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bat.sharepoint.com/sites/SFGBayreuth68-SFG_Plan_IB-OB/Shared Documents/SFG_Plan_IB-OB/"/>
    </mc:Choice>
  </mc:AlternateContent>
  <xr:revisionPtr revIDLastSave="17762" documentId="8_{BD941E4B-0F28-4D2B-9A4F-067140C86B26}" xr6:coauthVersionLast="47" xr6:coauthVersionMax="47" xr10:uidLastSave="{817BB98A-2DC2-4D9D-BFCB-264504DAE20A}"/>
  <bookViews>
    <workbookView xWindow="-120" yWindow="-120" windowWidth="29040" windowHeight="15720" tabRatio="601" xr2:uid="{B8640E01-12D4-448F-932A-F41CEBC404FB}"/>
  </bookViews>
  <sheets>
    <sheet name="Inbound_Monitor" sheetId="1" r:id="rId1"/>
    <sheet name="Outbound_Monitor" sheetId="2" r:id="rId2"/>
    <sheet name="Docs" sheetId="14" r:id="rId3"/>
    <sheet name="SFG_DDS" sheetId="7" state="hidden" r:id="rId4"/>
    <sheet name="SFG_DDS 24" sheetId="15" r:id="rId5"/>
    <sheet name="Incoterms" sheetId="8" state="hidden" r:id="rId6"/>
    <sheet name="Contact_Persons" sheetId="3" r:id="rId7"/>
    <sheet name="Formate" sheetId="6" r:id="rId8"/>
  </sheets>
  <externalReferences>
    <externalReference r:id="rId9"/>
    <externalReference r:id="rId10"/>
    <externalReference r:id="rId11"/>
    <externalReference r:id="rId12"/>
  </externalReferences>
  <definedNames>
    <definedName name="_xlnm._FilterDatabase" localSheetId="2" hidden="1">Docs!$A$1:$G$89</definedName>
    <definedName name="_xlnm._FilterDatabase" localSheetId="0" hidden="1">Inbound_Monitor!$A$3:$U$3696</definedName>
    <definedName name="_xlnm._FilterDatabase" localSheetId="5" hidden="1">Incoterms!$A$2:$D$49</definedName>
    <definedName name="_xlnm._FilterDatabase" localSheetId="1" hidden="1">Outbound_Monitor!$A$3:$AS$1368</definedName>
    <definedName name="Module1.PrintMacro" localSheetId="4">[1]!Module1.PrintMacro</definedName>
    <definedName name="Module1.PrintMacro">[1]!Module1.PrintMacro</definedName>
    <definedName name="MultiSort" localSheetId="4">[2]!MultiSort</definedName>
    <definedName name="MultiSort">[2]!MultiSort</definedName>
    <definedName name="PrintMacro" localSheetId="4">[3]!PrintMacro</definedName>
    <definedName name="PrintMacro">[3]!PrintMacro</definedName>
    <definedName name="ValidateChangeInDialogSelection" localSheetId="3">SFG_DDS!ValidateChangeInDialogSelection</definedName>
    <definedName name="ValidateChangeInDialogSelection" localSheetId="4">'SFG_DDS 24'!ValidateChangeInDialogSelection</definedName>
    <definedName name="ValidateChangeInDialogSelection">[4]!ValidateChangeInDialogSelection</definedName>
    <definedName name="Z_17C3FFFB_3B6D_4A0B_ACE8_5EC991277AB1_.wvu.Rows" localSheetId="3" hidden="1">SFG_DDS!$33:$35,SFG_DDS!$42:$44,SFG_DDS!$84:$86</definedName>
    <definedName name="Z_17C3FFFB_3B6D_4A0B_ACE8_5EC991277AB1_.wvu.Rows" localSheetId="4" hidden="1">'SFG_DDS 24'!$33:$35,'SFG_DDS 24'!$42:$44,'SFG_DDS 24'!$84:$86</definedName>
    <definedName name="Z_1B9241D2_FA1D_4CFF_9153_AA83D64DBFDA_.wvu.Rows" localSheetId="3" hidden="1">SFG_DDS!$33:$35,SFG_DDS!$42:$44,SFG_DDS!$84:$86</definedName>
    <definedName name="Z_1B9241D2_FA1D_4CFF_9153_AA83D64DBFDA_.wvu.Rows" localSheetId="4" hidden="1">'SFG_DDS 24'!$33:$35,'SFG_DDS 24'!$42:$44,'SFG_DDS 24'!$84:$86</definedName>
    <definedName name="Z_1C3EDEDA_D1CB_4A40_BF03_3B555106B919_.wvu.Rows" localSheetId="3" hidden="1">SFG_DDS!$33:$35,SFG_DDS!$42:$44,SFG_DDS!$84:$86</definedName>
    <definedName name="Z_1C3EDEDA_D1CB_4A40_BF03_3B555106B919_.wvu.Rows" localSheetId="4" hidden="1">'SFG_DDS 24'!$33:$35,'SFG_DDS 24'!$42:$44,'SFG_DDS 24'!$84:$86</definedName>
    <definedName name="Z_2046049A_0200_4BF2_A60D_C3976771C4C9_.wvu.Rows" localSheetId="3" hidden="1">SFG_DDS!$33:$35,SFG_DDS!$42:$44,SFG_DDS!$84:$86</definedName>
    <definedName name="Z_2046049A_0200_4BF2_A60D_C3976771C4C9_.wvu.Rows" localSheetId="4" hidden="1">'SFG_DDS 24'!$33:$35,'SFG_DDS 24'!$42:$44,'SFG_DDS 24'!$84:$86</definedName>
    <definedName name="Z_58B98272_4104_4F59_A177_4786D3F7BCB5_.wvu.Rows" localSheetId="3" hidden="1">SFG_DDS!$33:$35,SFG_DDS!$42:$44</definedName>
    <definedName name="Z_58B98272_4104_4F59_A177_4786D3F7BCB5_.wvu.Rows" localSheetId="4" hidden="1">'SFG_DDS 24'!$33:$35,'SFG_DDS 24'!$42:$44</definedName>
    <definedName name="Z_8ECE774B_2F5F_47E8_A75B_E15E0C7AC886_.wvu.Rows" localSheetId="3" hidden="1">SFG_DDS!$33:$35,SFG_DDS!$42:$44,SFG_DDS!$84:$86</definedName>
    <definedName name="Z_8ECE774B_2F5F_47E8_A75B_E15E0C7AC886_.wvu.Rows" localSheetId="4" hidden="1">'SFG_DDS 24'!$33:$35,'SFG_DDS 24'!$42:$44,'SFG_DDS 24'!$84:$86</definedName>
    <definedName name="Z_B046C06C_5411_48B7_8820_1F6EE44CCF19_.wvu.Rows" localSheetId="3" hidden="1">SFG_DDS!$33:$35,SFG_DDS!$42:$44,SFG_DDS!$84:$86</definedName>
    <definedName name="Z_B046C06C_5411_48B7_8820_1F6EE44CCF19_.wvu.Rows" localSheetId="4" hidden="1">'SFG_DDS 24'!$33:$35,'SFG_DDS 24'!$42:$44,'SFG_DDS 24'!$84:$86</definedName>
    <definedName name="Z_B3DE9788_1C2F_465A_AC34_A3C912459202_.wvu.Rows" localSheetId="3" hidden="1">SFG_DDS!$33:$35,SFG_DDS!$42:$44,SFG_DDS!$84:$86</definedName>
    <definedName name="Z_B3DE9788_1C2F_465A_AC34_A3C912459202_.wvu.Rows" localSheetId="4" hidden="1">'SFG_DDS 24'!$33:$35,'SFG_DDS 24'!$42:$44,'SFG_DDS 24'!$84:$86</definedName>
    <definedName name="Z_BB13A187_E92E_437D_8397_7CAABFDFF657_.wvu.Rows" localSheetId="3" hidden="1">SFG_DDS!$33:$35,SFG_DDS!$42:$44,SFG_DDS!$84:$86</definedName>
    <definedName name="Z_BB13A187_E92E_437D_8397_7CAABFDFF657_.wvu.Rows" localSheetId="4" hidden="1">'SFG_DDS 24'!$33:$35,'SFG_DDS 24'!$42:$44,'SFG_DDS 24'!$84:$86</definedName>
    <definedName name="Z_C0D3BF96_2D27_41FA_B8BC_7BCDB8E340BA_.wvu.Rows" localSheetId="3" hidden="1">SFG_DDS!$33:$35,SFG_DDS!$42:$44,SFG_DDS!$84:$86</definedName>
    <definedName name="Z_C0D3BF96_2D27_41FA_B8BC_7BCDB8E340BA_.wvu.Rows" localSheetId="4" hidden="1">'SFG_DDS 24'!$33:$35,'SFG_DDS 24'!$42:$44,'SFG_DDS 24'!$84:$86</definedName>
    <definedName name="Z_C2B0EC4C_B0DC_4CBF_B70D_49E5B06E742C_.wvu.Rows" localSheetId="3" hidden="1">SFG_DDS!$33:$35,SFG_DDS!$42:$44</definedName>
    <definedName name="Z_C2B0EC4C_B0DC_4CBF_B70D_49E5B06E742C_.wvu.Rows" localSheetId="4" hidden="1">'SFG_DDS 24'!$33:$35,'SFG_DDS 24'!$42:$44</definedName>
    <definedName name="Z_C871BC66_991B_4160_BC42_7FD7EF0CA6A6_.wvu.Rows" localSheetId="3" hidden="1">SFG_DDS!$33:$35,SFG_DDS!$42:$44,SFG_DDS!$84:$86</definedName>
    <definedName name="Z_C871BC66_991B_4160_BC42_7FD7EF0CA6A6_.wvu.Rows" localSheetId="4" hidden="1">'SFG_DDS 24'!$33:$35,'SFG_DDS 24'!$42:$44,'SFG_DDS 24'!$84:$86</definedName>
    <definedName name="Z_CFFBC7E9_34D6_4EB3_81AA_0CA629610C74_.wvu.Rows" localSheetId="3" hidden="1">SFG_DDS!$33:$35,SFG_DDS!$42:$44,SFG_DDS!$84:$86</definedName>
    <definedName name="Z_CFFBC7E9_34D6_4EB3_81AA_0CA629610C74_.wvu.Rows" localSheetId="4" hidden="1">'SFG_DDS 24'!$33:$35,'SFG_DDS 24'!$42:$44,'SFG_DDS 24'!$84:$86</definedName>
    <definedName name="Z_D727E214_1A91_4C8F_80CC_8AAFBFA595AC_.wvu.Rows" localSheetId="3" hidden="1">SFG_DDS!$33:$35,SFG_DDS!$42:$44,SFG_DDS!$84:$86</definedName>
    <definedName name="Z_D727E214_1A91_4C8F_80CC_8AAFBFA595AC_.wvu.Rows" localSheetId="4" hidden="1">'SFG_DDS 24'!$33:$35,'SFG_DDS 24'!$42:$44,'SFG_DDS 24'!$84:$86</definedName>
    <definedName name="Z_E448064F_AACB_42EC_B16C_53ECD9196A75_.wvu.Rows" localSheetId="3" hidden="1">SFG_DDS!$33:$35,SFG_DDS!$42:$44,SFG_DDS!$84:$86</definedName>
    <definedName name="Z_E448064F_AACB_42EC_B16C_53ECD9196A75_.wvu.Rows" localSheetId="4" hidden="1">'SFG_DDS 24'!$33:$35,'SFG_DDS 24'!$42:$44,'SFG_DDS 24'!$84:$86</definedName>
    <definedName name="Z_E62476DE_165A_43D1_A519_3748D0EF020A_.wvu.Rows" localSheetId="3" hidden="1">SFG_DDS!$33:$35,SFG_DDS!$42:$44,SFG_DDS!$84:$86</definedName>
    <definedName name="Z_E62476DE_165A_43D1_A519_3748D0EF020A_.wvu.Rows" localSheetId="4" hidden="1">'SFG_DDS 24'!$33:$35,'SFG_DDS 24'!$42:$44,'SFG_DDS 24'!$84:$86</definedName>
    <definedName name="Z_E6BB108F_5E82_4BC8_99BD_999BAE520388_.wvu.Rows" localSheetId="3" hidden="1">SFG_DDS!$33:$35,SFG_DDS!$42:$44,SFG_DDS!$84:$86</definedName>
    <definedName name="Z_E6BB108F_5E82_4BC8_99BD_999BAE520388_.wvu.Rows" localSheetId="4" hidden="1">'SFG_DDS 24'!$33:$35,'SFG_DDS 24'!$42:$44,'SFG_DDS 24'!$84:$86</definedName>
    <definedName name="Z_F5FB6DBE_1D51_448B_9E95_61783E599DCC_.wvu.Rows" localSheetId="3" hidden="1">SFG_DDS!$33:$35,SFG_DDS!$42:$44,SFG_DDS!$84:$86</definedName>
    <definedName name="Z_F5FB6DBE_1D51_448B_9E95_61783E599DCC_.wvu.Rows" localSheetId="4" hidden="1">'SFG_DDS 24'!$33:$35,'SFG_DDS 24'!$42:$44,'SFG_DDS 24'!$84:$86</definedName>
    <definedName name="Z_FD3854E8_12D7_4F8D_857A_CD577E55193D_.wvu.Rows" localSheetId="3" hidden="1">SFG_DDS!$33:$35,SFG_DDS!$42:$44,SFG_DDS!$84:$86</definedName>
    <definedName name="Z_FD3854E8_12D7_4F8D_857A_CD577E55193D_.wvu.Rows" localSheetId="4" hidden="1">'SFG_DDS 24'!$33:$35,'SFG_DDS 24'!$42:$44,'SFG_DDS 24'!$84:$86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7" i="1" l="1"/>
  <c r="G153" i="1"/>
  <c r="D153" i="1"/>
  <c r="A153" i="1"/>
  <c r="G152" i="1"/>
  <c r="D152" i="1"/>
  <c r="A152" i="1"/>
  <c r="G151" i="1"/>
  <c r="D151" i="1"/>
  <c r="A151" i="1"/>
  <c r="G150" i="1"/>
  <c r="D150" i="1"/>
  <c r="A150" i="1"/>
  <c r="G149" i="1"/>
  <c r="D149" i="1"/>
  <c r="A149" i="1"/>
  <c r="G148" i="1"/>
  <c r="D148" i="1"/>
  <c r="A148" i="1"/>
  <c r="G146" i="1"/>
  <c r="D146" i="1"/>
  <c r="A146" i="1"/>
  <c r="G145" i="1"/>
  <c r="D145" i="1"/>
  <c r="A145" i="1"/>
  <c r="G144" i="1"/>
  <c r="D144" i="1"/>
  <c r="A144" i="1"/>
  <c r="Y141" i="1"/>
  <c r="X141" i="1"/>
  <c r="W141" i="1"/>
  <c r="V141" i="1"/>
  <c r="G141" i="1"/>
  <c r="D141" i="1"/>
  <c r="A141" i="1"/>
  <c r="Y140" i="1"/>
  <c r="X140" i="1"/>
  <c r="W140" i="1"/>
  <c r="V140" i="1"/>
  <c r="G140" i="1"/>
  <c r="D140" i="1"/>
  <c r="A140" i="1"/>
  <c r="Y139" i="1"/>
  <c r="X139" i="1"/>
  <c r="W139" i="1"/>
  <c r="V139" i="1"/>
  <c r="G139" i="1"/>
  <c r="D139" i="1"/>
  <c r="A139" i="1"/>
  <c r="D136" i="1"/>
  <c r="Y138" i="1"/>
  <c r="X138" i="1"/>
  <c r="W138" i="1"/>
  <c r="V138" i="1"/>
  <c r="G138" i="1"/>
  <c r="D138" i="1"/>
  <c r="A138" i="1"/>
  <c r="Y137" i="1"/>
  <c r="X137" i="1"/>
  <c r="W137" i="1"/>
  <c r="V137" i="1"/>
  <c r="G137" i="1"/>
  <c r="D137" i="1"/>
  <c r="A137" i="1"/>
  <c r="Y136" i="1"/>
  <c r="X136" i="1"/>
  <c r="W136" i="1"/>
  <c r="V136" i="1"/>
  <c r="G136" i="1"/>
  <c r="A136" i="1"/>
  <c r="Y135" i="1" l="1"/>
  <c r="X135" i="1"/>
  <c r="W135" i="1"/>
  <c r="V135" i="1"/>
  <c r="D135" i="1"/>
  <c r="A135" i="1"/>
  <c r="A142" i="1"/>
  <c r="D142" i="1"/>
  <c r="G142" i="1"/>
  <c r="V142" i="1"/>
  <c r="W142" i="1"/>
  <c r="X142" i="1"/>
  <c r="Y142" i="1"/>
  <c r="BM39" i="15"/>
  <c r="BM41" i="15" s="1"/>
  <c r="BM36" i="15"/>
  <c r="BM38" i="15" s="1"/>
  <c r="G129" i="1" l="1"/>
  <c r="G128" i="1"/>
  <c r="BL36" i="15"/>
  <c r="BL38" i="15"/>
  <c r="BL39" i="15"/>
  <c r="BL41" i="15"/>
  <c r="G130" i="1"/>
  <c r="Y130" i="1"/>
  <c r="X130" i="1"/>
  <c r="W130" i="1"/>
  <c r="V130" i="1"/>
  <c r="D130" i="1"/>
  <c r="A130" i="1"/>
  <c r="G125" i="1"/>
  <c r="G124" i="1"/>
  <c r="G123" i="1"/>
  <c r="G122" i="1"/>
  <c r="G127" i="1"/>
  <c r="G126" i="1"/>
  <c r="BK55" i="15" l="1"/>
  <c r="BK39" i="15"/>
  <c r="BK41" i="15" s="1"/>
  <c r="BK36" i="15"/>
  <c r="BK38" i="15" s="1"/>
  <c r="B363" i="2"/>
  <c r="V156" i="1"/>
  <c r="W156" i="1"/>
  <c r="X156" i="1"/>
  <c r="Y156" i="1"/>
  <c r="G156" i="1"/>
  <c r="A156" i="1"/>
  <c r="D156" i="1"/>
  <c r="Y131" i="1"/>
  <c r="X131" i="1"/>
  <c r="W131" i="1"/>
  <c r="V131" i="1"/>
  <c r="G131" i="1"/>
  <c r="D131" i="1"/>
  <c r="A131" i="1"/>
  <c r="BG96" i="15" l="1"/>
  <c r="BC75" i="15"/>
  <c r="BG36" i="15" l="1"/>
  <c r="BG38" i="15"/>
  <c r="BG39" i="15"/>
  <c r="BG41" i="15"/>
  <c r="Y134" i="1"/>
  <c r="X134" i="1"/>
  <c r="W134" i="1"/>
  <c r="V134" i="1"/>
  <c r="G134" i="1"/>
  <c r="D134" i="1"/>
  <c r="A134" i="1"/>
  <c r="A133" i="1"/>
  <c r="A143" i="1"/>
  <c r="Y128" i="1"/>
  <c r="X128" i="1"/>
  <c r="W128" i="1"/>
  <c r="V128" i="1"/>
  <c r="D128" i="1"/>
  <c r="A128" i="1"/>
  <c r="BF39" i="15"/>
  <c r="BF41" i="15" s="1"/>
  <c r="BF36" i="15"/>
  <c r="BF38" i="15" s="1"/>
  <c r="BF132" i="15"/>
  <c r="BF133" i="15"/>
  <c r="BF134" i="15"/>
  <c r="V110" i="1"/>
  <c r="W110" i="1"/>
  <c r="X110" i="1"/>
  <c r="Y110" i="1"/>
  <c r="G110" i="1"/>
  <c r="D110" i="1"/>
  <c r="A110" i="1"/>
  <c r="BE39" i="15" l="1"/>
  <c r="BE41" i="15" s="1"/>
  <c r="BE36" i="15"/>
  <c r="BE38" i="15" s="1"/>
  <c r="G94" i="1" l="1"/>
  <c r="BD36" i="15"/>
  <c r="BD38" i="15"/>
  <c r="BD39" i="15"/>
  <c r="BD41" i="15"/>
  <c r="AV96" i="15"/>
  <c r="AW96" i="15"/>
  <c r="AX96" i="15"/>
  <c r="AY96" i="15"/>
  <c r="AZ96" i="15"/>
  <c r="AZ55" i="15"/>
  <c r="V92" i="1" l="1"/>
  <c r="W92" i="1"/>
  <c r="X92" i="1"/>
  <c r="Y92" i="1"/>
  <c r="G92" i="1"/>
  <c r="D92" i="1"/>
  <c r="A92" i="1"/>
  <c r="V107" i="1" l="1"/>
  <c r="W107" i="1"/>
  <c r="X107" i="1"/>
  <c r="Y107" i="1"/>
  <c r="V108" i="1"/>
  <c r="W108" i="1"/>
  <c r="X108" i="1"/>
  <c r="Y108" i="1"/>
  <c r="V109" i="1"/>
  <c r="W109" i="1"/>
  <c r="X109" i="1"/>
  <c r="Y109" i="1"/>
  <c r="D106" i="1"/>
  <c r="D105" i="1"/>
  <c r="D104" i="1"/>
  <c r="G106" i="1"/>
  <c r="G105" i="1"/>
  <c r="G104" i="1"/>
  <c r="G102" i="1"/>
  <c r="G103" i="1"/>
  <c r="D101" i="1"/>
  <c r="D102" i="1"/>
  <c r="D103" i="1"/>
  <c r="D107" i="1"/>
  <c r="D108" i="1"/>
  <c r="D109" i="1"/>
  <c r="G107" i="1"/>
  <c r="G108" i="1"/>
  <c r="G109" i="1"/>
  <c r="A107" i="1"/>
  <c r="A108" i="1"/>
  <c r="A109" i="1"/>
  <c r="V103" i="1"/>
  <c r="W103" i="1"/>
  <c r="X103" i="1"/>
  <c r="Y103" i="1"/>
  <c r="V101" i="1"/>
  <c r="W101" i="1"/>
  <c r="X101" i="1"/>
  <c r="Y101" i="1"/>
  <c r="V102" i="1"/>
  <c r="W102" i="1"/>
  <c r="X102" i="1"/>
  <c r="Y102" i="1"/>
  <c r="G101" i="1"/>
  <c r="A101" i="1"/>
  <c r="A102" i="1"/>
  <c r="A103" i="1"/>
  <c r="G89" i="1"/>
  <c r="D89" i="1"/>
  <c r="A89" i="1"/>
  <c r="V147" i="1"/>
  <c r="W147" i="1"/>
  <c r="X147" i="1"/>
  <c r="Y147" i="1"/>
  <c r="D147" i="1"/>
  <c r="A147" i="1"/>
  <c r="V129" i="1"/>
  <c r="W129" i="1"/>
  <c r="X129" i="1"/>
  <c r="Y129" i="1"/>
  <c r="D129" i="1"/>
  <c r="A129" i="1"/>
  <c r="V114" i="1"/>
  <c r="W114" i="1"/>
  <c r="X114" i="1"/>
  <c r="Y114" i="1"/>
  <c r="G114" i="1"/>
  <c r="A114" i="1"/>
  <c r="G78" i="1"/>
  <c r="G88" i="1"/>
  <c r="D88" i="1"/>
  <c r="A88" i="1"/>
  <c r="NC164" i="7"/>
  <c r="NB164" i="7"/>
  <c r="NA164" i="7"/>
  <c r="MZ164" i="7"/>
  <c r="MY164" i="7"/>
  <c r="MV164" i="7"/>
  <c r="MU164" i="7"/>
  <c r="MT164" i="7"/>
  <c r="MS164" i="7"/>
  <c r="MR164" i="7"/>
  <c r="MO164" i="7"/>
  <c r="MN164" i="7"/>
  <c r="MM164" i="7"/>
  <c r="ML164" i="7"/>
  <c r="MK164" i="7"/>
  <c r="MH164" i="7"/>
  <c r="MG164" i="7"/>
  <c r="MF164" i="7"/>
  <c r="ME164" i="7"/>
  <c r="MD164" i="7"/>
  <c r="MA164" i="7"/>
  <c r="LZ164" i="7"/>
  <c r="LY164" i="7"/>
  <c r="LX164" i="7"/>
  <c r="LW164" i="7"/>
  <c r="LT164" i="7"/>
  <c r="LS164" i="7"/>
  <c r="LR164" i="7"/>
  <c r="LQ164" i="7"/>
  <c r="LP164" i="7"/>
  <c r="LM164" i="7"/>
  <c r="LL164" i="7"/>
  <c r="LK164" i="7"/>
  <c r="LJ164" i="7"/>
  <c r="LI164" i="7"/>
  <c r="LF164" i="7"/>
  <c r="LE164" i="7"/>
  <c r="LD164" i="7"/>
  <c r="LC164" i="7"/>
  <c r="LB164" i="7"/>
  <c r="KY164" i="7"/>
  <c r="KX164" i="7"/>
  <c r="KW164" i="7"/>
  <c r="KV164" i="7"/>
  <c r="KU164" i="7"/>
  <c r="KR164" i="7"/>
  <c r="KQ164" i="7"/>
  <c r="KP164" i="7"/>
  <c r="KO164" i="7"/>
  <c r="KN164" i="7"/>
  <c r="KK164" i="7"/>
  <c r="KJ164" i="7"/>
  <c r="KI164" i="7"/>
  <c r="KH164" i="7"/>
  <c r="KG164" i="7"/>
  <c r="KD164" i="7"/>
  <c r="KC164" i="7"/>
  <c r="KB164" i="7"/>
  <c r="KA164" i="7"/>
  <c r="JZ164" i="7"/>
  <c r="JW164" i="7"/>
  <c r="JV164" i="7"/>
  <c r="JU164" i="7"/>
  <c r="JT164" i="7"/>
  <c r="JS164" i="7"/>
  <c r="JP164" i="7"/>
  <c r="JO164" i="7"/>
  <c r="JN164" i="7"/>
  <c r="JM164" i="7"/>
  <c r="JL164" i="7"/>
  <c r="JI164" i="7"/>
  <c r="JH164" i="7"/>
  <c r="JG164" i="7"/>
  <c r="JF164" i="7"/>
  <c r="JE164" i="7"/>
  <c r="JB164" i="7"/>
  <c r="JA164" i="7"/>
  <c r="IZ164" i="7"/>
  <c r="IY164" i="7"/>
  <c r="IX164" i="7"/>
  <c r="IU164" i="7"/>
  <c r="IT164" i="7"/>
  <c r="IS164" i="7"/>
  <c r="IR164" i="7"/>
  <c r="IQ164" i="7"/>
  <c r="IN164" i="7"/>
  <c r="IM164" i="7"/>
  <c r="IL164" i="7"/>
  <c r="IK164" i="7"/>
  <c r="IJ164" i="7"/>
  <c r="IG164" i="7"/>
  <c r="IF164" i="7"/>
  <c r="IE164" i="7"/>
  <c r="ID164" i="7"/>
  <c r="IC164" i="7"/>
  <c r="HZ164" i="7"/>
  <c r="HY164" i="7"/>
  <c r="HX164" i="7"/>
  <c r="HW164" i="7"/>
  <c r="HV164" i="7"/>
  <c r="HS164" i="7"/>
  <c r="HR164" i="7"/>
  <c r="HQ164" i="7"/>
  <c r="HP164" i="7"/>
  <c r="HO164" i="7"/>
  <c r="HL164" i="7"/>
  <c r="HK164" i="7"/>
  <c r="HJ164" i="7"/>
  <c r="HI164" i="7"/>
  <c r="HH164" i="7"/>
  <c r="HE164" i="7"/>
  <c r="HD164" i="7"/>
  <c r="HC164" i="7"/>
  <c r="HB164" i="7"/>
  <c r="HA164" i="7"/>
  <c r="GX164" i="7"/>
  <c r="GW164" i="7"/>
  <c r="GV164" i="7"/>
  <c r="GU164" i="7"/>
  <c r="GT164" i="7"/>
  <c r="GQ164" i="7"/>
  <c r="GP164" i="7"/>
  <c r="GO164" i="7"/>
  <c r="GN164" i="7"/>
  <c r="GM164" i="7"/>
  <c r="GJ164" i="7"/>
  <c r="GI164" i="7"/>
  <c r="GH164" i="7"/>
  <c r="GG164" i="7"/>
  <c r="GF164" i="7"/>
  <c r="GC164" i="7"/>
  <c r="GB164" i="7"/>
  <c r="GA164" i="7"/>
  <c r="FZ164" i="7"/>
  <c r="FY164" i="7"/>
  <c r="FV164" i="7"/>
  <c r="FU164" i="7"/>
  <c r="FT164" i="7"/>
  <c r="FS164" i="7"/>
  <c r="FR164" i="7"/>
  <c r="FO164" i="7"/>
  <c r="FN164" i="7"/>
  <c r="FM164" i="7"/>
  <c r="FL164" i="7"/>
  <c r="FK164" i="7"/>
  <c r="FH164" i="7"/>
  <c r="FG164" i="7"/>
  <c r="FF164" i="7"/>
  <c r="FE164" i="7"/>
  <c r="FD164" i="7"/>
  <c r="FA164" i="7"/>
  <c r="EZ164" i="7"/>
  <c r="EY164" i="7"/>
  <c r="EX164" i="7"/>
  <c r="EW164" i="7"/>
  <c r="ET164" i="7"/>
  <c r="ES164" i="7"/>
  <c r="ER164" i="7"/>
  <c r="EQ164" i="7"/>
  <c r="EP164" i="7"/>
  <c r="EM164" i="7"/>
  <c r="EL164" i="7"/>
  <c r="EK164" i="7"/>
  <c r="EJ164" i="7"/>
  <c r="EI164" i="7"/>
  <c r="EF164" i="7"/>
  <c r="EE164" i="7"/>
  <c r="ED164" i="7"/>
  <c r="EC164" i="7"/>
  <c r="EB164" i="7"/>
  <c r="DY164" i="7"/>
  <c r="DX164" i="7"/>
  <c r="DW164" i="7"/>
  <c r="DV164" i="7"/>
  <c r="DU164" i="7"/>
  <c r="DR164" i="7"/>
  <c r="DQ164" i="7"/>
  <c r="DP164" i="7"/>
  <c r="DO164" i="7"/>
  <c r="DN164" i="7"/>
  <c r="DK164" i="7"/>
  <c r="DJ164" i="7"/>
  <c r="DI164" i="7"/>
  <c r="DH164" i="7"/>
  <c r="DG164" i="7"/>
  <c r="DD164" i="7"/>
  <c r="DC164" i="7"/>
  <c r="DB164" i="7"/>
  <c r="DA164" i="7"/>
  <c r="CZ164" i="7"/>
  <c r="CW164" i="7"/>
  <c r="CV164" i="7"/>
  <c r="CU164" i="7"/>
  <c r="CT164" i="7"/>
  <c r="CS164" i="7"/>
  <c r="CP164" i="7"/>
  <c r="CO164" i="7"/>
  <c r="CN164" i="7"/>
  <c r="CM164" i="7"/>
  <c r="CL164" i="7"/>
  <c r="CI164" i="7"/>
  <c r="CH164" i="7"/>
  <c r="CG164" i="7"/>
  <c r="CF164" i="7"/>
  <c r="CE164" i="7"/>
  <c r="CB164" i="7"/>
  <c r="CA164" i="7"/>
  <c r="BZ164" i="7"/>
  <c r="BY164" i="7"/>
  <c r="BX164" i="7"/>
  <c r="BU164" i="7"/>
  <c r="BT164" i="7"/>
  <c r="BS164" i="7"/>
  <c r="BR164" i="7"/>
  <c r="BQ164" i="7"/>
  <c r="BN164" i="7"/>
  <c r="BM164" i="7"/>
  <c r="BL164" i="7"/>
  <c r="BK164" i="7"/>
  <c r="BJ164" i="7"/>
  <c r="BG164" i="7"/>
  <c r="BF164" i="7"/>
  <c r="BE164" i="7"/>
  <c r="BD164" i="7"/>
  <c r="BC164" i="7"/>
  <c r="AZ164" i="7"/>
  <c r="AY164" i="7"/>
  <c r="AX164" i="7"/>
  <c r="AW164" i="7"/>
  <c r="AV164" i="7"/>
  <c r="AS164" i="7"/>
  <c r="AR164" i="7"/>
  <c r="AQ164" i="7"/>
  <c r="AP164" i="7"/>
  <c r="AO164" i="7"/>
  <c r="AL164" i="7"/>
  <c r="AK164" i="7"/>
  <c r="AJ164" i="7"/>
  <c r="AI164" i="7"/>
  <c r="AH164" i="7"/>
  <c r="AE164" i="7"/>
  <c r="AD164" i="7"/>
  <c r="AC164" i="7"/>
  <c r="AB164" i="7"/>
  <c r="AA164" i="7"/>
  <c r="X164" i="7"/>
  <c r="W164" i="7"/>
  <c r="V164" i="7"/>
  <c r="U164" i="7"/>
  <c r="T164" i="7"/>
  <c r="Q164" i="7"/>
  <c r="P164" i="7"/>
  <c r="O164" i="7"/>
  <c r="N164" i="7"/>
  <c r="M164" i="7"/>
  <c r="I164" i="7"/>
  <c r="H164" i="7"/>
  <c r="G164" i="7"/>
  <c r="F164" i="7"/>
  <c r="NC159" i="7"/>
  <c r="NB159" i="7"/>
  <c r="NA159" i="7"/>
  <c r="MZ159" i="7"/>
  <c r="MY159" i="7"/>
  <c r="MV159" i="7"/>
  <c r="MU159" i="7"/>
  <c r="MT159" i="7"/>
  <c r="MS159" i="7"/>
  <c r="MR159" i="7"/>
  <c r="MO159" i="7"/>
  <c r="MN159" i="7"/>
  <c r="MM159" i="7"/>
  <c r="ML159" i="7"/>
  <c r="MK159" i="7"/>
  <c r="MH159" i="7"/>
  <c r="MG159" i="7"/>
  <c r="MF159" i="7"/>
  <c r="ME159" i="7"/>
  <c r="MD159" i="7"/>
  <c r="MA159" i="7"/>
  <c r="LZ159" i="7"/>
  <c r="LY159" i="7"/>
  <c r="LX159" i="7"/>
  <c r="LW159" i="7"/>
  <c r="LT159" i="7"/>
  <c r="LS159" i="7"/>
  <c r="LR159" i="7"/>
  <c r="LQ159" i="7"/>
  <c r="LP159" i="7"/>
  <c r="LM159" i="7"/>
  <c r="LL159" i="7"/>
  <c r="LK159" i="7"/>
  <c r="LJ159" i="7"/>
  <c r="LI159" i="7"/>
  <c r="LF159" i="7"/>
  <c r="LE159" i="7"/>
  <c r="LD159" i="7"/>
  <c r="LC159" i="7"/>
  <c r="LB159" i="7"/>
  <c r="KY159" i="7"/>
  <c r="KX159" i="7"/>
  <c r="KW159" i="7"/>
  <c r="KV159" i="7"/>
  <c r="KU159" i="7"/>
  <c r="KR159" i="7"/>
  <c r="KQ159" i="7"/>
  <c r="KP159" i="7"/>
  <c r="KO159" i="7"/>
  <c r="KN159" i="7"/>
  <c r="KK159" i="7"/>
  <c r="KJ159" i="7"/>
  <c r="KI159" i="7"/>
  <c r="KH159" i="7"/>
  <c r="KG159" i="7"/>
  <c r="KD159" i="7"/>
  <c r="KC159" i="7"/>
  <c r="KB159" i="7"/>
  <c r="KA159" i="7"/>
  <c r="JZ159" i="7"/>
  <c r="JW159" i="7"/>
  <c r="JV159" i="7"/>
  <c r="JU159" i="7"/>
  <c r="JT159" i="7"/>
  <c r="JS159" i="7"/>
  <c r="JP159" i="7"/>
  <c r="JO159" i="7"/>
  <c r="JN159" i="7"/>
  <c r="JM159" i="7"/>
  <c r="JL159" i="7"/>
  <c r="JI159" i="7"/>
  <c r="JH159" i="7"/>
  <c r="JG159" i="7"/>
  <c r="JF159" i="7"/>
  <c r="JE159" i="7"/>
  <c r="JB159" i="7"/>
  <c r="JA159" i="7"/>
  <c r="IZ159" i="7"/>
  <c r="IY159" i="7"/>
  <c r="IX159" i="7"/>
  <c r="IU159" i="7"/>
  <c r="IT159" i="7"/>
  <c r="IS159" i="7"/>
  <c r="IR159" i="7"/>
  <c r="IQ159" i="7"/>
  <c r="IN159" i="7"/>
  <c r="IM159" i="7"/>
  <c r="IL159" i="7"/>
  <c r="IK159" i="7"/>
  <c r="IJ159" i="7"/>
  <c r="IG159" i="7"/>
  <c r="IF159" i="7"/>
  <c r="IE159" i="7"/>
  <c r="ID159" i="7"/>
  <c r="IC159" i="7"/>
  <c r="HZ159" i="7"/>
  <c r="HY159" i="7"/>
  <c r="HX159" i="7"/>
  <c r="HW159" i="7"/>
  <c r="HV159" i="7"/>
  <c r="HS159" i="7"/>
  <c r="HR159" i="7"/>
  <c r="HQ159" i="7"/>
  <c r="HP159" i="7"/>
  <c r="HO159" i="7"/>
  <c r="HL159" i="7"/>
  <c r="HK159" i="7"/>
  <c r="HJ159" i="7"/>
  <c r="HI159" i="7"/>
  <c r="HH159" i="7"/>
  <c r="HE159" i="7"/>
  <c r="HD159" i="7"/>
  <c r="HC159" i="7"/>
  <c r="HB159" i="7"/>
  <c r="HA159" i="7"/>
  <c r="GX159" i="7"/>
  <c r="GW159" i="7"/>
  <c r="GV159" i="7"/>
  <c r="GU159" i="7"/>
  <c r="GT159" i="7"/>
  <c r="GQ159" i="7"/>
  <c r="GP159" i="7"/>
  <c r="GO159" i="7"/>
  <c r="GN159" i="7"/>
  <c r="GM159" i="7"/>
  <c r="GJ159" i="7"/>
  <c r="GI159" i="7"/>
  <c r="GH159" i="7"/>
  <c r="GG159" i="7"/>
  <c r="GF159" i="7"/>
  <c r="GC159" i="7"/>
  <c r="GB159" i="7"/>
  <c r="GA159" i="7"/>
  <c r="FZ159" i="7"/>
  <c r="FY159" i="7"/>
  <c r="FV159" i="7"/>
  <c r="FU159" i="7"/>
  <c r="FT159" i="7"/>
  <c r="FS159" i="7"/>
  <c r="FR159" i="7"/>
  <c r="FO159" i="7"/>
  <c r="FN159" i="7"/>
  <c r="FM159" i="7"/>
  <c r="FL159" i="7"/>
  <c r="FK159" i="7"/>
  <c r="FH159" i="7"/>
  <c r="FG159" i="7"/>
  <c r="FF159" i="7"/>
  <c r="FE159" i="7"/>
  <c r="FD159" i="7"/>
  <c r="FA159" i="7"/>
  <c r="EZ159" i="7"/>
  <c r="EY159" i="7"/>
  <c r="EX159" i="7"/>
  <c r="EW159" i="7"/>
  <c r="ET159" i="7"/>
  <c r="ES159" i="7"/>
  <c r="ER159" i="7"/>
  <c r="EQ159" i="7"/>
  <c r="EP159" i="7"/>
  <c r="EM159" i="7"/>
  <c r="EL159" i="7"/>
  <c r="EK159" i="7"/>
  <c r="EJ159" i="7"/>
  <c r="EI159" i="7"/>
  <c r="EF159" i="7"/>
  <c r="EE159" i="7"/>
  <c r="ED159" i="7"/>
  <c r="EC159" i="7"/>
  <c r="EB159" i="7"/>
  <c r="DY159" i="7"/>
  <c r="DX159" i="7"/>
  <c r="DW159" i="7"/>
  <c r="DV159" i="7"/>
  <c r="DU159" i="7"/>
  <c r="DR159" i="7"/>
  <c r="DQ159" i="7"/>
  <c r="DP159" i="7"/>
  <c r="DO159" i="7"/>
  <c r="DN159" i="7"/>
  <c r="DK159" i="7"/>
  <c r="DJ159" i="7"/>
  <c r="DI159" i="7"/>
  <c r="DH159" i="7"/>
  <c r="DG159" i="7"/>
  <c r="DD159" i="7"/>
  <c r="DC159" i="7"/>
  <c r="DB159" i="7"/>
  <c r="DA159" i="7"/>
  <c r="CZ159" i="7"/>
  <c r="CW159" i="7"/>
  <c r="CV159" i="7"/>
  <c r="CU159" i="7"/>
  <c r="CT159" i="7"/>
  <c r="CS159" i="7"/>
  <c r="CP159" i="7"/>
  <c r="CO159" i="7"/>
  <c r="CN159" i="7"/>
  <c r="CM159" i="7"/>
  <c r="CL159" i="7"/>
  <c r="CI159" i="7"/>
  <c r="CH159" i="7"/>
  <c r="CG159" i="7"/>
  <c r="CF159" i="7"/>
  <c r="CE159" i="7"/>
  <c r="CB159" i="7"/>
  <c r="CA159" i="7"/>
  <c r="BZ159" i="7"/>
  <c r="BY159" i="7"/>
  <c r="BX159" i="7"/>
  <c r="BU159" i="7"/>
  <c r="BT159" i="7"/>
  <c r="BS159" i="7"/>
  <c r="BR159" i="7"/>
  <c r="BQ159" i="7"/>
  <c r="BN159" i="7"/>
  <c r="BM159" i="7"/>
  <c r="BL159" i="7"/>
  <c r="BK159" i="7"/>
  <c r="BJ159" i="7"/>
  <c r="BG159" i="7"/>
  <c r="BF159" i="7"/>
  <c r="BE159" i="7"/>
  <c r="BD159" i="7"/>
  <c r="BC159" i="7"/>
  <c r="AZ159" i="7"/>
  <c r="AY159" i="7"/>
  <c r="AX159" i="7"/>
  <c r="AV159" i="7"/>
  <c r="AS159" i="7"/>
  <c r="AR159" i="7"/>
  <c r="AQ159" i="7"/>
  <c r="AP159" i="7"/>
  <c r="AO159" i="7"/>
  <c r="AL159" i="7"/>
  <c r="AK159" i="7"/>
  <c r="AJ159" i="7"/>
  <c r="AI159" i="7"/>
  <c r="AH159" i="7"/>
  <c r="AE159" i="7"/>
  <c r="AD159" i="7"/>
  <c r="AC159" i="7"/>
  <c r="AB159" i="7"/>
  <c r="AA159" i="7"/>
  <c r="X159" i="7"/>
  <c r="W159" i="7"/>
  <c r="V159" i="7"/>
  <c r="U159" i="7"/>
  <c r="T159" i="7"/>
  <c r="Q159" i="7"/>
  <c r="P159" i="7"/>
  <c r="O159" i="7"/>
  <c r="N159" i="7"/>
  <c r="M159" i="7"/>
  <c r="NC158" i="7"/>
  <c r="NB158" i="7"/>
  <c r="NA158" i="7"/>
  <c r="MZ158" i="7"/>
  <c r="MY158" i="7"/>
  <c r="MV158" i="7"/>
  <c r="MU158" i="7"/>
  <c r="MT158" i="7"/>
  <c r="MS158" i="7"/>
  <c r="MR158" i="7"/>
  <c r="MO158" i="7"/>
  <c r="MN158" i="7"/>
  <c r="MM158" i="7"/>
  <c r="ML158" i="7"/>
  <c r="MK158" i="7"/>
  <c r="MH158" i="7"/>
  <c r="MG158" i="7"/>
  <c r="MF158" i="7"/>
  <c r="ME158" i="7"/>
  <c r="MD158" i="7"/>
  <c r="MA158" i="7"/>
  <c r="LZ158" i="7"/>
  <c r="LY158" i="7"/>
  <c r="LX158" i="7"/>
  <c r="LW158" i="7"/>
  <c r="LT158" i="7"/>
  <c r="LS158" i="7"/>
  <c r="LR158" i="7"/>
  <c r="LQ158" i="7"/>
  <c r="LP158" i="7"/>
  <c r="LM158" i="7"/>
  <c r="LL158" i="7"/>
  <c r="LK158" i="7"/>
  <c r="LJ158" i="7"/>
  <c r="LI158" i="7"/>
  <c r="LF158" i="7"/>
  <c r="LE158" i="7"/>
  <c r="LD158" i="7"/>
  <c r="LC158" i="7"/>
  <c r="LB158" i="7"/>
  <c r="KY158" i="7"/>
  <c r="KX158" i="7"/>
  <c r="KW158" i="7"/>
  <c r="KV158" i="7"/>
  <c r="KU158" i="7"/>
  <c r="KR158" i="7"/>
  <c r="KQ158" i="7"/>
  <c r="KP158" i="7"/>
  <c r="KO158" i="7"/>
  <c r="KN158" i="7"/>
  <c r="KK158" i="7"/>
  <c r="KJ158" i="7"/>
  <c r="KI158" i="7"/>
  <c r="KH158" i="7"/>
  <c r="KG158" i="7"/>
  <c r="KD158" i="7"/>
  <c r="KC158" i="7"/>
  <c r="KB158" i="7"/>
  <c r="KA158" i="7"/>
  <c r="JZ158" i="7"/>
  <c r="JW158" i="7"/>
  <c r="JV158" i="7"/>
  <c r="JU158" i="7"/>
  <c r="JT158" i="7"/>
  <c r="JS158" i="7"/>
  <c r="JP158" i="7"/>
  <c r="JO158" i="7"/>
  <c r="JN158" i="7"/>
  <c r="JM158" i="7"/>
  <c r="JL158" i="7"/>
  <c r="JI158" i="7"/>
  <c r="JH158" i="7"/>
  <c r="JG158" i="7"/>
  <c r="JF158" i="7"/>
  <c r="JE158" i="7"/>
  <c r="JB158" i="7"/>
  <c r="JA158" i="7"/>
  <c r="IZ158" i="7"/>
  <c r="IY158" i="7"/>
  <c r="IX158" i="7"/>
  <c r="IU158" i="7"/>
  <c r="IT158" i="7"/>
  <c r="IS158" i="7"/>
  <c r="IR158" i="7"/>
  <c r="IQ158" i="7"/>
  <c r="IN158" i="7"/>
  <c r="IM158" i="7"/>
  <c r="IL158" i="7"/>
  <c r="IK158" i="7"/>
  <c r="IJ158" i="7"/>
  <c r="IG158" i="7"/>
  <c r="IF158" i="7"/>
  <c r="IE158" i="7"/>
  <c r="ID158" i="7"/>
  <c r="IC158" i="7"/>
  <c r="HZ158" i="7"/>
  <c r="HY158" i="7"/>
  <c r="HX158" i="7"/>
  <c r="HW158" i="7"/>
  <c r="HV158" i="7"/>
  <c r="HS158" i="7"/>
  <c r="HR158" i="7"/>
  <c r="HQ158" i="7"/>
  <c r="HP158" i="7"/>
  <c r="HO158" i="7"/>
  <c r="HL158" i="7"/>
  <c r="HK158" i="7"/>
  <c r="HJ158" i="7"/>
  <c r="HI158" i="7"/>
  <c r="HH158" i="7"/>
  <c r="HE158" i="7"/>
  <c r="HD158" i="7"/>
  <c r="HC158" i="7"/>
  <c r="HB158" i="7"/>
  <c r="HA158" i="7"/>
  <c r="GX158" i="7"/>
  <c r="GW158" i="7"/>
  <c r="GV158" i="7"/>
  <c r="GU158" i="7"/>
  <c r="GT158" i="7"/>
  <c r="GQ158" i="7"/>
  <c r="GP158" i="7"/>
  <c r="GO158" i="7"/>
  <c r="GN158" i="7"/>
  <c r="GM158" i="7"/>
  <c r="GJ158" i="7"/>
  <c r="GI158" i="7"/>
  <c r="GH158" i="7"/>
  <c r="GG158" i="7"/>
  <c r="GF158" i="7"/>
  <c r="GC158" i="7"/>
  <c r="GB158" i="7"/>
  <c r="GA158" i="7"/>
  <c r="FZ158" i="7"/>
  <c r="FY158" i="7"/>
  <c r="FV158" i="7"/>
  <c r="FU158" i="7"/>
  <c r="FT158" i="7"/>
  <c r="FS158" i="7"/>
  <c r="FR158" i="7"/>
  <c r="FO158" i="7"/>
  <c r="FN158" i="7"/>
  <c r="FM158" i="7"/>
  <c r="FL158" i="7"/>
  <c r="FK158" i="7"/>
  <c r="FH158" i="7"/>
  <c r="FG158" i="7"/>
  <c r="FF158" i="7"/>
  <c r="FE158" i="7"/>
  <c r="FD158" i="7"/>
  <c r="FA158" i="7"/>
  <c r="EZ158" i="7"/>
  <c r="EY158" i="7"/>
  <c r="EX158" i="7"/>
  <c r="EW158" i="7"/>
  <c r="ET158" i="7"/>
  <c r="ES158" i="7"/>
  <c r="ER158" i="7"/>
  <c r="EQ158" i="7"/>
  <c r="EP158" i="7"/>
  <c r="EM158" i="7"/>
  <c r="EL158" i="7"/>
  <c r="EK158" i="7"/>
  <c r="EJ158" i="7"/>
  <c r="EI158" i="7"/>
  <c r="EF158" i="7"/>
  <c r="EE158" i="7"/>
  <c r="ED158" i="7"/>
  <c r="EC158" i="7"/>
  <c r="EB158" i="7"/>
  <c r="DY158" i="7"/>
  <c r="DX158" i="7"/>
  <c r="DW158" i="7"/>
  <c r="DV158" i="7"/>
  <c r="DU158" i="7"/>
  <c r="DR158" i="7"/>
  <c r="DQ158" i="7"/>
  <c r="DP158" i="7"/>
  <c r="DO158" i="7"/>
  <c r="DN158" i="7"/>
  <c r="DK158" i="7"/>
  <c r="DJ158" i="7"/>
  <c r="DI158" i="7"/>
  <c r="DH158" i="7"/>
  <c r="DG158" i="7"/>
  <c r="DD158" i="7"/>
  <c r="DC158" i="7"/>
  <c r="DB158" i="7"/>
  <c r="DA158" i="7"/>
  <c r="CZ158" i="7"/>
  <c r="CW158" i="7"/>
  <c r="CV158" i="7"/>
  <c r="CU158" i="7"/>
  <c r="CT158" i="7"/>
  <c r="CS158" i="7"/>
  <c r="CP158" i="7"/>
  <c r="CO158" i="7"/>
  <c r="CN158" i="7"/>
  <c r="CM158" i="7"/>
  <c r="CL158" i="7"/>
  <c r="CI158" i="7"/>
  <c r="CH158" i="7"/>
  <c r="CG158" i="7"/>
  <c r="CF158" i="7"/>
  <c r="CE158" i="7"/>
  <c r="CB158" i="7"/>
  <c r="CA158" i="7"/>
  <c r="BZ158" i="7"/>
  <c r="BY158" i="7"/>
  <c r="BX158" i="7"/>
  <c r="BU158" i="7"/>
  <c r="BT158" i="7"/>
  <c r="BS158" i="7"/>
  <c r="BR158" i="7"/>
  <c r="BQ158" i="7"/>
  <c r="BN158" i="7"/>
  <c r="BM158" i="7"/>
  <c r="BL158" i="7"/>
  <c r="BK158" i="7"/>
  <c r="BJ158" i="7"/>
  <c r="BG158" i="7"/>
  <c r="BF158" i="7"/>
  <c r="BE158" i="7"/>
  <c r="BD158" i="7"/>
  <c r="BC158" i="7"/>
  <c r="AZ158" i="7"/>
  <c r="AY158" i="7"/>
  <c r="AX158" i="7"/>
  <c r="AW158" i="7"/>
  <c r="AV158" i="7"/>
  <c r="AS158" i="7"/>
  <c r="AR158" i="7"/>
  <c r="AQ158" i="7"/>
  <c r="AP158" i="7"/>
  <c r="AO158" i="7"/>
  <c r="AL158" i="7"/>
  <c r="AK158" i="7"/>
  <c r="AJ158" i="7"/>
  <c r="AI158" i="7"/>
  <c r="AH158" i="7"/>
  <c r="AE158" i="7"/>
  <c r="AD158" i="7"/>
  <c r="AC158" i="7"/>
  <c r="AB158" i="7"/>
  <c r="AA158" i="7"/>
  <c r="X158" i="7"/>
  <c r="W158" i="7"/>
  <c r="V158" i="7"/>
  <c r="U158" i="7"/>
  <c r="T158" i="7"/>
  <c r="Q158" i="7"/>
  <c r="P158" i="7"/>
  <c r="O158" i="7"/>
  <c r="N158" i="7"/>
  <c r="M158" i="7"/>
  <c r="NC157" i="7"/>
  <c r="NB157" i="7"/>
  <c r="NA157" i="7"/>
  <c r="MZ157" i="7"/>
  <c r="MY157" i="7"/>
  <c r="MV157" i="7"/>
  <c r="MU157" i="7"/>
  <c r="MT157" i="7"/>
  <c r="MS157" i="7"/>
  <c r="MR157" i="7"/>
  <c r="MO157" i="7"/>
  <c r="MN157" i="7"/>
  <c r="MM157" i="7"/>
  <c r="ML157" i="7"/>
  <c r="MK157" i="7"/>
  <c r="MH157" i="7"/>
  <c r="MG157" i="7"/>
  <c r="MF157" i="7"/>
  <c r="ME157" i="7"/>
  <c r="MD157" i="7"/>
  <c r="MA157" i="7"/>
  <c r="LZ157" i="7"/>
  <c r="LY157" i="7"/>
  <c r="LX157" i="7"/>
  <c r="LW157" i="7"/>
  <c r="LT157" i="7"/>
  <c r="LS157" i="7"/>
  <c r="LR157" i="7"/>
  <c r="LQ157" i="7"/>
  <c r="LP157" i="7"/>
  <c r="LM157" i="7"/>
  <c r="LL157" i="7"/>
  <c r="LK157" i="7"/>
  <c r="LJ157" i="7"/>
  <c r="LI157" i="7"/>
  <c r="LF157" i="7"/>
  <c r="LE157" i="7"/>
  <c r="LD157" i="7"/>
  <c r="LC157" i="7"/>
  <c r="LB157" i="7"/>
  <c r="KY157" i="7"/>
  <c r="KX157" i="7"/>
  <c r="KW157" i="7"/>
  <c r="KV157" i="7"/>
  <c r="KU157" i="7"/>
  <c r="KR157" i="7"/>
  <c r="KQ157" i="7"/>
  <c r="KP157" i="7"/>
  <c r="KO157" i="7"/>
  <c r="KN157" i="7"/>
  <c r="KK157" i="7"/>
  <c r="KJ157" i="7"/>
  <c r="KI157" i="7"/>
  <c r="KH157" i="7"/>
  <c r="KG157" i="7"/>
  <c r="KD157" i="7"/>
  <c r="KC157" i="7"/>
  <c r="KB157" i="7"/>
  <c r="KA157" i="7"/>
  <c r="JZ157" i="7"/>
  <c r="JW157" i="7"/>
  <c r="JV157" i="7"/>
  <c r="JU157" i="7"/>
  <c r="JT157" i="7"/>
  <c r="JS157" i="7"/>
  <c r="JP157" i="7"/>
  <c r="JO157" i="7"/>
  <c r="JN157" i="7"/>
  <c r="JM157" i="7"/>
  <c r="JL157" i="7"/>
  <c r="JI157" i="7"/>
  <c r="JH157" i="7"/>
  <c r="JG157" i="7"/>
  <c r="JF157" i="7"/>
  <c r="JE157" i="7"/>
  <c r="JB157" i="7"/>
  <c r="JA157" i="7"/>
  <c r="IZ157" i="7"/>
  <c r="IY157" i="7"/>
  <c r="IX157" i="7"/>
  <c r="IU157" i="7"/>
  <c r="IT157" i="7"/>
  <c r="IS157" i="7"/>
  <c r="IR157" i="7"/>
  <c r="IQ157" i="7"/>
  <c r="IN157" i="7"/>
  <c r="IM157" i="7"/>
  <c r="IL157" i="7"/>
  <c r="IK157" i="7"/>
  <c r="IJ157" i="7"/>
  <c r="IG157" i="7"/>
  <c r="IF157" i="7"/>
  <c r="IE157" i="7"/>
  <c r="ID157" i="7"/>
  <c r="IC157" i="7"/>
  <c r="HZ157" i="7"/>
  <c r="HY157" i="7"/>
  <c r="HX157" i="7"/>
  <c r="HW157" i="7"/>
  <c r="HV157" i="7"/>
  <c r="HS157" i="7"/>
  <c r="HR157" i="7"/>
  <c r="HQ157" i="7"/>
  <c r="HP157" i="7"/>
  <c r="HO157" i="7"/>
  <c r="HL157" i="7"/>
  <c r="HK157" i="7"/>
  <c r="HJ157" i="7"/>
  <c r="HI157" i="7"/>
  <c r="HH157" i="7"/>
  <c r="HE157" i="7"/>
  <c r="HD157" i="7"/>
  <c r="HC157" i="7"/>
  <c r="HB157" i="7"/>
  <c r="HA157" i="7"/>
  <c r="GX157" i="7"/>
  <c r="GW157" i="7"/>
  <c r="GV157" i="7"/>
  <c r="GU157" i="7"/>
  <c r="GT157" i="7"/>
  <c r="GQ157" i="7"/>
  <c r="GP157" i="7"/>
  <c r="GO157" i="7"/>
  <c r="GN157" i="7"/>
  <c r="GM157" i="7"/>
  <c r="GJ157" i="7"/>
  <c r="GI157" i="7"/>
  <c r="GH157" i="7"/>
  <c r="GG157" i="7"/>
  <c r="GF157" i="7"/>
  <c r="GC157" i="7"/>
  <c r="GB157" i="7"/>
  <c r="GA157" i="7"/>
  <c r="FZ157" i="7"/>
  <c r="FY157" i="7"/>
  <c r="FV157" i="7"/>
  <c r="FU157" i="7"/>
  <c r="FT157" i="7"/>
  <c r="FS157" i="7"/>
  <c r="FR157" i="7"/>
  <c r="FO157" i="7"/>
  <c r="FN157" i="7"/>
  <c r="FM157" i="7"/>
  <c r="FL157" i="7"/>
  <c r="FK157" i="7"/>
  <c r="FH157" i="7"/>
  <c r="FG157" i="7"/>
  <c r="FF157" i="7"/>
  <c r="FE157" i="7"/>
  <c r="FD157" i="7"/>
  <c r="FA157" i="7"/>
  <c r="EZ157" i="7"/>
  <c r="EY157" i="7"/>
  <c r="EX157" i="7"/>
  <c r="EW157" i="7"/>
  <c r="ET157" i="7"/>
  <c r="ES157" i="7"/>
  <c r="ER157" i="7"/>
  <c r="EQ157" i="7"/>
  <c r="EP157" i="7"/>
  <c r="EM157" i="7"/>
  <c r="EL157" i="7"/>
  <c r="EK157" i="7"/>
  <c r="EJ157" i="7"/>
  <c r="EI157" i="7"/>
  <c r="EF157" i="7"/>
  <c r="EE157" i="7"/>
  <c r="ED157" i="7"/>
  <c r="EC157" i="7"/>
  <c r="EB157" i="7"/>
  <c r="DY157" i="7"/>
  <c r="DX157" i="7"/>
  <c r="DW157" i="7"/>
  <c r="DV157" i="7"/>
  <c r="DU157" i="7"/>
  <c r="DR157" i="7"/>
  <c r="DQ157" i="7"/>
  <c r="DP157" i="7"/>
  <c r="DO157" i="7"/>
  <c r="DN157" i="7"/>
  <c r="DK157" i="7"/>
  <c r="DJ157" i="7"/>
  <c r="DI157" i="7"/>
  <c r="DH157" i="7"/>
  <c r="DG157" i="7"/>
  <c r="DD157" i="7"/>
  <c r="DC157" i="7"/>
  <c r="DB157" i="7"/>
  <c r="DA157" i="7"/>
  <c r="CZ157" i="7"/>
  <c r="CW157" i="7"/>
  <c r="CV157" i="7"/>
  <c r="CU157" i="7"/>
  <c r="CT157" i="7"/>
  <c r="CS157" i="7"/>
  <c r="CP157" i="7"/>
  <c r="CO157" i="7"/>
  <c r="CN157" i="7"/>
  <c r="CM157" i="7"/>
  <c r="CL157" i="7"/>
  <c r="CI157" i="7"/>
  <c r="CH157" i="7"/>
  <c r="CG157" i="7"/>
  <c r="CF157" i="7"/>
  <c r="CE157" i="7"/>
  <c r="CB157" i="7"/>
  <c r="CA157" i="7"/>
  <c r="BZ157" i="7"/>
  <c r="BY157" i="7"/>
  <c r="BX157" i="7"/>
  <c r="BU157" i="7"/>
  <c r="BT157" i="7"/>
  <c r="BS157" i="7"/>
  <c r="BR157" i="7"/>
  <c r="BQ157" i="7"/>
  <c r="BN157" i="7"/>
  <c r="BM157" i="7"/>
  <c r="BL157" i="7"/>
  <c r="BK157" i="7"/>
  <c r="BJ157" i="7"/>
  <c r="BG157" i="7"/>
  <c r="BF157" i="7"/>
  <c r="BE157" i="7"/>
  <c r="BD157" i="7"/>
  <c r="BC157" i="7"/>
  <c r="AZ157" i="7"/>
  <c r="AY157" i="7"/>
  <c r="AX157" i="7"/>
  <c r="AW157" i="7"/>
  <c r="AV157" i="7"/>
  <c r="AS157" i="7"/>
  <c r="AR157" i="7"/>
  <c r="AQ157" i="7"/>
  <c r="AP157" i="7"/>
  <c r="AO157" i="7"/>
  <c r="AL157" i="7"/>
  <c r="AK157" i="7"/>
  <c r="AJ157" i="7"/>
  <c r="AI157" i="7"/>
  <c r="AH157" i="7"/>
  <c r="AE157" i="7"/>
  <c r="AD157" i="7"/>
  <c r="AC157" i="7"/>
  <c r="AB157" i="7"/>
  <c r="AA157" i="7"/>
  <c r="X157" i="7"/>
  <c r="W157" i="7"/>
  <c r="V157" i="7"/>
  <c r="U157" i="7"/>
  <c r="T157" i="7"/>
  <c r="Q157" i="7"/>
  <c r="P157" i="7"/>
  <c r="O157" i="7"/>
  <c r="N157" i="7"/>
  <c r="M157" i="7"/>
  <c r="I159" i="7"/>
  <c r="H159" i="7"/>
  <c r="G159" i="7"/>
  <c r="F159" i="7"/>
  <c r="I158" i="7"/>
  <c r="H158" i="7"/>
  <c r="G158" i="7"/>
  <c r="F158" i="7"/>
  <c r="I157" i="7"/>
  <c r="H157" i="7"/>
  <c r="G157" i="7"/>
  <c r="F157" i="7"/>
  <c r="NC144" i="7"/>
  <c r="NB144" i="7"/>
  <c r="NA144" i="7"/>
  <c r="MZ144" i="7"/>
  <c r="MY144" i="7"/>
  <c r="MV144" i="7"/>
  <c r="MU144" i="7"/>
  <c r="MT144" i="7"/>
  <c r="MS144" i="7"/>
  <c r="MR144" i="7"/>
  <c r="MO144" i="7"/>
  <c r="MN144" i="7"/>
  <c r="MM144" i="7"/>
  <c r="ML144" i="7"/>
  <c r="MK144" i="7"/>
  <c r="MH144" i="7"/>
  <c r="MG144" i="7"/>
  <c r="MF144" i="7"/>
  <c r="ME144" i="7"/>
  <c r="MD144" i="7"/>
  <c r="MA144" i="7"/>
  <c r="LZ144" i="7"/>
  <c r="LY144" i="7"/>
  <c r="LX144" i="7"/>
  <c r="LW144" i="7"/>
  <c r="LT144" i="7"/>
  <c r="LS144" i="7"/>
  <c r="LR144" i="7"/>
  <c r="LQ144" i="7"/>
  <c r="LP144" i="7"/>
  <c r="LM144" i="7"/>
  <c r="LL144" i="7"/>
  <c r="LK144" i="7"/>
  <c r="LJ144" i="7"/>
  <c r="LI144" i="7"/>
  <c r="LF144" i="7"/>
  <c r="LE144" i="7"/>
  <c r="LD144" i="7"/>
  <c r="LC144" i="7"/>
  <c r="LB144" i="7"/>
  <c r="KY144" i="7"/>
  <c r="KX144" i="7"/>
  <c r="KW144" i="7"/>
  <c r="KV144" i="7"/>
  <c r="KU144" i="7"/>
  <c r="KR144" i="7"/>
  <c r="KQ144" i="7"/>
  <c r="KP144" i="7"/>
  <c r="KO144" i="7"/>
  <c r="KN144" i="7"/>
  <c r="KK144" i="7"/>
  <c r="KJ144" i="7"/>
  <c r="KI144" i="7"/>
  <c r="KH144" i="7"/>
  <c r="KG144" i="7"/>
  <c r="KD144" i="7"/>
  <c r="KC144" i="7"/>
  <c r="KB144" i="7"/>
  <c r="KA144" i="7"/>
  <c r="JZ144" i="7"/>
  <c r="JW144" i="7"/>
  <c r="JV144" i="7"/>
  <c r="JU144" i="7"/>
  <c r="JT144" i="7"/>
  <c r="JS144" i="7"/>
  <c r="JP144" i="7"/>
  <c r="JO144" i="7"/>
  <c r="JN144" i="7"/>
  <c r="JM144" i="7"/>
  <c r="JL144" i="7"/>
  <c r="JI144" i="7"/>
  <c r="JH144" i="7"/>
  <c r="JG144" i="7"/>
  <c r="JF144" i="7"/>
  <c r="JE144" i="7"/>
  <c r="JB144" i="7"/>
  <c r="JA144" i="7"/>
  <c r="IZ144" i="7"/>
  <c r="IY144" i="7"/>
  <c r="IX144" i="7"/>
  <c r="IU144" i="7"/>
  <c r="IT144" i="7"/>
  <c r="IS144" i="7"/>
  <c r="IR144" i="7"/>
  <c r="IQ144" i="7"/>
  <c r="IN144" i="7"/>
  <c r="IM144" i="7"/>
  <c r="IL144" i="7"/>
  <c r="IK144" i="7"/>
  <c r="IJ144" i="7"/>
  <c r="IG144" i="7"/>
  <c r="IF144" i="7"/>
  <c r="IE144" i="7"/>
  <c r="ID144" i="7"/>
  <c r="IC144" i="7"/>
  <c r="HZ144" i="7"/>
  <c r="HY144" i="7"/>
  <c r="HX144" i="7"/>
  <c r="HW144" i="7"/>
  <c r="HV144" i="7"/>
  <c r="HS144" i="7"/>
  <c r="HR144" i="7"/>
  <c r="HQ144" i="7"/>
  <c r="HP144" i="7"/>
  <c r="HO144" i="7"/>
  <c r="HL144" i="7"/>
  <c r="HK144" i="7"/>
  <c r="HJ144" i="7"/>
  <c r="HI144" i="7"/>
  <c r="HH144" i="7"/>
  <c r="HE144" i="7"/>
  <c r="HD144" i="7"/>
  <c r="HC144" i="7"/>
  <c r="HB144" i="7"/>
  <c r="HA144" i="7"/>
  <c r="GX144" i="7"/>
  <c r="GW144" i="7"/>
  <c r="GV144" i="7"/>
  <c r="GU144" i="7"/>
  <c r="GT144" i="7"/>
  <c r="GQ144" i="7"/>
  <c r="GP144" i="7"/>
  <c r="GO144" i="7"/>
  <c r="GN144" i="7"/>
  <c r="GM144" i="7"/>
  <c r="GJ144" i="7"/>
  <c r="GI144" i="7"/>
  <c r="GH144" i="7"/>
  <c r="GG144" i="7"/>
  <c r="GF144" i="7"/>
  <c r="GC144" i="7"/>
  <c r="GB144" i="7"/>
  <c r="GA144" i="7"/>
  <c r="FZ144" i="7"/>
  <c r="FY144" i="7"/>
  <c r="FV144" i="7"/>
  <c r="FU144" i="7"/>
  <c r="FT144" i="7"/>
  <c r="FS144" i="7"/>
  <c r="FR144" i="7"/>
  <c r="FO144" i="7"/>
  <c r="FN144" i="7"/>
  <c r="FM144" i="7"/>
  <c r="FL144" i="7"/>
  <c r="FK144" i="7"/>
  <c r="FH144" i="7"/>
  <c r="FG144" i="7"/>
  <c r="FF144" i="7"/>
  <c r="FE144" i="7"/>
  <c r="FD144" i="7"/>
  <c r="FA144" i="7"/>
  <c r="EZ144" i="7"/>
  <c r="EY144" i="7"/>
  <c r="EX144" i="7"/>
  <c r="EW144" i="7"/>
  <c r="ET144" i="7"/>
  <c r="ES144" i="7"/>
  <c r="ER144" i="7"/>
  <c r="EQ144" i="7"/>
  <c r="EP144" i="7"/>
  <c r="EM144" i="7"/>
  <c r="EL144" i="7"/>
  <c r="EK144" i="7"/>
  <c r="EJ144" i="7"/>
  <c r="EI144" i="7"/>
  <c r="EF144" i="7"/>
  <c r="EE144" i="7"/>
  <c r="ED144" i="7"/>
  <c r="EC144" i="7"/>
  <c r="EB144" i="7"/>
  <c r="DY144" i="7"/>
  <c r="DX144" i="7"/>
  <c r="DW144" i="7"/>
  <c r="DV144" i="7"/>
  <c r="DU144" i="7"/>
  <c r="DR144" i="7"/>
  <c r="DQ144" i="7"/>
  <c r="DP144" i="7"/>
  <c r="DO144" i="7"/>
  <c r="DN144" i="7"/>
  <c r="DK144" i="7"/>
  <c r="DJ144" i="7"/>
  <c r="DI144" i="7"/>
  <c r="DH144" i="7"/>
  <c r="DG144" i="7"/>
  <c r="DD144" i="7"/>
  <c r="DC144" i="7"/>
  <c r="DB144" i="7"/>
  <c r="DA144" i="7"/>
  <c r="CZ144" i="7"/>
  <c r="CW144" i="7"/>
  <c r="CV144" i="7"/>
  <c r="CU144" i="7"/>
  <c r="CT144" i="7"/>
  <c r="CS144" i="7"/>
  <c r="CP144" i="7"/>
  <c r="CO144" i="7"/>
  <c r="CN144" i="7"/>
  <c r="CM144" i="7"/>
  <c r="CL144" i="7"/>
  <c r="CI144" i="7"/>
  <c r="CH144" i="7"/>
  <c r="CG144" i="7"/>
  <c r="CF144" i="7"/>
  <c r="CE144" i="7"/>
  <c r="CB144" i="7"/>
  <c r="CA144" i="7"/>
  <c r="BZ144" i="7"/>
  <c r="BY144" i="7"/>
  <c r="BX144" i="7"/>
  <c r="BU144" i="7"/>
  <c r="BT144" i="7"/>
  <c r="BS144" i="7"/>
  <c r="BR144" i="7"/>
  <c r="BQ144" i="7"/>
  <c r="BN144" i="7"/>
  <c r="BM144" i="7"/>
  <c r="BL144" i="7"/>
  <c r="BK144" i="7"/>
  <c r="BJ144" i="7"/>
  <c r="BG144" i="7"/>
  <c r="BF144" i="7"/>
  <c r="BE144" i="7"/>
  <c r="BD144" i="7"/>
  <c r="BC144" i="7"/>
  <c r="AZ144" i="7"/>
  <c r="AY144" i="7"/>
  <c r="AX144" i="7"/>
  <c r="AW144" i="7"/>
  <c r="AV144" i="7"/>
  <c r="AS144" i="7"/>
  <c r="AR144" i="7"/>
  <c r="AQ144" i="7"/>
  <c r="AP144" i="7"/>
  <c r="AO144" i="7"/>
  <c r="AL144" i="7"/>
  <c r="AK144" i="7"/>
  <c r="AJ144" i="7"/>
  <c r="AI144" i="7"/>
  <c r="AH144" i="7"/>
  <c r="AE144" i="7"/>
  <c r="AD144" i="7"/>
  <c r="AC144" i="7"/>
  <c r="AB144" i="7"/>
  <c r="AA144" i="7"/>
  <c r="X144" i="7"/>
  <c r="W144" i="7"/>
  <c r="V144" i="7"/>
  <c r="U144" i="7"/>
  <c r="T144" i="7"/>
  <c r="Q144" i="7"/>
  <c r="P144" i="7"/>
  <c r="O144" i="7"/>
  <c r="N144" i="7"/>
  <c r="M144" i="7"/>
  <c r="NC143" i="7"/>
  <c r="NB143" i="7"/>
  <c r="NA143" i="7"/>
  <c r="MZ143" i="7"/>
  <c r="MY143" i="7"/>
  <c r="MV143" i="7"/>
  <c r="MU143" i="7"/>
  <c r="MT143" i="7"/>
  <c r="MS143" i="7"/>
  <c r="MR143" i="7"/>
  <c r="MO143" i="7"/>
  <c r="MN143" i="7"/>
  <c r="MM143" i="7"/>
  <c r="ML143" i="7"/>
  <c r="MK143" i="7"/>
  <c r="MH143" i="7"/>
  <c r="MG143" i="7"/>
  <c r="MF143" i="7"/>
  <c r="ME143" i="7"/>
  <c r="MD143" i="7"/>
  <c r="MA143" i="7"/>
  <c r="LZ143" i="7"/>
  <c r="LY143" i="7"/>
  <c r="LX143" i="7"/>
  <c r="LW143" i="7"/>
  <c r="LT143" i="7"/>
  <c r="LS143" i="7"/>
  <c r="LR143" i="7"/>
  <c r="LQ143" i="7"/>
  <c r="LP143" i="7"/>
  <c r="LM143" i="7"/>
  <c r="LL143" i="7"/>
  <c r="LK143" i="7"/>
  <c r="LJ143" i="7"/>
  <c r="LI143" i="7"/>
  <c r="LF143" i="7"/>
  <c r="LE143" i="7"/>
  <c r="LD143" i="7"/>
  <c r="LC143" i="7"/>
  <c r="LB143" i="7"/>
  <c r="KY143" i="7"/>
  <c r="KX143" i="7"/>
  <c r="KW143" i="7"/>
  <c r="KV143" i="7"/>
  <c r="KU143" i="7"/>
  <c r="KR143" i="7"/>
  <c r="KQ143" i="7"/>
  <c r="KP143" i="7"/>
  <c r="KO143" i="7"/>
  <c r="KN143" i="7"/>
  <c r="KK143" i="7"/>
  <c r="KJ143" i="7"/>
  <c r="KI143" i="7"/>
  <c r="KH143" i="7"/>
  <c r="KG143" i="7"/>
  <c r="KD143" i="7"/>
  <c r="KC143" i="7"/>
  <c r="KB143" i="7"/>
  <c r="KA143" i="7"/>
  <c r="JZ143" i="7"/>
  <c r="JW143" i="7"/>
  <c r="JV143" i="7"/>
  <c r="JU143" i="7"/>
  <c r="JT143" i="7"/>
  <c r="JS143" i="7"/>
  <c r="JP143" i="7"/>
  <c r="JO143" i="7"/>
  <c r="JN143" i="7"/>
  <c r="JM143" i="7"/>
  <c r="JL143" i="7"/>
  <c r="JI143" i="7"/>
  <c r="JH143" i="7"/>
  <c r="JG143" i="7"/>
  <c r="JF143" i="7"/>
  <c r="JE143" i="7"/>
  <c r="JB143" i="7"/>
  <c r="JA143" i="7"/>
  <c r="IZ143" i="7"/>
  <c r="IY143" i="7"/>
  <c r="IX143" i="7"/>
  <c r="IU143" i="7"/>
  <c r="IT143" i="7"/>
  <c r="IS143" i="7"/>
  <c r="IR143" i="7"/>
  <c r="IQ143" i="7"/>
  <c r="IN143" i="7"/>
  <c r="IM143" i="7"/>
  <c r="IL143" i="7"/>
  <c r="IK143" i="7"/>
  <c r="IJ143" i="7"/>
  <c r="IG143" i="7"/>
  <c r="IF143" i="7"/>
  <c r="IE143" i="7"/>
  <c r="ID143" i="7"/>
  <c r="IC143" i="7"/>
  <c r="HZ143" i="7"/>
  <c r="HY143" i="7"/>
  <c r="HX143" i="7"/>
  <c r="HW143" i="7"/>
  <c r="HV143" i="7"/>
  <c r="HS143" i="7"/>
  <c r="HR143" i="7"/>
  <c r="HQ143" i="7"/>
  <c r="HP143" i="7"/>
  <c r="HO143" i="7"/>
  <c r="HL143" i="7"/>
  <c r="HK143" i="7"/>
  <c r="HJ143" i="7"/>
  <c r="HI143" i="7"/>
  <c r="HH143" i="7"/>
  <c r="HE143" i="7"/>
  <c r="HD143" i="7"/>
  <c r="HC143" i="7"/>
  <c r="HB143" i="7"/>
  <c r="HA143" i="7"/>
  <c r="GX143" i="7"/>
  <c r="GW143" i="7"/>
  <c r="GV143" i="7"/>
  <c r="GU143" i="7"/>
  <c r="GT143" i="7"/>
  <c r="GQ143" i="7"/>
  <c r="GP143" i="7"/>
  <c r="GO143" i="7"/>
  <c r="GN143" i="7"/>
  <c r="GM143" i="7"/>
  <c r="GJ143" i="7"/>
  <c r="GI143" i="7"/>
  <c r="GH143" i="7"/>
  <c r="GG143" i="7"/>
  <c r="GF143" i="7"/>
  <c r="GC143" i="7"/>
  <c r="GB143" i="7"/>
  <c r="GA143" i="7"/>
  <c r="FZ143" i="7"/>
  <c r="FY143" i="7"/>
  <c r="FV143" i="7"/>
  <c r="FU143" i="7"/>
  <c r="FT143" i="7"/>
  <c r="FS143" i="7"/>
  <c r="FR143" i="7"/>
  <c r="FO143" i="7"/>
  <c r="FN143" i="7"/>
  <c r="FM143" i="7"/>
  <c r="FL143" i="7"/>
  <c r="FK143" i="7"/>
  <c r="FH143" i="7"/>
  <c r="FG143" i="7"/>
  <c r="FF143" i="7"/>
  <c r="FE143" i="7"/>
  <c r="FD143" i="7"/>
  <c r="FA143" i="7"/>
  <c r="EZ143" i="7"/>
  <c r="EY143" i="7"/>
  <c r="EX143" i="7"/>
  <c r="EW143" i="7"/>
  <c r="ET143" i="7"/>
  <c r="ES143" i="7"/>
  <c r="ER143" i="7"/>
  <c r="EQ143" i="7"/>
  <c r="EP143" i="7"/>
  <c r="EM143" i="7"/>
  <c r="EL143" i="7"/>
  <c r="EK143" i="7"/>
  <c r="EJ143" i="7"/>
  <c r="EI143" i="7"/>
  <c r="EF143" i="7"/>
  <c r="EE143" i="7"/>
  <c r="ED143" i="7"/>
  <c r="EC143" i="7"/>
  <c r="EB143" i="7"/>
  <c r="DY143" i="7"/>
  <c r="DX143" i="7"/>
  <c r="DW143" i="7"/>
  <c r="DV143" i="7"/>
  <c r="DU143" i="7"/>
  <c r="DR143" i="7"/>
  <c r="DQ143" i="7"/>
  <c r="DP143" i="7"/>
  <c r="DO143" i="7"/>
  <c r="DN143" i="7"/>
  <c r="DK143" i="7"/>
  <c r="DJ143" i="7"/>
  <c r="DI143" i="7"/>
  <c r="DH143" i="7"/>
  <c r="DG143" i="7"/>
  <c r="DD143" i="7"/>
  <c r="DC143" i="7"/>
  <c r="DB143" i="7"/>
  <c r="DA143" i="7"/>
  <c r="CZ143" i="7"/>
  <c r="CW143" i="7"/>
  <c r="CV143" i="7"/>
  <c r="CU143" i="7"/>
  <c r="CT143" i="7"/>
  <c r="CS143" i="7"/>
  <c r="CP143" i="7"/>
  <c r="CO143" i="7"/>
  <c r="CN143" i="7"/>
  <c r="CM143" i="7"/>
  <c r="CL143" i="7"/>
  <c r="CI143" i="7"/>
  <c r="CH143" i="7"/>
  <c r="CG143" i="7"/>
  <c r="CF143" i="7"/>
  <c r="CE143" i="7"/>
  <c r="CB143" i="7"/>
  <c r="CA143" i="7"/>
  <c r="BZ143" i="7"/>
  <c r="BY143" i="7"/>
  <c r="BX143" i="7"/>
  <c r="BU143" i="7"/>
  <c r="BT143" i="7"/>
  <c r="BS143" i="7"/>
  <c r="BR143" i="7"/>
  <c r="BQ143" i="7"/>
  <c r="BN143" i="7"/>
  <c r="BM143" i="7"/>
  <c r="BL143" i="7"/>
  <c r="BK143" i="7"/>
  <c r="BJ143" i="7"/>
  <c r="BG143" i="7"/>
  <c r="BF143" i="7"/>
  <c r="BE143" i="7"/>
  <c r="BD143" i="7"/>
  <c r="BC143" i="7"/>
  <c r="AZ143" i="7"/>
  <c r="AY143" i="7"/>
  <c r="AX143" i="7"/>
  <c r="AW143" i="7"/>
  <c r="AV143" i="7"/>
  <c r="AS143" i="7"/>
  <c r="AR143" i="7"/>
  <c r="AQ143" i="7"/>
  <c r="AP143" i="7"/>
  <c r="AO143" i="7"/>
  <c r="AL143" i="7"/>
  <c r="AK143" i="7"/>
  <c r="AJ143" i="7"/>
  <c r="AI143" i="7"/>
  <c r="AH143" i="7"/>
  <c r="AE143" i="7"/>
  <c r="AD143" i="7"/>
  <c r="AC143" i="7"/>
  <c r="AB143" i="7"/>
  <c r="AA143" i="7"/>
  <c r="X143" i="7"/>
  <c r="W143" i="7"/>
  <c r="V143" i="7"/>
  <c r="U143" i="7"/>
  <c r="T143" i="7"/>
  <c r="Q143" i="7"/>
  <c r="P143" i="7"/>
  <c r="O143" i="7"/>
  <c r="N143" i="7"/>
  <c r="M143" i="7"/>
  <c r="NC142" i="7"/>
  <c r="NB142" i="7"/>
  <c r="NA142" i="7"/>
  <c r="MZ142" i="7"/>
  <c r="MY142" i="7"/>
  <c r="MV142" i="7"/>
  <c r="MU142" i="7"/>
  <c r="MT142" i="7"/>
  <c r="MS142" i="7"/>
  <c r="MR142" i="7"/>
  <c r="MO142" i="7"/>
  <c r="MN142" i="7"/>
  <c r="MM142" i="7"/>
  <c r="ML142" i="7"/>
  <c r="MK142" i="7"/>
  <c r="MH142" i="7"/>
  <c r="MG142" i="7"/>
  <c r="MF142" i="7"/>
  <c r="ME142" i="7"/>
  <c r="MD142" i="7"/>
  <c r="MA142" i="7"/>
  <c r="LZ142" i="7"/>
  <c r="LY142" i="7"/>
  <c r="LX142" i="7"/>
  <c r="LW142" i="7"/>
  <c r="LT142" i="7"/>
  <c r="LS142" i="7"/>
  <c r="LR142" i="7"/>
  <c r="LQ142" i="7"/>
  <c r="LP142" i="7"/>
  <c r="LM142" i="7"/>
  <c r="LL142" i="7"/>
  <c r="LK142" i="7"/>
  <c r="LJ142" i="7"/>
  <c r="LI142" i="7"/>
  <c r="LF142" i="7"/>
  <c r="LE142" i="7"/>
  <c r="LD142" i="7"/>
  <c r="LC142" i="7"/>
  <c r="LB142" i="7"/>
  <c r="KY142" i="7"/>
  <c r="KX142" i="7"/>
  <c r="KW142" i="7"/>
  <c r="KV142" i="7"/>
  <c r="KU142" i="7"/>
  <c r="KR142" i="7"/>
  <c r="KQ142" i="7"/>
  <c r="KP142" i="7"/>
  <c r="KO142" i="7"/>
  <c r="KN142" i="7"/>
  <c r="KK142" i="7"/>
  <c r="KJ142" i="7"/>
  <c r="KI142" i="7"/>
  <c r="KH142" i="7"/>
  <c r="KG142" i="7"/>
  <c r="KD142" i="7"/>
  <c r="KC142" i="7"/>
  <c r="KB142" i="7"/>
  <c r="KA142" i="7"/>
  <c r="JZ142" i="7"/>
  <c r="JW142" i="7"/>
  <c r="JV142" i="7"/>
  <c r="JU142" i="7"/>
  <c r="JT142" i="7"/>
  <c r="JS142" i="7"/>
  <c r="JP142" i="7"/>
  <c r="JO142" i="7"/>
  <c r="JN142" i="7"/>
  <c r="JM142" i="7"/>
  <c r="JL142" i="7"/>
  <c r="JI142" i="7"/>
  <c r="JH142" i="7"/>
  <c r="JG142" i="7"/>
  <c r="JF142" i="7"/>
  <c r="JE142" i="7"/>
  <c r="JB142" i="7"/>
  <c r="JA142" i="7"/>
  <c r="IZ142" i="7"/>
  <c r="IY142" i="7"/>
  <c r="IX142" i="7"/>
  <c r="IU142" i="7"/>
  <c r="IT142" i="7"/>
  <c r="IS142" i="7"/>
  <c r="IR142" i="7"/>
  <c r="IQ142" i="7"/>
  <c r="IN142" i="7"/>
  <c r="IM142" i="7"/>
  <c r="IL142" i="7"/>
  <c r="IK142" i="7"/>
  <c r="IJ142" i="7"/>
  <c r="IG142" i="7"/>
  <c r="IF142" i="7"/>
  <c r="IE142" i="7"/>
  <c r="ID142" i="7"/>
  <c r="IC142" i="7"/>
  <c r="HZ142" i="7"/>
  <c r="HY142" i="7"/>
  <c r="HX142" i="7"/>
  <c r="HW142" i="7"/>
  <c r="HV142" i="7"/>
  <c r="HS142" i="7"/>
  <c r="HR142" i="7"/>
  <c r="HQ142" i="7"/>
  <c r="HP142" i="7"/>
  <c r="HO142" i="7"/>
  <c r="HL142" i="7"/>
  <c r="HK142" i="7"/>
  <c r="HJ142" i="7"/>
  <c r="HI142" i="7"/>
  <c r="HH142" i="7"/>
  <c r="HE142" i="7"/>
  <c r="HD142" i="7"/>
  <c r="HC142" i="7"/>
  <c r="HB142" i="7"/>
  <c r="HA142" i="7"/>
  <c r="GX142" i="7"/>
  <c r="GW142" i="7"/>
  <c r="GV142" i="7"/>
  <c r="GU142" i="7"/>
  <c r="GT142" i="7"/>
  <c r="GQ142" i="7"/>
  <c r="GP142" i="7"/>
  <c r="GO142" i="7"/>
  <c r="GN142" i="7"/>
  <c r="GM142" i="7"/>
  <c r="GJ142" i="7"/>
  <c r="GI142" i="7"/>
  <c r="GH142" i="7"/>
  <c r="GG142" i="7"/>
  <c r="GF142" i="7"/>
  <c r="GC142" i="7"/>
  <c r="GB142" i="7"/>
  <c r="GA142" i="7"/>
  <c r="FZ142" i="7"/>
  <c r="FY142" i="7"/>
  <c r="FV142" i="7"/>
  <c r="FU142" i="7"/>
  <c r="FT142" i="7"/>
  <c r="FS142" i="7"/>
  <c r="FR142" i="7"/>
  <c r="FO142" i="7"/>
  <c r="FN142" i="7"/>
  <c r="FM142" i="7"/>
  <c r="FL142" i="7"/>
  <c r="FK142" i="7"/>
  <c r="FH142" i="7"/>
  <c r="FG142" i="7"/>
  <c r="FF142" i="7"/>
  <c r="FE142" i="7"/>
  <c r="FD142" i="7"/>
  <c r="FA142" i="7"/>
  <c r="EZ142" i="7"/>
  <c r="EY142" i="7"/>
  <c r="EX142" i="7"/>
  <c r="EW142" i="7"/>
  <c r="ET142" i="7"/>
  <c r="ES142" i="7"/>
  <c r="ER142" i="7"/>
  <c r="EQ142" i="7"/>
  <c r="EP142" i="7"/>
  <c r="EM142" i="7"/>
  <c r="EL142" i="7"/>
  <c r="EK142" i="7"/>
  <c r="EJ142" i="7"/>
  <c r="EI142" i="7"/>
  <c r="EF142" i="7"/>
  <c r="EE142" i="7"/>
  <c r="ED142" i="7"/>
  <c r="EC142" i="7"/>
  <c r="EB142" i="7"/>
  <c r="DY142" i="7"/>
  <c r="DX142" i="7"/>
  <c r="DW142" i="7"/>
  <c r="DV142" i="7"/>
  <c r="DU142" i="7"/>
  <c r="DR142" i="7"/>
  <c r="DQ142" i="7"/>
  <c r="DP142" i="7"/>
  <c r="DO142" i="7"/>
  <c r="DN142" i="7"/>
  <c r="DK142" i="7"/>
  <c r="DJ142" i="7"/>
  <c r="DI142" i="7"/>
  <c r="DH142" i="7"/>
  <c r="DG142" i="7"/>
  <c r="DD142" i="7"/>
  <c r="DC142" i="7"/>
  <c r="DB142" i="7"/>
  <c r="DA142" i="7"/>
  <c r="CZ142" i="7"/>
  <c r="CW142" i="7"/>
  <c r="CV142" i="7"/>
  <c r="CU142" i="7"/>
  <c r="CT142" i="7"/>
  <c r="CS142" i="7"/>
  <c r="CP142" i="7"/>
  <c r="CO142" i="7"/>
  <c r="CN142" i="7"/>
  <c r="CM142" i="7"/>
  <c r="CL142" i="7"/>
  <c r="CI142" i="7"/>
  <c r="CH142" i="7"/>
  <c r="CG142" i="7"/>
  <c r="CF142" i="7"/>
  <c r="CE142" i="7"/>
  <c r="CB142" i="7"/>
  <c r="CA142" i="7"/>
  <c r="BZ142" i="7"/>
  <c r="BY142" i="7"/>
  <c r="BX142" i="7"/>
  <c r="BU142" i="7"/>
  <c r="BT142" i="7"/>
  <c r="BS142" i="7"/>
  <c r="BR142" i="7"/>
  <c r="BQ142" i="7"/>
  <c r="BN142" i="7"/>
  <c r="BM142" i="7"/>
  <c r="BL142" i="7"/>
  <c r="BK142" i="7"/>
  <c r="BJ142" i="7"/>
  <c r="BG142" i="7"/>
  <c r="BF142" i="7"/>
  <c r="BE142" i="7"/>
  <c r="BD142" i="7"/>
  <c r="BC142" i="7"/>
  <c r="AZ142" i="7"/>
  <c r="AY142" i="7"/>
  <c r="AX142" i="7"/>
  <c r="AW142" i="7"/>
  <c r="AV142" i="7"/>
  <c r="AS142" i="7"/>
  <c r="AR142" i="7"/>
  <c r="AQ142" i="7"/>
  <c r="AP142" i="7"/>
  <c r="AO142" i="7"/>
  <c r="AL142" i="7"/>
  <c r="AK142" i="7"/>
  <c r="AJ142" i="7"/>
  <c r="AI142" i="7"/>
  <c r="AH142" i="7"/>
  <c r="AE142" i="7"/>
  <c r="AD142" i="7"/>
  <c r="AC142" i="7"/>
  <c r="AB142" i="7"/>
  <c r="AA142" i="7"/>
  <c r="X142" i="7"/>
  <c r="W142" i="7"/>
  <c r="V142" i="7"/>
  <c r="U142" i="7"/>
  <c r="T142" i="7"/>
  <c r="Q142" i="7"/>
  <c r="P142" i="7"/>
  <c r="O142" i="7"/>
  <c r="N142" i="7"/>
  <c r="M142" i="7"/>
  <c r="I144" i="7"/>
  <c r="H144" i="7"/>
  <c r="G144" i="7"/>
  <c r="F144" i="7"/>
  <c r="I143" i="7"/>
  <c r="H143" i="7"/>
  <c r="G143" i="7"/>
  <c r="F143" i="7"/>
  <c r="I142" i="7"/>
  <c r="H142" i="7"/>
  <c r="G142" i="7"/>
  <c r="F142" i="7"/>
  <c r="I134" i="7"/>
  <c r="H134" i="7"/>
  <c r="G134" i="7"/>
  <c r="F134" i="7"/>
  <c r="I133" i="7"/>
  <c r="H133" i="7"/>
  <c r="G133" i="7"/>
  <c r="F133" i="7"/>
  <c r="I132" i="7"/>
  <c r="H132" i="7"/>
  <c r="G132" i="7"/>
  <c r="F132" i="7"/>
  <c r="NC134" i="7"/>
  <c r="NB134" i="7"/>
  <c r="NA134" i="7"/>
  <c r="MZ134" i="7"/>
  <c r="MY134" i="7"/>
  <c r="MV134" i="7"/>
  <c r="MU134" i="7"/>
  <c r="MT134" i="7"/>
  <c r="MS134" i="7"/>
  <c r="MR134" i="7"/>
  <c r="MO134" i="7"/>
  <c r="MN134" i="7"/>
  <c r="MM134" i="7"/>
  <c r="ML134" i="7"/>
  <c r="MK134" i="7"/>
  <c r="MH134" i="7"/>
  <c r="MG134" i="7"/>
  <c r="MF134" i="7"/>
  <c r="ME134" i="7"/>
  <c r="MD134" i="7"/>
  <c r="MA134" i="7"/>
  <c r="LZ134" i="7"/>
  <c r="LY134" i="7"/>
  <c r="LX134" i="7"/>
  <c r="LW134" i="7"/>
  <c r="LT134" i="7"/>
  <c r="LS134" i="7"/>
  <c r="LR134" i="7"/>
  <c r="LQ134" i="7"/>
  <c r="LP134" i="7"/>
  <c r="LM134" i="7"/>
  <c r="LL134" i="7"/>
  <c r="LK134" i="7"/>
  <c r="LJ134" i="7"/>
  <c r="LI134" i="7"/>
  <c r="LF134" i="7"/>
  <c r="LE134" i="7"/>
  <c r="LD134" i="7"/>
  <c r="LC134" i="7"/>
  <c r="LB134" i="7"/>
  <c r="KY134" i="7"/>
  <c r="KX134" i="7"/>
  <c r="KW134" i="7"/>
  <c r="KV134" i="7"/>
  <c r="KU134" i="7"/>
  <c r="KR134" i="7"/>
  <c r="KQ134" i="7"/>
  <c r="KP134" i="7"/>
  <c r="KO134" i="7"/>
  <c r="KN134" i="7"/>
  <c r="KK134" i="7"/>
  <c r="KJ134" i="7"/>
  <c r="KI134" i="7"/>
  <c r="KH134" i="7"/>
  <c r="KG134" i="7"/>
  <c r="KD134" i="7"/>
  <c r="KC134" i="7"/>
  <c r="KB134" i="7"/>
  <c r="KA134" i="7"/>
  <c r="JZ134" i="7"/>
  <c r="JW134" i="7"/>
  <c r="JV134" i="7"/>
  <c r="JU134" i="7"/>
  <c r="JT134" i="7"/>
  <c r="JS134" i="7"/>
  <c r="JP134" i="7"/>
  <c r="JO134" i="7"/>
  <c r="JN134" i="7"/>
  <c r="JM134" i="7"/>
  <c r="JL134" i="7"/>
  <c r="JI134" i="7"/>
  <c r="JH134" i="7"/>
  <c r="JG134" i="7"/>
  <c r="JF134" i="7"/>
  <c r="JE134" i="7"/>
  <c r="JB134" i="7"/>
  <c r="JA134" i="7"/>
  <c r="IZ134" i="7"/>
  <c r="IY134" i="7"/>
  <c r="IX134" i="7"/>
  <c r="IU134" i="7"/>
  <c r="IT134" i="7"/>
  <c r="IS134" i="7"/>
  <c r="IR134" i="7"/>
  <c r="IQ134" i="7"/>
  <c r="IN134" i="7"/>
  <c r="IM134" i="7"/>
  <c r="IL134" i="7"/>
  <c r="IK134" i="7"/>
  <c r="IJ134" i="7"/>
  <c r="IG134" i="7"/>
  <c r="IF134" i="7"/>
  <c r="IE134" i="7"/>
  <c r="ID134" i="7"/>
  <c r="IC134" i="7"/>
  <c r="HZ134" i="7"/>
  <c r="HY134" i="7"/>
  <c r="HX134" i="7"/>
  <c r="HW134" i="7"/>
  <c r="HV134" i="7"/>
  <c r="HS134" i="7"/>
  <c r="HR134" i="7"/>
  <c r="HQ134" i="7"/>
  <c r="HP134" i="7"/>
  <c r="HO134" i="7"/>
  <c r="HL134" i="7"/>
  <c r="HK134" i="7"/>
  <c r="HJ134" i="7"/>
  <c r="HI134" i="7"/>
  <c r="HH134" i="7"/>
  <c r="HE134" i="7"/>
  <c r="HD134" i="7"/>
  <c r="HC134" i="7"/>
  <c r="HB134" i="7"/>
  <c r="HA134" i="7"/>
  <c r="GX134" i="7"/>
  <c r="GP134" i="7"/>
  <c r="GN134" i="7"/>
  <c r="GM134" i="7"/>
  <c r="GJ134" i="7"/>
  <c r="GI134" i="7"/>
  <c r="GH134" i="7"/>
  <c r="GG134" i="7"/>
  <c r="GC134" i="7"/>
  <c r="GB134" i="7"/>
  <c r="GA134" i="7"/>
  <c r="FZ134" i="7"/>
  <c r="FY134" i="7"/>
  <c r="FV134" i="7"/>
  <c r="FU134" i="7"/>
  <c r="FT134" i="7"/>
  <c r="FS134" i="7"/>
  <c r="FR134" i="7"/>
  <c r="FO134" i="7"/>
  <c r="FN134" i="7"/>
  <c r="FM134" i="7"/>
  <c r="FL134" i="7"/>
  <c r="FK134" i="7"/>
  <c r="FH134" i="7"/>
  <c r="FG134" i="7"/>
  <c r="FF134" i="7"/>
  <c r="FE134" i="7"/>
  <c r="FD134" i="7"/>
  <c r="FA134" i="7"/>
  <c r="EZ134" i="7"/>
  <c r="EY134" i="7"/>
  <c r="EX134" i="7"/>
  <c r="EW134" i="7"/>
  <c r="ET134" i="7"/>
  <c r="ES134" i="7"/>
  <c r="ER134" i="7"/>
  <c r="EQ134" i="7"/>
  <c r="EP134" i="7"/>
  <c r="EM134" i="7"/>
  <c r="EL134" i="7"/>
  <c r="EK134" i="7"/>
  <c r="EJ134" i="7"/>
  <c r="EI134" i="7"/>
  <c r="EF134" i="7"/>
  <c r="EE134" i="7"/>
  <c r="ED134" i="7"/>
  <c r="EC134" i="7"/>
  <c r="EB134" i="7"/>
  <c r="DY134" i="7"/>
  <c r="DX134" i="7"/>
  <c r="DW134" i="7"/>
  <c r="DV134" i="7"/>
  <c r="DU134" i="7"/>
  <c r="DR134" i="7"/>
  <c r="DQ134" i="7"/>
  <c r="DP134" i="7"/>
  <c r="DO134" i="7"/>
  <c r="DN134" i="7"/>
  <c r="DK134" i="7"/>
  <c r="DJ134" i="7"/>
  <c r="DI134" i="7"/>
  <c r="DH134" i="7"/>
  <c r="DG134" i="7"/>
  <c r="DD134" i="7"/>
  <c r="DC134" i="7"/>
  <c r="DA134" i="7"/>
  <c r="CZ134" i="7"/>
  <c r="CW134" i="7"/>
  <c r="CV134" i="7"/>
  <c r="CU134" i="7"/>
  <c r="CT134" i="7"/>
  <c r="CS134" i="7"/>
  <c r="CP134" i="7"/>
  <c r="CO134" i="7"/>
  <c r="CN134" i="7"/>
  <c r="CM134" i="7"/>
  <c r="CL134" i="7"/>
  <c r="CI134" i="7"/>
  <c r="CH134" i="7"/>
  <c r="CG134" i="7"/>
  <c r="CF134" i="7"/>
  <c r="CE134" i="7"/>
  <c r="CB134" i="7"/>
  <c r="CA134" i="7"/>
  <c r="BZ134" i="7"/>
  <c r="BY134" i="7"/>
  <c r="BX134" i="7"/>
  <c r="BU134" i="7"/>
  <c r="BT134" i="7"/>
  <c r="BS134" i="7"/>
  <c r="BR134" i="7"/>
  <c r="BQ134" i="7"/>
  <c r="BN134" i="7"/>
  <c r="BM134" i="7"/>
  <c r="BL134" i="7"/>
  <c r="BK134" i="7"/>
  <c r="BJ134" i="7"/>
  <c r="BG134" i="7"/>
  <c r="BF134" i="7"/>
  <c r="BE134" i="7"/>
  <c r="BD134" i="7"/>
  <c r="BC134" i="7"/>
  <c r="AZ134" i="7"/>
  <c r="AY134" i="7"/>
  <c r="AX134" i="7"/>
  <c r="AW134" i="7"/>
  <c r="AV134" i="7"/>
  <c r="AS134" i="7"/>
  <c r="AQ134" i="7"/>
  <c r="AP134" i="7"/>
  <c r="AO134" i="7"/>
  <c r="AL134" i="7"/>
  <c r="AK134" i="7"/>
  <c r="AJ134" i="7"/>
  <c r="AI134" i="7"/>
  <c r="AH134" i="7"/>
  <c r="AE134" i="7"/>
  <c r="AD134" i="7"/>
  <c r="AC134" i="7"/>
  <c r="AB134" i="7"/>
  <c r="AA134" i="7"/>
  <c r="X134" i="7"/>
  <c r="W134" i="7"/>
  <c r="V134" i="7"/>
  <c r="U134" i="7"/>
  <c r="T134" i="7"/>
  <c r="Q134" i="7"/>
  <c r="O134" i="7"/>
  <c r="N134" i="7"/>
  <c r="M134" i="7"/>
  <c r="NC133" i="7"/>
  <c r="NB133" i="7"/>
  <c r="NA133" i="7"/>
  <c r="MZ133" i="7"/>
  <c r="MY133" i="7"/>
  <c r="MV133" i="7"/>
  <c r="MU133" i="7"/>
  <c r="MT133" i="7"/>
  <c r="MS133" i="7"/>
  <c r="MR133" i="7"/>
  <c r="MO133" i="7"/>
  <c r="MN133" i="7"/>
  <c r="MM133" i="7"/>
  <c r="ML133" i="7"/>
  <c r="MK133" i="7"/>
  <c r="MH133" i="7"/>
  <c r="MG133" i="7"/>
  <c r="MF133" i="7"/>
  <c r="ME133" i="7"/>
  <c r="MD133" i="7"/>
  <c r="MA133" i="7"/>
  <c r="LZ133" i="7"/>
  <c r="LY133" i="7"/>
  <c r="LX133" i="7"/>
  <c r="LW133" i="7"/>
  <c r="LT133" i="7"/>
  <c r="LS133" i="7"/>
  <c r="LR133" i="7"/>
  <c r="LQ133" i="7"/>
  <c r="LP133" i="7"/>
  <c r="LM133" i="7"/>
  <c r="LL133" i="7"/>
  <c r="LK133" i="7"/>
  <c r="LJ133" i="7"/>
  <c r="LI133" i="7"/>
  <c r="LF133" i="7"/>
  <c r="LE133" i="7"/>
  <c r="LD133" i="7"/>
  <c r="LC133" i="7"/>
  <c r="LB133" i="7"/>
  <c r="KY133" i="7"/>
  <c r="KX133" i="7"/>
  <c r="KW133" i="7"/>
  <c r="KV133" i="7"/>
  <c r="KU133" i="7"/>
  <c r="KR133" i="7"/>
  <c r="KQ133" i="7"/>
  <c r="KP133" i="7"/>
  <c r="KO133" i="7"/>
  <c r="KN133" i="7"/>
  <c r="KK133" i="7"/>
  <c r="KJ133" i="7"/>
  <c r="KI133" i="7"/>
  <c r="KH133" i="7"/>
  <c r="KG133" i="7"/>
  <c r="KD133" i="7"/>
  <c r="KC133" i="7"/>
  <c r="KB133" i="7"/>
  <c r="KA133" i="7"/>
  <c r="JZ133" i="7"/>
  <c r="JW133" i="7"/>
  <c r="JV133" i="7"/>
  <c r="JU133" i="7"/>
  <c r="JT133" i="7"/>
  <c r="JS133" i="7"/>
  <c r="JP133" i="7"/>
  <c r="JO133" i="7"/>
  <c r="JN133" i="7"/>
  <c r="JM133" i="7"/>
  <c r="JL133" i="7"/>
  <c r="JI133" i="7"/>
  <c r="JH133" i="7"/>
  <c r="JG133" i="7"/>
  <c r="JF133" i="7"/>
  <c r="JE133" i="7"/>
  <c r="JB133" i="7"/>
  <c r="JA133" i="7"/>
  <c r="IZ133" i="7"/>
  <c r="IY133" i="7"/>
  <c r="IX133" i="7"/>
  <c r="IU133" i="7"/>
  <c r="IT133" i="7"/>
  <c r="IS133" i="7"/>
  <c r="IR133" i="7"/>
  <c r="IQ133" i="7"/>
  <c r="IN133" i="7"/>
  <c r="IM133" i="7"/>
  <c r="IL133" i="7"/>
  <c r="IK133" i="7"/>
  <c r="IJ133" i="7"/>
  <c r="IG133" i="7"/>
  <c r="IF133" i="7"/>
  <c r="IE133" i="7"/>
  <c r="ID133" i="7"/>
  <c r="IC133" i="7"/>
  <c r="HZ133" i="7"/>
  <c r="HY133" i="7"/>
  <c r="HX133" i="7"/>
  <c r="HW133" i="7"/>
  <c r="HV133" i="7"/>
  <c r="HS133" i="7"/>
  <c r="HR133" i="7"/>
  <c r="HQ133" i="7"/>
  <c r="HP133" i="7"/>
  <c r="HO133" i="7"/>
  <c r="HL133" i="7"/>
  <c r="HK133" i="7"/>
  <c r="HJ133" i="7"/>
  <c r="HI133" i="7"/>
  <c r="HH133" i="7"/>
  <c r="HE133" i="7"/>
  <c r="HD133" i="7"/>
  <c r="HC133" i="7"/>
  <c r="HB133" i="7"/>
  <c r="HA133" i="7"/>
  <c r="GX133" i="7"/>
  <c r="GW133" i="7"/>
  <c r="GV133" i="7"/>
  <c r="GU133" i="7"/>
  <c r="GT133" i="7"/>
  <c r="GQ133" i="7"/>
  <c r="GP133" i="7"/>
  <c r="GO133" i="7"/>
  <c r="GN133" i="7"/>
  <c r="GM133" i="7"/>
  <c r="GJ133" i="7"/>
  <c r="GI133" i="7"/>
  <c r="GH133" i="7"/>
  <c r="GG133" i="7"/>
  <c r="GF133" i="7"/>
  <c r="GC133" i="7"/>
  <c r="GB133" i="7"/>
  <c r="GA133" i="7"/>
  <c r="FZ133" i="7"/>
  <c r="FY133" i="7"/>
  <c r="FV133" i="7"/>
  <c r="FU133" i="7"/>
  <c r="FT133" i="7"/>
  <c r="FS133" i="7"/>
  <c r="FR133" i="7"/>
  <c r="FO133" i="7"/>
  <c r="FN133" i="7"/>
  <c r="FM133" i="7"/>
  <c r="FL133" i="7"/>
  <c r="FK133" i="7"/>
  <c r="FH133" i="7"/>
  <c r="FG133" i="7"/>
  <c r="FF133" i="7"/>
  <c r="FE133" i="7"/>
  <c r="FD133" i="7"/>
  <c r="FA133" i="7"/>
  <c r="EZ133" i="7"/>
  <c r="EY133" i="7"/>
  <c r="EX133" i="7"/>
  <c r="EW133" i="7"/>
  <c r="ET133" i="7"/>
  <c r="ES133" i="7"/>
  <c r="ER133" i="7"/>
  <c r="EQ133" i="7"/>
  <c r="EP133" i="7"/>
  <c r="EM133" i="7"/>
  <c r="EL133" i="7"/>
  <c r="EK133" i="7"/>
  <c r="EJ133" i="7"/>
  <c r="EI133" i="7"/>
  <c r="EF133" i="7"/>
  <c r="EE133" i="7"/>
  <c r="ED133" i="7"/>
  <c r="EC133" i="7"/>
  <c r="EB133" i="7"/>
  <c r="DY133" i="7"/>
  <c r="DX133" i="7"/>
  <c r="DW133" i="7"/>
  <c r="DV133" i="7"/>
  <c r="DU133" i="7"/>
  <c r="DR133" i="7"/>
  <c r="DQ133" i="7"/>
  <c r="DP133" i="7"/>
  <c r="DO133" i="7"/>
  <c r="DN133" i="7"/>
  <c r="DK133" i="7"/>
  <c r="DJ133" i="7"/>
  <c r="DI133" i="7"/>
  <c r="DH133" i="7"/>
  <c r="DG133" i="7"/>
  <c r="DD133" i="7"/>
  <c r="DC133" i="7"/>
  <c r="DA133" i="7"/>
  <c r="CZ133" i="7"/>
  <c r="CW133" i="7"/>
  <c r="CV133" i="7"/>
  <c r="CU133" i="7"/>
  <c r="CT133" i="7"/>
  <c r="CS133" i="7"/>
  <c r="CP133" i="7"/>
  <c r="CO133" i="7"/>
  <c r="CN133" i="7"/>
  <c r="CM133" i="7"/>
  <c r="CL133" i="7"/>
  <c r="CI133" i="7"/>
  <c r="CH133" i="7"/>
  <c r="CG133" i="7"/>
  <c r="CF133" i="7"/>
  <c r="CE133" i="7"/>
  <c r="CB133" i="7"/>
  <c r="CA133" i="7"/>
  <c r="BZ133" i="7"/>
  <c r="BY133" i="7"/>
  <c r="BX133" i="7"/>
  <c r="BU133" i="7"/>
  <c r="BT133" i="7"/>
  <c r="BS133" i="7"/>
  <c r="BR133" i="7"/>
  <c r="BQ133" i="7"/>
  <c r="BN133" i="7"/>
  <c r="BM133" i="7"/>
  <c r="BL133" i="7"/>
  <c r="BK133" i="7"/>
  <c r="BJ133" i="7"/>
  <c r="BG133" i="7"/>
  <c r="BF133" i="7"/>
  <c r="BE133" i="7"/>
  <c r="BD133" i="7"/>
  <c r="BC133" i="7"/>
  <c r="AZ133" i="7"/>
  <c r="AY133" i="7"/>
  <c r="AX133" i="7"/>
  <c r="AW133" i="7"/>
  <c r="AV133" i="7"/>
  <c r="AS133" i="7"/>
  <c r="AQ133" i="7"/>
  <c r="AP133" i="7"/>
  <c r="AO133" i="7"/>
  <c r="AL133" i="7"/>
  <c r="AK133" i="7"/>
  <c r="AJ133" i="7"/>
  <c r="AI133" i="7"/>
  <c r="AH133" i="7"/>
  <c r="AE133" i="7"/>
  <c r="AD133" i="7"/>
  <c r="AC133" i="7"/>
  <c r="AB133" i="7"/>
  <c r="AA133" i="7"/>
  <c r="X133" i="7"/>
  <c r="W133" i="7"/>
  <c r="V133" i="7"/>
  <c r="U133" i="7"/>
  <c r="T133" i="7"/>
  <c r="Q133" i="7"/>
  <c r="P133" i="7"/>
  <c r="O133" i="7"/>
  <c r="N133" i="7"/>
  <c r="M133" i="7"/>
  <c r="NC132" i="7"/>
  <c r="NB132" i="7"/>
  <c r="NA132" i="7"/>
  <c r="MZ132" i="7"/>
  <c r="MY132" i="7"/>
  <c r="MV132" i="7"/>
  <c r="MU132" i="7"/>
  <c r="MT132" i="7"/>
  <c r="MS132" i="7"/>
  <c r="MR132" i="7"/>
  <c r="MO132" i="7"/>
  <c r="MN132" i="7"/>
  <c r="MM132" i="7"/>
  <c r="ML132" i="7"/>
  <c r="MK132" i="7"/>
  <c r="MH132" i="7"/>
  <c r="MG132" i="7"/>
  <c r="MF132" i="7"/>
  <c r="ME132" i="7"/>
  <c r="MD132" i="7"/>
  <c r="MA132" i="7"/>
  <c r="LZ132" i="7"/>
  <c r="LY132" i="7"/>
  <c r="LX132" i="7"/>
  <c r="LW132" i="7"/>
  <c r="LT132" i="7"/>
  <c r="LS132" i="7"/>
  <c r="LR132" i="7"/>
  <c r="LQ132" i="7"/>
  <c r="LP132" i="7"/>
  <c r="LM132" i="7"/>
  <c r="LL132" i="7"/>
  <c r="LK132" i="7"/>
  <c r="LJ132" i="7"/>
  <c r="LI132" i="7"/>
  <c r="LF132" i="7"/>
  <c r="LE132" i="7"/>
  <c r="LD132" i="7"/>
  <c r="LC132" i="7"/>
  <c r="LB132" i="7"/>
  <c r="KY132" i="7"/>
  <c r="KX132" i="7"/>
  <c r="KW132" i="7"/>
  <c r="KV132" i="7"/>
  <c r="KU132" i="7"/>
  <c r="KR132" i="7"/>
  <c r="KQ132" i="7"/>
  <c r="KP132" i="7"/>
  <c r="KO132" i="7"/>
  <c r="KN132" i="7"/>
  <c r="KK132" i="7"/>
  <c r="KJ132" i="7"/>
  <c r="KI132" i="7"/>
  <c r="KH132" i="7"/>
  <c r="KG132" i="7"/>
  <c r="KD132" i="7"/>
  <c r="KC132" i="7"/>
  <c r="KB132" i="7"/>
  <c r="KA132" i="7"/>
  <c r="JZ132" i="7"/>
  <c r="JW132" i="7"/>
  <c r="JV132" i="7"/>
  <c r="JU132" i="7"/>
  <c r="JT132" i="7"/>
  <c r="JS132" i="7"/>
  <c r="JP132" i="7"/>
  <c r="JO132" i="7"/>
  <c r="JN132" i="7"/>
  <c r="JM132" i="7"/>
  <c r="JL132" i="7"/>
  <c r="JI132" i="7"/>
  <c r="JH132" i="7"/>
  <c r="JG132" i="7"/>
  <c r="JF132" i="7"/>
  <c r="JE132" i="7"/>
  <c r="JB132" i="7"/>
  <c r="JA132" i="7"/>
  <c r="IZ132" i="7"/>
  <c r="IY132" i="7"/>
  <c r="IX132" i="7"/>
  <c r="IU132" i="7"/>
  <c r="IT132" i="7"/>
  <c r="IS132" i="7"/>
  <c r="IR132" i="7"/>
  <c r="IQ132" i="7"/>
  <c r="IN132" i="7"/>
  <c r="IM132" i="7"/>
  <c r="IL132" i="7"/>
  <c r="IK132" i="7"/>
  <c r="IJ132" i="7"/>
  <c r="IG132" i="7"/>
  <c r="IF132" i="7"/>
  <c r="IE132" i="7"/>
  <c r="ID132" i="7"/>
  <c r="IC132" i="7"/>
  <c r="HZ132" i="7"/>
  <c r="HY132" i="7"/>
  <c r="HX132" i="7"/>
  <c r="HW132" i="7"/>
  <c r="HV132" i="7"/>
  <c r="HS132" i="7"/>
  <c r="HR132" i="7"/>
  <c r="HQ132" i="7"/>
  <c r="HP132" i="7"/>
  <c r="HO132" i="7"/>
  <c r="HL132" i="7"/>
  <c r="HK132" i="7"/>
  <c r="HJ132" i="7"/>
  <c r="HI132" i="7"/>
  <c r="HH132" i="7"/>
  <c r="HE132" i="7"/>
  <c r="HD132" i="7"/>
  <c r="HC132" i="7"/>
  <c r="HB132" i="7"/>
  <c r="HA132" i="7"/>
  <c r="GX132" i="7"/>
  <c r="GW132" i="7"/>
  <c r="GV132" i="7"/>
  <c r="GU132" i="7"/>
  <c r="GT132" i="7"/>
  <c r="GQ132" i="7"/>
  <c r="GP132" i="7"/>
  <c r="GO132" i="7"/>
  <c r="GN132" i="7"/>
  <c r="GM132" i="7"/>
  <c r="GJ132" i="7"/>
  <c r="GI132" i="7"/>
  <c r="GH132" i="7"/>
  <c r="GG132" i="7"/>
  <c r="GF132" i="7"/>
  <c r="GC132" i="7"/>
  <c r="GB132" i="7"/>
  <c r="GA132" i="7"/>
  <c r="FZ132" i="7"/>
  <c r="FY132" i="7"/>
  <c r="FV132" i="7"/>
  <c r="FU132" i="7"/>
  <c r="FT132" i="7"/>
  <c r="FS132" i="7"/>
  <c r="FR132" i="7"/>
  <c r="FO132" i="7"/>
  <c r="FN132" i="7"/>
  <c r="FM132" i="7"/>
  <c r="FL132" i="7"/>
  <c r="FK132" i="7"/>
  <c r="FH132" i="7"/>
  <c r="FG132" i="7"/>
  <c r="FF132" i="7"/>
  <c r="FE132" i="7"/>
  <c r="FD132" i="7"/>
  <c r="FA132" i="7"/>
  <c r="EZ132" i="7"/>
  <c r="EY132" i="7"/>
  <c r="EX132" i="7"/>
  <c r="EW132" i="7"/>
  <c r="ET132" i="7"/>
  <c r="ES132" i="7"/>
  <c r="ER132" i="7"/>
  <c r="EQ132" i="7"/>
  <c r="EP132" i="7"/>
  <c r="EM132" i="7"/>
  <c r="EL132" i="7"/>
  <c r="EK132" i="7"/>
  <c r="EJ132" i="7"/>
  <c r="EI132" i="7"/>
  <c r="EF132" i="7"/>
  <c r="EE132" i="7"/>
  <c r="ED132" i="7"/>
  <c r="EC132" i="7"/>
  <c r="EB132" i="7"/>
  <c r="DY132" i="7"/>
  <c r="DX132" i="7"/>
  <c r="DW132" i="7"/>
  <c r="DV132" i="7"/>
  <c r="DU132" i="7"/>
  <c r="DR132" i="7"/>
  <c r="DQ132" i="7"/>
  <c r="DP132" i="7"/>
  <c r="DO132" i="7"/>
  <c r="DN132" i="7"/>
  <c r="DK132" i="7"/>
  <c r="DJ132" i="7"/>
  <c r="DI132" i="7"/>
  <c r="DH132" i="7"/>
  <c r="DG132" i="7"/>
  <c r="DD132" i="7"/>
  <c r="DC132" i="7"/>
  <c r="DB132" i="7"/>
  <c r="DA132" i="7"/>
  <c r="CZ132" i="7"/>
  <c r="CW132" i="7"/>
  <c r="CV132" i="7"/>
  <c r="CU132" i="7"/>
  <c r="CT132" i="7"/>
  <c r="CS132" i="7"/>
  <c r="CP132" i="7"/>
  <c r="CO132" i="7"/>
  <c r="CN132" i="7"/>
  <c r="CM132" i="7"/>
  <c r="CL132" i="7"/>
  <c r="CI132" i="7"/>
  <c r="CH132" i="7"/>
  <c r="CG132" i="7"/>
  <c r="CF132" i="7"/>
  <c r="CE132" i="7"/>
  <c r="CB132" i="7"/>
  <c r="CA132" i="7"/>
  <c r="BZ132" i="7"/>
  <c r="BY132" i="7"/>
  <c r="BX132" i="7"/>
  <c r="BU132" i="7"/>
  <c r="BT132" i="7"/>
  <c r="BS132" i="7"/>
  <c r="BR132" i="7"/>
  <c r="BQ132" i="7"/>
  <c r="BN132" i="7"/>
  <c r="BM132" i="7"/>
  <c r="BL132" i="7"/>
  <c r="BK132" i="7"/>
  <c r="BJ132" i="7"/>
  <c r="BG132" i="7"/>
  <c r="BF132" i="7"/>
  <c r="BE132" i="7"/>
  <c r="BD132" i="7"/>
  <c r="BC132" i="7"/>
  <c r="AZ132" i="7"/>
  <c r="AY132" i="7"/>
  <c r="AX132" i="7"/>
  <c r="AW132" i="7"/>
  <c r="AV132" i="7"/>
  <c r="AS132" i="7"/>
  <c r="AR132" i="7"/>
  <c r="AQ132" i="7"/>
  <c r="AP132" i="7"/>
  <c r="AO132" i="7"/>
  <c r="AL132" i="7"/>
  <c r="AK132" i="7"/>
  <c r="AJ132" i="7"/>
  <c r="AI132" i="7"/>
  <c r="AH132" i="7"/>
  <c r="AE132" i="7"/>
  <c r="AD132" i="7"/>
  <c r="AC132" i="7"/>
  <c r="AB132" i="7"/>
  <c r="AA132" i="7"/>
  <c r="X132" i="7"/>
  <c r="W132" i="7"/>
  <c r="V132" i="7"/>
  <c r="U132" i="7"/>
  <c r="T132" i="7"/>
  <c r="Q132" i="7"/>
  <c r="P132" i="7"/>
  <c r="O132" i="7"/>
  <c r="N132" i="7"/>
  <c r="M132" i="7"/>
  <c r="FH131" i="7"/>
  <c r="FG131" i="7"/>
  <c r="FF131" i="7"/>
  <c r="FE131" i="7"/>
  <c r="FD131" i="7"/>
  <c r="FH130" i="7"/>
  <c r="FG130" i="7"/>
  <c r="FF130" i="7"/>
  <c r="FE130" i="7"/>
  <c r="FD130" i="7"/>
  <c r="NC128" i="7"/>
  <c r="NB128" i="7"/>
  <c r="NA128" i="7"/>
  <c r="MZ128" i="7"/>
  <c r="MY128" i="7"/>
  <c r="MV128" i="7"/>
  <c r="MU128" i="7"/>
  <c r="MT128" i="7"/>
  <c r="MS128" i="7"/>
  <c r="MR128" i="7"/>
  <c r="MO128" i="7"/>
  <c r="MN128" i="7"/>
  <c r="MM128" i="7"/>
  <c r="ML128" i="7"/>
  <c r="MK128" i="7"/>
  <c r="MH128" i="7"/>
  <c r="MG128" i="7"/>
  <c r="MF128" i="7"/>
  <c r="ME128" i="7"/>
  <c r="MD128" i="7"/>
  <c r="MA128" i="7"/>
  <c r="LZ128" i="7"/>
  <c r="LY128" i="7"/>
  <c r="LX128" i="7"/>
  <c r="LW128" i="7"/>
  <c r="LT128" i="7"/>
  <c r="LS128" i="7"/>
  <c r="LR128" i="7"/>
  <c r="LQ128" i="7"/>
  <c r="LP128" i="7"/>
  <c r="LM128" i="7"/>
  <c r="LL128" i="7"/>
  <c r="LK128" i="7"/>
  <c r="LJ128" i="7"/>
  <c r="LI128" i="7"/>
  <c r="LF128" i="7"/>
  <c r="LE128" i="7"/>
  <c r="LD128" i="7"/>
  <c r="LC128" i="7"/>
  <c r="LB128" i="7"/>
  <c r="KY128" i="7"/>
  <c r="KX128" i="7"/>
  <c r="KW128" i="7"/>
  <c r="KV128" i="7"/>
  <c r="KU128" i="7"/>
  <c r="KR128" i="7"/>
  <c r="KQ128" i="7"/>
  <c r="KP128" i="7"/>
  <c r="KO128" i="7"/>
  <c r="KN128" i="7"/>
  <c r="KK128" i="7"/>
  <c r="KJ128" i="7"/>
  <c r="KI128" i="7"/>
  <c r="KH128" i="7"/>
  <c r="KG128" i="7"/>
  <c r="KD128" i="7"/>
  <c r="KC128" i="7"/>
  <c r="KB128" i="7"/>
  <c r="KA128" i="7"/>
  <c r="JZ128" i="7"/>
  <c r="JW128" i="7"/>
  <c r="JV128" i="7"/>
  <c r="JU128" i="7"/>
  <c r="JT128" i="7"/>
  <c r="JS128" i="7"/>
  <c r="JP128" i="7"/>
  <c r="JO128" i="7"/>
  <c r="JN128" i="7"/>
  <c r="JM128" i="7"/>
  <c r="JL128" i="7"/>
  <c r="JI128" i="7"/>
  <c r="JH128" i="7"/>
  <c r="JG128" i="7"/>
  <c r="JF128" i="7"/>
  <c r="JE128" i="7"/>
  <c r="JB128" i="7"/>
  <c r="JA128" i="7"/>
  <c r="IZ128" i="7"/>
  <c r="IY128" i="7"/>
  <c r="IX128" i="7"/>
  <c r="IU128" i="7"/>
  <c r="IT128" i="7"/>
  <c r="IS128" i="7"/>
  <c r="IR128" i="7"/>
  <c r="IQ128" i="7"/>
  <c r="IN128" i="7"/>
  <c r="IM128" i="7"/>
  <c r="IL128" i="7"/>
  <c r="IK128" i="7"/>
  <c r="IJ128" i="7"/>
  <c r="IG128" i="7"/>
  <c r="IF128" i="7"/>
  <c r="IE128" i="7"/>
  <c r="ID128" i="7"/>
  <c r="IC128" i="7"/>
  <c r="HZ128" i="7"/>
  <c r="HY128" i="7"/>
  <c r="HX128" i="7"/>
  <c r="HW128" i="7"/>
  <c r="HV128" i="7"/>
  <c r="HS128" i="7"/>
  <c r="HR128" i="7"/>
  <c r="HQ128" i="7"/>
  <c r="HP128" i="7"/>
  <c r="HO128" i="7"/>
  <c r="HL128" i="7"/>
  <c r="HK128" i="7"/>
  <c r="HJ128" i="7"/>
  <c r="HI128" i="7"/>
  <c r="HE128" i="7"/>
  <c r="HD128" i="7"/>
  <c r="HC128" i="7"/>
  <c r="HB128" i="7"/>
  <c r="HA128" i="7"/>
  <c r="GX128" i="7"/>
  <c r="GV128" i="7"/>
  <c r="GU128" i="7"/>
  <c r="GT128" i="7"/>
  <c r="GQ128" i="7"/>
  <c r="GP128" i="7"/>
  <c r="GO128" i="7"/>
  <c r="GN128" i="7"/>
  <c r="GM128" i="7"/>
  <c r="GJ128" i="7"/>
  <c r="GI128" i="7"/>
  <c r="GH128" i="7"/>
  <c r="GG128" i="7"/>
  <c r="GF128" i="7"/>
  <c r="GC128" i="7"/>
  <c r="GB128" i="7"/>
  <c r="GA128" i="7"/>
  <c r="FZ128" i="7"/>
  <c r="FY128" i="7"/>
  <c r="FV128" i="7"/>
  <c r="FU128" i="7"/>
  <c r="FT128" i="7"/>
  <c r="FS128" i="7"/>
  <c r="FR128" i="7"/>
  <c r="FO128" i="7"/>
  <c r="FN128" i="7"/>
  <c r="FM128" i="7"/>
  <c r="FL128" i="7"/>
  <c r="FK128" i="7"/>
  <c r="FH128" i="7"/>
  <c r="FG128" i="7"/>
  <c r="FF128" i="7"/>
  <c r="FE128" i="7"/>
  <c r="FD128" i="7"/>
  <c r="FA128" i="7"/>
  <c r="EZ128" i="7"/>
  <c r="EY128" i="7"/>
  <c r="EX128" i="7"/>
  <c r="EW128" i="7"/>
  <c r="ET128" i="7"/>
  <c r="ES128" i="7"/>
  <c r="ER128" i="7"/>
  <c r="EQ128" i="7"/>
  <c r="EP128" i="7"/>
  <c r="EM128" i="7"/>
  <c r="EL128" i="7"/>
  <c r="EK128" i="7"/>
  <c r="EJ128" i="7"/>
  <c r="EI128" i="7"/>
  <c r="EF128" i="7"/>
  <c r="EE128" i="7"/>
  <c r="ED128" i="7"/>
  <c r="EC128" i="7"/>
  <c r="EB128" i="7"/>
  <c r="DY128" i="7"/>
  <c r="DX128" i="7"/>
  <c r="DW128" i="7"/>
  <c r="DV128" i="7"/>
  <c r="DU128" i="7"/>
  <c r="DR128" i="7"/>
  <c r="DQ128" i="7"/>
  <c r="DP128" i="7"/>
  <c r="DO128" i="7"/>
  <c r="DN128" i="7"/>
  <c r="DK128" i="7"/>
  <c r="DJ128" i="7"/>
  <c r="DI128" i="7"/>
  <c r="DH128" i="7"/>
  <c r="DG128" i="7"/>
  <c r="DD128" i="7"/>
  <c r="DC128" i="7"/>
  <c r="DB128" i="7"/>
  <c r="DA128" i="7"/>
  <c r="CZ128" i="7"/>
  <c r="CW128" i="7"/>
  <c r="CV128" i="7"/>
  <c r="CU128" i="7"/>
  <c r="CT128" i="7"/>
  <c r="CS128" i="7"/>
  <c r="CP128" i="7"/>
  <c r="CO128" i="7"/>
  <c r="CN128" i="7"/>
  <c r="CM128" i="7"/>
  <c r="CL128" i="7"/>
  <c r="CI128" i="7"/>
  <c r="CH128" i="7"/>
  <c r="CG128" i="7"/>
  <c r="CF128" i="7"/>
  <c r="CE128" i="7"/>
  <c r="CB128" i="7"/>
  <c r="CA128" i="7"/>
  <c r="BZ128" i="7"/>
  <c r="BY128" i="7"/>
  <c r="BX128" i="7"/>
  <c r="BU128" i="7"/>
  <c r="BT128" i="7"/>
  <c r="BS128" i="7"/>
  <c r="BR128" i="7"/>
  <c r="BQ128" i="7"/>
  <c r="BN128" i="7"/>
  <c r="BM128" i="7"/>
  <c r="BL128" i="7"/>
  <c r="BK128" i="7"/>
  <c r="BJ128" i="7"/>
  <c r="BG128" i="7"/>
  <c r="BF128" i="7"/>
  <c r="BE128" i="7"/>
  <c r="BD128" i="7"/>
  <c r="BC128" i="7"/>
  <c r="AZ128" i="7"/>
  <c r="AY128" i="7"/>
  <c r="AX128" i="7"/>
  <c r="AW128" i="7"/>
  <c r="AV128" i="7"/>
  <c r="AS128" i="7"/>
  <c r="AR128" i="7"/>
  <c r="AQ128" i="7"/>
  <c r="AP128" i="7"/>
  <c r="AO128" i="7"/>
  <c r="AL128" i="7"/>
  <c r="AK128" i="7"/>
  <c r="AJ128" i="7"/>
  <c r="AI128" i="7"/>
  <c r="AH128" i="7"/>
  <c r="AE128" i="7"/>
  <c r="AD128" i="7"/>
  <c r="AC128" i="7"/>
  <c r="AB128" i="7"/>
  <c r="AA128" i="7"/>
  <c r="X128" i="7"/>
  <c r="W128" i="7"/>
  <c r="V128" i="7"/>
  <c r="U128" i="7"/>
  <c r="T128" i="7"/>
  <c r="Q128" i="7"/>
  <c r="P128" i="7"/>
  <c r="O128" i="7"/>
  <c r="N128" i="7"/>
  <c r="M128" i="7"/>
  <c r="NC127" i="7"/>
  <c r="NB127" i="7"/>
  <c r="NA127" i="7"/>
  <c r="MZ127" i="7"/>
  <c r="MY127" i="7"/>
  <c r="MV127" i="7"/>
  <c r="MU127" i="7"/>
  <c r="MT127" i="7"/>
  <c r="MS127" i="7"/>
  <c r="MR127" i="7"/>
  <c r="MO127" i="7"/>
  <c r="MN127" i="7"/>
  <c r="MM127" i="7"/>
  <c r="ML127" i="7"/>
  <c r="MK127" i="7"/>
  <c r="MH127" i="7"/>
  <c r="MG127" i="7"/>
  <c r="MF127" i="7"/>
  <c r="ME127" i="7"/>
  <c r="MD127" i="7"/>
  <c r="MA127" i="7"/>
  <c r="LZ127" i="7"/>
  <c r="LY127" i="7"/>
  <c r="LX127" i="7"/>
  <c r="LW127" i="7"/>
  <c r="LT127" i="7"/>
  <c r="LS127" i="7"/>
  <c r="LR127" i="7"/>
  <c r="LQ127" i="7"/>
  <c r="LP127" i="7"/>
  <c r="LM127" i="7"/>
  <c r="LL127" i="7"/>
  <c r="LK127" i="7"/>
  <c r="LJ127" i="7"/>
  <c r="LI127" i="7"/>
  <c r="LF127" i="7"/>
  <c r="LE127" i="7"/>
  <c r="LD127" i="7"/>
  <c r="LC127" i="7"/>
  <c r="LB127" i="7"/>
  <c r="KY127" i="7"/>
  <c r="KX127" i="7"/>
  <c r="KW127" i="7"/>
  <c r="KV127" i="7"/>
  <c r="KU127" i="7"/>
  <c r="KR127" i="7"/>
  <c r="KQ127" i="7"/>
  <c r="KP127" i="7"/>
  <c r="KO127" i="7"/>
  <c r="KN127" i="7"/>
  <c r="KK127" i="7"/>
  <c r="KJ127" i="7"/>
  <c r="KI127" i="7"/>
  <c r="KH127" i="7"/>
  <c r="KG127" i="7"/>
  <c r="KD127" i="7"/>
  <c r="KC127" i="7"/>
  <c r="KB127" i="7"/>
  <c r="KA127" i="7"/>
  <c r="JZ127" i="7"/>
  <c r="JW127" i="7"/>
  <c r="JV127" i="7"/>
  <c r="JU127" i="7"/>
  <c r="JT127" i="7"/>
  <c r="JS127" i="7"/>
  <c r="JP127" i="7"/>
  <c r="JO127" i="7"/>
  <c r="JN127" i="7"/>
  <c r="JM127" i="7"/>
  <c r="JL127" i="7"/>
  <c r="JI127" i="7"/>
  <c r="JH127" i="7"/>
  <c r="JG127" i="7"/>
  <c r="JF127" i="7"/>
  <c r="JE127" i="7"/>
  <c r="JB127" i="7"/>
  <c r="JA127" i="7"/>
  <c r="IZ127" i="7"/>
  <c r="IY127" i="7"/>
  <c r="IX127" i="7"/>
  <c r="IU127" i="7"/>
  <c r="IT127" i="7"/>
  <c r="IS127" i="7"/>
  <c r="IR127" i="7"/>
  <c r="IQ127" i="7"/>
  <c r="IN127" i="7"/>
  <c r="IM127" i="7"/>
  <c r="IL127" i="7"/>
  <c r="IK127" i="7"/>
  <c r="IJ127" i="7"/>
  <c r="IG127" i="7"/>
  <c r="IF127" i="7"/>
  <c r="IE127" i="7"/>
  <c r="ID127" i="7"/>
  <c r="IC127" i="7"/>
  <c r="HZ127" i="7"/>
  <c r="HY127" i="7"/>
  <c r="HX127" i="7"/>
  <c r="HW127" i="7"/>
  <c r="HV127" i="7"/>
  <c r="HS127" i="7"/>
  <c r="HR127" i="7"/>
  <c r="HQ127" i="7"/>
  <c r="HP127" i="7"/>
  <c r="HO127" i="7"/>
  <c r="HL127" i="7"/>
  <c r="HK127" i="7"/>
  <c r="HJ127" i="7"/>
  <c r="HI127" i="7"/>
  <c r="HH127" i="7"/>
  <c r="HE127" i="7"/>
  <c r="HD127" i="7"/>
  <c r="HC127" i="7"/>
  <c r="HB127" i="7"/>
  <c r="HA127" i="7"/>
  <c r="GX127" i="7"/>
  <c r="GV127" i="7"/>
  <c r="GU127" i="7"/>
  <c r="GT127" i="7"/>
  <c r="GQ127" i="7"/>
  <c r="GP127" i="7"/>
  <c r="GO127" i="7"/>
  <c r="GN127" i="7"/>
  <c r="GM127" i="7"/>
  <c r="GJ127" i="7"/>
  <c r="GI127" i="7"/>
  <c r="GH127" i="7"/>
  <c r="GG127" i="7"/>
  <c r="GF127" i="7"/>
  <c r="GC127" i="7"/>
  <c r="GB127" i="7"/>
  <c r="GA127" i="7"/>
  <c r="FZ127" i="7"/>
  <c r="FY127" i="7"/>
  <c r="FV127" i="7"/>
  <c r="FU127" i="7"/>
  <c r="FT127" i="7"/>
  <c r="FS127" i="7"/>
  <c r="FR127" i="7"/>
  <c r="FO127" i="7"/>
  <c r="FN127" i="7"/>
  <c r="FM127" i="7"/>
  <c r="FL127" i="7"/>
  <c r="FK127" i="7"/>
  <c r="FH127" i="7"/>
  <c r="FG127" i="7"/>
  <c r="FF127" i="7"/>
  <c r="FE127" i="7"/>
  <c r="FD127" i="7"/>
  <c r="FA127" i="7"/>
  <c r="EZ127" i="7"/>
  <c r="EY127" i="7"/>
  <c r="EX127" i="7"/>
  <c r="EW127" i="7"/>
  <c r="ET127" i="7"/>
  <c r="ES127" i="7"/>
  <c r="ER127" i="7"/>
  <c r="EQ127" i="7"/>
  <c r="EP127" i="7"/>
  <c r="EM127" i="7"/>
  <c r="EL127" i="7"/>
  <c r="EK127" i="7"/>
  <c r="EJ127" i="7"/>
  <c r="EI127" i="7"/>
  <c r="EF127" i="7"/>
  <c r="EE127" i="7"/>
  <c r="ED127" i="7"/>
  <c r="EC127" i="7"/>
  <c r="EB127" i="7"/>
  <c r="DY127" i="7"/>
  <c r="DX127" i="7"/>
  <c r="DW127" i="7"/>
  <c r="DV127" i="7"/>
  <c r="DU127" i="7"/>
  <c r="DR127" i="7"/>
  <c r="DQ127" i="7"/>
  <c r="DP127" i="7"/>
  <c r="DO127" i="7"/>
  <c r="DN127" i="7"/>
  <c r="DK127" i="7"/>
  <c r="DJ127" i="7"/>
  <c r="DI127" i="7"/>
  <c r="DH127" i="7"/>
  <c r="DG127" i="7"/>
  <c r="DD127" i="7"/>
  <c r="DC127" i="7"/>
  <c r="DB127" i="7"/>
  <c r="DA127" i="7"/>
  <c r="CZ127" i="7"/>
  <c r="CW127" i="7"/>
  <c r="CV127" i="7"/>
  <c r="CU127" i="7"/>
  <c r="CT127" i="7"/>
  <c r="CS127" i="7"/>
  <c r="CP127" i="7"/>
  <c r="CO127" i="7"/>
  <c r="CN127" i="7"/>
  <c r="CM127" i="7"/>
  <c r="CL127" i="7"/>
  <c r="CI127" i="7"/>
  <c r="CH127" i="7"/>
  <c r="CG127" i="7"/>
  <c r="CF127" i="7"/>
  <c r="CE127" i="7"/>
  <c r="CB127" i="7"/>
  <c r="CA127" i="7"/>
  <c r="BZ127" i="7"/>
  <c r="BY127" i="7"/>
  <c r="BX127" i="7"/>
  <c r="BU127" i="7"/>
  <c r="BT127" i="7"/>
  <c r="BS127" i="7"/>
  <c r="BR127" i="7"/>
  <c r="BQ127" i="7"/>
  <c r="BN127" i="7"/>
  <c r="BM127" i="7"/>
  <c r="BL127" i="7"/>
  <c r="BK127" i="7"/>
  <c r="BJ127" i="7"/>
  <c r="BG127" i="7"/>
  <c r="BF127" i="7"/>
  <c r="BE127" i="7"/>
  <c r="BD127" i="7"/>
  <c r="BC127" i="7"/>
  <c r="AZ127" i="7"/>
  <c r="AY127" i="7"/>
  <c r="AX127" i="7"/>
  <c r="AW127" i="7"/>
  <c r="AV127" i="7"/>
  <c r="AS127" i="7"/>
  <c r="AR127" i="7"/>
  <c r="AQ127" i="7"/>
  <c r="AP127" i="7"/>
  <c r="AO127" i="7"/>
  <c r="AL127" i="7"/>
  <c r="AK127" i="7"/>
  <c r="AJ127" i="7"/>
  <c r="AI127" i="7"/>
  <c r="AH127" i="7"/>
  <c r="AE127" i="7"/>
  <c r="AD127" i="7"/>
  <c r="AC127" i="7"/>
  <c r="AB127" i="7"/>
  <c r="AA127" i="7"/>
  <c r="X127" i="7"/>
  <c r="W127" i="7"/>
  <c r="V127" i="7"/>
  <c r="U127" i="7"/>
  <c r="T127" i="7"/>
  <c r="Q127" i="7"/>
  <c r="P127" i="7"/>
  <c r="O127" i="7"/>
  <c r="N127" i="7"/>
  <c r="M127" i="7"/>
  <c r="NC126" i="7"/>
  <c r="NB126" i="7"/>
  <c r="NA126" i="7"/>
  <c r="MZ126" i="7"/>
  <c r="MY126" i="7"/>
  <c r="MV126" i="7"/>
  <c r="MU126" i="7"/>
  <c r="MT126" i="7"/>
  <c r="MS126" i="7"/>
  <c r="MR126" i="7"/>
  <c r="MO126" i="7"/>
  <c r="MN126" i="7"/>
  <c r="MM126" i="7"/>
  <c r="ML126" i="7"/>
  <c r="MK126" i="7"/>
  <c r="MH126" i="7"/>
  <c r="MG126" i="7"/>
  <c r="MF126" i="7"/>
  <c r="ME126" i="7"/>
  <c r="MD126" i="7"/>
  <c r="MA126" i="7"/>
  <c r="LZ126" i="7"/>
  <c r="LY126" i="7"/>
  <c r="LX126" i="7"/>
  <c r="LW126" i="7"/>
  <c r="LT126" i="7"/>
  <c r="LS126" i="7"/>
  <c r="LR126" i="7"/>
  <c r="LQ126" i="7"/>
  <c r="LP126" i="7"/>
  <c r="LM126" i="7"/>
  <c r="LL126" i="7"/>
  <c r="LK126" i="7"/>
  <c r="LJ126" i="7"/>
  <c r="LI126" i="7"/>
  <c r="LF126" i="7"/>
  <c r="LE126" i="7"/>
  <c r="LD126" i="7"/>
  <c r="LC126" i="7"/>
  <c r="LB126" i="7"/>
  <c r="KY126" i="7"/>
  <c r="KX126" i="7"/>
  <c r="KW126" i="7"/>
  <c r="KV126" i="7"/>
  <c r="KU126" i="7"/>
  <c r="KR126" i="7"/>
  <c r="KQ126" i="7"/>
  <c r="KP126" i="7"/>
  <c r="KO126" i="7"/>
  <c r="KN126" i="7"/>
  <c r="KK126" i="7"/>
  <c r="KJ126" i="7"/>
  <c r="KI126" i="7"/>
  <c r="KH126" i="7"/>
  <c r="KG126" i="7"/>
  <c r="KD126" i="7"/>
  <c r="KC126" i="7"/>
  <c r="KB126" i="7"/>
  <c r="KA126" i="7"/>
  <c r="JZ126" i="7"/>
  <c r="JW126" i="7"/>
  <c r="JV126" i="7"/>
  <c r="JU126" i="7"/>
  <c r="JT126" i="7"/>
  <c r="JS126" i="7"/>
  <c r="JP126" i="7"/>
  <c r="JO126" i="7"/>
  <c r="JN126" i="7"/>
  <c r="JM126" i="7"/>
  <c r="JL126" i="7"/>
  <c r="JI126" i="7"/>
  <c r="JH126" i="7"/>
  <c r="JG126" i="7"/>
  <c r="JF126" i="7"/>
  <c r="JE126" i="7"/>
  <c r="JB126" i="7"/>
  <c r="JA126" i="7"/>
  <c r="IZ126" i="7"/>
  <c r="IY126" i="7"/>
  <c r="IX126" i="7"/>
  <c r="IU126" i="7"/>
  <c r="IT126" i="7"/>
  <c r="IS126" i="7"/>
  <c r="IR126" i="7"/>
  <c r="IQ126" i="7"/>
  <c r="IN126" i="7"/>
  <c r="IM126" i="7"/>
  <c r="IL126" i="7"/>
  <c r="IK126" i="7"/>
  <c r="IJ126" i="7"/>
  <c r="IG126" i="7"/>
  <c r="IF126" i="7"/>
  <c r="IE126" i="7"/>
  <c r="ID126" i="7"/>
  <c r="IC126" i="7"/>
  <c r="HZ126" i="7"/>
  <c r="HY126" i="7"/>
  <c r="HX126" i="7"/>
  <c r="HW126" i="7"/>
  <c r="HV126" i="7"/>
  <c r="HS126" i="7"/>
  <c r="HR126" i="7"/>
  <c r="HQ126" i="7"/>
  <c r="HP126" i="7"/>
  <c r="HO126" i="7"/>
  <c r="HL126" i="7"/>
  <c r="HK126" i="7"/>
  <c r="HJ126" i="7"/>
  <c r="HI126" i="7"/>
  <c r="HH126" i="7"/>
  <c r="HD126" i="7"/>
  <c r="HC126" i="7"/>
  <c r="HB126" i="7"/>
  <c r="HA126" i="7"/>
  <c r="GX126" i="7"/>
  <c r="GW126" i="7"/>
  <c r="GU126" i="7"/>
  <c r="GT126" i="7"/>
  <c r="GQ126" i="7"/>
  <c r="GP126" i="7"/>
  <c r="GO126" i="7"/>
  <c r="GN126" i="7"/>
  <c r="GM126" i="7"/>
  <c r="GJ126" i="7"/>
  <c r="GI126" i="7"/>
  <c r="GH126" i="7"/>
  <c r="GG126" i="7"/>
  <c r="GF126" i="7"/>
  <c r="GC126" i="7"/>
  <c r="GB126" i="7"/>
  <c r="GA126" i="7"/>
  <c r="FZ126" i="7"/>
  <c r="FY126" i="7"/>
  <c r="FV126" i="7"/>
  <c r="FU126" i="7"/>
  <c r="FT126" i="7"/>
  <c r="FS126" i="7"/>
  <c r="FR126" i="7"/>
  <c r="FO126" i="7"/>
  <c r="FN126" i="7"/>
  <c r="FM126" i="7"/>
  <c r="FL126" i="7"/>
  <c r="FK126" i="7"/>
  <c r="FH126" i="7"/>
  <c r="FG126" i="7"/>
  <c r="FF126" i="7"/>
  <c r="FE126" i="7"/>
  <c r="FD126" i="7"/>
  <c r="FA126" i="7"/>
  <c r="EZ126" i="7"/>
  <c r="EY126" i="7"/>
  <c r="EX126" i="7"/>
  <c r="EW126" i="7"/>
  <c r="ET126" i="7"/>
  <c r="ES126" i="7"/>
  <c r="ER126" i="7"/>
  <c r="EQ126" i="7"/>
  <c r="EP126" i="7"/>
  <c r="EM126" i="7"/>
  <c r="EL126" i="7"/>
  <c r="EK126" i="7"/>
  <c r="EJ126" i="7"/>
  <c r="EI126" i="7"/>
  <c r="EF126" i="7"/>
  <c r="EE126" i="7"/>
  <c r="ED126" i="7"/>
  <c r="EC126" i="7"/>
  <c r="EB126" i="7"/>
  <c r="DY126" i="7"/>
  <c r="DX126" i="7"/>
  <c r="DW126" i="7"/>
  <c r="DV126" i="7"/>
  <c r="DU126" i="7"/>
  <c r="DR126" i="7"/>
  <c r="DQ126" i="7"/>
  <c r="DP126" i="7"/>
  <c r="DO126" i="7"/>
  <c r="DN126" i="7"/>
  <c r="DK126" i="7"/>
  <c r="DJ126" i="7"/>
  <c r="DI126" i="7"/>
  <c r="DH126" i="7"/>
  <c r="DG126" i="7"/>
  <c r="DD126" i="7"/>
  <c r="DC126" i="7"/>
  <c r="DB126" i="7"/>
  <c r="DA126" i="7"/>
  <c r="CZ126" i="7"/>
  <c r="CW126" i="7"/>
  <c r="CV126" i="7"/>
  <c r="CU126" i="7"/>
  <c r="CT126" i="7"/>
  <c r="CS126" i="7"/>
  <c r="CP126" i="7"/>
  <c r="CO126" i="7"/>
  <c r="CN126" i="7"/>
  <c r="CM126" i="7"/>
  <c r="CL126" i="7"/>
  <c r="CI126" i="7"/>
  <c r="CH126" i="7"/>
  <c r="CG126" i="7"/>
  <c r="CF126" i="7"/>
  <c r="CE126" i="7"/>
  <c r="CB126" i="7"/>
  <c r="CA126" i="7"/>
  <c r="BZ126" i="7"/>
  <c r="BY126" i="7"/>
  <c r="BX126" i="7"/>
  <c r="BU126" i="7"/>
  <c r="BT126" i="7"/>
  <c r="BS126" i="7"/>
  <c r="BR126" i="7"/>
  <c r="BQ126" i="7"/>
  <c r="BN126" i="7"/>
  <c r="BM126" i="7"/>
  <c r="BL126" i="7"/>
  <c r="BK126" i="7"/>
  <c r="BJ126" i="7"/>
  <c r="BG126" i="7"/>
  <c r="BF126" i="7"/>
  <c r="BE126" i="7"/>
  <c r="BD126" i="7"/>
  <c r="BC126" i="7"/>
  <c r="AZ126" i="7"/>
  <c r="AY126" i="7"/>
  <c r="AX126" i="7"/>
  <c r="AW126" i="7"/>
  <c r="AV126" i="7"/>
  <c r="AS126" i="7"/>
  <c r="AR126" i="7"/>
  <c r="AQ126" i="7"/>
  <c r="AP126" i="7"/>
  <c r="AO126" i="7"/>
  <c r="AL126" i="7"/>
  <c r="AK126" i="7"/>
  <c r="AJ126" i="7"/>
  <c r="AI126" i="7"/>
  <c r="AH126" i="7"/>
  <c r="AE126" i="7"/>
  <c r="AD126" i="7"/>
  <c r="AC126" i="7"/>
  <c r="AB126" i="7"/>
  <c r="AA126" i="7"/>
  <c r="X126" i="7"/>
  <c r="W126" i="7"/>
  <c r="V126" i="7"/>
  <c r="U126" i="7"/>
  <c r="T126" i="7"/>
  <c r="Q126" i="7"/>
  <c r="P126" i="7"/>
  <c r="O126" i="7"/>
  <c r="N126" i="7"/>
  <c r="M126" i="7"/>
  <c r="NC123" i="7"/>
  <c r="NB123" i="7"/>
  <c r="NA123" i="7"/>
  <c r="MZ123" i="7"/>
  <c r="MY123" i="7"/>
  <c r="MV123" i="7"/>
  <c r="MU123" i="7"/>
  <c r="MT123" i="7"/>
  <c r="MS123" i="7"/>
  <c r="MR123" i="7"/>
  <c r="MO123" i="7"/>
  <c r="MN123" i="7"/>
  <c r="MM123" i="7"/>
  <c r="ML123" i="7"/>
  <c r="MK123" i="7"/>
  <c r="MH123" i="7"/>
  <c r="MG123" i="7"/>
  <c r="MF123" i="7"/>
  <c r="ME123" i="7"/>
  <c r="MD123" i="7"/>
  <c r="MA123" i="7"/>
  <c r="LZ123" i="7"/>
  <c r="LY123" i="7"/>
  <c r="LX123" i="7"/>
  <c r="LW123" i="7"/>
  <c r="LT123" i="7"/>
  <c r="LS123" i="7"/>
  <c r="LR123" i="7"/>
  <c r="LQ123" i="7"/>
  <c r="LP123" i="7"/>
  <c r="LM123" i="7"/>
  <c r="LL123" i="7"/>
  <c r="LK123" i="7"/>
  <c r="LJ123" i="7"/>
  <c r="LI123" i="7"/>
  <c r="LF123" i="7"/>
  <c r="LE123" i="7"/>
  <c r="LD123" i="7"/>
  <c r="LC123" i="7"/>
  <c r="LB123" i="7"/>
  <c r="KY123" i="7"/>
  <c r="KX123" i="7"/>
  <c r="KW123" i="7"/>
  <c r="KV123" i="7"/>
  <c r="KU123" i="7"/>
  <c r="KR123" i="7"/>
  <c r="KQ123" i="7"/>
  <c r="KP123" i="7"/>
  <c r="KO123" i="7"/>
  <c r="KN123" i="7"/>
  <c r="KK123" i="7"/>
  <c r="KJ123" i="7"/>
  <c r="KI123" i="7"/>
  <c r="KH123" i="7"/>
  <c r="KG123" i="7"/>
  <c r="KD123" i="7"/>
  <c r="KC123" i="7"/>
  <c r="KB123" i="7"/>
  <c r="KA123" i="7"/>
  <c r="JZ123" i="7"/>
  <c r="JW123" i="7"/>
  <c r="JV123" i="7"/>
  <c r="JU123" i="7"/>
  <c r="JT123" i="7"/>
  <c r="JS123" i="7"/>
  <c r="JP123" i="7"/>
  <c r="JO123" i="7"/>
  <c r="JN123" i="7"/>
  <c r="JM123" i="7"/>
  <c r="JL123" i="7"/>
  <c r="JI123" i="7"/>
  <c r="JH123" i="7"/>
  <c r="JG123" i="7"/>
  <c r="JF123" i="7"/>
  <c r="JE123" i="7"/>
  <c r="JB123" i="7"/>
  <c r="JA123" i="7"/>
  <c r="IZ123" i="7"/>
  <c r="IY123" i="7"/>
  <c r="IX123" i="7"/>
  <c r="IU123" i="7"/>
  <c r="IT123" i="7"/>
  <c r="IS123" i="7"/>
  <c r="IR123" i="7"/>
  <c r="IQ123" i="7"/>
  <c r="IN123" i="7"/>
  <c r="IM123" i="7"/>
  <c r="IL123" i="7"/>
  <c r="IK123" i="7"/>
  <c r="IJ123" i="7"/>
  <c r="IG123" i="7"/>
  <c r="IF123" i="7"/>
  <c r="IE123" i="7"/>
  <c r="ID123" i="7"/>
  <c r="IC123" i="7"/>
  <c r="HZ123" i="7"/>
  <c r="HY123" i="7"/>
  <c r="HX123" i="7"/>
  <c r="HW123" i="7"/>
  <c r="HV123" i="7"/>
  <c r="HS123" i="7"/>
  <c r="HR123" i="7"/>
  <c r="HQ123" i="7"/>
  <c r="HP123" i="7"/>
  <c r="HO123" i="7"/>
  <c r="HL123" i="7"/>
  <c r="HK123" i="7"/>
  <c r="HJ123" i="7"/>
  <c r="HI123" i="7"/>
  <c r="HH123" i="7"/>
  <c r="HE123" i="7"/>
  <c r="HD123" i="7"/>
  <c r="HC123" i="7"/>
  <c r="HB123" i="7"/>
  <c r="HA123" i="7"/>
  <c r="GX123" i="7"/>
  <c r="GW123" i="7"/>
  <c r="GV123" i="7"/>
  <c r="GU123" i="7"/>
  <c r="GT123" i="7"/>
  <c r="GQ123" i="7"/>
  <c r="GP123" i="7"/>
  <c r="GO123" i="7"/>
  <c r="GN123" i="7"/>
  <c r="GM123" i="7"/>
  <c r="GJ123" i="7"/>
  <c r="GI123" i="7"/>
  <c r="GH123" i="7"/>
  <c r="GG123" i="7"/>
  <c r="GF123" i="7"/>
  <c r="GC123" i="7"/>
  <c r="GB123" i="7"/>
  <c r="GA123" i="7"/>
  <c r="FZ123" i="7"/>
  <c r="FY123" i="7"/>
  <c r="FV123" i="7"/>
  <c r="FU123" i="7"/>
  <c r="FT123" i="7"/>
  <c r="FS123" i="7"/>
  <c r="FR123" i="7"/>
  <c r="FO123" i="7"/>
  <c r="FN123" i="7"/>
  <c r="FM123" i="7"/>
  <c r="FL123" i="7"/>
  <c r="FK123" i="7"/>
  <c r="FH123" i="7"/>
  <c r="FG123" i="7"/>
  <c r="FF123" i="7"/>
  <c r="FE123" i="7"/>
  <c r="FD123" i="7"/>
  <c r="FA123" i="7"/>
  <c r="EZ123" i="7"/>
  <c r="EY123" i="7"/>
  <c r="EX123" i="7"/>
  <c r="EW123" i="7"/>
  <c r="ET123" i="7"/>
  <c r="ES123" i="7"/>
  <c r="ER123" i="7"/>
  <c r="EQ123" i="7"/>
  <c r="EP123" i="7"/>
  <c r="EM123" i="7"/>
  <c r="EL123" i="7"/>
  <c r="EK123" i="7"/>
  <c r="EJ123" i="7"/>
  <c r="EI123" i="7"/>
  <c r="EF123" i="7"/>
  <c r="EE123" i="7"/>
  <c r="ED123" i="7"/>
  <c r="EC123" i="7"/>
  <c r="EB123" i="7"/>
  <c r="DY123" i="7"/>
  <c r="DX123" i="7"/>
  <c r="DW123" i="7"/>
  <c r="DV123" i="7"/>
  <c r="DU123" i="7"/>
  <c r="DR123" i="7"/>
  <c r="DQ123" i="7"/>
  <c r="DP123" i="7"/>
  <c r="DO123" i="7"/>
  <c r="DN123" i="7"/>
  <c r="DK123" i="7"/>
  <c r="DJ123" i="7"/>
  <c r="DI123" i="7"/>
  <c r="DH123" i="7"/>
  <c r="DG123" i="7"/>
  <c r="DD123" i="7"/>
  <c r="DC123" i="7"/>
  <c r="DB123" i="7"/>
  <c r="DA123" i="7"/>
  <c r="CZ123" i="7"/>
  <c r="CW123" i="7"/>
  <c r="CV123" i="7"/>
  <c r="CU123" i="7"/>
  <c r="CT123" i="7"/>
  <c r="CS123" i="7"/>
  <c r="CP123" i="7"/>
  <c r="CO123" i="7"/>
  <c r="CN123" i="7"/>
  <c r="CM123" i="7"/>
  <c r="CL123" i="7"/>
  <c r="CI123" i="7"/>
  <c r="CH123" i="7"/>
  <c r="CG123" i="7"/>
  <c r="CF123" i="7"/>
  <c r="CE123" i="7"/>
  <c r="CB123" i="7"/>
  <c r="CA123" i="7"/>
  <c r="BZ123" i="7"/>
  <c r="BY123" i="7"/>
  <c r="BX123" i="7"/>
  <c r="BU123" i="7"/>
  <c r="BT123" i="7"/>
  <c r="BS123" i="7"/>
  <c r="BR123" i="7"/>
  <c r="BQ123" i="7"/>
  <c r="BN123" i="7"/>
  <c r="BM123" i="7"/>
  <c r="BL123" i="7"/>
  <c r="BK123" i="7"/>
  <c r="BJ123" i="7"/>
  <c r="BG123" i="7"/>
  <c r="BF123" i="7"/>
  <c r="BE123" i="7"/>
  <c r="BD123" i="7"/>
  <c r="BC123" i="7"/>
  <c r="AZ123" i="7"/>
  <c r="AY123" i="7"/>
  <c r="AX123" i="7"/>
  <c r="AW123" i="7"/>
  <c r="AV123" i="7"/>
  <c r="AS123" i="7"/>
  <c r="AR123" i="7"/>
  <c r="AQ123" i="7"/>
  <c r="AP123" i="7"/>
  <c r="AO123" i="7"/>
  <c r="AL123" i="7"/>
  <c r="AK123" i="7"/>
  <c r="AJ123" i="7"/>
  <c r="AI123" i="7"/>
  <c r="AH123" i="7"/>
  <c r="AE123" i="7"/>
  <c r="AD123" i="7"/>
  <c r="AC123" i="7"/>
  <c r="AB123" i="7"/>
  <c r="AA123" i="7"/>
  <c r="X123" i="7"/>
  <c r="W123" i="7"/>
  <c r="V123" i="7"/>
  <c r="U123" i="7"/>
  <c r="T123" i="7"/>
  <c r="Q123" i="7"/>
  <c r="P123" i="7"/>
  <c r="O123" i="7"/>
  <c r="N123" i="7"/>
  <c r="M123" i="7"/>
  <c r="NC122" i="7"/>
  <c r="NB122" i="7"/>
  <c r="NA122" i="7"/>
  <c r="MZ122" i="7"/>
  <c r="MY122" i="7"/>
  <c r="MV122" i="7"/>
  <c r="MU122" i="7"/>
  <c r="MT122" i="7"/>
  <c r="MS122" i="7"/>
  <c r="MR122" i="7"/>
  <c r="MO122" i="7"/>
  <c r="MN122" i="7"/>
  <c r="MM122" i="7"/>
  <c r="ML122" i="7"/>
  <c r="MK122" i="7"/>
  <c r="MH122" i="7"/>
  <c r="MG122" i="7"/>
  <c r="MF122" i="7"/>
  <c r="ME122" i="7"/>
  <c r="MD122" i="7"/>
  <c r="MA122" i="7"/>
  <c r="LZ122" i="7"/>
  <c r="LY122" i="7"/>
  <c r="LX122" i="7"/>
  <c r="LW122" i="7"/>
  <c r="LT122" i="7"/>
  <c r="LS122" i="7"/>
  <c r="LR122" i="7"/>
  <c r="LQ122" i="7"/>
  <c r="LP122" i="7"/>
  <c r="LM122" i="7"/>
  <c r="LL122" i="7"/>
  <c r="LK122" i="7"/>
  <c r="LJ122" i="7"/>
  <c r="LI122" i="7"/>
  <c r="LF122" i="7"/>
  <c r="LE122" i="7"/>
  <c r="LD122" i="7"/>
  <c r="LC122" i="7"/>
  <c r="LB122" i="7"/>
  <c r="KY122" i="7"/>
  <c r="KX122" i="7"/>
  <c r="KW122" i="7"/>
  <c r="KV122" i="7"/>
  <c r="KU122" i="7"/>
  <c r="KR122" i="7"/>
  <c r="KQ122" i="7"/>
  <c r="KP122" i="7"/>
  <c r="KO122" i="7"/>
  <c r="KN122" i="7"/>
  <c r="KK122" i="7"/>
  <c r="KJ122" i="7"/>
  <c r="KI122" i="7"/>
  <c r="KH122" i="7"/>
  <c r="KG122" i="7"/>
  <c r="KD122" i="7"/>
  <c r="KC122" i="7"/>
  <c r="KB122" i="7"/>
  <c r="KA122" i="7"/>
  <c r="JZ122" i="7"/>
  <c r="JW122" i="7"/>
  <c r="JV122" i="7"/>
  <c r="JU122" i="7"/>
  <c r="JT122" i="7"/>
  <c r="JS122" i="7"/>
  <c r="JP122" i="7"/>
  <c r="JO122" i="7"/>
  <c r="JN122" i="7"/>
  <c r="JM122" i="7"/>
  <c r="JL122" i="7"/>
  <c r="JI122" i="7"/>
  <c r="JH122" i="7"/>
  <c r="JG122" i="7"/>
  <c r="JF122" i="7"/>
  <c r="JE122" i="7"/>
  <c r="JB122" i="7"/>
  <c r="JA122" i="7"/>
  <c r="IZ122" i="7"/>
  <c r="IY122" i="7"/>
  <c r="IX122" i="7"/>
  <c r="IU122" i="7"/>
  <c r="IT122" i="7"/>
  <c r="IS122" i="7"/>
  <c r="IR122" i="7"/>
  <c r="IQ122" i="7"/>
  <c r="IN122" i="7"/>
  <c r="IM122" i="7"/>
  <c r="IL122" i="7"/>
  <c r="IK122" i="7"/>
  <c r="IJ122" i="7"/>
  <c r="IG122" i="7"/>
  <c r="IF122" i="7"/>
  <c r="IE122" i="7"/>
  <c r="ID122" i="7"/>
  <c r="IC122" i="7"/>
  <c r="HZ122" i="7"/>
  <c r="HY122" i="7"/>
  <c r="HX122" i="7"/>
  <c r="HW122" i="7"/>
  <c r="HV122" i="7"/>
  <c r="HS122" i="7"/>
  <c r="HR122" i="7"/>
  <c r="HQ122" i="7"/>
  <c r="HP122" i="7"/>
  <c r="HO122" i="7"/>
  <c r="HL122" i="7"/>
  <c r="HK122" i="7"/>
  <c r="HJ122" i="7"/>
  <c r="HI122" i="7"/>
  <c r="HH122" i="7"/>
  <c r="HE122" i="7"/>
  <c r="HD122" i="7"/>
  <c r="HC122" i="7"/>
  <c r="HB122" i="7"/>
  <c r="HA122" i="7"/>
  <c r="GX122" i="7"/>
  <c r="GW122" i="7"/>
  <c r="GV122" i="7"/>
  <c r="GU122" i="7"/>
  <c r="GT122" i="7"/>
  <c r="GQ122" i="7"/>
  <c r="GP122" i="7"/>
  <c r="GO122" i="7"/>
  <c r="GN122" i="7"/>
  <c r="GM122" i="7"/>
  <c r="GJ122" i="7"/>
  <c r="GI122" i="7"/>
  <c r="GH122" i="7"/>
  <c r="GG122" i="7"/>
  <c r="GF122" i="7"/>
  <c r="GC122" i="7"/>
  <c r="GB122" i="7"/>
  <c r="GA122" i="7"/>
  <c r="FZ122" i="7"/>
  <c r="FY122" i="7"/>
  <c r="FV122" i="7"/>
  <c r="FU122" i="7"/>
  <c r="FT122" i="7"/>
  <c r="FS122" i="7"/>
  <c r="FR122" i="7"/>
  <c r="FO122" i="7"/>
  <c r="FN122" i="7"/>
  <c r="FM122" i="7"/>
  <c r="FL122" i="7"/>
  <c r="FK122" i="7"/>
  <c r="FH122" i="7"/>
  <c r="FG122" i="7"/>
  <c r="FF122" i="7"/>
  <c r="FE122" i="7"/>
  <c r="FD122" i="7"/>
  <c r="FA122" i="7"/>
  <c r="EZ122" i="7"/>
  <c r="EY122" i="7"/>
  <c r="EX122" i="7"/>
  <c r="EW122" i="7"/>
  <c r="ET122" i="7"/>
  <c r="ES122" i="7"/>
  <c r="ER122" i="7"/>
  <c r="EQ122" i="7"/>
  <c r="EP122" i="7"/>
  <c r="EM122" i="7"/>
  <c r="EL122" i="7"/>
  <c r="EK122" i="7"/>
  <c r="EJ122" i="7"/>
  <c r="EI122" i="7"/>
  <c r="EF122" i="7"/>
  <c r="EE122" i="7"/>
  <c r="ED122" i="7"/>
  <c r="EC122" i="7"/>
  <c r="EB122" i="7"/>
  <c r="DY122" i="7"/>
  <c r="DX122" i="7"/>
  <c r="DW122" i="7"/>
  <c r="DV122" i="7"/>
  <c r="DU122" i="7"/>
  <c r="DR122" i="7"/>
  <c r="DQ122" i="7"/>
  <c r="DP122" i="7"/>
  <c r="DO122" i="7"/>
  <c r="DN122" i="7"/>
  <c r="DK122" i="7"/>
  <c r="DJ122" i="7"/>
  <c r="DI122" i="7"/>
  <c r="DH122" i="7"/>
  <c r="DG122" i="7"/>
  <c r="DD122" i="7"/>
  <c r="DC122" i="7"/>
  <c r="DB122" i="7"/>
  <c r="DA122" i="7"/>
  <c r="CZ122" i="7"/>
  <c r="CW122" i="7"/>
  <c r="CV122" i="7"/>
  <c r="CU122" i="7"/>
  <c r="CT122" i="7"/>
  <c r="CS122" i="7"/>
  <c r="CP122" i="7"/>
  <c r="CO122" i="7"/>
  <c r="CN122" i="7"/>
  <c r="CM122" i="7"/>
  <c r="CL122" i="7"/>
  <c r="CI122" i="7"/>
  <c r="CH122" i="7"/>
  <c r="CG122" i="7"/>
  <c r="CF122" i="7"/>
  <c r="CE122" i="7"/>
  <c r="CB122" i="7"/>
  <c r="CA122" i="7"/>
  <c r="BZ122" i="7"/>
  <c r="BY122" i="7"/>
  <c r="BX122" i="7"/>
  <c r="BU122" i="7"/>
  <c r="BT122" i="7"/>
  <c r="BS122" i="7"/>
  <c r="BR122" i="7"/>
  <c r="BQ122" i="7"/>
  <c r="BN122" i="7"/>
  <c r="BM122" i="7"/>
  <c r="BL122" i="7"/>
  <c r="BK122" i="7"/>
  <c r="BJ122" i="7"/>
  <c r="BG122" i="7"/>
  <c r="BF122" i="7"/>
  <c r="BE122" i="7"/>
  <c r="BD122" i="7"/>
  <c r="BC122" i="7"/>
  <c r="AZ122" i="7"/>
  <c r="AY122" i="7"/>
  <c r="AX122" i="7"/>
  <c r="AW122" i="7"/>
  <c r="AV122" i="7"/>
  <c r="AS122" i="7"/>
  <c r="AR122" i="7"/>
  <c r="AQ122" i="7"/>
  <c r="AP122" i="7"/>
  <c r="AO122" i="7"/>
  <c r="AL122" i="7"/>
  <c r="AK122" i="7"/>
  <c r="AJ122" i="7"/>
  <c r="AI122" i="7"/>
  <c r="AH122" i="7"/>
  <c r="AE122" i="7"/>
  <c r="AD122" i="7"/>
  <c r="AC122" i="7"/>
  <c r="AB122" i="7"/>
  <c r="AA122" i="7"/>
  <c r="X122" i="7"/>
  <c r="W122" i="7"/>
  <c r="V122" i="7"/>
  <c r="U122" i="7"/>
  <c r="T122" i="7"/>
  <c r="Q122" i="7"/>
  <c r="P122" i="7"/>
  <c r="O122" i="7"/>
  <c r="N122" i="7"/>
  <c r="M122" i="7"/>
  <c r="I128" i="7"/>
  <c r="H128" i="7"/>
  <c r="G128" i="7"/>
  <c r="F128" i="7"/>
  <c r="I127" i="7"/>
  <c r="H127" i="7"/>
  <c r="G127" i="7"/>
  <c r="F127" i="7"/>
  <c r="I126" i="7"/>
  <c r="H126" i="7"/>
  <c r="G126" i="7"/>
  <c r="F126" i="7"/>
  <c r="I123" i="7"/>
  <c r="H123" i="7"/>
  <c r="G123" i="7"/>
  <c r="F123" i="7"/>
  <c r="I122" i="7"/>
  <c r="H122" i="7"/>
  <c r="G122" i="7"/>
  <c r="F122" i="7"/>
  <c r="NC78" i="7"/>
  <c r="NB78" i="7"/>
  <c r="NA78" i="7"/>
  <c r="MZ78" i="7"/>
  <c r="MY78" i="7"/>
  <c r="MV78" i="7"/>
  <c r="MU78" i="7"/>
  <c r="MT78" i="7"/>
  <c r="MS78" i="7"/>
  <c r="MR78" i="7"/>
  <c r="MO78" i="7"/>
  <c r="MN78" i="7"/>
  <c r="MM78" i="7"/>
  <c r="ML78" i="7"/>
  <c r="MK78" i="7"/>
  <c r="MH78" i="7"/>
  <c r="MG78" i="7"/>
  <c r="MF78" i="7"/>
  <c r="ME78" i="7"/>
  <c r="MD78" i="7"/>
  <c r="MA78" i="7"/>
  <c r="LZ78" i="7"/>
  <c r="LY78" i="7"/>
  <c r="LX78" i="7"/>
  <c r="LW78" i="7"/>
  <c r="LT78" i="7"/>
  <c r="LS78" i="7"/>
  <c r="LR78" i="7"/>
  <c r="LQ78" i="7"/>
  <c r="LP78" i="7"/>
  <c r="LM78" i="7"/>
  <c r="LL78" i="7"/>
  <c r="LK78" i="7"/>
  <c r="LJ78" i="7"/>
  <c r="LI78" i="7"/>
  <c r="LF78" i="7"/>
  <c r="LE78" i="7"/>
  <c r="LD78" i="7"/>
  <c r="LC78" i="7"/>
  <c r="LB78" i="7"/>
  <c r="KY78" i="7"/>
  <c r="KX78" i="7"/>
  <c r="KW78" i="7"/>
  <c r="KV78" i="7"/>
  <c r="KU78" i="7"/>
  <c r="KR78" i="7"/>
  <c r="KQ78" i="7"/>
  <c r="KP78" i="7"/>
  <c r="KO78" i="7"/>
  <c r="KN78" i="7"/>
  <c r="KK78" i="7"/>
  <c r="KJ78" i="7"/>
  <c r="KI78" i="7"/>
  <c r="KH78" i="7"/>
  <c r="KG78" i="7"/>
  <c r="KD78" i="7"/>
  <c r="KC78" i="7"/>
  <c r="KB78" i="7"/>
  <c r="KA78" i="7"/>
  <c r="JZ78" i="7"/>
  <c r="JW78" i="7"/>
  <c r="JV78" i="7"/>
  <c r="JU78" i="7"/>
  <c r="JT78" i="7"/>
  <c r="JS78" i="7"/>
  <c r="JP78" i="7"/>
  <c r="JO78" i="7"/>
  <c r="JN78" i="7"/>
  <c r="JM78" i="7"/>
  <c r="JL78" i="7"/>
  <c r="JI78" i="7"/>
  <c r="JH78" i="7"/>
  <c r="JG78" i="7"/>
  <c r="JF78" i="7"/>
  <c r="JE78" i="7"/>
  <c r="JB78" i="7"/>
  <c r="JA78" i="7"/>
  <c r="IZ78" i="7"/>
  <c r="IY78" i="7"/>
  <c r="IX78" i="7"/>
  <c r="IU78" i="7"/>
  <c r="IT78" i="7"/>
  <c r="IS78" i="7"/>
  <c r="IR78" i="7"/>
  <c r="IQ78" i="7"/>
  <c r="IN78" i="7"/>
  <c r="IM78" i="7"/>
  <c r="IL78" i="7"/>
  <c r="IK78" i="7"/>
  <c r="IJ78" i="7"/>
  <c r="IG78" i="7"/>
  <c r="IF78" i="7"/>
  <c r="IE78" i="7"/>
  <c r="ID78" i="7"/>
  <c r="IC78" i="7"/>
  <c r="HZ78" i="7"/>
  <c r="HY78" i="7"/>
  <c r="HX78" i="7"/>
  <c r="HW78" i="7"/>
  <c r="HV78" i="7"/>
  <c r="HS78" i="7"/>
  <c r="HR78" i="7"/>
  <c r="HQ78" i="7"/>
  <c r="HP78" i="7"/>
  <c r="HO78" i="7"/>
  <c r="HL78" i="7"/>
  <c r="HK78" i="7"/>
  <c r="HJ78" i="7"/>
  <c r="HI78" i="7"/>
  <c r="HH78" i="7"/>
  <c r="HE78" i="7"/>
  <c r="HD78" i="7"/>
  <c r="HC78" i="7"/>
  <c r="HB78" i="7"/>
  <c r="HA78" i="7"/>
  <c r="GX78" i="7"/>
  <c r="GW78" i="7"/>
  <c r="GV78" i="7"/>
  <c r="GU78" i="7"/>
  <c r="GT78" i="7"/>
  <c r="GQ78" i="7"/>
  <c r="GP78" i="7"/>
  <c r="GO78" i="7"/>
  <c r="GN78" i="7"/>
  <c r="GM78" i="7"/>
  <c r="GJ78" i="7"/>
  <c r="GI78" i="7"/>
  <c r="GH78" i="7"/>
  <c r="GG78" i="7"/>
  <c r="GF78" i="7"/>
  <c r="GC78" i="7"/>
  <c r="GB78" i="7"/>
  <c r="GA78" i="7"/>
  <c r="FZ78" i="7"/>
  <c r="FY78" i="7"/>
  <c r="FV78" i="7"/>
  <c r="FU78" i="7"/>
  <c r="FT78" i="7"/>
  <c r="FS78" i="7"/>
  <c r="FR78" i="7"/>
  <c r="FO78" i="7"/>
  <c r="FN78" i="7"/>
  <c r="FM78" i="7"/>
  <c r="FL78" i="7"/>
  <c r="FK78" i="7"/>
  <c r="FH78" i="7"/>
  <c r="FG78" i="7"/>
  <c r="FF78" i="7"/>
  <c r="FE78" i="7"/>
  <c r="FD78" i="7"/>
  <c r="FA78" i="7"/>
  <c r="EZ78" i="7"/>
  <c r="EY78" i="7"/>
  <c r="EX78" i="7"/>
  <c r="EW78" i="7"/>
  <c r="ET78" i="7"/>
  <c r="ES78" i="7"/>
  <c r="ER78" i="7"/>
  <c r="EQ78" i="7"/>
  <c r="EP78" i="7"/>
  <c r="EM78" i="7"/>
  <c r="EL78" i="7"/>
  <c r="EK78" i="7"/>
  <c r="EJ78" i="7"/>
  <c r="EI78" i="7"/>
  <c r="EF78" i="7"/>
  <c r="EE78" i="7"/>
  <c r="ED78" i="7"/>
  <c r="EC78" i="7"/>
  <c r="EB78" i="7"/>
  <c r="DY78" i="7"/>
  <c r="DX78" i="7"/>
  <c r="DW78" i="7"/>
  <c r="DV78" i="7"/>
  <c r="DU78" i="7"/>
  <c r="DR78" i="7"/>
  <c r="DQ78" i="7"/>
  <c r="DP78" i="7"/>
  <c r="DO78" i="7"/>
  <c r="DN78" i="7"/>
  <c r="DK78" i="7"/>
  <c r="DJ78" i="7"/>
  <c r="DI78" i="7"/>
  <c r="DH78" i="7"/>
  <c r="DG78" i="7"/>
  <c r="DD78" i="7"/>
  <c r="DC78" i="7"/>
  <c r="DB78" i="7"/>
  <c r="DA78" i="7"/>
  <c r="CZ78" i="7"/>
  <c r="CW78" i="7"/>
  <c r="CV78" i="7"/>
  <c r="CU78" i="7"/>
  <c r="CT78" i="7"/>
  <c r="CS78" i="7"/>
  <c r="CP78" i="7"/>
  <c r="CO78" i="7"/>
  <c r="CN78" i="7"/>
  <c r="CM78" i="7"/>
  <c r="CL78" i="7"/>
  <c r="CI78" i="7"/>
  <c r="CH78" i="7"/>
  <c r="CG78" i="7"/>
  <c r="CF78" i="7"/>
  <c r="CE78" i="7"/>
  <c r="CB78" i="7"/>
  <c r="CA78" i="7"/>
  <c r="BZ78" i="7"/>
  <c r="BY78" i="7"/>
  <c r="BX78" i="7"/>
  <c r="NC75" i="7"/>
  <c r="NB75" i="7"/>
  <c r="NA75" i="7"/>
  <c r="MZ75" i="7"/>
  <c r="MY75" i="7"/>
  <c r="MV75" i="7"/>
  <c r="MU75" i="7"/>
  <c r="MT75" i="7"/>
  <c r="MS75" i="7"/>
  <c r="MR75" i="7"/>
  <c r="MO75" i="7"/>
  <c r="MN75" i="7"/>
  <c r="MM75" i="7"/>
  <c r="ML75" i="7"/>
  <c r="MK75" i="7"/>
  <c r="MH75" i="7"/>
  <c r="MG75" i="7"/>
  <c r="MF75" i="7"/>
  <c r="ME75" i="7"/>
  <c r="MD75" i="7"/>
  <c r="MA75" i="7"/>
  <c r="LZ75" i="7"/>
  <c r="LY75" i="7"/>
  <c r="LX75" i="7"/>
  <c r="LW75" i="7"/>
  <c r="LT75" i="7"/>
  <c r="LS75" i="7"/>
  <c r="LR75" i="7"/>
  <c r="LQ75" i="7"/>
  <c r="LP75" i="7"/>
  <c r="LM75" i="7"/>
  <c r="LL75" i="7"/>
  <c r="LK75" i="7"/>
  <c r="LJ75" i="7"/>
  <c r="LI75" i="7"/>
  <c r="LF75" i="7"/>
  <c r="LE75" i="7"/>
  <c r="LD75" i="7"/>
  <c r="LC75" i="7"/>
  <c r="LB75" i="7"/>
  <c r="KY75" i="7"/>
  <c r="KX75" i="7"/>
  <c r="KW75" i="7"/>
  <c r="KV75" i="7"/>
  <c r="KU75" i="7"/>
  <c r="KR75" i="7"/>
  <c r="KQ75" i="7"/>
  <c r="KP75" i="7"/>
  <c r="KO75" i="7"/>
  <c r="KN75" i="7"/>
  <c r="KK75" i="7"/>
  <c r="KJ75" i="7"/>
  <c r="KI75" i="7"/>
  <c r="KH75" i="7"/>
  <c r="KG75" i="7"/>
  <c r="KD75" i="7"/>
  <c r="KC75" i="7"/>
  <c r="KB75" i="7"/>
  <c r="KA75" i="7"/>
  <c r="JZ75" i="7"/>
  <c r="JW75" i="7"/>
  <c r="JV75" i="7"/>
  <c r="JU75" i="7"/>
  <c r="JT75" i="7"/>
  <c r="JS75" i="7"/>
  <c r="JP75" i="7"/>
  <c r="JO75" i="7"/>
  <c r="JN75" i="7"/>
  <c r="JM75" i="7"/>
  <c r="JL75" i="7"/>
  <c r="JI75" i="7"/>
  <c r="JH75" i="7"/>
  <c r="JG75" i="7"/>
  <c r="JF75" i="7"/>
  <c r="JE75" i="7"/>
  <c r="JB75" i="7"/>
  <c r="JA75" i="7"/>
  <c r="IZ75" i="7"/>
  <c r="IY75" i="7"/>
  <c r="IX75" i="7"/>
  <c r="IU75" i="7"/>
  <c r="IT75" i="7"/>
  <c r="IS75" i="7"/>
  <c r="IR75" i="7"/>
  <c r="IQ75" i="7"/>
  <c r="IN75" i="7"/>
  <c r="IM75" i="7"/>
  <c r="IL75" i="7"/>
  <c r="IK75" i="7"/>
  <c r="IJ75" i="7"/>
  <c r="IG75" i="7"/>
  <c r="IF75" i="7"/>
  <c r="IE75" i="7"/>
  <c r="ID75" i="7"/>
  <c r="IC75" i="7"/>
  <c r="HZ75" i="7"/>
  <c r="HY75" i="7"/>
  <c r="HX75" i="7"/>
  <c r="HW75" i="7"/>
  <c r="HV75" i="7"/>
  <c r="HS75" i="7"/>
  <c r="HR75" i="7"/>
  <c r="HQ75" i="7"/>
  <c r="HP75" i="7"/>
  <c r="HO75" i="7"/>
  <c r="HL75" i="7"/>
  <c r="HK75" i="7"/>
  <c r="HJ75" i="7"/>
  <c r="HI75" i="7"/>
  <c r="HH75" i="7"/>
  <c r="HE75" i="7"/>
  <c r="HD75" i="7"/>
  <c r="HC75" i="7"/>
  <c r="HB75" i="7"/>
  <c r="HA75" i="7"/>
  <c r="GX75" i="7"/>
  <c r="GW75" i="7"/>
  <c r="GV75" i="7"/>
  <c r="GU75" i="7"/>
  <c r="GT75" i="7"/>
  <c r="GQ75" i="7"/>
  <c r="GP75" i="7"/>
  <c r="GO75" i="7"/>
  <c r="GN75" i="7"/>
  <c r="GM75" i="7"/>
  <c r="GJ75" i="7"/>
  <c r="GI75" i="7"/>
  <c r="GH75" i="7"/>
  <c r="GG75" i="7"/>
  <c r="GF75" i="7"/>
  <c r="GC75" i="7"/>
  <c r="GB75" i="7"/>
  <c r="GA75" i="7"/>
  <c r="FZ75" i="7"/>
  <c r="FY75" i="7"/>
  <c r="FV75" i="7"/>
  <c r="FU75" i="7"/>
  <c r="FT75" i="7"/>
  <c r="FS75" i="7"/>
  <c r="FR75" i="7"/>
  <c r="FO75" i="7"/>
  <c r="FN75" i="7"/>
  <c r="FM75" i="7"/>
  <c r="FL75" i="7"/>
  <c r="FK75" i="7"/>
  <c r="FH75" i="7"/>
  <c r="FG75" i="7"/>
  <c r="FF75" i="7"/>
  <c r="FE75" i="7"/>
  <c r="FD75" i="7"/>
  <c r="FA75" i="7"/>
  <c r="EZ75" i="7"/>
  <c r="EY75" i="7"/>
  <c r="EX75" i="7"/>
  <c r="EW75" i="7"/>
  <c r="ET75" i="7"/>
  <c r="ES75" i="7"/>
  <c r="ER75" i="7"/>
  <c r="EQ75" i="7"/>
  <c r="EP75" i="7"/>
  <c r="EM75" i="7"/>
  <c r="EL75" i="7"/>
  <c r="EK75" i="7"/>
  <c r="EJ75" i="7"/>
  <c r="EI75" i="7"/>
  <c r="EF75" i="7"/>
  <c r="EE75" i="7"/>
  <c r="ED75" i="7"/>
  <c r="EC75" i="7"/>
  <c r="EB75" i="7"/>
  <c r="DY75" i="7"/>
  <c r="DX75" i="7"/>
  <c r="DW75" i="7"/>
  <c r="DV75" i="7"/>
  <c r="DU75" i="7"/>
  <c r="DR75" i="7"/>
  <c r="DQ75" i="7"/>
  <c r="DP75" i="7"/>
  <c r="DO75" i="7"/>
  <c r="DN75" i="7"/>
  <c r="DK75" i="7"/>
  <c r="DJ75" i="7"/>
  <c r="DI75" i="7"/>
  <c r="DH75" i="7"/>
  <c r="DG75" i="7"/>
  <c r="DD75" i="7"/>
  <c r="DC75" i="7"/>
  <c r="DB75" i="7"/>
  <c r="DA75" i="7"/>
  <c r="CZ75" i="7"/>
  <c r="CW75" i="7"/>
  <c r="CV75" i="7"/>
  <c r="CU75" i="7"/>
  <c r="CT75" i="7"/>
  <c r="CS75" i="7"/>
  <c r="CP75" i="7"/>
  <c r="CO75" i="7"/>
  <c r="CN75" i="7"/>
  <c r="CM75" i="7"/>
  <c r="CL75" i="7"/>
  <c r="CI75" i="7"/>
  <c r="CH75" i="7"/>
  <c r="CG75" i="7"/>
  <c r="CF75" i="7"/>
  <c r="CE75" i="7"/>
  <c r="CB75" i="7"/>
  <c r="CA75" i="7"/>
  <c r="BZ75" i="7"/>
  <c r="BY75" i="7"/>
  <c r="BX75" i="7"/>
  <c r="NC74" i="7"/>
  <c r="NB74" i="7"/>
  <c r="NA74" i="7"/>
  <c r="MZ74" i="7"/>
  <c r="MY74" i="7"/>
  <c r="MV74" i="7"/>
  <c r="MU74" i="7"/>
  <c r="MT74" i="7"/>
  <c r="MS74" i="7"/>
  <c r="MR74" i="7"/>
  <c r="MO74" i="7"/>
  <c r="MN74" i="7"/>
  <c r="MM74" i="7"/>
  <c r="ML74" i="7"/>
  <c r="MK74" i="7"/>
  <c r="MH74" i="7"/>
  <c r="MG74" i="7"/>
  <c r="MF74" i="7"/>
  <c r="ME74" i="7"/>
  <c r="MD74" i="7"/>
  <c r="MA74" i="7"/>
  <c r="LZ74" i="7"/>
  <c r="LY74" i="7"/>
  <c r="LX74" i="7"/>
  <c r="LW74" i="7"/>
  <c r="LT74" i="7"/>
  <c r="LS74" i="7"/>
  <c r="LR74" i="7"/>
  <c r="LQ74" i="7"/>
  <c r="LP74" i="7"/>
  <c r="LM74" i="7"/>
  <c r="LL74" i="7"/>
  <c r="LK74" i="7"/>
  <c r="LJ74" i="7"/>
  <c r="LI74" i="7"/>
  <c r="LF74" i="7"/>
  <c r="LE74" i="7"/>
  <c r="LD74" i="7"/>
  <c r="LC74" i="7"/>
  <c r="LB74" i="7"/>
  <c r="KY74" i="7"/>
  <c r="KX74" i="7"/>
  <c r="KW74" i="7"/>
  <c r="KV74" i="7"/>
  <c r="KU74" i="7"/>
  <c r="KR74" i="7"/>
  <c r="KQ74" i="7"/>
  <c r="KP74" i="7"/>
  <c r="KO74" i="7"/>
  <c r="KN74" i="7"/>
  <c r="KK74" i="7"/>
  <c r="KJ74" i="7"/>
  <c r="KI74" i="7"/>
  <c r="KH74" i="7"/>
  <c r="KG74" i="7"/>
  <c r="KD74" i="7"/>
  <c r="KC74" i="7"/>
  <c r="KB74" i="7"/>
  <c r="KA74" i="7"/>
  <c r="JZ74" i="7"/>
  <c r="JW74" i="7"/>
  <c r="JV74" i="7"/>
  <c r="JU74" i="7"/>
  <c r="JT74" i="7"/>
  <c r="JS74" i="7"/>
  <c r="JP74" i="7"/>
  <c r="JO74" i="7"/>
  <c r="JN74" i="7"/>
  <c r="JM74" i="7"/>
  <c r="JL74" i="7"/>
  <c r="JI74" i="7"/>
  <c r="JH74" i="7"/>
  <c r="JG74" i="7"/>
  <c r="JF74" i="7"/>
  <c r="JE74" i="7"/>
  <c r="JB74" i="7"/>
  <c r="JA74" i="7"/>
  <c r="IZ74" i="7"/>
  <c r="IY74" i="7"/>
  <c r="IX74" i="7"/>
  <c r="IU74" i="7"/>
  <c r="IT74" i="7"/>
  <c r="IS74" i="7"/>
  <c r="IR74" i="7"/>
  <c r="IQ74" i="7"/>
  <c r="IN74" i="7"/>
  <c r="IM74" i="7"/>
  <c r="IL74" i="7"/>
  <c r="IK74" i="7"/>
  <c r="IJ74" i="7"/>
  <c r="IG74" i="7"/>
  <c r="IF74" i="7"/>
  <c r="IE74" i="7"/>
  <c r="ID74" i="7"/>
  <c r="IC74" i="7"/>
  <c r="HZ74" i="7"/>
  <c r="HY74" i="7"/>
  <c r="HX74" i="7"/>
  <c r="HW74" i="7"/>
  <c r="HV74" i="7"/>
  <c r="HS74" i="7"/>
  <c r="HR74" i="7"/>
  <c r="HQ74" i="7"/>
  <c r="HP74" i="7"/>
  <c r="HO74" i="7"/>
  <c r="HL74" i="7"/>
  <c r="HK74" i="7"/>
  <c r="HJ74" i="7"/>
  <c r="HI74" i="7"/>
  <c r="HH74" i="7"/>
  <c r="HE74" i="7"/>
  <c r="HD74" i="7"/>
  <c r="HC74" i="7"/>
  <c r="HB74" i="7"/>
  <c r="HA74" i="7"/>
  <c r="GX74" i="7"/>
  <c r="GW74" i="7"/>
  <c r="GV74" i="7"/>
  <c r="GU74" i="7"/>
  <c r="GT74" i="7"/>
  <c r="GQ74" i="7"/>
  <c r="GP74" i="7"/>
  <c r="GO74" i="7"/>
  <c r="GN74" i="7"/>
  <c r="GM74" i="7"/>
  <c r="GJ74" i="7"/>
  <c r="GI74" i="7"/>
  <c r="GH74" i="7"/>
  <c r="GG74" i="7"/>
  <c r="GF74" i="7"/>
  <c r="GC74" i="7"/>
  <c r="GB74" i="7"/>
  <c r="GA74" i="7"/>
  <c r="FZ74" i="7"/>
  <c r="FY74" i="7"/>
  <c r="FV74" i="7"/>
  <c r="FU74" i="7"/>
  <c r="FT74" i="7"/>
  <c r="FS74" i="7"/>
  <c r="FR74" i="7"/>
  <c r="FO74" i="7"/>
  <c r="FN74" i="7"/>
  <c r="FM74" i="7"/>
  <c r="FL74" i="7"/>
  <c r="FK74" i="7"/>
  <c r="FH74" i="7"/>
  <c r="FG74" i="7"/>
  <c r="FF74" i="7"/>
  <c r="FE74" i="7"/>
  <c r="FD74" i="7"/>
  <c r="FA74" i="7"/>
  <c r="EZ74" i="7"/>
  <c r="EY74" i="7"/>
  <c r="EX74" i="7"/>
  <c r="EW74" i="7"/>
  <c r="ET74" i="7"/>
  <c r="ES74" i="7"/>
  <c r="ER74" i="7"/>
  <c r="EQ74" i="7"/>
  <c r="EP74" i="7"/>
  <c r="EM74" i="7"/>
  <c r="EL74" i="7"/>
  <c r="EK74" i="7"/>
  <c r="EJ74" i="7"/>
  <c r="EI74" i="7"/>
  <c r="EF74" i="7"/>
  <c r="EE74" i="7"/>
  <c r="ED74" i="7"/>
  <c r="EC74" i="7"/>
  <c r="EB74" i="7"/>
  <c r="DY74" i="7"/>
  <c r="DX74" i="7"/>
  <c r="DW74" i="7"/>
  <c r="DV74" i="7"/>
  <c r="DU74" i="7"/>
  <c r="DR74" i="7"/>
  <c r="DQ74" i="7"/>
  <c r="DP74" i="7"/>
  <c r="DO74" i="7"/>
  <c r="DN74" i="7"/>
  <c r="DK74" i="7"/>
  <c r="DJ74" i="7"/>
  <c r="DI74" i="7"/>
  <c r="DH74" i="7"/>
  <c r="DG74" i="7"/>
  <c r="DD74" i="7"/>
  <c r="DC74" i="7"/>
  <c r="DB74" i="7"/>
  <c r="DA74" i="7"/>
  <c r="CZ74" i="7"/>
  <c r="CW74" i="7"/>
  <c r="CV74" i="7"/>
  <c r="CU74" i="7"/>
  <c r="CT74" i="7"/>
  <c r="CS74" i="7"/>
  <c r="CP74" i="7"/>
  <c r="CO74" i="7"/>
  <c r="CN74" i="7"/>
  <c r="CM74" i="7"/>
  <c r="CL74" i="7"/>
  <c r="CI74" i="7"/>
  <c r="CH74" i="7"/>
  <c r="CG74" i="7"/>
  <c r="CF74" i="7"/>
  <c r="CE74" i="7"/>
  <c r="CB74" i="7"/>
  <c r="CA74" i="7"/>
  <c r="BZ74" i="7"/>
  <c r="BY74" i="7"/>
  <c r="BX74" i="7"/>
  <c r="BU78" i="7"/>
  <c r="BT78" i="7"/>
  <c r="BS78" i="7"/>
  <c r="BR78" i="7"/>
  <c r="BQ78" i="7"/>
  <c r="BN78" i="7"/>
  <c r="BM78" i="7"/>
  <c r="BL78" i="7"/>
  <c r="BK78" i="7"/>
  <c r="BJ78" i="7"/>
  <c r="BG78" i="7"/>
  <c r="BF78" i="7"/>
  <c r="BE78" i="7"/>
  <c r="BD78" i="7"/>
  <c r="BC78" i="7"/>
  <c r="AZ78" i="7"/>
  <c r="AY78" i="7"/>
  <c r="AX78" i="7"/>
  <c r="AW78" i="7"/>
  <c r="AV78" i="7"/>
  <c r="AS78" i="7"/>
  <c r="AR78" i="7"/>
  <c r="AQ78" i="7"/>
  <c r="AP78" i="7"/>
  <c r="AO78" i="7"/>
  <c r="AL78" i="7"/>
  <c r="AK78" i="7"/>
  <c r="AJ78" i="7"/>
  <c r="AI78" i="7"/>
  <c r="AH78" i="7"/>
  <c r="AE78" i="7"/>
  <c r="AD78" i="7"/>
  <c r="AC78" i="7"/>
  <c r="AB78" i="7"/>
  <c r="AA78" i="7"/>
  <c r="X78" i="7"/>
  <c r="W78" i="7"/>
  <c r="V78" i="7"/>
  <c r="U78" i="7"/>
  <c r="T78" i="7"/>
  <c r="Q78" i="7"/>
  <c r="P78" i="7"/>
  <c r="O78" i="7"/>
  <c r="N78" i="7"/>
  <c r="M78" i="7"/>
  <c r="BU75" i="7"/>
  <c r="BT75" i="7"/>
  <c r="BS75" i="7"/>
  <c r="BR75" i="7"/>
  <c r="BQ75" i="7"/>
  <c r="BN75" i="7"/>
  <c r="BM75" i="7"/>
  <c r="BL75" i="7"/>
  <c r="BK75" i="7"/>
  <c r="BJ75" i="7"/>
  <c r="BG75" i="7"/>
  <c r="BF75" i="7"/>
  <c r="BE75" i="7"/>
  <c r="BD75" i="7"/>
  <c r="BC75" i="7"/>
  <c r="AZ75" i="7"/>
  <c r="AY75" i="7"/>
  <c r="AX75" i="7"/>
  <c r="AW75" i="7"/>
  <c r="AV75" i="7"/>
  <c r="AS75" i="7"/>
  <c r="AR75" i="7"/>
  <c r="AQ75" i="7"/>
  <c r="AP75" i="7"/>
  <c r="AO75" i="7"/>
  <c r="AL75" i="7"/>
  <c r="AK75" i="7"/>
  <c r="AJ75" i="7"/>
  <c r="AI75" i="7"/>
  <c r="AH75" i="7"/>
  <c r="AE75" i="7"/>
  <c r="AD75" i="7"/>
  <c r="AC75" i="7"/>
  <c r="AB75" i="7"/>
  <c r="AA75" i="7"/>
  <c r="X75" i="7"/>
  <c r="W75" i="7"/>
  <c r="V75" i="7"/>
  <c r="U75" i="7"/>
  <c r="T75" i="7"/>
  <c r="Q75" i="7"/>
  <c r="P75" i="7"/>
  <c r="O75" i="7"/>
  <c r="N75" i="7"/>
  <c r="M75" i="7"/>
  <c r="BT74" i="7"/>
  <c r="BS74" i="7"/>
  <c r="BR74" i="7"/>
  <c r="BQ74" i="7"/>
  <c r="BN74" i="7"/>
  <c r="BM74" i="7"/>
  <c r="BL74" i="7"/>
  <c r="BK74" i="7"/>
  <c r="BJ74" i="7"/>
  <c r="BG74" i="7"/>
  <c r="BF74" i="7"/>
  <c r="BE74" i="7"/>
  <c r="BD74" i="7"/>
  <c r="BC74" i="7"/>
  <c r="AZ74" i="7"/>
  <c r="AY74" i="7"/>
  <c r="AX74" i="7"/>
  <c r="AW74" i="7"/>
  <c r="AV74" i="7"/>
  <c r="AS74" i="7"/>
  <c r="AR74" i="7"/>
  <c r="AQ74" i="7"/>
  <c r="AP74" i="7"/>
  <c r="AO74" i="7"/>
  <c r="AL74" i="7"/>
  <c r="AK74" i="7"/>
  <c r="AJ74" i="7"/>
  <c r="AI74" i="7"/>
  <c r="AH74" i="7"/>
  <c r="AE74" i="7"/>
  <c r="AD74" i="7"/>
  <c r="AC74" i="7"/>
  <c r="AB74" i="7"/>
  <c r="AA74" i="7"/>
  <c r="X74" i="7"/>
  <c r="W74" i="7"/>
  <c r="V74" i="7"/>
  <c r="U74" i="7"/>
  <c r="T74" i="7"/>
  <c r="Q74" i="7"/>
  <c r="P74" i="7"/>
  <c r="O74" i="7"/>
  <c r="N74" i="7"/>
  <c r="M74" i="7"/>
  <c r="I78" i="7"/>
  <c r="H78" i="7"/>
  <c r="G78" i="7"/>
  <c r="F78" i="7"/>
  <c r="I75" i="7"/>
  <c r="H75" i="7"/>
  <c r="G75" i="7"/>
  <c r="F75" i="7"/>
  <c r="I74" i="7"/>
  <c r="H74" i="7"/>
  <c r="G74" i="7"/>
  <c r="F74" i="7"/>
  <c r="NC164" i="15"/>
  <c r="MZ164" i="15"/>
  <c r="MY164" i="15"/>
  <c r="MV164" i="15"/>
  <c r="MU164" i="15"/>
  <c r="MT164" i="15"/>
  <c r="MS164" i="15"/>
  <c r="MR164" i="15"/>
  <c r="MO164" i="15"/>
  <c r="MN164" i="15"/>
  <c r="MM164" i="15"/>
  <c r="ML164" i="15"/>
  <c r="MK164" i="15"/>
  <c r="MH164" i="15"/>
  <c r="MG164" i="15"/>
  <c r="MF164" i="15"/>
  <c r="ME164" i="15"/>
  <c r="MD164" i="15"/>
  <c r="MA164" i="15"/>
  <c r="LZ164" i="15"/>
  <c r="LY164" i="15"/>
  <c r="LX164" i="15"/>
  <c r="LW164" i="15"/>
  <c r="LT164" i="15"/>
  <c r="LS164" i="15"/>
  <c r="LR164" i="15"/>
  <c r="LQ164" i="15"/>
  <c r="LP164" i="15"/>
  <c r="LM164" i="15"/>
  <c r="LL164" i="15"/>
  <c r="LK164" i="15"/>
  <c r="LJ164" i="15"/>
  <c r="LI164" i="15"/>
  <c r="LF164" i="15"/>
  <c r="LE164" i="15"/>
  <c r="LD164" i="15"/>
  <c r="LC164" i="15"/>
  <c r="LB164" i="15"/>
  <c r="KX164" i="15"/>
  <c r="KW164" i="15"/>
  <c r="KV164" i="15"/>
  <c r="KU164" i="15"/>
  <c r="KR164" i="15"/>
  <c r="KQ164" i="15"/>
  <c r="KP164" i="15"/>
  <c r="KO164" i="15"/>
  <c r="KN164" i="15"/>
  <c r="KK164" i="15"/>
  <c r="KJ164" i="15"/>
  <c r="KI164" i="15"/>
  <c r="KH164" i="15"/>
  <c r="KG164" i="15"/>
  <c r="KD164" i="15"/>
  <c r="KC164" i="15"/>
  <c r="KB164" i="15"/>
  <c r="KA164" i="15"/>
  <c r="JZ164" i="15"/>
  <c r="JW164" i="15"/>
  <c r="JU164" i="15"/>
  <c r="JT164" i="15"/>
  <c r="JS164" i="15"/>
  <c r="JP164" i="15"/>
  <c r="JO164" i="15"/>
  <c r="JN164" i="15"/>
  <c r="JM164" i="15"/>
  <c r="JL164" i="15"/>
  <c r="JI164" i="15"/>
  <c r="JH164" i="15"/>
  <c r="JG164" i="15"/>
  <c r="JF164" i="15"/>
  <c r="JE164" i="15"/>
  <c r="JB164" i="15"/>
  <c r="JA164" i="15"/>
  <c r="IZ164" i="15"/>
  <c r="IY164" i="15"/>
  <c r="IX164" i="15"/>
  <c r="IU164" i="15"/>
  <c r="IT164" i="15"/>
  <c r="IS164" i="15"/>
  <c r="IR164" i="15"/>
  <c r="IQ164" i="15"/>
  <c r="IN164" i="15"/>
  <c r="IM164" i="15"/>
  <c r="IL164" i="15"/>
  <c r="IK164" i="15"/>
  <c r="IJ164" i="15"/>
  <c r="IG164" i="15"/>
  <c r="IF164" i="15"/>
  <c r="IE164" i="15"/>
  <c r="ID164" i="15"/>
  <c r="IC164" i="15"/>
  <c r="HZ164" i="15"/>
  <c r="HY164" i="15"/>
  <c r="HX164" i="15"/>
  <c r="HW164" i="15"/>
  <c r="HV164" i="15"/>
  <c r="HS164" i="15"/>
  <c r="HR164" i="15"/>
  <c r="HQ164" i="15"/>
  <c r="HP164" i="15"/>
  <c r="HO164" i="15"/>
  <c r="HL164" i="15"/>
  <c r="HK164" i="15"/>
  <c r="HJ164" i="15"/>
  <c r="HI164" i="15"/>
  <c r="HH164" i="15"/>
  <c r="HE164" i="15"/>
  <c r="HD164" i="15"/>
  <c r="HC164" i="15"/>
  <c r="HB164" i="15"/>
  <c r="HA164" i="15"/>
  <c r="GX164" i="15"/>
  <c r="GW164" i="15"/>
  <c r="GV164" i="15"/>
  <c r="GU164" i="15"/>
  <c r="GT164" i="15"/>
  <c r="GQ164" i="15"/>
  <c r="GP164" i="15"/>
  <c r="GO164" i="15"/>
  <c r="GN164" i="15"/>
  <c r="GM164" i="15"/>
  <c r="GJ164" i="15"/>
  <c r="GI164" i="15"/>
  <c r="GH164" i="15"/>
  <c r="GG164" i="15"/>
  <c r="GF164" i="15"/>
  <c r="GC164" i="15"/>
  <c r="GB164" i="15"/>
  <c r="GA164" i="15"/>
  <c r="FZ164" i="15"/>
  <c r="FY164" i="15"/>
  <c r="FV164" i="15"/>
  <c r="FU164" i="15"/>
  <c r="FT164" i="15"/>
  <c r="FS164" i="15"/>
  <c r="FR164" i="15"/>
  <c r="FO164" i="15"/>
  <c r="FN164" i="15"/>
  <c r="FM164" i="15"/>
  <c r="FL164" i="15"/>
  <c r="FK164" i="15"/>
  <c r="FH164" i="15"/>
  <c r="FG164" i="15"/>
  <c r="FF164" i="15"/>
  <c r="FE164" i="15"/>
  <c r="FD164" i="15"/>
  <c r="FA164" i="15"/>
  <c r="EY164" i="15"/>
  <c r="EX164" i="15"/>
  <c r="EW164" i="15"/>
  <c r="ET164" i="15"/>
  <c r="ES164" i="15"/>
  <c r="ER164" i="15"/>
  <c r="EQ164" i="15"/>
  <c r="EM164" i="15"/>
  <c r="EL164" i="15"/>
  <c r="EK164" i="15"/>
  <c r="EJ164" i="15"/>
  <c r="EI164" i="15"/>
  <c r="EF164" i="15"/>
  <c r="ED164" i="15"/>
  <c r="EC164" i="15"/>
  <c r="EB164" i="15"/>
  <c r="DY164" i="15"/>
  <c r="DX164" i="15"/>
  <c r="DV164" i="15"/>
  <c r="DU164" i="15"/>
  <c r="DR164" i="15"/>
  <c r="DQ164" i="15"/>
  <c r="DP164" i="15"/>
  <c r="DO164" i="15"/>
  <c r="DN164" i="15"/>
  <c r="DK164" i="15"/>
  <c r="DJ164" i="15"/>
  <c r="DI164" i="15"/>
  <c r="DH164" i="15"/>
  <c r="DG164" i="15"/>
  <c r="DD164" i="15"/>
  <c r="DC164" i="15"/>
  <c r="DB164" i="15"/>
  <c r="DA164" i="15"/>
  <c r="CZ164" i="15"/>
  <c r="CW164" i="15"/>
  <c r="CV164" i="15"/>
  <c r="CU164" i="15"/>
  <c r="CT164" i="15"/>
  <c r="CO164" i="15"/>
  <c r="CN164" i="15"/>
  <c r="CM164" i="15"/>
  <c r="CL164" i="15"/>
  <c r="CI164" i="15"/>
  <c r="CH164" i="15"/>
  <c r="CG164" i="15"/>
  <c r="CF164" i="15"/>
  <c r="CE164" i="15"/>
  <c r="CB164" i="15"/>
  <c r="CA164" i="15"/>
  <c r="BZ164" i="15"/>
  <c r="BY164" i="15"/>
  <c r="BX164" i="15"/>
  <c r="BU164" i="15"/>
  <c r="BT164" i="15"/>
  <c r="BS164" i="15"/>
  <c r="BR164" i="15"/>
  <c r="BQ164" i="15"/>
  <c r="BN164" i="15"/>
  <c r="BM164" i="15"/>
  <c r="BL164" i="15"/>
  <c r="BK164" i="15"/>
  <c r="BJ164" i="15"/>
  <c r="BG164" i="15"/>
  <c r="BF164" i="15"/>
  <c r="BE164" i="15"/>
  <c r="BD164" i="15"/>
  <c r="BC164" i="15"/>
  <c r="AZ164" i="15"/>
  <c r="AY164" i="15"/>
  <c r="AX164" i="15"/>
  <c r="AW164" i="15"/>
  <c r="AV164" i="15"/>
  <c r="AS164" i="15"/>
  <c r="AR164" i="15"/>
  <c r="AQ164" i="15"/>
  <c r="AP164" i="15"/>
  <c r="AO164" i="15"/>
  <c r="AL164" i="15"/>
  <c r="AK164" i="15"/>
  <c r="AJ164" i="15"/>
  <c r="AI164" i="15"/>
  <c r="AH164" i="15"/>
  <c r="AE164" i="15"/>
  <c r="AD164" i="15"/>
  <c r="AC164" i="15"/>
  <c r="AB164" i="15"/>
  <c r="AA164" i="15"/>
  <c r="X164" i="15"/>
  <c r="W164" i="15"/>
  <c r="V164" i="15"/>
  <c r="U164" i="15"/>
  <c r="T164" i="15"/>
  <c r="Q164" i="15"/>
  <c r="P164" i="15"/>
  <c r="O164" i="15"/>
  <c r="N164" i="15"/>
  <c r="M164" i="15"/>
  <c r="J164" i="15"/>
  <c r="I164" i="15"/>
  <c r="H164" i="15"/>
  <c r="G164" i="15"/>
  <c r="NC159" i="15"/>
  <c r="MZ159" i="15"/>
  <c r="MY159" i="15"/>
  <c r="MV159" i="15"/>
  <c r="MU159" i="15"/>
  <c r="MT159" i="15"/>
  <c r="MS159" i="15"/>
  <c r="MR159" i="15"/>
  <c r="MO159" i="15"/>
  <c r="MN159" i="15"/>
  <c r="MM159" i="15"/>
  <c r="ML159" i="15"/>
  <c r="MK159" i="15"/>
  <c r="MH159" i="15"/>
  <c r="MG159" i="15"/>
  <c r="MF159" i="15"/>
  <c r="ME159" i="15"/>
  <c r="MD159" i="15"/>
  <c r="MA159" i="15"/>
  <c r="LZ159" i="15"/>
  <c r="LY159" i="15"/>
  <c r="LX159" i="15"/>
  <c r="LW159" i="15"/>
  <c r="LT159" i="15"/>
  <c r="LS159" i="15"/>
  <c r="LR159" i="15"/>
  <c r="LQ159" i="15"/>
  <c r="LP159" i="15"/>
  <c r="LM159" i="15"/>
  <c r="LL159" i="15"/>
  <c r="LK159" i="15"/>
  <c r="LJ159" i="15"/>
  <c r="LI159" i="15"/>
  <c r="LF159" i="15"/>
  <c r="LE159" i="15"/>
  <c r="LD159" i="15"/>
  <c r="LC159" i="15"/>
  <c r="LB159" i="15"/>
  <c r="NC158" i="15"/>
  <c r="MZ158" i="15"/>
  <c r="MY158" i="15"/>
  <c r="MV158" i="15"/>
  <c r="MU158" i="15"/>
  <c r="MT158" i="15"/>
  <c r="MS158" i="15"/>
  <c r="MR158" i="15"/>
  <c r="MO158" i="15"/>
  <c r="MN158" i="15"/>
  <c r="MM158" i="15"/>
  <c r="ML158" i="15"/>
  <c r="MK158" i="15"/>
  <c r="MH158" i="15"/>
  <c r="MG158" i="15"/>
  <c r="MF158" i="15"/>
  <c r="ME158" i="15"/>
  <c r="MD158" i="15"/>
  <c r="MA158" i="15"/>
  <c r="LZ158" i="15"/>
  <c r="LY158" i="15"/>
  <c r="LX158" i="15"/>
  <c r="LW158" i="15"/>
  <c r="LT158" i="15"/>
  <c r="LS158" i="15"/>
  <c r="LR158" i="15"/>
  <c r="LQ158" i="15"/>
  <c r="LP158" i="15"/>
  <c r="LM158" i="15"/>
  <c r="LL158" i="15"/>
  <c r="LK158" i="15"/>
  <c r="LJ158" i="15"/>
  <c r="LI158" i="15"/>
  <c r="LF158" i="15"/>
  <c r="LE158" i="15"/>
  <c r="LD158" i="15"/>
  <c r="LC158" i="15"/>
  <c r="LB158" i="15"/>
  <c r="NC157" i="15"/>
  <c r="MZ157" i="15"/>
  <c r="MY157" i="15"/>
  <c r="MV157" i="15"/>
  <c r="MU157" i="15"/>
  <c r="MT157" i="15"/>
  <c r="MS157" i="15"/>
  <c r="MR157" i="15"/>
  <c r="MO157" i="15"/>
  <c r="MN157" i="15"/>
  <c r="MM157" i="15"/>
  <c r="ML157" i="15"/>
  <c r="MK157" i="15"/>
  <c r="MH157" i="15"/>
  <c r="MG157" i="15"/>
  <c r="MF157" i="15"/>
  <c r="ME157" i="15"/>
  <c r="MD157" i="15"/>
  <c r="MA157" i="15"/>
  <c r="LZ157" i="15"/>
  <c r="LY157" i="15"/>
  <c r="LX157" i="15"/>
  <c r="LW157" i="15"/>
  <c r="LT157" i="15"/>
  <c r="LS157" i="15"/>
  <c r="LR157" i="15"/>
  <c r="LQ157" i="15"/>
  <c r="LP157" i="15"/>
  <c r="LM157" i="15"/>
  <c r="LL157" i="15"/>
  <c r="LK157" i="15"/>
  <c r="LJ157" i="15"/>
  <c r="LI157" i="15"/>
  <c r="LF157" i="15"/>
  <c r="LE157" i="15"/>
  <c r="LD157" i="15"/>
  <c r="LC157" i="15"/>
  <c r="LB157" i="15"/>
  <c r="KX159" i="15"/>
  <c r="KW159" i="15"/>
  <c r="KV159" i="15"/>
  <c r="KU159" i="15"/>
  <c r="KR159" i="15"/>
  <c r="KQ159" i="15"/>
  <c r="KP159" i="15"/>
  <c r="KO159" i="15"/>
  <c r="KN159" i="15"/>
  <c r="KK159" i="15"/>
  <c r="KJ159" i="15"/>
  <c r="KI159" i="15"/>
  <c r="KH159" i="15"/>
  <c r="KG159" i="15"/>
  <c r="KD159" i="15"/>
  <c r="KC159" i="15"/>
  <c r="KB159" i="15"/>
  <c r="KA159" i="15"/>
  <c r="JZ159" i="15"/>
  <c r="JW159" i="15"/>
  <c r="JU159" i="15"/>
  <c r="JT159" i="15"/>
  <c r="JS159" i="15"/>
  <c r="JP159" i="15"/>
  <c r="JO159" i="15"/>
  <c r="JN159" i="15"/>
  <c r="JM159" i="15"/>
  <c r="JL159" i="15"/>
  <c r="JI159" i="15"/>
  <c r="JH159" i="15"/>
  <c r="JG159" i="15"/>
  <c r="JF159" i="15"/>
  <c r="JE159" i="15"/>
  <c r="JB159" i="15"/>
  <c r="JA159" i="15"/>
  <c r="IZ159" i="15"/>
  <c r="IY159" i="15"/>
  <c r="IX159" i="15"/>
  <c r="IU159" i="15"/>
  <c r="IT159" i="15"/>
  <c r="IS159" i="15"/>
  <c r="IR159" i="15"/>
  <c r="IQ159" i="15"/>
  <c r="IN159" i="15"/>
  <c r="IM159" i="15"/>
  <c r="IL159" i="15"/>
  <c r="IK159" i="15"/>
  <c r="IJ159" i="15"/>
  <c r="IG159" i="15"/>
  <c r="IF159" i="15"/>
  <c r="IE159" i="15"/>
  <c r="ID159" i="15"/>
  <c r="IC159" i="15"/>
  <c r="HZ159" i="15"/>
  <c r="HY159" i="15"/>
  <c r="HX159" i="15"/>
  <c r="HW159" i="15"/>
  <c r="HV159" i="15"/>
  <c r="HS159" i="15"/>
  <c r="HR159" i="15"/>
  <c r="HQ159" i="15"/>
  <c r="HP159" i="15"/>
  <c r="HO159" i="15"/>
  <c r="HL159" i="15"/>
  <c r="HK159" i="15"/>
  <c r="HJ159" i="15"/>
  <c r="HI159" i="15"/>
  <c r="HH159" i="15"/>
  <c r="HE159" i="15"/>
  <c r="HD159" i="15"/>
  <c r="HC159" i="15"/>
  <c r="HB159" i="15"/>
  <c r="HA159" i="15"/>
  <c r="GX159" i="15"/>
  <c r="GW159" i="15"/>
  <c r="GV159" i="15"/>
  <c r="GU159" i="15"/>
  <c r="GT159" i="15"/>
  <c r="GQ159" i="15"/>
  <c r="GP159" i="15"/>
  <c r="GO159" i="15"/>
  <c r="GN159" i="15"/>
  <c r="GM159" i="15"/>
  <c r="GJ159" i="15"/>
  <c r="GI159" i="15"/>
  <c r="GH159" i="15"/>
  <c r="GG159" i="15"/>
  <c r="GF159" i="15"/>
  <c r="GC159" i="15"/>
  <c r="GB159" i="15"/>
  <c r="GA159" i="15"/>
  <c r="FZ159" i="15"/>
  <c r="FY159" i="15"/>
  <c r="FV159" i="15"/>
  <c r="FU159" i="15"/>
  <c r="FT159" i="15"/>
  <c r="FS159" i="15"/>
  <c r="FR159" i="15"/>
  <c r="FO159" i="15"/>
  <c r="FN159" i="15"/>
  <c r="FM159" i="15"/>
  <c r="FL159" i="15"/>
  <c r="FK159" i="15"/>
  <c r="FH159" i="15"/>
  <c r="FG159" i="15"/>
  <c r="FF159" i="15"/>
  <c r="FE159" i="15"/>
  <c r="FD159" i="15"/>
  <c r="FA159" i="15"/>
  <c r="EY159" i="15"/>
  <c r="EX159" i="15"/>
  <c r="EW159" i="15"/>
  <c r="ET159" i="15"/>
  <c r="ES159" i="15"/>
  <c r="ER159" i="15"/>
  <c r="EQ159" i="15"/>
  <c r="KX158" i="15"/>
  <c r="KW158" i="15"/>
  <c r="KV158" i="15"/>
  <c r="KU158" i="15"/>
  <c r="KR158" i="15"/>
  <c r="KQ158" i="15"/>
  <c r="KP158" i="15"/>
  <c r="KO158" i="15"/>
  <c r="KN158" i="15"/>
  <c r="KK158" i="15"/>
  <c r="KJ158" i="15"/>
  <c r="KI158" i="15"/>
  <c r="KH158" i="15"/>
  <c r="KG158" i="15"/>
  <c r="KD158" i="15"/>
  <c r="KC158" i="15"/>
  <c r="KB158" i="15"/>
  <c r="KA158" i="15"/>
  <c r="JZ158" i="15"/>
  <c r="JW158" i="15"/>
  <c r="JU158" i="15"/>
  <c r="JT158" i="15"/>
  <c r="JS158" i="15"/>
  <c r="JP158" i="15"/>
  <c r="JO158" i="15"/>
  <c r="JN158" i="15"/>
  <c r="JM158" i="15"/>
  <c r="JL158" i="15"/>
  <c r="JI158" i="15"/>
  <c r="JH158" i="15"/>
  <c r="JG158" i="15"/>
  <c r="JF158" i="15"/>
  <c r="JE158" i="15"/>
  <c r="JB158" i="15"/>
  <c r="JA158" i="15"/>
  <c r="IZ158" i="15"/>
  <c r="IY158" i="15"/>
  <c r="IX158" i="15"/>
  <c r="IU158" i="15"/>
  <c r="IT158" i="15"/>
  <c r="IS158" i="15"/>
  <c r="IR158" i="15"/>
  <c r="IQ158" i="15"/>
  <c r="IN158" i="15"/>
  <c r="IM158" i="15"/>
  <c r="IL158" i="15"/>
  <c r="IK158" i="15"/>
  <c r="IJ158" i="15"/>
  <c r="IG158" i="15"/>
  <c r="IF158" i="15"/>
  <c r="IE158" i="15"/>
  <c r="ID158" i="15"/>
  <c r="IC158" i="15"/>
  <c r="HZ158" i="15"/>
  <c r="HY158" i="15"/>
  <c r="HX158" i="15"/>
  <c r="HW158" i="15"/>
  <c r="HV158" i="15"/>
  <c r="HS158" i="15"/>
  <c r="HR158" i="15"/>
  <c r="HQ158" i="15"/>
  <c r="HP158" i="15"/>
  <c r="HO158" i="15"/>
  <c r="HL158" i="15"/>
  <c r="HK158" i="15"/>
  <c r="HJ158" i="15"/>
  <c r="HI158" i="15"/>
  <c r="HH158" i="15"/>
  <c r="HE158" i="15"/>
  <c r="HD158" i="15"/>
  <c r="HC158" i="15"/>
  <c r="HB158" i="15"/>
  <c r="HA158" i="15"/>
  <c r="GX158" i="15"/>
  <c r="GW158" i="15"/>
  <c r="GV158" i="15"/>
  <c r="GU158" i="15"/>
  <c r="GT158" i="15"/>
  <c r="GQ158" i="15"/>
  <c r="GP158" i="15"/>
  <c r="GO158" i="15"/>
  <c r="GN158" i="15"/>
  <c r="GM158" i="15"/>
  <c r="GJ158" i="15"/>
  <c r="GI158" i="15"/>
  <c r="GH158" i="15"/>
  <c r="GG158" i="15"/>
  <c r="GF158" i="15"/>
  <c r="GC158" i="15"/>
  <c r="GB158" i="15"/>
  <c r="GA158" i="15"/>
  <c r="FZ158" i="15"/>
  <c r="FY158" i="15"/>
  <c r="FV158" i="15"/>
  <c r="FU158" i="15"/>
  <c r="FT158" i="15"/>
  <c r="FS158" i="15"/>
  <c r="FR158" i="15"/>
  <c r="FO158" i="15"/>
  <c r="FN158" i="15"/>
  <c r="FM158" i="15"/>
  <c r="FL158" i="15"/>
  <c r="FK158" i="15"/>
  <c r="FH158" i="15"/>
  <c r="FG158" i="15"/>
  <c r="FF158" i="15"/>
  <c r="FE158" i="15"/>
  <c r="FD158" i="15"/>
  <c r="FA158" i="15"/>
  <c r="EY158" i="15"/>
  <c r="EX158" i="15"/>
  <c r="EW158" i="15"/>
  <c r="ET158" i="15"/>
  <c r="ES158" i="15"/>
  <c r="ER158" i="15"/>
  <c r="EQ158" i="15"/>
  <c r="KX157" i="15"/>
  <c r="KW157" i="15"/>
  <c r="KV157" i="15"/>
  <c r="KU157" i="15"/>
  <c r="KR157" i="15"/>
  <c r="KQ157" i="15"/>
  <c r="KP157" i="15"/>
  <c r="KO157" i="15"/>
  <c r="KN157" i="15"/>
  <c r="KK157" i="15"/>
  <c r="KJ157" i="15"/>
  <c r="KI157" i="15"/>
  <c r="KH157" i="15"/>
  <c r="KG157" i="15"/>
  <c r="KD157" i="15"/>
  <c r="KC157" i="15"/>
  <c r="KB157" i="15"/>
  <c r="KA157" i="15"/>
  <c r="JZ157" i="15"/>
  <c r="JW157" i="15"/>
  <c r="JU157" i="15"/>
  <c r="JT157" i="15"/>
  <c r="JS157" i="15"/>
  <c r="JP157" i="15"/>
  <c r="JO157" i="15"/>
  <c r="JN157" i="15"/>
  <c r="JM157" i="15"/>
  <c r="JL157" i="15"/>
  <c r="JI157" i="15"/>
  <c r="JH157" i="15"/>
  <c r="JG157" i="15"/>
  <c r="JF157" i="15"/>
  <c r="JE157" i="15"/>
  <c r="JB157" i="15"/>
  <c r="JA157" i="15"/>
  <c r="IZ157" i="15"/>
  <c r="IY157" i="15"/>
  <c r="IX157" i="15"/>
  <c r="IU157" i="15"/>
  <c r="IT157" i="15"/>
  <c r="IS157" i="15"/>
  <c r="IR157" i="15"/>
  <c r="IQ157" i="15"/>
  <c r="IN157" i="15"/>
  <c r="IM157" i="15"/>
  <c r="IL157" i="15"/>
  <c r="IK157" i="15"/>
  <c r="IJ157" i="15"/>
  <c r="IG157" i="15"/>
  <c r="IF157" i="15"/>
  <c r="IE157" i="15"/>
  <c r="ID157" i="15"/>
  <c r="IC157" i="15"/>
  <c r="HZ157" i="15"/>
  <c r="HY157" i="15"/>
  <c r="HX157" i="15"/>
  <c r="HW157" i="15"/>
  <c r="HV157" i="15"/>
  <c r="HS157" i="15"/>
  <c r="HR157" i="15"/>
  <c r="HQ157" i="15"/>
  <c r="HP157" i="15"/>
  <c r="HO157" i="15"/>
  <c r="HL157" i="15"/>
  <c r="HK157" i="15"/>
  <c r="HJ157" i="15"/>
  <c r="HI157" i="15"/>
  <c r="HH157" i="15"/>
  <c r="HE157" i="15"/>
  <c r="HD157" i="15"/>
  <c r="HC157" i="15"/>
  <c r="HB157" i="15"/>
  <c r="HA157" i="15"/>
  <c r="GX157" i="15"/>
  <c r="GW157" i="15"/>
  <c r="GV157" i="15"/>
  <c r="GU157" i="15"/>
  <c r="GT157" i="15"/>
  <c r="GQ157" i="15"/>
  <c r="GP157" i="15"/>
  <c r="GO157" i="15"/>
  <c r="GN157" i="15"/>
  <c r="GM157" i="15"/>
  <c r="GJ157" i="15"/>
  <c r="GI157" i="15"/>
  <c r="GH157" i="15"/>
  <c r="GG157" i="15"/>
  <c r="GF157" i="15"/>
  <c r="GC157" i="15"/>
  <c r="GB157" i="15"/>
  <c r="GA157" i="15"/>
  <c r="FZ157" i="15"/>
  <c r="FY157" i="15"/>
  <c r="FV157" i="15"/>
  <c r="FU157" i="15"/>
  <c r="FT157" i="15"/>
  <c r="FS157" i="15"/>
  <c r="FR157" i="15"/>
  <c r="FO157" i="15"/>
  <c r="FN157" i="15"/>
  <c r="FM157" i="15"/>
  <c r="FL157" i="15"/>
  <c r="FK157" i="15"/>
  <c r="FH157" i="15"/>
  <c r="FG157" i="15"/>
  <c r="FF157" i="15"/>
  <c r="FE157" i="15"/>
  <c r="FD157" i="15"/>
  <c r="FA157" i="15"/>
  <c r="EY157" i="15"/>
  <c r="EX157" i="15"/>
  <c r="EW157" i="15"/>
  <c r="ET157" i="15"/>
  <c r="ES157" i="15"/>
  <c r="ER157" i="15"/>
  <c r="EQ157" i="15"/>
  <c r="EM159" i="15"/>
  <c r="EL159" i="15"/>
  <c r="EK159" i="15"/>
  <c r="EJ159" i="15"/>
  <c r="EI159" i="15"/>
  <c r="EF159" i="15"/>
  <c r="ED159" i="15"/>
  <c r="EC159" i="15"/>
  <c r="EB159" i="15"/>
  <c r="DY159" i="15"/>
  <c r="DX159" i="15"/>
  <c r="DV159" i="15"/>
  <c r="DU159" i="15"/>
  <c r="DR159" i="15"/>
  <c r="DQ159" i="15"/>
  <c r="DP159" i="15"/>
  <c r="DO159" i="15"/>
  <c r="DN159" i="15"/>
  <c r="DK159" i="15"/>
  <c r="DJ159" i="15"/>
  <c r="DI159" i="15"/>
  <c r="DH159" i="15"/>
  <c r="DG159" i="15"/>
  <c r="DD159" i="15"/>
  <c r="DC159" i="15"/>
  <c r="DB159" i="15"/>
  <c r="DA159" i="15"/>
  <c r="CZ159" i="15"/>
  <c r="CW159" i="15"/>
  <c r="CV159" i="15"/>
  <c r="CU159" i="15"/>
  <c r="CT159" i="15"/>
  <c r="EM158" i="15"/>
  <c r="EL158" i="15"/>
  <c r="EK158" i="15"/>
  <c r="EJ158" i="15"/>
  <c r="EI158" i="15"/>
  <c r="EF158" i="15"/>
  <c r="ED158" i="15"/>
  <c r="EC158" i="15"/>
  <c r="EB158" i="15"/>
  <c r="DY158" i="15"/>
  <c r="DX158" i="15"/>
  <c r="DV158" i="15"/>
  <c r="DU158" i="15"/>
  <c r="DR158" i="15"/>
  <c r="DQ158" i="15"/>
  <c r="DP158" i="15"/>
  <c r="DO158" i="15"/>
  <c r="DN158" i="15"/>
  <c r="DK158" i="15"/>
  <c r="DJ158" i="15"/>
  <c r="DI158" i="15"/>
  <c r="DH158" i="15"/>
  <c r="DG158" i="15"/>
  <c r="DD158" i="15"/>
  <c r="DC158" i="15"/>
  <c r="DB158" i="15"/>
  <c r="DA158" i="15"/>
  <c r="CZ158" i="15"/>
  <c r="CW158" i="15"/>
  <c r="CV158" i="15"/>
  <c r="CU158" i="15"/>
  <c r="CT158" i="15"/>
  <c r="EM157" i="15"/>
  <c r="EL157" i="15"/>
  <c r="EK157" i="15"/>
  <c r="EJ157" i="15"/>
  <c r="EI157" i="15"/>
  <c r="EF157" i="15"/>
  <c r="ED157" i="15"/>
  <c r="EC157" i="15"/>
  <c r="EB157" i="15"/>
  <c r="DY157" i="15"/>
  <c r="DX157" i="15"/>
  <c r="DV157" i="15"/>
  <c r="DU157" i="15"/>
  <c r="DR157" i="15"/>
  <c r="DQ157" i="15"/>
  <c r="DP157" i="15"/>
  <c r="DO157" i="15"/>
  <c r="DN157" i="15"/>
  <c r="DK157" i="15"/>
  <c r="DJ157" i="15"/>
  <c r="DI157" i="15"/>
  <c r="DH157" i="15"/>
  <c r="DG157" i="15"/>
  <c r="DD157" i="15"/>
  <c r="DC157" i="15"/>
  <c r="DB157" i="15"/>
  <c r="DA157" i="15"/>
  <c r="CZ157" i="15"/>
  <c r="CW157" i="15"/>
  <c r="CV157" i="15"/>
  <c r="CU157" i="15"/>
  <c r="CT157" i="15"/>
  <c r="CO159" i="15"/>
  <c r="CN159" i="15"/>
  <c r="CM159" i="15"/>
  <c r="CL159" i="15"/>
  <c r="CI159" i="15"/>
  <c r="CH159" i="15"/>
  <c r="CG159" i="15"/>
  <c r="CF159" i="15"/>
  <c r="CE159" i="15"/>
  <c r="CB159" i="15"/>
  <c r="CA159" i="15"/>
  <c r="BZ159" i="15"/>
  <c r="BY159" i="15"/>
  <c r="BX159" i="15"/>
  <c r="BU159" i="15"/>
  <c r="BT159" i="15"/>
  <c r="BS159" i="15"/>
  <c r="BR159" i="15"/>
  <c r="BQ159" i="15"/>
  <c r="BN159" i="15"/>
  <c r="BM159" i="15"/>
  <c r="BL159" i="15"/>
  <c r="BK159" i="15"/>
  <c r="BJ159" i="15"/>
  <c r="BG159" i="15"/>
  <c r="BF159" i="15"/>
  <c r="BE159" i="15"/>
  <c r="BD159" i="15"/>
  <c r="BC159" i="15"/>
  <c r="AZ159" i="15"/>
  <c r="AY159" i="15"/>
  <c r="AX159" i="15"/>
  <c r="AV159" i="15"/>
  <c r="AS159" i="15"/>
  <c r="AR159" i="15"/>
  <c r="AQ159" i="15"/>
  <c r="AP159" i="15"/>
  <c r="AO159" i="15"/>
  <c r="AL159" i="15"/>
  <c r="AK159" i="15"/>
  <c r="AJ159" i="15"/>
  <c r="AI159" i="15"/>
  <c r="AH159" i="15"/>
  <c r="AE159" i="15"/>
  <c r="AD159" i="15"/>
  <c r="AC159" i="15"/>
  <c r="AB159" i="15"/>
  <c r="AA159" i="15"/>
  <c r="X159" i="15"/>
  <c r="W159" i="15"/>
  <c r="V159" i="15"/>
  <c r="U159" i="15"/>
  <c r="T159" i="15"/>
  <c r="Q159" i="15"/>
  <c r="P159" i="15"/>
  <c r="O159" i="15"/>
  <c r="N159" i="15"/>
  <c r="M159" i="15"/>
  <c r="J159" i="15"/>
  <c r="I159" i="15"/>
  <c r="H159" i="15"/>
  <c r="G159" i="15"/>
  <c r="CO158" i="15"/>
  <c r="CN158" i="15"/>
  <c r="CM158" i="15"/>
  <c r="CL158" i="15"/>
  <c r="CI158" i="15"/>
  <c r="CH158" i="15"/>
  <c r="CG158" i="15"/>
  <c r="CF158" i="15"/>
  <c r="CE158" i="15"/>
  <c r="CB158" i="15"/>
  <c r="CA158" i="15"/>
  <c r="BZ158" i="15"/>
  <c r="BY158" i="15"/>
  <c r="BX158" i="15"/>
  <c r="BU158" i="15"/>
  <c r="BT158" i="15"/>
  <c r="BS158" i="15"/>
  <c r="BR158" i="15"/>
  <c r="BQ158" i="15"/>
  <c r="BN158" i="15"/>
  <c r="BM158" i="15"/>
  <c r="BL158" i="15"/>
  <c r="BK158" i="15"/>
  <c r="BJ158" i="15"/>
  <c r="BG158" i="15"/>
  <c r="BF158" i="15"/>
  <c r="BE158" i="15"/>
  <c r="BD158" i="15"/>
  <c r="BC158" i="15"/>
  <c r="AZ158" i="15"/>
  <c r="AY158" i="15"/>
  <c r="AX158" i="15"/>
  <c r="AW158" i="15"/>
  <c r="AV158" i="15"/>
  <c r="AS158" i="15"/>
  <c r="AR158" i="15"/>
  <c r="AQ158" i="15"/>
  <c r="AP158" i="15"/>
  <c r="AO158" i="15"/>
  <c r="AL158" i="15"/>
  <c r="AK158" i="15"/>
  <c r="AJ158" i="15"/>
  <c r="AI158" i="15"/>
  <c r="AH158" i="15"/>
  <c r="AE158" i="15"/>
  <c r="AD158" i="15"/>
  <c r="AC158" i="15"/>
  <c r="AB158" i="15"/>
  <c r="AA158" i="15"/>
  <c r="X158" i="15"/>
  <c r="W158" i="15"/>
  <c r="V158" i="15"/>
  <c r="U158" i="15"/>
  <c r="T158" i="15"/>
  <c r="Q158" i="15"/>
  <c r="P158" i="15"/>
  <c r="O158" i="15"/>
  <c r="N158" i="15"/>
  <c r="M158" i="15"/>
  <c r="J158" i="15"/>
  <c r="I158" i="15"/>
  <c r="H158" i="15"/>
  <c r="G158" i="15"/>
  <c r="CO157" i="15"/>
  <c r="CN157" i="15"/>
  <c r="CM157" i="15"/>
  <c r="CL157" i="15"/>
  <c r="CI157" i="15"/>
  <c r="CH157" i="15"/>
  <c r="CG157" i="15"/>
  <c r="CF157" i="15"/>
  <c r="CE157" i="15"/>
  <c r="CB157" i="15"/>
  <c r="CA157" i="15"/>
  <c r="BZ157" i="15"/>
  <c r="BY157" i="15"/>
  <c r="BX157" i="15"/>
  <c r="BU157" i="15"/>
  <c r="BT157" i="15"/>
  <c r="BS157" i="15"/>
  <c r="BR157" i="15"/>
  <c r="BQ157" i="15"/>
  <c r="BN157" i="15"/>
  <c r="BM157" i="15"/>
  <c r="BL157" i="15"/>
  <c r="BK157" i="15"/>
  <c r="BJ157" i="15"/>
  <c r="BG157" i="15"/>
  <c r="BF157" i="15"/>
  <c r="BE157" i="15"/>
  <c r="BD157" i="15"/>
  <c r="BC157" i="15"/>
  <c r="AZ157" i="15"/>
  <c r="AY157" i="15"/>
  <c r="AX157" i="15"/>
  <c r="AW157" i="15"/>
  <c r="AV157" i="15"/>
  <c r="AS157" i="15"/>
  <c r="AR157" i="15"/>
  <c r="AQ157" i="15"/>
  <c r="AP157" i="15"/>
  <c r="AO157" i="15"/>
  <c r="AL157" i="15"/>
  <c r="AK157" i="15"/>
  <c r="AJ157" i="15"/>
  <c r="AI157" i="15"/>
  <c r="AH157" i="15"/>
  <c r="AE157" i="15"/>
  <c r="AD157" i="15"/>
  <c r="AC157" i="15"/>
  <c r="AB157" i="15"/>
  <c r="AA157" i="15"/>
  <c r="X157" i="15"/>
  <c r="W157" i="15"/>
  <c r="V157" i="15"/>
  <c r="U157" i="15"/>
  <c r="T157" i="15"/>
  <c r="Q157" i="15"/>
  <c r="P157" i="15"/>
  <c r="O157" i="15"/>
  <c r="N157" i="15"/>
  <c r="M157" i="15"/>
  <c r="J157" i="15"/>
  <c r="I157" i="15"/>
  <c r="H157" i="15"/>
  <c r="G157" i="15"/>
  <c r="NC144" i="15"/>
  <c r="MZ144" i="15"/>
  <c r="MY144" i="15"/>
  <c r="MV144" i="15"/>
  <c r="MU144" i="15"/>
  <c r="MT144" i="15"/>
  <c r="MS144" i="15"/>
  <c r="MR144" i="15"/>
  <c r="MO144" i="15"/>
  <c r="MN144" i="15"/>
  <c r="MM144" i="15"/>
  <c r="ML144" i="15"/>
  <c r="MK144" i="15"/>
  <c r="MH144" i="15"/>
  <c r="MG144" i="15"/>
  <c r="MF144" i="15"/>
  <c r="ME144" i="15"/>
  <c r="MD144" i="15"/>
  <c r="MA144" i="15"/>
  <c r="LZ144" i="15"/>
  <c r="LY144" i="15"/>
  <c r="LX144" i="15"/>
  <c r="LW144" i="15"/>
  <c r="LT144" i="15"/>
  <c r="LS144" i="15"/>
  <c r="LR144" i="15"/>
  <c r="LQ144" i="15"/>
  <c r="LP144" i="15"/>
  <c r="LM144" i="15"/>
  <c r="LL144" i="15"/>
  <c r="LK144" i="15"/>
  <c r="LJ144" i="15"/>
  <c r="LI144" i="15"/>
  <c r="LF144" i="15"/>
  <c r="LE144" i="15"/>
  <c r="LD144" i="15"/>
  <c r="LC144" i="15"/>
  <c r="LB144" i="15"/>
  <c r="NC143" i="15"/>
  <c r="MZ143" i="15"/>
  <c r="MY143" i="15"/>
  <c r="MV143" i="15"/>
  <c r="MU143" i="15"/>
  <c r="MT143" i="15"/>
  <c r="MS143" i="15"/>
  <c r="MR143" i="15"/>
  <c r="MO143" i="15"/>
  <c r="MN143" i="15"/>
  <c r="MM143" i="15"/>
  <c r="ML143" i="15"/>
  <c r="MK143" i="15"/>
  <c r="MH143" i="15"/>
  <c r="MG143" i="15"/>
  <c r="MF143" i="15"/>
  <c r="ME143" i="15"/>
  <c r="MD143" i="15"/>
  <c r="MA143" i="15"/>
  <c r="LZ143" i="15"/>
  <c r="LY143" i="15"/>
  <c r="LX143" i="15"/>
  <c r="LW143" i="15"/>
  <c r="LT143" i="15"/>
  <c r="LS143" i="15"/>
  <c r="LR143" i="15"/>
  <c r="LQ143" i="15"/>
  <c r="LP143" i="15"/>
  <c r="LM143" i="15"/>
  <c r="LL143" i="15"/>
  <c r="LK143" i="15"/>
  <c r="LJ143" i="15"/>
  <c r="LI143" i="15"/>
  <c r="LF143" i="15"/>
  <c r="LE143" i="15"/>
  <c r="LD143" i="15"/>
  <c r="LC143" i="15"/>
  <c r="LB143" i="15"/>
  <c r="NC142" i="15"/>
  <c r="MZ142" i="15"/>
  <c r="MY142" i="15"/>
  <c r="MV142" i="15"/>
  <c r="MU142" i="15"/>
  <c r="MT142" i="15"/>
  <c r="MS142" i="15"/>
  <c r="MR142" i="15"/>
  <c r="MO142" i="15"/>
  <c r="MN142" i="15"/>
  <c r="MM142" i="15"/>
  <c r="ML142" i="15"/>
  <c r="MK142" i="15"/>
  <c r="MH142" i="15"/>
  <c r="MG142" i="15"/>
  <c r="MF142" i="15"/>
  <c r="ME142" i="15"/>
  <c r="MD142" i="15"/>
  <c r="MA142" i="15"/>
  <c r="LZ142" i="15"/>
  <c r="LY142" i="15"/>
  <c r="LX142" i="15"/>
  <c r="LW142" i="15"/>
  <c r="LT142" i="15"/>
  <c r="LS142" i="15"/>
  <c r="LR142" i="15"/>
  <c r="LQ142" i="15"/>
  <c r="LP142" i="15"/>
  <c r="LM142" i="15"/>
  <c r="LL142" i="15"/>
  <c r="LK142" i="15"/>
  <c r="LJ142" i="15"/>
  <c r="LI142" i="15"/>
  <c r="LF142" i="15"/>
  <c r="LE142" i="15"/>
  <c r="LD142" i="15"/>
  <c r="LC142" i="15"/>
  <c r="LB142" i="15"/>
  <c r="KX144" i="15"/>
  <c r="KW144" i="15"/>
  <c r="KV144" i="15"/>
  <c r="KU144" i="15"/>
  <c r="KR144" i="15"/>
  <c r="KQ144" i="15"/>
  <c r="KP144" i="15"/>
  <c r="KO144" i="15"/>
  <c r="KN144" i="15"/>
  <c r="KK144" i="15"/>
  <c r="KJ144" i="15"/>
  <c r="KI144" i="15"/>
  <c r="KH144" i="15"/>
  <c r="KG144" i="15"/>
  <c r="KD144" i="15"/>
  <c r="KC144" i="15"/>
  <c r="KB144" i="15"/>
  <c r="KA144" i="15"/>
  <c r="JZ144" i="15"/>
  <c r="JW144" i="15"/>
  <c r="JU144" i="15"/>
  <c r="JT144" i="15"/>
  <c r="JS144" i="15"/>
  <c r="JP144" i="15"/>
  <c r="JO144" i="15"/>
  <c r="JN144" i="15"/>
  <c r="JM144" i="15"/>
  <c r="JL144" i="15"/>
  <c r="JI144" i="15"/>
  <c r="JH144" i="15"/>
  <c r="JG144" i="15"/>
  <c r="JF144" i="15"/>
  <c r="JE144" i="15"/>
  <c r="JB144" i="15"/>
  <c r="JA144" i="15"/>
  <c r="IZ144" i="15"/>
  <c r="IY144" i="15"/>
  <c r="IX144" i="15"/>
  <c r="IU144" i="15"/>
  <c r="IT144" i="15"/>
  <c r="IS144" i="15"/>
  <c r="IR144" i="15"/>
  <c r="IQ144" i="15"/>
  <c r="IN144" i="15"/>
  <c r="IM144" i="15"/>
  <c r="IL144" i="15"/>
  <c r="IK144" i="15"/>
  <c r="IJ144" i="15"/>
  <c r="IG144" i="15"/>
  <c r="IF144" i="15"/>
  <c r="IE144" i="15"/>
  <c r="ID144" i="15"/>
  <c r="IC144" i="15"/>
  <c r="HZ144" i="15"/>
  <c r="HY144" i="15"/>
  <c r="HX144" i="15"/>
  <c r="HW144" i="15"/>
  <c r="HV144" i="15"/>
  <c r="HS144" i="15"/>
  <c r="HR144" i="15"/>
  <c r="HQ144" i="15"/>
  <c r="HP144" i="15"/>
  <c r="HO144" i="15"/>
  <c r="HL144" i="15"/>
  <c r="HK144" i="15"/>
  <c r="HJ144" i="15"/>
  <c r="HI144" i="15"/>
  <c r="HH144" i="15"/>
  <c r="HE144" i="15"/>
  <c r="HD144" i="15"/>
  <c r="HC144" i="15"/>
  <c r="HB144" i="15"/>
  <c r="HA144" i="15"/>
  <c r="GX144" i="15"/>
  <c r="GW144" i="15"/>
  <c r="GV144" i="15"/>
  <c r="GU144" i="15"/>
  <c r="GT144" i="15"/>
  <c r="GQ144" i="15"/>
  <c r="GP144" i="15"/>
  <c r="GO144" i="15"/>
  <c r="GN144" i="15"/>
  <c r="GM144" i="15"/>
  <c r="GJ144" i="15"/>
  <c r="GI144" i="15"/>
  <c r="GH144" i="15"/>
  <c r="GG144" i="15"/>
  <c r="GF144" i="15"/>
  <c r="GC144" i="15"/>
  <c r="GB144" i="15"/>
  <c r="GA144" i="15"/>
  <c r="FZ144" i="15"/>
  <c r="FY144" i="15"/>
  <c r="FV144" i="15"/>
  <c r="FU144" i="15"/>
  <c r="FT144" i="15"/>
  <c r="FS144" i="15"/>
  <c r="FR144" i="15"/>
  <c r="FO144" i="15"/>
  <c r="FN144" i="15"/>
  <c r="FM144" i="15"/>
  <c r="FL144" i="15"/>
  <c r="FK144" i="15"/>
  <c r="FH144" i="15"/>
  <c r="FG144" i="15"/>
  <c r="FF144" i="15"/>
  <c r="FE144" i="15"/>
  <c r="FD144" i="15"/>
  <c r="FA144" i="15"/>
  <c r="EY144" i="15"/>
  <c r="EX144" i="15"/>
  <c r="EW144" i="15"/>
  <c r="ET144" i="15"/>
  <c r="ES144" i="15"/>
  <c r="ER144" i="15"/>
  <c r="EQ144" i="15"/>
  <c r="KX143" i="15"/>
  <c r="KW143" i="15"/>
  <c r="KV143" i="15"/>
  <c r="KU143" i="15"/>
  <c r="KR143" i="15"/>
  <c r="KQ143" i="15"/>
  <c r="KP143" i="15"/>
  <c r="KO143" i="15"/>
  <c r="KN143" i="15"/>
  <c r="KK143" i="15"/>
  <c r="KJ143" i="15"/>
  <c r="KI143" i="15"/>
  <c r="KH143" i="15"/>
  <c r="KG143" i="15"/>
  <c r="KD143" i="15"/>
  <c r="KC143" i="15"/>
  <c r="KB143" i="15"/>
  <c r="KA143" i="15"/>
  <c r="JZ143" i="15"/>
  <c r="JW143" i="15"/>
  <c r="JU143" i="15"/>
  <c r="JT143" i="15"/>
  <c r="JS143" i="15"/>
  <c r="JP143" i="15"/>
  <c r="JO143" i="15"/>
  <c r="JN143" i="15"/>
  <c r="JM143" i="15"/>
  <c r="JL143" i="15"/>
  <c r="JI143" i="15"/>
  <c r="JH143" i="15"/>
  <c r="JG143" i="15"/>
  <c r="JF143" i="15"/>
  <c r="JE143" i="15"/>
  <c r="JB143" i="15"/>
  <c r="JA143" i="15"/>
  <c r="IZ143" i="15"/>
  <c r="IY143" i="15"/>
  <c r="IX143" i="15"/>
  <c r="IU143" i="15"/>
  <c r="IT143" i="15"/>
  <c r="IS143" i="15"/>
  <c r="IR143" i="15"/>
  <c r="IQ143" i="15"/>
  <c r="IN143" i="15"/>
  <c r="IM143" i="15"/>
  <c r="IL143" i="15"/>
  <c r="IK143" i="15"/>
  <c r="IJ143" i="15"/>
  <c r="IG143" i="15"/>
  <c r="IF143" i="15"/>
  <c r="IE143" i="15"/>
  <c r="ID143" i="15"/>
  <c r="IC143" i="15"/>
  <c r="HZ143" i="15"/>
  <c r="HY143" i="15"/>
  <c r="HX143" i="15"/>
  <c r="HW143" i="15"/>
  <c r="HV143" i="15"/>
  <c r="HS143" i="15"/>
  <c r="HR143" i="15"/>
  <c r="HQ143" i="15"/>
  <c r="HP143" i="15"/>
  <c r="HO143" i="15"/>
  <c r="HL143" i="15"/>
  <c r="HK143" i="15"/>
  <c r="HJ143" i="15"/>
  <c r="HI143" i="15"/>
  <c r="HH143" i="15"/>
  <c r="HE143" i="15"/>
  <c r="HD143" i="15"/>
  <c r="HC143" i="15"/>
  <c r="HB143" i="15"/>
  <c r="HA143" i="15"/>
  <c r="GX143" i="15"/>
  <c r="GW143" i="15"/>
  <c r="GV143" i="15"/>
  <c r="GU143" i="15"/>
  <c r="GT143" i="15"/>
  <c r="GQ143" i="15"/>
  <c r="GP143" i="15"/>
  <c r="GO143" i="15"/>
  <c r="GN143" i="15"/>
  <c r="GM143" i="15"/>
  <c r="GJ143" i="15"/>
  <c r="GI143" i="15"/>
  <c r="GH143" i="15"/>
  <c r="GG143" i="15"/>
  <c r="GF143" i="15"/>
  <c r="GC143" i="15"/>
  <c r="GB143" i="15"/>
  <c r="GA143" i="15"/>
  <c r="FZ143" i="15"/>
  <c r="FY143" i="15"/>
  <c r="FV143" i="15"/>
  <c r="FU143" i="15"/>
  <c r="FT143" i="15"/>
  <c r="FS143" i="15"/>
  <c r="FR143" i="15"/>
  <c r="FO143" i="15"/>
  <c r="FN143" i="15"/>
  <c r="FM143" i="15"/>
  <c r="FL143" i="15"/>
  <c r="FK143" i="15"/>
  <c r="FH143" i="15"/>
  <c r="FG143" i="15"/>
  <c r="FF143" i="15"/>
  <c r="FE143" i="15"/>
  <c r="FD143" i="15"/>
  <c r="FA143" i="15"/>
  <c r="EY143" i="15"/>
  <c r="EX143" i="15"/>
  <c r="EW143" i="15"/>
  <c r="ET143" i="15"/>
  <c r="ES143" i="15"/>
  <c r="ER143" i="15"/>
  <c r="EQ143" i="15"/>
  <c r="KX142" i="15"/>
  <c r="KW142" i="15"/>
  <c r="KV142" i="15"/>
  <c r="KU142" i="15"/>
  <c r="KR142" i="15"/>
  <c r="KQ142" i="15"/>
  <c r="KP142" i="15"/>
  <c r="KO142" i="15"/>
  <c r="KN142" i="15"/>
  <c r="KK142" i="15"/>
  <c r="KJ142" i="15"/>
  <c r="KI142" i="15"/>
  <c r="KH142" i="15"/>
  <c r="KG142" i="15"/>
  <c r="KD142" i="15"/>
  <c r="KC142" i="15"/>
  <c r="KB142" i="15"/>
  <c r="KA142" i="15"/>
  <c r="JZ142" i="15"/>
  <c r="JW142" i="15"/>
  <c r="JU142" i="15"/>
  <c r="JT142" i="15"/>
  <c r="JS142" i="15"/>
  <c r="JP142" i="15"/>
  <c r="JO142" i="15"/>
  <c r="JN142" i="15"/>
  <c r="JM142" i="15"/>
  <c r="JL142" i="15"/>
  <c r="JI142" i="15"/>
  <c r="JH142" i="15"/>
  <c r="JG142" i="15"/>
  <c r="JF142" i="15"/>
  <c r="JE142" i="15"/>
  <c r="JB142" i="15"/>
  <c r="JA142" i="15"/>
  <c r="IZ142" i="15"/>
  <c r="IY142" i="15"/>
  <c r="IX142" i="15"/>
  <c r="IU142" i="15"/>
  <c r="IT142" i="15"/>
  <c r="IS142" i="15"/>
  <c r="IR142" i="15"/>
  <c r="IQ142" i="15"/>
  <c r="IN142" i="15"/>
  <c r="IM142" i="15"/>
  <c r="IL142" i="15"/>
  <c r="IK142" i="15"/>
  <c r="IJ142" i="15"/>
  <c r="IG142" i="15"/>
  <c r="IF142" i="15"/>
  <c r="IE142" i="15"/>
  <c r="ID142" i="15"/>
  <c r="IC142" i="15"/>
  <c r="HZ142" i="15"/>
  <c r="HY142" i="15"/>
  <c r="HX142" i="15"/>
  <c r="HW142" i="15"/>
  <c r="HV142" i="15"/>
  <c r="HS142" i="15"/>
  <c r="HR142" i="15"/>
  <c r="HQ142" i="15"/>
  <c r="HP142" i="15"/>
  <c r="HO142" i="15"/>
  <c r="HL142" i="15"/>
  <c r="HK142" i="15"/>
  <c r="HJ142" i="15"/>
  <c r="HI142" i="15"/>
  <c r="HH142" i="15"/>
  <c r="HE142" i="15"/>
  <c r="HD142" i="15"/>
  <c r="HC142" i="15"/>
  <c r="HB142" i="15"/>
  <c r="HA142" i="15"/>
  <c r="GX142" i="15"/>
  <c r="GW142" i="15"/>
  <c r="GV142" i="15"/>
  <c r="GU142" i="15"/>
  <c r="GT142" i="15"/>
  <c r="GQ142" i="15"/>
  <c r="GP142" i="15"/>
  <c r="GO142" i="15"/>
  <c r="GN142" i="15"/>
  <c r="GM142" i="15"/>
  <c r="GJ142" i="15"/>
  <c r="GI142" i="15"/>
  <c r="GH142" i="15"/>
  <c r="GG142" i="15"/>
  <c r="GF142" i="15"/>
  <c r="GC142" i="15"/>
  <c r="GB142" i="15"/>
  <c r="GA142" i="15"/>
  <c r="FZ142" i="15"/>
  <c r="FY142" i="15"/>
  <c r="FV142" i="15"/>
  <c r="FU142" i="15"/>
  <c r="FT142" i="15"/>
  <c r="FS142" i="15"/>
  <c r="FR142" i="15"/>
  <c r="FO142" i="15"/>
  <c r="FN142" i="15"/>
  <c r="FM142" i="15"/>
  <c r="FL142" i="15"/>
  <c r="FK142" i="15"/>
  <c r="FH142" i="15"/>
  <c r="FG142" i="15"/>
  <c r="FF142" i="15"/>
  <c r="FE142" i="15"/>
  <c r="FD142" i="15"/>
  <c r="FA142" i="15"/>
  <c r="EY142" i="15"/>
  <c r="EX142" i="15"/>
  <c r="EW142" i="15"/>
  <c r="ET142" i="15"/>
  <c r="ES142" i="15"/>
  <c r="ER142" i="15"/>
  <c r="EQ142" i="15"/>
  <c r="EM144" i="15"/>
  <c r="EL144" i="15"/>
  <c r="EK144" i="15"/>
  <c r="EJ144" i="15"/>
  <c r="EI144" i="15"/>
  <c r="EF144" i="15"/>
  <c r="ED144" i="15"/>
  <c r="EC144" i="15"/>
  <c r="EB144" i="15"/>
  <c r="DY144" i="15"/>
  <c r="DX144" i="15"/>
  <c r="DV144" i="15"/>
  <c r="DU144" i="15"/>
  <c r="DR144" i="15"/>
  <c r="DQ144" i="15"/>
  <c r="DP144" i="15"/>
  <c r="DO144" i="15"/>
  <c r="DN144" i="15"/>
  <c r="DK144" i="15"/>
  <c r="DJ144" i="15"/>
  <c r="DI144" i="15"/>
  <c r="DH144" i="15"/>
  <c r="DG144" i="15"/>
  <c r="DD144" i="15"/>
  <c r="DC144" i="15"/>
  <c r="DB144" i="15"/>
  <c r="DA144" i="15"/>
  <c r="CZ144" i="15"/>
  <c r="CW144" i="15"/>
  <c r="CV144" i="15"/>
  <c r="CU144" i="15"/>
  <c r="CT144" i="15"/>
  <c r="EM143" i="15"/>
  <c r="EL143" i="15"/>
  <c r="EK143" i="15"/>
  <c r="EJ143" i="15"/>
  <c r="EI143" i="15"/>
  <c r="EF143" i="15"/>
  <c r="ED143" i="15"/>
  <c r="EC143" i="15"/>
  <c r="EB143" i="15"/>
  <c r="DY143" i="15"/>
  <c r="DX143" i="15"/>
  <c r="DV143" i="15"/>
  <c r="DU143" i="15"/>
  <c r="DR143" i="15"/>
  <c r="DQ143" i="15"/>
  <c r="DP143" i="15"/>
  <c r="DO143" i="15"/>
  <c r="DN143" i="15"/>
  <c r="DK143" i="15"/>
  <c r="DJ143" i="15"/>
  <c r="DI143" i="15"/>
  <c r="DH143" i="15"/>
  <c r="DG143" i="15"/>
  <c r="DD143" i="15"/>
  <c r="DC143" i="15"/>
  <c r="DB143" i="15"/>
  <c r="DA143" i="15"/>
  <c r="CZ143" i="15"/>
  <c r="CW143" i="15"/>
  <c r="CV143" i="15"/>
  <c r="CU143" i="15"/>
  <c r="CT143" i="15"/>
  <c r="EM142" i="15"/>
  <c r="EL142" i="15"/>
  <c r="EK142" i="15"/>
  <c r="EJ142" i="15"/>
  <c r="EI142" i="15"/>
  <c r="EF142" i="15"/>
  <c r="ED142" i="15"/>
  <c r="EC142" i="15"/>
  <c r="EB142" i="15"/>
  <c r="DY142" i="15"/>
  <c r="DX142" i="15"/>
  <c r="DV142" i="15"/>
  <c r="DU142" i="15"/>
  <c r="DR142" i="15"/>
  <c r="DQ142" i="15"/>
  <c r="DP142" i="15"/>
  <c r="DO142" i="15"/>
  <c r="DN142" i="15"/>
  <c r="DK142" i="15"/>
  <c r="DJ142" i="15"/>
  <c r="DI142" i="15"/>
  <c r="DH142" i="15"/>
  <c r="DG142" i="15"/>
  <c r="DD142" i="15"/>
  <c r="DC142" i="15"/>
  <c r="DB142" i="15"/>
  <c r="DA142" i="15"/>
  <c r="CZ142" i="15"/>
  <c r="CW142" i="15"/>
  <c r="CV142" i="15"/>
  <c r="CU142" i="15"/>
  <c r="CT142" i="15"/>
  <c r="CO144" i="15"/>
  <c r="CN144" i="15"/>
  <c r="CM144" i="15"/>
  <c r="CL144" i="15"/>
  <c r="CI144" i="15"/>
  <c r="CH144" i="15"/>
  <c r="CG144" i="15"/>
  <c r="CF144" i="15"/>
  <c r="CE144" i="15"/>
  <c r="CB144" i="15"/>
  <c r="CA144" i="15"/>
  <c r="BZ144" i="15"/>
  <c r="BY144" i="15"/>
  <c r="BX144" i="15"/>
  <c r="BU144" i="15"/>
  <c r="BT144" i="15"/>
  <c r="BS144" i="15"/>
  <c r="BR144" i="15"/>
  <c r="BQ144" i="15"/>
  <c r="BN144" i="15"/>
  <c r="BM144" i="15"/>
  <c r="BL144" i="15"/>
  <c r="BK144" i="15"/>
  <c r="BJ144" i="15"/>
  <c r="BG144" i="15"/>
  <c r="BF144" i="15"/>
  <c r="BE144" i="15"/>
  <c r="BD144" i="15"/>
  <c r="BC144" i="15"/>
  <c r="AZ144" i="15"/>
  <c r="AY144" i="15"/>
  <c r="AX144" i="15"/>
  <c r="AW144" i="15"/>
  <c r="AV144" i="15"/>
  <c r="AS144" i="15"/>
  <c r="AR144" i="15"/>
  <c r="AQ144" i="15"/>
  <c r="AP144" i="15"/>
  <c r="AO144" i="15"/>
  <c r="AL144" i="15"/>
  <c r="AK144" i="15"/>
  <c r="AJ144" i="15"/>
  <c r="AI144" i="15"/>
  <c r="AH144" i="15"/>
  <c r="AE144" i="15"/>
  <c r="AD144" i="15"/>
  <c r="AC144" i="15"/>
  <c r="AB144" i="15"/>
  <c r="AA144" i="15"/>
  <c r="X144" i="15"/>
  <c r="W144" i="15"/>
  <c r="V144" i="15"/>
  <c r="U144" i="15"/>
  <c r="T144" i="15"/>
  <c r="Q144" i="15"/>
  <c r="P144" i="15"/>
  <c r="O144" i="15"/>
  <c r="N144" i="15"/>
  <c r="M144" i="15"/>
  <c r="J144" i="15"/>
  <c r="I144" i="15"/>
  <c r="H144" i="15"/>
  <c r="G144" i="15"/>
  <c r="CO143" i="15"/>
  <c r="CN143" i="15"/>
  <c r="CM143" i="15"/>
  <c r="CL143" i="15"/>
  <c r="CI143" i="15"/>
  <c r="CH143" i="15"/>
  <c r="CG143" i="15"/>
  <c r="CF143" i="15"/>
  <c r="CE143" i="15"/>
  <c r="CB143" i="15"/>
  <c r="CA143" i="15"/>
  <c r="BZ143" i="15"/>
  <c r="BY143" i="15"/>
  <c r="BX143" i="15"/>
  <c r="BU143" i="15"/>
  <c r="BT143" i="15"/>
  <c r="BS143" i="15"/>
  <c r="BR143" i="15"/>
  <c r="BQ143" i="15"/>
  <c r="BN143" i="15"/>
  <c r="BM143" i="15"/>
  <c r="BL143" i="15"/>
  <c r="BK143" i="15"/>
  <c r="BJ143" i="15"/>
  <c r="BG143" i="15"/>
  <c r="BF143" i="15"/>
  <c r="BE143" i="15"/>
  <c r="BD143" i="15"/>
  <c r="BC143" i="15"/>
  <c r="AZ143" i="15"/>
  <c r="AY143" i="15"/>
  <c r="AX143" i="15"/>
  <c r="AW143" i="15"/>
  <c r="AV143" i="15"/>
  <c r="AS143" i="15"/>
  <c r="AR143" i="15"/>
  <c r="AQ143" i="15"/>
  <c r="AP143" i="15"/>
  <c r="AO143" i="15"/>
  <c r="AL143" i="15"/>
  <c r="AK143" i="15"/>
  <c r="AJ143" i="15"/>
  <c r="AI143" i="15"/>
  <c r="AH143" i="15"/>
  <c r="AE143" i="15"/>
  <c r="AD143" i="15"/>
  <c r="AC143" i="15"/>
  <c r="AB143" i="15"/>
  <c r="AA143" i="15"/>
  <c r="X143" i="15"/>
  <c r="W143" i="15"/>
  <c r="V143" i="15"/>
  <c r="U143" i="15"/>
  <c r="T143" i="15"/>
  <c r="Q143" i="15"/>
  <c r="P143" i="15"/>
  <c r="O143" i="15"/>
  <c r="N143" i="15"/>
  <c r="M143" i="15"/>
  <c r="J143" i="15"/>
  <c r="I143" i="15"/>
  <c r="H143" i="15"/>
  <c r="G143" i="15"/>
  <c r="CO142" i="15"/>
  <c r="CN142" i="15"/>
  <c r="CM142" i="15"/>
  <c r="CL142" i="15"/>
  <c r="CI142" i="15"/>
  <c r="CH142" i="15"/>
  <c r="CG142" i="15"/>
  <c r="CF142" i="15"/>
  <c r="CE142" i="15"/>
  <c r="CB142" i="15"/>
  <c r="CA142" i="15"/>
  <c r="BZ142" i="15"/>
  <c r="BY142" i="15"/>
  <c r="BX142" i="15"/>
  <c r="BU142" i="15"/>
  <c r="BT142" i="15"/>
  <c r="BS142" i="15"/>
  <c r="BR142" i="15"/>
  <c r="BQ142" i="15"/>
  <c r="BN142" i="15"/>
  <c r="BM142" i="15"/>
  <c r="BL142" i="15"/>
  <c r="BK142" i="15"/>
  <c r="BJ142" i="15"/>
  <c r="BG142" i="15"/>
  <c r="BF142" i="15"/>
  <c r="BE142" i="15"/>
  <c r="BD142" i="15"/>
  <c r="BC142" i="15"/>
  <c r="AZ142" i="15"/>
  <c r="AY142" i="15"/>
  <c r="AX142" i="15"/>
  <c r="AW142" i="15"/>
  <c r="AV142" i="15"/>
  <c r="AS142" i="15"/>
  <c r="AR142" i="15"/>
  <c r="AQ142" i="15"/>
  <c r="AP142" i="15"/>
  <c r="AO142" i="15"/>
  <c r="AL142" i="15"/>
  <c r="AK142" i="15"/>
  <c r="AJ142" i="15"/>
  <c r="AI142" i="15"/>
  <c r="AH142" i="15"/>
  <c r="AE142" i="15"/>
  <c r="AD142" i="15"/>
  <c r="AC142" i="15"/>
  <c r="AB142" i="15"/>
  <c r="AA142" i="15"/>
  <c r="X142" i="15"/>
  <c r="W142" i="15"/>
  <c r="V142" i="15"/>
  <c r="U142" i="15"/>
  <c r="T142" i="15"/>
  <c r="Q142" i="15"/>
  <c r="P142" i="15"/>
  <c r="O142" i="15"/>
  <c r="N142" i="15"/>
  <c r="M142" i="15"/>
  <c r="J142" i="15"/>
  <c r="I142" i="15"/>
  <c r="H142" i="15"/>
  <c r="G142" i="15"/>
  <c r="NC134" i="15"/>
  <c r="MZ134" i="15"/>
  <c r="MY134" i="15"/>
  <c r="MV134" i="15"/>
  <c r="MU134" i="15"/>
  <c r="MT134" i="15"/>
  <c r="MS134" i="15"/>
  <c r="MR134" i="15"/>
  <c r="MO134" i="15"/>
  <c r="MN134" i="15"/>
  <c r="MM134" i="15"/>
  <c r="ML134" i="15"/>
  <c r="MK134" i="15"/>
  <c r="MH134" i="15"/>
  <c r="MG134" i="15"/>
  <c r="MF134" i="15"/>
  <c r="ME134" i="15"/>
  <c r="MD134" i="15"/>
  <c r="MA134" i="15"/>
  <c r="LZ134" i="15"/>
  <c r="LY134" i="15"/>
  <c r="LX134" i="15"/>
  <c r="LW134" i="15"/>
  <c r="LT134" i="15"/>
  <c r="LS134" i="15"/>
  <c r="LR134" i="15"/>
  <c r="LQ134" i="15"/>
  <c r="LP134" i="15"/>
  <c r="LM134" i="15"/>
  <c r="LL134" i="15"/>
  <c r="LK134" i="15"/>
  <c r="LJ134" i="15"/>
  <c r="LI134" i="15"/>
  <c r="LF134" i="15"/>
  <c r="LE134" i="15"/>
  <c r="LD134" i="15"/>
  <c r="LC134" i="15"/>
  <c r="LB134" i="15"/>
  <c r="NC133" i="15"/>
  <c r="MZ133" i="15"/>
  <c r="MY133" i="15"/>
  <c r="MV133" i="15"/>
  <c r="MU133" i="15"/>
  <c r="MT133" i="15"/>
  <c r="MS133" i="15"/>
  <c r="MR133" i="15"/>
  <c r="MO133" i="15"/>
  <c r="MN133" i="15"/>
  <c r="MM133" i="15"/>
  <c r="ML133" i="15"/>
  <c r="MK133" i="15"/>
  <c r="MH133" i="15"/>
  <c r="MG133" i="15"/>
  <c r="MF133" i="15"/>
  <c r="ME133" i="15"/>
  <c r="MD133" i="15"/>
  <c r="MA133" i="15"/>
  <c r="LZ133" i="15"/>
  <c r="LY133" i="15"/>
  <c r="LX133" i="15"/>
  <c r="LW133" i="15"/>
  <c r="LT133" i="15"/>
  <c r="LS133" i="15"/>
  <c r="LR133" i="15"/>
  <c r="LQ133" i="15"/>
  <c r="LP133" i="15"/>
  <c r="LM133" i="15"/>
  <c r="LL133" i="15"/>
  <c r="LK133" i="15"/>
  <c r="LJ133" i="15"/>
  <c r="LI133" i="15"/>
  <c r="LF133" i="15"/>
  <c r="LE133" i="15"/>
  <c r="LD133" i="15"/>
  <c r="LC133" i="15"/>
  <c r="LB133" i="15"/>
  <c r="NC132" i="15"/>
  <c r="MZ132" i="15"/>
  <c r="MY132" i="15"/>
  <c r="MV132" i="15"/>
  <c r="MU132" i="15"/>
  <c r="MT132" i="15"/>
  <c r="MS132" i="15"/>
  <c r="MR132" i="15"/>
  <c r="MO132" i="15"/>
  <c r="MN132" i="15"/>
  <c r="MM132" i="15"/>
  <c r="ML132" i="15"/>
  <c r="MK132" i="15"/>
  <c r="MH132" i="15"/>
  <c r="MG132" i="15"/>
  <c r="MF132" i="15"/>
  <c r="ME132" i="15"/>
  <c r="MD132" i="15"/>
  <c r="MA132" i="15"/>
  <c r="LZ132" i="15"/>
  <c r="LY132" i="15"/>
  <c r="LX132" i="15"/>
  <c r="LW132" i="15"/>
  <c r="LT132" i="15"/>
  <c r="LS132" i="15"/>
  <c r="LR132" i="15"/>
  <c r="LQ132" i="15"/>
  <c r="LP132" i="15"/>
  <c r="LM132" i="15"/>
  <c r="LL132" i="15"/>
  <c r="LK132" i="15"/>
  <c r="LJ132" i="15"/>
  <c r="LI132" i="15"/>
  <c r="LF132" i="15"/>
  <c r="LE132" i="15"/>
  <c r="LD132" i="15"/>
  <c r="LC132" i="15"/>
  <c r="LB132" i="15"/>
  <c r="KX134" i="15"/>
  <c r="KW134" i="15"/>
  <c r="KV134" i="15"/>
  <c r="KU134" i="15"/>
  <c r="KR134" i="15"/>
  <c r="KQ134" i="15"/>
  <c r="KP134" i="15"/>
  <c r="KO134" i="15"/>
  <c r="KN134" i="15"/>
  <c r="KK134" i="15"/>
  <c r="KJ134" i="15"/>
  <c r="KI134" i="15"/>
  <c r="KH134" i="15"/>
  <c r="KG134" i="15"/>
  <c r="KD134" i="15"/>
  <c r="KC134" i="15"/>
  <c r="KB134" i="15"/>
  <c r="KA134" i="15"/>
  <c r="JZ134" i="15"/>
  <c r="JW134" i="15"/>
  <c r="JU134" i="15"/>
  <c r="JT134" i="15"/>
  <c r="JS134" i="15"/>
  <c r="JP134" i="15"/>
  <c r="JO134" i="15"/>
  <c r="JN134" i="15"/>
  <c r="JM134" i="15"/>
  <c r="JL134" i="15"/>
  <c r="JI134" i="15"/>
  <c r="JH134" i="15"/>
  <c r="JG134" i="15"/>
  <c r="JF134" i="15"/>
  <c r="JE134" i="15"/>
  <c r="JB134" i="15"/>
  <c r="JA134" i="15"/>
  <c r="IZ134" i="15"/>
  <c r="IY134" i="15"/>
  <c r="IX134" i="15"/>
  <c r="IU134" i="15"/>
  <c r="IT134" i="15"/>
  <c r="IS134" i="15"/>
  <c r="IR134" i="15"/>
  <c r="IQ134" i="15"/>
  <c r="IN134" i="15"/>
  <c r="IM134" i="15"/>
  <c r="IL134" i="15"/>
  <c r="IK134" i="15"/>
  <c r="IJ134" i="15"/>
  <c r="IG134" i="15"/>
  <c r="IF134" i="15"/>
  <c r="IE134" i="15"/>
  <c r="ID134" i="15"/>
  <c r="IC134" i="15"/>
  <c r="HZ134" i="15"/>
  <c r="HY134" i="15"/>
  <c r="HX134" i="15"/>
  <c r="HW134" i="15"/>
  <c r="HV134" i="15"/>
  <c r="HS134" i="15"/>
  <c r="HR134" i="15"/>
  <c r="HQ134" i="15"/>
  <c r="HP134" i="15"/>
  <c r="HO134" i="15"/>
  <c r="HL134" i="15"/>
  <c r="HK134" i="15"/>
  <c r="HJ134" i="15"/>
  <c r="HI134" i="15"/>
  <c r="HH134" i="15"/>
  <c r="HE134" i="15"/>
  <c r="HD134" i="15"/>
  <c r="HC134" i="15"/>
  <c r="HB134" i="15"/>
  <c r="HA134" i="15"/>
  <c r="GX134" i="15"/>
  <c r="GP134" i="15"/>
  <c r="GN134" i="15"/>
  <c r="GM134" i="15"/>
  <c r="GJ134" i="15"/>
  <c r="GI134" i="15"/>
  <c r="GH134" i="15"/>
  <c r="GG134" i="15"/>
  <c r="GC134" i="15"/>
  <c r="GB134" i="15"/>
  <c r="GA134" i="15"/>
  <c r="FZ134" i="15"/>
  <c r="FY134" i="15"/>
  <c r="FV134" i="15"/>
  <c r="FU134" i="15"/>
  <c r="FT134" i="15"/>
  <c r="FS134" i="15"/>
  <c r="FR134" i="15"/>
  <c r="FO134" i="15"/>
  <c r="FN134" i="15"/>
  <c r="FM134" i="15"/>
  <c r="FL134" i="15"/>
  <c r="FK134" i="15"/>
  <c r="FH134" i="15"/>
  <c r="FG134" i="15"/>
  <c r="FF134" i="15"/>
  <c r="FE134" i="15"/>
  <c r="FD134" i="15"/>
  <c r="FA134" i="15"/>
  <c r="EY134" i="15"/>
  <c r="EX134" i="15"/>
  <c r="EW134" i="15"/>
  <c r="ET134" i="15"/>
  <c r="ES134" i="15"/>
  <c r="ER134" i="15"/>
  <c r="EQ134" i="15"/>
  <c r="KX133" i="15"/>
  <c r="KW133" i="15"/>
  <c r="KV133" i="15"/>
  <c r="KU133" i="15"/>
  <c r="KR133" i="15"/>
  <c r="KQ133" i="15"/>
  <c r="KP133" i="15"/>
  <c r="KO133" i="15"/>
  <c r="KN133" i="15"/>
  <c r="KK133" i="15"/>
  <c r="KJ133" i="15"/>
  <c r="KI133" i="15"/>
  <c r="KH133" i="15"/>
  <c r="KG133" i="15"/>
  <c r="KD133" i="15"/>
  <c r="KC133" i="15"/>
  <c r="KB133" i="15"/>
  <c r="KA133" i="15"/>
  <c r="JZ133" i="15"/>
  <c r="JW133" i="15"/>
  <c r="JU133" i="15"/>
  <c r="JT133" i="15"/>
  <c r="JS133" i="15"/>
  <c r="JP133" i="15"/>
  <c r="JO133" i="15"/>
  <c r="JN133" i="15"/>
  <c r="JM133" i="15"/>
  <c r="JL133" i="15"/>
  <c r="JI133" i="15"/>
  <c r="JH133" i="15"/>
  <c r="JG133" i="15"/>
  <c r="JF133" i="15"/>
  <c r="JE133" i="15"/>
  <c r="JB133" i="15"/>
  <c r="JA133" i="15"/>
  <c r="IZ133" i="15"/>
  <c r="IY133" i="15"/>
  <c r="IX133" i="15"/>
  <c r="IU133" i="15"/>
  <c r="IT133" i="15"/>
  <c r="IS133" i="15"/>
  <c r="IR133" i="15"/>
  <c r="IQ133" i="15"/>
  <c r="IN133" i="15"/>
  <c r="IM133" i="15"/>
  <c r="IL133" i="15"/>
  <c r="IK133" i="15"/>
  <c r="IJ133" i="15"/>
  <c r="IG133" i="15"/>
  <c r="IF133" i="15"/>
  <c r="IE133" i="15"/>
  <c r="ID133" i="15"/>
  <c r="IC133" i="15"/>
  <c r="HZ133" i="15"/>
  <c r="HY133" i="15"/>
  <c r="HX133" i="15"/>
  <c r="HW133" i="15"/>
  <c r="HV133" i="15"/>
  <c r="HS133" i="15"/>
  <c r="HR133" i="15"/>
  <c r="HQ133" i="15"/>
  <c r="HP133" i="15"/>
  <c r="HO133" i="15"/>
  <c r="HL133" i="15"/>
  <c r="HK133" i="15"/>
  <c r="HJ133" i="15"/>
  <c r="HI133" i="15"/>
  <c r="HH133" i="15"/>
  <c r="HE133" i="15"/>
  <c r="HD133" i="15"/>
  <c r="HC133" i="15"/>
  <c r="HB133" i="15"/>
  <c r="HA133" i="15"/>
  <c r="GX133" i="15"/>
  <c r="GW133" i="15"/>
  <c r="GV133" i="15"/>
  <c r="GU133" i="15"/>
  <c r="GT133" i="15"/>
  <c r="GQ133" i="15"/>
  <c r="GP133" i="15"/>
  <c r="GO133" i="15"/>
  <c r="GN133" i="15"/>
  <c r="GM133" i="15"/>
  <c r="GJ133" i="15"/>
  <c r="GI133" i="15"/>
  <c r="GH133" i="15"/>
  <c r="GG133" i="15"/>
  <c r="GF133" i="15"/>
  <c r="GC133" i="15"/>
  <c r="GB133" i="15"/>
  <c r="GA133" i="15"/>
  <c r="FZ133" i="15"/>
  <c r="FY133" i="15"/>
  <c r="FV133" i="15"/>
  <c r="FU133" i="15"/>
  <c r="FT133" i="15"/>
  <c r="FS133" i="15"/>
  <c r="FR133" i="15"/>
  <c r="FO133" i="15"/>
  <c r="FN133" i="15"/>
  <c r="FM133" i="15"/>
  <c r="FL133" i="15"/>
  <c r="FK133" i="15"/>
  <c r="FH133" i="15"/>
  <c r="FG133" i="15"/>
  <c r="FF133" i="15"/>
  <c r="FE133" i="15"/>
  <c r="FD133" i="15"/>
  <c r="FA133" i="15"/>
  <c r="EY133" i="15"/>
  <c r="EX133" i="15"/>
  <c r="EW133" i="15"/>
  <c r="ET133" i="15"/>
  <c r="ES133" i="15"/>
  <c r="ER133" i="15"/>
  <c r="EQ133" i="15"/>
  <c r="KX132" i="15"/>
  <c r="KW132" i="15"/>
  <c r="KV132" i="15"/>
  <c r="KU132" i="15"/>
  <c r="KR132" i="15"/>
  <c r="KQ132" i="15"/>
  <c r="KP132" i="15"/>
  <c r="KO132" i="15"/>
  <c r="KN132" i="15"/>
  <c r="KK132" i="15"/>
  <c r="KJ132" i="15"/>
  <c r="KI132" i="15"/>
  <c r="KH132" i="15"/>
  <c r="KG132" i="15"/>
  <c r="KD132" i="15"/>
  <c r="KC132" i="15"/>
  <c r="KB132" i="15"/>
  <c r="KA132" i="15"/>
  <c r="JZ132" i="15"/>
  <c r="JW132" i="15"/>
  <c r="JU132" i="15"/>
  <c r="JT132" i="15"/>
  <c r="JS132" i="15"/>
  <c r="JP132" i="15"/>
  <c r="JO132" i="15"/>
  <c r="JN132" i="15"/>
  <c r="JM132" i="15"/>
  <c r="JL132" i="15"/>
  <c r="JI132" i="15"/>
  <c r="JH132" i="15"/>
  <c r="JG132" i="15"/>
  <c r="JF132" i="15"/>
  <c r="JE132" i="15"/>
  <c r="JB132" i="15"/>
  <c r="JA132" i="15"/>
  <c r="IZ132" i="15"/>
  <c r="IY132" i="15"/>
  <c r="IX132" i="15"/>
  <c r="IU132" i="15"/>
  <c r="IT132" i="15"/>
  <c r="IS132" i="15"/>
  <c r="IR132" i="15"/>
  <c r="IQ132" i="15"/>
  <c r="IN132" i="15"/>
  <c r="IM132" i="15"/>
  <c r="IL132" i="15"/>
  <c r="IK132" i="15"/>
  <c r="IJ132" i="15"/>
  <c r="IG132" i="15"/>
  <c r="IF132" i="15"/>
  <c r="IE132" i="15"/>
  <c r="ID132" i="15"/>
  <c r="IC132" i="15"/>
  <c r="HZ132" i="15"/>
  <c r="HY132" i="15"/>
  <c r="HX132" i="15"/>
  <c r="HW132" i="15"/>
  <c r="HV132" i="15"/>
  <c r="HS132" i="15"/>
  <c r="HR132" i="15"/>
  <c r="HQ132" i="15"/>
  <c r="HP132" i="15"/>
  <c r="HO132" i="15"/>
  <c r="HL132" i="15"/>
  <c r="HK132" i="15"/>
  <c r="HJ132" i="15"/>
  <c r="HI132" i="15"/>
  <c r="HH132" i="15"/>
  <c r="HE132" i="15"/>
  <c r="HD132" i="15"/>
  <c r="HC132" i="15"/>
  <c r="HB132" i="15"/>
  <c r="HA132" i="15"/>
  <c r="GX132" i="15"/>
  <c r="GW132" i="15"/>
  <c r="GV132" i="15"/>
  <c r="GU132" i="15"/>
  <c r="GT132" i="15"/>
  <c r="GQ132" i="15"/>
  <c r="GP132" i="15"/>
  <c r="GO132" i="15"/>
  <c r="GN132" i="15"/>
  <c r="GM132" i="15"/>
  <c r="GJ132" i="15"/>
  <c r="GI132" i="15"/>
  <c r="GH132" i="15"/>
  <c r="GG132" i="15"/>
  <c r="GF132" i="15"/>
  <c r="GC132" i="15"/>
  <c r="GB132" i="15"/>
  <c r="GA132" i="15"/>
  <c r="FZ132" i="15"/>
  <c r="FY132" i="15"/>
  <c r="FV132" i="15"/>
  <c r="FU132" i="15"/>
  <c r="FT132" i="15"/>
  <c r="FS132" i="15"/>
  <c r="FR132" i="15"/>
  <c r="FO132" i="15"/>
  <c r="FN132" i="15"/>
  <c r="FM132" i="15"/>
  <c r="FL132" i="15"/>
  <c r="FK132" i="15"/>
  <c r="FH132" i="15"/>
  <c r="FG132" i="15"/>
  <c r="FF132" i="15"/>
  <c r="FE132" i="15"/>
  <c r="FD132" i="15"/>
  <c r="FA132" i="15"/>
  <c r="EY132" i="15"/>
  <c r="EX132" i="15"/>
  <c r="EW132" i="15"/>
  <c r="ET132" i="15"/>
  <c r="ES132" i="15"/>
  <c r="ER132" i="15"/>
  <c r="EQ132" i="15"/>
  <c r="EM134" i="15"/>
  <c r="EL134" i="15"/>
  <c r="EK134" i="15"/>
  <c r="EJ134" i="15"/>
  <c r="EI134" i="15"/>
  <c r="EF134" i="15"/>
  <c r="ED134" i="15"/>
  <c r="EC134" i="15"/>
  <c r="EB134" i="15"/>
  <c r="DY134" i="15"/>
  <c r="DX134" i="15"/>
  <c r="DV134" i="15"/>
  <c r="DU134" i="15"/>
  <c r="DR134" i="15"/>
  <c r="DQ134" i="15"/>
  <c r="DP134" i="15"/>
  <c r="DO134" i="15"/>
  <c r="DN134" i="15"/>
  <c r="DK134" i="15"/>
  <c r="DJ134" i="15"/>
  <c r="DI134" i="15"/>
  <c r="DH134" i="15"/>
  <c r="DG134" i="15"/>
  <c r="DD134" i="15"/>
  <c r="DC134" i="15"/>
  <c r="DA134" i="15"/>
  <c r="CZ134" i="15"/>
  <c r="CW134" i="15"/>
  <c r="CV134" i="15"/>
  <c r="CU134" i="15"/>
  <c r="CT134" i="15"/>
  <c r="EM133" i="15"/>
  <c r="EL133" i="15"/>
  <c r="EK133" i="15"/>
  <c r="EJ133" i="15"/>
  <c r="EI133" i="15"/>
  <c r="EF133" i="15"/>
  <c r="ED133" i="15"/>
  <c r="EC133" i="15"/>
  <c r="EB133" i="15"/>
  <c r="DY133" i="15"/>
  <c r="DX133" i="15"/>
  <c r="DV133" i="15"/>
  <c r="DU133" i="15"/>
  <c r="DR133" i="15"/>
  <c r="DQ133" i="15"/>
  <c r="DP133" i="15"/>
  <c r="DO133" i="15"/>
  <c r="DN133" i="15"/>
  <c r="DK133" i="15"/>
  <c r="DJ133" i="15"/>
  <c r="DI133" i="15"/>
  <c r="DH133" i="15"/>
  <c r="DG133" i="15"/>
  <c r="DD133" i="15"/>
  <c r="DC133" i="15"/>
  <c r="DA133" i="15"/>
  <c r="CZ133" i="15"/>
  <c r="CW133" i="15"/>
  <c r="CV133" i="15"/>
  <c r="CU133" i="15"/>
  <c r="CT133" i="15"/>
  <c r="EM132" i="15"/>
  <c r="EL132" i="15"/>
  <c r="EK132" i="15"/>
  <c r="EJ132" i="15"/>
  <c r="EI132" i="15"/>
  <c r="EF132" i="15"/>
  <c r="ED132" i="15"/>
  <c r="EC132" i="15"/>
  <c r="EB132" i="15"/>
  <c r="DY132" i="15"/>
  <c r="DX132" i="15"/>
  <c r="DV132" i="15"/>
  <c r="DU132" i="15"/>
  <c r="DR132" i="15"/>
  <c r="DQ132" i="15"/>
  <c r="DP132" i="15"/>
  <c r="DO132" i="15"/>
  <c r="DN132" i="15"/>
  <c r="DK132" i="15"/>
  <c r="DJ132" i="15"/>
  <c r="DI132" i="15"/>
  <c r="DH132" i="15"/>
  <c r="DG132" i="15"/>
  <c r="DD132" i="15"/>
  <c r="DC132" i="15"/>
  <c r="DB132" i="15"/>
  <c r="DA132" i="15"/>
  <c r="CZ132" i="15"/>
  <c r="CW132" i="15"/>
  <c r="CV132" i="15"/>
  <c r="CU132" i="15"/>
  <c r="CT132" i="15"/>
  <c r="CO134" i="15"/>
  <c r="CN134" i="15"/>
  <c r="CM134" i="15"/>
  <c r="CL134" i="15"/>
  <c r="CI134" i="15"/>
  <c r="CH134" i="15"/>
  <c r="CG134" i="15"/>
  <c r="CF134" i="15"/>
  <c r="CE134" i="15"/>
  <c r="CB134" i="15"/>
  <c r="CA134" i="15"/>
  <c r="BZ134" i="15"/>
  <c r="BY134" i="15"/>
  <c r="BX134" i="15"/>
  <c r="BU134" i="15"/>
  <c r="BT134" i="15"/>
  <c r="BS134" i="15"/>
  <c r="BR134" i="15"/>
  <c r="BQ134" i="15"/>
  <c r="BN134" i="15"/>
  <c r="BM134" i="15"/>
  <c r="BL134" i="15"/>
  <c r="BK134" i="15"/>
  <c r="BJ134" i="15"/>
  <c r="BG134" i="15"/>
  <c r="BE134" i="15"/>
  <c r="BD134" i="15"/>
  <c r="BC134" i="15"/>
  <c r="AZ134" i="15"/>
  <c r="AY134" i="15"/>
  <c r="AX134" i="15"/>
  <c r="AW134" i="15"/>
  <c r="AV134" i="15"/>
  <c r="AS134" i="15"/>
  <c r="AR134" i="15"/>
  <c r="AQ134" i="15"/>
  <c r="AP134" i="15"/>
  <c r="AO134" i="15"/>
  <c r="AL134" i="15"/>
  <c r="AK134" i="15"/>
  <c r="AJ134" i="15"/>
  <c r="AI134" i="15"/>
  <c r="AH134" i="15"/>
  <c r="AE134" i="15"/>
  <c r="AD134" i="15"/>
  <c r="AC134" i="15"/>
  <c r="AB134" i="15"/>
  <c r="AA134" i="15"/>
  <c r="X134" i="15"/>
  <c r="W134" i="15"/>
  <c r="V134" i="15"/>
  <c r="U134" i="15"/>
  <c r="T134" i="15"/>
  <c r="Q134" i="15"/>
  <c r="O134" i="15"/>
  <c r="N134" i="15"/>
  <c r="M134" i="15"/>
  <c r="J134" i="15"/>
  <c r="I134" i="15"/>
  <c r="H134" i="15"/>
  <c r="G134" i="15"/>
  <c r="CO133" i="15"/>
  <c r="CN133" i="15"/>
  <c r="CM133" i="15"/>
  <c r="CL133" i="15"/>
  <c r="CI133" i="15"/>
  <c r="CH133" i="15"/>
  <c r="CG133" i="15"/>
  <c r="CF133" i="15"/>
  <c r="CE133" i="15"/>
  <c r="CB133" i="15"/>
  <c r="CA133" i="15"/>
  <c r="BZ133" i="15"/>
  <c r="BY133" i="15"/>
  <c r="BX133" i="15"/>
  <c r="BU133" i="15"/>
  <c r="BT133" i="15"/>
  <c r="BS133" i="15"/>
  <c r="BR133" i="15"/>
  <c r="BQ133" i="15"/>
  <c r="BN133" i="15"/>
  <c r="BM133" i="15"/>
  <c r="BL133" i="15"/>
  <c r="BK133" i="15"/>
  <c r="BJ133" i="15"/>
  <c r="BG133" i="15"/>
  <c r="BE133" i="15"/>
  <c r="BD133" i="15"/>
  <c r="BC133" i="15"/>
  <c r="AZ133" i="15"/>
  <c r="AY133" i="15"/>
  <c r="AX133" i="15"/>
  <c r="AW133" i="15"/>
  <c r="AV133" i="15"/>
  <c r="AS133" i="15"/>
  <c r="AR133" i="15"/>
  <c r="AQ133" i="15"/>
  <c r="AP133" i="15"/>
  <c r="AO133" i="15"/>
  <c r="AL133" i="15"/>
  <c r="AK133" i="15"/>
  <c r="AJ133" i="15"/>
  <c r="AI133" i="15"/>
  <c r="AH133" i="15"/>
  <c r="AE133" i="15"/>
  <c r="AD133" i="15"/>
  <c r="AC133" i="15"/>
  <c r="AB133" i="15"/>
  <c r="AA133" i="15"/>
  <c r="X133" i="15"/>
  <c r="W133" i="15"/>
  <c r="V133" i="15"/>
  <c r="U133" i="15"/>
  <c r="T133" i="15"/>
  <c r="Q133" i="15"/>
  <c r="P133" i="15"/>
  <c r="O133" i="15"/>
  <c r="N133" i="15"/>
  <c r="M133" i="15"/>
  <c r="J133" i="15"/>
  <c r="I133" i="15"/>
  <c r="H133" i="15"/>
  <c r="G133" i="15"/>
  <c r="CO132" i="15"/>
  <c r="CN132" i="15"/>
  <c r="CM132" i="15"/>
  <c r="CL132" i="15"/>
  <c r="CI132" i="15"/>
  <c r="CH132" i="15"/>
  <c r="CG132" i="15"/>
  <c r="CF132" i="15"/>
  <c r="CE132" i="15"/>
  <c r="CB132" i="15"/>
  <c r="CA132" i="15"/>
  <c r="BZ132" i="15"/>
  <c r="BY132" i="15"/>
  <c r="BX132" i="15"/>
  <c r="BU132" i="15"/>
  <c r="BT132" i="15"/>
  <c r="BS132" i="15"/>
  <c r="BR132" i="15"/>
  <c r="BQ132" i="15"/>
  <c r="BN132" i="15"/>
  <c r="BM132" i="15"/>
  <c r="BL132" i="15"/>
  <c r="BK132" i="15"/>
  <c r="BJ132" i="15"/>
  <c r="BG132" i="15"/>
  <c r="BE132" i="15"/>
  <c r="BD132" i="15"/>
  <c r="BC132" i="15"/>
  <c r="AZ132" i="15"/>
  <c r="AY132" i="15"/>
  <c r="AX132" i="15"/>
  <c r="AW132" i="15"/>
  <c r="AV132" i="15"/>
  <c r="AS132" i="15"/>
  <c r="AR132" i="15"/>
  <c r="AQ132" i="15"/>
  <c r="AP132" i="15"/>
  <c r="AO132" i="15"/>
  <c r="AL132" i="15"/>
  <c r="AK132" i="15"/>
  <c r="AJ132" i="15"/>
  <c r="AI132" i="15"/>
  <c r="AH132" i="15"/>
  <c r="AE132" i="15"/>
  <c r="AD132" i="15"/>
  <c r="AB132" i="15"/>
  <c r="AA132" i="15"/>
  <c r="X132" i="15"/>
  <c r="W132" i="15"/>
  <c r="V132" i="15"/>
  <c r="U132" i="15"/>
  <c r="T132" i="15"/>
  <c r="Q132" i="15"/>
  <c r="P132" i="15"/>
  <c r="O132" i="15"/>
  <c r="N132" i="15"/>
  <c r="M132" i="15"/>
  <c r="J132" i="15"/>
  <c r="I132" i="15"/>
  <c r="H132" i="15"/>
  <c r="G132" i="15"/>
  <c r="NC128" i="15"/>
  <c r="MZ128" i="15"/>
  <c r="MY128" i="15"/>
  <c r="MV128" i="15"/>
  <c r="MU128" i="15"/>
  <c r="MT128" i="15"/>
  <c r="MS128" i="15"/>
  <c r="MR128" i="15"/>
  <c r="MO128" i="15"/>
  <c r="MN128" i="15"/>
  <c r="MM128" i="15"/>
  <c r="ML128" i="15"/>
  <c r="MK128" i="15"/>
  <c r="MH128" i="15"/>
  <c r="MG128" i="15"/>
  <c r="MF128" i="15"/>
  <c r="ME128" i="15"/>
  <c r="MD128" i="15"/>
  <c r="MA128" i="15"/>
  <c r="LZ128" i="15"/>
  <c r="LY128" i="15"/>
  <c r="LX128" i="15"/>
  <c r="LW128" i="15"/>
  <c r="LT128" i="15"/>
  <c r="LS128" i="15"/>
  <c r="LR128" i="15"/>
  <c r="LQ128" i="15"/>
  <c r="LP128" i="15"/>
  <c r="LM128" i="15"/>
  <c r="LL128" i="15"/>
  <c r="LK128" i="15"/>
  <c r="LJ128" i="15"/>
  <c r="LI128" i="15"/>
  <c r="LF128" i="15"/>
  <c r="LE128" i="15"/>
  <c r="LD128" i="15"/>
  <c r="LC128" i="15"/>
  <c r="LB128" i="15"/>
  <c r="NC127" i="15"/>
  <c r="MZ127" i="15"/>
  <c r="MY127" i="15"/>
  <c r="MV127" i="15"/>
  <c r="MU127" i="15"/>
  <c r="MT127" i="15"/>
  <c r="MS127" i="15"/>
  <c r="MR127" i="15"/>
  <c r="MO127" i="15"/>
  <c r="MN127" i="15"/>
  <c r="MM127" i="15"/>
  <c r="ML127" i="15"/>
  <c r="MK127" i="15"/>
  <c r="MH127" i="15"/>
  <c r="MG127" i="15"/>
  <c r="MF127" i="15"/>
  <c r="ME127" i="15"/>
  <c r="MD127" i="15"/>
  <c r="MA127" i="15"/>
  <c r="LZ127" i="15"/>
  <c r="LY127" i="15"/>
  <c r="LX127" i="15"/>
  <c r="LW127" i="15"/>
  <c r="LT127" i="15"/>
  <c r="LS127" i="15"/>
  <c r="LR127" i="15"/>
  <c r="LQ127" i="15"/>
  <c r="LP127" i="15"/>
  <c r="LM127" i="15"/>
  <c r="LL127" i="15"/>
  <c r="LK127" i="15"/>
  <c r="LJ127" i="15"/>
  <c r="LI127" i="15"/>
  <c r="LF127" i="15"/>
  <c r="LE127" i="15"/>
  <c r="LD127" i="15"/>
  <c r="LC127" i="15"/>
  <c r="LB127" i="15"/>
  <c r="NC126" i="15"/>
  <c r="MZ126" i="15"/>
  <c r="MY126" i="15"/>
  <c r="MV126" i="15"/>
  <c r="MU126" i="15"/>
  <c r="MT126" i="15"/>
  <c r="MS126" i="15"/>
  <c r="MR126" i="15"/>
  <c r="MO126" i="15"/>
  <c r="MN126" i="15"/>
  <c r="MM126" i="15"/>
  <c r="ML126" i="15"/>
  <c r="MK126" i="15"/>
  <c r="MH126" i="15"/>
  <c r="MG126" i="15"/>
  <c r="MF126" i="15"/>
  <c r="ME126" i="15"/>
  <c r="MD126" i="15"/>
  <c r="MA126" i="15"/>
  <c r="LZ126" i="15"/>
  <c r="LY126" i="15"/>
  <c r="LX126" i="15"/>
  <c r="LW126" i="15"/>
  <c r="LT126" i="15"/>
  <c r="LS126" i="15"/>
  <c r="LR126" i="15"/>
  <c r="LQ126" i="15"/>
  <c r="LP126" i="15"/>
  <c r="LM126" i="15"/>
  <c r="LL126" i="15"/>
  <c r="LK126" i="15"/>
  <c r="LJ126" i="15"/>
  <c r="LI126" i="15"/>
  <c r="LF126" i="15"/>
  <c r="LE126" i="15"/>
  <c r="LD126" i="15"/>
  <c r="LC126" i="15"/>
  <c r="LB126" i="15"/>
  <c r="NC123" i="15"/>
  <c r="MZ123" i="15"/>
  <c r="MY123" i="15"/>
  <c r="MV123" i="15"/>
  <c r="MU123" i="15"/>
  <c r="MT123" i="15"/>
  <c r="MS123" i="15"/>
  <c r="MR123" i="15"/>
  <c r="MO123" i="15"/>
  <c r="MN123" i="15"/>
  <c r="MM123" i="15"/>
  <c r="ML123" i="15"/>
  <c r="MK123" i="15"/>
  <c r="MH123" i="15"/>
  <c r="MG123" i="15"/>
  <c r="MF123" i="15"/>
  <c r="ME123" i="15"/>
  <c r="MD123" i="15"/>
  <c r="MA123" i="15"/>
  <c r="LZ123" i="15"/>
  <c r="LY123" i="15"/>
  <c r="LX123" i="15"/>
  <c r="LW123" i="15"/>
  <c r="LT123" i="15"/>
  <c r="LS123" i="15"/>
  <c r="LR123" i="15"/>
  <c r="LQ123" i="15"/>
  <c r="LP123" i="15"/>
  <c r="LM123" i="15"/>
  <c r="LL123" i="15"/>
  <c r="LK123" i="15"/>
  <c r="LJ123" i="15"/>
  <c r="LI123" i="15"/>
  <c r="LF123" i="15"/>
  <c r="LE123" i="15"/>
  <c r="LD123" i="15"/>
  <c r="LC123" i="15"/>
  <c r="LB123" i="15"/>
  <c r="NC122" i="15"/>
  <c r="MZ122" i="15"/>
  <c r="MY122" i="15"/>
  <c r="MV122" i="15"/>
  <c r="MU122" i="15"/>
  <c r="MT122" i="15"/>
  <c r="MS122" i="15"/>
  <c r="MR122" i="15"/>
  <c r="MO122" i="15"/>
  <c r="MN122" i="15"/>
  <c r="MM122" i="15"/>
  <c r="ML122" i="15"/>
  <c r="MK122" i="15"/>
  <c r="MH122" i="15"/>
  <c r="MG122" i="15"/>
  <c r="MF122" i="15"/>
  <c r="ME122" i="15"/>
  <c r="MD122" i="15"/>
  <c r="MA122" i="15"/>
  <c r="LZ122" i="15"/>
  <c r="LY122" i="15"/>
  <c r="LX122" i="15"/>
  <c r="LW122" i="15"/>
  <c r="LT122" i="15"/>
  <c r="LS122" i="15"/>
  <c r="LR122" i="15"/>
  <c r="LQ122" i="15"/>
  <c r="LP122" i="15"/>
  <c r="LM122" i="15"/>
  <c r="LL122" i="15"/>
  <c r="LK122" i="15"/>
  <c r="LJ122" i="15"/>
  <c r="LI122" i="15"/>
  <c r="LF122" i="15"/>
  <c r="LE122" i="15"/>
  <c r="LD122" i="15"/>
  <c r="LC122" i="15"/>
  <c r="LB122" i="15"/>
  <c r="KX128" i="15"/>
  <c r="KW128" i="15"/>
  <c r="KV128" i="15"/>
  <c r="KU128" i="15"/>
  <c r="KR128" i="15"/>
  <c r="KQ128" i="15"/>
  <c r="KP128" i="15"/>
  <c r="KO128" i="15"/>
  <c r="KN128" i="15"/>
  <c r="KK128" i="15"/>
  <c r="KJ128" i="15"/>
  <c r="KI128" i="15"/>
  <c r="KH128" i="15"/>
  <c r="KG128" i="15"/>
  <c r="KD128" i="15"/>
  <c r="KC128" i="15"/>
  <c r="KB128" i="15"/>
  <c r="KA128" i="15"/>
  <c r="JZ128" i="15"/>
  <c r="JW128" i="15"/>
  <c r="JU128" i="15"/>
  <c r="JT128" i="15"/>
  <c r="JS128" i="15"/>
  <c r="JP128" i="15"/>
  <c r="JO128" i="15"/>
  <c r="JN128" i="15"/>
  <c r="JM128" i="15"/>
  <c r="JL128" i="15"/>
  <c r="JI128" i="15"/>
  <c r="JH128" i="15"/>
  <c r="JG128" i="15"/>
  <c r="JF128" i="15"/>
  <c r="JE128" i="15"/>
  <c r="JB128" i="15"/>
  <c r="JA128" i="15"/>
  <c r="IZ128" i="15"/>
  <c r="IY128" i="15"/>
  <c r="IX128" i="15"/>
  <c r="IU128" i="15"/>
  <c r="IT128" i="15"/>
  <c r="IS128" i="15"/>
  <c r="IR128" i="15"/>
  <c r="IQ128" i="15"/>
  <c r="IN128" i="15"/>
  <c r="IM128" i="15"/>
  <c r="IL128" i="15"/>
  <c r="IK128" i="15"/>
  <c r="IJ128" i="15"/>
  <c r="IG128" i="15"/>
  <c r="IF128" i="15"/>
  <c r="IE128" i="15"/>
  <c r="ID128" i="15"/>
  <c r="IC128" i="15"/>
  <c r="HZ128" i="15"/>
  <c r="HY128" i="15"/>
  <c r="HX128" i="15"/>
  <c r="HW128" i="15"/>
  <c r="HV128" i="15"/>
  <c r="HS128" i="15"/>
  <c r="HR128" i="15"/>
  <c r="HQ128" i="15"/>
  <c r="HP128" i="15"/>
  <c r="HO128" i="15"/>
  <c r="HL128" i="15"/>
  <c r="HK128" i="15"/>
  <c r="HJ128" i="15"/>
  <c r="HI128" i="15"/>
  <c r="HE128" i="15"/>
  <c r="HD128" i="15"/>
  <c r="HC128" i="15"/>
  <c r="HB128" i="15"/>
  <c r="HA128" i="15"/>
  <c r="GX128" i="15"/>
  <c r="GV128" i="15"/>
  <c r="GU128" i="15"/>
  <c r="GT128" i="15"/>
  <c r="GQ128" i="15"/>
  <c r="GP128" i="15"/>
  <c r="GO128" i="15"/>
  <c r="GN128" i="15"/>
  <c r="GM128" i="15"/>
  <c r="GJ128" i="15"/>
  <c r="GI128" i="15"/>
  <c r="GH128" i="15"/>
  <c r="GG128" i="15"/>
  <c r="GF128" i="15"/>
  <c r="GC128" i="15"/>
  <c r="GB128" i="15"/>
  <c r="GA128" i="15"/>
  <c r="FZ128" i="15"/>
  <c r="FY128" i="15"/>
  <c r="FV128" i="15"/>
  <c r="FU128" i="15"/>
  <c r="FT128" i="15"/>
  <c r="FS128" i="15"/>
  <c r="FR128" i="15"/>
  <c r="FO128" i="15"/>
  <c r="FN128" i="15"/>
  <c r="FM128" i="15"/>
  <c r="FL128" i="15"/>
  <c r="FK128" i="15"/>
  <c r="FH128" i="15"/>
  <c r="FG128" i="15"/>
  <c r="FF128" i="15"/>
  <c r="FE128" i="15"/>
  <c r="FD128" i="15"/>
  <c r="FA128" i="15"/>
  <c r="EY128" i="15"/>
  <c r="EX128" i="15"/>
  <c r="EW128" i="15"/>
  <c r="ET128" i="15"/>
  <c r="ES128" i="15"/>
  <c r="ER128" i="15"/>
  <c r="EQ128" i="15"/>
  <c r="KX127" i="15"/>
  <c r="KW127" i="15"/>
  <c r="KV127" i="15"/>
  <c r="KU127" i="15"/>
  <c r="KR127" i="15"/>
  <c r="KQ127" i="15"/>
  <c r="KP127" i="15"/>
  <c r="KO127" i="15"/>
  <c r="KN127" i="15"/>
  <c r="KK127" i="15"/>
  <c r="KJ127" i="15"/>
  <c r="KI127" i="15"/>
  <c r="KH127" i="15"/>
  <c r="KG127" i="15"/>
  <c r="KD127" i="15"/>
  <c r="KC127" i="15"/>
  <c r="KB127" i="15"/>
  <c r="KA127" i="15"/>
  <c r="JZ127" i="15"/>
  <c r="JW127" i="15"/>
  <c r="JU127" i="15"/>
  <c r="JT127" i="15"/>
  <c r="JS127" i="15"/>
  <c r="JP127" i="15"/>
  <c r="JO127" i="15"/>
  <c r="JN127" i="15"/>
  <c r="JM127" i="15"/>
  <c r="JL127" i="15"/>
  <c r="JI127" i="15"/>
  <c r="JH127" i="15"/>
  <c r="JG127" i="15"/>
  <c r="JF127" i="15"/>
  <c r="JE127" i="15"/>
  <c r="JB127" i="15"/>
  <c r="JA127" i="15"/>
  <c r="IZ127" i="15"/>
  <c r="IY127" i="15"/>
  <c r="IX127" i="15"/>
  <c r="IU127" i="15"/>
  <c r="IT127" i="15"/>
  <c r="IS127" i="15"/>
  <c r="IR127" i="15"/>
  <c r="IQ127" i="15"/>
  <c r="IN127" i="15"/>
  <c r="IM127" i="15"/>
  <c r="IL127" i="15"/>
  <c r="IK127" i="15"/>
  <c r="IJ127" i="15"/>
  <c r="IG127" i="15"/>
  <c r="IF127" i="15"/>
  <c r="IE127" i="15"/>
  <c r="ID127" i="15"/>
  <c r="IC127" i="15"/>
  <c r="HZ127" i="15"/>
  <c r="HY127" i="15"/>
  <c r="HX127" i="15"/>
  <c r="HW127" i="15"/>
  <c r="HV127" i="15"/>
  <c r="HS127" i="15"/>
  <c r="HR127" i="15"/>
  <c r="HQ127" i="15"/>
  <c r="HP127" i="15"/>
  <c r="HO127" i="15"/>
  <c r="HL127" i="15"/>
  <c r="HK127" i="15"/>
  <c r="HJ127" i="15"/>
  <c r="HI127" i="15"/>
  <c r="HH127" i="15"/>
  <c r="HE127" i="15"/>
  <c r="HD127" i="15"/>
  <c r="HC127" i="15"/>
  <c r="HB127" i="15"/>
  <c r="HA127" i="15"/>
  <c r="GX127" i="15"/>
  <c r="GV127" i="15"/>
  <c r="GU127" i="15"/>
  <c r="GT127" i="15"/>
  <c r="GQ127" i="15"/>
  <c r="GP127" i="15"/>
  <c r="GO127" i="15"/>
  <c r="GN127" i="15"/>
  <c r="GM127" i="15"/>
  <c r="GJ127" i="15"/>
  <c r="GI127" i="15"/>
  <c r="GH127" i="15"/>
  <c r="GG127" i="15"/>
  <c r="GF127" i="15"/>
  <c r="GC127" i="15"/>
  <c r="GB127" i="15"/>
  <c r="GA127" i="15"/>
  <c r="FZ127" i="15"/>
  <c r="FY127" i="15"/>
  <c r="FV127" i="15"/>
  <c r="FU127" i="15"/>
  <c r="FT127" i="15"/>
  <c r="FS127" i="15"/>
  <c r="FR127" i="15"/>
  <c r="FO127" i="15"/>
  <c r="FN127" i="15"/>
  <c r="FM127" i="15"/>
  <c r="FL127" i="15"/>
  <c r="FK127" i="15"/>
  <c r="FH127" i="15"/>
  <c r="FG127" i="15"/>
  <c r="FF127" i="15"/>
  <c r="FE127" i="15"/>
  <c r="FD127" i="15"/>
  <c r="FA127" i="15"/>
  <c r="EY127" i="15"/>
  <c r="EX127" i="15"/>
  <c r="EW127" i="15"/>
  <c r="ET127" i="15"/>
  <c r="ES127" i="15"/>
  <c r="ER127" i="15"/>
  <c r="EQ127" i="15"/>
  <c r="KX126" i="15"/>
  <c r="KW126" i="15"/>
  <c r="KV126" i="15"/>
  <c r="KU126" i="15"/>
  <c r="KR126" i="15"/>
  <c r="KQ126" i="15"/>
  <c r="KP126" i="15"/>
  <c r="KO126" i="15"/>
  <c r="KN126" i="15"/>
  <c r="KK126" i="15"/>
  <c r="KJ126" i="15"/>
  <c r="KI126" i="15"/>
  <c r="KH126" i="15"/>
  <c r="KG126" i="15"/>
  <c r="KD126" i="15"/>
  <c r="KC126" i="15"/>
  <c r="KB126" i="15"/>
  <c r="KA126" i="15"/>
  <c r="JZ126" i="15"/>
  <c r="JW126" i="15"/>
  <c r="JU126" i="15"/>
  <c r="JT126" i="15"/>
  <c r="JS126" i="15"/>
  <c r="JP126" i="15"/>
  <c r="JO126" i="15"/>
  <c r="JN126" i="15"/>
  <c r="JM126" i="15"/>
  <c r="JL126" i="15"/>
  <c r="JI126" i="15"/>
  <c r="JH126" i="15"/>
  <c r="JG126" i="15"/>
  <c r="JF126" i="15"/>
  <c r="JE126" i="15"/>
  <c r="JB126" i="15"/>
  <c r="JA126" i="15"/>
  <c r="IZ126" i="15"/>
  <c r="IY126" i="15"/>
  <c r="IX126" i="15"/>
  <c r="IU126" i="15"/>
  <c r="IT126" i="15"/>
  <c r="IS126" i="15"/>
  <c r="IR126" i="15"/>
  <c r="IQ126" i="15"/>
  <c r="IN126" i="15"/>
  <c r="IM126" i="15"/>
  <c r="IL126" i="15"/>
  <c r="IK126" i="15"/>
  <c r="IJ126" i="15"/>
  <c r="IG126" i="15"/>
  <c r="IF126" i="15"/>
  <c r="IE126" i="15"/>
  <c r="ID126" i="15"/>
  <c r="IC126" i="15"/>
  <c r="HZ126" i="15"/>
  <c r="HY126" i="15"/>
  <c r="HX126" i="15"/>
  <c r="HW126" i="15"/>
  <c r="HV126" i="15"/>
  <c r="HS126" i="15"/>
  <c r="HR126" i="15"/>
  <c r="HQ126" i="15"/>
  <c r="HP126" i="15"/>
  <c r="HO126" i="15"/>
  <c r="HL126" i="15"/>
  <c r="HK126" i="15"/>
  <c r="HJ126" i="15"/>
  <c r="HI126" i="15"/>
  <c r="HH126" i="15"/>
  <c r="HD126" i="15"/>
  <c r="HC126" i="15"/>
  <c r="HB126" i="15"/>
  <c r="HA126" i="15"/>
  <c r="GX126" i="15"/>
  <c r="GW126" i="15"/>
  <c r="GU126" i="15"/>
  <c r="GT126" i="15"/>
  <c r="GQ126" i="15"/>
  <c r="GP126" i="15"/>
  <c r="GO126" i="15"/>
  <c r="GN126" i="15"/>
  <c r="GM126" i="15"/>
  <c r="GJ126" i="15"/>
  <c r="GI126" i="15"/>
  <c r="GH126" i="15"/>
  <c r="GG126" i="15"/>
  <c r="GF126" i="15"/>
  <c r="GC126" i="15"/>
  <c r="GB126" i="15"/>
  <c r="GA126" i="15"/>
  <c r="FZ126" i="15"/>
  <c r="FY126" i="15"/>
  <c r="FV126" i="15"/>
  <c r="FU126" i="15"/>
  <c r="FT126" i="15"/>
  <c r="FS126" i="15"/>
  <c r="FR126" i="15"/>
  <c r="FO126" i="15"/>
  <c r="FN126" i="15"/>
  <c r="FM126" i="15"/>
  <c r="FL126" i="15"/>
  <c r="FK126" i="15"/>
  <c r="FH126" i="15"/>
  <c r="FG126" i="15"/>
  <c r="FF126" i="15"/>
  <c r="FE126" i="15"/>
  <c r="FD126" i="15"/>
  <c r="FA126" i="15"/>
  <c r="EY126" i="15"/>
  <c r="EX126" i="15"/>
  <c r="EW126" i="15"/>
  <c r="ET126" i="15"/>
  <c r="ES126" i="15"/>
  <c r="ER126" i="15"/>
  <c r="EQ126" i="15"/>
  <c r="KX123" i="15"/>
  <c r="KW123" i="15"/>
  <c r="KV123" i="15"/>
  <c r="KU123" i="15"/>
  <c r="KR123" i="15"/>
  <c r="KQ123" i="15"/>
  <c r="KP123" i="15"/>
  <c r="KO123" i="15"/>
  <c r="KN123" i="15"/>
  <c r="KK123" i="15"/>
  <c r="KJ123" i="15"/>
  <c r="KI123" i="15"/>
  <c r="KH123" i="15"/>
  <c r="KG123" i="15"/>
  <c r="KD123" i="15"/>
  <c r="KC123" i="15"/>
  <c r="KB123" i="15"/>
  <c r="KA123" i="15"/>
  <c r="JZ123" i="15"/>
  <c r="JW123" i="15"/>
  <c r="JU123" i="15"/>
  <c r="JT123" i="15"/>
  <c r="JS123" i="15"/>
  <c r="JP123" i="15"/>
  <c r="JO123" i="15"/>
  <c r="JN123" i="15"/>
  <c r="JM123" i="15"/>
  <c r="JL123" i="15"/>
  <c r="JI123" i="15"/>
  <c r="JH123" i="15"/>
  <c r="JG123" i="15"/>
  <c r="JF123" i="15"/>
  <c r="JE123" i="15"/>
  <c r="JB123" i="15"/>
  <c r="JA123" i="15"/>
  <c r="IZ123" i="15"/>
  <c r="IY123" i="15"/>
  <c r="IX123" i="15"/>
  <c r="IU123" i="15"/>
  <c r="IT123" i="15"/>
  <c r="IS123" i="15"/>
  <c r="IR123" i="15"/>
  <c r="IQ123" i="15"/>
  <c r="IN123" i="15"/>
  <c r="IM123" i="15"/>
  <c r="IL123" i="15"/>
  <c r="IK123" i="15"/>
  <c r="IJ123" i="15"/>
  <c r="IG123" i="15"/>
  <c r="IF123" i="15"/>
  <c r="IE123" i="15"/>
  <c r="ID123" i="15"/>
  <c r="IC123" i="15"/>
  <c r="HZ123" i="15"/>
  <c r="HY123" i="15"/>
  <c r="HX123" i="15"/>
  <c r="HW123" i="15"/>
  <c r="HV123" i="15"/>
  <c r="HS123" i="15"/>
  <c r="HR123" i="15"/>
  <c r="HQ123" i="15"/>
  <c r="HP123" i="15"/>
  <c r="HO123" i="15"/>
  <c r="HL123" i="15"/>
  <c r="HK123" i="15"/>
  <c r="HJ123" i="15"/>
  <c r="HI123" i="15"/>
  <c r="HH123" i="15"/>
  <c r="HE123" i="15"/>
  <c r="HD123" i="15"/>
  <c r="HC123" i="15"/>
  <c r="HB123" i="15"/>
  <c r="HA123" i="15"/>
  <c r="GX123" i="15"/>
  <c r="GW123" i="15"/>
  <c r="GV123" i="15"/>
  <c r="GU123" i="15"/>
  <c r="GT123" i="15"/>
  <c r="GQ123" i="15"/>
  <c r="GP123" i="15"/>
  <c r="GO123" i="15"/>
  <c r="GN123" i="15"/>
  <c r="GM123" i="15"/>
  <c r="GJ123" i="15"/>
  <c r="GI123" i="15"/>
  <c r="GH123" i="15"/>
  <c r="GG123" i="15"/>
  <c r="GF123" i="15"/>
  <c r="GC123" i="15"/>
  <c r="GB123" i="15"/>
  <c r="GA123" i="15"/>
  <c r="FZ123" i="15"/>
  <c r="FY123" i="15"/>
  <c r="FV123" i="15"/>
  <c r="FU123" i="15"/>
  <c r="FT123" i="15"/>
  <c r="FS123" i="15"/>
  <c r="FR123" i="15"/>
  <c r="FO123" i="15"/>
  <c r="FN123" i="15"/>
  <c r="FM123" i="15"/>
  <c r="FL123" i="15"/>
  <c r="FK123" i="15"/>
  <c r="FH123" i="15"/>
  <c r="FG123" i="15"/>
  <c r="FF123" i="15"/>
  <c r="FE123" i="15"/>
  <c r="FD123" i="15"/>
  <c r="FA123" i="15"/>
  <c r="EY123" i="15"/>
  <c r="EX123" i="15"/>
  <c r="EW123" i="15"/>
  <c r="ET123" i="15"/>
  <c r="ES123" i="15"/>
  <c r="ER123" i="15"/>
  <c r="EQ123" i="15"/>
  <c r="KX122" i="15"/>
  <c r="KW122" i="15"/>
  <c r="KV122" i="15"/>
  <c r="KU122" i="15"/>
  <c r="KR122" i="15"/>
  <c r="KQ122" i="15"/>
  <c r="KP122" i="15"/>
  <c r="KO122" i="15"/>
  <c r="KN122" i="15"/>
  <c r="KK122" i="15"/>
  <c r="KJ122" i="15"/>
  <c r="KI122" i="15"/>
  <c r="KH122" i="15"/>
  <c r="KG122" i="15"/>
  <c r="KD122" i="15"/>
  <c r="KC122" i="15"/>
  <c r="KB122" i="15"/>
  <c r="KA122" i="15"/>
  <c r="JZ122" i="15"/>
  <c r="JW122" i="15"/>
  <c r="JU122" i="15"/>
  <c r="JT122" i="15"/>
  <c r="JS122" i="15"/>
  <c r="JP122" i="15"/>
  <c r="JO122" i="15"/>
  <c r="JN122" i="15"/>
  <c r="JM122" i="15"/>
  <c r="JL122" i="15"/>
  <c r="JI122" i="15"/>
  <c r="JH122" i="15"/>
  <c r="JG122" i="15"/>
  <c r="JF122" i="15"/>
  <c r="JE122" i="15"/>
  <c r="JB122" i="15"/>
  <c r="JA122" i="15"/>
  <c r="IZ122" i="15"/>
  <c r="IY122" i="15"/>
  <c r="IX122" i="15"/>
  <c r="IU122" i="15"/>
  <c r="IT122" i="15"/>
  <c r="IS122" i="15"/>
  <c r="IR122" i="15"/>
  <c r="IQ122" i="15"/>
  <c r="IN122" i="15"/>
  <c r="IM122" i="15"/>
  <c r="IL122" i="15"/>
  <c r="IK122" i="15"/>
  <c r="IJ122" i="15"/>
  <c r="IG122" i="15"/>
  <c r="IF122" i="15"/>
  <c r="IE122" i="15"/>
  <c r="ID122" i="15"/>
  <c r="IC122" i="15"/>
  <c r="HZ122" i="15"/>
  <c r="HY122" i="15"/>
  <c r="HX122" i="15"/>
  <c r="HW122" i="15"/>
  <c r="HV122" i="15"/>
  <c r="HS122" i="15"/>
  <c r="HR122" i="15"/>
  <c r="HQ122" i="15"/>
  <c r="HP122" i="15"/>
  <c r="HO122" i="15"/>
  <c r="HL122" i="15"/>
  <c r="HK122" i="15"/>
  <c r="HJ122" i="15"/>
  <c r="HI122" i="15"/>
  <c r="HH122" i="15"/>
  <c r="HE122" i="15"/>
  <c r="HD122" i="15"/>
  <c r="HC122" i="15"/>
  <c r="HB122" i="15"/>
  <c r="HA122" i="15"/>
  <c r="GX122" i="15"/>
  <c r="GW122" i="15"/>
  <c r="GV122" i="15"/>
  <c r="GU122" i="15"/>
  <c r="GT122" i="15"/>
  <c r="GQ122" i="15"/>
  <c r="GP122" i="15"/>
  <c r="GO122" i="15"/>
  <c r="GN122" i="15"/>
  <c r="GM122" i="15"/>
  <c r="GJ122" i="15"/>
  <c r="GI122" i="15"/>
  <c r="GH122" i="15"/>
  <c r="GG122" i="15"/>
  <c r="GF122" i="15"/>
  <c r="GC122" i="15"/>
  <c r="GB122" i="15"/>
  <c r="GA122" i="15"/>
  <c r="FZ122" i="15"/>
  <c r="FY122" i="15"/>
  <c r="FV122" i="15"/>
  <c r="FU122" i="15"/>
  <c r="FT122" i="15"/>
  <c r="FS122" i="15"/>
  <c r="FR122" i="15"/>
  <c r="FO122" i="15"/>
  <c r="FN122" i="15"/>
  <c r="FM122" i="15"/>
  <c r="FL122" i="15"/>
  <c r="FK122" i="15"/>
  <c r="FH122" i="15"/>
  <c r="FG122" i="15"/>
  <c r="FF122" i="15"/>
  <c r="FE122" i="15"/>
  <c r="FD122" i="15"/>
  <c r="FA122" i="15"/>
  <c r="EY122" i="15"/>
  <c r="EX122" i="15"/>
  <c r="EW122" i="15"/>
  <c r="ET122" i="15"/>
  <c r="ES122" i="15"/>
  <c r="ER122" i="15"/>
  <c r="EQ122" i="15"/>
  <c r="EM128" i="15"/>
  <c r="EL128" i="15"/>
  <c r="EK128" i="15"/>
  <c r="EJ128" i="15"/>
  <c r="EI128" i="15"/>
  <c r="EF128" i="15"/>
  <c r="ED128" i="15"/>
  <c r="EC128" i="15"/>
  <c r="EB128" i="15"/>
  <c r="DY128" i="15"/>
  <c r="DX128" i="15"/>
  <c r="DV128" i="15"/>
  <c r="DU128" i="15"/>
  <c r="DR128" i="15"/>
  <c r="DQ128" i="15"/>
  <c r="DP128" i="15"/>
  <c r="DO128" i="15"/>
  <c r="DN128" i="15"/>
  <c r="DK128" i="15"/>
  <c r="DJ128" i="15"/>
  <c r="DI128" i="15"/>
  <c r="DH128" i="15"/>
  <c r="DG128" i="15"/>
  <c r="DD128" i="15"/>
  <c r="DC128" i="15"/>
  <c r="DB128" i="15"/>
  <c r="DA128" i="15"/>
  <c r="CZ128" i="15"/>
  <c r="CW128" i="15"/>
  <c r="CV128" i="15"/>
  <c r="CU128" i="15"/>
  <c r="CT128" i="15"/>
  <c r="EM127" i="15"/>
  <c r="EL127" i="15"/>
  <c r="EK127" i="15"/>
  <c r="EJ127" i="15"/>
  <c r="EI127" i="15"/>
  <c r="EF127" i="15"/>
  <c r="ED127" i="15"/>
  <c r="EC127" i="15"/>
  <c r="EB127" i="15"/>
  <c r="DY127" i="15"/>
  <c r="DX127" i="15"/>
  <c r="DV127" i="15"/>
  <c r="DU127" i="15"/>
  <c r="DR127" i="15"/>
  <c r="DQ127" i="15"/>
  <c r="DP127" i="15"/>
  <c r="DO127" i="15"/>
  <c r="DN127" i="15"/>
  <c r="DK127" i="15"/>
  <c r="DJ127" i="15"/>
  <c r="DI127" i="15"/>
  <c r="DH127" i="15"/>
  <c r="DG127" i="15"/>
  <c r="DD127" i="15"/>
  <c r="DC127" i="15"/>
  <c r="DB127" i="15"/>
  <c r="DA127" i="15"/>
  <c r="CZ127" i="15"/>
  <c r="CW127" i="15"/>
  <c r="CV127" i="15"/>
  <c r="CU127" i="15"/>
  <c r="CT127" i="15"/>
  <c r="EM126" i="15"/>
  <c r="EL126" i="15"/>
  <c r="EK126" i="15"/>
  <c r="EJ126" i="15"/>
  <c r="EI126" i="15"/>
  <c r="EF126" i="15"/>
  <c r="ED126" i="15"/>
  <c r="EC126" i="15"/>
  <c r="EB126" i="15"/>
  <c r="DY126" i="15"/>
  <c r="DX126" i="15"/>
  <c r="DV126" i="15"/>
  <c r="DU126" i="15"/>
  <c r="DR126" i="15"/>
  <c r="DQ126" i="15"/>
  <c r="DP126" i="15"/>
  <c r="DO126" i="15"/>
  <c r="DN126" i="15"/>
  <c r="DK126" i="15"/>
  <c r="DJ126" i="15"/>
  <c r="DI126" i="15"/>
  <c r="DH126" i="15"/>
  <c r="DG126" i="15"/>
  <c r="DD126" i="15"/>
  <c r="DC126" i="15"/>
  <c r="DB126" i="15"/>
  <c r="DA126" i="15"/>
  <c r="CZ126" i="15"/>
  <c r="CW126" i="15"/>
  <c r="CV126" i="15"/>
  <c r="CU126" i="15"/>
  <c r="CT126" i="15"/>
  <c r="EM123" i="15"/>
  <c r="EL123" i="15"/>
  <c r="EK123" i="15"/>
  <c r="EJ123" i="15"/>
  <c r="EI123" i="15"/>
  <c r="EF123" i="15"/>
  <c r="ED123" i="15"/>
  <c r="EC123" i="15"/>
  <c r="EB123" i="15"/>
  <c r="DY123" i="15"/>
  <c r="DX123" i="15"/>
  <c r="DV123" i="15"/>
  <c r="DU123" i="15"/>
  <c r="DR123" i="15"/>
  <c r="DQ123" i="15"/>
  <c r="DP123" i="15"/>
  <c r="DO123" i="15"/>
  <c r="DN123" i="15"/>
  <c r="DK123" i="15"/>
  <c r="DJ123" i="15"/>
  <c r="DI123" i="15"/>
  <c r="DH123" i="15"/>
  <c r="DG123" i="15"/>
  <c r="DD123" i="15"/>
  <c r="DC123" i="15"/>
  <c r="DB123" i="15"/>
  <c r="DA123" i="15"/>
  <c r="CZ123" i="15"/>
  <c r="CW123" i="15"/>
  <c r="CV123" i="15"/>
  <c r="CU123" i="15"/>
  <c r="CT123" i="15"/>
  <c r="EM122" i="15"/>
  <c r="EL122" i="15"/>
  <c r="EK122" i="15"/>
  <c r="EJ122" i="15"/>
  <c r="EI122" i="15"/>
  <c r="EF122" i="15"/>
  <c r="ED122" i="15"/>
  <c r="EC122" i="15"/>
  <c r="EB122" i="15"/>
  <c r="DY122" i="15"/>
  <c r="DX122" i="15"/>
  <c r="DV122" i="15"/>
  <c r="DU122" i="15"/>
  <c r="DR122" i="15"/>
  <c r="DQ122" i="15"/>
  <c r="DP122" i="15"/>
  <c r="DO122" i="15"/>
  <c r="DN122" i="15"/>
  <c r="DK122" i="15"/>
  <c r="DJ122" i="15"/>
  <c r="DI122" i="15"/>
  <c r="DH122" i="15"/>
  <c r="DG122" i="15"/>
  <c r="DD122" i="15"/>
  <c r="DC122" i="15"/>
  <c r="DB122" i="15"/>
  <c r="DA122" i="15"/>
  <c r="CZ122" i="15"/>
  <c r="CW122" i="15"/>
  <c r="CV122" i="15"/>
  <c r="CU122" i="15"/>
  <c r="CT122" i="15"/>
  <c r="CO128" i="15"/>
  <c r="CN128" i="15"/>
  <c r="CM128" i="15"/>
  <c r="CL128" i="15"/>
  <c r="CI128" i="15"/>
  <c r="CH128" i="15"/>
  <c r="CG128" i="15"/>
  <c r="CF128" i="15"/>
  <c r="CE128" i="15"/>
  <c r="CB128" i="15"/>
  <c r="CA128" i="15"/>
  <c r="BZ128" i="15"/>
  <c r="BY128" i="15"/>
  <c r="BX128" i="15"/>
  <c r="BU128" i="15"/>
  <c r="BT128" i="15"/>
  <c r="BS128" i="15"/>
  <c r="BR128" i="15"/>
  <c r="BQ128" i="15"/>
  <c r="BN128" i="15"/>
  <c r="BM128" i="15"/>
  <c r="BL128" i="15"/>
  <c r="BK128" i="15"/>
  <c r="BJ128" i="15"/>
  <c r="BG128" i="15"/>
  <c r="BF128" i="15"/>
  <c r="BE128" i="15"/>
  <c r="BD128" i="15"/>
  <c r="BC128" i="15"/>
  <c r="AZ128" i="15"/>
  <c r="AY128" i="15"/>
  <c r="AX128" i="15"/>
  <c r="AW128" i="15"/>
  <c r="AV128" i="15"/>
  <c r="AS128" i="15"/>
  <c r="AR128" i="15"/>
  <c r="AQ128" i="15"/>
  <c r="AP128" i="15"/>
  <c r="AO128" i="15"/>
  <c r="AL128" i="15"/>
  <c r="AK128" i="15"/>
  <c r="AJ128" i="15"/>
  <c r="AI128" i="15"/>
  <c r="AH128" i="15"/>
  <c r="AE128" i="15"/>
  <c r="AD128" i="15"/>
  <c r="AC128" i="15"/>
  <c r="AB128" i="15"/>
  <c r="AA128" i="15"/>
  <c r="X128" i="15"/>
  <c r="W128" i="15"/>
  <c r="V128" i="15"/>
  <c r="U128" i="15"/>
  <c r="T128" i="15"/>
  <c r="Q128" i="15"/>
  <c r="P128" i="15"/>
  <c r="O128" i="15"/>
  <c r="N128" i="15"/>
  <c r="M128" i="15"/>
  <c r="J128" i="15"/>
  <c r="I128" i="15"/>
  <c r="H128" i="15"/>
  <c r="G128" i="15"/>
  <c r="CO127" i="15"/>
  <c r="CN127" i="15"/>
  <c r="CM127" i="15"/>
  <c r="CL127" i="15"/>
  <c r="CI127" i="15"/>
  <c r="CH127" i="15"/>
  <c r="CG127" i="15"/>
  <c r="CF127" i="15"/>
  <c r="CE127" i="15"/>
  <c r="CB127" i="15"/>
  <c r="CA127" i="15"/>
  <c r="BZ127" i="15"/>
  <c r="BY127" i="15"/>
  <c r="BX127" i="15"/>
  <c r="BU127" i="15"/>
  <c r="BT127" i="15"/>
  <c r="BS127" i="15"/>
  <c r="BR127" i="15"/>
  <c r="BQ127" i="15"/>
  <c r="BN127" i="15"/>
  <c r="BM127" i="15"/>
  <c r="BL127" i="15"/>
  <c r="BK127" i="15"/>
  <c r="BJ127" i="15"/>
  <c r="BG127" i="15"/>
  <c r="BF127" i="15"/>
  <c r="BE127" i="15"/>
  <c r="BD127" i="15"/>
  <c r="BC127" i="15"/>
  <c r="AZ127" i="15"/>
  <c r="AY127" i="15"/>
  <c r="AX127" i="15"/>
  <c r="AW127" i="15"/>
  <c r="AV127" i="15"/>
  <c r="AS127" i="15"/>
  <c r="AR127" i="15"/>
  <c r="AQ127" i="15"/>
  <c r="AP127" i="15"/>
  <c r="AO127" i="15"/>
  <c r="AL127" i="15"/>
  <c r="AK127" i="15"/>
  <c r="AJ127" i="15"/>
  <c r="AI127" i="15"/>
  <c r="AH127" i="15"/>
  <c r="AE127" i="15"/>
  <c r="AD127" i="15"/>
  <c r="AC127" i="15"/>
  <c r="AB127" i="15"/>
  <c r="AA127" i="15"/>
  <c r="X127" i="15"/>
  <c r="W127" i="15"/>
  <c r="V127" i="15"/>
  <c r="U127" i="15"/>
  <c r="T127" i="15"/>
  <c r="Q127" i="15"/>
  <c r="P127" i="15"/>
  <c r="O127" i="15"/>
  <c r="N127" i="15"/>
  <c r="M127" i="15"/>
  <c r="J127" i="15"/>
  <c r="I127" i="15"/>
  <c r="H127" i="15"/>
  <c r="G127" i="15"/>
  <c r="CO126" i="15"/>
  <c r="CN126" i="15"/>
  <c r="CM126" i="15"/>
  <c r="CL126" i="15"/>
  <c r="CI126" i="15"/>
  <c r="CH126" i="15"/>
  <c r="CG126" i="15"/>
  <c r="CF126" i="15"/>
  <c r="CE126" i="15"/>
  <c r="CB126" i="15"/>
  <c r="CA126" i="15"/>
  <c r="BZ126" i="15"/>
  <c r="BY126" i="15"/>
  <c r="BX126" i="15"/>
  <c r="BU126" i="15"/>
  <c r="BT126" i="15"/>
  <c r="BS126" i="15"/>
  <c r="BR126" i="15"/>
  <c r="BQ126" i="15"/>
  <c r="BN126" i="15"/>
  <c r="BM126" i="15"/>
  <c r="BL126" i="15"/>
  <c r="BK126" i="15"/>
  <c r="BJ126" i="15"/>
  <c r="BG126" i="15"/>
  <c r="BF126" i="15"/>
  <c r="BE126" i="15"/>
  <c r="BD126" i="15"/>
  <c r="BC126" i="15"/>
  <c r="AZ126" i="15"/>
  <c r="AY126" i="15"/>
  <c r="AX126" i="15"/>
  <c r="AW126" i="15"/>
  <c r="AV126" i="15"/>
  <c r="AS126" i="15"/>
  <c r="AR126" i="15"/>
  <c r="AQ126" i="15"/>
  <c r="AP126" i="15"/>
  <c r="AO126" i="15"/>
  <c r="AL126" i="15"/>
  <c r="AK126" i="15"/>
  <c r="AJ126" i="15"/>
  <c r="AI126" i="15"/>
  <c r="AH126" i="15"/>
  <c r="AE126" i="15"/>
  <c r="AD126" i="15"/>
  <c r="AC126" i="15"/>
  <c r="AB126" i="15"/>
  <c r="AA126" i="15"/>
  <c r="X126" i="15"/>
  <c r="W126" i="15"/>
  <c r="V126" i="15"/>
  <c r="U126" i="15"/>
  <c r="T126" i="15"/>
  <c r="Q126" i="15"/>
  <c r="P126" i="15"/>
  <c r="O126" i="15"/>
  <c r="N126" i="15"/>
  <c r="M126" i="15"/>
  <c r="J126" i="15"/>
  <c r="I126" i="15"/>
  <c r="H126" i="15"/>
  <c r="G126" i="15"/>
  <c r="CO123" i="15"/>
  <c r="CN123" i="15"/>
  <c r="CM123" i="15"/>
  <c r="CL123" i="15"/>
  <c r="CI123" i="15"/>
  <c r="CH123" i="15"/>
  <c r="CG123" i="15"/>
  <c r="CF123" i="15"/>
  <c r="CE123" i="15"/>
  <c r="CB123" i="15"/>
  <c r="CA123" i="15"/>
  <c r="BZ123" i="15"/>
  <c r="BY123" i="15"/>
  <c r="BX123" i="15"/>
  <c r="BU123" i="15"/>
  <c r="BT123" i="15"/>
  <c r="BS123" i="15"/>
  <c r="BR123" i="15"/>
  <c r="BQ123" i="15"/>
  <c r="BN123" i="15"/>
  <c r="BM123" i="15"/>
  <c r="BL123" i="15"/>
  <c r="BK123" i="15"/>
  <c r="BJ123" i="15"/>
  <c r="BG123" i="15"/>
  <c r="BF123" i="15"/>
  <c r="BE123" i="15"/>
  <c r="BD123" i="15"/>
  <c r="BC123" i="15"/>
  <c r="AZ123" i="15"/>
  <c r="AY123" i="15"/>
  <c r="AX123" i="15"/>
  <c r="AW123" i="15"/>
  <c r="AV123" i="15"/>
  <c r="AS123" i="15"/>
  <c r="AR123" i="15"/>
  <c r="AQ123" i="15"/>
  <c r="AP123" i="15"/>
  <c r="AO123" i="15"/>
  <c r="AL123" i="15"/>
  <c r="AK123" i="15"/>
  <c r="AJ123" i="15"/>
  <c r="AI123" i="15"/>
  <c r="AH123" i="15"/>
  <c r="AE123" i="15"/>
  <c r="AD123" i="15"/>
  <c r="AC123" i="15"/>
  <c r="AB123" i="15"/>
  <c r="AA123" i="15"/>
  <c r="X123" i="15"/>
  <c r="W123" i="15"/>
  <c r="V123" i="15"/>
  <c r="U123" i="15"/>
  <c r="T123" i="15"/>
  <c r="Q123" i="15"/>
  <c r="P123" i="15"/>
  <c r="O123" i="15"/>
  <c r="N123" i="15"/>
  <c r="M123" i="15"/>
  <c r="J123" i="15"/>
  <c r="I123" i="15"/>
  <c r="H123" i="15"/>
  <c r="G123" i="15"/>
  <c r="CO122" i="15"/>
  <c r="CN122" i="15"/>
  <c r="CM122" i="15"/>
  <c r="CL122" i="15"/>
  <c r="CI122" i="15"/>
  <c r="CH122" i="15"/>
  <c r="CG122" i="15"/>
  <c r="CF122" i="15"/>
  <c r="CE122" i="15"/>
  <c r="CB122" i="15"/>
  <c r="CA122" i="15"/>
  <c r="BZ122" i="15"/>
  <c r="BY122" i="15"/>
  <c r="BX122" i="15"/>
  <c r="BU122" i="15"/>
  <c r="BT122" i="15"/>
  <c r="BS122" i="15"/>
  <c r="BR122" i="15"/>
  <c r="BQ122" i="15"/>
  <c r="BN122" i="15"/>
  <c r="BM122" i="15"/>
  <c r="BL122" i="15"/>
  <c r="BK122" i="15"/>
  <c r="BJ122" i="15"/>
  <c r="BG122" i="15"/>
  <c r="BF122" i="15"/>
  <c r="BE122" i="15"/>
  <c r="BD122" i="15"/>
  <c r="BC122" i="15"/>
  <c r="AZ122" i="15"/>
  <c r="AY122" i="15"/>
  <c r="AX122" i="15"/>
  <c r="AW122" i="15"/>
  <c r="AV122" i="15"/>
  <c r="AS122" i="15"/>
  <c r="AR122" i="15"/>
  <c r="AQ122" i="15"/>
  <c r="AP122" i="15"/>
  <c r="AO122" i="15"/>
  <c r="AL122" i="15"/>
  <c r="AK122" i="15"/>
  <c r="AJ122" i="15"/>
  <c r="AI122" i="15"/>
  <c r="AH122" i="15"/>
  <c r="AE122" i="15"/>
  <c r="AD122" i="15"/>
  <c r="AC122" i="15"/>
  <c r="AB122" i="15"/>
  <c r="AA122" i="15"/>
  <c r="X122" i="15"/>
  <c r="W122" i="15"/>
  <c r="V122" i="15"/>
  <c r="U122" i="15"/>
  <c r="T122" i="15"/>
  <c r="Q122" i="15"/>
  <c r="P122" i="15"/>
  <c r="O122" i="15"/>
  <c r="N122" i="15"/>
  <c r="M122" i="15"/>
  <c r="J122" i="15"/>
  <c r="I122" i="15"/>
  <c r="H122" i="15"/>
  <c r="G122" i="15"/>
  <c r="NC78" i="15"/>
  <c r="MZ78" i="15"/>
  <c r="MY78" i="15"/>
  <c r="MV78" i="15"/>
  <c r="MU78" i="15"/>
  <c r="MT78" i="15"/>
  <c r="MS78" i="15"/>
  <c r="MR78" i="15"/>
  <c r="MO78" i="15"/>
  <c r="MN78" i="15"/>
  <c r="MM78" i="15"/>
  <c r="ML78" i="15"/>
  <c r="MK78" i="15"/>
  <c r="MH78" i="15"/>
  <c r="MG78" i="15"/>
  <c r="MF78" i="15"/>
  <c r="ME78" i="15"/>
  <c r="MD78" i="15"/>
  <c r="MA78" i="15"/>
  <c r="LZ78" i="15"/>
  <c r="LY78" i="15"/>
  <c r="LX78" i="15"/>
  <c r="LW78" i="15"/>
  <c r="LT78" i="15"/>
  <c r="LS78" i="15"/>
  <c r="LR78" i="15"/>
  <c r="LQ78" i="15"/>
  <c r="LP78" i="15"/>
  <c r="LM78" i="15"/>
  <c r="LL78" i="15"/>
  <c r="LK78" i="15"/>
  <c r="LJ78" i="15"/>
  <c r="LI78" i="15"/>
  <c r="LF78" i="15"/>
  <c r="LE78" i="15"/>
  <c r="LD78" i="15"/>
  <c r="LC78" i="15"/>
  <c r="LB78" i="15"/>
  <c r="NC75" i="15"/>
  <c r="MZ75" i="15"/>
  <c r="MY75" i="15"/>
  <c r="MV75" i="15"/>
  <c r="MU75" i="15"/>
  <c r="MT75" i="15"/>
  <c r="MS75" i="15"/>
  <c r="MR75" i="15"/>
  <c r="MO75" i="15"/>
  <c r="MN75" i="15"/>
  <c r="MM75" i="15"/>
  <c r="ML75" i="15"/>
  <c r="MK75" i="15"/>
  <c r="MH75" i="15"/>
  <c r="MG75" i="15"/>
  <c r="MF75" i="15"/>
  <c r="ME75" i="15"/>
  <c r="MD75" i="15"/>
  <c r="MA75" i="15"/>
  <c r="LZ75" i="15"/>
  <c r="LY75" i="15"/>
  <c r="LX75" i="15"/>
  <c r="LW75" i="15"/>
  <c r="LT75" i="15"/>
  <c r="LS75" i="15"/>
  <c r="LR75" i="15"/>
  <c r="LQ75" i="15"/>
  <c r="LP75" i="15"/>
  <c r="LM75" i="15"/>
  <c r="LL75" i="15"/>
  <c r="LK75" i="15"/>
  <c r="LJ75" i="15"/>
  <c r="LI75" i="15"/>
  <c r="LF75" i="15"/>
  <c r="LE75" i="15"/>
  <c r="LD75" i="15"/>
  <c r="LC75" i="15"/>
  <c r="LB75" i="15"/>
  <c r="NC74" i="15"/>
  <c r="MZ74" i="15"/>
  <c r="MY74" i="15"/>
  <c r="MV74" i="15"/>
  <c r="MU74" i="15"/>
  <c r="MT74" i="15"/>
  <c r="MS74" i="15"/>
  <c r="MR74" i="15"/>
  <c r="MO74" i="15"/>
  <c r="MN74" i="15"/>
  <c r="MM74" i="15"/>
  <c r="ML74" i="15"/>
  <c r="MK74" i="15"/>
  <c r="MH74" i="15"/>
  <c r="MG74" i="15"/>
  <c r="MF74" i="15"/>
  <c r="ME74" i="15"/>
  <c r="MD74" i="15"/>
  <c r="MA74" i="15"/>
  <c r="LZ74" i="15"/>
  <c r="LY74" i="15"/>
  <c r="LX74" i="15"/>
  <c r="LW74" i="15"/>
  <c r="LT74" i="15"/>
  <c r="LS74" i="15"/>
  <c r="LR74" i="15"/>
  <c r="LQ74" i="15"/>
  <c r="LP74" i="15"/>
  <c r="LM74" i="15"/>
  <c r="LL74" i="15"/>
  <c r="LK74" i="15"/>
  <c r="LJ74" i="15"/>
  <c r="LI74" i="15"/>
  <c r="LF74" i="15"/>
  <c r="LE74" i="15"/>
  <c r="LD74" i="15"/>
  <c r="LC74" i="15"/>
  <c r="LB74" i="15"/>
  <c r="KX78" i="15"/>
  <c r="KW78" i="15"/>
  <c r="KV78" i="15"/>
  <c r="KU78" i="15"/>
  <c r="KR78" i="15"/>
  <c r="KQ78" i="15"/>
  <c r="KP78" i="15"/>
  <c r="KO78" i="15"/>
  <c r="KN78" i="15"/>
  <c r="KK78" i="15"/>
  <c r="KJ78" i="15"/>
  <c r="KI78" i="15"/>
  <c r="KH78" i="15"/>
  <c r="KG78" i="15"/>
  <c r="KD78" i="15"/>
  <c r="KC78" i="15"/>
  <c r="KB78" i="15"/>
  <c r="KA78" i="15"/>
  <c r="JZ78" i="15"/>
  <c r="JW78" i="15"/>
  <c r="JU78" i="15"/>
  <c r="JT78" i="15"/>
  <c r="JS78" i="15"/>
  <c r="JP78" i="15"/>
  <c r="JO78" i="15"/>
  <c r="JN78" i="15"/>
  <c r="JM78" i="15"/>
  <c r="JL78" i="15"/>
  <c r="JI78" i="15"/>
  <c r="JH78" i="15"/>
  <c r="JG78" i="15"/>
  <c r="JF78" i="15"/>
  <c r="JE78" i="15"/>
  <c r="JB78" i="15"/>
  <c r="JA78" i="15"/>
  <c r="IZ78" i="15"/>
  <c r="IY78" i="15"/>
  <c r="IX78" i="15"/>
  <c r="IU78" i="15"/>
  <c r="IT78" i="15"/>
  <c r="IS78" i="15"/>
  <c r="IR78" i="15"/>
  <c r="IQ78" i="15"/>
  <c r="IN78" i="15"/>
  <c r="IM78" i="15"/>
  <c r="IL78" i="15"/>
  <c r="IK78" i="15"/>
  <c r="IJ78" i="15"/>
  <c r="IG78" i="15"/>
  <c r="IF78" i="15"/>
  <c r="IE78" i="15"/>
  <c r="ID78" i="15"/>
  <c r="IC78" i="15"/>
  <c r="HZ78" i="15"/>
  <c r="HY78" i="15"/>
  <c r="HX78" i="15"/>
  <c r="HW78" i="15"/>
  <c r="HV78" i="15"/>
  <c r="HS78" i="15"/>
  <c r="HR78" i="15"/>
  <c r="HQ78" i="15"/>
  <c r="HP78" i="15"/>
  <c r="HO78" i="15"/>
  <c r="HL78" i="15"/>
  <c r="HK78" i="15"/>
  <c r="HJ78" i="15"/>
  <c r="HI78" i="15"/>
  <c r="HH78" i="15"/>
  <c r="HE78" i="15"/>
  <c r="HD78" i="15"/>
  <c r="HC78" i="15"/>
  <c r="HB78" i="15"/>
  <c r="HA78" i="15"/>
  <c r="GX78" i="15"/>
  <c r="GW78" i="15"/>
  <c r="GV78" i="15"/>
  <c r="GU78" i="15"/>
  <c r="GT78" i="15"/>
  <c r="GQ78" i="15"/>
  <c r="GP78" i="15"/>
  <c r="GO78" i="15"/>
  <c r="GN78" i="15"/>
  <c r="GM78" i="15"/>
  <c r="GJ78" i="15"/>
  <c r="GI78" i="15"/>
  <c r="GH78" i="15"/>
  <c r="GG78" i="15"/>
  <c r="GF78" i="15"/>
  <c r="GC78" i="15"/>
  <c r="GB78" i="15"/>
  <c r="GA78" i="15"/>
  <c r="FZ78" i="15"/>
  <c r="FY78" i="15"/>
  <c r="FV78" i="15"/>
  <c r="FU78" i="15"/>
  <c r="FT78" i="15"/>
  <c r="FS78" i="15"/>
  <c r="FR78" i="15"/>
  <c r="FO78" i="15"/>
  <c r="FN78" i="15"/>
  <c r="FM78" i="15"/>
  <c r="FL78" i="15"/>
  <c r="FK78" i="15"/>
  <c r="FH78" i="15"/>
  <c r="FG78" i="15"/>
  <c r="FF78" i="15"/>
  <c r="FE78" i="15"/>
  <c r="FD78" i="15"/>
  <c r="FA78" i="15"/>
  <c r="EY78" i="15"/>
  <c r="EX78" i="15"/>
  <c r="EW78" i="15"/>
  <c r="ET78" i="15"/>
  <c r="ES78" i="15"/>
  <c r="ER78" i="15"/>
  <c r="EQ78" i="15"/>
  <c r="KX75" i="15"/>
  <c r="KW75" i="15"/>
  <c r="KV75" i="15"/>
  <c r="KU75" i="15"/>
  <c r="KR75" i="15"/>
  <c r="KQ75" i="15"/>
  <c r="KP75" i="15"/>
  <c r="KO75" i="15"/>
  <c r="KN75" i="15"/>
  <c r="KK75" i="15"/>
  <c r="KJ75" i="15"/>
  <c r="KI75" i="15"/>
  <c r="KH75" i="15"/>
  <c r="KG75" i="15"/>
  <c r="KD75" i="15"/>
  <c r="KC75" i="15"/>
  <c r="KB75" i="15"/>
  <c r="KA75" i="15"/>
  <c r="JZ75" i="15"/>
  <c r="JW75" i="15"/>
  <c r="JU75" i="15"/>
  <c r="JT75" i="15"/>
  <c r="JS75" i="15"/>
  <c r="JP75" i="15"/>
  <c r="JO75" i="15"/>
  <c r="JN75" i="15"/>
  <c r="JM75" i="15"/>
  <c r="JL75" i="15"/>
  <c r="JI75" i="15"/>
  <c r="JH75" i="15"/>
  <c r="JG75" i="15"/>
  <c r="JF75" i="15"/>
  <c r="JE75" i="15"/>
  <c r="JB75" i="15"/>
  <c r="JA75" i="15"/>
  <c r="IZ75" i="15"/>
  <c r="IY75" i="15"/>
  <c r="IX75" i="15"/>
  <c r="IU75" i="15"/>
  <c r="IT75" i="15"/>
  <c r="IS75" i="15"/>
  <c r="IR75" i="15"/>
  <c r="IQ75" i="15"/>
  <c r="IN75" i="15"/>
  <c r="IM75" i="15"/>
  <c r="IL75" i="15"/>
  <c r="IK75" i="15"/>
  <c r="IJ75" i="15"/>
  <c r="IG75" i="15"/>
  <c r="IF75" i="15"/>
  <c r="IE75" i="15"/>
  <c r="ID75" i="15"/>
  <c r="IC75" i="15"/>
  <c r="HZ75" i="15"/>
  <c r="HY75" i="15"/>
  <c r="HX75" i="15"/>
  <c r="HW75" i="15"/>
  <c r="HV75" i="15"/>
  <c r="HS75" i="15"/>
  <c r="HR75" i="15"/>
  <c r="HQ75" i="15"/>
  <c r="HP75" i="15"/>
  <c r="HO75" i="15"/>
  <c r="HL75" i="15"/>
  <c r="HK75" i="15"/>
  <c r="HJ75" i="15"/>
  <c r="HI75" i="15"/>
  <c r="HH75" i="15"/>
  <c r="HE75" i="15"/>
  <c r="HD75" i="15"/>
  <c r="HC75" i="15"/>
  <c r="HB75" i="15"/>
  <c r="HA75" i="15"/>
  <c r="GX75" i="15"/>
  <c r="GW75" i="15"/>
  <c r="GV75" i="15"/>
  <c r="GU75" i="15"/>
  <c r="GT75" i="15"/>
  <c r="GQ75" i="15"/>
  <c r="GP75" i="15"/>
  <c r="GO75" i="15"/>
  <c r="GN75" i="15"/>
  <c r="GM75" i="15"/>
  <c r="GJ75" i="15"/>
  <c r="GI75" i="15"/>
  <c r="GH75" i="15"/>
  <c r="GG75" i="15"/>
  <c r="GF75" i="15"/>
  <c r="GC75" i="15"/>
  <c r="GB75" i="15"/>
  <c r="GA75" i="15"/>
  <c r="FZ75" i="15"/>
  <c r="FY75" i="15"/>
  <c r="FV75" i="15"/>
  <c r="FU75" i="15"/>
  <c r="FT75" i="15"/>
  <c r="FS75" i="15"/>
  <c r="FR75" i="15"/>
  <c r="FO75" i="15"/>
  <c r="FN75" i="15"/>
  <c r="FM75" i="15"/>
  <c r="FL75" i="15"/>
  <c r="FK75" i="15"/>
  <c r="FH75" i="15"/>
  <c r="FG75" i="15"/>
  <c r="FF75" i="15"/>
  <c r="FE75" i="15"/>
  <c r="FD75" i="15"/>
  <c r="FA75" i="15"/>
  <c r="EY75" i="15"/>
  <c r="EX75" i="15"/>
  <c r="EW75" i="15"/>
  <c r="ET75" i="15"/>
  <c r="ES75" i="15"/>
  <c r="ER75" i="15"/>
  <c r="EQ75" i="15"/>
  <c r="KX74" i="15"/>
  <c r="KW74" i="15"/>
  <c r="KV74" i="15"/>
  <c r="KU74" i="15"/>
  <c r="KR74" i="15"/>
  <c r="KQ74" i="15"/>
  <c r="KP74" i="15"/>
  <c r="KO74" i="15"/>
  <c r="KN74" i="15"/>
  <c r="KK74" i="15"/>
  <c r="KJ74" i="15"/>
  <c r="KI74" i="15"/>
  <c r="KH74" i="15"/>
  <c r="KG74" i="15"/>
  <c r="KD74" i="15"/>
  <c r="KC74" i="15"/>
  <c r="KB74" i="15"/>
  <c r="KA74" i="15"/>
  <c r="JZ74" i="15"/>
  <c r="JW74" i="15"/>
  <c r="JU74" i="15"/>
  <c r="JT74" i="15"/>
  <c r="JS74" i="15"/>
  <c r="JP74" i="15"/>
  <c r="JO74" i="15"/>
  <c r="JN74" i="15"/>
  <c r="JM74" i="15"/>
  <c r="JL74" i="15"/>
  <c r="JI74" i="15"/>
  <c r="JH74" i="15"/>
  <c r="JG74" i="15"/>
  <c r="JF74" i="15"/>
  <c r="JE74" i="15"/>
  <c r="JB74" i="15"/>
  <c r="JA74" i="15"/>
  <c r="IZ74" i="15"/>
  <c r="IY74" i="15"/>
  <c r="IX74" i="15"/>
  <c r="IU74" i="15"/>
  <c r="IT74" i="15"/>
  <c r="IS74" i="15"/>
  <c r="IR74" i="15"/>
  <c r="IQ74" i="15"/>
  <c r="IN74" i="15"/>
  <c r="IM74" i="15"/>
  <c r="IL74" i="15"/>
  <c r="IK74" i="15"/>
  <c r="IJ74" i="15"/>
  <c r="IG74" i="15"/>
  <c r="IF74" i="15"/>
  <c r="IE74" i="15"/>
  <c r="ID74" i="15"/>
  <c r="IC74" i="15"/>
  <c r="HZ74" i="15"/>
  <c r="HY74" i="15"/>
  <c r="HX74" i="15"/>
  <c r="HW74" i="15"/>
  <c r="HV74" i="15"/>
  <c r="HS74" i="15"/>
  <c r="HR74" i="15"/>
  <c r="HQ74" i="15"/>
  <c r="HP74" i="15"/>
  <c r="HO74" i="15"/>
  <c r="HL74" i="15"/>
  <c r="HK74" i="15"/>
  <c r="HJ74" i="15"/>
  <c r="HI74" i="15"/>
  <c r="HH74" i="15"/>
  <c r="HE74" i="15"/>
  <c r="HD74" i="15"/>
  <c r="HC74" i="15"/>
  <c r="HB74" i="15"/>
  <c r="HA74" i="15"/>
  <c r="GX74" i="15"/>
  <c r="GW74" i="15"/>
  <c r="GV74" i="15"/>
  <c r="GU74" i="15"/>
  <c r="GT74" i="15"/>
  <c r="GQ74" i="15"/>
  <c r="GP74" i="15"/>
  <c r="GO74" i="15"/>
  <c r="GN74" i="15"/>
  <c r="GM74" i="15"/>
  <c r="GJ74" i="15"/>
  <c r="GI74" i="15"/>
  <c r="GH74" i="15"/>
  <c r="GG74" i="15"/>
  <c r="GF74" i="15"/>
  <c r="GC74" i="15"/>
  <c r="GB74" i="15"/>
  <c r="GA74" i="15"/>
  <c r="FZ74" i="15"/>
  <c r="FY74" i="15"/>
  <c r="FV74" i="15"/>
  <c r="FU74" i="15"/>
  <c r="FT74" i="15"/>
  <c r="FS74" i="15"/>
  <c r="FR74" i="15"/>
  <c r="FO74" i="15"/>
  <c r="FN74" i="15"/>
  <c r="FM74" i="15"/>
  <c r="FL74" i="15"/>
  <c r="FK74" i="15"/>
  <c r="FH74" i="15"/>
  <c r="FG74" i="15"/>
  <c r="FF74" i="15"/>
  <c r="FE74" i="15"/>
  <c r="FD74" i="15"/>
  <c r="FA74" i="15"/>
  <c r="EY74" i="15"/>
  <c r="EX74" i="15"/>
  <c r="EW74" i="15"/>
  <c r="ET74" i="15"/>
  <c r="ES74" i="15"/>
  <c r="ER74" i="15"/>
  <c r="EQ74" i="15"/>
  <c r="EM78" i="15"/>
  <c r="EL78" i="15"/>
  <c r="EK78" i="15"/>
  <c r="EJ78" i="15"/>
  <c r="EI78" i="15"/>
  <c r="EF78" i="15"/>
  <c r="ED78" i="15"/>
  <c r="EC78" i="15"/>
  <c r="EB78" i="15"/>
  <c r="DY78" i="15"/>
  <c r="DX78" i="15"/>
  <c r="DV78" i="15"/>
  <c r="DU78" i="15"/>
  <c r="DR78" i="15"/>
  <c r="DQ78" i="15"/>
  <c r="DP78" i="15"/>
  <c r="DO78" i="15"/>
  <c r="DN78" i="15"/>
  <c r="DK78" i="15"/>
  <c r="DJ78" i="15"/>
  <c r="DI78" i="15"/>
  <c r="DH78" i="15"/>
  <c r="DG78" i="15"/>
  <c r="DD78" i="15"/>
  <c r="DC78" i="15"/>
  <c r="DB78" i="15"/>
  <c r="DA78" i="15"/>
  <c r="CZ78" i="15"/>
  <c r="CW78" i="15"/>
  <c r="CV78" i="15"/>
  <c r="CU78" i="15"/>
  <c r="CT78" i="15"/>
  <c r="EM75" i="15"/>
  <c r="EL75" i="15"/>
  <c r="EK75" i="15"/>
  <c r="EJ75" i="15"/>
  <c r="EI75" i="15"/>
  <c r="EF75" i="15"/>
  <c r="ED75" i="15"/>
  <c r="EC75" i="15"/>
  <c r="EB75" i="15"/>
  <c r="DY75" i="15"/>
  <c r="DX75" i="15"/>
  <c r="DV75" i="15"/>
  <c r="DU75" i="15"/>
  <c r="DR75" i="15"/>
  <c r="DQ75" i="15"/>
  <c r="DP75" i="15"/>
  <c r="DO75" i="15"/>
  <c r="DN75" i="15"/>
  <c r="DK75" i="15"/>
  <c r="DJ75" i="15"/>
  <c r="DI75" i="15"/>
  <c r="DH75" i="15"/>
  <c r="DG75" i="15"/>
  <c r="DD75" i="15"/>
  <c r="DC75" i="15"/>
  <c r="DB75" i="15"/>
  <c r="DA75" i="15"/>
  <c r="CZ75" i="15"/>
  <c r="CW75" i="15"/>
  <c r="CV75" i="15"/>
  <c r="CU75" i="15"/>
  <c r="CT75" i="15"/>
  <c r="EM74" i="15"/>
  <c r="EL74" i="15"/>
  <c r="EK74" i="15"/>
  <c r="EJ74" i="15"/>
  <c r="EI74" i="15"/>
  <c r="EF74" i="15"/>
  <c r="ED74" i="15"/>
  <c r="EC74" i="15"/>
  <c r="EB74" i="15"/>
  <c r="DY74" i="15"/>
  <c r="DX74" i="15"/>
  <c r="DV74" i="15"/>
  <c r="DU74" i="15"/>
  <c r="DR74" i="15"/>
  <c r="DQ74" i="15"/>
  <c r="DP74" i="15"/>
  <c r="DO74" i="15"/>
  <c r="DN74" i="15"/>
  <c r="DK74" i="15"/>
  <c r="DJ74" i="15"/>
  <c r="DI74" i="15"/>
  <c r="DH74" i="15"/>
  <c r="DG74" i="15"/>
  <c r="DD74" i="15"/>
  <c r="DC74" i="15"/>
  <c r="DB74" i="15"/>
  <c r="DA74" i="15"/>
  <c r="CZ74" i="15"/>
  <c r="CW74" i="15"/>
  <c r="CV74" i="15"/>
  <c r="CU74" i="15"/>
  <c r="CT74" i="15"/>
  <c r="CO78" i="15"/>
  <c r="CN78" i="15"/>
  <c r="CM78" i="15"/>
  <c r="CL78" i="15"/>
  <c r="CI78" i="15"/>
  <c r="CH78" i="15"/>
  <c r="CG78" i="15"/>
  <c r="CF78" i="15"/>
  <c r="CE78" i="15"/>
  <c r="CB78" i="15"/>
  <c r="CA78" i="15"/>
  <c r="BZ78" i="15"/>
  <c r="BY78" i="15"/>
  <c r="BX78" i="15"/>
  <c r="CO75" i="15"/>
  <c r="CN75" i="15"/>
  <c r="CM75" i="15"/>
  <c r="CL75" i="15"/>
  <c r="CI75" i="15"/>
  <c r="CH75" i="15"/>
  <c r="CG75" i="15"/>
  <c r="CF75" i="15"/>
  <c r="CE75" i="15"/>
  <c r="CB75" i="15"/>
  <c r="CA75" i="15"/>
  <c r="BZ75" i="15"/>
  <c r="BY75" i="15"/>
  <c r="BX75" i="15"/>
  <c r="CO74" i="15"/>
  <c r="CN74" i="15"/>
  <c r="CM74" i="15"/>
  <c r="CL74" i="15"/>
  <c r="CI74" i="15"/>
  <c r="CH74" i="15"/>
  <c r="CG74" i="15"/>
  <c r="CF74" i="15"/>
  <c r="CE74" i="15"/>
  <c r="CB74" i="15"/>
  <c r="CA74" i="15"/>
  <c r="BZ74" i="15"/>
  <c r="BY74" i="15"/>
  <c r="BX74" i="15"/>
  <c r="BU78" i="15"/>
  <c r="BT78" i="15"/>
  <c r="BS78" i="15"/>
  <c r="BR78" i="15"/>
  <c r="BQ78" i="15"/>
  <c r="BN78" i="15"/>
  <c r="BM78" i="15"/>
  <c r="BL78" i="15"/>
  <c r="BK78" i="15"/>
  <c r="BJ78" i="15"/>
  <c r="BG78" i="15"/>
  <c r="BF78" i="15"/>
  <c r="BE78" i="15"/>
  <c r="BD78" i="15"/>
  <c r="BC78" i="15"/>
  <c r="AZ78" i="15"/>
  <c r="AY78" i="15"/>
  <c r="AX78" i="15"/>
  <c r="AW78" i="15"/>
  <c r="AV78" i="15"/>
  <c r="AS78" i="15"/>
  <c r="AR78" i="15"/>
  <c r="AQ78" i="15"/>
  <c r="AP78" i="15"/>
  <c r="AO78" i="15"/>
  <c r="AL78" i="15"/>
  <c r="AK78" i="15"/>
  <c r="AJ78" i="15"/>
  <c r="AI78" i="15"/>
  <c r="AH78" i="15"/>
  <c r="AE78" i="15"/>
  <c r="AD78" i="15"/>
  <c r="AC78" i="15"/>
  <c r="AB78" i="15"/>
  <c r="AA78" i="15"/>
  <c r="X78" i="15"/>
  <c r="W78" i="15"/>
  <c r="V78" i="15"/>
  <c r="U78" i="15"/>
  <c r="T78" i="15"/>
  <c r="Q78" i="15"/>
  <c r="P78" i="15"/>
  <c r="O78" i="15"/>
  <c r="N78" i="15"/>
  <c r="M78" i="15"/>
  <c r="J78" i="15"/>
  <c r="I78" i="15"/>
  <c r="H78" i="15"/>
  <c r="G78" i="15"/>
  <c r="BU75" i="15"/>
  <c r="BT75" i="15"/>
  <c r="BS75" i="15"/>
  <c r="BR75" i="15"/>
  <c r="BQ75" i="15"/>
  <c r="BN75" i="15"/>
  <c r="BM75" i="15"/>
  <c r="BL75" i="15"/>
  <c r="BK75" i="15"/>
  <c r="BJ75" i="15"/>
  <c r="BG75" i="15"/>
  <c r="BF75" i="15"/>
  <c r="BE75" i="15"/>
  <c r="BD75" i="15"/>
  <c r="AZ75" i="15"/>
  <c r="AY75" i="15"/>
  <c r="AX75" i="15"/>
  <c r="AW75" i="15"/>
  <c r="AV75" i="15"/>
  <c r="AS75" i="15"/>
  <c r="AR75" i="15"/>
  <c r="AQ75" i="15"/>
  <c r="AP75" i="15"/>
  <c r="AO75" i="15"/>
  <c r="AL75" i="15"/>
  <c r="AK75" i="15"/>
  <c r="AJ75" i="15"/>
  <c r="AI75" i="15"/>
  <c r="AH75" i="15"/>
  <c r="AE75" i="15"/>
  <c r="AD75" i="15"/>
  <c r="AC75" i="15"/>
  <c r="AB75" i="15"/>
  <c r="AA75" i="15"/>
  <c r="X75" i="15"/>
  <c r="W75" i="15"/>
  <c r="V75" i="15"/>
  <c r="U75" i="15"/>
  <c r="T75" i="15"/>
  <c r="Q75" i="15"/>
  <c r="P75" i="15"/>
  <c r="O75" i="15"/>
  <c r="N75" i="15"/>
  <c r="M75" i="15"/>
  <c r="J75" i="15"/>
  <c r="I75" i="15"/>
  <c r="H75" i="15"/>
  <c r="G75" i="15"/>
  <c r="BT74" i="15"/>
  <c r="BS74" i="15"/>
  <c r="BR74" i="15"/>
  <c r="BQ74" i="15"/>
  <c r="BN74" i="15"/>
  <c r="BM74" i="15"/>
  <c r="BL74" i="15"/>
  <c r="BK74" i="15"/>
  <c r="BG74" i="15"/>
  <c r="BF74" i="15"/>
  <c r="BE74" i="15"/>
  <c r="BD74" i="15"/>
  <c r="BC74" i="15"/>
  <c r="AZ74" i="15"/>
  <c r="AY74" i="15"/>
  <c r="AX74" i="15"/>
  <c r="AW74" i="15"/>
  <c r="AV74" i="15"/>
  <c r="AS74" i="15"/>
  <c r="AR74" i="15"/>
  <c r="AQ74" i="15"/>
  <c r="AP74" i="15"/>
  <c r="AO74" i="15"/>
  <c r="AL74" i="15"/>
  <c r="AK74" i="15"/>
  <c r="AJ74" i="15"/>
  <c r="AI74" i="15"/>
  <c r="AH74" i="15"/>
  <c r="AE74" i="15"/>
  <c r="AD74" i="15"/>
  <c r="AC74" i="15"/>
  <c r="AB74" i="15"/>
  <c r="AA74" i="15"/>
  <c r="X74" i="15"/>
  <c r="W74" i="15"/>
  <c r="V74" i="15"/>
  <c r="U74" i="15"/>
  <c r="T74" i="15"/>
  <c r="Q74" i="15"/>
  <c r="P74" i="15"/>
  <c r="O74" i="15"/>
  <c r="N74" i="15"/>
  <c r="M74" i="15"/>
  <c r="J74" i="15"/>
  <c r="I74" i="15"/>
  <c r="H74" i="15"/>
  <c r="G74" i="15"/>
  <c r="G87" i="1" l="1"/>
  <c r="D87" i="1"/>
  <c r="A87" i="1"/>
  <c r="V126" i="1"/>
  <c r="W126" i="1"/>
  <c r="X126" i="1"/>
  <c r="Y126" i="1"/>
  <c r="V127" i="1"/>
  <c r="W127" i="1"/>
  <c r="X127" i="1"/>
  <c r="Y127" i="1"/>
  <c r="V132" i="1"/>
  <c r="W132" i="1"/>
  <c r="X132" i="1"/>
  <c r="Y132" i="1"/>
  <c r="V133" i="1"/>
  <c r="W133" i="1"/>
  <c r="X133" i="1"/>
  <c r="Y133" i="1"/>
  <c r="G132" i="1"/>
  <c r="G133" i="1"/>
  <c r="D126" i="1"/>
  <c r="D127" i="1"/>
  <c r="D132" i="1"/>
  <c r="D133" i="1"/>
  <c r="A126" i="1"/>
  <c r="A127" i="1"/>
  <c r="A132" i="1"/>
  <c r="V123" i="1"/>
  <c r="W123" i="1"/>
  <c r="X123" i="1"/>
  <c r="Y123" i="1"/>
  <c r="V124" i="1"/>
  <c r="W124" i="1"/>
  <c r="X124" i="1"/>
  <c r="Y124" i="1"/>
  <c r="V125" i="1"/>
  <c r="W125" i="1"/>
  <c r="X125" i="1"/>
  <c r="Y125" i="1"/>
  <c r="D123" i="1"/>
  <c r="D124" i="1"/>
  <c r="D125" i="1"/>
  <c r="A123" i="1"/>
  <c r="A124" i="1"/>
  <c r="A125" i="1"/>
  <c r="V115" i="1"/>
  <c r="W115" i="1"/>
  <c r="X115" i="1"/>
  <c r="Y115" i="1"/>
  <c r="V116" i="1"/>
  <c r="W116" i="1"/>
  <c r="X116" i="1"/>
  <c r="Y116" i="1"/>
  <c r="V117" i="1"/>
  <c r="W117" i="1"/>
  <c r="X117" i="1"/>
  <c r="Y117" i="1"/>
  <c r="V118" i="1"/>
  <c r="W118" i="1"/>
  <c r="X118" i="1"/>
  <c r="Y118" i="1"/>
  <c r="V119" i="1"/>
  <c r="W119" i="1"/>
  <c r="X119" i="1"/>
  <c r="Y119" i="1"/>
  <c r="V120" i="1"/>
  <c r="W120" i="1"/>
  <c r="X120" i="1"/>
  <c r="Y120" i="1"/>
  <c r="G115" i="1"/>
  <c r="G116" i="1"/>
  <c r="G117" i="1"/>
  <c r="G118" i="1"/>
  <c r="G119" i="1"/>
  <c r="G120" i="1"/>
  <c r="D115" i="1"/>
  <c r="D116" i="1"/>
  <c r="D117" i="1"/>
  <c r="D118" i="1"/>
  <c r="D119" i="1"/>
  <c r="D120" i="1"/>
  <c r="A115" i="1"/>
  <c r="A116" i="1"/>
  <c r="A117" i="1"/>
  <c r="A118" i="1"/>
  <c r="A119" i="1"/>
  <c r="A120" i="1"/>
  <c r="A121" i="1"/>
  <c r="A122" i="1"/>
  <c r="A154" i="1"/>
  <c r="A155"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Y75" i="1" l="1"/>
  <c r="X75" i="1"/>
  <c r="W75" i="1"/>
  <c r="V75" i="1"/>
  <c r="X74" i="1" l="1"/>
  <c r="W74" i="1"/>
  <c r="V74" i="1"/>
  <c r="Y74" i="1"/>
  <c r="A73" i="1"/>
  <c r="B206" i="2"/>
  <c r="A206" i="2"/>
  <c r="D68" i="1" l="1"/>
  <c r="G68" i="1"/>
  <c r="A68" i="1"/>
  <c r="AL96" i="15"/>
  <c r="G143" i="1"/>
  <c r="D143" i="1"/>
  <c r="G75" i="1"/>
  <c r="D74" i="1"/>
  <c r="D75" i="1"/>
  <c r="A75" i="1"/>
  <c r="G74" i="1"/>
  <c r="A74" i="1"/>
  <c r="V104" i="1"/>
  <c r="W104" i="1"/>
  <c r="X104" i="1"/>
  <c r="Y104" i="1"/>
  <c r="V105" i="1"/>
  <c r="W105" i="1"/>
  <c r="X105" i="1"/>
  <c r="Y105" i="1"/>
  <c r="V106" i="1"/>
  <c r="W106" i="1"/>
  <c r="X106" i="1"/>
  <c r="Y106" i="1"/>
  <c r="V111" i="1"/>
  <c r="W111" i="1"/>
  <c r="X111" i="1"/>
  <c r="Y111" i="1"/>
  <c r="V112" i="1"/>
  <c r="W112" i="1"/>
  <c r="X112" i="1"/>
  <c r="Y112" i="1"/>
  <c r="V113" i="1"/>
  <c r="W113" i="1"/>
  <c r="X113" i="1"/>
  <c r="Y113" i="1"/>
  <c r="G111" i="1"/>
  <c r="G112" i="1"/>
  <c r="G113" i="1"/>
  <c r="D111" i="1"/>
  <c r="D112" i="1"/>
  <c r="D113" i="1"/>
  <c r="A104" i="1"/>
  <c r="A105" i="1"/>
  <c r="A106" i="1"/>
  <c r="A111" i="1"/>
  <c r="A112" i="1"/>
  <c r="A113" i="1"/>
  <c r="V90" i="1"/>
  <c r="W90" i="1"/>
  <c r="X90" i="1"/>
  <c r="Y90" i="1"/>
  <c r="V91" i="1"/>
  <c r="W91" i="1"/>
  <c r="X91" i="1"/>
  <c r="Y91" i="1"/>
  <c r="V93" i="1"/>
  <c r="W93" i="1"/>
  <c r="X93" i="1"/>
  <c r="Y93" i="1"/>
  <c r="V94" i="1"/>
  <c r="W94" i="1"/>
  <c r="X94" i="1"/>
  <c r="Y94" i="1"/>
  <c r="V95" i="1"/>
  <c r="W95" i="1"/>
  <c r="X95" i="1"/>
  <c r="Y95" i="1"/>
  <c r="V96" i="1"/>
  <c r="W96" i="1"/>
  <c r="X96" i="1"/>
  <c r="Y96" i="1"/>
  <c r="V97" i="1"/>
  <c r="W97" i="1"/>
  <c r="X97" i="1"/>
  <c r="Y97" i="1"/>
  <c r="V98" i="1"/>
  <c r="W98" i="1"/>
  <c r="X98" i="1"/>
  <c r="Y98" i="1"/>
  <c r="V99" i="1"/>
  <c r="W99" i="1"/>
  <c r="X99" i="1"/>
  <c r="Y99" i="1"/>
  <c r="G90" i="1"/>
  <c r="G91" i="1"/>
  <c r="G93" i="1"/>
  <c r="G95" i="1"/>
  <c r="G96" i="1"/>
  <c r="G97" i="1"/>
  <c r="G98" i="1"/>
  <c r="G99" i="1"/>
  <c r="D90" i="1"/>
  <c r="D91" i="1"/>
  <c r="D93" i="1"/>
  <c r="D94" i="1"/>
  <c r="D95" i="1"/>
  <c r="D96" i="1"/>
  <c r="D97" i="1"/>
  <c r="D98" i="1"/>
  <c r="D99" i="1"/>
  <c r="A90" i="1"/>
  <c r="A91" i="1"/>
  <c r="A93" i="1"/>
  <c r="A94" i="1"/>
  <c r="A95" i="1"/>
  <c r="A96" i="1"/>
  <c r="A97" i="1"/>
  <c r="A98" i="1"/>
  <c r="A99" i="1"/>
  <c r="V84" i="1"/>
  <c r="W84" i="1"/>
  <c r="X84" i="1"/>
  <c r="Y84" i="1"/>
  <c r="G84" i="1"/>
  <c r="D84" i="1"/>
  <c r="A84" i="1"/>
  <c r="V78" i="1"/>
  <c r="W78" i="1"/>
  <c r="X78" i="1"/>
  <c r="Y78" i="1"/>
  <c r="D78" i="1"/>
  <c r="A78" i="1"/>
  <c r="G52" i="1"/>
  <c r="A6" i="2"/>
  <c r="B6" i="2"/>
  <c r="A5" i="2"/>
  <c r="B5" i="2"/>
  <c r="A13" i="2"/>
  <c r="B13" i="2"/>
  <c r="A7" i="2"/>
  <c r="B7" i="2"/>
  <c r="A8" i="2"/>
  <c r="B8" i="2"/>
  <c r="A9" i="2"/>
  <c r="B9" i="2"/>
  <c r="A10" i="2"/>
  <c r="B10" i="2"/>
  <c r="A11" i="2"/>
  <c r="B11" i="2"/>
  <c r="A12" i="2"/>
  <c r="B12" i="2"/>
  <c r="A14" i="2"/>
  <c r="B14" i="2"/>
  <c r="A15" i="2"/>
  <c r="B15" i="2"/>
  <c r="A16" i="2"/>
  <c r="B16" i="2"/>
  <c r="A17" i="2"/>
  <c r="B17" i="2"/>
  <c r="A18" i="2"/>
  <c r="B18" i="2"/>
  <c r="A19" i="2"/>
  <c r="B19" i="2"/>
  <c r="A20" i="2"/>
  <c r="B20" i="2"/>
  <c r="A22" i="2"/>
  <c r="B22" i="2"/>
  <c r="A21" i="2"/>
  <c r="B21" i="2"/>
  <c r="A23" i="2"/>
  <c r="B23" i="2"/>
  <c r="A24" i="2"/>
  <c r="B24" i="2"/>
  <c r="A28" i="2"/>
  <c r="B28" i="2"/>
  <c r="A25" i="2"/>
  <c r="B25" i="2"/>
  <c r="A26" i="2"/>
  <c r="B26" i="2"/>
  <c r="A27" i="2"/>
  <c r="B27" i="2"/>
  <c r="A29" i="2"/>
  <c r="B29" i="2"/>
  <c r="A30" i="2"/>
  <c r="B30" i="2"/>
  <c r="A31" i="2"/>
  <c r="B31" i="2"/>
  <c r="A32" i="2"/>
  <c r="B32" i="2"/>
  <c r="A33" i="2"/>
  <c r="B33" i="2"/>
  <c r="A34" i="2"/>
  <c r="B34" i="2"/>
  <c r="A35" i="2"/>
  <c r="B35" i="2"/>
  <c r="A38" i="2"/>
  <c r="B38" i="2"/>
  <c r="A36" i="2"/>
  <c r="B36" i="2"/>
  <c r="A39" i="2"/>
  <c r="B39" i="2"/>
  <c r="A40" i="2"/>
  <c r="B40" i="2"/>
  <c r="A37" i="2"/>
  <c r="B37" i="2"/>
  <c r="A41" i="2"/>
  <c r="B41" i="2"/>
  <c r="A42" i="2"/>
  <c r="B42" i="2"/>
  <c r="A45" i="2"/>
  <c r="B45" i="2"/>
  <c r="A43" i="2"/>
  <c r="B43" i="2"/>
  <c r="A44" i="2"/>
  <c r="B44" i="2"/>
  <c r="A46" i="2"/>
  <c r="B46" i="2"/>
  <c r="A47" i="2"/>
  <c r="B47" i="2"/>
  <c r="A48" i="2"/>
  <c r="B48" i="2"/>
  <c r="A49" i="2"/>
  <c r="B49" i="2"/>
  <c r="A50" i="2"/>
  <c r="B50" i="2"/>
  <c r="A52" i="2"/>
  <c r="B52" i="2"/>
  <c r="A53" i="2"/>
  <c r="B53" i="2"/>
  <c r="A54" i="2"/>
  <c r="B54" i="2"/>
  <c r="A55" i="2"/>
  <c r="B55" i="2"/>
  <c r="A51" i="2"/>
  <c r="B51" i="2"/>
  <c r="A56" i="2"/>
  <c r="B56" i="2"/>
  <c r="A57" i="2"/>
  <c r="B57" i="2"/>
  <c r="A58" i="2"/>
  <c r="B58" i="2"/>
  <c r="A61" i="2"/>
  <c r="B61" i="2"/>
  <c r="A59" i="2"/>
  <c r="B59" i="2"/>
  <c r="A60" i="2"/>
  <c r="B60" i="2"/>
  <c r="A62" i="2"/>
  <c r="B62" i="2"/>
  <c r="A63" i="2"/>
  <c r="B63" i="2"/>
  <c r="A68" i="2"/>
  <c r="B68" i="2"/>
  <c r="A65" i="2"/>
  <c r="B65" i="2"/>
  <c r="A66" i="2"/>
  <c r="B66" i="2"/>
  <c r="A67" i="2"/>
  <c r="B67" i="2"/>
  <c r="A64" i="2"/>
  <c r="B64" i="2"/>
  <c r="A69" i="2"/>
  <c r="B69" i="2"/>
  <c r="A72" i="2"/>
  <c r="B72" i="2"/>
  <c r="A73" i="2"/>
  <c r="B73" i="2"/>
  <c r="A70" i="2"/>
  <c r="B70" i="2"/>
  <c r="A74" i="2"/>
  <c r="B74" i="2"/>
  <c r="A71" i="2"/>
  <c r="B71" i="2"/>
  <c r="A75" i="2"/>
  <c r="B75" i="2"/>
  <c r="A79" i="2"/>
  <c r="B79" i="2"/>
  <c r="A80" i="2"/>
  <c r="B80" i="2"/>
  <c r="A76" i="2"/>
  <c r="B76" i="2"/>
  <c r="A77" i="2"/>
  <c r="B77" i="2"/>
  <c r="A78" i="2"/>
  <c r="B78" i="2"/>
  <c r="A87" i="2"/>
  <c r="B87" i="2"/>
  <c r="A84" i="2"/>
  <c r="B84" i="2"/>
  <c r="A81" i="2"/>
  <c r="B81" i="2"/>
  <c r="A86" i="2"/>
  <c r="B86" i="2"/>
  <c r="A82" i="2"/>
  <c r="B82" i="2"/>
  <c r="A83" i="2"/>
  <c r="B83" i="2"/>
  <c r="A85" i="2"/>
  <c r="B85" i="2"/>
  <c r="A88" i="2"/>
  <c r="B88" i="2"/>
  <c r="A89" i="2"/>
  <c r="B89" i="2"/>
  <c r="A90" i="2"/>
  <c r="B90" i="2"/>
  <c r="A91" i="2"/>
  <c r="B91" i="2"/>
  <c r="A92" i="2"/>
  <c r="B92" i="2"/>
  <c r="A93" i="2"/>
  <c r="B93" i="2"/>
  <c r="A94" i="2"/>
  <c r="B94" i="2"/>
  <c r="A95" i="2"/>
  <c r="B95" i="2"/>
  <c r="A111" i="2"/>
  <c r="B111" i="2"/>
  <c r="A104" i="2"/>
  <c r="B104" i="2"/>
  <c r="A100" i="2"/>
  <c r="B100" i="2"/>
  <c r="A96" i="2"/>
  <c r="B96" i="2"/>
  <c r="A97" i="2"/>
  <c r="B97" i="2"/>
  <c r="A98" i="2"/>
  <c r="B98" i="2"/>
  <c r="A99" i="2"/>
  <c r="B99" i="2"/>
  <c r="A101" i="2"/>
  <c r="B101" i="2"/>
  <c r="A106" i="2"/>
  <c r="B106" i="2"/>
  <c r="A102" i="2"/>
  <c r="B102" i="2"/>
  <c r="A105" i="2"/>
  <c r="B105" i="2"/>
  <c r="A130" i="2"/>
  <c r="B130" i="2"/>
  <c r="A103" i="2"/>
  <c r="B103" i="2"/>
  <c r="A138" i="2"/>
  <c r="B138" i="2"/>
  <c r="A114" i="2"/>
  <c r="B114" i="2"/>
  <c r="A107" i="2"/>
  <c r="B107" i="2"/>
  <c r="A108" i="2"/>
  <c r="B108" i="2"/>
  <c r="A127" i="2"/>
  <c r="B127" i="2"/>
  <c r="A154" i="2"/>
  <c r="B154" i="2"/>
  <c r="A112" i="2"/>
  <c r="B112" i="2"/>
  <c r="A113" i="2"/>
  <c r="B113" i="2"/>
  <c r="A116" i="2"/>
  <c r="B116" i="2"/>
  <c r="A109" i="2"/>
  <c r="B109" i="2"/>
  <c r="A110" i="2"/>
  <c r="B110" i="2"/>
  <c r="A115" i="2"/>
  <c r="B115" i="2"/>
  <c r="A140" i="2"/>
  <c r="B140" i="2"/>
  <c r="A191" i="2"/>
  <c r="B191" i="2"/>
  <c r="A123" i="2"/>
  <c r="B123" i="2"/>
  <c r="A371" i="2"/>
  <c r="B371" i="2"/>
  <c r="A117" i="2"/>
  <c r="B117" i="2"/>
  <c r="A118" i="2"/>
  <c r="B118" i="2"/>
  <c r="A124" i="2"/>
  <c r="B124" i="2"/>
  <c r="A126" i="2"/>
  <c r="B126" i="2"/>
  <c r="A128" i="2"/>
  <c r="B128" i="2"/>
  <c r="A119" i="2"/>
  <c r="B119" i="2"/>
  <c r="A120" i="2"/>
  <c r="B120" i="2"/>
  <c r="A134" i="2"/>
  <c r="B134" i="2"/>
  <c r="A121" i="2"/>
  <c r="B121" i="2"/>
  <c r="A122" i="2"/>
  <c r="B122" i="2"/>
  <c r="A150" i="2"/>
  <c r="B150" i="2"/>
  <c r="A151" i="2"/>
  <c r="B151" i="2"/>
  <c r="A161" i="2"/>
  <c r="B161" i="2"/>
  <c r="A148" i="2"/>
  <c r="B148" i="2"/>
  <c r="A168" i="2"/>
  <c r="B168" i="2"/>
  <c r="A176" i="2"/>
  <c r="B176" i="2"/>
  <c r="A152" i="2"/>
  <c r="B152" i="2"/>
  <c r="A164" i="2"/>
  <c r="B164" i="2"/>
  <c r="A169" i="2"/>
  <c r="B169" i="2"/>
  <c r="A170" i="2"/>
  <c r="B170" i="2"/>
  <c r="A171" i="2"/>
  <c r="B171" i="2"/>
  <c r="A179" i="2"/>
  <c r="B179" i="2"/>
  <c r="A167" i="2"/>
  <c r="B167" i="2"/>
  <c r="A147" i="2"/>
  <c r="A129" i="2"/>
  <c r="B129" i="2"/>
  <c r="A125" i="2"/>
  <c r="B125" i="2"/>
  <c r="A165" i="2"/>
  <c r="B165" i="2"/>
  <c r="A172" i="2"/>
  <c r="B172" i="2"/>
  <c r="A166" i="2"/>
  <c r="B166" i="2"/>
  <c r="A200" i="2"/>
  <c r="B200" i="2"/>
  <c r="A210" i="2"/>
  <c r="B210" i="2"/>
  <c r="A174" i="2"/>
  <c r="B174" i="2"/>
  <c r="A141" i="2"/>
  <c r="B141" i="2"/>
  <c r="A135" i="2"/>
  <c r="B135" i="2"/>
  <c r="A142" i="2"/>
  <c r="A131" i="2"/>
  <c r="B131" i="2"/>
  <c r="A132" i="2"/>
  <c r="B132" i="2"/>
  <c r="A136" i="2"/>
  <c r="B136" i="2"/>
  <c r="A137" i="2"/>
  <c r="B137" i="2"/>
  <c r="A133" i="2"/>
  <c r="B133" i="2"/>
  <c r="B149" i="2"/>
  <c r="A153" i="2"/>
  <c r="B153" i="2"/>
  <c r="A143" i="2"/>
  <c r="B143" i="2"/>
  <c r="A144" i="2"/>
  <c r="B144" i="2"/>
  <c r="A145" i="2"/>
  <c r="B145" i="2"/>
  <c r="A146" i="2"/>
  <c r="B146" i="2"/>
  <c r="A155" i="2"/>
  <c r="B155" i="2"/>
  <c r="A156" i="2"/>
  <c r="B156" i="2"/>
  <c r="A175" i="2"/>
  <c r="B175" i="2"/>
  <c r="A162" i="2"/>
  <c r="B162" i="2"/>
  <c r="A157" i="2"/>
  <c r="B157" i="2"/>
  <c r="A158" i="2"/>
  <c r="B158" i="2"/>
  <c r="A159" i="2"/>
  <c r="B159" i="2"/>
  <c r="A160" i="2"/>
  <c r="B160" i="2"/>
  <c r="A163" i="2"/>
  <c r="B163" i="2"/>
  <c r="A216" i="2"/>
  <c r="B216" i="2"/>
  <c r="A173" i="2"/>
  <c r="B173" i="2"/>
  <c r="A180" i="2"/>
  <c r="B180" i="2"/>
  <c r="A177" i="2"/>
  <c r="B177" i="2"/>
  <c r="A182" i="2"/>
  <c r="B182" i="2"/>
  <c r="A183" i="2"/>
  <c r="B183" i="2"/>
  <c r="A185" i="2"/>
  <c r="B185" i="2"/>
  <c r="A181" i="2"/>
  <c r="B181" i="2"/>
  <c r="B201" i="2"/>
  <c r="A178" i="2"/>
  <c r="B178" i="2"/>
  <c r="A186" i="2"/>
  <c r="B186" i="2"/>
  <c r="A192" i="2"/>
  <c r="B192" i="2"/>
  <c r="A190" i="2"/>
  <c r="B190" i="2"/>
  <c r="A193" i="2"/>
  <c r="B193" i="2"/>
  <c r="A194" i="2"/>
  <c r="B194" i="2"/>
  <c r="A195" i="2"/>
  <c r="B195" i="2"/>
  <c r="A199" i="2"/>
  <c r="B199" i="2"/>
  <c r="A196" i="2"/>
  <c r="B196" i="2"/>
  <c r="A202" i="2"/>
  <c r="B202" i="2"/>
  <c r="A203" i="2"/>
  <c r="B203" i="2"/>
  <c r="A212" i="2"/>
  <c r="B212" i="2"/>
  <c r="A208" i="2"/>
  <c r="B208" i="2"/>
  <c r="A187" i="2"/>
  <c r="B187" i="2"/>
  <c r="A218" i="2"/>
  <c r="B218" i="2"/>
  <c r="A224" i="2"/>
  <c r="B224" i="2"/>
  <c r="A220" i="2"/>
  <c r="B220" i="2"/>
  <c r="A219" i="2"/>
  <c r="B219" i="2"/>
  <c r="A213" i="2"/>
  <c r="B213" i="2"/>
  <c r="A214" i="2"/>
  <c r="B214" i="2"/>
  <c r="A215" i="2"/>
  <c r="B215" i="2"/>
  <c r="A197" i="2"/>
  <c r="B197" i="2"/>
  <c r="A204" i="2"/>
  <c r="B204" i="2"/>
  <c r="A313" i="2"/>
  <c r="B313" i="2"/>
  <c r="A217" i="2"/>
  <c r="B217" i="2"/>
  <c r="A184" i="2"/>
  <c r="B184" i="2"/>
  <c r="A188" i="2"/>
  <c r="B188" i="2"/>
  <c r="A198" i="2"/>
  <c r="B198" i="2"/>
  <c r="A237" i="2"/>
  <c r="B237" i="2"/>
  <c r="A207" i="2"/>
  <c r="B207" i="2"/>
  <c r="A211" i="2"/>
  <c r="B211" i="2"/>
  <c r="A189" i="2"/>
  <c r="B189" i="2"/>
  <c r="A225" i="2"/>
  <c r="B225" i="2"/>
  <c r="A205" i="2"/>
  <c r="B205" i="2"/>
  <c r="A226" i="2"/>
  <c r="B226" i="2"/>
  <c r="A253" i="2"/>
  <c r="B253" i="2"/>
  <c r="A254" i="2"/>
  <c r="B254" i="2"/>
  <c r="A252" i="2"/>
  <c r="B252" i="2"/>
  <c r="A209" i="2"/>
  <c r="B209" i="2"/>
  <c r="A251" i="2"/>
  <c r="B251" i="2"/>
  <c r="A354" i="2"/>
  <c r="B354" i="2"/>
  <c r="A333" i="2"/>
  <c r="B333" i="2"/>
  <c r="A230" i="2"/>
  <c r="B230" i="2"/>
  <c r="A221" i="2"/>
  <c r="B221" i="2"/>
  <c r="A231" i="2"/>
  <c r="B231" i="2"/>
  <c r="A244" i="2"/>
  <c r="B244" i="2"/>
  <c r="A227" i="2"/>
  <c r="B227" i="2"/>
  <c r="A222" i="2"/>
  <c r="B222" i="2"/>
  <c r="A228" i="2"/>
  <c r="B228" i="2"/>
  <c r="A245" i="2"/>
  <c r="B245" i="2"/>
  <c r="A232" i="2"/>
  <c r="B232" i="2"/>
  <c r="A264" i="2"/>
  <c r="B264" i="2"/>
  <c r="A233" i="2"/>
  <c r="B233" i="2"/>
  <c r="A234" i="2"/>
  <c r="B234" i="2"/>
  <c r="A235" i="2"/>
  <c r="B235" i="2"/>
  <c r="A238" i="2"/>
  <c r="B238" i="2"/>
  <c r="A239" i="2"/>
  <c r="B239" i="2"/>
  <c r="A257" i="2"/>
  <c r="B257" i="2"/>
  <c r="A243" i="2"/>
  <c r="B243" i="2"/>
  <c r="A240" i="2"/>
  <c r="B240" i="2"/>
  <c r="A241" i="2"/>
  <c r="B241" i="2"/>
  <c r="A242" i="2"/>
  <c r="B242" i="2"/>
  <c r="A247" i="2"/>
  <c r="B247" i="2"/>
  <c r="A249" i="2"/>
  <c r="B249" i="2"/>
  <c r="A262" i="2"/>
  <c r="B262" i="2"/>
  <c r="A286" i="2"/>
  <c r="B286" i="2"/>
  <c r="A248" i="2"/>
  <c r="B248" i="2"/>
  <c r="A246" i="2"/>
  <c r="B246" i="2"/>
  <c r="A250" i="2"/>
  <c r="B250" i="2"/>
  <c r="A265" i="2"/>
  <c r="A260" i="2"/>
  <c r="B260" i="2"/>
  <c r="A258" i="2"/>
  <c r="B258" i="2"/>
  <c r="A261" i="2"/>
  <c r="B261" i="2"/>
  <c r="A266" i="2"/>
  <c r="B266" i="2"/>
  <c r="A259" i="2"/>
  <c r="B259" i="2"/>
  <c r="A229" i="2"/>
  <c r="B229" i="2"/>
  <c r="A277" i="2"/>
  <c r="B277" i="2"/>
  <c r="A223" i="2"/>
  <c r="B223" i="2"/>
  <c r="A236" i="2"/>
  <c r="B236" i="2"/>
  <c r="A255" i="2"/>
  <c r="B255" i="2"/>
  <c r="A256" i="2"/>
  <c r="B256" i="2"/>
  <c r="A269" i="2"/>
  <c r="B269" i="2"/>
  <c r="A314" i="2"/>
  <c r="B314" i="2"/>
  <c r="A290" i="2"/>
  <c r="B290" i="2"/>
  <c r="A280" i="2"/>
  <c r="B280" i="2"/>
  <c r="A288" i="2"/>
  <c r="B288" i="2"/>
  <c r="A300" i="2"/>
  <c r="B300" i="2"/>
  <c r="A291" i="2"/>
  <c r="B291" i="2"/>
  <c r="A263" i="2"/>
  <c r="B263" i="2"/>
  <c r="A267" i="2"/>
  <c r="B267" i="2"/>
  <c r="A270" i="2"/>
  <c r="B270" i="2"/>
  <c r="A304" i="2"/>
  <c r="B304" i="2"/>
  <c r="A283" i="2"/>
  <c r="B283" i="2"/>
  <c r="A272" i="2"/>
  <c r="B272" i="2"/>
  <c r="A278" i="2"/>
  <c r="B278" i="2"/>
  <c r="A274" i="2"/>
  <c r="B274" i="2"/>
  <c r="A273" i="2"/>
  <c r="B273" i="2"/>
  <c r="A268" i="2"/>
  <c r="B268" i="2"/>
  <c r="A271" i="2"/>
  <c r="B271" i="2"/>
  <c r="A285" i="2"/>
  <c r="B285" i="2"/>
  <c r="A279" i="2"/>
  <c r="B279" i="2"/>
  <c r="A276" i="2"/>
  <c r="B276" i="2"/>
  <c r="A275" i="2"/>
  <c r="B275" i="2"/>
  <c r="A281" i="2"/>
  <c r="B281" i="2"/>
  <c r="A282" i="2"/>
  <c r="B282" i="2"/>
  <c r="A299" i="2"/>
  <c r="B299" i="2"/>
  <c r="A287" i="2"/>
  <c r="B287" i="2"/>
  <c r="A292" i="2"/>
  <c r="B292" i="2"/>
  <c r="A293" i="2"/>
  <c r="B293" i="2"/>
  <c r="A336" i="2"/>
  <c r="B336" i="2"/>
  <c r="A297" i="2"/>
  <c r="B297" i="2"/>
  <c r="A306" i="2"/>
  <c r="B306" i="2"/>
  <c r="A295" i="2"/>
  <c r="B295" i="2"/>
  <c r="A316" i="2"/>
  <c r="B316" i="2"/>
  <c r="A301" i="2"/>
  <c r="B301" i="2"/>
  <c r="A317" i="2"/>
  <c r="B317" i="2"/>
  <c r="A305" i="2"/>
  <c r="B305" i="2"/>
  <c r="A296" i="2"/>
  <c r="B296" i="2"/>
  <c r="A284" i="2"/>
  <c r="B284" i="2"/>
  <c r="A294" i="2"/>
  <c r="B294" i="2"/>
  <c r="A372" i="2"/>
  <c r="B372" i="2"/>
  <c r="A373" i="2"/>
  <c r="B373" i="2"/>
  <c r="A374" i="2"/>
  <c r="B374" i="2"/>
  <c r="A302" i="2"/>
  <c r="B302" i="2"/>
  <c r="A303" i="2"/>
  <c r="B303" i="2"/>
  <c r="A298" i="2"/>
  <c r="B298" i="2"/>
  <c r="A355" i="2"/>
  <c r="B355" i="2"/>
  <c r="A307" i="2"/>
  <c r="B307" i="2"/>
  <c r="A353" i="2"/>
  <c r="B353" i="2"/>
  <c r="A337" i="2"/>
  <c r="B337" i="2"/>
  <c r="A338" i="2"/>
  <c r="B338" i="2"/>
  <c r="A339" i="2"/>
  <c r="B339" i="2"/>
  <c r="A318" i="2"/>
  <c r="B318" i="2"/>
  <c r="A311" i="2"/>
  <c r="B311" i="2"/>
  <c r="A312" i="2"/>
  <c r="B312" i="2"/>
  <c r="A332" i="2"/>
  <c r="B332" i="2"/>
  <c r="A370" i="2"/>
  <c r="B370" i="2"/>
  <c r="A319" i="2"/>
  <c r="B319" i="2"/>
  <c r="A308" i="2"/>
  <c r="B308" i="2"/>
  <c r="A309" i="2"/>
  <c r="B309" i="2"/>
  <c r="A315" i="2"/>
  <c r="B315" i="2"/>
  <c r="A310" i="2"/>
  <c r="B310" i="2"/>
  <c r="A320" i="2"/>
  <c r="B320" i="2"/>
  <c r="A323" i="2"/>
  <c r="B323" i="2"/>
  <c r="A324" i="2"/>
  <c r="B324" i="2"/>
  <c r="A321" i="2"/>
  <c r="B321" i="2"/>
  <c r="A322" i="2"/>
  <c r="B322" i="2"/>
  <c r="A325" i="2"/>
  <c r="B325" i="2"/>
  <c r="A326" i="2"/>
  <c r="B326" i="2"/>
  <c r="A327" i="2"/>
  <c r="B327" i="2"/>
  <c r="A328" i="2"/>
  <c r="B328" i="2"/>
  <c r="A329" i="2"/>
  <c r="B329" i="2"/>
  <c r="A330" i="2"/>
  <c r="B330" i="2"/>
  <c r="A331" i="2"/>
  <c r="B331" i="2"/>
  <c r="A334" i="2"/>
  <c r="B334" i="2"/>
  <c r="A335" i="2"/>
  <c r="B335" i="2"/>
  <c r="A340" i="2"/>
  <c r="B340" i="2"/>
  <c r="A341" i="2"/>
  <c r="B341" i="2"/>
  <c r="A342" i="2"/>
  <c r="B342" i="2"/>
  <c r="A343" i="2"/>
  <c r="B343" i="2"/>
  <c r="A344" i="2"/>
  <c r="B344" i="2"/>
  <c r="A356" i="2"/>
  <c r="B356" i="2"/>
  <c r="A346" i="2"/>
  <c r="B346" i="2"/>
  <c r="A347" i="2"/>
  <c r="B347" i="2"/>
  <c r="A348" i="2"/>
  <c r="B348" i="2"/>
  <c r="A349" i="2"/>
  <c r="B349" i="2"/>
  <c r="A350" i="2"/>
  <c r="B350" i="2"/>
  <c r="A351" i="2"/>
  <c r="B351" i="2"/>
  <c r="A352" i="2"/>
  <c r="B352" i="2"/>
  <c r="A361" i="2"/>
  <c r="B361" i="2"/>
  <c r="A362" i="2"/>
  <c r="B362" i="2"/>
  <c r="A357" i="2"/>
  <c r="B357" i="2"/>
  <c r="A358" i="2"/>
  <c r="B358" i="2"/>
  <c r="A345" i="2"/>
  <c r="B345" i="2"/>
  <c r="A359" i="2"/>
  <c r="B359" i="2"/>
  <c r="A366" i="2"/>
  <c r="B366" i="2"/>
  <c r="A363" i="2"/>
  <c r="A364" i="2"/>
  <c r="B364" i="2"/>
  <c r="A365" i="2"/>
  <c r="B365" i="2"/>
  <c r="A367" i="2"/>
  <c r="B367" i="2"/>
  <c r="A368" i="2"/>
  <c r="B368" i="2"/>
  <c r="A369" i="2"/>
  <c r="B369" i="2"/>
  <c r="A360" i="2"/>
  <c r="B360" i="2"/>
  <c r="A375" i="2"/>
  <c r="B375" i="2"/>
  <c r="A376" i="2"/>
  <c r="B376" i="2"/>
  <c r="A377" i="2"/>
  <c r="B377" i="2"/>
  <c r="A378" i="2"/>
  <c r="B378" i="2"/>
  <c r="A379" i="2"/>
  <c r="B379" i="2"/>
  <c r="A380" i="2"/>
  <c r="B380" i="2"/>
  <c r="A381" i="2"/>
  <c r="B381" i="2"/>
  <c r="A382" i="2"/>
  <c r="B382" i="2"/>
  <c r="A383" i="2"/>
  <c r="B383" i="2"/>
  <c r="A384" i="2"/>
  <c r="B384" i="2"/>
  <c r="A385" i="2"/>
  <c r="B385" i="2"/>
  <c r="A386" i="2"/>
  <c r="B386" i="2"/>
  <c r="A387" i="2"/>
  <c r="B387" i="2"/>
  <c r="A388" i="2"/>
  <c r="B388" i="2"/>
  <c r="A389" i="2"/>
  <c r="B389" i="2"/>
  <c r="A390" i="2"/>
  <c r="B390" i="2"/>
  <c r="A391" i="2"/>
  <c r="B391" i="2"/>
  <c r="A392" i="2"/>
  <c r="B392" i="2"/>
  <c r="A393" i="2"/>
  <c r="B393" i="2"/>
  <c r="A394" i="2"/>
  <c r="B394" i="2"/>
  <c r="A395" i="2"/>
  <c r="B395" i="2"/>
  <c r="A396" i="2"/>
  <c r="B396" i="2"/>
  <c r="A397" i="2"/>
  <c r="B397" i="2"/>
  <c r="A398" i="2"/>
  <c r="B398" i="2"/>
  <c r="A399" i="2"/>
  <c r="B399" i="2"/>
  <c r="A400" i="2"/>
  <c r="B400" i="2"/>
  <c r="A401" i="2"/>
  <c r="B401" i="2"/>
  <c r="A402" i="2"/>
  <c r="B402" i="2"/>
  <c r="A403" i="2"/>
  <c r="B403" i="2"/>
  <c r="A404" i="2"/>
  <c r="B404" i="2"/>
  <c r="A405" i="2"/>
  <c r="B405" i="2"/>
  <c r="A406" i="2"/>
  <c r="B406" i="2"/>
  <c r="A407" i="2"/>
  <c r="B407" i="2"/>
  <c r="A408" i="2"/>
  <c r="B408" i="2"/>
  <c r="A409" i="2"/>
  <c r="B409" i="2"/>
  <c r="A410" i="2"/>
  <c r="B410" i="2"/>
  <c r="A411" i="2"/>
  <c r="B411" i="2"/>
  <c r="A412" i="2"/>
  <c r="B412" i="2"/>
  <c r="A413" i="2"/>
  <c r="B413" i="2"/>
  <c r="A414" i="2"/>
  <c r="B414" i="2"/>
  <c r="A415" i="2"/>
  <c r="B415" i="2"/>
  <c r="A416" i="2"/>
  <c r="B416" i="2"/>
  <c r="A417" i="2"/>
  <c r="B417" i="2"/>
  <c r="A418" i="2"/>
  <c r="B418" i="2"/>
  <c r="A419" i="2"/>
  <c r="B419" i="2"/>
  <c r="A420" i="2"/>
  <c r="B420" i="2"/>
  <c r="A421" i="2"/>
  <c r="B421" i="2"/>
  <c r="A422" i="2"/>
  <c r="B422" i="2"/>
  <c r="A423" i="2"/>
  <c r="B423" i="2"/>
  <c r="A424" i="2"/>
  <c r="B424" i="2"/>
  <c r="A425" i="2"/>
  <c r="B425" i="2"/>
  <c r="A426" i="2"/>
  <c r="B426" i="2"/>
  <c r="A427" i="2"/>
  <c r="B427" i="2"/>
  <c r="A428" i="2"/>
  <c r="B428" i="2"/>
  <c r="A429" i="2"/>
  <c r="B429" i="2"/>
  <c r="A430" i="2"/>
  <c r="B430" i="2"/>
  <c r="A431" i="2"/>
  <c r="B431" i="2"/>
  <c r="A432" i="2"/>
  <c r="B432" i="2"/>
  <c r="A433" i="2"/>
  <c r="B433" i="2"/>
  <c r="A434" i="2"/>
  <c r="B434" i="2"/>
  <c r="A435" i="2"/>
  <c r="B435" i="2"/>
  <c r="A436" i="2"/>
  <c r="B436" i="2"/>
  <c r="A437" i="2"/>
  <c r="B437" i="2"/>
  <c r="A438" i="2"/>
  <c r="B438" i="2"/>
  <c r="A439" i="2"/>
  <c r="B439" i="2"/>
  <c r="A440" i="2"/>
  <c r="B440" i="2"/>
  <c r="A441" i="2"/>
  <c r="B441" i="2"/>
  <c r="A442" i="2"/>
  <c r="B442" i="2"/>
  <c r="A443" i="2"/>
  <c r="B443" i="2"/>
  <c r="A444" i="2"/>
  <c r="B444" i="2"/>
  <c r="A445" i="2"/>
  <c r="B445" i="2"/>
  <c r="A446" i="2"/>
  <c r="B446" i="2"/>
  <c r="A447" i="2"/>
  <c r="B447" i="2"/>
  <c r="A448" i="2"/>
  <c r="B448" i="2"/>
  <c r="A449" i="2"/>
  <c r="B449" i="2"/>
  <c r="A450" i="2"/>
  <c r="B450" i="2"/>
  <c r="A451" i="2"/>
  <c r="B451" i="2"/>
  <c r="A452" i="2"/>
  <c r="B452" i="2"/>
  <c r="A453" i="2"/>
  <c r="B453" i="2"/>
  <c r="A454" i="2"/>
  <c r="B454" i="2"/>
  <c r="A455" i="2"/>
  <c r="B455" i="2"/>
  <c r="A456" i="2"/>
  <c r="B456" i="2"/>
  <c r="A457" i="2"/>
  <c r="B457" i="2"/>
  <c r="A458" i="2"/>
  <c r="B458" i="2"/>
  <c r="A459" i="2"/>
  <c r="B459" i="2"/>
  <c r="A460" i="2"/>
  <c r="B460" i="2"/>
  <c r="A461" i="2"/>
  <c r="B461" i="2"/>
  <c r="A462" i="2"/>
  <c r="B462" i="2"/>
  <c r="A463" i="2"/>
  <c r="B463" i="2"/>
  <c r="A464" i="2"/>
  <c r="B464" i="2"/>
  <c r="A465" i="2"/>
  <c r="B465" i="2"/>
  <c r="A466" i="2"/>
  <c r="B466" i="2"/>
  <c r="A467" i="2"/>
  <c r="B467" i="2"/>
  <c r="A468" i="2"/>
  <c r="B468" i="2"/>
  <c r="A469" i="2"/>
  <c r="B469" i="2"/>
  <c r="A470" i="2"/>
  <c r="B470" i="2"/>
  <c r="A471" i="2"/>
  <c r="B471" i="2"/>
  <c r="A472" i="2"/>
  <c r="B472" i="2"/>
  <c r="A473" i="2"/>
  <c r="B473" i="2"/>
  <c r="A474" i="2"/>
  <c r="B474" i="2"/>
  <c r="A475" i="2"/>
  <c r="B475" i="2"/>
  <c r="A476" i="2"/>
  <c r="B476" i="2"/>
  <c r="A477" i="2"/>
  <c r="B477" i="2"/>
  <c r="A478" i="2"/>
  <c r="B478" i="2"/>
  <c r="A479" i="2"/>
  <c r="B479" i="2"/>
  <c r="A480" i="2"/>
  <c r="B480" i="2"/>
  <c r="A481" i="2"/>
  <c r="B481" i="2"/>
  <c r="A482" i="2"/>
  <c r="B482" i="2"/>
  <c r="A483" i="2"/>
  <c r="B483" i="2"/>
  <c r="A484" i="2"/>
  <c r="B484" i="2"/>
  <c r="A485" i="2"/>
  <c r="B485" i="2"/>
  <c r="A486" i="2"/>
  <c r="B486" i="2"/>
  <c r="A487" i="2"/>
  <c r="B487" i="2"/>
  <c r="A488" i="2"/>
  <c r="B488" i="2"/>
  <c r="A489" i="2"/>
  <c r="B489" i="2"/>
  <c r="A490" i="2"/>
  <c r="B490" i="2"/>
  <c r="A491" i="2"/>
  <c r="B491" i="2"/>
  <c r="A492" i="2"/>
  <c r="B492" i="2"/>
  <c r="A493" i="2"/>
  <c r="B493" i="2"/>
  <c r="A494" i="2"/>
  <c r="B494" i="2"/>
  <c r="A495" i="2"/>
  <c r="B495" i="2"/>
  <c r="A496" i="2"/>
  <c r="B496" i="2"/>
  <c r="A497" i="2"/>
  <c r="B497" i="2"/>
  <c r="A498" i="2"/>
  <c r="B498" i="2"/>
  <c r="A499" i="2"/>
  <c r="B499" i="2"/>
  <c r="A500" i="2"/>
  <c r="B500" i="2"/>
  <c r="A501" i="2"/>
  <c r="B501" i="2"/>
  <c r="A502" i="2"/>
  <c r="B502" i="2"/>
  <c r="A503" i="2"/>
  <c r="B503" i="2"/>
  <c r="A504" i="2"/>
  <c r="B504" i="2"/>
  <c r="A505" i="2"/>
  <c r="B505" i="2"/>
  <c r="A506" i="2"/>
  <c r="B506" i="2"/>
  <c r="A507" i="2"/>
  <c r="B507" i="2"/>
  <c r="A508" i="2"/>
  <c r="B508" i="2"/>
  <c r="A509" i="2"/>
  <c r="B509" i="2"/>
  <c r="A510" i="2"/>
  <c r="B510" i="2"/>
  <c r="A511" i="2"/>
  <c r="B511" i="2"/>
  <c r="A512" i="2"/>
  <c r="B512" i="2"/>
  <c r="A513" i="2"/>
  <c r="B513" i="2"/>
  <c r="A514" i="2"/>
  <c r="B514" i="2"/>
  <c r="A515" i="2"/>
  <c r="B515" i="2"/>
  <c r="A516" i="2"/>
  <c r="B516" i="2"/>
  <c r="A517" i="2"/>
  <c r="B517" i="2"/>
  <c r="A518" i="2"/>
  <c r="B518" i="2"/>
  <c r="A519" i="2"/>
  <c r="B519" i="2"/>
  <c r="A520" i="2"/>
  <c r="B520" i="2"/>
  <c r="A521" i="2"/>
  <c r="B521" i="2"/>
  <c r="A522" i="2"/>
  <c r="B522" i="2"/>
  <c r="A523" i="2"/>
  <c r="B523" i="2"/>
  <c r="A524" i="2"/>
  <c r="B524" i="2"/>
  <c r="A525" i="2"/>
  <c r="B525" i="2"/>
  <c r="A526" i="2"/>
  <c r="B526" i="2"/>
  <c r="A527" i="2"/>
  <c r="B527" i="2"/>
  <c r="A528" i="2"/>
  <c r="B528" i="2"/>
  <c r="A529" i="2"/>
  <c r="B529" i="2"/>
  <c r="A530" i="2"/>
  <c r="B530" i="2"/>
  <c r="A531" i="2"/>
  <c r="B531" i="2"/>
  <c r="A532" i="2"/>
  <c r="B532" i="2"/>
  <c r="A533" i="2"/>
  <c r="B533" i="2"/>
  <c r="A534" i="2"/>
  <c r="B534" i="2"/>
  <c r="A535" i="2"/>
  <c r="B535" i="2"/>
  <c r="A536" i="2"/>
  <c r="B536" i="2"/>
  <c r="A537" i="2"/>
  <c r="B537" i="2"/>
  <c r="A538" i="2"/>
  <c r="B538" i="2"/>
  <c r="A539" i="2"/>
  <c r="B539" i="2"/>
  <c r="A540" i="2"/>
  <c r="B540" i="2"/>
  <c r="A541" i="2"/>
  <c r="B541" i="2"/>
  <c r="A542" i="2"/>
  <c r="B542" i="2"/>
  <c r="A543" i="2"/>
  <c r="B543" i="2"/>
  <c r="A544" i="2"/>
  <c r="B544" i="2"/>
  <c r="A545" i="2"/>
  <c r="B545" i="2"/>
  <c r="A546" i="2"/>
  <c r="B546" i="2"/>
  <c r="A547" i="2"/>
  <c r="B547" i="2"/>
  <c r="A548" i="2"/>
  <c r="B548" i="2"/>
  <c r="A549" i="2"/>
  <c r="B549" i="2"/>
  <c r="A550" i="2"/>
  <c r="B550" i="2"/>
  <c r="A551" i="2"/>
  <c r="B551" i="2"/>
  <c r="A552" i="2"/>
  <c r="B552" i="2"/>
  <c r="A553" i="2"/>
  <c r="B553" i="2"/>
  <c r="A554" i="2"/>
  <c r="B554" i="2"/>
  <c r="A555" i="2"/>
  <c r="B555" i="2"/>
  <c r="A556" i="2"/>
  <c r="B556" i="2"/>
  <c r="A557" i="2"/>
  <c r="B557" i="2"/>
  <c r="A558" i="2"/>
  <c r="B558" i="2"/>
  <c r="A559" i="2"/>
  <c r="B559" i="2"/>
  <c r="A560" i="2"/>
  <c r="B560" i="2"/>
  <c r="A561" i="2"/>
  <c r="B561" i="2"/>
  <c r="A562" i="2"/>
  <c r="B562" i="2"/>
  <c r="A563" i="2"/>
  <c r="B563" i="2"/>
  <c r="A564" i="2"/>
  <c r="B564" i="2"/>
  <c r="A565" i="2"/>
  <c r="B565" i="2"/>
  <c r="A566" i="2"/>
  <c r="B566" i="2"/>
  <c r="A567" i="2"/>
  <c r="B567" i="2"/>
  <c r="A568" i="2"/>
  <c r="B568" i="2"/>
  <c r="A569" i="2"/>
  <c r="B569" i="2"/>
  <c r="A570" i="2"/>
  <c r="B570" i="2"/>
  <c r="A571" i="2"/>
  <c r="B571" i="2"/>
  <c r="A572" i="2"/>
  <c r="B572" i="2"/>
  <c r="A573" i="2"/>
  <c r="B573" i="2"/>
  <c r="A574" i="2"/>
  <c r="B574" i="2"/>
  <c r="A575" i="2"/>
  <c r="B575" i="2"/>
  <c r="A576" i="2"/>
  <c r="B576" i="2"/>
  <c r="A577" i="2"/>
  <c r="B577" i="2"/>
  <c r="A578" i="2"/>
  <c r="B578" i="2"/>
  <c r="A579" i="2"/>
  <c r="B579" i="2"/>
  <c r="A580" i="2"/>
  <c r="B580" i="2"/>
  <c r="A581" i="2"/>
  <c r="B581" i="2"/>
  <c r="A582" i="2"/>
  <c r="B582" i="2"/>
  <c r="A583" i="2"/>
  <c r="B583" i="2"/>
  <c r="A584" i="2"/>
  <c r="B584" i="2"/>
  <c r="A585" i="2"/>
  <c r="B585" i="2"/>
  <c r="A586" i="2"/>
  <c r="B586" i="2"/>
  <c r="A587" i="2"/>
  <c r="B587" i="2"/>
  <c r="A588" i="2"/>
  <c r="B588" i="2"/>
  <c r="A589" i="2"/>
  <c r="B589" i="2"/>
  <c r="A590" i="2"/>
  <c r="B590" i="2"/>
  <c r="A591" i="2"/>
  <c r="B591" i="2"/>
  <c r="A592" i="2"/>
  <c r="B592" i="2"/>
  <c r="A593" i="2"/>
  <c r="B593" i="2"/>
  <c r="A594" i="2"/>
  <c r="B594" i="2"/>
  <c r="A595" i="2"/>
  <c r="B595" i="2"/>
  <c r="A596" i="2"/>
  <c r="B596" i="2"/>
  <c r="A597" i="2"/>
  <c r="B597" i="2"/>
  <c r="A598" i="2"/>
  <c r="B598" i="2"/>
  <c r="A599" i="2"/>
  <c r="B599" i="2"/>
  <c r="A600" i="2"/>
  <c r="B600" i="2"/>
  <c r="A601" i="2"/>
  <c r="B601" i="2"/>
  <c r="A602" i="2"/>
  <c r="B602" i="2"/>
  <c r="A603" i="2"/>
  <c r="B603" i="2"/>
  <c r="A604" i="2"/>
  <c r="B604" i="2"/>
  <c r="A605" i="2"/>
  <c r="B605" i="2"/>
  <c r="A606" i="2"/>
  <c r="B606" i="2"/>
  <c r="A607" i="2"/>
  <c r="B607" i="2"/>
  <c r="A608" i="2"/>
  <c r="B608" i="2"/>
  <c r="A609" i="2"/>
  <c r="B609" i="2"/>
  <c r="A610" i="2"/>
  <c r="B610" i="2"/>
  <c r="A611" i="2"/>
  <c r="B611" i="2"/>
  <c r="A612" i="2"/>
  <c r="B612" i="2"/>
  <c r="A613" i="2"/>
  <c r="B613" i="2"/>
  <c r="A614" i="2"/>
  <c r="B614" i="2"/>
  <c r="A615" i="2"/>
  <c r="B615" i="2"/>
  <c r="A616" i="2"/>
  <c r="B616" i="2"/>
  <c r="A617" i="2"/>
  <c r="B617" i="2"/>
  <c r="A618" i="2"/>
  <c r="B618" i="2"/>
  <c r="A619" i="2"/>
  <c r="B619" i="2"/>
  <c r="A620" i="2"/>
  <c r="B620" i="2"/>
  <c r="A621" i="2"/>
  <c r="B621" i="2"/>
  <c r="A622" i="2"/>
  <c r="B622" i="2"/>
  <c r="A623" i="2"/>
  <c r="B623" i="2"/>
  <c r="A624" i="2"/>
  <c r="B624" i="2"/>
  <c r="A625" i="2"/>
  <c r="B625" i="2"/>
  <c r="A626" i="2"/>
  <c r="B626" i="2"/>
  <c r="A627" i="2"/>
  <c r="B627" i="2"/>
  <c r="A628" i="2"/>
  <c r="B628" i="2"/>
  <c r="A629" i="2"/>
  <c r="B629" i="2"/>
  <c r="A630" i="2"/>
  <c r="B630" i="2"/>
  <c r="A631" i="2"/>
  <c r="B631" i="2"/>
  <c r="A632" i="2"/>
  <c r="B632" i="2"/>
  <c r="A633" i="2"/>
  <c r="B633" i="2"/>
  <c r="A634" i="2"/>
  <c r="B634" i="2"/>
  <c r="A635" i="2"/>
  <c r="B635" i="2"/>
  <c r="A636" i="2"/>
  <c r="B636" i="2"/>
  <c r="A637" i="2"/>
  <c r="B637" i="2"/>
  <c r="A638" i="2"/>
  <c r="B638" i="2"/>
  <c r="A639" i="2"/>
  <c r="B639" i="2"/>
  <c r="A640" i="2"/>
  <c r="B640" i="2"/>
  <c r="A641" i="2"/>
  <c r="B641" i="2"/>
  <c r="A642" i="2"/>
  <c r="B642" i="2"/>
  <c r="A643" i="2"/>
  <c r="B643" i="2"/>
  <c r="A644" i="2"/>
  <c r="B644" i="2"/>
  <c r="A645" i="2"/>
  <c r="B645" i="2"/>
  <c r="A646" i="2"/>
  <c r="B646" i="2"/>
  <c r="A647" i="2"/>
  <c r="B647" i="2"/>
  <c r="A648" i="2"/>
  <c r="B648" i="2"/>
  <c r="A649" i="2"/>
  <c r="B649" i="2"/>
  <c r="A650" i="2"/>
  <c r="B650" i="2"/>
  <c r="A651" i="2"/>
  <c r="B651" i="2"/>
  <c r="A652" i="2"/>
  <c r="B652" i="2"/>
  <c r="A653" i="2"/>
  <c r="B653" i="2"/>
  <c r="A654" i="2"/>
  <c r="B654" i="2"/>
  <c r="A655" i="2"/>
  <c r="B655" i="2"/>
  <c r="A656" i="2"/>
  <c r="B656" i="2"/>
  <c r="A657" i="2"/>
  <c r="B657" i="2"/>
  <c r="A658" i="2"/>
  <c r="B658" i="2"/>
  <c r="A659" i="2"/>
  <c r="B659" i="2"/>
  <c r="A660" i="2"/>
  <c r="B660" i="2"/>
  <c r="A661" i="2"/>
  <c r="B661" i="2"/>
  <c r="A662" i="2"/>
  <c r="B662" i="2"/>
  <c r="A663" i="2"/>
  <c r="B663" i="2"/>
  <c r="A664" i="2"/>
  <c r="B664" i="2"/>
  <c r="A665" i="2"/>
  <c r="B665" i="2"/>
  <c r="A666" i="2"/>
  <c r="B666" i="2"/>
  <c r="A667" i="2"/>
  <c r="B667" i="2"/>
  <c r="A668" i="2"/>
  <c r="B668" i="2"/>
  <c r="A669" i="2"/>
  <c r="B669" i="2"/>
  <c r="A670" i="2"/>
  <c r="B670" i="2"/>
  <c r="A671" i="2"/>
  <c r="B671" i="2"/>
  <c r="A672" i="2"/>
  <c r="B672" i="2"/>
  <c r="A673" i="2"/>
  <c r="B673" i="2"/>
  <c r="A674" i="2"/>
  <c r="B674" i="2"/>
  <c r="A675" i="2"/>
  <c r="B675" i="2"/>
  <c r="A676" i="2"/>
  <c r="B676" i="2"/>
  <c r="A677" i="2"/>
  <c r="B677" i="2"/>
  <c r="A678" i="2"/>
  <c r="B678" i="2"/>
  <c r="A679" i="2"/>
  <c r="B679" i="2"/>
  <c r="A680" i="2"/>
  <c r="B680" i="2"/>
  <c r="A681" i="2"/>
  <c r="B681" i="2"/>
  <c r="A682" i="2"/>
  <c r="B682" i="2"/>
  <c r="A683" i="2"/>
  <c r="B683" i="2"/>
  <c r="A684" i="2"/>
  <c r="B684" i="2"/>
  <c r="A685" i="2"/>
  <c r="B685" i="2"/>
  <c r="A686" i="2"/>
  <c r="B686" i="2"/>
  <c r="A687" i="2"/>
  <c r="B687" i="2"/>
  <c r="A688" i="2"/>
  <c r="B688" i="2"/>
  <c r="A689" i="2"/>
  <c r="B689" i="2"/>
  <c r="A690" i="2"/>
  <c r="B690" i="2"/>
  <c r="A691" i="2"/>
  <c r="B691" i="2"/>
  <c r="A692" i="2"/>
  <c r="B692" i="2"/>
  <c r="A693" i="2"/>
  <c r="B693" i="2"/>
  <c r="A694" i="2"/>
  <c r="B694" i="2"/>
  <c r="A695" i="2"/>
  <c r="B695" i="2"/>
  <c r="A696" i="2"/>
  <c r="B696" i="2"/>
  <c r="A697" i="2"/>
  <c r="B697" i="2"/>
  <c r="A698" i="2"/>
  <c r="B698" i="2"/>
  <c r="A699" i="2"/>
  <c r="B699" i="2"/>
  <c r="A700" i="2"/>
  <c r="B700" i="2"/>
  <c r="A701" i="2"/>
  <c r="B701" i="2"/>
  <c r="A702" i="2"/>
  <c r="B702" i="2"/>
  <c r="A703" i="2"/>
  <c r="B703" i="2"/>
  <c r="A704" i="2"/>
  <c r="B704" i="2"/>
  <c r="A705" i="2"/>
  <c r="B705" i="2"/>
  <c r="A706" i="2"/>
  <c r="B706" i="2"/>
  <c r="A707" i="2"/>
  <c r="B707" i="2"/>
  <c r="A708" i="2"/>
  <c r="B708" i="2"/>
  <c r="A709" i="2"/>
  <c r="B709" i="2"/>
  <c r="A710" i="2"/>
  <c r="B710" i="2"/>
  <c r="A711" i="2"/>
  <c r="B711" i="2"/>
  <c r="A712" i="2"/>
  <c r="B712" i="2"/>
  <c r="A713" i="2"/>
  <c r="B713" i="2"/>
  <c r="A714" i="2"/>
  <c r="B714" i="2"/>
  <c r="A715" i="2"/>
  <c r="B715" i="2"/>
  <c r="A716" i="2"/>
  <c r="B716" i="2"/>
  <c r="A717" i="2"/>
  <c r="B717" i="2"/>
  <c r="A718" i="2"/>
  <c r="B718" i="2"/>
  <c r="A719" i="2"/>
  <c r="B719" i="2"/>
  <c r="A720" i="2"/>
  <c r="B720" i="2"/>
  <c r="A721" i="2"/>
  <c r="B721" i="2"/>
  <c r="A722" i="2"/>
  <c r="B722" i="2"/>
  <c r="A723" i="2"/>
  <c r="B723" i="2"/>
  <c r="A724" i="2"/>
  <c r="B724" i="2"/>
  <c r="A725" i="2"/>
  <c r="B725" i="2"/>
  <c r="A726" i="2"/>
  <c r="B726" i="2"/>
  <c r="A727" i="2"/>
  <c r="B727" i="2"/>
  <c r="A728" i="2"/>
  <c r="B728" i="2"/>
  <c r="A729" i="2"/>
  <c r="B729" i="2"/>
  <c r="A730" i="2"/>
  <c r="B730" i="2"/>
  <c r="A731" i="2"/>
  <c r="B731" i="2"/>
  <c r="A732" i="2"/>
  <c r="B732" i="2"/>
  <c r="A733" i="2"/>
  <c r="B733" i="2"/>
  <c r="A734" i="2"/>
  <c r="B734" i="2"/>
  <c r="A735" i="2"/>
  <c r="B735" i="2"/>
  <c r="A736" i="2"/>
  <c r="B736" i="2"/>
  <c r="A737" i="2"/>
  <c r="B737" i="2"/>
  <c r="A738" i="2"/>
  <c r="B738" i="2"/>
  <c r="A739" i="2"/>
  <c r="B739" i="2"/>
  <c r="A740" i="2"/>
  <c r="B740" i="2"/>
  <c r="A741" i="2"/>
  <c r="B741" i="2"/>
  <c r="A742" i="2"/>
  <c r="B742" i="2"/>
  <c r="A743" i="2"/>
  <c r="B743" i="2"/>
  <c r="A744" i="2"/>
  <c r="B744" i="2"/>
  <c r="A745" i="2"/>
  <c r="B745" i="2"/>
  <c r="A746" i="2"/>
  <c r="B746" i="2"/>
  <c r="A747" i="2"/>
  <c r="B747" i="2"/>
  <c r="A748" i="2"/>
  <c r="B748" i="2"/>
  <c r="A749" i="2"/>
  <c r="B749" i="2"/>
  <c r="A750" i="2"/>
  <c r="B750" i="2"/>
  <c r="A751" i="2"/>
  <c r="B751" i="2"/>
  <c r="A752" i="2"/>
  <c r="B752" i="2"/>
  <c r="A753" i="2"/>
  <c r="B753" i="2"/>
  <c r="A754" i="2"/>
  <c r="B754" i="2"/>
  <c r="A755" i="2"/>
  <c r="B755" i="2"/>
  <c r="A756" i="2"/>
  <c r="B756" i="2"/>
  <c r="A757" i="2"/>
  <c r="B757" i="2"/>
  <c r="A758" i="2"/>
  <c r="B758" i="2"/>
  <c r="A759" i="2"/>
  <c r="B759" i="2"/>
  <c r="A760" i="2"/>
  <c r="B760" i="2"/>
  <c r="A761" i="2"/>
  <c r="B761" i="2"/>
  <c r="A762" i="2"/>
  <c r="B762" i="2"/>
  <c r="A763" i="2"/>
  <c r="B763" i="2"/>
  <c r="A764" i="2"/>
  <c r="B764" i="2"/>
  <c r="A765" i="2"/>
  <c r="B765" i="2"/>
  <c r="A766" i="2"/>
  <c r="B766" i="2"/>
  <c r="A767" i="2"/>
  <c r="B767" i="2"/>
  <c r="A768" i="2"/>
  <c r="B768" i="2"/>
  <c r="A769" i="2"/>
  <c r="B769" i="2"/>
  <c r="A770" i="2"/>
  <c r="B770" i="2"/>
  <c r="A771" i="2"/>
  <c r="B771" i="2"/>
  <c r="A772" i="2"/>
  <c r="B772" i="2"/>
  <c r="A773" i="2"/>
  <c r="B773" i="2"/>
  <c r="A774" i="2"/>
  <c r="B774" i="2"/>
  <c r="A775" i="2"/>
  <c r="B775" i="2"/>
  <c r="A776" i="2"/>
  <c r="B776" i="2"/>
  <c r="A777" i="2"/>
  <c r="B777" i="2"/>
  <c r="A778" i="2"/>
  <c r="B778" i="2"/>
  <c r="A779" i="2"/>
  <c r="B779" i="2"/>
  <c r="A780" i="2"/>
  <c r="B780" i="2"/>
  <c r="A781" i="2"/>
  <c r="B781" i="2"/>
  <c r="A782" i="2"/>
  <c r="B782" i="2"/>
  <c r="A783" i="2"/>
  <c r="B783" i="2"/>
  <c r="A784" i="2"/>
  <c r="B784" i="2"/>
  <c r="A785" i="2"/>
  <c r="B785" i="2"/>
  <c r="A786" i="2"/>
  <c r="B786" i="2"/>
  <c r="A787" i="2"/>
  <c r="B787" i="2"/>
  <c r="A788" i="2"/>
  <c r="B788" i="2"/>
  <c r="A789" i="2"/>
  <c r="B789" i="2"/>
  <c r="A790" i="2"/>
  <c r="B790" i="2"/>
  <c r="A791" i="2"/>
  <c r="B791" i="2"/>
  <c r="A792" i="2"/>
  <c r="B792" i="2"/>
  <c r="A793" i="2"/>
  <c r="B793" i="2"/>
  <c r="A794" i="2"/>
  <c r="B794" i="2"/>
  <c r="A795" i="2"/>
  <c r="B795" i="2"/>
  <c r="A796" i="2"/>
  <c r="B796" i="2"/>
  <c r="A797" i="2"/>
  <c r="B797" i="2"/>
  <c r="A798" i="2"/>
  <c r="B798" i="2"/>
  <c r="A799" i="2"/>
  <c r="B799" i="2"/>
  <c r="A800" i="2"/>
  <c r="B800" i="2"/>
  <c r="A801" i="2"/>
  <c r="B801" i="2"/>
  <c r="A802" i="2"/>
  <c r="B802" i="2"/>
  <c r="A803" i="2"/>
  <c r="B803" i="2"/>
  <c r="A804" i="2"/>
  <c r="B804" i="2"/>
  <c r="A805" i="2"/>
  <c r="B805" i="2"/>
  <c r="A806" i="2"/>
  <c r="B806" i="2"/>
  <c r="A807" i="2"/>
  <c r="B807" i="2"/>
  <c r="A808" i="2"/>
  <c r="B808" i="2"/>
  <c r="A809" i="2"/>
  <c r="B809" i="2"/>
  <c r="A810" i="2"/>
  <c r="B810" i="2"/>
  <c r="A811" i="2"/>
  <c r="B811" i="2"/>
  <c r="A812" i="2"/>
  <c r="B812" i="2"/>
  <c r="A813" i="2"/>
  <c r="B813" i="2"/>
  <c r="A814" i="2"/>
  <c r="B814" i="2"/>
  <c r="A815" i="2"/>
  <c r="B815" i="2"/>
  <c r="A816" i="2"/>
  <c r="B816" i="2"/>
  <c r="A817" i="2"/>
  <c r="B817" i="2"/>
  <c r="A818" i="2"/>
  <c r="B818" i="2"/>
  <c r="A819" i="2"/>
  <c r="B819" i="2"/>
  <c r="A820" i="2"/>
  <c r="B820" i="2"/>
  <c r="A821" i="2"/>
  <c r="B821" i="2"/>
  <c r="A822" i="2"/>
  <c r="B822" i="2"/>
  <c r="A823" i="2"/>
  <c r="B823" i="2"/>
  <c r="A824" i="2"/>
  <c r="B824" i="2"/>
  <c r="A825" i="2"/>
  <c r="B825" i="2"/>
  <c r="A826" i="2"/>
  <c r="B826" i="2"/>
  <c r="A827" i="2"/>
  <c r="B827" i="2"/>
  <c r="A828" i="2"/>
  <c r="B828" i="2"/>
  <c r="A829" i="2"/>
  <c r="B829" i="2"/>
  <c r="A830" i="2"/>
  <c r="B830" i="2"/>
  <c r="A831" i="2"/>
  <c r="B831" i="2"/>
  <c r="A832" i="2"/>
  <c r="B832" i="2"/>
  <c r="A833" i="2"/>
  <c r="B833" i="2"/>
  <c r="A834" i="2"/>
  <c r="B834" i="2"/>
  <c r="A835" i="2"/>
  <c r="B835" i="2"/>
  <c r="A836" i="2"/>
  <c r="B836" i="2"/>
  <c r="A837" i="2"/>
  <c r="B837" i="2"/>
  <c r="A838" i="2"/>
  <c r="B838" i="2"/>
  <c r="A839" i="2"/>
  <c r="B839" i="2"/>
  <c r="A840" i="2"/>
  <c r="B840" i="2"/>
  <c r="A841" i="2"/>
  <c r="B841" i="2"/>
  <c r="A842" i="2"/>
  <c r="B842" i="2"/>
  <c r="A843" i="2"/>
  <c r="B843" i="2"/>
  <c r="A844" i="2"/>
  <c r="B844" i="2"/>
  <c r="A845" i="2"/>
  <c r="B845" i="2"/>
  <c r="A846" i="2"/>
  <c r="B846" i="2"/>
  <c r="A847" i="2"/>
  <c r="B847" i="2"/>
  <c r="A848" i="2"/>
  <c r="B848" i="2"/>
  <c r="A849" i="2"/>
  <c r="B849" i="2"/>
  <c r="A850" i="2"/>
  <c r="B850" i="2"/>
  <c r="A851" i="2"/>
  <c r="B851" i="2"/>
  <c r="A852" i="2"/>
  <c r="B852" i="2"/>
  <c r="A853" i="2"/>
  <c r="B853" i="2"/>
  <c r="A854" i="2"/>
  <c r="B854" i="2"/>
  <c r="A855" i="2"/>
  <c r="B855" i="2"/>
  <c r="A856" i="2"/>
  <c r="B856" i="2"/>
  <c r="A857" i="2"/>
  <c r="B857" i="2"/>
  <c r="A858" i="2"/>
  <c r="B858" i="2"/>
  <c r="A859" i="2"/>
  <c r="B859" i="2"/>
  <c r="A860" i="2"/>
  <c r="B860" i="2"/>
  <c r="A861" i="2"/>
  <c r="B861" i="2"/>
  <c r="A862" i="2"/>
  <c r="B862" i="2"/>
  <c r="A863" i="2"/>
  <c r="B863" i="2"/>
  <c r="A864" i="2"/>
  <c r="B864" i="2"/>
  <c r="A865" i="2"/>
  <c r="B865" i="2"/>
  <c r="A866" i="2"/>
  <c r="B866" i="2"/>
  <c r="A867" i="2"/>
  <c r="B867" i="2"/>
  <c r="A868" i="2"/>
  <c r="B868" i="2"/>
  <c r="A869" i="2"/>
  <c r="B869" i="2"/>
  <c r="A870" i="2"/>
  <c r="B870" i="2"/>
  <c r="A871" i="2"/>
  <c r="B871" i="2"/>
  <c r="A872" i="2"/>
  <c r="B872" i="2"/>
  <c r="A873" i="2"/>
  <c r="B873" i="2"/>
  <c r="A874" i="2"/>
  <c r="B874" i="2"/>
  <c r="A875" i="2"/>
  <c r="B875" i="2"/>
  <c r="A876" i="2"/>
  <c r="B876" i="2"/>
  <c r="A877" i="2"/>
  <c r="B877" i="2"/>
  <c r="A878" i="2"/>
  <c r="B878" i="2"/>
  <c r="A879" i="2"/>
  <c r="B879" i="2"/>
  <c r="A880" i="2"/>
  <c r="B880" i="2"/>
  <c r="A881" i="2"/>
  <c r="B881" i="2"/>
  <c r="A882" i="2"/>
  <c r="B882" i="2"/>
  <c r="A883" i="2"/>
  <c r="B883" i="2"/>
  <c r="A884" i="2"/>
  <c r="B884" i="2"/>
  <c r="A885" i="2"/>
  <c r="B885" i="2"/>
  <c r="A886" i="2"/>
  <c r="B886" i="2"/>
  <c r="A887" i="2"/>
  <c r="B887" i="2"/>
  <c r="A888" i="2"/>
  <c r="B888" i="2"/>
  <c r="A889" i="2"/>
  <c r="B889" i="2"/>
  <c r="A890" i="2"/>
  <c r="B890" i="2"/>
  <c r="A891" i="2"/>
  <c r="B891" i="2"/>
  <c r="A892" i="2"/>
  <c r="B892" i="2"/>
  <c r="A893" i="2"/>
  <c r="B893" i="2"/>
  <c r="A894" i="2"/>
  <c r="B894" i="2"/>
  <c r="A895" i="2"/>
  <c r="B895" i="2"/>
  <c r="A896" i="2"/>
  <c r="B896" i="2"/>
  <c r="A897" i="2"/>
  <c r="B897" i="2"/>
  <c r="A898" i="2"/>
  <c r="B898" i="2"/>
  <c r="A899" i="2"/>
  <c r="B899" i="2"/>
  <c r="A900" i="2"/>
  <c r="B900" i="2"/>
  <c r="A901" i="2"/>
  <c r="B901" i="2"/>
  <c r="A902" i="2"/>
  <c r="B902" i="2"/>
  <c r="A903" i="2"/>
  <c r="B903" i="2"/>
  <c r="A904" i="2"/>
  <c r="B904" i="2"/>
  <c r="A905" i="2"/>
  <c r="B905" i="2"/>
  <c r="A906" i="2"/>
  <c r="B906" i="2"/>
  <c r="A907" i="2"/>
  <c r="B907" i="2"/>
  <c r="A908" i="2"/>
  <c r="B908" i="2"/>
  <c r="A909" i="2"/>
  <c r="B909" i="2"/>
  <c r="A910" i="2"/>
  <c r="B910" i="2"/>
  <c r="A911" i="2"/>
  <c r="B911" i="2"/>
  <c r="A912" i="2"/>
  <c r="B912" i="2"/>
  <c r="A913" i="2"/>
  <c r="B913" i="2"/>
  <c r="A914" i="2"/>
  <c r="B914" i="2"/>
  <c r="A915" i="2"/>
  <c r="B915" i="2"/>
  <c r="A916" i="2"/>
  <c r="B916" i="2"/>
  <c r="A917" i="2"/>
  <c r="B917" i="2"/>
  <c r="A918" i="2"/>
  <c r="B918" i="2"/>
  <c r="A919" i="2"/>
  <c r="B919" i="2"/>
  <c r="A920" i="2"/>
  <c r="B920" i="2"/>
  <c r="A921" i="2"/>
  <c r="B921" i="2"/>
  <c r="A922" i="2"/>
  <c r="B922" i="2"/>
  <c r="A923" i="2"/>
  <c r="B923" i="2"/>
  <c r="A924" i="2"/>
  <c r="B924" i="2"/>
  <c r="A925" i="2"/>
  <c r="B925" i="2"/>
  <c r="A926" i="2"/>
  <c r="B926" i="2"/>
  <c r="A927" i="2"/>
  <c r="B927" i="2"/>
  <c r="A928" i="2"/>
  <c r="B928" i="2"/>
  <c r="A929" i="2"/>
  <c r="B929" i="2"/>
  <c r="A930" i="2"/>
  <c r="B930" i="2"/>
  <c r="A931" i="2"/>
  <c r="B931" i="2"/>
  <c r="A932" i="2"/>
  <c r="B932" i="2"/>
  <c r="A933" i="2"/>
  <c r="B933" i="2"/>
  <c r="A934" i="2"/>
  <c r="B934" i="2"/>
  <c r="A935" i="2"/>
  <c r="B935" i="2"/>
  <c r="A936" i="2"/>
  <c r="B936" i="2"/>
  <c r="A937" i="2"/>
  <c r="B937" i="2"/>
  <c r="A938" i="2"/>
  <c r="B938" i="2"/>
  <c r="A939" i="2"/>
  <c r="B939" i="2"/>
  <c r="A940" i="2"/>
  <c r="B940" i="2"/>
  <c r="A941" i="2"/>
  <c r="B941" i="2"/>
  <c r="A942" i="2"/>
  <c r="B942" i="2"/>
  <c r="A943" i="2"/>
  <c r="B943" i="2"/>
  <c r="A944" i="2"/>
  <c r="B944" i="2"/>
  <c r="A945" i="2"/>
  <c r="B945" i="2"/>
  <c r="A946" i="2"/>
  <c r="B946" i="2"/>
  <c r="A947" i="2"/>
  <c r="B947" i="2"/>
  <c r="A948" i="2"/>
  <c r="B948" i="2"/>
  <c r="A949" i="2"/>
  <c r="B949" i="2"/>
  <c r="A950" i="2"/>
  <c r="B950" i="2"/>
  <c r="A951" i="2"/>
  <c r="B951" i="2"/>
  <c r="A952" i="2"/>
  <c r="B952" i="2"/>
  <c r="A953" i="2"/>
  <c r="B953" i="2"/>
  <c r="A954" i="2"/>
  <c r="B954" i="2"/>
  <c r="A955" i="2"/>
  <c r="B955" i="2"/>
  <c r="A956" i="2"/>
  <c r="B956" i="2"/>
  <c r="A957" i="2"/>
  <c r="B957" i="2"/>
  <c r="A958" i="2"/>
  <c r="B958" i="2"/>
  <c r="A959" i="2"/>
  <c r="B959" i="2"/>
  <c r="A960" i="2"/>
  <c r="B960" i="2"/>
  <c r="A961" i="2"/>
  <c r="B961" i="2"/>
  <c r="A962" i="2"/>
  <c r="B962" i="2"/>
  <c r="A963" i="2"/>
  <c r="B963" i="2"/>
  <c r="A964" i="2"/>
  <c r="B964" i="2"/>
  <c r="A965" i="2"/>
  <c r="B965" i="2"/>
  <c r="A966" i="2"/>
  <c r="B966" i="2"/>
  <c r="A967" i="2"/>
  <c r="B967" i="2"/>
  <c r="A968" i="2"/>
  <c r="B968" i="2"/>
  <c r="A969" i="2"/>
  <c r="B969" i="2"/>
  <c r="A970" i="2"/>
  <c r="B970" i="2"/>
  <c r="A971" i="2"/>
  <c r="B971" i="2"/>
  <c r="A972" i="2"/>
  <c r="B972" i="2"/>
  <c r="A973" i="2"/>
  <c r="B973" i="2"/>
  <c r="A974" i="2"/>
  <c r="B974" i="2"/>
  <c r="A975" i="2"/>
  <c r="B975" i="2"/>
  <c r="A976" i="2"/>
  <c r="B976" i="2"/>
  <c r="A977" i="2"/>
  <c r="B977" i="2"/>
  <c r="A978" i="2"/>
  <c r="B978" i="2"/>
  <c r="A979" i="2"/>
  <c r="B979" i="2"/>
  <c r="A980" i="2"/>
  <c r="B980" i="2"/>
  <c r="A981" i="2"/>
  <c r="B981" i="2"/>
  <c r="A982" i="2"/>
  <c r="B982" i="2"/>
  <c r="A983" i="2"/>
  <c r="B983" i="2"/>
  <c r="A984" i="2"/>
  <c r="B984" i="2"/>
  <c r="A985" i="2"/>
  <c r="B985" i="2"/>
  <c r="A986" i="2"/>
  <c r="B986" i="2"/>
  <c r="A987" i="2"/>
  <c r="B987" i="2"/>
  <c r="A988" i="2"/>
  <c r="B988" i="2"/>
  <c r="A989" i="2"/>
  <c r="B989" i="2"/>
  <c r="A990" i="2"/>
  <c r="B990" i="2"/>
  <c r="A991" i="2"/>
  <c r="B991" i="2"/>
  <c r="A992" i="2"/>
  <c r="B992" i="2"/>
  <c r="A993" i="2"/>
  <c r="B993" i="2"/>
  <c r="A994" i="2"/>
  <c r="B994" i="2"/>
  <c r="A995" i="2"/>
  <c r="B995" i="2"/>
  <c r="A996" i="2"/>
  <c r="B996" i="2"/>
  <c r="A997" i="2"/>
  <c r="B997" i="2"/>
  <c r="A998" i="2"/>
  <c r="B998" i="2"/>
  <c r="A999" i="2"/>
  <c r="B999" i="2"/>
  <c r="A1000" i="2"/>
  <c r="B1000" i="2"/>
  <c r="A1001" i="2"/>
  <c r="B1001" i="2"/>
  <c r="A1002" i="2"/>
  <c r="B1002" i="2"/>
  <c r="A1003" i="2"/>
  <c r="B1003" i="2"/>
  <c r="A1004" i="2"/>
  <c r="B1004" i="2"/>
  <c r="A1005" i="2"/>
  <c r="B1005" i="2"/>
  <c r="A1006" i="2"/>
  <c r="B1006" i="2"/>
  <c r="A1007" i="2"/>
  <c r="B1007" i="2"/>
  <c r="A1008" i="2"/>
  <c r="B1008" i="2"/>
  <c r="A1009" i="2"/>
  <c r="B1009" i="2"/>
  <c r="A1010" i="2"/>
  <c r="B1010" i="2"/>
  <c r="A1011" i="2"/>
  <c r="B1011" i="2"/>
  <c r="A1012" i="2"/>
  <c r="B1012" i="2"/>
  <c r="A1013" i="2"/>
  <c r="B1013" i="2"/>
  <c r="A1014" i="2"/>
  <c r="B1014" i="2"/>
  <c r="A1015" i="2"/>
  <c r="B1015" i="2"/>
  <c r="A1016" i="2"/>
  <c r="B1016" i="2"/>
  <c r="A1017" i="2"/>
  <c r="B1017" i="2"/>
  <c r="A1018" i="2"/>
  <c r="B1018" i="2"/>
  <c r="A1019" i="2"/>
  <c r="B1019" i="2"/>
  <c r="A1020" i="2"/>
  <c r="B1020" i="2"/>
  <c r="A1021" i="2"/>
  <c r="B1021" i="2"/>
  <c r="A1022" i="2"/>
  <c r="B1022" i="2"/>
  <c r="A1023" i="2"/>
  <c r="B1023" i="2"/>
  <c r="A1024" i="2"/>
  <c r="B1024" i="2"/>
  <c r="A1025" i="2"/>
  <c r="B1025" i="2"/>
  <c r="A1026" i="2"/>
  <c r="B1026" i="2"/>
  <c r="A1027" i="2"/>
  <c r="B1027" i="2"/>
  <c r="A1028" i="2"/>
  <c r="B1028" i="2"/>
  <c r="A1029" i="2"/>
  <c r="B1029" i="2"/>
  <c r="A1030" i="2"/>
  <c r="B1030" i="2"/>
  <c r="A1031" i="2"/>
  <c r="B1031" i="2"/>
  <c r="A1032" i="2"/>
  <c r="B1032" i="2"/>
  <c r="A1033" i="2"/>
  <c r="B1033" i="2"/>
  <c r="A1034" i="2"/>
  <c r="B1034" i="2"/>
  <c r="A1035" i="2"/>
  <c r="B1035" i="2"/>
  <c r="A1036" i="2"/>
  <c r="B1036" i="2"/>
  <c r="A1037" i="2"/>
  <c r="B1037" i="2"/>
  <c r="A1038" i="2"/>
  <c r="B1038" i="2"/>
  <c r="A1039" i="2"/>
  <c r="B1039" i="2"/>
  <c r="A1040" i="2"/>
  <c r="B1040" i="2"/>
  <c r="A1041" i="2"/>
  <c r="B1041" i="2"/>
  <c r="A1042" i="2"/>
  <c r="B1042" i="2"/>
  <c r="A1043" i="2"/>
  <c r="B1043" i="2"/>
  <c r="A1044" i="2"/>
  <c r="B1044" i="2"/>
  <c r="A1045" i="2"/>
  <c r="B1045" i="2"/>
  <c r="A1046" i="2"/>
  <c r="B1046" i="2"/>
  <c r="A1047" i="2"/>
  <c r="B1047" i="2"/>
  <c r="A1048" i="2"/>
  <c r="B1048" i="2"/>
  <c r="A1049" i="2"/>
  <c r="B1049" i="2"/>
  <c r="A1050" i="2"/>
  <c r="B1050" i="2"/>
  <c r="A1051" i="2"/>
  <c r="B1051" i="2"/>
  <c r="A1052" i="2"/>
  <c r="B1052" i="2"/>
  <c r="A1053" i="2"/>
  <c r="B1053" i="2"/>
  <c r="A1054" i="2"/>
  <c r="B1054" i="2"/>
  <c r="A1055" i="2"/>
  <c r="B1055" i="2"/>
  <c r="A1056" i="2"/>
  <c r="B1056" i="2"/>
  <c r="A1057" i="2"/>
  <c r="B1057" i="2"/>
  <c r="A1058" i="2"/>
  <c r="B1058" i="2"/>
  <c r="A1059" i="2"/>
  <c r="B1059" i="2"/>
  <c r="A1060" i="2"/>
  <c r="B1060" i="2"/>
  <c r="A1061" i="2"/>
  <c r="B1061" i="2"/>
  <c r="A1062" i="2"/>
  <c r="B1062" i="2"/>
  <c r="A1063" i="2"/>
  <c r="B1063" i="2"/>
  <c r="A1064" i="2"/>
  <c r="B1064" i="2"/>
  <c r="A1065" i="2"/>
  <c r="B1065" i="2"/>
  <c r="A1066" i="2"/>
  <c r="B1066" i="2"/>
  <c r="A1067" i="2"/>
  <c r="B1067" i="2"/>
  <c r="A1068" i="2"/>
  <c r="B1068" i="2"/>
  <c r="A1069" i="2"/>
  <c r="B1069" i="2"/>
  <c r="A1070" i="2"/>
  <c r="B1070" i="2"/>
  <c r="A1071" i="2"/>
  <c r="B1071" i="2"/>
  <c r="A1072" i="2"/>
  <c r="B1072" i="2"/>
  <c r="A1073" i="2"/>
  <c r="B1073" i="2"/>
  <c r="A1074" i="2"/>
  <c r="B1074" i="2"/>
  <c r="A1075" i="2"/>
  <c r="B1075" i="2"/>
  <c r="A1076" i="2"/>
  <c r="B1076" i="2"/>
  <c r="A1077" i="2"/>
  <c r="B1077" i="2"/>
  <c r="A1078" i="2"/>
  <c r="B1078" i="2"/>
  <c r="A1079" i="2"/>
  <c r="B1079" i="2"/>
  <c r="A1080" i="2"/>
  <c r="B1080" i="2"/>
  <c r="A1081" i="2"/>
  <c r="B1081" i="2"/>
  <c r="A1082" i="2"/>
  <c r="B1082" i="2"/>
  <c r="A1083" i="2"/>
  <c r="B1083" i="2"/>
  <c r="A1084" i="2"/>
  <c r="B1084" i="2"/>
  <c r="A1085" i="2"/>
  <c r="B1085" i="2"/>
  <c r="A1086" i="2"/>
  <c r="B1086" i="2"/>
  <c r="A1087" i="2"/>
  <c r="B1087" i="2"/>
  <c r="A1088" i="2"/>
  <c r="B1088" i="2"/>
  <c r="A1089" i="2"/>
  <c r="B1089" i="2"/>
  <c r="A1090" i="2"/>
  <c r="B1090" i="2"/>
  <c r="A1091" i="2"/>
  <c r="B1091" i="2"/>
  <c r="A1092" i="2"/>
  <c r="B1092" i="2"/>
  <c r="A1093" i="2"/>
  <c r="B1093" i="2"/>
  <c r="A1094" i="2"/>
  <c r="B1094" i="2"/>
  <c r="A1095" i="2"/>
  <c r="B1095" i="2"/>
  <c r="A1096" i="2"/>
  <c r="B1096" i="2"/>
  <c r="A1097" i="2"/>
  <c r="B1097" i="2"/>
  <c r="A1098" i="2"/>
  <c r="B1098" i="2"/>
  <c r="A1099" i="2"/>
  <c r="B1099" i="2"/>
  <c r="A1100" i="2"/>
  <c r="B1100" i="2"/>
  <c r="A1101" i="2"/>
  <c r="B1101" i="2"/>
  <c r="A1102" i="2"/>
  <c r="B1102" i="2"/>
  <c r="A1103" i="2"/>
  <c r="B1103" i="2"/>
  <c r="A1104" i="2"/>
  <c r="B1104" i="2"/>
  <c r="A1105" i="2"/>
  <c r="B1105" i="2"/>
  <c r="A1106" i="2"/>
  <c r="B1106" i="2"/>
  <c r="A1107" i="2"/>
  <c r="B1107" i="2"/>
  <c r="A1108" i="2"/>
  <c r="B1108" i="2"/>
  <c r="A1109" i="2"/>
  <c r="B1109" i="2"/>
  <c r="A1110" i="2"/>
  <c r="B1110" i="2"/>
  <c r="A1111" i="2"/>
  <c r="B1111" i="2"/>
  <c r="A1112" i="2"/>
  <c r="B1112" i="2"/>
  <c r="A1113" i="2"/>
  <c r="B1113" i="2"/>
  <c r="A1114" i="2"/>
  <c r="B1114" i="2"/>
  <c r="A1115" i="2"/>
  <c r="B1115" i="2"/>
  <c r="A1116" i="2"/>
  <c r="B1116" i="2"/>
  <c r="A1117" i="2"/>
  <c r="B1117" i="2"/>
  <c r="A1118" i="2"/>
  <c r="B1118" i="2"/>
  <c r="A1119" i="2"/>
  <c r="B1119" i="2"/>
  <c r="A1120" i="2"/>
  <c r="B1120" i="2"/>
  <c r="A1121" i="2"/>
  <c r="B1121" i="2"/>
  <c r="A1122" i="2"/>
  <c r="B1122" i="2"/>
  <c r="A1123" i="2"/>
  <c r="B1123" i="2"/>
  <c r="A1124" i="2"/>
  <c r="B1124" i="2"/>
  <c r="A1125" i="2"/>
  <c r="B1125" i="2"/>
  <c r="A1126" i="2"/>
  <c r="B1126" i="2"/>
  <c r="A1127" i="2"/>
  <c r="B1127" i="2"/>
  <c r="A1128" i="2"/>
  <c r="B1128" i="2"/>
  <c r="A1129" i="2"/>
  <c r="B1129" i="2"/>
  <c r="A1130" i="2"/>
  <c r="B1130" i="2"/>
  <c r="A1131" i="2"/>
  <c r="B1131" i="2"/>
  <c r="A1132" i="2"/>
  <c r="B1132" i="2"/>
  <c r="A1133" i="2"/>
  <c r="B1133" i="2"/>
  <c r="A1134" i="2"/>
  <c r="B1134" i="2"/>
  <c r="A1135" i="2"/>
  <c r="B1135" i="2"/>
  <c r="A1136" i="2"/>
  <c r="B1136" i="2"/>
  <c r="A1137" i="2"/>
  <c r="B1137" i="2"/>
  <c r="A1138" i="2"/>
  <c r="B1138" i="2"/>
  <c r="A1139" i="2"/>
  <c r="B1139" i="2"/>
  <c r="A1140" i="2"/>
  <c r="B1140" i="2"/>
  <c r="A1141" i="2"/>
  <c r="B1141" i="2"/>
  <c r="A1142" i="2"/>
  <c r="B1142" i="2"/>
  <c r="A1143" i="2"/>
  <c r="B1143" i="2"/>
  <c r="A1144" i="2"/>
  <c r="B1144" i="2"/>
  <c r="A1145" i="2"/>
  <c r="B1145" i="2"/>
  <c r="A1146" i="2"/>
  <c r="B1146" i="2"/>
  <c r="A1147" i="2"/>
  <c r="B1147" i="2"/>
  <c r="A1148" i="2"/>
  <c r="B1148" i="2"/>
  <c r="A1149" i="2"/>
  <c r="B1149" i="2"/>
  <c r="A1150" i="2"/>
  <c r="B1150" i="2"/>
  <c r="A1151" i="2"/>
  <c r="B1151" i="2"/>
  <c r="A1152" i="2"/>
  <c r="B1152" i="2"/>
  <c r="A1153" i="2"/>
  <c r="B1153" i="2"/>
  <c r="A1154" i="2"/>
  <c r="B1154" i="2"/>
  <c r="A1155" i="2"/>
  <c r="B1155" i="2"/>
  <c r="A1156" i="2"/>
  <c r="B1156" i="2"/>
  <c r="A1157" i="2"/>
  <c r="B1157" i="2"/>
  <c r="A1158" i="2"/>
  <c r="B1158" i="2"/>
  <c r="A1159" i="2"/>
  <c r="B1159" i="2"/>
  <c r="A1160" i="2"/>
  <c r="B1160" i="2"/>
  <c r="A1161" i="2"/>
  <c r="B1161" i="2"/>
  <c r="A1162" i="2"/>
  <c r="B1162" i="2"/>
  <c r="A1163" i="2"/>
  <c r="B1163" i="2"/>
  <c r="A1164" i="2"/>
  <c r="B1164" i="2"/>
  <c r="A1165" i="2"/>
  <c r="B1165" i="2"/>
  <c r="A1166" i="2"/>
  <c r="B1166" i="2"/>
  <c r="A1167" i="2"/>
  <c r="B1167" i="2"/>
  <c r="A1168" i="2"/>
  <c r="B1168" i="2"/>
  <c r="A1169" i="2"/>
  <c r="B1169" i="2"/>
  <c r="A1170" i="2"/>
  <c r="B1170" i="2"/>
  <c r="A1171" i="2"/>
  <c r="B1171" i="2"/>
  <c r="A1172" i="2"/>
  <c r="B1172" i="2"/>
  <c r="A1173" i="2"/>
  <c r="B1173" i="2"/>
  <c r="A1174" i="2"/>
  <c r="B1174" i="2"/>
  <c r="A1175" i="2"/>
  <c r="B1175" i="2"/>
  <c r="A1176" i="2"/>
  <c r="B1176" i="2"/>
  <c r="A1177" i="2"/>
  <c r="B1177" i="2"/>
  <c r="A1178" i="2"/>
  <c r="B1178" i="2"/>
  <c r="A1179" i="2"/>
  <c r="B1179" i="2"/>
  <c r="A1180" i="2"/>
  <c r="B1180" i="2"/>
  <c r="A1181" i="2"/>
  <c r="B1181" i="2"/>
  <c r="A1182" i="2"/>
  <c r="B1182" i="2"/>
  <c r="A1183" i="2"/>
  <c r="B1183" i="2"/>
  <c r="A1184" i="2"/>
  <c r="B1184" i="2"/>
  <c r="A1185" i="2"/>
  <c r="B1185" i="2"/>
  <c r="A1186" i="2"/>
  <c r="B1186" i="2"/>
  <c r="A1187" i="2"/>
  <c r="B1187" i="2"/>
  <c r="A1188" i="2"/>
  <c r="B1188" i="2"/>
  <c r="A1189" i="2"/>
  <c r="B1189" i="2"/>
  <c r="A1190" i="2"/>
  <c r="B1190" i="2"/>
  <c r="A1191" i="2"/>
  <c r="B1191" i="2"/>
  <c r="A1192" i="2"/>
  <c r="B1192" i="2"/>
  <c r="A1193" i="2"/>
  <c r="B1193" i="2"/>
  <c r="A1194" i="2"/>
  <c r="B1194" i="2"/>
  <c r="A1195" i="2"/>
  <c r="B1195" i="2"/>
  <c r="A1196" i="2"/>
  <c r="B1196" i="2"/>
  <c r="A1197" i="2"/>
  <c r="B1197" i="2"/>
  <c r="A1198" i="2"/>
  <c r="B1198" i="2"/>
  <c r="A1199" i="2"/>
  <c r="B1199" i="2"/>
  <c r="A1200" i="2"/>
  <c r="B1200" i="2"/>
  <c r="A1201" i="2"/>
  <c r="B1201" i="2"/>
  <c r="A1202" i="2"/>
  <c r="B1202" i="2"/>
  <c r="A1203" i="2"/>
  <c r="B1203" i="2"/>
  <c r="A1204" i="2"/>
  <c r="B1204" i="2"/>
  <c r="A1205" i="2"/>
  <c r="B1205" i="2"/>
  <c r="A1206" i="2"/>
  <c r="B1206" i="2"/>
  <c r="A1207" i="2"/>
  <c r="B1207" i="2"/>
  <c r="A1208" i="2"/>
  <c r="B1208" i="2"/>
  <c r="A1209" i="2"/>
  <c r="B1209" i="2"/>
  <c r="A1210" i="2"/>
  <c r="B1210" i="2"/>
  <c r="A1211" i="2"/>
  <c r="B1211" i="2"/>
  <c r="A1212" i="2"/>
  <c r="B1212" i="2"/>
  <c r="A1213" i="2"/>
  <c r="B1213" i="2"/>
  <c r="A1214" i="2"/>
  <c r="B1214" i="2"/>
  <c r="A1215" i="2"/>
  <c r="B1215" i="2"/>
  <c r="A1216" i="2"/>
  <c r="B1216" i="2"/>
  <c r="A1217" i="2"/>
  <c r="B1217" i="2"/>
  <c r="A1218" i="2"/>
  <c r="B1218" i="2"/>
  <c r="A1219" i="2"/>
  <c r="B1219" i="2"/>
  <c r="A1220" i="2"/>
  <c r="B1220" i="2"/>
  <c r="A1221" i="2"/>
  <c r="B1221" i="2"/>
  <c r="A1222" i="2"/>
  <c r="B1222" i="2"/>
  <c r="A1223" i="2"/>
  <c r="B1223" i="2"/>
  <c r="A1224" i="2"/>
  <c r="B1224" i="2"/>
  <c r="A1225" i="2"/>
  <c r="B1225" i="2"/>
  <c r="A1226" i="2"/>
  <c r="B1226" i="2"/>
  <c r="A1227" i="2"/>
  <c r="B1227" i="2"/>
  <c r="A1228" i="2"/>
  <c r="B1228" i="2"/>
  <c r="A1229" i="2"/>
  <c r="B1229" i="2"/>
  <c r="A1230" i="2"/>
  <c r="B1230" i="2"/>
  <c r="A1231" i="2"/>
  <c r="B1231" i="2"/>
  <c r="A1232" i="2"/>
  <c r="B1232" i="2"/>
  <c r="A1233" i="2"/>
  <c r="B1233" i="2"/>
  <c r="A1234" i="2"/>
  <c r="B1234" i="2"/>
  <c r="A1235" i="2"/>
  <c r="B1235" i="2"/>
  <c r="A1236" i="2"/>
  <c r="B1236" i="2"/>
  <c r="A1237" i="2"/>
  <c r="B1237" i="2"/>
  <c r="A1238" i="2"/>
  <c r="B1238" i="2"/>
  <c r="A1239" i="2"/>
  <c r="B1239" i="2"/>
  <c r="A1240" i="2"/>
  <c r="B1240" i="2"/>
  <c r="A1241" i="2"/>
  <c r="B1241" i="2"/>
  <c r="A1242" i="2"/>
  <c r="B1242" i="2"/>
  <c r="A1243" i="2"/>
  <c r="B1243" i="2"/>
  <c r="A1244" i="2"/>
  <c r="B1244" i="2"/>
  <c r="A1245" i="2"/>
  <c r="B1245" i="2"/>
  <c r="A1246" i="2"/>
  <c r="B1246" i="2"/>
  <c r="A1247" i="2"/>
  <c r="B1247" i="2"/>
  <c r="A1248" i="2"/>
  <c r="B1248" i="2"/>
  <c r="A1249" i="2"/>
  <c r="B1249" i="2"/>
  <c r="A1250" i="2"/>
  <c r="B1250" i="2"/>
  <c r="A1251" i="2"/>
  <c r="B1251" i="2"/>
  <c r="A1252" i="2"/>
  <c r="B1252" i="2"/>
  <c r="A1253" i="2"/>
  <c r="B1253" i="2"/>
  <c r="A1254" i="2"/>
  <c r="B1254" i="2"/>
  <c r="A1255" i="2"/>
  <c r="B1255" i="2"/>
  <c r="A1256" i="2"/>
  <c r="B1256" i="2"/>
  <c r="A1257" i="2"/>
  <c r="B1257" i="2"/>
  <c r="A1258" i="2"/>
  <c r="B1258" i="2"/>
  <c r="A1259" i="2"/>
  <c r="B1259" i="2"/>
  <c r="A1260" i="2"/>
  <c r="B1260" i="2"/>
  <c r="A1261" i="2"/>
  <c r="B1261" i="2"/>
  <c r="A1262" i="2"/>
  <c r="B1262" i="2"/>
  <c r="A1263" i="2"/>
  <c r="B1263" i="2"/>
  <c r="A1264" i="2"/>
  <c r="B1264" i="2"/>
  <c r="A1265" i="2"/>
  <c r="B1265" i="2"/>
  <c r="A1266" i="2"/>
  <c r="B1266" i="2"/>
  <c r="A1267" i="2"/>
  <c r="B1267" i="2"/>
  <c r="A1268" i="2"/>
  <c r="B1268" i="2"/>
  <c r="A1269" i="2"/>
  <c r="B1269" i="2"/>
  <c r="A1270" i="2"/>
  <c r="B1270" i="2"/>
  <c r="A1271" i="2"/>
  <c r="B1271" i="2"/>
  <c r="A1272" i="2"/>
  <c r="B1272" i="2"/>
  <c r="A1273" i="2"/>
  <c r="B1273" i="2"/>
  <c r="A1274" i="2"/>
  <c r="B1274" i="2"/>
  <c r="A1275" i="2"/>
  <c r="B1275" i="2"/>
  <c r="A1276" i="2"/>
  <c r="B1276" i="2"/>
  <c r="A1277" i="2"/>
  <c r="B1277" i="2"/>
  <c r="A1278" i="2"/>
  <c r="B1278" i="2"/>
  <c r="A1279" i="2"/>
  <c r="B1279" i="2"/>
  <c r="A1280" i="2"/>
  <c r="B1280" i="2"/>
  <c r="A1281" i="2"/>
  <c r="B1281" i="2"/>
  <c r="A1282" i="2"/>
  <c r="B1282" i="2"/>
  <c r="A1283" i="2"/>
  <c r="B1283" i="2"/>
  <c r="A1284" i="2"/>
  <c r="B1284" i="2"/>
  <c r="A1285" i="2"/>
  <c r="B1285" i="2"/>
  <c r="A1286" i="2"/>
  <c r="B1286" i="2"/>
  <c r="A1287" i="2"/>
  <c r="B1287" i="2"/>
  <c r="A1288" i="2"/>
  <c r="B1288" i="2"/>
  <c r="A1289" i="2"/>
  <c r="B1289" i="2"/>
  <c r="A1290" i="2"/>
  <c r="B1290" i="2"/>
  <c r="A1291" i="2"/>
  <c r="B1291" i="2"/>
  <c r="A1292" i="2"/>
  <c r="B1292" i="2"/>
  <c r="A1293" i="2"/>
  <c r="B1293" i="2"/>
  <c r="A1294" i="2"/>
  <c r="B1294" i="2"/>
  <c r="A1295" i="2"/>
  <c r="B1295" i="2"/>
  <c r="A1296" i="2"/>
  <c r="B1296" i="2"/>
  <c r="A1297" i="2"/>
  <c r="B1297" i="2"/>
  <c r="A1298" i="2"/>
  <c r="B1298" i="2"/>
  <c r="A1299" i="2"/>
  <c r="B1299" i="2"/>
  <c r="A1300" i="2"/>
  <c r="B1300" i="2"/>
  <c r="A1301" i="2"/>
  <c r="B1301" i="2"/>
  <c r="A1302" i="2"/>
  <c r="B1302" i="2"/>
  <c r="A1303" i="2"/>
  <c r="B1303" i="2"/>
  <c r="A1304" i="2"/>
  <c r="B1304" i="2"/>
  <c r="A1305" i="2"/>
  <c r="B1305" i="2"/>
  <c r="A1306" i="2"/>
  <c r="B1306" i="2"/>
  <c r="A1307" i="2"/>
  <c r="B1307" i="2"/>
  <c r="A1308" i="2"/>
  <c r="B1308" i="2"/>
  <c r="A1309" i="2"/>
  <c r="B1309" i="2"/>
  <c r="A1310" i="2"/>
  <c r="B1310" i="2"/>
  <c r="A1311" i="2"/>
  <c r="B1311" i="2"/>
  <c r="A1312" i="2"/>
  <c r="B1312" i="2"/>
  <c r="A1313" i="2"/>
  <c r="B1313" i="2"/>
  <c r="A1314" i="2"/>
  <c r="B1314" i="2"/>
  <c r="A1315" i="2"/>
  <c r="B1315" i="2"/>
  <c r="A1316" i="2"/>
  <c r="B1316" i="2"/>
  <c r="A1317" i="2"/>
  <c r="B1317" i="2"/>
  <c r="A1318" i="2"/>
  <c r="B1318" i="2"/>
  <c r="A1319" i="2"/>
  <c r="B1319" i="2"/>
  <c r="A1320" i="2"/>
  <c r="B1320" i="2"/>
  <c r="A1321" i="2"/>
  <c r="B1321" i="2"/>
  <c r="A1322" i="2"/>
  <c r="B1322" i="2"/>
  <c r="A1323" i="2"/>
  <c r="B1323" i="2"/>
  <c r="A1324" i="2"/>
  <c r="B1324" i="2"/>
  <c r="A1325" i="2"/>
  <c r="B1325" i="2"/>
  <c r="A1326" i="2"/>
  <c r="B1326" i="2"/>
  <c r="A1327" i="2"/>
  <c r="B1327" i="2"/>
  <c r="A1328" i="2"/>
  <c r="B1328" i="2"/>
  <c r="A1329" i="2"/>
  <c r="B1329" i="2"/>
  <c r="A1330" i="2"/>
  <c r="B1330" i="2"/>
  <c r="A1331" i="2"/>
  <c r="B1331" i="2"/>
  <c r="A1332" i="2"/>
  <c r="B1332" i="2"/>
  <c r="A1333" i="2"/>
  <c r="B1333" i="2"/>
  <c r="A1334" i="2"/>
  <c r="B1334" i="2"/>
  <c r="A1335" i="2"/>
  <c r="B1335" i="2"/>
  <c r="A1336" i="2"/>
  <c r="B1336" i="2"/>
  <c r="A1337" i="2"/>
  <c r="B1337" i="2"/>
  <c r="A1338" i="2"/>
  <c r="B1338" i="2"/>
  <c r="A1339" i="2"/>
  <c r="B1339" i="2"/>
  <c r="A1340" i="2"/>
  <c r="B1340" i="2"/>
  <c r="A1341" i="2"/>
  <c r="B1341" i="2"/>
  <c r="A1342" i="2"/>
  <c r="B1342" i="2"/>
  <c r="A1343" i="2"/>
  <c r="B1343" i="2"/>
  <c r="A1344" i="2"/>
  <c r="B1344" i="2"/>
  <c r="A1345" i="2"/>
  <c r="B1345" i="2"/>
  <c r="A1346" i="2"/>
  <c r="B1346" i="2"/>
  <c r="A1347" i="2"/>
  <c r="B1347" i="2"/>
  <c r="A1348" i="2"/>
  <c r="B1348" i="2"/>
  <c r="A1349" i="2"/>
  <c r="B1349" i="2"/>
  <c r="A1350" i="2"/>
  <c r="B1350" i="2"/>
  <c r="A1351" i="2"/>
  <c r="B1351" i="2"/>
  <c r="A1352" i="2"/>
  <c r="B1352" i="2"/>
  <c r="A1353" i="2"/>
  <c r="B1353" i="2"/>
  <c r="A1354" i="2"/>
  <c r="B1354" i="2"/>
  <c r="A1355" i="2"/>
  <c r="B1355" i="2"/>
  <c r="A1356" i="2"/>
  <c r="B1356" i="2"/>
  <c r="A1357" i="2"/>
  <c r="B1357" i="2"/>
  <c r="A1358" i="2"/>
  <c r="B1358" i="2"/>
  <c r="A1359" i="2"/>
  <c r="B1359" i="2"/>
  <c r="A1360" i="2"/>
  <c r="B1360" i="2"/>
  <c r="A1361" i="2"/>
  <c r="B1361" i="2"/>
  <c r="A1362" i="2"/>
  <c r="B1362" i="2"/>
  <c r="A1363" i="2"/>
  <c r="B1363" i="2"/>
  <c r="A1364" i="2"/>
  <c r="B1364" i="2"/>
  <c r="A1365" i="2"/>
  <c r="B1365" i="2"/>
  <c r="A1366" i="2"/>
  <c r="B1366" i="2"/>
  <c r="D42" i="1"/>
  <c r="G42" i="1"/>
  <c r="A42" i="1"/>
  <c r="V82" i="1" l="1"/>
  <c r="W82" i="1"/>
  <c r="X82" i="1"/>
  <c r="Y82" i="1"/>
  <c r="V83" i="1"/>
  <c r="W83" i="1"/>
  <c r="X83" i="1"/>
  <c r="Y83" i="1"/>
  <c r="V85" i="1"/>
  <c r="W85" i="1"/>
  <c r="X85" i="1"/>
  <c r="Y85" i="1"/>
  <c r="G82" i="1"/>
  <c r="G83" i="1"/>
  <c r="G85" i="1"/>
  <c r="D82" i="1"/>
  <c r="D83" i="1"/>
  <c r="D85" i="1"/>
  <c r="A82" i="1"/>
  <c r="A83" i="1"/>
  <c r="A85" i="1"/>
  <c r="A76" i="1"/>
  <c r="A77" i="1"/>
  <c r="A79" i="1"/>
  <c r="A80" i="1"/>
  <c r="V76" i="1"/>
  <c r="W76" i="1"/>
  <c r="X76" i="1"/>
  <c r="Y76" i="1"/>
  <c r="V77" i="1"/>
  <c r="W77" i="1"/>
  <c r="X77" i="1"/>
  <c r="Y77" i="1"/>
  <c r="V79" i="1"/>
  <c r="W79" i="1"/>
  <c r="X79" i="1"/>
  <c r="Y79" i="1"/>
  <c r="V80" i="1"/>
  <c r="W80" i="1"/>
  <c r="X80" i="1"/>
  <c r="Y80" i="1"/>
  <c r="G76" i="1"/>
  <c r="G77" i="1"/>
  <c r="G79" i="1"/>
  <c r="G80" i="1"/>
  <c r="D76" i="1"/>
  <c r="D77" i="1"/>
  <c r="D79" i="1"/>
  <c r="D80" i="1"/>
  <c r="D33" i="1" l="1"/>
  <c r="X55" i="15"/>
  <c r="G30" i="1"/>
  <c r="D30" i="1"/>
  <c r="A30" i="1"/>
  <c r="U64" i="15" l="1"/>
  <c r="V64" i="15" s="1"/>
  <c r="W64" i="15" s="1"/>
  <c r="G26" i="1"/>
  <c r="A26" i="1"/>
  <c r="V63" i="1"/>
  <c r="W63" i="1"/>
  <c r="X63" i="1"/>
  <c r="Y63" i="1"/>
  <c r="V64" i="1"/>
  <c r="W64" i="1"/>
  <c r="X64" i="1"/>
  <c r="Y64" i="1"/>
  <c r="V65" i="1"/>
  <c r="W65" i="1"/>
  <c r="X65" i="1"/>
  <c r="Y65" i="1"/>
  <c r="V66" i="1"/>
  <c r="W66" i="1"/>
  <c r="X66" i="1"/>
  <c r="Y66" i="1"/>
  <c r="V67" i="1"/>
  <c r="W67" i="1"/>
  <c r="X67" i="1"/>
  <c r="Y67" i="1"/>
  <c r="V69" i="1"/>
  <c r="W69" i="1"/>
  <c r="X69" i="1"/>
  <c r="Y69" i="1"/>
  <c r="V70" i="1"/>
  <c r="W70" i="1"/>
  <c r="X70" i="1"/>
  <c r="Y70" i="1"/>
  <c r="V71" i="1"/>
  <c r="W71" i="1"/>
  <c r="X71" i="1"/>
  <c r="Y71" i="1"/>
  <c r="V72" i="1"/>
  <c r="W72" i="1"/>
  <c r="X72" i="1"/>
  <c r="Y72" i="1"/>
  <c r="V73" i="1"/>
  <c r="W73" i="1"/>
  <c r="X73" i="1"/>
  <c r="Y73" i="1"/>
  <c r="G63" i="1"/>
  <c r="G64" i="1"/>
  <c r="G65" i="1"/>
  <c r="G66" i="1"/>
  <c r="G67" i="1"/>
  <c r="G69" i="1"/>
  <c r="G70" i="1"/>
  <c r="G71" i="1"/>
  <c r="G72" i="1"/>
  <c r="G73" i="1"/>
  <c r="D63" i="1"/>
  <c r="D64" i="1"/>
  <c r="D65" i="1"/>
  <c r="D66" i="1"/>
  <c r="D67" i="1"/>
  <c r="D69" i="1"/>
  <c r="D70" i="1"/>
  <c r="D71" i="1"/>
  <c r="D72" i="1"/>
  <c r="D73" i="1"/>
  <c r="A63" i="1"/>
  <c r="A64" i="1"/>
  <c r="A65" i="1"/>
  <c r="A66" i="1"/>
  <c r="A67" i="1"/>
  <c r="A69" i="1"/>
  <c r="A70" i="1"/>
  <c r="A71" i="1"/>
  <c r="A72" i="1"/>
  <c r="V54" i="1"/>
  <c r="W54" i="1"/>
  <c r="X54" i="1"/>
  <c r="Y54" i="1"/>
  <c r="V55" i="1"/>
  <c r="W55" i="1"/>
  <c r="X55" i="1"/>
  <c r="Y55" i="1"/>
  <c r="V56" i="1"/>
  <c r="W56" i="1"/>
  <c r="X56" i="1"/>
  <c r="Y56" i="1"/>
  <c r="V57" i="1"/>
  <c r="W57" i="1"/>
  <c r="X57" i="1"/>
  <c r="Y57" i="1"/>
  <c r="V58" i="1"/>
  <c r="W58" i="1"/>
  <c r="X58" i="1"/>
  <c r="Y58" i="1"/>
  <c r="V59" i="1"/>
  <c r="W59" i="1"/>
  <c r="X59" i="1"/>
  <c r="Y59" i="1"/>
  <c r="V60" i="1"/>
  <c r="W60" i="1"/>
  <c r="X60" i="1"/>
  <c r="Y60" i="1"/>
  <c r="V61" i="1"/>
  <c r="W61" i="1"/>
  <c r="X61" i="1"/>
  <c r="Y61" i="1"/>
  <c r="V62" i="1"/>
  <c r="W62" i="1"/>
  <c r="X62" i="1"/>
  <c r="Y62" i="1"/>
  <c r="G54" i="1"/>
  <c r="G55" i="1"/>
  <c r="G56" i="1"/>
  <c r="G57" i="1"/>
  <c r="G58" i="1"/>
  <c r="G59" i="1"/>
  <c r="G60" i="1"/>
  <c r="G61" i="1"/>
  <c r="G62" i="1"/>
  <c r="D54" i="1"/>
  <c r="D55" i="1"/>
  <c r="D56" i="1"/>
  <c r="D57" i="1"/>
  <c r="D58" i="1"/>
  <c r="D59" i="1"/>
  <c r="D60" i="1"/>
  <c r="D61" i="1"/>
  <c r="D62" i="1"/>
  <c r="A54" i="1"/>
  <c r="A55" i="1"/>
  <c r="A56" i="1"/>
  <c r="A57" i="1"/>
  <c r="A58" i="1"/>
  <c r="A59" i="1"/>
  <c r="A60" i="1"/>
  <c r="A61" i="1"/>
  <c r="A62" i="1"/>
  <c r="V52" i="1"/>
  <c r="W52" i="1"/>
  <c r="X52" i="1"/>
  <c r="Y52" i="1"/>
  <c r="V50" i="1"/>
  <c r="W50" i="1"/>
  <c r="X50" i="1"/>
  <c r="Y50" i="1"/>
  <c r="V51" i="1"/>
  <c r="W51" i="1"/>
  <c r="X51" i="1"/>
  <c r="Y51" i="1"/>
  <c r="G50" i="1"/>
  <c r="G51" i="1"/>
  <c r="D50" i="1"/>
  <c r="D51" i="1"/>
  <c r="D52" i="1"/>
  <c r="A50" i="1"/>
  <c r="A51" i="1"/>
  <c r="A52" i="1"/>
  <c r="V45" i="1"/>
  <c r="W45" i="1"/>
  <c r="X45" i="1"/>
  <c r="Y45" i="1"/>
  <c r="V46" i="1"/>
  <c r="W46" i="1"/>
  <c r="X46" i="1"/>
  <c r="Y46" i="1"/>
  <c r="V47" i="1"/>
  <c r="W47" i="1"/>
  <c r="X47" i="1"/>
  <c r="Y47" i="1"/>
  <c r="V48" i="1"/>
  <c r="W48" i="1"/>
  <c r="X48" i="1"/>
  <c r="Y48" i="1"/>
  <c r="G45" i="1"/>
  <c r="G46" i="1"/>
  <c r="G47" i="1"/>
  <c r="G48" i="1"/>
  <c r="D45" i="1"/>
  <c r="D46" i="1"/>
  <c r="D47" i="1"/>
  <c r="D48" i="1"/>
  <c r="A45" i="1"/>
  <c r="A46" i="1"/>
  <c r="A47" i="1"/>
  <c r="A48" i="1"/>
  <c r="V21" i="1" l="1"/>
  <c r="W21" i="1"/>
  <c r="X21" i="1"/>
  <c r="Y21" i="1"/>
  <c r="D21" i="1"/>
  <c r="G21" i="1"/>
  <c r="A21" i="1"/>
  <c r="D15" i="1"/>
  <c r="V15" i="1" l="1"/>
  <c r="W15" i="1"/>
  <c r="X15" i="1"/>
  <c r="Y15" i="1"/>
  <c r="G15" i="1"/>
  <c r="G16" i="1"/>
  <c r="G17" i="1"/>
  <c r="G18" i="1"/>
  <c r="G19" i="1"/>
  <c r="G20" i="1"/>
  <c r="G22" i="1"/>
  <c r="G23" i="1"/>
  <c r="G24" i="1"/>
  <c r="G25" i="1"/>
  <c r="G27" i="1"/>
  <c r="G28" i="1"/>
  <c r="G29" i="1"/>
  <c r="G31" i="1"/>
  <c r="G32" i="1"/>
  <c r="G33" i="1"/>
  <c r="G34" i="1"/>
  <c r="G35" i="1"/>
  <c r="G36" i="1"/>
  <c r="G37" i="1"/>
  <c r="G38" i="1"/>
  <c r="G39" i="1"/>
  <c r="G40" i="1"/>
  <c r="G41" i="1"/>
  <c r="G43" i="1"/>
  <c r="G44" i="1"/>
  <c r="G49" i="1"/>
  <c r="G53" i="1"/>
  <c r="G81" i="1"/>
  <c r="G86" i="1"/>
  <c r="G100" i="1"/>
  <c r="G121" i="1"/>
  <c r="A15" i="1"/>
  <c r="M55" i="15" l="1"/>
  <c r="N55" i="15"/>
  <c r="O55" i="15"/>
  <c r="P55" i="15"/>
  <c r="V13" i="1" l="1"/>
  <c r="W13" i="1"/>
  <c r="X13" i="1"/>
  <c r="Y13" i="1"/>
  <c r="G13" i="1"/>
  <c r="D13" i="1"/>
  <c r="A13" i="1"/>
  <c r="D6" i="1" l="1"/>
  <c r="D7" i="1"/>
  <c r="D8" i="1"/>
  <c r="V36" i="1"/>
  <c r="W36" i="1"/>
  <c r="X36" i="1"/>
  <c r="Y36" i="1"/>
  <c r="I64" i="15" l="1"/>
  <c r="J64" i="15" s="1"/>
  <c r="J162" i="15"/>
  <c r="J163" i="15"/>
  <c r="J153" i="15"/>
  <c r="J154" i="15"/>
  <c r="J155" i="15"/>
  <c r="J156" i="15"/>
  <c r="J150" i="15"/>
  <c r="J151" i="15" s="1"/>
  <c r="J139" i="15"/>
  <c r="J117" i="15"/>
  <c r="J118" i="15"/>
  <c r="J119" i="15" s="1"/>
  <c r="J120" i="15"/>
  <c r="J108" i="15"/>
  <c r="J104" i="15"/>
  <c r="J105" i="15"/>
  <c r="J96" i="15"/>
  <c r="J98" i="15" s="1"/>
  <c r="J90" i="15"/>
  <c r="J82" i="15"/>
  <c r="J83" i="15"/>
  <c r="J80" i="15"/>
  <c r="J69" i="15"/>
  <c r="J67" i="15"/>
  <c r="J62" i="15"/>
  <c r="J57" i="15"/>
  <c r="J39" i="15"/>
  <c r="J41" i="15" s="1"/>
  <c r="J36" i="15"/>
  <c r="J38" i="15" s="1"/>
  <c r="C36" i="15"/>
  <c r="G36" i="15"/>
  <c r="H36" i="15"/>
  <c r="I36" i="15"/>
  <c r="I38" i="15" s="1"/>
  <c r="M36" i="15"/>
  <c r="M38" i="15" s="1"/>
  <c r="N36" i="15"/>
  <c r="N38" i="15" s="1"/>
  <c r="O36" i="15"/>
  <c r="P36" i="15"/>
  <c r="P38" i="15" s="1"/>
  <c r="Q36" i="15"/>
  <c r="Q38" i="15" s="1"/>
  <c r="T36" i="15"/>
  <c r="T38" i="15" s="1"/>
  <c r="U36" i="15"/>
  <c r="U38" i="15" s="1"/>
  <c r="V36" i="15"/>
  <c r="V38" i="15" s="1"/>
  <c r="W36" i="15"/>
  <c r="W38" i="15" s="1"/>
  <c r="X36" i="15"/>
  <c r="X38" i="15" s="1"/>
  <c r="AA36" i="15"/>
  <c r="AA38" i="15" s="1"/>
  <c r="AB36" i="15"/>
  <c r="AB38" i="15" s="1"/>
  <c r="AC36" i="15"/>
  <c r="AC38" i="15" s="1"/>
  <c r="AD36" i="15"/>
  <c r="AD38" i="15" s="1"/>
  <c r="AE36" i="15"/>
  <c r="AE38" i="15" s="1"/>
  <c r="AH36" i="15"/>
  <c r="AH38" i="15" s="1"/>
  <c r="AI36" i="15"/>
  <c r="AJ36" i="15"/>
  <c r="AJ38" i="15" s="1"/>
  <c r="AK36" i="15"/>
  <c r="AK38" i="15" s="1"/>
  <c r="AL36" i="15"/>
  <c r="AL38" i="15" s="1"/>
  <c r="AO36" i="15"/>
  <c r="AO38" i="15" s="1"/>
  <c r="AP36" i="15"/>
  <c r="AP38" i="15" s="1"/>
  <c r="AQ36" i="15"/>
  <c r="AQ38" i="15" s="1"/>
  <c r="AR36" i="15"/>
  <c r="AR38" i="15" s="1"/>
  <c r="AS36" i="15"/>
  <c r="AS38" i="15" s="1"/>
  <c r="AV36" i="15"/>
  <c r="AV38" i="15" s="1"/>
  <c r="AW36" i="15"/>
  <c r="AW38" i="15" s="1"/>
  <c r="AX36" i="15"/>
  <c r="AX38" i="15" s="1"/>
  <c r="AY36" i="15"/>
  <c r="AZ36" i="15"/>
  <c r="AZ38" i="15" s="1"/>
  <c r="BC36" i="15"/>
  <c r="BC38" i="15" s="1"/>
  <c r="BJ36" i="15"/>
  <c r="BN36" i="15"/>
  <c r="BQ36" i="15"/>
  <c r="BQ38" i="15" s="1"/>
  <c r="BR36" i="15"/>
  <c r="BS36" i="15"/>
  <c r="BS38" i="15" s="1"/>
  <c r="BT36" i="15"/>
  <c r="BU36" i="15"/>
  <c r="BX36" i="15"/>
  <c r="BX38" i="15" s="1"/>
  <c r="BY36" i="15"/>
  <c r="BZ36" i="15"/>
  <c r="CA36" i="15"/>
  <c r="CA38" i="15" s="1"/>
  <c r="CB36" i="15"/>
  <c r="CB38" i="15" s="1"/>
  <c r="CE36" i="15"/>
  <c r="CF36" i="15"/>
  <c r="CG36" i="15"/>
  <c r="CG38" i="15" s="1"/>
  <c r="CH36" i="15"/>
  <c r="CH38" i="15" s="1"/>
  <c r="CI36" i="15"/>
  <c r="CI38" i="15" s="1"/>
  <c r="CL36" i="15"/>
  <c r="CL38" i="15" s="1"/>
  <c r="CM36" i="15"/>
  <c r="CM38" i="15" s="1"/>
  <c r="CN36" i="15"/>
  <c r="CN38" i="15" s="1"/>
  <c r="CO36" i="15"/>
  <c r="CT36" i="15"/>
  <c r="CT38" i="15" s="1"/>
  <c r="CU36" i="15"/>
  <c r="CV36" i="15"/>
  <c r="CW36" i="15"/>
  <c r="CZ36" i="15"/>
  <c r="CZ38" i="15" s="1"/>
  <c r="DA36" i="15"/>
  <c r="DA38" i="15" s="1"/>
  <c r="DB36" i="15"/>
  <c r="DB38" i="15" s="1"/>
  <c r="DC36" i="15"/>
  <c r="DD36" i="15"/>
  <c r="DD38" i="15" s="1"/>
  <c r="DG36" i="15"/>
  <c r="DG38" i="15" s="1"/>
  <c r="DH36" i="15"/>
  <c r="DI36" i="15"/>
  <c r="DI38" i="15" s="1"/>
  <c r="DJ36" i="15"/>
  <c r="DJ38" i="15" s="1"/>
  <c r="DK36" i="15"/>
  <c r="DN36" i="15"/>
  <c r="DO36" i="15"/>
  <c r="DP36" i="15"/>
  <c r="DP38" i="15" s="1"/>
  <c r="DQ36" i="15"/>
  <c r="DQ38" i="15" s="1"/>
  <c r="DR36" i="15"/>
  <c r="DU36" i="15"/>
  <c r="DV36" i="15"/>
  <c r="DV38" i="15" s="1"/>
  <c r="DX36" i="15"/>
  <c r="DY36" i="15"/>
  <c r="DY38" i="15" s="1"/>
  <c r="EB36" i="15"/>
  <c r="EB38" i="15" s="1"/>
  <c r="EC36" i="15"/>
  <c r="ED36" i="15"/>
  <c r="EF36" i="15"/>
  <c r="EI36" i="15"/>
  <c r="EI38" i="15" s="1"/>
  <c r="EJ36" i="15"/>
  <c r="EK36" i="15"/>
  <c r="EL36" i="15"/>
  <c r="EL38" i="15" s="1"/>
  <c r="EM36" i="15"/>
  <c r="EQ36" i="15"/>
  <c r="EQ38" i="15" s="1"/>
  <c r="ER36" i="15"/>
  <c r="ER38" i="15" s="1"/>
  <c r="ES36" i="15"/>
  <c r="ES38" i="15" s="1"/>
  <c r="ET36" i="15"/>
  <c r="EX36" i="15"/>
  <c r="EY36" i="15"/>
  <c r="EY38" i="15" s="1"/>
  <c r="FA36" i="15"/>
  <c r="FA38" i="15" s="1"/>
  <c r="FD36" i="15"/>
  <c r="FK36" i="15"/>
  <c r="FK38" i="15" s="1"/>
  <c r="FL36" i="15"/>
  <c r="FL38" i="15" s="1"/>
  <c r="FM36" i="15"/>
  <c r="FN36" i="15"/>
  <c r="FO36" i="15"/>
  <c r="FO38" i="15" s="1"/>
  <c r="FR36" i="15"/>
  <c r="FR38" i="15" s="1"/>
  <c r="FS36" i="15"/>
  <c r="FT36" i="15"/>
  <c r="FU36" i="15"/>
  <c r="FU38" i="15" s="1"/>
  <c r="FV36" i="15"/>
  <c r="FY36" i="15"/>
  <c r="FY38" i="15" s="1"/>
  <c r="FZ36" i="15"/>
  <c r="GA36" i="15"/>
  <c r="GA38" i="15" s="1"/>
  <c r="GB36" i="15"/>
  <c r="GB38" i="15" s="1"/>
  <c r="GC36" i="15"/>
  <c r="GC38" i="15" s="1"/>
  <c r="GF36" i="15"/>
  <c r="GG36" i="15"/>
  <c r="GG38" i="15" s="1"/>
  <c r="GH36" i="15"/>
  <c r="GH38" i="15" s="1"/>
  <c r="GI36" i="15"/>
  <c r="GJ36" i="15"/>
  <c r="GM36" i="15"/>
  <c r="GN36" i="15"/>
  <c r="GO36" i="15"/>
  <c r="GO38" i="15" s="1"/>
  <c r="GP36" i="15"/>
  <c r="GQ36" i="15"/>
  <c r="GT36" i="15"/>
  <c r="GU36" i="15"/>
  <c r="GV36" i="15"/>
  <c r="GW36" i="15"/>
  <c r="GW38" i="15" s="1"/>
  <c r="GX36" i="15"/>
  <c r="GX38" i="15" s="1"/>
  <c r="HA36" i="15"/>
  <c r="HB36" i="15"/>
  <c r="HC36" i="15"/>
  <c r="HC38" i="15" s="1"/>
  <c r="HD36" i="15"/>
  <c r="HD38" i="15" s="1"/>
  <c r="HE36" i="15"/>
  <c r="HE38" i="15" s="1"/>
  <c r="HH36" i="15"/>
  <c r="HI36" i="15"/>
  <c r="HJ36" i="15"/>
  <c r="HJ38" i="15" s="1"/>
  <c r="HK36" i="15"/>
  <c r="HL36" i="15"/>
  <c r="HO36" i="15"/>
  <c r="HO38" i="15" s="1"/>
  <c r="HP36" i="15"/>
  <c r="HP38" i="15" s="1"/>
  <c r="HQ36" i="15"/>
  <c r="HR36" i="15"/>
  <c r="HS36" i="15"/>
  <c r="HS38" i="15" s="1"/>
  <c r="HV36" i="15"/>
  <c r="HV38" i="15" s="1"/>
  <c r="HW36" i="15"/>
  <c r="HW38" i="15" s="1"/>
  <c r="HX36" i="15"/>
  <c r="HX38" i="15" s="1"/>
  <c r="HY36" i="15"/>
  <c r="HY38" i="15" s="1"/>
  <c r="HZ36" i="15"/>
  <c r="HZ38" i="15" s="1"/>
  <c r="IC36" i="15"/>
  <c r="ID36" i="15"/>
  <c r="IE36" i="15"/>
  <c r="IE38" i="15" s="1"/>
  <c r="IF36" i="15"/>
  <c r="IF38" i="15" s="1"/>
  <c r="IG36" i="15"/>
  <c r="IJ36" i="15"/>
  <c r="IK36" i="15"/>
  <c r="IK38" i="15" s="1"/>
  <c r="IL36" i="15"/>
  <c r="IM36" i="15"/>
  <c r="IM38" i="15" s="1"/>
  <c r="IN36" i="15"/>
  <c r="IQ36" i="15"/>
  <c r="IQ38" i="15" s="1"/>
  <c r="IR36" i="15"/>
  <c r="IR38" i="15" s="1"/>
  <c r="IS36" i="15"/>
  <c r="IS38" i="15" s="1"/>
  <c r="IT36" i="15"/>
  <c r="IU36" i="15"/>
  <c r="IU38" i="15" s="1"/>
  <c r="IX36" i="15"/>
  <c r="IX38" i="15" s="1"/>
  <c r="IY36" i="15"/>
  <c r="IZ36" i="15"/>
  <c r="JA36" i="15"/>
  <c r="JB36" i="15"/>
  <c r="JE36" i="15"/>
  <c r="JE38" i="15" s="1"/>
  <c r="JF36" i="15"/>
  <c r="JG36" i="15"/>
  <c r="JH36" i="15"/>
  <c r="JI36" i="15"/>
  <c r="JL36" i="15"/>
  <c r="JM36" i="15"/>
  <c r="JM38" i="15" s="1"/>
  <c r="JN36" i="15"/>
  <c r="JN38" i="15" s="1"/>
  <c r="JO36" i="15"/>
  <c r="JP36" i="15"/>
  <c r="JS36" i="15"/>
  <c r="JS38" i="15" s="1"/>
  <c r="JT36" i="15"/>
  <c r="JT38" i="15" s="1"/>
  <c r="JU36" i="15"/>
  <c r="JU38" i="15" s="1"/>
  <c r="JW36" i="15"/>
  <c r="JZ36" i="15"/>
  <c r="JZ38" i="15" s="1"/>
  <c r="KA36" i="15"/>
  <c r="KB36" i="15"/>
  <c r="KC36" i="15"/>
  <c r="KC38" i="15" s="1"/>
  <c r="KD36" i="15"/>
  <c r="KD38" i="15" s="1"/>
  <c r="KG36" i="15"/>
  <c r="KH36" i="15"/>
  <c r="KI36" i="15"/>
  <c r="KI38" i="15" s="1"/>
  <c r="KJ36" i="15"/>
  <c r="KJ38" i="15" s="1"/>
  <c r="KK36" i="15"/>
  <c r="KK38" i="15" s="1"/>
  <c r="KN36" i="15"/>
  <c r="KN38" i="15" s="1"/>
  <c r="KO36" i="15"/>
  <c r="KO38" i="15" s="1"/>
  <c r="KP36" i="15"/>
  <c r="KP38" i="15" s="1"/>
  <c r="KQ36" i="15"/>
  <c r="KR36" i="15"/>
  <c r="KU36" i="15"/>
  <c r="KU38" i="15" s="1"/>
  <c r="KV36" i="15"/>
  <c r="KV38" i="15" s="1"/>
  <c r="KW36" i="15"/>
  <c r="KX36" i="15"/>
  <c r="LB36" i="15"/>
  <c r="LC36" i="15"/>
  <c r="LC38" i="15" s="1"/>
  <c r="LD36" i="15"/>
  <c r="LE36" i="15"/>
  <c r="LE38" i="15" s="1"/>
  <c r="LF36" i="15"/>
  <c r="LF38" i="15" s="1"/>
  <c r="LI36" i="15"/>
  <c r="LI38" i="15" s="1"/>
  <c r="LJ36" i="15"/>
  <c r="LK36" i="15"/>
  <c r="LK38" i="15" s="1"/>
  <c r="LL36" i="15"/>
  <c r="LL38" i="15" s="1"/>
  <c r="LM36" i="15"/>
  <c r="LP36" i="15"/>
  <c r="LQ36" i="15"/>
  <c r="LR36" i="15"/>
  <c r="LS36" i="15"/>
  <c r="LS38" i="15" s="1"/>
  <c r="LT36" i="15"/>
  <c r="LW36" i="15"/>
  <c r="LX36" i="15"/>
  <c r="LY36" i="15"/>
  <c r="LZ36" i="15"/>
  <c r="MA36" i="15"/>
  <c r="MA38" i="15" s="1"/>
  <c r="MD36" i="15"/>
  <c r="MD38" i="15" s="1"/>
  <c r="ME36" i="15"/>
  <c r="MF36" i="15"/>
  <c r="MG36" i="15"/>
  <c r="MG38" i="15" s="1"/>
  <c r="MH36" i="15"/>
  <c r="MH38" i="15" s="1"/>
  <c r="MK36" i="15"/>
  <c r="MK38" i="15" s="1"/>
  <c r="ML36" i="15"/>
  <c r="MM36" i="15"/>
  <c r="MN36" i="15"/>
  <c r="MN38" i="15" s="1"/>
  <c r="MO36" i="15"/>
  <c r="MR36" i="15"/>
  <c r="MS36" i="15"/>
  <c r="MS38" i="15" s="1"/>
  <c r="MT36" i="15"/>
  <c r="MT38" i="15" s="1"/>
  <c r="MU36" i="15"/>
  <c r="MV36" i="15"/>
  <c r="MY36" i="15"/>
  <c r="MZ36" i="15"/>
  <c r="NC36" i="15"/>
  <c r="C38" i="15"/>
  <c r="G38" i="15"/>
  <c r="H38" i="15"/>
  <c r="O38" i="15"/>
  <c r="AI38" i="15"/>
  <c r="AY38" i="15"/>
  <c r="BJ38" i="15"/>
  <c r="BN38" i="15"/>
  <c r="BR38" i="15"/>
  <c r="BT38" i="15"/>
  <c r="BU38" i="15"/>
  <c r="BY38" i="15"/>
  <c r="BZ38" i="15"/>
  <c r="CE38" i="15"/>
  <c r="CF38" i="15"/>
  <c r="CO38" i="15"/>
  <c r="CU38" i="15"/>
  <c r="CV38" i="15"/>
  <c r="CW38" i="15"/>
  <c r="DC38" i="15"/>
  <c r="DH38" i="15"/>
  <c r="DK38" i="15"/>
  <c r="DN38" i="15"/>
  <c r="DO38" i="15"/>
  <c r="DR38" i="15"/>
  <c r="DU38" i="15"/>
  <c r="DX38" i="15"/>
  <c r="EC38" i="15"/>
  <c r="ED38" i="15"/>
  <c r="EF38" i="15"/>
  <c r="EJ38" i="15"/>
  <c r="EK38" i="15"/>
  <c r="EM38" i="15"/>
  <c r="ET38" i="15"/>
  <c r="EX38" i="15"/>
  <c r="FM38" i="15"/>
  <c r="FN38" i="15"/>
  <c r="FS38" i="15"/>
  <c r="FT38" i="15"/>
  <c r="FV38" i="15"/>
  <c r="FZ38" i="15"/>
  <c r="GF38" i="15"/>
  <c r="GI38" i="15"/>
  <c r="GJ38" i="15"/>
  <c r="GM38" i="15"/>
  <c r="GN38" i="15"/>
  <c r="GP38" i="15"/>
  <c r="GQ38" i="15"/>
  <c r="GT38" i="15"/>
  <c r="GU38" i="15"/>
  <c r="GV38" i="15"/>
  <c r="HA38" i="15"/>
  <c r="HB38" i="15"/>
  <c r="HH38" i="15"/>
  <c r="HI38" i="15"/>
  <c r="HK38" i="15"/>
  <c r="HL38" i="15"/>
  <c r="HQ38" i="15"/>
  <c r="HR38" i="15"/>
  <c r="IC38" i="15"/>
  <c r="ID38" i="15"/>
  <c r="IG38" i="15"/>
  <c r="IJ38" i="15"/>
  <c r="IL38" i="15"/>
  <c r="IN38" i="15"/>
  <c r="IT38" i="15"/>
  <c r="IY38" i="15"/>
  <c r="IZ38" i="15"/>
  <c r="JA38" i="15"/>
  <c r="JB38" i="15"/>
  <c r="JF38" i="15"/>
  <c r="JG38" i="15"/>
  <c r="JH38" i="15"/>
  <c r="JI38" i="15"/>
  <c r="JL38" i="15"/>
  <c r="JO38" i="15"/>
  <c r="JP38" i="15"/>
  <c r="JW38" i="15"/>
  <c r="KA38" i="15"/>
  <c r="KB38" i="15"/>
  <c r="KG38" i="15"/>
  <c r="KH38" i="15"/>
  <c r="KQ38" i="15"/>
  <c r="KR38" i="15"/>
  <c r="KW38" i="15"/>
  <c r="KX38" i="15"/>
  <c r="LB38" i="15"/>
  <c r="LD38" i="15"/>
  <c r="LJ38" i="15"/>
  <c r="LM38" i="15"/>
  <c r="LP38" i="15"/>
  <c r="LQ38" i="15"/>
  <c r="LR38" i="15"/>
  <c r="LT38" i="15"/>
  <c r="LW38" i="15"/>
  <c r="LX38" i="15"/>
  <c r="LY38" i="15"/>
  <c r="LZ38" i="15"/>
  <c r="ME38" i="15"/>
  <c r="MF38" i="15"/>
  <c r="ML38" i="15"/>
  <c r="MM38" i="15"/>
  <c r="MO38" i="15"/>
  <c r="MR38" i="15"/>
  <c r="MU38" i="15"/>
  <c r="MV38" i="15"/>
  <c r="MY38" i="15"/>
  <c r="MZ38" i="15"/>
  <c r="NC38" i="15"/>
  <c r="C39" i="15"/>
  <c r="G39" i="15"/>
  <c r="G41" i="15" s="1"/>
  <c r="H39" i="15"/>
  <c r="H41" i="15" s="1"/>
  <c r="I39" i="15"/>
  <c r="I41" i="15" s="1"/>
  <c r="M39" i="15"/>
  <c r="M41" i="15" s="1"/>
  <c r="N39" i="15"/>
  <c r="N41" i="15" s="1"/>
  <c r="O39" i="15"/>
  <c r="O41" i="15" s="1"/>
  <c r="P39" i="15"/>
  <c r="P41" i="15" s="1"/>
  <c r="Q39" i="15"/>
  <c r="Q41" i="15" s="1"/>
  <c r="T39" i="15"/>
  <c r="T41" i="15" s="1"/>
  <c r="U39" i="15"/>
  <c r="U41" i="15" s="1"/>
  <c r="V39" i="15"/>
  <c r="V41" i="15" s="1"/>
  <c r="W39" i="15"/>
  <c r="X39" i="15"/>
  <c r="X41" i="15" s="1"/>
  <c r="AA39" i="15"/>
  <c r="AB39" i="15"/>
  <c r="AC39" i="15"/>
  <c r="AD39" i="15"/>
  <c r="AE39" i="15"/>
  <c r="AE41" i="15" s="1"/>
  <c r="AH39" i="15"/>
  <c r="AH41" i="15" s="1"/>
  <c r="AI39" i="15"/>
  <c r="AI41" i="15" s="1"/>
  <c r="AJ39" i="15"/>
  <c r="AJ41" i="15" s="1"/>
  <c r="AK39" i="15"/>
  <c r="AL39" i="15"/>
  <c r="AL41" i="15" s="1"/>
  <c r="AO39" i="15"/>
  <c r="AO41" i="15" s="1"/>
  <c r="AP39" i="15"/>
  <c r="AP41" i="15" s="1"/>
  <c r="AQ39" i="15"/>
  <c r="AQ41" i="15" s="1"/>
  <c r="AR39" i="15"/>
  <c r="AR41" i="15" s="1"/>
  <c r="AS39" i="15"/>
  <c r="AS41" i="15" s="1"/>
  <c r="AV39" i="15"/>
  <c r="AW39" i="15"/>
  <c r="AW41" i="15" s="1"/>
  <c r="AX39" i="15"/>
  <c r="AX41" i="15" s="1"/>
  <c r="AZ39" i="15"/>
  <c r="BC39" i="15"/>
  <c r="BC41" i="15" s="1"/>
  <c r="BJ39" i="15"/>
  <c r="BJ41" i="15" s="1"/>
  <c r="BN39" i="15"/>
  <c r="BN41" i="15" s="1"/>
  <c r="BQ39" i="15"/>
  <c r="BQ41" i="15" s="1"/>
  <c r="BR39" i="15"/>
  <c r="BS39" i="15"/>
  <c r="BS41" i="15" s="1"/>
  <c r="BT39" i="15"/>
  <c r="BU39" i="15"/>
  <c r="BX39" i="15"/>
  <c r="BY39" i="15"/>
  <c r="BY41" i="15" s="1"/>
  <c r="BZ39" i="15"/>
  <c r="BZ41" i="15" s="1"/>
  <c r="CA39" i="15"/>
  <c r="CB39" i="15"/>
  <c r="CE39" i="15"/>
  <c r="CE41" i="15" s="1"/>
  <c r="CF39" i="15"/>
  <c r="CF41" i="15" s="1"/>
  <c r="CG39" i="15"/>
  <c r="CH39" i="15"/>
  <c r="CI39" i="15"/>
  <c r="CI41" i="15" s="1"/>
  <c r="CL39" i="15"/>
  <c r="CM39" i="15"/>
  <c r="CN39" i="15"/>
  <c r="CO39" i="15"/>
  <c r="CT39" i="15"/>
  <c r="CU39" i="15"/>
  <c r="CV39" i="15"/>
  <c r="CV41" i="15" s="1"/>
  <c r="CW39" i="15"/>
  <c r="CZ39" i="15"/>
  <c r="DA39" i="15"/>
  <c r="DA41" i="15" s="1"/>
  <c r="DB39" i="15"/>
  <c r="DC39" i="15"/>
  <c r="DD39" i="15"/>
  <c r="DG39" i="15"/>
  <c r="DG41" i="15" s="1"/>
  <c r="DH39" i="15"/>
  <c r="DI39" i="15"/>
  <c r="DI41" i="15" s="1"/>
  <c r="DJ39" i="15"/>
  <c r="DK39" i="15"/>
  <c r="DN39" i="15"/>
  <c r="DN41" i="15" s="1"/>
  <c r="DO39" i="15"/>
  <c r="DP39" i="15"/>
  <c r="DQ39" i="15"/>
  <c r="DQ41" i="15" s="1"/>
  <c r="DR39" i="15"/>
  <c r="DU39" i="15"/>
  <c r="DV39" i="15"/>
  <c r="DX39" i="15"/>
  <c r="DX41" i="15" s="1"/>
  <c r="DY39" i="15"/>
  <c r="DY41" i="15" s="1"/>
  <c r="EB39" i="15"/>
  <c r="EC39" i="15"/>
  <c r="ED39" i="15"/>
  <c r="ED41" i="15" s="1"/>
  <c r="EF39" i="15"/>
  <c r="EI39" i="15"/>
  <c r="EI41" i="15" s="1"/>
  <c r="EJ39" i="15"/>
  <c r="EK39" i="15"/>
  <c r="EL39" i="15"/>
  <c r="EM39" i="15"/>
  <c r="EM41" i="15" s="1"/>
  <c r="ES39" i="15"/>
  <c r="ES41" i="15" s="1"/>
  <c r="ET39" i="15"/>
  <c r="ET41" i="15" s="1"/>
  <c r="EX39" i="15"/>
  <c r="EY39" i="15"/>
  <c r="FA39" i="15"/>
  <c r="FK39" i="15"/>
  <c r="FL39" i="15"/>
  <c r="FL41" i="15" s="1"/>
  <c r="FM39" i="15"/>
  <c r="FN39" i="15"/>
  <c r="FN41" i="15" s="1"/>
  <c r="FO39" i="15"/>
  <c r="FO41" i="15" s="1"/>
  <c r="FR39" i="15"/>
  <c r="FR41" i="15" s="1"/>
  <c r="FS39" i="15"/>
  <c r="FS41" i="15" s="1"/>
  <c r="FT39" i="15"/>
  <c r="FT41" i="15" s="1"/>
  <c r="FU39" i="15"/>
  <c r="FU41" i="15" s="1"/>
  <c r="FV39" i="15"/>
  <c r="FV41" i="15" s="1"/>
  <c r="FY39" i="15"/>
  <c r="FY41" i="15" s="1"/>
  <c r="FZ39" i="15"/>
  <c r="GA39" i="15"/>
  <c r="GB39" i="15"/>
  <c r="GC39" i="15"/>
  <c r="GF39" i="15"/>
  <c r="GF41" i="15" s="1"/>
  <c r="GG39" i="15"/>
  <c r="GG41" i="15" s="1"/>
  <c r="GH39" i="15"/>
  <c r="GH41" i="15" s="1"/>
  <c r="GI39" i="15"/>
  <c r="GI41" i="15" s="1"/>
  <c r="GJ39" i="15"/>
  <c r="GJ41" i="15" s="1"/>
  <c r="GM39" i="15"/>
  <c r="GN39" i="15"/>
  <c r="GO39" i="15"/>
  <c r="GO41" i="15" s="1"/>
  <c r="GP39" i="15"/>
  <c r="GQ39" i="15"/>
  <c r="GT39" i="15"/>
  <c r="GT41" i="15" s="1"/>
  <c r="GU39" i="15"/>
  <c r="GV39" i="15"/>
  <c r="GV41" i="15" s="1"/>
  <c r="GW39" i="15"/>
  <c r="GW41" i="15" s="1"/>
  <c r="GX39" i="15"/>
  <c r="GX41" i="15" s="1"/>
  <c r="HA39" i="15"/>
  <c r="HA41" i="15" s="1"/>
  <c r="HB39" i="15"/>
  <c r="HB41" i="15" s="1"/>
  <c r="HC39" i="15"/>
  <c r="HD39" i="15"/>
  <c r="HE39" i="15"/>
  <c r="HE41" i="15" s="1"/>
  <c r="HH39" i="15"/>
  <c r="HI39" i="15"/>
  <c r="HJ39" i="15"/>
  <c r="HJ41" i="15" s="1"/>
  <c r="HK39" i="15"/>
  <c r="HL39" i="15"/>
  <c r="HL41" i="15" s="1"/>
  <c r="HO39" i="15"/>
  <c r="HO41" i="15" s="1"/>
  <c r="HP39" i="15"/>
  <c r="HP41" i="15" s="1"/>
  <c r="HQ39" i="15"/>
  <c r="HQ41" i="15" s="1"/>
  <c r="HR39" i="15"/>
  <c r="HR41" i="15" s="1"/>
  <c r="HS39" i="15"/>
  <c r="HS41" i="15" s="1"/>
  <c r="HV39" i="15"/>
  <c r="HV41" i="15" s="1"/>
  <c r="HW39" i="15"/>
  <c r="HW41" i="15" s="1"/>
  <c r="HX39" i="15"/>
  <c r="HY39" i="15"/>
  <c r="HZ39" i="15"/>
  <c r="IC39" i="15"/>
  <c r="ID39" i="15"/>
  <c r="ID41" i="15" s="1"/>
  <c r="IE39" i="15"/>
  <c r="IE41" i="15" s="1"/>
  <c r="IF39" i="15"/>
  <c r="IF41" i="15" s="1"/>
  <c r="IG39" i="15"/>
  <c r="IG41" i="15" s="1"/>
  <c r="IJ39" i="15"/>
  <c r="IJ41" i="15" s="1"/>
  <c r="IK39" i="15"/>
  <c r="IL39" i="15"/>
  <c r="IM39" i="15"/>
  <c r="IM41" i="15" s="1"/>
  <c r="IN39" i="15"/>
  <c r="IQ39" i="15"/>
  <c r="IR39" i="15"/>
  <c r="IR41" i="15" s="1"/>
  <c r="IS39" i="15"/>
  <c r="IT39" i="15"/>
  <c r="IT41" i="15" s="1"/>
  <c r="IU39" i="15"/>
  <c r="IU41" i="15" s="1"/>
  <c r="IX39" i="15"/>
  <c r="IX41" i="15" s="1"/>
  <c r="IY39" i="15"/>
  <c r="IY41" i="15" s="1"/>
  <c r="IZ39" i="15"/>
  <c r="IZ41" i="15" s="1"/>
  <c r="JA39" i="15"/>
  <c r="JB39" i="15"/>
  <c r="JE39" i="15"/>
  <c r="JE41" i="15" s="1"/>
  <c r="JF39" i="15"/>
  <c r="JG39" i="15"/>
  <c r="JH39" i="15"/>
  <c r="JH41" i="15" s="1"/>
  <c r="JI39" i="15"/>
  <c r="JL39" i="15"/>
  <c r="JL41" i="15" s="1"/>
  <c r="JM39" i="15"/>
  <c r="JM41" i="15" s="1"/>
  <c r="JN39" i="15"/>
  <c r="JN41" i="15" s="1"/>
  <c r="JO39" i="15"/>
  <c r="JO41" i="15" s="1"/>
  <c r="JP39" i="15"/>
  <c r="JP41" i="15" s="1"/>
  <c r="JS39" i="15"/>
  <c r="JS41" i="15" s="1"/>
  <c r="JT39" i="15"/>
  <c r="JT41" i="15" s="1"/>
  <c r="JU39" i="15"/>
  <c r="JU41" i="15" s="1"/>
  <c r="JW39" i="15"/>
  <c r="JZ39" i="15"/>
  <c r="KA39" i="15"/>
  <c r="KB39" i="15"/>
  <c r="KB41" i="15" s="1"/>
  <c r="KC39" i="15"/>
  <c r="KC41" i="15" s="1"/>
  <c r="KD39" i="15"/>
  <c r="KD41" i="15" s="1"/>
  <c r="KG39" i="15"/>
  <c r="KG41" i="15" s="1"/>
  <c r="KH39" i="15"/>
  <c r="KH41" i="15" s="1"/>
  <c r="KI39" i="15"/>
  <c r="KJ39" i="15"/>
  <c r="KK39" i="15"/>
  <c r="KK41" i="15" s="1"/>
  <c r="KN39" i="15"/>
  <c r="KO39" i="15"/>
  <c r="KP39" i="15"/>
  <c r="KP41" i="15" s="1"/>
  <c r="KQ39" i="15"/>
  <c r="KR39" i="15"/>
  <c r="KR41" i="15" s="1"/>
  <c r="KU39" i="15"/>
  <c r="KU41" i="15" s="1"/>
  <c r="KV39" i="15"/>
  <c r="KV41" i="15" s="1"/>
  <c r="KW39" i="15"/>
  <c r="KW41" i="15" s="1"/>
  <c r="KX39" i="15"/>
  <c r="KX41" i="15" s="1"/>
  <c r="LB39" i="15"/>
  <c r="LC39" i="15"/>
  <c r="LC41" i="15" s="1"/>
  <c r="LD39" i="15"/>
  <c r="LE39" i="15"/>
  <c r="LF39" i="15"/>
  <c r="LF41" i="15" s="1"/>
  <c r="LI39" i="15"/>
  <c r="LJ39" i="15"/>
  <c r="LJ41" i="15" s="1"/>
  <c r="LK39" i="15"/>
  <c r="LK41" i="15" s="1"/>
  <c r="LL39" i="15"/>
  <c r="LL41" i="15" s="1"/>
  <c r="LM39" i="15"/>
  <c r="LM41" i="15" s="1"/>
  <c r="LP39" i="15"/>
  <c r="LP41" i="15" s="1"/>
  <c r="LQ39" i="15"/>
  <c r="LQ41" i="15" s="1"/>
  <c r="LR39" i="15"/>
  <c r="LR41" i="15" s="1"/>
  <c r="LS39" i="15"/>
  <c r="LS41" i="15" s="1"/>
  <c r="LT39" i="15"/>
  <c r="LW39" i="15"/>
  <c r="LX39" i="15"/>
  <c r="LY39" i="15"/>
  <c r="LZ39" i="15"/>
  <c r="LZ41" i="15" s="1"/>
  <c r="MA39" i="15"/>
  <c r="MA41" i="15" s="1"/>
  <c r="MD39" i="15"/>
  <c r="MD41" i="15" s="1"/>
  <c r="ME39" i="15"/>
  <c r="ME41" i="15" s="1"/>
  <c r="MF39" i="15"/>
  <c r="MF41" i="15" s="1"/>
  <c r="MG39" i="15"/>
  <c r="MH39" i="15"/>
  <c r="MK39" i="15"/>
  <c r="MK41" i="15" s="1"/>
  <c r="ML39" i="15"/>
  <c r="MM39" i="15"/>
  <c r="MN39" i="15"/>
  <c r="MN41" i="15" s="1"/>
  <c r="MO39" i="15"/>
  <c r="MR39" i="15"/>
  <c r="MR41" i="15" s="1"/>
  <c r="MS39" i="15"/>
  <c r="MS41" i="15" s="1"/>
  <c r="MT39" i="15"/>
  <c r="MT41" i="15" s="1"/>
  <c r="MU39" i="15"/>
  <c r="MU41" i="15" s="1"/>
  <c r="MV39" i="15"/>
  <c r="MV41" i="15" s="1"/>
  <c r="MY39" i="15"/>
  <c r="MZ39" i="15"/>
  <c r="NC39" i="15"/>
  <c r="C41" i="15"/>
  <c r="W41" i="15"/>
  <c r="AA41" i="15"/>
  <c r="AB41" i="15"/>
  <c r="AC41" i="15"/>
  <c r="AD41" i="15"/>
  <c r="AK41" i="15"/>
  <c r="AV41" i="15"/>
  <c r="AY41" i="15"/>
  <c r="AZ41" i="15"/>
  <c r="BR41" i="15"/>
  <c r="BT41" i="15"/>
  <c r="BU41" i="15"/>
  <c r="BX41" i="15"/>
  <c r="CA41" i="15"/>
  <c r="CB41" i="15"/>
  <c r="CG41" i="15"/>
  <c r="CH41" i="15"/>
  <c r="CL41" i="15"/>
  <c r="CM41" i="15"/>
  <c r="CN41" i="15"/>
  <c r="CO41" i="15"/>
  <c r="CT41" i="15"/>
  <c r="CU41" i="15"/>
  <c r="CW41" i="15"/>
  <c r="CZ41" i="15"/>
  <c r="DB41" i="15"/>
  <c r="DC41" i="15"/>
  <c r="DD41" i="15"/>
  <c r="DH41" i="15"/>
  <c r="DJ41" i="15"/>
  <c r="DK41" i="15"/>
  <c r="DO41" i="15"/>
  <c r="DP41" i="15"/>
  <c r="DR41" i="15"/>
  <c r="DU41" i="15"/>
  <c r="DV41" i="15"/>
  <c r="EB41" i="15"/>
  <c r="EC41" i="15"/>
  <c r="EF41" i="15"/>
  <c r="EJ41" i="15"/>
  <c r="EK41" i="15"/>
  <c r="EL41" i="15"/>
  <c r="EQ41" i="15"/>
  <c r="ER41" i="15"/>
  <c r="EW41" i="15"/>
  <c r="EX41" i="15"/>
  <c r="EY41" i="15"/>
  <c r="FA41" i="15"/>
  <c r="FK41" i="15"/>
  <c r="FM41" i="15"/>
  <c r="FZ41" i="15"/>
  <c r="GA41" i="15"/>
  <c r="GB41" i="15"/>
  <c r="GC41" i="15"/>
  <c r="GM41" i="15"/>
  <c r="GN41" i="15"/>
  <c r="GP41" i="15"/>
  <c r="GQ41" i="15"/>
  <c r="GU41" i="15"/>
  <c r="HC41" i="15"/>
  <c r="HD41" i="15"/>
  <c r="HH41" i="15"/>
  <c r="HI41" i="15"/>
  <c r="HK41" i="15"/>
  <c r="HX41" i="15"/>
  <c r="HY41" i="15"/>
  <c r="HZ41" i="15"/>
  <c r="IC41" i="15"/>
  <c r="IK41" i="15"/>
  <c r="IL41" i="15"/>
  <c r="IN41" i="15"/>
  <c r="IQ41" i="15"/>
  <c r="IS41" i="15"/>
  <c r="JA41" i="15"/>
  <c r="JB41" i="15"/>
  <c r="JF41" i="15"/>
  <c r="JG41" i="15"/>
  <c r="JI41" i="15"/>
  <c r="JW41" i="15"/>
  <c r="JZ41" i="15"/>
  <c r="KA41" i="15"/>
  <c r="KI41" i="15"/>
  <c r="KJ41" i="15"/>
  <c r="KN41" i="15"/>
  <c r="KO41" i="15"/>
  <c r="KQ41" i="15"/>
  <c r="LB41" i="15"/>
  <c r="LD41" i="15"/>
  <c r="LE41" i="15"/>
  <c r="LI41" i="15"/>
  <c r="LT41" i="15"/>
  <c r="LW41" i="15"/>
  <c r="LX41" i="15"/>
  <c r="LY41" i="15"/>
  <c r="MG41" i="15"/>
  <c r="MH41" i="15"/>
  <c r="ML41" i="15"/>
  <c r="MM41" i="15"/>
  <c r="MO41" i="15"/>
  <c r="MY41" i="15"/>
  <c r="MZ41" i="15"/>
  <c r="NC41" i="15"/>
  <c r="C42" i="15"/>
  <c r="C44" i="15" s="1"/>
  <c r="G54" i="15"/>
  <c r="H54" i="15"/>
  <c r="I54" i="15"/>
  <c r="Q54" i="15"/>
  <c r="T54" i="15"/>
  <c r="U54" i="15"/>
  <c r="V54" i="15"/>
  <c r="W54" i="15"/>
  <c r="X54" i="15"/>
  <c r="AA54" i="15"/>
  <c r="AB54" i="15"/>
  <c r="AC54" i="15"/>
  <c r="AD54" i="15"/>
  <c r="AE54" i="15"/>
  <c r="AH54" i="15"/>
  <c r="AI54" i="15"/>
  <c r="AJ54" i="15"/>
  <c r="AK54" i="15"/>
  <c r="AL54" i="15"/>
  <c r="AO54" i="15"/>
  <c r="AP54" i="15"/>
  <c r="AQ54" i="15"/>
  <c r="AR54" i="15"/>
  <c r="AS54" i="15"/>
  <c r="AV54" i="15"/>
  <c r="AW54" i="15"/>
  <c r="AX54" i="15"/>
  <c r="AY54" i="15"/>
  <c r="AZ54" i="15"/>
  <c r="BC54" i="15"/>
  <c r="BD54" i="15"/>
  <c r="BE54" i="15"/>
  <c r="BF54" i="15"/>
  <c r="BG54" i="15"/>
  <c r="BJ54" i="15"/>
  <c r="BK54" i="15"/>
  <c r="BL54" i="15"/>
  <c r="BM54" i="15"/>
  <c r="BN54" i="15"/>
  <c r="BQ54" i="15"/>
  <c r="BR54" i="15"/>
  <c r="BS54" i="15"/>
  <c r="BT54" i="15"/>
  <c r="BU54" i="15"/>
  <c r="BX54" i="15"/>
  <c r="BY54" i="15"/>
  <c r="BZ54" i="15"/>
  <c r="CA54" i="15"/>
  <c r="CB54" i="15"/>
  <c r="CE54" i="15"/>
  <c r="CF54" i="15"/>
  <c r="CG54" i="15"/>
  <c r="CH54" i="15"/>
  <c r="CI54" i="15"/>
  <c r="CL54" i="15"/>
  <c r="CM54" i="15"/>
  <c r="CN54" i="15"/>
  <c r="CO54" i="15"/>
  <c r="CT54" i="15"/>
  <c r="CU54" i="15"/>
  <c r="CV54" i="15"/>
  <c r="CW54" i="15"/>
  <c r="CZ54" i="15"/>
  <c r="DA54" i="15"/>
  <c r="DB54" i="15"/>
  <c r="DC54" i="15"/>
  <c r="DD54" i="15"/>
  <c r="DG54" i="15"/>
  <c r="DH54" i="15"/>
  <c r="DI54" i="15"/>
  <c r="DJ54" i="15"/>
  <c r="DK54" i="15"/>
  <c r="DN54" i="15"/>
  <c r="DO54" i="15"/>
  <c r="DP54" i="15"/>
  <c r="DQ54" i="15"/>
  <c r="DR54" i="15"/>
  <c r="DU54" i="15"/>
  <c r="DV54" i="15"/>
  <c r="DX54" i="15"/>
  <c r="DY54" i="15"/>
  <c r="EB54" i="15"/>
  <c r="EC54" i="15"/>
  <c r="ED54" i="15"/>
  <c r="EF54" i="15"/>
  <c r="EI54" i="15"/>
  <c r="EJ54" i="15"/>
  <c r="EK54" i="15"/>
  <c r="EL54" i="15"/>
  <c r="EM54" i="15"/>
  <c r="EQ54" i="15"/>
  <c r="ER54" i="15"/>
  <c r="ES54" i="15"/>
  <c r="ET54" i="15"/>
  <c r="EW54" i="15"/>
  <c r="EX54" i="15"/>
  <c r="EY54" i="15"/>
  <c r="FA54" i="15"/>
  <c r="FD54" i="15"/>
  <c r="FE54" i="15"/>
  <c r="FF54" i="15"/>
  <c r="FG54" i="15"/>
  <c r="FH54" i="15"/>
  <c r="FK54" i="15"/>
  <c r="FL54" i="15"/>
  <c r="FM54" i="15"/>
  <c r="FN54" i="15"/>
  <c r="FO54" i="15"/>
  <c r="FR54" i="15"/>
  <c r="FS54" i="15"/>
  <c r="FT54" i="15"/>
  <c r="FU54" i="15"/>
  <c r="FV54" i="15"/>
  <c r="FY54" i="15"/>
  <c r="FZ54" i="15"/>
  <c r="GA54" i="15"/>
  <c r="GB54" i="15"/>
  <c r="GC54" i="15"/>
  <c r="GF54" i="15"/>
  <c r="GG54" i="15"/>
  <c r="GH54" i="15"/>
  <c r="GI54" i="15"/>
  <c r="GJ54" i="15"/>
  <c r="GM54" i="15"/>
  <c r="GN54" i="15"/>
  <c r="GO54" i="15"/>
  <c r="GP54" i="15"/>
  <c r="GQ54" i="15"/>
  <c r="GT54" i="15"/>
  <c r="GU54" i="15"/>
  <c r="GV54" i="15"/>
  <c r="GW54" i="15"/>
  <c r="GX54" i="15"/>
  <c r="HA54" i="15"/>
  <c r="HB54" i="15"/>
  <c r="HC54" i="15"/>
  <c r="HD54" i="15"/>
  <c r="HE54" i="15"/>
  <c r="HH54" i="15"/>
  <c r="HI54" i="15"/>
  <c r="HJ54" i="15"/>
  <c r="HK54" i="15"/>
  <c r="HL54" i="15"/>
  <c r="HO54" i="15"/>
  <c r="HP54" i="15"/>
  <c r="HQ54" i="15"/>
  <c r="HR54" i="15"/>
  <c r="HS54" i="15"/>
  <c r="HV54" i="15"/>
  <c r="HW54" i="15"/>
  <c r="HX54" i="15"/>
  <c r="HY54" i="15"/>
  <c r="HZ54" i="15"/>
  <c r="IC54" i="15"/>
  <c r="ID54" i="15"/>
  <c r="IE54" i="15"/>
  <c r="IF54" i="15"/>
  <c r="IG54" i="15"/>
  <c r="IJ54" i="15"/>
  <c r="IK54" i="15"/>
  <c r="IL54" i="15"/>
  <c r="IM54" i="15"/>
  <c r="IN54" i="15"/>
  <c r="IQ54" i="15"/>
  <c r="IR54" i="15"/>
  <c r="IS54" i="15"/>
  <c r="IT54" i="15"/>
  <c r="IU54" i="15"/>
  <c r="IX54" i="15"/>
  <c r="IY54" i="15"/>
  <c r="IZ54" i="15"/>
  <c r="JA54" i="15"/>
  <c r="JB54" i="15"/>
  <c r="JE54" i="15"/>
  <c r="JF54" i="15"/>
  <c r="JG54" i="15"/>
  <c r="JH54" i="15"/>
  <c r="JI54" i="15"/>
  <c r="JL54" i="15"/>
  <c r="JM54" i="15"/>
  <c r="JN54" i="15"/>
  <c r="JO54" i="15"/>
  <c r="JP54" i="15"/>
  <c r="JS54" i="15"/>
  <c r="JT54" i="15"/>
  <c r="JU54" i="15"/>
  <c r="JW54" i="15"/>
  <c r="JZ54" i="15"/>
  <c r="KA54" i="15"/>
  <c r="KB54" i="15"/>
  <c r="KC54" i="15"/>
  <c r="KD54" i="15"/>
  <c r="KG54" i="15"/>
  <c r="KH54" i="15"/>
  <c r="KI54" i="15"/>
  <c r="KJ54" i="15"/>
  <c r="KK54" i="15"/>
  <c r="KN54" i="15"/>
  <c r="KO54" i="15"/>
  <c r="KP54" i="15"/>
  <c r="KQ54" i="15"/>
  <c r="KR54" i="15"/>
  <c r="KU54" i="15"/>
  <c r="KV54" i="15"/>
  <c r="KW54" i="15"/>
  <c r="KX54" i="15"/>
  <c r="LB54" i="15"/>
  <c r="LC54" i="15"/>
  <c r="LD54" i="15"/>
  <c r="LE54" i="15"/>
  <c r="LF54" i="15"/>
  <c r="LI54" i="15"/>
  <c r="LJ54" i="15"/>
  <c r="LK54" i="15"/>
  <c r="LL54" i="15"/>
  <c r="LM54" i="15"/>
  <c r="LP54" i="15"/>
  <c r="LQ54" i="15"/>
  <c r="LR54" i="15"/>
  <c r="LS54" i="15"/>
  <c r="LT54" i="15"/>
  <c r="LW54" i="15"/>
  <c r="LX54" i="15"/>
  <c r="LY54" i="15"/>
  <c r="LZ54" i="15"/>
  <c r="MA54" i="15"/>
  <c r="MD54" i="15"/>
  <c r="ME54" i="15"/>
  <c r="MF54" i="15"/>
  <c r="MG54" i="15"/>
  <c r="MH54" i="15"/>
  <c r="MK54" i="15"/>
  <c r="ML54" i="15"/>
  <c r="MM54" i="15"/>
  <c r="MN54" i="15"/>
  <c r="MO54" i="15"/>
  <c r="MR54" i="15"/>
  <c r="MS54" i="15"/>
  <c r="MT54" i="15"/>
  <c r="MU54" i="15"/>
  <c r="MV54" i="15"/>
  <c r="MY54" i="15"/>
  <c r="MZ54" i="15"/>
  <c r="NC54" i="15"/>
  <c r="Q55" i="15"/>
  <c r="T55" i="15"/>
  <c r="U55" i="15"/>
  <c r="V55" i="15"/>
  <c r="W55" i="15"/>
  <c r="AA55" i="15"/>
  <c r="AB55" i="15"/>
  <c r="AC55" i="15"/>
  <c r="AD55" i="15"/>
  <c r="AE55" i="15"/>
  <c r="AH55" i="15"/>
  <c r="AI55" i="15"/>
  <c r="AJ55" i="15"/>
  <c r="AK55" i="15"/>
  <c r="AL55" i="15"/>
  <c r="AO55" i="15"/>
  <c r="AP55" i="15"/>
  <c r="AQ55" i="15"/>
  <c r="AR55" i="15"/>
  <c r="AS55" i="15"/>
  <c r="AV55" i="15"/>
  <c r="AW55" i="15"/>
  <c r="AX55" i="15"/>
  <c r="AY55" i="15"/>
  <c r="BC55" i="15"/>
  <c r="BD55" i="15"/>
  <c r="BE55" i="15"/>
  <c r="BF55" i="15"/>
  <c r="BG55" i="15"/>
  <c r="BJ55" i="15"/>
  <c r="BL55" i="15"/>
  <c r="BM55" i="15"/>
  <c r="BN55" i="15"/>
  <c r="BQ55" i="15"/>
  <c r="BR55" i="15"/>
  <c r="BS55" i="15"/>
  <c r="BT55" i="15"/>
  <c r="BU55" i="15"/>
  <c r="BX55" i="15"/>
  <c r="BY55" i="15"/>
  <c r="BZ55" i="15"/>
  <c r="CA55" i="15"/>
  <c r="CB55" i="15"/>
  <c r="CE55" i="15"/>
  <c r="CF55" i="15"/>
  <c r="CG55" i="15"/>
  <c r="CH55" i="15"/>
  <c r="CI55" i="15"/>
  <c r="CL55" i="15"/>
  <c r="CM55" i="15"/>
  <c r="CN55" i="15"/>
  <c r="CO55" i="15"/>
  <c r="CT55" i="15"/>
  <c r="CU55" i="15"/>
  <c r="CV55" i="15"/>
  <c r="CW55" i="15"/>
  <c r="CZ55" i="15"/>
  <c r="DA55" i="15"/>
  <c r="DB55" i="15"/>
  <c r="DC55" i="15"/>
  <c r="DD55" i="15"/>
  <c r="DG55" i="15"/>
  <c r="DH55" i="15"/>
  <c r="DI55" i="15"/>
  <c r="DJ55" i="15"/>
  <c r="DK55" i="15"/>
  <c r="DN55" i="15"/>
  <c r="DO55" i="15"/>
  <c r="DP55" i="15"/>
  <c r="DQ55" i="15"/>
  <c r="DR55" i="15"/>
  <c r="DU55" i="15"/>
  <c r="DV55" i="15"/>
  <c r="DX55" i="15"/>
  <c r="DY55" i="15"/>
  <c r="EB55" i="15"/>
  <c r="EC55" i="15"/>
  <c r="ED55" i="15"/>
  <c r="EF55" i="15"/>
  <c r="EI55" i="15"/>
  <c r="EJ55" i="15"/>
  <c r="EK55" i="15"/>
  <c r="EL55" i="15"/>
  <c r="EM55" i="15"/>
  <c r="EQ55" i="15"/>
  <c r="ER55" i="15"/>
  <c r="ES55" i="15"/>
  <c r="ET55" i="15"/>
  <c r="EX55" i="15"/>
  <c r="EY55" i="15"/>
  <c r="FA55" i="15"/>
  <c r="FD55" i="15"/>
  <c r="FE55" i="15"/>
  <c r="FF55" i="15"/>
  <c r="FG55" i="15"/>
  <c r="FH55" i="15"/>
  <c r="FK55" i="15"/>
  <c r="FL55" i="15"/>
  <c r="FM55" i="15"/>
  <c r="FN55" i="15"/>
  <c r="FO55" i="15"/>
  <c r="FR55" i="15"/>
  <c r="FS55" i="15"/>
  <c r="FT55" i="15"/>
  <c r="FU55" i="15"/>
  <c r="FV55" i="15"/>
  <c r="FY55" i="15"/>
  <c r="FZ55" i="15"/>
  <c r="GA55" i="15"/>
  <c r="GB55" i="15"/>
  <c r="GC55" i="15"/>
  <c r="GF55" i="15"/>
  <c r="GG55" i="15"/>
  <c r="GH55" i="15"/>
  <c r="GI55" i="15"/>
  <c r="GJ55" i="15"/>
  <c r="GM55" i="15"/>
  <c r="GN55" i="15"/>
  <c r="GO55" i="15"/>
  <c r="GP55" i="15"/>
  <c r="GQ55" i="15"/>
  <c r="GT55" i="15"/>
  <c r="GU55" i="15"/>
  <c r="GV55" i="15"/>
  <c r="GW55" i="15"/>
  <c r="GX55" i="15"/>
  <c r="HA55" i="15"/>
  <c r="HB55" i="15"/>
  <c r="HC55" i="15"/>
  <c r="HD55" i="15"/>
  <c r="HE55" i="15"/>
  <c r="HH55" i="15"/>
  <c r="HI55" i="15"/>
  <c r="HJ55" i="15"/>
  <c r="HK55" i="15"/>
  <c r="HL55" i="15"/>
  <c r="HO55" i="15"/>
  <c r="HP55" i="15"/>
  <c r="HQ55" i="15"/>
  <c r="HR55" i="15"/>
  <c r="HS55" i="15"/>
  <c r="HV55" i="15"/>
  <c r="HW55" i="15"/>
  <c r="HX55" i="15"/>
  <c r="HY55" i="15"/>
  <c r="HZ55" i="15"/>
  <c r="IC55" i="15"/>
  <c r="ID55" i="15"/>
  <c r="IE55" i="15"/>
  <c r="IF55" i="15"/>
  <c r="IG55" i="15"/>
  <c r="IJ55" i="15"/>
  <c r="IK55" i="15"/>
  <c r="IL55" i="15"/>
  <c r="IM55" i="15"/>
  <c r="IN55" i="15"/>
  <c r="IQ55" i="15"/>
  <c r="IR55" i="15"/>
  <c r="IS55" i="15"/>
  <c r="IT55" i="15"/>
  <c r="IU55" i="15"/>
  <c r="IX55" i="15"/>
  <c r="IY55" i="15"/>
  <c r="IZ55" i="15"/>
  <c r="JA55" i="15"/>
  <c r="JB55" i="15"/>
  <c r="JE55" i="15"/>
  <c r="JF55" i="15"/>
  <c r="JG55" i="15"/>
  <c r="JH55" i="15"/>
  <c r="JI55" i="15"/>
  <c r="JL55" i="15"/>
  <c r="JM55" i="15"/>
  <c r="JN55" i="15"/>
  <c r="JO55" i="15"/>
  <c r="JP55" i="15"/>
  <c r="JS55" i="15"/>
  <c r="JT55" i="15"/>
  <c r="JU55" i="15"/>
  <c r="JW55" i="15"/>
  <c r="JZ55" i="15"/>
  <c r="KA55" i="15"/>
  <c r="KB55" i="15"/>
  <c r="KC55" i="15"/>
  <c r="KD55" i="15"/>
  <c r="KG55" i="15"/>
  <c r="KH55" i="15"/>
  <c r="KI55" i="15"/>
  <c r="KJ55" i="15"/>
  <c r="KK55" i="15"/>
  <c r="KN55" i="15"/>
  <c r="KO55" i="15"/>
  <c r="KP55" i="15"/>
  <c r="KQ55" i="15"/>
  <c r="KR55" i="15"/>
  <c r="KU55" i="15"/>
  <c r="KV55" i="15"/>
  <c r="KW55" i="15"/>
  <c r="KX55" i="15"/>
  <c r="LB55" i="15"/>
  <c r="LC55" i="15"/>
  <c r="LD55" i="15"/>
  <c r="LE55" i="15"/>
  <c r="LF55" i="15"/>
  <c r="LI55" i="15"/>
  <c r="LJ55" i="15"/>
  <c r="LK55" i="15"/>
  <c r="LL55" i="15"/>
  <c r="LM55" i="15"/>
  <c r="LP55" i="15"/>
  <c r="LQ55" i="15"/>
  <c r="LR55" i="15"/>
  <c r="LS55" i="15"/>
  <c r="LT55" i="15"/>
  <c r="LW55" i="15"/>
  <c r="LX55" i="15"/>
  <c r="LY55" i="15"/>
  <c r="LZ55" i="15"/>
  <c r="MA55" i="15"/>
  <c r="MD55" i="15"/>
  <c r="ME55" i="15"/>
  <c r="MF55" i="15"/>
  <c r="MG55" i="15"/>
  <c r="MH55" i="15"/>
  <c r="MK55" i="15"/>
  <c r="ML55" i="15"/>
  <c r="MM55" i="15"/>
  <c r="MN55" i="15"/>
  <c r="MO55" i="15"/>
  <c r="MR55" i="15"/>
  <c r="MS55" i="15"/>
  <c r="MT55" i="15"/>
  <c r="MU55" i="15"/>
  <c r="MV55" i="15"/>
  <c r="MY55" i="15"/>
  <c r="MZ55" i="15"/>
  <c r="NC55" i="15"/>
  <c r="G57" i="15"/>
  <c r="H57" i="15"/>
  <c r="I57" i="15"/>
  <c r="M57" i="15"/>
  <c r="N57" i="15"/>
  <c r="O57" i="15"/>
  <c r="P57" i="15"/>
  <c r="Q57" i="15"/>
  <c r="T57" i="15"/>
  <c r="U57" i="15"/>
  <c r="V57" i="15"/>
  <c r="W57" i="15"/>
  <c r="X57" i="15"/>
  <c r="AA57" i="15"/>
  <c r="AB57" i="15"/>
  <c r="AC57" i="15"/>
  <c r="AD57" i="15"/>
  <c r="AE57" i="15"/>
  <c r="AH57" i="15"/>
  <c r="AI57" i="15"/>
  <c r="AJ57" i="15"/>
  <c r="AK57" i="15"/>
  <c r="AL57" i="15"/>
  <c r="AO57" i="15"/>
  <c r="AP57" i="15"/>
  <c r="AQ57" i="15"/>
  <c r="AR57" i="15"/>
  <c r="AS57" i="15"/>
  <c r="AV57" i="15"/>
  <c r="AW57" i="15"/>
  <c r="AX57" i="15"/>
  <c r="AY57" i="15"/>
  <c r="AZ57" i="15"/>
  <c r="BC57" i="15"/>
  <c r="BD57" i="15"/>
  <c r="BE57" i="15"/>
  <c r="BF57" i="15"/>
  <c r="BG57" i="15"/>
  <c r="BJ57" i="15"/>
  <c r="BK57" i="15"/>
  <c r="BL57" i="15"/>
  <c r="BM57" i="15"/>
  <c r="BN57" i="15"/>
  <c r="BQ57" i="15"/>
  <c r="BR57" i="15"/>
  <c r="BS57" i="15"/>
  <c r="BT57" i="15"/>
  <c r="BU57" i="15"/>
  <c r="BX57" i="15"/>
  <c r="BY57" i="15"/>
  <c r="BZ57" i="15"/>
  <c r="CA57" i="15"/>
  <c r="CB57" i="15"/>
  <c r="CE57" i="15"/>
  <c r="CF57" i="15"/>
  <c r="CG57" i="15"/>
  <c r="CH57" i="15"/>
  <c r="CI57" i="15"/>
  <c r="CL57" i="15"/>
  <c r="CM57" i="15"/>
  <c r="CN57" i="15"/>
  <c r="CO57" i="15"/>
  <c r="CT57" i="15"/>
  <c r="CU57" i="15"/>
  <c r="CV57" i="15"/>
  <c r="CW57" i="15"/>
  <c r="CZ57" i="15"/>
  <c r="DA57" i="15"/>
  <c r="DB57" i="15"/>
  <c r="DC57" i="15"/>
  <c r="DD57" i="15"/>
  <c r="DG57" i="15"/>
  <c r="DH57" i="15"/>
  <c r="DI57" i="15"/>
  <c r="DJ57" i="15"/>
  <c r="DK57" i="15"/>
  <c r="DN57" i="15"/>
  <c r="DO57" i="15"/>
  <c r="DP57" i="15"/>
  <c r="DQ57" i="15"/>
  <c r="DR57" i="15"/>
  <c r="DU57" i="15"/>
  <c r="DV57" i="15"/>
  <c r="DX57" i="15"/>
  <c r="DY57" i="15"/>
  <c r="EB57" i="15"/>
  <c r="EC57" i="15"/>
  <c r="ED57" i="15"/>
  <c r="EF57" i="15"/>
  <c r="EI57" i="15"/>
  <c r="EJ57" i="15"/>
  <c r="EK57" i="15"/>
  <c r="EL57" i="15"/>
  <c r="EM57" i="15"/>
  <c r="EQ57" i="15"/>
  <c r="ER57" i="15"/>
  <c r="ES57" i="15"/>
  <c r="ET57" i="15"/>
  <c r="EW57" i="15"/>
  <c r="EX57" i="15"/>
  <c r="EY57" i="15"/>
  <c r="FA57" i="15"/>
  <c r="FD57" i="15"/>
  <c r="FE57" i="15"/>
  <c r="FF57" i="15"/>
  <c r="FG57" i="15"/>
  <c r="FH57" i="15"/>
  <c r="FK57" i="15"/>
  <c r="FL57" i="15"/>
  <c r="FM57" i="15"/>
  <c r="FN57" i="15"/>
  <c r="FO57" i="15"/>
  <c r="FR57" i="15"/>
  <c r="FS57" i="15"/>
  <c r="FT57" i="15"/>
  <c r="FU57" i="15"/>
  <c r="FV57" i="15"/>
  <c r="FY57" i="15"/>
  <c r="FZ57" i="15"/>
  <c r="GA57" i="15"/>
  <c r="GB57" i="15"/>
  <c r="GC57" i="15"/>
  <c r="GF57" i="15"/>
  <c r="GG57" i="15"/>
  <c r="GH57" i="15"/>
  <c r="GI57" i="15"/>
  <c r="GJ57" i="15"/>
  <c r="GM57" i="15"/>
  <c r="GN57" i="15"/>
  <c r="GO57" i="15"/>
  <c r="GP57" i="15"/>
  <c r="GQ57" i="15"/>
  <c r="GT57" i="15"/>
  <c r="GU57" i="15"/>
  <c r="GV57" i="15"/>
  <c r="GW57" i="15"/>
  <c r="GX57" i="15"/>
  <c r="HA57" i="15"/>
  <c r="HB57" i="15"/>
  <c r="HC57" i="15"/>
  <c r="HD57" i="15"/>
  <c r="HE57" i="15"/>
  <c r="HH57" i="15"/>
  <c r="HI57" i="15"/>
  <c r="HJ57" i="15"/>
  <c r="HK57" i="15"/>
  <c r="HL57" i="15"/>
  <c r="HO57" i="15"/>
  <c r="HP57" i="15"/>
  <c r="HQ57" i="15"/>
  <c r="HR57" i="15"/>
  <c r="HS57" i="15"/>
  <c r="HV57" i="15"/>
  <c r="HW57" i="15"/>
  <c r="HX57" i="15"/>
  <c r="HY57" i="15"/>
  <c r="HZ57" i="15"/>
  <c r="IC57" i="15"/>
  <c r="ID57" i="15"/>
  <c r="IE57" i="15"/>
  <c r="IF57" i="15"/>
  <c r="IG57" i="15"/>
  <c r="IJ57" i="15"/>
  <c r="IK57" i="15"/>
  <c r="IL57" i="15"/>
  <c r="IM57" i="15"/>
  <c r="IN57" i="15"/>
  <c r="IQ57" i="15"/>
  <c r="IR57" i="15"/>
  <c r="IS57" i="15"/>
  <c r="IT57" i="15"/>
  <c r="IU57" i="15"/>
  <c r="IX57" i="15"/>
  <c r="IY57" i="15"/>
  <c r="IZ57" i="15"/>
  <c r="JA57" i="15"/>
  <c r="JB57" i="15"/>
  <c r="JE57" i="15"/>
  <c r="JF57" i="15"/>
  <c r="JG57" i="15"/>
  <c r="JH57" i="15"/>
  <c r="JI57" i="15"/>
  <c r="JL57" i="15"/>
  <c r="JM57" i="15"/>
  <c r="JN57" i="15"/>
  <c r="JO57" i="15"/>
  <c r="JP57" i="15"/>
  <c r="JS57" i="15"/>
  <c r="JT57" i="15"/>
  <c r="JU57" i="15"/>
  <c r="JW57" i="15"/>
  <c r="JZ57" i="15"/>
  <c r="KA57" i="15"/>
  <c r="KB57" i="15"/>
  <c r="KC57" i="15"/>
  <c r="KD57" i="15"/>
  <c r="KG57" i="15"/>
  <c r="KH57" i="15"/>
  <c r="KI57" i="15"/>
  <c r="KJ57" i="15"/>
  <c r="KK57" i="15"/>
  <c r="KN57" i="15"/>
  <c r="KO57" i="15"/>
  <c r="KP57" i="15"/>
  <c r="KQ57" i="15"/>
  <c r="KR57" i="15"/>
  <c r="KU57" i="15"/>
  <c r="KV57" i="15"/>
  <c r="KW57" i="15"/>
  <c r="KX57" i="15"/>
  <c r="LB57" i="15"/>
  <c r="LC57" i="15"/>
  <c r="LD57" i="15"/>
  <c r="LE57" i="15"/>
  <c r="LF57" i="15"/>
  <c r="LI57" i="15"/>
  <c r="LJ57" i="15"/>
  <c r="LK57" i="15"/>
  <c r="LL57" i="15"/>
  <c r="LM57" i="15"/>
  <c r="LP57" i="15"/>
  <c r="LQ57" i="15"/>
  <c r="LR57" i="15"/>
  <c r="LS57" i="15"/>
  <c r="LT57" i="15"/>
  <c r="LW57" i="15"/>
  <c r="LX57" i="15"/>
  <c r="LY57" i="15"/>
  <c r="LZ57" i="15"/>
  <c r="MA57" i="15"/>
  <c r="MD57" i="15"/>
  <c r="ME57" i="15"/>
  <c r="MF57" i="15"/>
  <c r="MG57" i="15"/>
  <c r="MH57" i="15"/>
  <c r="MK57" i="15"/>
  <c r="ML57" i="15"/>
  <c r="MM57" i="15"/>
  <c r="MN57" i="15"/>
  <c r="MO57" i="15"/>
  <c r="MR57" i="15"/>
  <c r="MS57" i="15"/>
  <c r="MT57" i="15"/>
  <c r="MU57" i="15"/>
  <c r="MV57" i="15"/>
  <c r="MY57" i="15"/>
  <c r="MZ57" i="15"/>
  <c r="NC57" i="15"/>
  <c r="E58" i="15"/>
  <c r="E59" i="15"/>
  <c r="E60" i="15"/>
  <c r="E61" i="15"/>
  <c r="G62" i="15"/>
  <c r="H62" i="15"/>
  <c r="I62" i="15"/>
  <c r="M62" i="15"/>
  <c r="N62" i="15"/>
  <c r="O62" i="15"/>
  <c r="P62" i="15"/>
  <c r="Q62" i="15"/>
  <c r="T62" i="15"/>
  <c r="U62" i="15"/>
  <c r="V62" i="15"/>
  <c r="W62" i="15"/>
  <c r="X62" i="15"/>
  <c r="AA62" i="15"/>
  <c r="AB62" i="15"/>
  <c r="AC62" i="15"/>
  <c r="AD62" i="15"/>
  <c r="AE62" i="15"/>
  <c r="AH62" i="15"/>
  <c r="AI62" i="15"/>
  <c r="AJ62" i="15"/>
  <c r="AK62" i="15"/>
  <c r="AL62" i="15"/>
  <c r="AO62" i="15"/>
  <c r="AP62" i="15"/>
  <c r="AQ62" i="15"/>
  <c r="AR62" i="15"/>
  <c r="AS62" i="15"/>
  <c r="AV62" i="15"/>
  <c r="AW62" i="15"/>
  <c r="AX62" i="15"/>
  <c r="AY62" i="15"/>
  <c r="AZ62" i="15"/>
  <c r="BC62" i="15"/>
  <c r="BD62" i="15"/>
  <c r="BE62" i="15"/>
  <c r="BF62" i="15"/>
  <c r="BG62" i="15"/>
  <c r="BJ62" i="15"/>
  <c r="BK62" i="15"/>
  <c r="BL62" i="15"/>
  <c r="BM62" i="15"/>
  <c r="BN62" i="15"/>
  <c r="BQ62" i="15"/>
  <c r="BR62" i="15"/>
  <c r="BS62" i="15"/>
  <c r="BT62" i="15"/>
  <c r="BU62" i="15"/>
  <c r="BX62" i="15"/>
  <c r="BY62" i="15"/>
  <c r="BZ62" i="15"/>
  <c r="CA62" i="15"/>
  <c r="CB62" i="15"/>
  <c r="CE62" i="15"/>
  <c r="CF62" i="15"/>
  <c r="CG62" i="15"/>
  <c r="CH62" i="15"/>
  <c r="CI62" i="15"/>
  <c r="CL62" i="15"/>
  <c r="CM62" i="15"/>
  <c r="CN62" i="15"/>
  <c r="CO62" i="15"/>
  <c r="CT62" i="15"/>
  <c r="CU62" i="15"/>
  <c r="CV62" i="15"/>
  <c r="CW62" i="15"/>
  <c r="CZ62" i="15"/>
  <c r="DA62" i="15"/>
  <c r="DB62" i="15"/>
  <c r="DC62" i="15"/>
  <c r="DD62" i="15"/>
  <c r="DG62" i="15"/>
  <c r="DH62" i="15"/>
  <c r="DI62" i="15"/>
  <c r="DJ62" i="15"/>
  <c r="DK62" i="15"/>
  <c r="DN62" i="15"/>
  <c r="DO62" i="15"/>
  <c r="DP62" i="15"/>
  <c r="DQ62" i="15"/>
  <c r="DR62" i="15"/>
  <c r="DU62" i="15"/>
  <c r="DV62" i="15"/>
  <c r="DX62" i="15"/>
  <c r="DY62" i="15"/>
  <c r="EB62" i="15"/>
  <c r="EC62" i="15"/>
  <c r="ED62" i="15"/>
  <c r="EF62" i="15"/>
  <c r="EI62" i="15"/>
  <c r="EJ62" i="15"/>
  <c r="EK62" i="15"/>
  <c r="EL62" i="15"/>
  <c r="EM62" i="15"/>
  <c r="EQ62" i="15"/>
  <c r="ER62" i="15"/>
  <c r="ES62" i="15"/>
  <c r="ET62" i="15"/>
  <c r="EX62" i="15"/>
  <c r="EY62" i="15"/>
  <c r="FA62" i="15"/>
  <c r="FD62" i="15"/>
  <c r="FE62" i="15"/>
  <c r="FF62" i="15"/>
  <c r="FG62" i="15"/>
  <c r="FH62" i="15"/>
  <c r="FK62" i="15"/>
  <c r="FL62" i="15"/>
  <c r="FM62" i="15"/>
  <c r="FN62" i="15"/>
  <c r="FO62" i="15"/>
  <c r="FR62" i="15"/>
  <c r="FS62" i="15"/>
  <c r="FT62" i="15"/>
  <c r="FU62" i="15"/>
  <c r="FV62" i="15"/>
  <c r="FY62" i="15"/>
  <c r="FZ62" i="15"/>
  <c r="GA62" i="15"/>
  <c r="GB62" i="15"/>
  <c r="GC62" i="15"/>
  <c r="GF62" i="15"/>
  <c r="GG62" i="15"/>
  <c r="GH62" i="15"/>
  <c r="GI62" i="15"/>
  <c r="GJ62" i="15"/>
  <c r="GM62" i="15"/>
  <c r="GN62" i="15"/>
  <c r="GO62" i="15"/>
  <c r="GP62" i="15"/>
  <c r="GQ62" i="15"/>
  <c r="GT62" i="15"/>
  <c r="GU62" i="15"/>
  <c r="GV62" i="15"/>
  <c r="GW62" i="15"/>
  <c r="GX62" i="15"/>
  <c r="HA62" i="15"/>
  <c r="HB62" i="15"/>
  <c r="HC62" i="15"/>
  <c r="HD62" i="15"/>
  <c r="HE62" i="15"/>
  <c r="HH62" i="15"/>
  <c r="HI62" i="15"/>
  <c r="HJ62" i="15"/>
  <c r="HK62" i="15"/>
  <c r="HL62" i="15"/>
  <c r="HO62" i="15"/>
  <c r="HP62" i="15"/>
  <c r="HQ62" i="15"/>
  <c r="HR62" i="15"/>
  <c r="HS62" i="15"/>
  <c r="HV62" i="15"/>
  <c r="HW62" i="15"/>
  <c r="HX62" i="15"/>
  <c r="HY62" i="15"/>
  <c r="HZ62" i="15"/>
  <c r="IC62" i="15"/>
  <c r="ID62" i="15"/>
  <c r="IE62" i="15"/>
  <c r="IF62" i="15"/>
  <c r="IG62" i="15"/>
  <c r="IJ62" i="15"/>
  <c r="IK62" i="15"/>
  <c r="IL62" i="15"/>
  <c r="IM62" i="15"/>
  <c r="IN62" i="15"/>
  <c r="IQ62" i="15"/>
  <c r="IR62" i="15"/>
  <c r="IS62" i="15"/>
  <c r="IT62" i="15"/>
  <c r="IU62" i="15"/>
  <c r="IX62" i="15"/>
  <c r="IY62" i="15"/>
  <c r="IZ62" i="15"/>
  <c r="JA62" i="15"/>
  <c r="JB62" i="15"/>
  <c r="JE62" i="15"/>
  <c r="JF62" i="15"/>
  <c r="JG62" i="15"/>
  <c r="JH62" i="15"/>
  <c r="JI62" i="15"/>
  <c r="JL62" i="15"/>
  <c r="JM62" i="15"/>
  <c r="JN62" i="15"/>
  <c r="JO62" i="15"/>
  <c r="JP62" i="15"/>
  <c r="JS62" i="15"/>
  <c r="JT62" i="15"/>
  <c r="JU62" i="15"/>
  <c r="JW62" i="15"/>
  <c r="JZ62" i="15"/>
  <c r="KA62" i="15"/>
  <c r="KB62" i="15"/>
  <c r="KC62" i="15"/>
  <c r="KD62" i="15"/>
  <c r="KG62" i="15"/>
  <c r="KH62" i="15"/>
  <c r="KI62" i="15"/>
  <c r="KJ62" i="15"/>
  <c r="KK62" i="15"/>
  <c r="KN62" i="15"/>
  <c r="KO62" i="15"/>
  <c r="KP62" i="15"/>
  <c r="KQ62" i="15"/>
  <c r="KR62" i="15"/>
  <c r="KU62" i="15"/>
  <c r="KV62" i="15"/>
  <c r="KW62" i="15"/>
  <c r="KX62" i="15"/>
  <c r="LB62" i="15"/>
  <c r="LC62" i="15"/>
  <c r="LD62" i="15"/>
  <c r="LE62" i="15"/>
  <c r="LF62" i="15"/>
  <c r="LI62" i="15"/>
  <c r="LJ62" i="15"/>
  <c r="LK62" i="15"/>
  <c r="LL62" i="15"/>
  <c r="LM62" i="15"/>
  <c r="LP62" i="15"/>
  <c r="LQ62" i="15"/>
  <c r="LR62" i="15"/>
  <c r="LS62" i="15"/>
  <c r="LT62" i="15"/>
  <c r="LW62" i="15"/>
  <c r="LX62" i="15"/>
  <c r="LY62" i="15"/>
  <c r="LZ62" i="15"/>
  <c r="MA62" i="15"/>
  <c r="MD62" i="15"/>
  <c r="ME62" i="15"/>
  <c r="MF62" i="15"/>
  <c r="MG62" i="15"/>
  <c r="MH62" i="15"/>
  <c r="MK62" i="15"/>
  <c r="ML62" i="15"/>
  <c r="MM62" i="15"/>
  <c r="MN62" i="15"/>
  <c r="MO62" i="15"/>
  <c r="MR62" i="15"/>
  <c r="MS62" i="15"/>
  <c r="MT62" i="15"/>
  <c r="MU62" i="15"/>
  <c r="MV62" i="15"/>
  <c r="MY62" i="15"/>
  <c r="MZ62" i="15"/>
  <c r="NC62" i="15"/>
  <c r="E66" i="15"/>
  <c r="F67" i="15"/>
  <c r="G67" i="15"/>
  <c r="H67" i="15"/>
  <c r="I67" i="15"/>
  <c r="M67" i="15"/>
  <c r="N67" i="15"/>
  <c r="O67" i="15"/>
  <c r="P67" i="15"/>
  <c r="Q67" i="15"/>
  <c r="T67" i="15"/>
  <c r="U67" i="15"/>
  <c r="V67" i="15"/>
  <c r="W67" i="15"/>
  <c r="X67" i="15"/>
  <c r="AA67" i="15"/>
  <c r="AB67" i="15"/>
  <c r="AC67" i="15"/>
  <c r="AD67" i="15"/>
  <c r="AE67" i="15"/>
  <c r="AH67" i="15"/>
  <c r="AI67" i="15"/>
  <c r="AJ67" i="15"/>
  <c r="AK67" i="15"/>
  <c r="AL67" i="15"/>
  <c r="AO67" i="15"/>
  <c r="AP67" i="15"/>
  <c r="AQ67" i="15"/>
  <c r="AR67" i="15"/>
  <c r="AS67" i="15"/>
  <c r="AV67" i="15"/>
  <c r="AW67" i="15"/>
  <c r="AX67" i="15"/>
  <c r="AY67" i="15"/>
  <c r="AZ67" i="15"/>
  <c r="BC67" i="15"/>
  <c r="BD67" i="15"/>
  <c r="BE67" i="15"/>
  <c r="BF67" i="15"/>
  <c r="BG67" i="15"/>
  <c r="BJ67" i="15"/>
  <c r="BK67" i="15"/>
  <c r="BL67" i="15"/>
  <c r="BM67" i="15"/>
  <c r="BN67" i="15"/>
  <c r="BQ67" i="15"/>
  <c r="BR67" i="15"/>
  <c r="BS67" i="15"/>
  <c r="BT67" i="15"/>
  <c r="BU67" i="15"/>
  <c r="BX67" i="15"/>
  <c r="BY67" i="15"/>
  <c r="BZ67" i="15"/>
  <c r="CA67" i="15"/>
  <c r="CB67" i="15"/>
  <c r="CE67" i="15"/>
  <c r="CF67" i="15"/>
  <c r="CG67" i="15"/>
  <c r="CH67" i="15"/>
  <c r="CI67" i="15"/>
  <c r="CL67" i="15"/>
  <c r="CM67" i="15"/>
  <c r="CN67" i="15"/>
  <c r="CO67" i="15"/>
  <c r="CT67" i="15"/>
  <c r="CU67" i="15"/>
  <c r="CV67" i="15"/>
  <c r="CW67" i="15"/>
  <c r="CZ67" i="15"/>
  <c r="DA67" i="15"/>
  <c r="DB67" i="15"/>
  <c r="DC67" i="15"/>
  <c r="DD67" i="15"/>
  <c r="DG67" i="15"/>
  <c r="DH67" i="15"/>
  <c r="DI67" i="15"/>
  <c r="DJ67" i="15"/>
  <c r="DK67" i="15"/>
  <c r="DN67" i="15"/>
  <c r="DO67" i="15"/>
  <c r="DP67" i="15"/>
  <c r="DQ67" i="15"/>
  <c r="DR67" i="15"/>
  <c r="DU67" i="15"/>
  <c r="DV67" i="15"/>
  <c r="DX67" i="15"/>
  <c r="DY67" i="15"/>
  <c r="EB67" i="15"/>
  <c r="EC67" i="15"/>
  <c r="ED67" i="15"/>
  <c r="EF67" i="15"/>
  <c r="EI67" i="15"/>
  <c r="EJ67" i="15"/>
  <c r="EK67" i="15"/>
  <c r="EL67" i="15"/>
  <c r="EM67" i="15"/>
  <c r="EQ67" i="15"/>
  <c r="ER67" i="15"/>
  <c r="ES67" i="15"/>
  <c r="ET67" i="15"/>
  <c r="EW67" i="15"/>
  <c r="EX67" i="15"/>
  <c r="EY67" i="15"/>
  <c r="FA67" i="15"/>
  <c r="FD67" i="15"/>
  <c r="FE67" i="15"/>
  <c r="FF67" i="15"/>
  <c r="FG67" i="15"/>
  <c r="FH67" i="15"/>
  <c r="FK67" i="15"/>
  <c r="FL67" i="15"/>
  <c r="FM67" i="15"/>
  <c r="FN67" i="15"/>
  <c r="FO67" i="15"/>
  <c r="FR67" i="15"/>
  <c r="FS67" i="15"/>
  <c r="FT67" i="15"/>
  <c r="FU67" i="15"/>
  <c r="FV67" i="15"/>
  <c r="FY67" i="15"/>
  <c r="FZ67" i="15"/>
  <c r="GA67" i="15"/>
  <c r="GB67" i="15"/>
  <c r="GC67" i="15"/>
  <c r="GF67" i="15"/>
  <c r="GG67" i="15"/>
  <c r="GH67" i="15"/>
  <c r="GI67" i="15"/>
  <c r="GJ67" i="15"/>
  <c r="GM67" i="15"/>
  <c r="GN67" i="15"/>
  <c r="GO67" i="15"/>
  <c r="GP67" i="15"/>
  <c r="GQ67" i="15"/>
  <c r="GT67" i="15"/>
  <c r="GU67" i="15"/>
  <c r="GV67" i="15"/>
  <c r="GW67" i="15"/>
  <c r="GX67" i="15"/>
  <c r="HA67" i="15"/>
  <c r="HB67" i="15"/>
  <c r="HC67" i="15"/>
  <c r="HD67" i="15"/>
  <c r="HE67" i="15"/>
  <c r="HH67" i="15"/>
  <c r="HI67" i="15"/>
  <c r="HJ67" i="15"/>
  <c r="HK67" i="15"/>
  <c r="HL67" i="15"/>
  <c r="HO67" i="15"/>
  <c r="HP67" i="15"/>
  <c r="HQ67" i="15"/>
  <c r="HR67" i="15"/>
  <c r="HS67" i="15"/>
  <c r="HV67" i="15"/>
  <c r="HW67" i="15"/>
  <c r="HX67" i="15"/>
  <c r="HY67" i="15"/>
  <c r="HZ67" i="15"/>
  <c r="IC67" i="15"/>
  <c r="ID67" i="15"/>
  <c r="IE67" i="15"/>
  <c r="IF67" i="15"/>
  <c r="IG67" i="15"/>
  <c r="IJ67" i="15"/>
  <c r="IK67" i="15"/>
  <c r="IL67" i="15"/>
  <c r="IM67" i="15"/>
  <c r="IN67" i="15"/>
  <c r="IQ67" i="15"/>
  <c r="IR67" i="15"/>
  <c r="IS67" i="15"/>
  <c r="IT67" i="15"/>
  <c r="IU67" i="15"/>
  <c r="IX67" i="15"/>
  <c r="IY67" i="15"/>
  <c r="IZ67" i="15"/>
  <c r="JA67" i="15"/>
  <c r="JB67" i="15"/>
  <c r="JE67" i="15"/>
  <c r="JF67" i="15"/>
  <c r="JG67" i="15"/>
  <c r="JH67" i="15"/>
  <c r="JI67" i="15"/>
  <c r="JL67" i="15"/>
  <c r="JM67" i="15"/>
  <c r="JN67" i="15"/>
  <c r="JO67" i="15"/>
  <c r="JP67" i="15"/>
  <c r="JS67" i="15"/>
  <c r="JT67" i="15"/>
  <c r="JU67" i="15"/>
  <c r="JW67" i="15"/>
  <c r="JZ67" i="15"/>
  <c r="KA67" i="15"/>
  <c r="KB67" i="15"/>
  <c r="KC67" i="15"/>
  <c r="KD67" i="15"/>
  <c r="KG67" i="15"/>
  <c r="KH67" i="15"/>
  <c r="KI67" i="15"/>
  <c r="KJ67" i="15"/>
  <c r="KK67" i="15"/>
  <c r="KN67" i="15"/>
  <c r="KO67" i="15"/>
  <c r="KP67" i="15"/>
  <c r="KQ67" i="15"/>
  <c r="KR67" i="15"/>
  <c r="KU67" i="15"/>
  <c r="KV67" i="15"/>
  <c r="KW67" i="15"/>
  <c r="KX67" i="15"/>
  <c r="LB67" i="15"/>
  <c r="LC67" i="15"/>
  <c r="LD67" i="15"/>
  <c r="LE67" i="15"/>
  <c r="LF67" i="15"/>
  <c r="LI67" i="15"/>
  <c r="LJ67" i="15"/>
  <c r="LK67" i="15"/>
  <c r="LL67" i="15"/>
  <c r="LM67" i="15"/>
  <c r="LP67" i="15"/>
  <c r="LQ67" i="15"/>
  <c r="LR67" i="15"/>
  <c r="LS67" i="15"/>
  <c r="LT67" i="15"/>
  <c r="LW67" i="15"/>
  <c r="LX67" i="15"/>
  <c r="LY67" i="15"/>
  <c r="LZ67" i="15"/>
  <c r="MA67" i="15"/>
  <c r="MD67" i="15"/>
  <c r="ME67" i="15"/>
  <c r="MF67" i="15"/>
  <c r="MG67" i="15"/>
  <c r="MH67" i="15"/>
  <c r="MK67" i="15"/>
  <c r="ML67" i="15"/>
  <c r="MM67" i="15"/>
  <c r="MN67" i="15"/>
  <c r="MO67" i="15"/>
  <c r="MR67" i="15"/>
  <c r="MS67" i="15"/>
  <c r="MT67" i="15"/>
  <c r="MU67" i="15"/>
  <c r="MV67" i="15"/>
  <c r="MY67" i="15"/>
  <c r="MZ67" i="15"/>
  <c r="NC67" i="15"/>
  <c r="E68" i="15"/>
  <c r="F69" i="15"/>
  <c r="G69" i="15"/>
  <c r="H69" i="15"/>
  <c r="I69" i="15"/>
  <c r="M69" i="15"/>
  <c r="N69" i="15"/>
  <c r="O69" i="15"/>
  <c r="P69" i="15"/>
  <c r="Q69" i="15"/>
  <c r="T69" i="15"/>
  <c r="U69" i="15"/>
  <c r="V69" i="15"/>
  <c r="W69" i="15"/>
  <c r="X69" i="15"/>
  <c r="AA69" i="15"/>
  <c r="AB69" i="15"/>
  <c r="AC69" i="15"/>
  <c r="AD69" i="15"/>
  <c r="AE69" i="15"/>
  <c r="AH69" i="15"/>
  <c r="AI69" i="15"/>
  <c r="AJ69" i="15"/>
  <c r="AK69" i="15"/>
  <c r="AL69" i="15"/>
  <c r="AO69" i="15"/>
  <c r="AP69" i="15"/>
  <c r="AQ69" i="15"/>
  <c r="AR69" i="15"/>
  <c r="AS69" i="15"/>
  <c r="AV69" i="15"/>
  <c r="AW69" i="15"/>
  <c r="AX69" i="15"/>
  <c r="AY69" i="15"/>
  <c r="AZ69" i="15"/>
  <c r="BC69" i="15"/>
  <c r="BD69" i="15"/>
  <c r="BE69" i="15"/>
  <c r="BF69" i="15"/>
  <c r="BG69" i="15"/>
  <c r="BJ69" i="15"/>
  <c r="BK69" i="15"/>
  <c r="BL69" i="15"/>
  <c r="BM69" i="15"/>
  <c r="BN69" i="15"/>
  <c r="BQ69" i="15"/>
  <c r="BR69" i="15"/>
  <c r="BS69" i="15"/>
  <c r="BT69" i="15"/>
  <c r="BU69" i="15"/>
  <c r="BX69" i="15"/>
  <c r="BY69" i="15"/>
  <c r="BZ69" i="15"/>
  <c r="CA69" i="15"/>
  <c r="CB69" i="15"/>
  <c r="CE69" i="15"/>
  <c r="CF69" i="15"/>
  <c r="CG69" i="15"/>
  <c r="CH69" i="15"/>
  <c r="CI69" i="15"/>
  <c r="CL69" i="15"/>
  <c r="CM69" i="15"/>
  <c r="CN69" i="15"/>
  <c r="CO69" i="15"/>
  <c r="CT69" i="15"/>
  <c r="CU69" i="15"/>
  <c r="CV69" i="15"/>
  <c r="CW69" i="15"/>
  <c r="CZ69" i="15"/>
  <c r="DA69" i="15"/>
  <c r="DB69" i="15"/>
  <c r="DC69" i="15"/>
  <c r="DD69" i="15"/>
  <c r="DG69" i="15"/>
  <c r="DH69" i="15"/>
  <c r="DI69" i="15"/>
  <c r="DJ69" i="15"/>
  <c r="DK69" i="15"/>
  <c r="DN69" i="15"/>
  <c r="DO69" i="15"/>
  <c r="DP69" i="15"/>
  <c r="DQ69" i="15"/>
  <c r="DR69" i="15"/>
  <c r="DU69" i="15"/>
  <c r="DV69" i="15"/>
  <c r="DX69" i="15"/>
  <c r="DY69" i="15"/>
  <c r="EB69" i="15"/>
  <c r="EC69" i="15"/>
  <c r="ED69" i="15"/>
  <c r="EF69" i="15"/>
  <c r="EI69" i="15"/>
  <c r="EJ69" i="15"/>
  <c r="EK69" i="15"/>
  <c r="EL69" i="15"/>
  <c r="EM69" i="15"/>
  <c r="EQ69" i="15"/>
  <c r="ER69" i="15"/>
  <c r="ES69" i="15"/>
  <c r="ET69" i="15"/>
  <c r="EW69" i="15"/>
  <c r="EX69" i="15"/>
  <c r="EY69" i="15"/>
  <c r="FA69" i="15"/>
  <c r="FD69" i="15"/>
  <c r="FE69" i="15"/>
  <c r="FF69" i="15"/>
  <c r="FG69" i="15"/>
  <c r="FH69" i="15"/>
  <c r="FK69" i="15"/>
  <c r="FL69" i="15"/>
  <c r="FM69" i="15"/>
  <c r="FN69" i="15"/>
  <c r="FO69" i="15"/>
  <c r="FR69" i="15"/>
  <c r="FS69" i="15"/>
  <c r="FT69" i="15"/>
  <c r="FU69" i="15"/>
  <c r="FV69" i="15"/>
  <c r="FY69" i="15"/>
  <c r="FZ69" i="15"/>
  <c r="GA69" i="15"/>
  <c r="GB69" i="15"/>
  <c r="GC69" i="15"/>
  <c r="GF69" i="15"/>
  <c r="GG69" i="15"/>
  <c r="GH69" i="15"/>
  <c r="GI69" i="15"/>
  <c r="GJ69" i="15"/>
  <c r="GM69" i="15"/>
  <c r="GN69" i="15"/>
  <c r="GO69" i="15"/>
  <c r="GP69" i="15"/>
  <c r="GQ69" i="15"/>
  <c r="GT69" i="15"/>
  <c r="GU69" i="15"/>
  <c r="GV69" i="15"/>
  <c r="GW69" i="15"/>
  <c r="GX69" i="15"/>
  <c r="HA69" i="15"/>
  <c r="HB69" i="15"/>
  <c r="HC69" i="15"/>
  <c r="HD69" i="15"/>
  <c r="HE69" i="15"/>
  <c r="HH69" i="15"/>
  <c r="HI69" i="15"/>
  <c r="HJ69" i="15"/>
  <c r="HK69" i="15"/>
  <c r="HL69" i="15"/>
  <c r="HO69" i="15"/>
  <c r="HP69" i="15"/>
  <c r="HQ69" i="15"/>
  <c r="HR69" i="15"/>
  <c r="HS69" i="15"/>
  <c r="HV69" i="15"/>
  <c r="HW69" i="15"/>
  <c r="HX69" i="15"/>
  <c r="HY69" i="15"/>
  <c r="HZ69" i="15"/>
  <c r="IC69" i="15"/>
  <c r="ID69" i="15"/>
  <c r="IE69" i="15"/>
  <c r="IF69" i="15"/>
  <c r="IG69" i="15"/>
  <c r="IJ69" i="15"/>
  <c r="IK69" i="15"/>
  <c r="IL69" i="15"/>
  <c r="IM69" i="15"/>
  <c r="IN69" i="15"/>
  <c r="IQ69" i="15"/>
  <c r="IR69" i="15"/>
  <c r="IS69" i="15"/>
  <c r="IT69" i="15"/>
  <c r="IU69" i="15"/>
  <c r="IX69" i="15"/>
  <c r="IY69" i="15"/>
  <c r="IZ69" i="15"/>
  <c r="JA69" i="15"/>
  <c r="JB69" i="15"/>
  <c r="JE69" i="15"/>
  <c r="JF69" i="15"/>
  <c r="JG69" i="15"/>
  <c r="JH69" i="15"/>
  <c r="JI69" i="15"/>
  <c r="JL69" i="15"/>
  <c r="JM69" i="15"/>
  <c r="JN69" i="15"/>
  <c r="JO69" i="15"/>
  <c r="JP69" i="15"/>
  <c r="JS69" i="15"/>
  <c r="JT69" i="15"/>
  <c r="JU69" i="15"/>
  <c r="JW69" i="15"/>
  <c r="JZ69" i="15"/>
  <c r="KA69" i="15"/>
  <c r="KB69" i="15"/>
  <c r="KC69" i="15"/>
  <c r="KD69" i="15"/>
  <c r="KG69" i="15"/>
  <c r="KH69" i="15"/>
  <c r="KI69" i="15"/>
  <c r="KJ69" i="15"/>
  <c r="KK69" i="15"/>
  <c r="KN69" i="15"/>
  <c r="KO69" i="15"/>
  <c r="KP69" i="15"/>
  <c r="KQ69" i="15"/>
  <c r="KR69" i="15"/>
  <c r="KU69" i="15"/>
  <c r="KV69" i="15"/>
  <c r="KW69" i="15"/>
  <c r="KX69" i="15"/>
  <c r="LB69" i="15"/>
  <c r="LC69" i="15"/>
  <c r="LD69" i="15"/>
  <c r="LE69" i="15"/>
  <c r="LF69" i="15"/>
  <c r="LI69" i="15"/>
  <c r="LJ69" i="15"/>
  <c r="LK69" i="15"/>
  <c r="LL69" i="15"/>
  <c r="LM69" i="15"/>
  <c r="LP69" i="15"/>
  <c r="LQ69" i="15"/>
  <c r="LR69" i="15"/>
  <c r="LS69" i="15"/>
  <c r="LT69" i="15"/>
  <c r="LW69" i="15"/>
  <c r="LX69" i="15"/>
  <c r="LY69" i="15"/>
  <c r="LZ69" i="15"/>
  <c r="MA69" i="15"/>
  <c r="MD69" i="15"/>
  <c r="ME69" i="15"/>
  <c r="MF69" i="15"/>
  <c r="MG69" i="15"/>
  <c r="MH69" i="15"/>
  <c r="MK69" i="15"/>
  <c r="ML69" i="15"/>
  <c r="MM69" i="15"/>
  <c r="MN69" i="15"/>
  <c r="MO69" i="15"/>
  <c r="MR69" i="15"/>
  <c r="MS69" i="15"/>
  <c r="MT69" i="15"/>
  <c r="MU69" i="15"/>
  <c r="MV69" i="15"/>
  <c r="MY69" i="15"/>
  <c r="MZ69" i="15"/>
  <c r="NC69" i="15"/>
  <c r="E72" i="15"/>
  <c r="E73" i="15"/>
  <c r="BU76" i="15"/>
  <c r="G80" i="15"/>
  <c r="I80" i="15"/>
  <c r="M80" i="15"/>
  <c r="N80" i="15"/>
  <c r="O80" i="15"/>
  <c r="P80" i="15"/>
  <c r="Q80" i="15"/>
  <c r="T80" i="15"/>
  <c r="U80" i="15"/>
  <c r="V80" i="15"/>
  <c r="W80" i="15"/>
  <c r="X80" i="15"/>
  <c r="AA80" i="15"/>
  <c r="AB80" i="15"/>
  <c r="AC80" i="15"/>
  <c r="AD80" i="15"/>
  <c r="AE80" i="15"/>
  <c r="AH80" i="15"/>
  <c r="AI80" i="15"/>
  <c r="AJ80" i="15"/>
  <c r="AK80" i="15"/>
  <c r="AL80" i="15"/>
  <c r="AO80" i="15"/>
  <c r="AP80" i="15"/>
  <c r="AQ80" i="15"/>
  <c r="AR80" i="15"/>
  <c r="AS80" i="15"/>
  <c r="AV80" i="15"/>
  <c r="AW80" i="15"/>
  <c r="AX80" i="15"/>
  <c r="AY80" i="15"/>
  <c r="AZ80" i="15"/>
  <c r="BC80" i="15"/>
  <c r="BD80" i="15"/>
  <c r="BE80" i="15"/>
  <c r="BF80" i="15"/>
  <c r="BG80" i="15"/>
  <c r="BJ80" i="15"/>
  <c r="BK80" i="15"/>
  <c r="BL80" i="15"/>
  <c r="BM80" i="15"/>
  <c r="BN80" i="15"/>
  <c r="BQ80" i="15"/>
  <c r="BR80" i="15"/>
  <c r="BS80" i="15"/>
  <c r="BT80" i="15"/>
  <c r="BU80" i="15"/>
  <c r="BX80" i="15"/>
  <c r="BY80" i="15"/>
  <c r="BZ80" i="15"/>
  <c r="CA80" i="15"/>
  <c r="CB80" i="15"/>
  <c r="CE80" i="15"/>
  <c r="CF80" i="15"/>
  <c r="CG80" i="15"/>
  <c r="CH80" i="15"/>
  <c r="CI80" i="15"/>
  <c r="CL80" i="15"/>
  <c r="CM80" i="15"/>
  <c r="CN80" i="15"/>
  <c r="CO80" i="15"/>
  <c r="CT80" i="15"/>
  <c r="CU80" i="15"/>
  <c r="CV80" i="15"/>
  <c r="CW80" i="15"/>
  <c r="CZ80" i="15"/>
  <c r="DA80" i="15"/>
  <c r="DB80" i="15"/>
  <c r="DC80" i="15"/>
  <c r="DD80" i="15"/>
  <c r="DG80" i="15"/>
  <c r="DH80" i="15"/>
  <c r="DI80" i="15"/>
  <c r="DJ80" i="15"/>
  <c r="DK80" i="15"/>
  <c r="DN80" i="15"/>
  <c r="DO80" i="15"/>
  <c r="DP80" i="15"/>
  <c r="DQ80" i="15"/>
  <c r="DR80" i="15"/>
  <c r="DU80" i="15"/>
  <c r="DV80" i="15"/>
  <c r="DX80" i="15"/>
  <c r="DY80" i="15"/>
  <c r="EB80" i="15"/>
  <c r="EC80" i="15"/>
  <c r="ED80" i="15"/>
  <c r="EF80" i="15"/>
  <c r="EI80" i="15"/>
  <c r="EJ80" i="15"/>
  <c r="EK80" i="15"/>
  <c r="EL80" i="15"/>
  <c r="EM80" i="15"/>
  <c r="EQ80" i="15"/>
  <c r="ER80" i="15"/>
  <c r="ES80" i="15"/>
  <c r="ET80" i="15"/>
  <c r="EW80" i="15"/>
  <c r="EX80" i="15"/>
  <c r="EY80" i="15"/>
  <c r="FA80" i="15"/>
  <c r="FD80" i="15"/>
  <c r="FE80" i="15"/>
  <c r="FF80" i="15"/>
  <c r="FG80" i="15"/>
  <c r="FH80" i="15"/>
  <c r="FK80" i="15"/>
  <c r="FL80" i="15"/>
  <c r="FM80" i="15"/>
  <c r="FN80" i="15"/>
  <c r="FO80" i="15"/>
  <c r="FR80" i="15"/>
  <c r="FS80" i="15"/>
  <c r="FT80" i="15"/>
  <c r="FU80" i="15"/>
  <c r="FV80" i="15"/>
  <c r="FY80" i="15"/>
  <c r="FZ80" i="15"/>
  <c r="GA80" i="15"/>
  <c r="GB80" i="15"/>
  <c r="GC80" i="15"/>
  <c r="GF80" i="15"/>
  <c r="GG80" i="15"/>
  <c r="GH80" i="15"/>
  <c r="GI80" i="15"/>
  <c r="GJ80" i="15"/>
  <c r="GM80" i="15"/>
  <c r="GN80" i="15"/>
  <c r="GO80" i="15"/>
  <c r="GP80" i="15"/>
  <c r="GQ80" i="15"/>
  <c r="GT80" i="15"/>
  <c r="GU80" i="15"/>
  <c r="GV80" i="15"/>
  <c r="GW80" i="15"/>
  <c r="GX80" i="15"/>
  <c r="HA80" i="15"/>
  <c r="HB80" i="15"/>
  <c r="HC80" i="15"/>
  <c r="HD80" i="15"/>
  <c r="HE80" i="15"/>
  <c r="HH80" i="15"/>
  <c r="HI80" i="15"/>
  <c r="HJ80" i="15"/>
  <c r="HK80" i="15"/>
  <c r="HL80" i="15"/>
  <c r="HO80" i="15"/>
  <c r="HP80" i="15"/>
  <c r="HQ80" i="15"/>
  <c r="HR80" i="15"/>
  <c r="HS80" i="15"/>
  <c r="HV80" i="15"/>
  <c r="HW80" i="15"/>
  <c r="HX80" i="15"/>
  <c r="HY80" i="15"/>
  <c r="HZ80" i="15"/>
  <c r="IC80" i="15"/>
  <c r="ID80" i="15"/>
  <c r="IE80" i="15"/>
  <c r="IF80" i="15"/>
  <c r="IG80" i="15"/>
  <c r="IJ80" i="15"/>
  <c r="IK80" i="15"/>
  <c r="IL80" i="15"/>
  <c r="IM80" i="15"/>
  <c r="IN80" i="15"/>
  <c r="IQ80" i="15"/>
  <c r="IR80" i="15"/>
  <c r="IS80" i="15"/>
  <c r="IT80" i="15"/>
  <c r="IU80" i="15"/>
  <c r="IX80" i="15"/>
  <c r="IY80" i="15"/>
  <c r="IZ80" i="15"/>
  <c r="JA80" i="15"/>
  <c r="JB80" i="15"/>
  <c r="JE80" i="15"/>
  <c r="JF80" i="15"/>
  <c r="JG80" i="15"/>
  <c r="JH80" i="15"/>
  <c r="JI80" i="15"/>
  <c r="JL80" i="15"/>
  <c r="JM80" i="15"/>
  <c r="JN80" i="15"/>
  <c r="JO80" i="15"/>
  <c r="JP80" i="15"/>
  <c r="JS80" i="15"/>
  <c r="JT80" i="15"/>
  <c r="JU80" i="15"/>
  <c r="JW80" i="15"/>
  <c r="JZ80" i="15"/>
  <c r="KA80" i="15"/>
  <c r="KB80" i="15"/>
  <c r="KC80" i="15"/>
  <c r="KD80" i="15"/>
  <c r="KG80" i="15"/>
  <c r="KH80" i="15"/>
  <c r="KI80" i="15"/>
  <c r="KJ80" i="15"/>
  <c r="KK80" i="15"/>
  <c r="KN80" i="15"/>
  <c r="KO80" i="15"/>
  <c r="KP80" i="15"/>
  <c r="KQ80" i="15"/>
  <c r="KR80" i="15"/>
  <c r="KU80" i="15"/>
  <c r="KV80" i="15"/>
  <c r="KW80" i="15"/>
  <c r="KX80" i="15"/>
  <c r="LB80" i="15"/>
  <c r="LC80" i="15"/>
  <c r="LD80" i="15"/>
  <c r="LE80" i="15"/>
  <c r="LF80" i="15"/>
  <c r="LI80" i="15"/>
  <c r="LJ80" i="15"/>
  <c r="LK80" i="15"/>
  <c r="LL80" i="15"/>
  <c r="LM80" i="15"/>
  <c r="LP80" i="15"/>
  <c r="LQ80" i="15"/>
  <c r="LR80" i="15"/>
  <c r="LS80" i="15"/>
  <c r="LT80" i="15"/>
  <c r="LW80" i="15"/>
  <c r="LX80" i="15"/>
  <c r="LY80" i="15"/>
  <c r="LZ80" i="15"/>
  <c r="MA80" i="15"/>
  <c r="MD80" i="15"/>
  <c r="ME80" i="15"/>
  <c r="MF80" i="15"/>
  <c r="MG80" i="15"/>
  <c r="MH80" i="15"/>
  <c r="MK80" i="15"/>
  <c r="ML80" i="15"/>
  <c r="MM80" i="15"/>
  <c r="MN80" i="15"/>
  <c r="MO80" i="15"/>
  <c r="MR80" i="15"/>
  <c r="MS80" i="15"/>
  <c r="MT80" i="15"/>
  <c r="MU80" i="15"/>
  <c r="MV80" i="15"/>
  <c r="MY80" i="15"/>
  <c r="MZ80" i="15"/>
  <c r="NC80" i="15"/>
  <c r="E79" i="15"/>
  <c r="G82" i="15"/>
  <c r="H82" i="15"/>
  <c r="I82" i="15"/>
  <c r="M82" i="15"/>
  <c r="N82" i="15"/>
  <c r="O82" i="15"/>
  <c r="P82" i="15"/>
  <c r="Q82" i="15"/>
  <c r="T82" i="15"/>
  <c r="U82" i="15"/>
  <c r="V82" i="15"/>
  <c r="W82" i="15"/>
  <c r="X82" i="15"/>
  <c r="AA82" i="15"/>
  <c r="AB82" i="15"/>
  <c r="AC82" i="15"/>
  <c r="AD82" i="15"/>
  <c r="AE82" i="15"/>
  <c r="AH82" i="15"/>
  <c r="AI82" i="15"/>
  <c r="AJ82" i="15"/>
  <c r="AK82" i="15"/>
  <c r="AL82" i="15"/>
  <c r="AO82" i="15"/>
  <c r="AP82" i="15"/>
  <c r="AQ82" i="15"/>
  <c r="AR82" i="15"/>
  <c r="AS82" i="15"/>
  <c r="AV82" i="15"/>
  <c r="AW82" i="15"/>
  <c r="G83" i="15"/>
  <c r="H83" i="15"/>
  <c r="I83" i="15"/>
  <c r="M83" i="15"/>
  <c r="N83" i="15"/>
  <c r="O83" i="15"/>
  <c r="P83" i="15"/>
  <c r="Q83" i="15"/>
  <c r="T83" i="15"/>
  <c r="U83" i="15"/>
  <c r="V83" i="15"/>
  <c r="W83" i="15"/>
  <c r="X83" i="15"/>
  <c r="AA83" i="15"/>
  <c r="AB83" i="15"/>
  <c r="AC83" i="15"/>
  <c r="AD83" i="15"/>
  <c r="AE83" i="15"/>
  <c r="AH83" i="15"/>
  <c r="AI83" i="15"/>
  <c r="AJ83" i="15"/>
  <c r="AK83" i="15"/>
  <c r="AL83" i="15"/>
  <c r="AO83" i="15"/>
  <c r="AP83" i="15"/>
  <c r="AQ83" i="15"/>
  <c r="AR83" i="15"/>
  <c r="AS83" i="15"/>
  <c r="AV83" i="15"/>
  <c r="AW83" i="15"/>
  <c r="G90" i="15"/>
  <c r="H90" i="15"/>
  <c r="I90" i="15"/>
  <c r="M90" i="15"/>
  <c r="N90" i="15"/>
  <c r="O90" i="15"/>
  <c r="P90" i="15"/>
  <c r="Q90" i="15"/>
  <c r="T90" i="15"/>
  <c r="U90" i="15"/>
  <c r="V90" i="15"/>
  <c r="W90" i="15"/>
  <c r="X90" i="15"/>
  <c r="AA90" i="15"/>
  <c r="AB90" i="15"/>
  <c r="AC90" i="15"/>
  <c r="AD90" i="15"/>
  <c r="AE90" i="15"/>
  <c r="AH90" i="15"/>
  <c r="AI90" i="15"/>
  <c r="AJ90" i="15"/>
  <c r="AK90" i="15"/>
  <c r="AL90" i="15"/>
  <c r="AO90" i="15"/>
  <c r="AP90" i="15"/>
  <c r="AQ90" i="15"/>
  <c r="AR90" i="15"/>
  <c r="AS90" i="15"/>
  <c r="AV90" i="15"/>
  <c r="AW90" i="15"/>
  <c r="AX90" i="15"/>
  <c r="AY90" i="15"/>
  <c r="AZ90" i="15"/>
  <c r="BC90" i="15"/>
  <c r="BD90" i="15"/>
  <c r="BE90" i="15"/>
  <c r="BF90" i="15"/>
  <c r="BG90" i="15"/>
  <c r="BJ90" i="15"/>
  <c r="BK90" i="15"/>
  <c r="BL90" i="15"/>
  <c r="BM90" i="15"/>
  <c r="BN90" i="15"/>
  <c r="BQ90" i="15"/>
  <c r="BR90" i="15"/>
  <c r="BS90" i="15"/>
  <c r="BT90" i="15"/>
  <c r="BU90" i="15"/>
  <c r="BX90" i="15"/>
  <c r="BY90" i="15"/>
  <c r="BZ90" i="15"/>
  <c r="CA90" i="15"/>
  <c r="CB90" i="15"/>
  <c r="CE90" i="15"/>
  <c r="CF90" i="15"/>
  <c r="CG90" i="15"/>
  <c r="CH90" i="15"/>
  <c r="CI90" i="15"/>
  <c r="CL90" i="15"/>
  <c r="CM90" i="15"/>
  <c r="CN90" i="15"/>
  <c r="CO90" i="15"/>
  <c r="CT90" i="15"/>
  <c r="CU90" i="15"/>
  <c r="CV90" i="15"/>
  <c r="CW90" i="15"/>
  <c r="CZ90" i="15"/>
  <c r="DA90" i="15"/>
  <c r="DB90" i="15"/>
  <c r="DC90" i="15"/>
  <c r="DD90" i="15"/>
  <c r="DG90" i="15"/>
  <c r="DH90" i="15"/>
  <c r="DI90" i="15"/>
  <c r="DJ90" i="15"/>
  <c r="DK90" i="15"/>
  <c r="DN90" i="15"/>
  <c r="DO90" i="15"/>
  <c r="DP90" i="15"/>
  <c r="DQ90" i="15"/>
  <c r="DR90" i="15"/>
  <c r="DU90" i="15"/>
  <c r="DV90" i="15"/>
  <c r="DX90" i="15"/>
  <c r="DY90" i="15"/>
  <c r="EB90" i="15"/>
  <c r="EC90" i="15"/>
  <c r="ED90" i="15"/>
  <c r="EF90" i="15"/>
  <c r="EI90" i="15"/>
  <c r="EJ90" i="15"/>
  <c r="EK90" i="15"/>
  <c r="EL90" i="15"/>
  <c r="EM90" i="15"/>
  <c r="EQ90" i="15"/>
  <c r="ER90" i="15"/>
  <c r="ES90" i="15"/>
  <c r="ET90" i="15"/>
  <c r="EW90" i="15"/>
  <c r="EX90" i="15"/>
  <c r="EY90" i="15"/>
  <c r="FA90" i="15"/>
  <c r="FD90" i="15"/>
  <c r="FE90" i="15"/>
  <c r="FF90" i="15"/>
  <c r="FG90" i="15"/>
  <c r="FH90" i="15"/>
  <c r="FK90" i="15"/>
  <c r="FL90" i="15"/>
  <c r="FM90" i="15"/>
  <c r="FN90" i="15"/>
  <c r="FO90" i="15"/>
  <c r="FR90" i="15"/>
  <c r="FS90" i="15"/>
  <c r="FT90" i="15"/>
  <c r="FU90" i="15"/>
  <c r="FV90" i="15"/>
  <c r="FY90" i="15"/>
  <c r="FZ90" i="15"/>
  <c r="GA90" i="15"/>
  <c r="GB90" i="15"/>
  <c r="GC90" i="15"/>
  <c r="GF90" i="15"/>
  <c r="GG90" i="15"/>
  <c r="GH90" i="15"/>
  <c r="GI90" i="15"/>
  <c r="GJ90" i="15"/>
  <c r="GM90" i="15"/>
  <c r="GN90" i="15"/>
  <c r="GO90" i="15"/>
  <c r="GP90" i="15"/>
  <c r="GQ90" i="15"/>
  <c r="GT90" i="15"/>
  <c r="GU90" i="15"/>
  <c r="GV90" i="15"/>
  <c r="GW90" i="15"/>
  <c r="GX90" i="15"/>
  <c r="HA90" i="15"/>
  <c r="HB90" i="15"/>
  <c r="HC90" i="15"/>
  <c r="HD90" i="15"/>
  <c r="HE90" i="15"/>
  <c r="HH90" i="15"/>
  <c r="HI90" i="15"/>
  <c r="HJ90" i="15"/>
  <c r="HK90" i="15"/>
  <c r="HL90" i="15"/>
  <c r="HO90" i="15"/>
  <c r="HP90" i="15"/>
  <c r="HQ90" i="15"/>
  <c r="HR90" i="15"/>
  <c r="HS90" i="15"/>
  <c r="HV90" i="15"/>
  <c r="HW90" i="15"/>
  <c r="HX90" i="15"/>
  <c r="HY90" i="15"/>
  <c r="HZ90" i="15"/>
  <c r="IC90" i="15"/>
  <c r="ID90" i="15"/>
  <c r="IE90" i="15"/>
  <c r="IF90" i="15"/>
  <c r="IG90" i="15"/>
  <c r="IJ90" i="15"/>
  <c r="IK90" i="15"/>
  <c r="IL90" i="15"/>
  <c r="IM90" i="15"/>
  <c r="IN90" i="15"/>
  <c r="IQ90" i="15"/>
  <c r="IR90" i="15"/>
  <c r="IS90" i="15"/>
  <c r="IT90" i="15"/>
  <c r="IU90" i="15"/>
  <c r="IX90" i="15"/>
  <c r="IY90" i="15"/>
  <c r="IZ90" i="15"/>
  <c r="JA90" i="15"/>
  <c r="JB90" i="15"/>
  <c r="JE90" i="15"/>
  <c r="JF90" i="15"/>
  <c r="JG90" i="15"/>
  <c r="JH90" i="15"/>
  <c r="JI90" i="15"/>
  <c r="JL90" i="15"/>
  <c r="JM90" i="15"/>
  <c r="JN90" i="15"/>
  <c r="JO90" i="15"/>
  <c r="JP90" i="15"/>
  <c r="JS90" i="15"/>
  <c r="JT90" i="15"/>
  <c r="JU90" i="15"/>
  <c r="JW90" i="15"/>
  <c r="JZ90" i="15"/>
  <c r="KA90" i="15"/>
  <c r="KB90" i="15"/>
  <c r="KC90" i="15"/>
  <c r="KD90" i="15"/>
  <c r="KG90" i="15"/>
  <c r="KH90" i="15"/>
  <c r="KI90" i="15"/>
  <c r="KJ90" i="15"/>
  <c r="KK90" i="15"/>
  <c r="KN90" i="15"/>
  <c r="KO90" i="15"/>
  <c r="KP90" i="15"/>
  <c r="KQ90" i="15"/>
  <c r="KR90" i="15"/>
  <c r="KU90" i="15"/>
  <c r="KV90" i="15"/>
  <c r="KW90" i="15"/>
  <c r="KX90" i="15"/>
  <c r="LB90" i="15"/>
  <c r="LC90" i="15"/>
  <c r="LD90" i="15"/>
  <c r="LE90" i="15"/>
  <c r="LF90" i="15"/>
  <c r="LI90" i="15"/>
  <c r="LJ90" i="15"/>
  <c r="LK90" i="15"/>
  <c r="LL90" i="15"/>
  <c r="LM90" i="15"/>
  <c r="LP90" i="15"/>
  <c r="LQ90" i="15"/>
  <c r="LR90" i="15"/>
  <c r="LS90" i="15"/>
  <c r="LT90" i="15"/>
  <c r="LW90" i="15"/>
  <c r="LX90" i="15"/>
  <c r="LY90" i="15"/>
  <c r="LZ90" i="15"/>
  <c r="MA90" i="15"/>
  <c r="MD90" i="15"/>
  <c r="ME90" i="15"/>
  <c r="MF90" i="15"/>
  <c r="MG90" i="15"/>
  <c r="MH90" i="15"/>
  <c r="MK90" i="15"/>
  <c r="ML90" i="15"/>
  <c r="MM90" i="15"/>
  <c r="MN90" i="15"/>
  <c r="MO90" i="15"/>
  <c r="MR90" i="15"/>
  <c r="MS90" i="15"/>
  <c r="MT90" i="15"/>
  <c r="MU90" i="15"/>
  <c r="MV90" i="15"/>
  <c r="MY90" i="15"/>
  <c r="MZ90" i="15"/>
  <c r="NC90" i="15"/>
  <c r="E91" i="15"/>
  <c r="E94" i="15"/>
  <c r="G96" i="15"/>
  <c r="G98" i="15" s="1"/>
  <c r="H96" i="15"/>
  <c r="H98" i="15" s="1"/>
  <c r="I96" i="15"/>
  <c r="I98" i="15" s="1"/>
  <c r="M96" i="15"/>
  <c r="N96" i="15"/>
  <c r="O96" i="15"/>
  <c r="O98" i="15" s="1"/>
  <c r="P96" i="15"/>
  <c r="Q96" i="15"/>
  <c r="Q98" i="15" s="1"/>
  <c r="T96" i="15"/>
  <c r="U96" i="15"/>
  <c r="V96" i="15"/>
  <c r="W96" i="15"/>
  <c r="X96" i="15"/>
  <c r="X98" i="15" s="1"/>
  <c r="AA96" i="15"/>
  <c r="AA98" i="15" s="1"/>
  <c r="AB96" i="15"/>
  <c r="AB98" i="15" s="1"/>
  <c r="AC96" i="15"/>
  <c r="AD96" i="15"/>
  <c r="AE96" i="15"/>
  <c r="AE98" i="15" s="1"/>
  <c r="AH96" i="15"/>
  <c r="AI96" i="15"/>
  <c r="AI98" i="15" s="1"/>
  <c r="AJ96" i="15"/>
  <c r="AK96" i="15"/>
  <c r="AK98" i="15" s="1"/>
  <c r="AO96" i="15"/>
  <c r="AP96" i="15"/>
  <c r="AQ96" i="15"/>
  <c r="AQ98" i="15" s="1"/>
  <c r="AR96" i="15"/>
  <c r="AR98" i="15" s="1"/>
  <c r="AS96" i="15"/>
  <c r="AW98" i="15"/>
  <c r="AZ98" i="15"/>
  <c r="BC96" i="15"/>
  <c r="BD96" i="15"/>
  <c r="BD98" i="15" s="1"/>
  <c r="BE96" i="15"/>
  <c r="BF96" i="15"/>
  <c r="BF98" i="15" s="1"/>
  <c r="BG98" i="15"/>
  <c r="BJ96" i="15"/>
  <c r="BJ98" i="15" s="1"/>
  <c r="BK96" i="15"/>
  <c r="BK98" i="15" s="1"/>
  <c r="BL96" i="15"/>
  <c r="BL98" i="15" s="1"/>
  <c r="BM96" i="15"/>
  <c r="BM98" i="15" s="1"/>
  <c r="BN96" i="15"/>
  <c r="BN98" i="15" s="1"/>
  <c r="BQ96" i="15"/>
  <c r="BQ98" i="15" s="1"/>
  <c r="BR96" i="15"/>
  <c r="BR98" i="15" s="1"/>
  <c r="BS96" i="15"/>
  <c r="BS98" i="15" s="1"/>
  <c r="BT96" i="15"/>
  <c r="BT98" i="15" s="1"/>
  <c r="BU96" i="15"/>
  <c r="BX96" i="15"/>
  <c r="BY96" i="15"/>
  <c r="BZ96" i="15"/>
  <c r="BZ98" i="15" s="1"/>
  <c r="CA96" i="15"/>
  <c r="CB96" i="15"/>
  <c r="CB98" i="15" s="1"/>
  <c r="CE96" i="15"/>
  <c r="CF96" i="15"/>
  <c r="CG96" i="15"/>
  <c r="CH96" i="15"/>
  <c r="CI96" i="15"/>
  <c r="CL96" i="15"/>
  <c r="CL98" i="15" s="1"/>
  <c r="CM96" i="15"/>
  <c r="CM98" i="15" s="1"/>
  <c r="CN96" i="15"/>
  <c r="CO96" i="15"/>
  <c r="CT96" i="15"/>
  <c r="CU96" i="15"/>
  <c r="CU98" i="15" s="1"/>
  <c r="CV96" i="15"/>
  <c r="CV98" i="15" s="1"/>
  <c r="CW96" i="15"/>
  <c r="CW98" i="15" s="1"/>
  <c r="CZ96" i="15"/>
  <c r="CZ98" i="15" s="1"/>
  <c r="DA96" i="15"/>
  <c r="DA98" i="15" s="1"/>
  <c r="DB96" i="15"/>
  <c r="DB98" i="15" s="1"/>
  <c r="DC96" i="15"/>
  <c r="DD96" i="15"/>
  <c r="DG96" i="15"/>
  <c r="DH96" i="15"/>
  <c r="DI96" i="15"/>
  <c r="DJ96" i="15"/>
  <c r="DJ98" i="15" s="1"/>
  <c r="DK96" i="15"/>
  <c r="DK98" i="15" s="1"/>
  <c r="DN96" i="15"/>
  <c r="DO96" i="15"/>
  <c r="DO98" i="15" s="1"/>
  <c r="DP96" i="15"/>
  <c r="DQ96" i="15"/>
  <c r="DQ98" i="15" s="1"/>
  <c r="DR96" i="15"/>
  <c r="DR98" i="15" s="1"/>
  <c r="DU96" i="15"/>
  <c r="DV96" i="15"/>
  <c r="DX96" i="15"/>
  <c r="DY96" i="15"/>
  <c r="EB96" i="15"/>
  <c r="EC96" i="15"/>
  <c r="ED96" i="15"/>
  <c r="ED98" i="15" s="1"/>
  <c r="EF96" i="15"/>
  <c r="EF98" i="15" s="1"/>
  <c r="EI96" i="15"/>
  <c r="EJ96" i="15"/>
  <c r="EJ98" i="15" s="1"/>
  <c r="EK96" i="15"/>
  <c r="EK98" i="15" s="1"/>
  <c r="EL96" i="15"/>
  <c r="EM96" i="15"/>
  <c r="EQ96" i="15"/>
  <c r="ER96" i="15"/>
  <c r="ES96" i="15"/>
  <c r="ES98" i="15" s="1"/>
  <c r="ET96" i="15"/>
  <c r="EW96" i="15"/>
  <c r="EW98" i="15" s="1"/>
  <c r="EX96" i="15"/>
  <c r="EX98" i="15" s="1"/>
  <c r="EY96" i="15"/>
  <c r="EY98" i="15" s="1"/>
  <c r="FA96" i="15"/>
  <c r="FA98" i="15" s="1"/>
  <c r="FD96" i="15"/>
  <c r="FD98" i="15" s="1"/>
  <c r="FE96" i="15"/>
  <c r="FF96" i="15"/>
  <c r="FG96" i="15"/>
  <c r="FH96" i="15"/>
  <c r="FK96" i="15"/>
  <c r="FK98" i="15" s="1"/>
  <c r="FL96" i="15"/>
  <c r="FM96" i="15"/>
  <c r="FN96" i="15"/>
  <c r="FO96" i="15"/>
  <c r="FR96" i="15"/>
  <c r="FS96" i="15"/>
  <c r="FT96" i="15"/>
  <c r="FT98" i="15" s="1"/>
  <c r="FU96" i="15"/>
  <c r="FU98" i="15" s="1"/>
  <c r="FV96" i="15"/>
  <c r="FY96" i="15"/>
  <c r="FZ96" i="15"/>
  <c r="FZ98" i="15" s="1"/>
  <c r="GA96" i="15"/>
  <c r="GA98" i="15" s="1"/>
  <c r="GB96" i="15"/>
  <c r="GC96" i="15"/>
  <c r="GF96" i="15"/>
  <c r="GF98" i="15" s="1"/>
  <c r="GG96" i="15"/>
  <c r="GG98" i="15" s="1"/>
  <c r="GH96" i="15"/>
  <c r="GI96" i="15"/>
  <c r="GI98" i="15" s="1"/>
  <c r="GJ96" i="15"/>
  <c r="GJ98" i="15" s="1"/>
  <c r="GM96" i="15"/>
  <c r="GM98" i="15" s="1"/>
  <c r="GN96" i="15"/>
  <c r="GN98" i="15" s="1"/>
  <c r="GO96" i="15"/>
  <c r="GP96" i="15"/>
  <c r="GQ96" i="15"/>
  <c r="GQ98" i="15" s="1"/>
  <c r="GT96" i="15"/>
  <c r="GU96" i="15"/>
  <c r="GU98" i="15" s="1"/>
  <c r="GV96" i="15"/>
  <c r="GW96" i="15"/>
  <c r="GX96" i="15"/>
  <c r="GX98" i="15" s="1"/>
  <c r="HA96" i="15"/>
  <c r="HA98" i="15" s="1"/>
  <c r="HB96" i="15"/>
  <c r="HB98" i="15" s="1"/>
  <c r="HC96" i="15"/>
  <c r="HD96" i="15"/>
  <c r="HD98" i="15" s="1"/>
  <c r="HE96" i="15"/>
  <c r="HH96" i="15"/>
  <c r="HI96" i="15"/>
  <c r="HI98" i="15" s="1"/>
  <c r="HJ96" i="15"/>
  <c r="HK96" i="15"/>
  <c r="HK98" i="15" s="1"/>
  <c r="HL96" i="15"/>
  <c r="HO96" i="15"/>
  <c r="HP96" i="15"/>
  <c r="HQ96" i="15"/>
  <c r="HQ98" i="15" s="1"/>
  <c r="HR96" i="15"/>
  <c r="HR98" i="15" s="1"/>
  <c r="HS96" i="15"/>
  <c r="HS98" i="15" s="1"/>
  <c r="HV96" i="15"/>
  <c r="HW96" i="15"/>
  <c r="HX96" i="15"/>
  <c r="HX98" i="15" s="1"/>
  <c r="HY96" i="15"/>
  <c r="HY98" i="15" s="1"/>
  <c r="HZ96" i="15"/>
  <c r="IC96" i="15"/>
  <c r="ID96" i="15"/>
  <c r="IE96" i="15"/>
  <c r="IF96" i="15"/>
  <c r="IF98" i="15" s="1"/>
  <c r="IG96" i="15"/>
  <c r="IJ96" i="15"/>
  <c r="IJ98" i="15" s="1"/>
  <c r="IK96" i="15"/>
  <c r="IK98" i="15" s="1"/>
  <c r="IL96" i="15"/>
  <c r="IL98" i="15" s="1"/>
  <c r="IM96" i="15"/>
  <c r="IM98" i="15" s="1"/>
  <c r="IN96" i="15"/>
  <c r="IN98" i="15" s="1"/>
  <c r="IQ96" i="15"/>
  <c r="IQ98" i="15" s="1"/>
  <c r="IR96" i="15"/>
  <c r="IR98" i="15" s="1"/>
  <c r="IS96" i="15"/>
  <c r="IS98" i="15" s="1"/>
  <c r="IT96" i="15"/>
  <c r="IU96" i="15"/>
  <c r="IX96" i="15"/>
  <c r="IX98" i="15" s="1"/>
  <c r="IY96" i="15"/>
  <c r="IZ96" i="15"/>
  <c r="JA96" i="15"/>
  <c r="JA98" i="15" s="1"/>
  <c r="JB96" i="15"/>
  <c r="JB98" i="15" s="1"/>
  <c r="JE96" i="15"/>
  <c r="JF96" i="15"/>
  <c r="JF98" i="15" s="1"/>
  <c r="JG96" i="15"/>
  <c r="JG98" i="15" s="1"/>
  <c r="JH96" i="15"/>
  <c r="JH98" i="15" s="1"/>
  <c r="JI96" i="15"/>
  <c r="JL96" i="15"/>
  <c r="JM96" i="15"/>
  <c r="JN96" i="15"/>
  <c r="JN98" i="15" s="1"/>
  <c r="JO96" i="15"/>
  <c r="JP96" i="15"/>
  <c r="JS96" i="15"/>
  <c r="JT96" i="15"/>
  <c r="JT98" i="15" s="1"/>
  <c r="JU96" i="15"/>
  <c r="JW96" i="15"/>
  <c r="JW98" i="15" s="1"/>
  <c r="JZ96" i="15"/>
  <c r="KA96" i="15"/>
  <c r="KB96" i="15"/>
  <c r="KC96" i="15"/>
  <c r="KD96" i="15"/>
  <c r="KD98" i="15" s="1"/>
  <c r="KG96" i="15"/>
  <c r="KG98" i="15" s="1"/>
  <c r="KH96" i="15"/>
  <c r="KI96" i="15"/>
  <c r="KJ96" i="15"/>
  <c r="KK96" i="15"/>
  <c r="KN96" i="15"/>
  <c r="KO96" i="15"/>
  <c r="KO98" i="15" s="1"/>
  <c r="KP96" i="15"/>
  <c r="KP98" i="15" s="1"/>
  <c r="KQ96" i="15"/>
  <c r="KR96" i="15"/>
  <c r="KR98" i="15" s="1"/>
  <c r="KU96" i="15"/>
  <c r="KU98" i="15" s="1"/>
  <c r="KV96" i="15"/>
  <c r="KV98" i="15" s="1"/>
  <c r="KW96" i="15"/>
  <c r="KX96" i="15"/>
  <c r="LB96" i="15"/>
  <c r="LC96" i="15"/>
  <c r="LD96" i="15"/>
  <c r="LD98" i="15" s="1"/>
  <c r="LE96" i="15"/>
  <c r="LE98" i="15" s="1"/>
  <c r="LF96" i="15"/>
  <c r="LI96" i="15"/>
  <c r="LI98" i="15" s="1"/>
  <c r="LJ96" i="15"/>
  <c r="LK96" i="15"/>
  <c r="LK98" i="15" s="1"/>
  <c r="LL96" i="15"/>
  <c r="LL98" i="15" s="1"/>
  <c r="LM96" i="15"/>
  <c r="LP96" i="15"/>
  <c r="LQ96" i="15"/>
  <c r="LR96" i="15"/>
  <c r="LS96" i="15"/>
  <c r="LT96" i="15"/>
  <c r="LT98" i="15" s="1"/>
  <c r="LW96" i="15"/>
  <c r="LW98" i="15" s="1"/>
  <c r="LX96" i="15"/>
  <c r="LX98" i="15" s="1"/>
  <c r="LY96" i="15"/>
  <c r="LZ96" i="15"/>
  <c r="LZ98" i="15" s="1"/>
  <c r="MA96" i="15"/>
  <c r="MD96" i="15"/>
  <c r="MD98" i="15" s="1"/>
  <c r="ME96" i="15"/>
  <c r="MF96" i="15"/>
  <c r="MG96" i="15"/>
  <c r="MH96" i="15"/>
  <c r="MH98" i="15" s="1"/>
  <c r="MK96" i="15"/>
  <c r="ML96" i="15"/>
  <c r="ML98" i="15" s="1"/>
  <c r="MM96" i="15"/>
  <c r="MM98" i="15" s="1"/>
  <c r="MN96" i="15"/>
  <c r="MO96" i="15"/>
  <c r="MO98" i="15" s="1"/>
  <c r="MR96" i="15"/>
  <c r="MR98" i="15" s="1"/>
  <c r="MS96" i="15"/>
  <c r="MS98" i="15" s="1"/>
  <c r="MT96" i="15"/>
  <c r="MU96" i="15"/>
  <c r="MV96" i="15"/>
  <c r="MY96" i="15"/>
  <c r="MZ96" i="15"/>
  <c r="NC96" i="15"/>
  <c r="NC98" i="15" s="1"/>
  <c r="P98" i="15"/>
  <c r="U98" i="15"/>
  <c r="V98" i="15"/>
  <c r="AH98" i="15"/>
  <c r="AO98" i="15"/>
  <c r="BC98" i="15"/>
  <c r="BE98" i="15"/>
  <c r="BX98" i="15"/>
  <c r="BY98" i="15"/>
  <c r="CF98" i="15"/>
  <c r="CG98" i="15"/>
  <c r="CI98" i="15"/>
  <c r="CO98" i="15"/>
  <c r="DC98" i="15"/>
  <c r="DG98" i="15"/>
  <c r="DH98" i="15"/>
  <c r="DN98" i="15"/>
  <c r="DP98" i="15"/>
  <c r="DU98" i="15"/>
  <c r="DV98" i="15"/>
  <c r="DX98" i="15"/>
  <c r="EI98" i="15"/>
  <c r="EM98" i="15"/>
  <c r="ET98" i="15"/>
  <c r="FE98" i="15"/>
  <c r="FF98" i="15"/>
  <c r="FL98" i="15"/>
  <c r="FO98" i="15"/>
  <c r="FR98" i="15"/>
  <c r="FS98" i="15"/>
  <c r="FV98" i="15"/>
  <c r="GB98" i="15"/>
  <c r="GC98" i="15"/>
  <c r="GH98" i="15"/>
  <c r="GT98" i="15"/>
  <c r="GV98" i="15"/>
  <c r="GW98" i="15"/>
  <c r="HC98" i="15"/>
  <c r="HJ98" i="15"/>
  <c r="HO98" i="15"/>
  <c r="HP98" i="15"/>
  <c r="HV98" i="15"/>
  <c r="HZ98" i="15"/>
  <c r="IC98" i="15"/>
  <c r="IE98" i="15"/>
  <c r="IG98" i="15"/>
  <c r="IT98" i="15"/>
  <c r="IU98" i="15"/>
  <c r="IY98" i="15"/>
  <c r="JI98" i="15"/>
  <c r="JM98" i="15"/>
  <c r="JP98" i="15"/>
  <c r="JS98" i="15"/>
  <c r="JZ98" i="15"/>
  <c r="KA98" i="15"/>
  <c r="KC98" i="15"/>
  <c r="KI98" i="15"/>
  <c r="KJ98" i="15"/>
  <c r="KQ98" i="15"/>
  <c r="KW98" i="15"/>
  <c r="LB98" i="15"/>
  <c r="LF98" i="15"/>
  <c r="LJ98" i="15"/>
  <c r="LM98" i="15"/>
  <c r="LQ98" i="15"/>
  <c r="LR98" i="15"/>
  <c r="LY98" i="15"/>
  <c r="MA98" i="15"/>
  <c r="MG98" i="15"/>
  <c r="MN98" i="15"/>
  <c r="MT98" i="15"/>
  <c r="MY98" i="15"/>
  <c r="MZ98" i="15"/>
  <c r="G104" i="15"/>
  <c r="H104" i="15"/>
  <c r="I104" i="15"/>
  <c r="M104" i="15"/>
  <c r="N104" i="15"/>
  <c r="O104" i="15"/>
  <c r="P104" i="15"/>
  <c r="Q104" i="15"/>
  <c r="T104" i="15"/>
  <c r="U104" i="15"/>
  <c r="V104" i="15"/>
  <c r="W104" i="15"/>
  <c r="X104" i="15"/>
  <c r="AA104" i="15"/>
  <c r="AB104" i="15"/>
  <c r="AC104" i="15"/>
  <c r="AD104" i="15"/>
  <c r="AE104" i="15"/>
  <c r="AH104" i="15"/>
  <c r="AI104" i="15"/>
  <c r="AJ104" i="15"/>
  <c r="AK104" i="15"/>
  <c r="AL104" i="15"/>
  <c r="AO104" i="15"/>
  <c r="AP104" i="15"/>
  <c r="AQ104" i="15"/>
  <c r="AR104" i="15"/>
  <c r="AS104" i="15"/>
  <c r="AV104" i="15"/>
  <c r="AW104" i="15"/>
  <c r="AX104" i="15"/>
  <c r="AY104" i="15"/>
  <c r="AZ104" i="15"/>
  <c r="BC104" i="15"/>
  <c r="BD104" i="15"/>
  <c r="BE104" i="15"/>
  <c r="BF104" i="15"/>
  <c r="BG104" i="15"/>
  <c r="BJ104" i="15"/>
  <c r="BK104" i="15"/>
  <c r="BL104" i="15"/>
  <c r="BM104" i="15"/>
  <c r="BN104" i="15"/>
  <c r="BQ104" i="15"/>
  <c r="BR104" i="15"/>
  <c r="BS104" i="15"/>
  <c r="BT104" i="15"/>
  <c r="BU104" i="15"/>
  <c r="BX104" i="15"/>
  <c r="BY104" i="15"/>
  <c r="BZ104" i="15"/>
  <c r="CA104" i="15"/>
  <c r="CB104" i="15"/>
  <c r="CE104" i="15"/>
  <c r="CF104" i="15"/>
  <c r="CG104" i="15"/>
  <c r="CH104" i="15"/>
  <c r="CI104" i="15"/>
  <c r="CL104" i="15"/>
  <c r="CM104" i="15"/>
  <c r="CN104" i="15"/>
  <c r="CO104" i="15"/>
  <c r="CT104" i="15"/>
  <c r="CU104" i="15"/>
  <c r="CV104" i="15"/>
  <c r="CW104" i="15"/>
  <c r="CZ104" i="15"/>
  <c r="DA104" i="15"/>
  <c r="DB104" i="15"/>
  <c r="DC104" i="15"/>
  <c r="DD104" i="15"/>
  <c r="DG104" i="15"/>
  <c r="DH104" i="15"/>
  <c r="DI104" i="15"/>
  <c r="DJ104" i="15"/>
  <c r="DK104" i="15"/>
  <c r="DN104" i="15"/>
  <c r="DO104" i="15"/>
  <c r="DP104" i="15"/>
  <c r="DQ104" i="15"/>
  <c r="DR104" i="15"/>
  <c r="DU104" i="15"/>
  <c r="DV104" i="15"/>
  <c r="DX104" i="15"/>
  <c r="DY104" i="15"/>
  <c r="EB104" i="15"/>
  <c r="EC104" i="15"/>
  <c r="ED104" i="15"/>
  <c r="EF104" i="15"/>
  <c r="EI104" i="15"/>
  <c r="EJ104" i="15"/>
  <c r="EK104" i="15"/>
  <c r="EL104" i="15"/>
  <c r="EM104" i="15"/>
  <c r="EQ104" i="15"/>
  <c r="ER104" i="15"/>
  <c r="ES104" i="15"/>
  <c r="ET104" i="15"/>
  <c r="EW104" i="15"/>
  <c r="EX104" i="15"/>
  <c r="EY104" i="15"/>
  <c r="FA104" i="15"/>
  <c r="FD104" i="15"/>
  <c r="FE104" i="15"/>
  <c r="FF104" i="15"/>
  <c r="FG104" i="15"/>
  <c r="FH104" i="15"/>
  <c r="FK104" i="15"/>
  <c r="FL104" i="15"/>
  <c r="FM104" i="15"/>
  <c r="FN104" i="15"/>
  <c r="FO104" i="15"/>
  <c r="FR104" i="15"/>
  <c r="FS104" i="15"/>
  <c r="FT104" i="15"/>
  <c r="FU104" i="15"/>
  <c r="FV104" i="15"/>
  <c r="FY104" i="15"/>
  <c r="FZ104" i="15"/>
  <c r="GA104" i="15"/>
  <c r="GB104" i="15"/>
  <c r="GC104" i="15"/>
  <c r="GF104" i="15"/>
  <c r="GG104" i="15"/>
  <c r="GH104" i="15"/>
  <c r="GI104" i="15"/>
  <c r="GJ104" i="15"/>
  <c r="GM104" i="15"/>
  <c r="GN104" i="15"/>
  <c r="GO104" i="15"/>
  <c r="GP104" i="15"/>
  <c r="GQ104" i="15"/>
  <c r="GT104" i="15"/>
  <c r="GU104" i="15"/>
  <c r="GV104" i="15"/>
  <c r="GW104" i="15"/>
  <c r="GX104" i="15"/>
  <c r="HA104" i="15"/>
  <c r="HB104" i="15"/>
  <c r="HC104" i="15"/>
  <c r="HD104" i="15"/>
  <c r="HE104" i="15"/>
  <c r="HH104" i="15"/>
  <c r="HI104" i="15"/>
  <c r="HJ104" i="15"/>
  <c r="HK104" i="15"/>
  <c r="HL104" i="15"/>
  <c r="HO104" i="15"/>
  <c r="HP104" i="15"/>
  <c r="HQ104" i="15"/>
  <c r="HR104" i="15"/>
  <c r="HS104" i="15"/>
  <c r="HV104" i="15"/>
  <c r="HW104" i="15"/>
  <c r="HX104" i="15"/>
  <c r="HY104" i="15"/>
  <c r="HZ104" i="15"/>
  <c r="IC104" i="15"/>
  <c r="ID104" i="15"/>
  <c r="IE104" i="15"/>
  <c r="IF104" i="15"/>
  <c r="IG104" i="15"/>
  <c r="IJ104" i="15"/>
  <c r="IK104" i="15"/>
  <c r="IL104" i="15"/>
  <c r="IM104" i="15"/>
  <c r="IN104" i="15"/>
  <c r="IQ104" i="15"/>
  <c r="IR104" i="15"/>
  <c r="IS104" i="15"/>
  <c r="IT104" i="15"/>
  <c r="IU104" i="15"/>
  <c r="IX104" i="15"/>
  <c r="IY104" i="15"/>
  <c r="IZ104" i="15"/>
  <c r="JA104" i="15"/>
  <c r="JB104" i="15"/>
  <c r="JE104" i="15"/>
  <c r="JF104" i="15"/>
  <c r="JG104" i="15"/>
  <c r="JH104" i="15"/>
  <c r="JI104" i="15"/>
  <c r="JL104" i="15"/>
  <c r="JM104" i="15"/>
  <c r="JN104" i="15"/>
  <c r="JO104" i="15"/>
  <c r="JP104" i="15"/>
  <c r="JS104" i="15"/>
  <c r="JT104" i="15"/>
  <c r="JU104" i="15"/>
  <c r="JW104" i="15"/>
  <c r="JZ104" i="15"/>
  <c r="KA104" i="15"/>
  <c r="KB104" i="15"/>
  <c r="KC104" i="15"/>
  <c r="KD104" i="15"/>
  <c r="KG104" i="15"/>
  <c r="KH104" i="15"/>
  <c r="KI104" i="15"/>
  <c r="KJ104" i="15"/>
  <c r="KK104" i="15"/>
  <c r="KN104" i="15"/>
  <c r="KO104" i="15"/>
  <c r="KP104" i="15"/>
  <c r="KQ104" i="15"/>
  <c r="KR104" i="15"/>
  <c r="KU104" i="15"/>
  <c r="KV104" i="15"/>
  <c r="KW104" i="15"/>
  <c r="KX104" i="15"/>
  <c r="LB104" i="15"/>
  <c r="LC104" i="15"/>
  <c r="LD104" i="15"/>
  <c r="LE104" i="15"/>
  <c r="LF104" i="15"/>
  <c r="LI104" i="15"/>
  <c r="LJ104" i="15"/>
  <c r="LK104" i="15"/>
  <c r="LL104" i="15"/>
  <c r="LM104" i="15"/>
  <c r="LP104" i="15"/>
  <c r="LQ104" i="15"/>
  <c r="LR104" i="15"/>
  <c r="LS104" i="15"/>
  <c r="LT104" i="15"/>
  <c r="LW104" i="15"/>
  <c r="LX104" i="15"/>
  <c r="LY104" i="15"/>
  <c r="LZ104" i="15"/>
  <c r="MA104" i="15"/>
  <c r="MD104" i="15"/>
  <c r="ME104" i="15"/>
  <c r="MF104" i="15"/>
  <c r="MG104" i="15"/>
  <c r="MH104" i="15"/>
  <c r="MK104" i="15"/>
  <c r="ML104" i="15"/>
  <c r="MM104" i="15"/>
  <c r="MN104" i="15"/>
  <c r="MO104" i="15"/>
  <c r="MR104" i="15"/>
  <c r="MS104" i="15"/>
  <c r="MT104" i="15"/>
  <c r="MU104" i="15"/>
  <c r="MV104" i="15"/>
  <c r="MY104" i="15"/>
  <c r="MZ104" i="15"/>
  <c r="NC104" i="15"/>
  <c r="C105" i="15"/>
  <c r="G105" i="15"/>
  <c r="H105" i="15"/>
  <c r="I105" i="15"/>
  <c r="M105" i="15"/>
  <c r="N105" i="15"/>
  <c r="O105" i="15"/>
  <c r="P105" i="15"/>
  <c r="Q105" i="15"/>
  <c r="T105" i="15"/>
  <c r="U105" i="15"/>
  <c r="V105" i="15"/>
  <c r="W105" i="15"/>
  <c r="X105" i="15"/>
  <c r="AA105" i="15"/>
  <c r="AB105" i="15"/>
  <c r="AC105" i="15"/>
  <c r="AD105" i="15"/>
  <c r="AE105" i="15"/>
  <c r="AH105" i="15"/>
  <c r="AI105" i="15"/>
  <c r="AJ105" i="15"/>
  <c r="AK105" i="15"/>
  <c r="AL105" i="15"/>
  <c r="AO105" i="15"/>
  <c r="AO114" i="15" s="1"/>
  <c r="AP105" i="15"/>
  <c r="AQ105" i="15"/>
  <c r="AR105" i="15"/>
  <c r="AS105" i="15"/>
  <c r="AV105" i="15"/>
  <c r="AW105" i="15"/>
  <c r="AX105" i="15"/>
  <c r="AY105" i="15"/>
  <c r="AZ105" i="15"/>
  <c r="BC105" i="15"/>
  <c r="BD105" i="15"/>
  <c r="BE105" i="15"/>
  <c r="BF105" i="15"/>
  <c r="BG105" i="15"/>
  <c r="BJ105" i="15"/>
  <c r="BK105" i="15"/>
  <c r="BL105" i="15"/>
  <c r="BM105" i="15"/>
  <c r="BN105" i="15"/>
  <c r="BQ105" i="15"/>
  <c r="BR105" i="15"/>
  <c r="BS105" i="15"/>
  <c r="BT105" i="15"/>
  <c r="BU105" i="15"/>
  <c r="BX105" i="15"/>
  <c r="BY105" i="15"/>
  <c r="BZ105" i="15"/>
  <c r="CA105" i="15"/>
  <c r="CB105" i="15"/>
  <c r="CE105" i="15"/>
  <c r="CF105" i="15"/>
  <c r="CG105" i="15"/>
  <c r="CH105" i="15"/>
  <c r="CI105" i="15"/>
  <c r="CL105" i="15"/>
  <c r="CM105" i="15"/>
  <c r="CN105" i="15"/>
  <c r="CO105" i="15"/>
  <c r="CT105" i="15"/>
  <c r="CU105" i="15"/>
  <c r="CV105" i="15"/>
  <c r="CW105" i="15"/>
  <c r="CZ105" i="15"/>
  <c r="DA105" i="15"/>
  <c r="DB105" i="15"/>
  <c r="DC105" i="15"/>
  <c r="DD105" i="15"/>
  <c r="DG105" i="15"/>
  <c r="DH105" i="15"/>
  <c r="DI105" i="15"/>
  <c r="DJ105" i="15"/>
  <c r="DK105" i="15"/>
  <c r="DN105" i="15"/>
  <c r="DO105" i="15"/>
  <c r="DP105" i="15"/>
  <c r="DQ105" i="15"/>
  <c r="DR105" i="15"/>
  <c r="DU105" i="15"/>
  <c r="DV105" i="15"/>
  <c r="DX105" i="15"/>
  <c r="DY105" i="15"/>
  <c r="EB105" i="15"/>
  <c r="EC105" i="15"/>
  <c r="ED105" i="15"/>
  <c r="EF105" i="15"/>
  <c r="EI105" i="15"/>
  <c r="EJ105" i="15"/>
  <c r="EK105" i="15"/>
  <c r="EL105" i="15"/>
  <c r="EQ105" i="15"/>
  <c r="ER105" i="15"/>
  <c r="ES105" i="15"/>
  <c r="ET105" i="15"/>
  <c r="EW105" i="15"/>
  <c r="EX105" i="15"/>
  <c r="EY105" i="15"/>
  <c r="FA105" i="15"/>
  <c r="FD105" i="15"/>
  <c r="FE105" i="15"/>
  <c r="FF105" i="15"/>
  <c r="FG105" i="15"/>
  <c r="FH105" i="15"/>
  <c r="FK105" i="15"/>
  <c r="FL105" i="15"/>
  <c r="FM105" i="15"/>
  <c r="FN105" i="15"/>
  <c r="FO105" i="15"/>
  <c r="FR105" i="15"/>
  <c r="FS105" i="15"/>
  <c r="FT105" i="15"/>
  <c r="FU105" i="15"/>
  <c r="FV105" i="15"/>
  <c r="FY105" i="15"/>
  <c r="FZ105" i="15"/>
  <c r="GA105" i="15"/>
  <c r="GB105" i="15"/>
  <c r="GC105" i="15"/>
  <c r="GF105" i="15"/>
  <c r="GG105" i="15"/>
  <c r="GH105" i="15"/>
  <c r="GI105" i="15"/>
  <c r="GJ105" i="15"/>
  <c r="GM105" i="15"/>
  <c r="GN105" i="15"/>
  <c r="GO105" i="15"/>
  <c r="GP105" i="15"/>
  <c r="GQ105" i="15"/>
  <c r="GT105" i="15"/>
  <c r="GU105" i="15"/>
  <c r="GV105" i="15"/>
  <c r="GW105" i="15"/>
  <c r="GX105" i="15"/>
  <c r="HA105" i="15"/>
  <c r="HB105" i="15"/>
  <c r="HC105" i="15"/>
  <c r="HD105" i="15"/>
  <c r="HE105" i="15"/>
  <c r="HH105" i="15"/>
  <c r="HI105" i="15"/>
  <c r="HJ105" i="15"/>
  <c r="HK105" i="15"/>
  <c r="HL105" i="15"/>
  <c r="HO105" i="15"/>
  <c r="HP105" i="15"/>
  <c r="HQ105" i="15"/>
  <c r="HR105" i="15"/>
  <c r="HS105" i="15"/>
  <c r="HV105" i="15"/>
  <c r="HW105" i="15"/>
  <c r="HX105" i="15"/>
  <c r="HY105" i="15"/>
  <c r="HZ105" i="15"/>
  <c r="IC105" i="15"/>
  <c r="ID105" i="15"/>
  <c r="IE105" i="15"/>
  <c r="IF105" i="15"/>
  <c r="IG105" i="15"/>
  <c r="IJ105" i="15"/>
  <c r="IK105" i="15"/>
  <c r="IL105" i="15"/>
  <c r="IM105" i="15"/>
  <c r="IN105" i="15"/>
  <c r="IQ105" i="15"/>
  <c r="IR105" i="15"/>
  <c r="IS105" i="15"/>
  <c r="IT105" i="15"/>
  <c r="IU105" i="15"/>
  <c r="IX105" i="15"/>
  <c r="IY105" i="15"/>
  <c r="IZ105" i="15"/>
  <c r="JA105" i="15"/>
  <c r="JB105" i="15"/>
  <c r="JE105" i="15"/>
  <c r="JF105" i="15"/>
  <c r="JG105" i="15"/>
  <c r="JH105" i="15"/>
  <c r="JI105" i="15"/>
  <c r="JL105" i="15"/>
  <c r="JM105" i="15"/>
  <c r="JN105" i="15"/>
  <c r="JO105" i="15"/>
  <c r="JP105" i="15"/>
  <c r="JS105" i="15"/>
  <c r="JT105" i="15"/>
  <c r="JU105" i="15"/>
  <c r="JW105" i="15"/>
  <c r="JZ105" i="15"/>
  <c r="KA105" i="15"/>
  <c r="KB105" i="15"/>
  <c r="KC105" i="15"/>
  <c r="KD105" i="15"/>
  <c r="KG105" i="15"/>
  <c r="KH105" i="15"/>
  <c r="KI105" i="15"/>
  <c r="KJ105" i="15"/>
  <c r="KK105" i="15"/>
  <c r="KN105" i="15"/>
  <c r="KO105" i="15"/>
  <c r="KP105" i="15"/>
  <c r="KQ105" i="15"/>
  <c r="KR105" i="15"/>
  <c r="KU105" i="15"/>
  <c r="KV105" i="15"/>
  <c r="KW105" i="15"/>
  <c r="KX105" i="15"/>
  <c r="LB105" i="15"/>
  <c r="LC105" i="15"/>
  <c r="LD105" i="15"/>
  <c r="LE105" i="15"/>
  <c r="LF105" i="15"/>
  <c r="LI105" i="15"/>
  <c r="LJ105" i="15"/>
  <c r="LK105" i="15"/>
  <c r="LL105" i="15"/>
  <c r="LM105" i="15"/>
  <c r="LP105" i="15"/>
  <c r="LQ105" i="15"/>
  <c r="LR105" i="15"/>
  <c r="LS105" i="15"/>
  <c r="LT105" i="15"/>
  <c r="LW105" i="15"/>
  <c r="LX105" i="15"/>
  <c r="LY105" i="15"/>
  <c r="LZ105" i="15"/>
  <c r="MA105" i="15"/>
  <c r="MD105" i="15"/>
  <c r="ME105" i="15"/>
  <c r="MF105" i="15"/>
  <c r="MG105" i="15"/>
  <c r="MH105" i="15"/>
  <c r="MK105" i="15"/>
  <c r="ML105" i="15"/>
  <c r="MM105" i="15"/>
  <c r="MN105" i="15"/>
  <c r="MO105" i="15"/>
  <c r="MR105" i="15"/>
  <c r="MS105" i="15"/>
  <c r="MT105" i="15"/>
  <c r="MU105" i="15"/>
  <c r="MV105" i="15"/>
  <c r="MY105" i="15"/>
  <c r="MZ105" i="15"/>
  <c r="NC105" i="15"/>
  <c r="C108" i="15"/>
  <c r="G108" i="15"/>
  <c r="H108" i="15"/>
  <c r="I108" i="15"/>
  <c r="M108" i="15"/>
  <c r="N108" i="15"/>
  <c r="O108" i="15"/>
  <c r="P108" i="15"/>
  <c r="P114" i="15" s="1"/>
  <c r="Q108" i="15"/>
  <c r="T108" i="15"/>
  <c r="U108" i="15"/>
  <c r="V108" i="15"/>
  <c r="W108" i="15"/>
  <c r="AA108" i="15"/>
  <c r="AA114" i="15" s="1"/>
  <c r="AD108" i="15"/>
  <c r="AE108" i="15"/>
  <c r="AH108" i="15"/>
  <c r="AH114" i="15" s="1"/>
  <c r="AI108" i="15"/>
  <c r="AI114" i="15" s="1"/>
  <c r="AJ108" i="15"/>
  <c r="AK108" i="15"/>
  <c r="AL108" i="15"/>
  <c r="AO108" i="15"/>
  <c r="AP108" i="15"/>
  <c r="AQ108" i="15"/>
  <c r="AR108" i="15"/>
  <c r="AS108" i="15"/>
  <c r="AV108" i="15"/>
  <c r="AW108" i="15"/>
  <c r="AX108" i="15"/>
  <c r="AY108" i="15"/>
  <c r="AZ108" i="15"/>
  <c r="BC108" i="15"/>
  <c r="BD108" i="15"/>
  <c r="BE108" i="15"/>
  <c r="BE114" i="15" s="1"/>
  <c r="BF108" i="15"/>
  <c r="BG108" i="15"/>
  <c r="BJ108" i="15"/>
  <c r="BK108" i="15"/>
  <c r="BL108" i="15"/>
  <c r="BM108" i="15"/>
  <c r="BN108" i="15"/>
  <c r="BN114" i="15" s="1"/>
  <c r="BQ108" i="15"/>
  <c r="BQ114" i="15" s="1"/>
  <c r="BR108" i="15"/>
  <c r="BR114" i="15" s="1"/>
  <c r="BS108" i="15"/>
  <c r="BT108" i="15"/>
  <c r="BU108" i="15"/>
  <c r="BX108" i="15"/>
  <c r="BY108" i="15"/>
  <c r="BZ108" i="15"/>
  <c r="CA108" i="15"/>
  <c r="CB108" i="15"/>
  <c r="CE108" i="15"/>
  <c r="CF108" i="15"/>
  <c r="CF114" i="15" s="1"/>
  <c r="CG108" i="15"/>
  <c r="CG114" i="15" s="1"/>
  <c r="CH108" i="15"/>
  <c r="CI108" i="15"/>
  <c r="CL108" i="15"/>
  <c r="CM108" i="15"/>
  <c r="CM114" i="15" s="1"/>
  <c r="CN108" i="15"/>
  <c r="CO108" i="15"/>
  <c r="CT108" i="15"/>
  <c r="CU108" i="15"/>
  <c r="CV108" i="15"/>
  <c r="CW108" i="15"/>
  <c r="CZ108" i="15"/>
  <c r="DA108" i="15"/>
  <c r="DB108" i="15"/>
  <c r="DC108" i="15"/>
  <c r="DD108" i="15"/>
  <c r="DG108" i="15"/>
  <c r="DH108" i="15"/>
  <c r="DI108" i="15"/>
  <c r="DJ108" i="15"/>
  <c r="DK108" i="15"/>
  <c r="DN108" i="15"/>
  <c r="DO108" i="15"/>
  <c r="DP108" i="15"/>
  <c r="DQ108" i="15"/>
  <c r="DR108" i="15"/>
  <c r="DU108" i="15"/>
  <c r="DV108" i="15"/>
  <c r="DX108" i="15"/>
  <c r="DY108" i="15"/>
  <c r="EB108" i="15"/>
  <c r="EC108" i="15"/>
  <c r="ED108" i="15"/>
  <c r="EF108" i="15"/>
  <c r="EF114" i="15" s="1"/>
  <c r="EI108" i="15"/>
  <c r="EJ108" i="15"/>
  <c r="EK108" i="15"/>
  <c r="EL108" i="15"/>
  <c r="EM108" i="15"/>
  <c r="EQ108" i="15"/>
  <c r="ER108" i="15"/>
  <c r="ES108" i="15"/>
  <c r="ET108" i="15"/>
  <c r="EW108" i="15"/>
  <c r="EW114" i="15" s="1"/>
  <c r="EX108" i="15"/>
  <c r="EY108" i="15"/>
  <c r="EY114" i="15" s="1"/>
  <c r="FA108" i="15"/>
  <c r="FA114" i="15" s="1"/>
  <c r="FD108" i="15"/>
  <c r="FE108" i="15"/>
  <c r="FF108" i="15"/>
  <c r="FG108" i="15"/>
  <c r="FH108" i="15"/>
  <c r="FK108" i="15"/>
  <c r="FL108" i="15"/>
  <c r="FL114" i="15" s="1"/>
  <c r="FM108" i="15"/>
  <c r="FN108" i="15"/>
  <c r="FO108" i="15"/>
  <c r="FR108" i="15"/>
  <c r="FS108" i="15"/>
  <c r="FS114" i="15" s="1"/>
  <c r="FT108" i="15"/>
  <c r="FU108" i="15"/>
  <c r="FV108" i="15"/>
  <c r="FY108" i="15"/>
  <c r="FZ108" i="15"/>
  <c r="GA108" i="15"/>
  <c r="GB108" i="15"/>
  <c r="GC108" i="15"/>
  <c r="GF108" i="15"/>
  <c r="GG108" i="15"/>
  <c r="GH108" i="15"/>
  <c r="GI108" i="15"/>
  <c r="GJ108" i="15"/>
  <c r="GM108" i="15"/>
  <c r="GN108" i="15"/>
  <c r="GO108" i="15"/>
  <c r="GP108" i="15"/>
  <c r="GQ108" i="15"/>
  <c r="GT108" i="15"/>
  <c r="GT114" i="15" s="1"/>
  <c r="GU108" i="15"/>
  <c r="GV108" i="15"/>
  <c r="GW108" i="15"/>
  <c r="GX108" i="15"/>
  <c r="HA108" i="15"/>
  <c r="HB108" i="15"/>
  <c r="HC108" i="15"/>
  <c r="HD108" i="15"/>
  <c r="HE108" i="15"/>
  <c r="HH108" i="15"/>
  <c r="HI108" i="15"/>
  <c r="HJ108" i="15"/>
  <c r="HJ114" i="15" s="1"/>
  <c r="HK108" i="15"/>
  <c r="HK114" i="15" s="1"/>
  <c r="HL108" i="15"/>
  <c r="HO108" i="15"/>
  <c r="HP108" i="15"/>
  <c r="HQ108" i="15"/>
  <c r="HQ114" i="15" s="1"/>
  <c r="HR108" i="15"/>
  <c r="HS108" i="15"/>
  <c r="HV108" i="15"/>
  <c r="HW108" i="15"/>
  <c r="HX108" i="15"/>
  <c r="HY108" i="15"/>
  <c r="HZ108" i="15"/>
  <c r="IC108" i="15"/>
  <c r="IC114" i="15" s="1"/>
  <c r="ID108" i="15"/>
  <c r="IE108" i="15"/>
  <c r="IF108" i="15"/>
  <c r="IG108" i="15"/>
  <c r="IG114" i="15" s="1"/>
  <c r="IJ108" i="15"/>
  <c r="IK108" i="15"/>
  <c r="IL108" i="15"/>
  <c r="IM108" i="15"/>
  <c r="IN108" i="15"/>
  <c r="IQ108" i="15"/>
  <c r="IR108" i="15"/>
  <c r="IR114" i="15" s="1"/>
  <c r="IS108" i="15"/>
  <c r="IT108" i="15"/>
  <c r="IT114" i="15" s="1"/>
  <c r="IU108" i="15"/>
  <c r="IX108" i="15"/>
  <c r="IY108" i="15"/>
  <c r="IZ108" i="15"/>
  <c r="JA108" i="15"/>
  <c r="JB108" i="15"/>
  <c r="JE108" i="15"/>
  <c r="JF108" i="15"/>
  <c r="JG108" i="15"/>
  <c r="JH108" i="15"/>
  <c r="JI108" i="15"/>
  <c r="JI114" i="15" s="1"/>
  <c r="JL108" i="15"/>
  <c r="JM108" i="15"/>
  <c r="JN108" i="15"/>
  <c r="JO108" i="15"/>
  <c r="JP108" i="15"/>
  <c r="JS108" i="15"/>
  <c r="JT108" i="15"/>
  <c r="JU108" i="15"/>
  <c r="JW108" i="15"/>
  <c r="JZ108" i="15"/>
  <c r="JZ114" i="15" s="1"/>
  <c r="KA108" i="15"/>
  <c r="KB108" i="15"/>
  <c r="KC108" i="15"/>
  <c r="KD108" i="15"/>
  <c r="KG108" i="15"/>
  <c r="KH108" i="15"/>
  <c r="KI108" i="15"/>
  <c r="KJ108" i="15"/>
  <c r="KK108" i="15"/>
  <c r="KN108" i="15"/>
  <c r="KO108" i="15"/>
  <c r="KP108" i="15"/>
  <c r="KP114" i="15" s="1"/>
  <c r="KQ108" i="15"/>
  <c r="KQ114" i="15" s="1"/>
  <c r="KR108" i="15"/>
  <c r="KU108" i="15"/>
  <c r="KV108" i="15"/>
  <c r="KW108" i="15"/>
  <c r="KX108" i="15"/>
  <c r="LB108" i="15"/>
  <c r="LC108" i="15"/>
  <c r="LD108" i="15"/>
  <c r="LE108" i="15"/>
  <c r="LF108" i="15"/>
  <c r="LF114" i="15" s="1"/>
  <c r="LI108" i="15"/>
  <c r="LI114" i="15" s="1"/>
  <c r="LJ108" i="15"/>
  <c r="LK108" i="15"/>
  <c r="LL108" i="15"/>
  <c r="LM108" i="15"/>
  <c r="LP108" i="15"/>
  <c r="LQ108" i="15"/>
  <c r="LR108" i="15"/>
  <c r="LS108" i="15"/>
  <c r="LT108" i="15"/>
  <c r="LW108" i="15"/>
  <c r="LX108" i="15"/>
  <c r="LX114" i="15" s="1"/>
  <c r="LY108" i="15"/>
  <c r="LZ108" i="15"/>
  <c r="LZ114" i="15" s="1"/>
  <c r="MA108" i="15"/>
  <c r="MD108" i="15"/>
  <c r="ME108" i="15"/>
  <c r="MF108" i="15"/>
  <c r="MG108" i="15"/>
  <c r="MH108" i="15"/>
  <c r="MK108" i="15"/>
  <c r="ML108" i="15"/>
  <c r="MM108" i="15"/>
  <c r="MN108" i="15"/>
  <c r="MO108" i="15"/>
  <c r="MR108" i="15"/>
  <c r="MR114" i="15" s="1"/>
  <c r="MS108" i="15"/>
  <c r="MT108" i="15"/>
  <c r="MU108" i="15"/>
  <c r="MV108" i="15"/>
  <c r="MY108" i="15"/>
  <c r="MZ108" i="15"/>
  <c r="NC108" i="15"/>
  <c r="E110" i="15"/>
  <c r="AB114" i="15"/>
  <c r="BK114" i="15"/>
  <c r="CV114" i="15"/>
  <c r="DN114" i="15"/>
  <c r="ED114" i="15"/>
  <c r="ET114" i="15"/>
  <c r="FE114" i="15"/>
  <c r="GB114" i="15"/>
  <c r="GC114" i="15"/>
  <c r="GF114" i="15"/>
  <c r="GJ114" i="15"/>
  <c r="HC114" i="15"/>
  <c r="HS114" i="15"/>
  <c r="JA114" i="15"/>
  <c r="JS114" i="15"/>
  <c r="JT114" i="15"/>
  <c r="KG114" i="15"/>
  <c r="MG114" i="15"/>
  <c r="MM114" i="15"/>
  <c r="MN114" i="15"/>
  <c r="MO114" i="15"/>
  <c r="E116" i="15"/>
  <c r="G117" i="15"/>
  <c r="H117" i="15"/>
  <c r="I117" i="15"/>
  <c r="M117" i="15"/>
  <c r="N117" i="15"/>
  <c r="O117" i="15"/>
  <c r="P117" i="15"/>
  <c r="Q117" i="15"/>
  <c r="T117" i="15"/>
  <c r="U117" i="15"/>
  <c r="V117" i="15"/>
  <c r="W117" i="15"/>
  <c r="X117" i="15"/>
  <c r="AA117" i="15"/>
  <c r="AB117" i="15"/>
  <c r="AC117" i="15"/>
  <c r="AD117" i="15"/>
  <c r="AE117" i="15"/>
  <c r="AH117" i="15"/>
  <c r="AI117" i="15"/>
  <c r="AJ117" i="15"/>
  <c r="AK117" i="15"/>
  <c r="AL117" i="15"/>
  <c r="AO117" i="15"/>
  <c r="AP117" i="15"/>
  <c r="AQ117" i="15"/>
  <c r="AR117" i="15"/>
  <c r="AS117" i="15"/>
  <c r="AV117" i="15"/>
  <c r="AW117" i="15"/>
  <c r="AX117" i="15"/>
  <c r="AY117" i="15"/>
  <c r="AZ117" i="15"/>
  <c r="BC117" i="15"/>
  <c r="BD117" i="15"/>
  <c r="BE117" i="15"/>
  <c r="BF117" i="15"/>
  <c r="BG117" i="15"/>
  <c r="BJ117" i="15"/>
  <c r="BK117" i="15"/>
  <c r="BL117" i="15"/>
  <c r="BM117" i="15"/>
  <c r="BN117" i="15"/>
  <c r="BQ117" i="15"/>
  <c r="BR117" i="15"/>
  <c r="BS117" i="15"/>
  <c r="BT117" i="15"/>
  <c r="BX117" i="15"/>
  <c r="BY117" i="15"/>
  <c r="BZ117" i="15"/>
  <c r="CA117" i="15"/>
  <c r="CB117" i="15"/>
  <c r="CE117" i="15"/>
  <c r="CF117" i="15"/>
  <c r="CG117" i="15"/>
  <c r="CH117" i="15"/>
  <c r="CI117" i="15"/>
  <c r="CL117" i="15"/>
  <c r="CM117" i="15"/>
  <c r="CN117" i="15"/>
  <c r="CO117" i="15"/>
  <c r="CT117" i="15"/>
  <c r="CU117" i="15"/>
  <c r="CV117" i="15"/>
  <c r="CW117" i="15"/>
  <c r="CZ117" i="15"/>
  <c r="DA117" i="15"/>
  <c r="DB117" i="15"/>
  <c r="DC117" i="15"/>
  <c r="DD117" i="15"/>
  <c r="DG117" i="15"/>
  <c r="DH117" i="15"/>
  <c r="DI117" i="15"/>
  <c r="DJ117" i="15"/>
  <c r="DK117" i="15"/>
  <c r="DN117" i="15"/>
  <c r="DO117" i="15"/>
  <c r="DP117" i="15"/>
  <c r="DQ117" i="15"/>
  <c r="DR117" i="15"/>
  <c r="DU117" i="15"/>
  <c r="DV117" i="15"/>
  <c r="DX117" i="15"/>
  <c r="DY117" i="15"/>
  <c r="EB117" i="15"/>
  <c r="EC117" i="15"/>
  <c r="ED117" i="15"/>
  <c r="EF117" i="15"/>
  <c r="EI117" i="15"/>
  <c r="EJ117" i="15"/>
  <c r="EK117" i="15"/>
  <c r="EL117" i="15"/>
  <c r="EM117" i="15"/>
  <c r="EQ117" i="15"/>
  <c r="ER117" i="15"/>
  <c r="ES117" i="15"/>
  <c r="ET117" i="15"/>
  <c r="EW117" i="15"/>
  <c r="EX117" i="15"/>
  <c r="EY117" i="15"/>
  <c r="FA117" i="15"/>
  <c r="FD117" i="15"/>
  <c r="FE117" i="15"/>
  <c r="FF117" i="15"/>
  <c r="FG117" i="15"/>
  <c r="FH117" i="15"/>
  <c r="FK117" i="15"/>
  <c r="FL117" i="15"/>
  <c r="FM117" i="15"/>
  <c r="FN117" i="15"/>
  <c r="FO117" i="15"/>
  <c r="FR117" i="15"/>
  <c r="FS117" i="15"/>
  <c r="FT117" i="15"/>
  <c r="FU117" i="15"/>
  <c r="FV117" i="15"/>
  <c r="FY117" i="15"/>
  <c r="FZ117" i="15"/>
  <c r="GA117" i="15"/>
  <c r="GB117" i="15"/>
  <c r="GC117" i="15"/>
  <c r="GF117" i="15"/>
  <c r="GG117" i="15"/>
  <c r="GH117" i="15"/>
  <c r="GI117" i="15"/>
  <c r="GJ117" i="15"/>
  <c r="GM117" i="15"/>
  <c r="GN117" i="15"/>
  <c r="GO117" i="15"/>
  <c r="GP117" i="15"/>
  <c r="GQ117" i="15"/>
  <c r="GT117" i="15"/>
  <c r="GU117" i="15"/>
  <c r="GV117" i="15"/>
  <c r="GW117" i="15"/>
  <c r="GX117" i="15"/>
  <c r="HA117" i="15"/>
  <c r="HB117" i="15"/>
  <c r="HC117" i="15"/>
  <c r="HD117" i="15"/>
  <c r="HE117" i="15"/>
  <c r="HH117" i="15"/>
  <c r="HI117" i="15"/>
  <c r="HJ117" i="15"/>
  <c r="HK117" i="15"/>
  <c r="HL117" i="15"/>
  <c r="HO117" i="15"/>
  <c r="HP117" i="15"/>
  <c r="HQ117" i="15"/>
  <c r="HR117" i="15"/>
  <c r="HS117" i="15"/>
  <c r="HV117" i="15"/>
  <c r="HW117" i="15"/>
  <c r="HX117" i="15"/>
  <c r="HY117" i="15"/>
  <c r="HZ117" i="15"/>
  <c r="IC117" i="15"/>
  <c r="ID117" i="15"/>
  <c r="IE117" i="15"/>
  <c r="IF117" i="15"/>
  <c r="IG117" i="15"/>
  <c r="IJ117" i="15"/>
  <c r="IK117" i="15"/>
  <c r="IL117" i="15"/>
  <c r="IM117" i="15"/>
  <c r="IN117" i="15"/>
  <c r="IQ117" i="15"/>
  <c r="IR117" i="15"/>
  <c r="IS117" i="15"/>
  <c r="IT117" i="15"/>
  <c r="IU117" i="15"/>
  <c r="IZ117" i="15"/>
  <c r="JA117" i="15"/>
  <c r="JB117" i="15"/>
  <c r="JE117" i="15"/>
  <c r="JF117" i="15"/>
  <c r="JG117" i="15"/>
  <c r="JH117" i="15"/>
  <c r="JI117" i="15"/>
  <c r="JL117" i="15"/>
  <c r="JM117" i="15"/>
  <c r="JN117" i="15"/>
  <c r="JO117" i="15"/>
  <c r="JP117" i="15"/>
  <c r="JS117" i="15"/>
  <c r="JT117" i="15"/>
  <c r="JU117" i="15"/>
  <c r="JW117" i="15"/>
  <c r="JZ117" i="15"/>
  <c r="KA117" i="15"/>
  <c r="KB117" i="15"/>
  <c r="KC117" i="15"/>
  <c r="KD117" i="15"/>
  <c r="KG117" i="15"/>
  <c r="KH117" i="15"/>
  <c r="KI117" i="15"/>
  <c r="KJ117" i="15"/>
  <c r="KK117" i="15"/>
  <c r="KN117" i="15"/>
  <c r="KO117" i="15"/>
  <c r="KP117" i="15"/>
  <c r="KQ117" i="15"/>
  <c r="KR117" i="15"/>
  <c r="KU117" i="15"/>
  <c r="KV117" i="15"/>
  <c r="KW117" i="15"/>
  <c r="KX117" i="15"/>
  <c r="LB117" i="15"/>
  <c r="LC117" i="15"/>
  <c r="LD117" i="15"/>
  <c r="LE117" i="15"/>
  <c r="LF117" i="15"/>
  <c r="LI117" i="15"/>
  <c r="LJ117" i="15"/>
  <c r="LK117" i="15"/>
  <c r="LL117" i="15"/>
  <c r="LM117" i="15"/>
  <c r="LP117" i="15"/>
  <c r="LQ117" i="15"/>
  <c r="LR117" i="15"/>
  <c r="LS117" i="15"/>
  <c r="LT117" i="15"/>
  <c r="LW117" i="15"/>
  <c r="LX117" i="15"/>
  <c r="LY117" i="15"/>
  <c r="LZ117" i="15"/>
  <c r="MA117" i="15"/>
  <c r="MD117" i="15"/>
  <c r="MF117" i="15"/>
  <c r="MG117" i="15"/>
  <c r="MH117" i="15"/>
  <c r="MK117" i="15"/>
  <c r="ML117" i="15"/>
  <c r="MM117" i="15"/>
  <c r="MN117" i="15"/>
  <c r="MO117" i="15"/>
  <c r="MR117" i="15"/>
  <c r="MS117" i="15"/>
  <c r="MT117" i="15"/>
  <c r="MU117" i="15"/>
  <c r="MV117" i="15"/>
  <c r="MY117" i="15"/>
  <c r="MZ117" i="15"/>
  <c r="NC117" i="15"/>
  <c r="G118" i="15"/>
  <c r="H118" i="15"/>
  <c r="H119" i="15" s="1"/>
  <c r="I118" i="15"/>
  <c r="I119" i="15" s="1"/>
  <c r="M118" i="15"/>
  <c r="N118" i="15"/>
  <c r="N119" i="15" s="1"/>
  <c r="O118" i="15"/>
  <c r="P118" i="15"/>
  <c r="P119" i="15" s="1"/>
  <c r="Q118" i="15"/>
  <c r="T118" i="15"/>
  <c r="U118" i="15"/>
  <c r="V118" i="15"/>
  <c r="W118" i="15"/>
  <c r="X118" i="15"/>
  <c r="AA118" i="15"/>
  <c r="AB118" i="15"/>
  <c r="AC118" i="15"/>
  <c r="AD118" i="15"/>
  <c r="AE118" i="15"/>
  <c r="AH118" i="15"/>
  <c r="AI118" i="15"/>
  <c r="AJ118" i="15"/>
  <c r="AK118" i="15"/>
  <c r="AL118" i="15"/>
  <c r="AO118" i="15"/>
  <c r="AP118" i="15"/>
  <c r="AQ118" i="15"/>
  <c r="AR118" i="15"/>
  <c r="AS118" i="15"/>
  <c r="AV118" i="15"/>
  <c r="AW118" i="15"/>
  <c r="AX118" i="15"/>
  <c r="AY118" i="15"/>
  <c r="AZ118" i="15"/>
  <c r="BC118" i="15"/>
  <c r="BD118" i="15"/>
  <c r="BE118" i="15"/>
  <c r="BF118" i="15"/>
  <c r="BG118" i="15"/>
  <c r="BJ118" i="15"/>
  <c r="BK118" i="15"/>
  <c r="BK119" i="15" s="1"/>
  <c r="BL118" i="15"/>
  <c r="BM118" i="15"/>
  <c r="BN118" i="15"/>
  <c r="BN119" i="15" s="1"/>
  <c r="BQ118" i="15"/>
  <c r="BQ119" i="15" s="1"/>
  <c r="BR118" i="15"/>
  <c r="BR119" i="15" s="1"/>
  <c r="BS118" i="15"/>
  <c r="BS119" i="15" s="1"/>
  <c r="BT118" i="15"/>
  <c r="BT119" i="15" s="1"/>
  <c r="BU118" i="15"/>
  <c r="BU119" i="15" s="1"/>
  <c r="BX118" i="15"/>
  <c r="BX119" i="15" s="1"/>
  <c r="BY118" i="15"/>
  <c r="BY119" i="15" s="1"/>
  <c r="BZ118" i="15"/>
  <c r="BZ119" i="15" s="1"/>
  <c r="CA118" i="15"/>
  <c r="CA119" i="15" s="1"/>
  <c r="CB118" i="15"/>
  <c r="CB119" i="15" s="1"/>
  <c r="CE118" i="15"/>
  <c r="CE119" i="15" s="1"/>
  <c r="CF118" i="15"/>
  <c r="CF119" i="15" s="1"/>
  <c r="CG118" i="15"/>
  <c r="CG119" i="15" s="1"/>
  <c r="CH118" i="15"/>
  <c r="CH119" i="15" s="1"/>
  <c r="CI118" i="15"/>
  <c r="CI119" i="15" s="1"/>
  <c r="CL118" i="15"/>
  <c r="CL119" i="15" s="1"/>
  <c r="CM118" i="15"/>
  <c r="CM119" i="15" s="1"/>
  <c r="CN118" i="15"/>
  <c r="CN119" i="15" s="1"/>
  <c r="CO118" i="15"/>
  <c r="CO119" i="15" s="1"/>
  <c r="CT118" i="15"/>
  <c r="CT119" i="15" s="1"/>
  <c r="CU118" i="15"/>
  <c r="CU119" i="15" s="1"/>
  <c r="CV118" i="15"/>
  <c r="CV119" i="15" s="1"/>
  <c r="CW118" i="15"/>
  <c r="CW119" i="15" s="1"/>
  <c r="CZ118" i="15"/>
  <c r="CZ119" i="15" s="1"/>
  <c r="DA118" i="15"/>
  <c r="DA119" i="15" s="1"/>
  <c r="DB118" i="15"/>
  <c r="DB119" i="15" s="1"/>
  <c r="DC118" i="15"/>
  <c r="DC119" i="15" s="1"/>
  <c r="DD118" i="15"/>
  <c r="DD119" i="15" s="1"/>
  <c r="DG118" i="15"/>
  <c r="DG119" i="15" s="1"/>
  <c r="DH118" i="15"/>
  <c r="DH119" i="15" s="1"/>
  <c r="DI118" i="15"/>
  <c r="DI119" i="15" s="1"/>
  <c r="DJ118" i="15"/>
  <c r="DJ119" i="15" s="1"/>
  <c r="DK118" i="15"/>
  <c r="DK119" i="15" s="1"/>
  <c r="DN118" i="15"/>
  <c r="DN119" i="15" s="1"/>
  <c r="DO118" i="15"/>
  <c r="DO119" i="15" s="1"/>
  <c r="DP118" i="15"/>
  <c r="DP119" i="15" s="1"/>
  <c r="DQ118" i="15"/>
  <c r="DQ119" i="15" s="1"/>
  <c r="DR118" i="15"/>
  <c r="DR119" i="15" s="1"/>
  <c r="DU118" i="15"/>
  <c r="DU119" i="15" s="1"/>
  <c r="DV118" i="15"/>
  <c r="DV119" i="15" s="1"/>
  <c r="DX118" i="15"/>
  <c r="DX119" i="15" s="1"/>
  <c r="DY118" i="15"/>
  <c r="DY119" i="15" s="1"/>
  <c r="EB118" i="15"/>
  <c r="EB119" i="15" s="1"/>
  <c r="EC118" i="15"/>
  <c r="EC119" i="15" s="1"/>
  <c r="ED118" i="15"/>
  <c r="ED119" i="15" s="1"/>
  <c r="EF118" i="15"/>
  <c r="EF119" i="15" s="1"/>
  <c r="EI118" i="15"/>
  <c r="EI119" i="15" s="1"/>
  <c r="EJ118" i="15"/>
  <c r="EJ119" i="15" s="1"/>
  <c r="EK118" i="15"/>
  <c r="EK119" i="15" s="1"/>
  <c r="EL118" i="15"/>
  <c r="EL119" i="15" s="1"/>
  <c r="EM118" i="15"/>
  <c r="EM119" i="15" s="1"/>
  <c r="EQ118" i="15"/>
  <c r="EQ119" i="15" s="1"/>
  <c r="ER118" i="15"/>
  <c r="ER119" i="15" s="1"/>
  <c r="ES118" i="15"/>
  <c r="ES119" i="15" s="1"/>
  <c r="ET118" i="15"/>
  <c r="ET119" i="15" s="1"/>
  <c r="EW118" i="15"/>
  <c r="EW119" i="15" s="1"/>
  <c r="EX118" i="15"/>
  <c r="EX119" i="15" s="1"/>
  <c r="EY118" i="15"/>
  <c r="EY119" i="15" s="1"/>
  <c r="FA118" i="15"/>
  <c r="FA119" i="15" s="1"/>
  <c r="FD118" i="15"/>
  <c r="FD119" i="15" s="1"/>
  <c r="FE118" i="15"/>
  <c r="FE119" i="15" s="1"/>
  <c r="FF118" i="15"/>
  <c r="FF119" i="15" s="1"/>
  <c r="FG118" i="15"/>
  <c r="FG119" i="15" s="1"/>
  <c r="FH118" i="15"/>
  <c r="FH119" i="15" s="1"/>
  <c r="FK118" i="15"/>
  <c r="FK119" i="15" s="1"/>
  <c r="FL118" i="15"/>
  <c r="FL119" i="15" s="1"/>
  <c r="FM118" i="15"/>
  <c r="FM119" i="15" s="1"/>
  <c r="FN118" i="15"/>
  <c r="FN119" i="15" s="1"/>
  <c r="FO118" i="15"/>
  <c r="FO119" i="15" s="1"/>
  <c r="FR118" i="15"/>
  <c r="FR119" i="15" s="1"/>
  <c r="FS118" i="15"/>
  <c r="FS119" i="15" s="1"/>
  <c r="FT118" i="15"/>
  <c r="FT119" i="15" s="1"/>
  <c r="FU118" i="15"/>
  <c r="FU119" i="15" s="1"/>
  <c r="FV118" i="15"/>
  <c r="FV119" i="15" s="1"/>
  <c r="FY118" i="15"/>
  <c r="FY119" i="15" s="1"/>
  <c r="FZ118" i="15"/>
  <c r="FZ119" i="15" s="1"/>
  <c r="GA118" i="15"/>
  <c r="GA119" i="15" s="1"/>
  <c r="GB118" i="15"/>
  <c r="GB119" i="15" s="1"/>
  <c r="GC118" i="15"/>
  <c r="GC119" i="15" s="1"/>
  <c r="GF118" i="15"/>
  <c r="GF119" i="15" s="1"/>
  <c r="GG118" i="15"/>
  <c r="GG119" i="15" s="1"/>
  <c r="GH118" i="15"/>
  <c r="GH119" i="15" s="1"/>
  <c r="GI118" i="15"/>
  <c r="GI119" i="15" s="1"/>
  <c r="GJ118" i="15"/>
  <c r="GJ119" i="15" s="1"/>
  <c r="GM118" i="15"/>
  <c r="GM119" i="15" s="1"/>
  <c r="GN118" i="15"/>
  <c r="GN119" i="15" s="1"/>
  <c r="GO118" i="15"/>
  <c r="GO119" i="15" s="1"/>
  <c r="GP118" i="15"/>
  <c r="GP119" i="15" s="1"/>
  <c r="GQ118" i="15"/>
  <c r="GQ119" i="15" s="1"/>
  <c r="GT118" i="15"/>
  <c r="GT119" i="15" s="1"/>
  <c r="GU118" i="15"/>
  <c r="GU119" i="15" s="1"/>
  <c r="GV118" i="15"/>
  <c r="GV119" i="15" s="1"/>
  <c r="GW118" i="15"/>
  <c r="GW119" i="15" s="1"/>
  <c r="GX118" i="15"/>
  <c r="GX119" i="15" s="1"/>
  <c r="HA118" i="15"/>
  <c r="HA119" i="15" s="1"/>
  <c r="HB118" i="15"/>
  <c r="HB119" i="15" s="1"/>
  <c r="HC118" i="15"/>
  <c r="HC119" i="15" s="1"/>
  <c r="HD118" i="15"/>
  <c r="HD119" i="15" s="1"/>
  <c r="HE118" i="15"/>
  <c r="HE119" i="15" s="1"/>
  <c r="HH118" i="15"/>
  <c r="HH119" i="15" s="1"/>
  <c r="HI118" i="15"/>
  <c r="HI119" i="15" s="1"/>
  <c r="HJ118" i="15"/>
  <c r="HJ119" i="15" s="1"/>
  <c r="HK118" i="15"/>
  <c r="HK119" i="15" s="1"/>
  <c r="HL118" i="15"/>
  <c r="HL119" i="15" s="1"/>
  <c r="HO118" i="15"/>
  <c r="HO119" i="15" s="1"/>
  <c r="HP118" i="15"/>
  <c r="HP119" i="15" s="1"/>
  <c r="HQ118" i="15"/>
  <c r="HQ119" i="15" s="1"/>
  <c r="HR118" i="15"/>
  <c r="HR119" i="15" s="1"/>
  <c r="HS118" i="15"/>
  <c r="HS119" i="15" s="1"/>
  <c r="HV118" i="15"/>
  <c r="HV119" i="15" s="1"/>
  <c r="HW118" i="15"/>
  <c r="HW119" i="15" s="1"/>
  <c r="HX118" i="15"/>
  <c r="HX119" i="15" s="1"/>
  <c r="HY118" i="15"/>
  <c r="HY119" i="15" s="1"/>
  <c r="HZ118" i="15"/>
  <c r="HZ119" i="15" s="1"/>
  <c r="IC118" i="15"/>
  <c r="IC119" i="15" s="1"/>
  <c r="ID118" i="15"/>
  <c r="ID119" i="15" s="1"/>
  <c r="IE118" i="15"/>
  <c r="IE119" i="15" s="1"/>
  <c r="IF118" i="15"/>
  <c r="IF119" i="15" s="1"/>
  <c r="IG118" i="15"/>
  <c r="IG119" i="15" s="1"/>
  <c r="IJ118" i="15"/>
  <c r="IJ119" i="15" s="1"/>
  <c r="IK118" i="15"/>
  <c r="IK119" i="15" s="1"/>
  <c r="IL118" i="15"/>
  <c r="IL119" i="15" s="1"/>
  <c r="IM118" i="15"/>
  <c r="IM119" i="15" s="1"/>
  <c r="IN118" i="15"/>
  <c r="IN119" i="15" s="1"/>
  <c r="IQ118" i="15"/>
  <c r="IQ119" i="15" s="1"/>
  <c r="IR118" i="15"/>
  <c r="IR119" i="15" s="1"/>
  <c r="IS118" i="15"/>
  <c r="IS119" i="15" s="1"/>
  <c r="IT118" i="15"/>
  <c r="IT119" i="15" s="1"/>
  <c r="IU118" i="15"/>
  <c r="IU119" i="15" s="1"/>
  <c r="IX118" i="15"/>
  <c r="IX119" i="15" s="1"/>
  <c r="IY118" i="15"/>
  <c r="IY119" i="15" s="1"/>
  <c r="IZ118" i="15"/>
  <c r="IZ119" i="15" s="1"/>
  <c r="JA118" i="15"/>
  <c r="JA119" i="15" s="1"/>
  <c r="JB118" i="15"/>
  <c r="JB119" i="15" s="1"/>
  <c r="JE118" i="15"/>
  <c r="JE119" i="15" s="1"/>
  <c r="JF118" i="15"/>
  <c r="JF119" i="15" s="1"/>
  <c r="JG118" i="15"/>
  <c r="JG119" i="15" s="1"/>
  <c r="JH118" i="15"/>
  <c r="JH119" i="15" s="1"/>
  <c r="JI118" i="15"/>
  <c r="JI119" i="15" s="1"/>
  <c r="JL118" i="15"/>
  <c r="JL119" i="15" s="1"/>
  <c r="JM118" i="15"/>
  <c r="JM119" i="15" s="1"/>
  <c r="JN118" i="15"/>
  <c r="JN119" i="15" s="1"/>
  <c r="JO118" i="15"/>
  <c r="JO119" i="15" s="1"/>
  <c r="JP118" i="15"/>
  <c r="JP119" i="15" s="1"/>
  <c r="JS118" i="15"/>
  <c r="JS119" i="15" s="1"/>
  <c r="JT118" i="15"/>
  <c r="JT119" i="15" s="1"/>
  <c r="JU118" i="15"/>
  <c r="JU119" i="15" s="1"/>
  <c r="JW118" i="15"/>
  <c r="JW119" i="15" s="1"/>
  <c r="JZ118" i="15"/>
  <c r="JZ119" i="15" s="1"/>
  <c r="KA118" i="15"/>
  <c r="KA119" i="15" s="1"/>
  <c r="KB118" i="15"/>
  <c r="KB119" i="15" s="1"/>
  <c r="KC118" i="15"/>
  <c r="KC119" i="15" s="1"/>
  <c r="KD118" i="15"/>
  <c r="KD119" i="15" s="1"/>
  <c r="KG118" i="15"/>
  <c r="KG119" i="15" s="1"/>
  <c r="KH118" i="15"/>
  <c r="KH119" i="15" s="1"/>
  <c r="KI118" i="15"/>
  <c r="KI119" i="15" s="1"/>
  <c r="KJ118" i="15"/>
  <c r="KJ119" i="15" s="1"/>
  <c r="KK118" i="15"/>
  <c r="KK119" i="15" s="1"/>
  <c r="KN118" i="15"/>
  <c r="KN119" i="15" s="1"/>
  <c r="KO118" i="15"/>
  <c r="KO119" i="15" s="1"/>
  <c r="KP118" i="15"/>
  <c r="KP119" i="15" s="1"/>
  <c r="KQ118" i="15"/>
  <c r="KQ119" i="15" s="1"/>
  <c r="KR118" i="15"/>
  <c r="KR119" i="15" s="1"/>
  <c r="KU118" i="15"/>
  <c r="KU119" i="15" s="1"/>
  <c r="KV118" i="15"/>
  <c r="KV119" i="15" s="1"/>
  <c r="KW118" i="15"/>
  <c r="KW119" i="15" s="1"/>
  <c r="KX118" i="15"/>
  <c r="KX119" i="15" s="1"/>
  <c r="LB118" i="15"/>
  <c r="LB119" i="15" s="1"/>
  <c r="LC118" i="15"/>
  <c r="LC119" i="15" s="1"/>
  <c r="LD118" i="15"/>
  <c r="LD119" i="15" s="1"/>
  <c r="LE118" i="15"/>
  <c r="LE119" i="15" s="1"/>
  <c r="LF118" i="15"/>
  <c r="LF119" i="15" s="1"/>
  <c r="LI118" i="15"/>
  <c r="LI119" i="15" s="1"/>
  <c r="LJ118" i="15"/>
  <c r="LJ119" i="15" s="1"/>
  <c r="LK118" i="15"/>
  <c r="LK119" i="15" s="1"/>
  <c r="LL118" i="15"/>
  <c r="LL119" i="15" s="1"/>
  <c r="LM118" i="15"/>
  <c r="LM119" i="15" s="1"/>
  <c r="LP118" i="15"/>
  <c r="LP119" i="15" s="1"/>
  <c r="LQ118" i="15"/>
  <c r="LQ119" i="15" s="1"/>
  <c r="LR118" i="15"/>
  <c r="LR119" i="15" s="1"/>
  <c r="LS118" i="15"/>
  <c r="LS119" i="15" s="1"/>
  <c r="LT118" i="15"/>
  <c r="LT119" i="15" s="1"/>
  <c r="LW118" i="15"/>
  <c r="LW119" i="15" s="1"/>
  <c r="LX118" i="15"/>
  <c r="LX119" i="15" s="1"/>
  <c r="LY118" i="15"/>
  <c r="LY119" i="15" s="1"/>
  <c r="LZ118" i="15"/>
  <c r="LZ119" i="15" s="1"/>
  <c r="MA118" i="15"/>
  <c r="MA119" i="15" s="1"/>
  <c r="MD118" i="15"/>
  <c r="MD119" i="15" s="1"/>
  <c r="ME118" i="15"/>
  <c r="ME119" i="15" s="1"/>
  <c r="MF118" i="15"/>
  <c r="MF119" i="15" s="1"/>
  <c r="MG118" i="15"/>
  <c r="MG119" i="15" s="1"/>
  <c r="MH118" i="15"/>
  <c r="MH119" i="15" s="1"/>
  <c r="MK118" i="15"/>
  <c r="MK119" i="15" s="1"/>
  <c r="ML118" i="15"/>
  <c r="ML119" i="15" s="1"/>
  <c r="MM118" i="15"/>
  <c r="MM119" i="15" s="1"/>
  <c r="MN118" i="15"/>
  <c r="MN119" i="15" s="1"/>
  <c r="MO118" i="15"/>
  <c r="MO119" i="15" s="1"/>
  <c r="MR118" i="15"/>
  <c r="MR119" i="15" s="1"/>
  <c r="MS118" i="15"/>
  <c r="MS119" i="15" s="1"/>
  <c r="MT118" i="15"/>
  <c r="MT119" i="15" s="1"/>
  <c r="MU118" i="15"/>
  <c r="MU119" i="15" s="1"/>
  <c r="MV118" i="15"/>
  <c r="MV119" i="15" s="1"/>
  <c r="MY118" i="15"/>
  <c r="MY119" i="15" s="1"/>
  <c r="MZ118" i="15"/>
  <c r="MZ119" i="15" s="1"/>
  <c r="NC118" i="15"/>
  <c r="NC119" i="15" s="1"/>
  <c r="G120" i="15"/>
  <c r="H120" i="15"/>
  <c r="I120" i="15"/>
  <c r="M120" i="15"/>
  <c r="N120" i="15"/>
  <c r="O120" i="15"/>
  <c r="P120" i="15"/>
  <c r="Q120" i="15"/>
  <c r="T120" i="15"/>
  <c r="U120" i="15"/>
  <c r="V120" i="15"/>
  <c r="W120" i="15"/>
  <c r="X120" i="15"/>
  <c r="AA120" i="15"/>
  <c r="AB120" i="15"/>
  <c r="AC120" i="15"/>
  <c r="AD120" i="15"/>
  <c r="AE120" i="15"/>
  <c r="AH120" i="15"/>
  <c r="AI120" i="15"/>
  <c r="AJ120" i="15"/>
  <c r="AK120" i="15"/>
  <c r="AL120" i="15"/>
  <c r="AO120" i="15"/>
  <c r="AP120" i="15"/>
  <c r="AQ120" i="15"/>
  <c r="AR120" i="15"/>
  <c r="AS120" i="15"/>
  <c r="AV120" i="15"/>
  <c r="AW120" i="15"/>
  <c r="AX120" i="15"/>
  <c r="AY120" i="15"/>
  <c r="AZ120" i="15"/>
  <c r="BC120" i="15"/>
  <c r="BD120" i="15"/>
  <c r="BE120" i="15"/>
  <c r="BF120" i="15"/>
  <c r="BG120" i="15"/>
  <c r="BJ120" i="15"/>
  <c r="BK120" i="15"/>
  <c r="BL120" i="15"/>
  <c r="BM120" i="15"/>
  <c r="BN120" i="15"/>
  <c r="BQ120" i="15"/>
  <c r="BR120" i="15"/>
  <c r="BS120" i="15"/>
  <c r="BT120" i="15"/>
  <c r="BU120" i="15"/>
  <c r="BX120" i="15"/>
  <c r="BY120" i="15"/>
  <c r="BZ120" i="15"/>
  <c r="CA120" i="15"/>
  <c r="CB120" i="15"/>
  <c r="CE120" i="15"/>
  <c r="CF120" i="15"/>
  <c r="CG120" i="15"/>
  <c r="CH120" i="15"/>
  <c r="CI120" i="15"/>
  <c r="CL120" i="15"/>
  <c r="CM120" i="15"/>
  <c r="CN120" i="15"/>
  <c r="CO120" i="15"/>
  <c r="CT120" i="15"/>
  <c r="CU120" i="15"/>
  <c r="CV120" i="15"/>
  <c r="CW120" i="15"/>
  <c r="CZ120" i="15"/>
  <c r="DA120" i="15"/>
  <c r="DC120" i="15"/>
  <c r="DD120" i="15"/>
  <c r="DG120" i="15"/>
  <c r="DH120" i="15"/>
  <c r="DI120" i="15"/>
  <c r="DJ120" i="15"/>
  <c r="DK120" i="15"/>
  <c r="DN120" i="15"/>
  <c r="DO120" i="15"/>
  <c r="DP120" i="15"/>
  <c r="DQ120" i="15"/>
  <c r="DR120" i="15"/>
  <c r="DU120" i="15"/>
  <c r="DV120" i="15"/>
  <c r="DX120" i="15"/>
  <c r="DY120" i="15"/>
  <c r="EB120" i="15"/>
  <c r="EC120" i="15"/>
  <c r="ED120" i="15"/>
  <c r="EF120" i="15"/>
  <c r="EI120" i="15"/>
  <c r="EJ120" i="15"/>
  <c r="EK120" i="15"/>
  <c r="EL120" i="15"/>
  <c r="EM120" i="15"/>
  <c r="EQ120" i="15"/>
  <c r="ER120" i="15"/>
  <c r="ES120" i="15"/>
  <c r="ET120" i="15"/>
  <c r="EW120" i="15"/>
  <c r="EX120" i="15"/>
  <c r="EY120" i="15"/>
  <c r="FA120" i="15"/>
  <c r="FD120" i="15"/>
  <c r="FE120" i="15"/>
  <c r="FF120" i="15"/>
  <c r="FG120" i="15"/>
  <c r="FH120" i="15"/>
  <c r="FK120" i="15"/>
  <c r="FL120" i="15"/>
  <c r="FM120" i="15"/>
  <c r="FN120" i="15"/>
  <c r="FO120" i="15"/>
  <c r="FR120" i="15"/>
  <c r="FS120" i="15"/>
  <c r="FT120" i="15"/>
  <c r="FU120" i="15"/>
  <c r="FV120" i="15"/>
  <c r="FY120" i="15"/>
  <c r="FZ120" i="15"/>
  <c r="GA120" i="15"/>
  <c r="GB120" i="15"/>
  <c r="GC120" i="15"/>
  <c r="GF120" i="15"/>
  <c r="GG120" i="15"/>
  <c r="GH120" i="15"/>
  <c r="GI120" i="15"/>
  <c r="GJ120" i="15"/>
  <c r="GM120" i="15"/>
  <c r="GN120" i="15"/>
  <c r="GO120" i="15"/>
  <c r="GP120" i="15"/>
  <c r="GQ120" i="15"/>
  <c r="GT120" i="15"/>
  <c r="GU120" i="15"/>
  <c r="GV120" i="15"/>
  <c r="GW120" i="15"/>
  <c r="GX120" i="15"/>
  <c r="HA120" i="15"/>
  <c r="HB120" i="15"/>
  <c r="HC120" i="15"/>
  <c r="HD120" i="15"/>
  <c r="HE120" i="15"/>
  <c r="HH120" i="15"/>
  <c r="HI120" i="15"/>
  <c r="HJ120" i="15"/>
  <c r="HK120" i="15"/>
  <c r="HL120" i="15"/>
  <c r="HO120" i="15"/>
  <c r="HP120" i="15"/>
  <c r="HQ120" i="15"/>
  <c r="HR120" i="15"/>
  <c r="HS120" i="15"/>
  <c r="HV120" i="15"/>
  <c r="HW120" i="15"/>
  <c r="HX120" i="15"/>
  <c r="HY120" i="15"/>
  <c r="HZ120" i="15"/>
  <c r="IC120" i="15"/>
  <c r="ID120" i="15"/>
  <c r="IE120" i="15"/>
  <c r="IF120" i="15"/>
  <c r="IG120" i="15"/>
  <c r="IJ120" i="15"/>
  <c r="IK120" i="15"/>
  <c r="IL120" i="15"/>
  <c r="IM120" i="15"/>
  <c r="IN120" i="15"/>
  <c r="IQ120" i="15"/>
  <c r="IR120" i="15"/>
  <c r="IS120" i="15"/>
  <c r="IT120" i="15"/>
  <c r="IU120" i="15"/>
  <c r="IX120" i="15"/>
  <c r="IY120" i="15"/>
  <c r="IZ120" i="15"/>
  <c r="JA120" i="15"/>
  <c r="JB120" i="15"/>
  <c r="JE120" i="15"/>
  <c r="JF120" i="15"/>
  <c r="JG120" i="15"/>
  <c r="JH120" i="15"/>
  <c r="JI120" i="15"/>
  <c r="JL120" i="15"/>
  <c r="JM120" i="15"/>
  <c r="JN120" i="15"/>
  <c r="JO120" i="15"/>
  <c r="JP120" i="15"/>
  <c r="JS120" i="15"/>
  <c r="JT120" i="15"/>
  <c r="JU120" i="15"/>
  <c r="JW120" i="15"/>
  <c r="JZ120" i="15"/>
  <c r="KA120" i="15"/>
  <c r="KB120" i="15"/>
  <c r="KC120" i="15"/>
  <c r="KD120" i="15"/>
  <c r="KG120" i="15"/>
  <c r="KH120" i="15"/>
  <c r="KI120" i="15"/>
  <c r="KJ120" i="15"/>
  <c r="KK120" i="15"/>
  <c r="KN120" i="15"/>
  <c r="KO120" i="15"/>
  <c r="KP120" i="15"/>
  <c r="KQ120" i="15"/>
  <c r="KR120" i="15"/>
  <c r="KU120" i="15"/>
  <c r="KV120" i="15"/>
  <c r="KW120" i="15"/>
  <c r="KX120" i="15"/>
  <c r="LB120" i="15"/>
  <c r="LC120" i="15"/>
  <c r="LD120" i="15"/>
  <c r="LE120" i="15"/>
  <c r="LF120" i="15"/>
  <c r="LI120" i="15"/>
  <c r="LJ120" i="15"/>
  <c r="LK120" i="15"/>
  <c r="LL120" i="15"/>
  <c r="LM120" i="15"/>
  <c r="LP120" i="15"/>
  <c r="LQ120" i="15"/>
  <c r="LR120" i="15"/>
  <c r="LS120" i="15"/>
  <c r="LT120" i="15"/>
  <c r="LW120" i="15"/>
  <c r="LX120" i="15"/>
  <c r="LY120" i="15"/>
  <c r="LZ120" i="15"/>
  <c r="MA120" i="15"/>
  <c r="MD120" i="15"/>
  <c r="ME120" i="15"/>
  <c r="MF120" i="15"/>
  <c r="MG120" i="15"/>
  <c r="MH120" i="15"/>
  <c r="MK120" i="15"/>
  <c r="ML120" i="15"/>
  <c r="MM120" i="15"/>
  <c r="MN120" i="15"/>
  <c r="MO120" i="15"/>
  <c r="MR120" i="15"/>
  <c r="MS120" i="15"/>
  <c r="MT120" i="15"/>
  <c r="MU120" i="15"/>
  <c r="MV120" i="15"/>
  <c r="MY120" i="15"/>
  <c r="MZ120" i="15"/>
  <c r="NC120" i="15"/>
  <c r="E121" i="15"/>
  <c r="E125" i="15"/>
  <c r="E135" i="15"/>
  <c r="AK137" i="15"/>
  <c r="AL137" i="15"/>
  <c r="AO137" i="15"/>
  <c r="AP137" i="15"/>
  <c r="AQ137" i="15"/>
  <c r="AR137" i="15"/>
  <c r="AS137" i="15"/>
  <c r="AV137" i="15"/>
  <c r="AW137" i="15"/>
  <c r="AX137" i="15"/>
  <c r="AY137" i="15"/>
  <c r="AZ137" i="15"/>
  <c r="BC137" i="15"/>
  <c r="BD137" i="15"/>
  <c r="BE137" i="15"/>
  <c r="BF137" i="15"/>
  <c r="BG137" i="15"/>
  <c r="BJ137" i="15"/>
  <c r="BK137" i="15"/>
  <c r="BL137" i="15"/>
  <c r="BM137" i="15"/>
  <c r="BN137" i="15"/>
  <c r="BQ137" i="15"/>
  <c r="BR137" i="15"/>
  <c r="BS137" i="15"/>
  <c r="BT137" i="15"/>
  <c r="BU137" i="15"/>
  <c r="BX137" i="15"/>
  <c r="BY137" i="15"/>
  <c r="BZ137" i="15"/>
  <c r="CA137" i="15"/>
  <c r="CB137" i="15"/>
  <c r="CE137" i="15"/>
  <c r="CF137" i="15"/>
  <c r="CG137" i="15"/>
  <c r="CH137" i="15"/>
  <c r="CI137" i="15"/>
  <c r="CL137" i="15"/>
  <c r="CM137" i="15"/>
  <c r="CN137" i="15"/>
  <c r="CO137" i="15"/>
  <c r="CT137" i="15"/>
  <c r="CU137" i="15"/>
  <c r="CV137" i="15"/>
  <c r="CW137" i="15"/>
  <c r="CZ137" i="15"/>
  <c r="DA137" i="15"/>
  <c r="DB137" i="15"/>
  <c r="DC137" i="15"/>
  <c r="DD137" i="15"/>
  <c r="DG137" i="15"/>
  <c r="DH137" i="15"/>
  <c r="DI137" i="15"/>
  <c r="DJ137" i="15"/>
  <c r="DK137" i="15"/>
  <c r="DN137" i="15"/>
  <c r="DO137" i="15"/>
  <c r="DP137" i="15"/>
  <c r="DQ137" i="15"/>
  <c r="DR137" i="15"/>
  <c r="DU137" i="15"/>
  <c r="DV137" i="15"/>
  <c r="DX137" i="15"/>
  <c r="DY137" i="15"/>
  <c r="EB137" i="15"/>
  <c r="EC137" i="15"/>
  <c r="ED137" i="15"/>
  <c r="EF137" i="15"/>
  <c r="EI137" i="15"/>
  <c r="EJ137" i="15"/>
  <c r="EK137" i="15"/>
  <c r="EL137" i="15"/>
  <c r="EM137" i="15"/>
  <c r="EQ137" i="15"/>
  <c r="ER137" i="15"/>
  <c r="ES137" i="15"/>
  <c r="ET137" i="15"/>
  <c r="EW137" i="15"/>
  <c r="EX137" i="15"/>
  <c r="EY137" i="15"/>
  <c r="FA137" i="15"/>
  <c r="FD137" i="15"/>
  <c r="FE137" i="15"/>
  <c r="FF137" i="15"/>
  <c r="FG137" i="15"/>
  <c r="FH137" i="15"/>
  <c r="FK137" i="15"/>
  <c r="FL137" i="15"/>
  <c r="FM137" i="15"/>
  <c r="FN137" i="15"/>
  <c r="FO137" i="15"/>
  <c r="FR137" i="15"/>
  <c r="FS137" i="15"/>
  <c r="FT137" i="15"/>
  <c r="FU137" i="15"/>
  <c r="FV137" i="15"/>
  <c r="FY137" i="15"/>
  <c r="FZ137" i="15"/>
  <c r="GA137" i="15"/>
  <c r="GB137" i="15"/>
  <c r="GC137" i="15"/>
  <c r="GF137" i="15"/>
  <c r="GG137" i="15"/>
  <c r="GH137" i="15"/>
  <c r="GI137" i="15"/>
  <c r="GJ137" i="15"/>
  <c r="GM137" i="15"/>
  <c r="GN137" i="15"/>
  <c r="GO137" i="15"/>
  <c r="GP137" i="15"/>
  <c r="GQ137" i="15"/>
  <c r="GT137" i="15"/>
  <c r="GU137" i="15"/>
  <c r="GV137" i="15"/>
  <c r="GW137" i="15"/>
  <c r="GX137" i="15"/>
  <c r="HA137" i="15"/>
  <c r="HB137" i="15"/>
  <c r="HC137" i="15"/>
  <c r="HD137" i="15"/>
  <c r="HE137" i="15"/>
  <c r="HH137" i="15"/>
  <c r="HI137" i="15"/>
  <c r="HJ137" i="15"/>
  <c r="HK137" i="15"/>
  <c r="HL137" i="15"/>
  <c r="HO137" i="15"/>
  <c r="HP137" i="15"/>
  <c r="HQ137" i="15"/>
  <c r="HR137" i="15"/>
  <c r="HS137" i="15"/>
  <c r="HV137" i="15"/>
  <c r="HW137" i="15"/>
  <c r="HX137" i="15"/>
  <c r="HY137" i="15"/>
  <c r="HZ137" i="15"/>
  <c r="IC137" i="15"/>
  <c r="ID137" i="15"/>
  <c r="IE137" i="15"/>
  <c r="IF137" i="15"/>
  <c r="IG137" i="15"/>
  <c r="IJ137" i="15"/>
  <c r="IK137" i="15"/>
  <c r="IL137" i="15"/>
  <c r="IM137" i="15"/>
  <c r="IN137" i="15"/>
  <c r="IQ137" i="15"/>
  <c r="IR137" i="15"/>
  <c r="IS137" i="15"/>
  <c r="IT137" i="15"/>
  <c r="IU137" i="15"/>
  <c r="IX137" i="15"/>
  <c r="IY137" i="15"/>
  <c r="IZ137" i="15"/>
  <c r="JA137" i="15"/>
  <c r="JB137" i="15"/>
  <c r="JE137" i="15"/>
  <c r="JF137" i="15"/>
  <c r="JG137" i="15"/>
  <c r="JH137" i="15"/>
  <c r="JI137" i="15"/>
  <c r="JL137" i="15"/>
  <c r="JM137" i="15"/>
  <c r="JN137" i="15"/>
  <c r="JO137" i="15"/>
  <c r="JP137" i="15"/>
  <c r="JS137" i="15"/>
  <c r="JT137" i="15"/>
  <c r="JU137" i="15"/>
  <c r="JW137" i="15"/>
  <c r="JZ137" i="15"/>
  <c r="KA137" i="15"/>
  <c r="KB137" i="15"/>
  <c r="KC137" i="15"/>
  <c r="KD137" i="15"/>
  <c r="KG137" i="15"/>
  <c r="KH137" i="15"/>
  <c r="KI137" i="15"/>
  <c r="KJ137" i="15"/>
  <c r="KK137" i="15"/>
  <c r="KN137" i="15"/>
  <c r="KO137" i="15"/>
  <c r="KP137" i="15"/>
  <c r="KQ137" i="15"/>
  <c r="KR137" i="15"/>
  <c r="KU137" i="15"/>
  <c r="KV137" i="15"/>
  <c r="KW137" i="15"/>
  <c r="KX137" i="15"/>
  <c r="LB137" i="15"/>
  <c r="LC137" i="15"/>
  <c r="LD137" i="15"/>
  <c r="LE137" i="15"/>
  <c r="LF137" i="15"/>
  <c r="LI137" i="15"/>
  <c r="LJ137" i="15"/>
  <c r="LK137" i="15"/>
  <c r="LL137" i="15"/>
  <c r="LM137" i="15"/>
  <c r="LP137" i="15"/>
  <c r="LQ137" i="15"/>
  <c r="LR137" i="15"/>
  <c r="LS137" i="15"/>
  <c r="LT137" i="15"/>
  <c r="LW137" i="15"/>
  <c r="LX137" i="15"/>
  <c r="LY137" i="15"/>
  <c r="LZ137" i="15"/>
  <c r="MA137" i="15"/>
  <c r="MD137" i="15"/>
  <c r="ME137" i="15"/>
  <c r="MF137" i="15"/>
  <c r="MG137" i="15"/>
  <c r="MH137" i="15"/>
  <c r="MK137" i="15"/>
  <c r="ML137" i="15"/>
  <c r="MM137" i="15"/>
  <c r="MN137" i="15"/>
  <c r="MO137" i="15"/>
  <c r="MR137" i="15"/>
  <c r="MS137" i="15"/>
  <c r="MT137" i="15"/>
  <c r="MU137" i="15"/>
  <c r="MV137" i="15"/>
  <c r="MY137" i="15"/>
  <c r="MZ137" i="15"/>
  <c r="NC137" i="15"/>
  <c r="E138" i="15"/>
  <c r="G139" i="15"/>
  <c r="H139" i="15"/>
  <c r="I139" i="15"/>
  <c r="M139" i="15"/>
  <c r="N139" i="15"/>
  <c r="O139" i="15"/>
  <c r="P139" i="15"/>
  <c r="Q139" i="15"/>
  <c r="T139" i="15"/>
  <c r="U139" i="15"/>
  <c r="V139" i="15"/>
  <c r="W139" i="15"/>
  <c r="X139" i="15"/>
  <c r="AA139" i="15"/>
  <c r="AB139" i="15"/>
  <c r="AC139" i="15"/>
  <c r="AD139" i="15"/>
  <c r="AE139" i="15"/>
  <c r="AH139" i="15"/>
  <c r="AI139" i="15"/>
  <c r="AJ139" i="15"/>
  <c r="AK139" i="15"/>
  <c r="AL139" i="15"/>
  <c r="AO139" i="15"/>
  <c r="AP139" i="15"/>
  <c r="AQ139" i="15"/>
  <c r="AR139" i="15"/>
  <c r="AS139" i="15"/>
  <c r="AV139" i="15"/>
  <c r="AW139" i="15"/>
  <c r="AX139" i="15"/>
  <c r="AY139" i="15"/>
  <c r="AZ139" i="15"/>
  <c r="BC139" i="15"/>
  <c r="BD139" i="15"/>
  <c r="BE139" i="15"/>
  <c r="BF139" i="15"/>
  <c r="BG139" i="15"/>
  <c r="BJ139" i="15"/>
  <c r="BK139" i="15"/>
  <c r="BL139" i="15"/>
  <c r="BM139" i="15"/>
  <c r="BN139" i="15"/>
  <c r="BQ139" i="15"/>
  <c r="BR139" i="15"/>
  <c r="BS139" i="15"/>
  <c r="BT139" i="15"/>
  <c r="BU139" i="15"/>
  <c r="BX139" i="15"/>
  <c r="BY139" i="15"/>
  <c r="BZ139" i="15"/>
  <c r="CA139" i="15"/>
  <c r="CB139" i="15"/>
  <c r="CE139" i="15"/>
  <c r="CF139" i="15"/>
  <c r="CG139" i="15"/>
  <c r="CH139" i="15"/>
  <c r="CI139" i="15"/>
  <c r="CL139" i="15"/>
  <c r="CM139" i="15"/>
  <c r="CN139" i="15"/>
  <c r="CO139" i="15"/>
  <c r="CT139" i="15"/>
  <c r="CU139" i="15"/>
  <c r="CV139" i="15"/>
  <c r="CW139" i="15"/>
  <c r="CZ139" i="15"/>
  <c r="DA139" i="15"/>
  <c r="DB139" i="15"/>
  <c r="DC139" i="15"/>
  <c r="DD139" i="15"/>
  <c r="DG139" i="15"/>
  <c r="DH139" i="15"/>
  <c r="DI139" i="15"/>
  <c r="DJ139" i="15"/>
  <c r="DK139" i="15"/>
  <c r="DN139" i="15"/>
  <c r="DO139" i="15"/>
  <c r="DP139" i="15"/>
  <c r="DQ139" i="15"/>
  <c r="DR139" i="15"/>
  <c r="DU139" i="15"/>
  <c r="DV139" i="15"/>
  <c r="DX139" i="15"/>
  <c r="DY139" i="15"/>
  <c r="EB139" i="15"/>
  <c r="EC139" i="15"/>
  <c r="ED139" i="15"/>
  <c r="EF139" i="15"/>
  <c r="EI139" i="15"/>
  <c r="EJ139" i="15"/>
  <c r="EK139" i="15"/>
  <c r="EL139" i="15"/>
  <c r="EM139" i="15"/>
  <c r="EQ139" i="15"/>
  <c r="ER139" i="15"/>
  <c r="ES139" i="15"/>
  <c r="ET139" i="15"/>
  <c r="EW139" i="15"/>
  <c r="EX139" i="15"/>
  <c r="EY139" i="15"/>
  <c r="FA139" i="15"/>
  <c r="FD139" i="15"/>
  <c r="FE139" i="15"/>
  <c r="FF139" i="15"/>
  <c r="FG139" i="15"/>
  <c r="FH139" i="15"/>
  <c r="FK139" i="15"/>
  <c r="FL139" i="15"/>
  <c r="FM139" i="15"/>
  <c r="FN139" i="15"/>
  <c r="FO139" i="15"/>
  <c r="FR139" i="15"/>
  <c r="FS139" i="15"/>
  <c r="FT139" i="15"/>
  <c r="FU139" i="15"/>
  <c r="FV139" i="15"/>
  <c r="FY139" i="15"/>
  <c r="FZ139" i="15"/>
  <c r="GA139" i="15"/>
  <c r="GB139" i="15"/>
  <c r="GC139" i="15"/>
  <c r="GF139" i="15"/>
  <c r="GG139" i="15"/>
  <c r="GH139" i="15"/>
  <c r="GI139" i="15"/>
  <c r="GJ139" i="15"/>
  <c r="GM139" i="15"/>
  <c r="GN139" i="15"/>
  <c r="GO139" i="15"/>
  <c r="GP139" i="15"/>
  <c r="GQ139" i="15"/>
  <c r="GT139" i="15"/>
  <c r="GU139" i="15"/>
  <c r="GV139" i="15"/>
  <c r="GW139" i="15"/>
  <c r="GX139" i="15"/>
  <c r="HA139" i="15"/>
  <c r="HB139" i="15"/>
  <c r="HC139" i="15"/>
  <c r="HD139" i="15"/>
  <c r="HE139" i="15"/>
  <c r="HH139" i="15"/>
  <c r="HI139" i="15"/>
  <c r="HJ139" i="15"/>
  <c r="HK139" i="15"/>
  <c r="HL139" i="15"/>
  <c r="HO139" i="15"/>
  <c r="HP139" i="15"/>
  <c r="HQ139" i="15"/>
  <c r="HR139" i="15"/>
  <c r="HS139" i="15"/>
  <c r="HV139" i="15"/>
  <c r="HW139" i="15"/>
  <c r="HX139" i="15"/>
  <c r="HY139" i="15"/>
  <c r="HZ139" i="15"/>
  <c r="IC139" i="15"/>
  <c r="ID139" i="15"/>
  <c r="IE139" i="15"/>
  <c r="IF139" i="15"/>
  <c r="IG139" i="15"/>
  <c r="IJ139" i="15"/>
  <c r="IK139" i="15"/>
  <c r="IL139" i="15"/>
  <c r="IM139" i="15"/>
  <c r="IN139" i="15"/>
  <c r="IQ139" i="15"/>
  <c r="IR139" i="15"/>
  <c r="IS139" i="15"/>
  <c r="IT139" i="15"/>
  <c r="IU139" i="15"/>
  <c r="IX139" i="15"/>
  <c r="IY139" i="15"/>
  <c r="IZ139" i="15"/>
  <c r="JA139" i="15"/>
  <c r="JB139" i="15"/>
  <c r="JE139" i="15"/>
  <c r="JF139" i="15"/>
  <c r="JG139" i="15"/>
  <c r="JH139" i="15"/>
  <c r="JI139" i="15"/>
  <c r="JL139" i="15"/>
  <c r="JM139" i="15"/>
  <c r="JN139" i="15"/>
  <c r="JO139" i="15"/>
  <c r="JP139" i="15"/>
  <c r="JS139" i="15"/>
  <c r="JT139" i="15"/>
  <c r="JU139" i="15"/>
  <c r="JW139" i="15"/>
  <c r="JZ139" i="15"/>
  <c r="KA139" i="15"/>
  <c r="KB139" i="15"/>
  <c r="KC139" i="15"/>
  <c r="KD139" i="15"/>
  <c r="KG139" i="15"/>
  <c r="KH139" i="15"/>
  <c r="KI139" i="15"/>
  <c r="KJ139" i="15"/>
  <c r="KK139" i="15"/>
  <c r="KN139" i="15"/>
  <c r="KO139" i="15"/>
  <c r="KP139" i="15"/>
  <c r="KQ139" i="15"/>
  <c r="KR139" i="15"/>
  <c r="KU139" i="15"/>
  <c r="KV139" i="15"/>
  <c r="KW139" i="15"/>
  <c r="KX139" i="15"/>
  <c r="LB139" i="15"/>
  <c r="LC139" i="15"/>
  <c r="LD139" i="15"/>
  <c r="LE139" i="15"/>
  <c r="LF139" i="15"/>
  <c r="LI139" i="15"/>
  <c r="LJ139" i="15"/>
  <c r="LK139" i="15"/>
  <c r="LL139" i="15"/>
  <c r="LM139" i="15"/>
  <c r="LP139" i="15"/>
  <c r="LQ139" i="15"/>
  <c r="LR139" i="15"/>
  <c r="LS139" i="15"/>
  <c r="LT139" i="15"/>
  <c r="LW139" i="15"/>
  <c r="LX139" i="15"/>
  <c r="LY139" i="15"/>
  <c r="LZ139" i="15"/>
  <c r="MA139" i="15"/>
  <c r="MD139" i="15"/>
  <c r="ME139" i="15"/>
  <c r="MF139" i="15"/>
  <c r="MG139" i="15"/>
  <c r="MH139" i="15"/>
  <c r="MK139" i="15"/>
  <c r="ML139" i="15"/>
  <c r="MM139" i="15"/>
  <c r="MN139" i="15"/>
  <c r="MO139" i="15"/>
  <c r="MR139" i="15"/>
  <c r="MS139" i="15"/>
  <c r="MT139" i="15"/>
  <c r="MU139" i="15"/>
  <c r="MV139" i="15"/>
  <c r="MY139" i="15"/>
  <c r="MZ139" i="15"/>
  <c r="NC139" i="15"/>
  <c r="E140" i="15"/>
  <c r="E145" i="15"/>
  <c r="E148" i="15"/>
  <c r="E149" i="15"/>
  <c r="G150" i="15"/>
  <c r="H150" i="15"/>
  <c r="H151" i="15" s="1"/>
  <c r="I150" i="15"/>
  <c r="I151" i="15" s="1"/>
  <c r="M150" i="15"/>
  <c r="M151" i="15" s="1"/>
  <c r="N150" i="15"/>
  <c r="N151" i="15" s="1"/>
  <c r="O150" i="15"/>
  <c r="O151" i="15" s="1"/>
  <c r="P150" i="15"/>
  <c r="P151" i="15" s="1"/>
  <c r="Q150" i="15"/>
  <c r="Q151" i="15" s="1"/>
  <c r="T150" i="15"/>
  <c r="T151" i="15" s="1"/>
  <c r="U150" i="15"/>
  <c r="U151" i="15" s="1"/>
  <c r="V150" i="15"/>
  <c r="V151" i="15" s="1"/>
  <c r="W150" i="15"/>
  <c r="W151" i="15" s="1"/>
  <c r="X150" i="15"/>
  <c r="AA150" i="15"/>
  <c r="AA151" i="15" s="1"/>
  <c r="AB150" i="15"/>
  <c r="AC150" i="15"/>
  <c r="AC151" i="15" s="1"/>
  <c r="AD150" i="15"/>
  <c r="AD151" i="15" s="1"/>
  <c r="AE150" i="15"/>
  <c r="AE151" i="15" s="1"/>
  <c r="AH150" i="15"/>
  <c r="AH151" i="15" s="1"/>
  <c r="AI150" i="15"/>
  <c r="AJ150" i="15"/>
  <c r="AJ151" i="15" s="1"/>
  <c r="AK150" i="15"/>
  <c r="AK151" i="15" s="1"/>
  <c r="AL150" i="15"/>
  <c r="AL151" i="15" s="1"/>
  <c r="AO150" i="15"/>
  <c r="AO151" i="15" s="1"/>
  <c r="AP150" i="15"/>
  <c r="AP151" i="15" s="1"/>
  <c r="AQ150" i="15"/>
  <c r="AQ151" i="15" s="1"/>
  <c r="AR150" i="15"/>
  <c r="AR151" i="15" s="1"/>
  <c r="AS150" i="15"/>
  <c r="AS151" i="15" s="1"/>
  <c r="AV150" i="15"/>
  <c r="AV151" i="15" s="1"/>
  <c r="AW150" i="15"/>
  <c r="AW151" i="15" s="1"/>
  <c r="AX150" i="15"/>
  <c r="AX151" i="15" s="1"/>
  <c r="AY150" i="15"/>
  <c r="AZ150" i="15"/>
  <c r="AZ151" i="15" s="1"/>
  <c r="BC150" i="15"/>
  <c r="BC151" i="15" s="1"/>
  <c r="BD150" i="15"/>
  <c r="BD151" i="15" s="1"/>
  <c r="BE150" i="15"/>
  <c r="BE151" i="15" s="1"/>
  <c r="BF150" i="15"/>
  <c r="BF151" i="15" s="1"/>
  <c r="BG150" i="15"/>
  <c r="BG151" i="15" s="1"/>
  <c r="BJ150" i="15"/>
  <c r="BK150" i="15"/>
  <c r="BK151" i="15" s="1"/>
  <c r="BL150" i="15"/>
  <c r="BL151" i="15" s="1"/>
  <c r="BM150" i="15"/>
  <c r="BM151" i="15" s="1"/>
  <c r="BN150" i="15"/>
  <c r="BN151" i="15" s="1"/>
  <c r="BQ150" i="15"/>
  <c r="BR150" i="15"/>
  <c r="BR151" i="15" s="1"/>
  <c r="BS150" i="15"/>
  <c r="BT150" i="15"/>
  <c r="BT151" i="15" s="1"/>
  <c r="BU150" i="15"/>
  <c r="BU151" i="15" s="1"/>
  <c r="BX150" i="15"/>
  <c r="BX151" i="15" s="1"/>
  <c r="BY150" i="15"/>
  <c r="BY151" i="15" s="1"/>
  <c r="BZ150" i="15"/>
  <c r="CA150" i="15"/>
  <c r="CB150" i="15"/>
  <c r="CB151" i="15" s="1"/>
  <c r="CE150" i="15"/>
  <c r="CE151" i="15" s="1"/>
  <c r="CF150" i="15"/>
  <c r="CF151" i="15" s="1"/>
  <c r="CG150" i="15"/>
  <c r="CH150" i="15"/>
  <c r="CH151" i="15" s="1"/>
  <c r="CI150" i="15"/>
  <c r="CI151" i="15" s="1"/>
  <c r="CL150" i="15"/>
  <c r="CL151" i="15" s="1"/>
  <c r="CM150" i="15"/>
  <c r="CM151" i="15" s="1"/>
  <c r="CN150" i="15"/>
  <c r="CN151" i="15" s="1"/>
  <c r="CO150" i="15"/>
  <c r="CO151" i="15" s="1"/>
  <c r="CT150" i="15"/>
  <c r="CT151" i="15" s="1"/>
  <c r="CU150" i="15"/>
  <c r="CU151" i="15" s="1"/>
  <c r="CV150" i="15"/>
  <c r="CV151" i="15" s="1"/>
  <c r="CW150" i="15"/>
  <c r="CZ150" i="15"/>
  <c r="CZ151" i="15" s="1"/>
  <c r="DA150" i="15"/>
  <c r="DB150" i="15"/>
  <c r="DB151" i="15" s="1"/>
  <c r="DC150" i="15"/>
  <c r="DC151" i="15" s="1"/>
  <c r="DD150" i="15"/>
  <c r="DD151" i="15" s="1"/>
  <c r="DG150" i="15"/>
  <c r="DH150" i="15"/>
  <c r="DI150" i="15"/>
  <c r="DJ150" i="15"/>
  <c r="DJ151" i="15" s="1"/>
  <c r="DK150" i="15"/>
  <c r="DK151" i="15" s="1"/>
  <c r="DN150" i="15"/>
  <c r="DN151" i="15" s="1"/>
  <c r="DO150" i="15"/>
  <c r="DP150" i="15"/>
  <c r="DP151" i="15" s="1"/>
  <c r="DQ150" i="15"/>
  <c r="DQ151" i="15" s="1"/>
  <c r="DR150" i="15"/>
  <c r="DR151" i="15" s="1"/>
  <c r="DU150" i="15"/>
  <c r="DU151" i="15" s="1"/>
  <c r="DV150" i="15"/>
  <c r="DV151" i="15" s="1"/>
  <c r="DX150" i="15"/>
  <c r="DY150" i="15"/>
  <c r="EB150" i="15"/>
  <c r="EB151" i="15" s="1"/>
  <c r="EC150" i="15"/>
  <c r="EC151" i="15" s="1"/>
  <c r="ED150" i="15"/>
  <c r="ED151" i="15" s="1"/>
  <c r="EF150" i="15"/>
  <c r="EF151" i="15" s="1"/>
  <c r="EI150" i="15"/>
  <c r="EJ150" i="15"/>
  <c r="EJ151" i="15" s="1"/>
  <c r="EK150" i="15"/>
  <c r="EK151" i="15" s="1"/>
  <c r="EL150" i="15"/>
  <c r="EL151" i="15" s="1"/>
  <c r="EM150" i="15"/>
  <c r="EM151" i="15" s="1"/>
  <c r="EQ150" i="15"/>
  <c r="EQ151" i="15" s="1"/>
  <c r="ER150" i="15"/>
  <c r="ER151" i="15" s="1"/>
  <c r="ES150" i="15"/>
  <c r="ES151" i="15" s="1"/>
  <c r="ET150" i="15"/>
  <c r="ET151" i="15" s="1"/>
  <c r="EW150" i="15"/>
  <c r="EX150" i="15"/>
  <c r="EX151" i="15" s="1"/>
  <c r="EY150" i="15"/>
  <c r="EY151" i="15" s="1"/>
  <c r="FA150" i="15"/>
  <c r="FA151" i="15" s="1"/>
  <c r="FD150" i="15"/>
  <c r="FD151" i="15" s="1"/>
  <c r="FE150" i="15"/>
  <c r="FE151" i="15" s="1"/>
  <c r="FF150" i="15"/>
  <c r="FG150" i="15"/>
  <c r="FG151" i="15" s="1"/>
  <c r="FH150" i="15"/>
  <c r="FH151" i="15" s="1"/>
  <c r="FK150" i="15"/>
  <c r="FK151" i="15" s="1"/>
  <c r="FL150" i="15"/>
  <c r="FL151" i="15" s="1"/>
  <c r="FM150" i="15"/>
  <c r="FN150" i="15"/>
  <c r="FN151" i="15" s="1"/>
  <c r="FO150" i="15"/>
  <c r="FR150" i="15"/>
  <c r="FR151" i="15" s="1"/>
  <c r="FS150" i="15"/>
  <c r="FS151" i="15" s="1"/>
  <c r="FT150" i="15"/>
  <c r="FT151" i="15" s="1"/>
  <c r="FU150" i="15"/>
  <c r="FV150" i="15"/>
  <c r="FY150" i="15"/>
  <c r="FY151" i="15" s="1"/>
  <c r="FZ150" i="15"/>
  <c r="FZ151" i="15" s="1"/>
  <c r="GA150" i="15"/>
  <c r="GA151" i="15" s="1"/>
  <c r="GB150" i="15"/>
  <c r="GB151" i="15" s="1"/>
  <c r="GC150" i="15"/>
  <c r="GF150" i="15"/>
  <c r="GF151" i="15" s="1"/>
  <c r="GG150" i="15"/>
  <c r="GG151" i="15" s="1"/>
  <c r="GH150" i="15"/>
  <c r="GH151" i="15" s="1"/>
  <c r="GI150" i="15"/>
  <c r="GI151" i="15" s="1"/>
  <c r="GJ150" i="15"/>
  <c r="GJ151" i="15" s="1"/>
  <c r="GM150" i="15"/>
  <c r="GN150" i="15"/>
  <c r="GO150" i="15"/>
  <c r="GO151" i="15" s="1"/>
  <c r="GP150" i="15"/>
  <c r="GP151" i="15" s="1"/>
  <c r="GQ150" i="15"/>
  <c r="GQ151" i="15" s="1"/>
  <c r="GT150" i="15"/>
  <c r="GT151" i="15" s="1"/>
  <c r="GU150" i="15"/>
  <c r="GV150" i="15"/>
  <c r="GV151" i="15" s="1"/>
  <c r="GW150" i="15"/>
  <c r="GW151" i="15" s="1"/>
  <c r="GX150" i="15"/>
  <c r="GX151" i="15" s="1"/>
  <c r="HA150" i="15"/>
  <c r="HA151" i="15" s="1"/>
  <c r="HB150" i="15"/>
  <c r="HB151" i="15" s="1"/>
  <c r="HC150" i="15"/>
  <c r="HC151" i="15" s="1"/>
  <c r="HD150" i="15"/>
  <c r="HE150" i="15"/>
  <c r="HE151" i="15" s="1"/>
  <c r="HH150" i="15"/>
  <c r="HH151" i="15" s="1"/>
  <c r="HI150" i="15"/>
  <c r="HJ150" i="15"/>
  <c r="HJ151" i="15" s="1"/>
  <c r="HK150" i="15"/>
  <c r="HL150" i="15"/>
  <c r="HL151" i="15" s="1"/>
  <c r="HO150" i="15"/>
  <c r="HO151" i="15" s="1"/>
  <c r="HP150" i="15"/>
  <c r="HP151" i="15" s="1"/>
  <c r="HQ150" i="15"/>
  <c r="HQ151" i="15" s="1"/>
  <c r="HR150" i="15"/>
  <c r="HS150" i="15"/>
  <c r="HS151" i="15" s="1"/>
  <c r="HV150" i="15"/>
  <c r="HW150" i="15"/>
  <c r="HW151" i="15" s="1"/>
  <c r="HX150" i="15"/>
  <c r="HX151" i="15" s="1"/>
  <c r="HY150" i="15"/>
  <c r="HY151" i="15" s="1"/>
  <c r="HZ150" i="15"/>
  <c r="HZ151" i="15" s="1"/>
  <c r="IC150" i="15"/>
  <c r="ID150" i="15"/>
  <c r="ID151" i="15" s="1"/>
  <c r="IE150" i="15"/>
  <c r="IE151" i="15" s="1"/>
  <c r="IF150" i="15"/>
  <c r="IF151" i="15" s="1"/>
  <c r="IG150" i="15"/>
  <c r="IG151" i="15" s="1"/>
  <c r="IJ150" i="15"/>
  <c r="IJ151" i="15" s="1"/>
  <c r="IK150" i="15"/>
  <c r="IL150" i="15"/>
  <c r="IM150" i="15"/>
  <c r="IN150" i="15"/>
  <c r="IN151" i="15" s="1"/>
  <c r="IQ150" i="15"/>
  <c r="IR150" i="15"/>
  <c r="IR151" i="15" s="1"/>
  <c r="IS150" i="15"/>
  <c r="IT150" i="15"/>
  <c r="IT151" i="15" s="1"/>
  <c r="IU150" i="15"/>
  <c r="IU151" i="15" s="1"/>
  <c r="IX150" i="15"/>
  <c r="IX151" i="15" s="1"/>
  <c r="IY150" i="15"/>
  <c r="IY151" i="15" s="1"/>
  <c r="IZ150" i="15"/>
  <c r="IZ151" i="15" s="1"/>
  <c r="JA150" i="15"/>
  <c r="JB150" i="15"/>
  <c r="JE150" i="15"/>
  <c r="JE151" i="15" s="1"/>
  <c r="JF150" i="15"/>
  <c r="JF151" i="15" s="1"/>
  <c r="JG150" i="15"/>
  <c r="JG151" i="15" s="1"/>
  <c r="JH150" i="15"/>
  <c r="JH151" i="15" s="1"/>
  <c r="JI150" i="15"/>
  <c r="JL150" i="15"/>
  <c r="JL151" i="15" s="1"/>
  <c r="JM150" i="15"/>
  <c r="JN150" i="15"/>
  <c r="JN151" i="15" s="1"/>
  <c r="JO150" i="15"/>
  <c r="JO151" i="15" s="1"/>
  <c r="JP150" i="15"/>
  <c r="JP151" i="15" s="1"/>
  <c r="JS150" i="15"/>
  <c r="JS151" i="15" s="1"/>
  <c r="JT150" i="15"/>
  <c r="JU150" i="15"/>
  <c r="JW150" i="15"/>
  <c r="JZ150" i="15"/>
  <c r="JZ151" i="15" s="1"/>
  <c r="KA150" i="15"/>
  <c r="KB150" i="15"/>
  <c r="KB151" i="15" s="1"/>
  <c r="KC150" i="15"/>
  <c r="KC151" i="15" s="1"/>
  <c r="KD150" i="15"/>
  <c r="KD151" i="15" s="1"/>
  <c r="KG150" i="15"/>
  <c r="KG151" i="15" s="1"/>
  <c r="KH150" i="15"/>
  <c r="KH151" i="15" s="1"/>
  <c r="KI150" i="15"/>
  <c r="KI151" i="15" s="1"/>
  <c r="KJ150" i="15"/>
  <c r="KK150" i="15"/>
  <c r="KK151" i="15" s="1"/>
  <c r="KN150" i="15"/>
  <c r="KN151" i="15" s="1"/>
  <c r="KO150" i="15"/>
  <c r="KO151" i="15" s="1"/>
  <c r="KP150" i="15"/>
  <c r="KP151" i="15" s="1"/>
  <c r="KQ150" i="15"/>
  <c r="KR150" i="15"/>
  <c r="KR151" i="15" s="1"/>
  <c r="KU150" i="15"/>
  <c r="KV150" i="15"/>
  <c r="KV151" i="15" s="1"/>
  <c r="KW150" i="15"/>
  <c r="KW151" i="15" s="1"/>
  <c r="KX150" i="15"/>
  <c r="KX151" i="15" s="1"/>
  <c r="LB150" i="15"/>
  <c r="LC150" i="15"/>
  <c r="LD150" i="15"/>
  <c r="LD151" i="15" s="1"/>
  <c r="LE150" i="15"/>
  <c r="LF150" i="15"/>
  <c r="LF151" i="15" s="1"/>
  <c r="LI150" i="15"/>
  <c r="LJ150" i="15"/>
  <c r="LJ151" i="15" s="1"/>
  <c r="LK150" i="15"/>
  <c r="LK151" i="15" s="1"/>
  <c r="LL150" i="15"/>
  <c r="LL151" i="15" s="1"/>
  <c r="LM150" i="15"/>
  <c r="LM151" i="15" s="1"/>
  <c r="LP150" i="15"/>
  <c r="LP151" i="15" s="1"/>
  <c r="LQ150" i="15"/>
  <c r="LR150" i="15"/>
  <c r="LS150" i="15"/>
  <c r="LT150" i="15"/>
  <c r="LT151" i="15" s="1"/>
  <c r="LW150" i="15"/>
  <c r="LW151" i="15" s="1"/>
  <c r="LX150" i="15"/>
  <c r="LX151" i="15" s="1"/>
  <c r="LY150" i="15"/>
  <c r="LZ150" i="15"/>
  <c r="LZ151" i="15" s="1"/>
  <c r="MA150" i="15"/>
  <c r="MD150" i="15"/>
  <c r="MD151" i="15" s="1"/>
  <c r="ME150" i="15"/>
  <c r="ME151" i="15" s="1"/>
  <c r="MF150" i="15"/>
  <c r="MF151" i="15" s="1"/>
  <c r="MG150" i="15"/>
  <c r="MG151" i="15" s="1"/>
  <c r="MH150" i="15"/>
  <c r="MK150" i="15"/>
  <c r="ML150" i="15"/>
  <c r="MM150" i="15"/>
  <c r="MM151" i="15" s="1"/>
  <c r="MN150" i="15"/>
  <c r="MN151" i="15" s="1"/>
  <c r="MO150" i="15"/>
  <c r="MR150" i="15"/>
  <c r="MR151" i="15" s="1"/>
  <c r="MS150" i="15"/>
  <c r="MS151" i="15" s="1"/>
  <c r="MT150" i="15"/>
  <c r="MT151" i="15" s="1"/>
  <c r="MU150" i="15"/>
  <c r="MU151" i="15" s="1"/>
  <c r="MV150" i="15"/>
  <c r="MV151" i="15" s="1"/>
  <c r="MY150" i="15"/>
  <c r="MY151" i="15" s="1"/>
  <c r="MZ150" i="15"/>
  <c r="NC150" i="15"/>
  <c r="NC151" i="15" s="1"/>
  <c r="X151" i="15"/>
  <c r="AB151" i="15"/>
  <c r="AI151" i="15"/>
  <c r="AY151" i="15"/>
  <c r="BJ151" i="15"/>
  <c r="BQ151" i="15"/>
  <c r="BS151" i="15"/>
  <c r="BZ151" i="15"/>
  <c r="CA151" i="15"/>
  <c r="CG151" i="15"/>
  <c r="CW151" i="15"/>
  <c r="DA151" i="15"/>
  <c r="DG151" i="15"/>
  <c r="DH151" i="15"/>
  <c r="DI151" i="15"/>
  <c r="DO151" i="15"/>
  <c r="DX151" i="15"/>
  <c r="DY151" i="15"/>
  <c r="EI151" i="15"/>
  <c r="EW151" i="15"/>
  <c r="FF151" i="15"/>
  <c r="FM151" i="15"/>
  <c r="FO151" i="15"/>
  <c r="FU151" i="15"/>
  <c r="FV151" i="15"/>
  <c r="GC151" i="15"/>
  <c r="GM151" i="15"/>
  <c r="GN151" i="15"/>
  <c r="GU151" i="15"/>
  <c r="HD151" i="15"/>
  <c r="HI151" i="15"/>
  <c r="HK151" i="15"/>
  <c r="HR151" i="15"/>
  <c r="HV151" i="15"/>
  <c r="IC151" i="15"/>
  <c r="IK151" i="15"/>
  <c r="IL151" i="15"/>
  <c r="IM151" i="15"/>
  <c r="IQ151" i="15"/>
  <c r="IS151" i="15"/>
  <c r="JA151" i="15"/>
  <c r="JB151" i="15"/>
  <c r="JI151" i="15"/>
  <c r="JM151" i="15"/>
  <c r="JT151" i="15"/>
  <c r="JU151" i="15"/>
  <c r="JW151" i="15"/>
  <c r="KA151" i="15"/>
  <c r="KJ151" i="15"/>
  <c r="KQ151" i="15"/>
  <c r="KU151" i="15"/>
  <c r="LB151" i="15"/>
  <c r="LC151" i="15"/>
  <c r="LE151" i="15"/>
  <c r="LI151" i="15"/>
  <c r="LQ151" i="15"/>
  <c r="LR151" i="15"/>
  <c r="LS151" i="15"/>
  <c r="LY151" i="15"/>
  <c r="MA151" i="15"/>
  <c r="MH151" i="15"/>
  <c r="MK151" i="15"/>
  <c r="ML151" i="15"/>
  <c r="MO151" i="15"/>
  <c r="MZ151" i="15"/>
  <c r="G153" i="15"/>
  <c r="H153" i="15"/>
  <c r="I153" i="15"/>
  <c r="M153" i="15"/>
  <c r="N153" i="15"/>
  <c r="O153" i="15"/>
  <c r="P153" i="15"/>
  <c r="Q153" i="15"/>
  <c r="T153" i="15"/>
  <c r="U153" i="15"/>
  <c r="V153" i="15"/>
  <c r="W153" i="15"/>
  <c r="X153" i="15"/>
  <c r="AA153" i="15"/>
  <c r="AB153" i="15"/>
  <c r="AC153" i="15"/>
  <c r="AD153" i="15"/>
  <c r="AE153" i="15"/>
  <c r="AH153" i="15"/>
  <c r="AI153" i="15"/>
  <c r="AJ153" i="15"/>
  <c r="AK153" i="15"/>
  <c r="AL153" i="15"/>
  <c r="AO153" i="15"/>
  <c r="AP153" i="15"/>
  <c r="AQ153" i="15"/>
  <c r="AR153" i="15"/>
  <c r="AS153" i="15"/>
  <c r="AV153" i="15"/>
  <c r="AW153" i="15"/>
  <c r="AX153" i="15"/>
  <c r="AY153" i="15"/>
  <c r="AZ153" i="15"/>
  <c r="BC153" i="15"/>
  <c r="BD153" i="15"/>
  <c r="BE153" i="15"/>
  <c r="BF153" i="15"/>
  <c r="BG153" i="15"/>
  <c r="BJ153" i="15"/>
  <c r="BK153" i="15"/>
  <c r="BL153" i="15"/>
  <c r="BM153" i="15"/>
  <c r="BN153" i="15"/>
  <c r="BQ153" i="15"/>
  <c r="BR153" i="15"/>
  <c r="BS153" i="15"/>
  <c r="BT153" i="15"/>
  <c r="BU153" i="15"/>
  <c r="BX153" i="15"/>
  <c r="BY153" i="15"/>
  <c r="BZ153" i="15"/>
  <c r="CA153" i="15"/>
  <c r="CB153" i="15"/>
  <c r="CE153" i="15"/>
  <c r="CF153" i="15"/>
  <c r="CG153" i="15"/>
  <c r="CH153" i="15"/>
  <c r="CI153" i="15"/>
  <c r="CL153" i="15"/>
  <c r="CM153" i="15"/>
  <c r="CN153" i="15"/>
  <c r="CO153" i="15"/>
  <c r="CT153" i="15"/>
  <c r="CU153" i="15"/>
  <c r="CV153" i="15"/>
  <c r="CW153" i="15"/>
  <c r="CZ153" i="15"/>
  <c r="DA153" i="15"/>
  <c r="DB153" i="15"/>
  <c r="DC153" i="15"/>
  <c r="DD153" i="15"/>
  <c r="DG153" i="15"/>
  <c r="DH153" i="15"/>
  <c r="DI153" i="15"/>
  <c r="DJ153" i="15"/>
  <c r="DK153" i="15"/>
  <c r="DN153" i="15"/>
  <c r="DO153" i="15"/>
  <c r="DP153" i="15"/>
  <c r="DQ153" i="15"/>
  <c r="DR153" i="15"/>
  <c r="DU153" i="15"/>
  <c r="DV153" i="15"/>
  <c r="DY153" i="15"/>
  <c r="EB153" i="15"/>
  <c r="EC153" i="15"/>
  <c r="ED153" i="15"/>
  <c r="EF153" i="15"/>
  <c r="EI153" i="15"/>
  <c r="EJ153" i="15"/>
  <c r="EK153" i="15"/>
  <c r="EL153" i="15"/>
  <c r="EM153" i="15"/>
  <c r="EQ153" i="15"/>
  <c r="ER153" i="15"/>
  <c r="ES153" i="15"/>
  <c r="ET153" i="15"/>
  <c r="EW153" i="15"/>
  <c r="EX153" i="15"/>
  <c r="EY153" i="15"/>
  <c r="FA153" i="15"/>
  <c r="FD153" i="15"/>
  <c r="FE153" i="15"/>
  <c r="FF153" i="15"/>
  <c r="FG153" i="15"/>
  <c r="FH153" i="15"/>
  <c r="FK153" i="15"/>
  <c r="FL153" i="15"/>
  <c r="FM153" i="15"/>
  <c r="FN153" i="15"/>
  <c r="FO153" i="15"/>
  <c r="FR153" i="15"/>
  <c r="FS153" i="15"/>
  <c r="FT153" i="15"/>
  <c r="FU153" i="15"/>
  <c r="FV153" i="15"/>
  <c r="FY153" i="15"/>
  <c r="FZ153" i="15"/>
  <c r="GA153" i="15"/>
  <c r="GB153" i="15"/>
  <c r="GC153" i="15"/>
  <c r="GF153" i="15"/>
  <c r="GG153" i="15"/>
  <c r="GH153" i="15"/>
  <c r="GI153" i="15"/>
  <c r="GJ153" i="15"/>
  <c r="GM153" i="15"/>
  <c r="GN153" i="15"/>
  <c r="GO153" i="15"/>
  <c r="GP153" i="15"/>
  <c r="GQ153" i="15"/>
  <c r="GT153" i="15"/>
  <c r="GU153" i="15"/>
  <c r="GV153" i="15"/>
  <c r="GW153" i="15"/>
  <c r="GX153" i="15"/>
  <c r="HA153" i="15"/>
  <c r="HB153" i="15"/>
  <c r="HC153" i="15"/>
  <c r="HD153" i="15"/>
  <c r="HE153" i="15"/>
  <c r="HH153" i="15"/>
  <c r="HI153" i="15"/>
  <c r="HJ153" i="15"/>
  <c r="HK153" i="15"/>
  <c r="HL153" i="15"/>
  <c r="HO153" i="15"/>
  <c r="HP153" i="15"/>
  <c r="HQ153" i="15"/>
  <c r="HR153" i="15"/>
  <c r="HS153" i="15"/>
  <c r="HV153" i="15"/>
  <c r="HW153" i="15"/>
  <c r="HX153" i="15"/>
  <c r="HY153" i="15"/>
  <c r="HZ153" i="15"/>
  <c r="IC153" i="15"/>
  <c r="ID153" i="15"/>
  <c r="IE153" i="15"/>
  <c r="IF153" i="15"/>
  <c r="IG153" i="15"/>
  <c r="IJ153" i="15"/>
  <c r="IK153" i="15"/>
  <c r="IL153" i="15"/>
  <c r="IM153" i="15"/>
  <c r="IN153" i="15"/>
  <c r="IQ153" i="15"/>
  <c r="IR153" i="15"/>
  <c r="IS153" i="15"/>
  <c r="IT153" i="15"/>
  <c r="IU153" i="15"/>
  <c r="IX153" i="15"/>
  <c r="IY153" i="15"/>
  <c r="IZ153" i="15"/>
  <c r="JA153" i="15"/>
  <c r="JB153" i="15"/>
  <c r="JE153" i="15"/>
  <c r="JF153" i="15"/>
  <c r="JG153" i="15"/>
  <c r="JH153" i="15"/>
  <c r="JI153" i="15"/>
  <c r="JL153" i="15"/>
  <c r="JM153" i="15"/>
  <c r="JN153" i="15"/>
  <c r="JO153" i="15"/>
  <c r="JP153" i="15"/>
  <c r="JS153" i="15"/>
  <c r="JT153" i="15"/>
  <c r="JU153" i="15"/>
  <c r="JW153" i="15"/>
  <c r="JZ153" i="15"/>
  <c r="KA153" i="15"/>
  <c r="KB153" i="15"/>
  <c r="KC153" i="15"/>
  <c r="KD153" i="15"/>
  <c r="KG153" i="15"/>
  <c r="KH153" i="15"/>
  <c r="KI153" i="15"/>
  <c r="KJ153" i="15"/>
  <c r="KK153" i="15"/>
  <c r="KN153" i="15"/>
  <c r="KO153" i="15"/>
  <c r="KP153" i="15"/>
  <c r="KQ153" i="15"/>
  <c r="KR153" i="15"/>
  <c r="KU153" i="15"/>
  <c r="KV153" i="15"/>
  <c r="KW153" i="15"/>
  <c r="KX153" i="15"/>
  <c r="LB153" i="15"/>
  <c r="LC153" i="15"/>
  <c r="LD153" i="15"/>
  <c r="LE153" i="15"/>
  <c r="LF153" i="15"/>
  <c r="LI153" i="15"/>
  <c r="LJ153" i="15"/>
  <c r="LK153" i="15"/>
  <c r="LL153" i="15"/>
  <c r="LM153" i="15"/>
  <c r="LP153" i="15"/>
  <c r="LQ153" i="15"/>
  <c r="LR153" i="15"/>
  <c r="LS153" i="15"/>
  <c r="LT153" i="15"/>
  <c r="LW153" i="15"/>
  <c r="LX153" i="15"/>
  <c r="LY153" i="15"/>
  <c r="LZ153" i="15"/>
  <c r="MA153" i="15"/>
  <c r="MD153" i="15"/>
  <c r="ME153" i="15"/>
  <c r="MF153" i="15"/>
  <c r="MG153" i="15"/>
  <c r="MH153" i="15"/>
  <c r="MK153" i="15"/>
  <c r="ML153" i="15"/>
  <c r="MM153" i="15"/>
  <c r="MN153" i="15"/>
  <c r="MO153" i="15"/>
  <c r="MR153" i="15"/>
  <c r="MS153" i="15"/>
  <c r="MT153" i="15"/>
  <c r="MU153" i="15"/>
  <c r="MV153" i="15"/>
  <c r="MY153" i="15"/>
  <c r="MZ153" i="15"/>
  <c r="NC153" i="15"/>
  <c r="G154" i="15"/>
  <c r="H154" i="15"/>
  <c r="I154" i="15"/>
  <c r="M154" i="15"/>
  <c r="N154" i="15"/>
  <c r="O154" i="15"/>
  <c r="P154" i="15"/>
  <c r="Q154" i="15"/>
  <c r="T154" i="15"/>
  <c r="U154" i="15"/>
  <c r="W154" i="15"/>
  <c r="X154" i="15"/>
  <c r="AA154" i="15"/>
  <c r="AB154" i="15"/>
  <c r="AC154" i="15"/>
  <c r="AD154" i="15"/>
  <c r="AE154" i="15"/>
  <c r="AH154" i="15"/>
  <c r="AI154" i="15"/>
  <c r="AJ154" i="15"/>
  <c r="AK154" i="15"/>
  <c r="AL154" i="15"/>
  <c r="AO154" i="15"/>
  <c r="AP154" i="15"/>
  <c r="AQ154" i="15"/>
  <c r="AR154" i="15"/>
  <c r="AS154" i="15"/>
  <c r="AV154" i="15"/>
  <c r="AW154" i="15"/>
  <c r="AX154" i="15"/>
  <c r="AY154" i="15"/>
  <c r="AZ154" i="15"/>
  <c r="BC154" i="15"/>
  <c r="BD154" i="15"/>
  <c r="BF154" i="15"/>
  <c r="BG154" i="15"/>
  <c r="BJ154" i="15"/>
  <c r="BK154" i="15"/>
  <c r="BL154" i="15"/>
  <c r="BM154" i="15"/>
  <c r="BN154" i="15"/>
  <c r="BQ154" i="15"/>
  <c r="BR154" i="15"/>
  <c r="BT154" i="15"/>
  <c r="BU154" i="15"/>
  <c r="BX154" i="15"/>
  <c r="BY154" i="15"/>
  <c r="BZ154" i="15"/>
  <c r="CA154" i="15"/>
  <c r="CB154" i="15"/>
  <c r="CE154" i="15"/>
  <c r="CF154" i="15"/>
  <c r="CG154" i="15"/>
  <c r="CH154" i="15"/>
  <c r="CI154" i="15"/>
  <c r="CL154" i="15"/>
  <c r="CM154" i="15"/>
  <c r="CN154" i="15"/>
  <c r="CO154" i="15"/>
  <c r="CT154" i="15"/>
  <c r="CU154" i="15"/>
  <c r="CV154" i="15"/>
  <c r="CW154" i="15"/>
  <c r="CZ154" i="15"/>
  <c r="DA154" i="15"/>
  <c r="DB154" i="15"/>
  <c r="DC154" i="15"/>
  <c r="DD154" i="15"/>
  <c r="DG154" i="15"/>
  <c r="DH154" i="15"/>
  <c r="DI154" i="15"/>
  <c r="DJ154" i="15"/>
  <c r="DK154" i="15"/>
  <c r="DN154" i="15"/>
  <c r="DO154" i="15"/>
  <c r="DP154" i="15"/>
  <c r="DQ154" i="15"/>
  <c r="DR154" i="15"/>
  <c r="DU154" i="15"/>
  <c r="DV154" i="15"/>
  <c r="DY154" i="15"/>
  <c r="EB154" i="15"/>
  <c r="EC154" i="15"/>
  <c r="ED154" i="15"/>
  <c r="EF154" i="15"/>
  <c r="EI154" i="15"/>
  <c r="EJ154" i="15"/>
  <c r="EL154" i="15"/>
  <c r="EM154" i="15"/>
  <c r="EQ154" i="15"/>
  <c r="ER154" i="15"/>
  <c r="ES154" i="15"/>
  <c r="ET154" i="15"/>
  <c r="EW154" i="15"/>
  <c r="EX154" i="15"/>
  <c r="EY154" i="15"/>
  <c r="FA154" i="15"/>
  <c r="FD154" i="15"/>
  <c r="FE154" i="15"/>
  <c r="FF154" i="15"/>
  <c r="FG154" i="15"/>
  <c r="FH154" i="15"/>
  <c r="FK154" i="15"/>
  <c r="FL154" i="15"/>
  <c r="FM154" i="15"/>
  <c r="FN154" i="15"/>
  <c r="FO154" i="15"/>
  <c r="FR154" i="15"/>
  <c r="FS154" i="15"/>
  <c r="FT154" i="15"/>
  <c r="FU154" i="15"/>
  <c r="FV154" i="15"/>
  <c r="FY154" i="15"/>
  <c r="FZ154" i="15"/>
  <c r="GA154" i="15"/>
  <c r="GB154" i="15"/>
  <c r="GC154" i="15"/>
  <c r="GF154" i="15"/>
  <c r="GG154" i="15"/>
  <c r="GH154" i="15"/>
  <c r="GI154" i="15"/>
  <c r="GJ154" i="15"/>
  <c r="GM154" i="15"/>
  <c r="GN154" i="15"/>
  <c r="GO154" i="15"/>
  <c r="GP154" i="15"/>
  <c r="GQ154" i="15"/>
  <c r="GT154" i="15"/>
  <c r="GU154" i="15"/>
  <c r="GV154" i="15"/>
  <c r="GW154" i="15"/>
  <c r="GX154" i="15"/>
  <c r="HA154" i="15"/>
  <c r="HB154" i="15"/>
  <c r="HC154" i="15"/>
  <c r="HD154" i="15"/>
  <c r="HE154" i="15"/>
  <c r="HH154" i="15"/>
  <c r="HI154" i="15"/>
  <c r="HJ154" i="15"/>
  <c r="HK154" i="15"/>
  <c r="HL154" i="15"/>
  <c r="HO154" i="15"/>
  <c r="HP154" i="15"/>
  <c r="HQ154" i="15"/>
  <c r="HR154" i="15"/>
  <c r="HS154" i="15"/>
  <c r="HV154" i="15"/>
  <c r="HW154" i="15"/>
  <c r="HX154" i="15"/>
  <c r="HY154" i="15"/>
  <c r="HZ154" i="15"/>
  <c r="IC154" i="15"/>
  <c r="ID154" i="15"/>
  <c r="IE154" i="15"/>
  <c r="IF154" i="15"/>
  <c r="IG154" i="15"/>
  <c r="IJ154" i="15"/>
  <c r="IK154" i="15"/>
  <c r="IL154" i="15"/>
  <c r="IM154" i="15"/>
  <c r="IN154" i="15"/>
  <c r="IQ154" i="15"/>
  <c r="IR154" i="15"/>
  <c r="IS154" i="15"/>
  <c r="IT154" i="15"/>
  <c r="IU154" i="15"/>
  <c r="IX154" i="15"/>
  <c r="IY154" i="15"/>
  <c r="IZ154" i="15"/>
  <c r="JA154" i="15"/>
  <c r="JB154" i="15"/>
  <c r="JE154" i="15"/>
  <c r="JF154" i="15"/>
  <c r="JG154" i="15"/>
  <c r="JH154" i="15"/>
  <c r="JI154" i="15"/>
  <c r="JL154" i="15"/>
  <c r="JM154" i="15"/>
  <c r="JN154" i="15"/>
  <c r="JO154" i="15"/>
  <c r="JP154" i="15"/>
  <c r="JS154" i="15"/>
  <c r="JT154" i="15"/>
  <c r="JU154" i="15"/>
  <c r="JW154" i="15"/>
  <c r="JZ154" i="15"/>
  <c r="KA154" i="15"/>
  <c r="KB154" i="15"/>
  <c r="KC154" i="15"/>
  <c r="KD154" i="15"/>
  <c r="KG154" i="15"/>
  <c r="KH154" i="15"/>
  <c r="KI154" i="15"/>
  <c r="KJ154" i="15"/>
  <c r="KK154" i="15"/>
  <c r="KN154" i="15"/>
  <c r="KO154" i="15"/>
  <c r="KP154" i="15"/>
  <c r="KQ154" i="15"/>
  <c r="KR154" i="15"/>
  <c r="KU154" i="15"/>
  <c r="KV154" i="15"/>
  <c r="KW154" i="15"/>
  <c r="KX154" i="15"/>
  <c r="LB154" i="15"/>
  <c r="LC154" i="15"/>
  <c r="LD154" i="15"/>
  <c r="LE154" i="15"/>
  <c r="LF154" i="15"/>
  <c r="LI154" i="15"/>
  <c r="LJ154" i="15"/>
  <c r="LK154" i="15"/>
  <c r="LL154" i="15"/>
  <c r="LM154" i="15"/>
  <c r="LP154" i="15"/>
  <c r="LQ154" i="15"/>
  <c r="LR154" i="15"/>
  <c r="LS154" i="15"/>
  <c r="LT154" i="15"/>
  <c r="LW154" i="15"/>
  <c r="LX154" i="15"/>
  <c r="LY154" i="15"/>
  <c r="LZ154" i="15"/>
  <c r="MA154" i="15"/>
  <c r="MD154" i="15"/>
  <c r="ME154" i="15"/>
  <c r="MF154" i="15"/>
  <c r="MG154" i="15"/>
  <c r="MH154" i="15"/>
  <c r="MK154" i="15"/>
  <c r="ML154" i="15"/>
  <c r="MM154" i="15"/>
  <c r="MN154" i="15"/>
  <c r="MO154" i="15"/>
  <c r="MR154" i="15"/>
  <c r="MS154" i="15"/>
  <c r="MT154" i="15"/>
  <c r="MU154" i="15"/>
  <c r="MV154" i="15"/>
  <c r="MY154" i="15"/>
  <c r="MZ154" i="15"/>
  <c r="NC154" i="15"/>
  <c r="G155" i="15"/>
  <c r="H155" i="15"/>
  <c r="I155" i="15"/>
  <c r="M155" i="15"/>
  <c r="N155" i="15"/>
  <c r="O155" i="15"/>
  <c r="P155" i="15"/>
  <c r="Q155" i="15"/>
  <c r="T155" i="15"/>
  <c r="U155" i="15"/>
  <c r="V155" i="15"/>
  <c r="W155" i="15"/>
  <c r="X155" i="15"/>
  <c r="AA155" i="15"/>
  <c r="AB155" i="15"/>
  <c r="AC155" i="15"/>
  <c r="AD155" i="15"/>
  <c r="AE155" i="15"/>
  <c r="AH155" i="15"/>
  <c r="AI155" i="15"/>
  <c r="AJ155" i="15"/>
  <c r="AK155" i="15"/>
  <c r="AL155" i="15"/>
  <c r="AO155" i="15"/>
  <c r="AP155" i="15"/>
  <c r="AR155" i="15"/>
  <c r="AS155" i="15"/>
  <c r="AV155" i="15"/>
  <c r="AW155" i="15"/>
  <c r="AX155" i="15"/>
  <c r="AY155" i="15"/>
  <c r="AZ155" i="15"/>
  <c r="BC155" i="15"/>
  <c r="BD155" i="15"/>
  <c r="BE155" i="15"/>
  <c r="BG155" i="15"/>
  <c r="BJ155" i="15"/>
  <c r="BK155" i="15"/>
  <c r="BL155" i="15"/>
  <c r="BM155" i="15"/>
  <c r="BN155" i="15"/>
  <c r="BQ155" i="15"/>
  <c r="BR155" i="15"/>
  <c r="BS155" i="15"/>
  <c r="BT155" i="15"/>
  <c r="BU155" i="15"/>
  <c r="BX155" i="15"/>
  <c r="BY155" i="15"/>
  <c r="BZ155" i="15"/>
  <c r="CA155" i="15"/>
  <c r="CB155" i="15"/>
  <c r="CE155" i="15"/>
  <c r="CF155" i="15"/>
  <c r="CG155" i="15"/>
  <c r="CH155" i="15"/>
  <c r="CI155" i="15"/>
  <c r="CL155" i="15"/>
  <c r="CM155" i="15"/>
  <c r="CN155" i="15"/>
  <c r="CO155" i="15"/>
  <c r="CT155" i="15"/>
  <c r="CU155" i="15"/>
  <c r="CV155" i="15"/>
  <c r="CW155" i="15"/>
  <c r="CZ155" i="15"/>
  <c r="DA155" i="15"/>
  <c r="DB155" i="15"/>
  <c r="DC155" i="15"/>
  <c r="DD155" i="15"/>
  <c r="DG155" i="15"/>
  <c r="DH155" i="15"/>
  <c r="DI155" i="15"/>
  <c r="DJ155" i="15"/>
  <c r="DK155" i="15"/>
  <c r="DN155" i="15"/>
  <c r="DO155" i="15"/>
  <c r="DP155" i="15"/>
  <c r="DQ155" i="15"/>
  <c r="DR155" i="15"/>
  <c r="DU155" i="15"/>
  <c r="DV155" i="15"/>
  <c r="DY155" i="15"/>
  <c r="EB155" i="15"/>
  <c r="EC155" i="15"/>
  <c r="ED155" i="15"/>
  <c r="EF155" i="15"/>
  <c r="EI155" i="15"/>
  <c r="EJ155" i="15"/>
  <c r="EK155" i="15"/>
  <c r="EL155" i="15"/>
  <c r="EM155" i="15"/>
  <c r="EQ155" i="15"/>
  <c r="ER155" i="15"/>
  <c r="ES155" i="15"/>
  <c r="ET155" i="15"/>
  <c r="EW155" i="15"/>
  <c r="EX155" i="15"/>
  <c r="EY155" i="15"/>
  <c r="FA155" i="15"/>
  <c r="FD155" i="15"/>
  <c r="FE155" i="15"/>
  <c r="FF155" i="15"/>
  <c r="FG155" i="15"/>
  <c r="FH155" i="15"/>
  <c r="FK155" i="15"/>
  <c r="FL155" i="15"/>
  <c r="FM155" i="15"/>
  <c r="FN155" i="15"/>
  <c r="FO155" i="15"/>
  <c r="FR155" i="15"/>
  <c r="FS155" i="15"/>
  <c r="FT155" i="15"/>
  <c r="FU155" i="15"/>
  <c r="FV155" i="15"/>
  <c r="FY155" i="15"/>
  <c r="FZ155" i="15"/>
  <c r="GA155" i="15"/>
  <c r="GB155" i="15"/>
  <c r="GC155" i="15"/>
  <c r="GF155" i="15"/>
  <c r="GG155" i="15"/>
  <c r="GH155" i="15"/>
  <c r="GI155" i="15"/>
  <c r="GJ155" i="15"/>
  <c r="GM155" i="15"/>
  <c r="GN155" i="15"/>
  <c r="GO155" i="15"/>
  <c r="GP155" i="15"/>
  <c r="GQ155" i="15"/>
  <c r="GT155" i="15"/>
  <c r="GU155" i="15"/>
  <c r="GV155" i="15"/>
  <c r="GW155" i="15"/>
  <c r="GX155" i="15"/>
  <c r="HA155" i="15"/>
  <c r="HB155" i="15"/>
  <c r="HC155" i="15"/>
  <c r="HD155" i="15"/>
  <c r="HE155" i="15"/>
  <c r="HH155" i="15"/>
  <c r="HI155" i="15"/>
  <c r="HJ155" i="15"/>
  <c r="HK155" i="15"/>
  <c r="HL155" i="15"/>
  <c r="HO155" i="15"/>
  <c r="HP155" i="15"/>
  <c r="HQ155" i="15"/>
  <c r="HR155" i="15"/>
  <c r="HS155" i="15"/>
  <c r="HV155" i="15"/>
  <c r="HW155" i="15"/>
  <c r="HX155" i="15"/>
  <c r="HY155" i="15"/>
  <c r="HZ155" i="15"/>
  <c r="IC155" i="15"/>
  <c r="ID155" i="15"/>
  <c r="IE155" i="15"/>
  <c r="IF155" i="15"/>
  <c r="IG155" i="15"/>
  <c r="IJ155" i="15"/>
  <c r="IK155" i="15"/>
  <c r="IL155" i="15"/>
  <c r="IM155" i="15"/>
  <c r="IN155" i="15"/>
  <c r="IQ155" i="15"/>
  <c r="IR155" i="15"/>
  <c r="IS155" i="15"/>
  <c r="IT155" i="15"/>
  <c r="IU155" i="15"/>
  <c r="IX155" i="15"/>
  <c r="IY155" i="15"/>
  <c r="IZ155" i="15"/>
  <c r="JA155" i="15"/>
  <c r="JB155" i="15"/>
  <c r="JE155" i="15"/>
  <c r="JF155" i="15"/>
  <c r="JG155" i="15"/>
  <c r="JH155" i="15"/>
  <c r="JI155" i="15"/>
  <c r="JL155" i="15"/>
  <c r="JM155" i="15"/>
  <c r="JN155" i="15"/>
  <c r="JO155" i="15"/>
  <c r="JP155" i="15"/>
  <c r="JS155" i="15"/>
  <c r="JT155" i="15"/>
  <c r="JU155" i="15"/>
  <c r="JW155" i="15"/>
  <c r="JZ155" i="15"/>
  <c r="KA155" i="15"/>
  <c r="KB155" i="15"/>
  <c r="KC155" i="15"/>
  <c r="KD155" i="15"/>
  <c r="KG155" i="15"/>
  <c r="KH155" i="15"/>
  <c r="KI155" i="15"/>
  <c r="KJ155" i="15"/>
  <c r="KK155" i="15"/>
  <c r="KN155" i="15"/>
  <c r="KO155" i="15"/>
  <c r="KP155" i="15"/>
  <c r="KQ155" i="15"/>
  <c r="KR155" i="15"/>
  <c r="KU155" i="15"/>
  <c r="KV155" i="15"/>
  <c r="KW155" i="15"/>
  <c r="KX155" i="15"/>
  <c r="LB155" i="15"/>
  <c r="LC155" i="15"/>
  <c r="LD155" i="15"/>
  <c r="LE155" i="15"/>
  <c r="LF155" i="15"/>
  <c r="LI155" i="15"/>
  <c r="LJ155" i="15"/>
  <c r="LK155" i="15"/>
  <c r="LL155" i="15"/>
  <c r="LM155" i="15"/>
  <c r="LP155" i="15"/>
  <c r="LQ155" i="15"/>
  <c r="LR155" i="15"/>
  <c r="LS155" i="15"/>
  <c r="LT155" i="15"/>
  <c r="LW155" i="15"/>
  <c r="LX155" i="15"/>
  <c r="LY155" i="15"/>
  <c r="LZ155" i="15"/>
  <c r="MA155" i="15"/>
  <c r="MD155" i="15"/>
  <c r="ME155" i="15"/>
  <c r="MF155" i="15"/>
  <c r="MG155" i="15"/>
  <c r="MH155" i="15"/>
  <c r="MK155" i="15"/>
  <c r="ML155" i="15"/>
  <c r="MM155" i="15"/>
  <c r="MN155" i="15"/>
  <c r="MO155" i="15"/>
  <c r="MR155" i="15"/>
  <c r="MS155" i="15"/>
  <c r="MT155" i="15"/>
  <c r="MU155" i="15"/>
  <c r="MV155" i="15"/>
  <c r="MY155" i="15"/>
  <c r="MZ155" i="15"/>
  <c r="NC155" i="15"/>
  <c r="G156" i="15"/>
  <c r="H156" i="15"/>
  <c r="I156" i="15"/>
  <c r="M156" i="15"/>
  <c r="N156" i="15"/>
  <c r="O156" i="15"/>
  <c r="P156" i="15"/>
  <c r="Q156" i="15"/>
  <c r="T156" i="15"/>
  <c r="U156" i="15"/>
  <c r="W156" i="15"/>
  <c r="X156" i="15"/>
  <c r="AA156" i="15"/>
  <c r="AB156" i="15"/>
  <c r="AC156" i="15"/>
  <c r="AD156" i="15"/>
  <c r="AE156" i="15"/>
  <c r="AH156" i="15"/>
  <c r="AI156" i="15"/>
  <c r="AJ156" i="15"/>
  <c r="AK156" i="15"/>
  <c r="AL156" i="15"/>
  <c r="AO156" i="15"/>
  <c r="AP156" i="15"/>
  <c r="AR156" i="15"/>
  <c r="AS156" i="15"/>
  <c r="AV156" i="15"/>
  <c r="AW156" i="15"/>
  <c r="AX156" i="15"/>
  <c r="AY156" i="15"/>
  <c r="AZ156" i="15"/>
  <c r="BC156" i="15"/>
  <c r="BD156" i="15"/>
  <c r="BG156" i="15"/>
  <c r="BJ156" i="15"/>
  <c r="BK156" i="15"/>
  <c r="BL156" i="15"/>
  <c r="BM156" i="15"/>
  <c r="BN156" i="15"/>
  <c r="BQ156" i="15"/>
  <c r="BR156" i="15"/>
  <c r="BT156" i="15"/>
  <c r="BU156" i="15"/>
  <c r="BY156" i="15"/>
  <c r="BZ156" i="15"/>
  <c r="CA156" i="15"/>
  <c r="CB156" i="15"/>
  <c r="CE156" i="15"/>
  <c r="CF156" i="15"/>
  <c r="CG156" i="15"/>
  <c r="CH156" i="15"/>
  <c r="CI156" i="15"/>
  <c r="CL156" i="15"/>
  <c r="CM156" i="15"/>
  <c r="CN156" i="15"/>
  <c r="CO156" i="15"/>
  <c r="CT156" i="15"/>
  <c r="CU156" i="15"/>
  <c r="CV156" i="15"/>
  <c r="CW156" i="15"/>
  <c r="CZ156" i="15"/>
  <c r="DA156" i="15"/>
  <c r="DB156" i="15"/>
  <c r="DC156" i="15"/>
  <c r="DD156" i="15"/>
  <c r="DG156" i="15"/>
  <c r="DH156" i="15"/>
  <c r="DI156" i="15"/>
  <c r="DJ156" i="15"/>
  <c r="DK156" i="15"/>
  <c r="DN156" i="15"/>
  <c r="DO156" i="15"/>
  <c r="DP156" i="15"/>
  <c r="DQ156" i="15"/>
  <c r="DR156" i="15"/>
  <c r="DU156" i="15"/>
  <c r="DV156" i="15"/>
  <c r="DY156" i="15"/>
  <c r="EB156" i="15"/>
  <c r="EC156" i="15"/>
  <c r="ED156" i="15"/>
  <c r="EF156" i="15"/>
  <c r="EI156" i="15"/>
  <c r="EJ156" i="15"/>
  <c r="EL156" i="15"/>
  <c r="EM156" i="15"/>
  <c r="EQ156" i="15"/>
  <c r="ER156" i="15"/>
  <c r="ES156" i="15"/>
  <c r="ET156" i="15"/>
  <c r="EW156" i="15"/>
  <c r="EX156" i="15"/>
  <c r="EY156" i="15"/>
  <c r="FA156" i="15"/>
  <c r="FD156" i="15"/>
  <c r="FE156" i="15"/>
  <c r="FF156" i="15"/>
  <c r="FG156" i="15"/>
  <c r="FH156" i="15"/>
  <c r="FK156" i="15"/>
  <c r="FL156" i="15"/>
  <c r="FM156" i="15"/>
  <c r="FN156" i="15"/>
  <c r="FO156" i="15"/>
  <c r="FR156" i="15"/>
  <c r="FS156" i="15"/>
  <c r="FT156" i="15"/>
  <c r="FU156" i="15"/>
  <c r="FV156" i="15"/>
  <c r="FY156" i="15"/>
  <c r="FZ156" i="15"/>
  <c r="GA156" i="15"/>
  <c r="GB156" i="15"/>
  <c r="GC156" i="15"/>
  <c r="GF156" i="15"/>
  <c r="GG156" i="15"/>
  <c r="GH156" i="15"/>
  <c r="GI156" i="15"/>
  <c r="GJ156" i="15"/>
  <c r="GM156" i="15"/>
  <c r="GN156" i="15"/>
  <c r="GO156" i="15"/>
  <c r="GP156" i="15"/>
  <c r="GQ156" i="15"/>
  <c r="GT156" i="15"/>
  <c r="GU156" i="15"/>
  <c r="GV156" i="15"/>
  <c r="GW156" i="15"/>
  <c r="GX156" i="15"/>
  <c r="HA156" i="15"/>
  <c r="HB156" i="15"/>
  <c r="HC156" i="15"/>
  <c r="HD156" i="15"/>
  <c r="HE156" i="15"/>
  <c r="HH156" i="15"/>
  <c r="HI156" i="15"/>
  <c r="HJ156" i="15"/>
  <c r="HK156" i="15"/>
  <c r="HL156" i="15"/>
  <c r="HO156" i="15"/>
  <c r="HP156" i="15"/>
  <c r="HQ156" i="15"/>
  <c r="HR156" i="15"/>
  <c r="HS156" i="15"/>
  <c r="HV156" i="15"/>
  <c r="HW156" i="15"/>
  <c r="HX156" i="15"/>
  <c r="HY156" i="15"/>
  <c r="HZ156" i="15"/>
  <c r="IC156" i="15"/>
  <c r="ID156" i="15"/>
  <c r="IE156" i="15"/>
  <c r="IF156" i="15"/>
  <c r="IG156" i="15"/>
  <c r="IJ156" i="15"/>
  <c r="IK156" i="15"/>
  <c r="IL156" i="15"/>
  <c r="IM156" i="15"/>
  <c r="IN156" i="15"/>
  <c r="IQ156" i="15"/>
  <c r="IR156" i="15"/>
  <c r="IS156" i="15"/>
  <c r="IT156" i="15"/>
  <c r="IU156" i="15"/>
  <c r="IX156" i="15"/>
  <c r="IY156" i="15"/>
  <c r="IZ156" i="15"/>
  <c r="JA156" i="15"/>
  <c r="JB156" i="15"/>
  <c r="JE156" i="15"/>
  <c r="JF156" i="15"/>
  <c r="JG156" i="15"/>
  <c r="JH156" i="15"/>
  <c r="JI156" i="15"/>
  <c r="JL156" i="15"/>
  <c r="JM156" i="15"/>
  <c r="JN156" i="15"/>
  <c r="JO156" i="15"/>
  <c r="JP156" i="15"/>
  <c r="JS156" i="15"/>
  <c r="JT156" i="15"/>
  <c r="JU156" i="15"/>
  <c r="JW156" i="15"/>
  <c r="JZ156" i="15"/>
  <c r="KA156" i="15"/>
  <c r="KB156" i="15"/>
  <c r="KC156" i="15"/>
  <c r="KD156" i="15"/>
  <c r="KG156" i="15"/>
  <c r="KH156" i="15"/>
  <c r="KI156" i="15"/>
  <c r="KJ156" i="15"/>
  <c r="KK156" i="15"/>
  <c r="KN156" i="15"/>
  <c r="KO156" i="15"/>
  <c r="KP156" i="15"/>
  <c r="KQ156" i="15"/>
  <c r="KR156" i="15"/>
  <c r="KU156" i="15"/>
  <c r="KV156" i="15"/>
  <c r="KW156" i="15"/>
  <c r="KX156" i="15"/>
  <c r="LB156" i="15"/>
  <c r="LC156" i="15"/>
  <c r="LD156" i="15"/>
  <c r="LE156" i="15"/>
  <c r="LF156" i="15"/>
  <c r="LI156" i="15"/>
  <c r="LJ156" i="15"/>
  <c r="LK156" i="15"/>
  <c r="LL156" i="15"/>
  <c r="LM156" i="15"/>
  <c r="LP156" i="15"/>
  <c r="LQ156" i="15"/>
  <c r="LR156" i="15"/>
  <c r="LS156" i="15"/>
  <c r="LT156" i="15"/>
  <c r="LW156" i="15"/>
  <c r="LX156" i="15"/>
  <c r="LY156" i="15"/>
  <c r="LZ156" i="15"/>
  <c r="MA156" i="15"/>
  <c r="MD156" i="15"/>
  <c r="ME156" i="15"/>
  <c r="MF156" i="15"/>
  <c r="MG156" i="15"/>
  <c r="MH156" i="15"/>
  <c r="MK156" i="15"/>
  <c r="ML156" i="15"/>
  <c r="MM156" i="15"/>
  <c r="MN156" i="15"/>
  <c r="MO156" i="15"/>
  <c r="MR156" i="15"/>
  <c r="MS156" i="15"/>
  <c r="MT156" i="15"/>
  <c r="MU156" i="15"/>
  <c r="MV156" i="15"/>
  <c r="MY156" i="15"/>
  <c r="MZ156" i="15"/>
  <c r="NC156" i="15"/>
  <c r="E160" i="15"/>
  <c r="G162" i="15"/>
  <c r="H162" i="15"/>
  <c r="I162" i="15"/>
  <c r="M162" i="15"/>
  <c r="N162" i="15"/>
  <c r="O162" i="15"/>
  <c r="P162" i="15"/>
  <c r="Q162" i="15"/>
  <c r="T162" i="15"/>
  <c r="U162" i="15"/>
  <c r="V162" i="15"/>
  <c r="W162" i="15"/>
  <c r="X162" i="15"/>
  <c r="AA162" i="15"/>
  <c r="AB162" i="15"/>
  <c r="AC162" i="15"/>
  <c r="AD162" i="15"/>
  <c r="AE162" i="15"/>
  <c r="AH162" i="15"/>
  <c r="AI162" i="15"/>
  <c r="AJ162" i="15"/>
  <c r="AK162" i="15"/>
  <c r="AL162" i="15"/>
  <c r="AO162" i="15"/>
  <c r="AP162" i="15"/>
  <c r="AQ162" i="15"/>
  <c r="AR162" i="15"/>
  <c r="AS162" i="15"/>
  <c r="AV162" i="15"/>
  <c r="AW162" i="15"/>
  <c r="AX162" i="15"/>
  <c r="AY162" i="15"/>
  <c r="AZ162" i="15"/>
  <c r="BC162" i="15"/>
  <c r="BD162" i="15"/>
  <c r="BE162" i="15"/>
  <c r="BF162" i="15"/>
  <c r="BG162" i="15"/>
  <c r="BL162" i="15"/>
  <c r="BM162" i="15"/>
  <c r="BN162" i="15"/>
  <c r="BQ162" i="15"/>
  <c r="BR162" i="15"/>
  <c r="BS162" i="15"/>
  <c r="BT162" i="15"/>
  <c r="BU162" i="15"/>
  <c r="BX162" i="15"/>
  <c r="BY162" i="15"/>
  <c r="BZ162" i="15"/>
  <c r="CA162" i="15"/>
  <c r="CB162" i="15"/>
  <c r="CE162" i="15"/>
  <c r="CF162" i="15"/>
  <c r="CG162" i="15"/>
  <c r="CH162" i="15"/>
  <c r="CI162" i="15"/>
  <c r="CL162" i="15"/>
  <c r="CM162" i="15"/>
  <c r="CN162" i="15"/>
  <c r="CO162" i="15"/>
  <c r="CT162" i="15"/>
  <c r="CU162" i="15"/>
  <c r="CV162" i="15"/>
  <c r="CW162" i="15"/>
  <c r="CZ162" i="15"/>
  <c r="DA162" i="15"/>
  <c r="DB162" i="15"/>
  <c r="DC162" i="15"/>
  <c r="DD162" i="15"/>
  <c r="DG162" i="15"/>
  <c r="DH162" i="15"/>
  <c r="DI162" i="15"/>
  <c r="DJ162" i="15"/>
  <c r="DK162" i="15"/>
  <c r="DN162" i="15"/>
  <c r="DO162" i="15"/>
  <c r="DP162" i="15"/>
  <c r="DQ162" i="15"/>
  <c r="DR162" i="15"/>
  <c r="DU162" i="15"/>
  <c r="DV162" i="15"/>
  <c r="DX162" i="15"/>
  <c r="DY162" i="15"/>
  <c r="EB162" i="15"/>
  <c r="EC162" i="15"/>
  <c r="ED162" i="15"/>
  <c r="EF162" i="15"/>
  <c r="EI162" i="15"/>
  <c r="EJ162" i="15"/>
  <c r="EK162" i="15"/>
  <c r="EL162" i="15"/>
  <c r="EM162" i="15"/>
  <c r="EQ162" i="15"/>
  <c r="ER162" i="15"/>
  <c r="ES162" i="15"/>
  <c r="ET162" i="15"/>
  <c r="EW162" i="15"/>
  <c r="EX162" i="15"/>
  <c r="EY162" i="15"/>
  <c r="FA162" i="15"/>
  <c r="FD162" i="15"/>
  <c r="FE162" i="15"/>
  <c r="FF162" i="15"/>
  <c r="FG162" i="15"/>
  <c r="FH162" i="15"/>
  <c r="FK162" i="15"/>
  <c r="FL162" i="15"/>
  <c r="FM162" i="15"/>
  <c r="FN162" i="15"/>
  <c r="FO162" i="15"/>
  <c r="FR162" i="15"/>
  <c r="FS162" i="15"/>
  <c r="FT162" i="15"/>
  <c r="FU162" i="15"/>
  <c r="FV162" i="15"/>
  <c r="FY162" i="15"/>
  <c r="FZ162" i="15"/>
  <c r="GA162" i="15"/>
  <c r="GB162" i="15"/>
  <c r="GC162" i="15"/>
  <c r="GF162" i="15"/>
  <c r="GG162" i="15"/>
  <c r="GH162" i="15"/>
  <c r="GI162" i="15"/>
  <c r="GJ162" i="15"/>
  <c r="GM162" i="15"/>
  <c r="GN162" i="15"/>
  <c r="GO162" i="15"/>
  <c r="GP162" i="15"/>
  <c r="GQ162" i="15"/>
  <c r="GT162" i="15"/>
  <c r="GU162" i="15"/>
  <c r="GV162" i="15"/>
  <c r="GW162" i="15"/>
  <c r="GX162" i="15"/>
  <c r="HA162" i="15"/>
  <c r="HB162" i="15"/>
  <c r="HC162" i="15"/>
  <c r="HD162" i="15"/>
  <c r="HE162" i="15"/>
  <c r="HH162" i="15"/>
  <c r="HI162" i="15"/>
  <c r="HJ162" i="15"/>
  <c r="HK162" i="15"/>
  <c r="HL162" i="15"/>
  <c r="HO162" i="15"/>
  <c r="HP162" i="15"/>
  <c r="HQ162" i="15"/>
  <c r="HR162" i="15"/>
  <c r="HS162" i="15"/>
  <c r="HV162" i="15"/>
  <c r="HW162" i="15"/>
  <c r="HX162" i="15"/>
  <c r="HY162" i="15"/>
  <c r="HZ162" i="15"/>
  <c r="IC162" i="15"/>
  <c r="ID162" i="15"/>
  <c r="IE162" i="15"/>
  <c r="IF162" i="15"/>
  <c r="IG162" i="15"/>
  <c r="IJ162" i="15"/>
  <c r="IK162" i="15"/>
  <c r="IL162" i="15"/>
  <c r="IM162" i="15"/>
  <c r="IN162" i="15"/>
  <c r="IQ162" i="15"/>
  <c r="IR162" i="15"/>
  <c r="IS162" i="15"/>
  <c r="IT162" i="15"/>
  <c r="IU162" i="15"/>
  <c r="IX162" i="15"/>
  <c r="IY162" i="15"/>
  <c r="IZ162" i="15"/>
  <c r="JA162" i="15"/>
  <c r="JB162" i="15"/>
  <c r="JE162" i="15"/>
  <c r="JF162" i="15"/>
  <c r="JG162" i="15"/>
  <c r="JH162" i="15"/>
  <c r="JI162" i="15"/>
  <c r="JL162" i="15"/>
  <c r="JM162" i="15"/>
  <c r="JN162" i="15"/>
  <c r="JO162" i="15"/>
  <c r="JP162" i="15"/>
  <c r="JS162" i="15"/>
  <c r="JT162" i="15"/>
  <c r="JU162" i="15"/>
  <c r="JW162" i="15"/>
  <c r="JZ162" i="15"/>
  <c r="KA162" i="15"/>
  <c r="KB162" i="15"/>
  <c r="KC162" i="15"/>
  <c r="KD162" i="15"/>
  <c r="KG162" i="15"/>
  <c r="KH162" i="15"/>
  <c r="KI162" i="15"/>
  <c r="KJ162" i="15"/>
  <c r="KK162" i="15"/>
  <c r="KN162" i="15"/>
  <c r="KO162" i="15"/>
  <c r="KP162" i="15"/>
  <c r="KQ162" i="15"/>
  <c r="KR162" i="15"/>
  <c r="KU162" i="15"/>
  <c r="KV162" i="15"/>
  <c r="KW162" i="15"/>
  <c r="KX162" i="15"/>
  <c r="LB162" i="15"/>
  <c r="LC162" i="15"/>
  <c r="LD162" i="15"/>
  <c r="LE162" i="15"/>
  <c r="LF162" i="15"/>
  <c r="LI162" i="15"/>
  <c r="LJ162" i="15"/>
  <c r="LK162" i="15"/>
  <c r="LL162" i="15"/>
  <c r="LM162" i="15"/>
  <c r="LP162" i="15"/>
  <c r="LQ162" i="15"/>
  <c r="LR162" i="15"/>
  <c r="LS162" i="15"/>
  <c r="LT162" i="15"/>
  <c r="LW162" i="15"/>
  <c r="LX162" i="15"/>
  <c r="LY162" i="15"/>
  <c r="LZ162" i="15"/>
  <c r="MA162" i="15"/>
  <c r="MD162" i="15"/>
  <c r="ME162" i="15"/>
  <c r="MF162" i="15"/>
  <c r="MG162" i="15"/>
  <c r="MH162" i="15"/>
  <c r="MK162" i="15"/>
  <c r="ML162" i="15"/>
  <c r="MM162" i="15"/>
  <c r="MN162" i="15"/>
  <c r="MO162" i="15"/>
  <c r="MR162" i="15"/>
  <c r="MS162" i="15"/>
  <c r="MT162" i="15"/>
  <c r="MU162" i="15"/>
  <c r="MV162" i="15"/>
  <c r="MY162" i="15"/>
  <c r="MZ162" i="15"/>
  <c r="NC162" i="15"/>
  <c r="G163" i="15"/>
  <c r="H163" i="15"/>
  <c r="I163" i="15"/>
  <c r="M163" i="15"/>
  <c r="N163" i="15"/>
  <c r="O163" i="15"/>
  <c r="P163" i="15"/>
  <c r="Q163" i="15"/>
  <c r="T163" i="15"/>
  <c r="U163" i="15"/>
  <c r="V163" i="15"/>
  <c r="W163" i="15"/>
  <c r="X163" i="15"/>
  <c r="AA163" i="15"/>
  <c r="AB163" i="15"/>
  <c r="AC163" i="15"/>
  <c r="AD163" i="15"/>
  <c r="AE163" i="15"/>
  <c r="AH163" i="15"/>
  <c r="AI163" i="15"/>
  <c r="AJ163" i="15"/>
  <c r="AK163" i="15"/>
  <c r="AL163" i="15"/>
  <c r="AO163" i="15"/>
  <c r="AP163" i="15"/>
  <c r="AQ163" i="15"/>
  <c r="AR163" i="15"/>
  <c r="AS163" i="15"/>
  <c r="AV163" i="15"/>
  <c r="AW163" i="15"/>
  <c r="AX163" i="15"/>
  <c r="AY163" i="15"/>
  <c r="AZ163" i="15"/>
  <c r="BC163" i="15"/>
  <c r="BD163" i="15"/>
  <c r="BE163" i="15"/>
  <c r="BF163" i="15"/>
  <c r="BG163" i="15"/>
  <c r="BJ163" i="15"/>
  <c r="BK163" i="15"/>
  <c r="BL163" i="15"/>
  <c r="BM163" i="15"/>
  <c r="BN163" i="15"/>
  <c r="BQ163" i="15"/>
  <c r="BR163" i="15"/>
  <c r="BS163" i="15"/>
  <c r="BT163" i="15"/>
  <c r="BU163" i="15"/>
  <c r="BX163" i="15"/>
  <c r="BY163" i="15"/>
  <c r="BZ163" i="15"/>
  <c r="CA163" i="15"/>
  <c r="CB163" i="15"/>
  <c r="CE163" i="15"/>
  <c r="CF163" i="15"/>
  <c r="CG163" i="15"/>
  <c r="CH163" i="15"/>
  <c r="CI163" i="15"/>
  <c r="CL163" i="15"/>
  <c r="CM163" i="15"/>
  <c r="CN163" i="15"/>
  <c r="CO163" i="15"/>
  <c r="CT163" i="15"/>
  <c r="CU163" i="15"/>
  <c r="CV163" i="15"/>
  <c r="CW163" i="15"/>
  <c r="CZ163" i="15"/>
  <c r="DA163" i="15"/>
  <c r="DB163" i="15"/>
  <c r="DC163" i="15"/>
  <c r="DD163" i="15"/>
  <c r="DG163" i="15"/>
  <c r="DH163" i="15"/>
  <c r="DI163" i="15"/>
  <c r="DJ163" i="15"/>
  <c r="DK163" i="15"/>
  <c r="DN163" i="15"/>
  <c r="DO163" i="15"/>
  <c r="DP163" i="15"/>
  <c r="DQ163" i="15"/>
  <c r="DR163" i="15"/>
  <c r="DU163" i="15"/>
  <c r="DV163" i="15"/>
  <c r="DX163" i="15"/>
  <c r="DY163" i="15"/>
  <c r="EB163" i="15"/>
  <c r="EC163" i="15"/>
  <c r="ED163" i="15"/>
  <c r="EF163" i="15"/>
  <c r="EI163" i="15"/>
  <c r="EJ163" i="15"/>
  <c r="EK163" i="15"/>
  <c r="EL163" i="15"/>
  <c r="EM163" i="15"/>
  <c r="EQ163" i="15"/>
  <c r="ER163" i="15"/>
  <c r="ES163" i="15"/>
  <c r="ET163" i="15"/>
  <c r="EW163" i="15"/>
  <c r="EX163" i="15"/>
  <c r="EY163" i="15"/>
  <c r="FA163" i="15"/>
  <c r="FD163" i="15"/>
  <c r="FE163" i="15"/>
  <c r="FF163" i="15"/>
  <c r="FG163" i="15"/>
  <c r="FH163" i="15"/>
  <c r="FK163" i="15"/>
  <c r="FL163" i="15"/>
  <c r="FM163" i="15"/>
  <c r="FN163" i="15"/>
  <c r="FO163" i="15"/>
  <c r="FR163" i="15"/>
  <c r="FS163" i="15"/>
  <c r="FT163" i="15"/>
  <c r="FU163" i="15"/>
  <c r="FV163" i="15"/>
  <c r="FY163" i="15"/>
  <c r="FZ163" i="15"/>
  <c r="GA163" i="15"/>
  <c r="GB163" i="15"/>
  <c r="GC163" i="15"/>
  <c r="GF163" i="15"/>
  <c r="GG163" i="15"/>
  <c r="GH163" i="15"/>
  <c r="GI163" i="15"/>
  <c r="GJ163" i="15"/>
  <c r="GM163" i="15"/>
  <c r="GN163" i="15"/>
  <c r="GO163" i="15"/>
  <c r="GP163" i="15"/>
  <c r="GQ163" i="15"/>
  <c r="GT163" i="15"/>
  <c r="GU163" i="15"/>
  <c r="GV163" i="15"/>
  <c r="GW163" i="15"/>
  <c r="GX163" i="15"/>
  <c r="HA163" i="15"/>
  <c r="HB163" i="15"/>
  <c r="HC163" i="15"/>
  <c r="HD163" i="15"/>
  <c r="HE163" i="15"/>
  <c r="HH163" i="15"/>
  <c r="HI163" i="15"/>
  <c r="HJ163" i="15"/>
  <c r="HK163" i="15"/>
  <c r="HL163" i="15"/>
  <c r="HO163" i="15"/>
  <c r="HP163" i="15"/>
  <c r="HQ163" i="15"/>
  <c r="HR163" i="15"/>
  <c r="HS163" i="15"/>
  <c r="HV163" i="15"/>
  <c r="HW163" i="15"/>
  <c r="HX163" i="15"/>
  <c r="HY163" i="15"/>
  <c r="HZ163" i="15"/>
  <c r="IC163" i="15"/>
  <c r="ID163" i="15"/>
  <c r="IE163" i="15"/>
  <c r="IF163" i="15"/>
  <c r="IG163" i="15"/>
  <c r="IJ163" i="15"/>
  <c r="IK163" i="15"/>
  <c r="IL163" i="15"/>
  <c r="IM163" i="15"/>
  <c r="IN163" i="15"/>
  <c r="IQ163" i="15"/>
  <c r="IR163" i="15"/>
  <c r="IS163" i="15"/>
  <c r="IT163" i="15"/>
  <c r="IU163" i="15"/>
  <c r="IX163" i="15"/>
  <c r="IY163" i="15"/>
  <c r="IZ163" i="15"/>
  <c r="JA163" i="15"/>
  <c r="JB163" i="15"/>
  <c r="JE163" i="15"/>
  <c r="JF163" i="15"/>
  <c r="JG163" i="15"/>
  <c r="JH163" i="15"/>
  <c r="JI163" i="15"/>
  <c r="JL163" i="15"/>
  <c r="JM163" i="15"/>
  <c r="JN163" i="15"/>
  <c r="JO163" i="15"/>
  <c r="JP163" i="15"/>
  <c r="JS163" i="15"/>
  <c r="JT163" i="15"/>
  <c r="JU163" i="15"/>
  <c r="JW163" i="15"/>
  <c r="JZ163" i="15"/>
  <c r="KA163" i="15"/>
  <c r="KB163" i="15"/>
  <c r="KC163" i="15"/>
  <c r="KD163" i="15"/>
  <c r="KG163" i="15"/>
  <c r="KH163" i="15"/>
  <c r="KI163" i="15"/>
  <c r="KJ163" i="15"/>
  <c r="KK163" i="15"/>
  <c r="KN163" i="15"/>
  <c r="KO163" i="15"/>
  <c r="KP163" i="15"/>
  <c r="KQ163" i="15"/>
  <c r="KR163" i="15"/>
  <c r="KU163" i="15"/>
  <c r="KV163" i="15"/>
  <c r="KW163" i="15"/>
  <c r="KX163" i="15"/>
  <c r="LB163" i="15"/>
  <c r="LC163" i="15"/>
  <c r="LD163" i="15"/>
  <c r="LE163" i="15"/>
  <c r="LF163" i="15"/>
  <c r="LI163" i="15"/>
  <c r="LJ163" i="15"/>
  <c r="LK163" i="15"/>
  <c r="LL163" i="15"/>
  <c r="LM163" i="15"/>
  <c r="LP163" i="15"/>
  <c r="LQ163" i="15"/>
  <c r="LR163" i="15"/>
  <c r="LS163" i="15"/>
  <c r="LT163" i="15"/>
  <c r="LW163" i="15"/>
  <c r="LX163" i="15"/>
  <c r="LY163" i="15"/>
  <c r="LZ163" i="15"/>
  <c r="MA163" i="15"/>
  <c r="MD163" i="15"/>
  <c r="ME163" i="15"/>
  <c r="MF163" i="15"/>
  <c r="MG163" i="15"/>
  <c r="MH163" i="15"/>
  <c r="MK163" i="15"/>
  <c r="ML163" i="15"/>
  <c r="MM163" i="15"/>
  <c r="MN163" i="15"/>
  <c r="MO163" i="15"/>
  <c r="MR163" i="15"/>
  <c r="MS163" i="15"/>
  <c r="MT163" i="15"/>
  <c r="MU163" i="15"/>
  <c r="MV163" i="15"/>
  <c r="MY163" i="15"/>
  <c r="MZ163" i="15"/>
  <c r="NC163" i="15"/>
  <c r="E165" i="15"/>
  <c r="E166" i="15"/>
  <c r="E175" i="15"/>
  <c r="E176" i="15"/>
  <c r="E177" i="15"/>
  <c r="E178" i="15"/>
  <c r="E179" i="15"/>
  <c r="E181" i="15"/>
  <c r="E182" i="15"/>
  <c r="E183" i="15"/>
  <c r="V5" i="1"/>
  <c r="W5" i="1"/>
  <c r="X5" i="1"/>
  <c r="Y5" i="1"/>
  <c r="V6" i="1"/>
  <c r="W6" i="1"/>
  <c r="X6" i="1"/>
  <c r="Y6" i="1"/>
  <c r="V7" i="1"/>
  <c r="W7" i="1"/>
  <c r="X7" i="1"/>
  <c r="Y7" i="1"/>
  <c r="V8" i="1"/>
  <c r="W8" i="1"/>
  <c r="X8" i="1"/>
  <c r="Y8" i="1"/>
  <c r="G6" i="1"/>
  <c r="G7" i="1"/>
  <c r="G8" i="1"/>
  <c r="A6" i="1"/>
  <c r="A7" i="1"/>
  <c r="A8" i="1"/>
  <c r="V24" i="1"/>
  <c r="W24" i="1"/>
  <c r="X24" i="1"/>
  <c r="Y24" i="1"/>
  <c r="V22" i="1"/>
  <c r="W22" i="1"/>
  <c r="X22" i="1"/>
  <c r="Y22" i="1"/>
  <c r="V23" i="1"/>
  <c r="W23" i="1"/>
  <c r="X23" i="1"/>
  <c r="Y23" i="1"/>
  <c r="D22" i="1"/>
  <c r="D23" i="1"/>
  <c r="D24" i="1"/>
  <c r="A22" i="1"/>
  <c r="A23" i="1"/>
  <c r="A24" i="1"/>
  <c r="A25" i="1"/>
  <c r="A27" i="1"/>
  <c r="A28" i="1"/>
  <c r="A29" i="1"/>
  <c r="A31" i="1"/>
  <c r="A32" i="1"/>
  <c r="A33" i="1"/>
  <c r="A34" i="1"/>
  <c r="A35" i="1"/>
  <c r="A38" i="1"/>
  <c r="A39" i="1"/>
  <c r="A40" i="1"/>
  <c r="A41" i="1"/>
  <c r="A43" i="1"/>
  <c r="A44" i="1"/>
  <c r="A36" i="1"/>
  <c r="A49" i="1"/>
  <c r="A53" i="1"/>
  <c r="A37" i="1"/>
  <c r="A81" i="1"/>
  <c r="A86" i="1"/>
  <c r="A100" i="1"/>
  <c r="V16" i="1"/>
  <c r="W16" i="1"/>
  <c r="X16" i="1"/>
  <c r="Y16" i="1"/>
  <c r="V17" i="1"/>
  <c r="W17" i="1"/>
  <c r="X17" i="1"/>
  <c r="Y17" i="1"/>
  <c r="V18" i="1"/>
  <c r="W18" i="1"/>
  <c r="X18" i="1"/>
  <c r="Y18" i="1"/>
  <c r="V19" i="1"/>
  <c r="W19" i="1"/>
  <c r="X19" i="1"/>
  <c r="Y19" i="1"/>
  <c r="D16" i="1"/>
  <c r="D17" i="1"/>
  <c r="D18" i="1"/>
  <c r="D19" i="1"/>
  <c r="A16" i="1"/>
  <c r="A17" i="1"/>
  <c r="A18" i="1"/>
  <c r="A19" i="1"/>
  <c r="V9" i="1"/>
  <c r="W9" i="1"/>
  <c r="X9" i="1"/>
  <c r="Y9" i="1"/>
  <c r="V10" i="1"/>
  <c r="W10" i="1"/>
  <c r="X10" i="1"/>
  <c r="Y10" i="1"/>
  <c r="G9" i="1"/>
  <c r="G10" i="1"/>
  <c r="D9" i="1"/>
  <c r="D10" i="1"/>
  <c r="A9" i="1"/>
  <c r="A10" i="1"/>
  <c r="BM119" i="15" l="1"/>
  <c r="BE119" i="15"/>
  <c r="BL119" i="15"/>
  <c r="BJ119" i="15"/>
  <c r="BF119" i="15"/>
  <c r="BG119" i="15"/>
  <c r="AY119" i="15"/>
  <c r="AV119" i="15"/>
  <c r="AR119" i="15"/>
  <c r="MZ114" i="15"/>
  <c r="MY114" i="15"/>
  <c r="MH114" i="15"/>
  <c r="LR114" i="15"/>
  <c r="LQ114" i="15"/>
  <c r="IM114" i="15"/>
  <c r="IK114" i="15"/>
  <c r="HV114" i="15"/>
  <c r="GM114" i="15"/>
  <c r="FV114" i="15"/>
  <c r="DX114" i="15"/>
  <c r="DJ114" i="15"/>
  <c r="DG114" i="15"/>
  <c r="BZ114" i="15"/>
  <c r="BY114" i="15"/>
  <c r="BG114" i="15"/>
  <c r="AR114" i="15"/>
  <c r="AQ114" i="15"/>
  <c r="AL114" i="15"/>
  <c r="V114" i="15"/>
  <c r="MV114" i="15"/>
  <c r="MF114" i="15"/>
  <c r="LP114" i="15"/>
  <c r="KX114" i="15"/>
  <c r="KH114" i="15"/>
  <c r="JP114" i="15"/>
  <c r="IZ114" i="15"/>
  <c r="J114" i="15"/>
  <c r="M64" i="15"/>
  <c r="J54" i="15"/>
  <c r="AO119" i="15"/>
  <c r="AK119" i="15"/>
  <c r="E55" i="15"/>
  <c r="Q114" i="15"/>
  <c r="DX171" i="15"/>
  <c r="AX119" i="15"/>
  <c r="O119" i="15"/>
  <c r="EL77" i="15"/>
  <c r="BJ170" i="15"/>
  <c r="KP171" i="15"/>
  <c r="JG171" i="15"/>
  <c r="HY171" i="15"/>
  <c r="GQ171" i="15"/>
  <c r="FK171" i="15"/>
  <c r="LC171" i="15"/>
  <c r="JS171" i="15"/>
  <c r="IK171" i="15"/>
  <c r="KK77" i="15"/>
  <c r="JU170" i="15"/>
  <c r="KR170" i="15"/>
  <c r="JI170" i="15"/>
  <c r="BD119" i="15"/>
  <c r="AL119" i="15"/>
  <c r="MA171" i="15"/>
  <c r="DP171" i="15"/>
  <c r="DD171" i="15"/>
  <c r="CT171" i="15"/>
  <c r="BT171" i="15"/>
  <c r="BJ171" i="15"/>
  <c r="DJ171" i="15"/>
  <c r="CL171" i="15"/>
  <c r="BZ171" i="15"/>
  <c r="V171" i="15"/>
  <c r="I171" i="15"/>
  <c r="NC171" i="15"/>
  <c r="MN171" i="15"/>
  <c r="LF171" i="15"/>
  <c r="JW171" i="15"/>
  <c r="IN171" i="15"/>
  <c r="HH171" i="15"/>
  <c r="GV171" i="15"/>
  <c r="GJ171" i="15"/>
  <c r="EC171" i="15"/>
  <c r="BS171" i="15"/>
  <c r="GN170" i="15"/>
  <c r="BK170" i="15"/>
  <c r="AP119" i="15"/>
  <c r="MZ170" i="15"/>
  <c r="ME170" i="15"/>
  <c r="IE170" i="15"/>
  <c r="GW170" i="15"/>
  <c r="FO170" i="15"/>
  <c r="ED170" i="15"/>
  <c r="EB170" i="15"/>
  <c r="MK170" i="15"/>
  <c r="KD170" i="15"/>
  <c r="IU170" i="15"/>
  <c r="HO170" i="15"/>
  <c r="GG170" i="15"/>
  <c r="EX170" i="15"/>
  <c r="MY171" i="15"/>
  <c r="MM171" i="15"/>
  <c r="LQ171" i="15"/>
  <c r="KH171" i="15"/>
  <c r="LR170" i="15"/>
  <c r="KI170" i="15"/>
  <c r="DV170" i="15"/>
  <c r="LW170" i="15"/>
  <c r="G170" i="15"/>
  <c r="AP170" i="15"/>
  <c r="LK170" i="15"/>
  <c r="KB170" i="15"/>
  <c r="IS170" i="15"/>
  <c r="HK170" i="15"/>
  <c r="GC170" i="15"/>
  <c r="DH171" i="15"/>
  <c r="BX171" i="15"/>
  <c r="T171" i="15"/>
  <c r="DH170" i="15"/>
  <c r="CH170" i="15"/>
  <c r="BX170" i="15"/>
  <c r="JM170" i="15"/>
  <c r="AB171" i="15"/>
  <c r="GU170" i="15"/>
  <c r="FM170" i="15"/>
  <c r="DO170" i="15"/>
  <c r="EJ171" i="15"/>
  <c r="JB170" i="15"/>
  <c r="AW119" i="15"/>
  <c r="O170" i="15"/>
  <c r="LZ171" i="15"/>
  <c r="ML170" i="15"/>
  <c r="BQ171" i="15"/>
  <c r="DA170" i="15"/>
  <c r="IL170" i="15"/>
  <c r="FV170" i="15"/>
  <c r="AS170" i="15"/>
  <c r="AI170" i="15"/>
  <c r="M170" i="15"/>
  <c r="CA170" i="15"/>
  <c r="BQ170" i="15"/>
  <c r="U171" i="15"/>
  <c r="MT171" i="15"/>
  <c r="LX171" i="15"/>
  <c r="LL171" i="15"/>
  <c r="KO171" i="15"/>
  <c r="KC171" i="15"/>
  <c r="JF171" i="15"/>
  <c r="HX171" i="15"/>
  <c r="GP171" i="15"/>
  <c r="GF171" i="15"/>
  <c r="BD171" i="15"/>
  <c r="AR171" i="15"/>
  <c r="MH170" i="15"/>
  <c r="LX170" i="15"/>
  <c r="LB170" i="15"/>
  <c r="KO170" i="15"/>
  <c r="JF170" i="15"/>
  <c r="HX170" i="15"/>
  <c r="GP170" i="15"/>
  <c r="FH170" i="15"/>
  <c r="ES171" i="15"/>
  <c r="O171" i="15"/>
  <c r="JH171" i="15"/>
  <c r="CW170" i="15"/>
  <c r="FL171" i="15"/>
  <c r="AZ171" i="15"/>
  <c r="AI119" i="15"/>
  <c r="J170" i="15"/>
  <c r="HZ171" i="15"/>
  <c r="LS171" i="15"/>
  <c r="JA171" i="15"/>
  <c r="HS171" i="15"/>
  <c r="GM171" i="15"/>
  <c r="FE171" i="15"/>
  <c r="ER171" i="15"/>
  <c r="EI171" i="15"/>
  <c r="MG171" i="15"/>
  <c r="KX171" i="15"/>
  <c r="BC171" i="15"/>
  <c r="AE171" i="15"/>
  <c r="MS170" i="15"/>
  <c r="AY170" i="15"/>
  <c r="AC170" i="15"/>
  <c r="Q170" i="15"/>
  <c r="FR171" i="15"/>
  <c r="EM170" i="15"/>
  <c r="HO171" i="15"/>
  <c r="HY170" i="15"/>
  <c r="FK170" i="15"/>
  <c r="DX170" i="15"/>
  <c r="JN171" i="15"/>
  <c r="LJ170" i="15"/>
  <c r="KA170" i="15"/>
  <c r="FF170" i="15"/>
  <c r="ES170" i="15"/>
  <c r="DO171" i="15"/>
  <c r="M171" i="15"/>
  <c r="MD170" i="15"/>
  <c r="CO170" i="15"/>
  <c r="CZ171" i="15"/>
  <c r="AH171" i="15"/>
  <c r="LK171" i="15"/>
  <c r="CI171" i="15"/>
  <c r="DQ171" i="15"/>
  <c r="LE171" i="15"/>
  <c r="IM171" i="15"/>
  <c r="HE171" i="15"/>
  <c r="FY171" i="15"/>
  <c r="EM171" i="15"/>
  <c r="DB171" i="15"/>
  <c r="BR171" i="15"/>
  <c r="MN170" i="15"/>
  <c r="KN170" i="15"/>
  <c r="MF171" i="15"/>
  <c r="GX171" i="15"/>
  <c r="AX171" i="15"/>
  <c r="IN170" i="15"/>
  <c r="HH170" i="15"/>
  <c r="EQ170" i="15"/>
  <c r="DD170" i="15"/>
  <c r="BF170" i="15"/>
  <c r="X170" i="15"/>
  <c r="KQ170" i="15"/>
  <c r="LT171" i="15"/>
  <c r="HW170" i="15"/>
  <c r="T170" i="15"/>
  <c r="KV171" i="15"/>
  <c r="GW171" i="15"/>
  <c r="AC171" i="15"/>
  <c r="DG170" i="15"/>
  <c r="J171" i="15"/>
  <c r="KK170" i="15"/>
  <c r="ET171" i="15"/>
  <c r="MV171" i="15"/>
  <c r="ML171" i="15"/>
  <c r="LP171" i="15"/>
  <c r="LD171" i="15"/>
  <c r="DY171" i="15"/>
  <c r="CN171" i="15"/>
  <c r="CB171" i="15"/>
  <c r="BF171" i="15"/>
  <c r="AJ171" i="15"/>
  <c r="LZ170" i="15"/>
  <c r="JH170" i="15"/>
  <c r="HD170" i="15"/>
  <c r="FL170" i="15"/>
  <c r="EL170" i="15"/>
  <c r="DY170" i="15"/>
  <c r="CN170" i="15"/>
  <c r="HB171" i="15"/>
  <c r="CW171" i="15"/>
  <c r="LL170" i="15"/>
  <c r="DI170" i="15"/>
  <c r="BY170" i="15"/>
  <c r="CH171" i="15"/>
  <c r="AY171" i="15"/>
  <c r="CG170" i="15"/>
  <c r="KR171" i="15"/>
  <c r="H114" i="15"/>
  <c r="IX171" i="15"/>
  <c r="GH171" i="15"/>
  <c r="BL171" i="15"/>
  <c r="KD171" i="15"/>
  <c r="IE171" i="15"/>
  <c r="GG171" i="15"/>
  <c r="FO171" i="15"/>
  <c r="ED171" i="15"/>
  <c r="DK171" i="15"/>
  <c r="CA171" i="15"/>
  <c r="BK171" i="15"/>
  <c r="BC170" i="15"/>
  <c r="AK170" i="15"/>
  <c r="DN171" i="15"/>
  <c r="CV171" i="15"/>
  <c r="AS171" i="15"/>
  <c r="EW171" i="15"/>
  <c r="AQ171" i="15"/>
  <c r="IF171" i="15"/>
  <c r="EF171" i="15"/>
  <c r="DI171" i="15"/>
  <c r="H171" i="15"/>
  <c r="EX171" i="15"/>
  <c r="HP171" i="15"/>
  <c r="FU171" i="15"/>
  <c r="AP171" i="15"/>
  <c r="X171" i="15"/>
  <c r="LT170" i="15"/>
  <c r="JT170" i="15"/>
  <c r="MO171" i="15"/>
  <c r="LI171" i="15"/>
  <c r="AV171" i="15"/>
  <c r="LE170" i="15"/>
  <c r="KB171" i="15"/>
  <c r="JI171" i="15"/>
  <c r="IS171" i="15"/>
  <c r="GU171" i="15"/>
  <c r="GC171" i="15"/>
  <c r="FM171" i="15"/>
  <c r="AL171" i="15"/>
  <c r="MS171" i="15"/>
  <c r="EB171" i="15"/>
  <c r="AA171" i="15"/>
  <c r="MR171" i="15"/>
  <c r="LJ171" i="15"/>
  <c r="KQ171" i="15"/>
  <c r="KA171" i="15"/>
  <c r="IR171" i="15"/>
  <c r="GB171" i="15"/>
  <c r="MR170" i="15"/>
  <c r="CU171" i="15"/>
  <c r="JE170" i="15"/>
  <c r="LW171" i="15"/>
  <c r="KN171" i="15"/>
  <c r="JU171" i="15"/>
  <c r="HW171" i="15"/>
  <c r="LQ170" i="15"/>
  <c r="JO170" i="15"/>
  <c r="IY170" i="15"/>
  <c r="HQ170" i="15"/>
  <c r="HA170" i="15"/>
  <c r="FS170" i="15"/>
  <c r="FA170" i="15"/>
  <c r="BM170" i="15"/>
  <c r="LY171" i="15"/>
  <c r="JZ171" i="15"/>
  <c r="IQ171" i="15"/>
  <c r="GA171" i="15"/>
  <c r="DV171" i="15"/>
  <c r="NC170" i="15"/>
  <c r="LS170" i="15"/>
  <c r="LC170" i="15"/>
  <c r="KJ170" i="15"/>
  <c r="JS170" i="15"/>
  <c r="JA170" i="15"/>
  <c r="IK170" i="15"/>
  <c r="HS170" i="15"/>
  <c r="HC170" i="15"/>
  <c r="GM170" i="15"/>
  <c r="FU170" i="15"/>
  <c r="FE170" i="15"/>
  <c r="MY170" i="15"/>
  <c r="EW170" i="15"/>
  <c r="EC170" i="15"/>
  <c r="DJ170" i="15"/>
  <c r="CT170" i="15"/>
  <c r="BZ170" i="15"/>
  <c r="BG170" i="15"/>
  <c r="AQ170" i="15"/>
  <c r="IX170" i="15"/>
  <c r="HP170" i="15"/>
  <c r="MM170" i="15"/>
  <c r="KU171" i="15"/>
  <c r="DA171" i="15"/>
  <c r="EY171" i="15"/>
  <c r="DR171" i="15"/>
  <c r="AR170" i="15"/>
  <c r="AB170" i="15"/>
  <c r="I170" i="15"/>
  <c r="CG171" i="15"/>
  <c r="MD171" i="15"/>
  <c r="JL171" i="15"/>
  <c r="KI171" i="15"/>
  <c r="JP171" i="15"/>
  <c r="IZ171" i="15"/>
  <c r="IJ171" i="15"/>
  <c r="HR171" i="15"/>
  <c r="FT171" i="15"/>
  <c r="FD171" i="15"/>
  <c r="HD171" i="15"/>
  <c r="BM171" i="15"/>
  <c r="HC171" i="15"/>
  <c r="CF171" i="15"/>
  <c r="BN171" i="15"/>
  <c r="AW171" i="15"/>
  <c r="N171" i="15"/>
  <c r="ID170" i="15"/>
  <c r="KP170" i="15"/>
  <c r="JG170" i="15"/>
  <c r="IQ170" i="15"/>
  <c r="HI170" i="15"/>
  <c r="GQ170" i="15"/>
  <c r="ER170" i="15"/>
  <c r="MA170" i="15"/>
  <c r="IC170" i="15"/>
  <c r="ET170" i="15"/>
  <c r="AZ170" i="15"/>
  <c r="AJ170" i="15"/>
  <c r="IR170" i="15"/>
  <c r="HZ170" i="15"/>
  <c r="HJ170" i="15"/>
  <c r="GT170" i="15"/>
  <c r="GB170" i="15"/>
  <c r="IM170" i="15"/>
  <c r="HE170" i="15"/>
  <c r="GO170" i="15"/>
  <c r="FY170" i="15"/>
  <c r="FG170" i="15"/>
  <c r="JZ170" i="15"/>
  <c r="GA170" i="15"/>
  <c r="AL170" i="15"/>
  <c r="AQ119" i="15"/>
  <c r="BR170" i="15"/>
  <c r="AX170" i="15"/>
  <c r="AH170" i="15"/>
  <c r="P170" i="15"/>
  <c r="LF170" i="15"/>
  <c r="FZ170" i="15"/>
  <c r="DR170" i="15"/>
  <c r="DP170" i="15"/>
  <c r="CZ170" i="15"/>
  <c r="CF170" i="15"/>
  <c r="BN170" i="15"/>
  <c r="AV170" i="15"/>
  <c r="AD170" i="15"/>
  <c r="N170" i="15"/>
  <c r="MG170" i="15"/>
  <c r="MV170" i="15"/>
  <c r="KW170" i="15"/>
  <c r="KG170" i="15"/>
  <c r="JN170" i="15"/>
  <c r="IF170" i="15"/>
  <c r="GH170" i="15"/>
  <c r="EY170" i="15"/>
  <c r="EF170" i="15"/>
  <c r="EJ170" i="15"/>
  <c r="CE170" i="15"/>
  <c r="AJ119" i="15"/>
  <c r="H170" i="15"/>
  <c r="EI170" i="15"/>
  <c r="MT170" i="15"/>
  <c r="KU170" i="15"/>
  <c r="KC170" i="15"/>
  <c r="JL170" i="15"/>
  <c r="IT170" i="15"/>
  <c r="GV170" i="15"/>
  <c r="GF170" i="15"/>
  <c r="FN170" i="15"/>
  <c r="DK170" i="15"/>
  <c r="MU170" i="15"/>
  <c r="LD77" i="15"/>
  <c r="ML77" i="15"/>
  <c r="GW77" i="15"/>
  <c r="GG77" i="15"/>
  <c r="DK77" i="15"/>
  <c r="CU76" i="15"/>
  <c r="CA76" i="15"/>
  <c r="I76" i="15"/>
  <c r="N77" i="15"/>
  <c r="EY76" i="15"/>
  <c r="CB76" i="15"/>
  <c r="BK76" i="15"/>
  <c r="AS76" i="15"/>
  <c r="IY76" i="15"/>
  <c r="IG76" i="15"/>
  <c r="HQ77" i="15"/>
  <c r="HA77" i="15"/>
  <c r="GI77" i="15"/>
  <c r="FS77" i="15"/>
  <c r="FA76" i="15"/>
  <c r="EI76" i="15"/>
  <c r="CE77" i="15"/>
  <c r="BL76" i="15"/>
  <c r="AV77" i="15"/>
  <c r="AD77" i="15"/>
  <c r="HR77" i="15"/>
  <c r="GJ77" i="15"/>
  <c r="FT77" i="15"/>
  <c r="FD76" i="15"/>
  <c r="JM77" i="15"/>
  <c r="IE77" i="15"/>
  <c r="HO76" i="15"/>
  <c r="FO77" i="15"/>
  <c r="LT76" i="15"/>
  <c r="AC77" i="15"/>
  <c r="M76" i="15"/>
  <c r="IJ76" i="15"/>
  <c r="BE76" i="15"/>
  <c r="EK76" i="15"/>
  <c r="BE77" i="15"/>
  <c r="FY77" i="15"/>
  <c r="DU76" i="15"/>
  <c r="CI77" i="15"/>
  <c r="GI76" i="15"/>
  <c r="BD76" i="15"/>
  <c r="V77" i="15"/>
  <c r="MM77" i="15"/>
  <c r="LE77" i="15"/>
  <c r="KN77" i="15"/>
  <c r="DU77" i="15"/>
  <c r="DC76" i="15"/>
  <c r="BR77" i="15"/>
  <c r="AZ77" i="15"/>
  <c r="AJ77" i="15"/>
  <c r="FO76" i="15"/>
  <c r="GQ76" i="15"/>
  <c r="CM77" i="15"/>
  <c r="AS77" i="15"/>
  <c r="DI76" i="15"/>
  <c r="DV77" i="15"/>
  <c r="MA77" i="15"/>
  <c r="LK77" i="15"/>
  <c r="EB76" i="15"/>
  <c r="ES77" i="15"/>
  <c r="AO77" i="15"/>
  <c r="W76" i="15"/>
  <c r="JW77" i="15"/>
  <c r="JF76" i="15"/>
  <c r="IN77" i="15"/>
  <c r="HX76" i="15"/>
  <c r="HH76" i="15"/>
  <c r="GP77" i="15"/>
  <c r="FZ76" i="15"/>
  <c r="FH76" i="15"/>
  <c r="DV76" i="15"/>
  <c r="DD76" i="15"/>
  <c r="DA77" i="15"/>
  <c r="W77" i="15"/>
  <c r="DA76" i="15"/>
  <c r="KU76" i="15"/>
  <c r="DJ77" i="15"/>
  <c r="CT77" i="15"/>
  <c r="BG76" i="15"/>
  <c r="AA77" i="15"/>
  <c r="HR76" i="15"/>
  <c r="BU77" i="15"/>
  <c r="EK77" i="15"/>
  <c r="EY77" i="15"/>
  <c r="M77" i="15"/>
  <c r="GW76" i="15"/>
  <c r="CN77" i="15"/>
  <c r="BX77" i="15"/>
  <c r="IQ77" i="15"/>
  <c r="HI77" i="15"/>
  <c r="GA77" i="15"/>
  <c r="ER77" i="15"/>
  <c r="CM76" i="15"/>
  <c r="AO76" i="15"/>
  <c r="CH114" i="15"/>
  <c r="ML114" i="15"/>
  <c r="LT114" i="15"/>
  <c r="LD114" i="15"/>
  <c r="JF114" i="15"/>
  <c r="IN114" i="15"/>
  <c r="FZ114" i="15"/>
  <c r="MU114" i="15"/>
  <c r="ME114" i="15"/>
  <c r="LM114" i="15"/>
  <c r="KW114" i="15"/>
  <c r="JO114" i="15"/>
  <c r="IY114" i="15"/>
  <c r="DU114" i="15"/>
  <c r="DC114" i="15"/>
  <c r="BU114" i="15"/>
  <c r="W114" i="15"/>
  <c r="KB114" i="15"/>
  <c r="FN114" i="15"/>
  <c r="ID114" i="15"/>
  <c r="DP114" i="15"/>
  <c r="EC114" i="15"/>
  <c r="CE114" i="15"/>
  <c r="AJ114" i="15"/>
  <c r="LJ114" i="15"/>
  <c r="AZ114" i="15"/>
  <c r="HL114" i="15"/>
  <c r="JL114" i="15"/>
  <c r="GV114" i="15"/>
  <c r="EM114" i="15"/>
  <c r="EL114" i="15"/>
  <c r="DV114" i="15"/>
  <c r="DD114" i="15"/>
  <c r="CN114" i="15"/>
  <c r="AP114" i="15"/>
  <c r="LY114" i="15"/>
  <c r="FM114" i="15"/>
  <c r="AY114" i="15"/>
  <c r="HZ114" i="15"/>
  <c r="AX114" i="15"/>
  <c r="EB114" i="15"/>
  <c r="CT114" i="15"/>
  <c r="AV114" i="15"/>
  <c r="AD114" i="15"/>
  <c r="N114" i="15"/>
  <c r="KJ114" i="15"/>
  <c r="JB114" i="15"/>
  <c r="IL114" i="15"/>
  <c r="HD114" i="15"/>
  <c r="BJ114" i="15"/>
  <c r="LB114" i="15"/>
  <c r="FF114" i="15"/>
  <c r="DH114" i="15"/>
  <c r="KI114" i="15"/>
  <c r="CO114" i="15"/>
  <c r="LW114" i="15"/>
  <c r="JG114" i="15"/>
  <c r="BT114" i="15"/>
  <c r="BD114" i="15"/>
  <c r="DO114" i="15"/>
  <c r="BL114" i="15"/>
  <c r="JM114" i="15"/>
  <c r="GW114" i="15"/>
  <c r="EI114" i="15"/>
  <c r="DA114" i="15"/>
  <c r="LP98" i="15"/>
  <c r="NC114" i="15"/>
  <c r="GQ114" i="15"/>
  <c r="O114" i="15"/>
  <c r="CW114" i="15"/>
  <c r="BF114" i="15"/>
  <c r="FM98" i="15"/>
  <c r="EC98" i="15"/>
  <c r="AY98" i="15"/>
  <c r="ES114" i="15"/>
  <c r="DK114" i="15"/>
  <c r="CU114" i="15"/>
  <c r="BM114" i="15"/>
  <c r="AW114" i="15"/>
  <c r="AE114" i="15"/>
  <c r="EB98" i="15"/>
  <c r="CE98" i="15"/>
  <c r="IJ114" i="15"/>
  <c r="MT114" i="15"/>
  <c r="MD114" i="15"/>
  <c r="AV98" i="15"/>
  <c r="JW114" i="15"/>
  <c r="KA114" i="15"/>
  <c r="IS114" i="15"/>
  <c r="GU114" i="15"/>
  <c r="AL98" i="15"/>
  <c r="LE114" i="15"/>
  <c r="KO114" i="15"/>
  <c r="IQ114" i="15"/>
  <c r="HY114" i="15"/>
  <c r="HI114" i="15"/>
  <c r="GA114" i="15"/>
  <c r="FK114" i="15"/>
  <c r="KH172" i="15"/>
  <c r="GA173" i="15"/>
  <c r="DK173" i="15"/>
  <c r="BM173" i="15"/>
  <c r="HA172" i="15"/>
  <c r="FS172" i="15"/>
  <c r="EK172" i="15"/>
  <c r="DC172" i="15"/>
  <c r="BU172" i="15"/>
  <c r="AO172" i="15"/>
  <c r="G76" i="15"/>
  <c r="DJ173" i="15"/>
  <c r="AV173" i="15"/>
  <c r="DK172" i="15"/>
  <c r="CB172" i="15"/>
  <c r="U77" i="15"/>
  <c r="KU172" i="15"/>
  <c r="JM172" i="15"/>
  <c r="GW172" i="15"/>
  <c r="FD173" i="15"/>
  <c r="CN173" i="15"/>
  <c r="E62" i="15"/>
  <c r="AK172" i="15"/>
  <c r="CV172" i="15"/>
  <c r="O172" i="15"/>
  <c r="AJ172" i="15"/>
  <c r="IU77" i="15"/>
  <c r="HO77" i="15"/>
  <c r="GG76" i="15"/>
  <c r="DQ76" i="15"/>
  <c r="CI76" i="15"/>
  <c r="HB77" i="15"/>
  <c r="DD77" i="15"/>
  <c r="BK77" i="15"/>
  <c r="FS76" i="15"/>
  <c r="DY76" i="15"/>
  <c r="BT76" i="15"/>
  <c r="AL76" i="15"/>
  <c r="MS172" i="15"/>
  <c r="IU172" i="15"/>
  <c r="MM173" i="15"/>
  <c r="LE173" i="15"/>
  <c r="JW173" i="15"/>
  <c r="IQ173" i="15"/>
  <c r="HI173" i="15"/>
  <c r="CM173" i="15"/>
  <c r="NC173" i="15"/>
  <c r="LW173" i="15"/>
  <c r="KO173" i="15"/>
  <c r="JG173" i="15"/>
  <c r="HY173" i="15"/>
  <c r="GQ173" i="15"/>
  <c r="GI172" i="15"/>
  <c r="FA172" i="15"/>
  <c r="DU172" i="15"/>
  <c r="EI77" i="15"/>
  <c r="HB173" i="15"/>
  <c r="DD173" i="15"/>
  <c r="BX173" i="15"/>
  <c r="BG77" i="15"/>
  <c r="JM76" i="15"/>
  <c r="U172" i="15"/>
  <c r="DQ77" i="15"/>
  <c r="GA76" i="15"/>
  <c r="DH77" i="15"/>
  <c r="BZ77" i="15"/>
  <c r="KX172" i="15"/>
  <c r="IE76" i="15"/>
  <c r="NC77" i="15"/>
  <c r="MS76" i="15"/>
  <c r="LW77" i="15"/>
  <c r="LK76" i="15"/>
  <c r="KO77" i="15"/>
  <c r="KC76" i="15"/>
  <c r="JG77" i="15"/>
  <c r="IU76" i="15"/>
  <c r="HY77" i="15"/>
  <c r="GQ77" i="15"/>
  <c r="FK77" i="15"/>
  <c r="EC77" i="15"/>
  <c r="CU77" i="15"/>
  <c r="AQ76" i="15"/>
  <c r="H76" i="15"/>
  <c r="BC76" i="15"/>
  <c r="LC76" i="15"/>
  <c r="KK76" i="15"/>
  <c r="JU76" i="15"/>
  <c r="JE76" i="15"/>
  <c r="IM76" i="15"/>
  <c r="HW76" i="15"/>
  <c r="HE76" i="15"/>
  <c r="GO77" i="15"/>
  <c r="FY76" i="15"/>
  <c r="EQ77" i="15"/>
  <c r="DY77" i="15"/>
  <c r="CA77" i="15"/>
  <c r="KQ173" i="15"/>
  <c r="KH76" i="15"/>
  <c r="LX173" i="15"/>
  <c r="KP173" i="15"/>
  <c r="LM77" i="15"/>
  <c r="KG77" i="15"/>
  <c r="LF172" i="15"/>
  <c r="HZ172" i="15"/>
  <c r="GT172" i="15"/>
  <c r="EQ76" i="15"/>
  <c r="MK77" i="15"/>
  <c r="LS77" i="15"/>
  <c r="LC77" i="15"/>
  <c r="HE77" i="15"/>
  <c r="FG77" i="15"/>
  <c r="DI77" i="15"/>
  <c r="HY172" i="15"/>
  <c r="GQ172" i="15"/>
  <c r="GA172" i="15"/>
  <c r="JU77" i="15"/>
  <c r="MZ76" i="15"/>
  <c r="MH77" i="15"/>
  <c r="LR76" i="15"/>
  <c r="LB77" i="15"/>
  <c r="KJ76" i="15"/>
  <c r="JT77" i="15"/>
  <c r="JB76" i="15"/>
  <c r="IL77" i="15"/>
  <c r="HV77" i="15"/>
  <c r="HD76" i="15"/>
  <c r="GN77" i="15"/>
  <c r="FV76" i="15"/>
  <c r="FF76" i="15"/>
  <c r="DX76" i="15"/>
  <c r="BJ76" i="15"/>
  <c r="AR77" i="15"/>
  <c r="AB77" i="15"/>
  <c r="FH172" i="15"/>
  <c r="DJ172" i="15"/>
  <c r="JE77" i="15"/>
  <c r="GO76" i="15"/>
  <c r="IM77" i="15"/>
  <c r="KG76" i="15"/>
  <c r="JO76" i="15"/>
  <c r="IY77" i="15"/>
  <c r="HW77" i="15"/>
  <c r="MG172" i="15"/>
  <c r="EL172" i="15"/>
  <c r="JL172" i="15"/>
  <c r="CZ172" i="15"/>
  <c r="AY172" i="15"/>
  <c r="HZ173" i="15"/>
  <c r="GT173" i="15"/>
  <c r="CV173" i="15"/>
  <c r="AX173" i="15"/>
  <c r="MV172" i="15"/>
  <c r="MF172" i="15"/>
  <c r="JP172" i="15"/>
  <c r="HR172" i="15"/>
  <c r="HB172" i="15"/>
  <c r="GJ172" i="15"/>
  <c r="FT172" i="15"/>
  <c r="FD172" i="15"/>
  <c r="DV172" i="15"/>
  <c r="DD172" i="15"/>
  <c r="CN172" i="15"/>
  <c r="BX172" i="15"/>
  <c r="BF172" i="15"/>
  <c r="G172" i="15"/>
  <c r="HC173" i="15"/>
  <c r="IC172" i="15"/>
  <c r="DO172" i="15"/>
  <c r="AX172" i="15"/>
  <c r="AH172" i="15"/>
  <c r="IY173" i="15"/>
  <c r="IN172" i="15"/>
  <c r="JU173" i="15"/>
  <c r="CA173" i="15"/>
  <c r="H172" i="15"/>
  <c r="JS172" i="15"/>
  <c r="MO173" i="15"/>
  <c r="LY173" i="15"/>
  <c r="JI173" i="15"/>
  <c r="IS173" i="15"/>
  <c r="IC173" i="15"/>
  <c r="HK173" i="15"/>
  <c r="GU173" i="15"/>
  <c r="GC173" i="15"/>
  <c r="FM173" i="15"/>
  <c r="EW173" i="15"/>
  <c r="DO173" i="15"/>
  <c r="CW173" i="15"/>
  <c r="CG173" i="15"/>
  <c r="BQ173" i="15"/>
  <c r="AY173" i="15"/>
  <c r="JA172" i="15"/>
  <c r="HC172" i="15"/>
  <c r="EM172" i="15"/>
  <c r="BY172" i="15"/>
  <c r="AQ172" i="15"/>
  <c r="LE172" i="15"/>
  <c r="HP76" i="15"/>
  <c r="GX76" i="15"/>
  <c r="FR76" i="15"/>
  <c r="EJ76" i="15"/>
  <c r="DR76" i="15"/>
  <c r="DB76" i="15"/>
  <c r="CL76" i="15"/>
  <c r="BS77" i="15"/>
  <c r="BC77" i="15"/>
  <c r="AK77" i="15"/>
  <c r="U76" i="15"/>
  <c r="J172" i="15"/>
  <c r="H77" i="15"/>
  <c r="DI173" i="15"/>
  <c r="FF173" i="15"/>
  <c r="AR173" i="15"/>
  <c r="MR172" i="15"/>
  <c r="KB172" i="15"/>
  <c r="IT172" i="15"/>
  <c r="GF172" i="15"/>
  <c r="EF172" i="15"/>
  <c r="DP172" i="15"/>
  <c r="AZ172" i="15"/>
  <c r="AQ77" i="15"/>
  <c r="CN76" i="15"/>
  <c r="EQ173" i="15"/>
  <c r="CO173" i="15"/>
  <c r="MO172" i="15"/>
  <c r="EL76" i="15"/>
  <c r="FG173" i="15"/>
  <c r="FU173" i="15"/>
  <c r="AS173" i="15"/>
  <c r="GN76" i="15"/>
  <c r="BX76" i="15"/>
  <c r="MO77" i="15"/>
  <c r="LY77" i="15"/>
  <c r="LI77" i="15"/>
  <c r="KQ77" i="15"/>
  <c r="KA76" i="15"/>
  <c r="JI77" i="15"/>
  <c r="IS76" i="15"/>
  <c r="IC76" i="15"/>
  <c r="HK76" i="15"/>
  <c r="GU77" i="15"/>
  <c r="GC76" i="15"/>
  <c r="FM76" i="15"/>
  <c r="EW77" i="15"/>
  <c r="DO76" i="15"/>
  <c r="CW77" i="15"/>
  <c r="CG76" i="15"/>
  <c r="MN77" i="15"/>
  <c r="LX77" i="15"/>
  <c r="LF77" i="15"/>
  <c r="KP77" i="15"/>
  <c r="JZ77" i="15"/>
  <c r="JH77" i="15"/>
  <c r="IR77" i="15"/>
  <c r="HZ77" i="15"/>
  <c r="HJ77" i="15"/>
  <c r="GT77" i="15"/>
  <c r="GB77" i="15"/>
  <c r="FL77" i="15"/>
  <c r="ET77" i="15"/>
  <c r="ED77" i="15"/>
  <c r="DN77" i="15"/>
  <c r="CV77" i="15"/>
  <c r="BN77" i="15"/>
  <c r="AX77" i="15"/>
  <c r="AH76" i="15"/>
  <c r="P76" i="15"/>
  <c r="MR173" i="15"/>
  <c r="KR173" i="15"/>
  <c r="IT173" i="15"/>
  <c r="GV173" i="15"/>
  <c r="FN173" i="15"/>
  <c r="MZ172" i="15"/>
  <c r="MH172" i="15"/>
  <c r="BJ172" i="15"/>
  <c r="BM77" i="15"/>
  <c r="AW77" i="15"/>
  <c r="AE77" i="15"/>
  <c r="O77" i="15"/>
  <c r="J173" i="15"/>
  <c r="LJ76" i="15"/>
  <c r="FN76" i="15"/>
  <c r="EX172" i="15"/>
  <c r="EF77" i="15"/>
  <c r="DP76" i="15"/>
  <c r="MA76" i="15"/>
  <c r="JF77" i="15"/>
  <c r="KD77" i="15"/>
  <c r="JN77" i="15"/>
  <c r="IX77" i="15"/>
  <c r="IF77" i="15"/>
  <c r="HP77" i="15"/>
  <c r="GX77" i="15"/>
  <c r="GH77" i="15"/>
  <c r="FR77" i="15"/>
  <c r="EJ77" i="15"/>
  <c r="DR77" i="15"/>
  <c r="DB77" i="15"/>
  <c r="CL77" i="15"/>
  <c r="JB172" i="15"/>
  <c r="BG172" i="15"/>
  <c r="BS76" i="15"/>
  <c r="JH173" i="15"/>
  <c r="BL77" i="15"/>
  <c r="BJ77" i="15"/>
  <c r="IL76" i="15"/>
  <c r="MT76" i="15"/>
  <c r="HD77" i="15"/>
  <c r="IF76" i="15"/>
  <c r="BZ76" i="15"/>
  <c r="AR76" i="15"/>
  <c r="EY172" i="15"/>
  <c r="CI172" i="15"/>
  <c r="KC77" i="15"/>
  <c r="KD76" i="15"/>
  <c r="DH76" i="15"/>
  <c r="MD173" i="15"/>
  <c r="IF173" i="15"/>
  <c r="I77" i="15"/>
  <c r="HV76" i="15"/>
  <c r="AB76" i="15"/>
  <c r="JT76" i="15"/>
  <c r="DX77" i="15"/>
  <c r="MM76" i="15"/>
  <c r="IR173" i="15"/>
  <c r="ED173" i="15"/>
  <c r="JG76" i="15"/>
  <c r="MR77" i="15"/>
  <c r="LZ76" i="15"/>
  <c r="LJ77" i="15"/>
  <c r="KR77" i="15"/>
  <c r="KB76" i="15"/>
  <c r="JL76" i="15"/>
  <c r="IT77" i="15"/>
  <c r="ID76" i="15"/>
  <c r="HL77" i="15"/>
  <c r="GV76" i="15"/>
  <c r="GF77" i="15"/>
  <c r="EX76" i="15"/>
  <c r="EF76" i="15"/>
  <c r="DP77" i="15"/>
  <c r="CZ76" i="15"/>
  <c r="CH77" i="15"/>
  <c r="T173" i="15"/>
  <c r="CU173" i="15"/>
  <c r="AW173" i="15"/>
  <c r="AE173" i="15"/>
  <c r="O173" i="15"/>
  <c r="MU172" i="15"/>
  <c r="ME172" i="15"/>
  <c r="LM172" i="15"/>
  <c r="KW172" i="15"/>
  <c r="KG172" i="15"/>
  <c r="JO172" i="15"/>
  <c r="IY172" i="15"/>
  <c r="IG172" i="15"/>
  <c r="HQ172" i="15"/>
  <c r="EK173" i="15"/>
  <c r="DC173" i="15"/>
  <c r="ME173" i="15"/>
  <c r="KW173" i="15"/>
  <c r="FF172" i="15"/>
  <c r="AB172" i="15"/>
  <c r="LE76" i="15"/>
  <c r="BQ76" i="15"/>
  <c r="AY77" i="15"/>
  <c r="AI77" i="15"/>
  <c r="Q76" i="15"/>
  <c r="MY77" i="15"/>
  <c r="MG77" i="15"/>
  <c r="LQ76" i="15"/>
  <c r="KI77" i="15"/>
  <c r="JS77" i="15"/>
  <c r="JA76" i="15"/>
  <c r="IK76" i="15"/>
  <c r="HS77" i="15"/>
  <c r="HC77" i="15"/>
  <c r="GM77" i="15"/>
  <c r="ML173" i="15"/>
  <c r="LD173" i="15"/>
  <c r="KN173" i="15"/>
  <c r="JF173" i="15"/>
  <c r="IN173" i="15"/>
  <c r="HX173" i="15"/>
  <c r="HH173" i="15"/>
  <c r="GP173" i="15"/>
  <c r="FZ173" i="15"/>
  <c r="FH173" i="15"/>
  <c r="ER173" i="15"/>
  <c r="EB173" i="15"/>
  <c r="CT173" i="15"/>
  <c r="CB173" i="15"/>
  <c r="BL173" i="15"/>
  <c r="AD173" i="15"/>
  <c r="N173" i="15"/>
  <c r="MD172" i="15"/>
  <c r="LL172" i="15"/>
  <c r="KV172" i="15"/>
  <c r="IX172" i="15"/>
  <c r="IF172" i="15"/>
  <c r="HP172" i="15"/>
  <c r="GX172" i="15"/>
  <c r="FN77" i="15"/>
  <c r="LB76" i="15"/>
  <c r="JH172" i="15"/>
  <c r="LZ77" i="15"/>
  <c r="ID77" i="15"/>
  <c r="CB77" i="15"/>
  <c r="ML76" i="15"/>
  <c r="ER76" i="15"/>
  <c r="CW76" i="15"/>
  <c r="AZ76" i="15"/>
  <c r="T76" i="15"/>
  <c r="AE172" i="15"/>
  <c r="LT77" i="15"/>
  <c r="HX77" i="15"/>
  <c r="GV77" i="15"/>
  <c r="MH76" i="15"/>
  <c r="IT76" i="15"/>
  <c r="GP76" i="15"/>
  <c r="AV76" i="15"/>
  <c r="N76" i="15"/>
  <c r="MT77" i="15"/>
  <c r="MD77" i="15"/>
  <c r="LL77" i="15"/>
  <c r="KV77" i="15"/>
  <c r="AD172" i="15"/>
  <c r="LR77" i="15"/>
  <c r="JL77" i="15"/>
  <c r="DC77" i="15"/>
  <c r="IN76" i="15"/>
  <c r="HQ76" i="15"/>
  <c r="CT76" i="15"/>
  <c r="LZ173" i="15"/>
  <c r="IL172" i="15"/>
  <c r="GN172" i="15"/>
  <c r="FV172" i="15"/>
  <c r="BZ172" i="15"/>
  <c r="I172" i="15"/>
  <c r="KV173" i="15"/>
  <c r="EJ173" i="15"/>
  <c r="CI173" i="15"/>
  <c r="KJ172" i="15"/>
  <c r="JT172" i="15"/>
  <c r="FH77" i="15"/>
  <c r="EB77" i="15"/>
  <c r="CZ77" i="15"/>
  <c r="T77" i="15"/>
  <c r="DJ76" i="15"/>
  <c r="BR76" i="15"/>
  <c r="FU76" i="15"/>
  <c r="FE76" i="15"/>
  <c r="EM76" i="15"/>
  <c r="DG77" i="15"/>
  <c r="CO77" i="15"/>
  <c r="BY76" i="15"/>
  <c r="BF76" i="15"/>
  <c r="AP76" i="15"/>
  <c r="X77" i="15"/>
  <c r="G77" i="15"/>
  <c r="ID173" i="15"/>
  <c r="HE173" i="15"/>
  <c r="FY173" i="15"/>
  <c r="BK173" i="15"/>
  <c r="AC173" i="15"/>
  <c r="M173" i="15"/>
  <c r="MA172" i="15"/>
  <c r="LK172" i="15"/>
  <c r="KC172" i="15"/>
  <c r="GG172" i="15"/>
  <c r="EI172" i="15"/>
  <c r="DQ172" i="15"/>
  <c r="BS172" i="15"/>
  <c r="BC172" i="15"/>
  <c r="CH173" i="15"/>
  <c r="JB77" i="15"/>
  <c r="FF77" i="15"/>
  <c r="LD76" i="15"/>
  <c r="JN76" i="15"/>
  <c r="HL76" i="15"/>
  <c r="GH76" i="15"/>
  <c r="FG76" i="15"/>
  <c r="LP76" i="15"/>
  <c r="IZ76" i="15"/>
  <c r="IJ77" i="15"/>
  <c r="HB76" i="15"/>
  <c r="GJ76" i="15"/>
  <c r="FD77" i="15"/>
  <c r="FA77" i="15"/>
  <c r="KW76" i="15"/>
  <c r="JO77" i="15"/>
  <c r="GF76" i="15"/>
  <c r="AJ76" i="15"/>
  <c r="KJ77" i="15"/>
  <c r="HH77" i="15"/>
  <c r="EX77" i="15"/>
  <c r="KR76" i="15"/>
  <c r="HA76" i="15"/>
  <c r="CH76" i="15"/>
  <c r="AD76" i="15"/>
  <c r="FZ77" i="15"/>
  <c r="DB173" i="15"/>
  <c r="CL173" i="15"/>
  <c r="BT173" i="15"/>
  <c r="AL173" i="15"/>
  <c r="V173" i="15"/>
  <c r="LT172" i="15"/>
  <c r="LD172" i="15"/>
  <c r="KN172" i="15"/>
  <c r="HX172" i="15"/>
  <c r="HH172" i="15"/>
  <c r="MO76" i="15"/>
  <c r="J77" i="15"/>
  <c r="DA173" i="15"/>
  <c r="BS173" i="15"/>
  <c r="BC173" i="15"/>
  <c r="AK173" i="15"/>
  <c r="U173" i="15"/>
  <c r="MK172" i="15"/>
  <c r="LS172" i="15"/>
  <c r="LC172" i="15"/>
  <c r="KK172" i="15"/>
  <c r="JU172" i="15"/>
  <c r="JE172" i="15"/>
  <c r="IM172" i="15"/>
  <c r="HW172" i="15"/>
  <c r="HE172" i="15"/>
  <c r="GO172" i="15"/>
  <c r="FY172" i="15"/>
  <c r="FG172" i="15"/>
  <c r="EQ172" i="15"/>
  <c r="DY172" i="15"/>
  <c r="DI172" i="15"/>
  <c r="CA172" i="15"/>
  <c r="BK172" i="15"/>
  <c r="AS172" i="15"/>
  <c r="AC172" i="15"/>
  <c r="M172" i="15"/>
  <c r="HS173" i="15"/>
  <c r="FE173" i="15"/>
  <c r="DG173" i="15"/>
  <c r="JI172" i="15"/>
  <c r="GO173" i="15"/>
  <c r="DY173" i="15"/>
  <c r="AQ173" i="15"/>
  <c r="AA173" i="15"/>
  <c r="KA172" i="15"/>
  <c r="AI172" i="15"/>
  <c r="DX173" i="15"/>
  <c r="LJ172" i="15"/>
  <c r="ID172" i="15"/>
  <c r="MZ77" i="15"/>
  <c r="KB77" i="15"/>
  <c r="FV77" i="15"/>
  <c r="MZ171" i="15"/>
  <c r="LB171" i="15"/>
  <c r="KJ171" i="15"/>
  <c r="JT171" i="15"/>
  <c r="JB171" i="15"/>
  <c r="IL171" i="15"/>
  <c r="HV171" i="15"/>
  <c r="GN171" i="15"/>
  <c r="FV171" i="15"/>
  <c r="FF171" i="15"/>
  <c r="HL170" i="15"/>
  <c r="IG170" i="15"/>
  <c r="CO171" i="15"/>
  <c r="BY171" i="15"/>
  <c r="BG171" i="15"/>
  <c r="AW170" i="15"/>
  <c r="AE170" i="15"/>
  <c r="KK171" i="15"/>
  <c r="JE171" i="15"/>
  <c r="GO171" i="15"/>
  <c r="FG171" i="15"/>
  <c r="EQ171" i="15"/>
  <c r="E155" i="15"/>
  <c r="CV170" i="15"/>
  <c r="JO173" i="15"/>
  <c r="BD173" i="15"/>
  <c r="HV172" i="15"/>
  <c r="HD172" i="15"/>
  <c r="AR172" i="15"/>
  <c r="LS173" i="15"/>
  <c r="BL170" i="15"/>
  <c r="FO173" i="15"/>
  <c r="CZ173" i="15"/>
  <c r="BR173" i="15"/>
  <c r="AZ173" i="15"/>
  <c r="FE172" i="15"/>
  <c r="CU170" i="15"/>
  <c r="MK173" i="15"/>
  <c r="EL171" i="15"/>
  <c r="LD170" i="15"/>
  <c r="IZ172" i="15"/>
  <c r="LC173" i="15"/>
  <c r="AK171" i="15"/>
  <c r="MY173" i="15"/>
  <c r="MG173" i="15"/>
  <c r="LQ173" i="15"/>
  <c r="KI173" i="15"/>
  <c r="JS173" i="15"/>
  <c r="JA173" i="15"/>
  <c r="IK173" i="15"/>
  <c r="GM173" i="15"/>
  <c r="BY173" i="15"/>
  <c r="BG173" i="15"/>
  <c r="JE173" i="15"/>
  <c r="ID171" i="15"/>
  <c r="FN171" i="15"/>
  <c r="FT173" i="15"/>
  <c r="DV173" i="15"/>
  <c r="BF173" i="15"/>
  <c r="AP173" i="15"/>
  <c r="X173" i="15"/>
  <c r="GB172" i="15"/>
  <c r="FL172" i="15"/>
  <c r="ET172" i="15"/>
  <c r="ED172" i="15"/>
  <c r="CF172" i="15"/>
  <c r="BN172" i="15"/>
  <c r="P172" i="15"/>
  <c r="HW173" i="15"/>
  <c r="IT171" i="15"/>
  <c r="HL171" i="15"/>
  <c r="GJ173" i="15"/>
  <c r="EL173" i="15"/>
  <c r="G173" i="15"/>
  <c r="BD170" i="15"/>
  <c r="E162" i="15"/>
  <c r="MT173" i="15"/>
  <c r="LL173" i="15"/>
  <c r="KD173" i="15"/>
  <c r="JN173" i="15"/>
  <c r="IX173" i="15"/>
  <c r="HP173" i="15"/>
  <c r="GX173" i="15"/>
  <c r="GH173" i="15"/>
  <c r="FR173" i="15"/>
  <c r="DR173" i="15"/>
  <c r="BR172" i="15"/>
  <c r="DN172" i="15"/>
  <c r="LY172" i="15"/>
  <c r="IS172" i="15"/>
  <c r="FM172" i="15"/>
  <c r="CW172" i="15"/>
  <c r="Q172" i="15"/>
  <c r="AD171" i="15"/>
  <c r="CL170" i="15"/>
  <c r="HL173" i="15"/>
  <c r="EF173" i="15"/>
  <c r="GT171" i="15"/>
  <c r="CE171" i="15"/>
  <c r="KV170" i="15"/>
  <c r="GX170" i="15"/>
  <c r="U170" i="15"/>
  <c r="E153" i="15"/>
  <c r="DB170" i="15"/>
  <c r="BT170" i="15"/>
  <c r="LJ173" i="15"/>
  <c r="KB173" i="15"/>
  <c r="JL173" i="15"/>
  <c r="GF173" i="15"/>
  <c r="EX173" i="15"/>
  <c r="DP173" i="15"/>
  <c r="AJ173" i="15"/>
  <c r="HJ171" i="15"/>
  <c r="DQ170" i="15"/>
  <c r="CI170" i="15"/>
  <c r="BS170" i="15"/>
  <c r="HI171" i="15"/>
  <c r="E139" i="15"/>
  <c r="BQ77" i="15"/>
  <c r="LI76" i="15"/>
  <c r="JI76" i="15"/>
  <c r="GU76" i="15"/>
  <c r="IS77" i="15"/>
  <c r="DO77" i="15"/>
  <c r="Q77" i="15"/>
  <c r="AI76" i="15"/>
  <c r="G114" i="15"/>
  <c r="KA77" i="15"/>
  <c r="FM77" i="15"/>
  <c r="DK76" i="15"/>
  <c r="J76" i="15"/>
  <c r="CM172" i="15"/>
  <c r="BE172" i="15"/>
  <c r="W172" i="15"/>
  <c r="HK77" i="15"/>
  <c r="MD76" i="15"/>
  <c r="HV170" i="15"/>
  <c r="KD172" i="15"/>
  <c r="CG77" i="15"/>
  <c r="JW76" i="15"/>
  <c r="HI76" i="15"/>
  <c r="EC76" i="15"/>
  <c r="AY76" i="15"/>
  <c r="IC171" i="15"/>
  <c r="HK171" i="15"/>
  <c r="AI171" i="15"/>
  <c r="Q171" i="15"/>
  <c r="MU173" i="15"/>
  <c r="LM173" i="15"/>
  <c r="KG173" i="15"/>
  <c r="IG173" i="15"/>
  <c r="HQ173" i="15"/>
  <c r="HA173" i="15"/>
  <c r="NC172" i="15"/>
  <c r="MM172" i="15"/>
  <c r="LW172" i="15"/>
  <c r="KO172" i="15"/>
  <c r="JW172" i="15"/>
  <c r="JG172" i="15"/>
  <c r="IQ172" i="15"/>
  <c r="HI172" i="15"/>
  <c r="FK172" i="15"/>
  <c r="ES172" i="15"/>
  <c r="EC172" i="15"/>
  <c r="CU172" i="15"/>
  <c r="CE172" i="15"/>
  <c r="BM172" i="15"/>
  <c r="AW172" i="15"/>
  <c r="JM171" i="15"/>
  <c r="IU171" i="15"/>
  <c r="P171" i="15"/>
  <c r="EW76" i="15"/>
  <c r="AW76" i="15"/>
  <c r="LT173" i="15"/>
  <c r="LZ172" i="15"/>
  <c r="GC77" i="15"/>
  <c r="LY76" i="15"/>
  <c r="HY76" i="15"/>
  <c r="ES76" i="15"/>
  <c r="MV77" i="15"/>
  <c r="MF77" i="15"/>
  <c r="LP77" i="15"/>
  <c r="KX77" i="15"/>
  <c r="KH77" i="15"/>
  <c r="JP77" i="15"/>
  <c r="IZ77" i="15"/>
  <c r="FT76" i="15"/>
  <c r="IC77" i="15"/>
  <c r="NC76" i="15"/>
  <c r="LW76" i="15"/>
  <c r="KQ76" i="15"/>
  <c r="BM76" i="15"/>
  <c r="MU77" i="15"/>
  <c r="ME76" i="15"/>
  <c r="LM76" i="15"/>
  <c r="KW77" i="15"/>
  <c r="IG77" i="15"/>
  <c r="E82" i="15"/>
  <c r="KO76" i="15"/>
  <c r="FK76" i="15"/>
  <c r="BT77" i="15"/>
  <c r="BD77" i="15"/>
  <c r="AL77" i="15"/>
  <c r="LX172" i="15"/>
  <c r="IR172" i="15"/>
  <c r="KN76" i="15"/>
  <c r="IQ76" i="15"/>
  <c r="CE76" i="15"/>
  <c r="FS173" i="15"/>
  <c r="BU173" i="15"/>
  <c r="E120" i="15"/>
  <c r="MT172" i="15"/>
  <c r="EJ172" i="15"/>
  <c r="BT172" i="15"/>
  <c r="KA173" i="15"/>
  <c r="CF173" i="15"/>
  <c r="P173" i="15"/>
  <c r="FU172" i="15"/>
  <c r="MZ173" i="15"/>
  <c r="MH173" i="15"/>
  <c r="LR173" i="15"/>
  <c r="LB173" i="15"/>
  <c r="KJ173" i="15"/>
  <c r="JT173" i="15"/>
  <c r="JB173" i="15"/>
  <c r="IL173" i="15"/>
  <c r="HV173" i="15"/>
  <c r="HD173" i="15"/>
  <c r="GN173" i="15"/>
  <c r="FV173" i="15"/>
  <c r="DH173" i="15"/>
  <c r="AB173" i="15"/>
  <c r="I173" i="15"/>
  <c r="IE172" i="15"/>
  <c r="HO172" i="15"/>
  <c r="FO172" i="15"/>
  <c r="DA172" i="15"/>
  <c r="ME77" i="15"/>
  <c r="MR76" i="15"/>
  <c r="LS76" i="15"/>
  <c r="JP76" i="15"/>
  <c r="IX76" i="15"/>
  <c r="JN172" i="15"/>
  <c r="DR172" i="15"/>
  <c r="HO173" i="15"/>
  <c r="LI173" i="15"/>
  <c r="MK76" i="15"/>
  <c r="GB76" i="15"/>
  <c r="MU76" i="15"/>
  <c r="MN173" i="15"/>
  <c r="MY172" i="15"/>
  <c r="HS172" i="15"/>
  <c r="KU77" i="15"/>
  <c r="KX76" i="15"/>
  <c r="GT76" i="15"/>
  <c r="GB173" i="15"/>
  <c r="IK77" i="15"/>
  <c r="HJ76" i="15"/>
  <c r="JZ173" i="15"/>
  <c r="AP172" i="15"/>
  <c r="MV173" i="15"/>
  <c r="MF173" i="15"/>
  <c r="LP173" i="15"/>
  <c r="KX173" i="15"/>
  <c r="KH173" i="15"/>
  <c r="JP173" i="15"/>
  <c r="IZ173" i="15"/>
  <c r="IJ173" i="15"/>
  <c r="HR173" i="15"/>
  <c r="LI172" i="15"/>
  <c r="KQ172" i="15"/>
  <c r="HK172" i="15"/>
  <c r="GU172" i="15"/>
  <c r="GC172" i="15"/>
  <c r="EW172" i="15"/>
  <c r="CG172" i="15"/>
  <c r="BQ172" i="15"/>
  <c r="EM77" i="15"/>
  <c r="MF76" i="15"/>
  <c r="KV76" i="15"/>
  <c r="HZ76" i="15"/>
  <c r="DN173" i="15"/>
  <c r="BN173" i="15"/>
  <c r="GI173" i="15"/>
  <c r="FA173" i="15"/>
  <c r="DU173" i="15"/>
  <c r="BE173" i="15"/>
  <c r="AO173" i="15"/>
  <c r="W173" i="15"/>
  <c r="MN172" i="15"/>
  <c r="KP172" i="15"/>
  <c r="JZ172" i="15"/>
  <c r="HJ172" i="15"/>
  <c r="LL76" i="15"/>
  <c r="IR76" i="15"/>
  <c r="AX76" i="15"/>
  <c r="MV76" i="15"/>
  <c r="JH76" i="15"/>
  <c r="BN76" i="15"/>
  <c r="MS173" i="15"/>
  <c r="MA173" i="15"/>
  <c r="LK173" i="15"/>
  <c r="KU173" i="15"/>
  <c r="KC173" i="15"/>
  <c r="JM173" i="15"/>
  <c r="IU173" i="15"/>
  <c r="IE173" i="15"/>
  <c r="GW173" i="15"/>
  <c r="GG173" i="15"/>
  <c r="EY173" i="15"/>
  <c r="EI173" i="15"/>
  <c r="DQ173" i="15"/>
  <c r="FZ172" i="15"/>
  <c r="CT172" i="15"/>
  <c r="BL172" i="15"/>
  <c r="N172" i="15"/>
  <c r="ML172" i="15"/>
  <c r="JF172" i="15"/>
  <c r="GP172" i="15"/>
  <c r="ER172" i="15"/>
  <c r="EB172" i="15"/>
  <c r="AV172" i="15"/>
  <c r="KK173" i="15"/>
  <c r="IM173" i="15"/>
  <c r="KR172" i="15"/>
  <c r="FN172" i="15"/>
  <c r="CH172" i="15"/>
  <c r="FK173" i="15"/>
  <c r="CE173" i="15"/>
  <c r="LP172" i="15"/>
  <c r="IJ172" i="15"/>
  <c r="EM173" i="15"/>
  <c r="AA172" i="15"/>
  <c r="H173" i="15"/>
  <c r="MS77" i="15"/>
  <c r="JZ76" i="15"/>
  <c r="CF76" i="15"/>
  <c r="KP76" i="15"/>
  <c r="CV76" i="15"/>
  <c r="AI173" i="15"/>
  <c r="Q173" i="15"/>
  <c r="LR172" i="15"/>
  <c r="LB172" i="15"/>
  <c r="DX172" i="15"/>
  <c r="DH172" i="15"/>
  <c r="LF76" i="15"/>
  <c r="DN76" i="15"/>
  <c r="CF77" i="15"/>
  <c r="LX76" i="15"/>
  <c r="ED76" i="15"/>
  <c r="ET76" i="15"/>
  <c r="FL76" i="15"/>
  <c r="MN76" i="15"/>
  <c r="LF173" i="15"/>
  <c r="LQ172" i="15"/>
  <c r="E133" i="15"/>
  <c r="AP77" i="15"/>
  <c r="HJ173" i="15"/>
  <c r="IK172" i="15"/>
  <c r="FE77" i="15"/>
  <c r="X76" i="15"/>
  <c r="E74" i="15"/>
  <c r="AH173" i="15"/>
  <c r="GM172" i="15"/>
  <c r="X172" i="15"/>
  <c r="FL173" i="15"/>
  <c r="ET173" i="15"/>
  <c r="KI172" i="15"/>
  <c r="DG172" i="15"/>
  <c r="CO172" i="15"/>
  <c r="LQ77" i="15"/>
  <c r="JA77" i="15"/>
  <c r="BF77" i="15"/>
  <c r="ES173" i="15"/>
  <c r="EC173" i="15"/>
  <c r="E144" i="15"/>
  <c r="FU77" i="15"/>
  <c r="BY77" i="15"/>
  <c r="P77" i="15"/>
  <c r="MY76" i="15"/>
  <c r="MG76" i="15"/>
  <c r="KI76" i="15"/>
  <c r="JS76" i="15"/>
  <c r="HS76" i="15"/>
  <c r="HC76" i="15"/>
  <c r="GM76" i="15"/>
  <c r="DG76" i="15"/>
  <c r="CO76" i="15"/>
  <c r="GH172" i="15"/>
  <c r="FR172" i="15"/>
  <c r="DB172" i="15"/>
  <c r="CL172" i="15"/>
  <c r="BD172" i="15"/>
  <c r="AL172" i="15"/>
  <c r="V172" i="15"/>
  <c r="AH77" i="15"/>
  <c r="BZ173" i="15"/>
  <c r="BJ173" i="15"/>
  <c r="HL172" i="15"/>
  <c r="GV172" i="15"/>
  <c r="T172" i="15"/>
  <c r="E131" i="15"/>
  <c r="E163" i="15"/>
  <c r="G171" i="15"/>
  <c r="E159" i="15"/>
  <c r="V170" i="15"/>
  <c r="E156" i="15"/>
  <c r="MF170" i="15"/>
  <c r="LP170" i="15"/>
  <c r="E157" i="15"/>
  <c r="LM170" i="15"/>
  <c r="FZ171" i="15"/>
  <c r="FH171" i="15"/>
  <c r="MK171" i="15"/>
  <c r="E158" i="15"/>
  <c r="MH171" i="15"/>
  <c r="LR171" i="15"/>
  <c r="DG171" i="15"/>
  <c r="AA170" i="15"/>
  <c r="KX170" i="15"/>
  <c r="KH170" i="15"/>
  <c r="JP170" i="15"/>
  <c r="IZ170" i="15"/>
  <c r="DU170" i="15"/>
  <c r="DC170" i="15"/>
  <c r="CM170" i="15"/>
  <c r="BU170" i="15"/>
  <c r="G151" i="15"/>
  <c r="E151" i="15" s="1"/>
  <c r="E150" i="15"/>
  <c r="GI170" i="15"/>
  <c r="EK170" i="15"/>
  <c r="FR170" i="15"/>
  <c r="AO171" i="15"/>
  <c r="W171" i="15"/>
  <c r="BE171" i="15"/>
  <c r="DU171" i="15"/>
  <c r="DC171" i="15"/>
  <c r="CM171" i="15"/>
  <c r="BU171" i="15"/>
  <c r="E154" i="15"/>
  <c r="MO170" i="15"/>
  <c r="LY170" i="15"/>
  <c r="LI170" i="15"/>
  <c r="DN170" i="15"/>
  <c r="MU171" i="15"/>
  <c r="ME171" i="15"/>
  <c r="LM171" i="15"/>
  <c r="KW171" i="15"/>
  <c r="KG171" i="15"/>
  <c r="JO171" i="15"/>
  <c r="IY171" i="15"/>
  <c r="IG171" i="15"/>
  <c r="HQ171" i="15"/>
  <c r="HA171" i="15"/>
  <c r="GI171" i="15"/>
  <c r="FS171" i="15"/>
  <c r="FA171" i="15"/>
  <c r="EK171" i="15"/>
  <c r="JW170" i="15"/>
  <c r="CB170" i="15"/>
  <c r="E164" i="15"/>
  <c r="E143" i="15"/>
  <c r="IJ170" i="15"/>
  <c r="HR170" i="15"/>
  <c r="HB170" i="15"/>
  <c r="GJ170" i="15"/>
  <c r="FT170" i="15"/>
  <c r="FD170" i="15"/>
  <c r="BE170" i="15"/>
  <c r="AO170" i="15"/>
  <c r="W170" i="15"/>
  <c r="E142" i="15"/>
  <c r="KN114" i="15"/>
  <c r="HH114" i="15"/>
  <c r="GP114" i="15"/>
  <c r="FH114" i="15"/>
  <c r="ER114" i="15"/>
  <c r="E127" i="15"/>
  <c r="MK98" i="15"/>
  <c r="MK114" i="15"/>
  <c r="LS98" i="15"/>
  <c r="LS114" i="15"/>
  <c r="LC98" i="15"/>
  <c r="LC114" i="15"/>
  <c r="KK98" i="15"/>
  <c r="KK114" i="15"/>
  <c r="JU98" i="15"/>
  <c r="JU114" i="15"/>
  <c r="JE98" i="15"/>
  <c r="JE114" i="15"/>
  <c r="HW98" i="15"/>
  <c r="HW114" i="15"/>
  <c r="HE98" i="15"/>
  <c r="HE114" i="15"/>
  <c r="GO98" i="15"/>
  <c r="GO114" i="15"/>
  <c r="FY98" i="15"/>
  <c r="FY114" i="15"/>
  <c r="FG98" i="15"/>
  <c r="FG114" i="15"/>
  <c r="EQ98" i="15"/>
  <c r="EQ114" i="15"/>
  <c r="DY98" i="15"/>
  <c r="DY114" i="15"/>
  <c r="DI98" i="15"/>
  <c r="DI114" i="15"/>
  <c r="CA98" i="15"/>
  <c r="CA114" i="15"/>
  <c r="AS98" i="15"/>
  <c r="AS114" i="15"/>
  <c r="AC98" i="15"/>
  <c r="AC114" i="15"/>
  <c r="M98" i="15"/>
  <c r="M114" i="15"/>
  <c r="E123" i="15"/>
  <c r="E130" i="15"/>
  <c r="E134" i="15"/>
  <c r="E132" i="15"/>
  <c r="E126" i="15"/>
  <c r="E128" i="15"/>
  <c r="E118" i="15"/>
  <c r="E122" i="15"/>
  <c r="LK114" i="15"/>
  <c r="KC114" i="15"/>
  <c r="DQ114" i="15"/>
  <c r="CI114" i="15"/>
  <c r="MS114" i="15"/>
  <c r="MA114" i="15"/>
  <c r="KU114" i="15"/>
  <c r="IU114" i="15"/>
  <c r="IE114" i="15"/>
  <c r="HO114" i="15"/>
  <c r="GG114" i="15"/>
  <c r="FO114" i="15"/>
  <c r="T114" i="15"/>
  <c r="E117" i="15"/>
  <c r="KR114" i="15"/>
  <c r="JH114" i="15"/>
  <c r="HX114" i="15"/>
  <c r="GN114" i="15"/>
  <c r="FU114" i="15"/>
  <c r="FD114" i="15"/>
  <c r="EK114" i="15"/>
  <c r="CZ114" i="15"/>
  <c r="I114" i="15"/>
  <c r="KN98" i="15"/>
  <c r="FN98" i="15"/>
  <c r="CT98" i="15"/>
  <c r="AP98" i="15"/>
  <c r="W98" i="15"/>
  <c r="FT114" i="15"/>
  <c r="IZ98" i="15"/>
  <c r="HB114" i="15"/>
  <c r="GI114" i="15"/>
  <c r="EX114" i="15"/>
  <c r="CB114" i="15"/>
  <c r="X114" i="15"/>
  <c r="KH98" i="15"/>
  <c r="JO98" i="15"/>
  <c r="HL98" i="15"/>
  <c r="ER98" i="15"/>
  <c r="CN98" i="15"/>
  <c r="BU98" i="15"/>
  <c r="T98" i="15"/>
  <c r="HR114" i="15"/>
  <c r="HA114" i="15"/>
  <c r="KX98" i="15"/>
  <c r="ID98" i="15"/>
  <c r="FH98" i="15"/>
  <c r="DD98" i="15"/>
  <c r="AJ98" i="15"/>
  <c r="E78" i="15"/>
  <c r="H80" i="15"/>
  <c r="E80" i="15" s="1"/>
  <c r="MF98" i="15"/>
  <c r="JL98" i="15"/>
  <c r="GP98" i="15"/>
  <c r="EL98" i="15"/>
  <c r="EJ114" i="15"/>
  <c r="DR114" i="15"/>
  <c r="DB114" i="15"/>
  <c r="CL114" i="15"/>
  <c r="MV98" i="15"/>
  <c r="ME98" i="15"/>
  <c r="KB98" i="15"/>
  <c r="HH98" i="15"/>
  <c r="CH98" i="15"/>
  <c r="AX98" i="15"/>
  <c r="N98" i="15"/>
  <c r="LL114" i="15"/>
  <c r="KV114" i="15"/>
  <c r="KD114" i="15"/>
  <c r="JN114" i="15"/>
  <c r="IX114" i="15"/>
  <c r="IF114" i="15"/>
  <c r="HP114" i="15"/>
  <c r="GX114" i="15"/>
  <c r="GH114" i="15"/>
  <c r="FR114" i="15"/>
  <c r="MU98" i="15"/>
  <c r="AD98" i="15"/>
  <c r="BS114" i="15"/>
  <c r="BC114" i="15"/>
  <c r="AK114" i="15"/>
  <c r="U114" i="15"/>
  <c r="C94" i="15"/>
  <c r="E75" i="15"/>
  <c r="E83" i="15"/>
  <c r="ML55" i="7"/>
  <c r="N64" i="15" l="1"/>
  <c r="M54" i="15"/>
  <c r="E173" i="15"/>
  <c r="E172" i="15"/>
  <c r="E77" i="15"/>
  <c r="E170" i="15"/>
  <c r="E114" i="15"/>
  <c r="E171" i="15"/>
  <c r="A5" i="1"/>
  <c r="A11" i="1"/>
  <c r="A12" i="1"/>
  <c r="A20" i="1"/>
  <c r="A14" i="1"/>
  <c r="O64" i="15" l="1"/>
  <c r="N54" i="15"/>
  <c r="LW96" i="7"/>
  <c r="LX96" i="7"/>
  <c r="LY96" i="7"/>
  <c r="MA96" i="7"/>
  <c r="LZ96" i="7"/>
  <c r="P64" i="15" l="1"/>
  <c r="P54" i="15" s="1"/>
  <c r="O54" i="15"/>
  <c r="E64" i="15"/>
  <c r="LT96" i="7"/>
  <c r="LT55" i="7"/>
  <c r="LS38" i="7" l="1"/>
  <c r="LQ55" i="7"/>
  <c r="V4" i="1" l="1"/>
  <c r="W4" i="1"/>
  <c r="X4" i="1"/>
  <c r="Y4" i="1"/>
  <c r="G4" i="1"/>
  <c r="G5" i="1"/>
  <c r="G11" i="1"/>
  <c r="G12" i="1"/>
  <c r="G14" i="1"/>
  <c r="G154" i="1"/>
  <c r="G155"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D4" i="1"/>
  <c r="A4" i="1"/>
  <c r="KR96" i="7" l="1"/>
  <c r="NC163" i="7" l="1"/>
  <c r="NB163" i="7"/>
  <c r="NA163" i="7"/>
  <c r="MZ163" i="7"/>
  <c r="MY163" i="7"/>
  <c r="MV163" i="7"/>
  <c r="MU163" i="7"/>
  <c r="MT163" i="7"/>
  <c r="MS163" i="7"/>
  <c r="MR163" i="7"/>
  <c r="MO163" i="7"/>
  <c r="MN163" i="7"/>
  <c r="MM163" i="7"/>
  <c r="ML163" i="7"/>
  <c r="MK163" i="7"/>
  <c r="MH163" i="7"/>
  <c r="MG163" i="7"/>
  <c r="MF163" i="7"/>
  <c r="ME163" i="7"/>
  <c r="MD163" i="7"/>
  <c r="MA163" i="7"/>
  <c r="LZ163" i="7"/>
  <c r="LY163" i="7"/>
  <c r="LX163" i="7"/>
  <c r="LW163" i="7"/>
  <c r="LT163" i="7"/>
  <c r="LS163" i="7"/>
  <c r="LR163" i="7"/>
  <c r="LQ163" i="7"/>
  <c r="LP163" i="7"/>
  <c r="LM163" i="7"/>
  <c r="LL163" i="7"/>
  <c r="LK163" i="7"/>
  <c r="LJ163" i="7"/>
  <c r="LI163" i="7"/>
  <c r="LF163" i="7"/>
  <c r="LE163" i="7"/>
  <c r="LD163" i="7"/>
  <c r="LC163" i="7"/>
  <c r="LB163" i="7"/>
  <c r="KY163" i="7"/>
  <c r="KX163" i="7"/>
  <c r="KW163" i="7"/>
  <c r="KV163" i="7"/>
  <c r="KU163" i="7"/>
  <c r="KR163" i="7"/>
  <c r="KQ163" i="7"/>
  <c r="KP163" i="7"/>
  <c r="KO163" i="7"/>
  <c r="KN163" i="7"/>
  <c r="KK163" i="7"/>
  <c r="KJ163" i="7"/>
  <c r="KI163" i="7"/>
  <c r="KH163" i="7"/>
  <c r="KG163" i="7"/>
  <c r="KD163" i="7"/>
  <c r="KC163" i="7"/>
  <c r="KB163" i="7"/>
  <c r="KA163" i="7"/>
  <c r="JZ163" i="7"/>
  <c r="JW163" i="7"/>
  <c r="JV163" i="7"/>
  <c r="JU163" i="7"/>
  <c r="JT163" i="7"/>
  <c r="JS163" i="7"/>
  <c r="JP163" i="7"/>
  <c r="JO163" i="7"/>
  <c r="JN163" i="7"/>
  <c r="JM163" i="7"/>
  <c r="JL163" i="7"/>
  <c r="JI163" i="7"/>
  <c r="JH163" i="7"/>
  <c r="JG163" i="7"/>
  <c r="JF163" i="7"/>
  <c r="JE163" i="7"/>
  <c r="JB163" i="7"/>
  <c r="JA163" i="7"/>
  <c r="IZ163" i="7"/>
  <c r="IY163" i="7"/>
  <c r="IX163" i="7"/>
  <c r="IU163" i="7"/>
  <c r="IT163" i="7"/>
  <c r="IS163" i="7"/>
  <c r="IR163" i="7"/>
  <c r="IQ163" i="7"/>
  <c r="IN163" i="7"/>
  <c r="IM163" i="7"/>
  <c r="IL163" i="7"/>
  <c r="IK163" i="7"/>
  <c r="IJ163" i="7"/>
  <c r="IG163" i="7"/>
  <c r="IF163" i="7"/>
  <c r="IE163" i="7"/>
  <c r="ID163" i="7"/>
  <c r="IC163" i="7"/>
  <c r="HZ163" i="7"/>
  <c r="HY163" i="7"/>
  <c r="HX163" i="7"/>
  <c r="HW163" i="7"/>
  <c r="HV163" i="7"/>
  <c r="HS163" i="7"/>
  <c r="HR163" i="7"/>
  <c r="HQ163" i="7"/>
  <c r="HP163" i="7"/>
  <c r="HO163" i="7"/>
  <c r="HL163" i="7"/>
  <c r="HK163" i="7"/>
  <c r="HJ163" i="7"/>
  <c r="HI163" i="7"/>
  <c r="HH163" i="7"/>
  <c r="HE163" i="7"/>
  <c r="HD163" i="7"/>
  <c r="HC163" i="7"/>
  <c r="HB163" i="7"/>
  <c r="HA163" i="7"/>
  <c r="GX163" i="7"/>
  <c r="GW163" i="7"/>
  <c r="GV163" i="7"/>
  <c r="GU163" i="7"/>
  <c r="GT163" i="7"/>
  <c r="GQ163" i="7"/>
  <c r="GP163" i="7"/>
  <c r="GO163" i="7"/>
  <c r="GN163" i="7"/>
  <c r="GM163" i="7"/>
  <c r="GJ163" i="7"/>
  <c r="GI163" i="7"/>
  <c r="GH163" i="7"/>
  <c r="GG163" i="7"/>
  <c r="GF163" i="7"/>
  <c r="GC163" i="7"/>
  <c r="GB163" i="7"/>
  <c r="GA163" i="7"/>
  <c r="FZ163" i="7"/>
  <c r="FY163" i="7"/>
  <c r="FV163" i="7"/>
  <c r="FU163" i="7"/>
  <c r="FT163" i="7"/>
  <c r="FS163" i="7"/>
  <c r="FR163" i="7"/>
  <c r="FO163" i="7"/>
  <c r="FN163" i="7"/>
  <c r="FM163" i="7"/>
  <c r="FL163" i="7"/>
  <c r="FK163" i="7"/>
  <c r="FH163" i="7"/>
  <c r="FG163" i="7"/>
  <c r="FF163" i="7"/>
  <c r="FE163" i="7"/>
  <c r="FD163" i="7"/>
  <c r="FA163" i="7"/>
  <c r="EZ163" i="7"/>
  <c r="EY163" i="7"/>
  <c r="EX163" i="7"/>
  <c r="EW163" i="7"/>
  <c r="ET163" i="7"/>
  <c r="ES163" i="7"/>
  <c r="ER163" i="7"/>
  <c r="EQ163" i="7"/>
  <c r="EP163" i="7"/>
  <c r="EM163" i="7"/>
  <c r="EL163" i="7"/>
  <c r="EK163" i="7"/>
  <c r="EJ163" i="7"/>
  <c r="EI163" i="7"/>
  <c r="EF163" i="7"/>
  <c r="EE163" i="7"/>
  <c r="ED163" i="7"/>
  <c r="EC163" i="7"/>
  <c r="EB163" i="7"/>
  <c r="DY163" i="7"/>
  <c r="DX163" i="7"/>
  <c r="DW163" i="7"/>
  <c r="DV163" i="7"/>
  <c r="DU163" i="7"/>
  <c r="DR163" i="7"/>
  <c r="DQ163" i="7"/>
  <c r="DP163" i="7"/>
  <c r="DO163" i="7"/>
  <c r="DN163" i="7"/>
  <c r="DK163" i="7"/>
  <c r="DJ163" i="7"/>
  <c r="DI163" i="7"/>
  <c r="DH163" i="7"/>
  <c r="DG163" i="7"/>
  <c r="DD163" i="7"/>
  <c r="DC163" i="7"/>
  <c r="DB163" i="7"/>
  <c r="DA163" i="7"/>
  <c r="CZ163" i="7"/>
  <c r="CW163" i="7"/>
  <c r="CV163" i="7"/>
  <c r="CU163" i="7"/>
  <c r="CT163" i="7"/>
  <c r="CS163" i="7"/>
  <c r="CP163" i="7"/>
  <c r="CO163" i="7"/>
  <c r="CN163" i="7"/>
  <c r="CM163" i="7"/>
  <c r="CL163" i="7"/>
  <c r="CI163" i="7"/>
  <c r="CH163" i="7"/>
  <c r="CG163" i="7"/>
  <c r="CF163" i="7"/>
  <c r="CE163" i="7"/>
  <c r="CB163" i="7"/>
  <c r="CA163" i="7"/>
  <c r="BZ163" i="7"/>
  <c r="BY163" i="7"/>
  <c r="BX163" i="7"/>
  <c r="BU163" i="7"/>
  <c r="BT163" i="7"/>
  <c r="BS163" i="7"/>
  <c r="BR163" i="7"/>
  <c r="BQ163" i="7"/>
  <c r="BN163" i="7"/>
  <c r="BM163" i="7"/>
  <c r="BL163" i="7"/>
  <c r="BK163" i="7"/>
  <c r="BJ163" i="7"/>
  <c r="NC162" i="7"/>
  <c r="NB162" i="7"/>
  <c r="NA162" i="7"/>
  <c r="MZ162" i="7"/>
  <c r="MY162" i="7"/>
  <c r="MV162" i="7"/>
  <c r="MU162" i="7"/>
  <c r="MT162" i="7"/>
  <c r="MS162" i="7"/>
  <c r="MR162" i="7"/>
  <c r="MO162" i="7"/>
  <c r="MN162" i="7"/>
  <c r="MM162" i="7"/>
  <c r="ML162" i="7"/>
  <c r="MK162" i="7"/>
  <c r="MH162" i="7"/>
  <c r="MG162" i="7"/>
  <c r="MF162" i="7"/>
  <c r="ME162" i="7"/>
  <c r="MD162" i="7"/>
  <c r="MA162" i="7"/>
  <c r="LZ162" i="7"/>
  <c r="LY162" i="7"/>
  <c r="LX162" i="7"/>
  <c r="LW162" i="7"/>
  <c r="LT162" i="7"/>
  <c r="LS162" i="7"/>
  <c r="LR162" i="7"/>
  <c r="LQ162" i="7"/>
  <c r="LP162" i="7"/>
  <c r="LM162" i="7"/>
  <c r="LL162" i="7"/>
  <c r="LK162" i="7"/>
  <c r="LJ162" i="7"/>
  <c r="LI162" i="7"/>
  <c r="LF162" i="7"/>
  <c r="LE162" i="7"/>
  <c r="LD162" i="7"/>
  <c r="LC162" i="7"/>
  <c r="LB162" i="7"/>
  <c r="KY162" i="7"/>
  <c r="KX162" i="7"/>
  <c r="KW162" i="7"/>
  <c r="KV162" i="7"/>
  <c r="KU162" i="7"/>
  <c r="KR162" i="7"/>
  <c r="KQ162" i="7"/>
  <c r="KP162" i="7"/>
  <c r="KO162" i="7"/>
  <c r="KN162" i="7"/>
  <c r="KK162" i="7"/>
  <c r="KJ162" i="7"/>
  <c r="KI162" i="7"/>
  <c r="KH162" i="7"/>
  <c r="KG162" i="7"/>
  <c r="KD162" i="7"/>
  <c r="KC162" i="7"/>
  <c r="KB162" i="7"/>
  <c r="KA162" i="7"/>
  <c r="JZ162" i="7"/>
  <c r="JW162" i="7"/>
  <c r="JV162" i="7"/>
  <c r="JU162" i="7"/>
  <c r="JT162" i="7"/>
  <c r="JS162" i="7"/>
  <c r="JP162" i="7"/>
  <c r="JO162" i="7"/>
  <c r="JN162" i="7"/>
  <c r="JM162" i="7"/>
  <c r="JL162" i="7"/>
  <c r="JI162" i="7"/>
  <c r="JH162" i="7"/>
  <c r="JG162" i="7"/>
  <c r="JF162" i="7"/>
  <c r="JE162" i="7"/>
  <c r="JB162" i="7"/>
  <c r="JA162" i="7"/>
  <c r="IZ162" i="7"/>
  <c r="IY162" i="7"/>
  <c r="IX162" i="7"/>
  <c r="IU162" i="7"/>
  <c r="IT162" i="7"/>
  <c r="IS162" i="7"/>
  <c r="IR162" i="7"/>
  <c r="IQ162" i="7"/>
  <c r="IN162" i="7"/>
  <c r="IM162" i="7"/>
  <c r="IL162" i="7"/>
  <c r="IK162" i="7"/>
  <c r="IJ162" i="7"/>
  <c r="IG162" i="7"/>
  <c r="IF162" i="7"/>
  <c r="IE162" i="7"/>
  <c r="ID162" i="7"/>
  <c r="IC162" i="7"/>
  <c r="HZ162" i="7"/>
  <c r="HY162" i="7"/>
  <c r="HX162" i="7"/>
  <c r="HW162" i="7"/>
  <c r="HV162" i="7"/>
  <c r="HS162" i="7"/>
  <c r="HR162" i="7"/>
  <c r="HQ162" i="7"/>
  <c r="HP162" i="7"/>
  <c r="HO162" i="7"/>
  <c r="HL162" i="7"/>
  <c r="HK162" i="7"/>
  <c r="HJ162" i="7"/>
  <c r="HI162" i="7"/>
  <c r="HH162" i="7"/>
  <c r="HE162" i="7"/>
  <c r="HD162" i="7"/>
  <c r="HC162" i="7"/>
  <c r="HB162" i="7"/>
  <c r="HA162" i="7"/>
  <c r="GX162" i="7"/>
  <c r="GW162" i="7"/>
  <c r="GV162" i="7"/>
  <c r="GU162" i="7"/>
  <c r="GT162" i="7"/>
  <c r="GQ162" i="7"/>
  <c r="GP162" i="7"/>
  <c r="GO162" i="7"/>
  <c r="GN162" i="7"/>
  <c r="GM162" i="7"/>
  <c r="GJ162" i="7"/>
  <c r="GI162" i="7"/>
  <c r="GH162" i="7"/>
  <c r="GG162" i="7"/>
  <c r="GF162" i="7"/>
  <c r="GC162" i="7"/>
  <c r="GB162" i="7"/>
  <c r="GA162" i="7"/>
  <c r="FZ162" i="7"/>
  <c r="FY162" i="7"/>
  <c r="FV162" i="7"/>
  <c r="FU162" i="7"/>
  <c r="FT162" i="7"/>
  <c r="FS162" i="7"/>
  <c r="FR162" i="7"/>
  <c r="FO162" i="7"/>
  <c r="FN162" i="7"/>
  <c r="FM162" i="7"/>
  <c r="FL162" i="7"/>
  <c r="FK162" i="7"/>
  <c r="FH162" i="7"/>
  <c r="FG162" i="7"/>
  <c r="FF162" i="7"/>
  <c r="FE162" i="7"/>
  <c r="FD162" i="7"/>
  <c r="FA162" i="7"/>
  <c r="EZ162" i="7"/>
  <c r="EY162" i="7"/>
  <c r="EX162" i="7"/>
  <c r="EW162" i="7"/>
  <c r="ET162" i="7"/>
  <c r="ES162" i="7"/>
  <c r="ER162" i="7"/>
  <c r="EQ162" i="7"/>
  <c r="EP162" i="7"/>
  <c r="EM162" i="7"/>
  <c r="EL162" i="7"/>
  <c r="EK162" i="7"/>
  <c r="EJ162" i="7"/>
  <c r="EI162" i="7"/>
  <c r="EF162" i="7"/>
  <c r="EE162" i="7"/>
  <c r="ED162" i="7"/>
  <c r="EC162" i="7"/>
  <c r="EB162" i="7"/>
  <c r="DY162" i="7"/>
  <c r="DX162" i="7"/>
  <c r="DW162" i="7"/>
  <c r="DV162" i="7"/>
  <c r="DU162" i="7"/>
  <c r="DR162" i="7"/>
  <c r="DQ162" i="7"/>
  <c r="DP162" i="7"/>
  <c r="DO162" i="7"/>
  <c r="DN162" i="7"/>
  <c r="DK162" i="7"/>
  <c r="DJ162" i="7"/>
  <c r="DI162" i="7"/>
  <c r="DH162" i="7"/>
  <c r="DG162" i="7"/>
  <c r="DD162" i="7"/>
  <c r="DC162" i="7"/>
  <c r="DB162" i="7"/>
  <c r="DA162" i="7"/>
  <c r="CZ162" i="7"/>
  <c r="CW162" i="7"/>
  <c r="CV162" i="7"/>
  <c r="CU162" i="7"/>
  <c r="CT162" i="7"/>
  <c r="CS162" i="7"/>
  <c r="CP162" i="7"/>
  <c r="CO162" i="7"/>
  <c r="CN162" i="7"/>
  <c r="CM162" i="7"/>
  <c r="CL162" i="7"/>
  <c r="CI162" i="7"/>
  <c r="CH162" i="7"/>
  <c r="CG162" i="7"/>
  <c r="CF162" i="7"/>
  <c r="CE162" i="7"/>
  <c r="CB162" i="7"/>
  <c r="CA162" i="7"/>
  <c r="BZ162" i="7"/>
  <c r="BY162" i="7"/>
  <c r="BX162" i="7"/>
  <c r="BU162" i="7"/>
  <c r="BT162" i="7"/>
  <c r="BS162" i="7"/>
  <c r="BR162" i="7"/>
  <c r="BQ162" i="7"/>
  <c r="BN162" i="7"/>
  <c r="BM162" i="7"/>
  <c r="BL162" i="7"/>
  <c r="BG163" i="7"/>
  <c r="BF163" i="7"/>
  <c r="BE163" i="7"/>
  <c r="BD163" i="7"/>
  <c r="BC163" i="7"/>
  <c r="AZ163" i="7"/>
  <c r="AY163" i="7"/>
  <c r="AX163" i="7"/>
  <c r="AW163" i="7"/>
  <c r="AV163" i="7"/>
  <c r="AS163" i="7"/>
  <c r="AR163" i="7"/>
  <c r="AQ163" i="7"/>
  <c r="AP163" i="7"/>
  <c r="AO163" i="7"/>
  <c r="AL163" i="7"/>
  <c r="AK163" i="7"/>
  <c r="AJ163" i="7"/>
  <c r="AI163" i="7"/>
  <c r="AH163" i="7"/>
  <c r="AE163" i="7"/>
  <c r="AD163" i="7"/>
  <c r="AC163" i="7"/>
  <c r="AB163" i="7"/>
  <c r="AA163" i="7"/>
  <c r="X163" i="7"/>
  <c r="W163" i="7"/>
  <c r="V163" i="7"/>
  <c r="U163" i="7"/>
  <c r="T163" i="7"/>
  <c r="Q163" i="7"/>
  <c r="P163" i="7"/>
  <c r="O163" i="7"/>
  <c r="N163" i="7"/>
  <c r="M163" i="7"/>
  <c r="BG162" i="7"/>
  <c r="BF162" i="7"/>
  <c r="BE162" i="7"/>
  <c r="BD162" i="7"/>
  <c r="BC162" i="7"/>
  <c r="AZ162" i="7"/>
  <c r="AY162" i="7"/>
  <c r="AX162" i="7"/>
  <c r="AW162" i="7"/>
  <c r="AV162" i="7"/>
  <c r="AS162" i="7"/>
  <c r="AR162" i="7"/>
  <c r="AQ162" i="7"/>
  <c r="AP162" i="7"/>
  <c r="AO162" i="7"/>
  <c r="AL162" i="7"/>
  <c r="AK162" i="7"/>
  <c r="AJ162" i="7"/>
  <c r="AI162" i="7"/>
  <c r="AH162" i="7"/>
  <c r="AE162" i="7"/>
  <c r="AD162" i="7"/>
  <c r="AC162" i="7"/>
  <c r="AB162" i="7"/>
  <c r="AA162" i="7"/>
  <c r="X162" i="7"/>
  <c r="W162" i="7"/>
  <c r="V162" i="7"/>
  <c r="U162" i="7"/>
  <c r="T162" i="7"/>
  <c r="Q162" i="7"/>
  <c r="P162" i="7"/>
  <c r="O162" i="7"/>
  <c r="N162" i="7"/>
  <c r="M162" i="7"/>
  <c r="I163" i="7"/>
  <c r="H163" i="7"/>
  <c r="G163" i="7"/>
  <c r="F163" i="7"/>
  <c r="I162" i="7"/>
  <c r="H162" i="7"/>
  <c r="G162" i="7"/>
  <c r="F162" i="7"/>
  <c r="NC156" i="7"/>
  <c r="NB156" i="7"/>
  <c r="NA156" i="7"/>
  <c r="MZ156" i="7"/>
  <c r="MY156" i="7"/>
  <c r="MV156" i="7"/>
  <c r="MU156" i="7"/>
  <c r="MT156" i="7"/>
  <c r="MS156" i="7"/>
  <c r="MR156" i="7"/>
  <c r="MO156" i="7"/>
  <c r="MN156" i="7"/>
  <c r="MM156" i="7"/>
  <c r="ML156" i="7"/>
  <c r="MK156" i="7"/>
  <c r="MH156" i="7"/>
  <c r="MG156" i="7"/>
  <c r="MF156" i="7"/>
  <c r="ME156" i="7"/>
  <c r="MD156" i="7"/>
  <c r="MA156" i="7"/>
  <c r="LZ156" i="7"/>
  <c r="LY156" i="7"/>
  <c r="LX156" i="7"/>
  <c r="LW156" i="7"/>
  <c r="LT156" i="7"/>
  <c r="LS156" i="7"/>
  <c r="LR156" i="7"/>
  <c r="LQ156" i="7"/>
  <c r="LP156" i="7"/>
  <c r="LM156" i="7"/>
  <c r="LL156" i="7"/>
  <c r="LK156" i="7"/>
  <c r="LJ156" i="7"/>
  <c r="LI156" i="7"/>
  <c r="LF156" i="7"/>
  <c r="LE156" i="7"/>
  <c r="LD156" i="7"/>
  <c r="LC156" i="7"/>
  <c r="LB156" i="7"/>
  <c r="KY156" i="7"/>
  <c r="KX156" i="7"/>
  <c r="KW156" i="7"/>
  <c r="KV156" i="7"/>
  <c r="KU156" i="7"/>
  <c r="KR156" i="7"/>
  <c r="KQ156" i="7"/>
  <c r="KP156" i="7"/>
  <c r="KO156" i="7"/>
  <c r="KN156" i="7"/>
  <c r="KK156" i="7"/>
  <c r="KJ156" i="7"/>
  <c r="KI156" i="7"/>
  <c r="KH156" i="7"/>
  <c r="KG156" i="7"/>
  <c r="KD156" i="7"/>
  <c r="KC156" i="7"/>
  <c r="KB156" i="7"/>
  <c r="KA156" i="7"/>
  <c r="JZ156" i="7"/>
  <c r="JW156" i="7"/>
  <c r="JV156" i="7"/>
  <c r="JU156" i="7"/>
  <c r="JT156" i="7"/>
  <c r="JS156" i="7"/>
  <c r="JP156" i="7"/>
  <c r="JO156" i="7"/>
  <c r="JN156" i="7"/>
  <c r="JM156" i="7"/>
  <c r="JL156" i="7"/>
  <c r="JI156" i="7"/>
  <c r="JH156" i="7"/>
  <c r="JG156" i="7"/>
  <c r="JF156" i="7"/>
  <c r="JE156" i="7"/>
  <c r="JB156" i="7"/>
  <c r="JA156" i="7"/>
  <c r="IZ156" i="7"/>
  <c r="IY156" i="7"/>
  <c r="IX156" i="7"/>
  <c r="IU156" i="7"/>
  <c r="IT156" i="7"/>
  <c r="IS156" i="7"/>
  <c r="IR156" i="7"/>
  <c r="IQ156" i="7"/>
  <c r="IN156" i="7"/>
  <c r="IM156" i="7"/>
  <c r="IL156" i="7"/>
  <c r="IK156" i="7"/>
  <c r="IJ156" i="7"/>
  <c r="IG156" i="7"/>
  <c r="IF156" i="7"/>
  <c r="IE156" i="7"/>
  <c r="ID156" i="7"/>
  <c r="IC156" i="7"/>
  <c r="HZ156" i="7"/>
  <c r="HY156" i="7"/>
  <c r="HX156" i="7"/>
  <c r="HW156" i="7"/>
  <c r="HV156" i="7"/>
  <c r="HS156" i="7"/>
  <c r="HR156" i="7"/>
  <c r="HQ156" i="7"/>
  <c r="HP156" i="7"/>
  <c r="HO156" i="7"/>
  <c r="HL156" i="7"/>
  <c r="HK156" i="7"/>
  <c r="HJ156" i="7"/>
  <c r="HI156" i="7"/>
  <c r="HH156" i="7"/>
  <c r="HE156" i="7"/>
  <c r="HD156" i="7"/>
  <c r="HC156" i="7"/>
  <c r="HB156" i="7"/>
  <c r="HA156" i="7"/>
  <c r="GX156" i="7"/>
  <c r="GW156" i="7"/>
  <c r="GV156" i="7"/>
  <c r="GU156" i="7"/>
  <c r="GT156" i="7"/>
  <c r="GQ156" i="7"/>
  <c r="GP156" i="7"/>
  <c r="GO156" i="7"/>
  <c r="GN156" i="7"/>
  <c r="GM156" i="7"/>
  <c r="GJ156" i="7"/>
  <c r="GI156" i="7"/>
  <c r="GH156" i="7"/>
  <c r="GG156" i="7"/>
  <c r="GF156" i="7"/>
  <c r="GC156" i="7"/>
  <c r="GB156" i="7"/>
  <c r="GA156" i="7"/>
  <c r="FZ156" i="7"/>
  <c r="FY156" i="7"/>
  <c r="FV156" i="7"/>
  <c r="FU156" i="7"/>
  <c r="FT156" i="7"/>
  <c r="FS156" i="7"/>
  <c r="FR156" i="7"/>
  <c r="FO156" i="7"/>
  <c r="FN156" i="7"/>
  <c r="FM156" i="7"/>
  <c r="FL156" i="7"/>
  <c r="FK156" i="7"/>
  <c r="FH156" i="7"/>
  <c r="FG156" i="7"/>
  <c r="FF156" i="7"/>
  <c r="FE156" i="7"/>
  <c r="FD156" i="7"/>
  <c r="FA156" i="7"/>
  <c r="EZ156" i="7"/>
  <c r="EY156" i="7"/>
  <c r="EX156" i="7"/>
  <c r="EW156" i="7"/>
  <c r="ET156" i="7"/>
  <c r="ES156" i="7"/>
  <c r="ER156" i="7"/>
  <c r="EQ156" i="7"/>
  <c r="EP156" i="7"/>
  <c r="EM156" i="7"/>
  <c r="EL156" i="7"/>
  <c r="EJ156" i="7"/>
  <c r="EI156" i="7"/>
  <c r="EF156" i="7"/>
  <c r="EE156" i="7"/>
  <c r="ED156" i="7"/>
  <c r="EC156" i="7"/>
  <c r="EB156" i="7"/>
  <c r="DY156" i="7"/>
  <c r="DW156" i="7"/>
  <c r="DV156" i="7"/>
  <c r="DU156" i="7"/>
  <c r="DR156" i="7"/>
  <c r="DQ156" i="7"/>
  <c r="DP156" i="7"/>
  <c r="DO156" i="7"/>
  <c r="DN156" i="7"/>
  <c r="DK156" i="7"/>
  <c r="DJ156" i="7"/>
  <c r="DI156" i="7"/>
  <c r="DH156" i="7"/>
  <c r="DG156" i="7"/>
  <c r="DD156" i="7"/>
  <c r="DC156" i="7"/>
  <c r="DB156" i="7"/>
  <c r="DA156" i="7"/>
  <c r="CZ156" i="7"/>
  <c r="CW156" i="7"/>
  <c r="CV156" i="7"/>
  <c r="CU156" i="7"/>
  <c r="CT156" i="7"/>
  <c r="CS156" i="7"/>
  <c r="CP156" i="7"/>
  <c r="CO156" i="7"/>
  <c r="CN156" i="7"/>
  <c r="CM156" i="7"/>
  <c r="CL156" i="7"/>
  <c r="CI156" i="7"/>
  <c r="CH156" i="7"/>
  <c r="CG156" i="7"/>
  <c r="CF156" i="7"/>
  <c r="CE156" i="7"/>
  <c r="CB156" i="7"/>
  <c r="CA156" i="7"/>
  <c r="BZ156" i="7"/>
  <c r="BY156" i="7"/>
  <c r="BU156" i="7"/>
  <c r="BT156" i="7"/>
  <c r="BR156" i="7"/>
  <c r="BQ156" i="7"/>
  <c r="BN156" i="7"/>
  <c r="BM156" i="7"/>
  <c r="BL156" i="7"/>
  <c r="BK156" i="7"/>
  <c r="BJ156" i="7"/>
  <c r="BG156" i="7"/>
  <c r="BD156" i="7"/>
  <c r="BC156" i="7"/>
  <c r="AZ156" i="7"/>
  <c r="AY156" i="7"/>
  <c r="AX156" i="7"/>
  <c r="AW156" i="7"/>
  <c r="AV156" i="7"/>
  <c r="AS156" i="7"/>
  <c r="AR156" i="7"/>
  <c r="AP156" i="7"/>
  <c r="AO156" i="7"/>
  <c r="AL156" i="7"/>
  <c r="AK156" i="7"/>
  <c r="AJ156" i="7"/>
  <c r="AI156" i="7"/>
  <c r="AH156" i="7"/>
  <c r="AE156" i="7"/>
  <c r="AD156" i="7"/>
  <c r="AC156" i="7"/>
  <c r="AB156" i="7"/>
  <c r="AA156" i="7"/>
  <c r="X156" i="7"/>
  <c r="W156" i="7"/>
  <c r="U156" i="7"/>
  <c r="T156" i="7"/>
  <c r="Q156" i="7"/>
  <c r="P156" i="7"/>
  <c r="O156" i="7"/>
  <c r="N156" i="7"/>
  <c r="M156" i="7"/>
  <c r="NC155" i="7"/>
  <c r="NB155" i="7"/>
  <c r="NA155" i="7"/>
  <c r="MZ155" i="7"/>
  <c r="MY155" i="7"/>
  <c r="MV155" i="7"/>
  <c r="MU155" i="7"/>
  <c r="MT155" i="7"/>
  <c r="MS155" i="7"/>
  <c r="MR155" i="7"/>
  <c r="MO155" i="7"/>
  <c r="MN155" i="7"/>
  <c r="MM155" i="7"/>
  <c r="ML155" i="7"/>
  <c r="MK155" i="7"/>
  <c r="MH155" i="7"/>
  <c r="MG155" i="7"/>
  <c r="MF155" i="7"/>
  <c r="ME155" i="7"/>
  <c r="MD155" i="7"/>
  <c r="MA155" i="7"/>
  <c r="LZ155" i="7"/>
  <c r="LY155" i="7"/>
  <c r="LX155" i="7"/>
  <c r="LW155" i="7"/>
  <c r="LT155" i="7"/>
  <c r="LS155" i="7"/>
  <c r="LR155" i="7"/>
  <c r="LQ155" i="7"/>
  <c r="LP155" i="7"/>
  <c r="LM155" i="7"/>
  <c r="LL155" i="7"/>
  <c r="LK155" i="7"/>
  <c r="LJ155" i="7"/>
  <c r="LI155" i="7"/>
  <c r="LF155" i="7"/>
  <c r="LE155" i="7"/>
  <c r="LD155" i="7"/>
  <c r="LC155" i="7"/>
  <c r="LB155" i="7"/>
  <c r="KY155" i="7"/>
  <c r="KX155" i="7"/>
  <c r="KW155" i="7"/>
  <c r="KV155" i="7"/>
  <c r="KU155" i="7"/>
  <c r="KR155" i="7"/>
  <c r="KQ155" i="7"/>
  <c r="KP155" i="7"/>
  <c r="KO155" i="7"/>
  <c r="KN155" i="7"/>
  <c r="KK155" i="7"/>
  <c r="KJ155" i="7"/>
  <c r="KI155" i="7"/>
  <c r="KH155" i="7"/>
  <c r="KG155" i="7"/>
  <c r="KD155" i="7"/>
  <c r="KC155" i="7"/>
  <c r="KB155" i="7"/>
  <c r="KA155" i="7"/>
  <c r="JZ155" i="7"/>
  <c r="JW155" i="7"/>
  <c r="JV155" i="7"/>
  <c r="JU155" i="7"/>
  <c r="JT155" i="7"/>
  <c r="JS155" i="7"/>
  <c r="JP155" i="7"/>
  <c r="JO155" i="7"/>
  <c r="JN155" i="7"/>
  <c r="JM155" i="7"/>
  <c r="JL155" i="7"/>
  <c r="JI155" i="7"/>
  <c r="JH155" i="7"/>
  <c r="JG155" i="7"/>
  <c r="JF155" i="7"/>
  <c r="JE155" i="7"/>
  <c r="JB155" i="7"/>
  <c r="JA155" i="7"/>
  <c r="IZ155" i="7"/>
  <c r="IY155" i="7"/>
  <c r="IX155" i="7"/>
  <c r="IU155" i="7"/>
  <c r="IT155" i="7"/>
  <c r="IS155" i="7"/>
  <c r="IR155" i="7"/>
  <c r="IQ155" i="7"/>
  <c r="IN155" i="7"/>
  <c r="IM155" i="7"/>
  <c r="IL155" i="7"/>
  <c r="IK155" i="7"/>
  <c r="IJ155" i="7"/>
  <c r="IG155" i="7"/>
  <c r="IF155" i="7"/>
  <c r="IE155" i="7"/>
  <c r="ID155" i="7"/>
  <c r="IC155" i="7"/>
  <c r="HZ155" i="7"/>
  <c r="HY155" i="7"/>
  <c r="HX155" i="7"/>
  <c r="HW155" i="7"/>
  <c r="HV155" i="7"/>
  <c r="HS155" i="7"/>
  <c r="HR155" i="7"/>
  <c r="HQ155" i="7"/>
  <c r="HP155" i="7"/>
  <c r="HO155" i="7"/>
  <c r="HL155" i="7"/>
  <c r="HK155" i="7"/>
  <c r="HJ155" i="7"/>
  <c r="HI155" i="7"/>
  <c r="HH155" i="7"/>
  <c r="HE155" i="7"/>
  <c r="HD155" i="7"/>
  <c r="HC155" i="7"/>
  <c r="HB155" i="7"/>
  <c r="HA155" i="7"/>
  <c r="GX155" i="7"/>
  <c r="GW155" i="7"/>
  <c r="GV155" i="7"/>
  <c r="GU155" i="7"/>
  <c r="GT155" i="7"/>
  <c r="GQ155" i="7"/>
  <c r="GP155" i="7"/>
  <c r="GO155" i="7"/>
  <c r="GN155" i="7"/>
  <c r="GM155" i="7"/>
  <c r="GJ155" i="7"/>
  <c r="GI155" i="7"/>
  <c r="GH155" i="7"/>
  <c r="GG155" i="7"/>
  <c r="GF155" i="7"/>
  <c r="GC155" i="7"/>
  <c r="GB155" i="7"/>
  <c r="GA155" i="7"/>
  <c r="FZ155" i="7"/>
  <c r="FY155" i="7"/>
  <c r="FV155" i="7"/>
  <c r="FU155" i="7"/>
  <c r="FT155" i="7"/>
  <c r="FS155" i="7"/>
  <c r="FR155" i="7"/>
  <c r="FO155" i="7"/>
  <c r="FN155" i="7"/>
  <c r="FM155" i="7"/>
  <c r="FL155" i="7"/>
  <c r="FK155" i="7"/>
  <c r="FH155" i="7"/>
  <c r="FG155" i="7"/>
  <c r="FF155" i="7"/>
  <c r="FE155" i="7"/>
  <c r="FD155" i="7"/>
  <c r="FA155" i="7"/>
  <c r="EZ155" i="7"/>
  <c r="EY155" i="7"/>
  <c r="EX155" i="7"/>
  <c r="EW155" i="7"/>
  <c r="ET155" i="7"/>
  <c r="ES155" i="7"/>
  <c r="ER155" i="7"/>
  <c r="EQ155" i="7"/>
  <c r="EP155" i="7"/>
  <c r="EM155" i="7"/>
  <c r="EL155" i="7"/>
  <c r="EK155" i="7"/>
  <c r="EJ155" i="7"/>
  <c r="EI155" i="7"/>
  <c r="EF155" i="7"/>
  <c r="EE155" i="7"/>
  <c r="ED155" i="7"/>
  <c r="EC155" i="7"/>
  <c r="EB155" i="7"/>
  <c r="DY155" i="7"/>
  <c r="DW155" i="7"/>
  <c r="DV155" i="7"/>
  <c r="DU155" i="7"/>
  <c r="DR155" i="7"/>
  <c r="DQ155" i="7"/>
  <c r="DP155" i="7"/>
  <c r="DO155" i="7"/>
  <c r="DN155" i="7"/>
  <c r="DK155" i="7"/>
  <c r="DJ155" i="7"/>
  <c r="DI155" i="7"/>
  <c r="DH155" i="7"/>
  <c r="DG155" i="7"/>
  <c r="DD155" i="7"/>
  <c r="DC155" i="7"/>
  <c r="DB155" i="7"/>
  <c r="DA155" i="7"/>
  <c r="CZ155" i="7"/>
  <c r="CW155" i="7"/>
  <c r="CV155" i="7"/>
  <c r="CU155" i="7"/>
  <c r="CT155" i="7"/>
  <c r="CS155" i="7"/>
  <c r="CP155" i="7"/>
  <c r="CO155" i="7"/>
  <c r="CN155" i="7"/>
  <c r="CM155" i="7"/>
  <c r="CL155" i="7"/>
  <c r="CI155" i="7"/>
  <c r="CH155" i="7"/>
  <c r="CG155" i="7"/>
  <c r="CF155" i="7"/>
  <c r="CE155" i="7"/>
  <c r="CB155" i="7"/>
  <c r="CA155" i="7"/>
  <c r="BZ155" i="7"/>
  <c r="BY155" i="7"/>
  <c r="BX155" i="7"/>
  <c r="BU155" i="7"/>
  <c r="BT155" i="7"/>
  <c r="BS155" i="7"/>
  <c r="BR155" i="7"/>
  <c r="BQ155" i="7"/>
  <c r="BN155" i="7"/>
  <c r="BM155" i="7"/>
  <c r="BL155" i="7"/>
  <c r="BK155" i="7"/>
  <c r="BJ155" i="7"/>
  <c r="BG155" i="7"/>
  <c r="BE155" i="7"/>
  <c r="BD155" i="7"/>
  <c r="BC155" i="7"/>
  <c r="AZ155" i="7"/>
  <c r="AY155" i="7"/>
  <c r="AX155" i="7"/>
  <c r="AW155" i="7"/>
  <c r="AV155" i="7"/>
  <c r="AS155" i="7"/>
  <c r="AR155" i="7"/>
  <c r="AP155" i="7"/>
  <c r="AO155" i="7"/>
  <c r="AL155" i="7"/>
  <c r="AK155" i="7"/>
  <c r="AJ155" i="7"/>
  <c r="AI155" i="7"/>
  <c r="AH155" i="7"/>
  <c r="AE155" i="7"/>
  <c r="AD155" i="7"/>
  <c r="AC155" i="7"/>
  <c r="AB155" i="7"/>
  <c r="AA155" i="7"/>
  <c r="X155" i="7"/>
  <c r="W155" i="7"/>
  <c r="V155" i="7"/>
  <c r="U155" i="7"/>
  <c r="T155" i="7"/>
  <c r="Q155" i="7"/>
  <c r="P155" i="7"/>
  <c r="O155" i="7"/>
  <c r="N155" i="7"/>
  <c r="M155" i="7"/>
  <c r="NC154" i="7"/>
  <c r="NB154" i="7"/>
  <c r="NA154" i="7"/>
  <c r="MZ154" i="7"/>
  <c r="MY154" i="7"/>
  <c r="MV154" i="7"/>
  <c r="MU154" i="7"/>
  <c r="MT154" i="7"/>
  <c r="MS154" i="7"/>
  <c r="MR154" i="7"/>
  <c r="MO154" i="7"/>
  <c r="MN154" i="7"/>
  <c r="MM154" i="7"/>
  <c r="ML154" i="7"/>
  <c r="MK154" i="7"/>
  <c r="MH154" i="7"/>
  <c r="MG154" i="7"/>
  <c r="MF154" i="7"/>
  <c r="ME154" i="7"/>
  <c r="MD154" i="7"/>
  <c r="MA154" i="7"/>
  <c r="LZ154" i="7"/>
  <c r="LY154" i="7"/>
  <c r="LX154" i="7"/>
  <c r="LW154" i="7"/>
  <c r="LT154" i="7"/>
  <c r="LS154" i="7"/>
  <c r="LR154" i="7"/>
  <c r="LQ154" i="7"/>
  <c r="LP154" i="7"/>
  <c r="LM154" i="7"/>
  <c r="LL154" i="7"/>
  <c r="LK154" i="7"/>
  <c r="LJ154" i="7"/>
  <c r="LI154" i="7"/>
  <c r="LF154" i="7"/>
  <c r="LE154" i="7"/>
  <c r="LD154" i="7"/>
  <c r="LC154" i="7"/>
  <c r="LB154" i="7"/>
  <c r="KY154" i="7"/>
  <c r="KX154" i="7"/>
  <c r="KW154" i="7"/>
  <c r="KV154" i="7"/>
  <c r="KU154" i="7"/>
  <c r="KR154" i="7"/>
  <c r="KQ154" i="7"/>
  <c r="KP154" i="7"/>
  <c r="KO154" i="7"/>
  <c r="KN154" i="7"/>
  <c r="KK154" i="7"/>
  <c r="KJ154" i="7"/>
  <c r="KI154" i="7"/>
  <c r="KH154" i="7"/>
  <c r="KG154" i="7"/>
  <c r="KD154" i="7"/>
  <c r="KC154" i="7"/>
  <c r="KB154" i="7"/>
  <c r="KA154" i="7"/>
  <c r="JZ154" i="7"/>
  <c r="JW154" i="7"/>
  <c r="JV154" i="7"/>
  <c r="JU154" i="7"/>
  <c r="JT154" i="7"/>
  <c r="JS154" i="7"/>
  <c r="JP154" i="7"/>
  <c r="JO154" i="7"/>
  <c r="JN154" i="7"/>
  <c r="JM154" i="7"/>
  <c r="JL154" i="7"/>
  <c r="JI154" i="7"/>
  <c r="JH154" i="7"/>
  <c r="JG154" i="7"/>
  <c r="JF154" i="7"/>
  <c r="JE154" i="7"/>
  <c r="JB154" i="7"/>
  <c r="JA154" i="7"/>
  <c r="IZ154" i="7"/>
  <c r="IY154" i="7"/>
  <c r="IX154" i="7"/>
  <c r="IU154" i="7"/>
  <c r="IT154" i="7"/>
  <c r="IS154" i="7"/>
  <c r="IR154" i="7"/>
  <c r="IQ154" i="7"/>
  <c r="IN154" i="7"/>
  <c r="IM154" i="7"/>
  <c r="IL154" i="7"/>
  <c r="IK154" i="7"/>
  <c r="IJ154" i="7"/>
  <c r="IG154" i="7"/>
  <c r="IF154" i="7"/>
  <c r="IE154" i="7"/>
  <c r="ID154" i="7"/>
  <c r="IC154" i="7"/>
  <c r="HZ154" i="7"/>
  <c r="HY154" i="7"/>
  <c r="HX154" i="7"/>
  <c r="HW154" i="7"/>
  <c r="HV154" i="7"/>
  <c r="HS154" i="7"/>
  <c r="HR154" i="7"/>
  <c r="HQ154" i="7"/>
  <c r="HP154" i="7"/>
  <c r="HO154" i="7"/>
  <c r="HL154" i="7"/>
  <c r="HK154" i="7"/>
  <c r="HJ154" i="7"/>
  <c r="HI154" i="7"/>
  <c r="HH154" i="7"/>
  <c r="HE154" i="7"/>
  <c r="HD154" i="7"/>
  <c r="HC154" i="7"/>
  <c r="HB154" i="7"/>
  <c r="HA154" i="7"/>
  <c r="GX154" i="7"/>
  <c r="GW154" i="7"/>
  <c r="GV154" i="7"/>
  <c r="GU154" i="7"/>
  <c r="GT154" i="7"/>
  <c r="GQ154" i="7"/>
  <c r="GP154" i="7"/>
  <c r="GO154" i="7"/>
  <c r="GN154" i="7"/>
  <c r="GM154" i="7"/>
  <c r="GJ154" i="7"/>
  <c r="GI154" i="7"/>
  <c r="GH154" i="7"/>
  <c r="GG154" i="7"/>
  <c r="GF154" i="7"/>
  <c r="GC154" i="7"/>
  <c r="GB154" i="7"/>
  <c r="GA154" i="7"/>
  <c r="FZ154" i="7"/>
  <c r="FY154" i="7"/>
  <c r="FV154" i="7"/>
  <c r="FU154" i="7"/>
  <c r="FT154" i="7"/>
  <c r="FS154" i="7"/>
  <c r="FR154" i="7"/>
  <c r="FO154" i="7"/>
  <c r="FN154" i="7"/>
  <c r="FM154" i="7"/>
  <c r="FL154" i="7"/>
  <c r="FK154" i="7"/>
  <c r="FH154" i="7"/>
  <c r="FG154" i="7"/>
  <c r="FF154" i="7"/>
  <c r="FE154" i="7"/>
  <c r="FD154" i="7"/>
  <c r="FA154" i="7"/>
  <c r="EZ154" i="7"/>
  <c r="EY154" i="7"/>
  <c r="EX154" i="7"/>
  <c r="EW154" i="7"/>
  <c r="ET154" i="7"/>
  <c r="ES154" i="7"/>
  <c r="ER154" i="7"/>
  <c r="EQ154" i="7"/>
  <c r="EP154" i="7"/>
  <c r="EM154" i="7"/>
  <c r="EL154" i="7"/>
  <c r="EJ154" i="7"/>
  <c r="EI154" i="7"/>
  <c r="EF154" i="7"/>
  <c r="EE154" i="7"/>
  <c r="ED154" i="7"/>
  <c r="EC154" i="7"/>
  <c r="EB154" i="7"/>
  <c r="DY154" i="7"/>
  <c r="DW154" i="7"/>
  <c r="DV154" i="7"/>
  <c r="DU154" i="7"/>
  <c r="DR154" i="7"/>
  <c r="DQ154" i="7"/>
  <c r="DP154" i="7"/>
  <c r="DO154" i="7"/>
  <c r="DN154" i="7"/>
  <c r="DK154" i="7"/>
  <c r="DJ154" i="7"/>
  <c r="DI154" i="7"/>
  <c r="DH154" i="7"/>
  <c r="DG154" i="7"/>
  <c r="DD154" i="7"/>
  <c r="DC154" i="7"/>
  <c r="DB154" i="7"/>
  <c r="DA154" i="7"/>
  <c r="CZ154" i="7"/>
  <c r="CW154" i="7"/>
  <c r="CV154" i="7"/>
  <c r="CU154" i="7"/>
  <c r="CT154" i="7"/>
  <c r="CS154" i="7"/>
  <c r="CP154" i="7"/>
  <c r="CO154" i="7"/>
  <c r="CN154" i="7"/>
  <c r="CM154" i="7"/>
  <c r="CL154" i="7"/>
  <c r="CI154" i="7"/>
  <c r="CH154" i="7"/>
  <c r="CG154" i="7"/>
  <c r="CF154" i="7"/>
  <c r="CE154" i="7"/>
  <c r="CB154" i="7"/>
  <c r="CA154" i="7"/>
  <c r="BZ154" i="7"/>
  <c r="BY154" i="7"/>
  <c r="BX154" i="7"/>
  <c r="BU154" i="7"/>
  <c r="BT154" i="7"/>
  <c r="BR154" i="7"/>
  <c r="BQ154" i="7"/>
  <c r="BN154" i="7"/>
  <c r="BM154" i="7"/>
  <c r="BL154" i="7"/>
  <c r="BK154" i="7"/>
  <c r="BJ154" i="7"/>
  <c r="BG154" i="7"/>
  <c r="BF154" i="7"/>
  <c r="BD154" i="7"/>
  <c r="BC154" i="7"/>
  <c r="AZ154" i="7"/>
  <c r="AY154" i="7"/>
  <c r="AX154" i="7"/>
  <c r="AW154" i="7"/>
  <c r="AV154" i="7"/>
  <c r="AS154" i="7"/>
  <c r="AR154" i="7"/>
  <c r="AQ154" i="7"/>
  <c r="AP154" i="7"/>
  <c r="AO154" i="7"/>
  <c r="AL154" i="7"/>
  <c r="AK154" i="7"/>
  <c r="AJ154" i="7"/>
  <c r="AI154" i="7"/>
  <c r="AH154" i="7"/>
  <c r="AE154" i="7"/>
  <c r="AD154" i="7"/>
  <c r="AC154" i="7"/>
  <c r="AB154" i="7"/>
  <c r="AA154" i="7"/>
  <c r="X154" i="7"/>
  <c r="W154" i="7"/>
  <c r="U154" i="7"/>
  <c r="T154" i="7"/>
  <c r="Q154" i="7"/>
  <c r="P154" i="7"/>
  <c r="O154" i="7"/>
  <c r="N154" i="7"/>
  <c r="M154" i="7"/>
  <c r="NC153" i="7"/>
  <c r="NB153" i="7"/>
  <c r="NA153" i="7"/>
  <c r="MZ153" i="7"/>
  <c r="MY153" i="7"/>
  <c r="MV153" i="7"/>
  <c r="MU153" i="7"/>
  <c r="MT153" i="7"/>
  <c r="MS153" i="7"/>
  <c r="MR153" i="7"/>
  <c r="MO153" i="7"/>
  <c r="MN153" i="7"/>
  <c r="MM153" i="7"/>
  <c r="ML153" i="7"/>
  <c r="MK153" i="7"/>
  <c r="MH153" i="7"/>
  <c r="MG153" i="7"/>
  <c r="MF153" i="7"/>
  <c r="ME153" i="7"/>
  <c r="MD153" i="7"/>
  <c r="MA153" i="7"/>
  <c r="LZ153" i="7"/>
  <c r="LY153" i="7"/>
  <c r="LX153" i="7"/>
  <c r="LW153" i="7"/>
  <c r="LT153" i="7"/>
  <c r="LS153" i="7"/>
  <c r="LR153" i="7"/>
  <c r="LQ153" i="7"/>
  <c r="LP153" i="7"/>
  <c r="LM153" i="7"/>
  <c r="LL153" i="7"/>
  <c r="LK153" i="7"/>
  <c r="LJ153" i="7"/>
  <c r="LI153" i="7"/>
  <c r="LF153" i="7"/>
  <c r="LE153" i="7"/>
  <c r="LD153" i="7"/>
  <c r="LC153" i="7"/>
  <c r="LB153" i="7"/>
  <c r="KY153" i="7"/>
  <c r="KX153" i="7"/>
  <c r="KW153" i="7"/>
  <c r="KV153" i="7"/>
  <c r="KU153" i="7"/>
  <c r="KR153" i="7"/>
  <c r="KQ153" i="7"/>
  <c r="KP153" i="7"/>
  <c r="KO153" i="7"/>
  <c r="KN153" i="7"/>
  <c r="KK153" i="7"/>
  <c r="KJ153" i="7"/>
  <c r="KI153" i="7"/>
  <c r="KH153" i="7"/>
  <c r="KG153" i="7"/>
  <c r="KD153" i="7"/>
  <c r="KC153" i="7"/>
  <c r="KB153" i="7"/>
  <c r="KA153" i="7"/>
  <c r="JZ153" i="7"/>
  <c r="JW153" i="7"/>
  <c r="JV153" i="7"/>
  <c r="JU153" i="7"/>
  <c r="JT153" i="7"/>
  <c r="JS153" i="7"/>
  <c r="JP153" i="7"/>
  <c r="JO153" i="7"/>
  <c r="JN153" i="7"/>
  <c r="JM153" i="7"/>
  <c r="JL153" i="7"/>
  <c r="JI153" i="7"/>
  <c r="JH153" i="7"/>
  <c r="JG153" i="7"/>
  <c r="JF153" i="7"/>
  <c r="JE153" i="7"/>
  <c r="JB153" i="7"/>
  <c r="JA153" i="7"/>
  <c r="IZ153" i="7"/>
  <c r="IY153" i="7"/>
  <c r="IX153" i="7"/>
  <c r="IU153" i="7"/>
  <c r="IT153" i="7"/>
  <c r="IS153" i="7"/>
  <c r="IR153" i="7"/>
  <c r="IQ153" i="7"/>
  <c r="IN153" i="7"/>
  <c r="IM153" i="7"/>
  <c r="IL153" i="7"/>
  <c r="IK153" i="7"/>
  <c r="IJ153" i="7"/>
  <c r="IG153" i="7"/>
  <c r="IF153" i="7"/>
  <c r="IE153" i="7"/>
  <c r="ID153" i="7"/>
  <c r="IC153" i="7"/>
  <c r="HZ153" i="7"/>
  <c r="HY153" i="7"/>
  <c r="HX153" i="7"/>
  <c r="HW153" i="7"/>
  <c r="HV153" i="7"/>
  <c r="HS153" i="7"/>
  <c r="HR153" i="7"/>
  <c r="HQ153" i="7"/>
  <c r="HP153" i="7"/>
  <c r="HO153" i="7"/>
  <c r="HL153" i="7"/>
  <c r="HK153" i="7"/>
  <c r="HJ153" i="7"/>
  <c r="HI153" i="7"/>
  <c r="HH153" i="7"/>
  <c r="HE153" i="7"/>
  <c r="HD153" i="7"/>
  <c r="HC153" i="7"/>
  <c r="HB153" i="7"/>
  <c r="HA153" i="7"/>
  <c r="GX153" i="7"/>
  <c r="GW153" i="7"/>
  <c r="GV153" i="7"/>
  <c r="GU153" i="7"/>
  <c r="GT153" i="7"/>
  <c r="GQ153" i="7"/>
  <c r="GP153" i="7"/>
  <c r="GO153" i="7"/>
  <c r="GN153" i="7"/>
  <c r="GM153" i="7"/>
  <c r="GJ153" i="7"/>
  <c r="GI153" i="7"/>
  <c r="GH153" i="7"/>
  <c r="GG153" i="7"/>
  <c r="GF153" i="7"/>
  <c r="GC153" i="7"/>
  <c r="GB153" i="7"/>
  <c r="GA153" i="7"/>
  <c r="FZ153" i="7"/>
  <c r="FY153" i="7"/>
  <c r="FV153" i="7"/>
  <c r="FU153" i="7"/>
  <c r="FT153" i="7"/>
  <c r="FS153" i="7"/>
  <c r="FR153" i="7"/>
  <c r="FO153" i="7"/>
  <c r="FN153" i="7"/>
  <c r="FM153" i="7"/>
  <c r="FL153" i="7"/>
  <c r="FK153" i="7"/>
  <c r="FH153" i="7"/>
  <c r="FG153" i="7"/>
  <c r="FF153" i="7"/>
  <c r="FE153" i="7"/>
  <c r="FD153" i="7"/>
  <c r="FA153" i="7"/>
  <c r="EZ153" i="7"/>
  <c r="EY153" i="7"/>
  <c r="EX153" i="7"/>
  <c r="EW153" i="7"/>
  <c r="ET153" i="7"/>
  <c r="ES153" i="7"/>
  <c r="ER153" i="7"/>
  <c r="EQ153" i="7"/>
  <c r="EP153" i="7"/>
  <c r="EM153" i="7"/>
  <c r="EL153" i="7"/>
  <c r="EK153" i="7"/>
  <c r="EJ153" i="7"/>
  <c r="EI153" i="7"/>
  <c r="EF153" i="7"/>
  <c r="EE153" i="7"/>
  <c r="ED153" i="7"/>
  <c r="EC153" i="7"/>
  <c r="EB153" i="7"/>
  <c r="DY153" i="7"/>
  <c r="DW153" i="7"/>
  <c r="DV153" i="7"/>
  <c r="DU153" i="7"/>
  <c r="DR153" i="7"/>
  <c r="DQ153" i="7"/>
  <c r="DP153" i="7"/>
  <c r="DO153" i="7"/>
  <c r="DN153" i="7"/>
  <c r="DK153" i="7"/>
  <c r="DJ153" i="7"/>
  <c r="DI153" i="7"/>
  <c r="DH153" i="7"/>
  <c r="DG153" i="7"/>
  <c r="DD153" i="7"/>
  <c r="DC153" i="7"/>
  <c r="DB153" i="7"/>
  <c r="DA153" i="7"/>
  <c r="CZ153" i="7"/>
  <c r="CW153" i="7"/>
  <c r="CV153" i="7"/>
  <c r="CU153" i="7"/>
  <c r="CT153" i="7"/>
  <c r="CS153" i="7"/>
  <c r="CP153" i="7"/>
  <c r="CO153" i="7"/>
  <c r="CN153" i="7"/>
  <c r="CM153" i="7"/>
  <c r="CL153" i="7"/>
  <c r="CI153" i="7"/>
  <c r="CH153" i="7"/>
  <c r="CG153" i="7"/>
  <c r="CF153" i="7"/>
  <c r="CE153" i="7"/>
  <c r="CB153" i="7"/>
  <c r="CA153" i="7"/>
  <c r="BZ153" i="7"/>
  <c r="BY153" i="7"/>
  <c r="BX153" i="7"/>
  <c r="BU153" i="7"/>
  <c r="BT153" i="7"/>
  <c r="BS153" i="7"/>
  <c r="BR153" i="7"/>
  <c r="BQ153" i="7"/>
  <c r="BN153" i="7"/>
  <c r="BM153" i="7"/>
  <c r="BL153" i="7"/>
  <c r="BK153" i="7"/>
  <c r="BJ153" i="7"/>
  <c r="BG153" i="7"/>
  <c r="BF153" i="7"/>
  <c r="BE153" i="7"/>
  <c r="BD153" i="7"/>
  <c r="BC153" i="7"/>
  <c r="AZ153" i="7"/>
  <c r="AY153" i="7"/>
  <c r="AX153" i="7"/>
  <c r="AW153" i="7"/>
  <c r="AV153" i="7"/>
  <c r="AS153" i="7"/>
  <c r="AR153" i="7"/>
  <c r="AQ153" i="7"/>
  <c r="AP153" i="7"/>
  <c r="AO153" i="7"/>
  <c r="AL153" i="7"/>
  <c r="AK153" i="7"/>
  <c r="AJ153" i="7"/>
  <c r="AI153" i="7"/>
  <c r="AH153" i="7"/>
  <c r="AE153" i="7"/>
  <c r="AD153" i="7"/>
  <c r="AC153" i="7"/>
  <c r="AB153" i="7"/>
  <c r="AA153" i="7"/>
  <c r="X153" i="7"/>
  <c r="W153" i="7"/>
  <c r="V153" i="7"/>
  <c r="U153" i="7"/>
  <c r="T153" i="7"/>
  <c r="Q153" i="7"/>
  <c r="P153" i="7"/>
  <c r="O153" i="7"/>
  <c r="N153" i="7"/>
  <c r="M153" i="7"/>
  <c r="I156" i="7"/>
  <c r="H156" i="7"/>
  <c r="G156" i="7"/>
  <c r="F156" i="7"/>
  <c r="I155" i="7"/>
  <c r="H155" i="7"/>
  <c r="G155" i="7"/>
  <c r="F155" i="7"/>
  <c r="I154" i="7"/>
  <c r="H154" i="7"/>
  <c r="G154" i="7"/>
  <c r="F154" i="7"/>
  <c r="I153" i="7"/>
  <c r="H153" i="7"/>
  <c r="G153" i="7"/>
  <c r="F153" i="7"/>
  <c r="NC120" i="7"/>
  <c r="NB120" i="7"/>
  <c r="NA120" i="7"/>
  <c r="MZ120" i="7"/>
  <c r="MY120" i="7"/>
  <c r="MV120" i="7"/>
  <c r="MU120" i="7"/>
  <c r="MT120" i="7"/>
  <c r="MS120" i="7"/>
  <c r="MR120" i="7"/>
  <c r="MO120" i="7"/>
  <c r="MN120" i="7"/>
  <c r="MM120" i="7"/>
  <c r="ML120" i="7"/>
  <c r="MK120" i="7"/>
  <c r="MH120" i="7"/>
  <c r="MG120" i="7"/>
  <c r="MF120" i="7"/>
  <c r="ME120" i="7"/>
  <c r="MD120" i="7"/>
  <c r="MA120" i="7"/>
  <c r="LZ120" i="7"/>
  <c r="LY120" i="7"/>
  <c r="LX120" i="7"/>
  <c r="LW120" i="7"/>
  <c r="LT120" i="7"/>
  <c r="LS120" i="7"/>
  <c r="LR120" i="7"/>
  <c r="LQ120" i="7"/>
  <c r="LP120" i="7"/>
  <c r="LM120" i="7"/>
  <c r="LL120" i="7"/>
  <c r="LK120" i="7"/>
  <c r="LJ120" i="7"/>
  <c r="LI120" i="7"/>
  <c r="LF120" i="7"/>
  <c r="LE120" i="7"/>
  <c r="LD120" i="7"/>
  <c r="LC120" i="7"/>
  <c r="LB120" i="7"/>
  <c r="KY120" i="7"/>
  <c r="KX120" i="7"/>
  <c r="KW120" i="7"/>
  <c r="KV120" i="7"/>
  <c r="KU120" i="7"/>
  <c r="KR120" i="7"/>
  <c r="KQ120" i="7"/>
  <c r="KP120" i="7"/>
  <c r="KO120" i="7"/>
  <c r="KN120" i="7"/>
  <c r="KK120" i="7"/>
  <c r="KJ120" i="7"/>
  <c r="KI120" i="7"/>
  <c r="KH120" i="7"/>
  <c r="KG120" i="7"/>
  <c r="KD120" i="7"/>
  <c r="KC120" i="7"/>
  <c r="KB120" i="7"/>
  <c r="KA120" i="7"/>
  <c r="JZ120" i="7"/>
  <c r="JW120" i="7"/>
  <c r="JV120" i="7"/>
  <c r="JU120" i="7"/>
  <c r="JT120" i="7"/>
  <c r="JS120" i="7"/>
  <c r="JP120" i="7"/>
  <c r="JO120" i="7"/>
  <c r="JN120" i="7"/>
  <c r="JM120" i="7"/>
  <c r="JL120" i="7"/>
  <c r="JI120" i="7"/>
  <c r="JH120" i="7"/>
  <c r="JG120" i="7"/>
  <c r="JF120" i="7"/>
  <c r="JE120" i="7"/>
  <c r="JB120" i="7"/>
  <c r="JA120" i="7"/>
  <c r="IZ120" i="7"/>
  <c r="IY120" i="7"/>
  <c r="IX120" i="7"/>
  <c r="NC118" i="7"/>
  <c r="NB118" i="7"/>
  <c r="NA118" i="7"/>
  <c r="MZ118" i="7"/>
  <c r="MY118" i="7"/>
  <c r="MV118" i="7"/>
  <c r="MU118" i="7"/>
  <c r="MT118" i="7"/>
  <c r="MS118" i="7"/>
  <c r="MR118" i="7"/>
  <c r="MO118" i="7"/>
  <c r="MN118" i="7"/>
  <c r="MM118" i="7"/>
  <c r="ML118" i="7"/>
  <c r="MK118" i="7"/>
  <c r="MH118" i="7"/>
  <c r="MG118" i="7"/>
  <c r="MF118" i="7"/>
  <c r="ME118" i="7"/>
  <c r="MD118" i="7"/>
  <c r="MA118" i="7"/>
  <c r="LZ118" i="7"/>
  <c r="LY118" i="7"/>
  <c r="LX118" i="7"/>
  <c r="LW118" i="7"/>
  <c r="LT118" i="7"/>
  <c r="LS118" i="7"/>
  <c r="LR118" i="7"/>
  <c r="LQ118" i="7"/>
  <c r="LP118" i="7"/>
  <c r="LM118" i="7"/>
  <c r="LL118" i="7"/>
  <c r="LK118" i="7"/>
  <c r="LJ118" i="7"/>
  <c r="LI118" i="7"/>
  <c r="LF118" i="7"/>
  <c r="LE118" i="7"/>
  <c r="LD118" i="7"/>
  <c r="LC118" i="7"/>
  <c r="LB118" i="7"/>
  <c r="KY118" i="7"/>
  <c r="KX118" i="7"/>
  <c r="KW118" i="7"/>
  <c r="KV118" i="7"/>
  <c r="KU118" i="7"/>
  <c r="KR118" i="7"/>
  <c r="KQ118" i="7"/>
  <c r="KP118" i="7"/>
  <c r="KO118" i="7"/>
  <c r="KN118" i="7"/>
  <c r="KK118" i="7"/>
  <c r="KJ118" i="7"/>
  <c r="KI118" i="7"/>
  <c r="KH118" i="7"/>
  <c r="KG118" i="7"/>
  <c r="KD118" i="7"/>
  <c r="KC118" i="7"/>
  <c r="KB118" i="7"/>
  <c r="KA118" i="7"/>
  <c r="JZ118" i="7"/>
  <c r="JW118" i="7"/>
  <c r="JV118" i="7"/>
  <c r="JU118" i="7"/>
  <c r="JT118" i="7"/>
  <c r="JS118" i="7"/>
  <c r="JP118" i="7"/>
  <c r="JO118" i="7"/>
  <c r="JN118" i="7"/>
  <c r="JM118" i="7"/>
  <c r="JL118" i="7"/>
  <c r="JI118" i="7"/>
  <c r="JH118" i="7"/>
  <c r="JG118" i="7"/>
  <c r="JF118" i="7"/>
  <c r="JE118" i="7"/>
  <c r="JB118" i="7"/>
  <c r="JA118" i="7"/>
  <c r="IZ118" i="7"/>
  <c r="IY118" i="7"/>
  <c r="IX118" i="7"/>
  <c r="NC117" i="7"/>
  <c r="NB117" i="7"/>
  <c r="NA117" i="7"/>
  <c r="MZ117" i="7"/>
  <c r="MY117" i="7"/>
  <c r="MV117" i="7"/>
  <c r="MU117" i="7"/>
  <c r="MT117" i="7"/>
  <c r="MS117" i="7"/>
  <c r="MR117" i="7"/>
  <c r="MO117" i="7"/>
  <c r="MN117" i="7"/>
  <c r="MM117" i="7"/>
  <c r="ML117" i="7"/>
  <c r="MK117" i="7"/>
  <c r="MH117" i="7"/>
  <c r="MG117" i="7"/>
  <c r="MF117" i="7"/>
  <c r="MD117" i="7"/>
  <c r="MA117" i="7"/>
  <c r="LZ117" i="7"/>
  <c r="LY117" i="7"/>
  <c r="LX117" i="7"/>
  <c r="LW117" i="7"/>
  <c r="LT117" i="7"/>
  <c r="LS117" i="7"/>
  <c r="LR117" i="7"/>
  <c r="LQ117" i="7"/>
  <c r="LP117" i="7"/>
  <c r="LM117" i="7"/>
  <c r="LL117" i="7"/>
  <c r="LK117" i="7"/>
  <c r="LJ117" i="7"/>
  <c r="LI117" i="7"/>
  <c r="LF117" i="7"/>
  <c r="LE117" i="7"/>
  <c r="LD117" i="7"/>
  <c r="LC117" i="7"/>
  <c r="LB117" i="7"/>
  <c r="KY117" i="7"/>
  <c r="KX117" i="7"/>
  <c r="KW117" i="7"/>
  <c r="KV117" i="7"/>
  <c r="KU117" i="7"/>
  <c r="KR117" i="7"/>
  <c r="KQ117" i="7"/>
  <c r="KP117" i="7"/>
  <c r="KO117" i="7"/>
  <c r="KN117" i="7"/>
  <c r="KK117" i="7"/>
  <c r="KJ117" i="7"/>
  <c r="KI117" i="7"/>
  <c r="KH117" i="7"/>
  <c r="KG117" i="7"/>
  <c r="KD117" i="7"/>
  <c r="KC117" i="7"/>
  <c r="KB117" i="7"/>
  <c r="KA117" i="7"/>
  <c r="JZ117" i="7"/>
  <c r="JW117" i="7"/>
  <c r="JV117" i="7"/>
  <c r="JU117" i="7"/>
  <c r="JT117" i="7"/>
  <c r="JS117" i="7"/>
  <c r="JP117" i="7"/>
  <c r="JO117" i="7"/>
  <c r="JN117" i="7"/>
  <c r="JM117" i="7"/>
  <c r="JL117" i="7"/>
  <c r="JI117" i="7"/>
  <c r="JH117" i="7"/>
  <c r="JG117" i="7"/>
  <c r="JF117" i="7"/>
  <c r="JE117" i="7"/>
  <c r="JB117" i="7"/>
  <c r="JA117" i="7"/>
  <c r="IZ117" i="7"/>
  <c r="IU120" i="7"/>
  <c r="IT120" i="7"/>
  <c r="IS120" i="7"/>
  <c r="IR120" i="7"/>
  <c r="IQ120" i="7"/>
  <c r="IN120" i="7"/>
  <c r="IM120" i="7"/>
  <c r="IL120" i="7"/>
  <c r="IK120" i="7"/>
  <c r="IJ120" i="7"/>
  <c r="IG120" i="7"/>
  <c r="IF120" i="7"/>
  <c r="IE120" i="7"/>
  <c r="ID120" i="7"/>
  <c r="IC120" i="7"/>
  <c r="HZ120" i="7"/>
  <c r="HY120" i="7"/>
  <c r="HX120" i="7"/>
  <c r="HW120" i="7"/>
  <c r="HV120" i="7"/>
  <c r="HS120" i="7"/>
  <c r="HR120" i="7"/>
  <c r="HQ120" i="7"/>
  <c r="HP120" i="7"/>
  <c r="HO120" i="7"/>
  <c r="HL120" i="7"/>
  <c r="HK120" i="7"/>
  <c r="HJ120" i="7"/>
  <c r="HI120" i="7"/>
  <c r="HH120" i="7"/>
  <c r="HE120" i="7"/>
  <c r="HD120" i="7"/>
  <c r="HC120" i="7"/>
  <c r="HB120" i="7"/>
  <c r="HA120" i="7"/>
  <c r="GX120" i="7"/>
  <c r="GW120" i="7"/>
  <c r="GV120" i="7"/>
  <c r="GU120" i="7"/>
  <c r="GT120" i="7"/>
  <c r="GQ120" i="7"/>
  <c r="GP120" i="7"/>
  <c r="GO120" i="7"/>
  <c r="GN120" i="7"/>
  <c r="GM120" i="7"/>
  <c r="GJ120" i="7"/>
  <c r="GI120" i="7"/>
  <c r="GH120" i="7"/>
  <c r="GG120" i="7"/>
  <c r="GF120" i="7"/>
  <c r="GC120" i="7"/>
  <c r="GB120" i="7"/>
  <c r="GA120" i="7"/>
  <c r="FZ120" i="7"/>
  <c r="FY120" i="7"/>
  <c r="FV120" i="7"/>
  <c r="FU120" i="7"/>
  <c r="FT120" i="7"/>
  <c r="FS120" i="7"/>
  <c r="FR120" i="7"/>
  <c r="FO120" i="7"/>
  <c r="FN120" i="7"/>
  <c r="FM120" i="7"/>
  <c r="FL120" i="7"/>
  <c r="FK120" i="7"/>
  <c r="FH120" i="7"/>
  <c r="FG120" i="7"/>
  <c r="FF120" i="7"/>
  <c r="FE120" i="7"/>
  <c r="FD120" i="7"/>
  <c r="FA120" i="7"/>
  <c r="EZ120" i="7"/>
  <c r="EY120" i="7"/>
  <c r="EX120" i="7"/>
  <c r="EW120" i="7"/>
  <c r="ET120" i="7"/>
  <c r="ES120" i="7"/>
  <c r="ER120" i="7"/>
  <c r="EQ120" i="7"/>
  <c r="EP120" i="7"/>
  <c r="EM120" i="7"/>
  <c r="EL120" i="7"/>
  <c r="EK120" i="7"/>
  <c r="EJ120" i="7"/>
  <c r="EI120" i="7"/>
  <c r="EF120" i="7"/>
  <c r="EE120" i="7"/>
  <c r="ED120" i="7"/>
  <c r="EC120" i="7"/>
  <c r="EB120" i="7"/>
  <c r="DY120" i="7"/>
  <c r="DX120" i="7"/>
  <c r="DW120" i="7"/>
  <c r="DV120" i="7"/>
  <c r="DU120" i="7"/>
  <c r="DR120" i="7"/>
  <c r="DQ120" i="7"/>
  <c r="DP120" i="7"/>
  <c r="DO120" i="7"/>
  <c r="DN120" i="7"/>
  <c r="DK120" i="7"/>
  <c r="DJ120" i="7"/>
  <c r="DI120" i="7"/>
  <c r="DH120" i="7"/>
  <c r="DG120" i="7"/>
  <c r="DD120" i="7"/>
  <c r="DC120" i="7"/>
  <c r="DA120" i="7"/>
  <c r="CZ120" i="7"/>
  <c r="CW120" i="7"/>
  <c r="CV120" i="7"/>
  <c r="CU120" i="7"/>
  <c r="CT120" i="7"/>
  <c r="CS120" i="7"/>
  <c r="CP120" i="7"/>
  <c r="CO120" i="7"/>
  <c r="CN120" i="7"/>
  <c r="CM120" i="7"/>
  <c r="CL120" i="7"/>
  <c r="CI120" i="7"/>
  <c r="CH120" i="7"/>
  <c r="CG120" i="7"/>
  <c r="CF120" i="7"/>
  <c r="CE120" i="7"/>
  <c r="CB120" i="7"/>
  <c r="CA120" i="7"/>
  <c r="BZ120" i="7"/>
  <c r="BY120" i="7"/>
  <c r="BX120" i="7"/>
  <c r="IU118" i="7"/>
  <c r="IT118" i="7"/>
  <c r="IS118" i="7"/>
  <c r="IR118" i="7"/>
  <c r="IQ118" i="7"/>
  <c r="IN118" i="7"/>
  <c r="IM118" i="7"/>
  <c r="IL118" i="7"/>
  <c r="IK118" i="7"/>
  <c r="IJ118" i="7"/>
  <c r="IG118" i="7"/>
  <c r="IF118" i="7"/>
  <c r="IE118" i="7"/>
  <c r="ID118" i="7"/>
  <c r="IC118" i="7"/>
  <c r="HZ118" i="7"/>
  <c r="HY118" i="7"/>
  <c r="HX118" i="7"/>
  <c r="HW118" i="7"/>
  <c r="HV118" i="7"/>
  <c r="HS118" i="7"/>
  <c r="HR118" i="7"/>
  <c r="HQ118" i="7"/>
  <c r="HP118" i="7"/>
  <c r="HO118" i="7"/>
  <c r="HL118" i="7"/>
  <c r="HK118" i="7"/>
  <c r="HJ118" i="7"/>
  <c r="HI118" i="7"/>
  <c r="HH118" i="7"/>
  <c r="HE118" i="7"/>
  <c r="HD118" i="7"/>
  <c r="HC118" i="7"/>
  <c r="HB118" i="7"/>
  <c r="HA118" i="7"/>
  <c r="GX118" i="7"/>
  <c r="GW118" i="7"/>
  <c r="GV118" i="7"/>
  <c r="GU118" i="7"/>
  <c r="GT118" i="7"/>
  <c r="GQ118" i="7"/>
  <c r="GP118" i="7"/>
  <c r="GO118" i="7"/>
  <c r="GN118" i="7"/>
  <c r="GM118" i="7"/>
  <c r="GJ118" i="7"/>
  <c r="GI118" i="7"/>
  <c r="GH118" i="7"/>
  <c r="GG118" i="7"/>
  <c r="GF118" i="7"/>
  <c r="GC118" i="7"/>
  <c r="GB118" i="7"/>
  <c r="GA118" i="7"/>
  <c r="FZ118" i="7"/>
  <c r="FY118" i="7"/>
  <c r="FV118" i="7"/>
  <c r="FU118" i="7"/>
  <c r="FT118" i="7"/>
  <c r="FS118" i="7"/>
  <c r="FR118" i="7"/>
  <c r="FO118" i="7"/>
  <c r="FN118" i="7"/>
  <c r="FM118" i="7"/>
  <c r="FL118" i="7"/>
  <c r="FK118" i="7"/>
  <c r="FH118" i="7"/>
  <c r="FG118" i="7"/>
  <c r="FF118" i="7"/>
  <c r="FE118" i="7"/>
  <c r="FD118" i="7"/>
  <c r="FA118" i="7"/>
  <c r="EZ118" i="7"/>
  <c r="EY118" i="7"/>
  <c r="EX118" i="7"/>
  <c r="EW118" i="7"/>
  <c r="ET118" i="7"/>
  <c r="ES118" i="7"/>
  <c r="ER118" i="7"/>
  <c r="EQ118" i="7"/>
  <c r="EP118" i="7"/>
  <c r="EM118" i="7"/>
  <c r="EL118" i="7"/>
  <c r="EK118" i="7"/>
  <c r="EJ118" i="7"/>
  <c r="EI118" i="7"/>
  <c r="EF118" i="7"/>
  <c r="EE118" i="7"/>
  <c r="ED118" i="7"/>
  <c r="EC118" i="7"/>
  <c r="EB118" i="7"/>
  <c r="DY118" i="7"/>
  <c r="DX118" i="7"/>
  <c r="DW118" i="7"/>
  <c r="DV118" i="7"/>
  <c r="DU118" i="7"/>
  <c r="DR118" i="7"/>
  <c r="DQ118" i="7"/>
  <c r="DP118" i="7"/>
  <c r="DO118" i="7"/>
  <c r="DN118" i="7"/>
  <c r="DK118" i="7"/>
  <c r="DJ118" i="7"/>
  <c r="DI118" i="7"/>
  <c r="DH118" i="7"/>
  <c r="DG118" i="7"/>
  <c r="DD118" i="7"/>
  <c r="DC118" i="7"/>
  <c r="DB118" i="7"/>
  <c r="DA118" i="7"/>
  <c r="CZ118" i="7"/>
  <c r="CW118" i="7"/>
  <c r="CV118" i="7"/>
  <c r="CU118" i="7"/>
  <c r="CT118" i="7"/>
  <c r="CS118" i="7"/>
  <c r="CP118" i="7"/>
  <c r="CO118" i="7"/>
  <c r="CN118" i="7"/>
  <c r="CM118" i="7"/>
  <c r="CL118" i="7"/>
  <c r="CI118" i="7"/>
  <c r="CH118" i="7"/>
  <c r="CG118" i="7"/>
  <c r="CF118" i="7"/>
  <c r="CE118" i="7"/>
  <c r="CB118" i="7"/>
  <c r="CA118" i="7"/>
  <c r="BZ118" i="7"/>
  <c r="BY118" i="7"/>
  <c r="BX118" i="7"/>
  <c r="IU117" i="7"/>
  <c r="IT117" i="7"/>
  <c r="IS117" i="7"/>
  <c r="IR117" i="7"/>
  <c r="IQ117" i="7"/>
  <c r="IN117" i="7"/>
  <c r="IM117" i="7"/>
  <c r="IL117" i="7"/>
  <c r="IK117" i="7"/>
  <c r="IJ117" i="7"/>
  <c r="IG117" i="7"/>
  <c r="IF117" i="7"/>
  <c r="IE117" i="7"/>
  <c r="ID117" i="7"/>
  <c r="IC117" i="7"/>
  <c r="HZ117" i="7"/>
  <c r="HY117" i="7"/>
  <c r="HX117" i="7"/>
  <c r="HW117" i="7"/>
  <c r="HV117" i="7"/>
  <c r="HS117" i="7"/>
  <c r="HR117" i="7"/>
  <c r="HQ117" i="7"/>
  <c r="HP117" i="7"/>
  <c r="HO117" i="7"/>
  <c r="HL117" i="7"/>
  <c r="HK117" i="7"/>
  <c r="HJ117" i="7"/>
  <c r="HI117" i="7"/>
  <c r="HH117" i="7"/>
  <c r="HE117" i="7"/>
  <c r="HD117" i="7"/>
  <c r="HC117" i="7"/>
  <c r="HB117" i="7"/>
  <c r="HA117" i="7"/>
  <c r="GX117" i="7"/>
  <c r="GW117" i="7"/>
  <c r="GV117" i="7"/>
  <c r="GU117" i="7"/>
  <c r="GT117" i="7"/>
  <c r="GQ117" i="7"/>
  <c r="GP117" i="7"/>
  <c r="GO117" i="7"/>
  <c r="GN117" i="7"/>
  <c r="GM117" i="7"/>
  <c r="GJ117" i="7"/>
  <c r="GI117" i="7"/>
  <c r="GH117" i="7"/>
  <c r="GG117" i="7"/>
  <c r="GF117" i="7"/>
  <c r="GC117" i="7"/>
  <c r="GB117" i="7"/>
  <c r="GA117" i="7"/>
  <c r="FZ117" i="7"/>
  <c r="FY117" i="7"/>
  <c r="FV117" i="7"/>
  <c r="FU117" i="7"/>
  <c r="FT117" i="7"/>
  <c r="FS117" i="7"/>
  <c r="FR117" i="7"/>
  <c r="FO117" i="7"/>
  <c r="FN117" i="7"/>
  <c r="FM117" i="7"/>
  <c r="FL117" i="7"/>
  <c r="FK117" i="7"/>
  <c r="FH117" i="7"/>
  <c r="FG117" i="7"/>
  <c r="FF117" i="7"/>
  <c r="FE117" i="7"/>
  <c r="FD117" i="7"/>
  <c r="FA117" i="7"/>
  <c r="EZ117" i="7"/>
  <c r="EY117" i="7"/>
  <c r="EX117" i="7"/>
  <c r="EW117" i="7"/>
  <c r="ET117" i="7"/>
  <c r="ES117" i="7"/>
  <c r="ER117" i="7"/>
  <c r="EQ117" i="7"/>
  <c r="EP117" i="7"/>
  <c r="EM117" i="7"/>
  <c r="EL117" i="7"/>
  <c r="EK117" i="7"/>
  <c r="EJ117" i="7"/>
  <c r="EI117" i="7"/>
  <c r="EF117" i="7"/>
  <c r="EE117" i="7"/>
  <c r="ED117" i="7"/>
  <c r="EC117" i="7"/>
  <c r="EB117" i="7"/>
  <c r="DY117" i="7"/>
  <c r="DX117" i="7"/>
  <c r="DW117" i="7"/>
  <c r="DV117" i="7"/>
  <c r="DU117" i="7"/>
  <c r="DR117" i="7"/>
  <c r="DQ117" i="7"/>
  <c r="DP117" i="7"/>
  <c r="DO117" i="7"/>
  <c r="DN117" i="7"/>
  <c r="DK117" i="7"/>
  <c r="DJ117" i="7"/>
  <c r="DI117" i="7"/>
  <c r="DH117" i="7"/>
  <c r="DG117" i="7"/>
  <c r="DD117" i="7"/>
  <c r="DC117" i="7"/>
  <c r="DB117" i="7"/>
  <c r="DA117" i="7"/>
  <c r="CZ117" i="7"/>
  <c r="CW117" i="7"/>
  <c r="CV117" i="7"/>
  <c r="CU117" i="7"/>
  <c r="CT117" i="7"/>
  <c r="CS117" i="7"/>
  <c r="CP117" i="7"/>
  <c r="CO117" i="7"/>
  <c r="CN117" i="7"/>
  <c r="CM117" i="7"/>
  <c r="CL117" i="7"/>
  <c r="CI117" i="7"/>
  <c r="CH117" i="7"/>
  <c r="CG117" i="7"/>
  <c r="CF117" i="7"/>
  <c r="CE117" i="7"/>
  <c r="CB117" i="7"/>
  <c r="CA117" i="7"/>
  <c r="BZ117" i="7"/>
  <c r="BY117" i="7"/>
  <c r="BX117" i="7"/>
  <c r="BU120" i="7"/>
  <c r="BT120" i="7"/>
  <c r="BS120" i="7"/>
  <c r="BR120" i="7"/>
  <c r="BQ120" i="7"/>
  <c r="BN120" i="7"/>
  <c r="BM120" i="7"/>
  <c r="BL120" i="7"/>
  <c r="BK120" i="7"/>
  <c r="BJ120" i="7"/>
  <c r="BG120" i="7"/>
  <c r="BF120" i="7"/>
  <c r="BE120" i="7"/>
  <c r="BD120" i="7"/>
  <c r="BC120" i="7"/>
  <c r="AZ120" i="7"/>
  <c r="AY120" i="7"/>
  <c r="AX120" i="7"/>
  <c r="AW120" i="7"/>
  <c r="AV120" i="7"/>
  <c r="AS120" i="7"/>
  <c r="AR120" i="7"/>
  <c r="AQ120" i="7"/>
  <c r="AP120" i="7"/>
  <c r="AO120" i="7"/>
  <c r="AL120" i="7"/>
  <c r="AK120" i="7"/>
  <c r="AJ120" i="7"/>
  <c r="AI120" i="7"/>
  <c r="AH120" i="7"/>
  <c r="AE120" i="7"/>
  <c r="AD120" i="7"/>
  <c r="AC120" i="7"/>
  <c r="AB120" i="7"/>
  <c r="AA120" i="7"/>
  <c r="X120" i="7"/>
  <c r="W120" i="7"/>
  <c r="V120" i="7"/>
  <c r="U120" i="7"/>
  <c r="T120" i="7"/>
  <c r="Q120" i="7"/>
  <c r="P120" i="7"/>
  <c r="O120" i="7"/>
  <c r="N120" i="7"/>
  <c r="M120" i="7"/>
  <c r="BU118" i="7"/>
  <c r="BT118" i="7"/>
  <c r="BS118" i="7"/>
  <c r="BR118" i="7"/>
  <c r="BQ118" i="7"/>
  <c r="BN118" i="7"/>
  <c r="BM118" i="7"/>
  <c r="BL118" i="7"/>
  <c r="BK118" i="7"/>
  <c r="BJ118" i="7"/>
  <c r="BG118" i="7"/>
  <c r="BF118" i="7"/>
  <c r="BE118" i="7"/>
  <c r="BD118" i="7"/>
  <c r="BC118" i="7"/>
  <c r="AZ118" i="7"/>
  <c r="AY118" i="7"/>
  <c r="AX118" i="7"/>
  <c r="AW118" i="7"/>
  <c r="AV118" i="7"/>
  <c r="AS118" i="7"/>
  <c r="AR118" i="7"/>
  <c r="AQ118" i="7"/>
  <c r="AP118" i="7"/>
  <c r="AO118" i="7"/>
  <c r="AL118" i="7"/>
  <c r="AK118" i="7"/>
  <c r="AJ118" i="7"/>
  <c r="AI118" i="7"/>
  <c r="AH118" i="7"/>
  <c r="AE118" i="7"/>
  <c r="AD118" i="7"/>
  <c r="AC118" i="7"/>
  <c r="AB118" i="7"/>
  <c r="AA118" i="7"/>
  <c r="X118" i="7"/>
  <c r="W118" i="7"/>
  <c r="V118" i="7"/>
  <c r="U118" i="7"/>
  <c r="T118" i="7"/>
  <c r="Q118" i="7"/>
  <c r="P118" i="7"/>
  <c r="O118" i="7"/>
  <c r="N118" i="7"/>
  <c r="M118" i="7"/>
  <c r="BT117" i="7"/>
  <c r="BS117" i="7"/>
  <c r="BR117" i="7"/>
  <c r="BQ117" i="7"/>
  <c r="BN117" i="7"/>
  <c r="BM117" i="7"/>
  <c r="BL117" i="7"/>
  <c r="BK117" i="7"/>
  <c r="BJ117" i="7"/>
  <c r="BG117" i="7"/>
  <c r="BF117" i="7"/>
  <c r="BE117" i="7"/>
  <c r="BD117" i="7"/>
  <c r="BC117" i="7"/>
  <c r="AZ117" i="7"/>
  <c r="AY117" i="7"/>
  <c r="AX117" i="7"/>
  <c r="AW117" i="7"/>
  <c r="AV117" i="7"/>
  <c r="AS117" i="7"/>
  <c r="AR117" i="7"/>
  <c r="AQ117" i="7"/>
  <c r="AP117" i="7"/>
  <c r="AO117" i="7"/>
  <c r="AL117" i="7"/>
  <c r="AK117" i="7"/>
  <c r="AJ117" i="7"/>
  <c r="AI117" i="7"/>
  <c r="AH117" i="7"/>
  <c r="AE117" i="7"/>
  <c r="AD117" i="7"/>
  <c r="AC117" i="7"/>
  <c r="AB117" i="7"/>
  <c r="AA117" i="7"/>
  <c r="X117" i="7"/>
  <c r="W117" i="7"/>
  <c r="V117" i="7"/>
  <c r="U117" i="7"/>
  <c r="T117" i="7"/>
  <c r="Q117" i="7"/>
  <c r="P117" i="7"/>
  <c r="O117" i="7"/>
  <c r="N117" i="7"/>
  <c r="M117" i="7"/>
  <c r="I120" i="7"/>
  <c r="H120" i="7"/>
  <c r="G120" i="7"/>
  <c r="F120" i="7"/>
  <c r="I118" i="7"/>
  <c r="H118" i="7"/>
  <c r="G118" i="7"/>
  <c r="F118" i="7"/>
  <c r="I117" i="7"/>
  <c r="H117" i="7"/>
  <c r="G117" i="7"/>
  <c r="F117" i="7"/>
  <c r="NC83" i="7"/>
  <c r="NB83" i="7"/>
  <c r="NA83" i="7"/>
  <c r="MZ83" i="7"/>
  <c r="MY83" i="7"/>
  <c r="MV83" i="7"/>
  <c r="MU83" i="7"/>
  <c r="MT83" i="7"/>
  <c r="MS83" i="7"/>
  <c r="MR83" i="7"/>
  <c r="MO83" i="7"/>
  <c r="MN83" i="7"/>
  <c r="MM83" i="7"/>
  <c r="ML83" i="7"/>
  <c r="MK83" i="7"/>
  <c r="MH83" i="7"/>
  <c r="MG83" i="7"/>
  <c r="MF83" i="7"/>
  <c r="ME83" i="7"/>
  <c r="MD83" i="7"/>
  <c r="MA83" i="7"/>
  <c r="LZ83" i="7"/>
  <c r="LY83" i="7"/>
  <c r="LX83" i="7"/>
  <c r="LW83" i="7"/>
  <c r="LT83" i="7"/>
  <c r="LS83" i="7"/>
  <c r="LR83" i="7"/>
  <c r="LQ83" i="7"/>
  <c r="LP83" i="7"/>
  <c r="LM83" i="7"/>
  <c r="LL83" i="7"/>
  <c r="LK83" i="7"/>
  <c r="LJ83" i="7"/>
  <c r="LI83" i="7"/>
  <c r="LF83" i="7"/>
  <c r="LE83" i="7"/>
  <c r="LD83" i="7"/>
  <c r="LC83" i="7"/>
  <c r="LB83" i="7"/>
  <c r="KY83" i="7"/>
  <c r="KX83" i="7"/>
  <c r="KW83" i="7"/>
  <c r="KV83" i="7"/>
  <c r="KU83" i="7"/>
  <c r="KR83" i="7"/>
  <c r="KQ83" i="7"/>
  <c r="KP83" i="7"/>
  <c r="KO83" i="7"/>
  <c r="KN83" i="7"/>
  <c r="KK83" i="7"/>
  <c r="KJ83" i="7"/>
  <c r="KI83" i="7"/>
  <c r="KH83" i="7"/>
  <c r="KG83" i="7"/>
  <c r="KD83" i="7"/>
  <c r="KC83" i="7"/>
  <c r="KB83" i="7"/>
  <c r="KA83" i="7"/>
  <c r="JZ83" i="7"/>
  <c r="JW83" i="7"/>
  <c r="JV83" i="7"/>
  <c r="JU83" i="7"/>
  <c r="JT83" i="7"/>
  <c r="JS83" i="7"/>
  <c r="JP83" i="7"/>
  <c r="JO83" i="7"/>
  <c r="JN83" i="7"/>
  <c r="JM83" i="7"/>
  <c r="JL83" i="7"/>
  <c r="JI83" i="7"/>
  <c r="JH83" i="7"/>
  <c r="JG83" i="7"/>
  <c r="JF83" i="7"/>
  <c r="JE83" i="7"/>
  <c r="JB83" i="7"/>
  <c r="JA83" i="7"/>
  <c r="IZ83" i="7"/>
  <c r="IY83" i="7"/>
  <c r="IX83" i="7"/>
  <c r="IU83" i="7"/>
  <c r="IT83" i="7"/>
  <c r="IS83" i="7"/>
  <c r="IR83" i="7"/>
  <c r="IQ83" i="7"/>
  <c r="IN83" i="7"/>
  <c r="IM83" i="7"/>
  <c r="IL83" i="7"/>
  <c r="IK83" i="7"/>
  <c r="IJ83" i="7"/>
  <c r="IG83" i="7"/>
  <c r="IF83" i="7"/>
  <c r="IE83" i="7"/>
  <c r="ID83" i="7"/>
  <c r="IC83" i="7"/>
  <c r="HZ83" i="7"/>
  <c r="HY83" i="7"/>
  <c r="HX83" i="7"/>
  <c r="HW83" i="7"/>
  <c r="HV83" i="7"/>
  <c r="HS83" i="7"/>
  <c r="HR83" i="7"/>
  <c r="HQ83" i="7"/>
  <c r="HP83" i="7"/>
  <c r="HO83" i="7"/>
  <c r="HL83" i="7"/>
  <c r="HK83" i="7"/>
  <c r="HJ83" i="7"/>
  <c r="HI83" i="7"/>
  <c r="HH83" i="7"/>
  <c r="HE83" i="7"/>
  <c r="HD83" i="7"/>
  <c r="HC83" i="7"/>
  <c r="HB83" i="7"/>
  <c r="HA83" i="7"/>
  <c r="GX83" i="7"/>
  <c r="GW83" i="7"/>
  <c r="GV83" i="7"/>
  <c r="GU83" i="7"/>
  <c r="GT83" i="7"/>
  <c r="GQ83" i="7"/>
  <c r="GP83" i="7"/>
  <c r="GO83" i="7"/>
  <c r="GN83" i="7"/>
  <c r="GM83" i="7"/>
  <c r="GJ83" i="7"/>
  <c r="GI83" i="7"/>
  <c r="GH83" i="7"/>
  <c r="GG83" i="7"/>
  <c r="GF83" i="7"/>
  <c r="GC83" i="7"/>
  <c r="GB83" i="7"/>
  <c r="GA83" i="7"/>
  <c r="FZ83" i="7"/>
  <c r="FY83" i="7"/>
  <c r="FV83" i="7"/>
  <c r="FU83" i="7"/>
  <c r="FT83" i="7"/>
  <c r="FS83" i="7"/>
  <c r="FR83" i="7"/>
  <c r="FO83" i="7"/>
  <c r="FN83" i="7"/>
  <c r="FM83" i="7"/>
  <c r="FL83" i="7"/>
  <c r="FK83" i="7"/>
  <c r="FH83" i="7"/>
  <c r="FG83" i="7"/>
  <c r="FF83" i="7"/>
  <c r="FE83" i="7"/>
  <c r="FD83" i="7"/>
  <c r="FA83" i="7"/>
  <c r="EZ83" i="7"/>
  <c r="EY83" i="7"/>
  <c r="EX83" i="7"/>
  <c r="EW83" i="7"/>
  <c r="ET83" i="7"/>
  <c r="ES83" i="7"/>
  <c r="ER83" i="7"/>
  <c r="EQ83" i="7"/>
  <c r="EP83" i="7"/>
  <c r="EM83" i="7"/>
  <c r="EL83" i="7"/>
  <c r="EK83" i="7"/>
  <c r="EJ83" i="7"/>
  <c r="EI83" i="7"/>
  <c r="EF83" i="7"/>
  <c r="EE83" i="7"/>
  <c r="ED83" i="7"/>
  <c r="EC83" i="7"/>
  <c r="EB83" i="7"/>
  <c r="DY83" i="7"/>
  <c r="DX83" i="7"/>
  <c r="DW83" i="7"/>
  <c r="DV83" i="7"/>
  <c r="DU83" i="7"/>
  <c r="DR83" i="7"/>
  <c r="DQ83" i="7"/>
  <c r="DP83" i="7"/>
  <c r="DO83" i="7"/>
  <c r="DN83" i="7"/>
  <c r="DK83" i="7"/>
  <c r="DJ83" i="7"/>
  <c r="DI83" i="7"/>
  <c r="DH83" i="7"/>
  <c r="DG83" i="7"/>
  <c r="DD83" i="7"/>
  <c r="DC83" i="7"/>
  <c r="DB83" i="7"/>
  <c r="DA83" i="7"/>
  <c r="CZ83" i="7"/>
  <c r="CW83" i="7"/>
  <c r="CV83" i="7"/>
  <c r="CU83" i="7"/>
  <c r="CT83" i="7"/>
  <c r="CS83" i="7"/>
  <c r="CP83" i="7"/>
  <c r="CO83" i="7"/>
  <c r="CN83" i="7"/>
  <c r="CM83" i="7"/>
  <c r="CL83" i="7"/>
  <c r="CI83" i="7"/>
  <c r="CH83" i="7"/>
  <c r="CG83" i="7"/>
  <c r="CF83" i="7"/>
  <c r="CE83" i="7"/>
  <c r="CB83" i="7"/>
  <c r="CA83" i="7"/>
  <c r="BZ83" i="7"/>
  <c r="BY83" i="7"/>
  <c r="BX83" i="7"/>
  <c r="BU83" i="7"/>
  <c r="BT83" i="7"/>
  <c r="BS83" i="7"/>
  <c r="BR83" i="7"/>
  <c r="BQ83" i="7"/>
  <c r="BN83" i="7"/>
  <c r="BM83" i="7"/>
  <c r="BL83" i="7"/>
  <c r="BK83" i="7"/>
  <c r="BJ83" i="7"/>
  <c r="BG83" i="7"/>
  <c r="BF83" i="7"/>
  <c r="BE83" i="7"/>
  <c r="BD83" i="7"/>
  <c r="BC83" i="7"/>
  <c r="AZ83" i="7"/>
  <c r="AY83" i="7"/>
  <c r="AX83" i="7"/>
  <c r="AW83" i="7"/>
  <c r="AV83" i="7"/>
  <c r="AS83" i="7"/>
  <c r="AR83" i="7"/>
  <c r="AQ83" i="7"/>
  <c r="AP83" i="7"/>
  <c r="AO83" i="7"/>
  <c r="AL83" i="7"/>
  <c r="AK83" i="7"/>
  <c r="AJ83" i="7"/>
  <c r="AI83" i="7"/>
  <c r="AH83" i="7"/>
  <c r="AE83" i="7"/>
  <c r="AD83" i="7"/>
  <c r="AC83" i="7"/>
  <c r="AB83" i="7"/>
  <c r="AA83" i="7"/>
  <c r="X83" i="7"/>
  <c r="W83" i="7"/>
  <c r="V83" i="7"/>
  <c r="U83" i="7"/>
  <c r="T83" i="7"/>
  <c r="Q83" i="7"/>
  <c r="P83" i="7"/>
  <c r="O83" i="7"/>
  <c r="N83" i="7"/>
  <c r="M83" i="7"/>
  <c r="NC82" i="7"/>
  <c r="NB82" i="7"/>
  <c r="NA82" i="7"/>
  <c r="MZ82" i="7"/>
  <c r="MY82" i="7"/>
  <c r="MV82" i="7"/>
  <c r="MU82" i="7"/>
  <c r="MT82" i="7"/>
  <c r="MS82" i="7"/>
  <c r="MR82" i="7"/>
  <c r="MO82" i="7"/>
  <c r="MN82" i="7"/>
  <c r="MM82" i="7"/>
  <c r="ML82" i="7"/>
  <c r="MK82" i="7"/>
  <c r="MH82" i="7"/>
  <c r="MG82" i="7"/>
  <c r="MF82" i="7"/>
  <c r="ME82" i="7"/>
  <c r="MD82" i="7"/>
  <c r="MA82" i="7"/>
  <c r="LZ82" i="7"/>
  <c r="LY82" i="7"/>
  <c r="LX82" i="7"/>
  <c r="LW82" i="7"/>
  <c r="LT82" i="7"/>
  <c r="LS82" i="7"/>
  <c r="LR82" i="7"/>
  <c r="LQ82" i="7"/>
  <c r="LP82" i="7"/>
  <c r="LM82" i="7"/>
  <c r="LL82" i="7"/>
  <c r="LK82" i="7"/>
  <c r="LJ82" i="7"/>
  <c r="LI82" i="7"/>
  <c r="LF82" i="7"/>
  <c r="LE82" i="7"/>
  <c r="LD82" i="7"/>
  <c r="LC82" i="7"/>
  <c r="LB82" i="7"/>
  <c r="KY82" i="7"/>
  <c r="KX82" i="7"/>
  <c r="KW82" i="7"/>
  <c r="KV82" i="7"/>
  <c r="KU82" i="7"/>
  <c r="KR82" i="7"/>
  <c r="KQ82" i="7"/>
  <c r="KP82" i="7"/>
  <c r="KO82" i="7"/>
  <c r="KN82" i="7"/>
  <c r="KK82" i="7"/>
  <c r="KJ82" i="7"/>
  <c r="KI82" i="7"/>
  <c r="KH82" i="7"/>
  <c r="KG82" i="7"/>
  <c r="KD82" i="7"/>
  <c r="KC82" i="7"/>
  <c r="KB82" i="7"/>
  <c r="KA82" i="7"/>
  <c r="JZ82" i="7"/>
  <c r="JW82" i="7"/>
  <c r="JV82" i="7"/>
  <c r="JU82" i="7"/>
  <c r="JT82" i="7"/>
  <c r="JS82" i="7"/>
  <c r="JP82" i="7"/>
  <c r="JO82" i="7"/>
  <c r="JN82" i="7"/>
  <c r="JM82" i="7"/>
  <c r="JL82" i="7"/>
  <c r="JI82" i="7"/>
  <c r="JH82" i="7"/>
  <c r="JG82" i="7"/>
  <c r="JF82" i="7"/>
  <c r="JE82" i="7"/>
  <c r="JB82" i="7"/>
  <c r="JA82" i="7"/>
  <c r="IZ82" i="7"/>
  <c r="IY82" i="7"/>
  <c r="IX82" i="7"/>
  <c r="IU82" i="7"/>
  <c r="IT82" i="7"/>
  <c r="IS82" i="7"/>
  <c r="IR82" i="7"/>
  <c r="IQ82" i="7"/>
  <c r="IN82" i="7"/>
  <c r="IM82" i="7"/>
  <c r="IL82" i="7"/>
  <c r="IK82" i="7"/>
  <c r="IJ82" i="7"/>
  <c r="IG82" i="7"/>
  <c r="IF82" i="7"/>
  <c r="IE82" i="7"/>
  <c r="ID82" i="7"/>
  <c r="IC82" i="7"/>
  <c r="HZ82" i="7"/>
  <c r="HY82" i="7"/>
  <c r="HX82" i="7"/>
  <c r="HW82" i="7"/>
  <c r="HV82" i="7"/>
  <c r="HS82" i="7"/>
  <c r="HR82" i="7"/>
  <c r="HQ82" i="7"/>
  <c r="HP82" i="7"/>
  <c r="HO82" i="7"/>
  <c r="HL82" i="7"/>
  <c r="HK82" i="7"/>
  <c r="HJ82" i="7"/>
  <c r="HI82" i="7"/>
  <c r="HH82" i="7"/>
  <c r="HE82" i="7"/>
  <c r="HD82" i="7"/>
  <c r="HC82" i="7"/>
  <c r="HB82" i="7"/>
  <c r="HA82" i="7"/>
  <c r="GX82" i="7"/>
  <c r="GW82" i="7"/>
  <c r="GV82" i="7"/>
  <c r="GU82" i="7"/>
  <c r="GT82" i="7"/>
  <c r="GQ82" i="7"/>
  <c r="GP82" i="7"/>
  <c r="GO82" i="7"/>
  <c r="GN82" i="7"/>
  <c r="GM82" i="7"/>
  <c r="GJ82" i="7"/>
  <c r="GI82" i="7"/>
  <c r="GH82" i="7"/>
  <c r="GG82" i="7"/>
  <c r="GF82" i="7"/>
  <c r="GC82" i="7"/>
  <c r="GB82" i="7"/>
  <c r="GA82" i="7"/>
  <c r="FZ82" i="7"/>
  <c r="FY82" i="7"/>
  <c r="FV82" i="7"/>
  <c r="FU82" i="7"/>
  <c r="FT82" i="7"/>
  <c r="FS82" i="7"/>
  <c r="FR82" i="7"/>
  <c r="FO82" i="7"/>
  <c r="FN82" i="7"/>
  <c r="FM82" i="7"/>
  <c r="FL82" i="7"/>
  <c r="FK82" i="7"/>
  <c r="FH82" i="7"/>
  <c r="FG82" i="7"/>
  <c r="FF82" i="7"/>
  <c r="FE82" i="7"/>
  <c r="FD82" i="7"/>
  <c r="FA82" i="7"/>
  <c r="EZ82" i="7"/>
  <c r="EY82" i="7"/>
  <c r="EX82" i="7"/>
  <c r="EW82" i="7"/>
  <c r="ET82" i="7"/>
  <c r="ES82" i="7"/>
  <c r="ER82" i="7"/>
  <c r="EQ82" i="7"/>
  <c r="EP82" i="7"/>
  <c r="EM82" i="7"/>
  <c r="EL82" i="7"/>
  <c r="EK82" i="7"/>
  <c r="EJ82" i="7"/>
  <c r="EI82" i="7"/>
  <c r="EF82" i="7"/>
  <c r="EE82" i="7"/>
  <c r="ED82" i="7"/>
  <c r="EC82" i="7"/>
  <c r="EB82" i="7"/>
  <c r="DY82" i="7"/>
  <c r="DX82" i="7"/>
  <c r="DW82" i="7"/>
  <c r="DV82" i="7"/>
  <c r="DU82" i="7"/>
  <c r="DR82" i="7"/>
  <c r="DQ82" i="7"/>
  <c r="DP82" i="7"/>
  <c r="DO82" i="7"/>
  <c r="DN82" i="7"/>
  <c r="DK82" i="7"/>
  <c r="DJ82" i="7"/>
  <c r="DI82" i="7"/>
  <c r="DH82" i="7"/>
  <c r="DG82" i="7"/>
  <c r="DD82" i="7"/>
  <c r="DC82" i="7"/>
  <c r="DB82" i="7"/>
  <c r="DA82" i="7"/>
  <c r="CZ82" i="7"/>
  <c r="CW82" i="7"/>
  <c r="CV82" i="7"/>
  <c r="CU82" i="7"/>
  <c r="CT82" i="7"/>
  <c r="CS82" i="7"/>
  <c r="CP82" i="7"/>
  <c r="CO82" i="7"/>
  <c r="CN82" i="7"/>
  <c r="CM82" i="7"/>
  <c r="CL82" i="7"/>
  <c r="CI82" i="7"/>
  <c r="CH82" i="7"/>
  <c r="CG82" i="7"/>
  <c r="CF82" i="7"/>
  <c r="CE82" i="7"/>
  <c r="CB82" i="7"/>
  <c r="CA82" i="7"/>
  <c r="BZ82" i="7"/>
  <c r="BY82" i="7"/>
  <c r="BX82" i="7"/>
  <c r="BU82" i="7"/>
  <c r="BT82" i="7"/>
  <c r="BS82" i="7"/>
  <c r="BR82" i="7"/>
  <c r="BQ82" i="7"/>
  <c r="BN82" i="7"/>
  <c r="BM82" i="7"/>
  <c r="BL82" i="7"/>
  <c r="BK82" i="7"/>
  <c r="BJ82" i="7"/>
  <c r="BG82" i="7"/>
  <c r="BF82" i="7"/>
  <c r="BE82" i="7"/>
  <c r="BD82" i="7"/>
  <c r="BC82" i="7"/>
  <c r="AZ82" i="7"/>
  <c r="AY82" i="7"/>
  <c r="AX82" i="7"/>
  <c r="AW82" i="7"/>
  <c r="AV82" i="7"/>
  <c r="AS82" i="7"/>
  <c r="AR82" i="7"/>
  <c r="AQ82" i="7"/>
  <c r="AP82" i="7"/>
  <c r="AO82" i="7"/>
  <c r="AL82" i="7"/>
  <c r="AK82" i="7"/>
  <c r="AJ82" i="7"/>
  <c r="AI82" i="7"/>
  <c r="AH82" i="7"/>
  <c r="AE82" i="7"/>
  <c r="AD82" i="7"/>
  <c r="AC82" i="7"/>
  <c r="AB82" i="7"/>
  <c r="AA82" i="7"/>
  <c r="X82" i="7"/>
  <c r="W82" i="7"/>
  <c r="V82" i="7"/>
  <c r="U82" i="7"/>
  <c r="T82" i="7"/>
  <c r="Q82" i="7"/>
  <c r="P82" i="7"/>
  <c r="O82" i="7"/>
  <c r="N82" i="7"/>
  <c r="M82" i="7"/>
  <c r="I83" i="7"/>
  <c r="H83" i="7"/>
  <c r="G83" i="7"/>
  <c r="F83" i="7"/>
  <c r="I82" i="7"/>
  <c r="H82" i="7"/>
  <c r="G82" i="7"/>
  <c r="F82" i="7"/>
  <c r="E117" i="7" l="1"/>
  <c r="E164" i="7" l="1"/>
  <c r="E128" i="7"/>
  <c r="E123" i="7"/>
  <c r="NA80" i="7"/>
  <c r="MZ80" i="7"/>
  <c r="MY80" i="7"/>
  <c r="MT80" i="7"/>
  <c r="MR80" i="7"/>
  <c r="MO80" i="7"/>
  <c r="MN80" i="7"/>
  <c r="MM80" i="7"/>
  <c r="ML80" i="7"/>
  <c r="MH80" i="7"/>
  <c r="MF80" i="7"/>
  <c r="ME80" i="7"/>
  <c r="MD80" i="7"/>
  <c r="MA80" i="7"/>
  <c r="LT80" i="7"/>
  <c r="LS80" i="7"/>
  <c r="LR80" i="7"/>
  <c r="LQ80" i="7"/>
  <c r="LI80" i="7"/>
  <c r="LF80" i="7"/>
  <c r="LE80" i="7"/>
  <c r="LC80" i="7"/>
  <c r="KV80" i="7"/>
  <c r="KU80" i="7"/>
  <c r="KP80" i="7"/>
  <c r="KI80" i="7"/>
  <c r="KD80" i="7"/>
  <c r="KA80" i="7"/>
  <c r="JZ80" i="7"/>
  <c r="JW80" i="7"/>
  <c r="JT80" i="7"/>
  <c r="JP80" i="7"/>
  <c r="JO80" i="7"/>
  <c r="JN80" i="7"/>
  <c r="JM80" i="7"/>
  <c r="JF80" i="7"/>
  <c r="JE80" i="7"/>
  <c r="JB80" i="7"/>
  <c r="JA80" i="7"/>
  <c r="IT80" i="7"/>
  <c r="IS80" i="7"/>
  <c r="IR80" i="7"/>
  <c r="IQ80" i="7"/>
  <c r="IG80" i="7"/>
  <c r="IF80" i="7"/>
  <c r="IE80" i="7"/>
  <c r="IC80" i="7"/>
  <c r="HV80" i="7"/>
  <c r="HS80" i="7"/>
  <c r="HP80" i="7"/>
  <c r="HK80" i="7"/>
  <c r="HJ80" i="7"/>
  <c r="HI80" i="7"/>
  <c r="HD80" i="7"/>
  <c r="HB80" i="7"/>
  <c r="HA80" i="7"/>
  <c r="GX80" i="7"/>
  <c r="GT80" i="7"/>
  <c r="GP80" i="7"/>
  <c r="GO80" i="7"/>
  <c r="GN80" i="7"/>
  <c r="GM80" i="7"/>
  <c r="GH80" i="7"/>
  <c r="GF80" i="7"/>
  <c r="GC80" i="7"/>
  <c r="GB80" i="7"/>
  <c r="GA80" i="7"/>
  <c r="FT80" i="7"/>
  <c r="FS80" i="7"/>
  <c r="FR80" i="7"/>
  <c r="FO80" i="7"/>
  <c r="FG80" i="7"/>
  <c r="FF80" i="7"/>
  <c r="FE80" i="7"/>
  <c r="EW80" i="7"/>
  <c r="ET80" i="7"/>
  <c r="ES80" i="7"/>
  <c r="EJ80" i="7"/>
  <c r="ED80" i="7"/>
  <c r="DY80" i="7"/>
  <c r="DW80" i="7"/>
  <c r="DR80" i="7"/>
  <c r="DO80" i="7"/>
  <c r="DN80" i="7"/>
  <c r="DK80" i="7"/>
  <c r="DH80" i="7"/>
  <c r="DD80" i="7"/>
  <c r="DC80" i="7"/>
  <c r="DB80" i="7"/>
  <c r="DA80" i="7"/>
  <c r="CV80" i="7"/>
  <c r="CT80" i="7"/>
  <c r="CS80" i="7"/>
  <c r="CP80" i="7"/>
  <c r="CO80" i="7"/>
  <c r="CH80" i="7"/>
  <c r="CG80" i="7"/>
  <c r="CF80" i="7"/>
  <c r="CE80" i="7"/>
  <c r="BX80" i="7"/>
  <c r="BU80" i="7"/>
  <c r="BT80" i="7"/>
  <c r="BS80" i="7"/>
  <c r="BK80" i="7"/>
  <c r="BJ80" i="7"/>
  <c r="BG80" i="7"/>
  <c r="BE80" i="7"/>
  <c r="AX80" i="7"/>
  <c r="AW80" i="7"/>
  <c r="AS80" i="7"/>
  <c r="AO80" i="7"/>
  <c r="AL80" i="7"/>
  <c r="AK80" i="7"/>
  <c r="AD80" i="7"/>
  <c r="AC80" i="7"/>
  <c r="AB80" i="7"/>
  <c r="AA80" i="7"/>
  <c r="V80" i="7"/>
  <c r="T80" i="7"/>
  <c r="Q80" i="7"/>
  <c r="P80" i="7"/>
  <c r="O80" i="7"/>
  <c r="I80" i="7"/>
  <c r="G80" i="7"/>
  <c r="F80" i="7"/>
  <c r="MV76" i="7"/>
  <c r="ML76" i="7"/>
  <c r="ME76" i="7"/>
  <c r="MA77" i="7"/>
  <c r="LZ76" i="7"/>
  <c r="LR76" i="7"/>
  <c r="LP76" i="7"/>
  <c r="LD76" i="7"/>
  <c r="KR76" i="7"/>
  <c r="KH76" i="7"/>
  <c r="KA77" i="7"/>
  <c r="JW76" i="7"/>
  <c r="JM76" i="7"/>
  <c r="JL76" i="7"/>
  <c r="JA77" i="7"/>
  <c r="IZ76" i="7"/>
  <c r="IS76" i="7"/>
  <c r="IN76" i="7"/>
  <c r="IM77" i="7"/>
  <c r="ID76" i="7"/>
  <c r="HS76" i="7"/>
  <c r="HR76" i="7"/>
  <c r="HI77" i="7"/>
  <c r="HH76" i="7"/>
  <c r="GV76" i="7"/>
  <c r="GO77" i="7"/>
  <c r="FE77" i="7"/>
  <c r="EP77" i="7"/>
  <c r="DP77" i="7"/>
  <c r="DC77" i="7"/>
  <c r="CE77" i="7"/>
  <c r="Q77" i="7"/>
  <c r="N76" i="7"/>
  <c r="E183" i="7"/>
  <c r="E182" i="7"/>
  <c r="E181" i="7"/>
  <c r="E179" i="7"/>
  <c r="E178" i="7"/>
  <c r="E177" i="7"/>
  <c r="E176" i="7"/>
  <c r="E175" i="7"/>
  <c r="E166" i="7"/>
  <c r="E165" i="7"/>
  <c r="E163" i="7"/>
  <c r="E162" i="7"/>
  <c r="E160" i="7"/>
  <c r="E159" i="7"/>
  <c r="E156" i="7"/>
  <c r="E153" i="7"/>
  <c r="AX151" i="7"/>
  <c r="NC150" i="7"/>
  <c r="NC151" i="7" s="1"/>
  <c r="NB150" i="7"/>
  <c r="NB151" i="7" s="1"/>
  <c r="NA150" i="7"/>
  <c r="NA151" i="7" s="1"/>
  <c r="MZ150" i="7"/>
  <c r="MZ151" i="7" s="1"/>
  <c r="MY150" i="7"/>
  <c r="MY151" i="7" s="1"/>
  <c r="MV150" i="7"/>
  <c r="MV151" i="7" s="1"/>
  <c r="MU150" i="7"/>
  <c r="MU151" i="7" s="1"/>
  <c r="MT150" i="7"/>
  <c r="MT151" i="7" s="1"/>
  <c r="MS150" i="7"/>
  <c r="MS151" i="7" s="1"/>
  <c r="MR150" i="7"/>
  <c r="MR151" i="7" s="1"/>
  <c r="MO150" i="7"/>
  <c r="MO151" i="7" s="1"/>
  <c r="MN150" i="7"/>
  <c r="MN151" i="7" s="1"/>
  <c r="MM150" i="7"/>
  <c r="MM151" i="7" s="1"/>
  <c r="ML150" i="7"/>
  <c r="ML151" i="7" s="1"/>
  <c r="MK150" i="7"/>
  <c r="MK151" i="7" s="1"/>
  <c r="MH150" i="7"/>
  <c r="MH151" i="7" s="1"/>
  <c r="MG150" i="7"/>
  <c r="MG151" i="7" s="1"/>
  <c r="MF150" i="7"/>
  <c r="MF151" i="7" s="1"/>
  <c r="ME150" i="7"/>
  <c r="ME151" i="7" s="1"/>
  <c r="MD150" i="7"/>
  <c r="MD151" i="7" s="1"/>
  <c r="MA150" i="7"/>
  <c r="MA151" i="7" s="1"/>
  <c r="LZ150" i="7"/>
  <c r="LZ151" i="7" s="1"/>
  <c r="LY150" i="7"/>
  <c r="LY151" i="7" s="1"/>
  <c r="LX150" i="7"/>
  <c r="LX151" i="7" s="1"/>
  <c r="LW150" i="7"/>
  <c r="LW151" i="7" s="1"/>
  <c r="LT150" i="7"/>
  <c r="LT151" i="7" s="1"/>
  <c r="LS150" i="7"/>
  <c r="LS151" i="7" s="1"/>
  <c r="LR150" i="7"/>
  <c r="LR151" i="7" s="1"/>
  <c r="LQ150" i="7"/>
  <c r="LQ151" i="7" s="1"/>
  <c r="LP150" i="7"/>
  <c r="LP151" i="7" s="1"/>
  <c r="LM150" i="7"/>
  <c r="LM151" i="7" s="1"/>
  <c r="LL150" i="7"/>
  <c r="LL151" i="7" s="1"/>
  <c r="LK150" i="7"/>
  <c r="LK151" i="7" s="1"/>
  <c r="LJ150" i="7"/>
  <c r="LJ151" i="7" s="1"/>
  <c r="LI150" i="7"/>
  <c r="LI151" i="7" s="1"/>
  <c r="LF150" i="7"/>
  <c r="LF151" i="7" s="1"/>
  <c r="LE150" i="7"/>
  <c r="LE151" i="7" s="1"/>
  <c r="LD150" i="7"/>
  <c r="LD151" i="7" s="1"/>
  <c r="LC150" i="7"/>
  <c r="LC151" i="7" s="1"/>
  <c r="LB150" i="7"/>
  <c r="LB151" i="7" s="1"/>
  <c r="KY150" i="7"/>
  <c r="KY151" i="7" s="1"/>
  <c r="KX150" i="7"/>
  <c r="KX151" i="7" s="1"/>
  <c r="KW150" i="7"/>
  <c r="KW151" i="7" s="1"/>
  <c r="KV150" i="7"/>
  <c r="KV151" i="7" s="1"/>
  <c r="KU150" i="7"/>
  <c r="KU151" i="7" s="1"/>
  <c r="KR150" i="7"/>
  <c r="KR151" i="7" s="1"/>
  <c r="KQ150" i="7"/>
  <c r="KQ151" i="7" s="1"/>
  <c r="KP150" i="7"/>
  <c r="KP151" i="7" s="1"/>
  <c r="KO150" i="7"/>
  <c r="KO151" i="7" s="1"/>
  <c r="KN150" i="7"/>
  <c r="KN151" i="7" s="1"/>
  <c r="KK150" i="7"/>
  <c r="KK151" i="7" s="1"/>
  <c r="KJ150" i="7"/>
  <c r="KJ151" i="7" s="1"/>
  <c r="KI150" i="7"/>
  <c r="KI151" i="7" s="1"/>
  <c r="KH150" i="7"/>
  <c r="KH151" i="7" s="1"/>
  <c r="KG150" i="7"/>
  <c r="KG151" i="7" s="1"/>
  <c r="KD150" i="7"/>
  <c r="KD151" i="7" s="1"/>
  <c r="KC150" i="7"/>
  <c r="KC151" i="7" s="1"/>
  <c r="KB150" i="7"/>
  <c r="KB151" i="7" s="1"/>
  <c r="KA150" i="7"/>
  <c r="KA151" i="7" s="1"/>
  <c r="JZ150" i="7"/>
  <c r="JZ151" i="7" s="1"/>
  <c r="JW150" i="7"/>
  <c r="JW151" i="7" s="1"/>
  <c r="JV150" i="7"/>
  <c r="JV151" i="7" s="1"/>
  <c r="JU150" i="7"/>
  <c r="JU151" i="7" s="1"/>
  <c r="JT150" i="7"/>
  <c r="JT151" i="7" s="1"/>
  <c r="JS150" i="7"/>
  <c r="JS151" i="7" s="1"/>
  <c r="JP150" i="7"/>
  <c r="JP151" i="7" s="1"/>
  <c r="JO150" i="7"/>
  <c r="JO151" i="7" s="1"/>
  <c r="JN150" i="7"/>
  <c r="JN151" i="7" s="1"/>
  <c r="JM150" i="7"/>
  <c r="JM151" i="7" s="1"/>
  <c r="JL150" i="7"/>
  <c r="JL151" i="7" s="1"/>
  <c r="JI150" i="7"/>
  <c r="JI151" i="7" s="1"/>
  <c r="JH150" i="7"/>
  <c r="JH151" i="7" s="1"/>
  <c r="JG150" i="7"/>
  <c r="JG151" i="7" s="1"/>
  <c r="JF150" i="7"/>
  <c r="JF151" i="7" s="1"/>
  <c r="JE150" i="7"/>
  <c r="JE151" i="7" s="1"/>
  <c r="JB150" i="7"/>
  <c r="JB151" i="7" s="1"/>
  <c r="JA150" i="7"/>
  <c r="JA151" i="7" s="1"/>
  <c r="IZ150" i="7"/>
  <c r="IZ151" i="7" s="1"/>
  <c r="IY150" i="7"/>
  <c r="IY151" i="7" s="1"/>
  <c r="IX150" i="7"/>
  <c r="IX151" i="7" s="1"/>
  <c r="IU150" i="7"/>
  <c r="IU151" i="7" s="1"/>
  <c r="IT150" i="7"/>
  <c r="IT151" i="7" s="1"/>
  <c r="IS150" i="7"/>
  <c r="IS151" i="7" s="1"/>
  <c r="IR150" i="7"/>
  <c r="IR151" i="7" s="1"/>
  <c r="IQ150" i="7"/>
  <c r="IQ151" i="7" s="1"/>
  <c r="IN150" i="7"/>
  <c r="IN151" i="7" s="1"/>
  <c r="IM150" i="7"/>
  <c r="IM151" i="7" s="1"/>
  <c r="IL150" i="7"/>
  <c r="IL151" i="7" s="1"/>
  <c r="IK150" i="7"/>
  <c r="IK151" i="7" s="1"/>
  <c r="IJ150" i="7"/>
  <c r="IJ151" i="7" s="1"/>
  <c r="IG150" i="7"/>
  <c r="IG151" i="7" s="1"/>
  <c r="IF150" i="7"/>
  <c r="IF151" i="7" s="1"/>
  <c r="IE150" i="7"/>
  <c r="IE151" i="7" s="1"/>
  <c r="ID150" i="7"/>
  <c r="ID151" i="7" s="1"/>
  <c r="IC150" i="7"/>
  <c r="IC151" i="7" s="1"/>
  <c r="HZ150" i="7"/>
  <c r="HZ151" i="7" s="1"/>
  <c r="HY150" i="7"/>
  <c r="HY151" i="7" s="1"/>
  <c r="HX150" i="7"/>
  <c r="HX151" i="7" s="1"/>
  <c r="HW150" i="7"/>
  <c r="HW151" i="7" s="1"/>
  <c r="HV150" i="7"/>
  <c r="HV151" i="7" s="1"/>
  <c r="HS150" i="7"/>
  <c r="HS151" i="7" s="1"/>
  <c r="HR150" i="7"/>
  <c r="HR151" i="7" s="1"/>
  <c r="HQ150" i="7"/>
  <c r="HQ151" i="7" s="1"/>
  <c r="HP150" i="7"/>
  <c r="HP151" i="7" s="1"/>
  <c r="HO150" i="7"/>
  <c r="HO151" i="7" s="1"/>
  <c r="HL150" i="7"/>
  <c r="HL151" i="7" s="1"/>
  <c r="HK150" i="7"/>
  <c r="HK151" i="7" s="1"/>
  <c r="HJ150" i="7"/>
  <c r="HJ151" i="7" s="1"/>
  <c r="HI150" i="7"/>
  <c r="HI151" i="7" s="1"/>
  <c r="HH150" i="7"/>
  <c r="HH151" i="7" s="1"/>
  <c r="HE150" i="7"/>
  <c r="HE151" i="7" s="1"/>
  <c r="HD150" i="7"/>
  <c r="HD151" i="7" s="1"/>
  <c r="HC150" i="7"/>
  <c r="HC151" i="7" s="1"/>
  <c r="HB150" i="7"/>
  <c r="HB151" i="7" s="1"/>
  <c r="HA150" i="7"/>
  <c r="HA151" i="7" s="1"/>
  <c r="GX150" i="7"/>
  <c r="GX151" i="7" s="1"/>
  <c r="GW150" i="7"/>
  <c r="GW151" i="7" s="1"/>
  <c r="GV150" i="7"/>
  <c r="GV151" i="7" s="1"/>
  <c r="GU150" i="7"/>
  <c r="GU151" i="7" s="1"/>
  <c r="GT150" i="7"/>
  <c r="GT151" i="7" s="1"/>
  <c r="GQ150" i="7"/>
  <c r="GQ151" i="7" s="1"/>
  <c r="GP150" i="7"/>
  <c r="GP151" i="7" s="1"/>
  <c r="GO150" i="7"/>
  <c r="GO151" i="7" s="1"/>
  <c r="GN150" i="7"/>
  <c r="GN151" i="7" s="1"/>
  <c r="GM150" i="7"/>
  <c r="GM151" i="7" s="1"/>
  <c r="GJ150" i="7"/>
  <c r="GJ151" i="7" s="1"/>
  <c r="GI150" i="7"/>
  <c r="GI151" i="7" s="1"/>
  <c r="GH150" i="7"/>
  <c r="GH151" i="7" s="1"/>
  <c r="GG150" i="7"/>
  <c r="GG151" i="7" s="1"/>
  <c r="GF150" i="7"/>
  <c r="GF151" i="7" s="1"/>
  <c r="GC150" i="7"/>
  <c r="GC151" i="7" s="1"/>
  <c r="GB150" i="7"/>
  <c r="GB151" i="7" s="1"/>
  <c r="GA150" i="7"/>
  <c r="GA151" i="7" s="1"/>
  <c r="FZ150" i="7"/>
  <c r="FZ151" i="7" s="1"/>
  <c r="FY150" i="7"/>
  <c r="FY151" i="7" s="1"/>
  <c r="FV150" i="7"/>
  <c r="FV151" i="7" s="1"/>
  <c r="FU150" i="7"/>
  <c r="FU151" i="7" s="1"/>
  <c r="FT150" i="7"/>
  <c r="FT151" i="7" s="1"/>
  <c r="FS150" i="7"/>
  <c r="FS151" i="7" s="1"/>
  <c r="FR150" i="7"/>
  <c r="FR151" i="7" s="1"/>
  <c r="FO150" i="7"/>
  <c r="FO151" i="7" s="1"/>
  <c r="FN150" i="7"/>
  <c r="FN151" i="7" s="1"/>
  <c r="FM150" i="7"/>
  <c r="FM151" i="7" s="1"/>
  <c r="FL150" i="7"/>
  <c r="FL151" i="7" s="1"/>
  <c r="FK150" i="7"/>
  <c r="FK151" i="7" s="1"/>
  <c r="FH150" i="7"/>
  <c r="FH151" i="7" s="1"/>
  <c r="FG150" i="7"/>
  <c r="FG151" i="7" s="1"/>
  <c r="FF150" i="7"/>
  <c r="FF151" i="7" s="1"/>
  <c r="FE150" i="7"/>
  <c r="FE151" i="7" s="1"/>
  <c r="FD150" i="7"/>
  <c r="FD151" i="7" s="1"/>
  <c r="FA150" i="7"/>
  <c r="FA151" i="7" s="1"/>
  <c r="EZ150" i="7"/>
  <c r="EZ151" i="7" s="1"/>
  <c r="EY150" i="7"/>
  <c r="EY151" i="7" s="1"/>
  <c r="EX150" i="7"/>
  <c r="EX151" i="7" s="1"/>
  <c r="EW150" i="7"/>
  <c r="EW151" i="7" s="1"/>
  <c r="ET150" i="7"/>
  <c r="ET151" i="7" s="1"/>
  <c r="ES150" i="7"/>
  <c r="ES151" i="7" s="1"/>
  <c r="ER150" i="7"/>
  <c r="ER151" i="7" s="1"/>
  <c r="EQ150" i="7"/>
  <c r="EQ151" i="7" s="1"/>
  <c r="EP150" i="7"/>
  <c r="EP151" i="7" s="1"/>
  <c r="EM150" i="7"/>
  <c r="EM151" i="7" s="1"/>
  <c r="EL150" i="7"/>
  <c r="EL151" i="7" s="1"/>
  <c r="EK150" i="7"/>
  <c r="EK151" i="7" s="1"/>
  <c r="EJ150" i="7"/>
  <c r="EJ151" i="7" s="1"/>
  <c r="EI150" i="7"/>
  <c r="EI151" i="7" s="1"/>
  <c r="EF150" i="7"/>
  <c r="EF151" i="7" s="1"/>
  <c r="EE150" i="7"/>
  <c r="EE151" i="7" s="1"/>
  <c r="ED150" i="7"/>
  <c r="ED151" i="7" s="1"/>
  <c r="EC150" i="7"/>
  <c r="EC151" i="7" s="1"/>
  <c r="EB150" i="7"/>
  <c r="EB151" i="7" s="1"/>
  <c r="DY150" i="7"/>
  <c r="DY151" i="7" s="1"/>
  <c r="DX150" i="7"/>
  <c r="DX151" i="7" s="1"/>
  <c r="DW150" i="7"/>
  <c r="DW151" i="7" s="1"/>
  <c r="DV150" i="7"/>
  <c r="DV151" i="7" s="1"/>
  <c r="DU150" i="7"/>
  <c r="DU151" i="7" s="1"/>
  <c r="DR150" i="7"/>
  <c r="DR151" i="7" s="1"/>
  <c r="DQ150" i="7"/>
  <c r="DQ151" i="7" s="1"/>
  <c r="DP150" i="7"/>
  <c r="DP151" i="7" s="1"/>
  <c r="DO150" i="7"/>
  <c r="DO151" i="7" s="1"/>
  <c r="DN150" i="7"/>
  <c r="DN151" i="7" s="1"/>
  <c r="DK150" i="7"/>
  <c r="DK151" i="7" s="1"/>
  <c r="DJ150" i="7"/>
  <c r="DJ151" i="7" s="1"/>
  <c r="DI150" i="7"/>
  <c r="DI151" i="7" s="1"/>
  <c r="DH150" i="7"/>
  <c r="DH151" i="7" s="1"/>
  <c r="DG150" i="7"/>
  <c r="DG151" i="7" s="1"/>
  <c r="DD150" i="7"/>
  <c r="DD151" i="7" s="1"/>
  <c r="DC150" i="7"/>
  <c r="DC151" i="7" s="1"/>
  <c r="DB150" i="7"/>
  <c r="DB151" i="7" s="1"/>
  <c r="DA150" i="7"/>
  <c r="DA151" i="7" s="1"/>
  <c r="CZ150" i="7"/>
  <c r="CZ151" i="7" s="1"/>
  <c r="CW150" i="7"/>
  <c r="CW151" i="7" s="1"/>
  <c r="CV150" i="7"/>
  <c r="CV151" i="7" s="1"/>
  <c r="CU150" i="7"/>
  <c r="CU151" i="7" s="1"/>
  <c r="CT150" i="7"/>
  <c r="CT151" i="7" s="1"/>
  <c r="CS150" i="7"/>
  <c r="CS151" i="7" s="1"/>
  <c r="CP150" i="7"/>
  <c r="CP151" i="7" s="1"/>
  <c r="CO150" i="7"/>
  <c r="CO151" i="7" s="1"/>
  <c r="CN150" i="7"/>
  <c r="CN151" i="7" s="1"/>
  <c r="CM150" i="7"/>
  <c r="CM151" i="7" s="1"/>
  <c r="CL150" i="7"/>
  <c r="CL151" i="7" s="1"/>
  <c r="CI150" i="7"/>
  <c r="CI151" i="7" s="1"/>
  <c r="CH150" i="7"/>
  <c r="CH151" i="7" s="1"/>
  <c r="CG150" i="7"/>
  <c r="CG151" i="7" s="1"/>
  <c r="CF150" i="7"/>
  <c r="CF151" i="7" s="1"/>
  <c r="CE150" i="7"/>
  <c r="CE151" i="7" s="1"/>
  <c r="CB150" i="7"/>
  <c r="CB151" i="7" s="1"/>
  <c r="CA150" i="7"/>
  <c r="CA151" i="7" s="1"/>
  <c r="BZ150" i="7"/>
  <c r="BZ151" i="7" s="1"/>
  <c r="BY150" i="7"/>
  <c r="BY151" i="7" s="1"/>
  <c r="BX150" i="7"/>
  <c r="BX151" i="7" s="1"/>
  <c r="BU150" i="7"/>
  <c r="BU151" i="7" s="1"/>
  <c r="BT150" i="7"/>
  <c r="BT151" i="7" s="1"/>
  <c r="BS150" i="7"/>
  <c r="BS151" i="7" s="1"/>
  <c r="BR150" i="7"/>
  <c r="BR151" i="7" s="1"/>
  <c r="BQ150" i="7"/>
  <c r="BQ151" i="7" s="1"/>
  <c r="BN150" i="7"/>
  <c r="BN151" i="7" s="1"/>
  <c r="BM150" i="7"/>
  <c r="BM151" i="7" s="1"/>
  <c r="BL150" i="7"/>
  <c r="BL151" i="7" s="1"/>
  <c r="BK150" i="7"/>
  <c r="BK151" i="7" s="1"/>
  <c r="BJ150" i="7"/>
  <c r="BJ151" i="7" s="1"/>
  <c r="BG150" i="7"/>
  <c r="BG151" i="7" s="1"/>
  <c r="BF150" i="7"/>
  <c r="BF151" i="7" s="1"/>
  <c r="BE150" i="7"/>
  <c r="BE151" i="7" s="1"/>
  <c r="BD150" i="7"/>
  <c r="BD151" i="7" s="1"/>
  <c r="BC150" i="7"/>
  <c r="BC151" i="7" s="1"/>
  <c r="AZ150" i="7"/>
  <c r="AZ151" i="7" s="1"/>
  <c r="AY150" i="7"/>
  <c r="AY151" i="7" s="1"/>
  <c r="AX150" i="7"/>
  <c r="AW150" i="7"/>
  <c r="AW151" i="7" s="1"/>
  <c r="AV150" i="7"/>
  <c r="AV151" i="7" s="1"/>
  <c r="AS150" i="7"/>
  <c r="AS151" i="7" s="1"/>
  <c r="AR150" i="7"/>
  <c r="AR151" i="7" s="1"/>
  <c r="AQ150" i="7"/>
  <c r="AQ151" i="7" s="1"/>
  <c r="AP150" i="7"/>
  <c r="AP151" i="7" s="1"/>
  <c r="AO150" i="7"/>
  <c r="AO151" i="7" s="1"/>
  <c r="AL150" i="7"/>
  <c r="AL151" i="7" s="1"/>
  <c r="AK150" i="7"/>
  <c r="AK151" i="7" s="1"/>
  <c r="AJ150" i="7"/>
  <c r="AJ151" i="7" s="1"/>
  <c r="AI150" i="7"/>
  <c r="AI151" i="7" s="1"/>
  <c r="AH150" i="7"/>
  <c r="AH151" i="7" s="1"/>
  <c r="AE150" i="7"/>
  <c r="AE151" i="7" s="1"/>
  <c r="AD150" i="7"/>
  <c r="AD151" i="7" s="1"/>
  <c r="AC150" i="7"/>
  <c r="AC151" i="7" s="1"/>
  <c r="AB150" i="7"/>
  <c r="AB151" i="7" s="1"/>
  <c r="AA150" i="7"/>
  <c r="AA151" i="7" s="1"/>
  <c r="X150" i="7"/>
  <c r="X151" i="7" s="1"/>
  <c r="W150" i="7"/>
  <c r="W151" i="7" s="1"/>
  <c r="V150" i="7"/>
  <c r="V151" i="7" s="1"/>
  <c r="U150" i="7"/>
  <c r="U151" i="7" s="1"/>
  <c r="T150" i="7"/>
  <c r="T151" i="7" s="1"/>
  <c r="Q150" i="7"/>
  <c r="Q151" i="7" s="1"/>
  <c r="P150" i="7"/>
  <c r="P151" i="7" s="1"/>
  <c r="O150" i="7"/>
  <c r="O151" i="7" s="1"/>
  <c r="N150" i="7"/>
  <c r="N151" i="7" s="1"/>
  <c r="M150" i="7"/>
  <c r="M151" i="7" s="1"/>
  <c r="I150" i="7"/>
  <c r="I151" i="7" s="1"/>
  <c r="H150" i="7"/>
  <c r="H151" i="7" s="1"/>
  <c r="G150" i="7"/>
  <c r="G151" i="7" s="1"/>
  <c r="F150" i="7"/>
  <c r="F151" i="7" s="1"/>
  <c r="E149" i="7"/>
  <c r="E148" i="7"/>
  <c r="E145" i="7"/>
  <c r="E140" i="7"/>
  <c r="NC139" i="7"/>
  <c r="NB139" i="7"/>
  <c r="NA139" i="7"/>
  <c r="MZ139" i="7"/>
  <c r="MY139" i="7"/>
  <c r="MV139" i="7"/>
  <c r="MU139" i="7"/>
  <c r="MT139" i="7"/>
  <c r="MS139" i="7"/>
  <c r="MR139" i="7"/>
  <c r="MO139" i="7"/>
  <c r="MN139" i="7"/>
  <c r="MM139" i="7"/>
  <c r="ML139" i="7"/>
  <c r="MK139" i="7"/>
  <c r="MH139" i="7"/>
  <c r="MG139" i="7"/>
  <c r="MF139" i="7"/>
  <c r="ME139" i="7"/>
  <c r="MD139" i="7"/>
  <c r="MA139" i="7"/>
  <c r="LZ139" i="7"/>
  <c r="LY139" i="7"/>
  <c r="LX139" i="7"/>
  <c r="LW139" i="7"/>
  <c r="LT139" i="7"/>
  <c r="LS139" i="7"/>
  <c r="LR139" i="7"/>
  <c r="LQ139" i="7"/>
  <c r="LP139" i="7"/>
  <c r="LM139" i="7"/>
  <c r="LL139" i="7"/>
  <c r="LK139" i="7"/>
  <c r="LJ139" i="7"/>
  <c r="LI139" i="7"/>
  <c r="LF139" i="7"/>
  <c r="LE139" i="7"/>
  <c r="LD139" i="7"/>
  <c r="LC139" i="7"/>
  <c r="LB139" i="7"/>
  <c r="KY139" i="7"/>
  <c r="KX139" i="7"/>
  <c r="KW139" i="7"/>
  <c r="KV139" i="7"/>
  <c r="KU139" i="7"/>
  <c r="KR139" i="7"/>
  <c r="KQ139" i="7"/>
  <c r="KP139" i="7"/>
  <c r="KO139" i="7"/>
  <c r="KN139" i="7"/>
  <c r="KK139" i="7"/>
  <c r="KJ139" i="7"/>
  <c r="KI139" i="7"/>
  <c r="KH139" i="7"/>
  <c r="KG139" i="7"/>
  <c r="KD139" i="7"/>
  <c r="KC139" i="7"/>
  <c r="KB139" i="7"/>
  <c r="KA139" i="7"/>
  <c r="JZ139" i="7"/>
  <c r="JW139" i="7"/>
  <c r="JV139" i="7"/>
  <c r="JU139" i="7"/>
  <c r="JT139" i="7"/>
  <c r="JS139" i="7"/>
  <c r="JP139" i="7"/>
  <c r="JO139" i="7"/>
  <c r="JN139" i="7"/>
  <c r="JM139" i="7"/>
  <c r="JL139" i="7"/>
  <c r="JI139" i="7"/>
  <c r="JH139" i="7"/>
  <c r="JG139" i="7"/>
  <c r="JF139" i="7"/>
  <c r="JE139" i="7"/>
  <c r="JB139" i="7"/>
  <c r="JA139" i="7"/>
  <c r="IZ139" i="7"/>
  <c r="IY139" i="7"/>
  <c r="IX139" i="7"/>
  <c r="IU139" i="7"/>
  <c r="IT139" i="7"/>
  <c r="IS139" i="7"/>
  <c r="IR139" i="7"/>
  <c r="IQ139" i="7"/>
  <c r="IN139" i="7"/>
  <c r="IM139" i="7"/>
  <c r="IL139" i="7"/>
  <c r="IK139" i="7"/>
  <c r="IJ139" i="7"/>
  <c r="IG139" i="7"/>
  <c r="IF139" i="7"/>
  <c r="IE139" i="7"/>
  <c r="ID139" i="7"/>
  <c r="IC139" i="7"/>
  <c r="HZ139" i="7"/>
  <c r="HY139" i="7"/>
  <c r="HX139" i="7"/>
  <c r="HW139" i="7"/>
  <c r="HV139" i="7"/>
  <c r="HS139" i="7"/>
  <c r="HR139" i="7"/>
  <c r="HQ139" i="7"/>
  <c r="HP139" i="7"/>
  <c r="HO139" i="7"/>
  <c r="HL139" i="7"/>
  <c r="HK139" i="7"/>
  <c r="HJ139" i="7"/>
  <c r="HI139" i="7"/>
  <c r="HH139" i="7"/>
  <c r="HE139" i="7"/>
  <c r="HD139" i="7"/>
  <c r="HC139" i="7"/>
  <c r="HB139" i="7"/>
  <c r="HA139" i="7"/>
  <c r="GX139" i="7"/>
  <c r="GW139" i="7"/>
  <c r="GV139" i="7"/>
  <c r="GU139" i="7"/>
  <c r="GT139" i="7"/>
  <c r="GQ139" i="7"/>
  <c r="GP139" i="7"/>
  <c r="GO139" i="7"/>
  <c r="GN139" i="7"/>
  <c r="GM139" i="7"/>
  <c r="GJ139" i="7"/>
  <c r="GI139" i="7"/>
  <c r="GH139" i="7"/>
  <c r="GG139" i="7"/>
  <c r="GF139" i="7"/>
  <c r="GC139" i="7"/>
  <c r="GB139" i="7"/>
  <c r="GA139" i="7"/>
  <c r="FZ139" i="7"/>
  <c r="FY139" i="7"/>
  <c r="FV139" i="7"/>
  <c r="FU139" i="7"/>
  <c r="FT139" i="7"/>
  <c r="FS139" i="7"/>
  <c r="FR139" i="7"/>
  <c r="FO139" i="7"/>
  <c r="FN139" i="7"/>
  <c r="FM139" i="7"/>
  <c r="FL139" i="7"/>
  <c r="FK139" i="7"/>
  <c r="FH139" i="7"/>
  <c r="FG139" i="7"/>
  <c r="FF139" i="7"/>
  <c r="FE139" i="7"/>
  <c r="FD139" i="7"/>
  <c r="FA139" i="7"/>
  <c r="EZ139" i="7"/>
  <c r="EY139" i="7"/>
  <c r="EX139" i="7"/>
  <c r="EW139" i="7"/>
  <c r="ET139" i="7"/>
  <c r="ES139" i="7"/>
  <c r="ER139" i="7"/>
  <c r="EQ139" i="7"/>
  <c r="EP139" i="7"/>
  <c r="EM139" i="7"/>
  <c r="EL139" i="7"/>
  <c r="EK139" i="7"/>
  <c r="EJ139" i="7"/>
  <c r="EI139" i="7"/>
  <c r="EF139" i="7"/>
  <c r="EE139" i="7"/>
  <c r="ED139" i="7"/>
  <c r="EC139" i="7"/>
  <c r="EB139" i="7"/>
  <c r="DY139" i="7"/>
  <c r="DX139" i="7"/>
  <c r="DW139" i="7"/>
  <c r="DV139" i="7"/>
  <c r="DU139" i="7"/>
  <c r="DR139" i="7"/>
  <c r="DQ139" i="7"/>
  <c r="DP139" i="7"/>
  <c r="DO139" i="7"/>
  <c r="DN139" i="7"/>
  <c r="DK139" i="7"/>
  <c r="DJ139" i="7"/>
  <c r="DI139" i="7"/>
  <c r="DH139" i="7"/>
  <c r="DG139" i="7"/>
  <c r="DD139" i="7"/>
  <c r="DC139" i="7"/>
  <c r="DB139" i="7"/>
  <c r="DA139" i="7"/>
  <c r="CZ139" i="7"/>
  <c r="CW139" i="7"/>
  <c r="CV139" i="7"/>
  <c r="CU139" i="7"/>
  <c r="CT139" i="7"/>
  <c r="CS139" i="7"/>
  <c r="CP139" i="7"/>
  <c r="CO139" i="7"/>
  <c r="CN139" i="7"/>
  <c r="CM139" i="7"/>
  <c r="CL139" i="7"/>
  <c r="CI139" i="7"/>
  <c r="CH139" i="7"/>
  <c r="CG139" i="7"/>
  <c r="CF139" i="7"/>
  <c r="CE139" i="7"/>
  <c r="CB139" i="7"/>
  <c r="CA139" i="7"/>
  <c r="BZ139" i="7"/>
  <c r="BY139" i="7"/>
  <c r="BX139" i="7"/>
  <c r="BU139" i="7"/>
  <c r="BT139" i="7"/>
  <c r="BS139" i="7"/>
  <c r="BR139" i="7"/>
  <c r="BQ139" i="7"/>
  <c r="BN139" i="7"/>
  <c r="BM139" i="7"/>
  <c r="BL139" i="7"/>
  <c r="BK139" i="7"/>
  <c r="BJ139" i="7"/>
  <c r="BG139" i="7"/>
  <c r="BF139" i="7"/>
  <c r="BE139" i="7"/>
  <c r="BD139" i="7"/>
  <c r="BC139" i="7"/>
  <c r="AZ139" i="7"/>
  <c r="AY139" i="7"/>
  <c r="AX139" i="7"/>
  <c r="AW139" i="7"/>
  <c r="AV139" i="7"/>
  <c r="AS139" i="7"/>
  <c r="AR139" i="7"/>
  <c r="AQ139" i="7"/>
  <c r="AP139" i="7"/>
  <c r="AO139" i="7"/>
  <c r="AL139" i="7"/>
  <c r="AK139" i="7"/>
  <c r="AJ139" i="7"/>
  <c r="AI139" i="7"/>
  <c r="AH139" i="7"/>
  <c r="AE139" i="7"/>
  <c r="AD139" i="7"/>
  <c r="AC139" i="7"/>
  <c r="AB139" i="7"/>
  <c r="AA139" i="7"/>
  <c r="X139" i="7"/>
  <c r="W139" i="7"/>
  <c r="V139" i="7"/>
  <c r="U139" i="7"/>
  <c r="T139" i="7"/>
  <c r="Q139" i="7"/>
  <c r="P139" i="7"/>
  <c r="O139" i="7"/>
  <c r="N139" i="7"/>
  <c r="M139" i="7"/>
  <c r="I139" i="7"/>
  <c r="H139" i="7"/>
  <c r="G139" i="7"/>
  <c r="F139" i="7"/>
  <c r="E138" i="7"/>
  <c r="NC137" i="7"/>
  <c r="NB137" i="7"/>
  <c r="NA137" i="7"/>
  <c r="MZ137" i="7"/>
  <c r="MY137" i="7"/>
  <c r="MV137" i="7"/>
  <c r="MU137" i="7"/>
  <c r="MT137" i="7"/>
  <c r="MS137" i="7"/>
  <c r="MR137" i="7"/>
  <c r="MO137" i="7"/>
  <c r="MN137" i="7"/>
  <c r="MM137" i="7"/>
  <c r="ML137" i="7"/>
  <c r="MK137" i="7"/>
  <c r="MH137" i="7"/>
  <c r="MG137" i="7"/>
  <c r="MF137" i="7"/>
  <c r="ME137" i="7"/>
  <c r="MD137" i="7"/>
  <c r="MA137" i="7"/>
  <c r="LZ137" i="7"/>
  <c r="LY137" i="7"/>
  <c r="LX137" i="7"/>
  <c r="LW137" i="7"/>
  <c r="LT137" i="7"/>
  <c r="LS137" i="7"/>
  <c r="LR137" i="7"/>
  <c r="LQ137" i="7"/>
  <c r="LP137" i="7"/>
  <c r="LM137" i="7"/>
  <c r="LL137" i="7"/>
  <c r="LK137" i="7"/>
  <c r="LJ137" i="7"/>
  <c r="LI137" i="7"/>
  <c r="LF137" i="7"/>
  <c r="LE137" i="7"/>
  <c r="LD137" i="7"/>
  <c r="LC137" i="7"/>
  <c r="LB137" i="7"/>
  <c r="KY137" i="7"/>
  <c r="KX137" i="7"/>
  <c r="KW137" i="7"/>
  <c r="KV137" i="7"/>
  <c r="KU137" i="7"/>
  <c r="KR137" i="7"/>
  <c r="KQ137" i="7"/>
  <c r="KP137" i="7"/>
  <c r="KO137" i="7"/>
  <c r="KN137" i="7"/>
  <c r="KK137" i="7"/>
  <c r="KJ137" i="7"/>
  <c r="KI137" i="7"/>
  <c r="KH137" i="7"/>
  <c r="KG137" i="7"/>
  <c r="KD137" i="7"/>
  <c r="KC137" i="7"/>
  <c r="KB137" i="7"/>
  <c r="KA137" i="7"/>
  <c r="JZ137" i="7"/>
  <c r="JW137" i="7"/>
  <c r="JV137" i="7"/>
  <c r="JU137" i="7"/>
  <c r="JT137" i="7"/>
  <c r="JS137" i="7"/>
  <c r="JP137" i="7"/>
  <c r="JO137" i="7"/>
  <c r="JN137" i="7"/>
  <c r="JM137" i="7"/>
  <c r="JL137" i="7"/>
  <c r="JI137" i="7"/>
  <c r="JH137" i="7"/>
  <c r="JG137" i="7"/>
  <c r="JF137" i="7"/>
  <c r="JE137" i="7"/>
  <c r="JB137" i="7"/>
  <c r="JA137" i="7"/>
  <c r="IZ137" i="7"/>
  <c r="IY137" i="7"/>
  <c r="IX137" i="7"/>
  <c r="IU137" i="7"/>
  <c r="IT137" i="7"/>
  <c r="IS137" i="7"/>
  <c r="IR137" i="7"/>
  <c r="IQ137" i="7"/>
  <c r="IN137" i="7"/>
  <c r="IM137" i="7"/>
  <c r="IL137" i="7"/>
  <c r="IK137" i="7"/>
  <c r="IJ137" i="7"/>
  <c r="IG137" i="7"/>
  <c r="IF137" i="7"/>
  <c r="IE137" i="7"/>
  <c r="ID137" i="7"/>
  <c r="IC137" i="7"/>
  <c r="HZ137" i="7"/>
  <c r="HY137" i="7"/>
  <c r="HX137" i="7"/>
  <c r="HW137" i="7"/>
  <c r="HV137" i="7"/>
  <c r="HS137" i="7"/>
  <c r="HR137" i="7"/>
  <c r="HQ137" i="7"/>
  <c r="HP137" i="7"/>
  <c r="HO137" i="7"/>
  <c r="HL137" i="7"/>
  <c r="HK137" i="7"/>
  <c r="HJ137" i="7"/>
  <c r="HI137" i="7"/>
  <c r="HH137" i="7"/>
  <c r="HE137" i="7"/>
  <c r="HD137" i="7"/>
  <c r="HC137" i="7"/>
  <c r="HB137" i="7"/>
  <c r="HA137" i="7"/>
  <c r="GX137" i="7"/>
  <c r="GW137" i="7"/>
  <c r="GV137" i="7"/>
  <c r="GU137" i="7"/>
  <c r="GT137" i="7"/>
  <c r="GQ137" i="7"/>
  <c r="GP137" i="7"/>
  <c r="GO137" i="7"/>
  <c r="GN137" i="7"/>
  <c r="GM137" i="7"/>
  <c r="GJ137" i="7"/>
  <c r="GI137" i="7"/>
  <c r="GH137" i="7"/>
  <c r="GG137" i="7"/>
  <c r="GF137" i="7"/>
  <c r="GC137" i="7"/>
  <c r="GB137" i="7"/>
  <c r="GA137" i="7"/>
  <c r="FZ137" i="7"/>
  <c r="FY137" i="7"/>
  <c r="FV137" i="7"/>
  <c r="FU137" i="7"/>
  <c r="FT137" i="7"/>
  <c r="FS137" i="7"/>
  <c r="FR137" i="7"/>
  <c r="FO137" i="7"/>
  <c r="FN137" i="7"/>
  <c r="FM137" i="7"/>
  <c r="FL137" i="7"/>
  <c r="FK137" i="7"/>
  <c r="FH137" i="7"/>
  <c r="FG137" i="7"/>
  <c r="FF137" i="7"/>
  <c r="FE137" i="7"/>
  <c r="FD137" i="7"/>
  <c r="FA137" i="7"/>
  <c r="EZ137" i="7"/>
  <c r="EY137" i="7"/>
  <c r="EX137" i="7"/>
  <c r="EW137" i="7"/>
  <c r="ET137" i="7"/>
  <c r="ES137" i="7"/>
  <c r="ER137" i="7"/>
  <c r="EQ137" i="7"/>
  <c r="EP137" i="7"/>
  <c r="EM137" i="7"/>
  <c r="EL137" i="7"/>
  <c r="EK137" i="7"/>
  <c r="EJ137" i="7"/>
  <c r="EI137" i="7"/>
  <c r="EF137" i="7"/>
  <c r="EE137" i="7"/>
  <c r="ED137" i="7"/>
  <c r="EC137" i="7"/>
  <c r="EB137" i="7"/>
  <c r="DY137" i="7"/>
  <c r="DX137" i="7"/>
  <c r="DW137" i="7"/>
  <c r="DV137" i="7"/>
  <c r="DU137" i="7"/>
  <c r="DR137" i="7"/>
  <c r="DQ137" i="7"/>
  <c r="DP137" i="7"/>
  <c r="DO137" i="7"/>
  <c r="DN137" i="7"/>
  <c r="DK137" i="7"/>
  <c r="DJ137" i="7"/>
  <c r="DI137" i="7"/>
  <c r="DH137" i="7"/>
  <c r="DG137" i="7"/>
  <c r="DD137" i="7"/>
  <c r="DC137" i="7"/>
  <c r="DB137" i="7"/>
  <c r="DA137" i="7"/>
  <c r="CZ137" i="7"/>
  <c r="CW137" i="7"/>
  <c r="CV137" i="7"/>
  <c r="CU137" i="7"/>
  <c r="CT137" i="7"/>
  <c r="CS137" i="7"/>
  <c r="CP137" i="7"/>
  <c r="CO137" i="7"/>
  <c r="CN137" i="7"/>
  <c r="CM137" i="7"/>
  <c r="CL137" i="7"/>
  <c r="CI137" i="7"/>
  <c r="CH137" i="7"/>
  <c r="CG137" i="7"/>
  <c r="CF137" i="7"/>
  <c r="CE137" i="7"/>
  <c r="CB137" i="7"/>
  <c r="CA137" i="7"/>
  <c r="BZ137" i="7"/>
  <c r="BY137" i="7"/>
  <c r="BX137" i="7"/>
  <c r="BU137" i="7"/>
  <c r="BT137" i="7"/>
  <c r="BS137" i="7"/>
  <c r="BR137" i="7"/>
  <c r="BQ137" i="7"/>
  <c r="BN137" i="7"/>
  <c r="BM137" i="7"/>
  <c r="BL137" i="7"/>
  <c r="BK137" i="7"/>
  <c r="BJ137" i="7"/>
  <c r="BG137" i="7"/>
  <c r="BF137" i="7"/>
  <c r="BE137" i="7"/>
  <c r="BD137" i="7"/>
  <c r="BC137" i="7"/>
  <c r="AZ137" i="7"/>
  <c r="AY137" i="7"/>
  <c r="AX137" i="7"/>
  <c r="AW137" i="7"/>
  <c r="AV137" i="7"/>
  <c r="AS137" i="7"/>
  <c r="AR137" i="7"/>
  <c r="AQ137" i="7"/>
  <c r="AP137" i="7"/>
  <c r="AO137" i="7"/>
  <c r="AL137" i="7"/>
  <c r="AK137" i="7"/>
  <c r="E135" i="7"/>
  <c r="E134" i="7"/>
  <c r="E125" i="7"/>
  <c r="E121" i="7"/>
  <c r="E120" i="7"/>
  <c r="NC119" i="7"/>
  <c r="NA119" i="7"/>
  <c r="MY119" i="7"/>
  <c r="MV119" i="7"/>
  <c r="MS119" i="7"/>
  <c r="MO119" i="7"/>
  <c r="MM119" i="7"/>
  <c r="MG119" i="7"/>
  <c r="ME119" i="7"/>
  <c r="MA119" i="7"/>
  <c r="LW119" i="7"/>
  <c r="LS119" i="7"/>
  <c r="LQ119" i="7"/>
  <c r="LK119" i="7"/>
  <c r="LI119" i="7"/>
  <c r="LE119" i="7"/>
  <c r="KY119" i="7"/>
  <c r="KU119" i="7"/>
  <c r="KO119" i="7"/>
  <c r="KI119" i="7"/>
  <c r="KC119" i="7"/>
  <c r="JW119" i="7"/>
  <c r="JS119" i="7"/>
  <c r="JM119" i="7"/>
  <c r="JG119" i="7"/>
  <c r="JA119" i="7"/>
  <c r="IU119" i="7"/>
  <c r="IQ119" i="7"/>
  <c r="IK119" i="7"/>
  <c r="IE119" i="7"/>
  <c r="HY119" i="7"/>
  <c r="HS119" i="7"/>
  <c r="HO119" i="7"/>
  <c r="HI119" i="7"/>
  <c r="HC119" i="7"/>
  <c r="GW119" i="7"/>
  <c r="GQ119" i="7"/>
  <c r="FK119" i="7"/>
  <c r="NB119" i="7"/>
  <c r="MZ119" i="7"/>
  <c r="MU119" i="7"/>
  <c r="MT119" i="7"/>
  <c r="MR119" i="7"/>
  <c r="MN119" i="7"/>
  <c r="ML119" i="7"/>
  <c r="MK119" i="7"/>
  <c r="MH119" i="7"/>
  <c r="MF119" i="7"/>
  <c r="MD119" i="7"/>
  <c r="LZ119" i="7"/>
  <c r="LY119" i="7"/>
  <c r="LX119" i="7"/>
  <c r="LT119" i="7"/>
  <c r="LR119" i="7"/>
  <c r="LP119" i="7"/>
  <c r="LM119" i="7"/>
  <c r="LL119" i="7"/>
  <c r="LJ119" i="7"/>
  <c r="LF119" i="7"/>
  <c r="LD119" i="7"/>
  <c r="LC119" i="7"/>
  <c r="LB119" i="7"/>
  <c r="KX119" i="7"/>
  <c r="KW119" i="7"/>
  <c r="KV119" i="7"/>
  <c r="KR119" i="7"/>
  <c r="KQ119" i="7"/>
  <c r="KP119" i="7"/>
  <c r="KN119" i="7"/>
  <c r="KK119" i="7"/>
  <c r="KJ119" i="7"/>
  <c r="KH119" i="7"/>
  <c r="KG119" i="7"/>
  <c r="KD119" i="7"/>
  <c r="KB119" i="7"/>
  <c r="KA119" i="7"/>
  <c r="JZ119" i="7"/>
  <c r="JV119" i="7"/>
  <c r="JU119" i="7"/>
  <c r="JT119" i="7"/>
  <c r="JP119" i="7"/>
  <c r="JO119" i="7"/>
  <c r="JN119" i="7"/>
  <c r="JL119" i="7"/>
  <c r="JI119" i="7"/>
  <c r="JH119" i="7"/>
  <c r="JF119" i="7"/>
  <c r="JE119" i="7"/>
  <c r="JB119" i="7"/>
  <c r="IZ119" i="7"/>
  <c r="IX119" i="7"/>
  <c r="IT119" i="7"/>
  <c r="IS119" i="7"/>
  <c r="IR119" i="7"/>
  <c r="IN119" i="7"/>
  <c r="IM119" i="7"/>
  <c r="IL119" i="7"/>
  <c r="IJ119" i="7"/>
  <c r="IG119" i="7"/>
  <c r="IF119" i="7"/>
  <c r="ID119" i="7"/>
  <c r="IC119" i="7"/>
  <c r="HZ119" i="7"/>
  <c r="HX119" i="7"/>
  <c r="HW119" i="7"/>
  <c r="HV119" i="7"/>
  <c r="HR119" i="7"/>
  <c r="HQ119" i="7"/>
  <c r="HP119" i="7"/>
  <c r="HL119" i="7"/>
  <c r="HK119" i="7"/>
  <c r="HJ119" i="7"/>
  <c r="HH119" i="7"/>
  <c r="HE119" i="7"/>
  <c r="HD119" i="7"/>
  <c r="HB119" i="7"/>
  <c r="HA119" i="7"/>
  <c r="GX119" i="7"/>
  <c r="GV119" i="7"/>
  <c r="GU119" i="7"/>
  <c r="GT119" i="7"/>
  <c r="GP119" i="7"/>
  <c r="GO119" i="7"/>
  <c r="GN119" i="7"/>
  <c r="GM119" i="7"/>
  <c r="GJ119" i="7"/>
  <c r="GI119" i="7"/>
  <c r="GH119" i="7"/>
  <c r="GF119" i="7"/>
  <c r="GC119" i="7"/>
  <c r="GA119" i="7"/>
  <c r="FZ119" i="7"/>
  <c r="FY119" i="7"/>
  <c r="FV119" i="7"/>
  <c r="FT119" i="7"/>
  <c r="FS119" i="7"/>
  <c r="FO119" i="7"/>
  <c r="FN119" i="7"/>
  <c r="FM119" i="7"/>
  <c r="FH119" i="7"/>
  <c r="FG119" i="7"/>
  <c r="FF119" i="7"/>
  <c r="FE119" i="7"/>
  <c r="FD119" i="7"/>
  <c r="FA119" i="7"/>
  <c r="EX119" i="7"/>
  <c r="EW119" i="7"/>
  <c r="ES119" i="7"/>
  <c r="ER119" i="7"/>
  <c r="EQ119" i="7"/>
  <c r="EP119" i="7"/>
  <c r="EL119" i="7"/>
  <c r="EK119" i="7"/>
  <c r="EI119" i="7"/>
  <c r="EF119" i="7"/>
  <c r="EE119" i="7"/>
  <c r="EB119" i="7"/>
  <c r="DY119" i="7"/>
  <c r="DW119" i="7"/>
  <c r="DV119" i="7"/>
  <c r="DU119" i="7"/>
  <c r="DP119" i="7"/>
  <c r="DO119" i="7"/>
  <c r="DK119" i="7"/>
  <c r="DJ119" i="7"/>
  <c r="DI119" i="7"/>
  <c r="DD119" i="7"/>
  <c r="DC119" i="7"/>
  <c r="DA119" i="7"/>
  <c r="CZ119" i="7"/>
  <c r="CW119" i="7"/>
  <c r="CT119" i="7"/>
  <c r="CS119" i="7"/>
  <c r="CO119" i="7"/>
  <c r="CN119" i="7"/>
  <c r="CM119" i="7"/>
  <c r="CL119" i="7"/>
  <c r="CH119" i="7"/>
  <c r="CG119" i="7"/>
  <c r="CE119" i="7"/>
  <c r="CB119" i="7"/>
  <c r="CA119" i="7"/>
  <c r="BX119" i="7"/>
  <c r="BU119" i="7"/>
  <c r="BR119" i="7"/>
  <c r="BQ119" i="7"/>
  <c r="BN119" i="7"/>
  <c r="BL119" i="7"/>
  <c r="BK119" i="7"/>
  <c r="BJ119" i="7"/>
  <c r="BF119" i="7"/>
  <c r="BE119" i="7"/>
  <c r="BD119" i="7"/>
  <c r="AV119" i="7"/>
  <c r="AR119" i="7"/>
  <c r="AP119" i="7"/>
  <c r="AO119" i="7"/>
  <c r="IY119" i="7"/>
  <c r="GG119" i="7"/>
  <c r="FU119" i="7"/>
  <c r="EY119" i="7"/>
  <c r="EM119" i="7"/>
  <c r="EC119" i="7"/>
  <c r="DQ119" i="7"/>
  <c r="DG119" i="7"/>
  <c r="CU119" i="7"/>
  <c r="CI119" i="7"/>
  <c r="BY119" i="7"/>
  <c r="BM119" i="7"/>
  <c r="AY119" i="7"/>
  <c r="AW119" i="7"/>
  <c r="AL119" i="7"/>
  <c r="AJ119" i="7"/>
  <c r="E116" i="7"/>
  <c r="E110" i="7"/>
  <c r="NC108" i="7"/>
  <c r="NB108" i="7"/>
  <c r="NA108" i="7"/>
  <c r="MZ108" i="7"/>
  <c r="MY108" i="7"/>
  <c r="MV108" i="7"/>
  <c r="MU108" i="7"/>
  <c r="MT108" i="7"/>
  <c r="MS108" i="7"/>
  <c r="MR108" i="7"/>
  <c r="MO108" i="7"/>
  <c r="MN108" i="7"/>
  <c r="MM108" i="7"/>
  <c r="ML108" i="7"/>
  <c r="MK108" i="7"/>
  <c r="MH108" i="7"/>
  <c r="MG108" i="7"/>
  <c r="MF108" i="7"/>
  <c r="ME108" i="7"/>
  <c r="MD108" i="7"/>
  <c r="MA108" i="7"/>
  <c r="LZ108" i="7"/>
  <c r="LY108" i="7"/>
  <c r="LX108" i="7"/>
  <c r="LW108" i="7"/>
  <c r="LT108" i="7"/>
  <c r="LS108" i="7"/>
  <c r="LR108" i="7"/>
  <c r="LQ108" i="7"/>
  <c r="LP108" i="7"/>
  <c r="LM108" i="7"/>
  <c r="LL108" i="7"/>
  <c r="LK108" i="7"/>
  <c r="LJ108" i="7"/>
  <c r="LI108" i="7"/>
  <c r="LF108" i="7"/>
  <c r="LE108" i="7"/>
  <c r="LD108" i="7"/>
  <c r="LC108" i="7"/>
  <c r="LB108" i="7"/>
  <c r="KY108" i="7"/>
  <c r="KX108" i="7"/>
  <c r="KW108" i="7"/>
  <c r="KV108" i="7"/>
  <c r="KU108" i="7"/>
  <c r="KR108" i="7"/>
  <c r="KQ108" i="7"/>
  <c r="KP108" i="7"/>
  <c r="KO108" i="7"/>
  <c r="KN108" i="7"/>
  <c r="KK108" i="7"/>
  <c r="KJ108" i="7"/>
  <c r="KI108" i="7"/>
  <c r="KH108" i="7"/>
  <c r="KG108" i="7"/>
  <c r="KD108" i="7"/>
  <c r="KC108" i="7"/>
  <c r="KB108" i="7"/>
  <c r="KA108" i="7"/>
  <c r="JZ108" i="7"/>
  <c r="JW108" i="7"/>
  <c r="JV108" i="7"/>
  <c r="JU108" i="7"/>
  <c r="JT108" i="7"/>
  <c r="JS108" i="7"/>
  <c r="JP108" i="7"/>
  <c r="JO108" i="7"/>
  <c r="JN108" i="7"/>
  <c r="JM108" i="7"/>
  <c r="JL108" i="7"/>
  <c r="JI108" i="7"/>
  <c r="JH108" i="7"/>
  <c r="JG108" i="7"/>
  <c r="JF108" i="7"/>
  <c r="JE108" i="7"/>
  <c r="JB108" i="7"/>
  <c r="JA108" i="7"/>
  <c r="IZ108" i="7"/>
  <c r="IY108" i="7"/>
  <c r="IX108" i="7"/>
  <c r="IU108" i="7"/>
  <c r="IT108" i="7"/>
  <c r="IS108" i="7"/>
  <c r="IR108" i="7"/>
  <c r="IQ108" i="7"/>
  <c r="IN108" i="7"/>
  <c r="IM108" i="7"/>
  <c r="IL108" i="7"/>
  <c r="IK108" i="7"/>
  <c r="IJ108" i="7"/>
  <c r="IG108" i="7"/>
  <c r="IF108" i="7"/>
  <c r="IE108" i="7"/>
  <c r="ID108" i="7"/>
  <c r="IC108" i="7"/>
  <c r="HZ108" i="7"/>
  <c r="HY108" i="7"/>
  <c r="HX108" i="7"/>
  <c r="HW108" i="7"/>
  <c r="HV108" i="7"/>
  <c r="HS108" i="7"/>
  <c r="HR108" i="7"/>
  <c r="HQ108" i="7"/>
  <c r="HP108" i="7"/>
  <c r="HO108" i="7"/>
  <c r="HL108" i="7"/>
  <c r="HK108" i="7"/>
  <c r="HJ108" i="7"/>
  <c r="HI108" i="7"/>
  <c r="HH108" i="7"/>
  <c r="HE108" i="7"/>
  <c r="HD108" i="7"/>
  <c r="HC108" i="7"/>
  <c r="HB108" i="7"/>
  <c r="HA108" i="7"/>
  <c r="GX108" i="7"/>
  <c r="GW108" i="7"/>
  <c r="GV108" i="7"/>
  <c r="GU108" i="7"/>
  <c r="GT108" i="7"/>
  <c r="GQ108" i="7"/>
  <c r="GP108" i="7"/>
  <c r="GO108" i="7"/>
  <c r="GN108" i="7"/>
  <c r="GM108" i="7"/>
  <c r="GJ108" i="7"/>
  <c r="GI108" i="7"/>
  <c r="GH108" i="7"/>
  <c r="GG108" i="7"/>
  <c r="GF108" i="7"/>
  <c r="GC108" i="7"/>
  <c r="GB108" i="7"/>
  <c r="GA108" i="7"/>
  <c r="FZ108" i="7"/>
  <c r="FY108" i="7"/>
  <c r="FV108" i="7"/>
  <c r="FU108" i="7"/>
  <c r="FT108" i="7"/>
  <c r="FS108" i="7"/>
  <c r="FR108" i="7"/>
  <c r="FO108" i="7"/>
  <c r="FN108" i="7"/>
  <c r="FM108" i="7"/>
  <c r="FL108" i="7"/>
  <c r="FK108" i="7"/>
  <c r="FH108" i="7"/>
  <c r="FG108" i="7"/>
  <c r="FF108" i="7"/>
  <c r="FE108" i="7"/>
  <c r="FD108" i="7"/>
  <c r="FA108" i="7"/>
  <c r="EZ108" i="7"/>
  <c r="EY108" i="7"/>
  <c r="EX108" i="7"/>
  <c r="EW108" i="7"/>
  <c r="ET108" i="7"/>
  <c r="ES108" i="7"/>
  <c r="ER108" i="7"/>
  <c r="EQ108" i="7"/>
  <c r="EP108" i="7"/>
  <c r="EM108" i="7"/>
  <c r="EL108" i="7"/>
  <c r="EK108" i="7"/>
  <c r="EJ108" i="7"/>
  <c r="EI108" i="7"/>
  <c r="EF108" i="7"/>
  <c r="EE108" i="7"/>
  <c r="ED108" i="7"/>
  <c r="EC108" i="7"/>
  <c r="EB108" i="7"/>
  <c r="DY108" i="7"/>
  <c r="DX108" i="7"/>
  <c r="DW108" i="7"/>
  <c r="DV108" i="7"/>
  <c r="DU108" i="7"/>
  <c r="DR108" i="7"/>
  <c r="DQ108" i="7"/>
  <c r="DP108" i="7"/>
  <c r="DO108" i="7"/>
  <c r="DN108" i="7"/>
  <c r="DK108" i="7"/>
  <c r="DJ108" i="7"/>
  <c r="DI108" i="7"/>
  <c r="DH108" i="7"/>
  <c r="DG108" i="7"/>
  <c r="DD108" i="7"/>
  <c r="DC108" i="7"/>
  <c r="DB108" i="7"/>
  <c r="DA108" i="7"/>
  <c r="CZ108" i="7"/>
  <c r="CW108" i="7"/>
  <c r="CV108" i="7"/>
  <c r="CU108" i="7"/>
  <c r="CT108" i="7"/>
  <c r="CS108" i="7"/>
  <c r="CP108" i="7"/>
  <c r="CO108" i="7"/>
  <c r="CN108" i="7"/>
  <c r="CM108" i="7"/>
  <c r="CL108" i="7"/>
  <c r="CI108" i="7"/>
  <c r="CH108" i="7"/>
  <c r="CG108" i="7"/>
  <c r="CF108" i="7"/>
  <c r="CE108" i="7"/>
  <c r="CB108" i="7"/>
  <c r="CA108" i="7"/>
  <c r="BZ108" i="7"/>
  <c r="BY108" i="7"/>
  <c r="BX108" i="7"/>
  <c r="BU108" i="7"/>
  <c r="BT108" i="7"/>
  <c r="BS108" i="7"/>
  <c r="BR108" i="7"/>
  <c r="BQ108" i="7"/>
  <c r="BN108" i="7"/>
  <c r="BM108" i="7"/>
  <c r="BL108" i="7"/>
  <c r="BK108" i="7"/>
  <c r="BJ108" i="7"/>
  <c r="BG108" i="7"/>
  <c r="BF108" i="7"/>
  <c r="BE108" i="7"/>
  <c r="BD108" i="7"/>
  <c r="BC108" i="7"/>
  <c r="AZ108" i="7"/>
  <c r="AY108" i="7"/>
  <c r="AX108" i="7"/>
  <c r="AW108" i="7"/>
  <c r="AV108" i="7"/>
  <c r="AS108" i="7"/>
  <c r="AR108" i="7"/>
  <c r="AQ108" i="7"/>
  <c r="AP108" i="7"/>
  <c r="AO108" i="7"/>
  <c r="AL108" i="7"/>
  <c r="AK108" i="7"/>
  <c r="AJ108" i="7"/>
  <c r="AI108" i="7"/>
  <c r="AH108" i="7"/>
  <c r="AE108" i="7"/>
  <c r="AD108" i="7"/>
  <c r="AC108" i="7"/>
  <c r="AA108" i="7"/>
  <c r="X108" i="7"/>
  <c r="W108" i="7"/>
  <c r="V108" i="7"/>
  <c r="U108" i="7"/>
  <c r="T108" i="7"/>
  <c r="Q108" i="7"/>
  <c r="P108" i="7"/>
  <c r="O108" i="7"/>
  <c r="N108" i="7"/>
  <c r="M108" i="7"/>
  <c r="I108" i="7"/>
  <c r="H108" i="7"/>
  <c r="G108" i="7"/>
  <c r="F108" i="7"/>
  <c r="C108" i="7"/>
  <c r="NC105" i="7"/>
  <c r="NB105" i="7"/>
  <c r="NA105" i="7"/>
  <c r="MZ105" i="7"/>
  <c r="MY105" i="7"/>
  <c r="MV105" i="7"/>
  <c r="MU105" i="7"/>
  <c r="MT105" i="7"/>
  <c r="MS105" i="7"/>
  <c r="MR105" i="7"/>
  <c r="MO105" i="7"/>
  <c r="MN105" i="7"/>
  <c r="MM105" i="7"/>
  <c r="ML105" i="7"/>
  <c r="MK105" i="7"/>
  <c r="MH105" i="7"/>
  <c r="MG105" i="7"/>
  <c r="MF105" i="7"/>
  <c r="ME105" i="7"/>
  <c r="MD105" i="7"/>
  <c r="MA105" i="7"/>
  <c r="LZ105" i="7"/>
  <c r="LY105" i="7"/>
  <c r="LX105" i="7"/>
  <c r="LW105" i="7"/>
  <c r="LT105" i="7"/>
  <c r="LS105" i="7"/>
  <c r="LR105" i="7"/>
  <c r="LQ105" i="7"/>
  <c r="LP105" i="7"/>
  <c r="LM105" i="7"/>
  <c r="LL105" i="7"/>
  <c r="LK105" i="7"/>
  <c r="LJ105" i="7"/>
  <c r="LI105" i="7"/>
  <c r="LF105" i="7"/>
  <c r="LE105" i="7"/>
  <c r="LD105" i="7"/>
  <c r="LC105" i="7"/>
  <c r="LB105" i="7"/>
  <c r="KY105" i="7"/>
  <c r="KX105" i="7"/>
  <c r="KW105" i="7"/>
  <c r="KV105" i="7"/>
  <c r="KU105" i="7"/>
  <c r="KR105" i="7"/>
  <c r="KQ105" i="7"/>
  <c r="KP105" i="7"/>
  <c r="KO105" i="7"/>
  <c r="KN105" i="7"/>
  <c r="KK105" i="7"/>
  <c r="KJ105" i="7"/>
  <c r="KI105" i="7"/>
  <c r="KH105" i="7"/>
  <c r="KG105" i="7"/>
  <c r="KD105" i="7"/>
  <c r="KC105" i="7"/>
  <c r="KB105" i="7"/>
  <c r="KA105" i="7"/>
  <c r="JZ105" i="7"/>
  <c r="JW105" i="7"/>
  <c r="JV105" i="7"/>
  <c r="JU105" i="7"/>
  <c r="JT105" i="7"/>
  <c r="JS105" i="7"/>
  <c r="JP105" i="7"/>
  <c r="JO105" i="7"/>
  <c r="JN105" i="7"/>
  <c r="JM105" i="7"/>
  <c r="JL105" i="7"/>
  <c r="JI105" i="7"/>
  <c r="JH105" i="7"/>
  <c r="JG105" i="7"/>
  <c r="JF105" i="7"/>
  <c r="JE105" i="7"/>
  <c r="JB105" i="7"/>
  <c r="JA105" i="7"/>
  <c r="IZ105" i="7"/>
  <c r="IY105" i="7"/>
  <c r="IX105" i="7"/>
  <c r="IU105" i="7"/>
  <c r="IT105" i="7"/>
  <c r="IS105" i="7"/>
  <c r="IR105" i="7"/>
  <c r="IQ105" i="7"/>
  <c r="IN105" i="7"/>
  <c r="IM105" i="7"/>
  <c r="IL105" i="7"/>
  <c r="IK105" i="7"/>
  <c r="IJ105" i="7"/>
  <c r="IG105" i="7"/>
  <c r="IF105" i="7"/>
  <c r="IE105" i="7"/>
  <c r="ID105" i="7"/>
  <c r="IC105" i="7"/>
  <c r="HZ105" i="7"/>
  <c r="HY105" i="7"/>
  <c r="HX105" i="7"/>
  <c r="HW105" i="7"/>
  <c r="HV105" i="7"/>
  <c r="HS105" i="7"/>
  <c r="HR105" i="7"/>
  <c r="HQ105" i="7"/>
  <c r="HP105" i="7"/>
  <c r="HO105" i="7"/>
  <c r="HL105" i="7"/>
  <c r="HK105" i="7"/>
  <c r="HJ105" i="7"/>
  <c r="HI105" i="7"/>
  <c r="HH105" i="7"/>
  <c r="HE105" i="7"/>
  <c r="HD105" i="7"/>
  <c r="HC105" i="7"/>
  <c r="HB105" i="7"/>
  <c r="HA105" i="7"/>
  <c r="GX105" i="7"/>
  <c r="GW105" i="7"/>
  <c r="GV105" i="7"/>
  <c r="GU105" i="7"/>
  <c r="GT105" i="7"/>
  <c r="GQ105" i="7"/>
  <c r="GP105" i="7"/>
  <c r="GO105" i="7"/>
  <c r="GN105" i="7"/>
  <c r="GM105" i="7"/>
  <c r="GJ105" i="7"/>
  <c r="GI105" i="7"/>
  <c r="GH105" i="7"/>
  <c r="GG105" i="7"/>
  <c r="GF105" i="7"/>
  <c r="GC105" i="7"/>
  <c r="GB105" i="7"/>
  <c r="GA105" i="7"/>
  <c r="FZ105" i="7"/>
  <c r="FY105" i="7"/>
  <c r="FV105" i="7"/>
  <c r="FU105" i="7"/>
  <c r="FT105" i="7"/>
  <c r="FS105" i="7"/>
  <c r="FR105" i="7"/>
  <c r="FO105" i="7"/>
  <c r="FN105" i="7"/>
  <c r="FM105" i="7"/>
  <c r="FL105" i="7"/>
  <c r="FK105" i="7"/>
  <c r="FH105" i="7"/>
  <c r="FG105" i="7"/>
  <c r="FF105" i="7"/>
  <c r="FE105" i="7"/>
  <c r="FD105" i="7"/>
  <c r="FA105" i="7"/>
  <c r="EZ105" i="7"/>
  <c r="EY105" i="7"/>
  <c r="EX105" i="7"/>
  <c r="EW105" i="7"/>
  <c r="ET105" i="7"/>
  <c r="ES105" i="7"/>
  <c r="ER105" i="7"/>
  <c r="EQ105" i="7"/>
  <c r="EP105" i="7"/>
  <c r="EL105" i="7"/>
  <c r="EK105" i="7"/>
  <c r="EJ105" i="7"/>
  <c r="EI105" i="7"/>
  <c r="EF105" i="7"/>
  <c r="EE105" i="7"/>
  <c r="ED105" i="7"/>
  <c r="EC105" i="7"/>
  <c r="EB105" i="7"/>
  <c r="DY105" i="7"/>
  <c r="DX105" i="7"/>
  <c r="DW105" i="7"/>
  <c r="DV105" i="7"/>
  <c r="DU105" i="7"/>
  <c r="DR105" i="7"/>
  <c r="DQ105" i="7"/>
  <c r="DP105" i="7"/>
  <c r="DO105" i="7"/>
  <c r="DN105" i="7"/>
  <c r="DK105" i="7"/>
  <c r="DJ105" i="7"/>
  <c r="DI105" i="7"/>
  <c r="DH105" i="7"/>
  <c r="DG105" i="7"/>
  <c r="DD105" i="7"/>
  <c r="DC105" i="7"/>
  <c r="DB105" i="7"/>
  <c r="DA105" i="7"/>
  <c r="CZ105" i="7"/>
  <c r="CW105" i="7"/>
  <c r="CV105" i="7"/>
  <c r="CU105" i="7"/>
  <c r="CT105" i="7"/>
  <c r="CS105" i="7"/>
  <c r="CP105" i="7"/>
  <c r="CO105" i="7"/>
  <c r="CN105" i="7"/>
  <c r="CM105" i="7"/>
  <c r="CL105" i="7"/>
  <c r="CI105" i="7"/>
  <c r="CH105" i="7"/>
  <c r="CG105" i="7"/>
  <c r="CF105" i="7"/>
  <c r="CE105" i="7"/>
  <c r="CB105" i="7"/>
  <c r="CA105" i="7"/>
  <c r="BZ105" i="7"/>
  <c r="BY105" i="7"/>
  <c r="BX105" i="7"/>
  <c r="BU105" i="7"/>
  <c r="BT105" i="7"/>
  <c r="BS105" i="7"/>
  <c r="BR105" i="7"/>
  <c r="BQ105" i="7"/>
  <c r="BN105" i="7"/>
  <c r="BM105" i="7"/>
  <c r="BL105" i="7"/>
  <c r="BK105" i="7"/>
  <c r="BJ105" i="7"/>
  <c r="BG105" i="7"/>
  <c r="BF105" i="7"/>
  <c r="BE105" i="7"/>
  <c r="BD105" i="7"/>
  <c r="BC105" i="7"/>
  <c r="AZ105" i="7"/>
  <c r="AY105" i="7"/>
  <c r="AX105" i="7"/>
  <c r="AW105" i="7"/>
  <c r="AV105" i="7"/>
  <c r="AS105" i="7"/>
  <c r="AR105" i="7"/>
  <c r="AQ105" i="7"/>
  <c r="AP105" i="7"/>
  <c r="AO105" i="7"/>
  <c r="AL105" i="7"/>
  <c r="AK105" i="7"/>
  <c r="AJ105" i="7"/>
  <c r="AI105" i="7"/>
  <c r="AH105" i="7"/>
  <c r="AE105" i="7"/>
  <c r="AD105" i="7"/>
  <c r="AC105" i="7"/>
  <c r="AB105" i="7"/>
  <c r="AA105" i="7"/>
  <c r="X105" i="7"/>
  <c r="W105" i="7"/>
  <c r="V105" i="7"/>
  <c r="U105" i="7"/>
  <c r="T105" i="7"/>
  <c r="Q105" i="7"/>
  <c r="P105" i="7"/>
  <c r="O105" i="7"/>
  <c r="N105" i="7"/>
  <c r="M105" i="7"/>
  <c r="I105" i="7"/>
  <c r="H105" i="7"/>
  <c r="G105" i="7"/>
  <c r="F105" i="7"/>
  <c r="C105" i="7"/>
  <c r="NC104" i="7"/>
  <c r="NB104" i="7"/>
  <c r="NA104" i="7"/>
  <c r="MZ104" i="7"/>
  <c r="MY104" i="7"/>
  <c r="MV104" i="7"/>
  <c r="MU104" i="7"/>
  <c r="MT104" i="7"/>
  <c r="MS104" i="7"/>
  <c r="MR104" i="7"/>
  <c r="MO104" i="7"/>
  <c r="MN104" i="7"/>
  <c r="MM104" i="7"/>
  <c r="ML104" i="7"/>
  <c r="MK104" i="7"/>
  <c r="MH104" i="7"/>
  <c r="MG104" i="7"/>
  <c r="MF104" i="7"/>
  <c r="ME104" i="7"/>
  <c r="MD104" i="7"/>
  <c r="MA104" i="7"/>
  <c r="LZ104" i="7"/>
  <c r="LY104" i="7"/>
  <c r="LX104" i="7"/>
  <c r="LW104" i="7"/>
  <c r="LT104" i="7"/>
  <c r="LS104" i="7"/>
  <c r="LR104" i="7"/>
  <c r="LQ104" i="7"/>
  <c r="LP104" i="7"/>
  <c r="LM104" i="7"/>
  <c r="LL104" i="7"/>
  <c r="LK104" i="7"/>
  <c r="LJ104" i="7"/>
  <c r="LI104" i="7"/>
  <c r="LF104" i="7"/>
  <c r="LE104" i="7"/>
  <c r="LD104" i="7"/>
  <c r="LC104" i="7"/>
  <c r="LB104" i="7"/>
  <c r="KY104" i="7"/>
  <c r="KX104" i="7"/>
  <c r="KW104" i="7"/>
  <c r="KV104" i="7"/>
  <c r="KU104" i="7"/>
  <c r="KR104" i="7"/>
  <c r="KQ104" i="7"/>
  <c r="KP104" i="7"/>
  <c r="KO104" i="7"/>
  <c r="KN104" i="7"/>
  <c r="KK104" i="7"/>
  <c r="KJ104" i="7"/>
  <c r="KI104" i="7"/>
  <c r="KH104" i="7"/>
  <c r="KG104" i="7"/>
  <c r="KD104" i="7"/>
  <c r="KC104" i="7"/>
  <c r="KB104" i="7"/>
  <c r="KA104" i="7"/>
  <c r="JZ104" i="7"/>
  <c r="JW104" i="7"/>
  <c r="JV104" i="7"/>
  <c r="JU104" i="7"/>
  <c r="JT104" i="7"/>
  <c r="JS104" i="7"/>
  <c r="JP104" i="7"/>
  <c r="JO104" i="7"/>
  <c r="JN104" i="7"/>
  <c r="JM104" i="7"/>
  <c r="JL104" i="7"/>
  <c r="JI104" i="7"/>
  <c r="JH104" i="7"/>
  <c r="JG104" i="7"/>
  <c r="JF104" i="7"/>
  <c r="JE104" i="7"/>
  <c r="JB104" i="7"/>
  <c r="JA104" i="7"/>
  <c r="IZ104" i="7"/>
  <c r="IY104" i="7"/>
  <c r="IX104" i="7"/>
  <c r="IU104" i="7"/>
  <c r="IT104" i="7"/>
  <c r="IS104" i="7"/>
  <c r="IR104" i="7"/>
  <c r="IQ104" i="7"/>
  <c r="IN104" i="7"/>
  <c r="IM104" i="7"/>
  <c r="IL104" i="7"/>
  <c r="IK104" i="7"/>
  <c r="IJ104" i="7"/>
  <c r="IG104" i="7"/>
  <c r="IF104" i="7"/>
  <c r="IE104" i="7"/>
  <c r="ID104" i="7"/>
  <c r="IC104" i="7"/>
  <c r="HZ104" i="7"/>
  <c r="HY104" i="7"/>
  <c r="HX104" i="7"/>
  <c r="HW104" i="7"/>
  <c r="HV104" i="7"/>
  <c r="HS104" i="7"/>
  <c r="HR104" i="7"/>
  <c r="HQ104" i="7"/>
  <c r="HP104" i="7"/>
  <c r="HO104" i="7"/>
  <c r="HL104" i="7"/>
  <c r="HK104" i="7"/>
  <c r="HJ104" i="7"/>
  <c r="HI104" i="7"/>
  <c r="HH104" i="7"/>
  <c r="HE104" i="7"/>
  <c r="HD104" i="7"/>
  <c r="HC104" i="7"/>
  <c r="HB104" i="7"/>
  <c r="HA104" i="7"/>
  <c r="GX104" i="7"/>
  <c r="GW104" i="7"/>
  <c r="GV104" i="7"/>
  <c r="GU104" i="7"/>
  <c r="GT104" i="7"/>
  <c r="GQ104" i="7"/>
  <c r="GP104" i="7"/>
  <c r="GO104" i="7"/>
  <c r="GN104" i="7"/>
  <c r="GM104" i="7"/>
  <c r="GJ104" i="7"/>
  <c r="GI104" i="7"/>
  <c r="GH104" i="7"/>
  <c r="GG104" i="7"/>
  <c r="GF104" i="7"/>
  <c r="GC104" i="7"/>
  <c r="GB104" i="7"/>
  <c r="GA104" i="7"/>
  <c r="FZ104" i="7"/>
  <c r="FY104" i="7"/>
  <c r="FV104" i="7"/>
  <c r="FU104" i="7"/>
  <c r="FT104" i="7"/>
  <c r="FS104" i="7"/>
  <c r="FR104" i="7"/>
  <c r="FO104" i="7"/>
  <c r="FN104" i="7"/>
  <c r="FM104" i="7"/>
  <c r="FL104" i="7"/>
  <c r="FK104" i="7"/>
  <c r="FH104" i="7"/>
  <c r="FG104" i="7"/>
  <c r="FF104" i="7"/>
  <c r="FE104" i="7"/>
  <c r="FD104" i="7"/>
  <c r="FA104" i="7"/>
  <c r="EZ104" i="7"/>
  <c r="EY104" i="7"/>
  <c r="EX104" i="7"/>
  <c r="EW104" i="7"/>
  <c r="ET104" i="7"/>
  <c r="ES104" i="7"/>
  <c r="ER104" i="7"/>
  <c r="EQ104" i="7"/>
  <c r="EP104" i="7"/>
  <c r="EM104" i="7"/>
  <c r="EL104" i="7"/>
  <c r="EK104" i="7"/>
  <c r="EJ104" i="7"/>
  <c r="EI104" i="7"/>
  <c r="EF104" i="7"/>
  <c r="EE104" i="7"/>
  <c r="ED104" i="7"/>
  <c r="EC104" i="7"/>
  <c r="EB104" i="7"/>
  <c r="DY104" i="7"/>
  <c r="DX104" i="7"/>
  <c r="DW104" i="7"/>
  <c r="DV104" i="7"/>
  <c r="DU104" i="7"/>
  <c r="DR104" i="7"/>
  <c r="DQ104" i="7"/>
  <c r="DP104" i="7"/>
  <c r="DO104" i="7"/>
  <c r="DN104" i="7"/>
  <c r="DK104" i="7"/>
  <c r="DJ104" i="7"/>
  <c r="DI104" i="7"/>
  <c r="DH104" i="7"/>
  <c r="DG104" i="7"/>
  <c r="DD104" i="7"/>
  <c r="DC104" i="7"/>
  <c r="DB104" i="7"/>
  <c r="DA104" i="7"/>
  <c r="CZ104" i="7"/>
  <c r="CW104" i="7"/>
  <c r="CV104" i="7"/>
  <c r="CU104" i="7"/>
  <c r="CT104" i="7"/>
  <c r="CS104" i="7"/>
  <c r="CP104" i="7"/>
  <c r="CO104" i="7"/>
  <c r="CN104" i="7"/>
  <c r="CM104" i="7"/>
  <c r="CL104" i="7"/>
  <c r="CI104" i="7"/>
  <c r="CH104" i="7"/>
  <c r="CG104" i="7"/>
  <c r="CF104" i="7"/>
  <c r="CE104" i="7"/>
  <c r="CB104" i="7"/>
  <c r="CA104" i="7"/>
  <c r="BZ104" i="7"/>
  <c r="BY104" i="7"/>
  <c r="BX104" i="7"/>
  <c r="BU104" i="7"/>
  <c r="BT104" i="7"/>
  <c r="BS104" i="7"/>
  <c r="BR104" i="7"/>
  <c r="BQ104" i="7"/>
  <c r="BN104" i="7"/>
  <c r="BM104" i="7"/>
  <c r="BL104" i="7"/>
  <c r="BK104" i="7"/>
  <c r="BJ104" i="7"/>
  <c r="BG104" i="7"/>
  <c r="BF104" i="7"/>
  <c r="BE104" i="7"/>
  <c r="BD104" i="7"/>
  <c r="BC104" i="7"/>
  <c r="AZ104" i="7"/>
  <c r="AY104" i="7"/>
  <c r="AX104" i="7"/>
  <c r="AW104" i="7"/>
  <c r="AV104" i="7"/>
  <c r="AS104" i="7"/>
  <c r="AR104" i="7"/>
  <c r="AQ104" i="7"/>
  <c r="AP104" i="7"/>
  <c r="AO104" i="7"/>
  <c r="AL104" i="7"/>
  <c r="AK104" i="7"/>
  <c r="AJ104" i="7"/>
  <c r="AI104" i="7"/>
  <c r="AH104" i="7"/>
  <c r="AE104" i="7"/>
  <c r="AD104" i="7"/>
  <c r="AC104" i="7"/>
  <c r="AB104" i="7"/>
  <c r="AA104" i="7"/>
  <c r="X104" i="7"/>
  <c r="W104" i="7"/>
  <c r="V104" i="7"/>
  <c r="U104" i="7"/>
  <c r="T104" i="7"/>
  <c r="Q104" i="7"/>
  <c r="P104" i="7"/>
  <c r="O104" i="7"/>
  <c r="N104" i="7"/>
  <c r="M104" i="7"/>
  <c r="I104" i="7"/>
  <c r="H104" i="7"/>
  <c r="G104" i="7"/>
  <c r="F104" i="7"/>
  <c r="NC96" i="7"/>
  <c r="NC98" i="7" s="1"/>
  <c r="NB96" i="7"/>
  <c r="NB98" i="7" s="1"/>
  <c r="NA96" i="7"/>
  <c r="NA98" i="7" s="1"/>
  <c r="MZ96" i="7"/>
  <c r="MY96" i="7"/>
  <c r="MY98" i="7" s="1"/>
  <c r="MV96" i="7"/>
  <c r="MU96" i="7"/>
  <c r="MT96" i="7"/>
  <c r="MS96" i="7"/>
  <c r="MS98" i="7" s="1"/>
  <c r="MR96" i="7"/>
  <c r="MR98" i="7" s="1"/>
  <c r="MO96" i="7"/>
  <c r="MO98" i="7" s="1"/>
  <c r="MN96" i="7"/>
  <c r="MM96" i="7"/>
  <c r="MM98" i="7" s="1"/>
  <c r="ML96" i="7"/>
  <c r="MK96" i="7"/>
  <c r="MK98" i="7" s="1"/>
  <c r="MH96" i="7"/>
  <c r="MH98" i="7" s="1"/>
  <c r="MG96" i="7"/>
  <c r="MF96" i="7"/>
  <c r="MF98" i="7" s="1"/>
  <c r="ME96" i="7"/>
  <c r="ME98" i="7" s="1"/>
  <c r="MD96" i="7"/>
  <c r="MA98" i="7"/>
  <c r="LT98" i="7"/>
  <c r="LS96" i="7"/>
  <c r="LS98" i="7" s="1"/>
  <c r="LR96" i="7"/>
  <c r="LQ96" i="7"/>
  <c r="LQ98" i="7" s="1"/>
  <c r="LP96" i="7"/>
  <c r="LM96" i="7"/>
  <c r="LL96" i="7"/>
  <c r="LK96" i="7"/>
  <c r="LJ96" i="7"/>
  <c r="LI96" i="7"/>
  <c r="LI98" i="7" s="1"/>
  <c r="LF96" i="7"/>
  <c r="LE96" i="7"/>
  <c r="LE98" i="7" s="1"/>
  <c r="LD96" i="7"/>
  <c r="LC96" i="7"/>
  <c r="LB96" i="7"/>
  <c r="LB114" i="7" s="1"/>
  <c r="KY96" i="7"/>
  <c r="KY98" i="7" s="1"/>
  <c r="KX96" i="7"/>
  <c r="KW96" i="7"/>
  <c r="KW98" i="7" s="1"/>
  <c r="KV96" i="7"/>
  <c r="KU96" i="7"/>
  <c r="KU98" i="7" s="1"/>
  <c r="KQ96" i="7"/>
  <c r="KQ98" i="7" s="1"/>
  <c r="KP96" i="7"/>
  <c r="KP98" i="7" s="1"/>
  <c r="KO96" i="7"/>
  <c r="KO98" i="7" s="1"/>
  <c r="KN96" i="7"/>
  <c r="KN98" i="7" s="1"/>
  <c r="KK96" i="7"/>
  <c r="KK98" i="7" s="1"/>
  <c r="KJ96" i="7"/>
  <c r="KI96" i="7"/>
  <c r="KI98" i="7" s="1"/>
  <c r="KH96" i="7"/>
  <c r="KG96" i="7"/>
  <c r="KG98" i="7" s="1"/>
  <c r="KD96" i="7"/>
  <c r="KD98" i="7" s="1"/>
  <c r="KC96" i="7"/>
  <c r="KB96" i="7"/>
  <c r="KB98" i="7" s="1"/>
  <c r="KA96" i="7"/>
  <c r="KA98" i="7" s="1"/>
  <c r="JZ96" i="7"/>
  <c r="JW96" i="7"/>
  <c r="JV96" i="7"/>
  <c r="JU96" i="7"/>
  <c r="JT96" i="7"/>
  <c r="JT98" i="7" s="1"/>
  <c r="JS96" i="7"/>
  <c r="JS98" i="7" s="1"/>
  <c r="JP96" i="7"/>
  <c r="JO96" i="7"/>
  <c r="JO98" i="7" s="1"/>
  <c r="JN96" i="7"/>
  <c r="JM96" i="7"/>
  <c r="JM98" i="7" s="1"/>
  <c r="JL96" i="7"/>
  <c r="JI96" i="7"/>
  <c r="JH96" i="7"/>
  <c r="JG96" i="7"/>
  <c r="JG98" i="7" s="1"/>
  <c r="JF96" i="7"/>
  <c r="JF98" i="7" s="1"/>
  <c r="JE96" i="7"/>
  <c r="JE98" i="7" s="1"/>
  <c r="JB96" i="7"/>
  <c r="JA96" i="7"/>
  <c r="JA98" i="7" s="1"/>
  <c r="IZ96" i="7"/>
  <c r="IY96" i="7"/>
  <c r="IY98" i="7" s="1"/>
  <c r="IX96" i="7"/>
  <c r="IX98" i="7" s="1"/>
  <c r="IU96" i="7"/>
  <c r="IT96" i="7"/>
  <c r="IT98" i="7" s="1"/>
  <c r="IS96" i="7"/>
  <c r="IS98" i="7" s="1"/>
  <c r="IR96" i="7"/>
  <c r="IQ96" i="7"/>
  <c r="IQ98" i="7" s="1"/>
  <c r="IN96" i="7"/>
  <c r="IM96" i="7"/>
  <c r="IL96" i="7"/>
  <c r="IK96" i="7"/>
  <c r="IJ96" i="7"/>
  <c r="IJ98" i="7" s="1"/>
  <c r="IG96" i="7"/>
  <c r="IG98" i="7" s="1"/>
  <c r="IF96" i="7"/>
  <c r="IE96" i="7"/>
  <c r="IE98" i="7" s="1"/>
  <c r="ID96" i="7"/>
  <c r="IC96" i="7"/>
  <c r="IC98" i="7" s="1"/>
  <c r="HZ96" i="7"/>
  <c r="HY96" i="7"/>
  <c r="HX96" i="7"/>
  <c r="HW96" i="7"/>
  <c r="HW98" i="7" s="1"/>
  <c r="HV96" i="7"/>
  <c r="HS96" i="7"/>
  <c r="HS98" i="7" s="1"/>
  <c r="HR96" i="7"/>
  <c r="HQ96" i="7"/>
  <c r="HP96" i="7"/>
  <c r="HO96" i="7"/>
  <c r="HO98" i="7" s="1"/>
  <c r="HL96" i="7"/>
  <c r="HL98" i="7" s="1"/>
  <c r="HK96" i="7"/>
  <c r="HJ96" i="7"/>
  <c r="HJ98" i="7" s="1"/>
  <c r="HI96" i="7"/>
  <c r="HI98" i="7" s="1"/>
  <c r="HH96" i="7"/>
  <c r="HE96" i="7"/>
  <c r="HE98" i="7" s="1"/>
  <c r="HD96" i="7"/>
  <c r="HD98" i="7" s="1"/>
  <c r="HC96" i="7"/>
  <c r="HB96" i="7"/>
  <c r="HA96" i="7"/>
  <c r="HA98" i="7" s="1"/>
  <c r="GX96" i="7"/>
  <c r="GW96" i="7"/>
  <c r="GW98" i="7" s="1"/>
  <c r="GV96" i="7"/>
  <c r="GU96" i="7"/>
  <c r="GU98" i="7" s="1"/>
  <c r="GT96" i="7"/>
  <c r="GT98" i="7" s="1"/>
  <c r="GQ96" i="7"/>
  <c r="GP96" i="7"/>
  <c r="GP98" i="7" s="1"/>
  <c r="GO96" i="7"/>
  <c r="GO98" i="7" s="1"/>
  <c r="GN96" i="7"/>
  <c r="GM96" i="7"/>
  <c r="GJ96" i="7"/>
  <c r="GI96" i="7"/>
  <c r="GH96" i="7"/>
  <c r="GH98" i="7" s="1"/>
  <c r="GG96" i="7"/>
  <c r="GG98" i="7" s="1"/>
  <c r="GF96" i="7"/>
  <c r="GC96" i="7"/>
  <c r="GC98" i="7" s="1"/>
  <c r="GB96" i="7"/>
  <c r="GA96" i="7"/>
  <c r="GA98" i="7" s="1"/>
  <c r="FZ96" i="7"/>
  <c r="FY96" i="7"/>
  <c r="FV96" i="7"/>
  <c r="FU96" i="7"/>
  <c r="FU98" i="7" s="1"/>
  <c r="FT96" i="7"/>
  <c r="FT98" i="7" s="1"/>
  <c r="FS96" i="7"/>
  <c r="FS98" i="7" s="1"/>
  <c r="FR96" i="7"/>
  <c r="FO96" i="7"/>
  <c r="FO98" i="7" s="1"/>
  <c r="FN96" i="7"/>
  <c r="FM96" i="7"/>
  <c r="FM98" i="7" s="1"/>
  <c r="FL96" i="7"/>
  <c r="FL98" i="7" s="1"/>
  <c r="FK96" i="7"/>
  <c r="FH96" i="7"/>
  <c r="FH98" i="7" s="1"/>
  <c r="FG96" i="7"/>
  <c r="FG98" i="7" s="1"/>
  <c r="FF96" i="7"/>
  <c r="FE96" i="7"/>
  <c r="FE98" i="7" s="1"/>
  <c r="FD96" i="7"/>
  <c r="FA96" i="7"/>
  <c r="EZ96" i="7"/>
  <c r="EY96" i="7"/>
  <c r="EX96" i="7"/>
  <c r="EX98" i="7" s="1"/>
  <c r="EW96" i="7"/>
  <c r="EW98" i="7" s="1"/>
  <c r="ET96" i="7"/>
  <c r="ES96" i="7"/>
  <c r="ES98" i="7" s="1"/>
  <c r="ER96" i="7"/>
  <c r="EQ96" i="7"/>
  <c r="EP96" i="7"/>
  <c r="EM96" i="7"/>
  <c r="EM114" i="7" s="1"/>
  <c r="EL96" i="7"/>
  <c r="EK96" i="7"/>
  <c r="EK98" i="7" s="1"/>
  <c r="EJ96" i="7"/>
  <c r="EI96" i="7"/>
  <c r="EI98" i="7" s="1"/>
  <c r="EF96" i="7"/>
  <c r="EE96" i="7"/>
  <c r="ED96" i="7"/>
  <c r="EC96" i="7"/>
  <c r="EC98" i="7" s="1"/>
  <c r="EB96" i="7"/>
  <c r="EB98" i="7" s="1"/>
  <c r="DY96" i="7"/>
  <c r="DX96" i="7"/>
  <c r="DX98" i="7" s="1"/>
  <c r="DW96" i="7"/>
  <c r="DW98" i="7" s="1"/>
  <c r="DV96" i="7"/>
  <c r="DU96" i="7"/>
  <c r="DU98" i="7" s="1"/>
  <c r="DR96" i="7"/>
  <c r="DR98" i="7" s="1"/>
  <c r="DQ96" i="7"/>
  <c r="DP96" i="7"/>
  <c r="DO96" i="7"/>
  <c r="DO98" i="7" s="1"/>
  <c r="DN96" i="7"/>
  <c r="DK96" i="7"/>
  <c r="DJ96" i="7"/>
  <c r="DI96" i="7"/>
  <c r="DI98" i="7" s="1"/>
  <c r="DH96" i="7"/>
  <c r="DH98" i="7" s="1"/>
  <c r="DG96" i="7"/>
  <c r="DG114" i="7" s="1"/>
  <c r="DD96" i="7"/>
  <c r="DD98" i="7" s="1"/>
  <c r="DC96" i="7"/>
  <c r="DC98" i="7" s="1"/>
  <c r="DB96" i="7"/>
  <c r="DA96" i="7"/>
  <c r="CZ96" i="7"/>
  <c r="CZ98" i="7" s="1"/>
  <c r="CW96" i="7"/>
  <c r="CW98" i="7" s="1"/>
  <c r="CV96" i="7"/>
  <c r="CV98" i="7" s="1"/>
  <c r="CU96" i="7"/>
  <c r="CU98" i="7" s="1"/>
  <c r="CT96" i="7"/>
  <c r="CS96" i="7"/>
  <c r="CS98" i="7" s="1"/>
  <c r="CP96" i="7"/>
  <c r="CP98" i="7" s="1"/>
  <c r="CO96" i="7"/>
  <c r="CO114" i="7" s="1"/>
  <c r="CN96" i="7"/>
  <c r="CN98" i="7" s="1"/>
  <c r="CM96" i="7"/>
  <c r="CL96" i="7"/>
  <c r="CI96" i="7"/>
  <c r="CI98" i="7" s="1"/>
  <c r="CH96" i="7"/>
  <c r="CH98" i="7" s="1"/>
  <c r="CG96" i="7"/>
  <c r="CG98" i="7" s="1"/>
  <c r="CF96" i="7"/>
  <c r="CE96" i="7"/>
  <c r="CE98" i="7" s="1"/>
  <c r="CB96" i="7"/>
  <c r="CB98" i="7" s="1"/>
  <c r="CA96" i="7"/>
  <c r="BZ96" i="7"/>
  <c r="BY96" i="7"/>
  <c r="BY98" i="7" s="1"/>
  <c r="BX96" i="7"/>
  <c r="BX98" i="7" s="1"/>
  <c r="BU96" i="7"/>
  <c r="BU98" i="7" s="1"/>
  <c r="BT96" i="7"/>
  <c r="BS96" i="7"/>
  <c r="BR96" i="7"/>
  <c r="BR98" i="7" s="1"/>
  <c r="BQ96" i="7"/>
  <c r="BQ98" i="7" s="1"/>
  <c r="BN96" i="7"/>
  <c r="BM96" i="7"/>
  <c r="BL96" i="7"/>
  <c r="BL98" i="7" s="1"/>
  <c r="BK96" i="7"/>
  <c r="BK98" i="7" s="1"/>
  <c r="BJ96" i="7"/>
  <c r="BG96" i="7"/>
  <c r="BG98" i="7" s="1"/>
  <c r="BF96" i="7"/>
  <c r="BF98" i="7" s="1"/>
  <c r="BE96" i="7"/>
  <c r="BE98" i="7" s="1"/>
  <c r="BD96" i="7"/>
  <c r="BD98" i="7" s="1"/>
  <c r="BC96" i="7"/>
  <c r="AZ96" i="7"/>
  <c r="AY96" i="7"/>
  <c r="AY98" i="7" s="1"/>
  <c r="AX96" i="7"/>
  <c r="AW96" i="7"/>
  <c r="AW98" i="7" s="1"/>
  <c r="AV96" i="7"/>
  <c r="AV98" i="7" s="1"/>
  <c r="AS96" i="7"/>
  <c r="AS98" i="7" s="1"/>
  <c r="AR96" i="7"/>
  <c r="AR98" i="7" s="1"/>
  <c r="AQ96" i="7"/>
  <c r="AQ98" i="7" s="1"/>
  <c r="AP96" i="7"/>
  <c r="AO96" i="7"/>
  <c r="AL96" i="7"/>
  <c r="AK96" i="7"/>
  <c r="AK98" i="7" s="1"/>
  <c r="AJ96" i="7"/>
  <c r="AJ98" i="7" s="1"/>
  <c r="AI96" i="7"/>
  <c r="AI98" i="7" s="1"/>
  <c r="AH96" i="7"/>
  <c r="AH98" i="7" s="1"/>
  <c r="AE96" i="7"/>
  <c r="AD96" i="7"/>
  <c r="AC96" i="7"/>
  <c r="AC98" i="7" s="1"/>
  <c r="AB96" i="7"/>
  <c r="AA96" i="7"/>
  <c r="AA114" i="7" s="1"/>
  <c r="X96" i="7"/>
  <c r="X98" i="7" s="1"/>
  <c r="W96" i="7"/>
  <c r="W98" i="7" s="1"/>
  <c r="V96" i="7"/>
  <c r="V98" i="7" s="1"/>
  <c r="U96" i="7"/>
  <c r="U98" i="7" s="1"/>
  <c r="T96" i="7"/>
  <c r="T98" i="7" s="1"/>
  <c r="Q96" i="7"/>
  <c r="Q98" i="7" s="1"/>
  <c r="P96" i="7"/>
  <c r="O96" i="7"/>
  <c r="N96" i="7"/>
  <c r="N98" i="7" s="1"/>
  <c r="M96" i="7"/>
  <c r="I96" i="7"/>
  <c r="I98" i="7" s="1"/>
  <c r="H96" i="7"/>
  <c r="G96" i="7"/>
  <c r="F96" i="7"/>
  <c r="F98" i="7" s="1"/>
  <c r="E94" i="7"/>
  <c r="E91" i="7"/>
  <c r="NC90" i="7"/>
  <c r="NB90" i="7"/>
  <c r="NA90" i="7"/>
  <c r="MZ90" i="7"/>
  <c r="MY90" i="7"/>
  <c r="MV90" i="7"/>
  <c r="MU90" i="7"/>
  <c r="MT90" i="7"/>
  <c r="MS90" i="7"/>
  <c r="MR90" i="7"/>
  <c r="MO90" i="7"/>
  <c r="MN90" i="7"/>
  <c r="MM90" i="7"/>
  <c r="ML90" i="7"/>
  <c r="MK90" i="7"/>
  <c r="MH90" i="7"/>
  <c r="MG90" i="7"/>
  <c r="MF90" i="7"/>
  <c r="ME90" i="7"/>
  <c r="MD90" i="7"/>
  <c r="MA90" i="7"/>
  <c r="LZ90" i="7"/>
  <c r="LY90" i="7"/>
  <c r="LX90" i="7"/>
  <c r="LW90" i="7"/>
  <c r="LT90" i="7"/>
  <c r="LS90" i="7"/>
  <c r="LR90" i="7"/>
  <c r="LQ90" i="7"/>
  <c r="LP90" i="7"/>
  <c r="LM90" i="7"/>
  <c r="LL90" i="7"/>
  <c r="LK90" i="7"/>
  <c r="LJ90" i="7"/>
  <c r="LI90" i="7"/>
  <c r="LF90" i="7"/>
  <c r="LE90" i="7"/>
  <c r="LD90" i="7"/>
  <c r="LC90" i="7"/>
  <c r="LB90" i="7"/>
  <c r="KY90" i="7"/>
  <c r="KX90" i="7"/>
  <c r="KW90" i="7"/>
  <c r="KV90" i="7"/>
  <c r="KU90" i="7"/>
  <c r="KR90" i="7"/>
  <c r="KQ90" i="7"/>
  <c r="KP90" i="7"/>
  <c r="KO90" i="7"/>
  <c r="KN90" i="7"/>
  <c r="KK90" i="7"/>
  <c r="KJ90" i="7"/>
  <c r="KI90" i="7"/>
  <c r="KH90" i="7"/>
  <c r="KG90" i="7"/>
  <c r="KD90" i="7"/>
  <c r="KC90" i="7"/>
  <c r="KB90" i="7"/>
  <c r="KA90" i="7"/>
  <c r="JZ90" i="7"/>
  <c r="JW90" i="7"/>
  <c r="JV90" i="7"/>
  <c r="JU90" i="7"/>
  <c r="JT90" i="7"/>
  <c r="JS90" i="7"/>
  <c r="JP90" i="7"/>
  <c r="JO90" i="7"/>
  <c r="JN90" i="7"/>
  <c r="JM90" i="7"/>
  <c r="JL90" i="7"/>
  <c r="JI90" i="7"/>
  <c r="JH90" i="7"/>
  <c r="JG90" i="7"/>
  <c r="JF90" i="7"/>
  <c r="JE90" i="7"/>
  <c r="JB90" i="7"/>
  <c r="JA90" i="7"/>
  <c r="IZ90" i="7"/>
  <c r="IY90" i="7"/>
  <c r="IX90" i="7"/>
  <c r="IU90" i="7"/>
  <c r="IT90" i="7"/>
  <c r="IS90" i="7"/>
  <c r="IR90" i="7"/>
  <c r="IQ90" i="7"/>
  <c r="IN90" i="7"/>
  <c r="IM90" i="7"/>
  <c r="IL90" i="7"/>
  <c r="IK90" i="7"/>
  <c r="IJ90" i="7"/>
  <c r="IG90" i="7"/>
  <c r="IF90" i="7"/>
  <c r="IE90" i="7"/>
  <c r="ID90" i="7"/>
  <c r="IC90" i="7"/>
  <c r="HZ90" i="7"/>
  <c r="HY90" i="7"/>
  <c r="HX90" i="7"/>
  <c r="HW90" i="7"/>
  <c r="HV90" i="7"/>
  <c r="HS90" i="7"/>
  <c r="HR90" i="7"/>
  <c r="HQ90" i="7"/>
  <c r="HP90" i="7"/>
  <c r="HO90" i="7"/>
  <c r="HL90" i="7"/>
  <c r="HK90" i="7"/>
  <c r="HJ90" i="7"/>
  <c r="HI90" i="7"/>
  <c r="HH90" i="7"/>
  <c r="HE90" i="7"/>
  <c r="HD90" i="7"/>
  <c r="HC90" i="7"/>
  <c r="HB90" i="7"/>
  <c r="HA90" i="7"/>
  <c r="GX90" i="7"/>
  <c r="GW90" i="7"/>
  <c r="GV90" i="7"/>
  <c r="GU90" i="7"/>
  <c r="GT90" i="7"/>
  <c r="GQ90" i="7"/>
  <c r="GP90" i="7"/>
  <c r="GO90" i="7"/>
  <c r="GN90" i="7"/>
  <c r="GM90" i="7"/>
  <c r="GJ90" i="7"/>
  <c r="GI90" i="7"/>
  <c r="GH90" i="7"/>
  <c r="GG90" i="7"/>
  <c r="GF90" i="7"/>
  <c r="GC90" i="7"/>
  <c r="GB90" i="7"/>
  <c r="GA90" i="7"/>
  <c r="FZ90" i="7"/>
  <c r="FY90" i="7"/>
  <c r="FV90" i="7"/>
  <c r="FU90" i="7"/>
  <c r="FT90" i="7"/>
  <c r="FS90" i="7"/>
  <c r="FR90" i="7"/>
  <c r="FO90" i="7"/>
  <c r="FN90" i="7"/>
  <c r="FM90" i="7"/>
  <c r="FL90" i="7"/>
  <c r="FK90" i="7"/>
  <c r="FH90" i="7"/>
  <c r="FG90" i="7"/>
  <c r="FF90" i="7"/>
  <c r="FE90" i="7"/>
  <c r="FD90" i="7"/>
  <c r="FA90" i="7"/>
  <c r="EZ90" i="7"/>
  <c r="EY90" i="7"/>
  <c r="EX90" i="7"/>
  <c r="EW90" i="7"/>
  <c r="ET90" i="7"/>
  <c r="ES90" i="7"/>
  <c r="ER90" i="7"/>
  <c r="EQ90" i="7"/>
  <c r="EP90" i="7"/>
  <c r="EM90" i="7"/>
  <c r="EL90" i="7"/>
  <c r="EK90" i="7"/>
  <c r="EJ90" i="7"/>
  <c r="EI90" i="7"/>
  <c r="EF90" i="7"/>
  <c r="EE90" i="7"/>
  <c r="ED90" i="7"/>
  <c r="EC90" i="7"/>
  <c r="EB90" i="7"/>
  <c r="DY90" i="7"/>
  <c r="DX90" i="7"/>
  <c r="DW90" i="7"/>
  <c r="DV90" i="7"/>
  <c r="DU90" i="7"/>
  <c r="DR90" i="7"/>
  <c r="DQ90" i="7"/>
  <c r="DP90" i="7"/>
  <c r="DO90" i="7"/>
  <c r="DN90" i="7"/>
  <c r="DK90" i="7"/>
  <c r="DJ90" i="7"/>
  <c r="DI90" i="7"/>
  <c r="DH90" i="7"/>
  <c r="DG90" i="7"/>
  <c r="DD90" i="7"/>
  <c r="DC90" i="7"/>
  <c r="DB90" i="7"/>
  <c r="DA90" i="7"/>
  <c r="CZ90" i="7"/>
  <c r="CW90" i="7"/>
  <c r="CV90" i="7"/>
  <c r="CU90" i="7"/>
  <c r="CT90" i="7"/>
  <c r="CS90" i="7"/>
  <c r="CP90" i="7"/>
  <c r="CO90" i="7"/>
  <c r="CN90" i="7"/>
  <c r="CM90" i="7"/>
  <c r="CL90" i="7"/>
  <c r="CI90" i="7"/>
  <c r="CH90" i="7"/>
  <c r="CG90" i="7"/>
  <c r="CF90" i="7"/>
  <c r="CE90" i="7"/>
  <c r="CB90" i="7"/>
  <c r="CA90" i="7"/>
  <c r="BZ90" i="7"/>
  <c r="BY90" i="7"/>
  <c r="BX90" i="7"/>
  <c r="BU90" i="7"/>
  <c r="BT90" i="7"/>
  <c r="BS90" i="7"/>
  <c r="BR90" i="7"/>
  <c r="BQ90" i="7"/>
  <c r="BN90" i="7"/>
  <c r="BM90" i="7"/>
  <c r="BL90" i="7"/>
  <c r="BK90" i="7"/>
  <c r="BJ90" i="7"/>
  <c r="BG90" i="7"/>
  <c r="BF90" i="7"/>
  <c r="BE90" i="7"/>
  <c r="BD90" i="7"/>
  <c r="BC90" i="7"/>
  <c r="AZ90" i="7"/>
  <c r="AY90" i="7"/>
  <c r="AX90" i="7"/>
  <c r="AW90" i="7"/>
  <c r="AV90" i="7"/>
  <c r="AS90" i="7"/>
  <c r="AR90" i="7"/>
  <c r="AQ90" i="7"/>
  <c r="AP90" i="7"/>
  <c r="AO90" i="7"/>
  <c r="AL90" i="7"/>
  <c r="AK90" i="7"/>
  <c r="AJ90" i="7"/>
  <c r="AI90" i="7"/>
  <c r="AH90" i="7"/>
  <c r="AE90" i="7"/>
  <c r="AD90" i="7"/>
  <c r="AC90" i="7"/>
  <c r="AB90" i="7"/>
  <c r="AA90" i="7"/>
  <c r="X90" i="7"/>
  <c r="W90" i="7"/>
  <c r="V90" i="7"/>
  <c r="U90" i="7"/>
  <c r="T90" i="7"/>
  <c r="Q90" i="7"/>
  <c r="P90" i="7"/>
  <c r="O90" i="7"/>
  <c r="N90" i="7"/>
  <c r="M90" i="7"/>
  <c r="I90" i="7"/>
  <c r="H90" i="7"/>
  <c r="G90" i="7"/>
  <c r="F90" i="7"/>
  <c r="NC171" i="7"/>
  <c r="NB171" i="7"/>
  <c r="NA171" i="7"/>
  <c r="MZ171" i="7"/>
  <c r="MY171" i="7"/>
  <c r="MV171" i="7"/>
  <c r="MU171" i="7"/>
  <c r="MT171" i="7"/>
  <c r="MS171" i="7"/>
  <c r="MR171" i="7"/>
  <c r="MO171" i="7"/>
  <c r="MN171" i="7"/>
  <c r="MM171" i="7"/>
  <c r="ML171" i="7"/>
  <c r="MK171" i="7"/>
  <c r="MH171" i="7"/>
  <c r="MG171" i="7"/>
  <c r="MF171" i="7"/>
  <c r="ME171" i="7"/>
  <c r="MD171" i="7"/>
  <c r="MA171" i="7"/>
  <c r="LZ171" i="7"/>
  <c r="LY171" i="7"/>
  <c r="LX171" i="7"/>
  <c r="LW171" i="7"/>
  <c r="LT171" i="7"/>
  <c r="LS171" i="7"/>
  <c r="LR171" i="7"/>
  <c r="LQ171" i="7"/>
  <c r="LP171" i="7"/>
  <c r="LM171" i="7"/>
  <c r="LL171" i="7"/>
  <c r="LK171" i="7"/>
  <c r="LJ171" i="7"/>
  <c r="LI171" i="7"/>
  <c r="LF171" i="7"/>
  <c r="LE171" i="7"/>
  <c r="LD171" i="7"/>
  <c r="LC171" i="7"/>
  <c r="LB171" i="7"/>
  <c r="KY171" i="7"/>
  <c r="KX171" i="7"/>
  <c r="KW171" i="7"/>
  <c r="KV171" i="7"/>
  <c r="KU171" i="7"/>
  <c r="KR171" i="7"/>
  <c r="KQ171" i="7"/>
  <c r="KP171" i="7"/>
  <c r="KO171" i="7"/>
  <c r="KN171" i="7"/>
  <c r="KK171" i="7"/>
  <c r="KJ171" i="7"/>
  <c r="KI171" i="7"/>
  <c r="KH171" i="7"/>
  <c r="KG171" i="7"/>
  <c r="KD171" i="7"/>
  <c r="KC171" i="7"/>
  <c r="KB171" i="7"/>
  <c r="KA171" i="7"/>
  <c r="JZ171" i="7"/>
  <c r="JW171" i="7"/>
  <c r="JV171" i="7"/>
  <c r="JU171" i="7"/>
  <c r="JT171" i="7"/>
  <c r="JS171" i="7"/>
  <c r="JP171" i="7"/>
  <c r="JO171" i="7"/>
  <c r="JN171" i="7"/>
  <c r="JM171" i="7"/>
  <c r="JL171" i="7"/>
  <c r="JI171" i="7"/>
  <c r="JH171" i="7"/>
  <c r="JG171" i="7"/>
  <c r="JF171" i="7"/>
  <c r="JE171" i="7"/>
  <c r="JB171" i="7"/>
  <c r="JA171" i="7"/>
  <c r="IZ171" i="7"/>
  <c r="IY171" i="7"/>
  <c r="IX171" i="7"/>
  <c r="IU171" i="7"/>
  <c r="IT171" i="7"/>
  <c r="IS171" i="7"/>
  <c r="IR171" i="7"/>
  <c r="IQ171" i="7"/>
  <c r="IN171" i="7"/>
  <c r="IM171" i="7"/>
  <c r="IL171" i="7"/>
  <c r="IK171" i="7"/>
  <c r="IJ171" i="7"/>
  <c r="IG171" i="7"/>
  <c r="IF171" i="7"/>
  <c r="IE171" i="7"/>
  <c r="ID171" i="7"/>
  <c r="IC171" i="7"/>
  <c r="HZ171" i="7"/>
  <c r="HY171" i="7"/>
  <c r="HX171" i="7"/>
  <c r="HW171" i="7"/>
  <c r="HV171" i="7"/>
  <c r="HS171" i="7"/>
  <c r="HR171" i="7"/>
  <c r="HQ171" i="7"/>
  <c r="HP171" i="7"/>
  <c r="HO171" i="7"/>
  <c r="HL171" i="7"/>
  <c r="HK171" i="7"/>
  <c r="HJ171" i="7"/>
  <c r="HI171" i="7"/>
  <c r="HH171" i="7"/>
  <c r="HE171" i="7"/>
  <c r="HD171" i="7"/>
  <c r="HC171" i="7"/>
  <c r="HB171" i="7"/>
  <c r="HA171" i="7"/>
  <c r="GX171" i="7"/>
  <c r="GW171" i="7"/>
  <c r="GV171" i="7"/>
  <c r="GU171" i="7"/>
  <c r="GT171" i="7"/>
  <c r="GQ171" i="7"/>
  <c r="GP171" i="7"/>
  <c r="GO171" i="7"/>
  <c r="GN171" i="7"/>
  <c r="GM171" i="7"/>
  <c r="GJ171" i="7"/>
  <c r="GI171" i="7"/>
  <c r="GH171" i="7"/>
  <c r="GG171" i="7"/>
  <c r="GF171" i="7"/>
  <c r="GC171" i="7"/>
  <c r="GB171" i="7"/>
  <c r="GA171" i="7"/>
  <c r="FZ171" i="7"/>
  <c r="FY171" i="7"/>
  <c r="FV171" i="7"/>
  <c r="FU171" i="7"/>
  <c r="FT171" i="7"/>
  <c r="FS171" i="7"/>
  <c r="FR171" i="7"/>
  <c r="FO171" i="7"/>
  <c r="FN171" i="7"/>
  <c r="FM171" i="7"/>
  <c r="FL171" i="7"/>
  <c r="FK171" i="7"/>
  <c r="FH171" i="7"/>
  <c r="FG171" i="7"/>
  <c r="FF171" i="7"/>
  <c r="FE171" i="7"/>
  <c r="FD171" i="7"/>
  <c r="FA171" i="7"/>
  <c r="EZ171" i="7"/>
  <c r="EY171" i="7"/>
  <c r="EX171" i="7"/>
  <c r="EW171" i="7"/>
  <c r="ET171" i="7"/>
  <c r="ES171" i="7"/>
  <c r="ER171" i="7"/>
  <c r="EQ171" i="7"/>
  <c r="EP171" i="7"/>
  <c r="EM171" i="7"/>
  <c r="EL171" i="7"/>
  <c r="EK171" i="7"/>
  <c r="EJ171" i="7"/>
  <c r="EI171" i="7"/>
  <c r="EF171" i="7"/>
  <c r="EE171" i="7"/>
  <c r="ED171" i="7"/>
  <c r="EC171" i="7"/>
  <c r="EB171" i="7"/>
  <c r="DY171" i="7"/>
  <c r="DX171" i="7"/>
  <c r="DW171" i="7"/>
  <c r="DV171" i="7"/>
  <c r="DU171" i="7"/>
  <c r="DR171" i="7"/>
  <c r="DQ171" i="7"/>
  <c r="DP171" i="7"/>
  <c r="DO171" i="7"/>
  <c r="DN171" i="7"/>
  <c r="DK171" i="7"/>
  <c r="DJ171" i="7"/>
  <c r="DI171" i="7"/>
  <c r="DH171" i="7"/>
  <c r="DG171" i="7"/>
  <c r="DD171" i="7"/>
  <c r="DC171" i="7"/>
  <c r="DB171" i="7"/>
  <c r="DA171" i="7"/>
  <c r="CZ171" i="7"/>
  <c r="CW171" i="7"/>
  <c r="CV171" i="7"/>
  <c r="CU171" i="7"/>
  <c r="CT171" i="7"/>
  <c r="CS171" i="7"/>
  <c r="CP171" i="7"/>
  <c r="CO171" i="7"/>
  <c r="CN171" i="7"/>
  <c r="CM171" i="7"/>
  <c r="CL171" i="7"/>
  <c r="CI171" i="7"/>
  <c r="CH171" i="7"/>
  <c r="CG171" i="7"/>
  <c r="CF171" i="7"/>
  <c r="CE171" i="7"/>
  <c r="CB171" i="7"/>
  <c r="CA171" i="7"/>
  <c r="BZ171" i="7"/>
  <c r="BY171" i="7"/>
  <c r="BX171" i="7"/>
  <c r="BU171" i="7"/>
  <c r="BT171" i="7"/>
  <c r="BS171" i="7"/>
  <c r="BR171" i="7"/>
  <c r="BQ171" i="7"/>
  <c r="BN171" i="7"/>
  <c r="BM171" i="7"/>
  <c r="BL171" i="7"/>
  <c r="BK171" i="7"/>
  <c r="BJ171" i="7"/>
  <c r="BG171" i="7"/>
  <c r="BF171" i="7"/>
  <c r="BE171" i="7"/>
  <c r="BD171" i="7"/>
  <c r="BC171" i="7"/>
  <c r="AZ171" i="7"/>
  <c r="AY171" i="7"/>
  <c r="AX171" i="7"/>
  <c r="AW171" i="7"/>
  <c r="AV171" i="7"/>
  <c r="AS171" i="7"/>
  <c r="AR171" i="7"/>
  <c r="AQ171" i="7"/>
  <c r="AP171" i="7"/>
  <c r="AO171" i="7"/>
  <c r="AL171" i="7"/>
  <c r="AK171" i="7"/>
  <c r="AJ171" i="7"/>
  <c r="AI171" i="7"/>
  <c r="AH171" i="7"/>
  <c r="AE171" i="7"/>
  <c r="AD171" i="7"/>
  <c r="AC171" i="7"/>
  <c r="AB171" i="7"/>
  <c r="AA171" i="7"/>
  <c r="X171" i="7"/>
  <c r="W171" i="7"/>
  <c r="V171" i="7"/>
  <c r="U171" i="7"/>
  <c r="T171" i="7"/>
  <c r="Q171" i="7"/>
  <c r="P171" i="7"/>
  <c r="O171" i="7"/>
  <c r="N171" i="7"/>
  <c r="M171" i="7"/>
  <c r="I171" i="7"/>
  <c r="H171" i="7"/>
  <c r="G171" i="7"/>
  <c r="F171" i="7"/>
  <c r="NC170" i="7"/>
  <c r="NB170" i="7"/>
  <c r="NA170" i="7"/>
  <c r="MZ170" i="7"/>
  <c r="MY170" i="7"/>
  <c r="MV170" i="7"/>
  <c r="MU170" i="7"/>
  <c r="MT170" i="7"/>
  <c r="MS170" i="7"/>
  <c r="MR170" i="7"/>
  <c r="MO170" i="7"/>
  <c r="MN170" i="7"/>
  <c r="MM170" i="7"/>
  <c r="ML170" i="7"/>
  <c r="MK170" i="7"/>
  <c r="MH170" i="7"/>
  <c r="MG170" i="7"/>
  <c r="MF170" i="7"/>
  <c r="ME170" i="7"/>
  <c r="MD170" i="7"/>
  <c r="MA170" i="7"/>
  <c r="LZ170" i="7"/>
  <c r="LY170" i="7"/>
  <c r="LX170" i="7"/>
  <c r="LW170" i="7"/>
  <c r="LT170" i="7"/>
  <c r="LS170" i="7"/>
  <c r="LR170" i="7"/>
  <c r="LQ170" i="7"/>
  <c r="LP170" i="7"/>
  <c r="LM170" i="7"/>
  <c r="LL170" i="7"/>
  <c r="LK170" i="7"/>
  <c r="LJ170" i="7"/>
  <c r="LI170" i="7"/>
  <c r="LF170" i="7"/>
  <c r="LE170" i="7"/>
  <c r="LD170" i="7"/>
  <c r="LC170" i="7"/>
  <c r="LB170" i="7"/>
  <c r="KY170" i="7"/>
  <c r="KX170" i="7"/>
  <c r="KW170" i="7"/>
  <c r="KV170" i="7"/>
  <c r="KU170" i="7"/>
  <c r="KR170" i="7"/>
  <c r="KQ170" i="7"/>
  <c r="KP170" i="7"/>
  <c r="KO170" i="7"/>
  <c r="KN170" i="7"/>
  <c r="KK170" i="7"/>
  <c r="KJ170" i="7"/>
  <c r="KI170" i="7"/>
  <c r="KH170" i="7"/>
  <c r="KG170" i="7"/>
  <c r="KD170" i="7"/>
  <c r="KC170" i="7"/>
  <c r="KB170" i="7"/>
  <c r="KA170" i="7"/>
  <c r="JZ170" i="7"/>
  <c r="JW170" i="7"/>
  <c r="JV170" i="7"/>
  <c r="JU170" i="7"/>
  <c r="JT170" i="7"/>
  <c r="JS170" i="7"/>
  <c r="JP170" i="7"/>
  <c r="JO170" i="7"/>
  <c r="JN170" i="7"/>
  <c r="JM170" i="7"/>
  <c r="JL170" i="7"/>
  <c r="JI170" i="7"/>
  <c r="JH170" i="7"/>
  <c r="JG170" i="7"/>
  <c r="JF170" i="7"/>
  <c r="JE170" i="7"/>
  <c r="JB170" i="7"/>
  <c r="JA170" i="7"/>
  <c r="IZ170" i="7"/>
  <c r="IU170" i="7"/>
  <c r="IT170" i="7"/>
  <c r="IS170" i="7"/>
  <c r="IR170" i="7"/>
  <c r="IQ170" i="7"/>
  <c r="IN170" i="7"/>
  <c r="IM170" i="7"/>
  <c r="IL170" i="7"/>
  <c r="IK170" i="7"/>
  <c r="IJ170" i="7"/>
  <c r="IG170" i="7"/>
  <c r="IF170" i="7"/>
  <c r="IE170" i="7"/>
  <c r="ID170" i="7"/>
  <c r="IC170" i="7"/>
  <c r="HZ170" i="7"/>
  <c r="HY170" i="7"/>
  <c r="HX170" i="7"/>
  <c r="HW170" i="7"/>
  <c r="HV170" i="7"/>
  <c r="HS170" i="7"/>
  <c r="HR170" i="7"/>
  <c r="HQ170" i="7"/>
  <c r="HP170" i="7"/>
  <c r="HO170" i="7"/>
  <c r="HL170" i="7"/>
  <c r="HK170" i="7"/>
  <c r="HJ170" i="7"/>
  <c r="HI170" i="7"/>
  <c r="HH170" i="7"/>
  <c r="HE170" i="7"/>
  <c r="HD170" i="7"/>
  <c r="HC170" i="7"/>
  <c r="HB170" i="7"/>
  <c r="HA170" i="7"/>
  <c r="GX170" i="7"/>
  <c r="GW170" i="7"/>
  <c r="GV170" i="7"/>
  <c r="GU170" i="7"/>
  <c r="GT170" i="7"/>
  <c r="GQ170" i="7"/>
  <c r="GP170" i="7"/>
  <c r="GO170" i="7"/>
  <c r="GN170" i="7"/>
  <c r="GM170" i="7"/>
  <c r="GJ170" i="7"/>
  <c r="GI170" i="7"/>
  <c r="GH170" i="7"/>
  <c r="GG170" i="7"/>
  <c r="GF170" i="7"/>
  <c r="GC170" i="7"/>
  <c r="GB170" i="7"/>
  <c r="GA170" i="7"/>
  <c r="FZ170" i="7"/>
  <c r="FY170" i="7"/>
  <c r="FV170" i="7"/>
  <c r="FU170" i="7"/>
  <c r="FT170" i="7"/>
  <c r="FS170" i="7"/>
  <c r="FR170" i="7"/>
  <c r="FO170" i="7"/>
  <c r="FN170" i="7"/>
  <c r="FM170" i="7"/>
  <c r="FK170" i="7"/>
  <c r="FH170" i="7"/>
  <c r="FG170" i="7"/>
  <c r="FF170" i="7"/>
  <c r="FE170" i="7"/>
  <c r="FD170" i="7"/>
  <c r="FA170" i="7"/>
  <c r="EY170" i="7"/>
  <c r="EX170" i="7"/>
  <c r="EW170" i="7"/>
  <c r="ET170" i="7"/>
  <c r="ES170" i="7"/>
  <c r="ER170" i="7"/>
  <c r="EQ170" i="7"/>
  <c r="EM170" i="7"/>
  <c r="EL170" i="7"/>
  <c r="EK170" i="7"/>
  <c r="EJ170" i="7"/>
  <c r="EI170" i="7"/>
  <c r="EF170" i="7"/>
  <c r="EE170" i="7"/>
  <c r="EC170" i="7"/>
  <c r="EB170" i="7"/>
  <c r="DY170" i="7"/>
  <c r="DX170" i="7"/>
  <c r="DW170" i="7"/>
  <c r="DV170" i="7"/>
  <c r="DU170" i="7"/>
  <c r="DQ170" i="7"/>
  <c r="DP170" i="7"/>
  <c r="DO170" i="7"/>
  <c r="DN170" i="7"/>
  <c r="DK170" i="7"/>
  <c r="DJ170" i="7"/>
  <c r="DI170" i="7"/>
  <c r="DG170" i="7"/>
  <c r="DD170" i="7"/>
  <c r="DC170" i="7"/>
  <c r="DB170" i="7"/>
  <c r="DA170" i="7"/>
  <c r="CZ170" i="7"/>
  <c r="CW170" i="7"/>
  <c r="CU170" i="7"/>
  <c r="CT170" i="7"/>
  <c r="CS170" i="7"/>
  <c r="CP170" i="7"/>
  <c r="CO170" i="7"/>
  <c r="CN170" i="7"/>
  <c r="CM170" i="7"/>
  <c r="CI170" i="7"/>
  <c r="CH170" i="7"/>
  <c r="CG170" i="7"/>
  <c r="CF170" i="7"/>
  <c r="CE170" i="7"/>
  <c r="CB170" i="7"/>
  <c r="CA170" i="7"/>
  <c r="BZ170" i="7"/>
  <c r="BY170" i="7"/>
  <c r="BX170" i="7"/>
  <c r="BU170" i="7"/>
  <c r="BT170" i="7"/>
  <c r="BS170" i="7"/>
  <c r="BR170" i="7"/>
  <c r="BQ170" i="7"/>
  <c r="BN170" i="7"/>
  <c r="BM170" i="7"/>
  <c r="BL170" i="7"/>
  <c r="BK170" i="7"/>
  <c r="BJ170" i="7"/>
  <c r="BG170" i="7"/>
  <c r="BF170" i="7"/>
  <c r="BE170" i="7"/>
  <c r="BD170" i="7"/>
  <c r="BC170" i="7"/>
  <c r="AZ170" i="7"/>
  <c r="AY170" i="7"/>
  <c r="AX170" i="7"/>
  <c r="AW170" i="7"/>
  <c r="AV170" i="7"/>
  <c r="AS170" i="7"/>
  <c r="AR170" i="7"/>
  <c r="AQ170" i="7"/>
  <c r="AP170" i="7"/>
  <c r="AO170" i="7"/>
  <c r="AL170" i="7"/>
  <c r="AK170" i="7"/>
  <c r="AJ170" i="7"/>
  <c r="AI170" i="7"/>
  <c r="AH170" i="7"/>
  <c r="AE170" i="7"/>
  <c r="AD170" i="7"/>
  <c r="AC170" i="7"/>
  <c r="AB170" i="7"/>
  <c r="AA170" i="7"/>
  <c r="X170" i="7"/>
  <c r="W170" i="7"/>
  <c r="V170" i="7"/>
  <c r="U170" i="7"/>
  <c r="T170" i="7"/>
  <c r="Q170" i="7"/>
  <c r="P170" i="7"/>
  <c r="O170" i="7"/>
  <c r="N170" i="7"/>
  <c r="M170" i="7"/>
  <c r="I170" i="7"/>
  <c r="H170" i="7"/>
  <c r="G170" i="7"/>
  <c r="F170" i="7"/>
  <c r="E82" i="7"/>
  <c r="MS80" i="7"/>
  <c r="MG80" i="7"/>
  <c r="KY80" i="7"/>
  <c r="KC80" i="7"/>
  <c r="KB80" i="7"/>
  <c r="JG80" i="7"/>
  <c r="IL80" i="7"/>
  <c r="HO80" i="7"/>
  <c r="HL80" i="7"/>
  <c r="GQ80" i="7"/>
  <c r="FU80" i="7"/>
  <c r="EM80" i="7"/>
  <c r="EI80" i="7"/>
  <c r="DQ80" i="7"/>
  <c r="DP80" i="7"/>
  <c r="DG80" i="7"/>
  <c r="CU80" i="7"/>
  <c r="CI80" i="7"/>
  <c r="BL80" i="7"/>
  <c r="AQ80" i="7"/>
  <c r="AP80" i="7"/>
  <c r="AE80" i="7"/>
  <c r="E79" i="7"/>
  <c r="NC80" i="7"/>
  <c r="NB80" i="7"/>
  <c r="MV80" i="7"/>
  <c r="MU80" i="7"/>
  <c r="MK80" i="7"/>
  <c r="LZ80" i="7"/>
  <c r="LY80" i="7"/>
  <c r="LX80" i="7"/>
  <c r="LW80" i="7"/>
  <c r="LP80" i="7"/>
  <c r="LM80" i="7"/>
  <c r="LL80" i="7"/>
  <c r="LK80" i="7"/>
  <c r="LJ80" i="7"/>
  <c r="LD80" i="7"/>
  <c r="LB80" i="7"/>
  <c r="KX80" i="7"/>
  <c r="KW80" i="7"/>
  <c r="KR80" i="7"/>
  <c r="KQ80" i="7"/>
  <c r="KO80" i="7"/>
  <c r="KN80" i="7"/>
  <c r="KK80" i="7"/>
  <c r="KJ80" i="7"/>
  <c r="KH80" i="7"/>
  <c r="KG80" i="7"/>
  <c r="JV80" i="7"/>
  <c r="JU80" i="7"/>
  <c r="JS80" i="7"/>
  <c r="JL80" i="7"/>
  <c r="JI80" i="7"/>
  <c r="JH80" i="7"/>
  <c r="IZ80" i="7"/>
  <c r="IY80" i="7"/>
  <c r="IX80" i="7"/>
  <c r="IU80" i="7"/>
  <c r="IN80" i="7"/>
  <c r="IM80" i="7"/>
  <c r="IK80" i="7"/>
  <c r="IJ80" i="7"/>
  <c r="ID80" i="7"/>
  <c r="HZ80" i="7"/>
  <c r="HY80" i="7"/>
  <c r="HX80" i="7"/>
  <c r="HW80" i="7"/>
  <c r="HR80" i="7"/>
  <c r="HQ80" i="7"/>
  <c r="HH80" i="7"/>
  <c r="HE80" i="7"/>
  <c r="HC80" i="7"/>
  <c r="GW80" i="7"/>
  <c r="GV80" i="7"/>
  <c r="GU80" i="7"/>
  <c r="GJ80" i="7"/>
  <c r="GI80" i="7"/>
  <c r="GG80" i="7"/>
  <c r="FZ80" i="7"/>
  <c r="FY80" i="7"/>
  <c r="FV80" i="7"/>
  <c r="FN80" i="7"/>
  <c r="FM80" i="7"/>
  <c r="FL80" i="7"/>
  <c r="FK80" i="7"/>
  <c r="FH80" i="7"/>
  <c r="FD80" i="7"/>
  <c r="FA80" i="7"/>
  <c r="EZ80" i="7"/>
  <c r="EY80" i="7"/>
  <c r="EX80" i="7"/>
  <c r="ER80" i="7"/>
  <c r="EQ80" i="7"/>
  <c r="EP80" i="7"/>
  <c r="EL80" i="7"/>
  <c r="EK80" i="7"/>
  <c r="EF80" i="7"/>
  <c r="EE80" i="7"/>
  <c r="EC80" i="7"/>
  <c r="EB80" i="7"/>
  <c r="DX80" i="7"/>
  <c r="DV80" i="7"/>
  <c r="DU80" i="7"/>
  <c r="DJ80" i="7"/>
  <c r="DI80" i="7"/>
  <c r="CZ80" i="7"/>
  <c r="CW80" i="7"/>
  <c r="CN80" i="7"/>
  <c r="CM80" i="7"/>
  <c r="CL80" i="7"/>
  <c r="CB80" i="7"/>
  <c r="CA80" i="7"/>
  <c r="BZ80" i="7"/>
  <c r="BY80" i="7"/>
  <c r="BR80" i="7"/>
  <c r="BQ80" i="7"/>
  <c r="BN80" i="7"/>
  <c r="BM80" i="7"/>
  <c r="BF80" i="7"/>
  <c r="BD80" i="7"/>
  <c r="BC80" i="7"/>
  <c r="AZ80" i="7"/>
  <c r="AY80" i="7"/>
  <c r="AV80" i="7"/>
  <c r="AR80" i="7"/>
  <c r="AJ80" i="7"/>
  <c r="AI80" i="7"/>
  <c r="AH80" i="7"/>
  <c r="X80" i="7"/>
  <c r="W80" i="7"/>
  <c r="U80" i="7"/>
  <c r="N80" i="7"/>
  <c r="M80" i="7"/>
  <c r="H80" i="7"/>
  <c r="E73" i="7"/>
  <c r="E72" i="7"/>
  <c r="NC69" i="7"/>
  <c r="NB69" i="7"/>
  <c r="NA69" i="7"/>
  <c r="MZ69" i="7"/>
  <c r="MY69" i="7"/>
  <c r="MV69" i="7"/>
  <c r="MU69" i="7"/>
  <c r="MT69" i="7"/>
  <c r="MS69" i="7"/>
  <c r="MR69" i="7"/>
  <c r="MO69" i="7"/>
  <c r="MN69" i="7"/>
  <c r="MM69" i="7"/>
  <c r="ML69" i="7"/>
  <c r="MK69" i="7"/>
  <c r="MH69" i="7"/>
  <c r="MG69" i="7"/>
  <c r="MF69" i="7"/>
  <c r="ME69" i="7"/>
  <c r="MD69" i="7"/>
  <c r="MA69" i="7"/>
  <c r="LZ69" i="7"/>
  <c r="LY69" i="7"/>
  <c r="LX69" i="7"/>
  <c r="LW69" i="7"/>
  <c r="LT69" i="7"/>
  <c r="LS69" i="7"/>
  <c r="LR69" i="7"/>
  <c r="LQ69" i="7"/>
  <c r="LP69" i="7"/>
  <c r="LM69" i="7"/>
  <c r="LL69" i="7"/>
  <c r="LK69" i="7"/>
  <c r="LJ69" i="7"/>
  <c r="LI69" i="7"/>
  <c r="LF69" i="7"/>
  <c r="LE69" i="7"/>
  <c r="LD69" i="7"/>
  <c r="LC69" i="7"/>
  <c r="LB69" i="7"/>
  <c r="KY69" i="7"/>
  <c r="KX69" i="7"/>
  <c r="KW69" i="7"/>
  <c r="KV69" i="7"/>
  <c r="KU69" i="7"/>
  <c r="KR69" i="7"/>
  <c r="KQ69" i="7"/>
  <c r="KP69" i="7"/>
  <c r="KO69" i="7"/>
  <c r="KN69" i="7"/>
  <c r="KK69" i="7"/>
  <c r="KJ69" i="7"/>
  <c r="KI69" i="7"/>
  <c r="KH69" i="7"/>
  <c r="KG69" i="7"/>
  <c r="KD69" i="7"/>
  <c r="KC69" i="7"/>
  <c r="KB69" i="7"/>
  <c r="KA69" i="7"/>
  <c r="JZ69" i="7"/>
  <c r="JW69" i="7"/>
  <c r="JV69" i="7"/>
  <c r="JU69" i="7"/>
  <c r="JT69" i="7"/>
  <c r="JS69" i="7"/>
  <c r="JP69" i="7"/>
  <c r="JO69" i="7"/>
  <c r="JN69" i="7"/>
  <c r="JM69" i="7"/>
  <c r="JL69" i="7"/>
  <c r="JI69" i="7"/>
  <c r="JH69" i="7"/>
  <c r="JG69" i="7"/>
  <c r="JF69" i="7"/>
  <c r="JE69" i="7"/>
  <c r="JB69" i="7"/>
  <c r="JA69" i="7"/>
  <c r="IZ69" i="7"/>
  <c r="IY69" i="7"/>
  <c r="IX69" i="7"/>
  <c r="IU69" i="7"/>
  <c r="IT69" i="7"/>
  <c r="IS69" i="7"/>
  <c r="IR69" i="7"/>
  <c r="IQ69" i="7"/>
  <c r="IN69" i="7"/>
  <c r="IM69" i="7"/>
  <c r="IL69" i="7"/>
  <c r="IK69" i="7"/>
  <c r="IJ69" i="7"/>
  <c r="IG69" i="7"/>
  <c r="IF69" i="7"/>
  <c r="IE69" i="7"/>
  <c r="ID69" i="7"/>
  <c r="IC69" i="7"/>
  <c r="HZ69" i="7"/>
  <c r="HY69" i="7"/>
  <c r="HX69" i="7"/>
  <c r="HW69" i="7"/>
  <c r="HV69" i="7"/>
  <c r="HS69" i="7"/>
  <c r="HR69" i="7"/>
  <c r="HQ69" i="7"/>
  <c r="HP69" i="7"/>
  <c r="HO69" i="7"/>
  <c r="HL69" i="7"/>
  <c r="HK69" i="7"/>
  <c r="HJ69" i="7"/>
  <c r="HI69" i="7"/>
  <c r="HH69" i="7"/>
  <c r="HE69" i="7"/>
  <c r="HD69" i="7"/>
  <c r="HC69" i="7"/>
  <c r="HB69" i="7"/>
  <c r="HA69" i="7"/>
  <c r="GX69" i="7"/>
  <c r="GW69" i="7"/>
  <c r="GV69" i="7"/>
  <c r="GU69" i="7"/>
  <c r="GT69" i="7"/>
  <c r="GQ69" i="7"/>
  <c r="GP69" i="7"/>
  <c r="GO69" i="7"/>
  <c r="GN69" i="7"/>
  <c r="GM69" i="7"/>
  <c r="GJ69" i="7"/>
  <c r="GI69" i="7"/>
  <c r="GH69" i="7"/>
  <c r="GG69" i="7"/>
  <c r="GF69" i="7"/>
  <c r="GC69" i="7"/>
  <c r="GB69" i="7"/>
  <c r="GA69" i="7"/>
  <c r="FZ69" i="7"/>
  <c r="FY69" i="7"/>
  <c r="FV69" i="7"/>
  <c r="FU69" i="7"/>
  <c r="FT69" i="7"/>
  <c r="FS69" i="7"/>
  <c r="FR69" i="7"/>
  <c r="FO69" i="7"/>
  <c r="FN69" i="7"/>
  <c r="FM69" i="7"/>
  <c r="FL69" i="7"/>
  <c r="FK69" i="7"/>
  <c r="FH69" i="7"/>
  <c r="FG69" i="7"/>
  <c r="FF69" i="7"/>
  <c r="FE69" i="7"/>
  <c r="FD69" i="7"/>
  <c r="FA69" i="7"/>
  <c r="EZ69" i="7"/>
  <c r="EY69" i="7"/>
  <c r="EX69" i="7"/>
  <c r="EW69" i="7"/>
  <c r="ET69" i="7"/>
  <c r="ES69" i="7"/>
  <c r="ER69" i="7"/>
  <c r="EQ69" i="7"/>
  <c r="EP69" i="7"/>
  <c r="EM69" i="7"/>
  <c r="EL69" i="7"/>
  <c r="EK69" i="7"/>
  <c r="EJ69" i="7"/>
  <c r="EI69" i="7"/>
  <c r="EF69" i="7"/>
  <c r="EE69" i="7"/>
  <c r="ED69" i="7"/>
  <c r="EC69" i="7"/>
  <c r="EB69" i="7"/>
  <c r="DY69" i="7"/>
  <c r="DX69" i="7"/>
  <c r="DW69" i="7"/>
  <c r="DV69" i="7"/>
  <c r="DU69" i="7"/>
  <c r="DR69" i="7"/>
  <c r="DQ69" i="7"/>
  <c r="DP69" i="7"/>
  <c r="DO69" i="7"/>
  <c r="DN69" i="7"/>
  <c r="DK69" i="7"/>
  <c r="DJ69" i="7"/>
  <c r="DI69" i="7"/>
  <c r="DH69" i="7"/>
  <c r="DG69" i="7"/>
  <c r="DD69" i="7"/>
  <c r="DC69" i="7"/>
  <c r="DB69" i="7"/>
  <c r="DA69" i="7"/>
  <c r="CZ69" i="7"/>
  <c r="CW69" i="7"/>
  <c r="CV69" i="7"/>
  <c r="CU69" i="7"/>
  <c r="CT69" i="7"/>
  <c r="CS69" i="7"/>
  <c r="CP69" i="7"/>
  <c r="CO69" i="7"/>
  <c r="CN69" i="7"/>
  <c r="CM69" i="7"/>
  <c r="CL69" i="7"/>
  <c r="CI69" i="7"/>
  <c r="CH69" i="7"/>
  <c r="CG69" i="7"/>
  <c r="CF69" i="7"/>
  <c r="CE69" i="7"/>
  <c r="CB69" i="7"/>
  <c r="CA69" i="7"/>
  <c r="BZ69" i="7"/>
  <c r="BY69" i="7"/>
  <c r="BX69" i="7"/>
  <c r="BU69" i="7"/>
  <c r="BT69" i="7"/>
  <c r="BS69" i="7"/>
  <c r="BR69" i="7"/>
  <c r="BQ69" i="7"/>
  <c r="BN69" i="7"/>
  <c r="BM69" i="7"/>
  <c r="BL69" i="7"/>
  <c r="BK69" i="7"/>
  <c r="BJ69" i="7"/>
  <c r="BG69" i="7"/>
  <c r="BF69" i="7"/>
  <c r="BE69" i="7"/>
  <c r="BD69" i="7"/>
  <c r="BC69" i="7"/>
  <c r="AZ69" i="7"/>
  <c r="AY69" i="7"/>
  <c r="AX69" i="7"/>
  <c r="AW69" i="7"/>
  <c r="AV69" i="7"/>
  <c r="AS69" i="7"/>
  <c r="AR69" i="7"/>
  <c r="AQ69" i="7"/>
  <c r="AP69" i="7"/>
  <c r="AO69" i="7"/>
  <c r="AL69" i="7"/>
  <c r="AK69" i="7"/>
  <c r="AJ69" i="7"/>
  <c r="AI69" i="7"/>
  <c r="AH69" i="7"/>
  <c r="AE69" i="7"/>
  <c r="AD69" i="7"/>
  <c r="AC69" i="7"/>
  <c r="AB69" i="7"/>
  <c r="AA69" i="7"/>
  <c r="X69" i="7"/>
  <c r="W69" i="7"/>
  <c r="V69" i="7"/>
  <c r="U69" i="7"/>
  <c r="T69" i="7"/>
  <c r="Q69" i="7"/>
  <c r="P69" i="7"/>
  <c r="O69" i="7"/>
  <c r="N69" i="7"/>
  <c r="M69" i="7"/>
  <c r="I69" i="7"/>
  <c r="H69" i="7"/>
  <c r="G69" i="7"/>
  <c r="F69" i="7"/>
  <c r="E68" i="7"/>
  <c r="NC67" i="7"/>
  <c r="NB67" i="7"/>
  <c r="NA67" i="7"/>
  <c r="MZ67" i="7"/>
  <c r="MY67" i="7"/>
  <c r="MV67" i="7"/>
  <c r="MU67" i="7"/>
  <c r="MT67" i="7"/>
  <c r="MS67" i="7"/>
  <c r="MR67" i="7"/>
  <c r="MO67" i="7"/>
  <c r="MN67" i="7"/>
  <c r="MM67" i="7"/>
  <c r="ML67" i="7"/>
  <c r="MK67" i="7"/>
  <c r="MH67" i="7"/>
  <c r="MG67" i="7"/>
  <c r="MF67" i="7"/>
  <c r="ME67" i="7"/>
  <c r="MD67" i="7"/>
  <c r="MA67" i="7"/>
  <c r="LZ67" i="7"/>
  <c r="LY67" i="7"/>
  <c r="LX67" i="7"/>
  <c r="LW67" i="7"/>
  <c r="LT67" i="7"/>
  <c r="LS67" i="7"/>
  <c r="LR67" i="7"/>
  <c r="LQ67" i="7"/>
  <c r="LP67" i="7"/>
  <c r="LM67" i="7"/>
  <c r="LL67" i="7"/>
  <c r="LK67" i="7"/>
  <c r="LJ67" i="7"/>
  <c r="LI67" i="7"/>
  <c r="LF67" i="7"/>
  <c r="LE67" i="7"/>
  <c r="LD67" i="7"/>
  <c r="LC67" i="7"/>
  <c r="LB67" i="7"/>
  <c r="KY67" i="7"/>
  <c r="KX67" i="7"/>
  <c r="KW67" i="7"/>
  <c r="KV67" i="7"/>
  <c r="KU67" i="7"/>
  <c r="KR67" i="7"/>
  <c r="KQ67" i="7"/>
  <c r="KP67" i="7"/>
  <c r="KO67" i="7"/>
  <c r="KN67" i="7"/>
  <c r="KK67" i="7"/>
  <c r="KJ67" i="7"/>
  <c r="KI67" i="7"/>
  <c r="KH67" i="7"/>
  <c r="KG67" i="7"/>
  <c r="KD67" i="7"/>
  <c r="KC67" i="7"/>
  <c r="KB67" i="7"/>
  <c r="KA67" i="7"/>
  <c r="JZ67" i="7"/>
  <c r="JW67" i="7"/>
  <c r="JV67" i="7"/>
  <c r="JU67" i="7"/>
  <c r="JT67" i="7"/>
  <c r="JS67" i="7"/>
  <c r="JP67" i="7"/>
  <c r="JO67" i="7"/>
  <c r="JN67" i="7"/>
  <c r="JM67" i="7"/>
  <c r="JL67" i="7"/>
  <c r="JI67" i="7"/>
  <c r="JH67" i="7"/>
  <c r="JG67" i="7"/>
  <c r="JF67" i="7"/>
  <c r="JE67" i="7"/>
  <c r="JB67" i="7"/>
  <c r="JA67" i="7"/>
  <c r="IZ67" i="7"/>
  <c r="IY67" i="7"/>
  <c r="IX67" i="7"/>
  <c r="IU67" i="7"/>
  <c r="IT67" i="7"/>
  <c r="IS67" i="7"/>
  <c r="IR67" i="7"/>
  <c r="IQ67" i="7"/>
  <c r="IN67" i="7"/>
  <c r="IM67" i="7"/>
  <c r="IL67" i="7"/>
  <c r="IK67" i="7"/>
  <c r="IJ67" i="7"/>
  <c r="IG67" i="7"/>
  <c r="IF67" i="7"/>
  <c r="IE67" i="7"/>
  <c r="ID67" i="7"/>
  <c r="IC67" i="7"/>
  <c r="HZ67" i="7"/>
  <c r="HY67" i="7"/>
  <c r="HX67" i="7"/>
  <c r="HW67" i="7"/>
  <c r="HV67" i="7"/>
  <c r="HS67" i="7"/>
  <c r="HR67" i="7"/>
  <c r="HQ67" i="7"/>
  <c r="HP67" i="7"/>
  <c r="HO67" i="7"/>
  <c r="HL67" i="7"/>
  <c r="HK67" i="7"/>
  <c r="HJ67" i="7"/>
  <c r="HI67" i="7"/>
  <c r="HH67" i="7"/>
  <c r="HE67" i="7"/>
  <c r="HD67" i="7"/>
  <c r="HC67" i="7"/>
  <c r="HB67" i="7"/>
  <c r="HA67" i="7"/>
  <c r="GX67" i="7"/>
  <c r="GW67" i="7"/>
  <c r="GV67" i="7"/>
  <c r="GU67" i="7"/>
  <c r="GT67" i="7"/>
  <c r="GQ67" i="7"/>
  <c r="GP67" i="7"/>
  <c r="GO67" i="7"/>
  <c r="GN67" i="7"/>
  <c r="GM67" i="7"/>
  <c r="GJ67" i="7"/>
  <c r="GI67" i="7"/>
  <c r="GH67" i="7"/>
  <c r="GG67" i="7"/>
  <c r="GF67" i="7"/>
  <c r="GC67" i="7"/>
  <c r="GB67" i="7"/>
  <c r="GA67" i="7"/>
  <c r="FZ67" i="7"/>
  <c r="FY67" i="7"/>
  <c r="FV67" i="7"/>
  <c r="FU67" i="7"/>
  <c r="FT67" i="7"/>
  <c r="FS67" i="7"/>
  <c r="FR67" i="7"/>
  <c r="FO67" i="7"/>
  <c r="FN67" i="7"/>
  <c r="FM67" i="7"/>
  <c r="FL67" i="7"/>
  <c r="FK67" i="7"/>
  <c r="FH67" i="7"/>
  <c r="FG67" i="7"/>
  <c r="FF67" i="7"/>
  <c r="FE67" i="7"/>
  <c r="FD67" i="7"/>
  <c r="FA67" i="7"/>
  <c r="EZ67" i="7"/>
  <c r="EY67" i="7"/>
  <c r="EX67" i="7"/>
  <c r="EW67" i="7"/>
  <c r="ET67" i="7"/>
  <c r="ES67" i="7"/>
  <c r="ER67" i="7"/>
  <c r="EQ67" i="7"/>
  <c r="EP67" i="7"/>
  <c r="EM67" i="7"/>
  <c r="EL67" i="7"/>
  <c r="EK67" i="7"/>
  <c r="EJ67" i="7"/>
  <c r="EI67" i="7"/>
  <c r="EF67" i="7"/>
  <c r="EE67" i="7"/>
  <c r="ED67" i="7"/>
  <c r="EC67" i="7"/>
  <c r="EB67" i="7"/>
  <c r="DY67" i="7"/>
  <c r="DX67" i="7"/>
  <c r="DW67" i="7"/>
  <c r="DV67" i="7"/>
  <c r="DU67" i="7"/>
  <c r="DR67" i="7"/>
  <c r="DQ67" i="7"/>
  <c r="DP67" i="7"/>
  <c r="DO67" i="7"/>
  <c r="DN67" i="7"/>
  <c r="DK67" i="7"/>
  <c r="DJ67" i="7"/>
  <c r="DI67" i="7"/>
  <c r="DH67" i="7"/>
  <c r="DG67" i="7"/>
  <c r="DD67" i="7"/>
  <c r="DC67" i="7"/>
  <c r="DB67" i="7"/>
  <c r="DA67" i="7"/>
  <c r="CZ67" i="7"/>
  <c r="CW67" i="7"/>
  <c r="CV67" i="7"/>
  <c r="CU67" i="7"/>
  <c r="CT67" i="7"/>
  <c r="CS67" i="7"/>
  <c r="CP67" i="7"/>
  <c r="CO67" i="7"/>
  <c r="CN67" i="7"/>
  <c r="CM67" i="7"/>
  <c r="CL67" i="7"/>
  <c r="CI67" i="7"/>
  <c r="CH67" i="7"/>
  <c r="CG67" i="7"/>
  <c r="CF67" i="7"/>
  <c r="CE67" i="7"/>
  <c r="CB67" i="7"/>
  <c r="CA67" i="7"/>
  <c r="BZ67" i="7"/>
  <c r="BY67" i="7"/>
  <c r="BX67" i="7"/>
  <c r="BU67" i="7"/>
  <c r="BT67" i="7"/>
  <c r="BS67" i="7"/>
  <c r="BR67" i="7"/>
  <c r="BQ67" i="7"/>
  <c r="BN67" i="7"/>
  <c r="BM67" i="7"/>
  <c r="BL67" i="7"/>
  <c r="BK67" i="7"/>
  <c r="BJ67" i="7"/>
  <c r="BG67" i="7"/>
  <c r="BF67" i="7"/>
  <c r="BE67" i="7"/>
  <c r="BD67" i="7"/>
  <c r="BC67" i="7"/>
  <c r="AZ67" i="7"/>
  <c r="AY67" i="7"/>
  <c r="AX67" i="7"/>
  <c r="AW67" i="7"/>
  <c r="AV67" i="7"/>
  <c r="AS67" i="7"/>
  <c r="AR67" i="7"/>
  <c r="AQ67" i="7"/>
  <c r="AP67" i="7"/>
  <c r="AO67" i="7"/>
  <c r="AL67" i="7"/>
  <c r="AK67" i="7"/>
  <c r="AJ67" i="7"/>
  <c r="AI67" i="7"/>
  <c r="AH67" i="7"/>
  <c r="AE67" i="7"/>
  <c r="AD67" i="7"/>
  <c r="AC67" i="7"/>
  <c r="AB67" i="7"/>
  <c r="AA67" i="7"/>
  <c r="X67" i="7"/>
  <c r="W67" i="7"/>
  <c r="V67" i="7"/>
  <c r="U67" i="7"/>
  <c r="T67" i="7"/>
  <c r="Q67" i="7"/>
  <c r="P67" i="7"/>
  <c r="O67" i="7"/>
  <c r="N67" i="7"/>
  <c r="M67" i="7"/>
  <c r="I67" i="7"/>
  <c r="H67" i="7"/>
  <c r="G67" i="7"/>
  <c r="F67" i="7"/>
  <c r="E66" i="7"/>
  <c r="E64" i="7"/>
  <c r="NC62" i="7"/>
  <c r="NB62" i="7"/>
  <c r="NA62" i="7"/>
  <c r="MZ62" i="7"/>
  <c r="MY62" i="7"/>
  <c r="MV62" i="7"/>
  <c r="MU62" i="7"/>
  <c r="MT62" i="7"/>
  <c r="MS62" i="7"/>
  <c r="MR62" i="7"/>
  <c r="MO62" i="7"/>
  <c r="MN62" i="7"/>
  <c r="MM62" i="7"/>
  <c r="ML62" i="7"/>
  <c r="MK62" i="7"/>
  <c r="MH62" i="7"/>
  <c r="MG62" i="7"/>
  <c r="MF62" i="7"/>
  <c r="ME62" i="7"/>
  <c r="MD62" i="7"/>
  <c r="MA62" i="7"/>
  <c r="LZ62" i="7"/>
  <c r="LY62" i="7"/>
  <c r="LX62" i="7"/>
  <c r="LW62" i="7"/>
  <c r="LT62" i="7"/>
  <c r="LS62" i="7"/>
  <c r="LR62" i="7"/>
  <c r="LQ62" i="7"/>
  <c r="LP62" i="7"/>
  <c r="LM62" i="7"/>
  <c r="LL62" i="7"/>
  <c r="LK62" i="7"/>
  <c r="LJ62" i="7"/>
  <c r="LI62" i="7"/>
  <c r="LF62" i="7"/>
  <c r="LE62" i="7"/>
  <c r="LD62" i="7"/>
  <c r="LC62" i="7"/>
  <c r="LB62" i="7"/>
  <c r="KY62" i="7"/>
  <c r="KX62" i="7"/>
  <c r="KW62" i="7"/>
  <c r="KV62" i="7"/>
  <c r="KU62" i="7"/>
  <c r="KR62" i="7"/>
  <c r="KQ62" i="7"/>
  <c r="KP62" i="7"/>
  <c r="KO62" i="7"/>
  <c r="KN62" i="7"/>
  <c r="KK62" i="7"/>
  <c r="KJ62" i="7"/>
  <c r="KI62" i="7"/>
  <c r="KH62" i="7"/>
  <c r="KG62" i="7"/>
  <c r="KD62" i="7"/>
  <c r="KC62" i="7"/>
  <c r="KB62" i="7"/>
  <c r="KA62" i="7"/>
  <c r="JZ62" i="7"/>
  <c r="JW62" i="7"/>
  <c r="JV62" i="7"/>
  <c r="JU62" i="7"/>
  <c r="JT62" i="7"/>
  <c r="JS62" i="7"/>
  <c r="JP62" i="7"/>
  <c r="JO62" i="7"/>
  <c r="JN62" i="7"/>
  <c r="JM62" i="7"/>
  <c r="JL62" i="7"/>
  <c r="JI62" i="7"/>
  <c r="JH62" i="7"/>
  <c r="JG62" i="7"/>
  <c r="JF62" i="7"/>
  <c r="JE62" i="7"/>
  <c r="JB62" i="7"/>
  <c r="JA62" i="7"/>
  <c r="IZ62" i="7"/>
  <c r="IY62" i="7"/>
  <c r="IX62" i="7"/>
  <c r="IU62" i="7"/>
  <c r="IT62" i="7"/>
  <c r="IS62" i="7"/>
  <c r="IR62" i="7"/>
  <c r="IQ62" i="7"/>
  <c r="IN62" i="7"/>
  <c r="IM62" i="7"/>
  <c r="IL62" i="7"/>
  <c r="IK62" i="7"/>
  <c r="IJ62" i="7"/>
  <c r="IG62" i="7"/>
  <c r="IF62" i="7"/>
  <c r="IE62" i="7"/>
  <c r="ID62" i="7"/>
  <c r="IC62" i="7"/>
  <c r="HZ62" i="7"/>
  <c r="HY62" i="7"/>
  <c r="HX62" i="7"/>
  <c r="HW62" i="7"/>
  <c r="HV62" i="7"/>
  <c r="HS62" i="7"/>
  <c r="HR62" i="7"/>
  <c r="HQ62" i="7"/>
  <c r="HP62" i="7"/>
  <c r="HO62" i="7"/>
  <c r="HL62" i="7"/>
  <c r="HK62" i="7"/>
  <c r="HJ62" i="7"/>
  <c r="HI62" i="7"/>
  <c r="HH62" i="7"/>
  <c r="HE62" i="7"/>
  <c r="HD62" i="7"/>
  <c r="HC62" i="7"/>
  <c r="HB62" i="7"/>
  <c r="HA62" i="7"/>
  <c r="GX62" i="7"/>
  <c r="GW62" i="7"/>
  <c r="GV62" i="7"/>
  <c r="GU62" i="7"/>
  <c r="GT62" i="7"/>
  <c r="GQ62" i="7"/>
  <c r="GP62" i="7"/>
  <c r="GO62" i="7"/>
  <c r="GN62" i="7"/>
  <c r="GM62" i="7"/>
  <c r="GJ62" i="7"/>
  <c r="GI62" i="7"/>
  <c r="GH62" i="7"/>
  <c r="GG62" i="7"/>
  <c r="GF62" i="7"/>
  <c r="GC62" i="7"/>
  <c r="GB62" i="7"/>
  <c r="GA62" i="7"/>
  <c r="FZ62" i="7"/>
  <c r="FY62" i="7"/>
  <c r="FV62" i="7"/>
  <c r="FU62" i="7"/>
  <c r="FT62" i="7"/>
  <c r="FS62" i="7"/>
  <c r="FR62" i="7"/>
  <c r="FO62" i="7"/>
  <c r="FN62" i="7"/>
  <c r="FM62" i="7"/>
  <c r="FL62" i="7"/>
  <c r="FK62" i="7"/>
  <c r="FH62" i="7"/>
  <c r="FG62" i="7"/>
  <c r="FF62" i="7"/>
  <c r="FE62" i="7"/>
  <c r="FD62" i="7"/>
  <c r="FA62" i="7"/>
  <c r="EZ62" i="7"/>
  <c r="EY62" i="7"/>
  <c r="EX62" i="7"/>
  <c r="ET62" i="7"/>
  <c r="ES62" i="7"/>
  <c r="ER62" i="7"/>
  <c r="EQ62" i="7"/>
  <c r="EP62" i="7"/>
  <c r="EM62" i="7"/>
  <c r="EL62" i="7"/>
  <c r="EK62" i="7"/>
  <c r="EJ62" i="7"/>
  <c r="EI62" i="7"/>
  <c r="EF62" i="7"/>
  <c r="EE62" i="7"/>
  <c r="ED62" i="7"/>
  <c r="EC62" i="7"/>
  <c r="EB62" i="7"/>
  <c r="DY62" i="7"/>
  <c r="DX62" i="7"/>
  <c r="DW62" i="7"/>
  <c r="DV62" i="7"/>
  <c r="DU62" i="7"/>
  <c r="DR62" i="7"/>
  <c r="DQ62" i="7"/>
  <c r="DP62" i="7"/>
  <c r="DO62" i="7"/>
  <c r="DN62" i="7"/>
  <c r="DK62" i="7"/>
  <c r="DJ62" i="7"/>
  <c r="DI62" i="7"/>
  <c r="DH62" i="7"/>
  <c r="DG62" i="7"/>
  <c r="DD62" i="7"/>
  <c r="DC62" i="7"/>
  <c r="DB62" i="7"/>
  <c r="DA62" i="7"/>
  <c r="CZ62" i="7"/>
  <c r="CW62" i="7"/>
  <c r="CV62" i="7"/>
  <c r="CU62" i="7"/>
  <c r="CT62" i="7"/>
  <c r="CS62" i="7"/>
  <c r="CP62" i="7"/>
  <c r="CO62" i="7"/>
  <c r="CN62" i="7"/>
  <c r="CM62" i="7"/>
  <c r="CL62" i="7"/>
  <c r="CI62" i="7"/>
  <c r="CH62" i="7"/>
  <c r="CG62" i="7"/>
  <c r="CF62" i="7"/>
  <c r="CE62" i="7"/>
  <c r="CB62" i="7"/>
  <c r="CA62" i="7"/>
  <c r="BZ62" i="7"/>
  <c r="BY62" i="7"/>
  <c r="BX62" i="7"/>
  <c r="BU62" i="7"/>
  <c r="BT62" i="7"/>
  <c r="BS62" i="7"/>
  <c r="BR62" i="7"/>
  <c r="BQ62" i="7"/>
  <c r="BN62" i="7"/>
  <c r="BM62" i="7"/>
  <c r="BL62" i="7"/>
  <c r="BK62" i="7"/>
  <c r="BJ62" i="7"/>
  <c r="BG62" i="7"/>
  <c r="BF62" i="7"/>
  <c r="BE62" i="7"/>
  <c r="BD62" i="7"/>
  <c r="BC62" i="7"/>
  <c r="AZ62" i="7"/>
  <c r="AY62" i="7"/>
  <c r="AX62" i="7"/>
  <c r="AW62" i="7"/>
  <c r="AV62" i="7"/>
  <c r="AS62" i="7"/>
  <c r="AR62" i="7"/>
  <c r="AQ62" i="7"/>
  <c r="AP62" i="7"/>
  <c r="AO62" i="7"/>
  <c r="AL62" i="7"/>
  <c r="AK62" i="7"/>
  <c r="AJ62" i="7"/>
  <c r="AI62" i="7"/>
  <c r="AH62" i="7"/>
  <c r="AE62" i="7"/>
  <c r="AD62" i="7"/>
  <c r="AC62" i="7"/>
  <c r="AB62" i="7"/>
  <c r="AA62" i="7"/>
  <c r="X62" i="7"/>
  <c r="W62" i="7"/>
  <c r="V62" i="7"/>
  <c r="U62" i="7"/>
  <c r="T62" i="7"/>
  <c r="Q62" i="7"/>
  <c r="P62" i="7"/>
  <c r="O62" i="7"/>
  <c r="N62" i="7"/>
  <c r="M62" i="7"/>
  <c r="I62" i="7"/>
  <c r="H62" i="7"/>
  <c r="G62" i="7"/>
  <c r="F62" i="7"/>
  <c r="E61" i="7"/>
  <c r="E60" i="7"/>
  <c r="E59" i="7"/>
  <c r="E58" i="7"/>
  <c r="NC57" i="7"/>
  <c r="NB57" i="7"/>
  <c r="NA57" i="7"/>
  <c r="MZ57" i="7"/>
  <c r="MY57" i="7"/>
  <c r="MV57" i="7"/>
  <c r="MU57" i="7"/>
  <c r="MT57" i="7"/>
  <c r="MS57" i="7"/>
  <c r="MR57" i="7"/>
  <c r="MO57" i="7"/>
  <c r="MN57" i="7"/>
  <c r="MM57" i="7"/>
  <c r="ML57" i="7"/>
  <c r="MK57" i="7"/>
  <c r="MH57" i="7"/>
  <c r="MG57" i="7"/>
  <c r="MF57" i="7"/>
  <c r="ME57" i="7"/>
  <c r="MD57" i="7"/>
  <c r="MA57" i="7"/>
  <c r="LZ57" i="7"/>
  <c r="LY57" i="7"/>
  <c r="LX57" i="7"/>
  <c r="LW57" i="7"/>
  <c r="LT57" i="7"/>
  <c r="LS57" i="7"/>
  <c r="LR57" i="7"/>
  <c r="LQ57" i="7"/>
  <c r="LP57" i="7"/>
  <c r="LM57" i="7"/>
  <c r="LL57" i="7"/>
  <c r="LK57" i="7"/>
  <c r="LJ57" i="7"/>
  <c r="LI57" i="7"/>
  <c r="LF57" i="7"/>
  <c r="LE57" i="7"/>
  <c r="LD57" i="7"/>
  <c r="LC57" i="7"/>
  <c r="LB57" i="7"/>
  <c r="KY57" i="7"/>
  <c r="KX57" i="7"/>
  <c r="KW57" i="7"/>
  <c r="KV57" i="7"/>
  <c r="KU57" i="7"/>
  <c r="KR57" i="7"/>
  <c r="KQ57" i="7"/>
  <c r="KP57" i="7"/>
  <c r="KO57" i="7"/>
  <c r="KN57" i="7"/>
  <c r="KK57" i="7"/>
  <c r="KJ57" i="7"/>
  <c r="KI57" i="7"/>
  <c r="KH57" i="7"/>
  <c r="KG57" i="7"/>
  <c r="KD57" i="7"/>
  <c r="KC57" i="7"/>
  <c r="KB57" i="7"/>
  <c r="KA57" i="7"/>
  <c r="JZ57" i="7"/>
  <c r="JW57" i="7"/>
  <c r="JV57" i="7"/>
  <c r="JU57" i="7"/>
  <c r="JT57" i="7"/>
  <c r="JS57" i="7"/>
  <c r="JP57" i="7"/>
  <c r="JO57" i="7"/>
  <c r="JN57" i="7"/>
  <c r="JM57" i="7"/>
  <c r="JL57" i="7"/>
  <c r="JI57" i="7"/>
  <c r="JH57" i="7"/>
  <c r="JG57" i="7"/>
  <c r="JF57" i="7"/>
  <c r="JE57" i="7"/>
  <c r="JB57" i="7"/>
  <c r="JA57" i="7"/>
  <c r="IZ57" i="7"/>
  <c r="IY57" i="7"/>
  <c r="IX57" i="7"/>
  <c r="IU57" i="7"/>
  <c r="IT57" i="7"/>
  <c r="IS57" i="7"/>
  <c r="IR57" i="7"/>
  <c r="IQ57" i="7"/>
  <c r="IN57" i="7"/>
  <c r="IM57" i="7"/>
  <c r="IL57" i="7"/>
  <c r="IK57" i="7"/>
  <c r="IJ57" i="7"/>
  <c r="IG57" i="7"/>
  <c r="IF57" i="7"/>
  <c r="IE57" i="7"/>
  <c r="ID57" i="7"/>
  <c r="IC57" i="7"/>
  <c r="HZ57" i="7"/>
  <c r="HY57" i="7"/>
  <c r="HX57" i="7"/>
  <c r="HW57" i="7"/>
  <c r="HV57" i="7"/>
  <c r="HS57" i="7"/>
  <c r="HR57" i="7"/>
  <c r="HQ57" i="7"/>
  <c r="HP57" i="7"/>
  <c r="HO57" i="7"/>
  <c r="HL57" i="7"/>
  <c r="HK57" i="7"/>
  <c r="HJ57" i="7"/>
  <c r="HI57" i="7"/>
  <c r="HH57" i="7"/>
  <c r="HE57" i="7"/>
  <c r="HD57" i="7"/>
  <c r="HC57" i="7"/>
  <c r="HB57" i="7"/>
  <c r="HA57" i="7"/>
  <c r="GX57" i="7"/>
  <c r="GW57" i="7"/>
  <c r="GV57" i="7"/>
  <c r="GU57" i="7"/>
  <c r="GT57" i="7"/>
  <c r="GQ57" i="7"/>
  <c r="GP57" i="7"/>
  <c r="GO57" i="7"/>
  <c r="GN57" i="7"/>
  <c r="GM57" i="7"/>
  <c r="GJ57" i="7"/>
  <c r="GI57" i="7"/>
  <c r="GH57" i="7"/>
  <c r="GG57" i="7"/>
  <c r="GF57" i="7"/>
  <c r="GC57" i="7"/>
  <c r="GB57" i="7"/>
  <c r="GA57" i="7"/>
  <c r="FZ57" i="7"/>
  <c r="FY57" i="7"/>
  <c r="FV57" i="7"/>
  <c r="FU57" i="7"/>
  <c r="FT57" i="7"/>
  <c r="FS57" i="7"/>
  <c r="FR57" i="7"/>
  <c r="FO57" i="7"/>
  <c r="FN57" i="7"/>
  <c r="FM57" i="7"/>
  <c r="FL57" i="7"/>
  <c r="FK57" i="7"/>
  <c r="FH57" i="7"/>
  <c r="FG57" i="7"/>
  <c r="FF57" i="7"/>
  <c r="FE57" i="7"/>
  <c r="FD57" i="7"/>
  <c r="FA57" i="7"/>
  <c r="EZ57" i="7"/>
  <c r="EY57" i="7"/>
  <c r="EX57" i="7"/>
  <c r="EW57" i="7"/>
  <c r="ET57" i="7"/>
  <c r="ES57" i="7"/>
  <c r="ER57" i="7"/>
  <c r="EQ57" i="7"/>
  <c r="EP57" i="7"/>
  <c r="EM57" i="7"/>
  <c r="EL57" i="7"/>
  <c r="EK57" i="7"/>
  <c r="EJ57" i="7"/>
  <c r="EI57" i="7"/>
  <c r="EF57" i="7"/>
  <c r="EE57" i="7"/>
  <c r="ED57" i="7"/>
  <c r="EC57" i="7"/>
  <c r="EB57" i="7"/>
  <c r="DY57" i="7"/>
  <c r="DX57" i="7"/>
  <c r="DW57" i="7"/>
  <c r="DV57" i="7"/>
  <c r="DU57" i="7"/>
  <c r="DR57" i="7"/>
  <c r="DQ57" i="7"/>
  <c r="DP57" i="7"/>
  <c r="DO57" i="7"/>
  <c r="DN57" i="7"/>
  <c r="DK57" i="7"/>
  <c r="DJ57" i="7"/>
  <c r="DI57" i="7"/>
  <c r="DH57" i="7"/>
  <c r="DG57" i="7"/>
  <c r="DD57" i="7"/>
  <c r="DC57" i="7"/>
  <c r="DB57" i="7"/>
  <c r="DA57" i="7"/>
  <c r="CZ57" i="7"/>
  <c r="CW57" i="7"/>
  <c r="CV57" i="7"/>
  <c r="CU57" i="7"/>
  <c r="CT57" i="7"/>
  <c r="CS57" i="7"/>
  <c r="CP57" i="7"/>
  <c r="CO57" i="7"/>
  <c r="CN57" i="7"/>
  <c r="CM57" i="7"/>
  <c r="CL57" i="7"/>
  <c r="CI57" i="7"/>
  <c r="CH57" i="7"/>
  <c r="CG57" i="7"/>
  <c r="CF57" i="7"/>
  <c r="CE57" i="7"/>
  <c r="CB57" i="7"/>
  <c r="CA57" i="7"/>
  <c r="BZ57" i="7"/>
  <c r="BY57" i="7"/>
  <c r="BX57" i="7"/>
  <c r="BU57" i="7"/>
  <c r="BT57" i="7"/>
  <c r="BS57" i="7"/>
  <c r="BR57" i="7"/>
  <c r="BQ57" i="7"/>
  <c r="BN57" i="7"/>
  <c r="BM57" i="7"/>
  <c r="BL57" i="7"/>
  <c r="BK57" i="7"/>
  <c r="BJ57" i="7"/>
  <c r="BG57" i="7"/>
  <c r="BF57" i="7"/>
  <c r="BE57" i="7"/>
  <c r="BD57" i="7"/>
  <c r="BC57" i="7"/>
  <c r="AZ57" i="7"/>
  <c r="AY57" i="7"/>
  <c r="AX57" i="7"/>
  <c r="AW57" i="7"/>
  <c r="AV57" i="7"/>
  <c r="AS57" i="7"/>
  <c r="AR57" i="7"/>
  <c r="AQ57" i="7"/>
  <c r="AP57" i="7"/>
  <c r="AO57" i="7"/>
  <c r="AL57" i="7"/>
  <c r="AK57" i="7"/>
  <c r="AJ57" i="7"/>
  <c r="AI57" i="7"/>
  <c r="AH57" i="7"/>
  <c r="AE57" i="7"/>
  <c r="AD57" i="7"/>
  <c r="AC57" i="7"/>
  <c r="AB57" i="7"/>
  <c r="AA57" i="7"/>
  <c r="X57" i="7"/>
  <c r="W57" i="7"/>
  <c r="V57" i="7"/>
  <c r="U57" i="7"/>
  <c r="T57" i="7"/>
  <c r="Q57" i="7"/>
  <c r="P57" i="7"/>
  <c r="O57" i="7"/>
  <c r="N57" i="7"/>
  <c r="M57" i="7"/>
  <c r="I57" i="7"/>
  <c r="H57" i="7"/>
  <c r="G57" i="7"/>
  <c r="F57" i="7"/>
  <c r="NC55" i="7"/>
  <c r="NB55" i="7"/>
  <c r="NA55" i="7"/>
  <c r="MZ55" i="7"/>
  <c r="MY55" i="7"/>
  <c r="MV55" i="7"/>
  <c r="MU55" i="7"/>
  <c r="MT55" i="7"/>
  <c r="MS55" i="7"/>
  <c r="MR55" i="7"/>
  <c r="MO55" i="7"/>
  <c r="MN55" i="7"/>
  <c r="MM55" i="7"/>
  <c r="MK55" i="7"/>
  <c r="MH55" i="7"/>
  <c r="MG55" i="7"/>
  <c r="MF55" i="7"/>
  <c r="ME55" i="7"/>
  <c r="MD55" i="7"/>
  <c r="MA55" i="7"/>
  <c r="LZ55" i="7"/>
  <c r="LY55" i="7"/>
  <c r="LX55" i="7"/>
  <c r="LW55" i="7"/>
  <c r="LS55" i="7"/>
  <c r="LR55" i="7"/>
  <c r="LP55" i="7"/>
  <c r="LM55" i="7"/>
  <c r="LL55" i="7"/>
  <c r="LK55" i="7"/>
  <c r="LJ55" i="7"/>
  <c r="LI55" i="7"/>
  <c r="LF55" i="7"/>
  <c r="LE55" i="7"/>
  <c r="LD55" i="7"/>
  <c r="LC55" i="7"/>
  <c r="LB55" i="7"/>
  <c r="KY55" i="7"/>
  <c r="KX55" i="7"/>
  <c r="KW55" i="7"/>
  <c r="KV55" i="7"/>
  <c r="KU55" i="7"/>
  <c r="KR55" i="7"/>
  <c r="KQ55" i="7"/>
  <c r="KP55" i="7"/>
  <c r="KO55" i="7"/>
  <c r="KN55" i="7"/>
  <c r="KK55" i="7"/>
  <c r="KJ55" i="7"/>
  <c r="KI55" i="7"/>
  <c r="KH55" i="7"/>
  <c r="KG55" i="7"/>
  <c r="KD55" i="7"/>
  <c r="KC55" i="7"/>
  <c r="KB55" i="7"/>
  <c r="KA55" i="7"/>
  <c r="JZ55" i="7"/>
  <c r="JW55" i="7"/>
  <c r="JV55" i="7"/>
  <c r="JU55" i="7"/>
  <c r="JT55" i="7"/>
  <c r="JS55" i="7"/>
  <c r="JP55" i="7"/>
  <c r="JO55" i="7"/>
  <c r="JN55" i="7"/>
  <c r="JM55" i="7"/>
  <c r="JL55" i="7"/>
  <c r="JI55" i="7"/>
  <c r="JH55" i="7"/>
  <c r="JG55" i="7"/>
  <c r="JF55" i="7"/>
  <c r="JE55" i="7"/>
  <c r="JB55" i="7"/>
  <c r="JA55" i="7"/>
  <c r="IZ55" i="7"/>
  <c r="IY55" i="7"/>
  <c r="IX55" i="7"/>
  <c r="IU55" i="7"/>
  <c r="IT55" i="7"/>
  <c r="IS55" i="7"/>
  <c r="IR55" i="7"/>
  <c r="IQ55" i="7"/>
  <c r="IN55" i="7"/>
  <c r="IM55" i="7"/>
  <c r="IL55" i="7"/>
  <c r="IK55" i="7"/>
  <c r="IJ55" i="7"/>
  <c r="IG55" i="7"/>
  <c r="IF55" i="7"/>
  <c r="IE55" i="7"/>
  <c r="ID55" i="7"/>
  <c r="IC55" i="7"/>
  <c r="HZ55" i="7"/>
  <c r="HY55" i="7"/>
  <c r="HX55" i="7"/>
  <c r="HW55" i="7"/>
  <c r="HV55" i="7"/>
  <c r="HS55" i="7"/>
  <c r="HR55" i="7"/>
  <c r="HQ55" i="7"/>
  <c r="HP55" i="7"/>
  <c r="HO55" i="7"/>
  <c r="HL55" i="7"/>
  <c r="HK55" i="7"/>
  <c r="HJ55" i="7"/>
  <c r="HI55" i="7"/>
  <c r="HH55" i="7"/>
  <c r="HE55" i="7"/>
  <c r="HD55" i="7"/>
  <c r="HC55" i="7"/>
  <c r="HB55" i="7"/>
  <c r="HA55" i="7"/>
  <c r="GX55" i="7"/>
  <c r="GW55" i="7"/>
  <c r="GV55" i="7"/>
  <c r="GU55" i="7"/>
  <c r="GT55" i="7"/>
  <c r="GQ55" i="7"/>
  <c r="GP55" i="7"/>
  <c r="GO55" i="7"/>
  <c r="GN55" i="7"/>
  <c r="GM55" i="7"/>
  <c r="GJ55" i="7"/>
  <c r="GI55" i="7"/>
  <c r="GH55" i="7"/>
  <c r="GG55" i="7"/>
  <c r="GF55" i="7"/>
  <c r="GC55" i="7"/>
  <c r="GB55" i="7"/>
  <c r="GA55" i="7"/>
  <c r="FZ55" i="7"/>
  <c r="FY55" i="7"/>
  <c r="FV55" i="7"/>
  <c r="FU55" i="7"/>
  <c r="FT55" i="7"/>
  <c r="FS55" i="7"/>
  <c r="FR55" i="7"/>
  <c r="FO55" i="7"/>
  <c r="FN55" i="7"/>
  <c r="FM55" i="7"/>
  <c r="FL55" i="7"/>
  <c r="FK55" i="7"/>
  <c r="FH55" i="7"/>
  <c r="FG55" i="7"/>
  <c r="FF55" i="7"/>
  <c r="FE55" i="7"/>
  <c r="FD55" i="7"/>
  <c r="FA55" i="7"/>
  <c r="EZ55" i="7"/>
  <c r="EY55" i="7"/>
  <c r="EX55" i="7"/>
  <c r="ET55" i="7"/>
  <c r="ES55" i="7"/>
  <c r="ER55" i="7"/>
  <c r="EQ55" i="7"/>
  <c r="EM55" i="7"/>
  <c r="EL55" i="7"/>
  <c r="EK55" i="7"/>
  <c r="EJ55" i="7"/>
  <c r="EI55" i="7"/>
  <c r="EF55" i="7"/>
  <c r="EE55" i="7"/>
  <c r="ED55" i="7"/>
  <c r="EC55" i="7"/>
  <c r="EB55" i="7"/>
  <c r="DY55" i="7"/>
  <c r="DX55" i="7"/>
  <c r="DW55" i="7"/>
  <c r="DV55" i="7"/>
  <c r="DU55" i="7"/>
  <c r="DR55" i="7"/>
  <c r="DQ55" i="7"/>
  <c r="DP55" i="7"/>
  <c r="DO55" i="7"/>
  <c r="DN55" i="7"/>
  <c r="DK55" i="7"/>
  <c r="DJ55" i="7"/>
  <c r="DI55" i="7"/>
  <c r="DH55" i="7"/>
  <c r="DG55" i="7"/>
  <c r="DD55" i="7"/>
  <c r="DC55" i="7"/>
  <c r="DB55" i="7"/>
  <c r="DA55" i="7"/>
  <c r="CZ55" i="7"/>
  <c r="CW55" i="7"/>
  <c r="CV55" i="7"/>
  <c r="CU55" i="7"/>
  <c r="CT55" i="7"/>
  <c r="CS55" i="7"/>
  <c r="CP55" i="7"/>
  <c r="CO55" i="7"/>
  <c r="CN55" i="7"/>
  <c r="CM55" i="7"/>
  <c r="CL55" i="7"/>
  <c r="CI55" i="7"/>
  <c r="CH55" i="7"/>
  <c r="CG55" i="7"/>
  <c r="CF55" i="7"/>
  <c r="CE55" i="7"/>
  <c r="CB55" i="7"/>
  <c r="CA55" i="7"/>
  <c r="BZ55" i="7"/>
  <c r="BY55" i="7"/>
  <c r="BX55" i="7"/>
  <c r="BU55" i="7"/>
  <c r="BT55" i="7"/>
  <c r="BS55" i="7"/>
  <c r="BR55" i="7"/>
  <c r="BQ55" i="7"/>
  <c r="BN55" i="7"/>
  <c r="BM55" i="7"/>
  <c r="BL55" i="7"/>
  <c r="BK55" i="7"/>
  <c r="BJ55" i="7"/>
  <c r="BG55" i="7"/>
  <c r="BF55" i="7"/>
  <c r="BE55" i="7"/>
  <c r="BD55" i="7"/>
  <c r="BC55" i="7"/>
  <c r="AZ55" i="7"/>
  <c r="AY55" i="7"/>
  <c r="AX55" i="7"/>
  <c r="AW55" i="7"/>
  <c r="AV55" i="7"/>
  <c r="AS55" i="7"/>
  <c r="AR55" i="7"/>
  <c r="AQ55" i="7"/>
  <c r="AP55" i="7"/>
  <c r="AO55" i="7"/>
  <c r="AL55" i="7"/>
  <c r="AK55" i="7"/>
  <c r="AJ55" i="7"/>
  <c r="AI55" i="7"/>
  <c r="AH55" i="7"/>
  <c r="AE55" i="7"/>
  <c r="AD55" i="7"/>
  <c r="AC55" i="7"/>
  <c r="AB55" i="7"/>
  <c r="AA55" i="7"/>
  <c r="X55" i="7"/>
  <c r="W55" i="7"/>
  <c r="V55" i="7"/>
  <c r="U55" i="7"/>
  <c r="T55" i="7"/>
  <c r="Q55" i="7"/>
  <c r="NC54" i="7"/>
  <c r="NB54" i="7"/>
  <c r="NA54" i="7"/>
  <c r="MZ54" i="7"/>
  <c r="MY54" i="7"/>
  <c r="MV54" i="7"/>
  <c r="MU54" i="7"/>
  <c r="MT54" i="7"/>
  <c r="MS54" i="7"/>
  <c r="MR54" i="7"/>
  <c r="MO54" i="7"/>
  <c r="MN54" i="7"/>
  <c r="MM54" i="7"/>
  <c r="ML54" i="7"/>
  <c r="MK54" i="7"/>
  <c r="MH54" i="7"/>
  <c r="MG54" i="7"/>
  <c r="MF54" i="7"/>
  <c r="ME54" i="7"/>
  <c r="MD54" i="7"/>
  <c r="MA54" i="7"/>
  <c r="LZ54" i="7"/>
  <c r="LY54" i="7"/>
  <c r="LX54" i="7"/>
  <c r="LW54" i="7"/>
  <c r="LT54" i="7"/>
  <c r="LS54" i="7"/>
  <c r="LR54" i="7"/>
  <c r="LQ54" i="7"/>
  <c r="LP54" i="7"/>
  <c r="LM54" i="7"/>
  <c r="LL54" i="7"/>
  <c r="LK54" i="7"/>
  <c r="LJ54" i="7"/>
  <c r="LI54" i="7"/>
  <c r="LF54" i="7"/>
  <c r="LE54" i="7"/>
  <c r="LD54" i="7"/>
  <c r="LC54" i="7"/>
  <c r="LB54" i="7"/>
  <c r="KY54" i="7"/>
  <c r="KX54" i="7"/>
  <c r="KW54" i="7"/>
  <c r="KV54" i="7"/>
  <c r="KU54" i="7"/>
  <c r="KR54" i="7"/>
  <c r="KQ54" i="7"/>
  <c r="KP54" i="7"/>
  <c r="KO54" i="7"/>
  <c r="KN54" i="7"/>
  <c r="KK54" i="7"/>
  <c r="KJ54" i="7"/>
  <c r="KI54" i="7"/>
  <c r="KH54" i="7"/>
  <c r="KG54" i="7"/>
  <c r="KD54" i="7"/>
  <c r="KC54" i="7"/>
  <c r="KB54" i="7"/>
  <c r="KA54" i="7"/>
  <c r="JZ54" i="7"/>
  <c r="JW54" i="7"/>
  <c r="JV54" i="7"/>
  <c r="JU54" i="7"/>
  <c r="JT54" i="7"/>
  <c r="JS54" i="7"/>
  <c r="JP54" i="7"/>
  <c r="JO54" i="7"/>
  <c r="JN54" i="7"/>
  <c r="JM54" i="7"/>
  <c r="JL54" i="7"/>
  <c r="JI54" i="7"/>
  <c r="JH54" i="7"/>
  <c r="JG54" i="7"/>
  <c r="JF54" i="7"/>
  <c r="JE54" i="7"/>
  <c r="JB54" i="7"/>
  <c r="JA54" i="7"/>
  <c r="IZ54" i="7"/>
  <c r="IY54" i="7"/>
  <c r="IX54" i="7"/>
  <c r="IU54" i="7"/>
  <c r="IT54" i="7"/>
  <c r="IS54" i="7"/>
  <c r="IR54" i="7"/>
  <c r="IQ54" i="7"/>
  <c r="IN54" i="7"/>
  <c r="IM54" i="7"/>
  <c r="IL54" i="7"/>
  <c r="IK54" i="7"/>
  <c r="IJ54" i="7"/>
  <c r="IG54" i="7"/>
  <c r="IF54" i="7"/>
  <c r="IE54" i="7"/>
  <c r="ID54" i="7"/>
  <c r="IC54" i="7"/>
  <c r="HZ54" i="7"/>
  <c r="HY54" i="7"/>
  <c r="HX54" i="7"/>
  <c r="HW54" i="7"/>
  <c r="HV54" i="7"/>
  <c r="HS54" i="7"/>
  <c r="HR54" i="7"/>
  <c r="HQ54" i="7"/>
  <c r="HP54" i="7"/>
  <c r="HO54" i="7"/>
  <c r="HL54" i="7"/>
  <c r="HK54" i="7"/>
  <c r="HJ54" i="7"/>
  <c r="HI54" i="7"/>
  <c r="HH54" i="7"/>
  <c r="HE54" i="7"/>
  <c r="HD54" i="7"/>
  <c r="HC54" i="7"/>
  <c r="HB54" i="7"/>
  <c r="HA54" i="7"/>
  <c r="GX54" i="7"/>
  <c r="GW54" i="7"/>
  <c r="GV54" i="7"/>
  <c r="GU54" i="7"/>
  <c r="GT54" i="7"/>
  <c r="GQ54" i="7"/>
  <c r="GP54" i="7"/>
  <c r="GO54" i="7"/>
  <c r="GN54" i="7"/>
  <c r="GM54" i="7"/>
  <c r="GJ54" i="7"/>
  <c r="GI54" i="7"/>
  <c r="GH54" i="7"/>
  <c r="GG54" i="7"/>
  <c r="GF54" i="7"/>
  <c r="GC54" i="7"/>
  <c r="GB54" i="7"/>
  <c r="GA54" i="7"/>
  <c r="FZ54" i="7"/>
  <c r="FY54" i="7"/>
  <c r="FV54" i="7"/>
  <c r="FU54" i="7"/>
  <c r="FT54" i="7"/>
  <c r="FS54" i="7"/>
  <c r="FR54" i="7"/>
  <c r="FO54" i="7"/>
  <c r="FN54" i="7"/>
  <c r="FM54" i="7"/>
  <c r="FL54" i="7"/>
  <c r="FK54" i="7"/>
  <c r="FH54" i="7"/>
  <c r="FG54" i="7"/>
  <c r="FF54" i="7"/>
  <c r="FE54" i="7"/>
  <c r="FD54" i="7"/>
  <c r="FA54" i="7"/>
  <c r="EZ54" i="7"/>
  <c r="EY54" i="7"/>
  <c r="EX54" i="7"/>
  <c r="EW54" i="7"/>
  <c r="ET54" i="7"/>
  <c r="ES54" i="7"/>
  <c r="ER54" i="7"/>
  <c r="EQ54" i="7"/>
  <c r="EP54" i="7"/>
  <c r="EM54" i="7"/>
  <c r="EL54" i="7"/>
  <c r="EK54" i="7"/>
  <c r="EJ54" i="7"/>
  <c r="EI54" i="7"/>
  <c r="EF54" i="7"/>
  <c r="EE54" i="7"/>
  <c r="ED54" i="7"/>
  <c r="EC54" i="7"/>
  <c r="EB54" i="7"/>
  <c r="DY54" i="7"/>
  <c r="DX54" i="7"/>
  <c r="DW54" i="7"/>
  <c r="DV54" i="7"/>
  <c r="DU54" i="7"/>
  <c r="DR54" i="7"/>
  <c r="DQ54" i="7"/>
  <c r="DP54" i="7"/>
  <c r="DO54" i="7"/>
  <c r="DN54" i="7"/>
  <c r="DK54" i="7"/>
  <c r="DJ54" i="7"/>
  <c r="DI54" i="7"/>
  <c r="DH54" i="7"/>
  <c r="DG54" i="7"/>
  <c r="DD54" i="7"/>
  <c r="DC54" i="7"/>
  <c r="DB54" i="7"/>
  <c r="DA54" i="7"/>
  <c r="CZ54" i="7"/>
  <c r="CW54" i="7"/>
  <c r="CV54" i="7"/>
  <c r="CU54" i="7"/>
  <c r="CT54" i="7"/>
  <c r="CS54" i="7"/>
  <c r="CP54" i="7"/>
  <c r="CO54" i="7"/>
  <c r="CN54" i="7"/>
  <c r="CM54" i="7"/>
  <c r="CL54" i="7"/>
  <c r="CI54" i="7"/>
  <c r="CH54" i="7"/>
  <c r="CG54" i="7"/>
  <c r="CF54" i="7"/>
  <c r="CE54" i="7"/>
  <c r="CB54" i="7"/>
  <c r="CA54" i="7"/>
  <c r="BZ54" i="7"/>
  <c r="BY54" i="7"/>
  <c r="BX54" i="7"/>
  <c r="BU54" i="7"/>
  <c r="BT54" i="7"/>
  <c r="BS54" i="7"/>
  <c r="BR54" i="7"/>
  <c r="BQ54" i="7"/>
  <c r="BN54" i="7"/>
  <c r="BM54" i="7"/>
  <c r="BL54" i="7"/>
  <c r="BK54" i="7"/>
  <c r="BJ54" i="7"/>
  <c r="BG54" i="7"/>
  <c r="BF54" i="7"/>
  <c r="BE54" i="7"/>
  <c r="BD54" i="7"/>
  <c r="BC54" i="7"/>
  <c r="AZ54" i="7"/>
  <c r="AY54" i="7"/>
  <c r="AX54" i="7"/>
  <c r="AW54" i="7"/>
  <c r="AV54" i="7"/>
  <c r="AS54" i="7"/>
  <c r="AR54" i="7"/>
  <c r="AQ54" i="7"/>
  <c r="AP54" i="7"/>
  <c r="AO54" i="7"/>
  <c r="AL54" i="7"/>
  <c r="AK54" i="7"/>
  <c r="AJ54" i="7"/>
  <c r="AI54" i="7"/>
  <c r="AH54" i="7"/>
  <c r="AE54" i="7"/>
  <c r="AD54" i="7"/>
  <c r="AC54" i="7"/>
  <c r="AB54" i="7"/>
  <c r="AA54" i="7"/>
  <c r="X54" i="7"/>
  <c r="W54" i="7"/>
  <c r="V54" i="7"/>
  <c r="U54" i="7"/>
  <c r="T54" i="7"/>
  <c r="Q54" i="7"/>
  <c r="P54" i="7"/>
  <c r="O54" i="7"/>
  <c r="N54" i="7"/>
  <c r="M54" i="7"/>
  <c r="I54" i="7"/>
  <c r="H54" i="7"/>
  <c r="G54" i="7"/>
  <c r="F54" i="7"/>
  <c r="BU52" i="7"/>
  <c r="BT52" i="7"/>
  <c r="BS52" i="7"/>
  <c r="BR52" i="7"/>
  <c r="BQ52" i="7"/>
  <c r="AZ52" i="7"/>
  <c r="AY52" i="7"/>
  <c r="AX52" i="7"/>
  <c r="AW52" i="7"/>
  <c r="AV52" i="7"/>
  <c r="BU51" i="7"/>
  <c r="BT51" i="7"/>
  <c r="BS51" i="7"/>
  <c r="BR51" i="7"/>
  <c r="BQ51" i="7"/>
  <c r="AZ51" i="7"/>
  <c r="AY51" i="7"/>
  <c r="AX51" i="7"/>
  <c r="AW51" i="7"/>
  <c r="AV51" i="7"/>
  <c r="JI48" i="7"/>
  <c r="JH48" i="7"/>
  <c r="JG48" i="7"/>
  <c r="JF48" i="7"/>
  <c r="JE48" i="7"/>
  <c r="IX48" i="7"/>
  <c r="BU48" i="7"/>
  <c r="BT48" i="7"/>
  <c r="BS48" i="7"/>
  <c r="BR48" i="7"/>
  <c r="BQ48" i="7"/>
  <c r="AZ48" i="7"/>
  <c r="AY48" i="7"/>
  <c r="AX48" i="7"/>
  <c r="AW48" i="7"/>
  <c r="AV48" i="7"/>
  <c r="JI47" i="7"/>
  <c r="JH47" i="7"/>
  <c r="JG47" i="7"/>
  <c r="JF47" i="7"/>
  <c r="JE47" i="7"/>
  <c r="IX47" i="7"/>
  <c r="BU47" i="7"/>
  <c r="BT47" i="7"/>
  <c r="BS47" i="7"/>
  <c r="BR47" i="7"/>
  <c r="BQ47" i="7"/>
  <c r="AZ47" i="7"/>
  <c r="AY47" i="7"/>
  <c r="AX47" i="7"/>
  <c r="AW47" i="7"/>
  <c r="AV47" i="7"/>
  <c r="C42" i="7"/>
  <c r="C44" i="7" s="1"/>
  <c r="JS41" i="7"/>
  <c r="EW41" i="7"/>
  <c r="ER41" i="7"/>
  <c r="EQ41" i="7"/>
  <c r="EP41" i="7"/>
  <c r="BM41" i="7"/>
  <c r="BL41" i="7"/>
  <c r="AY41" i="7"/>
  <c r="NC39" i="7"/>
  <c r="NC41" i="7" s="1"/>
  <c r="NB39" i="7"/>
  <c r="NB41" i="7" s="1"/>
  <c r="NA39" i="7"/>
  <c r="NA41" i="7" s="1"/>
  <c r="MZ39" i="7"/>
  <c r="MZ41" i="7" s="1"/>
  <c r="MY39" i="7"/>
  <c r="MY41" i="7" s="1"/>
  <c r="MV39" i="7"/>
  <c r="MV41" i="7" s="1"/>
  <c r="MU39" i="7"/>
  <c r="MU41" i="7" s="1"/>
  <c r="MT39" i="7"/>
  <c r="MT41" i="7" s="1"/>
  <c r="MS39" i="7"/>
  <c r="MS41" i="7" s="1"/>
  <c r="MR39" i="7"/>
  <c r="MR41" i="7" s="1"/>
  <c r="MO39" i="7"/>
  <c r="MO41" i="7" s="1"/>
  <c r="MN39" i="7"/>
  <c r="MN41" i="7" s="1"/>
  <c r="MM39" i="7"/>
  <c r="MM41" i="7" s="1"/>
  <c r="ML39" i="7"/>
  <c r="ML41" i="7" s="1"/>
  <c r="MK39" i="7"/>
  <c r="MK41" i="7" s="1"/>
  <c r="MH39" i="7"/>
  <c r="MH41" i="7" s="1"/>
  <c r="MG39" i="7"/>
  <c r="MG41" i="7" s="1"/>
  <c r="MF39" i="7"/>
  <c r="MF41" i="7" s="1"/>
  <c r="ME39" i="7"/>
  <c r="ME41" i="7" s="1"/>
  <c r="MD39" i="7"/>
  <c r="MD41" i="7" s="1"/>
  <c r="MA39" i="7"/>
  <c r="MA41" i="7" s="1"/>
  <c r="LZ39" i="7"/>
  <c r="LZ41" i="7" s="1"/>
  <c r="LY39" i="7"/>
  <c r="LY41" i="7" s="1"/>
  <c r="LX39" i="7"/>
  <c r="LX41" i="7" s="1"/>
  <c r="LW39" i="7"/>
  <c r="LW41" i="7" s="1"/>
  <c r="LT39" i="7"/>
  <c r="LT41" i="7" s="1"/>
  <c r="LS39" i="7"/>
  <c r="LS41" i="7" s="1"/>
  <c r="LR39" i="7"/>
  <c r="LR41" i="7" s="1"/>
  <c r="LQ39" i="7"/>
  <c r="LQ41" i="7" s="1"/>
  <c r="LP39" i="7"/>
  <c r="LP41" i="7" s="1"/>
  <c r="LM39" i="7"/>
  <c r="LM41" i="7" s="1"/>
  <c r="LL39" i="7"/>
  <c r="LL41" i="7" s="1"/>
  <c r="LK39" i="7"/>
  <c r="LK41" i="7" s="1"/>
  <c r="LJ39" i="7"/>
  <c r="LJ41" i="7" s="1"/>
  <c r="LI39" i="7"/>
  <c r="LI41" i="7" s="1"/>
  <c r="LF39" i="7"/>
  <c r="LF41" i="7" s="1"/>
  <c r="LE39" i="7"/>
  <c r="LE41" i="7" s="1"/>
  <c r="LD39" i="7"/>
  <c r="LD41" i="7" s="1"/>
  <c r="LC39" i="7"/>
  <c r="LC41" i="7" s="1"/>
  <c r="LB39" i="7"/>
  <c r="LB41" i="7" s="1"/>
  <c r="KY39" i="7"/>
  <c r="KY41" i="7" s="1"/>
  <c r="KX39" i="7"/>
  <c r="KX41" i="7" s="1"/>
  <c r="KW39" i="7"/>
  <c r="KW41" i="7" s="1"/>
  <c r="KV39" i="7"/>
  <c r="KV41" i="7" s="1"/>
  <c r="KU39" i="7"/>
  <c r="KU41" i="7" s="1"/>
  <c r="KR39" i="7"/>
  <c r="KR41" i="7" s="1"/>
  <c r="KQ39" i="7"/>
  <c r="KQ41" i="7" s="1"/>
  <c r="KP39" i="7"/>
  <c r="KP41" i="7" s="1"/>
  <c r="KO39" i="7"/>
  <c r="KO41" i="7" s="1"/>
  <c r="KN39" i="7"/>
  <c r="KN41" i="7" s="1"/>
  <c r="KK39" i="7"/>
  <c r="KK41" i="7" s="1"/>
  <c r="KJ39" i="7"/>
  <c r="KJ41" i="7" s="1"/>
  <c r="KI39" i="7"/>
  <c r="KI41" i="7" s="1"/>
  <c r="KH39" i="7"/>
  <c r="KH41" i="7" s="1"/>
  <c r="KG39" i="7"/>
  <c r="KG41" i="7" s="1"/>
  <c r="KD39" i="7"/>
  <c r="KD41" i="7" s="1"/>
  <c r="KC39" i="7"/>
  <c r="KC41" i="7" s="1"/>
  <c r="KB39" i="7"/>
  <c r="KB41" i="7" s="1"/>
  <c r="KA39" i="7"/>
  <c r="KA41" i="7" s="1"/>
  <c r="JZ39" i="7"/>
  <c r="JZ41" i="7" s="1"/>
  <c r="JW39" i="7"/>
  <c r="JW41" i="7" s="1"/>
  <c r="JV39" i="7"/>
  <c r="JV41" i="7" s="1"/>
  <c r="JU39" i="7"/>
  <c r="JU41" i="7" s="1"/>
  <c r="JT39" i="7"/>
  <c r="JT41" i="7" s="1"/>
  <c r="JS39" i="7"/>
  <c r="JP39" i="7"/>
  <c r="JP41" i="7" s="1"/>
  <c r="JO39" i="7"/>
  <c r="JO41" i="7" s="1"/>
  <c r="JN39" i="7"/>
  <c r="JN41" i="7" s="1"/>
  <c r="JM39" i="7"/>
  <c r="JM41" i="7" s="1"/>
  <c r="JL39" i="7"/>
  <c r="JL41" i="7" s="1"/>
  <c r="JI39" i="7"/>
  <c r="JI41" i="7" s="1"/>
  <c r="JH39" i="7"/>
  <c r="JH41" i="7" s="1"/>
  <c r="JG39" i="7"/>
  <c r="JG41" i="7" s="1"/>
  <c r="JF39" i="7"/>
  <c r="JF41" i="7" s="1"/>
  <c r="JE39" i="7"/>
  <c r="JE41" i="7" s="1"/>
  <c r="JB39" i="7"/>
  <c r="JB41" i="7" s="1"/>
  <c r="JA39" i="7"/>
  <c r="JA41" i="7" s="1"/>
  <c r="IZ39" i="7"/>
  <c r="IZ41" i="7" s="1"/>
  <c r="IY39" i="7"/>
  <c r="IY41" i="7" s="1"/>
  <c r="IX39" i="7"/>
  <c r="IX41" i="7" s="1"/>
  <c r="IU39" i="7"/>
  <c r="IU41" i="7" s="1"/>
  <c r="IT39" i="7"/>
  <c r="IT41" i="7" s="1"/>
  <c r="IS39" i="7"/>
  <c r="IS41" i="7" s="1"/>
  <c r="IR39" i="7"/>
  <c r="IR41" i="7" s="1"/>
  <c r="IQ39" i="7"/>
  <c r="IQ41" i="7" s="1"/>
  <c r="IN39" i="7"/>
  <c r="IN41" i="7" s="1"/>
  <c r="IM39" i="7"/>
  <c r="IM41" i="7" s="1"/>
  <c r="IL39" i="7"/>
  <c r="IL41" i="7" s="1"/>
  <c r="IK39" i="7"/>
  <c r="IK41" i="7" s="1"/>
  <c r="IJ39" i="7"/>
  <c r="IJ41" i="7" s="1"/>
  <c r="IG39" i="7"/>
  <c r="IG41" i="7" s="1"/>
  <c r="IF39" i="7"/>
  <c r="IF41" i="7" s="1"/>
  <c r="IE39" i="7"/>
  <c r="IE41" i="7" s="1"/>
  <c r="ID39" i="7"/>
  <c r="ID41" i="7" s="1"/>
  <c r="IC39" i="7"/>
  <c r="IC41" i="7" s="1"/>
  <c r="HZ39" i="7"/>
  <c r="HZ41" i="7" s="1"/>
  <c r="HY39" i="7"/>
  <c r="HY41" i="7" s="1"/>
  <c r="HX39" i="7"/>
  <c r="HX41" i="7" s="1"/>
  <c r="HW39" i="7"/>
  <c r="HW41" i="7" s="1"/>
  <c r="HV39" i="7"/>
  <c r="HV41" i="7" s="1"/>
  <c r="HS39" i="7"/>
  <c r="HS41" i="7" s="1"/>
  <c r="HR39" i="7"/>
  <c r="HR41" i="7" s="1"/>
  <c r="HQ39" i="7"/>
  <c r="HQ41" i="7" s="1"/>
  <c r="HP39" i="7"/>
  <c r="HP41" i="7" s="1"/>
  <c r="HO39" i="7"/>
  <c r="HO41" i="7" s="1"/>
  <c r="HL39" i="7"/>
  <c r="HL41" i="7" s="1"/>
  <c r="HK39" i="7"/>
  <c r="HK41" i="7" s="1"/>
  <c r="HJ39" i="7"/>
  <c r="HJ41" i="7" s="1"/>
  <c r="HI39" i="7"/>
  <c r="HI41" i="7" s="1"/>
  <c r="HH39" i="7"/>
  <c r="HH41" i="7" s="1"/>
  <c r="HE39" i="7"/>
  <c r="HE41" i="7" s="1"/>
  <c r="HD39" i="7"/>
  <c r="HD41" i="7" s="1"/>
  <c r="HC39" i="7"/>
  <c r="HC41" i="7" s="1"/>
  <c r="HB39" i="7"/>
  <c r="HB41" i="7" s="1"/>
  <c r="HA39" i="7"/>
  <c r="HA41" i="7" s="1"/>
  <c r="GX39" i="7"/>
  <c r="GX41" i="7" s="1"/>
  <c r="GW39" i="7"/>
  <c r="GW41" i="7" s="1"/>
  <c r="GV39" i="7"/>
  <c r="GV41" i="7" s="1"/>
  <c r="GU39" i="7"/>
  <c r="GU41" i="7" s="1"/>
  <c r="GT39" i="7"/>
  <c r="GT41" i="7" s="1"/>
  <c r="GQ39" i="7"/>
  <c r="GQ41" i="7" s="1"/>
  <c r="GP39" i="7"/>
  <c r="GP41" i="7" s="1"/>
  <c r="GO39" i="7"/>
  <c r="GO41" i="7" s="1"/>
  <c r="GN39" i="7"/>
  <c r="GN41" i="7" s="1"/>
  <c r="GM39" i="7"/>
  <c r="GM41" i="7" s="1"/>
  <c r="GJ39" i="7"/>
  <c r="GJ41" i="7" s="1"/>
  <c r="GI39" i="7"/>
  <c r="GI41" i="7" s="1"/>
  <c r="GH39" i="7"/>
  <c r="GH41" i="7" s="1"/>
  <c r="GG39" i="7"/>
  <c r="GG41" i="7" s="1"/>
  <c r="GF39" i="7"/>
  <c r="GF41" i="7" s="1"/>
  <c r="GC39" i="7"/>
  <c r="GC41" i="7" s="1"/>
  <c r="GB39" i="7"/>
  <c r="GB41" i="7" s="1"/>
  <c r="GA39" i="7"/>
  <c r="GA41" i="7" s="1"/>
  <c r="FZ39" i="7"/>
  <c r="FZ41" i="7" s="1"/>
  <c r="FY39" i="7"/>
  <c r="FY41" i="7" s="1"/>
  <c r="FV39" i="7"/>
  <c r="FV41" i="7" s="1"/>
  <c r="FU39" i="7"/>
  <c r="FU41" i="7" s="1"/>
  <c r="FT39" i="7"/>
  <c r="FT41" i="7" s="1"/>
  <c r="FS39" i="7"/>
  <c r="FS41" i="7" s="1"/>
  <c r="FR39" i="7"/>
  <c r="FR41" i="7" s="1"/>
  <c r="FO39" i="7"/>
  <c r="FO41" i="7" s="1"/>
  <c r="FN39" i="7"/>
  <c r="FN41" i="7" s="1"/>
  <c r="FM39" i="7"/>
  <c r="FM41" i="7" s="1"/>
  <c r="FL39" i="7"/>
  <c r="FL41" i="7" s="1"/>
  <c r="FK39" i="7"/>
  <c r="FK41" i="7" s="1"/>
  <c r="FA39" i="7"/>
  <c r="FA41" i="7" s="1"/>
  <c r="EZ39" i="7"/>
  <c r="EZ41" i="7" s="1"/>
  <c r="EY39" i="7"/>
  <c r="EY41" i="7" s="1"/>
  <c r="EX39" i="7"/>
  <c r="EX41" i="7" s="1"/>
  <c r="ET39" i="7"/>
  <c r="ET41" i="7" s="1"/>
  <c r="ES39" i="7"/>
  <c r="ES41" i="7" s="1"/>
  <c r="EM39" i="7"/>
  <c r="EM41" i="7" s="1"/>
  <c r="EL39" i="7"/>
  <c r="EL41" i="7" s="1"/>
  <c r="EK39" i="7"/>
  <c r="EK41" i="7" s="1"/>
  <c r="EJ39" i="7"/>
  <c r="EJ41" i="7" s="1"/>
  <c r="EI39" i="7"/>
  <c r="EI41" i="7" s="1"/>
  <c r="EF39" i="7"/>
  <c r="EF41" i="7" s="1"/>
  <c r="EE39" i="7"/>
  <c r="EE41" i="7" s="1"/>
  <c r="ED39" i="7"/>
  <c r="ED41" i="7" s="1"/>
  <c r="EC39" i="7"/>
  <c r="EC41" i="7" s="1"/>
  <c r="EB39" i="7"/>
  <c r="EB41" i="7" s="1"/>
  <c r="DY39" i="7"/>
  <c r="DY41" i="7" s="1"/>
  <c r="DX39" i="7"/>
  <c r="DX41" i="7" s="1"/>
  <c r="DW39" i="7"/>
  <c r="DW41" i="7" s="1"/>
  <c r="DV39" i="7"/>
  <c r="DV41" i="7" s="1"/>
  <c r="DU39" i="7"/>
  <c r="DU41" i="7" s="1"/>
  <c r="DR39" i="7"/>
  <c r="DR41" i="7" s="1"/>
  <c r="DQ39" i="7"/>
  <c r="DQ41" i="7" s="1"/>
  <c r="DP39" i="7"/>
  <c r="DP41" i="7" s="1"/>
  <c r="DO39" i="7"/>
  <c r="DO41" i="7" s="1"/>
  <c r="DN39" i="7"/>
  <c r="DN41" i="7" s="1"/>
  <c r="DK39" i="7"/>
  <c r="DK41" i="7" s="1"/>
  <c r="DJ39" i="7"/>
  <c r="DJ41" i="7" s="1"/>
  <c r="DI39" i="7"/>
  <c r="DI41" i="7" s="1"/>
  <c r="DH39" i="7"/>
  <c r="DH41" i="7" s="1"/>
  <c r="DG39" i="7"/>
  <c r="DG41" i="7" s="1"/>
  <c r="DD39" i="7"/>
  <c r="DD41" i="7" s="1"/>
  <c r="DC39" i="7"/>
  <c r="DC41" i="7" s="1"/>
  <c r="DB39" i="7"/>
  <c r="DB41" i="7" s="1"/>
  <c r="DA39" i="7"/>
  <c r="DA41" i="7" s="1"/>
  <c r="CZ39" i="7"/>
  <c r="CZ41" i="7" s="1"/>
  <c r="CW39" i="7"/>
  <c r="CW41" i="7" s="1"/>
  <c r="CV39" i="7"/>
  <c r="CV41" i="7" s="1"/>
  <c r="CU39" i="7"/>
  <c r="CU41" i="7" s="1"/>
  <c r="CT39" i="7"/>
  <c r="CT41" i="7" s="1"/>
  <c r="CS39" i="7"/>
  <c r="CS41" i="7" s="1"/>
  <c r="CP39" i="7"/>
  <c r="CP41" i="7" s="1"/>
  <c r="CO39" i="7"/>
  <c r="CO41" i="7" s="1"/>
  <c r="CN39" i="7"/>
  <c r="CN41" i="7" s="1"/>
  <c r="CM39" i="7"/>
  <c r="CM41" i="7" s="1"/>
  <c r="CL39" i="7"/>
  <c r="CL41" i="7" s="1"/>
  <c r="CI39" i="7"/>
  <c r="CI41" i="7" s="1"/>
  <c r="CH39" i="7"/>
  <c r="CH41" i="7" s="1"/>
  <c r="CG39" i="7"/>
  <c r="CG41" i="7" s="1"/>
  <c r="CF39" i="7"/>
  <c r="CF41" i="7" s="1"/>
  <c r="CE39" i="7"/>
  <c r="CE41" i="7" s="1"/>
  <c r="CB39" i="7"/>
  <c r="CB41" i="7" s="1"/>
  <c r="CA39" i="7"/>
  <c r="CA41" i="7" s="1"/>
  <c r="BZ39" i="7"/>
  <c r="BZ41" i="7" s="1"/>
  <c r="BY39" i="7"/>
  <c r="BY41" i="7" s="1"/>
  <c r="BX39" i="7"/>
  <c r="BX41" i="7" s="1"/>
  <c r="BU39" i="7"/>
  <c r="BU41" i="7" s="1"/>
  <c r="BT39" i="7"/>
  <c r="BT41" i="7" s="1"/>
  <c r="BS39" i="7"/>
  <c r="BS41" i="7" s="1"/>
  <c r="BR39" i="7"/>
  <c r="BR41" i="7" s="1"/>
  <c r="BQ39" i="7"/>
  <c r="BQ41" i="7" s="1"/>
  <c r="BN39" i="7"/>
  <c r="BN41" i="7" s="1"/>
  <c r="BM39" i="7"/>
  <c r="BL39" i="7"/>
  <c r="BK39" i="7"/>
  <c r="BK41" i="7" s="1"/>
  <c r="BJ39" i="7"/>
  <c r="BJ41" i="7" s="1"/>
  <c r="BG39" i="7"/>
  <c r="BG41" i="7" s="1"/>
  <c r="BF39" i="7"/>
  <c r="BF41" i="7" s="1"/>
  <c r="BE39" i="7"/>
  <c r="BE41" i="7" s="1"/>
  <c r="BD39" i="7"/>
  <c r="BD41" i="7" s="1"/>
  <c r="BC39" i="7"/>
  <c r="BC41" i="7" s="1"/>
  <c r="AZ39" i="7"/>
  <c r="AZ41" i="7" s="1"/>
  <c r="AX39" i="7"/>
  <c r="AX41" i="7" s="1"/>
  <c r="AW39" i="7"/>
  <c r="AW41" i="7" s="1"/>
  <c r="AV39" i="7"/>
  <c r="AV41" i="7" s="1"/>
  <c r="AS39" i="7"/>
  <c r="AS41" i="7" s="1"/>
  <c r="AR39" i="7"/>
  <c r="AR41" i="7" s="1"/>
  <c r="AQ39" i="7"/>
  <c r="AQ41" i="7" s="1"/>
  <c r="AP39" i="7"/>
  <c r="AP41" i="7" s="1"/>
  <c r="AO39" i="7"/>
  <c r="AO41" i="7" s="1"/>
  <c r="AL39" i="7"/>
  <c r="AL41" i="7" s="1"/>
  <c r="AK39" i="7"/>
  <c r="AK41" i="7" s="1"/>
  <c r="AJ39" i="7"/>
  <c r="AJ41" i="7" s="1"/>
  <c r="AI39" i="7"/>
  <c r="AI41" i="7" s="1"/>
  <c r="AH39" i="7"/>
  <c r="AH41" i="7" s="1"/>
  <c r="AE39" i="7"/>
  <c r="AE41" i="7" s="1"/>
  <c r="AD39" i="7"/>
  <c r="AD41" i="7" s="1"/>
  <c r="AC39" i="7"/>
  <c r="AC41" i="7" s="1"/>
  <c r="AB39" i="7"/>
  <c r="AB41" i="7" s="1"/>
  <c r="AA39" i="7"/>
  <c r="AA41" i="7" s="1"/>
  <c r="X39" i="7"/>
  <c r="X41" i="7" s="1"/>
  <c r="W39" i="7"/>
  <c r="W41" i="7" s="1"/>
  <c r="V39" i="7"/>
  <c r="V41" i="7" s="1"/>
  <c r="U39" i="7"/>
  <c r="U41" i="7" s="1"/>
  <c r="T39" i="7"/>
  <c r="T41" i="7" s="1"/>
  <c r="Q39" i="7"/>
  <c r="Q41" i="7" s="1"/>
  <c r="P39" i="7"/>
  <c r="P41" i="7" s="1"/>
  <c r="O39" i="7"/>
  <c r="O41" i="7" s="1"/>
  <c r="N39" i="7"/>
  <c r="N41" i="7" s="1"/>
  <c r="M39" i="7"/>
  <c r="M41" i="7" s="1"/>
  <c r="I39" i="7"/>
  <c r="I41" i="7" s="1"/>
  <c r="H39" i="7"/>
  <c r="H41" i="7" s="1"/>
  <c r="G39" i="7"/>
  <c r="G41" i="7" s="1"/>
  <c r="F39" i="7"/>
  <c r="F41" i="7" s="1"/>
  <c r="C39" i="7"/>
  <c r="C41" i="7" s="1"/>
  <c r="EP38" i="7"/>
  <c r="NC36" i="7"/>
  <c r="NC38" i="7" s="1"/>
  <c r="NB36" i="7"/>
  <c r="NB38" i="7" s="1"/>
  <c r="NA36" i="7"/>
  <c r="NA38" i="7" s="1"/>
  <c r="MZ36" i="7"/>
  <c r="MZ38" i="7" s="1"/>
  <c r="MY36" i="7"/>
  <c r="MY38" i="7" s="1"/>
  <c r="MV36" i="7"/>
  <c r="MV38" i="7" s="1"/>
  <c r="MU36" i="7"/>
  <c r="MU38" i="7" s="1"/>
  <c r="MT36" i="7"/>
  <c r="MT38" i="7" s="1"/>
  <c r="MS36" i="7"/>
  <c r="MS38" i="7" s="1"/>
  <c r="MR36" i="7"/>
  <c r="MR38" i="7" s="1"/>
  <c r="MO36" i="7"/>
  <c r="MO38" i="7" s="1"/>
  <c r="MN36" i="7"/>
  <c r="MN38" i="7" s="1"/>
  <c r="MM36" i="7"/>
  <c r="MM38" i="7" s="1"/>
  <c r="ML36" i="7"/>
  <c r="ML38" i="7" s="1"/>
  <c r="MK36" i="7"/>
  <c r="MK38" i="7" s="1"/>
  <c r="MH36" i="7"/>
  <c r="MH38" i="7" s="1"/>
  <c r="MG36" i="7"/>
  <c r="MG38" i="7" s="1"/>
  <c r="MF36" i="7"/>
  <c r="MF38" i="7" s="1"/>
  <c r="ME36" i="7"/>
  <c r="ME38" i="7" s="1"/>
  <c r="MD36" i="7"/>
  <c r="MD38" i="7" s="1"/>
  <c r="MA36" i="7"/>
  <c r="MA38" i="7" s="1"/>
  <c r="LZ36" i="7"/>
  <c r="LZ38" i="7" s="1"/>
  <c r="LY36" i="7"/>
  <c r="LY38" i="7" s="1"/>
  <c r="LX36" i="7"/>
  <c r="LX38" i="7" s="1"/>
  <c r="LW36" i="7"/>
  <c r="LW38" i="7" s="1"/>
  <c r="LT36" i="7"/>
  <c r="LT38" i="7" s="1"/>
  <c r="LS36" i="7"/>
  <c r="LR36" i="7"/>
  <c r="LR38" i="7" s="1"/>
  <c r="LQ36" i="7"/>
  <c r="LQ38" i="7" s="1"/>
  <c r="LP36" i="7"/>
  <c r="LP38" i="7" s="1"/>
  <c r="LM36" i="7"/>
  <c r="LM38" i="7" s="1"/>
  <c r="LL36" i="7"/>
  <c r="LL38" i="7" s="1"/>
  <c r="LK36" i="7"/>
  <c r="LK38" i="7" s="1"/>
  <c r="LJ36" i="7"/>
  <c r="LJ38" i="7" s="1"/>
  <c r="LI36" i="7"/>
  <c r="LI38" i="7" s="1"/>
  <c r="LF36" i="7"/>
  <c r="LF38" i="7" s="1"/>
  <c r="LE36" i="7"/>
  <c r="LE38" i="7" s="1"/>
  <c r="LD36" i="7"/>
  <c r="LD38" i="7" s="1"/>
  <c r="LC36" i="7"/>
  <c r="LC38" i="7" s="1"/>
  <c r="LB36" i="7"/>
  <c r="LB38" i="7" s="1"/>
  <c r="KY36" i="7"/>
  <c r="KY38" i="7" s="1"/>
  <c r="KX36" i="7"/>
  <c r="KX38" i="7" s="1"/>
  <c r="KW36" i="7"/>
  <c r="KW38" i="7" s="1"/>
  <c r="KV36" i="7"/>
  <c r="KV38" i="7" s="1"/>
  <c r="KU36" i="7"/>
  <c r="KU38" i="7" s="1"/>
  <c r="KR36" i="7"/>
  <c r="KR38" i="7" s="1"/>
  <c r="KQ36" i="7"/>
  <c r="KQ38" i="7" s="1"/>
  <c r="KP36" i="7"/>
  <c r="KP38" i="7" s="1"/>
  <c r="KO36" i="7"/>
  <c r="KO38" i="7" s="1"/>
  <c r="KN36" i="7"/>
  <c r="KN38" i="7" s="1"/>
  <c r="KK36" i="7"/>
  <c r="KK38" i="7" s="1"/>
  <c r="KJ36" i="7"/>
  <c r="KJ38" i="7" s="1"/>
  <c r="KI36" i="7"/>
  <c r="KI38" i="7" s="1"/>
  <c r="KH36" i="7"/>
  <c r="KH38" i="7" s="1"/>
  <c r="KG36" i="7"/>
  <c r="KG38" i="7" s="1"/>
  <c r="KD36" i="7"/>
  <c r="KD38" i="7" s="1"/>
  <c r="KC36" i="7"/>
  <c r="KC38" i="7" s="1"/>
  <c r="KB36" i="7"/>
  <c r="KB38" i="7" s="1"/>
  <c r="KA36" i="7"/>
  <c r="KA38" i="7" s="1"/>
  <c r="JZ36" i="7"/>
  <c r="JZ38" i="7" s="1"/>
  <c r="JW36" i="7"/>
  <c r="JW38" i="7" s="1"/>
  <c r="JV36" i="7"/>
  <c r="JV38" i="7" s="1"/>
  <c r="JU36" i="7"/>
  <c r="JU38" i="7" s="1"/>
  <c r="JT36" i="7"/>
  <c r="JT38" i="7" s="1"/>
  <c r="JS36" i="7"/>
  <c r="JS38" i="7" s="1"/>
  <c r="JP36" i="7"/>
  <c r="JP38" i="7" s="1"/>
  <c r="JO36" i="7"/>
  <c r="JO38" i="7" s="1"/>
  <c r="JN36" i="7"/>
  <c r="JN38" i="7" s="1"/>
  <c r="JM36" i="7"/>
  <c r="JM38" i="7" s="1"/>
  <c r="JL36" i="7"/>
  <c r="JL38" i="7" s="1"/>
  <c r="JI36" i="7"/>
  <c r="JI38" i="7" s="1"/>
  <c r="JH36" i="7"/>
  <c r="JH38" i="7" s="1"/>
  <c r="JG36" i="7"/>
  <c r="JG38" i="7" s="1"/>
  <c r="JF36" i="7"/>
  <c r="JF38" i="7" s="1"/>
  <c r="JE36" i="7"/>
  <c r="JE38" i="7" s="1"/>
  <c r="JB36" i="7"/>
  <c r="JB38" i="7" s="1"/>
  <c r="JA36" i="7"/>
  <c r="JA38" i="7" s="1"/>
  <c r="IZ36" i="7"/>
  <c r="IZ38" i="7" s="1"/>
  <c r="IY36" i="7"/>
  <c r="IY38" i="7" s="1"/>
  <c r="IX36" i="7"/>
  <c r="IX38" i="7" s="1"/>
  <c r="IU36" i="7"/>
  <c r="IU38" i="7" s="1"/>
  <c r="IT36" i="7"/>
  <c r="IT38" i="7" s="1"/>
  <c r="IS36" i="7"/>
  <c r="IS38" i="7" s="1"/>
  <c r="IR36" i="7"/>
  <c r="IR38" i="7" s="1"/>
  <c r="IQ36" i="7"/>
  <c r="IQ38" i="7" s="1"/>
  <c r="IN36" i="7"/>
  <c r="IN38" i="7" s="1"/>
  <c r="IM36" i="7"/>
  <c r="IM38" i="7" s="1"/>
  <c r="IL36" i="7"/>
  <c r="IL38" i="7" s="1"/>
  <c r="IK36" i="7"/>
  <c r="IK38" i="7" s="1"/>
  <c r="IJ36" i="7"/>
  <c r="IJ38" i="7" s="1"/>
  <c r="IG36" i="7"/>
  <c r="IG38" i="7" s="1"/>
  <c r="IF36" i="7"/>
  <c r="IF38" i="7" s="1"/>
  <c r="IE36" i="7"/>
  <c r="IE38" i="7" s="1"/>
  <c r="ID36" i="7"/>
  <c r="ID38" i="7" s="1"/>
  <c r="IC36" i="7"/>
  <c r="IC38" i="7" s="1"/>
  <c r="HZ36" i="7"/>
  <c r="HZ38" i="7" s="1"/>
  <c r="HY36" i="7"/>
  <c r="HY38" i="7" s="1"/>
  <c r="HX36" i="7"/>
  <c r="HX38" i="7" s="1"/>
  <c r="HW36" i="7"/>
  <c r="HW38" i="7" s="1"/>
  <c r="HV36" i="7"/>
  <c r="HV38" i="7" s="1"/>
  <c r="HS36" i="7"/>
  <c r="HS38" i="7" s="1"/>
  <c r="HR36" i="7"/>
  <c r="HR38" i="7" s="1"/>
  <c r="HQ36" i="7"/>
  <c r="HQ38" i="7" s="1"/>
  <c r="HP36" i="7"/>
  <c r="HP38" i="7" s="1"/>
  <c r="HO36" i="7"/>
  <c r="HO38" i="7" s="1"/>
  <c r="HL36" i="7"/>
  <c r="HL38" i="7" s="1"/>
  <c r="HK36" i="7"/>
  <c r="HK38" i="7" s="1"/>
  <c r="HJ36" i="7"/>
  <c r="HJ38" i="7" s="1"/>
  <c r="HI36" i="7"/>
  <c r="HI38" i="7" s="1"/>
  <c r="HH36" i="7"/>
  <c r="HH38" i="7" s="1"/>
  <c r="HE36" i="7"/>
  <c r="HE38" i="7" s="1"/>
  <c r="HD36" i="7"/>
  <c r="HD38" i="7" s="1"/>
  <c r="HC36" i="7"/>
  <c r="HC38" i="7" s="1"/>
  <c r="HB36" i="7"/>
  <c r="HB38" i="7" s="1"/>
  <c r="HA36" i="7"/>
  <c r="HA38" i="7" s="1"/>
  <c r="GX36" i="7"/>
  <c r="GX38" i="7" s="1"/>
  <c r="GW36" i="7"/>
  <c r="GW38" i="7" s="1"/>
  <c r="GV36" i="7"/>
  <c r="GV38" i="7" s="1"/>
  <c r="GU36" i="7"/>
  <c r="GU38" i="7" s="1"/>
  <c r="GT36" i="7"/>
  <c r="GT38" i="7" s="1"/>
  <c r="GQ36" i="7"/>
  <c r="GQ38" i="7" s="1"/>
  <c r="GP36" i="7"/>
  <c r="GP38" i="7" s="1"/>
  <c r="GO36" i="7"/>
  <c r="GO38" i="7" s="1"/>
  <c r="GN36" i="7"/>
  <c r="GN38" i="7" s="1"/>
  <c r="GM36" i="7"/>
  <c r="GM38" i="7" s="1"/>
  <c r="GJ36" i="7"/>
  <c r="GJ38" i="7" s="1"/>
  <c r="GI36" i="7"/>
  <c r="GI38" i="7" s="1"/>
  <c r="GH36" i="7"/>
  <c r="GH38" i="7" s="1"/>
  <c r="GG36" i="7"/>
  <c r="GG38" i="7" s="1"/>
  <c r="GF36" i="7"/>
  <c r="GF38" i="7" s="1"/>
  <c r="GC36" i="7"/>
  <c r="GC38" i="7" s="1"/>
  <c r="GB36" i="7"/>
  <c r="GB38" i="7" s="1"/>
  <c r="GA36" i="7"/>
  <c r="GA38" i="7" s="1"/>
  <c r="FZ36" i="7"/>
  <c r="FZ38" i="7" s="1"/>
  <c r="FY36" i="7"/>
  <c r="FY38" i="7" s="1"/>
  <c r="FV36" i="7"/>
  <c r="FV38" i="7" s="1"/>
  <c r="FU36" i="7"/>
  <c r="FU38" i="7" s="1"/>
  <c r="FT36" i="7"/>
  <c r="FT38" i="7" s="1"/>
  <c r="FS36" i="7"/>
  <c r="FS38" i="7" s="1"/>
  <c r="FR36" i="7"/>
  <c r="FR38" i="7" s="1"/>
  <c r="FO36" i="7"/>
  <c r="FO38" i="7" s="1"/>
  <c r="FN36" i="7"/>
  <c r="FN38" i="7" s="1"/>
  <c r="FM36" i="7"/>
  <c r="FM38" i="7" s="1"/>
  <c r="FL36" i="7"/>
  <c r="FL38" i="7" s="1"/>
  <c r="FK36" i="7"/>
  <c r="FK38" i="7" s="1"/>
  <c r="FD36" i="7"/>
  <c r="FA36" i="7"/>
  <c r="FA38" i="7" s="1"/>
  <c r="EZ36" i="7"/>
  <c r="EZ38" i="7" s="1"/>
  <c r="EY36" i="7"/>
  <c r="EY38" i="7" s="1"/>
  <c r="EX36" i="7"/>
  <c r="EX38" i="7" s="1"/>
  <c r="ET36" i="7"/>
  <c r="ET38" i="7" s="1"/>
  <c r="ES36" i="7"/>
  <c r="ES38" i="7" s="1"/>
  <c r="ER36" i="7"/>
  <c r="ER38" i="7" s="1"/>
  <c r="EQ36" i="7"/>
  <c r="EQ38" i="7" s="1"/>
  <c r="EM36" i="7"/>
  <c r="EM38" i="7" s="1"/>
  <c r="EL36" i="7"/>
  <c r="EL38" i="7" s="1"/>
  <c r="EK36" i="7"/>
  <c r="EK38" i="7" s="1"/>
  <c r="EJ36" i="7"/>
  <c r="EJ38" i="7" s="1"/>
  <c r="EI36" i="7"/>
  <c r="EI38" i="7" s="1"/>
  <c r="EF36" i="7"/>
  <c r="EF38" i="7" s="1"/>
  <c r="EE36" i="7"/>
  <c r="EE38" i="7" s="1"/>
  <c r="ED36" i="7"/>
  <c r="ED38" i="7" s="1"/>
  <c r="EC36" i="7"/>
  <c r="EC38" i="7" s="1"/>
  <c r="EB36" i="7"/>
  <c r="EB38" i="7" s="1"/>
  <c r="DY36" i="7"/>
  <c r="DY38" i="7" s="1"/>
  <c r="DX36" i="7"/>
  <c r="DX38" i="7" s="1"/>
  <c r="DW36" i="7"/>
  <c r="DW38" i="7" s="1"/>
  <c r="DV36" i="7"/>
  <c r="DV38" i="7" s="1"/>
  <c r="DU36" i="7"/>
  <c r="DU38" i="7" s="1"/>
  <c r="DR36" i="7"/>
  <c r="DR38" i="7" s="1"/>
  <c r="DQ36" i="7"/>
  <c r="DQ38" i="7" s="1"/>
  <c r="DP36" i="7"/>
  <c r="DP38" i="7" s="1"/>
  <c r="DO36" i="7"/>
  <c r="DO38" i="7" s="1"/>
  <c r="DN36" i="7"/>
  <c r="DN38" i="7" s="1"/>
  <c r="DK36" i="7"/>
  <c r="DK38" i="7" s="1"/>
  <c r="DJ36" i="7"/>
  <c r="DJ38" i="7" s="1"/>
  <c r="DI36" i="7"/>
  <c r="DI38" i="7" s="1"/>
  <c r="DH36" i="7"/>
  <c r="DH38" i="7" s="1"/>
  <c r="DG36" i="7"/>
  <c r="DG38" i="7" s="1"/>
  <c r="DD36" i="7"/>
  <c r="DD38" i="7" s="1"/>
  <c r="DC36" i="7"/>
  <c r="DC38" i="7" s="1"/>
  <c r="DB36" i="7"/>
  <c r="DB38" i="7" s="1"/>
  <c r="DA36" i="7"/>
  <c r="DA38" i="7" s="1"/>
  <c r="CZ36" i="7"/>
  <c r="CZ38" i="7" s="1"/>
  <c r="CW36" i="7"/>
  <c r="CW38" i="7" s="1"/>
  <c r="CV36" i="7"/>
  <c r="CV38" i="7" s="1"/>
  <c r="CU36" i="7"/>
  <c r="CU38" i="7" s="1"/>
  <c r="CT36" i="7"/>
  <c r="CT38" i="7" s="1"/>
  <c r="CS36" i="7"/>
  <c r="CS38" i="7" s="1"/>
  <c r="CP36" i="7"/>
  <c r="CP38" i="7" s="1"/>
  <c r="CO36" i="7"/>
  <c r="CO38" i="7" s="1"/>
  <c r="CN36" i="7"/>
  <c r="CN38" i="7" s="1"/>
  <c r="CM36" i="7"/>
  <c r="CM38" i="7" s="1"/>
  <c r="CL36" i="7"/>
  <c r="CL38" i="7" s="1"/>
  <c r="CI36" i="7"/>
  <c r="CI38" i="7" s="1"/>
  <c r="CH36" i="7"/>
  <c r="CH38" i="7" s="1"/>
  <c r="CG36" i="7"/>
  <c r="CG38" i="7" s="1"/>
  <c r="CF36" i="7"/>
  <c r="CF38" i="7" s="1"/>
  <c r="CE36" i="7"/>
  <c r="CE38" i="7" s="1"/>
  <c r="CB36" i="7"/>
  <c r="CB38" i="7" s="1"/>
  <c r="CA36" i="7"/>
  <c r="CA38" i="7" s="1"/>
  <c r="BZ36" i="7"/>
  <c r="BZ38" i="7" s="1"/>
  <c r="BY36" i="7"/>
  <c r="BY38" i="7" s="1"/>
  <c r="BX36" i="7"/>
  <c r="BX38" i="7" s="1"/>
  <c r="BU36" i="7"/>
  <c r="BU38" i="7" s="1"/>
  <c r="BT36" i="7"/>
  <c r="BT38" i="7" s="1"/>
  <c r="BS36" i="7"/>
  <c r="BS38" i="7" s="1"/>
  <c r="BR36" i="7"/>
  <c r="BR38" i="7" s="1"/>
  <c r="BQ36" i="7"/>
  <c r="BQ38" i="7" s="1"/>
  <c r="BN36" i="7"/>
  <c r="BN38" i="7" s="1"/>
  <c r="BM36" i="7"/>
  <c r="BM38" i="7" s="1"/>
  <c r="BL36" i="7"/>
  <c r="BL38" i="7" s="1"/>
  <c r="BK36" i="7"/>
  <c r="BK38" i="7" s="1"/>
  <c r="BJ36" i="7"/>
  <c r="BJ38" i="7" s="1"/>
  <c r="BG36" i="7"/>
  <c r="BG38" i="7" s="1"/>
  <c r="BF36" i="7"/>
  <c r="BF38" i="7" s="1"/>
  <c r="BE36" i="7"/>
  <c r="BE38" i="7" s="1"/>
  <c r="BD36" i="7"/>
  <c r="BD38" i="7" s="1"/>
  <c r="BC36" i="7"/>
  <c r="BC38" i="7" s="1"/>
  <c r="AZ36" i="7"/>
  <c r="AZ38" i="7" s="1"/>
  <c r="AY36" i="7"/>
  <c r="AY38" i="7" s="1"/>
  <c r="AX36" i="7"/>
  <c r="AX38" i="7" s="1"/>
  <c r="AW36" i="7"/>
  <c r="AW38" i="7" s="1"/>
  <c r="AV36" i="7"/>
  <c r="AV38" i="7" s="1"/>
  <c r="AS36" i="7"/>
  <c r="AS38" i="7" s="1"/>
  <c r="AR36" i="7"/>
  <c r="AR38" i="7" s="1"/>
  <c r="AQ36" i="7"/>
  <c r="AQ38" i="7" s="1"/>
  <c r="AP36" i="7"/>
  <c r="AP38" i="7" s="1"/>
  <c r="AO36" i="7"/>
  <c r="AO38" i="7" s="1"/>
  <c r="AL36" i="7"/>
  <c r="AL38" i="7" s="1"/>
  <c r="AK36" i="7"/>
  <c r="AK38" i="7" s="1"/>
  <c r="AJ36" i="7"/>
  <c r="AJ38" i="7" s="1"/>
  <c r="AI36" i="7"/>
  <c r="AI38" i="7" s="1"/>
  <c r="AH36" i="7"/>
  <c r="AH38" i="7" s="1"/>
  <c r="AE36" i="7"/>
  <c r="AE38" i="7" s="1"/>
  <c r="AD36" i="7"/>
  <c r="AD38" i="7" s="1"/>
  <c r="AC36" i="7"/>
  <c r="AC38" i="7" s="1"/>
  <c r="AB36" i="7"/>
  <c r="AB38" i="7" s="1"/>
  <c r="AA36" i="7"/>
  <c r="AA38" i="7" s="1"/>
  <c r="X36" i="7"/>
  <c r="X38" i="7" s="1"/>
  <c r="W36" i="7"/>
  <c r="W38" i="7" s="1"/>
  <c r="V36" i="7"/>
  <c r="V38" i="7" s="1"/>
  <c r="U36" i="7"/>
  <c r="U38" i="7" s="1"/>
  <c r="T36" i="7"/>
  <c r="T38" i="7" s="1"/>
  <c r="Q36" i="7"/>
  <c r="Q38" i="7" s="1"/>
  <c r="P36" i="7"/>
  <c r="P38" i="7" s="1"/>
  <c r="O36" i="7"/>
  <c r="O38" i="7" s="1"/>
  <c r="N36" i="7"/>
  <c r="N38" i="7" s="1"/>
  <c r="M36" i="7"/>
  <c r="M38" i="7" s="1"/>
  <c r="I36" i="7"/>
  <c r="I38" i="7" s="1"/>
  <c r="H36" i="7"/>
  <c r="H38" i="7" s="1"/>
  <c r="G36" i="7"/>
  <c r="G38" i="7" s="1"/>
  <c r="F36" i="7"/>
  <c r="F38" i="7" s="1"/>
  <c r="C36" i="7"/>
  <c r="C38" i="7" s="1"/>
  <c r="X11" i="1"/>
  <c r="Y11" i="1"/>
  <c r="X12" i="1"/>
  <c r="Y12" i="1"/>
  <c r="X20" i="1"/>
  <c r="Y20" i="1"/>
  <c r="X25" i="1"/>
  <c r="Y25" i="1"/>
  <c r="X14" i="1"/>
  <c r="Y14" i="1"/>
  <c r="X27" i="1"/>
  <c r="Y27" i="1"/>
  <c r="X28" i="1"/>
  <c r="Y28" i="1"/>
  <c r="X29" i="1"/>
  <c r="Y29" i="1"/>
  <c r="X31" i="1"/>
  <c r="Y31" i="1"/>
  <c r="X32" i="1"/>
  <c r="Y32" i="1"/>
  <c r="X33" i="1"/>
  <c r="Y33" i="1"/>
  <c r="X34" i="1"/>
  <c r="Y34" i="1"/>
  <c r="X35" i="1"/>
  <c r="Y35" i="1"/>
  <c r="X38" i="1"/>
  <c r="Y38" i="1"/>
  <c r="X39" i="1"/>
  <c r="Y39" i="1"/>
  <c r="X40" i="1"/>
  <c r="Y40" i="1"/>
  <c r="X41" i="1"/>
  <c r="Y41" i="1"/>
  <c r="X43" i="1"/>
  <c r="Y43" i="1"/>
  <c r="X44" i="1"/>
  <c r="Y44" i="1"/>
  <c r="X49" i="1"/>
  <c r="Y49" i="1"/>
  <c r="X53" i="1"/>
  <c r="Y53" i="1"/>
  <c r="X37" i="1"/>
  <c r="Y37" i="1"/>
  <c r="X81" i="1"/>
  <c r="Y81" i="1"/>
  <c r="X86" i="1"/>
  <c r="Y86" i="1"/>
  <c r="X100" i="1"/>
  <c r="Y100" i="1"/>
  <c r="X121" i="1"/>
  <c r="Y121" i="1"/>
  <c r="X122" i="1"/>
  <c r="Y122" i="1"/>
  <c r="X154" i="1"/>
  <c r="Y154" i="1"/>
  <c r="X155" i="1"/>
  <c r="Y155" i="1"/>
  <c r="X157" i="1"/>
  <c r="Y157" i="1"/>
  <c r="X158" i="1"/>
  <c r="Y158" i="1"/>
  <c r="X159" i="1"/>
  <c r="Y159" i="1"/>
  <c r="X160" i="1"/>
  <c r="Y160" i="1"/>
  <c r="X161" i="1"/>
  <c r="Y161" i="1"/>
  <c r="X162" i="1"/>
  <c r="Y162" i="1"/>
  <c r="X163" i="1"/>
  <c r="Y163" i="1"/>
  <c r="X164" i="1"/>
  <c r="Y164" i="1"/>
  <c r="X165" i="1"/>
  <c r="Y165" i="1"/>
  <c r="X166" i="1"/>
  <c r="Y166" i="1"/>
  <c r="X167" i="1"/>
  <c r="Y167" i="1"/>
  <c r="X168" i="1"/>
  <c r="Y168" i="1"/>
  <c r="X169" i="1"/>
  <c r="Y169" i="1"/>
  <c r="X170" i="1"/>
  <c r="Y170" i="1"/>
  <c r="X171" i="1"/>
  <c r="Y171" i="1"/>
  <c r="X172" i="1"/>
  <c r="Y172" i="1"/>
  <c r="X173" i="1"/>
  <c r="Y173" i="1"/>
  <c r="X174" i="1"/>
  <c r="Y174" i="1"/>
  <c r="X175" i="1"/>
  <c r="Y175" i="1"/>
  <c r="X176" i="1"/>
  <c r="Y176" i="1"/>
  <c r="X177" i="1"/>
  <c r="Y177" i="1"/>
  <c r="X178" i="1"/>
  <c r="Y178" i="1"/>
  <c r="X179" i="1"/>
  <c r="Y179" i="1"/>
  <c r="X180" i="1"/>
  <c r="Y180" i="1"/>
  <c r="X181" i="1"/>
  <c r="Y181" i="1"/>
  <c r="X182" i="1"/>
  <c r="Y182" i="1"/>
  <c r="X183" i="1"/>
  <c r="Y183" i="1"/>
  <c r="X184" i="1"/>
  <c r="Y184" i="1"/>
  <c r="X185" i="1"/>
  <c r="Y185" i="1"/>
  <c r="X186" i="1"/>
  <c r="Y186" i="1"/>
  <c r="X187" i="1"/>
  <c r="Y187" i="1"/>
  <c r="X188" i="1"/>
  <c r="Y188" i="1"/>
  <c r="X189" i="1"/>
  <c r="Y189" i="1"/>
  <c r="X190" i="1"/>
  <c r="Y190" i="1"/>
  <c r="X191" i="1"/>
  <c r="Y191" i="1"/>
  <c r="X192" i="1"/>
  <c r="Y192" i="1"/>
  <c r="X193" i="1"/>
  <c r="Y193" i="1"/>
  <c r="X194" i="1"/>
  <c r="Y194" i="1"/>
  <c r="X195" i="1"/>
  <c r="Y195" i="1"/>
  <c r="X196" i="1"/>
  <c r="Y196" i="1"/>
  <c r="X197" i="1"/>
  <c r="Y197" i="1"/>
  <c r="X198" i="1"/>
  <c r="Y198" i="1"/>
  <c r="X199" i="1"/>
  <c r="Y199" i="1"/>
  <c r="X200" i="1"/>
  <c r="Y200" i="1"/>
  <c r="X201" i="1"/>
  <c r="Y201" i="1"/>
  <c r="X202" i="1"/>
  <c r="Y202" i="1"/>
  <c r="X203" i="1"/>
  <c r="Y203" i="1"/>
  <c r="X204" i="1"/>
  <c r="Y204" i="1"/>
  <c r="X205" i="1"/>
  <c r="Y205" i="1"/>
  <c r="X206" i="1"/>
  <c r="Y206" i="1"/>
  <c r="X207" i="1"/>
  <c r="Y207" i="1"/>
  <c r="X208" i="1"/>
  <c r="Y208" i="1"/>
  <c r="X209" i="1"/>
  <c r="Y209" i="1"/>
  <c r="X210" i="1"/>
  <c r="Y210" i="1"/>
  <c r="X211" i="1"/>
  <c r="Y211" i="1"/>
  <c r="X212" i="1"/>
  <c r="Y212" i="1"/>
  <c r="X213" i="1"/>
  <c r="Y213" i="1"/>
  <c r="X214" i="1"/>
  <c r="Y214" i="1"/>
  <c r="X215" i="1"/>
  <c r="Y215" i="1"/>
  <c r="X216" i="1"/>
  <c r="Y216" i="1"/>
  <c r="X217" i="1"/>
  <c r="Y217" i="1"/>
  <c r="X218" i="1"/>
  <c r="Y218" i="1"/>
  <c r="X219" i="1"/>
  <c r="Y219" i="1"/>
  <c r="X220" i="1"/>
  <c r="Y220" i="1"/>
  <c r="X221" i="1"/>
  <c r="Y221" i="1"/>
  <c r="X222" i="1"/>
  <c r="Y222" i="1"/>
  <c r="X223" i="1"/>
  <c r="Y223" i="1"/>
  <c r="X224" i="1"/>
  <c r="Y224" i="1"/>
  <c r="X225" i="1"/>
  <c r="Y225" i="1"/>
  <c r="X226" i="1"/>
  <c r="Y226" i="1"/>
  <c r="X227" i="1"/>
  <c r="Y227" i="1"/>
  <c r="X228" i="1"/>
  <c r="Y228" i="1"/>
  <c r="X229" i="1"/>
  <c r="Y229" i="1"/>
  <c r="X230" i="1"/>
  <c r="Y230" i="1"/>
  <c r="X231" i="1"/>
  <c r="Y231" i="1"/>
  <c r="X232" i="1"/>
  <c r="Y232" i="1"/>
  <c r="X233" i="1"/>
  <c r="Y233" i="1"/>
  <c r="X234" i="1"/>
  <c r="Y234" i="1"/>
  <c r="X235" i="1"/>
  <c r="Y235" i="1"/>
  <c r="X236" i="1"/>
  <c r="Y236" i="1"/>
  <c r="X237" i="1"/>
  <c r="Y237" i="1"/>
  <c r="X238" i="1"/>
  <c r="Y238" i="1"/>
  <c r="X239" i="1"/>
  <c r="Y239" i="1"/>
  <c r="X240" i="1"/>
  <c r="Y240" i="1"/>
  <c r="X241" i="1"/>
  <c r="Y241" i="1"/>
  <c r="X242" i="1"/>
  <c r="Y242" i="1"/>
  <c r="X243" i="1"/>
  <c r="Y243" i="1"/>
  <c r="X244" i="1"/>
  <c r="Y244" i="1"/>
  <c r="X245" i="1"/>
  <c r="Y245" i="1"/>
  <c r="X246" i="1"/>
  <c r="Y246" i="1"/>
  <c r="X247" i="1"/>
  <c r="Y247" i="1"/>
  <c r="X248" i="1"/>
  <c r="Y248" i="1"/>
  <c r="X249" i="1"/>
  <c r="Y249" i="1"/>
  <c r="X250" i="1"/>
  <c r="Y250" i="1"/>
  <c r="X251" i="1"/>
  <c r="Y251" i="1"/>
  <c r="X252" i="1"/>
  <c r="Y252" i="1"/>
  <c r="X253" i="1"/>
  <c r="Y253" i="1"/>
  <c r="X254" i="1"/>
  <c r="Y254" i="1"/>
  <c r="X255" i="1"/>
  <c r="Y255" i="1"/>
  <c r="X256" i="1"/>
  <c r="Y256" i="1"/>
  <c r="X257" i="1"/>
  <c r="Y257" i="1"/>
  <c r="X258" i="1"/>
  <c r="Y258" i="1"/>
  <c r="X259" i="1"/>
  <c r="Y259" i="1"/>
  <c r="X260" i="1"/>
  <c r="Y260" i="1"/>
  <c r="X261" i="1"/>
  <c r="Y261" i="1"/>
  <c r="X262" i="1"/>
  <c r="Y262" i="1"/>
  <c r="X263" i="1"/>
  <c r="Y263" i="1"/>
  <c r="X264" i="1"/>
  <c r="Y264" i="1"/>
  <c r="X265" i="1"/>
  <c r="Y265" i="1"/>
  <c r="X266" i="1"/>
  <c r="Y266" i="1"/>
  <c r="X267" i="1"/>
  <c r="Y267" i="1"/>
  <c r="X268" i="1"/>
  <c r="Y268" i="1"/>
  <c r="X269" i="1"/>
  <c r="Y269" i="1"/>
  <c r="X270" i="1"/>
  <c r="Y270" i="1"/>
  <c r="X271" i="1"/>
  <c r="Y271" i="1"/>
  <c r="X272" i="1"/>
  <c r="Y272" i="1"/>
  <c r="X273" i="1"/>
  <c r="Y273" i="1"/>
  <c r="X274" i="1"/>
  <c r="Y274" i="1"/>
  <c r="X275" i="1"/>
  <c r="Y275" i="1"/>
  <c r="X276" i="1"/>
  <c r="Y276" i="1"/>
  <c r="X277" i="1"/>
  <c r="Y277" i="1"/>
  <c r="X278" i="1"/>
  <c r="Y278" i="1"/>
  <c r="X279" i="1"/>
  <c r="Y279" i="1"/>
  <c r="X280" i="1"/>
  <c r="Y280" i="1"/>
  <c r="X281" i="1"/>
  <c r="Y281" i="1"/>
  <c r="X282" i="1"/>
  <c r="Y282" i="1"/>
  <c r="X283" i="1"/>
  <c r="Y283" i="1"/>
  <c r="X284" i="1"/>
  <c r="Y284" i="1"/>
  <c r="X285" i="1"/>
  <c r="Y285" i="1"/>
  <c r="X286" i="1"/>
  <c r="Y286" i="1"/>
  <c r="X287" i="1"/>
  <c r="Y287" i="1"/>
  <c r="X288" i="1"/>
  <c r="Y288" i="1"/>
  <c r="X289" i="1"/>
  <c r="Y289" i="1"/>
  <c r="X290" i="1"/>
  <c r="Y290" i="1"/>
  <c r="X291" i="1"/>
  <c r="Y291" i="1"/>
  <c r="X292" i="1"/>
  <c r="Y292" i="1"/>
  <c r="X293" i="1"/>
  <c r="Y293" i="1"/>
  <c r="X294" i="1"/>
  <c r="Y294" i="1"/>
  <c r="X295" i="1"/>
  <c r="Y295" i="1"/>
  <c r="X296" i="1"/>
  <c r="Y296" i="1"/>
  <c r="X297" i="1"/>
  <c r="Y297" i="1"/>
  <c r="X298" i="1"/>
  <c r="Y298" i="1"/>
  <c r="X299" i="1"/>
  <c r="Y299" i="1"/>
  <c r="X300" i="1"/>
  <c r="Y300" i="1"/>
  <c r="X301" i="1"/>
  <c r="Y301" i="1"/>
  <c r="X302" i="1"/>
  <c r="Y302" i="1"/>
  <c r="X303" i="1"/>
  <c r="Y303" i="1"/>
  <c r="X304" i="1"/>
  <c r="Y304" i="1"/>
  <c r="X305" i="1"/>
  <c r="Y305" i="1"/>
  <c r="X306" i="1"/>
  <c r="Y306" i="1"/>
  <c r="X307" i="1"/>
  <c r="Y307" i="1"/>
  <c r="X308" i="1"/>
  <c r="Y308" i="1"/>
  <c r="X309" i="1"/>
  <c r="Y309" i="1"/>
  <c r="X310" i="1"/>
  <c r="Y310" i="1"/>
  <c r="X311" i="1"/>
  <c r="Y311" i="1"/>
  <c r="X312" i="1"/>
  <c r="Y312" i="1"/>
  <c r="X313" i="1"/>
  <c r="Y313" i="1"/>
  <c r="X314" i="1"/>
  <c r="Y314" i="1"/>
  <c r="X315" i="1"/>
  <c r="Y315" i="1"/>
  <c r="X316" i="1"/>
  <c r="Y316" i="1"/>
  <c r="X317" i="1"/>
  <c r="Y317" i="1"/>
  <c r="X318" i="1"/>
  <c r="Y318" i="1"/>
  <c r="X319" i="1"/>
  <c r="Y319" i="1"/>
  <c r="X320" i="1"/>
  <c r="Y320" i="1"/>
  <c r="X321" i="1"/>
  <c r="Y321" i="1"/>
  <c r="X322" i="1"/>
  <c r="Y322" i="1"/>
  <c r="X323" i="1"/>
  <c r="Y323" i="1"/>
  <c r="X324" i="1"/>
  <c r="Y324" i="1"/>
  <c r="X325" i="1"/>
  <c r="Y325" i="1"/>
  <c r="X326" i="1"/>
  <c r="Y326" i="1"/>
  <c r="X327" i="1"/>
  <c r="Y327" i="1"/>
  <c r="X328" i="1"/>
  <c r="Y328" i="1"/>
  <c r="X329" i="1"/>
  <c r="Y329" i="1"/>
  <c r="X330" i="1"/>
  <c r="Y330" i="1"/>
  <c r="X331" i="1"/>
  <c r="Y331" i="1"/>
  <c r="X332" i="1"/>
  <c r="Y332" i="1"/>
  <c r="X333" i="1"/>
  <c r="Y333" i="1"/>
  <c r="X334" i="1"/>
  <c r="Y334" i="1"/>
  <c r="X335" i="1"/>
  <c r="Y335" i="1"/>
  <c r="X336" i="1"/>
  <c r="Y336" i="1"/>
  <c r="X337" i="1"/>
  <c r="Y337" i="1"/>
  <c r="X338" i="1"/>
  <c r="Y338" i="1"/>
  <c r="X339" i="1"/>
  <c r="Y339" i="1"/>
  <c r="X340" i="1"/>
  <c r="Y340" i="1"/>
  <c r="X341" i="1"/>
  <c r="Y341" i="1"/>
  <c r="X342" i="1"/>
  <c r="Y342" i="1"/>
  <c r="X343" i="1"/>
  <c r="Y343" i="1"/>
  <c r="X344" i="1"/>
  <c r="Y344" i="1"/>
  <c r="X345" i="1"/>
  <c r="Y345" i="1"/>
  <c r="X346" i="1"/>
  <c r="Y346" i="1"/>
  <c r="X347" i="1"/>
  <c r="Y347" i="1"/>
  <c r="X348" i="1"/>
  <c r="Y348" i="1"/>
  <c r="X349" i="1"/>
  <c r="Y349" i="1"/>
  <c r="X350" i="1"/>
  <c r="Y350" i="1"/>
  <c r="X351" i="1"/>
  <c r="Y351" i="1"/>
  <c r="X352" i="1"/>
  <c r="Y352" i="1"/>
  <c r="X353" i="1"/>
  <c r="Y353" i="1"/>
  <c r="X354" i="1"/>
  <c r="Y354" i="1"/>
  <c r="X355" i="1"/>
  <c r="Y355" i="1"/>
  <c r="X356" i="1"/>
  <c r="Y356" i="1"/>
  <c r="X357" i="1"/>
  <c r="Y357" i="1"/>
  <c r="X358" i="1"/>
  <c r="Y358" i="1"/>
  <c r="X359" i="1"/>
  <c r="Y359" i="1"/>
  <c r="X360" i="1"/>
  <c r="Y360" i="1"/>
  <c r="X361" i="1"/>
  <c r="Y361" i="1"/>
  <c r="X362" i="1"/>
  <c r="Y362" i="1"/>
  <c r="X363" i="1"/>
  <c r="Y363" i="1"/>
  <c r="X364" i="1"/>
  <c r="Y364" i="1"/>
  <c r="X365" i="1"/>
  <c r="Y365" i="1"/>
  <c r="X366" i="1"/>
  <c r="Y366" i="1"/>
  <c r="X367" i="1"/>
  <c r="Y367" i="1"/>
  <c r="X368" i="1"/>
  <c r="Y368" i="1"/>
  <c r="X369" i="1"/>
  <c r="Y369" i="1"/>
  <c r="X370" i="1"/>
  <c r="Y370" i="1"/>
  <c r="X371" i="1"/>
  <c r="Y371" i="1"/>
  <c r="X372" i="1"/>
  <c r="Y372" i="1"/>
  <c r="X373" i="1"/>
  <c r="Y373" i="1"/>
  <c r="X374" i="1"/>
  <c r="Y374" i="1"/>
  <c r="X375" i="1"/>
  <c r="Y375" i="1"/>
  <c r="X376" i="1"/>
  <c r="Y376" i="1"/>
  <c r="X377" i="1"/>
  <c r="Y377" i="1"/>
  <c r="X378" i="1"/>
  <c r="Y378" i="1"/>
  <c r="X379" i="1"/>
  <c r="Y379" i="1"/>
  <c r="X380" i="1"/>
  <c r="Y380" i="1"/>
  <c r="X381" i="1"/>
  <c r="Y381" i="1"/>
  <c r="X382" i="1"/>
  <c r="Y382" i="1"/>
  <c r="X383" i="1"/>
  <c r="Y383" i="1"/>
  <c r="X384" i="1"/>
  <c r="Y384" i="1"/>
  <c r="X385" i="1"/>
  <c r="Y385" i="1"/>
  <c r="X386" i="1"/>
  <c r="Y386" i="1"/>
  <c r="X387" i="1"/>
  <c r="Y387" i="1"/>
  <c r="X388" i="1"/>
  <c r="Y388" i="1"/>
  <c r="X389" i="1"/>
  <c r="Y389" i="1"/>
  <c r="X390" i="1"/>
  <c r="Y390" i="1"/>
  <c r="X391" i="1"/>
  <c r="Y391" i="1"/>
  <c r="X392" i="1"/>
  <c r="Y392" i="1"/>
  <c r="X393" i="1"/>
  <c r="Y393" i="1"/>
  <c r="X394" i="1"/>
  <c r="Y394" i="1"/>
  <c r="X395" i="1"/>
  <c r="Y395" i="1"/>
  <c r="X396" i="1"/>
  <c r="Y396" i="1"/>
  <c r="X397" i="1"/>
  <c r="Y397" i="1"/>
  <c r="X398" i="1"/>
  <c r="Y398" i="1"/>
  <c r="X399" i="1"/>
  <c r="Y399" i="1"/>
  <c r="X400" i="1"/>
  <c r="Y400" i="1"/>
  <c r="X401" i="1"/>
  <c r="Y401" i="1"/>
  <c r="X402" i="1"/>
  <c r="Y402" i="1"/>
  <c r="X403" i="1"/>
  <c r="Y403" i="1"/>
  <c r="X404" i="1"/>
  <c r="Y404" i="1"/>
  <c r="X405" i="1"/>
  <c r="Y405" i="1"/>
  <c r="X406" i="1"/>
  <c r="Y406" i="1"/>
  <c r="X407" i="1"/>
  <c r="Y407" i="1"/>
  <c r="X408" i="1"/>
  <c r="Y408" i="1"/>
  <c r="X409" i="1"/>
  <c r="Y409" i="1"/>
  <c r="X410" i="1"/>
  <c r="Y410" i="1"/>
  <c r="X411" i="1"/>
  <c r="Y411" i="1"/>
  <c r="X412" i="1"/>
  <c r="Y412" i="1"/>
  <c r="X413" i="1"/>
  <c r="Y413" i="1"/>
  <c r="X414" i="1"/>
  <c r="Y414" i="1"/>
  <c r="X415" i="1"/>
  <c r="Y415" i="1"/>
  <c r="X416" i="1"/>
  <c r="Y416" i="1"/>
  <c r="X417" i="1"/>
  <c r="Y417" i="1"/>
  <c r="X418" i="1"/>
  <c r="Y418" i="1"/>
  <c r="X419" i="1"/>
  <c r="Y419" i="1"/>
  <c r="X420" i="1"/>
  <c r="Y420" i="1"/>
  <c r="X421" i="1"/>
  <c r="Y421" i="1"/>
  <c r="X422" i="1"/>
  <c r="Y422" i="1"/>
  <c r="X423" i="1"/>
  <c r="Y423" i="1"/>
  <c r="X424" i="1"/>
  <c r="Y424" i="1"/>
  <c r="X425" i="1"/>
  <c r="Y425" i="1"/>
  <c r="X426" i="1"/>
  <c r="Y426" i="1"/>
  <c r="X427" i="1"/>
  <c r="Y427" i="1"/>
  <c r="X428" i="1"/>
  <c r="Y428" i="1"/>
  <c r="X429" i="1"/>
  <c r="Y429" i="1"/>
  <c r="X430" i="1"/>
  <c r="Y430" i="1"/>
  <c r="X431" i="1"/>
  <c r="Y431" i="1"/>
  <c r="X432" i="1"/>
  <c r="Y432" i="1"/>
  <c r="X433" i="1"/>
  <c r="Y433" i="1"/>
  <c r="X434" i="1"/>
  <c r="Y434" i="1"/>
  <c r="X435" i="1"/>
  <c r="Y435" i="1"/>
  <c r="X436" i="1"/>
  <c r="Y436" i="1"/>
  <c r="X437" i="1"/>
  <c r="Y437" i="1"/>
  <c r="X438" i="1"/>
  <c r="Y438" i="1"/>
  <c r="X439" i="1"/>
  <c r="Y439" i="1"/>
  <c r="X440" i="1"/>
  <c r="Y440" i="1"/>
  <c r="X441" i="1"/>
  <c r="Y441" i="1"/>
  <c r="X442" i="1"/>
  <c r="Y442" i="1"/>
  <c r="X443" i="1"/>
  <c r="Y443" i="1"/>
  <c r="X444" i="1"/>
  <c r="Y444" i="1"/>
  <c r="X445" i="1"/>
  <c r="Y445" i="1"/>
  <c r="X446" i="1"/>
  <c r="Y446" i="1"/>
  <c r="X447" i="1"/>
  <c r="Y447" i="1"/>
  <c r="X448" i="1"/>
  <c r="Y448" i="1"/>
  <c r="X449" i="1"/>
  <c r="Y449" i="1"/>
  <c r="X450" i="1"/>
  <c r="Y450" i="1"/>
  <c r="X451" i="1"/>
  <c r="Y451" i="1"/>
  <c r="X452" i="1"/>
  <c r="Y452" i="1"/>
  <c r="X453" i="1"/>
  <c r="Y453" i="1"/>
  <c r="X454" i="1"/>
  <c r="Y454" i="1"/>
  <c r="X455" i="1"/>
  <c r="Y455" i="1"/>
  <c r="X456" i="1"/>
  <c r="Y456" i="1"/>
  <c r="X457" i="1"/>
  <c r="Y457" i="1"/>
  <c r="X458" i="1"/>
  <c r="Y458" i="1"/>
  <c r="X459" i="1"/>
  <c r="Y459" i="1"/>
  <c r="X460" i="1"/>
  <c r="Y460" i="1"/>
  <c r="X461" i="1"/>
  <c r="Y461" i="1"/>
  <c r="X462" i="1"/>
  <c r="Y462" i="1"/>
  <c r="X463" i="1"/>
  <c r="Y463" i="1"/>
  <c r="X464" i="1"/>
  <c r="Y464" i="1"/>
  <c r="X465" i="1"/>
  <c r="Y465" i="1"/>
  <c r="X466" i="1"/>
  <c r="Y466" i="1"/>
  <c r="X467" i="1"/>
  <c r="Y467" i="1"/>
  <c r="X468" i="1"/>
  <c r="Y468" i="1"/>
  <c r="X469" i="1"/>
  <c r="Y469" i="1"/>
  <c r="X470" i="1"/>
  <c r="Y470" i="1"/>
  <c r="X471" i="1"/>
  <c r="Y471" i="1"/>
  <c r="X472" i="1"/>
  <c r="Y472" i="1"/>
  <c r="X473" i="1"/>
  <c r="Y473" i="1"/>
  <c r="X474" i="1"/>
  <c r="Y474" i="1"/>
  <c r="X475" i="1"/>
  <c r="Y475" i="1"/>
  <c r="X476" i="1"/>
  <c r="Y476" i="1"/>
  <c r="X477" i="1"/>
  <c r="Y477" i="1"/>
  <c r="X478" i="1"/>
  <c r="Y478" i="1"/>
  <c r="X479" i="1"/>
  <c r="Y479" i="1"/>
  <c r="X480" i="1"/>
  <c r="Y480" i="1"/>
  <c r="X481" i="1"/>
  <c r="Y481" i="1"/>
  <c r="X482" i="1"/>
  <c r="Y482" i="1"/>
  <c r="X483" i="1"/>
  <c r="Y483" i="1"/>
  <c r="X484" i="1"/>
  <c r="Y484" i="1"/>
  <c r="X485" i="1"/>
  <c r="Y485" i="1"/>
  <c r="X486" i="1"/>
  <c r="Y486" i="1"/>
  <c r="X487" i="1"/>
  <c r="Y487" i="1"/>
  <c r="X488" i="1"/>
  <c r="Y488" i="1"/>
  <c r="X489" i="1"/>
  <c r="Y489" i="1"/>
  <c r="X490" i="1"/>
  <c r="Y490" i="1"/>
  <c r="X491" i="1"/>
  <c r="Y491" i="1"/>
  <c r="X492" i="1"/>
  <c r="Y492" i="1"/>
  <c r="X493" i="1"/>
  <c r="Y493" i="1"/>
  <c r="X494" i="1"/>
  <c r="Y494" i="1"/>
  <c r="X495" i="1"/>
  <c r="Y495" i="1"/>
  <c r="X496" i="1"/>
  <c r="Y496" i="1"/>
  <c r="X497" i="1"/>
  <c r="Y497" i="1"/>
  <c r="X498" i="1"/>
  <c r="Y498" i="1"/>
  <c r="X499" i="1"/>
  <c r="Y499" i="1"/>
  <c r="X500" i="1"/>
  <c r="Y500" i="1"/>
  <c r="X501" i="1"/>
  <c r="Y501" i="1"/>
  <c r="X502" i="1"/>
  <c r="Y502" i="1"/>
  <c r="X503" i="1"/>
  <c r="Y503" i="1"/>
  <c r="X504" i="1"/>
  <c r="Y504" i="1"/>
  <c r="X505" i="1"/>
  <c r="Y505" i="1"/>
  <c r="X506" i="1"/>
  <c r="Y506" i="1"/>
  <c r="X507" i="1"/>
  <c r="Y507" i="1"/>
  <c r="X508" i="1"/>
  <c r="Y508" i="1"/>
  <c r="X509" i="1"/>
  <c r="Y509" i="1"/>
  <c r="X510" i="1"/>
  <c r="Y510" i="1"/>
  <c r="X511" i="1"/>
  <c r="Y511" i="1"/>
  <c r="X512" i="1"/>
  <c r="Y512" i="1"/>
  <c r="X513" i="1"/>
  <c r="Y513" i="1"/>
  <c r="X514" i="1"/>
  <c r="Y514" i="1"/>
  <c r="X515" i="1"/>
  <c r="Y515" i="1"/>
  <c r="X516" i="1"/>
  <c r="Y516" i="1"/>
  <c r="X517" i="1"/>
  <c r="Y517" i="1"/>
  <c r="X518" i="1"/>
  <c r="Y518" i="1"/>
  <c r="X519" i="1"/>
  <c r="Y519" i="1"/>
  <c r="X520" i="1"/>
  <c r="Y520" i="1"/>
  <c r="X521" i="1"/>
  <c r="Y521" i="1"/>
  <c r="X522" i="1"/>
  <c r="Y522" i="1"/>
  <c r="X523" i="1"/>
  <c r="Y523" i="1"/>
  <c r="X524" i="1"/>
  <c r="Y524" i="1"/>
  <c r="X525" i="1"/>
  <c r="Y525" i="1"/>
  <c r="X526" i="1"/>
  <c r="Y526" i="1"/>
  <c r="X527" i="1"/>
  <c r="Y527" i="1"/>
  <c r="X528" i="1"/>
  <c r="Y528" i="1"/>
  <c r="X529" i="1"/>
  <c r="Y529" i="1"/>
  <c r="X530" i="1"/>
  <c r="Y530" i="1"/>
  <c r="X531" i="1"/>
  <c r="Y531" i="1"/>
  <c r="X532" i="1"/>
  <c r="Y532" i="1"/>
  <c r="X533" i="1"/>
  <c r="Y533" i="1"/>
  <c r="X534" i="1"/>
  <c r="Y534" i="1"/>
  <c r="X535" i="1"/>
  <c r="Y535" i="1"/>
  <c r="X536" i="1"/>
  <c r="Y536" i="1"/>
  <c r="X537" i="1"/>
  <c r="Y537" i="1"/>
  <c r="X538" i="1"/>
  <c r="Y538" i="1"/>
  <c r="X539" i="1"/>
  <c r="Y539" i="1"/>
  <c r="X540" i="1"/>
  <c r="Y540" i="1"/>
  <c r="X541" i="1"/>
  <c r="Y541" i="1"/>
  <c r="X542" i="1"/>
  <c r="Y542" i="1"/>
  <c r="X543" i="1"/>
  <c r="Y543" i="1"/>
  <c r="X544" i="1"/>
  <c r="Y544" i="1"/>
  <c r="X545" i="1"/>
  <c r="Y545" i="1"/>
  <c r="X546" i="1"/>
  <c r="Y546" i="1"/>
  <c r="X547" i="1"/>
  <c r="Y547" i="1"/>
  <c r="X548" i="1"/>
  <c r="Y548" i="1"/>
  <c r="X549" i="1"/>
  <c r="Y549" i="1"/>
  <c r="X550" i="1"/>
  <c r="Y550" i="1"/>
  <c r="X551" i="1"/>
  <c r="Y551" i="1"/>
  <c r="X552" i="1"/>
  <c r="Y552" i="1"/>
  <c r="X553" i="1"/>
  <c r="Y553" i="1"/>
  <c r="X554" i="1"/>
  <c r="Y554" i="1"/>
  <c r="X555" i="1"/>
  <c r="Y555" i="1"/>
  <c r="X556" i="1"/>
  <c r="Y556" i="1"/>
  <c r="X557" i="1"/>
  <c r="Y557" i="1"/>
  <c r="X558" i="1"/>
  <c r="Y558" i="1"/>
  <c r="X559" i="1"/>
  <c r="Y559" i="1"/>
  <c r="X560" i="1"/>
  <c r="Y560" i="1"/>
  <c r="X561" i="1"/>
  <c r="Y561" i="1"/>
  <c r="X562" i="1"/>
  <c r="Y562" i="1"/>
  <c r="X563" i="1"/>
  <c r="Y563" i="1"/>
  <c r="X564" i="1"/>
  <c r="Y564" i="1"/>
  <c r="X565" i="1"/>
  <c r="Y565" i="1"/>
  <c r="X566" i="1"/>
  <c r="Y566" i="1"/>
  <c r="X567" i="1"/>
  <c r="Y567" i="1"/>
  <c r="X568" i="1"/>
  <c r="Y568" i="1"/>
  <c r="X569" i="1"/>
  <c r="Y569" i="1"/>
  <c r="X570" i="1"/>
  <c r="Y570" i="1"/>
  <c r="X571" i="1"/>
  <c r="Y571" i="1"/>
  <c r="X572" i="1"/>
  <c r="Y572" i="1"/>
  <c r="X573" i="1"/>
  <c r="Y573" i="1"/>
  <c r="X574" i="1"/>
  <c r="Y574" i="1"/>
  <c r="X575" i="1"/>
  <c r="Y575" i="1"/>
  <c r="X576" i="1"/>
  <c r="Y576" i="1"/>
  <c r="X577" i="1"/>
  <c r="Y577" i="1"/>
  <c r="X578" i="1"/>
  <c r="Y578" i="1"/>
  <c r="X579" i="1"/>
  <c r="Y579" i="1"/>
  <c r="X580" i="1"/>
  <c r="Y580" i="1"/>
  <c r="X581" i="1"/>
  <c r="Y581" i="1"/>
  <c r="X582" i="1"/>
  <c r="Y582" i="1"/>
  <c r="X583" i="1"/>
  <c r="Y583" i="1"/>
  <c r="X584" i="1"/>
  <c r="Y584" i="1"/>
  <c r="X585" i="1"/>
  <c r="Y585" i="1"/>
  <c r="X586" i="1"/>
  <c r="Y586" i="1"/>
  <c r="X587" i="1"/>
  <c r="Y587" i="1"/>
  <c r="X588" i="1"/>
  <c r="Y588" i="1"/>
  <c r="X589" i="1"/>
  <c r="Y589" i="1"/>
  <c r="X590" i="1"/>
  <c r="Y590" i="1"/>
  <c r="X591" i="1"/>
  <c r="Y591" i="1"/>
  <c r="X592" i="1"/>
  <c r="Y592" i="1"/>
  <c r="X593" i="1"/>
  <c r="Y593" i="1"/>
  <c r="X594" i="1"/>
  <c r="Y594" i="1"/>
  <c r="X595" i="1"/>
  <c r="Y595" i="1"/>
  <c r="X596" i="1"/>
  <c r="Y596" i="1"/>
  <c r="X597" i="1"/>
  <c r="Y597" i="1"/>
  <c r="X598" i="1"/>
  <c r="Y598" i="1"/>
  <c r="X599" i="1"/>
  <c r="Y599" i="1"/>
  <c r="X600" i="1"/>
  <c r="Y600" i="1"/>
  <c r="X601" i="1"/>
  <c r="Y601" i="1"/>
  <c r="X602" i="1"/>
  <c r="Y602" i="1"/>
  <c r="X603" i="1"/>
  <c r="Y603" i="1"/>
  <c r="X604" i="1"/>
  <c r="Y604" i="1"/>
  <c r="X605" i="1"/>
  <c r="Y605" i="1"/>
  <c r="X606" i="1"/>
  <c r="Y606" i="1"/>
  <c r="X607" i="1"/>
  <c r="Y607" i="1"/>
  <c r="X608" i="1"/>
  <c r="Y608" i="1"/>
  <c r="X609" i="1"/>
  <c r="Y609" i="1"/>
  <c r="X610" i="1"/>
  <c r="Y610" i="1"/>
  <c r="X611" i="1"/>
  <c r="Y611" i="1"/>
  <c r="X612" i="1"/>
  <c r="Y612" i="1"/>
  <c r="X613" i="1"/>
  <c r="Y613" i="1"/>
  <c r="X614" i="1"/>
  <c r="Y614" i="1"/>
  <c r="X615" i="1"/>
  <c r="Y615" i="1"/>
  <c r="X616" i="1"/>
  <c r="Y616" i="1"/>
  <c r="X617" i="1"/>
  <c r="Y617" i="1"/>
  <c r="X618" i="1"/>
  <c r="Y618" i="1"/>
  <c r="X619" i="1"/>
  <c r="Y619" i="1"/>
  <c r="X620" i="1"/>
  <c r="Y620" i="1"/>
  <c r="X621" i="1"/>
  <c r="Y621" i="1"/>
  <c r="X622" i="1"/>
  <c r="Y622" i="1"/>
  <c r="X623" i="1"/>
  <c r="Y623" i="1"/>
  <c r="X624" i="1"/>
  <c r="Y624" i="1"/>
  <c r="X625" i="1"/>
  <c r="Y625" i="1"/>
  <c r="X626" i="1"/>
  <c r="Y626" i="1"/>
  <c r="X627" i="1"/>
  <c r="Y627" i="1"/>
  <c r="X628" i="1"/>
  <c r="Y628" i="1"/>
  <c r="X629" i="1"/>
  <c r="Y629" i="1"/>
  <c r="X630" i="1"/>
  <c r="Y630" i="1"/>
  <c r="X631" i="1"/>
  <c r="Y631" i="1"/>
  <c r="X632" i="1"/>
  <c r="Y632" i="1"/>
  <c r="X633" i="1"/>
  <c r="Y633" i="1"/>
  <c r="X634" i="1"/>
  <c r="Y634" i="1"/>
  <c r="X635" i="1"/>
  <c r="Y635" i="1"/>
  <c r="X636" i="1"/>
  <c r="Y636" i="1"/>
  <c r="X637" i="1"/>
  <c r="Y637" i="1"/>
  <c r="X638" i="1"/>
  <c r="Y638" i="1"/>
  <c r="X639" i="1"/>
  <c r="Y639" i="1"/>
  <c r="X640" i="1"/>
  <c r="Y640" i="1"/>
  <c r="X641" i="1"/>
  <c r="Y641" i="1"/>
  <c r="X642" i="1"/>
  <c r="Y642" i="1"/>
  <c r="X643" i="1"/>
  <c r="Y643" i="1"/>
  <c r="X644" i="1"/>
  <c r="Y644" i="1"/>
  <c r="X645" i="1"/>
  <c r="Y645" i="1"/>
  <c r="X646" i="1"/>
  <c r="Y646" i="1"/>
  <c r="X647" i="1"/>
  <c r="Y647" i="1"/>
  <c r="X648" i="1"/>
  <c r="Y648" i="1"/>
  <c r="X649" i="1"/>
  <c r="Y649" i="1"/>
  <c r="X650" i="1"/>
  <c r="Y650" i="1"/>
  <c r="X651" i="1"/>
  <c r="Y651" i="1"/>
  <c r="X652" i="1"/>
  <c r="Y652" i="1"/>
  <c r="X653" i="1"/>
  <c r="Y653" i="1"/>
  <c r="X654" i="1"/>
  <c r="Y654" i="1"/>
  <c r="X655" i="1"/>
  <c r="Y655" i="1"/>
  <c r="X656" i="1"/>
  <c r="Y656" i="1"/>
  <c r="X657" i="1"/>
  <c r="Y657" i="1"/>
  <c r="X658" i="1"/>
  <c r="Y658" i="1"/>
  <c r="X659" i="1"/>
  <c r="Y659" i="1"/>
  <c r="X660" i="1"/>
  <c r="Y660" i="1"/>
  <c r="X661" i="1"/>
  <c r="Y661" i="1"/>
  <c r="X662" i="1"/>
  <c r="Y662" i="1"/>
  <c r="X663" i="1"/>
  <c r="Y663" i="1"/>
  <c r="X664" i="1"/>
  <c r="Y664" i="1"/>
  <c r="X665" i="1"/>
  <c r="Y665" i="1"/>
  <c r="X666" i="1"/>
  <c r="Y666" i="1"/>
  <c r="X667" i="1"/>
  <c r="Y667" i="1"/>
  <c r="X668" i="1"/>
  <c r="Y668" i="1"/>
  <c r="X669" i="1"/>
  <c r="Y669" i="1"/>
  <c r="X670" i="1"/>
  <c r="Y670" i="1"/>
  <c r="X671" i="1"/>
  <c r="Y671" i="1"/>
  <c r="X672" i="1"/>
  <c r="Y672" i="1"/>
  <c r="X673" i="1"/>
  <c r="Y673" i="1"/>
  <c r="X674" i="1"/>
  <c r="Y674" i="1"/>
  <c r="X675" i="1"/>
  <c r="Y675" i="1"/>
  <c r="X676" i="1"/>
  <c r="Y676" i="1"/>
  <c r="X677" i="1"/>
  <c r="Y677" i="1"/>
  <c r="X678" i="1"/>
  <c r="Y678" i="1"/>
  <c r="X679" i="1"/>
  <c r="Y679" i="1"/>
  <c r="X680" i="1"/>
  <c r="Y680" i="1"/>
  <c r="X681" i="1"/>
  <c r="Y681" i="1"/>
  <c r="X682" i="1"/>
  <c r="Y682" i="1"/>
  <c r="X683" i="1"/>
  <c r="Y683" i="1"/>
  <c r="X684" i="1"/>
  <c r="Y684" i="1"/>
  <c r="X685" i="1"/>
  <c r="Y685" i="1"/>
  <c r="X686" i="1"/>
  <c r="Y686" i="1"/>
  <c r="X687" i="1"/>
  <c r="Y687" i="1"/>
  <c r="X688" i="1"/>
  <c r="Y688" i="1"/>
  <c r="X689" i="1"/>
  <c r="Y689" i="1"/>
  <c r="X690" i="1"/>
  <c r="Y690" i="1"/>
  <c r="X691" i="1"/>
  <c r="Y691" i="1"/>
  <c r="X692" i="1"/>
  <c r="Y692" i="1"/>
  <c r="X693" i="1"/>
  <c r="Y693" i="1"/>
  <c r="X694" i="1"/>
  <c r="Y694" i="1"/>
  <c r="X695" i="1"/>
  <c r="Y695" i="1"/>
  <c r="X696" i="1"/>
  <c r="Y696" i="1"/>
  <c r="X697" i="1"/>
  <c r="Y697" i="1"/>
  <c r="X698" i="1"/>
  <c r="Y698" i="1"/>
  <c r="X699" i="1"/>
  <c r="Y699" i="1"/>
  <c r="X700" i="1"/>
  <c r="Y700" i="1"/>
  <c r="X701" i="1"/>
  <c r="Y701" i="1"/>
  <c r="X702" i="1"/>
  <c r="Y702" i="1"/>
  <c r="X703" i="1"/>
  <c r="Y703" i="1"/>
  <c r="X704" i="1"/>
  <c r="Y704" i="1"/>
  <c r="X705" i="1"/>
  <c r="Y705" i="1"/>
  <c r="X706" i="1"/>
  <c r="Y706" i="1"/>
  <c r="X707" i="1"/>
  <c r="Y707" i="1"/>
  <c r="X708" i="1"/>
  <c r="Y708" i="1"/>
  <c r="X709" i="1"/>
  <c r="Y709" i="1"/>
  <c r="X710" i="1"/>
  <c r="Y710" i="1"/>
  <c r="X711" i="1"/>
  <c r="Y711" i="1"/>
  <c r="X712" i="1"/>
  <c r="Y712" i="1"/>
  <c r="X713" i="1"/>
  <c r="Y713" i="1"/>
  <c r="X714" i="1"/>
  <c r="Y714" i="1"/>
  <c r="X715" i="1"/>
  <c r="Y715" i="1"/>
  <c r="X716" i="1"/>
  <c r="Y716" i="1"/>
  <c r="X717" i="1"/>
  <c r="Y717" i="1"/>
  <c r="X718" i="1"/>
  <c r="Y718" i="1"/>
  <c r="X719" i="1"/>
  <c r="Y719" i="1"/>
  <c r="X720" i="1"/>
  <c r="Y720" i="1"/>
  <c r="X721" i="1"/>
  <c r="Y721" i="1"/>
  <c r="X722" i="1"/>
  <c r="Y722" i="1"/>
  <c r="X723" i="1"/>
  <c r="Y723" i="1"/>
  <c r="X724" i="1"/>
  <c r="Y724" i="1"/>
  <c r="X725" i="1"/>
  <c r="Y725" i="1"/>
  <c r="X726" i="1"/>
  <c r="Y726" i="1"/>
  <c r="X727" i="1"/>
  <c r="Y727" i="1"/>
  <c r="X728" i="1"/>
  <c r="Y728" i="1"/>
  <c r="X729" i="1"/>
  <c r="Y729" i="1"/>
  <c r="X730" i="1"/>
  <c r="Y730" i="1"/>
  <c r="X731" i="1"/>
  <c r="Y731" i="1"/>
  <c r="X732" i="1"/>
  <c r="Y732" i="1"/>
  <c r="X733" i="1"/>
  <c r="Y733" i="1"/>
  <c r="X734" i="1"/>
  <c r="Y734" i="1"/>
  <c r="X735" i="1"/>
  <c r="Y735" i="1"/>
  <c r="X736" i="1"/>
  <c r="Y736" i="1"/>
  <c r="X737" i="1"/>
  <c r="Y737" i="1"/>
  <c r="X738" i="1"/>
  <c r="Y738" i="1"/>
  <c r="X739" i="1"/>
  <c r="Y739" i="1"/>
  <c r="X740" i="1"/>
  <c r="Y740" i="1"/>
  <c r="X741" i="1"/>
  <c r="Y741" i="1"/>
  <c r="X742" i="1"/>
  <c r="Y742" i="1"/>
  <c r="X743" i="1"/>
  <c r="Y743" i="1"/>
  <c r="X744" i="1"/>
  <c r="Y744" i="1"/>
  <c r="X745" i="1"/>
  <c r="Y745" i="1"/>
  <c r="X746" i="1"/>
  <c r="Y746" i="1"/>
  <c r="X747" i="1"/>
  <c r="Y747" i="1"/>
  <c r="X748" i="1"/>
  <c r="Y748" i="1"/>
  <c r="X749" i="1"/>
  <c r="Y749" i="1"/>
  <c r="X750" i="1"/>
  <c r="Y750" i="1"/>
  <c r="X751" i="1"/>
  <c r="Y751" i="1"/>
  <c r="X752" i="1"/>
  <c r="Y752" i="1"/>
  <c r="X753" i="1"/>
  <c r="Y753" i="1"/>
  <c r="X754" i="1"/>
  <c r="Y754" i="1"/>
  <c r="X755" i="1"/>
  <c r="Y755" i="1"/>
  <c r="X756" i="1"/>
  <c r="Y756" i="1"/>
  <c r="X757" i="1"/>
  <c r="Y757" i="1"/>
  <c r="X758" i="1"/>
  <c r="Y758" i="1"/>
  <c r="X759" i="1"/>
  <c r="Y759" i="1"/>
  <c r="X760" i="1"/>
  <c r="Y760" i="1"/>
  <c r="X761" i="1"/>
  <c r="Y761" i="1"/>
  <c r="X762" i="1"/>
  <c r="Y762" i="1"/>
  <c r="X763" i="1"/>
  <c r="Y763" i="1"/>
  <c r="X764" i="1"/>
  <c r="Y764" i="1"/>
  <c r="X765" i="1"/>
  <c r="Y765" i="1"/>
  <c r="X766" i="1"/>
  <c r="Y766" i="1"/>
  <c r="X767" i="1"/>
  <c r="Y767" i="1"/>
  <c r="X768" i="1"/>
  <c r="Y768" i="1"/>
  <c r="X769" i="1"/>
  <c r="Y769" i="1"/>
  <c r="X770" i="1"/>
  <c r="Y770" i="1"/>
  <c r="X771" i="1"/>
  <c r="Y771" i="1"/>
  <c r="X772" i="1"/>
  <c r="Y772" i="1"/>
  <c r="X773" i="1"/>
  <c r="Y773" i="1"/>
  <c r="X774" i="1"/>
  <c r="Y774" i="1"/>
  <c r="X775" i="1"/>
  <c r="Y775" i="1"/>
  <c r="X776" i="1"/>
  <c r="Y776" i="1"/>
  <c r="X777" i="1"/>
  <c r="Y777" i="1"/>
  <c r="X778" i="1"/>
  <c r="Y778" i="1"/>
  <c r="X779" i="1"/>
  <c r="Y779" i="1"/>
  <c r="X780" i="1"/>
  <c r="Y780" i="1"/>
  <c r="X781" i="1"/>
  <c r="Y781" i="1"/>
  <c r="X782" i="1"/>
  <c r="Y782" i="1"/>
  <c r="X783" i="1"/>
  <c r="Y783" i="1"/>
  <c r="X784" i="1"/>
  <c r="Y784" i="1"/>
  <c r="X785" i="1"/>
  <c r="Y785" i="1"/>
  <c r="X786" i="1"/>
  <c r="Y786" i="1"/>
  <c r="X787" i="1"/>
  <c r="Y787" i="1"/>
  <c r="X788" i="1"/>
  <c r="Y788" i="1"/>
  <c r="X789" i="1"/>
  <c r="Y789" i="1"/>
  <c r="X790" i="1"/>
  <c r="Y790" i="1"/>
  <c r="X791" i="1"/>
  <c r="Y791" i="1"/>
  <c r="X792" i="1"/>
  <c r="Y792" i="1"/>
  <c r="X793" i="1"/>
  <c r="Y793" i="1"/>
  <c r="X794" i="1"/>
  <c r="Y794" i="1"/>
  <c r="X795" i="1"/>
  <c r="Y795" i="1"/>
  <c r="X796" i="1"/>
  <c r="Y796" i="1"/>
  <c r="X797" i="1"/>
  <c r="Y797" i="1"/>
  <c r="X798" i="1"/>
  <c r="Y798" i="1"/>
  <c r="X799" i="1"/>
  <c r="Y799" i="1"/>
  <c r="X800" i="1"/>
  <c r="Y800" i="1"/>
  <c r="X801" i="1"/>
  <c r="Y801" i="1"/>
  <c r="X802" i="1"/>
  <c r="Y802" i="1"/>
  <c r="X803" i="1"/>
  <c r="Y803" i="1"/>
  <c r="X804" i="1"/>
  <c r="Y804" i="1"/>
  <c r="X805" i="1"/>
  <c r="Y805" i="1"/>
  <c r="X806" i="1"/>
  <c r="Y806" i="1"/>
  <c r="X807" i="1"/>
  <c r="Y807" i="1"/>
  <c r="X808" i="1"/>
  <c r="Y808" i="1"/>
  <c r="X809" i="1"/>
  <c r="Y809" i="1"/>
  <c r="X810" i="1"/>
  <c r="Y810" i="1"/>
  <c r="X811" i="1"/>
  <c r="Y811" i="1"/>
  <c r="X812" i="1"/>
  <c r="Y812" i="1"/>
  <c r="X813" i="1"/>
  <c r="Y813" i="1"/>
  <c r="X814" i="1"/>
  <c r="Y814" i="1"/>
  <c r="X815" i="1"/>
  <c r="Y815" i="1"/>
  <c r="X816" i="1"/>
  <c r="Y816" i="1"/>
  <c r="X817" i="1"/>
  <c r="Y817" i="1"/>
  <c r="X818" i="1"/>
  <c r="Y818" i="1"/>
  <c r="X819" i="1"/>
  <c r="Y819" i="1"/>
  <c r="X820" i="1"/>
  <c r="Y820" i="1"/>
  <c r="X821" i="1"/>
  <c r="Y821" i="1"/>
  <c r="X822" i="1"/>
  <c r="Y822" i="1"/>
  <c r="X823" i="1"/>
  <c r="Y823" i="1"/>
  <c r="X824" i="1"/>
  <c r="Y824" i="1"/>
  <c r="X825" i="1"/>
  <c r="Y825" i="1"/>
  <c r="X826" i="1"/>
  <c r="Y826" i="1"/>
  <c r="X827" i="1"/>
  <c r="Y827" i="1"/>
  <c r="X828" i="1"/>
  <c r="Y828" i="1"/>
  <c r="X829" i="1"/>
  <c r="Y829" i="1"/>
  <c r="X830" i="1"/>
  <c r="Y830" i="1"/>
  <c r="X831" i="1"/>
  <c r="Y831" i="1"/>
  <c r="X832" i="1"/>
  <c r="Y832" i="1"/>
  <c r="X833" i="1"/>
  <c r="Y833" i="1"/>
  <c r="X834" i="1"/>
  <c r="Y834" i="1"/>
  <c r="X835" i="1"/>
  <c r="Y835" i="1"/>
  <c r="X836" i="1"/>
  <c r="Y836" i="1"/>
  <c r="X837" i="1"/>
  <c r="Y837" i="1"/>
  <c r="X838" i="1"/>
  <c r="Y838" i="1"/>
  <c r="X839" i="1"/>
  <c r="Y839" i="1"/>
  <c r="X840" i="1"/>
  <c r="Y840" i="1"/>
  <c r="X841" i="1"/>
  <c r="Y841" i="1"/>
  <c r="X842" i="1"/>
  <c r="Y842" i="1"/>
  <c r="X843" i="1"/>
  <c r="Y843" i="1"/>
  <c r="X844" i="1"/>
  <c r="Y844" i="1"/>
  <c r="X845" i="1"/>
  <c r="Y845" i="1"/>
  <c r="X846" i="1"/>
  <c r="Y846" i="1"/>
  <c r="X847" i="1"/>
  <c r="Y847" i="1"/>
  <c r="X848" i="1"/>
  <c r="Y848" i="1"/>
  <c r="X849" i="1"/>
  <c r="Y849" i="1"/>
  <c r="X850" i="1"/>
  <c r="Y850" i="1"/>
  <c r="X851" i="1"/>
  <c r="Y851" i="1"/>
  <c r="X852" i="1"/>
  <c r="Y852" i="1"/>
  <c r="X853" i="1"/>
  <c r="Y853" i="1"/>
  <c r="X854" i="1"/>
  <c r="Y854" i="1"/>
  <c r="X855" i="1"/>
  <c r="Y855" i="1"/>
  <c r="X856" i="1"/>
  <c r="Y856" i="1"/>
  <c r="X857" i="1"/>
  <c r="Y857" i="1"/>
  <c r="X858" i="1"/>
  <c r="Y858" i="1"/>
  <c r="X859" i="1"/>
  <c r="Y859" i="1"/>
  <c r="X860" i="1"/>
  <c r="Y860" i="1"/>
  <c r="X861" i="1"/>
  <c r="Y861" i="1"/>
  <c r="X862" i="1"/>
  <c r="Y862" i="1"/>
  <c r="X863" i="1"/>
  <c r="Y863" i="1"/>
  <c r="X864" i="1"/>
  <c r="Y864" i="1"/>
  <c r="X865" i="1"/>
  <c r="Y865" i="1"/>
  <c r="X866" i="1"/>
  <c r="Y866" i="1"/>
  <c r="X867" i="1"/>
  <c r="Y867" i="1"/>
  <c r="X868" i="1"/>
  <c r="Y868" i="1"/>
  <c r="X869" i="1"/>
  <c r="Y869" i="1"/>
  <c r="X870" i="1"/>
  <c r="Y870" i="1"/>
  <c r="X871" i="1"/>
  <c r="Y871" i="1"/>
  <c r="X872" i="1"/>
  <c r="Y872" i="1"/>
  <c r="X873" i="1"/>
  <c r="Y873" i="1"/>
  <c r="X874" i="1"/>
  <c r="Y874" i="1"/>
  <c r="X875" i="1"/>
  <c r="Y875" i="1"/>
  <c r="X876" i="1"/>
  <c r="Y876" i="1"/>
  <c r="X877" i="1"/>
  <c r="Y877" i="1"/>
  <c r="X878" i="1"/>
  <c r="Y878" i="1"/>
  <c r="X879" i="1"/>
  <c r="Y879" i="1"/>
  <c r="X880" i="1"/>
  <c r="Y880" i="1"/>
  <c r="X881" i="1"/>
  <c r="Y881" i="1"/>
  <c r="X882" i="1"/>
  <c r="Y882" i="1"/>
  <c r="X883" i="1"/>
  <c r="Y883" i="1"/>
  <c r="X884" i="1"/>
  <c r="Y884" i="1"/>
  <c r="X885" i="1"/>
  <c r="Y885" i="1"/>
  <c r="X886" i="1"/>
  <c r="Y886" i="1"/>
  <c r="X887" i="1"/>
  <c r="Y887" i="1"/>
  <c r="X888" i="1"/>
  <c r="Y888" i="1"/>
  <c r="X889" i="1"/>
  <c r="Y889" i="1"/>
  <c r="X890" i="1"/>
  <c r="Y890" i="1"/>
  <c r="X891" i="1"/>
  <c r="Y891" i="1"/>
  <c r="X892" i="1"/>
  <c r="Y892" i="1"/>
  <c r="X893" i="1"/>
  <c r="Y893" i="1"/>
  <c r="X894" i="1"/>
  <c r="Y894" i="1"/>
  <c r="X895" i="1"/>
  <c r="Y895" i="1"/>
  <c r="X896" i="1"/>
  <c r="Y896" i="1"/>
  <c r="X897" i="1"/>
  <c r="Y897" i="1"/>
  <c r="X898" i="1"/>
  <c r="Y898" i="1"/>
  <c r="X899" i="1"/>
  <c r="Y899" i="1"/>
  <c r="X900" i="1"/>
  <c r="Y900" i="1"/>
  <c r="X901" i="1"/>
  <c r="Y901" i="1"/>
  <c r="X902" i="1"/>
  <c r="Y902" i="1"/>
  <c r="X903" i="1"/>
  <c r="Y903" i="1"/>
  <c r="X904" i="1"/>
  <c r="Y904" i="1"/>
  <c r="X905" i="1"/>
  <c r="Y905" i="1"/>
  <c r="X906" i="1"/>
  <c r="Y906" i="1"/>
  <c r="X907" i="1"/>
  <c r="Y907" i="1"/>
  <c r="X908" i="1"/>
  <c r="Y908" i="1"/>
  <c r="X909" i="1"/>
  <c r="Y909" i="1"/>
  <c r="X910" i="1"/>
  <c r="Y910" i="1"/>
  <c r="X911" i="1"/>
  <c r="Y911" i="1"/>
  <c r="X912" i="1"/>
  <c r="Y912" i="1"/>
  <c r="X913" i="1"/>
  <c r="Y913" i="1"/>
  <c r="X914" i="1"/>
  <c r="Y914" i="1"/>
  <c r="X915" i="1"/>
  <c r="Y915" i="1"/>
  <c r="X916" i="1"/>
  <c r="Y916" i="1"/>
  <c r="X917" i="1"/>
  <c r="Y917" i="1"/>
  <c r="X918" i="1"/>
  <c r="Y918" i="1"/>
  <c r="X919" i="1"/>
  <c r="Y919" i="1"/>
  <c r="X920" i="1"/>
  <c r="Y920" i="1"/>
  <c r="X921" i="1"/>
  <c r="Y921" i="1"/>
  <c r="X922" i="1"/>
  <c r="Y922" i="1"/>
  <c r="X923" i="1"/>
  <c r="Y923" i="1"/>
  <c r="X924" i="1"/>
  <c r="Y924" i="1"/>
  <c r="X925" i="1"/>
  <c r="Y925" i="1"/>
  <c r="X926" i="1"/>
  <c r="Y926" i="1"/>
  <c r="X927" i="1"/>
  <c r="Y927" i="1"/>
  <c r="X928" i="1"/>
  <c r="Y928" i="1"/>
  <c r="X929" i="1"/>
  <c r="Y929" i="1"/>
  <c r="X930" i="1"/>
  <c r="Y930" i="1"/>
  <c r="X931" i="1"/>
  <c r="Y931" i="1"/>
  <c r="X932" i="1"/>
  <c r="Y932" i="1"/>
  <c r="X933" i="1"/>
  <c r="Y933" i="1"/>
  <c r="X934" i="1"/>
  <c r="Y934" i="1"/>
  <c r="X935" i="1"/>
  <c r="Y935" i="1"/>
  <c r="X936" i="1"/>
  <c r="Y936" i="1"/>
  <c r="X937" i="1"/>
  <c r="Y937" i="1"/>
  <c r="X938" i="1"/>
  <c r="Y938" i="1"/>
  <c r="X939" i="1"/>
  <c r="Y939" i="1"/>
  <c r="X940" i="1"/>
  <c r="Y940" i="1"/>
  <c r="X941" i="1"/>
  <c r="Y941" i="1"/>
  <c r="X942" i="1"/>
  <c r="Y942" i="1"/>
  <c r="X943" i="1"/>
  <c r="Y943" i="1"/>
  <c r="X944" i="1"/>
  <c r="Y944" i="1"/>
  <c r="X945" i="1"/>
  <c r="Y945" i="1"/>
  <c r="X946" i="1"/>
  <c r="Y946" i="1"/>
  <c r="X947" i="1"/>
  <c r="Y947" i="1"/>
  <c r="X948" i="1"/>
  <c r="Y948" i="1"/>
  <c r="X949" i="1"/>
  <c r="Y949" i="1"/>
  <c r="X950" i="1"/>
  <c r="Y950" i="1"/>
  <c r="X951" i="1"/>
  <c r="Y951" i="1"/>
  <c r="X952" i="1"/>
  <c r="Y952" i="1"/>
  <c r="X953" i="1"/>
  <c r="Y953" i="1"/>
  <c r="X954" i="1"/>
  <c r="Y954" i="1"/>
  <c r="X955" i="1"/>
  <c r="Y955" i="1"/>
  <c r="X956" i="1"/>
  <c r="Y956" i="1"/>
  <c r="X957" i="1"/>
  <c r="Y957" i="1"/>
  <c r="X958" i="1"/>
  <c r="Y958" i="1"/>
  <c r="X959" i="1"/>
  <c r="Y959" i="1"/>
  <c r="X960" i="1"/>
  <c r="Y960" i="1"/>
  <c r="X961" i="1"/>
  <c r="Y961" i="1"/>
  <c r="X962" i="1"/>
  <c r="Y962" i="1"/>
  <c r="X963" i="1"/>
  <c r="Y963" i="1"/>
  <c r="X964" i="1"/>
  <c r="Y964" i="1"/>
  <c r="X965" i="1"/>
  <c r="Y965" i="1"/>
  <c r="X966" i="1"/>
  <c r="Y966" i="1"/>
  <c r="X967" i="1"/>
  <c r="Y967" i="1"/>
  <c r="X968" i="1"/>
  <c r="Y968" i="1"/>
  <c r="X969" i="1"/>
  <c r="Y969" i="1"/>
  <c r="X970" i="1"/>
  <c r="Y970" i="1"/>
  <c r="X971" i="1"/>
  <c r="Y971" i="1"/>
  <c r="X972" i="1"/>
  <c r="Y972" i="1"/>
  <c r="X973" i="1"/>
  <c r="Y973" i="1"/>
  <c r="X974" i="1"/>
  <c r="Y974" i="1"/>
  <c r="X975" i="1"/>
  <c r="Y975" i="1"/>
  <c r="X976" i="1"/>
  <c r="Y976" i="1"/>
  <c r="X977" i="1"/>
  <c r="Y977" i="1"/>
  <c r="X978" i="1"/>
  <c r="Y978" i="1"/>
  <c r="X979" i="1"/>
  <c r="Y979" i="1"/>
  <c r="X980" i="1"/>
  <c r="Y980" i="1"/>
  <c r="X981" i="1"/>
  <c r="Y981" i="1"/>
  <c r="X982" i="1"/>
  <c r="Y982" i="1"/>
  <c r="X983" i="1"/>
  <c r="Y983" i="1"/>
  <c r="X984" i="1"/>
  <c r="Y984" i="1"/>
  <c r="X985" i="1"/>
  <c r="Y985" i="1"/>
  <c r="X986" i="1"/>
  <c r="Y986" i="1"/>
  <c r="X987" i="1"/>
  <c r="Y987" i="1"/>
  <c r="X988" i="1"/>
  <c r="Y988" i="1"/>
  <c r="X989" i="1"/>
  <c r="Y989" i="1"/>
  <c r="X990" i="1"/>
  <c r="Y990" i="1"/>
  <c r="X991" i="1"/>
  <c r="Y991" i="1"/>
  <c r="X992" i="1"/>
  <c r="Y992" i="1"/>
  <c r="X993" i="1"/>
  <c r="Y993" i="1"/>
  <c r="X994" i="1"/>
  <c r="Y994" i="1"/>
  <c r="X995" i="1"/>
  <c r="Y995" i="1"/>
  <c r="X996" i="1"/>
  <c r="Y996" i="1"/>
  <c r="X997" i="1"/>
  <c r="Y997" i="1"/>
  <c r="X998" i="1"/>
  <c r="Y998" i="1"/>
  <c r="X999" i="1"/>
  <c r="Y999" i="1"/>
  <c r="X1000" i="1"/>
  <c r="Y1000" i="1"/>
  <c r="X1001" i="1"/>
  <c r="Y1001" i="1"/>
  <c r="X1002" i="1"/>
  <c r="Y1002" i="1"/>
  <c r="X1003" i="1"/>
  <c r="Y1003" i="1"/>
  <c r="X1004" i="1"/>
  <c r="Y1004" i="1"/>
  <c r="X1005" i="1"/>
  <c r="Y1005" i="1"/>
  <c r="X1006" i="1"/>
  <c r="Y1006" i="1"/>
  <c r="X1007" i="1"/>
  <c r="Y1007" i="1"/>
  <c r="X1008" i="1"/>
  <c r="Y1008" i="1"/>
  <c r="X1009" i="1"/>
  <c r="Y1009" i="1"/>
  <c r="X1010" i="1"/>
  <c r="Y1010" i="1"/>
  <c r="X1011" i="1"/>
  <c r="Y1011" i="1"/>
  <c r="X1012" i="1"/>
  <c r="Y1012" i="1"/>
  <c r="X1013" i="1"/>
  <c r="Y1013" i="1"/>
  <c r="X1014" i="1"/>
  <c r="Y1014" i="1"/>
  <c r="X1015" i="1"/>
  <c r="Y1015" i="1"/>
  <c r="X1016" i="1"/>
  <c r="Y1016" i="1"/>
  <c r="X1017" i="1"/>
  <c r="Y1017" i="1"/>
  <c r="X1018" i="1"/>
  <c r="Y1018" i="1"/>
  <c r="X1019" i="1"/>
  <c r="Y1019" i="1"/>
  <c r="X1020" i="1"/>
  <c r="Y1020" i="1"/>
  <c r="X1021" i="1"/>
  <c r="Y1021" i="1"/>
  <c r="X1022" i="1"/>
  <c r="Y1022" i="1"/>
  <c r="X1023" i="1"/>
  <c r="Y1023" i="1"/>
  <c r="X1024" i="1"/>
  <c r="Y1024" i="1"/>
  <c r="X1025" i="1"/>
  <c r="Y1025" i="1"/>
  <c r="X1026" i="1"/>
  <c r="Y1026" i="1"/>
  <c r="X1027" i="1"/>
  <c r="Y1027" i="1"/>
  <c r="X1028" i="1"/>
  <c r="Y1028" i="1"/>
  <c r="X1029" i="1"/>
  <c r="Y1029" i="1"/>
  <c r="X1030" i="1"/>
  <c r="Y1030" i="1"/>
  <c r="X1031" i="1"/>
  <c r="Y1031" i="1"/>
  <c r="X1032" i="1"/>
  <c r="Y1032" i="1"/>
  <c r="X1033" i="1"/>
  <c r="Y1033" i="1"/>
  <c r="X1034" i="1"/>
  <c r="Y1034" i="1"/>
  <c r="X1035" i="1"/>
  <c r="Y1035" i="1"/>
  <c r="X1036" i="1"/>
  <c r="Y1036" i="1"/>
  <c r="X1037" i="1"/>
  <c r="Y1037" i="1"/>
  <c r="X1038" i="1"/>
  <c r="Y1038" i="1"/>
  <c r="X1039" i="1"/>
  <c r="Y1039" i="1"/>
  <c r="X1040" i="1"/>
  <c r="Y1040" i="1"/>
  <c r="X1041" i="1"/>
  <c r="Y1041" i="1"/>
  <c r="X1042" i="1"/>
  <c r="Y1042" i="1"/>
  <c r="X1043" i="1"/>
  <c r="Y1043" i="1"/>
  <c r="X1044" i="1"/>
  <c r="Y1044" i="1"/>
  <c r="X1045" i="1"/>
  <c r="Y1045" i="1"/>
  <c r="X1046" i="1"/>
  <c r="Y1046" i="1"/>
  <c r="X1047" i="1"/>
  <c r="Y1047" i="1"/>
  <c r="X1048" i="1"/>
  <c r="Y1048" i="1"/>
  <c r="X1049" i="1"/>
  <c r="Y1049" i="1"/>
  <c r="X1050" i="1"/>
  <c r="Y1050" i="1"/>
  <c r="X1051" i="1"/>
  <c r="Y1051" i="1"/>
  <c r="X1052" i="1"/>
  <c r="Y1052" i="1"/>
  <c r="X1053" i="1"/>
  <c r="Y1053" i="1"/>
  <c r="X1054" i="1"/>
  <c r="Y1054" i="1"/>
  <c r="X1055" i="1"/>
  <c r="Y1055" i="1"/>
  <c r="X1056" i="1"/>
  <c r="Y1056" i="1"/>
  <c r="X1057" i="1"/>
  <c r="Y1057" i="1"/>
  <c r="X1058" i="1"/>
  <c r="Y1058" i="1"/>
  <c r="X1059" i="1"/>
  <c r="Y1059" i="1"/>
  <c r="X1060" i="1"/>
  <c r="Y1060" i="1"/>
  <c r="X1061" i="1"/>
  <c r="Y1061" i="1"/>
  <c r="X1062" i="1"/>
  <c r="Y1062" i="1"/>
  <c r="X1063" i="1"/>
  <c r="Y1063" i="1"/>
  <c r="X1064" i="1"/>
  <c r="Y1064" i="1"/>
  <c r="X1065" i="1"/>
  <c r="Y1065" i="1"/>
  <c r="X1066" i="1"/>
  <c r="Y1066" i="1"/>
  <c r="X1067" i="1"/>
  <c r="Y1067" i="1"/>
  <c r="X1068" i="1"/>
  <c r="Y1068" i="1"/>
  <c r="X1069" i="1"/>
  <c r="Y1069" i="1"/>
  <c r="X1070" i="1"/>
  <c r="Y1070" i="1"/>
  <c r="X1071" i="1"/>
  <c r="Y1071" i="1"/>
  <c r="X1072" i="1"/>
  <c r="Y1072" i="1"/>
  <c r="X1073" i="1"/>
  <c r="Y1073" i="1"/>
  <c r="X1074" i="1"/>
  <c r="Y1074" i="1"/>
  <c r="X1075" i="1"/>
  <c r="Y1075" i="1"/>
  <c r="X1076" i="1"/>
  <c r="Y1076" i="1"/>
  <c r="X1077" i="1"/>
  <c r="Y1077" i="1"/>
  <c r="X1078" i="1"/>
  <c r="Y1078" i="1"/>
  <c r="X1079" i="1"/>
  <c r="Y1079" i="1"/>
  <c r="X1080" i="1"/>
  <c r="Y1080" i="1"/>
  <c r="X1081" i="1"/>
  <c r="Y1081" i="1"/>
  <c r="X1082" i="1"/>
  <c r="Y1082" i="1"/>
  <c r="X1083" i="1"/>
  <c r="Y1083" i="1"/>
  <c r="X1084" i="1"/>
  <c r="Y1084" i="1"/>
  <c r="X1085" i="1"/>
  <c r="Y1085" i="1"/>
  <c r="X1086" i="1"/>
  <c r="Y1086" i="1"/>
  <c r="X1087" i="1"/>
  <c r="Y1087" i="1"/>
  <c r="X1088" i="1"/>
  <c r="Y1088" i="1"/>
  <c r="X1089" i="1"/>
  <c r="Y1089" i="1"/>
  <c r="X1090" i="1"/>
  <c r="Y1090" i="1"/>
  <c r="X1091" i="1"/>
  <c r="Y1091" i="1"/>
  <c r="X1092" i="1"/>
  <c r="Y1092" i="1"/>
  <c r="X1093" i="1"/>
  <c r="Y1093" i="1"/>
  <c r="X1094" i="1"/>
  <c r="Y1094" i="1"/>
  <c r="X1095" i="1"/>
  <c r="Y1095" i="1"/>
  <c r="X1096" i="1"/>
  <c r="Y1096" i="1"/>
  <c r="X1097" i="1"/>
  <c r="Y1097" i="1"/>
  <c r="X1098" i="1"/>
  <c r="Y1098" i="1"/>
  <c r="X1099" i="1"/>
  <c r="Y1099" i="1"/>
  <c r="X1100" i="1"/>
  <c r="Y1100" i="1"/>
  <c r="X1101" i="1"/>
  <c r="Y1101" i="1"/>
  <c r="X1102" i="1"/>
  <c r="Y1102" i="1"/>
  <c r="X1103" i="1"/>
  <c r="Y1103" i="1"/>
  <c r="X1104" i="1"/>
  <c r="Y1104" i="1"/>
  <c r="X1105" i="1"/>
  <c r="Y1105" i="1"/>
  <c r="X1106" i="1"/>
  <c r="Y1106" i="1"/>
  <c r="X1107" i="1"/>
  <c r="Y1107" i="1"/>
  <c r="X1108" i="1"/>
  <c r="Y1108" i="1"/>
  <c r="X1109" i="1"/>
  <c r="Y1109" i="1"/>
  <c r="X1110" i="1"/>
  <c r="Y1110" i="1"/>
  <c r="X1111" i="1"/>
  <c r="Y1111" i="1"/>
  <c r="X1112" i="1"/>
  <c r="Y1112" i="1"/>
  <c r="X1113" i="1"/>
  <c r="Y1113" i="1"/>
  <c r="X1114" i="1"/>
  <c r="Y1114" i="1"/>
  <c r="X1115" i="1"/>
  <c r="Y1115" i="1"/>
  <c r="X1116" i="1"/>
  <c r="Y1116" i="1"/>
  <c r="X1117" i="1"/>
  <c r="Y1117" i="1"/>
  <c r="X1118" i="1"/>
  <c r="Y1118" i="1"/>
  <c r="X1119" i="1"/>
  <c r="Y1119" i="1"/>
  <c r="X1120" i="1"/>
  <c r="Y1120" i="1"/>
  <c r="X1121" i="1"/>
  <c r="Y1121" i="1"/>
  <c r="X1122" i="1"/>
  <c r="Y1122" i="1"/>
  <c r="X1123" i="1"/>
  <c r="Y1123" i="1"/>
  <c r="X1124" i="1"/>
  <c r="Y1124" i="1"/>
  <c r="X1125" i="1"/>
  <c r="Y1125" i="1"/>
  <c r="X1126" i="1"/>
  <c r="Y1126" i="1"/>
  <c r="X1127" i="1"/>
  <c r="Y1127" i="1"/>
  <c r="X1128" i="1"/>
  <c r="Y1128" i="1"/>
  <c r="X1129" i="1"/>
  <c r="Y1129" i="1"/>
  <c r="X1130" i="1"/>
  <c r="Y1130" i="1"/>
  <c r="X1131" i="1"/>
  <c r="Y1131" i="1"/>
  <c r="X1132" i="1"/>
  <c r="Y1132" i="1"/>
  <c r="X1133" i="1"/>
  <c r="Y1133" i="1"/>
  <c r="X1134" i="1"/>
  <c r="Y1134" i="1"/>
  <c r="X1135" i="1"/>
  <c r="Y1135" i="1"/>
  <c r="X1136" i="1"/>
  <c r="Y1136" i="1"/>
  <c r="X1137" i="1"/>
  <c r="Y1137" i="1"/>
  <c r="X1138" i="1"/>
  <c r="Y1138" i="1"/>
  <c r="X1139" i="1"/>
  <c r="Y1139" i="1"/>
  <c r="X1140" i="1"/>
  <c r="Y1140" i="1"/>
  <c r="X1141" i="1"/>
  <c r="Y1141" i="1"/>
  <c r="X1142" i="1"/>
  <c r="Y1142" i="1"/>
  <c r="X1143" i="1"/>
  <c r="Y1143" i="1"/>
  <c r="X1144" i="1"/>
  <c r="Y1144" i="1"/>
  <c r="X1145" i="1"/>
  <c r="Y1145" i="1"/>
  <c r="X1146" i="1"/>
  <c r="Y1146" i="1"/>
  <c r="X1147" i="1"/>
  <c r="Y1147" i="1"/>
  <c r="X1148" i="1"/>
  <c r="Y1148" i="1"/>
  <c r="X1149" i="1"/>
  <c r="Y1149" i="1"/>
  <c r="X1150" i="1"/>
  <c r="Y1150" i="1"/>
  <c r="X1151" i="1"/>
  <c r="Y1151" i="1"/>
  <c r="X1152" i="1"/>
  <c r="Y1152" i="1"/>
  <c r="X1153" i="1"/>
  <c r="Y1153" i="1"/>
  <c r="X1154" i="1"/>
  <c r="Y1154" i="1"/>
  <c r="X1155" i="1"/>
  <c r="Y1155" i="1"/>
  <c r="X1156" i="1"/>
  <c r="Y1156" i="1"/>
  <c r="X1157" i="1"/>
  <c r="Y1157" i="1"/>
  <c r="X1158" i="1"/>
  <c r="Y1158" i="1"/>
  <c r="X1159" i="1"/>
  <c r="Y1159" i="1"/>
  <c r="X1160" i="1"/>
  <c r="Y1160" i="1"/>
  <c r="X1161" i="1"/>
  <c r="Y1161" i="1"/>
  <c r="X1162" i="1"/>
  <c r="Y1162" i="1"/>
  <c r="X1163" i="1"/>
  <c r="Y1163" i="1"/>
  <c r="X1164" i="1"/>
  <c r="Y1164" i="1"/>
  <c r="X1165" i="1"/>
  <c r="Y1165" i="1"/>
  <c r="X1166" i="1"/>
  <c r="Y1166" i="1"/>
  <c r="X1167" i="1"/>
  <c r="Y1167" i="1"/>
  <c r="X1168" i="1"/>
  <c r="Y1168" i="1"/>
  <c r="X1169" i="1"/>
  <c r="Y1169" i="1"/>
  <c r="X1170" i="1"/>
  <c r="Y1170" i="1"/>
  <c r="X1171" i="1"/>
  <c r="Y1171" i="1"/>
  <c r="X1172" i="1"/>
  <c r="Y1172" i="1"/>
  <c r="X1173" i="1"/>
  <c r="Y1173" i="1"/>
  <c r="X1174" i="1"/>
  <c r="Y1174" i="1"/>
  <c r="X1175" i="1"/>
  <c r="Y1175" i="1"/>
  <c r="X1176" i="1"/>
  <c r="Y1176" i="1"/>
  <c r="X1177" i="1"/>
  <c r="Y1177" i="1"/>
  <c r="X1178" i="1"/>
  <c r="Y1178" i="1"/>
  <c r="X1179" i="1"/>
  <c r="Y1179" i="1"/>
  <c r="X1180" i="1"/>
  <c r="Y1180" i="1"/>
  <c r="X1181" i="1"/>
  <c r="Y1181" i="1"/>
  <c r="X1182" i="1"/>
  <c r="Y1182" i="1"/>
  <c r="X1183" i="1"/>
  <c r="Y1183" i="1"/>
  <c r="X1184" i="1"/>
  <c r="Y1184" i="1"/>
  <c r="X1185" i="1"/>
  <c r="Y1185" i="1"/>
  <c r="X1186" i="1"/>
  <c r="Y1186" i="1"/>
  <c r="X1187" i="1"/>
  <c r="Y1187" i="1"/>
  <c r="X1188" i="1"/>
  <c r="Y1188" i="1"/>
  <c r="X1189" i="1"/>
  <c r="Y1189" i="1"/>
  <c r="X1190" i="1"/>
  <c r="Y1190" i="1"/>
  <c r="X1191" i="1"/>
  <c r="Y1191" i="1"/>
  <c r="X1192" i="1"/>
  <c r="Y1192" i="1"/>
  <c r="X1193" i="1"/>
  <c r="Y1193" i="1"/>
  <c r="X1194" i="1"/>
  <c r="Y1194" i="1"/>
  <c r="X1195" i="1"/>
  <c r="Y1195" i="1"/>
  <c r="X1196" i="1"/>
  <c r="Y1196" i="1"/>
  <c r="X1197" i="1"/>
  <c r="Y1197" i="1"/>
  <c r="X1198" i="1"/>
  <c r="Y1198" i="1"/>
  <c r="X1199" i="1"/>
  <c r="Y1199" i="1"/>
  <c r="X1200" i="1"/>
  <c r="Y1200" i="1"/>
  <c r="X1201" i="1"/>
  <c r="Y1201" i="1"/>
  <c r="X1202" i="1"/>
  <c r="Y1202" i="1"/>
  <c r="X1203" i="1"/>
  <c r="Y1203" i="1"/>
  <c r="X1204" i="1"/>
  <c r="Y1204" i="1"/>
  <c r="X1205" i="1"/>
  <c r="Y1205" i="1"/>
  <c r="X1206" i="1"/>
  <c r="Y1206" i="1"/>
  <c r="X1207" i="1"/>
  <c r="Y1207" i="1"/>
  <c r="X1208" i="1"/>
  <c r="Y1208" i="1"/>
  <c r="X1209" i="1"/>
  <c r="Y1209" i="1"/>
  <c r="X1210" i="1"/>
  <c r="Y1210" i="1"/>
  <c r="X1211" i="1"/>
  <c r="Y1211" i="1"/>
  <c r="X1212" i="1"/>
  <c r="Y1212" i="1"/>
  <c r="X1213" i="1"/>
  <c r="Y1213" i="1"/>
  <c r="X1214" i="1"/>
  <c r="Y1214" i="1"/>
  <c r="X1215" i="1"/>
  <c r="Y1215" i="1"/>
  <c r="X1216" i="1"/>
  <c r="Y1216" i="1"/>
  <c r="X1217" i="1"/>
  <c r="Y1217" i="1"/>
  <c r="X1218" i="1"/>
  <c r="Y1218" i="1"/>
  <c r="X1219" i="1"/>
  <c r="Y1219" i="1"/>
  <c r="X1220" i="1"/>
  <c r="Y1220" i="1"/>
  <c r="X1221" i="1"/>
  <c r="Y1221" i="1"/>
  <c r="X1222" i="1"/>
  <c r="Y1222" i="1"/>
  <c r="X1223" i="1"/>
  <c r="Y1223" i="1"/>
  <c r="X1224" i="1"/>
  <c r="Y1224" i="1"/>
  <c r="X1225" i="1"/>
  <c r="Y1225" i="1"/>
  <c r="X1226" i="1"/>
  <c r="Y1226" i="1"/>
  <c r="X1227" i="1"/>
  <c r="Y1227" i="1"/>
  <c r="X1228" i="1"/>
  <c r="Y1228" i="1"/>
  <c r="X1229" i="1"/>
  <c r="Y1229" i="1"/>
  <c r="X1230" i="1"/>
  <c r="Y1230" i="1"/>
  <c r="X1231" i="1"/>
  <c r="Y1231" i="1"/>
  <c r="X1232" i="1"/>
  <c r="Y1232" i="1"/>
  <c r="X1233" i="1"/>
  <c r="Y1233" i="1"/>
  <c r="X1234" i="1"/>
  <c r="Y1234" i="1"/>
  <c r="X1235" i="1"/>
  <c r="Y1235" i="1"/>
  <c r="X1236" i="1"/>
  <c r="Y1236" i="1"/>
  <c r="X1237" i="1"/>
  <c r="Y1237" i="1"/>
  <c r="X1238" i="1"/>
  <c r="Y1238" i="1"/>
  <c r="X1239" i="1"/>
  <c r="Y1239" i="1"/>
  <c r="X1240" i="1"/>
  <c r="Y1240" i="1"/>
  <c r="X1241" i="1"/>
  <c r="Y1241" i="1"/>
  <c r="X1242" i="1"/>
  <c r="Y1242" i="1"/>
  <c r="X1243" i="1"/>
  <c r="Y1243" i="1"/>
  <c r="X1244" i="1"/>
  <c r="Y1244" i="1"/>
  <c r="X1245" i="1"/>
  <c r="Y1245" i="1"/>
  <c r="X1246" i="1"/>
  <c r="Y1246" i="1"/>
  <c r="X1247" i="1"/>
  <c r="Y1247" i="1"/>
  <c r="X1248" i="1"/>
  <c r="Y1248" i="1"/>
  <c r="X1249" i="1"/>
  <c r="Y1249" i="1"/>
  <c r="X1250" i="1"/>
  <c r="Y1250" i="1"/>
  <c r="X1251" i="1"/>
  <c r="Y1251" i="1"/>
  <c r="X1252" i="1"/>
  <c r="Y1252" i="1"/>
  <c r="X1253" i="1"/>
  <c r="Y1253" i="1"/>
  <c r="X1254" i="1"/>
  <c r="Y1254" i="1"/>
  <c r="X1255" i="1"/>
  <c r="Y1255" i="1"/>
  <c r="X1256" i="1"/>
  <c r="Y1256" i="1"/>
  <c r="X1257" i="1"/>
  <c r="Y1257" i="1"/>
  <c r="X1258" i="1"/>
  <c r="Y1258" i="1"/>
  <c r="X1259" i="1"/>
  <c r="Y1259" i="1"/>
  <c r="X1260" i="1"/>
  <c r="Y1260" i="1"/>
  <c r="X1261" i="1"/>
  <c r="Y1261" i="1"/>
  <c r="X1262" i="1"/>
  <c r="Y1262" i="1"/>
  <c r="X1263" i="1"/>
  <c r="Y1263" i="1"/>
  <c r="X1264" i="1"/>
  <c r="Y1264" i="1"/>
  <c r="X1265" i="1"/>
  <c r="Y1265" i="1"/>
  <c r="X1266" i="1"/>
  <c r="Y1266" i="1"/>
  <c r="X1267" i="1"/>
  <c r="Y1267" i="1"/>
  <c r="X1268" i="1"/>
  <c r="Y1268" i="1"/>
  <c r="X1269" i="1"/>
  <c r="Y1269" i="1"/>
  <c r="X1270" i="1"/>
  <c r="Y1270" i="1"/>
  <c r="X1271" i="1"/>
  <c r="Y1271" i="1"/>
  <c r="X1272" i="1"/>
  <c r="Y1272" i="1"/>
  <c r="X1273" i="1"/>
  <c r="Y1273" i="1"/>
  <c r="X1274" i="1"/>
  <c r="Y1274" i="1"/>
  <c r="X1275" i="1"/>
  <c r="Y1275" i="1"/>
  <c r="X1276" i="1"/>
  <c r="Y1276" i="1"/>
  <c r="X1277" i="1"/>
  <c r="Y1277" i="1"/>
  <c r="X1278" i="1"/>
  <c r="Y1278" i="1"/>
  <c r="X1279" i="1"/>
  <c r="Y1279" i="1"/>
  <c r="X1280" i="1"/>
  <c r="Y1280" i="1"/>
  <c r="X1281" i="1"/>
  <c r="Y1281" i="1"/>
  <c r="X1282" i="1"/>
  <c r="Y1282" i="1"/>
  <c r="X1283" i="1"/>
  <c r="Y1283" i="1"/>
  <c r="X1284" i="1"/>
  <c r="Y1284" i="1"/>
  <c r="X1285" i="1"/>
  <c r="Y1285" i="1"/>
  <c r="X1286" i="1"/>
  <c r="Y1286" i="1"/>
  <c r="X1287" i="1"/>
  <c r="Y1287" i="1"/>
  <c r="X1288" i="1"/>
  <c r="Y1288" i="1"/>
  <c r="X1289" i="1"/>
  <c r="Y1289" i="1"/>
  <c r="X1290" i="1"/>
  <c r="Y1290" i="1"/>
  <c r="X1291" i="1"/>
  <c r="Y1291" i="1"/>
  <c r="X1292" i="1"/>
  <c r="Y1292" i="1"/>
  <c r="X1293" i="1"/>
  <c r="Y1293" i="1"/>
  <c r="X1294" i="1"/>
  <c r="Y1294" i="1"/>
  <c r="X1295" i="1"/>
  <c r="Y1295" i="1"/>
  <c r="X1296" i="1"/>
  <c r="Y1296" i="1"/>
  <c r="X1297" i="1"/>
  <c r="Y1297" i="1"/>
  <c r="X1298" i="1"/>
  <c r="Y1298" i="1"/>
  <c r="X1299" i="1"/>
  <c r="Y1299" i="1"/>
  <c r="X1300" i="1"/>
  <c r="Y1300" i="1"/>
  <c r="X1301" i="1"/>
  <c r="Y1301" i="1"/>
  <c r="X1302" i="1"/>
  <c r="Y1302" i="1"/>
  <c r="X1303" i="1"/>
  <c r="Y1303" i="1"/>
  <c r="X1304" i="1"/>
  <c r="Y1304" i="1"/>
  <c r="X1305" i="1"/>
  <c r="Y1305" i="1"/>
  <c r="X1306" i="1"/>
  <c r="Y1306" i="1"/>
  <c r="X1307" i="1"/>
  <c r="Y1307" i="1"/>
  <c r="X1308" i="1"/>
  <c r="Y1308" i="1"/>
  <c r="X1309" i="1"/>
  <c r="Y1309" i="1"/>
  <c r="X1310" i="1"/>
  <c r="Y1310" i="1"/>
  <c r="X1311" i="1"/>
  <c r="Y1311" i="1"/>
  <c r="X1312" i="1"/>
  <c r="Y1312" i="1"/>
  <c r="X1313" i="1"/>
  <c r="Y1313" i="1"/>
  <c r="X1314" i="1"/>
  <c r="Y1314" i="1"/>
  <c r="X1315" i="1"/>
  <c r="Y1315" i="1"/>
  <c r="X1316" i="1"/>
  <c r="Y1316" i="1"/>
  <c r="X1317" i="1"/>
  <c r="Y1317" i="1"/>
  <c r="X1318" i="1"/>
  <c r="Y1318" i="1"/>
  <c r="X1319" i="1"/>
  <c r="Y1319" i="1"/>
  <c r="X1320" i="1"/>
  <c r="Y1320" i="1"/>
  <c r="X1321" i="1"/>
  <c r="Y1321" i="1"/>
  <c r="X1322" i="1"/>
  <c r="Y1322" i="1"/>
  <c r="X1323" i="1"/>
  <c r="Y1323" i="1"/>
  <c r="X1324" i="1"/>
  <c r="Y1324" i="1"/>
  <c r="X1325" i="1"/>
  <c r="Y1325" i="1"/>
  <c r="X1326" i="1"/>
  <c r="Y1326" i="1"/>
  <c r="X1327" i="1"/>
  <c r="Y1327" i="1"/>
  <c r="X1328" i="1"/>
  <c r="Y1328" i="1"/>
  <c r="X1329" i="1"/>
  <c r="Y1329" i="1"/>
  <c r="X1330" i="1"/>
  <c r="Y1330" i="1"/>
  <c r="X1331" i="1"/>
  <c r="Y1331" i="1"/>
  <c r="X1332" i="1"/>
  <c r="Y1332" i="1"/>
  <c r="X1333" i="1"/>
  <c r="Y1333" i="1"/>
  <c r="X1334" i="1"/>
  <c r="Y1334" i="1"/>
  <c r="X1335" i="1"/>
  <c r="Y1335" i="1"/>
  <c r="X1336" i="1"/>
  <c r="Y1336" i="1"/>
  <c r="X1337" i="1"/>
  <c r="Y1337" i="1"/>
  <c r="X1338" i="1"/>
  <c r="Y1338" i="1"/>
  <c r="X1339" i="1"/>
  <c r="Y1339" i="1"/>
  <c r="X1340" i="1"/>
  <c r="Y1340" i="1"/>
  <c r="X1341" i="1"/>
  <c r="Y1341" i="1"/>
  <c r="X1342" i="1"/>
  <c r="Y1342" i="1"/>
  <c r="X1343" i="1"/>
  <c r="Y1343" i="1"/>
  <c r="X1344" i="1"/>
  <c r="Y1344" i="1"/>
  <c r="X1345" i="1"/>
  <c r="Y1345" i="1"/>
  <c r="X1346" i="1"/>
  <c r="Y1346" i="1"/>
  <c r="X1347" i="1"/>
  <c r="Y1347" i="1"/>
  <c r="X1348" i="1"/>
  <c r="Y1348" i="1"/>
  <c r="X1349" i="1"/>
  <c r="Y1349" i="1"/>
  <c r="X1350" i="1"/>
  <c r="Y1350" i="1"/>
  <c r="X1351" i="1"/>
  <c r="Y1351" i="1"/>
  <c r="X1352" i="1"/>
  <c r="Y1352" i="1"/>
  <c r="X1353" i="1"/>
  <c r="Y1353" i="1"/>
  <c r="X1354" i="1"/>
  <c r="Y1354" i="1"/>
  <c r="X1355" i="1"/>
  <c r="Y1355" i="1"/>
  <c r="X1356" i="1"/>
  <c r="Y1356" i="1"/>
  <c r="X1357" i="1"/>
  <c r="Y1357" i="1"/>
  <c r="X1358" i="1"/>
  <c r="Y1358" i="1"/>
  <c r="X1359" i="1"/>
  <c r="Y1359" i="1"/>
  <c r="X1360" i="1"/>
  <c r="Y1360" i="1"/>
  <c r="X1361" i="1"/>
  <c r="Y1361" i="1"/>
  <c r="X1362" i="1"/>
  <c r="Y1362" i="1"/>
  <c r="X1363" i="1"/>
  <c r="Y1363" i="1"/>
  <c r="X1364" i="1"/>
  <c r="Y1364" i="1"/>
  <c r="X1365" i="1"/>
  <c r="Y1365" i="1"/>
  <c r="X1366" i="1"/>
  <c r="Y1366" i="1"/>
  <c r="X1367" i="1"/>
  <c r="Y1367" i="1"/>
  <c r="X1368" i="1"/>
  <c r="Y1368" i="1"/>
  <c r="X1369" i="1"/>
  <c r="Y1369" i="1"/>
  <c r="X1370" i="1"/>
  <c r="Y1370" i="1"/>
  <c r="X1371" i="1"/>
  <c r="Y1371" i="1"/>
  <c r="X1372" i="1"/>
  <c r="Y1372" i="1"/>
  <c r="X1373" i="1"/>
  <c r="Y1373" i="1"/>
  <c r="X1374" i="1"/>
  <c r="Y1374" i="1"/>
  <c r="X1375" i="1"/>
  <c r="Y1375" i="1"/>
  <c r="X1376" i="1"/>
  <c r="Y1376" i="1"/>
  <c r="X1377" i="1"/>
  <c r="Y1377" i="1"/>
  <c r="X1378" i="1"/>
  <c r="Y1378" i="1"/>
  <c r="X1379" i="1"/>
  <c r="Y1379" i="1"/>
  <c r="X1380" i="1"/>
  <c r="Y1380" i="1"/>
  <c r="X1381" i="1"/>
  <c r="Y1381" i="1"/>
  <c r="X1382" i="1"/>
  <c r="Y1382" i="1"/>
  <c r="X1383" i="1"/>
  <c r="Y1383" i="1"/>
  <c r="X1384" i="1"/>
  <c r="Y1384" i="1"/>
  <c r="X1385" i="1"/>
  <c r="Y1385" i="1"/>
  <c r="X1386" i="1"/>
  <c r="Y1386" i="1"/>
  <c r="X1387" i="1"/>
  <c r="Y1387" i="1"/>
  <c r="X1388" i="1"/>
  <c r="Y1388" i="1"/>
  <c r="X1389" i="1"/>
  <c r="Y1389" i="1"/>
  <c r="X1390" i="1"/>
  <c r="Y1390" i="1"/>
  <c r="X1391" i="1"/>
  <c r="Y1391" i="1"/>
  <c r="X1392" i="1"/>
  <c r="Y1392" i="1"/>
  <c r="X1393" i="1"/>
  <c r="Y1393" i="1"/>
  <c r="X1394" i="1"/>
  <c r="Y1394" i="1"/>
  <c r="X1395" i="1"/>
  <c r="Y1395" i="1"/>
  <c r="X1396" i="1"/>
  <c r="Y1396" i="1"/>
  <c r="X1397" i="1"/>
  <c r="Y1397" i="1"/>
  <c r="X1398" i="1"/>
  <c r="Y1398" i="1"/>
  <c r="X1399" i="1"/>
  <c r="Y1399" i="1"/>
  <c r="X1400" i="1"/>
  <c r="Y1400" i="1"/>
  <c r="X1401" i="1"/>
  <c r="Y1401" i="1"/>
  <c r="X1402" i="1"/>
  <c r="Y1402" i="1"/>
  <c r="X1403" i="1"/>
  <c r="Y1403" i="1"/>
  <c r="X1404" i="1"/>
  <c r="Y1404" i="1"/>
  <c r="X1405" i="1"/>
  <c r="Y1405" i="1"/>
  <c r="X1406" i="1"/>
  <c r="Y1406" i="1"/>
  <c r="X1407" i="1"/>
  <c r="Y1407" i="1"/>
  <c r="X1408" i="1"/>
  <c r="Y1408" i="1"/>
  <c r="X1409" i="1"/>
  <c r="Y1409" i="1"/>
  <c r="X1410" i="1"/>
  <c r="Y1410" i="1"/>
  <c r="X1411" i="1"/>
  <c r="Y1411" i="1"/>
  <c r="X1412" i="1"/>
  <c r="Y1412" i="1"/>
  <c r="X1413" i="1"/>
  <c r="Y1413" i="1"/>
  <c r="X1414" i="1"/>
  <c r="Y1414" i="1"/>
  <c r="X1415" i="1"/>
  <c r="Y1415" i="1"/>
  <c r="X1416" i="1"/>
  <c r="Y1416" i="1"/>
  <c r="X1417" i="1"/>
  <c r="Y1417" i="1"/>
  <c r="X1418" i="1"/>
  <c r="Y1418" i="1"/>
  <c r="X1419" i="1"/>
  <c r="Y1419" i="1"/>
  <c r="X1420" i="1"/>
  <c r="Y1420" i="1"/>
  <c r="X1421" i="1"/>
  <c r="Y1421" i="1"/>
  <c r="X1422" i="1"/>
  <c r="Y1422" i="1"/>
  <c r="X1423" i="1"/>
  <c r="Y1423" i="1"/>
  <c r="X1424" i="1"/>
  <c r="Y1424" i="1"/>
  <c r="X1425" i="1"/>
  <c r="Y1425" i="1"/>
  <c r="X1426" i="1"/>
  <c r="Y1426" i="1"/>
  <c r="X1427" i="1"/>
  <c r="Y1427" i="1"/>
  <c r="X1428" i="1"/>
  <c r="Y1428" i="1"/>
  <c r="X1429" i="1"/>
  <c r="Y1429" i="1"/>
  <c r="X1430" i="1"/>
  <c r="Y1430" i="1"/>
  <c r="X1431" i="1"/>
  <c r="Y1431" i="1"/>
  <c r="X1432" i="1"/>
  <c r="Y1432" i="1"/>
  <c r="X1433" i="1"/>
  <c r="Y1433" i="1"/>
  <c r="X1434" i="1"/>
  <c r="Y1434" i="1"/>
  <c r="X1435" i="1"/>
  <c r="Y1435" i="1"/>
  <c r="X1436" i="1"/>
  <c r="Y1436" i="1"/>
  <c r="X1437" i="1"/>
  <c r="Y1437" i="1"/>
  <c r="X1438" i="1"/>
  <c r="Y1438" i="1"/>
  <c r="X1439" i="1"/>
  <c r="Y1439" i="1"/>
  <c r="X1440" i="1"/>
  <c r="Y1440" i="1"/>
  <c r="X1441" i="1"/>
  <c r="Y1441" i="1"/>
  <c r="X1442" i="1"/>
  <c r="Y1442" i="1"/>
  <c r="X1443" i="1"/>
  <c r="Y1443" i="1"/>
  <c r="X1444" i="1"/>
  <c r="Y1444" i="1"/>
  <c r="X1445" i="1"/>
  <c r="Y1445" i="1"/>
  <c r="X1446" i="1"/>
  <c r="Y1446" i="1"/>
  <c r="X1447" i="1"/>
  <c r="Y1447" i="1"/>
  <c r="X1448" i="1"/>
  <c r="Y1448" i="1"/>
  <c r="X1449" i="1"/>
  <c r="Y1449" i="1"/>
  <c r="X1450" i="1"/>
  <c r="Y1450" i="1"/>
  <c r="X1451" i="1"/>
  <c r="Y1451" i="1"/>
  <c r="X1452" i="1"/>
  <c r="Y1452" i="1"/>
  <c r="X1453" i="1"/>
  <c r="Y1453" i="1"/>
  <c r="X1454" i="1"/>
  <c r="Y1454" i="1"/>
  <c r="X1455" i="1"/>
  <c r="Y1455" i="1"/>
  <c r="X1456" i="1"/>
  <c r="Y1456" i="1"/>
  <c r="X1457" i="1"/>
  <c r="Y1457" i="1"/>
  <c r="X1458" i="1"/>
  <c r="Y1458" i="1"/>
  <c r="X1459" i="1"/>
  <c r="Y1459" i="1"/>
  <c r="X1460" i="1"/>
  <c r="Y1460" i="1"/>
  <c r="X1461" i="1"/>
  <c r="Y1461" i="1"/>
  <c r="X1462" i="1"/>
  <c r="Y1462" i="1"/>
  <c r="X1463" i="1"/>
  <c r="Y1463" i="1"/>
  <c r="X1464" i="1"/>
  <c r="Y1464" i="1"/>
  <c r="X1465" i="1"/>
  <c r="Y1465" i="1"/>
  <c r="X1466" i="1"/>
  <c r="Y1466" i="1"/>
  <c r="X1467" i="1"/>
  <c r="Y1467" i="1"/>
  <c r="X1468" i="1"/>
  <c r="Y1468" i="1"/>
  <c r="X1469" i="1"/>
  <c r="Y1469" i="1"/>
  <c r="X1470" i="1"/>
  <c r="Y1470" i="1"/>
  <c r="X1471" i="1"/>
  <c r="Y1471" i="1"/>
  <c r="X1472" i="1"/>
  <c r="Y1472" i="1"/>
  <c r="X1473" i="1"/>
  <c r="Y1473" i="1"/>
  <c r="X1474" i="1"/>
  <c r="Y1474" i="1"/>
  <c r="X1475" i="1"/>
  <c r="Y1475" i="1"/>
  <c r="X1476" i="1"/>
  <c r="Y1476" i="1"/>
  <c r="X1477" i="1"/>
  <c r="Y1477" i="1"/>
  <c r="X1478" i="1"/>
  <c r="Y1478" i="1"/>
  <c r="X1479" i="1"/>
  <c r="Y1479" i="1"/>
  <c r="X1480" i="1"/>
  <c r="Y1480" i="1"/>
  <c r="X1481" i="1"/>
  <c r="Y1481" i="1"/>
  <c r="X1482" i="1"/>
  <c r="Y1482" i="1"/>
  <c r="X1483" i="1"/>
  <c r="Y1483" i="1"/>
  <c r="X1484" i="1"/>
  <c r="Y1484" i="1"/>
  <c r="X1485" i="1"/>
  <c r="Y1485" i="1"/>
  <c r="X1486" i="1"/>
  <c r="Y1486" i="1"/>
  <c r="X1487" i="1"/>
  <c r="Y1487" i="1"/>
  <c r="X1488" i="1"/>
  <c r="Y1488" i="1"/>
  <c r="X1489" i="1"/>
  <c r="Y1489" i="1"/>
  <c r="X1490" i="1"/>
  <c r="Y1490" i="1"/>
  <c r="X1491" i="1"/>
  <c r="Y1491" i="1"/>
  <c r="X1492" i="1"/>
  <c r="Y1492" i="1"/>
  <c r="X1493" i="1"/>
  <c r="Y1493" i="1"/>
  <c r="X1494" i="1"/>
  <c r="Y1494" i="1"/>
  <c r="X1495" i="1"/>
  <c r="Y1495" i="1"/>
  <c r="X1496" i="1"/>
  <c r="Y1496" i="1"/>
  <c r="X1497" i="1"/>
  <c r="Y1497" i="1"/>
  <c r="X1498" i="1"/>
  <c r="Y1498" i="1"/>
  <c r="X1499" i="1"/>
  <c r="Y1499" i="1"/>
  <c r="X1500" i="1"/>
  <c r="Y1500" i="1"/>
  <c r="X1501" i="1"/>
  <c r="Y1501" i="1"/>
  <c r="X1502" i="1"/>
  <c r="Y1502" i="1"/>
  <c r="X1503" i="1"/>
  <c r="Y1503" i="1"/>
  <c r="X1504" i="1"/>
  <c r="Y1504" i="1"/>
  <c r="X1505" i="1"/>
  <c r="Y1505" i="1"/>
  <c r="X1506" i="1"/>
  <c r="Y1506" i="1"/>
  <c r="X1507" i="1"/>
  <c r="Y1507" i="1"/>
  <c r="X1508" i="1"/>
  <c r="Y1508" i="1"/>
  <c r="X1509" i="1"/>
  <c r="Y1509" i="1"/>
  <c r="X1510" i="1"/>
  <c r="Y1510" i="1"/>
  <c r="X1511" i="1"/>
  <c r="Y1511" i="1"/>
  <c r="X1512" i="1"/>
  <c r="Y1512" i="1"/>
  <c r="X1513" i="1"/>
  <c r="Y1513" i="1"/>
  <c r="X1514" i="1"/>
  <c r="Y1514" i="1"/>
  <c r="X1515" i="1"/>
  <c r="Y1515" i="1"/>
  <c r="X1516" i="1"/>
  <c r="Y1516" i="1"/>
  <c r="X1517" i="1"/>
  <c r="Y1517" i="1"/>
  <c r="X1518" i="1"/>
  <c r="Y1518" i="1"/>
  <c r="X1519" i="1"/>
  <c r="Y1519" i="1"/>
  <c r="X1520" i="1"/>
  <c r="Y1520" i="1"/>
  <c r="X1521" i="1"/>
  <c r="Y1521" i="1"/>
  <c r="X1522" i="1"/>
  <c r="Y1522" i="1"/>
  <c r="X1523" i="1"/>
  <c r="Y1523" i="1"/>
  <c r="X1524" i="1"/>
  <c r="Y1524" i="1"/>
  <c r="X1525" i="1"/>
  <c r="Y1525" i="1"/>
  <c r="X1526" i="1"/>
  <c r="Y1526" i="1"/>
  <c r="X1527" i="1"/>
  <c r="Y1527" i="1"/>
  <c r="X1528" i="1"/>
  <c r="Y1528" i="1"/>
  <c r="X1529" i="1"/>
  <c r="Y1529" i="1"/>
  <c r="X1530" i="1"/>
  <c r="Y1530" i="1"/>
  <c r="X1531" i="1"/>
  <c r="Y1531" i="1"/>
  <c r="X1532" i="1"/>
  <c r="Y1532" i="1"/>
  <c r="X1533" i="1"/>
  <c r="Y1533" i="1"/>
  <c r="X1534" i="1"/>
  <c r="Y1534" i="1"/>
  <c r="X1535" i="1"/>
  <c r="Y1535" i="1"/>
  <c r="X1536" i="1"/>
  <c r="Y1536" i="1"/>
  <c r="X1537" i="1"/>
  <c r="Y1537" i="1"/>
  <c r="X1538" i="1"/>
  <c r="Y1538" i="1"/>
  <c r="X1539" i="1"/>
  <c r="Y1539" i="1"/>
  <c r="X1540" i="1"/>
  <c r="Y1540" i="1"/>
  <c r="X1541" i="1"/>
  <c r="Y1541" i="1"/>
  <c r="X1542" i="1"/>
  <c r="Y1542" i="1"/>
  <c r="X1543" i="1"/>
  <c r="Y1543" i="1"/>
  <c r="X1544" i="1"/>
  <c r="Y1544" i="1"/>
  <c r="X1545" i="1"/>
  <c r="Y1545" i="1"/>
  <c r="X1546" i="1"/>
  <c r="Y1546" i="1"/>
  <c r="X1547" i="1"/>
  <c r="Y1547" i="1"/>
  <c r="X1548" i="1"/>
  <c r="Y1548" i="1"/>
  <c r="X1549" i="1"/>
  <c r="Y1549" i="1"/>
  <c r="X1550" i="1"/>
  <c r="Y1550" i="1"/>
  <c r="X1551" i="1"/>
  <c r="Y1551" i="1"/>
  <c r="X1552" i="1"/>
  <c r="Y1552" i="1"/>
  <c r="X1553" i="1"/>
  <c r="Y1553" i="1"/>
  <c r="X1554" i="1"/>
  <c r="Y1554" i="1"/>
  <c r="X1555" i="1"/>
  <c r="Y1555" i="1"/>
  <c r="X1556" i="1"/>
  <c r="Y1556" i="1"/>
  <c r="X1557" i="1"/>
  <c r="Y1557" i="1"/>
  <c r="X1558" i="1"/>
  <c r="Y1558" i="1"/>
  <c r="X1559" i="1"/>
  <c r="Y1559" i="1"/>
  <c r="X1560" i="1"/>
  <c r="Y1560" i="1"/>
  <c r="X1561" i="1"/>
  <c r="Y1561" i="1"/>
  <c r="X1562" i="1"/>
  <c r="Y1562" i="1"/>
  <c r="X1563" i="1"/>
  <c r="Y1563" i="1"/>
  <c r="X1564" i="1"/>
  <c r="Y1564" i="1"/>
  <c r="X1565" i="1"/>
  <c r="Y1565" i="1"/>
  <c r="X1566" i="1"/>
  <c r="Y1566" i="1"/>
  <c r="X1567" i="1"/>
  <c r="Y1567" i="1"/>
  <c r="X1568" i="1"/>
  <c r="Y1568" i="1"/>
  <c r="X1569" i="1"/>
  <c r="Y1569" i="1"/>
  <c r="X1570" i="1"/>
  <c r="Y1570" i="1"/>
  <c r="X1571" i="1"/>
  <c r="Y1571" i="1"/>
  <c r="X1572" i="1"/>
  <c r="Y1572" i="1"/>
  <c r="X1573" i="1"/>
  <c r="Y1573" i="1"/>
  <c r="X1574" i="1"/>
  <c r="Y1574" i="1"/>
  <c r="X1575" i="1"/>
  <c r="Y1575" i="1"/>
  <c r="X1576" i="1"/>
  <c r="Y1576" i="1"/>
  <c r="X1577" i="1"/>
  <c r="Y1577" i="1"/>
  <c r="X1578" i="1"/>
  <c r="Y1578" i="1"/>
  <c r="X1579" i="1"/>
  <c r="Y1579" i="1"/>
  <c r="X1580" i="1"/>
  <c r="Y1580" i="1"/>
  <c r="X1581" i="1"/>
  <c r="Y1581" i="1"/>
  <c r="X1582" i="1"/>
  <c r="Y1582" i="1"/>
  <c r="X1583" i="1"/>
  <c r="Y1583" i="1"/>
  <c r="X1584" i="1"/>
  <c r="Y1584" i="1"/>
  <c r="X1585" i="1"/>
  <c r="Y1585" i="1"/>
  <c r="X1586" i="1"/>
  <c r="Y1586" i="1"/>
  <c r="X1587" i="1"/>
  <c r="Y1587" i="1"/>
  <c r="X1588" i="1"/>
  <c r="Y1588" i="1"/>
  <c r="X1589" i="1"/>
  <c r="Y1589" i="1"/>
  <c r="X1590" i="1"/>
  <c r="Y1590" i="1"/>
  <c r="X1591" i="1"/>
  <c r="Y1591" i="1"/>
  <c r="X1592" i="1"/>
  <c r="Y1592" i="1"/>
  <c r="X1593" i="1"/>
  <c r="Y1593" i="1"/>
  <c r="X1594" i="1"/>
  <c r="Y1594" i="1"/>
  <c r="X1595" i="1"/>
  <c r="Y1595" i="1"/>
  <c r="X1596" i="1"/>
  <c r="Y1596" i="1"/>
  <c r="X1597" i="1"/>
  <c r="Y1597" i="1"/>
  <c r="X1598" i="1"/>
  <c r="Y1598" i="1"/>
  <c r="X1599" i="1"/>
  <c r="Y1599" i="1"/>
  <c r="X1600" i="1"/>
  <c r="Y1600" i="1"/>
  <c r="X1601" i="1"/>
  <c r="Y1601" i="1"/>
  <c r="X1602" i="1"/>
  <c r="Y1602" i="1"/>
  <c r="X1603" i="1"/>
  <c r="Y1603" i="1"/>
  <c r="X1604" i="1"/>
  <c r="Y1604" i="1"/>
  <c r="X1605" i="1"/>
  <c r="Y1605" i="1"/>
  <c r="X1606" i="1"/>
  <c r="Y1606" i="1"/>
  <c r="X1607" i="1"/>
  <c r="Y1607" i="1"/>
  <c r="X1608" i="1"/>
  <c r="Y1608" i="1"/>
  <c r="X1609" i="1"/>
  <c r="Y1609" i="1"/>
  <c r="X1610" i="1"/>
  <c r="Y1610" i="1"/>
  <c r="X1611" i="1"/>
  <c r="Y1611" i="1"/>
  <c r="X1612" i="1"/>
  <c r="Y1612" i="1"/>
  <c r="X1613" i="1"/>
  <c r="Y1613" i="1"/>
  <c r="X1614" i="1"/>
  <c r="Y1614" i="1"/>
  <c r="X1615" i="1"/>
  <c r="Y1615" i="1"/>
  <c r="X1616" i="1"/>
  <c r="Y1616" i="1"/>
  <c r="X1617" i="1"/>
  <c r="Y1617" i="1"/>
  <c r="X1618" i="1"/>
  <c r="Y1618" i="1"/>
  <c r="X1619" i="1"/>
  <c r="Y1619" i="1"/>
  <c r="X1620" i="1"/>
  <c r="Y1620" i="1"/>
  <c r="X1621" i="1"/>
  <c r="Y1621" i="1"/>
  <c r="X1622" i="1"/>
  <c r="Y1622" i="1"/>
  <c r="X1623" i="1"/>
  <c r="Y1623" i="1"/>
  <c r="X1624" i="1"/>
  <c r="Y1624" i="1"/>
  <c r="X1625" i="1"/>
  <c r="Y1625" i="1"/>
  <c r="X1626" i="1"/>
  <c r="Y1626" i="1"/>
  <c r="X1627" i="1"/>
  <c r="Y1627" i="1"/>
  <c r="X1628" i="1"/>
  <c r="Y1628" i="1"/>
  <c r="X1629" i="1"/>
  <c r="Y1629" i="1"/>
  <c r="X1630" i="1"/>
  <c r="Y1630" i="1"/>
  <c r="X1631" i="1"/>
  <c r="Y1631" i="1"/>
  <c r="X1632" i="1"/>
  <c r="Y1632" i="1"/>
  <c r="X1633" i="1"/>
  <c r="Y1633" i="1"/>
  <c r="X1634" i="1"/>
  <c r="Y1634" i="1"/>
  <c r="X1635" i="1"/>
  <c r="Y1635" i="1"/>
  <c r="X1636" i="1"/>
  <c r="Y1636" i="1"/>
  <c r="X1637" i="1"/>
  <c r="Y1637" i="1"/>
  <c r="X1638" i="1"/>
  <c r="Y1638" i="1"/>
  <c r="X1639" i="1"/>
  <c r="Y1639" i="1"/>
  <c r="X1640" i="1"/>
  <c r="Y1640" i="1"/>
  <c r="X1641" i="1"/>
  <c r="Y1641" i="1"/>
  <c r="X1642" i="1"/>
  <c r="Y1642" i="1"/>
  <c r="X1643" i="1"/>
  <c r="Y1643" i="1"/>
  <c r="X1644" i="1"/>
  <c r="Y1644" i="1"/>
  <c r="X1645" i="1"/>
  <c r="Y1645" i="1"/>
  <c r="X1646" i="1"/>
  <c r="Y1646" i="1"/>
  <c r="X1647" i="1"/>
  <c r="Y1647" i="1"/>
  <c r="X1648" i="1"/>
  <c r="Y1648" i="1"/>
  <c r="X1649" i="1"/>
  <c r="Y1649" i="1"/>
  <c r="X1650" i="1"/>
  <c r="Y1650" i="1"/>
  <c r="X1651" i="1"/>
  <c r="Y1651" i="1"/>
  <c r="X1652" i="1"/>
  <c r="Y1652" i="1"/>
  <c r="X1653" i="1"/>
  <c r="Y1653" i="1"/>
  <c r="X1654" i="1"/>
  <c r="Y1654" i="1"/>
  <c r="X1655" i="1"/>
  <c r="Y1655" i="1"/>
  <c r="X1656" i="1"/>
  <c r="Y1656" i="1"/>
  <c r="X1657" i="1"/>
  <c r="Y1657" i="1"/>
  <c r="X1658" i="1"/>
  <c r="Y1658" i="1"/>
  <c r="X1659" i="1"/>
  <c r="Y1659" i="1"/>
  <c r="X1660" i="1"/>
  <c r="Y1660" i="1"/>
  <c r="X1661" i="1"/>
  <c r="Y1661" i="1"/>
  <c r="X1662" i="1"/>
  <c r="Y1662" i="1"/>
  <c r="X1663" i="1"/>
  <c r="Y1663" i="1"/>
  <c r="X1664" i="1"/>
  <c r="Y1664" i="1"/>
  <c r="X1665" i="1"/>
  <c r="Y1665" i="1"/>
  <c r="X1666" i="1"/>
  <c r="Y1666" i="1"/>
  <c r="X1667" i="1"/>
  <c r="Y1667" i="1"/>
  <c r="X1668" i="1"/>
  <c r="Y1668" i="1"/>
  <c r="X1669" i="1"/>
  <c r="Y1669" i="1"/>
  <c r="X1670" i="1"/>
  <c r="Y1670" i="1"/>
  <c r="X1671" i="1"/>
  <c r="Y1671" i="1"/>
  <c r="X1672" i="1"/>
  <c r="Y1672" i="1"/>
  <c r="X1673" i="1"/>
  <c r="Y1673" i="1"/>
  <c r="X1674" i="1"/>
  <c r="Y1674" i="1"/>
  <c r="X1675" i="1"/>
  <c r="Y1675" i="1"/>
  <c r="X1676" i="1"/>
  <c r="Y1676" i="1"/>
  <c r="X1677" i="1"/>
  <c r="Y1677" i="1"/>
  <c r="X1678" i="1"/>
  <c r="Y1678" i="1"/>
  <c r="X1679" i="1"/>
  <c r="Y1679" i="1"/>
  <c r="X1680" i="1"/>
  <c r="Y1680" i="1"/>
  <c r="X1681" i="1"/>
  <c r="Y1681" i="1"/>
  <c r="X1682" i="1"/>
  <c r="Y1682" i="1"/>
  <c r="X1683" i="1"/>
  <c r="Y1683" i="1"/>
  <c r="X1684" i="1"/>
  <c r="Y1684" i="1"/>
  <c r="X1685" i="1"/>
  <c r="Y1685" i="1"/>
  <c r="X1686" i="1"/>
  <c r="Y1686" i="1"/>
  <c r="X1687" i="1"/>
  <c r="Y1687" i="1"/>
  <c r="X1688" i="1"/>
  <c r="Y1688" i="1"/>
  <c r="X1689" i="1"/>
  <c r="Y1689" i="1"/>
  <c r="X1690" i="1"/>
  <c r="Y1690" i="1"/>
  <c r="X1691" i="1"/>
  <c r="Y1691" i="1"/>
  <c r="X1692" i="1"/>
  <c r="Y1692" i="1"/>
  <c r="X1693" i="1"/>
  <c r="Y1693" i="1"/>
  <c r="X1694" i="1"/>
  <c r="Y1694" i="1"/>
  <c r="X1695" i="1"/>
  <c r="Y1695" i="1"/>
  <c r="X1696" i="1"/>
  <c r="Y1696" i="1"/>
  <c r="X1697" i="1"/>
  <c r="Y1697" i="1"/>
  <c r="X1698" i="1"/>
  <c r="Y1698" i="1"/>
  <c r="X1699" i="1"/>
  <c r="Y1699" i="1"/>
  <c r="X1700" i="1"/>
  <c r="Y1700" i="1"/>
  <c r="X1701" i="1"/>
  <c r="Y1701" i="1"/>
  <c r="X1702" i="1"/>
  <c r="Y1702" i="1"/>
  <c r="X1703" i="1"/>
  <c r="Y1703" i="1"/>
  <c r="X1704" i="1"/>
  <c r="Y1704" i="1"/>
  <c r="X1705" i="1"/>
  <c r="Y1705" i="1"/>
  <c r="X1706" i="1"/>
  <c r="Y1706" i="1"/>
  <c r="X1707" i="1"/>
  <c r="Y1707" i="1"/>
  <c r="X1708" i="1"/>
  <c r="Y1708" i="1"/>
  <c r="X1709" i="1"/>
  <c r="Y1709" i="1"/>
  <c r="X1710" i="1"/>
  <c r="Y1710" i="1"/>
  <c r="X1711" i="1"/>
  <c r="Y1711" i="1"/>
  <c r="X1712" i="1"/>
  <c r="Y1712" i="1"/>
  <c r="X1713" i="1"/>
  <c r="Y1713" i="1"/>
  <c r="X1714" i="1"/>
  <c r="Y1714" i="1"/>
  <c r="X1715" i="1"/>
  <c r="Y1715" i="1"/>
  <c r="X1716" i="1"/>
  <c r="Y1716" i="1"/>
  <c r="X1717" i="1"/>
  <c r="Y1717" i="1"/>
  <c r="X1718" i="1"/>
  <c r="Y1718" i="1"/>
  <c r="X1719" i="1"/>
  <c r="Y1719" i="1"/>
  <c r="X1720" i="1"/>
  <c r="Y1720" i="1"/>
  <c r="X1721" i="1"/>
  <c r="Y1721" i="1"/>
  <c r="X1722" i="1"/>
  <c r="Y1722" i="1"/>
  <c r="X1723" i="1"/>
  <c r="Y1723" i="1"/>
  <c r="X1724" i="1"/>
  <c r="Y1724" i="1"/>
  <c r="X1725" i="1"/>
  <c r="Y1725" i="1"/>
  <c r="X1726" i="1"/>
  <c r="Y1726" i="1"/>
  <c r="X1727" i="1"/>
  <c r="Y1727" i="1"/>
  <c r="X1728" i="1"/>
  <c r="Y1728" i="1"/>
  <c r="X1729" i="1"/>
  <c r="Y1729" i="1"/>
  <c r="X1730" i="1"/>
  <c r="Y1730" i="1"/>
  <c r="X1731" i="1"/>
  <c r="Y1731" i="1"/>
  <c r="X1732" i="1"/>
  <c r="Y1732" i="1"/>
  <c r="X1733" i="1"/>
  <c r="Y1733" i="1"/>
  <c r="X1734" i="1"/>
  <c r="Y1734" i="1"/>
  <c r="X1735" i="1"/>
  <c r="Y1735" i="1"/>
  <c r="X1736" i="1"/>
  <c r="Y1736" i="1"/>
  <c r="X1737" i="1"/>
  <c r="Y1737" i="1"/>
  <c r="X1738" i="1"/>
  <c r="Y1738" i="1"/>
  <c r="X1739" i="1"/>
  <c r="Y1739" i="1"/>
  <c r="X1740" i="1"/>
  <c r="Y1740" i="1"/>
  <c r="X1741" i="1"/>
  <c r="Y1741" i="1"/>
  <c r="X1742" i="1"/>
  <c r="Y1742" i="1"/>
  <c r="X1743" i="1"/>
  <c r="Y1743" i="1"/>
  <c r="X1744" i="1"/>
  <c r="Y1744" i="1"/>
  <c r="X1745" i="1"/>
  <c r="Y1745" i="1"/>
  <c r="X1746" i="1"/>
  <c r="Y1746" i="1"/>
  <c r="X1747" i="1"/>
  <c r="Y1747" i="1"/>
  <c r="X1748" i="1"/>
  <c r="Y1748" i="1"/>
  <c r="X1749" i="1"/>
  <c r="Y1749" i="1"/>
  <c r="X1750" i="1"/>
  <c r="Y1750" i="1"/>
  <c r="X1751" i="1"/>
  <c r="Y1751" i="1"/>
  <c r="X1752" i="1"/>
  <c r="Y1752" i="1"/>
  <c r="X1753" i="1"/>
  <c r="Y1753" i="1"/>
  <c r="X1754" i="1"/>
  <c r="Y1754" i="1"/>
  <c r="X1755" i="1"/>
  <c r="Y1755" i="1"/>
  <c r="X1756" i="1"/>
  <c r="Y1756" i="1"/>
  <c r="X1757" i="1"/>
  <c r="Y1757" i="1"/>
  <c r="X1758" i="1"/>
  <c r="Y1758" i="1"/>
  <c r="X1759" i="1"/>
  <c r="Y1759" i="1"/>
  <c r="X1760" i="1"/>
  <c r="Y1760" i="1"/>
  <c r="X1761" i="1"/>
  <c r="Y1761" i="1"/>
  <c r="X1762" i="1"/>
  <c r="Y1762" i="1"/>
  <c r="X1763" i="1"/>
  <c r="Y1763" i="1"/>
  <c r="X1764" i="1"/>
  <c r="Y1764" i="1"/>
  <c r="X1765" i="1"/>
  <c r="Y1765" i="1"/>
  <c r="X1766" i="1"/>
  <c r="Y1766" i="1"/>
  <c r="X1767" i="1"/>
  <c r="Y1767" i="1"/>
  <c r="X1768" i="1"/>
  <c r="Y1768" i="1"/>
  <c r="X1769" i="1"/>
  <c r="Y1769" i="1"/>
  <c r="X1770" i="1"/>
  <c r="Y1770" i="1"/>
  <c r="X1771" i="1"/>
  <c r="Y1771" i="1"/>
  <c r="X1772" i="1"/>
  <c r="Y1772" i="1"/>
  <c r="X1773" i="1"/>
  <c r="Y1773" i="1"/>
  <c r="X1774" i="1"/>
  <c r="Y1774" i="1"/>
  <c r="X1775" i="1"/>
  <c r="Y1775" i="1"/>
  <c r="X1776" i="1"/>
  <c r="Y1776" i="1"/>
  <c r="X1777" i="1"/>
  <c r="Y1777" i="1"/>
  <c r="X1778" i="1"/>
  <c r="Y1778" i="1"/>
  <c r="X1779" i="1"/>
  <c r="Y1779" i="1"/>
  <c r="X1780" i="1"/>
  <c r="Y1780" i="1"/>
  <c r="X1781" i="1"/>
  <c r="Y1781" i="1"/>
  <c r="X1782" i="1"/>
  <c r="Y1782" i="1"/>
  <c r="X1783" i="1"/>
  <c r="Y1783" i="1"/>
  <c r="X1784" i="1"/>
  <c r="Y1784" i="1"/>
  <c r="X1785" i="1"/>
  <c r="Y1785" i="1"/>
  <c r="X1786" i="1"/>
  <c r="Y1786" i="1"/>
  <c r="X1787" i="1"/>
  <c r="Y1787" i="1"/>
  <c r="X1788" i="1"/>
  <c r="Y1788" i="1"/>
  <c r="X1789" i="1"/>
  <c r="Y1789" i="1"/>
  <c r="X1790" i="1"/>
  <c r="Y1790" i="1"/>
  <c r="X1791" i="1"/>
  <c r="Y1791" i="1"/>
  <c r="X1792" i="1"/>
  <c r="Y1792" i="1"/>
  <c r="X1793" i="1"/>
  <c r="Y1793" i="1"/>
  <c r="X1794" i="1"/>
  <c r="Y1794" i="1"/>
  <c r="X1795" i="1"/>
  <c r="Y1795" i="1"/>
  <c r="X1796" i="1"/>
  <c r="Y1796" i="1"/>
  <c r="X1797" i="1"/>
  <c r="Y1797" i="1"/>
  <c r="X1798" i="1"/>
  <c r="Y1798" i="1"/>
  <c r="X1799" i="1"/>
  <c r="Y1799" i="1"/>
  <c r="X1800" i="1"/>
  <c r="Y1800" i="1"/>
  <c r="X1801" i="1"/>
  <c r="Y1801" i="1"/>
  <c r="X1802" i="1"/>
  <c r="Y1802" i="1"/>
  <c r="X1803" i="1"/>
  <c r="Y1803" i="1"/>
  <c r="X1804" i="1"/>
  <c r="Y1804" i="1"/>
  <c r="X1805" i="1"/>
  <c r="Y1805" i="1"/>
  <c r="X1806" i="1"/>
  <c r="Y1806" i="1"/>
  <c r="X1807" i="1"/>
  <c r="Y1807" i="1"/>
  <c r="X1808" i="1"/>
  <c r="Y1808" i="1"/>
  <c r="X1809" i="1"/>
  <c r="Y1809" i="1"/>
  <c r="X1810" i="1"/>
  <c r="Y1810" i="1"/>
  <c r="X1811" i="1"/>
  <c r="Y1811" i="1"/>
  <c r="X1812" i="1"/>
  <c r="Y1812" i="1"/>
  <c r="X1813" i="1"/>
  <c r="Y1813" i="1"/>
  <c r="X1814" i="1"/>
  <c r="Y1814" i="1"/>
  <c r="X1815" i="1"/>
  <c r="Y1815" i="1"/>
  <c r="X1816" i="1"/>
  <c r="Y1816" i="1"/>
  <c r="X1817" i="1"/>
  <c r="Y1817" i="1"/>
  <c r="X1818" i="1"/>
  <c r="Y1818" i="1"/>
  <c r="X1819" i="1"/>
  <c r="Y1819" i="1"/>
  <c r="X1820" i="1"/>
  <c r="Y1820" i="1"/>
  <c r="X1821" i="1"/>
  <c r="Y1821" i="1"/>
  <c r="X1822" i="1"/>
  <c r="Y1822" i="1"/>
  <c r="X1823" i="1"/>
  <c r="Y1823" i="1"/>
  <c r="X1824" i="1"/>
  <c r="Y1824" i="1"/>
  <c r="X1825" i="1"/>
  <c r="Y1825" i="1"/>
  <c r="X1826" i="1"/>
  <c r="Y1826" i="1"/>
  <c r="X1827" i="1"/>
  <c r="Y1827" i="1"/>
  <c r="X1828" i="1"/>
  <c r="Y1828" i="1"/>
  <c r="X1829" i="1"/>
  <c r="Y1829" i="1"/>
  <c r="X1830" i="1"/>
  <c r="Y1830" i="1"/>
  <c r="X1831" i="1"/>
  <c r="Y1831" i="1"/>
  <c r="X1832" i="1"/>
  <c r="Y1832" i="1"/>
  <c r="X1833" i="1"/>
  <c r="Y1833" i="1"/>
  <c r="X1834" i="1"/>
  <c r="Y1834" i="1"/>
  <c r="X1835" i="1"/>
  <c r="Y1835" i="1"/>
  <c r="X1836" i="1"/>
  <c r="Y1836" i="1"/>
  <c r="X1837" i="1"/>
  <c r="Y1837" i="1"/>
  <c r="X1838" i="1"/>
  <c r="Y1838" i="1"/>
  <c r="X1839" i="1"/>
  <c r="Y1839" i="1"/>
  <c r="X1840" i="1"/>
  <c r="Y1840" i="1"/>
  <c r="X1841" i="1"/>
  <c r="Y1841" i="1"/>
  <c r="X1842" i="1"/>
  <c r="Y1842" i="1"/>
  <c r="X1843" i="1"/>
  <c r="Y1843" i="1"/>
  <c r="X1844" i="1"/>
  <c r="Y1844" i="1"/>
  <c r="X1845" i="1"/>
  <c r="Y1845" i="1"/>
  <c r="X1846" i="1"/>
  <c r="Y1846" i="1"/>
  <c r="X1847" i="1"/>
  <c r="Y1847" i="1"/>
  <c r="X1848" i="1"/>
  <c r="Y1848" i="1"/>
  <c r="X1849" i="1"/>
  <c r="Y1849" i="1"/>
  <c r="X1850" i="1"/>
  <c r="Y1850" i="1"/>
  <c r="X1851" i="1"/>
  <c r="Y1851" i="1"/>
  <c r="X1852" i="1"/>
  <c r="Y1852" i="1"/>
  <c r="X1853" i="1"/>
  <c r="Y1853" i="1"/>
  <c r="X1854" i="1"/>
  <c r="Y1854" i="1"/>
  <c r="X1855" i="1"/>
  <c r="Y1855" i="1"/>
  <c r="X1856" i="1"/>
  <c r="Y1856" i="1"/>
  <c r="X1857" i="1"/>
  <c r="Y1857" i="1"/>
  <c r="X1858" i="1"/>
  <c r="Y1858" i="1"/>
  <c r="X1859" i="1"/>
  <c r="Y1859" i="1"/>
  <c r="X1860" i="1"/>
  <c r="Y1860" i="1"/>
  <c r="X1861" i="1"/>
  <c r="Y1861" i="1"/>
  <c r="X1862" i="1"/>
  <c r="Y1862" i="1"/>
  <c r="X1863" i="1"/>
  <c r="Y1863" i="1"/>
  <c r="X1864" i="1"/>
  <c r="Y1864" i="1"/>
  <c r="X1865" i="1"/>
  <c r="Y1865" i="1"/>
  <c r="X1866" i="1"/>
  <c r="Y1866" i="1"/>
  <c r="X1867" i="1"/>
  <c r="Y1867" i="1"/>
  <c r="X1868" i="1"/>
  <c r="Y1868" i="1"/>
  <c r="X1869" i="1"/>
  <c r="Y1869" i="1"/>
  <c r="X1870" i="1"/>
  <c r="Y1870" i="1"/>
  <c r="X1871" i="1"/>
  <c r="Y1871" i="1"/>
  <c r="X1872" i="1"/>
  <c r="Y1872" i="1"/>
  <c r="X1873" i="1"/>
  <c r="Y1873" i="1"/>
  <c r="X1874" i="1"/>
  <c r="Y1874" i="1"/>
  <c r="X1875" i="1"/>
  <c r="Y1875" i="1"/>
  <c r="X1876" i="1"/>
  <c r="Y1876" i="1"/>
  <c r="X1877" i="1"/>
  <c r="Y1877" i="1"/>
  <c r="X1878" i="1"/>
  <c r="Y1878" i="1"/>
  <c r="X1879" i="1"/>
  <c r="Y1879" i="1"/>
  <c r="X1880" i="1"/>
  <c r="Y1880" i="1"/>
  <c r="X1881" i="1"/>
  <c r="Y1881" i="1"/>
  <c r="X1882" i="1"/>
  <c r="Y1882" i="1"/>
  <c r="X1883" i="1"/>
  <c r="Y1883" i="1"/>
  <c r="X1884" i="1"/>
  <c r="Y1884" i="1"/>
  <c r="X1885" i="1"/>
  <c r="Y1885" i="1"/>
  <c r="X1886" i="1"/>
  <c r="Y1886" i="1"/>
  <c r="X1887" i="1"/>
  <c r="Y1887" i="1"/>
  <c r="X1888" i="1"/>
  <c r="Y1888" i="1"/>
  <c r="X1889" i="1"/>
  <c r="Y1889" i="1"/>
  <c r="X1890" i="1"/>
  <c r="Y1890" i="1"/>
  <c r="X1891" i="1"/>
  <c r="Y1891" i="1"/>
  <c r="X1892" i="1"/>
  <c r="Y1892" i="1"/>
  <c r="X1893" i="1"/>
  <c r="Y1893" i="1"/>
  <c r="X1894" i="1"/>
  <c r="Y1894" i="1"/>
  <c r="X1895" i="1"/>
  <c r="Y1895" i="1"/>
  <c r="X1896" i="1"/>
  <c r="Y1896" i="1"/>
  <c r="X1897" i="1"/>
  <c r="Y1897" i="1"/>
  <c r="X1898" i="1"/>
  <c r="Y1898" i="1"/>
  <c r="X1899" i="1"/>
  <c r="Y1899" i="1"/>
  <c r="X1900" i="1"/>
  <c r="Y1900" i="1"/>
  <c r="X1901" i="1"/>
  <c r="Y1901" i="1"/>
  <c r="X1902" i="1"/>
  <c r="Y1902" i="1"/>
  <c r="X1903" i="1"/>
  <c r="Y1903" i="1"/>
  <c r="X1904" i="1"/>
  <c r="Y1904" i="1"/>
  <c r="X1905" i="1"/>
  <c r="Y1905" i="1"/>
  <c r="X1906" i="1"/>
  <c r="Y1906" i="1"/>
  <c r="X1907" i="1"/>
  <c r="Y1907" i="1"/>
  <c r="X1908" i="1"/>
  <c r="Y1908" i="1"/>
  <c r="X1909" i="1"/>
  <c r="Y1909" i="1"/>
  <c r="X1910" i="1"/>
  <c r="Y1910" i="1"/>
  <c r="X1911" i="1"/>
  <c r="Y1911" i="1"/>
  <c r="X1912" i="1"/>
  <c r="Y1912" i="1"/>
  <c r="X1913" i="1"/>
  <c r="Y1913" i="1"/>
  <c r="X1914" i="1"/>
  <c r="Y1914" i="1"/>
  <c r="X1915" i="1"/>
  <c r="Y1915" i="1"/>
  <c r="X1916" i="1"/>
  <c r="Y1916" i="1"/>
  <c r="X1917" i="1"/>
  <c r="Y1917" i="1"/>
  <c r="X1918" i="1"/>
  <c r="Y1918" i="1"/>
  <c r="X1919" i="1"/>
  <c r="Y1919" i="1"/>
  <c r="X1920" i="1"/>
  <c r="Y1920" i="1"/>
  <c r="X1921" i="1"/>
  <c r="Y1921" i="1"/>
  <c r="X1922" i="1"/>
  <c r="Y1922" i="1"/>
  <c r="X1923" i="1"/>
  <c r="Y1923" i="1"/>
  <c r="X1924" i="1"/>
  <c r="Y1924" i="1"/>
  <c r="X1925" i="1"/>
  <c r="Y1925" i="1"/>
  <c r="X1926" i="1"/>
  <c r="Y1926" i="1"/>
  <c r="X1927" i="1"/>
  <c r="Y1927" i="1"/>
  <c r="X1928" i="1"/>
  <c r="Y1928" i="1"/>
  <c r="X1929" i="1"/>
  <c r="Y1929" i="1"/>
  <c r="X1930" i="1"/>
  <c r="Y1930" i="1"/>
  <c r="X1931" i="1"/>
  <c r="Y1931" i="1"/>
  <c r="X1932" i="1"/>
  <c r="Y1932" i="1"/>
  <c r="X1933" i="1"/>
  <c r="Y1933" i="1"/>
  <c r="X1934" i="1"/>
  <c r="Y1934" i="1"/>
  <c r="X1935" i="1"/>
  <c r="Y1935" i="1"/>
  <c r="X1936" i="1"/>
  <c r="Y1936" i="1"/>
  <c r="X1937" i="1"/>
  <c r="Y1937" i="1"/>
  <c r="X1938" i="1"/>
  <c r="Y1938" i="1"/>
  <c r="X1939" i="1"/>
  <c r="Y1939" i="1"/>
  <c r="X1940" i="1"/>
  <c r="Y1940" i="1"/>
  <c r="X1941" i="1"/>
  <c r="Y1941" i="1"/>
  <c r="X1942" i="1"/>
  <c r="Y1942" i="1"/>
  <c r="X1943" i="1"/>
  <c r="Y1943" i="1"/>
  <c r="X1944" i="1"/>
  <c r="Y1944" i="1"/>
  <c r="X1945" i="1"/>
  <c r="Y1945" i="1"/>
  <c r="X1946" i="1"/>
  <c r="Y1946" i="1"/>
  <c r="X1947" i="1"/>
  <c r="Y1947" i="1"/>
  <c r="X1948" i="1"/>
  <c r="Y1948" i="1"/>
  <c r="X1949" i="1"/>
  <c r="Y1949" i="1"/>
  <c r="X1950" i="1"/>
  <c r="Y1950" i="1"/>
  <c r="X1951" i="1"/>
  <c r="Y1951" i="1"/>
  <c r="X1952" i="1"/>
  <c r="Y1952" i="1"/>
  <c r="X1953" i="1"/>
  <c r="Y1953" i="1"/>
  <c r="X1954" i="1"/>
  <c r="Y1954" i="1"/>
  <c r="X1955" i="1"/>
  <c r="Y1955" i="1"/>
  <c r="X1956" i="1"/>
  <c r="Y1956" i="1"/>
  <c r="X1957" i="1"/>
  <c r="Y1957" i="1"/>
  <c r="X1958" i="1"/>
  <c r="Y1958" i="1"/>
  <c r="X1959" i="1"/>
  <c r="Y1959" i="1"/>
  <c r="X1960" i="1"/>
  <c r="Y1960" i="1"/>
  <c r="X1961" i="1"/>
  <c r="Y1961" i="1"/>
  <c r="X1962" i="1"/>
  <c r="Y1962" i="1"/>
  <c r="X1963" i="1"/>
  <c r="Y1963" i="1"/>
  <c r="X1964" i="1"/>
  <c r="Y1964" i="1"/>
  <c r="X1965" i="1"/>
  <c r="Y1965" i="1"/>
  <c r="X1966" i="1"/>
  <c r="Y1966" i="1"/>
  <c r="X1967" i="1"/>
  <c r="Y1967" i="1"/>
  <c r="X1968" i="1"/>
  <c r="Y1968" i="1"/>
  <c r="X1969" i="1"/>
  <c r="Y1969" i="1"/>
  <c r="X1970" i="1"/>
  <c r="Y1970" i="1"/>
  <c r="X1971" i="1"/>
  <c r="Y1971" i="1"/>
  <c r="X1972" i="1"/>
  <c r="Y1972" i="1"/>
  <c r="X1973" i="1"/>
  <c r="Y1973" i="1"/>
  <c r="X1974" i="1"/>
  <c r="Y1974" i="1"/>
  <c r="X1975" i="1"/>
  <c r="Y1975" i="1"/>
  <c r="X1976" i="1"/>
  <c r="Y1976" i="1"/>
  <c r="X1977" i="1"/>
  <c r="Y1977" i="1"/>
  <c r="X1978" i="1"/>
  <c r="Y1978" i="1"/>
  <c r="X1979" i="1"/>
  <c r="Y1979" i="1"/>
  <c r="X1980" i="1"/>
  <c r="Y1980" i="1"/>
  <c r="X1981" i="1"/>
  <c r="Y1981" i="1"/>
  <c r="X1982" i="1"/>
  <c r="Y1982" i="1"/>
  <c r="X1983" i="1"/>
  <c r="Y1983" i="1"/>
  <c r="X1984" i="1"/>
  <c r="Y1984" i="1"/>
  <c r="X1985" i="1"/>
  <c r="Y1985" i="1"/>
  <c r="X1986" i="1"/>
  <c r="Y1986" i="1"/>
  <c r="X1987" i="1"/>
  <c r="Y1987" i="1"/>
  <c r="X1988" i="1"/>
  <c r="Y1988" i="1"/>
  <c r="X1989" i="1"/>
  <c r="Y1989" i="1"/>
  <c r="X1990" i="1"/>
  <c r="Y1990" i="1"/>
  <c r="X1991" i="1"/>
  <c r="Y1991" i="1"/>
  <c r="X1992" i="1"/>
  <c r="Y1992" i="1"/>
  <c r="X1993" i="1"/>
  <c r="Y1993" i="1"/>
  <c r="X1994" i="1"/>
  <c r="Y1994" i="1"/>
  <c r="X1995" i="1"/>
  <c r="Y1995" i="1"/>
  <c r="X1996" i="1"/>
  <c r="Y1996" i="1"/>
  <c r="X1997" i="1"/>
  <c r="Y1997" i="1"/>
  <c r="X1998" i="1"/>
  <c r="Y1998" i="1"/>
  <c r="X1999" i="1"/>
  <c r="Y1999" i="1"/>
  <c r="X2000" i="1"/>
  <c r="Y2000" i="1"/>
  <c r="X2001" i="1"/>
  <c r="Y2001" i="1"/>
  <c r="X2002" i="1"/>
  <c r="Y2002" i="1"/>
  <c r="X2003" i="1"/>
  <c r="Y2003" i="1"/>
  <c r="X2004" i="1"/>
  <c r="Y2004" i="1"/>
  <c r="X2005" i="1"/>
  <c r="Y2005" i="1"/>
  <c r="X2006" i="1"/>
  <c r="Y2006" i="1"/>
  <c r="X2007" i="1"/>
  <c r="Y2007" i="1"/>
  <c r="X2008" i="1"/>
  <c r="Y2008" i="1"/>
  <c r="X2009" i="1"/>
  <c r="Y2009" i="1"/>
  <c r="X2010" i="1"/>
  <c r="Y2010" i="1"/>
  <c r="X2011" i="1"/>
  <c r="Y2011" i="1"/>
  <c r="X2012" i="1"/>
  <c r="Y2012" i="1"/>
  <c r="X2013" i="1"/>
  <c r="Y2013" i="1"/>
  <c r="X2014" i="1"/>
  <c r="Y2014" i="1"/>
  <c r="X2015" i="1"/>
  <c r="Y2015" i="1"/>
  <c r="X2016" i="1"/>
  <c r="Y2016" i="1"/>
  <c r="X2017" i="1"/>
  <c r="Y2017" i="1"/>
  <c r="X2018" i="1"/>
  <c r="Y2018" i="1"/>
  <c r="X2019" i="1"/>
  <c r="Y2019" i="1"/>
  <c r="X2020" i="1"/>
  <c r="Y2020" i="1"/>
  <c r="X2021" i="1"/>
  <c r="Y2021" i="1"/>
  <c r="X2022" i="1"/>
  <c r="Y2022" i="1"/>
  <c r="X2023" i="1"/>
  <c r="Y2023" i="1"/>
  <c r="X2024" i="1"/>
  <c r="Y2024" i="1"/>
  <c r="X2025" i="1"/>
  <c r="Y2025" i="1"/>
  <c r="X2026" i="1"/>
  <c r="Y2026" i="1"/>
  <c r="X2027" i="1"/>
  <c r="Y2027" i="1"/>
  <c r="X2028" i="1"/>
  <c r="Y2028" i="1"/>
  <c r="X2029" i="1"/>
  <c r="Y2029" i="1"/>
  <c r="X2030" i="1"/>
  <c r="Y2030" i="1"/>
  <c r="X2031" i="1"/>
  <c r="Y2031" i="1"/>
  <c r="X2032" i="1"/>
  <c r="Y2032" i="1"/>
  <c r="X2033" i="1"/>
  <c r="Y2033" i="1"/>
  <c r="X2034" i="1"/>
  <c r="Y2034" i="1"/>
  <c r="X2035" i="1"/>
  <c r="Y2035" i="1"/>
  <c r="X2036" i="1"/>
  <c r="Y2036" i="1"/>
  <c r="X2037" i="1"/>
  <c r="Y2037" i="1"/>
  <c r="X2038" i="1"/>
  <c r="Y2038" i="1"/>
  <c r="X2039" i="1"/>
  <c r="Y2039" i="1"/>
  <c r="X2040" i="1"/>
  <c r="Y2040" i="1"/>
  <c r="X2041" i="1"/>
  <c r="Y2041" i="1"/>
  <c r="X2042" i="1"/>
  <c r="Y2042" i="1"/>
  <c r="X2043" i="1"/>
  <c r="Y2043" i="1"/>
  <c r="X2044" i="1"/>
  <c r="Y2044" i="1"/>
  <c r="X2045" i="1"/>
  <c r="Y2045" i="1"/>
  <c r="X2046" i="1"/>
  <c r="Y2046" i="1"/>
  <c r="X2047" i="1"/>
  <c r="Y2047" i="1"/>
  <c r="X2048" i="1"/>
  <c r="Y2048" i="1"/>
  <c r="X2049" i="1"/>
  <c r="Y2049" i="1"/>
  <c r="X2050" i="1"/>
  <c r="Y2050" i="1"/>
  <c r="X2051" i="1"/>
  <c r="Y2051" i="1"/>
  <c r="X2052" i="1"/>
  <c r="Y2052" i="1"/>
  <c r="X2053" i="1"/>
  <c r="Y2053" i="1"/>
  <c r="X2054" i="1"/>
  <c r="Y2054" i="1"/>
  <c r="X2055" i="1"/>
  <c r="Y2055" i="1"/>
  <c r="X2056" i="1"/>
  <c r="Y2056" i="1"/>
  <c r="X2057" i="1"/>
  <c r="Y2057" i="1"/>
  <c r="X2058" i="1"/>
  <c r="Y2058" i="1"/>
  <c r="X2059" i="1"/>
  <c r="Y2059" i="1"/>
  <c r="X2060" i="1"/>
  <c r="Y2060" i="1"/>
  <c r="X2061" i="1"/>
  <c r="Y2061" i="1"/>
  <c r="X2062" i="1"/>
  <c r="Y2062" i="1"/>
  <c r="X2063" i="1"/>
  <c r="Y2063" i="1"/>
  <c r="X2064" i="1"/>
  <c r="Y2064" i="1"/>
  <c r="X2065" i="1"/>
  <c r="Y2065" i="1"/>
  <c r="X2066" i="1"/>
  <c r="Y2066" i="1"/>
  <c r="X2067" i="1"/>
  <c r="Y2067" i="1"/>
  <c r="X2068" i="1"/>
  <c r="Y2068" i="1"/>
  <c r="X2069" i="1"/>
  <c r="Y2069" i="1"/>
  <c r="X2070" i="1"/>
  <c r="Y2070" i="1"/>
  <c r="X2071" i="1"/>
  <c r="Y2071" i="1"/>
  <c r="X2072" i="1"/>
  <c r="Y2072" i="1"/>
  <c r="X2073" i="1"/>
  <c r="Y2073" i="1"/>
  <c r="X2074" i="1"/>
  <c r="Y2074" i="1"/>
  <c r="X2075" i="1"/>
  <c r="Y2075" i="1"/>
  <c r="X2076" i="1"/>
  <c r="Y2076" i="1"/>
  <c r="X2077" i="1"/>
  <c r="Y2077" i="1"/>
  <c r="X2078" i="1"/>
  <c r="Y2078" i="1"/>
  <c r="X2079" i="1"/>
  <c r="Y2079" i="1"/>
  <c r="X2080" i="1"/>
  <c r="Y2080" i="1"/>
  <c r="X2081" i="1"/>
  <c r="Y2081" i="1"/>
  <c r="X2082" i="1"/>
  <c r="Y2082" i="1"/>
  <c r="X2083" i="1"/>
  <c r="Y2083" i="1"/>
  <c r="X2084" i="1"/>
  <c r="Y2084" i="1"/>
  <c r="X2085" i="1"/>
  <c r="Y2085" i="1"/>
  <c r="X2086" i="1"/>
  <c r="Y2086" i="1"/>
  <c r="X2087" i="1"/>
  <c r="Y2087" i="1"/>
  <c r="X2088" i="1"/>
  <c r="Y2088" i="1"/>
  <c r="X2089" i="1"/>
  <c r="Y2089" i="1"/>
  <c r="X2090" i="1"/>
  <c r="Y2090" i="1"/>
  <c r="X2091" i="1"/>
  <c r="Y2091" i="1"/>
  <c r="X2092" i="1"/>
  <c r="Y2092" i="1"/>
  <c r="X2093" i="1"/>
  <c r="Y2093" i="1"/>
  <c r="X2094" i="1"/>
  <c r="Y2094" i="1"/>
  <c r="X2095" i="1"/>
  <c r="Y2095" i="1"/>
  <c r="X2096" i="1"/>
  <c r="Y2096" i="1"/>
  <c r="X2097" i="1"/>
  <c r="Y2097" i="1"/>
  <c r="X2098" i="1"/>
  <c r="Y2098" i="1"/>
  <c r="X2099" i="1"/>
  <c r="Y2099" i="1"/>
  <c r="X2100" i="1"/>
  <c r="Y2100" i="1"/>
  <c r="X2101" i="1"/>
  <c r="Y2101" i="1"/>
  <c r="X2102" i="1"/>
  <c r="Y2102" i="1"/>
  <c r="X2103" i="1"/>
  <c r="Y2103" i="1"/>
  <c r="X2104" i="1"/>
  <c r="Y2104" i="1"/>
  <c r="X2105" i="1"/>
  <c r="Y2105" i="1"/>
  <c r="X2106" i="1"/>
  <c r="Y2106" i="1"/>
  <c r="X2107" i="1"/>
  <c r="Y2107" i="1"/>
  <c r="X2108" i="1"/>
  <c r="Y2108" i="1"/>
  <c r="X2109" i="1"/>
  <c r="Y2109" i="1"/>
  <c r="X2110" i="1"/>
  <c r="Y2110" i="1"/>
  <c r="X2111" i="1"/>
  <c r="Y2111" i="1"/>
  <c r="X2112" i="1"/>
  <c r="Y2112" i="1"/>
  <c r="X2113" i="1"/>
  <c r="Y2113" i="1"/>
  <c r="X2114" i="1"/>
  <c r="Y2114" i="1"/>
  <c r="X2115" i="1"/>
  <c r="Y2115" i="1"/>
  <c r="X2116" i="1"/>
  <c r="Y2116" i="1"/>
  <c r="X2117" i="1"/>
  <c r="Y2117" i="1"/>
  <c r="X2118" i="1"/>
  <c r="Y2118" i="1"/>
  <c r="X2119" i="1"/>
  <c r="Y2119" i="1"/>
  <c r="X2120" i="1"/>
  <c r="Y2120" i="1"/>
  <c r="X2121" i="1"/>
  <c r="Y2121" i="1"/>
  <c r="X2122" i="1"/>
  <c r="Y2122" i="1"/>
  <c r="X2123" i="1"/>
  <c r="Y2123" i="1"/>
  <c r="X2124" i="1"/>
  <c r="Y2124" i="1"/>
  <c r="X2125" i="1"/>
  <c r="Y2125" i="1"/>
  <c r="X2126" i="1"/>
  <c r="Y2126" i="1"/>
  <c r="X2127" i="1"/>
  <c r="Y2127" i="1"/>
  <c r="X2128" i="1"/>
  <c r="Y2128" i="1"/>
  <c r="X2129" i="1"/>
  <c r="Y2129" i="1"/>
  <c r="X2130" i="1"/>
  <c r="Y2130" i="1"/>
  <c r="X2131" i="1"/>
  <c r="Y2131" i="1"/>
  <c r="X2132" i="1"/>
  <c r="Y2132" i="1"/>
  <c r="X2133" i="1"/>
  <c r="Y2133" i="1"/>
  <c r="X2134" i="1"/>
  <c r="Y2134" i="1"/>
  <c r="X2135" i="1"/>
  <c r="Y2135" i="1"/>
  <c r="X2136" i="1"/>
  <c r="Y2136" i="1"/>
  <c r="X2137" i="1"/>
  <c r="Y2137" i="1"/>
  <c r="X2138" i="1"/>
  <c r="Y2138" i="1"/>
  <c r="X2139" i="1"/>
  <c r="Y2139" i="1"/>
  <c r="X2140" i="1"/>
  <c r="Y2140" i="1"/>
  <c r="X2141" i="1"/>
  <c r="Y2141" i="1"/>
  <c r="X2142" i="1"/>
  <c r="Y2142" i="1"/>
  <c r="X2143" i="1"/>
  <c r="Y2143" i="1"/>
  <c r="X2144" i="1"/>
  <c r="Y2144" i="1"/>
  <c r="X2145" i="1"/>
  <c r="Y2145" i="1"/>
  <c r="X2146" i="1"/>
  <c r="Y2146" i="1"/>
  <c r="X2147" i="1"/>
  <c r="Y2147" i="1"/>
  <c r="X2148" i="1"/>
  <c r="Y2148" i="1"/>
  <c r="X2149" i="1"/>
  <c r="Y2149" i="1"/>
  <c r="X2150" i="1"/>
  <c r="Y2150" i="1"/>
  <c r="X2151" i="1"/>
  <c r="Y2151" i="1"/>
  <c r="X2152" i="1"/>
  <c r="Y2152" i="1"/>
  <c r="X2153" i="1"/>
  <c r="Y2153" i="1"/>
  <c r="X2154" i="1"/>
  <c r="Y2154" i="1"/>
  <c r="X2155" i="1"/>
  <c r="Y2155" i="1"/>
  <c r="X2156" i="1"/>
  <c r="Y2156" i="1"/>
  <c r="X2157" i="1"/>
  <c r="Y2157" i="1"/>
  <c r="X2158" i="1"/>
  <c r="Y2158" i="1"/>
  <c r="X2159" i="1"/>
  <c r="Y2159" i="1"/>
  <c r="X2160" i="1"/>
  <c r="Y2160" i="1"/>
  <c r="X2161" i="1"/>
  <c r="Y2161" i="1"/>
  <c r="X2162" i="1"/>
  <c r="Y2162" i="1"/>
  <c r="X2163" i="1"/>
  <c r="Y2163" i="1"/>
  <c r="X2164" i="1"/>
  <c r="Y2164" i="1"/>
  <c r="X2165" i="1"/>
  <c r="Y2165" i="1"/>
  <c r="X2166" i="1"/>
  <c r="Y2166" i="1"/>
  <c r="X2167" i="1"/>
  <c r="Y2167" i="1"/>
  <c r="X2168" i="1"/>
  <c r="Y2168" i="1"/>
  <c r="X2169" i="1"/>
  <c r="Y2169" i="1"/>
  <c r="X2170" i="1"/>
  <c r="Y2170" i="1"/>
  <c r="X2171" i="1"/>
  <c r="Y2171" i="1"/>
  <c r="X2172" i="1"/>
  <c r="Y2172" i="1"/>
  <c r="X2173" i="1"/>
  <c r="Y2173" i="1"/>
  <c r="X2174" i="1"/>
  <c r="Y2174" i="1"/>
  <c r="X2175" i="1"/>
  <c r="Y2175" i="1"/>
  <c r="X2176" i="1"/>
  <c r="Y2176" i="1"/>
  <c r="X2177" i="1"/>
  <c r="Y2177" i="1"/>
  <c r="X2178" i="1"/>
  <c r="Y2178" i="1"/>
  <c r="X2179" i="1"/>
  <c r="Y2179" i="1"/>
  <c r="X2180" i="1"/>
  <c r="Y2180" i="1"/>
  <c r="X2181" i="1"/>
  <c r="Y2181" i="1"/>
  <c r="X2182" i="1"/>
  <c r="Y2182" i="1"/>
  <c r="X2183" i="1"/>
  <c r="Y2183" i="1"/>
  <c r="X2184" i="1"/>
  <c r="Y2184" i="1"/>
  <c r="X2185" i="1"/>
  <c r="Y2185" i="1"/>
  <c r="X2186" i="1"/>
  <c r="Y2186" i="1"/>
  <c r="X2187" i="1"/>
  <c r="Y2187" i="1"/>
  <c r="X2188" i="1"/>
  <c r="Y2188" i="1"/>
  <c r="X2189" i="1"/>
  <c r="Y2189" i="1"/>
  <c r="X2190" i="1"/>
  <c r="Y2190" i="1"/>
  <c r="X2191" i="1"/>
  <c r="Y2191" i="1"/>
  <c r="X2192" i="1"/>
  <c r="Y2192" i="1"/>
  <c r="X2193" i="1"/>
  <c r="Y2193" i="1"/>
  <c r="X2194" i="1"/>
  <c r="Y2194" i="1"/>
  <c r="X2195" i="1"/>
  <c r="Y2195" i="1"/>
  <c r="X2196" i="1"/>
  <c r="Y2196" i="1"/>
  <c r="X2197" i="1"/>
  <c r="Y2197" i="1"/>
  <c r="X2198" i="1"/>
  <c r="Y2198" i="1"/>
  <c r="X2199" i="1"/>
  <c r="Y2199" i="1"/>
  <c r="X2200" i="1"/>
  <c r="Y2200" i="1"/>
  <c r="X2201" i="1"/>
  <c r="Y2201" i="1"/>
  <c r="X2202" i="1"/>
  <c r="Y2202" i="1"/>
  <c r="X2203" i="1"/>
  <c r="Y2203" i="1"/>
  <c r="X2204" i="1"/>
  <c r="Y2204" i="1"/>
  <c r="X2205" i="1"/>
  <c r="Y2205" i="1"/>
  <c r="X2206" i="1"/>
  <c r="Y2206" i="1"/>
  <c r="X2207" i="1"/>
  <c r="Y2207" i="1"/>
  <c r="X2208" i="1"/>
  <c r="Y2208" i="1"/>
  <c r="X2209" i="1"/>
  <c r="Y2209" i="1"/>
  <c r="X2210" i="1"/>
  <c r="Y2210" i="1"/>
  <c r="X2211" i="1"/>
  <c r="Y2211" i="1"/>
  <c r="X2212" i="1"/>
  <c r="Y2212" i="1"/>
  <c r="X2213" i="1"/>
  <c r="Y2213" i="1"/>
  <c r="X2214" i="1"/>
  <c r="Y2214" i="1"/>
  <c r="X2215" i="1"/>
  <c r="Y2215" i="1"/>
  <c r="X2216" i="1"/>
  <c r="Y2216" i="1"/>
  <c r="X2217" i="1"/>
  <c r="Y2217" i="1"/>
  <c r="X2218" i="1"/>
  <c r="Y2218" i="1"/>
  <c r="X2219" i="1"/>
  <c r="Y2219" i="1"/>
  <c r="X2220" i="1"/>
  <c r="Y2220" i="1"/>
  <c r="X2221" i="1"/>
  <c r="Y2221" i="1"/>
  <c r="X2222" i="1"/>
  <c r="Y2222" i="1"/>
  <c r="X2223" i="1"/>
  <c r="Y2223" i="1"/>
  <c r="X2224" i="1"/>
  <c r="Y2224" i="1"/>
  <c r="X2225" i="1"/>
  <c r="Y2225" i="1"/>
  <c r="X2226" i="1"/>
  <c r="Y2226" i="1"/>
  <c r="X2227" i="1"/>
  <c r="Y2227" i="1"/>
  <c r="X2228" i="1"/>
  <c r="Y2228" i="1"/>
  <c r="X2229" i="1"/>
  <c r="Y2229" i="1"/>
  <c r="X2230" i="1"/>
  <c r="Y2230" i="1"/>
  <c r="X2231" i="1"/>
  <c r="Y2231" i="1"/>
  <c r="X2232" i="1"/>
  <c r="Y2232" i="1"/>
  <c r="X2233" i="1"/>
  <c r="Y2233" i="1"/>
  <c r="X2234" i="1"/>
  <c r="Y2234" i="1"/>
  <c r="X2235" i="1"/>
  <c r="Y2235" i="1"/>
  <c r="X2236" i="1"/>
  <c r="Y2236" i="1"/>
  <c r="X2237" i="1"/>
  <c r="Y2237" i="1"/>
  <c r="X2238" i="1"/>
  <c r="Y2238" i="1"/>
  <c r="X2239" i="1"/>
  <c r="Y2239" i="1"/>
  <c r="X2240" i="1"/>
  <c r="Y2240" i="1"/>
  <c r="X2241" i="1"/>
  <c r="Y2241" i="1"/>
  <c r="X2242" i="1"/>
  <c r="Y2242" i="1"/>
  <c r="X2243" i="1"/>
  <c r="Y2243" i="1"/>
  <c r="X2244" i="1"/>
  <c r="Y2244" i="1"/>
  <c r="X2245" i="1"/>
  <c r="Y2245" i="1"/>
  <c r="X2246" i="1"/>
  <c r="Y2246" i="1"/>
  <c r="X2247" i="1"/>
  <c r="Y2247" i="1"/>
  <c r="X2248" i="1"/>
  <c r="Y2248" i="1"/>
  <c r="X2249" i="1"/>
  <c r="Y2249" i="1"/>
  <c r="X2250" i="1"/>
  <c r="Y2250" i="1"/>
  <c r="X2251" i="1"/>
  <c r="Y2251" i="1"/>
  <c r="X2252" i="1"/>
  <c r="Y2252" i="1"/>
  <c r="X2253" i="1"/>
  <c r="Y2253" i="1"/>
  <c r="X2254" i="1"/>
  <c r="Y2254" i="1"/>
  <c r="X2255" i="1"/>
  <c r="Y2255" i="1"/>
  <c r="X2256" i="1"/>
  <c r="Y2256" i="1"/>
  <c r="X2257" i="1"/>
  <c r="Y2257" i="1"/>
  <c r="X2258" i="1"/>
  <c r="Y2258" i="1"/>
  <c r="X2259" i="1"/>
  <c r="Y2259" i="1"/>
  <c r="X2260" i="1"/>
  <c r="Y2260" i="1"/>
  <c r="X2261" i="1"/>
  <c r="Y2261" i="1"/>
  <c r="X2262" i="1"/>
  <c r="Y2262" i="1"/>
  <c r="X2263" i="1"/>
  <c r="Y2263" i="1"/>
  <c r="X2264" i="1"/>
  <c r="Y2264" i="1"/>
  <c r="X2265" i="1"/>
  <c r="Y2265" i="1"/>
  <c r="X2266" i="1"/>
  <c r="Y2266" i="1"/>
  <c r="X2267" i="1"/>
  <c r="Y2267" i="1"/>
  <c r="X2268" i="1"/>
  <c r="Y2268" i="1"/>
  <c r="X2269" i="1"/>
  <c r="Y2269" i="1"/>
  <c r="X2270" i="1"/>
  <c r="Y2270" i="1"/>
  <c r="X2271" i="1"/>
  <c r="Y2271" i="1"/>
  <c r="X2272" i="1"/>
  <c r="Y2272" i="1"/>
  <c r="X2273" i="1"/>
  <c r="Y2273" i="1"/>
  <c r="X2274" i="1"/>
  <c r="Y2274" i="1"/>
  <c r="X2275" i="1"/>
  <c r="Y2275" i="1"/>
  <c r="X2276" i="1"/>
  <c r="Y2276" i="1"/>
  <c r="X2277" i="1"/>
  <c r="Y2277" i="1"/>
  <c r="X2278" i="1"/>
  <c r="Y2278" i="1"/>
  <c r="X2279" i="1"/>
  <c r="Y2279" i="1"/>
  <c r="X2280" i="1"/>
  <c r="Y2280" i="1"/>
  <c r="X2281" i="1"/>
  <c r="Y2281" i="1"/>
  <c r="X2282" i="1"/>
  <c r="Y2282" i="1"/>
  <c r="X2283" i="1"/>
  <c r="Y2283" i="1"/>
  <c r="X2284" i="1"/>
  <c r="Y2284" i="1"/>
  <c r="X2285" i="1"/>
  <c r="Y2285" i="1"/>
  <c r="X2286" i="1"/>
  <c r="Y2286" i="1"/>
  <c r="X2287" i="1"/>
  <c r="Y2287" i="1"/>
  <c r="X2288" i="1"/>
  <c r="Y2288" i="1"/>
  <c r="X2289" i="1"/>
  <c r="Y2289" i="1"/>
  <c r="X2290" i="1"/>
  <c r="Y2290" i="1"/>
  <c r="X2291" i="1"/>
  <c r="Y2291" i="1"/>
  <c r="X2292" i="1"/>
  <c r="Y2292" i="1"/>
  <c r="X2293" i="1"/>
  <c r="Y2293" i="1"/>
  <c r="X2294" i="1"/>
  <c r="Y2294" i="1"/>
  <c r="X2295" i="1"/>
  <c r="Y2295" i="1"/>
  <c r="X2296" i="1"/>
  <c r="Y2296" i="1"/>
  <c r="X2297" i="1"/>
  <c r="Y2297" i="1"/>
  <c r="X2298" i="1"/>
  <c r="Y2298" i="1"/>
  <c r="X2299" i="1"/>
  <c r="Y2299" i="1"/>
  <c r="X2300" i="1"/>
  <c r="Y2300" i="1"/>
  <c r="X2301" i="1"/>
  <c r="Y2301" i="1"/>
  <c r="X2302" i="1"/>
  <c r="Y2302" i="1"/>
  <c r="X2303" i="1"/>
  <c r="Y2303" i="1"/>
  <c r="X2304" i="1"/>
  <c r="Y2304" i="1"/>
  <c r="X2305" i="1"/>
  <c r="Y2305" i="1"/>
  <c r="X2306" i="1"/>
  <c r="Y2306" i="1"/>
  <c r="X2307" i="1"/>
  <c r="Y2307" i="1"/>
  <c r="X2308" i="1"/>
  <c r="Y2308" i="1"/>
  <c r="X2309" i="1"/>
  <c r="Y2309" i="1"/>
  <c r="X2310" i="1"/>
  <c r="Y2310" i="1"/>
  <c r="X2311" i="1"/>
  <c r="Y2311" i="1"/>
  <c r="X2312" i="1"/>
  <c r="Y2312" i="1"/>
  <c r="X2313" i="1"/>
  <c r="Y2313" i="1"/>
  <c r="X2314" i="1"/>
  <c r="Y2314" i="1"/>
  <c r="X2315" i="1"/>
  <c r="Y2315" i="1"/>
  <c r="X2316" i="1"/>
  <c r="Y2316" i="1"/>
  <c r="X2317" i="1"/>
  <c r="Y2317" i="1"/>
  <c r="X2318" i="1"/>
  <c r="Y2318" i="1"/>
  <c r="X2319" i="1"/>
  <c r="Y2319" i="1"/>
  <c r="X2320" i="1"/>
  <c r="Y2320" i="1"/>
  <c r="X2321" i="1"/>
  <c r="Y2321" i="1"/>
  <c r="X2322" i="1"/>
  <c r="Y2322" i="1"/>
  <c r="X2323" i="1"/>
  <c r="Y2323" i="1"/>
  <c r="X2324" i="1"/>
  <c r="Y2324" i="1"/>
  <c r="X2325" i="1"/>
  <c r="Y2325" i="1"/>
  <c r="X2326" i="1"/>
  <c r="Y2326" i="1"/>
  <c r="X2327" i="1"/>
  <c r="Y2327" i="1"/>
  <c r="X2328" i="1"/>
  <c r="Y2328" i="1"/>
  <c r="X2329" i="1"/>
  <c r="Y2329" i="1"/>
  <c r="X2330" i="1"/>
  <c r="Y2330" i="1"/>
  <c r="X2331" i="1"/>
  <c r="Y2331" i="1"/>
  <c r="X2332" i="1"/>
  <c r="Y2332" i="1"/>
  <c r="X2333" i="1"/>
  <c r="Y2333" i="1"/>
  <c r="X2334" i="1"/>
  <c r="Y2334" i="1"/>
  <c r="X2335" i="1"/>
  <c r="Y2335" i="1"/>
  <c r="X2336" i="1"/>
  <c r="Y2336" i="1"/>
  <c r="X2337" i="1"/>
  <c r="Y2337" i="1"/>
  <c r="X2338" i="1"/>
  <c r="Y2338" i="1"/>
  <c r="X2339" i="1"/>
  <c r="Y2339" i="1"/>
  <c r="X2340" i="1"/>
  <c r="Y2340" i="1"/>
  <c r="X2341" i="1"/>
  <c r="Y2341" i="1"/>
  <c r="X2342" i="1"/>
  <c r="Y2342" i="1"/>
  <c r="X2343" i="1"/>
  <c r="Y2343" i="1"/>
  <c r="X2344" i="1"/>
  <c r="Y2344" i="1"/>
  <c r="X2345" i="1"/>
  <c r="Y2345" i="1"/>
  <c r="X2346" i="1"/>
  <c r="Y2346" i="1"/>
  <c r="X2347" i="1"/>
  <c r="Y2347" i="1"/>
  <c r="X2348" i="1"/>
  <c r="Y2348" i="1"/>
  <c r="X2349" i="1"/>
  <c r="Y2349" i="1"/>
  <c r="X2350" i="1"/>
  <c r="Y2350" i="1"/>
  <c r="X2351" i="1"/>
  <c r="Y2351" i="1"/>
  <c r="X2352" i="1"/>
  <c r="Y2352" i="1"/>
  <c r="X2353" i="1"/>
  <c r="Y2353" i="1"/>
  <c r="X2354" i="1"/>
  <c r="Y2354" i="1"/>
  <c r="X2355" i="1"/>
  <c r="Y2355" i="1"/>
  <c r="X2356" i="1"/>
  <c r="Y2356" i="1"/>
  <c r="X2357" i="1"/>
  <c r="Y2357" i="1"/>
  <c r="X2358" i="1"/>
  <c r="Y2358" i="1"/>
  <c r="X2359" i="1"/>
  <c r="Y2359" i="1"/>
  <c r="X2360" i="1"/>
  <c r="Y2360" i="1"/>
  <c r="X2361" i="1"/>
  <c r="Y2361" i="1"/>
  <c r="X2362" i="1"/>
  <c r="Y2362" i="1"/>
  <c r="X2363" i="1"/>
  <c r="Y2363" i="1"/>
  <c r="X2364" i="1"/>
  <c r="Y2364" i="1"/>
  <c r="X2365" i="1"/>
  <c r="Y2365" i="1"/>
  <c r="X2366" i="1"/>
  <c r="Y2366" i="1"/>
  <c r="X2367" i="1"/>
  <c r="Y2367" i="1"/>
  <c r="X2368" i="1"/>
  <c r="Y2368" i="1"/>
  <c r="X2369" i="1"/>
  <c r="Y2369" i="1"/>
  <c r="X2370" i="1"/>
  <c r="Y2370" i="1"/>
  <c r="X2371" i="1"/>
  <c r="Y2371" i="1"/>
  <c r="X2372" i="1"/>
  <c r="Y2372" i="1"/>
  <c r="X2373" i="1"/>
  <c r="Y2373" i="1"/>
  <c r="X2374" i="1"/>
  <c r="Y2374" i="1"/>
  <c r="X2375" i="1"/>
  <c r="Y2375" i="1"/>
  <c r="X2376" i="1"/>
  <c r="Y2376" i="1"/>
  <c r="X2377" i="1"/>
  <c r="Y2377" i="1"/>
  <c r="X2378" i="1"/>
  <c r="Y2378" i="1"/>
  <c r="X2379" i="1"/>
  <c r="Y2379" i="1"/>
  <c r="X2380" i="1"/>
  <c r="Y2380" i="1"/>
  <c r="X2381" i="1"/>
  <c r="Y2381" i="1"/>
  <c r="X2382" i="1"/>
  <c r="Y2382" i="1"/>
  <c r="X2383" i="1"/>
  <c r="Y2383" i="1"/>
  <c r="X2384" i="1"/>
  <c r="Y2384" i="1"/>
  <c r="X2385" i="1"/>
  <c r="Y2385" i="1"/>
  <c r="X2386" i="1"/>
  <c r="Y2386" i="1"/>
  <c r="X2387" i="1"/>
  <c r="Y2387" i="1"/>
  <c r="X2388" i="1"/>
  <c r="Y2388" i="1"/>
  <c r="X2389" i="1"/>
  <c r="Y2389" i="1"/>
  <c r="X2390" i="1"/>
  <c r="Y2390" i="1"/>
  <c r="X2391" i="1"/>
  <c r="Y2391" i="1"/>
  <c r="X2392" i="1"/>
  <c r="Y2392" i="1"/>
  <c r="X2393" i="1"/>
  <c r="Y2393" i="1"/>
  <c r="X2394" i="1"/>
  <c r="Y2394" i="1"/>
  <c r="X2395" i="1"/>
  <c r="Y2395" i="1"/>
  <c r="X2396" i="1"/>
  <c r="Y2396" i="1"/>
  <c r="X2397" i="1"/>
  <c r="Y2397" i="1"/>
  <c r="X2398" i="1"/>
  <c r="Y2398" i="1"/>
  <c r="X2399" i="1"/>
  <c r="Y2399" i="1"/>
  <c r="X2400" i="1"/>
  <c r="Y2400" i="1"/>
  <c r="X2401" i="1"/>
  <c r="Y2401" i="1"/>
  <c r="X2402" i="1"/>
  <c r="Y2402" i="1"/>
  <c r="X2403" i="1"/>
  <c r="Y2403" i="1"/>
  <c r="X2404" i="1"/>
  <c r="Y2404" i="1"/>
  <c r="X2405" i="1"/>
  <c r="Y2405" i="1"/>
  <c r="X2406" i="1"/>
  <c r="Y2406" i="1"/>
  <c r="X2407" i="1"/>
  <c r="Y2407" i="1"/>
  <c r="X2408" i="1"/>
  <c r="Y2408" i="1"/>
  <c r="X2409" i="1"/>
  <c r="Y2409" i="1"/>
  <c r="X2410" i="1"/>
  <c r="Y2410" i="1"/>
  <c r="X2411" i="1"/>
  <c r="Y2411" i="1"/>
  <c r="X2412" i="1"/>
  <c r="Y2412" i="1"/>
  <c r="X2413" i="1"/>
  <c r="Y2413" i="1"/>
  <c r="X2414" i="1"/>
  <c r="Y2414" i="1"/>
  <c r="X2415" i="1"/>
  <c r="Y2415" i="1"/>
  <c r="X2416" i="1"/>
  <c r="Y2416" i="1"/>
  <c r="X2417" i="1"/>
  <c r="Y2417" i="1"/>
  <c r="X2418" i="1"/>
  <c r="Y2418" i="1"/>
  <c r="X2419" i="1"/>
  <c r="Y2419" i="1"/>
  <c r="X2420" i="1"/>
  <c r="Y2420" i="1"/>
  <c r="X2421" i="1"/>
  <c r="Y2421" i="1"/>
  <c r="X2422" i="1"/>
  <c r="Y2422" i="1"/>
  <c r="X2423" i="1"/>
  <c r="Y2423" i="1"/>
  <c r="X2424" i="1"/>
  <c r="Y2424" i="1"/>
  <c r="X2425" i="1"/>
  <c r="Y2425" i="1"/>
  <c r="X2426" i="1"/>
  <c r="Y2426" i="1"/>
  <c r="X2427" i="1"/>
  <c r="Y2427" i="1"/>
  <c r="X2428" i="1"/>
  <c r="Y2428" i="1"/>
  <c r="X2429" i="1"/>
  <c r="Y2429" i="1"/>
  <c r="X2430" i="1"/>
  <c r="Y2430" i="1"/>
  <c r="X2431" i="1"/>
  <c r="Y2431" i="1"/>
  <c r="X2432" i="1"/>
  <c r="Y2432" i="1"/>
  <c r="X2433" i="1"/>
  <c r="Y2433" i="1"/>
  <c r="X2434" i="1"/>
  <c r="Y2434" i="1"/>
  <c r="X2435" i="1"/>
  <c r="Y2435" i="1"/>
  <c r="X2436" i="1"/>
  <c r="Y2436" i="1"/>
  <c r="X2437" i="1"/>
  <c r="Y2437" i="1"/>
  <c r="X2438" i="1"/>
  <c r="Y2438" i="1"/>
  <c r="X2439" i="1"/>
  <c r="Y2439" i="1"/>
  <c r="X2440" i="1"/>
  <c r="Y2440" i="1"/>
  <c r="X2441" i="1"/>
  <c r="Y2441" i="1"/>
  <c r="X2442" i="1"/>
  <c r="Y2442" i="1"/>
  <c r="X2443" i="1"/>
  <c r="Y2443" i="1"/>
  <c r="X2444" i="1"/>
  <c r="Y2444" i="1"/>
  <c r="X2445" i="1"/>
  <c r="Y2445" i="1"/>
  <c r="X2446" i="1"/>
  <c r="Y2446" i="1"/>
  <c r="X2447" i="1"/>
  <c r="Y2447" i="1"/>
  <c r="X2448" i="1"/>
  <c r="Y2448" i="1"/>
  <c r="X2449" i="1"/>
  <c r="Y2449" i="1"/>
  <c r="X2450" i="1"/>
  <c r="Y2450" i="1"/>
  <c r="X2451" i="1"/>
  <c r="Y2451" i="1"/>
  <c r="X2452" i="1"/>
  <c r="Y2452" i="1"/>
  <c r="X2453" i="1"/>
  <c r="Y2453" i="1"/>
  <c r="X2454" i="1"/>
  <c r="Y2454" i="1"/>
  <c r="X2455" i="1"/>
  <c r="Y2455" i="1"/>
  <c r="X2456" i="1"/>
  <c r="Y2456" i="1"/>
  <c r="X2457" i="1"/>
  <c r="Y2457" i="1"/>
  <c r="X2458" i="1"/>
  <c r="Y2458" i="1"/>
  <c r="X2459" i="1"/>
  <c r="Y2459" i="1"/>
  <c r="X2460" i="1"/>
  <c r="Y2460" i="1"/>
  <c r="X2461" i="1"/>
  <c r="Y2461" i="1"/>
  <c r="X2462" i="1"/>
  <c r="Y2462" i="1"/>
  <c r="X2463" i="1"/>
  <c r="Y2463" i="1"/>
  <c r="X2464" i="1"/>
  <c r="Y2464" i="1"/>
  <c r="X2465" i="1"/>
  <c r="Y2465" i="1"/>
  <c r="X2466" i="1"/>
  <c r="Y2466" i="1"/>
  <c r="X2467" i="1"/>
  <c r="Y2467" i="1"/>
  <c r="X2468" i="1"/>
  <c r="Y2468" i="1"/>
  <c r="X2469" i="1"/>
  <c r="Y2469" i="1"/>
  <c r="X2470" i="1"/>
  <c r="Y2470" i="1"/>
  <c r="X2471" i="1"/>
  <c r="Y2471" i="1"/>
  <c r="X2472" i="1"/>
  <c r="Y2472" i="1"/>
  <c r="X2473" i="1"/>
  <c r="Y2473" i="1"/>
  <c r="X2474" i="1"/>
  <c r="Y2474" i="1"/>
  <c r="X2475" i="1"/>
  <c r="Y2475" i="1"/>
  <c r="X2476" i="1"/>
  <c r="Y2476" i="1"/>
  <c r="X2477" i="1"/>
  <c r="Y2477" i="1"/>
  <c r="X2478" i="1"/>
  <c r="Y2478" i="1"/>
  <c r="X2479" i="1"/>
  <c r="Y2479" i="1"/>
  <c r="X2480" i="1"/>
  <c r="Y2480" i="1"/>
  <c r="X2481" i="1"/>
  <c r="Y2481" i="1"/>
  <c r="X2482" i="1"/>
  <c r="Y2482" i="1"/>
  <c r="X2483" i="1"/>
  <c r="Y2483" i="1"/>
  <c r="X2484" i="1"/>
  <c r="Y2484" i="1"/>
  <c r="X2485" i="1"/>
  <c r="Y2485" i="1"/>
  <c r="X2486" i="1"/>
  <c r="Y2486" i="1"/>
  <c r="X2487" i="1"/>
  <c r="Y2487" i="1"/>
  <c r="X2488" i="1"/>
  <c r="Y2488" i="1"/>
  <c r="X2489" i="1"/>
  <c r="Y2489" i="1"/>
  <c r="X2490" i="1"/>
  <c r="Y2490" i="1"/>
  <c r="X2491" i="1"/>
  <c r="Y2491" i="1"/>
  <c r="X2492" i="1"/>
  <c r="Y2492" i="1"/>
  <c r="X2493" i="1"/>
  <c r="Y2493" i="1"/>
  <c r="X2494" i="1"/>
  <c r="Y2494" i="1"/>
  <c r="X2495" i="1"/>
  <c r="Y2495" i="1"/>
  <c r="X2496" i="1"/>
  <c r="Y2496" i="1"/>
  <c r="X2497" i="1"/>
  <c r="Y2497" i="1"/>
  <c r="X2498" i="1"/>
  <c r="Y2498" i="1"/>
  <c r="X2499" i="1"/>
  <c r="Y2499" i="1"/>
  <c r="X2500" i="1"/>
  <c r="Y2500" i="1"/>
  <c r="X2501" i="1"/>
  <c r="Y2501" i="1"/>
  <c r="X2502" i="1"/>
  <c r="Y2502" i="1"/>
  <c r="X2503" i="1"/>
  <c r="Y2503" i="1"/>
  <c r="X2504" i="1"/>
  <c r="Y2504" i="1"/>
  <c r="X2505" i="1"/>
  <c r="Y2505" i="1"/>
  <c r="X2506" i="1"/>
  <c r="Y2506" i="1"/>
  <c r="X2507" i="1"/>
  <c r="Y2507" i="1"/>
  <c r="X2508" i="1"/>
  <c r="Y2508" i="1"/>
  <c r="X2509" i="1"/>
  <c r="Y2509" i="1"/>
  <c r="X2510" i="1"/>
  <c r="Y2510" i="1"/>
  <c r="X2511" i="1"/>
  <c r="Y2511" i="1"/>
  <c r="X2512" i="1"/>
  <c r="Y2512" i="1"/>
  <c r="X2513" i="1"/>
  <c r="Y2513" i="1"/>
  <c r="X2514" i="1"/>
  <c r="Y2514" i="1"/>
  <c r="X2515" i="1"/>
  <c r="Y2515" i="1"/>
  <c r="X2516" i="1"/>
  <c r="Y2516" i="1"/>
  <c r="X2517" i="1"/>
  <c r="Y2517" i="1"/>
  <c r="X2518" i="1"/>
  <c r="Y2518" i="1"/>
  <c r="X2519" i="1"/>
  <c r="Y2519" i="1"/>
  <c r="X2520" i="1"/>
  <c r="Y2520" i="1"/>
  <c r="X2521" i="1"/>
  <c r="Y2521" i="1"/>
  <c r="X2522" i="1"/>
  <c r="Y2522" i="1"/>
  <c r="X2523" i="1"/>
  <c r="Y2523" i="1"/>
  <c r="X2524" i="1"/>
  <c r="Y2524" i="1"/>
  <c r="X2525" i="1"/>
  <c r="Y2525" i="1"/>
  <c r="X2526" i="1"/>
  <c r="Y2526" i="1"/>
  <c r="X2527" i="1"/>
  <c r="Y2527" i="1"/>
  <c r="X2528" i="1"/>
  <c r="Y2528" i="1"/>
  <c r="X2529" i="1"/>
  <c r="Y2529" i="1"/>
  <c r="X2530" i="1"/>
  <c r="Y2530" i="1"/>
  <c r="X2531" i="1"/>
  <c r="Y2531" i="1"/>
  <c r="X2532" i="1"/>
  <c r="Y2532" i="1"/>
  <c r="X2533" i="1"/>
  <c r="Y2533" i="1"/>
  <c r="X2534" i="1"/>
  <c r="Y2534" i="1"/>
  <c r="X2535" i="1"/>
  <c r="Y2535" i="1"/>
  <c r="X2536" i="1"/>
  <c r="Y2536" i="1"/>
  <c r="X2537" i="1"/>
  <c r="Y2537" i="1"/>
  <c r="X2538" i="1"/>
  <c r="Y2538" i="1"/>
  <c r="X2539" i="1"/>
  <c r="Y2539" i="1"/>
  <c r="X2540" i="1"/>
  <c r="Y2540" i="1"/>
  <c r="X2541" i="1"/>
  <c r="Y2541" i="1"/>
  <c r="X2542" i="1"/>
  <c r="Y2542" i="1"/>
  <c r="X2543" i="1"/>
  <c r="Y2543" i="1"/>
  <c r="X2544" i="1"/>
  <c r="Y2544" i="1"/>
  <c r="X2545" i="1"/>
  <c r="Y2545" i="1"/>
  <c r="X2546" i="1"/>
  <c r="Y2546" i="1"/>
  <c r="X2547" i="1"/>
  <c r="Y2547" i="1"/>
  <c r="X2548" i="1"/>
  <c r="Y2548" i="1"/>
  <c r="X2549" i="1"/>
  <c r="Y2549" i="1"/>
  <c r="X2550" i="1"/>
  <c r="Y2550" i="1"/>
  <c r="X2551" i="1"/>
  <c r="Y2551" i="1"/>
  <c r="X2552" i="1"/>
  <c r="Y2552" i="1"/>
  <c r="X2553" i="1"/>
  <c r="Y2553" i="1"/>
  <c r="X2554" i="1"/>
  <c r="Y2554" i="1"/>
  <c r="X2555" i="1"/>
  <c r="Y2555" i="1"/>
  <c r="X2556" i="1"/>
  <c r="Y2556" i="1"/>
  <c r="X2557" i="1"/>
  <c r="Y2557" i="1"/>
  <c r="X2558" i="1"/>
  <c r="Y2558" i="1"/>
  <c r="X2559" i="1"/>
  <c r="Y2559" i="1"/>
  <c r="X2560" i="1"/>
  <c r="Y2560" i="1"/>
  <c r="X2561" i="1"/>
  <c r="Y2561" i="1"/>
  <c r="X2562" i="1"/>
  <c r="Y2562" i="1"/>
  <c r="X2563" i="1"/>
  <c r="Y2563" i="1"/>
  <c r="X2564" i="1"/>
  <c r="Y2564" i="1"/>
  <c r="X2565" i="1"/>
  <c r="Y2565" i="1"/>
  <c r="X2566" i="1"/>
  <c r="Y2566" i="1"/>
  <c r="X2567" i="1"/>
  <c r="Y2567" i="1"/>
  <c r="X2568" i="1"/>
  <c r="Y2568" i="1"/>
  <c r="X2569" i="1"/>
  <c r="Y2569" i="1"/>
  <c r="X2570" i="1"/>
  <c r="Y2570" i="1"/>
  <c r="X2571" i="1"/>
  <c r="Y2571" i="1"/>
  <c r="X2572" i="1"/>
  <c r="Y2572" i="1"/>
  <c r="X2573" i="1"/>
  <c r="Y2573" i="1"/>
  <c r="X2574" i="1"/>
  <c r="Y2574" i="1"/>
  <c r="X2575" i="1"/>
  <c r="Y2575" i="1"/>
  <c r="X2576" i="1"/>
  <c r="Y2576" i="1"/>
  <c r="X2577" i="1"/>
  <c r="Y2577" i="1"/>
  <c r="X2578" i="1"/>
  <c r="Y2578" i="1"/>
  <c r="X2579" i="1"/>
  <c r="Y2579" i="1"/>
  <c r="X2580" i="1"/>
  <c r="Y2580" i="1"/>
  <c r="X2581" i="1"/>
  <c r="Y2581" i="1"/>
  <c r="X2582" i="1"/>
  <c r="Y2582" i="1"/>
  <c r="X2583" i="1"/>
  <c r="Y2583" i="1"/>
  <c r="X2584" i="1"/>
  <c r="Y2584" i="1"/>
  <c r="X2585" i="1"/>
  <c r="Y2585" i="1"/>
  <c r="X2586" i="1"/>
  <c r="Y2586" i="1"/>
  <c r="X2587" i="1"/>
  <c r="Y2587" i="1"/>
  <c r="X2588" i="1"/>
  <c r="Y2588" i="1"/>
  <c r="X2589" i="1"/>
  <c r="Y2589" i="1"/>
  <c r="X2590" i="1"/>
  <c r="Y2590" i="1"/>
  <c r="X2591" i="1"/>
  <c r="Y2591" i="1"/>
  <c r="X2592" i="1"/>
  <c r="Y2592" i="1"/>
  <c r="X2593" i="1"/>
  <c r="Y2593" i="1"/>
  <c r="X2594" i="1"/>
  <c r="Y2594" i="1"/>
  <c r="X2595" i="1"/>
  <c r="Y2595" i="1"/>
  <c r="X2596" i="1"/>
  <c r="Y2596" i="1"/>
  <c r="X2597" i="1"/>
  <c r="Y2597" i="1"/>
  <c r="X2598" i="1"/>
  <c r="Y2598" i="1"/>
  <c r="X2599" i="1"/>
  <c r="Y2599" i="1"/>
  <c r="X2600" i="1"/>
  <c r="Y2600" i="1"/>
  <c r="X2601" i="1"/>
  <c r="Y2601" i="1"/>
  <c r="X2602" i="1"/>
  <c r="Y2602" i="1"/>
  <c r="X2603" i="1"/>
  <c r="Y2603" i="1"/>
  <c r="X2604" i="1"/>
  <c r="Y2604" i="1"/>
  <c r="X2605" i="1"/>
  <c r="Y2605" i="1"/>
  <c r="X2606" i="1"/>
  <c r="Y2606" i="1"/>
  <c r="X2607" i="1"/>
  <c r="Y2607" i="1"/>
  <c r="X2608" i="1"/>
  <c r="Y2608" i="1"/>
  <c r="X2609" i="1"/>
  <c r="Y2609" i="1"/>
  <c r="X2610" i="1"/>
  <c r="Y2610" i="1"/>
  <c r="X2611" i="1"/>
  <c r="Y2611" i="1"/>
  <c r="X2612" i="1"/>
  <c r="Y2612" i="1"/>
  <c r="X2613" i="1"/>
  <c r="Y2613" i="1"/>
  <c r="X2614" i="1"/>
  <c r="Y2614" i="1"/>
  <c r="X2615" i="1"/>
  <c r="Y2615" i="1"/>
  <c r="X2616" i="1"/>
  <c r="Y2616" i="1"/>
  <c r="X2617" i="1"/>
  <c r="Y2617" i="1"/>
  <c r="X2618" i="1"/>
  <c r="Y2618" i="1"/>
  <c r="X2619" i="1"/>
  <c r="Y2619" i="1"/>
  <c r="X2620" i="1"/>
  <c r="Y2620" i="1"/>
  <c r="X2621" i="1"/>
  <c r="Y2621" i="1"/>
  <c r="X2622" i="1"/>
  <c r="Y2622" i="1"/>
  <c r="X2623" i="1"/>
  <c r="Y2623" i="1"/>
  <c r="X2624" i="1"/>
  <c r="Y2624" i="1"/>
  <c r="X2625" i="1"/>
  <c r="Y2625" i="1"/>
  <c r="X2626" i="1"/>
  <c r="Y2626" i="1"/>
  <c r="X2627" i="1"/>
  <c r="Y2627" i="1"/>
  <c r="X2628" i="1"/>
  <c r="Y2628" i="1"/>
  <c r="X2629" i="1"/>
  <c r="Y2629" i="1"/>
  <c r="X2630" i="1"/>
  <c r="Y2630" i="1"/>
  <c r="X2631" i="1"/>
  <c r="Y2631" i="1"/>
  <c r="X2632" i="1"/>
  <c r="Y2632" i="1"/>
  <c r="X2633" i="1"/>
  <c r="Y2633" i="1"/>
  <c r="X2634" i="1"/>
  <c r="Y2634" i="1"/>
  <c r="X2635" i="1"/>
  <c r="Y2635" i="1"/>
  <c r="X2636" i="1"/>
  <c r="Y2636" i="1"/>
  <c r="X2637" i="1"/>
  <c r="Y2637" i="1"/>
  <c r="X2638" i="1"/>
  <c r="Y2638" i="1"/>
  <c r="X2639" i="1"/>
  <c r="Y2639" i="1"/>
  <c r="X2640" i="1"/>
  <c r="Y2640" i="1"/>
  <c r="X2641" i="1"/>
  <c r="Y2641" i="1"/>
  <c r="X2642" i="1"/>
  <c r="Y2642" i="1"/>
  <c r="X2643" i="1"/>
  <c r="Y2643" i="1"/>
  <c r="X2644" i="1"/>
  <c r="Y2644" i="1"/>
  <c r="X2645" i="1"/>
  <c r="Y2645" i="1"/>
  <c r="X2646" i="1"/>
  <c r="Y2646" i="1"/>
  <c r="X2647" i="1"/>
  <c r="Y2647" i="1"/>
  <c r="X2648" i="1"/>
  <c r="Y2648" i="1"/>
  <c r="X2649" i="1"/>
  <c r="Y2649" i="1"/>
  <c r="X2650" i="1"/>
  <c r="Y2650" i="1"/>
  <c r="X2651" i="1"/>
  <c r="Y2651" i="1"/>
  <c r="X2652" i="1"/>
  <c r="Y2652" i="1"/>
  <c r="X2653" i="1"/>
  <c r="Y2653" i="1"/>
  <c r="X2654" i="1"/>
  <c r="Y2654" i="1"/>
  <c r="X2655" i="1"/>
  <c r="Y2655" i="1"/>
  <c r="X2656" i="1"/>
  <c r="Y2656" i="1"/>
  <c r="X2657" i="1"/>
  <c r="Y2657" i="1"/>
  <c r="X2658" i="1"/>
  <c r="Y2658" i="1"/>
  <c r="X2659" i="1"/>
  <c r="Y2659" i="1"/>
  <c r="X2660" i="1"/>
  <c r="Y2660" i="1"/>
  <c r="X2661" i="1"/>
  <c r="Y2661" i="1"/>
  <c r="X2662" i="1"/>
  <c r="Y2662" i="1"/>
  <c r="X2663" i="1"/>
  <c r="Y2663" i="1"/>
  <c r="X2664" i="1"/>
  <c r="Y2664" i="1"/>
  <c r="X2665" i="1"/>
  <c r="Y2665" i="1"/>
  <c r="X2666" i="1"/>
  <c r="Y2666" i="1"/>
  <c r="X2667" i="1"/>
  <c r="Y2667" i="1"/>
  <c r="X2668" i="1"/>
  <c r="Y2668" i="1"/>
  <c r="X2669" i="1"/>
  <c r="Y2669" i="1"/>
  <c r="X2670" i="1"/>
  <c r="Y2670" i="1"/>
  <c r="X2671" i="1"/>
  <c r="Y2671" i="1"/>
  <c r="X2672" i="1"/>
  <c r="Y2672" i="1"/>
  <c r="X2673" i="1"/>
  <c r="Y2673" i="1"/>
  <c r="X2674" i="1"/>
  <c r="Y2674" i="1"/>
  <c r="X2675" i="1"/>
  <c r="Y2675" i="1"/>
  <c r="X2676" i="1"/>
  <c r="Y2676" i="1"/>
  <c r="X2677" i="1"/>
  <c r="Y2677" i="1"/>
  <c r="X2678" i="1"/>
  <c r="Y2678" i="1"/>
  <c r="X2679" i="1"/>
  <c r="Y2679" i="1"/>
  <c r="X2680" i="1"/>
  <c r="Y2680" i="1"/>
  <c r="X2681" i="1"/>
  <c r="Y2681" i="1"/>
  <c r="X2682" i="1"/>
  <c r="Y2682" i="1"/>
  <c r="X2683" i="1"/>
  <c r="Y2683" i="1"/>
  <c r="X2684" i="1"/>
  <c r="Y2684" i="1"/>
  <c r="X2685" i="1"/>
  <c r="Y2685" i="1"/>
  <c r="X2686" i="1"/>
  <c r="Y2686" i="1"/>
  <c r="X2687" i="1"/>
  <c r="Y2687" i="1"/>
  <c r="X2688" i="1"/>
  <c r="Y2688" i="1"/>
  <c r="X2689" i="1"/>
  <c r="Y2689" i="1"/>
  <c r="X2690" i="1"/>
  <c r="Y2690" i="1"/>
  <c r="X2691" i="1"/>
  <c r="Y2691" i="1"/>
  <c r="X2692" i="1"/>
  <c r="Y2692" i="1"/>
  <c r="X2693" i="1"/>
  <c r="Y2693" i="1"/>
  <c r="X2694" i="1"/>
  <c r="Y2694" i="1"/>
  <c r="X2695" i="1"/>
  <c r="Y2695" i="1"/>
  <c r="X2696" i="1"/>
  <c r="Y2696" i="1"/>
  <c r="X2697" i="1"/>
  <c r="Y2697" i="1"/>
  <c r="X2698" i="1"/>
  <c r="Y2698" i="1"/>
  <c r="X2699" i="1"/>
  <c r="Y2699" i="1"/>
  <c r="X2700" i="1"/>
  <c r="Y2700" i="1"/>
  <c r="X2701" i="1"/>
  <c r="Y2701" i="1"/>
  <c r="X2702" i="1"/>
  <c r="Y2702" i="1"/>
  <c r="X2703" i="1"/>
  <c r="Y2703" i="1"/>
  <c r="X2704" i="1"/>
  <c r="Y2704" i="1"/>
  <c r="X2705" i="1"/>
  <c r="Y2705" i="1"/>
  <c r="X2706" i="1"/>
  <c r="Y2706" i="1"/>
  <c r="X2707" i="1"/>
  <c r="Y2707" i="1"/>
  <c r="X2708" i="1"/>
  <c r="Y2708" i="1"/>
  <c r="X2709" i="1"/>
  <c r="Y2709" i="1"/>
  <c r="X2710" i="1"/>
  <c r="Y2710" i="1"/>
  <c r="X2711" i="1"/>
  <c r="Y2711" i="1"/>
  <c r="X2712" i="1"/>
  <c r="Y2712" i="1"/>
  <c r="X2713" i="1"/>
  <c r="Y2713" i="1"/>
  <c r="X2714" i="1"/>
  <c r="Y2714" i="1"/>
  <c r="X2715" i="1"/>
  <c r="Y2715" i="1"/>
  <c r="X2716" i="1"/>
  <c r="Y2716" i="1"/>
  <c r="X2717" i="1"/>
  <c r="Y2717" i="1"/>
  <c r="X2718" i="1"/>
  <c r="Y2718" i="1"/>
  <c r="X2719" i="1"/>
  <c r="Y2719" i="1"/>
  <c r="X2720" i="1"/>
  <c r="Y2720" i="1"/>
  <c r="X2721" i="1"/>
  <c r="Y2721" i="1"/>
  <c r="X2722" i="1"/>
  <c r="Y2722" i="1"/>
  <c r="X2723" i="1"/>
  <c r="Y2723" i="1"/>
  <c r="X2724" i="1"/>
  <c r="Y2724" i="1"/>
  <c r="X2725" i="1"/>
  <c r="Y2725" i="1"/>
  <c r="X2726" i="1"/>
  <c r="Y2726" i="1"/>
  <c r="X2727" i="1"/>
  <c r="Y2727" i="1"/>
  <c r="X2728" i="1"/>
  <c r="Y2728" i="1"/>
  <c r="X2729" i="1"/>
  <c r="Y2729" i="1"/>
  <c r="X2730" i="1"/>
  <c r="Y2730" i="1"/>
  <c r="X2731" i="1"/>
  <c r="Y2731" i="1"/>
  <c r="X2732" i="1"/>
  <c r="Y2732" i="1"/>
  <c r="X2733" i="1"/>
  <c r="Y2733" i="1"/>
  <c r="X2734" i="1"/>
  <c r="Y2734" i="1"/>
  <c r="X2735" i="1"/>
  <c r="Y2735" i="1"/>
  <c r="X2736" i="1"/>
  <c r="Y2736" i="1"/>
  <c r="X2737" i="1"/>
  <c r="Y2737" i="1"/>
  <c r="X2738" i="1"/>
  <c r="Y2738" i="1"/>
  <c r="X2739" i="1"/>
  <c r="Y2739" i="1"/>
  <c r="X2740" i="1"/>
  <c r="Y2740" i="1"/>
  <c r="X2741" i="1"/>
  <c r="Y2741" i="1"/>
  <c r="X2742" i="1"/>
  <c r="Y2742" i="1"/>
  <c r="X2743" i="1"/>
  <c r="Y2743" i="1"/>
  <c r="X2744" i="1"/>
  <c r="Y2744" i="1"/>
  <c r="X2745" i="1"/>
  <c r="Y2745" i="1"/>
  <c r="X2746" i="1"/>
  <c r="Y2746" i="1"/>
  <c r="X2747" i="1"/>
  <c r="Y2747" i="1"/>
  <c r="X2748" i="1"/>
  <c r="Y2748" i="1"/>
  <c r="X2749" i="1"/>
  <c r="Y2749" i="1"/>
  <c r="X2750" i="1"/>
  <c r="Y2750" i="1"/>
  <c r="X2751" i="1"/>
  <c r="Y2751" i="1"/>
  <c r="X2752" i="1"/>
  <c r="Y2752" i="1"/>
  <c r="X2753" i="1"/>
  <c r="Y2753" i="1"/>
  <c r="X2754" i="1"/>
  <c r="Y2754" i="1"/>
  <c r="X2755" i="1"/>
  <c r="Y2755" i="1"/>
  <c r="X2756" i="1"/>
  <c r="Y2756" i="1"/>
  <c r="X2757" i="1"/>
  <c r="Y2757" i="1"/>
  <c r="X2758" i="1"/>
  <c r="Y2758" i="1"/>
  <c r="X2759" i="1"/>
  <c r="Y2759" i="1"/>
  <c r="X2760" i="1"/>
  <c r="Y2760" i="1"/>
  <c r="X2761" i="1"/>
  <c r="Y2761" i="1"/>
  <c r="X2762" i="1"/>
  <c r="Y2762" i="1"/>
  <c r="X2763" i="1"/>
  <c r="Y2763" i="1"/>
  <c r="X2764" i="1"/>
  <c r="Y2764" i="1"/>
  <c r="X2765" i="1"/>
  <c r="Y2765" i="1"/>
  <c r="X2766" i="1"/>
  <c r="Y2766" i="1"/>
  <c r="X2767" i="1"/>
  <c r="Y2767" i="1"/>
  <c r="X2768" i="1"/>
  <c r="Y2768" i="1"/>
  <c r="X2769" i="1"/>
  <c r="Y2769" i="1"/>
  <c r="X2770" i="1"/>
  <c r="Y2770" i="1"/>
  <c r="X2771" i="1"/>
  <c r="Y2771" i="1"/>
  <c r="X2772" i="1"/>
  <c r="Y2772" i="1"/>
  <c r="X2773" i="1"/>
  <c r="Y2773" i="1"/>
  <c r="X2774" i="1"/>
  <c r="Y2774" i="1"/>
  <c r="X2775" i="1"/>
  <c r="Y2775" i="1"/>
  <c r="X2776" i="1"/>
  <c r="Y2776" i="1"/>
  <c r="X2777" i="1"/>
  <c r="Y2777" i="1"/>
  <c r="X2778" i="1"/>
  <c r="Y2778" i="1"/>
  <c r="X2779" i="1"/>
  <c r="Y2779" i="1"/>
  <c r="X2780" i="1"/>
  <c r="Y2780" i="1"/>
  <c r="X2781" i="1"/>
  <c r="Y2781" i="1"/>
  <c r="X2782" i="1"/>
  <c r="Y2782" i="1"/>
  <c r="X2783" i="1"/>
  <c r="Y2783" i="1"/>
  <c r="X2784" i="1"/>
  <c r="Y2784" i="1"/>
  <c r="X2785" i="1"/>
  <c r="Y2785" i="1"/>
  <c r="X2786" i="1"/>
  <c r="Y2786" i="1"/>
  <c r="X2787" i="1"/>
  <c r="Y2787" i="1"/>
  <c r="X2788" i="1"/>
  <c r="Y2788" i="1"/>
  <c r="X2789" i="1"/>
  <c r="Y2789" i="1"/>
  <c r="X2790" i="1"/>
  <c r="Y2790" i="1"/>
  <c r="X2791" i="1"/>
  <c r="Y2791" i="1"/>
  <c r="X2792" i="1"/>
  <c r="Y2792" i="1"/>
  <c r="X2793" i="1"/>
  <c r="Y2793" i="1"/>
  <c r="X2794" i="1"/>
  <c r="Y2794" i="1"/>
  <c r="X2795" i="1"/>
  <c r="Y2795" i="1"/>
  <c r="X2796" i="1"/>
  <c r="Y2796" i="1"/>
  <c r="X2797" i="1"/>
  <c r="Y2797" i="1"/>
  <c r="X2798" i="1"/>
  <c r="Y2798" i="1"/>
  <c r="X2799" i="1"/>
  <c r="Y2799" i="1"/>
  <c r="X2800" i="1"/>
  <c r="Y2800" i="1"/>
  <c r="X2801" i="1"/>
  <c r="Y2801" i="1"/>
  <c r="X2802" i="1"/>
  <c r="Y2802" i="1"/>
  <c r="X2803" i="1"/>
  <c r="Y2803" i="1"/>
  <c r="X2804" i="1"/>
  <c r="Y2804" i="1"/>
  <c r="X2805" i="1"/>
  <c r="Y2805" i="1"/>
  <c r="X2806" i="1"/>
  <c r="Y2806" i="1"/>
  <c r="X2807" i="1"/>
  <c r="Y2807" i="1"/>
  <c r="X2808" i="1"/>
  <c r="Y2808" i="1"/>
  <c r="X2809" i="1"/>
  <c r="Y2809" i="1"/>
  <c r="X2810" i="1"/>
  <c r="Y2810" i="1"/>
  <c r="X2811" i="1"/>
  <c r="Y2811" i="1"/>
  <c r="X2812" i="1"/>
  <c r="Y2812" i="1"/>
  <c r="X2813" i="1"/>
  <c r="Y2813" i="1"/>
  <c r="X2814" i="1"/>
  <c r="Y2814" i="1"/>
  <c r="X2815" i="1"/>
  <c r="Y2815" i="1"/>
  <c r="X2816" i="1"/>
  <c r="Y2816" i="1"/>
  <c r="X2817" i="1"/>
  <c r="Y2817" i="1"/>
  <c r="X2818" i="1"/>
  <c r="Y2818" i="1"/>
  <c r="X2819" i="1"/>
  <c r="Y2819" i="1"/>
  <c r="X2820" i="1"/>
  <c r="Y2820" i="1"/>
  <c r="X2821" i="1"/>
  <c r="Y2821" i="1"/>
  <c r="X2822" i="1"/>
  <c r="Y2822" i="1"/>
  <c r="X2823" i="1"/>
  <c r="Y2823" i="1"/>
  <c r="X2824" i="1"/>
  <c r="Y2824" i="1"/>
  <c r="X2825" i="1"/>
  <c r="Y2825" i="1"/>
  <c r="X2826" i="1"/>
  <c r="Y2826" i="1"/>
  <c r="X2827" i="1"/>
  <c r="Y2827" i="1"/>
  <c r="X2828" i="1"/>
  <c r="Y2828" i="1"/>
  <c r="X2829" i="1"/>
  <c r="Y2829" i="1"/>
  <c r="X2830" i="1"/>
  <c r="Y2830" i="1"/>
  <c r="X2831" i="1"/>
  <c r="Y2831" i="1"/>
  <c r="X2832" i="1"/>
  <c r="Y2832" i="1"/>
  <c r="X2833" i="1"/>
  <c r="Y2833" i="1"/>
  <c r="X2834" i="1"/>
  <c r="Y2834" i="1"/>
  <c r="X2835" i="1"/>
  <c r="Y2835" i="1"/>
  <c r="X2836" i="1"/>
  <c r="Y2836" i="1"/>
  <c r="X2837" i="1"/>
  <c r="Y2837" i="1"/>
  <c r="X2838" i="1"/>
  <c r="Y2838" i="1"/>
  <c r="X2839" i="1"/>
  <c r="Y2839" i="1"/>
  <c r="X2840" i="1"/>
  <c r="Y2840" i="1"/>
  <c r="X2841" i="1"/>
  <c r="Y2841" i="1"/>
  <c r="X2842" i="1"/>
  <c r="Y2842" i="1"/>
  <c r="X2843" i="1"/>
  <c r="Y2843" i="1"/>
  <c r="X2844" i="1"/>
  <c r="Y2844" i="1"/>
  <c r="X2845" i="1"/>
  <c r="Y2845" i="1"/>
  <c r="X2846" i="1"/>
  <c r="Y2846" i="1"/>
  <c r="X2847" i="1"/>
  <c r="Y2847" i="1"/>
  <c r="X2848" i="1"/>
  <c r="Y2848" i="1"/>
  <c r="X2849" i="1"/>
  <c r="Y2849" i="1"/>
  <c r="X2850" i="1"/>
  <c r="Y2850" i="1"/>
  <c r="X2851" i="1"/>
  <c r="Y2851" i="1"/>
  <c r="X2852" i="1"/>
  <c r="Y2852" i="1"/>
  <c r="X2853" i="1"/>
  <c r="Y2853" i="1"/>
  <c r="X2854" i="1"/>
  <c r="Y2854" i="1"/>
  <c r="X2855" i="1"/>
  <c r="Y2855" i="1"/>
  <c r="X2856" i="1"/>
  <c r="Y2856" i="1"/>
  <c r="X2857" i="1"/>
  <c r="Y2857" i="1"/>
  <c r="X2858" i="1"/>
  <c r="Y2858" i="1"/>
  <c r="X2859" i="1"/>
  <c r="Y2859" i="1"/>
  <c r="X2860" i="1"/>
  <c r="Y2860" i="1"/>
  <c r="X2861" i="1"/>
  <c r="Y2861" i="1"/>
  <c r="X2862" i="1"/>
  <c r="Y2862" i="1"/>
  <c r="X2863" i="1"/>
  <c r="Y2863" i="1"/>
  <c r="X2864" i="1"/>
  <c r="Y2864" i="1"/>
  <c r="X2865" i="1"/>
  <c r="Y2865" i="1"/>
  <c r="X2866" i="1"/>
  <c r="Y2866" i="1"/>
  <c r="X2867" i="1"/>
  <c r="Y2867" i="1"/>
  <c r="X2868" i="1"/>
  <c r="Y2868" i="1"/>
  <c r="X2869" i="1"/>
  <c r="Y2869" i="1"/>
  <c r="X2870" i="1"/>
  <c r="Y2870" i="1"/>
  <c r="X2871" i="1"/>
  <c r="Y2871" i="1"/>
  <c r="X2872" i="1"/>
  <c r="Y2872" i="1"/>
  <c r="X2873" i="1"/>
  <c r="Y2873" i="1"/>
  <c r="X2874" i="1"/>
  <c r="Y2874" i="1"/>
  <c r="X2875" i="1"/>
  <c r="Y2875" i="1"/>
  <c r="X2876" i="1"/>
  <c r="Y2876" i="1"/>
  <c r="X2877" i="1"/>
  <c r="Y2877" i="1"/>
  <c r="X2878" i="1"/>
  <c r="Y2878" i="1"/>
  <c r="X2879" i="1"/>
  <c r="Y2879" i="1"/>
  <c r="X2880" i="1"/>
  <c r="Y2880" i="1"/>
  <c r="X2881" i="1"/>
  <c r="Y2881" i="1"/>
  <c r="X2882" i="1"/>
  <c r="Y2882" i="1"/>
  <c r="X2883" i="1"/>
  <c r="Y2883" i="1"/>
  <c r="X2884" i="1"/>
  <c r="Y2884" i="1"/>
  <c r="X2885" i="1"/>
  <c r="Y2885" i="1"/>
  <c r="X2886" i="1"/>
  <c r="Y2886" i="1"/>
  <c r="X2887" i="1"/>
  <c r="Y2887" i="1"/>
  <c r="X2888" i="1"/>
  <c r="Y2888" i="1"/>
  <c r="X2889" i="1"/>
  <c r="Y2889" i="1"/>
  <c r="X2890" i="1"/>
  <c r="Y2890" i="1"/>
  <c r="X2891" i="1"/>
  <c r="Y2891" i="1"/>
  <c r="X2892" i="1"/>
  <c r="Y2892" i="1"/>
  <c r="X2893" i="1"/>
  <c r="Y2893" i="1"/>
  <c r="X2894" i="1"/>
  <c r="Y2894" i="1"/>
  <c r="X2895" i="1"/>
  <c r="Y2895" i="1"/>
  <c r="X2896" i="1"/>
  <c r="Y2896" i="1"/>
  <c r="X2897" i="1"/>
  <c r="Y2897" i="1"/>
  <c r="X2898" i="1"/>
  <c r="Y2898" i="1"/>
  <c r="X2899" i="1"/>
  <c r="Y2899" i="1"/>
  <c r="X2900" i="1"/>
  <c r="Y2900" i="1"/>
  <c r="X2901" i="1"/>
  <c r="Y2901" i="1"/>
  <c r="X2902" i="1"/>
  <c r="Y2902" i="1"/>
  <c r="X2903" i="1"/>
  <c r="Y2903" i="1"/>
  <c r="X2904" i="1"/>
  <c r="Y2904" i="1"/>
  <c r="X2905" i="1"/>
  <c r="Y2905" i="1"/>
  <c r="X2906" i="1"/>
  <c r="Y2906" i="1"/>
  <c r="X2907" i="1"/>
  <c r="Y2907" i="1"/>
  <c r="X2908" i="1"/>
  <c r="Y2908" i="1"/>
  <c r="X2909" i="1"/>
  <c r="Y2909" i="1"/>
  <c r="X2910" i="1"/>
  <c r="Y2910" i="1"/>
  <c r="X2911" i="1"/>
  <c r="Y2911" i="1"/>
  <c r="X2912" i="1"/>
  <c r="Y2912" i="1"/>
  <c r="X2913" i="1"/>
  <c r="Y2913" i="1"/>
  <c r="X2914" i="1"/>
  <c r="Y2914" i="1"/>
  <c r="X2915" i="1"/>
  <c r="Y2915" i="1"/>
  <c r="X2916" i="1"/>
  <c r="Y2916" i="1"/>
  <c r="X2917" i="1"/>
  <c r="Y2917" i="1"/>
  <c r="X2918" i="1"/>
  <c r="Y2918" i="1"/>
  <c r="X2919" i="1"/>
  <c r="Y2919" i="1"/>
  <c r="X2920" i="1"/>
  <c r="Y2920" i="1"/>
  <c r="X2921" i="1"/>
  <c r="Y2921" i="1"/>
  <c r="X2922" i="1"/>
  <c r="Y2922" i="1"/>
  <c r="X2923" i="1"/>
  <c r="Y2923" i="1"/>
  <c r="X2924" i="1"/>
  <c r="Y2924" i="1"/>
  <c r="X2925" i="1"/>
  <c r="Y2925" i="1"/>
  <c r="X2926" i="1"/>
  <c r="Y2926" i="1"/>
  <c r="X2927" i="1"/>
  <c r="Y2927" i="1"/>
  <c r="X2928" i="1"/>
  <c r="Y2928" i="1"/>
  <c r="X2929" i="1"/>
  <c r="Y2929" i="1"/>
  <c r="X2930" i="1"/>
  <c r="Y2930" i="1"/>
  <c r="X2931" i="1"/>
  <c r="Y2931" i="1"/>
  <c r="X2932" i="1"/>
  <c r="Y2932" i="1"/>
  <c r="X2933" i="1"/>
  <c r="Y2933" i="1"/>
  <c r="X2934" i="1"/>
  <c r="Y2934" i="1"/>
  <c r="X2935" i="1"/>
  <c r="Y2935" i="1"/>
  <c r="X2936" i="1"/>
  <c r="Y2936" i="1"/>
  <c r="X2937" i="1"/>
  <c r="Y2937" i="1"/>
  <c r="X2938" i="1"/>
  <c r="Y2938" i="1"/>
  <c r="X2939" i="1"/>
  <c r="Y2939" i="1"/>
  <c r="X2940" i="1"/>
  <c r="Y2940" i="1"/>
  <c r="X2941" i="1"/>
  <c r="Y2941" i="1"/>
  <c r="X2942" i="1"/>
  <c r="Y2942" i="1"/>
  <c r="X2943" i="1"/>
  <c r="Y2943" i="1"/>
  <c r="X2944" i="1"/>
  <c r="Y2944" i="1"/>
  <c r="X2945" i="1"/>
  <c r="Y2945" i="1"/>
  <c r="X2946" i="1"/>
  <c r="Y2946" i="1"/>
  <c r="X2947" i="1"/>
  <c r="Y2947" i="1"/>
  <c r="X2948" i="1"/>
  <c r="Y2948" i="1"/>
  <c r="X2949" i="1"/>
  <c r="Y2949" i="1"/>
  <c r="X2950" i="1"/>
  <c r="Y2950" i="1"/>
  <c r="X2951" i="1"/>
  <c r="Y2951" i="1"/>
  <c r="X2952" i="1"/>
  <c r="Y2952" i="1"/>
  <c r="X2953" i="1"/>
  <c r="Y2953" i="1"/>
  <c r="X2954" i="1"/>
  <c r="Y2954" i="1"/>
  <c r="X2955" i="1"/>
  <c r="Y2955" i="1"/>
  <c r="X2956" i="1"/>
  <c r="Y2956" i="1"/>
  <c r="X2957" i="1"/>
  <c r="Y2957" i="1"/>
  <c r="X2958" i="1"/>
  <c r="Y2958" i="1"/>
  <c r="X2959" i="1"/>
  <c r="Y2959" i="1"/>
  <c r="X2960" i="1"/>
  <c r="Y2960" i="1"/>
  <c r="X2961" i="1"/>
  <c r="Y2961" i="1"/>
  <c r="X2962" i="1"/>
  <c r="Y2962" i="1"/>
  <c r="X2963" i="1"/>
  <c r="Y2963" i="1"/>
  <c r="X2964" i="1"/>
  <c r="Y2964" i="1"/>
  <c r="X2965" i="1"/>
  <c r="Y2965" i="1"/>
  <c r="X2966" i="1"/>
  <c r="Y2966" i="1"/>
  <c r="X2967" i="1"/>
  <c r="Y2967" i="1"/>
  <c r="X2968" i="1"/>
  <c r="Y2968" i="1"/>
  <c r="X2969" i="1"/>
  <c r="Y2969" i="1"/>
  <c r="X2970" i="1"/>
  <c r="Y2970" i="1"/>
  <c r="X2971" i="1"/>
  <c r="Y2971" i="1"/>
  <c r="X2972" i="1"/>
  <c r="Y2972" i="1"/>
  <c r="X2973" i="1"/>
  <c r="Y2973" i="1"/>
  <c r="X2974" i="1"/>
  <c r="Y2974" i="1"/>
  <c r="X2975" i="1"/>
  <c r="Y2975" i="1"/>
  <c r="X2976" i="1"/>
  <c r="Y2976" i="1"/>
  <c r="X2977" i="1"/>
  <c r="Y2977" i="1"/>
  <c r="X2978" i="1"/>
  <c r="Y2978" i="1"/>
  <c r="X2979" i="1"/>
  <c r="Y2979" i="1"/>
  <c r="X2980" i="1"/>
  <c r="Y2980" i="1"/>
  <c r="X2981" i="1"/>
  <c r="Y2981" i="1"/>
  <c r="X2982" i="1"/>
  <c r="Y2982" i="1"/>
  <c r="X2983" i="1"/>
  <c r="Y2983" i="1"/>
  <c r="X2984" i="1"/>
  <c r="Y2984" i="1"/>
  <c r="X2985" i="1"/>
  <c r="Y2985" i="1"/>
  <c r="X2986" i="1"/>
  <c r="Y2986" i="1"/>
  <c r="X2987" i="1"/>
  <c r="Y2987" i="1"/>
  <c r="X2988" i="1"/>
  <c r="Y2988" i="1"/>
  <c r="X2989" i="1"/>
  <c r="Y2989" i="1"/>
  <c r="X2990" i="1"/>
  <c r="Y2990" i="1"/>
  <c r="X2991" i="1"/>
  <c r="Y2991" i="1"/>
  <c r="X2992" i="1"/>
  <c r="Y2992" i="1"/>
  <c r="X2993" i="1"/>
  <c r="Y2993" i="1"/>
  <c r="X2994" i="1"/>
  <c r="Y2994" i="1"/>
  <c r="X2995" i="1"/>
  <c r="Y2995" i="1"/>
  <c r="X2996" i="1"/>
  <c r="Y2996" i="1"/>
  <c r="X2997" i="1"/>
  <c r="Y2997" i="1"/>
  <c r="X2998" i="1"/>
  <c r="Y2998" i="1"/>
  <c r="X2999" i="1"/>
  <c r="Y2999" i="1"/>
  <c r="X3000" i="1"/>
  <c r="Y3000" i="1"/>
  <c r="X3001" i="1"/>
  <c r="Y3001" i="1"/>
  <c r="X3002" i="1"/>
  <c r="Y3002" i="1"/>
  <c r="X3003" i="1"/>
  <c r="Y3003" i="1"/>
  <c r="X3004" i="1"/>
  <c r="Y3004" i="1"/>
  <c r="X3005" i="1"/>
  <c r="Y3005" i="1"/>
  <c r="X3006" i="1"/>
  <c r="Y3006" i="1"/>
  <c r="X3007" i="1"/>
  <c r="Y3007" i="1"/>
  <c r="X3008" i="1"/>
  <c r="Y3008" i="1"/>
  <c r="X3009" i="1"/>
  <c r="Y3009" i="1"/>
  <c r="X3010" i="1"/>
  <c r="Y3010" i="1"/>
  <c r="X3011" i="1"/>
  <c r="Y3011" i="1"/>
  <c r="X3012" i="1"/>
  <c r="Y3012" i="1"/>
  <c r="X3013" i="1"/>
  <c r="Y3013" i="1"/>
  <c r="X3014" i="1"/>
  <c r="Y3014" i="1"/>
  <c r="X3015" i="1"/>
  <c r="Y3015" i="1"/>
  <c r="X3016" i="1"/>
  <c r="Y3016" i="1"/>
  <c r="X3017" i="1"/>
  <c r="Y3017" i="1"/>
  <c r="X3018" i="1"/>
  <c r="Y3018" i="1"/>
  <c r="X3019" i="1"/>
  <c r="Y3019" i="1"/>
  <c r="X3020" i="1"/>
  <c r="Y3020" i="1"/>
  <c r="X3021" i="1"/>
  <c r="Y3021" i="1"/>
  <c r="X3022" i="1"/>
  <c r="Y3022" i="1"/>
  <c r="X3023" i="1"/>
  <c r="Y3023" i="1"/>
  <c r="X3024" i="1"/>
  <c r="Y3024" i="1"/>
  <c r="X3025" i="1"/>
  <c r="Y3025" i="1"/>
  <c r="X3026" i="1"/>
  <c r="Y3026" i="1"/>
  <c r="X3027" i="1"/>
  <c r="Y3027" i="1"/>
  <c r="X3028" i="1"/>
  <c r="Y3028" i="1"/>
  <c r="X3029" i="1"/>
  <c r="Y3029" i="1"/>
  <c r="X3030" i="1"/>
  <c r="Y3030" i="1"/>
  <c r="X3031" i="1"/>
  <c r="Y3031" i="1"/>
  <c r="X3032" i="1"/>
  <c r="Y3032" i="1"/>
  <c r="X3033" i="1"/>
  <c r="Y3033" i="1"/>
  <c r="X3034" i="1"/>
  <c r="Y3034" i="1"/>
  <c r="X3035" i="1"/>
  <c r="Y3035" i="1"/>
  <c r="X3036" i="1"/>
  <c r="Y3036" i="1"/>
  <c r="X3037" i="1"/>
  <c r="Y3037" i="1"/>
  <c r="X3038" i="1"/>
  <c r="Y3038" i="1"/>
  <c r="X3039" i="1"/>
  <c r="Y3039" i="1"/>
  <c r="X3040" i="1"/>
  <c r="Y3040" i="1"/>
  <c r="X3041" i="1"/>
  <c r="Y3041" i="1"/>
  <c r="X3042" i="1"/>
  <c r="Y3042" i="1"/>
  <c r="X3043" i="1"/>
  <c r="Y3043" i="1"/>
  <c r="X3044" i="1"/>
  <c r="Y3044" i="1"/>
  <c r="X3045" i="1"/>
  <c r="Y3045" i="1"/>
  <c r="X3046" i="1"/>
  <c r="Y3046" i="1"/>
  <c r="X3047" i="1"/>
  <c r="Y3047" i="1"/>
  <c r="X3048" i="1"/>
  <c r="Y3048" i="1"/>
  <c r="X3049" i="1"/>
  <c r="Y3049" i="1"/>
  <c r="X3050" i="1"/>
  <c r="Y3050" i="1"/>
  <c r="X3051" i="1"/>
  <c r="Y3051" i="1"/>
  <c r="X3052" i="1"/>
  <c r="Y3052" i="1"/>
  <c r="X3053" i="1"/>
  <c r="Y3053" i="1"/>
  <c r="X3054" i="1"/>
  <c r="Y3054" i="1"/>
  <c r="X3055" i="1"/>
  <c r="Y3055" i="1"/>
  <c r="X3056" i="1"/>
  <c r="Y3056" i="1"/>
  <c r="X3057" i="1"/>
  <c r="Y3057" i="1"/>
  <c r="X3058" i="1"/>
  <c r="Y3058" i="1"/>
  <c r="X3059" i="1"/>
  <c r="Y3059" i="1"/>
  <c r="X3060" i="1"/>
  <c r="Y3060" i="1"/>
  <c r="X3061" i="1"/>
  <c r="Y3061" i="1"/>
  <c r="X3062" i="1"/>
  <c r="Y3062" i="1"/>
  <c r="X3063" i="1"/>
  <c r="Y3063" i="1"/>
  <c r="X3064" i="1"/>
  <c r="Y3064" i="1"/>
  <c r="X3065" i="1"/>
  <c r="Y3065" i="1"/>
  <c r="X3066" i="1"/>
  <c r="Y3066" i="1"/>
  <c r="X3067" i="1"/>
  <c r="Y3067" i="1"/>
  <c r="X3068" i="1"/>
  <c r="Y3068" i="1"/>
  <c r="X3069" i="1"/>
  <c r="Y3069" i="1"/>
  <c r="X3070" i="1"/>
  <c r="Y3070" i="1"/>
  <c r="X3071" i="1"/>
  <c r="Y3071" i="1"/>
  <c r="X3072" i="1"/>
  <c r="Y3072" i="1"/>
  <c r="X3073" i="1"/>
  <c r="Y3073" i="1"/>
  <c r="X3074" i="1"/>
  <c r="Y3074" i="1"/>
  <c r="X3075" i="1"/>
  <c r="Y3075" i="1"/>
  <c r="X3076" i="1"/>
  <c r="Y3076" i="1"/>
  <c r="X3077" i="1"/>
  <c r="Y3077" i="1"/>
  <c r="X3078" i="1"/>
  <c r="Y3078" i="1"/>
  <c r="X3079" i="1"/>
  <c r="Y3079" i="1"/>
  <c r="X3080" i="1"/>
  <c r="Y3080" i="1"/>
  <c r="X3081" i="1"/>
  <c r="Y3081" i="1"/>
  <c r="X3082" i="1"/>
  <c r="Y3082" i="1"/>
  <c r="X3083" i="1"/>
  <c r="Y3083" i="1"/>
  <c r="X3084" i="1"/>
  <c r="Y3084" i="1"/>
  <c r="X3085" i="1"/>
  <c r="Y3085" i="1"/>
  <c r="X3086" i="1"/>
  <c r="Y3086" i="1"/>
  <c r="X3087" i="1"/>
  <c r="Y3087" i="1"/>
  <c r="X3088" i="1"/>
  <c r="Y3088" i="1"/>
  <c r="X3089" i="1"/>
  <c r="Y3089" i="1"/>
  <c r="X3090" i="1"/>
  <c r="Y3090" i="1"/>
  <c r="X3091" i="1"/>
  <c r="Y3091" i="1"/>
  <c r="X3092" i="1"/>
  <c r="Y3092" i="1"/>
  <c r="X3093" i="1"/>
  <c r="Y3093" i="1"/>
  <c r="X3094" i="1"/>
  <c r="Y3094" i="1"/>
  <c r="X3095" i="1"/>
  <c r="Y3095" i="1"/>
  <c r="X3096" i="1"/>
  <c r="Y3096" i="1"/>
  <c r="X3097" i="1"/>
  <c r="Y3097" i="1"/>
  <c r="X3098" i="1"/>
  <c r="Y3098" i="1"/>
  <c r="X3099" i="1"/>
  <c r="Y3099" i="1"/>
  <c r="X3100" i="1"/>
  <c r="Y3100" i="1"/>
  <c r="X3101" i="1"/>
  <c r="Y3101" i="1"/>
  <c r="X3102" i="1"/>
  <c r="Y3102" i="1"/>
  <c r="X3103" i="1"/>
  <c r="Y3103" i="1"/>
  <c r="X3104" i="1"/>
  <c r="Y3104" i="1"/>
  <c r="X3105" i="1"/>
  <c r="Y3105" i="1"/>
  <c r="X3106" i="1"/>
  <c r="Y3106" i="1"/>
  <c r="X3107" i="1"/>
  <c r="Y3107" i="1"/>
  <c r="X3108" i="1"/>
  <c r="Y3108" i="1"/>
  <c r="X3109" i="1"/>
  <c r="Y3109" i="1"/>
  <c r="X3110" i="1"/>
  <c r="Y3110" i="1"/>
  <c r="X3111" i="1"/>
  <c r="Y3111" i="1"/>
  <c r="X3112" i="1"/>
  <c r="Y3112" i="1"/>
  <c r="X3113" i="1"/>
  <c r="Y3113" i="1"/>
  <c r="X3114" i="1"/>
  <c r="Y3114" i="1"/>
  <c r="X3115" i="1"/>
  <c r="Y3115" i="1"/>
  <c r="X3116" i="1"/>
  <c r="Y3116" i="1"/>
  <c r="X3117" i="1"/>
  <c r="Y3117" i="1"/>
  <c r="X3118" i="1"/>
  <c r="Y3118" i="1"/>
  <c r="X3119" i="1"/>
  <c r="Y3119" i="1"/>
  <c r="X3120" i="1"/>
  <c r="Y3120" i="1"/>
  <c r="X3121" i="1"/>
  <c r="Y3121" i="1"/>
  <c r="X3122" i="1"/>
  <c r="Y3122" i="1"/>
  <c r="X3123" i="1"/>
  <c r="Y3123" i="1"/>
  <c r="X3124" i="1"/>
  <c r="Y3124" i="1"/>
  <c r="X3125" i="1"/>
  <c r="Y3125" i="1"/>
  <c r="X3126" i="1"/>
  <c r="Y3126" i="1"/>
  <c r="X3127" i="1"/>
  <c r="Y3127" i="1"/>
  <c r="X3128" i="1"/>
  <c r="Y3128" i="1"/>
  <c r="X3129" i="1"/>
  <c r="Y3129" i="1"/>
  <c r="X3130" i="1"/>
  <c r="Y3130" i="1"/>
  <c r="X3131" i="1"/>
  <c r="Y3131" i="1"/>
  <c r="X3132" i="1"/>
  <c r="Y3132" i="1"/>
  <c r="X3133" i="1"/>
  <c r="Y3133" i="1"/>
  <c r="X3134" i="1"/>
  <c r="Y3134" i="1"/>
  <c r="X3135" i="1"/>
  <c r="Y3135" i="1"/>
  <c r="X3136" i="1"/>
  <c r="Y3136" i="1"/>
  <c r="X3137" i="1"/>
  <c r="Y3137" i="1"/>
  <c r="X3138" i="1"/>
  <c r="Y3138" i="1"/>
  <c r="X3139" i="1"/>
  <c r="Y3139" i="1"/>
  <c r="X3140" i="1"/>
  <c r="Y3140" i="1"/>
  <c r="X3141" i="1"/>
  <c r="Y3141" i="1"/>
  <c r="X3142" i="1"/>
  <c r="Y3142" i="1"/>
  <c r="X3143" i="1"/>
  <c r="Y3143" i="1"/>
  <c r="X3144" i="1"/>
  <c r="Y3144" i="1"/>
  <c r="X3145" i="1"/>
  <c r="Y3145" i="1"/>
  <c r="X3146" i="1"/>
  <c r="Y3146" i="1"/>
  <c r="X3147" i="1"/>
  <c r="Y3147" i="1"/>
  <c r="X3148" i="1"/>
  <c r="Y3148" i="1"/>
  <c r="X3149" i="1"/>
  <c r="Y3149" i="1"/>
  <c r="X3150" i="1"/>
  <c r="Y3150" i="1"/>
  <c r="X3151" i="1"/>
  <c r="Y3151" i="1"/>
  <c r="X3152" i="1"/>
  <c r="Y3152" i="1"/>
  <c r="X3153" i="1"/>
  <c r="Y3153" i="1"/>
  <c r="X3154" i="1"/>
  <c r="Y3154" i="1"/>
  <c r="X3155" i="1"/>
  <c r="Y3155" i="1"/>
  <c r="X3156" i="1"/>
  <c r="Y3156" i="1"/>
  <c r="X3157" i="1"/>
  <c r="Y3157" i="1"/>
  <c r="X3158" i="1"/>
  <c r="Y3158" i="1"/>
  <c r="X3159" i="1"/>
  <c r="Y3159" i="1"/>
  <c r="X3160" i="1"/>
  <c r="Y3160" i="1"/>
  <c r="X3161" i="1"/>
  <c r="Y3161" i="1"/>
  <c r="X3162" i="1"/>
  <c r="Y3162" i="1"/>
  <c r="X3163" i="1"/>
  <c r="Y3163" i="1"/>
  <c r="X3164" i="1"/>
  <c r="Y3164" i="1"/>
  <c r="X3165" i="1"/>
  <c r="Y3165" i="1"/>
  <c r="X3166" i="1"/>
  <c r="Y3166" i="1"/>
  <c r="X3167" i="1"/>
  <c r="Y3167" i="1"/>
  <c r="X3168" i="1"/>
  <c r="Y3168" i="1"/>
  <c r="X3169" i="1"/>
  <c r="Y3169" i="1"/>
  <c r="X3170" i="1"/>
  <c r="Y3170" i="1"/>
  <c r="X3171" i="1"/>
  <c r="Y3171" i="1"/>
  <c r="X3172" i="1"/>
  <c r="Y3172" i="1"/>
  <c r="X3173" i="1"/>
  <c r="Y3173" i="1"/>
  <c r="X3174" i="1"/>
  <c r="Y3174" i="1"/>
  <c r="X3175" i="1"/>
  <c r="Y3175" i="1"/>
  <c r="X3176" i="1"/>
  <c r="Y3176" i="1"/>
  <c r="X3177" i="1"/>
  <c r="Y3177" i="1"/>
  <c r="X3178" i="1"/>
  <c r="Y3178" i="1"/>
  <c r="X3179" i="1"/>
  <c r="Y3179" i="1"/>
  <c r="X3180" i="1"/>
  <c r="Y3180" i="1"/>
  <c r="X3181" i="1"/>
  <c r="Y3181" i="1"/>
  <c r="X3182" i="1"/>
  <c r="Y3182" i="1"/>
  <c r="X3183" i="1"/>
  <c r="Y3183" i="1"/>
  <c r="X3184" i="1"/>
  <c r="Y3184" i="1"/>
  <c r="X3185" i="1"/>
  <c r="Y3185" i="1"/>
  <c r="X3186" i="1"/>
  <c r="Y3186" i="1"/>
  <c r="X3187" i="1"/>
  <c r="Y3187" i="1"/>
  <c r="X3188" i="1"/>
  <c r="Y3188" i="1"/>
  <c r="X3189" i="1"/>
  <c r="Y3189" i="1"/>
  <c r="X3190" i="1"/>
  <c r="Y3190" i="1"/>
  <c r="X3191" i="1"/>
  <c r="Y3191" i="1"/>
  <c r="X3192" i="1"/>
  <c r="Y3192" i="1"/>
  <c r="X3193" i="1"/>
  <c r="Y3193" i="1"/>
  <c r="X3194" i="1"/>
  <c r="Y3194" i="1"/>
  <c r="X3195" i="1"/>
  <c r="Y3195" i="1"/>
  <c r="X3196" i="1"/>
  <c r="Y3196" i="1"/>
  <c r="X3197" i="1"/>
  <c r="Y3197" i="1"/>
  <c r="X3198" i="1"/>
  <c r="Y3198" i="1"/>
  <c r="X3199" i="1"/>
  <c r="Y3199" i="1"/>
  <c r="X3200" i="1"/>
  <c r="Y3200" i="1"/>
  <c r="X3201" i="1"/>
  <c r="Y3201" i="1"/>
  <c r="X3202" i="1"/>
  <c r="Y3202" i="1"/>
  <c r="X3203" i="1"/>
  <c r="Y3203" i="1"/>
  <c r="X3204" i="1"/>
  <c r="Y3204" i="1"/>
  <c r="X3205" i="1"/>
  <c r="Y3205" i="1"/>
  <c r="X3206" i="1"/>
  <c r="Y3206" i="1"/>
  <c r="X3207" i="1"/>
  <c r="Y3207" i="1"/>
  <c r="X3208" i="1"/>
  <c r="Y3208" i="1"/>
  <c r="X3209" i="1"/>
  <c r="Y3209" i="1"/>
  <c r="X3210" i="1"/>
  <c r="Y3210" i="1"/>
  <c r="X3211" i="1"/>
  <c r="Y3211" i="1"/>
  <c r="X3212" i="1"/>
  <c r="Y3212" i="1"/>
  <c r="X3213" i="1"/>
  <c r="Y3213" i="1"/>
  <c r="X3214" i="1"/>
  <c r="Y3214" i="1"/>
  <c r="X3215" i="1"/>
  <c r="Y3215" i="1"/>
  <c r="X3216" i="1"/>
  <c r="Y3216" i="1"/>
  <c r="X3217" i="1"/>
  <c r="Y3217" i="1"/>
  <c r="X3218" i="1"/>
  <c r="Y3218" i="1"/>
  <c r="X3219" i="1"/>
  <c r="Y3219" i="1"/>
  <c r="X3220" i="1"/>
  <c r="Y3220" i="1"/>
  <c r="X3221" i="1"/>
  <c r="Y3221" i="1"/>
  <c r="X3222" i="1"/>
  <c r="Y3222" i="1"/>
  <c r="X3223" i="1"/>
  <c r="Y3223" i="1"/>
  <c r="X3224" i="1"/>
  <c r="Y3224" i="1"/>
  <c r="X3225" i="1"/>
  <c r="Y3225" i="1"/>
  <c r="X3226" i="1"/>
  <c r="Y3226" i="1"/>
  <c r="X3227" i="1"/>
  <c r="Y3227" i="1"/>
  <c r="X3228" i="1"/>
  <c r="Y3228" i="1"/>
  <c r="X3229" i="1"/>
  <c r="Y3229" i="1"/>
  <c r="X3230" i="1"/>
  <c r="Y3230" i="1"/>
  <c r="X3231" i="1"/>
  <c r="Y3231" i="1"/>
  <c r="X3232" i="1"/>
  <c r="Y3232" i="1"/>
  <c r="X3233" i="1"/>
  <c r="Y3233" i="1"/>
  <c r="X3234" i="1"/>
  <c r="Y3234" i="1"/>
  <c r="X3235" i="1"/>
  <c r="Y3235" i="1"/>
  <c r="X3236" i="1"/>
  <c r="Y3236" i="1"/>
  <c r="X3237" i="1"/>
  <c r="Y3237" i="1"/>
  <c r="X3238" i="1"/>
  <c r="Y3238" i="1"/>
  <c r="X3239" i="1"/>
  <c r="Y3239" i="1"/>
  <c r="X3240" i="1"/>
  <c r="Y3240" i="1"/>
  <c r="X3241" i="1"/>
  <c r="Y3241" i="1"/>
  <c r="X3242" i="1"/>
  <c r="Y3242" i="1"/>
  <c r="X3243" i="1"/>
  <c r="Y3243" i="1"/>
  <c r="X3244" i="1"/>
  <c r="Y3244" i="1"/>
  <c r="X3245" i="1"/>
  <c r="Y3245" i="1"/>
  <c r="X3246" i="1"/>
  <c r="Y3246" i="1"/>
  <c r="X3247" i="1"/>
  <c r="Y3247" i="1"/>
  <c r="X3248" i="1"/>
  <c r="Y3248" i="1"/>
  <c r="X3249" i="1"/>
  <c r="Y3249" i="1"/>
  <c r="X3250" i="1"/>
  <c r="Y3250" i="1"/>
  <c r="X3251" i="1"/>
  <c r="Y3251" i="1"/>
  <c r="X3252" i="1"/>
  <c r="Y3252" i="1"/>
  <c r="X3253" i="1"/>
  <c r="Y3253" i="1"/>
  <c r="X3254" i="1"/>
  <c r="Y3254" i="1"/>
  <c r="X3255" i="1"/>
  <c r="Y3255" i="1"/>
  <c r="X3256" i="1"/>
  <c r="Y3256" i="1"/>
  <c r="X3257" i="1"/>
  <c r="Y3257" i="1"/>
  <c r="X3258" i="1"/>
  <c r="Y3258" i="1"/>
  <c r="X3259" i="1"/>
  <c r="Y3259" i="1"/>
  <c r="X3260" i="1"/>
  <c r="Y3260" i="1"/>
  <c r="X3261" i="1"/>
  <c r="Y3261" i="1"/>
  <c r="X3262" i="1"/>
  <c r="Y3262" i="1"/>
  <c r="X3263" i="1"/>
  <c r="Y3263" i="1"/>
  <c r="X3264" i="1"/>
  <c r="Y3264" i="1"/>
  <c r="X3265" i="1"/>
  <c r="Y3265" i="1"/>
  <c r="X3266" i="1"/>
  <c r="Y3266" i="1"/>
  <c r="X3267" i="1"/>
  <c r="Y3267" i="1"/>
  <c r="X3268" i="1"/>
  <c r="Y3268" i="1"/>
  <c r="X3269" i="1"/>
  <c r="Y3269" i="1"/>
  <c r="X3270" i="1"/>
  <c r="Y3270" i="1"/>
  <c r="X3271" i="1"/>
  <c r="Y3271" i="1"/>
  <c r="X3272" i="1"/>
  <c r="Y3272" i="1"/>
  <c r="X3273" i="1"/>
  <c r="Y3273" i="1"/>
  <c r="X3274" i="1"/>
  <c r="Y3274" i="1"/>
  <c r="X3275" i="1"/>
  <c r="Y3275" i="1"/>
  <c r="X3276" i="1"/>
  <c r="Y3276" i="1"/>
  <c r="X3277" i="1"/>
  <c r="Y3277" i="1"/>
  <c r="X3278" i="1"/>
  <c r="Y3278" i="1"/>
  <c r="X3279" i="1"/>
  <c r="Y3279" i="1"/>
  <c r="X3280" i="1"/>
  <c r="Y3280" i="1"/>
  <c r="X3281" i="1"/>
  <c r="Y3281" i="1"/>
  <c r="X3282" i="1"/>
  <c r="Y3282" i="1"/>
  <c r="X3283" i="1"/>
  <c r="Y3283" i="1"/>
  <c r="X3284" i="1"/>
  <c r="Y3284" i="1"/>
  <c r="X3285" i="1"/>
  <c r="Y3285" i="1"/>
  <c r="X3286" i="1"/>
  <c r="Y3286" i="1"/>
  <c r="X3287" i="1"/>
  <c r="Y3287" i="1"/>
  <c r="X3288" i="1"/>
  <c r="Y3288" i="1"/>
  <c r="X3289" i="1"/>
  <c r="Y3289" i="1"/>
  <c r="X3290" i="1"/>
  <c r="Y3290" i="1"/>
  <c r="X3291" i="1"/>
  <c r="Y3291" i="1"/>
  <c r="X3292" i="1"/>
  <c r="Y3292" i="1"/>
  <c r="X3293" i="1"/>
  <c r="Y3293" i="1"/>
  <c r="X3294" i="1"/>
  <c r="Y3294" i="1"/>
  <c r="X3295" i="1"/>
  <c r="Y3295" i="1"/>
  <c r="X3296" i="1"/>
  <c r="Y3296" i="1"/>
  <c r="X3297" i="1"/>
  <c r="Y3297" i="1"/>
  <c r="X3298" i="1"/>
  <c r="Y3298" i="1"/>
  <c r="X3299" i="1"/>
  <c r="Y3299" i="1"/>
  <c r="X3300" i="1"/>
  <c r="Y3300" i="1"/>
  <c r="X3301" i="1"/>
  <c r="Y3301" i="1"/>
  <c r="X3302" i="1"/>
  <c r="Y3302" i="1"/>
  <c r="X3303" i="1"/>
  <c r="Y3303" i="1"/>
  <c r="X3304" i="1"/>
  <c r="Y3304" i="1"/>
  <c r="X3305" i="1"/>
  <c r="Y3305" i="1"/>
  <c r="X3306" i="1"/>
  <c r="Y3306" i="1"/>
  <c r="X3307" i="1"/>
  <c r="Y3307" i="1"/>
  <c r="X3308" i="1"/>
  <c r="Y3308" i="1"/>
  <c r="X3309" i="1"/>
  <c r="Y3309" i="1"/>
  <c r="X3310" i="1"/>
  <c r="Y3310" i="1"/>
  <c r="X3311" i="1"/>
  <c r="Y3311" i="1"/>
  <c r="X3312" i="1"/>
  <c r="Y3312" i="1"/>
  <c r="X3313" i="1"/>
  <c r="Y3313" i="1"/>
  <c r="X3314" i="1"/>
  <c r="Y3314" i="1"/>
  <c r="X3315" i="1"/>
  <c r="Y3315" i="1"/>
  <c r="X3316" i="1"/>
  <c r="Y3316" i="1"/>
  <c r="X3317" i="1"/>
  <c r="Y3317" i="1"/>
  <c r="X3318" i="1"/>
  <c r="Y3318" i="1"/>
  <c r="X3319" i="1"/>
  <c r="Y3319" i="1"/>
  <c r="X3320" i="1"/>
  <c r="Y3320" i="1"/>
  <c r="X3321" i="1"/>
  <c r="Y3321" i="1"/>
  <c r="X3322" i="1"/>
  <c r="Y3322" i="1"/>
  <c r="X3323" i="1"/>
  <c r="Y3323" i="1"/>
  <c r="X3324" i="1"/>
  <c r="Y3324" i="1"/>
  <c r="X3325" i="1"/>
  <c r="Y3325" i="1"/>
  <c r="X3326" i="1"/>
  <c r="Y3326" i="1"/>
  <c r="X3327" i="1"/>
  <c r="Y3327" i="1"/>
  <c r="X3328" i="1"/>
  <c r="Y3328" i="1"/>
  <c r="X3329" i="1"/>
  <c r="Y3329" i="1"/>
  <c r="X3330" i="1"/>
  <c r="Y3330" i="1"/>
  <c r="X3331" i="1"/>
  <c r="Y3331" i="1"/>
  <c r="X3332" i="1"/>
  <c r="Y3332" i="1"/>
  <c r="X3333" i="1"/>
  <c r="Y3333" i="1"/>
  <c r="X3334" i="1"/>
  <c r="Y3334" i="1"/>
  <c r="X3335" i="1"/>
  <c r="Y3335" i="1"/>
  <c r="X3336" i="1"/>
  <c r="Y3336" i="1"/>
  <c r="X3337" i="1"/>
  <c r="Y3337" i="1"/>
  <c r="X3338" i="1"/>
  <c r="Y3338" i="1"/>
  <c r="X3339" i="1"/>
  <c r="Y3339" i="1"/>
  <c r="X3340" i="1"/>
  <c r="Y3340" i="1"/>
  <c r="X3341" i="1"/>
  <c r="Y3341" i="1"/>
  <c r="X3342" i="1"/>
  <c r="Y3342" i="1"/>
  <c r="X3343" i="1"/>
  <c r="Y3343" i="1"/>
  <c r="X3344" i="1"/>
  <c r="Y3344" i="1"/>
  <c r="X3345" i="1"/>
  <c r="Y3345" i="1"/>
  <c r="X3346" i="1"/>
  <c r="Y3346" i="1"/>
  <c r="X3347" i="1"/>
  <c r="Y3347" i="1"/>
  <c r="X3348" i="1"/>
  <c r="Y3348" i="1"/>
  <c r="X3349" i="1"/>
  <c r="Y3349" i="1"/>
  <c r="X3350" i="1"/>
  <c r="Y3350" i="1"/>
  <c r="X3351" i="1"/>
  <c r="Y3351" i="1"/>
  <c r="X3352" i="1"/>
  <c r="Y3352" i="1"/>
  <c r="X3353" i="1"/>
  <c r="Y3353" i="1"/>
  <c r="X3354" i="1"/>
  <c r="Y3354" i="1"/>
  <c r="X3355" i="1"/>
  <c r="Y3355" i="1"/>
  <c r="X3356" i="1"/>
  <c r="Y3356" i="1"/>
  <c r="X3357" i="1"/>
  <c r="Y3357" i="1"/>
  <c r="X3358" i="1"/>
  <c r="Y3358" i="1"/>
  <c r="X3359" i="1"/>
  <c r="Y3359" i="1"/>
  <c r="X3360" i="1"/>
  <c r="Y3360" i="1"/>
  <c r="X3361" i="1"/>
  <c r="Y3361" i="1"/>
  <c r="X3362" i="1"/>
  <c r="Y3362" i="1"/>
  <c r="X3363" i="1"/>
  <c r="Y3363" i="1"/>
  <c r="X3364" i="1"/>
  <c r="Y3364" i="1"/>
  <c r="X3365" i="1"/>
  <c r="Y3365" i="1"/>
  <c r="X3366" i="1"/>
  <c r="Y3366" i="1"/>
  <c r="X3367" i="1"/>
  <c r="Y3367" i="1"/>
  <c r="X3368" i="1"/>
  <c r="Y3368" i="1"/>
  <c r="X3369" i="1"/>
  <c r="Y3369" i="1"/>
  <c r="X3370" i="1"/>
  <c r="Y3370" i="1"/>
  <c r="X3371" i="1"/>
  <c r="Y3371" i="1"/>
  <c r="X3372" i="1"/>
  <c r="Y3372" i="1"/>
  <c r="X3373" i="1"/>
  <c r="Y3373" i="1"/>
  <c r="X3374" i="1"/>
  <c r="Y3374" i="1"/>
  <c r="X3375" i="1"/>
  <c r="Y3375" i="1"/>
  <c r="X3376" i="1"/>
  <c r="Y3376" i="1"/>
  <c r="X3377" i="1"/>
  <c r="Y3377" i="1"/>
  <c r="X3378" i="1"/>
  <c r="Y3378" i="1"/>
  <c r="X3379" i="1"/>
  <c r="Y3379" i="1"/>
  <c r="X3380" i="1"/>
  <c r="Y3380" i="1"/>
  <c r="X3381" i="1"/>
  <c r="Y3381" i="1"/>
  <c r="X3382" i="1"/>
  <c r="Y3382" i="1"/>
  <c r="X3383" i="1"/>
  <c r="Y3383" i="1"/>
  <c r="X3384" i="1"/>
  <c r="Y3384" i="1"/>
  <c r="X3385" i="1"/>
  <c r="Y3385" i="1"/>
  <c r="X3386" i="1"/>
  <c r="Y3386" i="1"/>
  <c r="X3387" i="1"/>
  <c r="Y3387" i="1"/>
  <c r="X3388" i="1"/>
  <c r="Y3388" i="1"/>
  <c r="X3389" i="1"/>
  <c r="Y3389" i="1"/>
  <c r="X3390" i="1"/>
  <c r="Y3390" i="1"/>
  <c r="X3391" i="1"/>
  <c r="Y3391" i="1"/>
  <c r="X3392" i="1"/>
  <c r="Y3392" i="1"/>
  <c r="X3393" i="1"/>
  <c r="Y3393" i="1"/>
  <c r="X3394" i="1"/>
  <c r="Y3394" i="1"/>
  <c r="X3395" i="1"/>
  <c r="Y3395" i="1"/>
  <c r="X3396" i="1"/>
  <c r="Y3396" i="1"/>
  <c r="X3397" i="1"/>
  <c r="Y3397" i="1"/>
  <c r="X3398" i="1"/>
  <c r="Y3398" i="1"/>
  <c r="X3399" i="1"/>
  <c r="Y3399" i="1"/>
  <c r="X3400" i="1"/>
  <c r="Y3400" i="1"/>
  <c r="X3401" i="1"/>
  <c r="Y3401" i="1"/>
  <c r="X3402" i="1"/>
  <c r="Y3402" i="1"/>
  <c r="X3403" i="1"/>
  <c r="Y3403" i="1"/>
  <c r="X3404" i="1"/>
  <c r="Y3404" i="1"/>
  <c r="X3405" i="1"/>
  <c r="Y3405" i="1"/>
  <c r="X3406" i="1"/>
  <c r="Y3406" i="1"/>
  <c r="X3407" i="1"/>
  <c r="Y3407" i="1"/>
  <c r="X3408" i="1"/>
  <c r="Y3408" i="1"/>
  <c r="X3409" i="1"/>
  <c r="Y3409" i="1"/>
  <c r="X3410" i="1"/>
  <c r="Y3410" i="1"/>
  <c r="X3411" i="1"/>
  <c r="Y3411" i="1"/>
  <c r="X3412" i="1"/>
  <c r="Y3412" i="1"/>
  <c r="X3413" i="1"/>
  <c r="Y3413" i="1"/>
  <c r="X3414" i="1"/>
  <c r="Y3414" i="1"/>
  <c r="X3415" i="1"/>
  <c r="Y3415" i="1"/>
  <c r="X3416" i="1"/>
  <c r="Y3416" i="1"/>
  <c r="X3417" i="1"/>
  <c r="Y3417" i="1"/>
  <c r="X3418" i="1"/>
  <c r="Y3418" i="1"/>
  <c r="X3419" i="1"/>
  <c r="Y3419" i="1"/>
  <c r="X3420" i="1"/>
  <c r="Y3420" i="1"/>
  <c r="X3421" i="1"/>
  <c r="Y3421" i="1"/>
  <c r="X3422" i="1"/>
  <c r="Y3422" i="1"/>
  <c r="X3423" i="1"/>
  <c r="Y3423" i="1"/>
  <c r="X3424" i="1"/>
  <c r="Y3424" i="1"/>
  <c r="X3425" i="1"/>
  <c r="Y3425" i="1"/>
  <c r="X3426" i="1"/>
  <c r="Y3426" i="1"/>
  <c r="X3427" i="1"/>
  <c r="Y3427" i="1"/>
  <c r="X3428" i="1"/>
  <c r="Y3428" i="1"/>
  <c r="X3429" i="1"/>
  <c r="Y3429" i="1"/>
  <c r="X3430" i="1"/>
  <c r="Y3430" i="1"/>
  <c r="X3431" i="1"/>
  <c r="Y3431" i="1"/>
  <c r="X3432" i="1"/>
  <c r="Y3432" i="1"/>
  <c r="X3433" i="1"/>
  <c r="Y3433" i="1"/>
  <c r="X3434" i="1"/>
  <c r="Y3434" i="1"/>
  <c r="X3435" i="1"/>
  <c r="Y3435" i="1"/>
  <c r="X3436" i="1"/>
  <c r="Y3436" i="1"/>
  <c r="X3437" i="1"/>
  <c r="Y3437" i="1"/>
  <c r="X3438" i="1"/>
  <c r="Y3438" i="1"/>
  <c r="X3439" i="1"/>
  <c r="Y3439" i="1"/>
  <c r="X3440" i="1"/>
  <c r="Y3440" i="1"/>
  <c r="X3441" i="1"/>
  <c r="Y3441" i="1"/>
  <c r="X3442" i="1"/>
  <c r="Y3442" i="1"/>
  <c r="X3443" i="1"/>
  <c r="Y3443" i="1"/>
  <c r="X3444" i="1"/>
  <c r="Y3444" i="1"/>
  <c r="X3445" i="1"/>
  <c r="Y3445" i="1"/>
  <c r="X3446" i="1"/>
  <c r="Y3446" i="1"/>
  <c r="X3447" i="1"/>
  <c r="Y3447" i="1"/>
  <c r="X3448" i="1"/>
  <c r="Y3448" i="1"/>
  <c r="X3449" i="1"/>
  <c r="Y3449" i="1"/>
  <c r="X3450" i="1"/>
  <c r="Y3450" i="1"/>
  <c r="X3451" i="1"/>
  <c r="Y3451" i="1"/>
  <c r="X3452" i="1"/>
  <c r="Y3452" i="1"/>
  <c r="X3453" i="1"/>
  <c r="Y3453" i="1"/>
  <c r="X3454" i="1"/>
  <c r="Y3454" i="1"/>
  <c r="X3455" i="1"/>
  <c r="Y3455" i="1"/>
  <c r="X3456" i="1"/>
  <c r="Y3456" i="1"/>
  <c r="X3457" i="1"/>
  <c r="Y3457" i="1"/>
  <c r="X3458" i="1"/>
  <c r="Y3458" i="1"/>
  <c r="X3459" i="1"/>
  <c r="Y3459" i="1"/>
  <c r="X3460" i="1"/>
  <c r="Y3460" i="1"/>
  <c r="X3461" i="1"/>
  <c r="Y3461" i="1"/>
  <c r="X3462" i="1"/>
  <c r="Y3462" i="1"/>
  <c r="X3463" i="1"/>
  <c r="Y3463" i="1"/>
  <c r="X3464" i="1"/>
  <c r="Y3464" i="1"/>
  <c r="X3465" i="1"/>
  <c r="Y3465" i="1"/>
  <c r="X3466" i="1"/>
  <c r="Y3466" i="1"/>
  <c r="X3467" i="1"/>
  <c r="Y3467" i="1"/>
  <c r="X3468" i="1"/>
  <c r="Y3468" i="1"/>
  <c r="X3469" i="1"/>
  <c r="Y3469" i="1"/>
  <c r="X3470" i="1"/>
  <c r="Y3470" i="1"/>
  <c r="X3471" i="1"/>
  <c r="Y3471" i="1"/>
  <c r="X3472" i="1"/>
  <c r="Y3472" i="1"/>
  <c r="X3473" i="1"/>
  <c r="Y3473" i="1"/>
  <c r="X3474" i="1"/>
  <c r="Y3474" i="1"/>
  <c r="X3475" i="1"/>
  <c r="Y3475" i="1"/>
  <c r="X3476" i="1"/>
  <c r="Y3476" i="1"/>
  <c r="X3477" i="1"/>
  <c r="Y3477" i="1"/>
  <c r="X3478" i="1"/>
  <c r="Y3478" i="1"/>
  <c r="X3479" i="1"/>
  <c r="Y3479" i="1"/>
  <c r="X3480" i="1"/>
  <c r="Y3480" i="1"/>
  <c r="X3481" i="1"/>
  <c r="Y3481" i="1"/>
  <c r="X3482" i="1"/>
  <c r="Y3482" i="1"/>
  <c r="X3483" i="1"/>
  <c r="Y3483" i="1"/>
  <c r="X3484" i="1"/>
  <c r="Y3484" i="1"/>
  <c r="X3485" i="1"/>
  <c r="Y3485" i="1"/>
  <c r="X3486" i="1"/>
  <c r="Y3486" i="1"/>
  <c r="X3487" i="1"/>
  <c r="Y3487" i="1"/>
  <c r="X3488" i="1"/>
  <c r="Y3488" i="1"/>
  <c r="X3489" i="1"/>
  <c r="Y3489" i="1"/>
  <c r="X3490" i="1"/>
  <c r="Y3490" i="1"/>
  <c r="X3491" i="1"/>
  <c r="Y3491" i="1"/>
  <c r="X3492" i="1"/>
  <c r="Y3492" i="1"/>
  <c r="X3493" i="1"/>
  <c r="Y3493" i="1"/>
  <c r="X3494" i="1"/>
  <c r="Y3494" i="1"/>
  <c r="X3495" i="1"/>
  <c r="Y3495" i="1"/>
  <c r="X3496" i="1"/>
  <c r="Y3496" i="1"/>
  <c r="X3497" i="1"/>
  <c r="Y3497" i="1"/>
  <c r="X3498" i="1"/>
  <c r="Y3498" i="1"/>
  <c r="X3499" i="1"/>
  <c r="Y3499" i="1"/>
  <c r="X3500" i="1"/>
  <c r="Y3500" i="1"/>
  <c r="X3501" i="1"/>
  <c r="Y3501" i="1"/>
  <c r="X3502" i="1"/>
  <c r="Y3502" i="1"/>
  <c r="X3503" i="1"/>
  <c r="Y3503" i="1"/>
  <c r="X3504" i="1"/>
  <c r="Y3504" i="1"/>
  <c r="X3505" i="1"/>
  <c r="Y3505" i="1"/>
  <c r="X3506" i="1"/>
  <c r="Y3506" i="1"/>
  <c r="X3507" i="1"/>
  <c r="Y3507" i="1"/>
  <c r="X3508" i="1"/>
  <c r="Y3508" i="1"/>
  <c r="X3509" i="1"/>
  <c r="Y3509" i="1"/>
  <c r="X3510" i="1"/>
  <c r="Y3510" i="1"/>
  <c r="X3511" i="1"/>
  <c r="Y3511" i="1"/>
  <c r="X3512" i="1"/>
  <c r="Y3512" i="1"/>
  <c r="X3513" i="1"/>
  <c r="Y3513" i="1"/>
  <c r="X3514" i="1"/>
  <c r="Y3514" i="1"/>
  <c r="X3515" i="1"/>
  <c r="Y3515" i="1"/>
  <c r="X3516" i="1"/>
  <c r="Y3516" i="1"/>
  <c r="X3517" i="1"/>
  <c r="Y3517" i="1"/>
  <c r="X3518" i="1"/>
  <c r="Y3518" i="1"/>
  <c r="X3519" i="1"/>
  <c r="Y3519" i="1"/>
  <c r="X3520" i="1"/>
  <c r="Y3520" i="1"/>
  <c r="X3521" i="1"/>
  <c r="Y3521" i="1"/>
  <c r="X3522" i="1"/>
  <c r="Y3522" i="1"/>
  <c r="X3523" i="1"/>
  <c r="Y3523" i="1"/>
  <c r="X3524" i="1"/>
  <c r="Y3524" i="1"/>
  <c r="X3525" i="1"/>
  <c r="Y3525" i="1"/>
  <c r="X3526" i="1"/>
  <c r="Y3526" i="1"/>
  <c r="X3527" i="1"/>
  <c r="Y3527" i="1"/>
  <c r="X3528" i="1"/>
  <c r="Y3528" i="1"/>
  <c r="X3529" i="1"/>
  <c r="Y3529" i="1"/>
  <c r="X3530" i="1"/>
  <c r="Y3530" i="1"/>
  <c r="X3531" i="1"/>
  <c r="Y3531" i="1"/>
  <c r="X3532" i="1"/>
  <c r="Y3532" i="1"/>
  <c r="X3533" i="1"/>
  <c r="Y3533" i="1"/>
  <c r="X3534" i="1"/>
  <c r="Y3534" i="1"/>
  <c r="X3535" i="1"/>
  <c r="Y3535" i="1"/>
  <c r="X3536" i="1"/>
  <c r="Y3536" i="1"/>
  <c r="X3537" i="1"/>
  <c r="Y3537" i="1"/>
  <c r="X3538" i="1"/>
  <c r="Y3538" i="1"/>
  <c r="X3539" i="1"/>
  <c r="Y3539" i="1"/>
  <c r="X3540" i="1"/>
  <c r="Y3540" i="1"/>
  <c r="X3541" i="1"/>
  <c r="Y3541" i="1"/>
  <c r="X3542" i="1"/>
  <c r="Y3542" i="1"/>
  <c r="X3543" i="1"/>
  <c r="Y3543" i="1"/>
  <c r="X3544" i="1"/>
  <c r="Y3544" i="1"/>
  <c r="X3545" i="1"/>
  <c r="Y3545" i="1"/>
  <c r="X3546" i="1"/>
  <c r="Y3546" i="1"/>
  <c r="X3547" i="1"/>
  <c r="Y3547" i="1"/>
  <c r="X3548" i="1"/>
  <c r="Y3548" i="1"/>
  <c r="X3549" i="1"/>
  <c r="Y3549" i="1"/>
  <c r="X3550" i="1"/>
  <c r="Y3550" i="1"/>
  <c r="X3551" i="1"/>
  <c r="Y3551" i="1"/>
  <c r="X3552" i="1"/>
  <c r="Y3552" i="1"/>
  <c r="X3553" i="1"/>
  <c r="Y3553" i="1"/>
  <c r="X3554" i="1"/>
  <c r="Y3554" i="1"/>
  <c r="X3555" i="1"/>
  <c r="Y3555" i="1"/>
  <c r="X3556" i="1"/>
  <c r="Y3556" i="1"/>
  <c r="X3557" i="1"/>
  <c r="Y3557" i="1"/>
  <c r="X3558" i="1"/>
  <c r="Y3558" i="1"/>
  <c r="X3559" i="1"/>
  <c r="Y3559" i="1"/>
  <c r="X3560" i="1"/>
  <c r="Y3560" i="1"/>
  <c r="X3561" i="1"/>
  <c r="Y3561" i="1"/>
  <c r="X3562" i="1"/>
  <c r="Y3562" i="1"/>
  <c r="X3563" i="1"/>
  <c r="Y3563" i="1"/>
  <c r="X3564" i="1"/>
  <c r="Y3564" i="1"/>
  <c r="X3565" i="1"/>
  <c r="Y3565" i="1"/>
  <c r="X3566" i="1"/>
  <c r="Y3566" i="1"/>
  <c r="X3567" i="1"/>
  <c r="Y3567" i="1"/>
  <c r="X3568" i="1"/>
  <c r="Y3568" i="1"/>
  <c r="X3569" i="1"/>
  <c r="Y3569" i="1"/>
  <c r="X3570" i="1"/>
  <c r="Y3570" i="1"/>
  <c r="X3571" i="1"/>
  <c r="Y3571" i="1"/>
  <c r="X3572" i="1"/>
  <c r="Y3572" i="1"/>
  <c r="X3573" i="1"/>
  <c r="Y3573" i="1"/>
  <c r="X3574" i="1"/>
  <c r="Y3574" i="1"/>
  <c r="X3575" i="1"/>
  <c r="Y3575" i="1"/>
  <c r="X3576" i="1"/>
  <c r="Y3576" i="1"/>
  <c r="X3577" i="1"/>
  <c r="Y3577" i="1"/>
  <c r="X3578" i="1"/>
  <c r="Y3578" i="1"/>
  <c r="X3579" i="1"/>
  <c r="Y3579" i="1"/>
  <c r="X3580" i="1"/>
  <c r="Y3580" i="1"/>
  <c r="X3581" i="1"/>
  <c r="Y3581" i="1"/>
  <c r="X3582" i="1"/>
  <c r="Y3582" i="1"/>
  <c r="X3583" i="1"/>
  <c r="Y3583" i="1"/>
  <c r="X3584" i="1"/>
  <c r="Y3584" i="1"/>
  <c r="X3585" i="1"/>
  <c r="Y3585" i="1"/>
  <c r="X3586" i="1"/>
  <c r="Y3586" i="1"/>
  <c r="X3587" i="1"/>
  <c r="Y3587" i="1"/>
  <c r="X3588" i="1"/>
  <c r="Y3588" i="1"/>
  <c r="X3589" i="1"/>
  <c r="Y3589" i="1"/>
  <c r="X3590" i="1"/>
  <c r="Y3590" i="1"/>
  <c r="X3591" i="1"/>
  <c r="Y3591" i="1"/>
  <c r="X3592" i="1"/>
  <c r="Y3592" i="1"/>
  <c r="X3593" i="1"/>
  <c r="Y3593" i="1"/>
  <c r="X3594" i="1"/>
  <c r="Y3594" i="1"/>
  <c r="X3595" i="1"/>
  <c r="Y3595" i="1"/>
  <c r="X3596" i="1"/>
  <c r="Y3596" i="1"/>
  <c r="X3597" i="1"/>
  <c r="Y3597" i="1"/>
  <c r="X3598" i="1"/>
  <c r="Y3598" i="1"/>
  <c r="X3599" i="1"/>
  <c r="Y3599" i="1"/>
  <c r="X3600" i="1"/>
  <c r="Y3600" i="1"/>
  <c r="X3601" i="1"/>
  <c r="Y3601" i="1"/>
  <c r="X3602" i="1"/>
  <c r="Y3602" i="1"/>
  <c r="X3603" i="1"/>
  <c r="Y3603" i="1"/>
  <c r="X3604" i="1"/>
  <c r="Y3604" i="1"/>
  <c r="X3605" i="1"/>
  <c r="Y3605" i="1"/>
  <c r="X3606" i="1"/>
  <c r="Y3606" i="1"/>
  <c r="X3607" i="1"/>
  <c r="Y3607" i="1"/>
  <c r="X3608" i="1"/>
  <c r="Y3608" i="1"/>
  <c r="X3609" i="1"/>
  <c r="Y3609" i="1"/>
  <c r="X3610" i="1"/>
  <c r="Y3610" i="1"/>
  <c r="X3611" i="1"/>
  <c r="Y3611" i="1"/>
  <c r="X3612" i="1"/>
  <c r="Y3612" i="1"/>
  <c r="X3613" i="1"/>
  <c r="Y3613" i="1"/>
  <c r="X3614" i="1"/>
  <c r="Y3614" i="1"/>
  <c r="X3615" i="1"/>
  <c r="Y3615" i="1"/>
  <c r="X3616" i="1"/>
  <c r="Y3616" i="1"/>
  <c r="X3617" i="1"/>
  <c r="Y3617" i="1"/>
  <c r="X3618" i="1"/>
  <c r="Y3618" i="1"/>
  <c r="X3619" i="1"/>
  <c r="Y3619" i="1"/>
  <c r="X3620" i="1"/>
  <c r="Y3620" i="1"/>
  <c r="X3621" i="1"/>
  <c r="Y3621" i="1"/>
  <c r="X3622" i="1"/>
  <c r="Y3622" i="1"/>
  <c r="X3623" i="1"/>
  <c r="Y3623" i="1"/>
  <c r="X3624" i="1"/>
  <c r="Y3624" i="1"/>
  <c r="X3625" i="1"/>
  <c r="Y3625" i="1"/>
  <c r="X3626" i="1"/>
  <c r="Y3626" i="1"/>
  <c r="X3627" i="1"/>
  <c r="Y3627" i="1"/>
  <c r="X3628" i="1"/>
  <c r="Y3628" i="1"/>
  <c r="X3629" i="1"/>
  <c r="Y3629" i="1"/>
  <c r="X3630" i="1"/>
  <c r="Y3630" i="1"/>
  <c r="X3631" i="1"/>
  <c r="Y3631" i="1"/>
  <c r="X3632" i="1"/>
  <c r="Y3632" i="1"/>
  <c r="X3633" i="1"/>
  <c r="Y3633" i="1"/>
  <c r="X3634" i="1"/>
  <c r="Y3634" i="1"/>
  <c r="X3635" i="1"/>
  <c r="Y3635" i="1"/>
  <c r="X3636" i="1"/>
  <c r="Y3636" i="1"/>
  <c r="X3637" i="1"/>
  <c r="Y3637" i="1"/>
  <c r="X3638" i="1"/>
  <c r="Y3638" i="1"/>
  <c r="X3639" i="1"/>
  <c r="Y3639" i="1"/>
  <c r="X3640" i="1"/>
  <c r="Y3640" i="1"/>
  <c r="X3641" i="1"/>
  <c r="Y3641" i="1"/>
  <c r="X3642" i="1"/>
  <c r="Y3642" i="1"/>
  <c r="X3643" i="1"/>
  <c r="Y3643" i="1"/>
  <c r="X3644" i="1"/>
  <c r="Y3644" i="1"/>
  <c r="X3645" i="1"/>
  <c r="Y3645" i="1"/>
  <c r="X3646" i="1"/>
  <c r="Y3646" i="1"/>
  <c r="X3647" i="1"/>
  <c r="Y3647" i="1"/>
  <c r="X3648" i="1"/>
  <c r="Y3648" i="1"/>
  <c r="X3649" i="1"/>
  <c r="Y3649" i="1"/>
  <c r="X3650" i="1"/>
  <c r="Y3650" i="1"/>
  <c r="X3651" i="1"/>
  <c r="Y3651" i="1"/>
  <c r="X3652" i="1"/>
  <c r="Y3652" i="1"/>
  <c r="X3653" i="1"/>
  <c r="Y3653" i="1"/>
  <c r="X3654" i="1"/>
  <c r="Y3654" i="1"/>
  <c r="X3655" i="1"/>
  <c r="Y3655" i="1"/>
  <c r="X3656" i="1"/>
  <c r="Y3656" i="1"/>
  <c r="X3657" i="1"/>
  <c r="Y3657" i="1"/>
  <c r="X3658" i="1"/>
  <c r="Y3658" i="1"/>
  <c r="X3659" i="1"/>
  <c r="Y3659" i="1"/>
  <c r="X3660" i="1"/>
  <c r="Y3660" i="1"/>
  <c r="X3661" i="1"/>
  <c r="Y3661" i="1"/>
  <c r="X3662" i="1"/>
  <c r="Y3662" i="1"/>
  <c r="X3663" i="1"/>
  <c r="Y3663" i="1"/>
  <c r="X3664" i="1"/>
  <c r="Y3664" i="1"/>
  <c r="X3665" i="1"/>
  <c r="Y3665" i="1"/>
  <c r="X3666" i="1"/>
  <c r="Y3666" i="1"/>
  <c r="X3667" i="1"/>
  <c r="Y3667" i="1"/>
  <c r="X3668" i="1"/>
  <c r="Y3668" i="1"/>
  <c r="X3669" i="1"/>
  <c r="Y3669" i="1"/>
  <c r="X3670" i="1"/>
  <c r="Y3670" i="1"/>
  <c r="X3671" i="1"/>
  <c r="Y3671" i="1"/>
  <c r="X3672" i="1"/>
  <c r="Y3672" i="1"/>
  <c r="X3673" i="1"/>
  <c r="Y3673" i="1"/>
  <c r="X3674" i="1"/>
  <c r="Y3674" i="1"/>
  <c r="X3675" i="1"/>
  <c r="Y3675" i="1"/>
  <c r="X3676" i="1"/>
  <c r="Y3676" i="1"/>
  <c r="X3677" i="1"/>
  <c r="Y3677" i="1"/>
  <c r="X3678" i="1"/>
  <c r="Y3678" i="1"/>
  <c r="X3679" i="1"/>
  <c r="Y3679" i="1"/>
  <c r="X3680" i="1"/>
  <c r="Y3680" i="1"/>
  <c r="X3681" i="1"/>
  <c r="Y3681" i="1"/>
  <c r="X3682" i="1"/>
  <c r="Y3682" i="1"/>
  <c r="X3683" i="1"/>
  <c r="Y3683" i="1"/>
  <c r="X3684" i="1"/>
  <c r="Y3684" i="1"/>
  <c r="X3685" i="1"/>
  <c r="Y3685" i="1"/>
  <c r="X3686" i="1"/>
  <c r="Y3686" i="1"/>
  <c r="X3687" i="1"/>
  <c r="Y3687" i="1"/>
  <c r="X3688" i="1"/>
  <c r="Y3688" i="1"/>
  <c r="X3689" i="1"/>
  <c r="Y3689" i="1"/>
  <c r="X3690" i="1"/>
  <c r="Y3690" i="1"/>
  <c r="X3691" i="1"/>
  <c r="Y3691" i="1"/>
  <c r="X3692" i="1"/>
  <c r="Y3692" i="1"/>
  <c r="X3693" i="1"/>
  <c r="Y3693" i="1"/>
  <c r="X3694" i="1"/>
  <c r="Y3694" i="1"/>
  <c r="X3695" i="1"/>
  <c r="Y3695" i="1"/>
  <c r="V11" i="1"/>
  <c r="W11" i="1"/>
  <c r="V12" i="1"/>
  <c r="W12" i="1"/>
  <c r="V20" i="1"/>
  <c r="W20" i="1"/>
  <c r="V25" i="1"/>
  <c r="W25" i="1"/>
  <c r="V14" i="1"/>
  <c r="W14" i="1"/>
  <c r="V27" i="1"/>
  <c r="W27" i="1"/>
  <c r="V28" i="1"/>
  <c r="W28" i="1"/>
  <c r="V29" i="1"/>
  <c r="W29" i="1"/>
  <c r="V31" i="1"/>
  <c r="W31" i="1"/>
  <c r="V32" i="1"/>
  <c r="W32" i="1"/>
  <c r="V33" i="1"/>
  <c r="W33" i="1"/>
  <c r="V34" i="1"/>
  <c r="W34" i="1"/>
  <c r="V35" i="1"/>
  <c r="W35" i="1"/>
  <c r="V38" i="1"/>
  <c r="W38" i="1"/>
  <c r="V39" i="1"/>
  <c r="W39" i="1"/>
  <c r="V40" i="1"/>
  <c r="W40" i="1"/>
  <c r="V41" i="1"/>
  <c r="W41" i="1"/>
  <c r="V43" i="1"/>
  <c r="W43" i="1"/>
  <c r="V44" i="1"/>
  <c r="W44" i="1"/>
  <c r="V49" i="1"/>
  <c r="W49" i="1"/>
  <c r="V53" i="1"/>
  <c r="W53" i="1"/>
  <c r="V37" i="1"/>
  <c r="W37" i="1"/>
  <c r="V81" i="1"/>
  <c r="W81" i="1"/>
  <c r="V86" i="1"/>
  <c r="W86" i="1"/>
  <c r="V100" i="1"/>
  <c r="W100" i="1"/>
  <c r="V121" i="1"/>
  <c r="W121" i="1"/>
  <c r="V122" i="1"/>
  <c r="W122" i="1"/>
  <c r="V154" i="1"/>
  <c r="W154" i="1"/>
  <c r="V155" i="1"/>
  <c r="W155" i="1"/>
  <c r="V157" i="1"/>
  <c r="W157" i="1"/>
  <c r="V158" i="1"/>
  <c r="W158" i="1"/>
  <c r="V159" i="1"/>
  <c r="W159" i="1"/>
  <c r="V160" i="1"/>
  <c r="W160" i="1"/>
  <c r="V161" i="1"/>
  <c r="W161" i="1"/>
  <c r="V162" i="1"/>
  <c r="W162" i="1"/>
  <c r="V163" i="1"/>
  <c r="W163" i="1"/>
  <c r="V164" i="1"/>
  <c r="W164" i="1"/>
  <c r="V165" i="1"/>
  <c r="W165" i="1"/>
  <c r="V166" i="1"/>
  <c r="W166" i="1"/>
  <c r="V167" i="1"/>
  <c r="W167" i="1"/>
  <c r="V168" i="1"/>
  <c r="W168" i="1"/>
  <c r="V169" i="1"/>
  <c r="W169" i="1"/>
  <c r="V170" i="1"/>
  <c r="W170" i="1"/>
  <c r="V171" i="1"/>
  <c r="W171" i="1"/>
  <c r="V172" i="1"/>
  <c r="W172" i="1"/>
  <c r="V173" i="1"/>
  <c r="W173" i="1"/>
  <c r="V174" i="1"/>
  <c r="W174" i="1"/>
  <c r="V175" i="1"/>
  <c r="W175" i="1"/>
  <c r="V176" i="1"/>
  <c r="W176" i="1"/>
  <c r="V177" i="1"/>
  <c r="W177" i="1"/>
  <c r="V178" i="1"/>
  <c r="W178" i="1"/>
  <c r="V179" i="1"/>
  <c r="W179" i="1"/>
  <c r="V180" i="1"/>
  <c r="W180" i="1"/>
  <c r="V181" i="1"/>
  <c r="W181" i="1"/>
  <c r="V182" i="1"/>
  <c r="W182" i="1"/>
  <c r="V183" i="1"/>
  <c r="W183" i="1"/>
  <c r="V184" i="1"/>
  <c r="W184" i="1"/>
  <c r="V185" i="1"/>
  <c r="W185" i="1"/>
  <c r="V186" i="1"/>
  <c r="W186" i="1"/>
  <c r="V187" i="1"/>
  <c r="W187" i="1"/>
  <c r="V188" i="1"/>
  <c r="W188" i="1"/>
  <c r="V189" i="1"/>
  <c r="W189" i="1"/>
  <c r="V190" i="1"/>
  <c r="W190" i="1"/>
  <c r="V191" i="1"/>
  <c r="W191" i="1"/>
  <c r="V192" i="1"/>
  <c r="W192" i="1"/>
  <c r="V193" i="1"/>
  <c r="W193" i="1"/>
  <c r="V194" i="1"/>
  <c r="W194" i="1"/>
  <c r="V195" i="1"/>
  <c r="W195" i="1"/>
  <c r="V196" i="1"/>
  <c r="W196" i="1"/>
  <c r="V197" i="1"/>
  <c r="W197" i="1"/>
  <c r="V198" i="1"/>
  <c r="W198" i="1"/>
  <c r="V199" i="1"/>
  <c r="W199" i="1"/>
  <c r="V200" i="1"/>
  <c r="W200" i="1"/>
  <c r="V201" i="1"/>
  <c r="W201" i="1"/>
  <c r="V202" i="1"/>
  <c r="W202" i="1"/>
  <c r="V203" i="1"/>
  <c r="W203" i="1"/>
  <c r="V204" i="1"/>
  <c r="W204" i="1"/>
  <c r="V205" i="1"/>
  <c r="W205" i="1"/>
  <c r="V206" i="1"/>
  <c r="W206" i="1"/>
  <c r="V207" i="1"/>
  <c r="W207" i="1"/>
  <c r="V208" i="1"/>
  <c r="W208" i="1"/>
  <c r="V209" i="1"/>
  <c r="W209" i="1"/>
  <c r="V210" i="1"/>
  <c r="W210" i="1"/>
  <c r="V211" i="1"/>
  <c r="W211" i="1"/>
  <c r="V212" i="1"/>
  <c r="W212" i="1"/>
  <c r="V213" i="1"/>
  <c r="W213" i="1"/>
  <c r="V214" i="1"/>
  <c r="W214" i="1"/>
  <c r="V215" i="1"/>
  <c r="W215" i="1"/>
  <c r="V216" i="1"/>
  <c r="W216" i="1"/>
  <c r="V217" i="1"/>
  <c r="W217" i="1"/>
  <c r="V218" i="1"/>
  <c r="W218" i="1"/>
  <c r="V219" i="1"/>
  <c r="W219" i="1"/>
  <c r="V220" i="1"/>
  <c r="W220" i="1"/>
  <c r="V221" i="1"/>
  <c r="W221" i="1"/>
  <c r="V222" i="1"/>
  <c r="W222" i="1"/>
  <c r="V223" i="1"/>
  <c r="W223" i="1"/>
  <c r="V224" i="1"/>
  <c r="W224" i="1"/>
  <c r="V225" i="1"/>
  <c r="W225" i="1"/>
  <c r="V226" i="1"/>
  <c r="W226" i="1"/>
  <c r="V227" i="1"/>
  <c r="W227" i="1"/>
  <c r="V228" i="1"/>
  <c r="W228" i="1"/>
  <c r="V229" i="1"/>
  <c r="W229" i="1"/>
  <c r="V230" i="1"/>
  <c r="W230" i="1"/>
  <c r="V231" i="1"/>
  <c r="W231" i="1"/>
  <c r="V232" i="1"/>
  <c r="W232" i="1"/>
  <c r="V233" i="1"/>
  <c r="W233" i="1"/>
  <c r="V234" i="1"/>
  <c r="W234" i="1"/>
  <c r="V235" i="1"/>
  <c r="W235" i="1"/>
  <c r="V236" i="1"/>
  <c r="W236" i="1"/>
  <c r="V237" i="1"/>
  <c r="W237" i="1"/>
  <c r="V238" i="1"/>
  <c r="W238" i="1"/>
  <c r="V239" i="1"/>
  <c r="W239" i="1"/>
  <c r="V240" i="1"/>
  <c r="W240" i="1"/>
  <c r="V241" i="1"/>
  <c r="W241" i="1"/>
  <c r="V242" i="1"/>
  <c r="W242" i="1"/>
  <c r="V243" i="1"/>
  <c r="W243" i="1"/>
  <c r="V244" i="1"/>
  <c r="W244" i="1"/>
  <c r="V245" i="1"/>
  <c r="W245" i="1"/>
  <c r="V246" i="1"/>
  <c r="W246" i="1"/>
  <c r="V247" i="1"/>
  <c r="W247" i="1"/>
  <c r="V248" i="1"/>
  <c r="W248" i="1"/>
  <c r="V249" i="1"/>
  <c r="W249" i="1"/>
  <c r="V250" i="1"/>
  <c r="W250" i="1"/>
  <c r="V251" i="1"/>
  <c r="W251" i="1"/>
  <c r="V252" i="1"/>
  <c r="W252" i="1"/>
  <c r="V253" i="1"/>
  <c r="W253" i="1"/>
  <c r="V254" i="1"/>
  <c r="W254" i="1"/>
  <c r="V255" i="1"/>
  <c r="W255" i="1"/>
  <c r="V256" i="1"/>
  <c r="W256" i="1"/>
  <c r="V257" i="1"/>
  <c r="W257" i="1"/>
  <c r="V258" i="1"/>
  <c r="W258" i="1"/>
  <c r="V259" i="1"/>
  <c r="W259" i="1"/>
  <c r="V260" i="1"/>
  <c r="W260" i="1"/>
  <c r="V261" i="1"/>
  <c r="W261" i="1"/>
  <c r="V262" i="1"/>
  <c r="W262" i="1"/>
  <c r="V263" i="1"/>
  <c r="W263" i="1"/>
  <c r="V264" i="1"/>
  <c r="W264" i="1"/>
  <c r="V265" i="1"/>
  <c r="W265" i="1"/>
  <c r="V266" i="1"/>
  <c r="W266" i="1"/>
  <c r="V267" i="1"/>
  <c r="W267" i="1"/>
  <c r="V268" i="1"/>
  <c r="W268" i="1"/>
  <c r="V269" i="1"/>
  <c r="W269" i="1"/>
  <c r="V270" i="1"/>
  <c r="W270" i="1"/>
  <c r="V271" i="1"/>
  <c r="W271" i="1"/>
  <c r="V272" i="1"/>
  <c r="W272" i="1"/>
  <c r="V273" i="1"/>
  <c r="W273" i="1"/>
  <c r="V274" i="1"/>
  <c r="W274" i="1"/>
  <c r="V275" i="1"/>
  <c r="W275" i="1"/>
  <c r="V276" i="1"/>
  <c r="W276" i="1"/>
  <c r="V277" i="1"/>
  <c r="W277" i="1"/>
  <c r="V278" i="1"/>
  <c r="W278" i="1"/>
  <c r="V279" i="1"/>
  <c r="W279" i="1"/>
  <c r="V280" i="1"/>
  <c r="W280" i="1"/>
  <c r="V281" i="1"/>
  <c r="W281" i="1"/>
  <c r="V282" i="1"/>
  <c r="W282" i="1"/>
  <c r="V283" i="1"/>
  <c r="W283" i="1"/>
  <c r="V284" i="1"/>
  <c r="W284" i="1"/>
  <c r="V285" i="1"/>
  <c r="W285" i="1"/>
  <c r="V286" i="1"/>
  <c r="W286" i="1"/>
  <c r="V287" i="1"/>
  <c r="W287" i="1"/>
  <c r="V288" i="1"/>
  <c r="W288" i="1"/>
  <c r="V289" i="1"/>
  <c r="W289" i="1"/>
  <c r="V290" i="1"/>
  <c r="W290" i="1"/>
  <c r="V291" i="1"/>
  <c r="W291" i="1"/>
  <c r="V292" i="1"/>
  <c r="W292" i="1"/>
  <c r="V293" i="1"/>
  <c r="W293" i="1"/>
  <c r="V294" i="1"/>
  <c r="W294" i="1"/>
  <c r="V295" i="1"/>
  <c r="W295" i="1"/>
  <c r="V296" i="1"/>
  <c r="W296" i="1"/>
  <c r="V297" i="1"/>
  <c r="W297" i="1"/>
  <c r="V298" i="1"/>
  <c r="W298" i="1"/>
  <c r="V299" i="1"/>
  <c r="W299" i="1"/>
  <c r="V300" i="1"/>
  <c r="W300" i="1"/>
  <c r="V301" i="1"/>
  <c r="W301" i="1"/>
  <c r="V302" i="1"/>
  <c r="W302" i="1"/>
  <c r="V303" i="1"/>
  <c r="W303" i="1"/>
  <c r="V304" i="1"/>
  <c r="W304" i="1"/>
  <c r="V305" i="1"/>
  <c r="W305" i="1"/>
  <c r="V306" i="1"/>
  <c r="W306" i="1"/>
  <c r="V307" i="1"/>
  <c r="W307" i="1"/>
  <c r="V308" i="1"/>
  <c r="W308" i="1"/>
  <c r="V309" i="1"/>
  <c r="W309" i="1"/>
  <c r="V310" i="1"/>
  <c r="W310" i="1"/>
  <c r="V311" i="1"/>
  <c r="W311" i="1"/>
  <c r="V312" i="1"/>
  <c r="W312" i="1"/>
  <c r="V313" i="1"/>
  <c r="W313" i="1"/>
  <c r="V314" i="1"/>
  <c r="W314" i="1"/>
  <c r="V315" i="1"/>
  <c r="W315" i="1"/>
  <c r="V316" i="1"/>
  <c r="W316" i="1"/>
  <c r="V317" i="1"/>
  <c r="W317" i="1"/>
  <c r="V318" i="1"/>
  <c r="W318" i="1"/>
  <c r="V319" i="1"/>
  <c r="W319" i="1"/>
  <c r="V320" i="1"/>
  <c r="W320" i="1"/>
  <c r="V321" i="1"/>
  <c r="W321" i="1"/>
  <c r="V322" i="1"/>
  <c r="W322" i="1"/>
  <c r="V323" i="1"/>
  <c r="W323" i="1"/>
  <c r="V324" i="1"/>
  <c r="W324" i="1"/>
  <c r="V325" i="1"/>
  <c r="W325" i="1"/>
  <c r="V326" i="1"/>
  <c r="W326" i="1"/>
  <c r="V327" i="1"/>
  <c r="W327" i="1"/>
  <c r="V328" i="1"/>
  <c r="W328" i="1"/>
  <c r="V329" i="1"/>
  <c r="W329" i="1"/>
  <c r="V330" i="1"/>
  <c r="W330" i="1"/>
  <c r="V331" i="1"/>
  <c r="W331" i="1"/>
  <c r="V332" i="1"/>
  <c r="W332" i="1"/>
  <c r="V333" i="1"/>
  <c r="W333" i="1"/>
  <c r="V334" i="1"/>
  <c r="W334" i="1"/>
  <c r="V335" i="1"/>
  <c r="W335" i="1"/>
  <c r="V336" i="1"/>
  <c r="W336" i="1"/>
  <c r="V337" i="1"/>
  <c r="W337" i="1"/>
  <c r="V338" i="1"/>
  <c r="W338" i="1"/>
  <c r="V339" i="1"/>
  <c r="W339" i="1"/>
  <c r="V340" i="1"/>
  <c r="W340" i="1"/>
  <c r="V341" i="1"/>
  <c r="W341" i="1"/>
  <c r="V342" i="1"/>
  <c r="W342" i="1"/>
  <c r="V343" i="1"/>
  <c r="W343" i="1"/>
  <c r="V344" i="1"/>
  <c r="W344" i="1"/>
  <c r="V345" i="1"/>
  <c r="W345" i="1"/>
  <c r="V346" i="1"/>
  <c r="W346" i="1"/>
  <c r="V347" i="1"/>
  <c r="W347" i="1"/>
  <c r="V348" i="1"/>
  <c r="W348" i="1"/>
  <c r="V349" i="1"/>
  <c r="W349" i="1"/>
  <c r="V350" i="1"/>
  <c r="W350" i="1"/>
  <c r="V351" i="1"/>
  <c r="W351" i="1"/>
  <c r="V352" i="1"/>
  <c r="W352" i="1"/>
  <c r="V353" i="1"/>
  <c r="W353" i="1"/>
  <c r="V354" i="1"/>
  <c r="W354" i="1"/>
  <c r="V355" i="1"/>
  <c r="W355" i="1"/>
  <c r="V356" i="1"/>
  <c r="W356" i="1"/>
  <c r="V357" i="1"/>
  <c r="W357" i="1"/>
  <c r="V358" i="1"/>
  <c r="W358" i="1"/>
  <c r="V359" i="1"/>
  <c r="W359" i="1"/>
  <c r="V360" i="1"/>
  <c r="W360" i="1"/>
  <c r="V361" i="1"/>
  <c r="W361" i="1"/>
  <c r="V362" i="1"/>
  <c r="W362" i="1"/>
  <c r="V363" i="1"/>
  <c r="W363" i="1"/>
  <c r="V364" i="1"/>
  <c r="W364" i="1"/>
  <c r="V365" i="1"/>
  <c r="W365" i="1"/>
  <c r="V366" i="1"/>
  <c r="W366" i="1"/>
  <c r="V367" i="1"/>
  <c r="W367" i="1"/>
  <c r="V368" i="1"/>
  <c r="W368" i="1"/>
  <c r="V369" i="1"/>
  <c r="W369" i="1"/>
  <c r="V370" i="1"/>
  <c r="W370" i="1"/>
  <c r="V371" i="1"/>
  <c r="W371" i="1"/>
  <c r="V372" i="1"/>
  <c r="W372" i="1"/>
  <c r="V373" i="1"/>
  <c r="W373" i="1"/>
  <c r="V374" i="1"/>
  <c r="W374" i="1"/>
  <c r="V375" i="1"/>
  <c r="W375" i="1"/>
  <c r="V376" i="1"/>
  <c r="W376" i="1"/>
  <c r="V377" i="1"/>
  <c r="W377" i="1"/>
  <c r="V378" i="1"/>
  <c r="W378" i="1"/>
  <c r="V379" i="1"/>
  <c r="W379" i="1"/>
  <c r="V380" i="1"/>
  <c r="W380" i="1"/>
  <c r="V381" i="1"/>
  <c r="W381" i="1"/>
  <c r="V382" i="1"/>
  <c r="W382" i="1"/>
  <c r="V383" i="1"/>
  <c r="W383" i="1"/>
  <c r="V384" i="1"/>
  <c r="W384" i="1"/>
  <c r="V385" i="1"/>
  <c r="W385" i="1"/>
  <c r="V386" i="1"/>
  <c r="W386" i="1"/>
  <c r="V387" i="1"/>
  <c r="W387" i="1"/>
  <c r="V388" i="1"/>
  <c r="W388" i="1"/>
  <c r="V389" i="1"/>
  <c r="W389" i="1"/>
  <c r="V390" i="1"/>
  <c r="W390" i="1"/>
  <c r="V391" i="1"/>
  <c r="W391" i="1"/>
  <c r="V392" i="1"/>
  <c r="W392" i="1"/>
  <c r="V393" i="1"/>
  <c r="W393" i="1"/>
  <c r="V394" i="1"/>
  <c r="W394" i="1"/>
  <c r="V395" i="1"/>
  <c r="W395" i="1"/>
  <c r="V396" i="1"/>
  <c r="W396" i="1"/>
  <c r="V397" i="1"/>
  <c r="W397" i="1"/>
  <c r="V398" i="1"/>
  <c r="W398" i="1"/>
  <c r="V399" i="1"/>
  <c r="W399" i="1"/>
  <c r="V400" i="1"/>
  <c r="W400" i="1"/>
  <c r="V401" i="1"/>
  <c r="W401" i="1"/>
  <c r="V402" i="1"/>
  <c r="W402" i="1"/>
  <c r="V403" i="1"/>
  <c r="W403" i="1"/>
  <c r="V404" i="1"/>
  <c r="W404" i="1"/>
  <c r="V405" i="1"/>
  <c r="W405" i="1"/>
  <c r="V406" i="1"/>
  <c r="W406" i="1"/>
  <c r="V407" i="1"/>
  <c r="W407" i="1"/>
  <c r="V408" i="1"/>
  <c r="W408" i="1"/>
  <c r="V409" i="1"/>
  <c r="W409" i="1"/>
  <c r="V410" i="1"/>
  <c r="W410" i="1"/>
  <c r="V411" i="1"/>
  <c r="W411" i="1"/>
  <c r="V412" i="1"/>
  <c r="W412" i="1"/>
  <c r="V413" i="1"/>
  <c r="W413" i="1"/>
  <c r="V414" i="1"/>
  <c r="W414" i="1"/>
  <c r="V415" i="1"/>
  <c r="W415" i="1"/>
  <c r="V416" i="1"/>
  <c r="W416" i="1"/>
  <c r="V417" i="1"/>
  <c r="W417" i="1"/>
  <c r="V418" i="1"/>
  <c r="W418" i="1"/>
  <c r="V419" i="1"/>
  <c r="W419" i="1"/>
  <c r="V420" i="1"/>
  <c r="W420" i="1"/>
  <c r="V421" i="1"/>
  <c r="W421" i="1"/>
  <c r="V422" i="1"/>
  <c r="W422" i="1"/>
  <c r="V423" i="1"/>
  <c r="W423" i="1"/>
  <c r="V424" i="1"/>
  <c r="W424" i="1"/>
  <c r="V425" i="1"/>
  <c r="W425" i="1"/>
  <c r="V426" i="1"/>
  <c r="W426" i="1"/>
  <c r="V427" i="1"/>
  <c r="W427" i="1"/>
  <c r="V428" i="1"/>
  <c r="W428" i="1"/>
  <c r="V429" i="1"/>
  <c r="W429" i="1"/>
  <c r="V430" i="1"/>
  <c r="W430" i="1"/>
  <c r="V431" i="1"/>
  <c r="W431" i="1"/>
  <c r="V432" i="1"/>
  <c r="W432" i="1"/>
  <c r="V433" i="1"/>
  <c r="W433" i="1"/>
  <c r="V434" i="1"/>
  <c r="W434" i="1"/>
  <c r="V435" i="1"/>
  <c r="W435" i="1"/>
  <c r="V436" i="1"/>
  <c r="W436" i="1"/>
  <c r="V437" i="1"/>
  <c r="W437" i="1"/>
  <c r="V438" i="1"/>
  <c r="W438" i="1"/>
  <c r="V439" i="1"/>
  <c r="W439" i="1"/>
  <c r="V440" i="1"/>
  <c r="W440" i="1"/>
  <c r="V441" i="1"/>
  <c r="W441" i="1"/>
  <c r="V442" i="1"/>
  <c r="W442" i="1"/>
  <c r="V443" i="1"/>
  <c r="W443" i="1"/>
  <c r="V444" i="1"/>
  <c r="W444" i="1"/>
  <c r="V445" i="1"/>
  <c r="W445" i="1"/>
  <c r="V446" i="1"/>
  <c r="W446" i="1"/>
  <c r="V447" i="1"/>
  <c r="W447" i="1"/>
  <c r="V448" i="1"/>
  <c r="W448" i="1"/>
  <c r="V449" i="1"/>
  <c r="W449" i="1"/>
  <c r="V450" i="1"/>
  <c r="W450" i="1"/>
  <c r="V451" i="1"/>
  <c r="W451" i="1"/>
  <c r="V452" i="1"/>
  <c r="W452" i="1"/>
  <c r="V453" i="1"/>
  <c r="W453" i="1"/>
  <c r="V454" i="1"/>
  <c r="W454" i="1"/>
  <c r="V455" i="1"/>
  <c r="W455" i="1"/>
  <c r="V456" i="1"/>
  <c r="W456" i="1"/>
  <c r="V457" i="1"/>
  <c r="W457" i="1"/>
  <c r="V458" i="1"/>
  <c r="W458" i="1"/>
  <c r="V459" i="1"/>
  <c r="W459" i="1"/>
  <c r="V460" i="1"/>
  <c r="W460" i="1"/>
  <c r="V461" i="1"/>
  <c r="W461" i="1"/>
  <c r="V462" i="1"/>
  <c r="W462" i="1"/>
  <c r="V463" i="1"/>
  <c r="W463" i="1"/>
  <c r="V464" i="1"/>
  <c r="W464" i="1"/>
  <c r="V465" i="1"/>
  <c r="W465" i="1"/>
  <c r="V466" i="1"/>
  <c r="W466" i="1"/>
  <c r="V467" i="1"/>
  <c r="W467" i="1"/>
  <c r="V468" i="1"/>
  <c r="W468" i="1"/>
  <c r="V469" i="1"/>
  <c r="W469" i="1"/>
  <c r="V470" i="1"/>
  <c r="W470" i="1"/>
  <c r="V471" i="1"/>
  <c r="W471" i="1"/>
  <c r="V472" i="1"/>
  <c r="W472" i="1"/>
  <c r="V473" i="1"/>
  <c r="W473" i="1"/>
  <c r="V474" i="1"/>
  <c r="W474" i="1"/>
  <c r="V475" i="1"/>
  <c r="W475" i="1"/>
  <c r="V476" i="1"/>
  <c r="W476" i="1"/>
  <c r="V477" i="1"/>
  <c r="W477" i="1"/>
  <c r="V478" i="1"/>
  <c r="W478" i="1"/>
  <c r="V479" i="1"/>
  <c r="W479" i="1"/>
  <c r="V480" i="1"/>
  <c r="W480" i="1"/>
  <c r="V481" i="1"/>
  <c r="W481" i="1"/>
  <c r="V482" i="1"/>
  <c r="W482" i="1"/>
  <c r="V483" i="1"/>
  <c r="W483" i="1"/>
  <c r="V484" i="1"/>
  <c r="W484" i="1"/>
  <c r="V485" i="1"/>
  <c r="W485" i="1"/>
  <c r="V486" i="1"/>
  <c r="W486" i="1"/>
  <c r="V487" i="1"/>
  <c r="W487" i="1"/>
  <c r="V488" i="1"/>
  <c r="W488" i="1"/>
  <c r="V489" i="1"/>
  <c r="W489" i="1"/>
  <c r="V490" i="1"/>
  <c r="W490" i="1"/>
  <c r="V491" i="1"/>
  <c r="W491" i="1"/>
  <c r="V492" i="1"/>
  <c r="W492" i="1"/>
  <c r="V493" i="1"/>
  <c r="W493" i="1"/>
  <c r="V494" i="1"/>
  <c r="W494" i="1"/>
  <c r="V495" i="1"/>
  <c r="W495" i="1"/>
  <c r="V496" i="1"/>
  <c r="W496" i="1"/>
  <c r="V497" i="1"/>
  <c r="W497" i="1"/>
  <c r="V498" i="1"/>
  <c r="W498" i="1"/>
  <c r="V499" i="1"/>
  <c r="W499" i="1"/>
  <c r="V500" i="1"/>
  <c r="W500" i="1"/>
  <c r="V501" i="1"/>
  <c r="W501" i="1"/>
  <c r="V502" i="1"/>
  <c r="W502" i="1"/>
  <c r="V503" i="1"/>
  <c r="W503" i="1"/>
  <c r="V504" i="1"/>
  <c r="W504" i="1"/>
  <c r="V505" i="1"/>
  <c r="W505" i="1"/>
  <c r="V506" i="1"/>
  <c r="W506" i="1"/>
  <c r="V507" i="1"/>
  <c r="W507" i="1"/>
  <c r="V508" i="1"/>
  <c r="W508" i="1"/>
  <c r="V509" i="1"/>
  <c r="W509" i="1"/>
  <c r="V510" i="1"/>
  <c r="W510" i="1"/>
  <c r="V511" i="1"/>
  <c r="W511" i="1"/>
  <c r="V512" i="1"/>
  <c r="W512" i="1"/>
  <c r="V513" i="1"/>
  <c r="W513" i="1"/>
  <c r="V514" i="1"/>
  <c r="W514" i="1"/>
  <c r="V515" i="1"/>
  <c r="W515" i="1"/>
  <c r="V516" i="1"/>
  <c r="W516" i="1"/>
  <c r="V517" i="1"/>
  <c r="W517" i="1"/>
  <c r="V518" i="1"/>
  <c r="W518" i="1"/>
  <c r="V519" i="1"/>
  <c r="W519" i="1"/>
  <c r="V520" i="1"/>
  <c r="W520" i="1"/>
  <c r="V521" i="1"/>
  <c r="W521" i="1"/>
  <c r="V522" i="1"/>
  <c r="W522" i="1"/>
  <c r="V523" i="1"/>
  <c r="W523" i="1"/>
  <c r="V524" i="1"/>
  <c r="W524" i="1"/>
  <c r="V525" i="1"/>
  <c r="W525" i="1"/>
  <c r="V526" i="1"/>
  <c r="W526" i="1"/>
  <c r="V527" i="1"/>
  <c r="W527" i="1"/>
  <c r="V528" i="1"/>
  <c r="W528" i="1"/>
  <c r="V529" i="1"/>
  <c r="W529" i="1"/>
  <c r="V530" i="1"/>
  <c r="W530" i="1"/>
  <c r="V531" i="1"/>
  <c r="W531" i="1"/>
  <c r="V532" i="1"/>
  <c r="W532" i="1"/>
  <c r="V533" i="1"/>
  <c r="W533" i="1"/>
  <c r="V534" i="1"/>
  <c r="W534" i="1"/>
  <c r="V535" i="1"/>
  <c r="W535" i="1"/>
  <c r="V536" i="1"/>
  <c r="W536" i="1"/>
  <c r="V537" i="1"/>
  <c r="W537" i="1"/>
  <c r="V538" i="1"/>
  <c r="W538" i="1"/>
  <c r="V539" i="1"/>
  <c r="W539" i="1"/>
  <c r="V540" i="1"/>
  <c r="W540" i="1"/>
  <c r="V541" i="1"/>
  <c r="W541" i="1"/>
  <c r="V542" i="1"/>
  <c r="W542" i="1"/>
  <c r="V543" i="1"/>
  <c r="W543" i="1"/>
  <c r="V544" i="1"/>
  <c r="W544" i="1"/>
  <c r="V545" i="1"/>
  <c r="W545" i="1"/>
  <c r="V546" i="1"/>
  <c r="W546" i="1"/>
  <c r="V547" i="1"/>
  <c r="W547" i="1"/>
  <c r="V548" i="1"/>
  <c r="W548" i="1"/>
  <c r="V549" i="1"/>
  <c r="W549" i="1"/>
  <c r="V550" i="1"/>
  <c r="W550" i="1"/>
  <c r="V551" i="1"/>
  <c r="W551" i="1"/>
  <c r="V552" i="1"/>
  <c r="W552" i="1"/>
  <c r="V553" i="1"/>
  <c r="W553" i="1"/>
  <c r="V554" i="1"/>
  <c r="W554" i="1"/>
  <c r="V555" i="1"/>
  <c r="W555" i="1"/>
  <c r="V556" i="1"/>
  <c r="W556" i="1"/>
  <c r="V557" i="1"/>
  <c r="W557" i="1"/>
  <c r="V558" i="1"/>
  <c r="W558" i="1"/>
  <c r="V559" i="1"/>
  <c r="W559" i="1"/>
  <c r="V560" i="1"/>
  <c r="W560" i="1"/>
  <c r="V561" i="1"/>
  <c r="W561" i="1"/>
  <c r="V562" i="1"/>
  <c r="W562" i="1"/>
  <c r="V563" i="1"/>
  <c r="W563" i="1"/>
  <c r="V564" i="1"/>
  <c r="W564" i="1"/>
  <c r="V565" i="1"/>
  <c r="W565" i="1"/>
  <c r="V566" i="1"/>
  <c r="W566" i="1"/>
  <c r="V567" i="1"/>
  <c r="W567" i="1"/>
  <c r="V568" i="1"/>
  <c r="W568" i="1"/>
  <c r="V569" i="1"/>
  <c r="W569" i="1"/>
  <c r="V570" i="1"/>
  <c r="W570" i="1"/>
  <c r="V571" i="1"/>
  <c r="W571" i="1"/>
  <c r="V572" i="1"/>
  <c r="W572" i="1"/>
  <c r="V573" i="1"/>
  <c r="W573" i="1"/>
  <c r="V574" i="1"/>
  <c r="W574" i="1"/>
  <c r="V575" i="1"/>
  <c r="W575" i="1"/>
  <c r="V576" i="1"/>
  <c r="W576" i="1"/>
  <c r="V577" i="1"/>
  <c r="W577" i="1"/>
  <c r="V578" i="1"/>
  <c r="W578" i="1"/>
  <c r="V579" i="1"/>
  <c r="W579" i="1"/>
  <c r="V580" i="1"/>
  <c r="W580" i="1"/>
  <c r="V581" i="1"/>
  <c r="W581" i="1"/>
  <c r="V582" i="1"/>
  <c r="W582" i="1"/>
  <c r="V583" i="1"/>
  <c r="W583" i="1"/>
  <c r="V584" i="1"/>
  <c r="W584" i="1"/>
  <c r="V585" i="1"/>
  <c r="W585" i="1"/>
  <c r="V586" i="1"/>
  <c r="W586" i="1"/>
  <c r="V587" i="1"/>
  <c r="W587" i="1"/>
  <c r="V588" i="1"/>
  <c r="W588" i="1"/>
  <c r="V589" i="1"/>
  <c r="W589" i="1"/>
  <c r="V590" i="1"/>
  <c r="W590" i="1"/>
  <c r="V591" i="1"/>
  <c r="W591" i="1"/>
  <c r="V592" i="1"/>
  <c r="W592" i="1"/>
  <c r="V593" i="1"/>
  <c r="W593" i="1"/>
  <c r="V594" i="1"/>
  <c r="W594" i="1"/>
  <c r="V595" i="1"/>
  <c r="W595" i="1"/>
  <c r="V596" i="1"/>
  <c r="W596" i="1"/>
  <c r="V597" i="1"/>
  <c r="W597" i="1"/>
  <c r="V598" i="1"/>
  <c r="W598" i="1"/>
  <c r="V599" i="1"/>
  <c r="W599" i="1"/>
  <c r="V600" i="1"/>
  <c r="W600" i="1"/>
  <c r="V601" i="1"/>
  <c r="W601" i="1"/>
  <c r="V602" i="1"/>
  <c r="W602" i="1"/>
  <c r="V603" i="1"/>
  <c r="W603" i="1"/>
  <c r="V604" i="1"/>
  <c r="W604" i="1"/>
  <c r="V605" i="1"/>
  <c r="W605" i="1"/>
  <c r="V606" i="1"/>
  <c r="W606" i="1"/>
  <c r="V607" i="1"/>
  <c r="W607" i="1"/>
  <c r="V608" i="1"/>
  <c r="W608" i="1"/>
  <c r="V609" i="1"/>
  <c r="W609" i="1"/>
  <c r="V610" i="1"/>
  <c r="W610" i="1"/>
  <c r="V611" i="1"/>
  <c r="W611" i="1"/>
  <c r="V612" i="1"/>
  <c r="W612" i="1"/>
  <c r="V613" i="1"/>
  <c r="W613" i="1"/>
  <c r="V614" i="1"/>
  <c r="W614" i="1"/>
  <c r="V615" i="1"/>
  <c r="W615" i="1"/>
  <c r="V616" i="1"/>
  <c r="W616" i="1"/>
  <c r="V617" i="1"/>
  <c r="W617" i="1"/>
  <c r="V618" i="1"/>
  <c r="W618" i="1"/>
  <c r="V619" i="1"/>
  <c r="W619" i="1"/>
  <c r="V620" i="1"/>
  <c r="W620" i="1"/>
  <c r="V621" i="1"/>
  <c r="W621" i="1"/>
  <c r="V622" i="1"/>
  <c r="W622" i="1"/>
  <c r="V623" i="1"/>
  <c r="W623" i="1"/>
  <c r="V624" i="1"/>
  <c r="W624" i="1"/>
  <c r="V625" i="1"/>
  <c r="W625" i="1"/>
  <c r="V626" i="1"/>
  <c r="W626" i="1"/>
  <c r="V627" i="1"/>
  <c r="W627" i="1"/>
  <c r="V628" i="1"/>
  <c r="W628" i="1"/>
  <c r="V629" i="1"/>
  <c r="W629" i="1"/>
  <c r="V630" i="1"/>
  <c r="W630" i="1"/>
  <c r="V631" i="1"/>
  <c r="W631" i="1"/>
  <c r="V632" i="1"/>
  <c r="W632" i="1"/>
  <c r="V633" i="1"/>
  <c r="W633" i="1"/>
  <c r="V634" i="1"/>
  <c r="W634" i="1"/>
  <c r="V635" i="1"/>
  <c r="W635" i="1"/>
  <c r="V636" i="1"/>
  <c r="W636" i="1"/>
  <c r="V637" i="1"/>
  <c r="W637" i="1"/>
  <c r="V638" i="1"/>
  <c r="W638" i="1"/>
  <c r="V639" i="1"/>
  <c r="W639" i="1"/>
  <c r="V640" i="1"/>
  <c r="W640" i="1"/>
  <c r="V641" i="1"/>
  <c r="W641" i="1"/>
  <c r="V642" i="1"/>
  <c r="W642" i="1"/>
  <c r="V643" i="1"/>
  <c r="W643" i="1"/>
  <c r="V644" i="1"/>
  <c r="W644" i="1"/>
  <c r="V645" i="1"/>
  <c r="W645" i="1"/>
  <c r="V646" i="1"/>
  <c r="W646" i="1"/>
  <c r="V647" i="1"/>
  <c r="W647" i="1"/>
  <c r="V648" i="1"/>
  <c r="W648" i="1"/>
  <c r="V649" i="1"/>
  <c r="W649" i="1"/>
  <c r="V650" i="1"/>
  <c r="W650" i="1"/>
  <c r="V651" i="1"/>
  <c r="W651" i="1"/>
  <c r="V652" i="1"/>
  <c r="W652" i="1"/>
  <c r="V653" i="1"/>
  <c r="W653" i="1"/>
  <c r="V654" i="1"/>
  <c r="W654" i="1"/>
  <c r="V655" i="1"/>
  <c r="W655" i="1"/>
  <c r="V656" i="1"/>
  <c r="W656" i="1"/>
  <c r="V657" i="1"/>
  <c r="W657" i="1"/>
  <c r="V658" i="1"/>
  <c r="W658" i="1"/>
  <c r="V659" i="1"/>
  <c r="W659" i="1"/>
  <c r="V660" i="1"/>
  <c r="W660" i="1"/>
  <c r="V661" i="1"/>
  <c r="W661" i="1"/>
  <c r="V662" i="1"/>
  <c r="W662" i="1"/>
  <c r="V663" i="1"/>
  <c r="W663" i="1"/>
  <c r="V664" i="1"/>
  <c r="W664" i="1"/>
  <c r="V665" i="1"/>
  <c r="W665" i="1"/>
  <c r="V666" i="1"/>
  <c r="W666" i="1"/>
  <c r="V667" i="1"/>
  <c r="W667" i="1"/>
  <c r="V668" i="1"/>
  <c r="W668" i="1"/>
  <c r="V669" i="1"/>
  <c r="W669" i="1"/>
  <c r="V670" i="1"/>
  <c r="W670" i="1"/>
  <c r="V671" i="1"/>
  <c r="W671" i="1"/>
  <c r="V672" i="1"/>
  <c r="W672" i="1"/>
  <c r="V673" i="1"/>
  <c r="W673" i="1"/>
  <c r="V674" i="1"/>
  <c r="W674" i="1"/>
  <c r="V675" i="1"/>
  <c r="W675" i="1"/>
  <c r="V676" i="1"/>
  <c r="W676" i="1"/>
  <c r="V677" i="1"/>
  <c r="W677" i="1"/>
  <c r="V678" i="1"/>
  <c r="W678" i="1"/>
  <c r="V679" i="1"/>
  <c r="W679" i="1"/>
  <c r="V680" i="1"/>
  <c r="W680" i="1"/>
  <c r="V681" i="1"/>
  <c r="W681" i="1"/>
  <c r="V682" i="1"/>
  <c r="W682" i="1"/>
  <c r="V683" i="1"/>
  <c r="W683" i="1"/>
  <c r="V684" i="1"/>
  <c r="W684" i="1"/>
  <c r="V685" i="1"/>
  <c r="W685" i="1"/>
  <c r="V686" i="1"/>
  <c r="W686" i="1"/>
  <c r="V687" i="1"/>
  <c r="W687" i="1"/>
  <c r="V688" i="1"/>
  <c r="W688" i="1"/>
  <c r="V689" i="1"/>
  <c r="W689" i="1"/>
  <c r="V690" i="1"/>
  <c r="W690" i="1"/>
  <c r="V691" i="1"/>
  <c r="W691" i="1"/>
  <c r="V692" i="1"/>
  <c r="W692" i="1"/>
  <c r="V693" i="1"/>
  <c r="W693" i="1"/>
  <c r="V694" i="1"/>
  <c r="W694" i="1"/>
  <c r="V695" i="1"/>
  <c r="W695" i="1"/>
  <c r="V696" i="1"/>
  <c r="W696" i="1"/>
  <c r="V697" i="1"/>
  <c r="W697" i="1"/>
  <c r="V698" i="1"/>
  <c r="W698" i="1"/>
  <c r="V699" i="1"/>
  <c r="W699" i="1"/>
  <c r="V700" i="1"/>
  <c r="W700" i="1"/>
  <c r="V701" i="1"/>
  <c r="W701" i="1"/>
  <c r="V702" i="1"/>
  <c r="W702" i="1"/>
  <c r="V703" i="1"/>
  <c r="W703" i="1"/>
  <c r="V704" i="1"/>
  <c r="W704" i="1"/>
  <c r="V705" i="1"/>
  <c r="W705" i="1"/>
  <c r="V706" i="1"/>
  <c r="W706" i="1"/>
  <c r="V707" i="1"/>
  <c r="W707" i="1"/>
  <c r="V708" i="1"/>
  <c r="W708" i="1"/>
  <c r="V709" i="1"/>
  <c r="W709" i="1"/>
  <c r="V710" i="1"/>
  <c r="W710" i="1"/>
  <c r="V711" i="1"/>
  <c r="W711" i="1"/>
  <c r="V712" i="1"/>
  <c r="W712" i="1"/>
  <c r="V713" i="1"/>
  <c r="W713" i="1"/>
  <c r="V714" i="1"/>
  <c r="W714" i="1"/>
  <c r="V715" i="1"/>
  <c r="W715" i="1"/>
  <c r="V716" i="1"/>
  <c r="W716" i="1"/>
  <c r="V717" i="1"/>
  <c r="W717" i="1"/>
  <c r="V718" i="1"/>
  <c r="W718" i="1"/>
  <c r="V719" i="1"/>
  <c r="W719" i="1"/>
  <c r="V720" i="1"/>
  <c r="W720" i="1"/>
  <c r="V721" i="1"/>
  <c r="W721" i="1"/>
  <c r="V722" i="1"/>
  <c r="W722" i="1"/>
  <c r="V723" i="1"/>
  <c r="W723" i="1"/>
  <c r="V724" i="1"/>
  <c r="W724" i="1"/>
  <c r="V725" i="1"/>
  <c r="W725" i="1"/>
  <c r="V726" i="1"/>
  <c r="W726" i="1"/>
  <c r="V727" i="1"/>
  <c r="W727" i="1"/>
  <c r="V728" i="1"/>
  <c r="W728" i="1"/>
  <c r="V729" i="1"/>
  <c r="W729" i="1"/>
  <c r="V730" i="1"/>
  <c r="W730" i="1"/>
  <c r="V731" i="1"/>
  <c r="W731" i="1"/>
  <c r="V732" i="1"/>
  <c r="W732" i="1"/>
  <c r="V733" i="1"/>
  <c r="W733" i="1"/>
  <c r="V734" i="1"/>
  <c r="W734" i="1"/>
  <c r="V735" i="1"/>
  <c r="W735" i="1"/>
  <c r="V736" i="1"/>
  <c r="W736" i="1"/>
  <c r="V737" i="1"/>
  <c r="W737" i="1"/>
  <c r="V738" i="1"/>
  <c r="W738" i="1"/>
  <c r="V739" i="1"/>
  <c r="W739" i="1"/>
  <c r="V740" i="1"/>
  <c r="W740" i="1"/>
  <c r="V741" i="1"/>
  <c r="W741" i="1"/>
  <c r="V742" i="1"/>
  <c r="W742" i="1"/>
  <c r="V743" i="1"/>
  <c r="W743" i="1"/>
  <c r="V744" i="1"/>
  <c r="W744" i="1"/>
  <c r="V745" i="1"/>
  <c r="W745" i="1"/>
  <c r="V746" i="1"/>
  <c r="W746" i="1"/>
  <c r="V747" i="1"/>
  <c r="W747" i="1"/>
  <c r="V748" i="1"/>
  <c r="W748" i="1"/>
  <c r="V749" i="1"/>
  <c r="W749" i="1"/>
  <c r="V750" i="1"/>
  <c r="W750" i="1"/>
  <c r="V751" i="1"/>
  <c r="W751" i="1"/>
  <c r="V752" i="1"/>
  <c r="W752" i="1"/>
  <c r="V753" i="1"/>
  <c r="W753" i="1"/>
  <c r="V754" i="1"/>
  <c r="W754" i="1"/>
  <c r="V755" i="1"/>
  <c r="W755" i="1"/>
  <c r="V756" i="1"/>
  <c r="W756" i="1"/>
  <c r="V757" i="1"/>
  <c r="W757" i="1"/>
  <c r="V758" i="1"/>
  <c r="W758" i="1"/>
  <c r="V759" i="1"/>
  <c r="W759" i="1"/>
  <c r="V760" i="1"/>
  <c r="W760" i="1"/>
  <c r="V761" i="1"/>
  <c r="W761" i="1"/>
  <c r="V762" i="1"/>
  <c r="W762" i="1"/>
  <c r="V763" i="1"/>
  <c r="W763" i="1"/>
  <c r="V764" i="1"/>
  <c r="W764" i="1"/>
  <c r="V765" i="1"/>
  <c r="W765" i="1"/>
  <c r="V766" i="1"/>
  <c r="W766" i="1"/>
  <c r="V767" i="1"/>
  <c r="W767" i="1"/>
  <c r="V768" i="1"/>
  <c r="W768" i="1"/>
  <c r="V769" i="1"/>
  <c r="W769" i="1"/>
  <c r="V770" i="1"/>
  <c r="W770" i="1"/>
  <c r="V771" i="1"/>
  <c r="W771" i="1"/>
  <c r="V772" i="1"/>
  <c r="W772" i="1"/>
  <c r="V773" i="1"/>
  <c r="W773" i="1"/>
  <c r="V774" i="1"/>
  <c r="W774" i="1"/>
  <c r="V775" i="1"/>
  <c r="W775" i="1"/>
  <c r="V776" i="1"/>
  <c r="W776" i="1"/>
  <c r="V777" i="1"/>
  <c r="W777" i="1"/>
  <c r="V778" i="1"/>
  <c r="W778" i="1"/>
  <c r="V779" i="1"/>
  <c r="W779" i="1"/>
  <c r="V780" i="1"/>
  <c r="W780" i="1"/>
  <c r="V781" i="1"/>
  <c r="W781" i="1"/>
  <c r="V782" i="1"/>
  <c r="W782" i="1"/>
  <c r="V783" i="1"/>
  <c r="W783" i="1"/>
  <c r="V784" i="1"/>
  <c r="W784" i="1"/>
  <c r="V785" i="1"/>
  <c r="W785" i="1"/>
  <c r="V786" i="1"/>
  <c r="W786" i="1"/>
  <c r="V787" i="1"/>
  <c r="W787" i="1"/>
  <c r="V788" i="1"/>
  <c r="W788" i="1"/>
  <c r="V789" i="1"/>
  <c r="W789" i="1"/>
  <c r="V790" i="1"/>
  <c r="W790" i="1"/>
  <c r="V791" i="1"/>
  <c r="W791" i="1"/>
  <c r="V792" i="1"/>
  <c r="W792" i="1"/>
  <c r="V793" i="1"/>
  <c r="W793" i="1"/>
  <c r="V794" i="1"/>
  <c r="W794" i="1"/>
  <c r="V795" i="1"/>
  <c r="W795" i="1"/>
  <c r="V796" i="1"/>
  <c r="W796" i="1"/>
  <c r="V797" i="1"/>
  <c r="W797" i="1"/>
  <c r="V798" i="1"/>
  <c r="W798" i="1"/>
  <c r="V799" i="1"/>
  <c r="W799" i="1"/>
  <c r="V800" i="1"/>
  <c r="W800" i="1"/>
  <c r="V801" i="1"/>
  <c r="W801" i="1"/>
  <c r="V802" i="1"/>
  <c r="W802" i="1"/>
  <c r="V803" i="1"/>
  <c r="W803" i="1"/>
  <c r="V804" i="1"/>
  <c r="W804" i="1"/>
  <c r="V805" i="1"/>
  <c r="W805" i="1"/>
  <c r="V806" i="1"/>
  <c r="W806" i="1"/>
  <c r="V807" i="1"/>
  <c r="W807" i="1"/>
  <c r="V808" i="1"/>
  <c r="W808" i="1"/>
  <c r="V809" i="1"/>
  <c r="W809" i="1"/>
  <c r="V810" i="1"/>
  <c r="W810" i="1"/>
  <c r="V811" i="1"/>
  <c r="W811" i="1"/>
  <c r="V812" i="1"/>
  <c r="W812" i="1"/>
  <c r="V813" i="1"/>
  <c r="W813" i="1"/>
  <c r="V814" i="1"/>
  <c r="W814" i="1"/>
  <c r="V815" i="1"/>
  <c r="W815" i="1"/>
  <c r="V816" i="1"/>
  <c r="W816" i="1"/>
  <c r="V817" i="1"/>
  <c r="W817" i="1"/>
  <c r="V818" i="1"/>
  <c r="W818" i="1"/>
  <c r="V819" i="1"/>
  <c r="W819" i="1"/>
  <c r="V820" i="1"/>
  <c r="W820" i="1"/>
  <c r="V821" i="1"/>
  <c r="W821" i="1"/>
  <c r="V822" i="1"/>
  <c r="W822" i="1"/>
  <c r="V823" i="1"/>
  <c r="W823" i="1"/>
  <c r="V824" i="1"/>
  <c r="W824" i="1"/>
  <c r="V825" i="1"/>
  <c r="W825" i="1"/>
  <c r="V826" i="1"/>
  <c r="W826" i="1"/>
  <c r="V827" i="1"/>
  <c r="W827" i="1"/>
  <c r="V828" i="1"/>
  <c r="W828" i="1"/>
  <c r="V829" i="1"/>
  <c r="W829" i="1"/>
  <c r="V830" i="1"/>
  <c r="W830" i="1"/>
  <c r="V831" i="1"/>
  <c r="W831" i="1"/>
  <c r="V832" i="1"/>
  <c r="W832" i="1"/>
  <c r="V833" i="1"/>
  <c r="W833" i="1"/>
  <c r="V834" i="1"/>
  <c r="W834" i="1"/>
  <c r="V835" i="1"/>
  <c r="W835" i="1"/>
  <c r="V836" i="1"/>
  <c r="W836" i="1"/>
  <c r="V837" i="1"/>
  <c r="W837" i="1"/>
  <c r="V838" i="1"/>
  <c r="W838" i="1"/>
  <c r="V839" i="1"/>
  <c r="W839" i="1"/>
  <c r="V840" i="1"/>
  <c r="W840" i="1"/>
  <c r="V841" i="1"/>
  <c r="W841" i="1"/>
  <c r="V842" i="1"/>
  <c r="W842" i="1"/>
  <c r="V843" i="1"/>
  <c r="W843" i="1"/>
  <c r="V844" i="1"/>
  <c r="W844" i="1"/>
  <c r="V845" i="1"/>
  <c r="W845" i="1"/>
  <c r="V846" i="1"/>
  <c r="W846" i="1"/>
  <c r="V847" i="1"/>
  <c r="W847" i="1"/>
  <c r="V848" i="1"/>
  <c r="W848" i="1"/>
  <c r="V849" i="1"/>
  <c r="W849" i="1"/>
  <c r="V850" i="1"/>
  <c r="W850" i="1"/>
  <c r="V851" i="1"/>
  <c r="W851" i="1"/>
  <c r="V852" i="1"/>
  <c r="W852" i="1"/>
  <c r="V853" i="1"/>
  <c r="W853" i="1"/>
  <c r="V854" i="1"/>
  <c r="W854" i="1"/>
  <c r="V855" i="1"/>
  <c r="W855" i="1"/>
  <c r="V856" i="1"/>
  <c r="W856" i="1"/>
  <c r="V857" i="1"/>
  <c r="W857" i="1"/>
  <c r="V858" i="1"/>
  <c r="W858" i="1"/>
  <c r="V859" i="1"/>
  <c r="W859" i="1"/>
  <c r="V860" i="1"/>
  <c r="W860" i="1"/>
  <c r="V861" i="1"/>
  <c r="W861" i="1"/>
  <c r="V862" i="1"/>
  <c r="W862" i="1"/>
  <c r="V863" i="1"/>
  <c r="W863" i="1"/>
  <c r="V864" i="1"/>
  <c r="W864" i="1"/>
  <c r="V865" i="1"/>
  <c r="W865" i="1"/>
  <c r="V866" i="1"/>
  <c r="W866" i="1"/>
  <c r="V867" i="1"/>
  <c r="W867" i="1"/>
  <c r="V868" i="1"/>
  <c r="W868" i="1"/>
  <c r="V869" i="1"/>
  <c r="W869" i="1"/>
  <c r="V870" i="1"/>
  <c r="W870" i="1"/>
  <c r="V871" i="1"/>
  <c r="W871" i="1"/>
  <c r="V872" i="1"/>
  <c r="W872" i="1"/>
  <c r="V873" i="1"/>
  <c r="W873" i="1"/>
  <c r="V874" i="1"/>
  <c r="W874" i="1"/>
  <c r="V875" i="1"/>
  <c r="W875" i="1"/>
  <c r="V876" i="1"/>
  <c r="W876" i="1"/>
  <c r="V877" i="1"/>
  <c r="W877" i="1"/>
  <c r="V878" i="1"/>
  <c r="W878" i="1"/>
  <c r="V879" i="1"/>
  <c r="W879" i="1"/>
  <c r="V880" i="1"/>
  <c r="W880" i="1"/>
  <c r="V881" i="1"/>
  <c r="W881" i="1"/>
  <c r="V882" i="1"/>
  <c r="W882" i="1"/>
  <c r="V883" i="1"/>
  <c r="W883" i="1"/>
  <c r="V884" i="1"/>
  <c r="W884" i="1"/>
  <c r="V885" i="1"/>
  <c r="W885" i="1"/>
  <c r="V886" i="1"/>
  <c r="W886" i="1"/>
  <c r="V887" i="1"/>
  <c r="W887" i="1"/>
  <c r="V888" i="1"/>
  <c r="W888" i="1"/>
  <c r="V889" i="1"/>
  <c r="W889" i="1"/>
  <c r="V890" i="1"/>
  <c r="W890" i="1"/>
  <c r="V891" i="1"/>
  <c r="W891" i="1"/>
  <c r="V892" i="1"/>
  <c r="W892" i="1"/>
  <c r="V893" i="1"/>
  <c r="W893" i="1"/>
  <c r="V894" i="1"/>
  <c r="W894" i="1"/>
  <c r="V895" i="1"/>
  <c r="W895" i="1"/>
  <c r="V896" i="1"/>
  <c r="W896" i="1"/>
  <c r="V897" i="1"/>
  <c r="W897" i="1"/>
  <c r="V898" i="1"/>
  <c r="W898" i="1"/>
  <c r="V899" i="1"/>
  <c r="W899" i="1"/>
  <c r="V900" i="1"/>
  <c r="W900" i="1"/>
  <c r="V901" i="1"/>
  <c r="W901" i="1"/>
  <c r="V902" i="1"/>
  <c r="W902" i="1"/>
  <c r="V903" i="1"/>
  <c r="W903" i="1"/>
  <c r="V904" i="1"/>
  <c r="W904" i="1"/>
  <c r="V905" i="1"/>
  <c r="W905" i="1"/>
  <c r="V906" i="1"/>
  <c r="W906" i="1"/>
  <c r="V907" i="1"/>
  <c r="W907" i="1"/>
  <c r="V908" i="1"/>
  <c r="W908" i="1"/>
  <c r="V909" i="1"/>
  <c r="W909" i="1"/>
  <c r="V910" i="1"/>
  <c r="W910" i="1"/>
  <c r="V911" i="1"/>
  <c r="W911" i="1"/>
  <c r="V912" i="1"/>
  <c r="W912" i="1"/>
  <c r="V913" i="1"/>
  <c r="W913" i="1"/>
  <c r="V914" i="1"/>
  <c r="W914" i="1"/>
  <c r="V915" i="1"/>
  <c r="W915" i="1"/>
  <c r="V916" i="1"/>
  <c r="W916" i="1"/>
  <c r="V917" i="1"/>
  <c r="W917" i="1"/>
  <c r="V918" i="1"/>
  <c r="W918" i="1"/>
  <c r="V919" i="1"/>
  <c r="W919" i="1"/>
  <c r="V920" i="1"/>
  <c r="W920" i="1"/>
  <c r="V921" i="1"/>
  <c r="W921" i="1"/>
  <c r="V922" i="1"/>
  <c r="W922" i="1"/>
  <c r="V923" i="1"/>
  <c r="W923" i="1"/>
  <c r="V924" i="1"/>
  <c r="W924" i="1"/>
  <c r="V925" i="1"/>
  <c r="W925" i="1"/>
  <c r="V926" i="1"/>
  <c r="W926" i="1"/>
  <c r="V927" i="1"/>
  <c r="W927" i="1"/>
  <c r="V928" i="1"/>
  <c r="W928" i="1"/>
  <c r="V929" i="1"/>
  <c r="W929" i="1"/>
  <c r="V930" i="1"/>
  <c r="W930" i="1"/>
  <c r="V931" i="1"/>
  <c r="W931" i="1"/>
  <c r="V932" i="1"/>
  <c r="W932" i="1"/>
  <c r="V933" i="1"/>
  <c r="W933" i="1"/>
  <c r="V934" i="1"/>
  <c r="W934" i="1"/>
  <c r="V935" i="1"/>
  <c r="W935" i="1"/>
  <c r="V936" i="1"/>
  <c r="W936" i="1"/>
  <c r="V937" i="1"/>
  <c r="W937" i="1"/>
  <c r="V938" i="1"/>
  <c r="W938" i="1"/>
  <c r="V939" i="1"/>
  <c r="W939" i="1"/>
  <c r="V940" i="1"/>
  <c r="W940" i="1"/>
  <c r="V941" i="1"/>
  <c r="W941" i="1"/>
  <c r="V942" i="1"/>
  <c r="W942" i="1"/>
  <c r="V943" i="1"/>
  <c r="W943" i="1"/>
  <c r="V944" i="1"/>
  <c r="W944" i="1"/>
  <c r="V945" i="1"/>
  <c r="W945" i="1"/>
  <c r="V946" i="1"/>
  <c r="W946" i="1"/>
  <c r="V947" i="1"/>
  <c r="W947" i="1"/>
  <c r="V948" i="1"/>
  <c r="W948" i="1"/>
  <c r="V949" i="1"/>
  <c r="W949" i="1"/>
  <c r="V950" i="1"/>
  <c r="W950" i="1"/>
  <c r="V951" i="1"/>
  <c r="W951" i="1"/>
  <c r="V952" i="1"/>
  <c r="W952" i="1"/>
  <c r="V953" i="1"/>
  <c r="W953" i="1"/>
  <c r="V954" i="1"/>
  <c r="W954" i="1"/>
  <c r="V955" i="1"/>
  <c r="W955" i="1"/>
  <c r="V956" i="1"/>
  <c r="W956" i="1"/>
  <c r="V957" i="1"/>
  <c r="W957" i="1"/>
  <c r="V958" i="1"/>
  <c r="W958" i="1"/>
  <c r="V959" i="1"/>
  <c r="W959" i="1"/>
  <c r="V960" i="1"/>
  <c r="W960" i="1"/>
  <c r="V961" i="1"/>
  <c r="W961" i="1"/>
  <c r="V962" i="1"/>
  <c r="W962" i="1"/>
  <c r="V963" i="1"/>
  <c r="W963" i="1"/>
  <c r="V964" i="1"/>
  <c r="W964" i="1"/>
  <c r="V965" i="1"/>
  <c r="W965" i="1"/>
  <c r="V966" i="1"/>
  <c r="W966" i="1"/>
  <c r="V967" i="1"/>
  <c r="W967" i="1"/>
  <c r="V968" i="1"/>
  <c r="W968" i="1"/>
  <c r="V969" i="1"/>
  <c r="W969" i="1"/>
  <c r="V970" i="1"/>
  <c r="W970" i="1"/>
  <c r="V971" i="1"/>
  <c r="W971" i="1"/>
  <c r="V972" i="1"/>
  <c r="W972" i="1"/>
  <c r="V973" i="1"/>
  <c r="W973" i="1"/>
  <c r="V974" i="1"/>
  <c r="W974" i="1"/>
  <c r="V975" i="1"/>
  <c r="W975" i="1"/>
  <c r="V976" i="1"/>
  <c r="W976" i="1"/>
  <c r="V977" i="1"/>
  <c r="W977" i="1"/>
  <c r="V978" i="1"/>
  <c r="W978" i="1"/>
  <c r="V979" i="1"/>
  <c r="W979" i="1"/>
  <c r="V980" i="1"/>
  <c r="W980" i="1"/>
  <c r="V981" i="1"/>
  <c r="W981" i="1"/>
  <c r="V982" i="1"/>
  <c r="W982" i="1"/>
  <c r="V983" i="1"/>
  <c r="W983" i="1"/>
  <c r="V984" i="1"/>
  <c r="W984" i="1"/>
  <c r="V985" i="1"/>
  <c r="W985" i="1"/>
  <c r="V986" i="1"/>
  <c r="W986" i="1"/>
  <c r="V987" i="1"/>
  <c r="W987" i="1"/>
  <c r="V988" i="1"/>
  <c r="W988" i="1"/>
  <c r="V989" i="1"/>
  <c r="W989" i="1"/>
  <c r="V990" i="1"/>
  <c r="W990" i="1"/>
  <c r="V991" i="1"/>
  <c r="W991" i="1"/>
  <c r="V992" i="1"/>
  <c r="W992" i="1"/>
  <c r="V993" i="1"/>
  <c r="W993" i="1"/>
  <c r="V994" i="1"/>
  <c r="W994" i="1"/>
  <c r="V995" i="1"/>
  <c r="W995" i="1"/>
  <c r="V996" i="1"/>
  <c r="W996" i="1"/>
  <c r="V997" i="1"/>
  <c r="W997" i="1"/>
  <c r="V998" i="1"/>
  <c r="W998" i="1"/>
  <c r="V999" i="1"/>
  <c r="W999" i="1"/>
  <c r="V1000" i="1"/>
  <c r="W1000" i="1"/>
  <c r="V1001" i="1"/>
  <c r="W1001" i="1"/>
  <c r="V1002" i="1"/>
  <c r="W1002" i="1"/>
  <c r="V1003" i="1"/>
  <c r="W1003" i="1"/>
  <c r="V1004" i="1"/>
  <c r="W1004" i="1"/>
  <c r="V1005" i="1"/>
  <c r="W1005" i="1"/>
  <c r="V1006" i="1"/>
  <c r="W1006" i="1"/>
  <c r="V1007" i="1"/>
  <c r="W1007" i="1"/>
  <c r="V1008" i="1"/>
  <c r="W1008" i="1"/>
  <c r="V1009" i="1"/>
  <c r="W1009" i="1"/>
  <c r="V1010" i="1"/>
  <c r="W1010" i="1"/>
  <c r="V1011" i="1"/>
  <c r="W1011" i="1"/>
  <c r="V1012" i="1"/>
  <c r="W1012" i="1"/>
  <c r="V1013" i="1"/>
  <c r="W1013" i="1"/>
  <c r="V1014" i="1"/>
  <c r="W1014" i="1"/>
  <c r="V1015" i="1"/>
  <c r="W1015" i="1"/>
  <c r="V1016" i="1"/>
  <c r="W1016" i="1"/>
  <c r="V1017" i="1"/>
  <c r="W1017" i="1"/>
  <c r="V1018" i="1"/>
  <c r="W1018" i="1"/>
  <c r="V1019" i="1"/>
  <c r="W1019" i="1"/>
  <c r="V1020" i="1"/>
  <c r="W1020" i="1"/>
  <c r="V1021" i="1"/>
  <c r="W1021" i="1"/>
  <c r="V1022" i="1"/>
  <c r="W1022" i="1"/>
  <c r="V1023" i="1"/>
  <c r="W1023" i="1"/>
  <c r="V1024" i="1"/>
  <c r="W1024" i="1"/>
  <c r="V1025" i="1"/>
  <c r="W1025" i="1"/>
  <c r="V1026" i="1"/>
  <c r="W1026" i="1"/>
  <c r="V1027" i="1"/>
  <c r="W1027" i="1"/>
  <c r="V1028" i="1"/>
  <c r="W1028" i="1"/>
  <c r="V1029" i="1"/>
  <c r="W1029" i="1"/>
  <c r="V1030" i="1"/>
  <c r="W1030" i="1"/>
  <c r="V1031" i="1"/>
  <c r="W1031" i="1"/>
  <c r="V1032" i="1"/>
  <c r="W1032" i="1"/>
  <c r="V1033" i="1"/>
  <c r="W1033" i="1"/>
  <c r="V1034" i="1"/>
  <c r="W1034" i="1"/>
  <c r="V1035" i="1"/>
  <c r="W1035" i="1"/>
  <c r="V1036" i="1"/>
  <c r="W1036" i="1"/>
  <c r="V1037" i="1"/>
  <c r="W1037" i="1"/>
  <c r="V1038" i="1"/>
  <c r="W1038" i="1"/>
  <c r="V1039" i="1"/>
  <c r="W1039" i="1"/>
  <c r="V1040" i="1"/>
  <c r="W1040" i="1"/>
  <c r="V1041" i="1"/>
  <c r="W1041" i="1"/>
  <c r="V1042" i="1"/>
  <c r="W1042" i="1"/>
  <c r="V1043" i="1"/>
  <c r="W1043" i="1"/>
  <c r="V1044" i="1"/>
  <c r="W1044" i="1"/>
  <c r="V1045" i="1"/>
  <c r="W1045" i="1"/>
  <c r="V1046" i="1"/>
  <c r="W1046" i="1"/>
  <c r="V1047" i="1"/>
  <c r="W1047" i="1"/>
  <c r="V1048" i="1"/>
  <c r="W1048" i="1"/>
  <c r="V1049" i="1"/>
  <c r="W1049" i="1"/>
  <c r="V1050" i="1"/>
  <c r="W1050" i="1"/>
  <c r="V1051" i="1"/>
  <c r="W1051" i="1"/>
  <c r="V1052" i="1"/>
  <c r="W1052" i="1"/>
  <c r="V1053" i="1"/>
  <c r="W1053" i="1"/>
  <c r="V1054" i="1"/>
  <c r="W1054" i="1"/>
  <c r="V1055" i="1"/>
  <c r="W1055" i="1"/>
  <c r="V1056" i="1"/>
  <c r="W1056" i="1"/>
  <c r="V1057" i="1"/>
  <c r="W1057" i="1"/>
  <c r="V1058" i="1"/>
  <c r="W1058" i="1"/>
  <c r="V1059" i="1"/>
  <c r="W1059" i="1"/>
  <c r="V1060" i="1"/>
  <c r="W1060" i="1"/>
  <c r="V1061" i="1"/>
  <c r="W1061" i="1"/>
  <c r="V1062" i="1"/>
  <c r="W1062" i="1"/>
  <c r="V1063" i="1"/>
  <c r="W1063" i="1"/>
  <c r="V1064" i="1"/>
  <c r="W1064" i="1"/>
  <c r="V1065" i="1"/>
  <c r="W1065" i="1"/>
  <c r="V1066" i="1"/>
  <c r="W1066" i="1"/>
  <c r="V1067" i="1"/>
  <c r="W1067" i="1"/>
  <c r="V1068" i="1"/>
  <c r="W1068" i="1"/>
  <c r="V1069" i="1"/>
  <c r="W1069" i="1"/>
  <c r="V1070" i="1"/>
  <c r="W1070" i="1"/>
  <c r="V1071" i="1"/>
  <c r="W1071" i="1"/>
  <c r="V1072" i="1"/>
  <c r="W1072" i="1"/>
  <c r="V1073" i="1"/>
  <c r="W1073" i="1"/>
  <c r="V1074" i="1"/>
  <c r="W1074" i="1"/>
  <c r="V1075" i="1"/>
  <c r="W1075" i="1"/>
  <c r="V1076" i="1"/>
  <c r="W1076" i="1"/>
  <c r="V1077" i="1"/>
  <c r="W1077" i="1"/>
  <c r="V1078" i="1"/>
  <c r="W1078" i="1"/>
  <c r="V1079" i="1"/>
  <c r="W1079" i="1"/>
  <c r="V1080" i="1"/>
  <c r="W1080" i="1"/>
  <c r="V1081" i="1"/>
  <c r="W1081" i="1"/>
  <c r="V1082" i="1"/>
  <c r="W1082" i="1"/>
  <c r="V1083" i="1"/>
  <c r="W1083" i="1"/>
  <c r="V1084" i="1"/>
  <c r="W1084" i="1"/>
  <c r="V1085" i="1"/>
  <c r="W1085" i="1"/>
  <c r="V1086" i="1"/>
  <c r="W1086" i="1"/>
  <c r="V1087" i="1"/>
  <c r="W1087" i="1"/>
  <c r="V1088" i="1"/>
  <c r="W1088" i="1"/>
  <c r="V1089" i="1"/>
  <c r="W1089" i="1"/>
  <c r="V1090" i="1"/>
  <c r="W1090" i="1"/>
  <c r="V1091" i="1"/>
  <c r="W1091" i="1"/>
  <c r="V1092" i="1"/>
  <c r="W1092" i="1"/>
  <c r="V1093" i="1"/>
  <c r="W1093" i="1"/>
  <c r="V1094" i="1"/>
  <c r="W1094" i="1"/>
  <c r="V1095" i="1"/>
  <c r="W1095" i="1"/>
  <c r="V1096" i="1"/>
  <c r="W1096" i="1"/>
  <c r="V1097" i="1"/>
  <c r="W1097" i="1"/>
  <c r="V1098" i="1"/>
  <c r="W1098" i="1"/>
  <c r="V1099" i="1"/>
  <c r="W1099" i="1"/>
  <c r="V1100" i="1"/>
  <c r="W1100" i="1"/>
  <c r="V1101" i="1"/>
  <c r="W1101" i="1"/>
  <c r="V1102" i="1"/>
  <c r="W1102" i="1"/>
  <c r="V1103" i="1"/>
  <c r="W1103" i="1"/>
  <c r="V1104" i="1"/>
  <c r="W1104" i="1"/>
  <c r="V1105" i="1"/>
  <c r="W1105" i="1"/>
  <c r="V1106" i="1"/>
  <c r="W1106" i="1"/>
  <c r="V1107" i="1"/>
  <c r="W1107" i="1"/>
  <c r="V1108" i="1"/>
  <c r="W1108" i="1"/>
  <c r="V1109" i="1"/>
  <c r="W1109" i="1"/>
  <c r="V1110" i="1"/>
  <c r="W1110" i="1"/>
  <c r="V1111" i="1"/>
  <c r="W1111" i="1"/>
  <c r="V1112" i="1"/>
  <c r="W1112" i="1"/>
  <c r="V1113" i="1"/>
  <c r="W1113" i="1"/>
  <c r="V1114" i="1"/>
  <c r="W1114" i="1"/>
  <c r="V1115" i="1"/>
  <c r="W1115" i="1"/>
  <c r="V1116" i="1"/>
  <c r="W1116" i="1"/>
  <c r="V1117" i="1"/>
  <c r="W1117" i="1"/>
  <c r="V1118" i="1"/>
  <c r="W1118" i="1"/>
  <c r="V1119" i="1"/>
  <c r="W1119" i="1"/>
  <c r="V1120" i="1"/>
  <c r="W1120" i="1"/>
  <c r="V1121" i="1"/>
  <c r="W1121" i="1"/>
  <c r="V1122" i="1"/>
  <c r="W1122" i="1"/>
  <c r="V1123" i="1"/>
  <c r="W1123" i="1"/>
  <c r="V1124" i="1"/>
  <c r="W1124" i="1"/>
  <c r="V1125" i="1"/>
  <c r="W1125" i="1"/>
  <c r="V1126" i="1"/>
  <c r="W1126" i="1"/>
  <c r="V1127" i="1"/>
  <c r="W1127" i="1"/>
  <c r="V1128" i="1"/>
  <c r="W1128" i="1"/>
  <c r="V1129" i="1"/>
  <c r="W1129" i="1"/>
  <c r="V1130" i="1"/>
  <c r="W1130" i="1"/>
  <c r="V1131" i="1"/>
  <c r="W1131" i="1"/>
  <c r="V1132" i="1"/>
  <c r="W1132" i="1"/>
  <c r="V1133" i="1"/>
  <c r="W1133" i="1"/>
  <c r="V1134" i="1"/>
  <c r="W1134" i="1"/>
  <c r="V1135" i="1"/>
  <c r="W1135" i="1"/>
  <c r="V1136" i="1"/>
  <c r="W1136" i="1"/>
  <c r="V1137" i="1"/>
  <c r="W1137" i="1"/>
  <c r="V1138" i="1"/>
  <c r="W1138" i="1"/>
  <c r="V1139" i="1"/>
  <c r="W1139" i="1"/>
  <c r="V1140" i="1"/>
  <c r="W1140" i="1"/>
  <c r="V1141" i="1"/>
  <c r="W1141" i="1"/>
  <c r="V1142" i="1"/>
  <c r="W1142" i="1"/>
  <c r="V1143" i="1"/>
  <c r="W1143" i="1"/>
  <c r="V1144" i="1"/>
  <c r="W1144" i="1"/>
  <c r="V1145" i="1"/>
  <c r="W1145" i="1"/>
  <c r="V1146" i="1"/>
  <c r="W1146" i="1"/>
  <c r="V1147" i="1"/>
  <c r="W1147" i="1"/>
  <c r="V1148" i="1"/>
  <c r="W1148" i="1"/>
  <c r="V1149" i="1"/>
  <c r="W1149" i="1"/>
  <c r="V1150" i="1"/>
  <c r="W1150" i="1"/>
  <c r="V1151" i="1"/>
  <c r="W1151" i="1"/>
  <c r="V1152" i="1"/>
  <c r="W1152" i="1"/>
  <c r="V1153" i="1"/>
  <c r="W1153" i="1"/>
  <c r="V1154" i="1"/>
  <c r="W1154" i="1"/>
  <c r="V1155" i="1"/>
  <c r="W1155" i="1"/>
  <c r="V1156" i="1"/>
  <c r="W1156" i="1"/>
  <c r="V1157" i="1"/>
  <c r="W1157" i="1"/>
  <c r="V1158" i="1"/>
  <c r="W1158" i="1"/>
  <c r="V1159" i="1"/>
  <c r="W1159" i="1"/>
  <c r="V1160" i="1"/>
  <c r="W1160" i="1"/>
  <c r="V1161" i="1"/>
  <c r="W1161" i="1"/>
  <c r="V1162" i="1"/>
  <c r="W1162" i="1"/>
  <c r="V1163" i="1"/>
  <c r="W1163" i="1"/>
  <c r="V1164" i="1"/>
  <c r="W1164" i="1"/>
  <c r="V1165" i="1"/>
  <c r="W1165" i="1"/>
  <c r="V1166" i="1"/>
  <c r="W1166" i="1"/>
  <c r="V1167" i="1"/>
  <c r="W1167" i="1"/>
  <c r="V1168" i="1"/>
  <c r="W1168" i="1"/>
  <c r="V1169" i="1"/>
  <c r="W1169" i="1"/>
  <c r="V1170" i="1"/>
  <c r="W1170" i="1"/>
  <c r="V1171" i="1"/>
  <c r="W1171" i="1"/>
  <c r="V1172" i="1"/>
  <c r="W1172" i="1"/>
  <c r="V1173" i="1"/>
  <c r="W1173" i="1"/>
  <c r="V1174" i="1"/>
  <c r="W1174" i="1"/>
  <c r="V1175" i="1"/>
  <c r="W1175" i="1"/>
  <c r="V1176" i="1"/>
  <c r="W1176" i="1"/>
  <c r="V1177" i="1"/>
  <c r="W1177" i="1"/>
  <c r="V1178" i="1"/>
  <c r="W1178" i="1"/>
  <c r="V1179" i="1"/>
  <c r="W1179" i="1"/>
  <c r="V1180" i="1"/>
  <c r="W1180" i="1"/>
  <c r="V1181" i="1"/>
  <c r="W1181" i="1"/>
  <c r="V1182" i="1"/>
  <c r="W1182" i="1"/>
  <c r="V1183" i="1"/>
  <c r="W1183" i="1"/>
  <c r="V1184" i="1"/>
  <c r="W1184" i="1"/>
  <c r="V1185" i="1"/>
  <c r="W1185" i="1"/>
  <c r="V1186" i="1"/>
  <c r="W1186" i="1"/>
  <c r="V1187" i="1"/>
  <c r="W1187" i="1"/>
  <c r="V1188" i="1"/>
  <c r="W1188" i="1"/>
  <c r="V1189" i="1"/>
  <c r="W1189" i="1"/>
  <c r="V1190" i="1"/>
  <c r="W1190" i="1"/>
  <c r="V1191" i="1"/>
  <c r="W1191" i="1"/>
  <c r="V1192" i="1"/>
  <c r="W1192" i="1"/>
  <c r="V1193" i="1"/>
  <c r="W1193" i="1"/>
  <c r="V1194" i="1"/>
  <c r="W1194" i="1"/>
  <c r="V1195" i="1"/>
  <c r="W1195" i="1"/>
  <c r="V1196" i="1"/>
  <c r="W1196" i="1"/>
  <c r="V1197" i="1"/>
  <c r="W1197" i="1"/>
  <c r="V1198" i="1"/>
  <c r="W1198" i="1"/>
  <c r="V1199" i="1"/>
  <c r="W1199" i="1"/>
  <c r="V1200" i="1"/>
  <c r="W1200" i="1"/>
  <c r="V1201" i="1"/>
  <c r="W1201" i="1"/>
  <c r="V1202" i="1"/>
  <c r="W1202" i="1"/>
  <c r="V1203" i="1"/>
  <c r="W1203" i="1"/>
  <c r="V1204" i="1"/>
  <c r="W1204" i="1"/>
  <c r="V1205" i="1"/>
  <c r="W1205" i="1"/>
  <c r="V1206" i="1"/>
  <c r="W1206" i="1"/>
  <c r="V1207" i="1"/>
  <c r="W1207" i="1"/>
  <c r="V1208" i="1"/>
  <c r="W1208" i="1"/>
  <c r="V1209" i="1"/>
  <c r="W1209" i="1"/>
  <c r="V1210" i="1"/>
  <c r="W1210" i="1"/>
  <c r="V1211" i="1"/>
  <c r="W1211" i="1"/>
  <c r="V1212" i="1"/>
  <c r="W1212" i="1"/>
  <c r="V1213" i="1"/>
  <c r="W1213" i="1"/>
  <c r="V1214" i="1"/>
  <c r="W1214" i="1"/>
  <c r="V1215" i="1"/>
  <c r="W1215" i="1"/>
  <c r="V1216" i="1"/>
  <c r="W1216" i="1"/>
  <c r="V1217" i="1"/>
  <c r="W1217" i="1"/>
  <c r="V1218" i="1"/>
  <c r="W1218" i="1"/>
  <c r="V1219" i="1"/>
  <c r="W1219" i="1"/>
  <c r="V1220" i="1"/>
  <c r="W1220" i="1"/>
  <c r="V1221" i="1"/>
  <c r="W1221" i="1"/>
  <c r="V1222" i="1"/>
  <c r="W1222" i="1"/>
  <c r="V1223" i="1"/>
  <c r="W1223" i="1"/>
  <c r="V1224" i="1"/>
  <c r="W1224" i="1"/>
  <c r="V1225" i="1"/>
  <c r="W1225" i="1"/>
  <c r="V1226" i="1"/>
  <c r="W1226" i="1"/>
  <c r="V1227" i="1"/>
  <c r="W1227" i="1"/>
  <c r="V1228" i="1"/>
  <c r="W1228" i="1"/>
  <c r="V1229" i="1"/>
  <c r="W1229" i="1"/>
  <c r="V1230" i="1"/>
  <c r="W1230" i="1"/>
  <c r="V1231" i="1"/>
  <c r="W1231" i="1"/>
  <c r="V1232" i="1"/>
  <c r="W1232" i="1"/>
  <c r="V1233" i="1"/>
  <c r="W1233" i="1"/>
  <c r="V1234" i="1"/>
  <c r="W1234" i="1"/>
  <c r="V1235" i="1"/>
  <c r="W1235" i="1"/>
  <c r="V1236" i="1"/>
  <c r="W1236" i="1"/>
  <c r="V1237" i="1"/>
  <c r="W1237" i="1"/>
  <c r="V1238" i="1"/>
  <c r="W1238" i="1"/>
  <c r="V1239" i="1"/>
  <c r="W1239" i="1"/>
  <c r="V1240" i="1"/>
  <c r="W1240" i="1"/>
  <c r="V1241" i="1"/>
  <c r="W1241" i="1"/>
  <c r="V1242" i="1"/>
  <c r="W1242" i="1"/>
  <c r="V1243" i="1"/>
  <c r="W1243" i="1"/>
  <c r="V1244" i="1"/>
  <c r="W1244" i="1"/>
  <c r="V1245" i="1"/>
  <c r="W1245" i="1"/>
  <c r="V1246" i="1"/>
  <c r="W1246" i="1"/>
  <c r="V1247" i="1"/>
  <c r="W1247" i="1"/>
  <c r="V1248" i="1"/>
  <c r="W1248" i="1"/>
  <c r="V1249" i="1"/>
  <c r="W1249" i="1"/>
  <c r="V1250" i="1"/>
  <c r="W1250" i="1"/>
  <c r="V1251" i="1"/>
  <c r="W1251" i="1"/>
  <c r="V1252" i="1"/>
  <c r="W1252" i="1"/>
  <c r="V1253" i="1"/>
  <c r="W1253" i="1"/>
  <c r="V1254" i="1"/>
  <c r="W1254" i="1"/>
  <c r="V1255" i="1"/>
  <c r="W1255" i="1"/>
  <c r="V1256" i="1"/>
  <c r="W1256" i="1"/>
  <c r="V1257" i="1"/>
  <c r="W1257" i="1"/>
  <c r="V1258" i="1"/>
  <c r="W1258" i="1"/>
  <c r="V1259" i="1"/>
  <c r="W1259" i="1"/>
  <c r="V1260" i="1"/>
  <c r="W1260" i="1"/>
  <c r="V1261" i="1"/>
  <c r="W1261" i="1"/>
  <c r="V1262" i="1"/>
  <c r="W1262" i="1"/>
  <c r="V1263" i="1"/>
  <c r="W1263" i="1"/>
  <c r="V1264" i="1"/>
  <c r="W1264" i="1"/>
  <c r="V1265" i="1"/>
  <c r="W1265" i="1"/>
  <c r="V1266" i="1"/>
  <c r="W1266" i="1"/>
  <c r="V1267" i="1"/>
  <c r="W1267" i="1"/>
  <c r="V1268" i="1"/>
  <c r="W1268" i="1"/>
  <c r="V1269" i="1"/>
  <c r="W1269" i="1"/>
  <c r="V1270" i="1"/>
  <c r="W1270" i="1"/>
  <c r="V1271" i="1"/>
  <c r="W1271" i="1"/>
  <c r="V1272" i="1"/>
  <c r="W1272" i="1"/>
  <c r="V1273" i="1"/>
  <c r="W1273" i="1"/>
  <c r="V1274" i="1"/>
  <c r="W1274" i="1"/>
  <c r="V1275" i="1"/>
  <c r="W1275" i="1"/>
  <c r="V1276" i="1"/>
  <c r="W1276" i="1"/>
  <c r="V1277" i="1"/>
  <c r="W1277" i="1"/>
  <c r="V1278" i="1"/>
  <c r="W1278" i="1"/>
  <c r="V1279" i="1"/>
  <c r="W1279" i="1"/>
  <c r="V1280" i="1"/>
  <c r="W1280" i="1"/>
  <c r="V1281" i="1"/>
  <c r="W1281" i="1"/>
  <c r="V1282" i="1"/>
  <c r="W1282" i="1"/>
  <c r="V1283" i="1"/>
  <c r="W1283" i="1"/>
  <c r="V1284" i="1"/>
  <c r="W1284" i="1"/>
  <c r="V1285" i="1"/>
  <c r="W1285" i="1"/>
  <c r="V1286" i="1"/>
  <c r="W1286" i="1"/>
  <c r="V1287" i="1"/>
  <c r="W1287" i="1"/>
  <c r="V1288" i="1"/>
  <c r="W1288" i="1"/>
  <c r="V1289" i="1"/>
  <c r="W1289" i="1"/>
  <c r="V1290" i="1"/>
  <c r="W1290" i="1"/>
  <c r="V1291" i="1"/>
  <c r="W1291" i="1"/>
  <c r="V1292" i="1"/>
  <c r="W1292" i="1"/>
  <c r="V1293" i="1"/>
  <c r="W1293" i="1"/>
  <c r="V1294" i="1"/>
  <c r="W1294" i="1"/>
  <c r="V1295" i="1"/>
  <c r="W1295" i="1"/>
  <c r="V1296" i="1"/>
  <c r="W1296" i="1"/>
  <c r="V1297" i="1"/>
  <c r="W1297" i="1"/>
  <c r="V1298" i="1"/>
  <c r="W1298" i="1"/>
  <c r="V1299" i="1"/>
  <c r="W1299" i="1"/>
  <c r="V1300" i="1"/>
  <c r="W1300" i="1"/>
  <c r="V1301" i="1"/>
  <c r="W1301" i="1"/>
  <c r="V1302" i="1"/>
  <c r="W1302" i="1"/>
  <c r="V1303" i="1"/>
  <c r="W1303" i="1"/>
  <c r="V1304" i="1"/>
  <c r="W1304" i="1"/>
  <c r="V1305" i="1"/>
  <c r="W1305" i="1"/>
  <c r="V1306" i="1"/>
  <c r="W1306" i="1"/>
  <c r="V1307" i="1"/>
  <c r="W1307" i="1"/>
  <c r="V1308" i="1"/>
  <c r="W1308" i="1"/>
  <c r="V1309" i="1"/>
  <c r="W1309" i="1"/>
  <c r="V1310" i="1"/>
  <c r="W1310" i="1"/>
  <c r="V1311" i="1"/>
  <c r="W1311" i="1"/>
  <c r="V1312" i="1"/>
  <c r="W1312" i="1"/>
  <c r="V1313" i="1"/>
  <c r="W1313" i="1"/>
  <c r="V1314" i="1"/>
  <c r="W1314" i="1"/>
  <c r="V1315" i="1"/>
  <c r="W1315" i="1"/>
  <c r="V1316" i="1"/>
  <c r="W1316" i="1"/>
  <c r="V1317" i="1"/>
  <c r="W1317" i="1"/>
  <c r="V1318" i="1"/>
  <c r="W1318" i="1"/>
  <c r="V1319" i="1"/>
  <c r="W1319" i="1"/>
  <c r="V1320" i="1"/>
  <c r="W1320" i="1"/>
  <c r="V1321" i="1"/>
  <c r="W1321" i="1"/>
  <c r="V1322" i="1"/>
  <c r="W1322" i="1"/>
  <c r="V1323" i="1"/>
  <c r="W1323" i="1"/>
  <c r="V1324" i="1"/>
  <c r="W1324" i="1"/>
  <c r="V1325" i="1"/>
  <c r="W1325" i="1"/>
  <c r="V1326" i="1"/>
  <c r="W1326" i="1"/>
  <c r="V1327" i="1"/>
  <c r="W1327" i="1"/>
  <c r="V1328" i="1"/>
  <c r="W1328" i="1"/>
  <c r="V1329" i="1"/>
  <c r="W1329" i="1"/>
  <c r="V1330" i="1"/>
  <c r="W1330" i="1"/>
  <c r="V1331" i="1"/>
  <c r="W1331" i="1"/>
  <c r="V1332" i="1"/>
  <c r="W1332" i="1"/>
  <c r="V1333" i="1"/>
  <c r="W1333" i="1"/>
  <c r="V1334" i="1"/>
  <c r="W1334" i="1"/>
  <c r="V1335" i="1"/>
  <c r="W1335" i="1"/>
  <c r="V1336" i="1"/>
  <c r="W1336" i="1"/>
  <c r="V1337" i="1"/>
  <c r="W1337" i="1"/>
  <c r="V1338" i="1"/>
  <c r="W1338" i="1"/>
  <c r="V1339" i="1"/>
  <c r="W1339" i="1"/>
  <c r="V1340" i="1"/>
  <c r="W1340" i="1"/>
  <c r="V1341" i="1"/>
  <c r="W1341" i="1"/>
  <c r="V1342" i="1"/>
  <c r="W1342" i="1"/>
  <c r="V1343" i="1"/>
  <c r="W1343" i="1"/>
  <c r="V1344" i="1"/>
  <c r="W1344" i="1"/>
  <c r="V1345" i="1"/>
  <c r="W1345" i="1"/>
  <c r="V1346" i="1"/>
  <c r="W1346" i="1"/>
  <c r="V1347" i="1"/>
  <c r="W1347" i="1"/>
  <c r="V1348" i="1"/>
  <c r="W1348" i="1"/>
  <c r="V1349" i="1"/>
  <c r="W1349" i="1"/>
  <c r="V1350" i="1"/>
  <c r="W1350" i="1"/>
  <c r="V1351" i="1"/>
  <c r="W1351" i="1"/>
  <c r="V1352" i="1"/>
  <c r="W1352" i="1"/>
  <c r="V1353" i="1"/>
  <c r="W1353" i="1"/>
  <c r="V1354" i="1"/>
  <c r="W1354" i="1"/>
  <c r="V1355" i="1"/>
  <c r="W1355" i="1"/>
  <c r="V1356" i="1"/>
  <c r="W1356" i="1"/>
  <c r="V1357" i="1"/>
  <c r="W1357" i="1"/>
  <c r="V1358" i="1"/>
  <c r="W1358" i="1"/>
  <c r="V1359" i="1"/>
  <c r="W1359" i="1"/>
  <c r="V1360" i="1"/>
  <c r="W1360" i="1"/>
  <c r="V1361" i="1"/>
  <c r="W1361" i="1"/>
  <c r="V1362" i="1"/>
  <c r="W1362" i="1"/>
  <c r="V1363" i="1"/>
  <c r="W1363" i="1"/>
  <c r="V1364" i="1"/>
  <c r="W1364" i="1"/>
  <c r="V1365" i="1"/>
  <c r="W1365" i="1"/>
  <c r="V1366" i="1"/>
  <c r="W1366" i="1"/>
  <c r="V1367" i="1"/>
  <c r="W1367" i="1"/>
  <c r="V1368" i="1"/>
  <c r="W1368" i="1"/>
  <c r="V1369" i="1"/>
  <c r="W1369" i="1"/>
  <c r="V1370" i="1"/>
  <c r="W1370" i="1"/>
  <c r="V1371" i="1"/>
  <c r="W1371" i="1"/>
  <c r="V1372" i="1"/>
  <c r="W1372" i="1"/>
  <c r="V1373" i="1"/>
  <c r="W1373" i="1"/>
  <c r="V1374" i="1"/>
  <c r="W1374" i="1"/>
  <c r="V1375" i="1"/>
  <c r="W1375" i="1"/>
  <c r="V1376" i="1"/>
  <c r="W1376" i="1"/>
  <c r="V1377" i="1"/>
  <c r="W1377" i="1"/>
  <c r="V1378" i="1"/>
  <c r="W1378" i="1"/>
  <c r="V1379" i="1"/>
  <c r="W1379" i="1"/>
  <c r="V1380" i="1"/>
  <c r="W1380" i="1"/>
  <c r="V1381" i="1"/>
  <c r="W1381" i="1"/>
  <c r="V1382" i="1"/>
  <c r="W1382" i="1"/>
  <c r="V1383" i="1"/>
  <c r="W1383" i="1"/>
  <c r="V1384" i="1"/>
  <c r="W1384" i="1"/>
  <c r="V1385" i="1"/>
  <c r="W1385" i="1"/>
  <c r="V1386" i="1"/>
  <c r="W1386" i="1"/>
  <c r="V1387" i="1"/>
  <c r="W1387" i="1"/>
  <c r="V1388" i="1"/>
  <c r="W1388" i="1"/>
  <c r="V1389" i="1"/>
  <c r="W1389" i="1"/>
  <c r="V1390" i="1"/>
  <c r="W1390" i="1"/>
  <c r="V1391" i="1"/>
  <c r="W1391" i="1"/>
  <c r="V1392" i="1"/>
  <c r="W1392" i="1"/>
  <c r="V1393" i="1"/>
  <c r="W1393" i="1"/>
  <c r="V1394" i="1"/>
  <c r="W1394" i="1"/>
  <c r="V1395" i="1"/>
  <c r="W1395" i="1"/>
  <c r="V1396" i="1"/>
  <c r="W1396" i="1"/>
  <c r="V1397" i="1"/>
  <c r="W1397" i="1"/>
  <c r="V1398" i="1"/>
  <c r="W1398" i="1"/>
  <c r="V1399" i="1"/>
  <c r="W1399" i="1"/>
  <c r="V1400" i="1"/>
  <c r="W1400" i="1"/>
  <c r="V1401" i="1"/>
  <c r="W1401" i="1"/>
  <c r="V1402" i="1"/>
  <c r="W1402" i="1"/>
  <c r="V1403" i="1"/>
  <c r="W1403" i="1"/>
  <c r="V1404" i="1"/>
  <c r="W1404" i="1"/>
  <c r="V1405" i="1"/>
  <c r="W1405" i="1"/>
  <c r="V1406" i="1"/>
  <c r="W1406" i="1"/>
  <c r="V1407" i="1"/>
  <c r="W1407" i="1"/>
  <c r="V1408" i="1"/>
  <c r="W1408" i="1"/>
  <c r="V1409" i="1"/>
  <c r="W1409" i="1"/>
  <c r="V1410" i="1"/>
  <c r="W1410" i="1"/>
  <c r="V1411" i="1"/>
  <c r="W1411" i="1"/>
  <c r="V1412" i="1"/>
  <c r="W1412" i="1"/>
  <c r="V1413" i="1"/>
  <c r="W1413" i="1"/>
  <c r="V1414" i="1"/>
  <c r="W1414" i="1"/>
  <c r="V1415" i="1"/>
  <c r="W1415" i="1"/>
  <c r="V1416" i="1"/>
  <c r="W1416" i="1"/>
  <c r="V1417" i="1"/>
  <c r="W1417" i="1"/>
  <c r="V1418" i="1"/>
  <c r="W1418" i="1"/>
  <c r="V1419" i="1"/>
  <c r="W1419" i="1"/>
  <c r="V1420" i="1"/>
  <c r="W1420" i="1"/>
  <c r="V1421" i="1"/>
  <c r="W1421" i="1"/>
  <c r="V1422" i="1"/>
  <c r="W1422" i="1"/>
  <c r="V1423" i="1"/>
  <c r="W1423" i="1"/>
  <c r="V1424" i="1"/>
  <c r="W1424" i="1"/>
  <c r="V1425" i="1"/>
  <c r="W1425" i="1"/>
  <c r="V1426" i="1"/>
  <c r="W1426" i="1"/>
  <c r="V1427" i="1"/>
  <c r="W1427" i="1"/>
  <c r="V1428" i="1"/>
  <c r="W1428" i="1"/>
  <c r="V1429" i="1"/>
  <c r="W1429" i="1"/>
  <c r="V1430" i="1"/>
  <c r="W1430" i="1"/>
  <c r="V1431" i="1"/>
  <c r="W1431" i="1"/>
  <c r="V1432" i="1"/>
  <c r="W1432" i="1"/>
  <c r="V1433" i="1"/>
  <c r="W1433" i="1"/>
  <c r="V1434" i="1"/>
  <c r="W1434" i="1"/>
  <c r="V1435" i="1"/>
  <c r="W1435" i="1"/>
  <c r="V1436" i="1"/>
  <c r="W1436" i="1"/>
  <c r="V1437" i="1"/>
  <c r="W1437" i="1"/>
  <c r="V1438" i="1"/>
  <c r="W1438" i="1"/>
  <c r="V1439" i="1"/>
  <c r="W1439" i="1"/>
  <c r="V1440" i="1"/>
  <c r="W1440" i="1"/>
  <c r="V1441" i="1"/>
  <c r="W1441" i="1"/>
  <c r="V1442" i="1"/>
  <c r="W1442" i="1"/>
  <c r="V1443" i="1"/>
  <c r="W1443" i="1"/>
  <c r="V1444" i="1"/>
  <c r="W1444" i="1"/>
  <c r="V1445" i="1"/>
  <c r="W1445" i="1"/>
  <c r="V1446" i="1"/>
  <c r="W1446" i="1"/>
  <c r="V1447" i="1"/>
  <c r="W1447" i="1"/>
  <c r="V1448" i="1"/>
  <c r="W1448" i="1"/>
  <c r="V1449" i="1"/>
  <c r="W1449" i="1"/>
  <c r="V1450" i="1"/>
  <c r="W1450" i="1"/>
  <c r="V1451" i="1"/>
  <c r="W1451" i="1"/>
  <c r="V1452" i="1"/>
  <c r="W1452" i="1"/>
  <c r="V1453" i="1"/>
  <c r="W1453" i="1"/>
  <c r="V1454" i="1"/>
  <c r="W1454" i="1"/>
  <c r="V1455" i="1"/>
  <c r="W1455" i="1"/>
  <c r="V1456" i="1"/>
  <c r="W1456" i="1"/>
  <c r="V1457" i="1"/>
  <c r="W1457" i="1"/>
  <c r="V1458" i="1"/>
  <c r="W1458" i="1"/>
  <c r="V1459" i="1"/>
  <c r="W1459" i="1"/>
  <c r="V1460" i="1"/>
  <c r="W1460" i="1"/>
  <c r="V1461" i="1"/>
  <c r="W1461" i="1"/>
  <c r="V1462" i="1"/>
  <c r="W1462" i="1"/>
  <c r="V1463" i="1"/>
  <c r="W1463" i="1"/>
  <c r="V1464" i="1"/>
  <c r="W1464" i="1"/>
  <c r="V1465" i="1"/>
  <c r="W1465" i="1"/>
  <c r="V1466" i="1"/>
  <c r="W1466" i="1"/>
  <c r="V1467" i="1"/>
  <c r="W1467" i="1"/>
  <c r="V1468" i="1"/>
  <c r="W1468" i="1"/>
  <c r="V1469" i="1"/>
  <c r="W1469" i="1"/>
  <c r="V1470" i="1"/>
  <c r="W1470" i="1"/>
  <c r="V1471" i="1"/>
  <c r="W1471" i="1"/>
  <c r="V1472" i="1"/>
  <c r="W1472" i="1"/>
  <c r="V1473" i="1"/>
  <c r="W1473" i="1"/>
  <c r="V1474" i="1"/>
  <c r="W1474" i="1"/>
  <c r="V1475" i="1"/>
  <c r="W1475" i="1"/>
  <c r="V1476" i="1"/>
  <c r="W1476" i="1"/>
  <c r="V1477" i="1"/>
  <c r="W1477" i="1"/>
  <c r="V1478" i="1"/>
  <c r="W1478" i="1"/>
  <c r="V1479" i="1"/>
  <c r="W1479" i="1"/>
  <c r="V1480" i="1"/>
  <c r="W1480" i="1"/>
  <c r="V1481" i="1"/>
  <c r="W1481" i="1"/>
  <c r="V1482" i="1"/>
  <c r="W1482" i="1"/>
  <c r="V1483" i="1"/>
  <c r="W1483" i="1"/>
  <c r="V1484" i="1"/>
  <c r="W1484" i="1"/>
  <c r="V1485" i="1"/>
  <c r="W1485" i="1"/>
  <c r="V1486" i="1"/>
  <c r="W1486" i="1"/>
  <c r="V1487" i="1"/>
  <c r="W1487" i="1"/>
  <c r="V1488" i="1"/>
  <c r="W1488" i="1"/>
  <c r="V1489" i="1"/>
  <c r="W1489" i="1"/>
  <c r="V1490" i="1"/>
  <c r="W1490" i="1"/>
  <c r="V1491" i="1"/>
  <c r="W1491" i="1"/>
  <c r="V1492" i="1"/>
  <c r="W1492" i="1"/>
  <c r="V1493" i="1"/>
  <c r="W1493" i="1"/>
  <c r="V1494" i="1"/>
  <c r="W1494" i="1"/>
  <c r="V1495" i="1"/>
  <c r="W1495" i="1"/>
  <c r="V1496" i="1"/>
  <c r="W1496" i="1"/>
  <c r="V1497" i="1"/>
  <c r="W1497" i="1"/>
  <c r="V1498" i="1"/>
  <c r="W1498" i="1"/>
  <c r="V1499" i="1"/>
  <c r="W1499" i="1"/>
  <c r="V1500" i="1"/>
  <c r="W1500" i="1"/>
  <c r="V1501" i="1"/>
  <c r="W1501" i="1"/>
  <c r="V1502" i="1"/>
  <c r="W1502" i="1"/>
  <c r="V1503" i="1"/>
  <c r="W1503" i="1"/>
  <c r="V1504" i="1"/>
  <c r="W1504" i="1"/>
  <c r="V1505" i="1"/>
  <c r="W1505" i="1"/>
  <c r="V1506" i="1"/>
  <c r="W1506" i="1"/>
  <c r="V1507" i="1"/>
  <c r="W1507" i="1"/>
  <c r="V1508" i="1"/>
  <c r="W1508" i="1"/>
  <c r="V1509" i="1"/>
  <c r="W1509" i="1"/>
  <c r="V1510" i="1"/>
  <c r="W1510" i="1"/>
  <c r="V1511" i="1"/>
  <c r="W1511" i="1"/>
  <c r="V1512" i="1"/>
  <c r="W1512" i="1"/>
  <c r="V1513" i="1"/>
  <c r="W1513" i="1"/>
  <c r="V1514" i="1"/>
  <c r="W1514" i="1"/>
  <c r="V1515" i="1"/>
  <c r="W1515" i="1"/>
  <c r="V1516" i="1"/>
  <c r="W1516" i="1"/>
  <c r="V1517" i="1"/>
  <c r="W1517" i="1"/>
  <c r="V1518" i="1"/>
  <c r="W1518" i="1"/>
  <c r="V1519" i="1"/>
  <c r="W1519" i="1"/>
  <c r="V1520" i="1"/>
  <c r="W1520" i="1"/>
  <c r="V1521" i="1"/>
  <c r="W1521" i="1"/>
  <c r="V1522" i="1"/>
  <c r="W1522" i="1"/>
  <c r="V1523" i="1"/>
  <c r="W1523" i="1"/>
  <c r="V1524" i="1"/>
  <c r="W1524" i="1"/>
  <c r="V1525" i="1"/>
  <c r="W1525" i="1"/>
  <c r="V1526" i="1"/>
  <c r="W1526" i="1"/>
  <c r="V1527" i="1"/>
  <c r="W1527" i="1"/>
  <c r="V1528" i="1"/>
  <c r="W1528" i="1"/>
  <c r="V1529" i="1"/>
  <c r="W1529" i="1"/>
  <c r="V1530" i="1"/>
  <c r="W1530" i="1"/>
  <c r="V1531" i="1"/>
  <c r="W1531" i="1"/>
  <c r="V1532" i="1"/>
  <c r="W1532" i="1"/>
  <c r="V1533" i="1"/>
  <c r="W1533" i="1"/>
  <c r="V1534" i="1"/>
  <c r="W1534" i="1"/>
  <c r="V1535" i="1"/>
  <c r="W1535" i="1"/>
  <c r="V1536" i="1"/>
  <c r="W1536" i="1"/>
  <c r="V1537" i="1"/>
  <c r="W1537" i="1"/>
  <c r="V1538" i="1"/>
  <c r="W1538" i="1"/>
  <c r="V1539" i="1"/>
  <c r="W1539" i="1"/>
  <c r="V1540" i="1"/>
  <c r="W1540" i="1"/>
  <c r="V1541" i="1"/>
  <c r="W1541" i="1"/>
  <c r="V1542" i="1"/>
  <c r="W1542" i="1"/>
  <c r="V1543" i="1"/>
  <c r="W1543" i="1"/>
  <c r="V1544" i="1"/>
  <c r="W1544" i="1"/>
  <c r="V1545" i="1"/>
  <c r="W1545" i="1"/>
  <c r="V1546" i="1"/>
  <c r="W1546" i="1"/>
  <c r="V1547" i="1"/>
  <c r="W1547" i="1"/>
  <c r="V1548" i="1"/>
  <c r="W1548" i="1"/>
  <c r="V1549" i="1"/>
  <c r="W1549" i="1"/>
  <c r="V1550" i="1"/>
  <c r="W1550" i="1"/>
  <c r="V1551" i="1"/>
  <c r="W1551" i="1"/>
  <c r="V1552" i="1"/>
  <c r="W1552" i="1"/>
  <c r="V1553" i="1"/>
  <c r="W1553" i="1"/>
  <c r="V1554" i="1"/>
  <c r="W1554" i="1"/>
  <c r="V1555" i="1"/>
  <c r="W1555" i="1"/>
  <c r="V1556" i="1"/>
  <c r="W1556" i="1"/>
  <c r="V1557" i="1"/>
  <c r="W1557" i="1"/>
  <c r="V1558" i="1"/>
  <c r="W1558" i="1"/>
  <c r="V1559" i="1"/>
  <c r="W1559" i="1"/>
  <c r="V1560" i="1"/>
  <c r="W1560" i="1"/>
  <c r="V1561" i="1"/>
  <c r="W1561" i="1"/>
  <c r="V1562" i="1"/>
  <c r="W1562" i="1"/>
  <c r="V1563" i="1"/>
  <c r="W1563" i="1"/>
  <c r="V1564" i="1"/>
  <c r="W1564" i="1"/>
  <c r="V1565" i="1"/>
  <c r="W1565" i="1"/>
  <c r="V1566" i="1"/>
  <c r="W1566" i="1"/>
  <c r="V1567" i="1"/>
  <c r="W1567" i="1"/>
  <c r="V1568" i="1"/>
  <c r="W1568" i="1"/>
  <c r="V1569" i="1"/>
  <c r="W1569" i="1"/>
  <c r="V1570" i="1"/>
  <c r="W1570" i="1"/>
  <c r="V1571" i="1"/>
  <c r="W1571" i="1"/>
  <c r="V1572" i="1"/>
  <c r="W1572" i="1"/>
  <c r="V1573" i="1"/>
  <c r="W1573" i="1"/>
  <c r="V1574" i="1"/>
  <c r="W1574" i="1"/>
  <c r="V1575" i="1"/>
  <c r="W1575" i="1"/>
  <c r="V1576" i="1"/>
  <c r="W1576" i="1"/>
  <c r="V1577" i="1"/>
  <c r="W1577" i="1"/>
  <c r="V1578" i="1"/>
  <c r="W1578" i="1"/>
  <c r="V1579" i="1"/>
  <c r="W1579" i="1"/>
  <c r="V1580" i="1"/>
  <c r="W1580" i="1"/>
  <c r="V1581" i="1"/>
  <c r="W1581" i="1"/>
  <c r="V1582" i="1"/>
  <c r="W1582" i="1"/>
  <c r="V1583" i="1"/>
  <c r="W1583" i="1"/>
  <c r="V1584" i="1"/>
  <c r="W1584" i="1"/>
  <c r="V1585" i="1"/>
  <c r="W1585" i="1"/>
  <c r="V1586" i="1"/>
  <c r="W1586" i="1"/>
  <c r="V1587" i="1"/>
  <c r="W1587" i="1"/>
  <c r="V1588" i="1"/>
  <c r="W1588" i="1"/>
  <c r="V1589" i="1"/>
  <c r="W1589" i="1"/>
  <c r="V1590" i="1"/>
  <c r="W1590" i="1"/>
  <c r="V1591" i="1"/>
  <c r="W1591" i="1"/>
  <c r="V1592" i="1"/>
  <c r="W1592" i="1"/>
  <c r="V1593" i="1"/>
  <c r="W1593" i="1"/>
  <c r="V1594" i="1"/>
  <c r="W1594" i="1"/>
  <c r="V1595" i="1"/>
  <c r="W1595" i="1"/>
  <c r="V1596" i="1"/>
  <c r="W1596" i="1"/>
  <c r="V1597" i="1"/>
  <c r="W1597" i="1"/>
  <c r="V1598" i="1"/>
  <c r="W1598" i="1"/>
  <c r="V1599" i="1"/>
  <c r="W1599" i="1"/>
  <c r="V1600" i="1"/>
  <c r="W1600" i="1"/>
  <c r="V1601" i="1"/>
  <c r="W1601" i="1"/>
  <c r="V1602" i="1"/>
  <c r="W1602" i="1"/>
  <c r="V1603" i="1"/>
  <c r="W1603" i="1"/>
  <c r="V1604" i="1"/>
  <c r="W1604" i="1"/>
  <c r="V1605" i="1"/>
  <c r="W1605" i="1"/>
  <c r="V1606" i="1"/>
  <c r="W1606" i="1"/>
  <c r="V1607" i="1"/>
  <c r="W1607" i="1"/>
  <c r="V1608" i="1"/>
  <c r="W1608" i="1"/>
  <c r="V1609" i="1"/>
  <c r="W1609" i="1"/>
  <c r="V1610" i="1"/>
  <c r="W1610" i="1"/>
  <c r="V1611" i="1"/>
  <c r="W1611" i="1"/>
  <c r="V1612" i="1"/>
  <c r="W1612" i="1"/>
  <c r="V1613" i="1"/>
  <c r="W1613" i="1"/>
  <c r="V1614" i="1"/>
  <c r="W1614" i="1"/>
  <c r="V1615" i="1"/>
  <c r="W1615" i="1"/>
  <c r="V1616" i="1"/>
  <c r="W1616" i="1"/>
  <c r="V1617" i="1"/>
  <c r="W1617" i="1"/>
  <c r="V1618" i="1"/>
  <c r="W1618" i="1"/>
  <c r="V1619" i="1"/>
  <c r="W1619" i="1"/>
  <c r="V1620" i="1"/>
  <c r="W1620" i="1"/>
  <c r="V1621" i="1"/>
  <c r="W1621" i="1"/>
  <c r="V1622" i="1"/>
  <c r="W1622" i="1"/>
  <c r="V1623" i="1"/>
  <c r="W1623" i="1"/>
  <c r="V1624" i="1"/>
  <c r="W1624" i="1"/>
  <c r="V1625" i="1"/>
  <c r="W1625" i="1"/>
  <c r="V1626" i="1"/>
  <c r="W1626" i="1"/>
  <c r="V1627" i="1"/>
  <c r="W1627" i="1"/>
  <c r="V1628" i="1"/>
  <c r="W1628" i="1"/>
  <c r="V1629" i="1"/>
  <c r="W1629" i="1"/>
  <c r="V1630" i="1"/>
  <c r="W1630" i="1"/>
  <c r="V1631" i="1"/>
  <c r="W1631" i="1"/>
  <c r="V1632" i="1"/>
  <c r="W1632" i="1"/>
  <c r="V1633" i="1"/>
  <c r="W1633" i="1"/>
  <c r="V1634" i="1"/>
  <c r="W1634" i="1"/>
  <c r="V1635" i="1"/>
  <c r="W1635" i="1"/>
  <c r="V1636" i="1"/>
  <c r="W1636" i="1"/>
  <c r="V1637" i="1"/>
  <c r="W1637" i="1"/>
  <c r="V1638" i="1"/>
  <c r="W1638" i="1"/>
  <c r="V1639" i="1"/>
  <c r="W1639" i="1"/>
  <c r="V1640" i="1"/>
  <c r="W1640" i="1"/>
  <c r="V1641" i="1"/>
  <c r="W1641" i="1"/>
  <c r="V1642" i="1"/>
  <c r="W1642" i="1"/>
  <c r="V1643" i="1"/>
  <c r="W1643" i="1"/>
  <c r="V1644" i="1"/>
  <c r="W1644" i="1"/>
  <c r="V1645" i="1"/>
  <c r="W1645" i="1"/>
  <c r="V1646" i="1"/>
  <c r="W1646" i="1"/>
  <c r="V1647" i="1"/>
  <c r="W1647" i="1"/>
  <c r="V1648" i="1"/>
  <c r="W1648" i="1"/>
  <c r="V1649" i="1"/>
  <c r="W1649" i="1"/>
  <c r="V1650" i="1"/>
  <c r="W1650" i="1"/>
  <c r="V1651" i="1"/>
  <c r="W1651" i="1"/>
  <c r="V1652" i="1"/>
  <c r="W1652" i="1"/>
  <c r="V1653" i="1"/>
  <c r="W1653" i="1"/>
  <c r="V1654" i="1"/>
  <c r="W1654" i="1"/>
  <c r="V1655" i="1"/>
  <c r="W1655" i="1"/>
  <c r="V1656" i="1"/>
  <c r="W1656" i="1"/>
  <c r="V1657" i="1"/>
  <c r="W1657" i="1"/>
  <c r="V1658" i="1"/>
  <c r="W1658" i="1"/>
  <c r="V1659" i="1"/>
  <c r="W1659" i="1"/>
  <c r="V1660" i="1"/>
  <c r="W1660" i="1"/>
  <c r="V1661" i="1"/>
  <c r="W1661" i="1"/>
  <c r="V1662" i="1"/>
  <c r="W1662" i="1"/>
  <c r="V1663" i="1"/>
  <c r="W1663" i="1"/>
  <c r="V1664" i="1"/>
  <c r="W1664" i="1"/>
  <c r="V1665" i="1"/>
  <c r="W1665" i="1"/>
  <c r="V1666" i="1"/>
  <c r="W1666" i="1"/>
  <c r="V1667" i="1"/>
  <c r="W1667" i="1"/>
  <c r="V1668" i="1"/>
  <c r="W1668" i="1"/>
  <c r="V1669" i="1"/>
  <c r="W1669" i="1"/>
  <c r="V1670" i="1"/>
  <c r="W1670" i="1"/>
  <c r="V1671" i="1"/>
  <c r="W1671" i="1"/>
  <c r="V1672" i="1"/>
  <c r="W1672" i="1"/>
  <c r="V1673" i="1"/>
  <c r="W1673" i="1"/>
  <c r="V1674" i="1"/>
  <c r="W1674" i="1"/>
  <c r="V1675" i="1"/>
  <c r="W1675" i="1"/>
  <c r="V1676" i="1"/>
  <c r="W1676" i="1"/>
  <c r="V1677" i="1"/>
  <c r="W1677" i="1"/>
  <c r="V1678" i="1"/>
  <c r="W1678" i="1"/>
  <c r="V1679" i="1"/>
  <c r="W1679" i="1"/>
  <c r="V1680" i="1"/>
  <c r="W1680" i="1"/>
  <c r="V1681" i="1"/>
  <c r="W1681" i="1"/>
  <c r="V1682" i="1"/>
  <c r="W1682" i="1"/>
  <c r="V1683" i="1"/>
  <c r="W1683" i="1"/>
  <c r="V1684" i="1"/>
  <c r="W1684" i="1"/>
  <c r="V1685" i="1"/>
  <c r="W1685" i="1"/>
  <c r="V1686" i="1"/>
  <c r="W1686" i="1"/>
  <c r="V1687" i="1"/>
  <c r="W1687" i="1"/>
  <c r="V1688" i="1"/>
  <c r="W1688" i="1"/>
  <c r="V1689" i="1"/>
  <c r="W1689" i="1"/>
  <c r="V1690" i="1"/>
  <c r="W1690" i="1"/>
  <c r="V1691" i="1"/>
  <c r="W1691" i="1"/>
  <c r="V1692" i="1"/>
  <c r="W1692" i="1"/>
  <c r="V1693" i="1"/>
  <c r="W1693" i="1"/>
  <c r="V1694" i="1"/>
  <c r="W1694" i="1"/>
  <c r="V1695" i="1"/>
  <c r="W1695" i="1"/>
  <c r="V1696" i="1"/>
  <c r="W1696" i="1"/>
  <c r="V1697" i="1"/>
  <c r="W1697" i="1"/>
  <c r="V1698" i="1"/>
  <c r="W1698" i="1"/>
  <c r="V1699" i="1"/>
  <c r="W1699" i="1"/>
  <c r="V1700" i="1"/>
  <c r="W1700" i="1"/>
  <c r="V1701" i="1"/>
  <c r="W1701" i="1"/>
  <c r="V1702" i="1"/>
  <c r="W1702" i="1"/>
  <c r="V1703" i="1"/>
  <c r="W1703" i="1"/>
  <c r="V1704" i="1"/>
  <c r="W1704" i="1"/>
  <c r="V1705" i="1"/>
  <c r="W1705" i="1"/>
  <c r="V1706" i="1"/>
  <c r="W1706" i="1"/>
  <c r="V1707" i="1"/>
  <c r="W1707" i="1"/>
  <c r="V1708" i="1"/>
  <c r="W1708" i="1"/>
  <c r="V1709" i="1"/>
  <c r="W1709" i="1"/>
  <c r="V1710" i="1"/>
  <c r="W1710" i="1"/>
  <c r="V1711" i="1"/>
  <c r="W1711" i="1"/>
  <c r="V1712" i="1"/>
  <c r="W1712" i="1"/>
  <c r="V1713" i="1"/>
  <c r="W1713" i="1"/>
  <c r="V1714" i="1"/>
  <c r="W1714" i="1"/>
  <c r="V1715" i="1"/>
  <c r="W1715" i="1"/>
  <c r="V1716" i="1"/>
  <c r="W1716" i="1"/>
  <c r="V1717" i="1"/>
  <c r="W1717" i="1"/>
  <c r="V1718" i="1"/>
  <c r="W1718" i="1"/>
  <c r="V1719" i="1"/>
  <c r="W1719" i="1"/>
  <c r="V1720" i="1"/>
  <c r="W1720" i="1"/>
  <c r="V1721" i="1"/>
  <c r="W1721" i="1"/>
  <c r="V1722" i="1"/>
  <c r="W1722" i="1"/>
  <c r="V1723" i="1"/>
  <c r="W1723" i="1"/>
  <c r="V1724" i="1"/>
  <c r="W1724" i="1"/>
  <c r="V1725" i="1"/>
  <c r="W1725" i="1"/>
  <c r="V1726" i="1"/>
  <c r="W1726" i="1"/>
  <c r="V1727" i="1"/>
  <c r="W1727" i="1"/>
  <c r="V1728" i="1"/>
  <c r="W1728" i="1"/>
  <c r="V1729" i="1"/>
  <c r="W1729" i="1"/>
  <c r="V1730" i="1"/>
  <c r="W1730" i="1"/>
  <c r="V1731" i="1"/>
  <c r="W1731" i="1"/>
  <c r="V1732" i="1"/>
  <c r="W1732" i="1"/>
  <c r="V1733" i="1"/>
  <c r="W1733" i="1"/>
  <c r="V1734" i="1"/>
  <c r="W1734" i="1"/>
  <c r="V1735" i="1"/>
  <c r="W1735" i="1"/>
  <c r="V1736" i="1"/>
  <c r="W1736" i="1"/>
  <c r="V1737" i="1"/>
  <c r="W1737" i="1"/>
  <c r="V1738" i="1"/>
  <c r="W1738" i="1"/>
  <c r="V1739" i="1"/>
  <c r="W1739" i="1"/>
  <c r="V1740" i="1"/>
  <c r="W1740" i="1"/>
  <c r="V1741" i="1"/>
  <c r="W1741" i="1"/>
  <c r="V1742" i="1"/>
  <c r="W1742" i="1"/>
  <c r="V1743" i="1"/>
  <c r="W1743" i="1"/>
  <c r="V1744" i="1"/>
  <c r="W1744" i="1"/>
  <c r="V1745" i="1"/>
  <c r="W1745" i="1"/>
  <c r="V1746" i="1"/>
  <c r="W1746" i="1"/>
  <c r="V1747" i="1"/>
  <c r="W1747" i="1"/>
  <c r="V1748" i="1"/>
  <c r="W1748" i="1"/>
  <c r="V1749" i="1"/>
  <c r="W1749" i="1"/>
  <c r="V1750" i="1"/>
  <c r="W1750" i="1"/>
  <c r="V1751" i="1"/>
  <c r="W1751" i="1"/>
  <c r="V1752" i="1"/>
  <c r="W1752" i="1"/>
  <c r="V1753" i="1"/>
  <c r="W1753" i="1"/>
  <c r="V1754" i="1"/>
  <c r="W1754" i="1"/>
  <c r="V1755" i="1"/>
  <c r="W1755" i="1"/>
  <c r="V1756" i="1"/>
  <c r="W1756" i="1"/>
  <c r="V1757" i="1"/>
  <c r="W1757" i="1"/>
  <c r="V1758" i="1"/>
  <c r="W1758" i="1"/>
  <c r="V1759" i="1"/>
  <c r="W1759" i="1"/>
  <c r="V1760" i="1"/>
  <c r="W1760" i="1"/>
  <c r="V1761" i="1"/>
  <c r="W1761" i="1"/>
  <c r="V1762" i="1"/>
  <c r="W1762" i="1"/>
  <c r="V1763" i="1"/>
  <c r="W1763" i="1"/>
  <c r="V1764" i="1"/>
  <c r="W1764" i="1"/>
  <c r="V1765" i="1"/>
  <c r="W1765" i="1"/>
  <c r="V1766" i="1"/>
  <c r="W1766" i="1"/>
  <c r="V1767" i="1"/>
  <c r="W1767" i="1"/>
  <c r="V1768" i="1"/>
  <c r="W1768" i="1"/>
  <c r="V1769" i="1"/>
  <c r="W1769" i="1"/>
  <c r="V1770" i="1"/>
  <c r="W1770" i="1"/>
  <c r="V1771" i="1"/>
  <c r="W1771" i="1"/>
  <c r="V1772" i="1"/>
  <c r="W1772" i="1"/>
  <c r="V1773" i="1"/>
  <c r="W1773" i="1"/>
  <c r="V1774" i="1"/>
  <c r="W1774" i="1"/>
  <c r="V1775" i="1"/>
  <c r="W1775" i="1"/>
  <c r="V1776" i="1"/>
  <c r="W1776" i="1"/>
  <c r="V1777" i="1"/>
  <c r="W1777" i="1"/>
  <c r="V1778" i="1"/>
  <c r="W1778" i="1"/>
  <c r="V1779" i="1"/>
  <c r="W1779" i="1"/>
  <c r="V1780" i="1"/>
  <c r="W1780" i="1"/>
  <c r="V1781" i="1"/>
  <c r="W1781" i="1"/>
  <c r="V1782" i="1"/>
  <c r="W1782" i="1"/>
  <c r="V1783" i="1"/>
  <c r="W1783" i="1"/>
  <c r="V1784" i="1"/>
  <c r="W1784" i="1"/>
  <c r="V1785" i="1"/>
  <c r="W1785" i="1"/>
  <c r="V1786" i="1"/>
  <c r="W1786" i="1"/>
  <c r="V1787" i="1"/>
  <c r="W1787" i="1"/>
  <c r="V1788" i="1"/>
  <c r="W1788" i="1"/>
  <c r="V1789" i="1"/>
  <c r="W1789" i="1"/>
  <c r="V1790" i="1"/>
  <c r="W1790" i="1"/>
  <c r="V1791" i="1"/>
  <c r="W1791" i="1"/>
  <c r="V1792" i="1"/>
  <c r="W1792" i="1"/>
  <c r="V1793" i="1"/>
  <c r="W1793" i="1"/>
  <c r="V1794" i="1"/>
  <c r="W1794" i="1"/>
  <c r="V1795" i="1"/>
  <c r="W1795" i="1"/>
  <c r="V1796" i="1"/>
  <c r="W1796" i="1"/>
  <c r="V1797" i="1"/>
  <c r="W1797" i="1"/>
  <c r="V1798" i="1"/>
  <c r="W1798" i="1"/>
  <c r="V1799" i="1"/>
  <c r="W1799" i="1"/>
  <c r="V1800" i="1"/>
  <c r="W1800" i="1"/>
  <c r="V1801" i="1"/>
  <c r="W1801" i="1"/>
  <c r="V1802" i="1"/>
  <c r="W1802" i="1"/>
  <c r="V1803" i="1"/>
  <c r="W1803" i="1"/>
  <c r="V1804" i="1"/>
  <c r="W1804" i="1"/>
  <c r="V1805" i="1"/>
  <c r="W1805" i="1"/>
  <c r="V1806" i="1"/>
  <c r="W1806" i="1"/>
  <c r="V1807" i="1"/>
  <c r="W1807" i="1"/>
  <c r="V1808" i="1"/>
  <c r="W1808" i="1"/>
  <c r="V1809" i="1"/>
  <c r="W1809" i="1"/>
  <c r="V1810" i="1"/>
  <c r="W1810" i="1"/>
  <c r="V1811" i="1"/>
  <c r="W1811" i="1"/>
  <c r="V1812" i="1"/>
  <c r="W1812" i="1"/>
  <c r="V1813" i="1"/>
  <c r="W1813" i="1"/>
  <c r="V1814" i="1"/>
  <c r="W1814" i="1"/>
  <c r="V1815" i="1"/>
  <c r="W1815" i="1"/>
  <c r="V1816" i="1"/>
  <c r="W1816" i="1"/>
  <c r="V1817" i="1"/>
  <c r="W1817" i="1"/>
  <c r="V1818" i="1"/>
  <c r="W1818" i="1"/>
  <c r="V1819" i="1"/>
  <c r="W1819" i="1"/>
  <c r="V1820" i="1"/>
  <c r="W1820" i="1"/>
  <c r="V1821" i="1"/>
  <c r="W1821" i="1"/>
  <c r="V1822" i="1"/>
  <c r="W1822" i="1"/>
  <c r="V1823" i="1"/>
  <c r="W1823" i="1"/>
  <c r="V1824" i="1"/>
  <c r="W1824" i="1"/>
  <c r="V1825" i="1"/>
  <c r="W1825" i="1"/>
  <c r="V1826" i="1"/>
  <c r="W1826" i="1"/>
  <c r="V1827" i="1"/>
  <c r="W1827" i="1"/>
  <c r="V1828" i="1"/>
  <c r="W1828" i="1"/>
  <c r="V1829" i="1"/>
  <c r="W1829" i="1"/>
  <c r="V1830" i="1"/>
  <c r="W1830" i="1"/>
  <c r="V1831" i="1"/>
  <c r="W1831" i="1"/>
  <c r="V1832" i="1"/>
  <c r="W1832" i="1"/>
  <c r="V1833" i="1"/>
  <c r="W1833" i="1"/>
  <c r="V1834" i="1"/>
  <c r="W1834" i="1"/>
  <c r="V1835" i="1"/>
  <c r="W1835" i="1"/>
  <c r="V1836" i="1"/>
  <c r="W1836" i="1"/>
  <c r="V1837" i="1"/>
  <c r="W1837" i="1"/>
  <c r="V1838" i="1"/>
  <c r="W1838" i="1"/>
  <c r="V1839" i="1"/>
  <c r="W1839" i="1"/>
  <c r="V1840" i="1"/>
  <c r="W1840" i="1"/>
  <c r="V1841" i="1"/>
  <c r="W1841" i="1"/>
  <c r="V1842" i="1"/>
  <c r="W1842" i="1"/>
  <c r="V1843" i="1"/>
  <c r="W1843" i="1"/>
  <c r="V1844" i="1"/>
  <c r="W1844" i="1"/>
  <c r="V1845" i="1"/>
  <c r="W1845" i="1"/>
  <c r="V1846" i="1"/>
  <c r="W1846" i="1"/>
  <c r="V1847" i="1"/>
  <c r="W1847" i="1"/>
  <c r="V1848" i="1"/>
  <c r="W1848" i="1"/>
  <c r="V1849" i="1"/>
  <c r="W1849" i="1"/>
  <c r="V1850" i="1"/>
  <c r="W1850" i="1"/>
  <c r="V1851" i="1"/>
  <c r="W1851" i="1"/>
  <c r="V1852" i="1"/>
  <c r="W1852" i="1"/>
  <c r="V1853" i="1"/>
  <c r="W1853" i="1"/>
  <c r="V1854" i="1"/>
  <c r="W1854" i="1"/>
  <c r="V1855" i="1"/>
  <c r="W1855" i="1"/>
  <c r="V1856" i="1"/>
  <c r="W1856" i="1"/>
  <c r="V1857" i="1"/>
  <c r="W1857" i="1"/>
  <c r="V1858" i="1"/>
  <c r="W1858" i="1"/>
  <c r="V1859" i="1"/>
  <c r="W1859" i="1"/>
  <c r="V1860" i="1"/>
  <c r="W1860" i="1"/>
  <c r="V1861" i="1"/>
  <c r="W1861" i="1"/>
  <c r="V1862" i="1"/>
  <c r="W1862" i="1"/>
  <c r="V1863" i="1"/>
  <c r="W1863" i="1"/>
  <c r="V1864" i="1"/>
  <c r="W1864" i="1"/>
  <c r="V1865" i="1"/>
  <c r="W1865" i="1"/>
  <c r="V1866" i="1"/>
  <c r="W1866" i="1"/>
  <c r="V1867" i="1"/>
  <c r="W1867" i="1"/>
  <c r="V1868" i="1"/>
  <c r="W1868" i="1"/>
  <c r="V1869" i="1"/>
  <c r="W1869" i="1"/>
  <c r="V1870" i="1"/>
  <c r="W1870" i="1"/>
  <c r="V1871" i="1"/>
  <c r="W1871" i="1"/>
  <c r="V1872" i="1"/>
  <c r="W1872" i="1"/>
  <c r="V1873" i="1"/>
  <c r="W1873" i="1"/>
  <c r="V1874" i="1"/>
  <c r="W1874" i="1"/>
  <c r="V1875" i="1"/>
  <c r="W1875" i="1"/>
  <c r="V1876" i="1"/>
  <c r="W1876" i="1"/>
  <c r="V1877" i="1"/>
  <c r="W1877" i="1"/>
  <c r="V1878" i="1"/>
  <c r="W1878" i="1"/>
  <c r="V1879" i="1"/>
  <c r="W1879" i="1"/>
  <c r="V1880" i="1"/>
  <c r="W1880" i="1"/>
  <c r="V1881" i="1"/>
  <c r="W1881" i="1"/>
  <c r="V1882" i="1"/>
  <c r="W1882" i="1"/>
  <c r="V1883" i="1"/>
  <c r="W1883" i="1"/>
  <c r="V1884" i="1"/>
  <c r="W1884" i="1"/>
  <c r="V1885" i="1"/>
  <c r="W1885" i="1"/>
  <c r="V1886" i="1"/>
  <c r="W1886" i="1"/>
  <c r="V1887" i="1"/>
  <c r="W1887" i="1"/>
  <c r="V1888" i="1"/>
  <c r="W1888" i="1"/>
  <c r="V1889" i="1"/>
  <c r="W1889" i="1"/>
  <c r="V1890" i="1"/>
  <c r="W1890" i="1"/>
  <c r="V1891" i="1"/>
  <c r="W1891" i="1"/>
  <c r="V1892" i="1"/>
  <c r="W1892" i="1"/>
  <c r="V1893" i="1"/>
  <c r="W1893" i="1"/>
  <c r="V1894" i="1"/>
  <c r="W1894" i="1"/>
  <c r="V1895" i="1"/>
  <c r="W1895" i="1"/>
  <c r="V1896" i="1"/>
  <c r="W1896" i="1"/>
  <c r="V1897" i="1"/>
  <c r="W1897" i="1"/>
  <c r="V1898" i="1"/>
  <c r="W1898" i="1"/>
  <c r="V1899" i="1"/>
  <c r="W1899" i="1"/>
  <c r="V1900" i="1"/>
  <c r="W1900" i="1"/>
  <c r="V1901" i="1"/>
  <c r="W1901" i="1"/>
  <c r="V1902" i="1"/>
  <c r="W1902" i="1"/>
  <c r="V1903" i="1"/>
  <c r="W1903" i="1"/>
  <c r="V1904" i="1"/>
  <c r="W1904" i="1"/>
  <c r="V1905" i="1"/>
  <c r="W1905" i="1"/>
  <c r="V1906" i="1"/>
  <c r="W1906" i="1"/>
  <c r="V1907" i="1"/>
  <c r="W1907" i="1"/>
  <c r="V1908" i="1"/>
  <c r="W1908" i="1"/>
  <c r="V1909" i="1"/>
  <c r="W1909" i="1"/>
  <c r="V1910" i="1"/>
  <c r="W1910" i="1"/>
  <c r="V1911" i="1"/>
  <c r="W1911" i="1"/>
  <c r="V1912" i="1"/>
  <c r="W1912" i="1"/>
  <c r="V1913" i="1"/>
  <c r="W1913" i="1"/>
  <c r="V1914" i="1"/>
  <c r="W1914" i="1"/>
  <c r="V1915" i="1"/>
  <c r="W1915" i="1"/>
  <c r="V1916" i="1"/>
  <c r="W1916" i="1"/>
  <c r="V1917" i="1"/>
  <c r="W1917" i="1"/>
  <c r="V1918" i="1"/>
  <c r="W1918" i="1"/>
  <c r="V1919" i="1"/>
  <c r="W1919" i="1"/>
  <c r="V1920" i="1"/>
  <c r="W1920" i="1"/>
  <c r="V1921" i="1"/>
  <c r="W1921" i="1"/>
  <c r="V1922" i="1"/>
  <c r="W1922" i="1"/>
  <c r="V1923" i="1"/>
  <c r="W1923" i="1"/>
  <c r="V1924" i="1"/>
  <c r="W1924" i="1"/>
  <c r="V1925" i="1"/>
  <c r="W1925" i="1"/>
  <c r="V1926" i="1"/>
  <c r="W1926" i="1"/>
  <c r="V1927" i="1"/>
  <c r="W1927" i="1"/>
  <c r="V1928" i="1"/>
  <c r="W1928" i="1"/>
  <c r="V1929" i="1"/>
  <c r="W1929" i="1"/>
  <c r="V1930" i="1"/>
  <c r="W1930" i="1"/>
  <c r="V1931" i="1"/>
  <c r="W1931" i="1"/>
  <c r="V1932" i="1"/>
  <c r="W1932" i="1"/>
  <c r="V1933" i="1"/>
  <c r="W1933" i="1"/>
  <c r="V1934" i="1"/>
  <c r="W1934" i="1"/>
  <c r="V1935" i="1"/>
  <c r="W1935" i="1"/>
  <c r="V1936" i="1"/>
  <c r="W1936" i="1"/>
  <c r="V1937" i="1"/>
  <c r="W1937" i="1"/>
  <c r="V1938" i="1"/>
  <c r="W1938" i="1"/>
  <c r="V1939" i="1"/>
  <c r="W1939" i="1"/>
  <c r="V1940" i="1"/>
  <c r="W1940" i="1"/>
  <c r="V1941" i="1"/>
  <c r="W1941" i="1"/>
  <c r="V1942" i="1"/>
  <c r="W1942" i="1"/>
  <c r="V1943" i="1"/>
  <c r="W1943" i="1"/>
  <c r="V1944" i="1"/>
  <c r="W1944" i="1"/>
  <c r="V1945" i="1"/>
  <c r="W1945" i="1"/>
  <c r="V1946" i="1"/>
  <c r="W1946" i="1"/>
  <c r="V1947" i="1"/>
  <c r="W1947" i="1"/>
  <c r="V1948" i="1"/>
  <c r="W1948" i="1"/>
  <c r="V1949" i="1"/>
  <c r="W1949" i="1"/>
  <c r="V1950" i="1"/>
  <c r="W1950" i="1"/>
  <c r="V1951" i="1"/>
  <c r="W1951" i="1"/>
  <c r="V1952" i="1"/>
  <c r="W1952" i="1"/>
  <c r="V1953" i="1"/>
  <c r="W1953" i="1"/>
  <c r="V1954" i="1"/>
  <c r="W1954" i="1"/>
  <c r="V1955" i="1"/>
  <c r="W1955" i="1"/>
  <c r="V1956" i="1"/>
  <c r="W1956" i="1"/>
  <c r="V1957" i="1"/>
  <c r="W1957" i="1"/>
  <c r="V1958" i="1"/>
  <c r="W1958" i="1"/>
  <c r="V1959" i="1"/>
  <c r="W1959" i="1"/>
  <c r="V1960" i="1"/>
  <c r="W1960" i="1"/>
  <c r="V1961" i="1"/>
  <c r="W1961" i="1"/>
  <c r="V1962" i="1"/>
  <c r="W1962" i="1"/>
  <c r="V1963" i="1"/>
  <c r="W1963" i="1"/>
  <c r="V1964" i="1"/>
  <c r="W1964" i="1"/>
  <c r="V1965" i="1"/>
  <c r="W1965" i="1"/>
  <c r="V1966" i="1"/>
  <c r="W1966" i="1"/>
  <c r="V1967" i="1"/>
  <c r="W1967" i="1"/>
  <c r="V1968" i="1"/>
  <c r="W1968" i="1"/>
  <c r="V1969" i="1"/>
  <c r="W1969" i="1"/>
  <c r="V1970" i="1"/>
  <c r="W1970" i="1"/>
  <c r="V1971" i="1"/>
  <c r="W1971" i="1"/>
  <c r="V1972" i="1"/>
  <c r="W1972" i="1"/>
  <c r="V1973" i="1"/>
  <c r="W1973" i="1"/>
  <c r="V1974" i="1"/>
  <c r="W1974" i="1"/>
  <c r="V1975" i="1"/>
  <c r="W1975" i="1"/>
  <c r="V1976" i="1"/>
  <c r="W1976" i="1"/>
  <c r="V1977" i="1"/>
  <c r="W1977" i="1"/>
  <c r="V1978" i="1"/>
  <c r="W1978" i="1"/>
  <c r="V1979" i="1"/>
  <c r="W1979" i="1"/>
  <c r="V1980" i="1"/>
  <c r="W1980" i="1"/>
  <c r="V1981" i="1"/>
  <c r="W1981" i="1"/>
  <c r="V1982" i="1"/>
  <c r="W1982" i="1"/>
  <c r="V1983" i="1"/>
  <c r="W1983" i="1"/>
  <c r="V1984" i="1"/>
  <c r="W1984" i="1"/>
  <c r="V1985" i="1"/>
  <c r="W1985" i="1"/>
  <c r="V1986" i="1"/>
  <c r="W1986" i="1"/>
  <c r="V1987" i="1"/>
  <c r="W1987" i="1"/>
  <c r="V1988" i="1"/>
  <c r="W1988" i="1"/>
  <c r="V1989" i="1"/>
  <c r="W1989" i="1"/>
  <c r="V1990" i="1"/>
  <c r="W1990" i="1"/>
  <c r="V1991" i="1"/>
  <c r="W1991" i="1"/>
  <c r="V1992" i="1"/>
  <c r="W1992" i="1"/>
  <c r="V1993" i="1"/>
  <c r="W1993" i="1"/>
  <c r="V1994" i="1"/>
  <c r="W1994" i="1"/>
  <c r="V1995" i="1"/>
  <c r="W1995" i="1"/>
  <c r="V1996" i="1"/>
  <c r="W1996" i="1"/>
  <c r="V1997" i="1"/>
  <c r="W1997" i="1"/>
  <c r="V1998" i="1"/>
  <c r="W1998" i="1"/>
  <c r="V1999" i="1"/>
  <c r="W1999" i="1"/>
  <c r="V2000" i="1"/>
  <c r="W2000" i="1"/>
  <c r="V2001" i="1"/>
  <c r="W2001" i="1"/>
  <c r="V2002" i="1"/>
  <c r="W2002" i="1"/>
  <c r="V2003" i="1"/>
  <c r="W2003" i="1"/>
  <c r="V2004" i="1"/>
  <c r="W2004" i="1"/>
  <c r="V2005" i="1"/>
  <c r="W2005" i="1"/>
  <c r="V2006" i="1"/>
  <c r="W2006" i="1"/>
  <c r="V2007" i="1"/>
  <c r="W2007" i="1"/>
  <c r="V2008" i="1"/>
  <c r="W2008" i="1"/>
  <c r="V2009" i="1"/>
  <c r="W2009" i="1"/>
  <c r="V2010" i="1"/>
  <c r="W2010" i="1"/>
  <c r="V2011" i="1"/>
  <c r="W2011" i="1"/>
  <c r="V2012" i="1"/>
  <c r="W2012" i="1"/>
  <c r="V2013" i="1"/>
  <c r="W2013" i="1"/>
  <c r="V2014" i="1"/>
  <c r="W2014" i="1"/>
  <c r="V2015" i="1"/>
  <c r="W2015" i="1"/>
  <c r="V2016" i="1"/>
  <c r="W2016" i="1"/>
  <c r="V2017" i="1"/>
  <c r="W2017" i="1"/>
  <c r="V2018" i="1"/>
  <c r="W2018" i="1"/>
  <c r="V2019" i="1"/>
  <c r="W2019" i="1"/>
  <c r="V2020" i="1"/>
  <c r="W2020" i="1"/>
  <c r="V2021" i="1"/>
  <c r="W2021" i="1"/>
  <c r="V2022" i="1"/>
  <c r="W2022" i="1"/>
  <c r="V2023" i="1"/>
  <c r="W2023" i="1"/>
  <c r="V2024" i="1"/>
  <c r="W2024" i="1"/>
  <c r="V2025" i="1"/>
  <c r="W2025" i="1"/>
  <c r="V2026" i="1"/>
  <c r="W2026" i="1"/>
  <c r="V2027" i="1"/>
  <c r="W2027" i="1"/>
  <c r="V2028" i="1"/>
  <c r="W2028" i="1"/>
  <c r="V2029" i="1"/>
  <c r="W2029" i="1"/>
  <c r="V2030" i="1"/>
  <c r="W2030" i="1"/>
  <c r="V2031" i="1"/>
  <c r="W2031" i="1"/>
  <c r="V2032" i="1"/>
  <c r="W2032" i="1"/>
  <c r="V2033" i="1"/>
  <c r="W2033" i="1"/>
  <c r="V2034" i="1"/>
  <c r="W2034" i="1"/>
  <c r="V2035" i="1"/>
  <c r="W2035" i="1"/>
  <c r="V2036" i="1"/>
  <c r="W2036" i="1"/>
  <c r="V2037" i="1"/>
  <c r="W2037" i="1"/>
  <c r="V2038" i="1"/>
  <c r="W2038" i="1"/>
  <c r="V2039" i="1"/>
  <c r="W2039" i="1"/>
  <c r="V2040" i="1"/>
  <c r="W2040" i="1"/>
  <c r="V2041" i="1"/>
  <c r="W2041" i="1"/>
  <c r="V2042" i="1"/>
  <c r="W2042" i="1"/>
  <c r="V2043" i="1"/>
  <c r="W2043" i="1"/>
  <c r="V2044" i="1"/>
  <c r="W2044" i="1"/>
  <c r="V2045" i="1"/>
  <c r="W2045" i="1"/>
  <c r="V2046" i="1"/>
  <c r="W2046" i="1"/>
  <c r="V2047" i="1"/>
  <c r="W2047" i="1"/>
  <c r="V2048" i="1"/>
  <c r="W2048" i="1"/>
  <c r="V2049" i="1"/>
  <c r="W2049" i="1"/>
  <c r="V2050" i="1"/>
  <c r="W2050" i="1"/>
  <c r="V2051" i="1"/>
  <c r="W2051" i="1"/>
  <c r="V2052" i="1"/>
  <c r="W2052" i="1"/>
  <c r="V2053" i="1"/>
  <c r="W2053" i="1"/>
  <c r="V2054" i="1"/>
  <c r="W2054" i="1"/>
  <c r="V2055" i="1"/>
  <c r="W2055" i="1"/>
  <c r="V2056" i="1"/>
  <c r="W2056" i="1"/>
  <c r="V2057" i="1"/>
  <c r="W2057" i="1"/>
  <c r="V2058" i="1"/>
  <c r="W2058" i="1"/>
  <c r="V2059" i="1"/>
  <c r="W2059" i="1"/>
  <c r="V2060" i="1"/>
  <c r="W2060" i="1"/>
  <c r="V2061" i="1"/>
  <c r="W2061" i="1"/>
  <c r="V2062" i="1"/>
  <c r="W2062" i="1"/>
  <c r="V2063" i="1"/>
  <c r="W2063" i="1"/>
  <c r="V2064" i="1"/>
  <c r="W2064" i="1"/>
  <c r="V2065" i="1"/>
  <c r="W2065" i="1"/>
  <c r="V2066" i="1"/>
  <c r="W2066" i="1"/>
  <c r="V2067" i="1"/>
  <c r="W2067" i="1"/>
  <c r="V2068" i="1"/>
  <c r="W2068" i="1"/>
  <c r="V2069" i="1"/>
  <c r="W2069" i="1"/>
  <c r="V2070" i="1"/>
  <c r="W2070" i="1"/>
  <c r="V2071" i="1"/>
  <c r="W2071" i="1"/>
  <c r="V2072" i="1"/>
  <c r="W2072" i="1"/>
  <c r="V2073" i="1"/>
  <c r="W2073" i="1"/>
  <c r="V2074" i="1"/>
  <c r="W2074" i="1"/>
  <c r="V2075" i="1"/>
  <c r="W2075" i="1"/>
  <c r="V2076" i="1"/>
  <c r="W2076" i="1"/>
  <c r="V2077" i="1"/>
  <c r="W2077" i="1"/>
  <c r="V2078" i="1"/>
  <c r="W2078" i="1"/>
  <c r="V2079" i="1"/>
  <c r="W2079" i="1"/>
  <c r="V2080" i="1"/>
  <c r="W2080" i="1"/>
  <c r="V2081" i="1"/>
  <c r="W2081" i="1"/>
  <c r="V2082" i="1"/>
  <c r="W2082" i="1"/>
  <c r="V2083" i="1"/>
  <c r="W2083" i="1"/>
  <c r="V2084" i="1"/>
  <c r="W2084" i="1"/>
  <c r="V2085" i="1"/>
  <c r="W2085" i="1"/>
  <c r="V2086" i="1"/>
  <c r="W2086" i="1"/>
  <c r="V2087" i="1"/>
  <c r="W2087" i="1"/>
  <c r="V2088" i="1"/>
  <c r="W2088" i="1"/>
  <c r="V2089" i="1"/>
  <c r="W2089" i="1"/>
  <c r="V2090" i="1"/>
  <c r="W2090" i="1"/>
  <c r="V2091" i="1"/>
  <c r="W2091" i="1"/>
  <c r="V2092" i="1"/>
  <c r="W2092" i="1"/>
  <c r="V2093" i="1"/>
  <c r="W2093" i="1"/>
  <c r="V2094" i="1"/>
  <c r="W2094" i="1"/>
  <c r="V2095" i="1"/>
  <c r="W2095" i="1"/>
  <c r="V2096" i="1"/>
  <c r="W2096" i="1"/>
  <c r="V2097" i="1"/>
  <c r="W2097" i="1"/>
  <c r="V2098" i="1"/>
  <c r="W2098" i="1"/>
  <c r="V2099" i="1"/>
  <c r="W2099" i="1"/>
  <c r="V2100" i="1"/>
  <c r="W2100" i="1"/>
  <c r="V2101" i="1"/>
  <c r="W2101" i="1"/>
  <c r="V2102" i="1"/>
  <c r="W2102" i="1"/>
  <c r="V2103" i="1"/>
  <c r="W2103" i="1"/>
  <c r="V2104" i="1"/>
  <c r="W2104" i="1"/>
  <c r="V2105" i="1"/>
  <c r="W2105" i="1"/>
  <c r="V2106" i="1"/>
  <c r="W2106" i="1"/>
  <c r="V2107" i="1"/>
  <c r="W2107" i="1"/>
  <c r="V2108" i="1"/>
  <c r="W2108" i="1"/>
  <c r="V2109" i="1"/>
  <c r="W2109" i="1"/>
  <c r="V2110" i="1"/>
  <c r="W2110" i="1"/>
  <c r="V2111" i="1"/>
  <c r="W2111" i="1"/>
  <c r="V2112" i="1"/>
  <c r="W2112" i="1"/>
  <c r="V2113" i="1"/>
  <c r="W2113" i="1"/>
  <c r="V2114" i="1"/>
  <c r="W2114" i="1"/>
  <c r="V2115" i="1"/>
  <c r="W2115" i="1"/>
  <c r="V2116" i="1"/>
  <c r="W2116" i="1"/>
  <c r="V2117" i="1"/>
  <c r="W2117" i="1"/>
  <c r="V2118" i="1"/>
  <c r="W2118" i="1"/>
  <c r="V2119" i="1"/>
  <c r="W2119" i="1"/>
  <c r="V2120" i="1"/>
  <c r="W2120" i="1"/>
  <c r="V2121" i="1"/>
  <c r="W2121" i="1"/>
  <c r="V2122" i="1"/>
  <c r="W2122" i="1"/>
  <c r="V2123" i="1"/>
  <c r="W2123" i="1"/>
  <c r="V2124" i="1"/>
  <c r="W2124" i="1"/>
  <c r="V2125" i="1"/>
  <c r="W2125" i="1"/>
  <c r="V2126" i="1"/>
  <c r="W2126" i="1"/>
  <c r="V2127" i="1"/>
  <c r="W2127" i="1"/>
  <c r="V2128" i="1"/>
  <c r="W2128" i="1"/>
  <c r="V2129" i="1"/>
  <c r="W2129" i="1"/>
  <c r="V2130" i="1"/>
  <c r="W2130" i="1"/>
  <c r="V2131" i="1"/>
  <c r="W2131" i="1"/>
  <c r="V2132" i="1"/>
  <c r="W2132" i="1"/>
  <c r="V2133" i="1"/>
  <c r="W2133" i="1"/>
  <c r="V2134" i="1"/>
  <c r="W2134" i="1"/>
  <c r="V2135" i="1"/>
  <c r="W2135" i="1"/>
  <c r="V2136" i="1"/>
  <c r="W2136" i="1"/>
  <c r="V2137" i="1"/>
  <c r="W2137" i="1"/>
  <c r="V2138" i="1"/>
  <c r="W2138" i="1"/>
  <c r="V2139" i="1"/>
  <c r="W2139" i="1"/>
  <c r="V2140" i="1"/>
  <c r="W2140" i="1"/>
  <c r="V2141" i="1"/>
  <c r="W2141" i="1"/>
  <c r="V2142" i="1"/>
  <c r="W2142" i="1"/>
  <c r="V2143" i="1"/>
  <c r="W2143" i="1"/>
  <c r="V2144" i="1"/>
  <c r="W2144" i="1"/>
  <c r="V2145" i="1"/>
  <c r="W2145" i="1"/>
  <c r="V2146" i="1"/>
  <c r="W2146" i="1"/>
  <c r="V2147" i="1"/>
  <c r="W2147" i="1"/>
  <c r="V2148" i="1"/>
  <c r="W2148" i="1"/>
  <c r="V2149" i="1"/>
  <c r="W2149" i="1"/>
  <c r="V2150" i="1"/>
  <c r="W2150" i="1"/>
  <c r="V2151" i="1"/>
  <c r="W2151" i="1"/>
  <c r="V2152" i="1"/>
  <c r="W2152" i="1"/>
  <c r="V2153" i="1"/>
  <c r="W2153" i="1"/>
  <c r="V2154" i="1"/>
  <c r="W2154" i="1"/>
  <c r="V2155" i="1"/>
  <c r="W2155" i="1"/>
  <c r="V2156" i="1"/>
  <c r="W2156" i="1"/>
  <c r="V2157" i="1"/>
  <c r="W2157" i="1"/>
  <c r="V2158" i="1"/>
  <c r="W2158" i="1"/>
  <c r="V2159" i="1"/>
  <c r="W2159" i="1"/>
  <c r="V2160" i="1"/>
  <c r="W2160" i="1"/>
  <c r="V2161" i="1"/>
  <c r="W2161" i="1"/>
  <c r="V2162" i="1"/>
  <c r="W2162" i="1"/>
  <c r="V2163" i="1"/>
  <c r="W2163" i="1"/>
  <c r="V2164" i="1"/>
  <c r="W2164" i="1"/>
  <c r="V2165" i="1"/>
  <c r="W2165" i="1"/>
  <c r="V2166" i="1"/>
  <c r="W2166" i="1"/>
  <c r="V2167" i="1"/>
  <c r="W2167" i="1"/>
  <c r="V2168" i="1"/>
  <c r="W2168" i="1"/>
  <c r="V2169" i="1"/>
  <c r="W2169" i="1"/>
  <c r="V2170" i="1"/>
  <c r="W2170" i="1"/>
  <c r="V2171" i="1"/>
  <c r="W2171" i="1"/>
  <c r="V2172" i="1"/>
  <c r="W2172" i="1"/>
  <c r="V2173" i="1"/>
  <c r="W2173" i="1"/>
  <c r="V2174" i="1"/>
  <c r="W2174" i="1"/>
  <c r="V2175" i="1"/>
  <c r="W2175" i="1"/>
  <c r="V2176" i="1"/>
  <c r="W2176" i="1"/>
  <c r="V2177" i="1"/>
  <c r="W2177" i="1"/>
  <c r="V2178" i="1"/>
  <c r="W2178" i="1"/>
  <c r="V2179" i="1"/>
  <c r="W2179" i="1"/>
  <c r="V2180" i="1"/>
  <c r="W2180" i="1"/>
  <c r="V2181" i="1"/>
  <c r="W2181" i="1"/>
  <c r="V2182" i="1"/>
  <c r="W2182" i="1"/>
  <c r="V2183" i="1"/>
  <c r="W2183" i="1"/>
  <c r="V2184" i="1"/>
  <c r="W2184" i="1"/>
  <c r="V2185" i="1"/>
  <c r="W2185" i="1"/>
  <c r="V2186" i="1"/>
  <c r="W2186" i="1"/>
  <c r="V2187" i="1"/>
  <c r="W2187" i="1"/>
  <c r="V2188" i="1"/>
  <c r="W2188" i="1"/>
  <c r="V2189" i="1"/>
  <c r="W2189" i="1"/>
  <c r="V2190" i="1"/>
  <c r="W2190" i="1"/>
  <c r="V2191" i="1"/>
  <c r="W2191" i="1"/>
  <c r="V2192" i="1"/>
  <c r="W2192" i="1"/>
  <c r="V2193" i="1"/>
  <c r="W2193" i="1"/>
  <c r="V2194" i="1"/>
  <c r="W2194" i="1"/>
  <c r="V2195" i="1"/>
  <c r="W2195" i="1"/>
  <c r="V2196" i="1"/>
  <c r="W2196" i="1"/>
  <c r="V2197" i="1"/>
  <c r="W2197" i="1"/>
  <c r="V2198" i="1"/>
  <c r="W2198" i="1"/>
  <c r="V2199" i="1"/>
  <c r="W2199" i="1"/>
  <c r="V2200" i="1"/>
  <c r="W2200" i="1"/>
  <c r="V2201" i="1"/>
  <c r="W2201" i="1"/>
  <c r="V2202" i="1"/>
  <c r="W2202" i="1"/>
  <c r="V2203" i="1"/>
  <c r="W2203" i="1"/>
  <c r="V2204" i="1"/>
  <c r="W2204" i="1"/>
  <c r="V2205" i="1"/>
  <c r="W2205" i="1"/>
  <c r="V2206" i="1"/>
  <c r="W2206" i="1"/>
  <c r="V2207" i="1"/>
  <c r="W2207" i="1"/>
  <c r="V2208" i="1"/>
  <c r="W2208" i="1"/>
  <c r="V2209" i="1"/>
  <c r="W2209" i="1"/>
  <c r="V2210" i="1"/>
  <c r="W2210" i="1"/>
  <c r="V2211" i="1"/>
  <c r="W2211" i="1"/>
  <c r="V2212" i="1"/>
  <c r="W2212" i="1"/>
  <c r="V2213" i="1"/>
  <c r="W2213" i="1"/>
  <c r="V2214" i="1"/>
  <c r="W2214" i="1"/>
  <c r="V2215" i="1"/>
  <c r="W2215" i="1"/>
  <c r="V2216" i="1"/>
  <c r="W2216" i="1"/>
  <c r="V2217" i="1"/>
  <c r="W2217" i="1"/>
  <c r="V2218" i="1"/>
  <c r="W2218" i="1"/>
  <c r="V2219" i="1"/>
  <c r="W2219" i="1"/>
  <c r="V2220" i="1"/>
  <c r="W2220" i="1"/>
  <c r="V2221" i="1"/>
  <c r="W2221" i="1"/>
  <c r="V2222" i="1"/>
  <c r="W2222" i="1"/>
  <c r="V2223" i="1"/>
  <c r="W2223" i="1"/>
  <c r="V2224" i="1"/>
  <c r="W2224" i="1"/>
  <c r="V2225" i="1"/>
  <c r="W2225" i="1"/>
  <c r="V2226" i="1"/>
  <c r="W2226" i="1"/>
  <c r="V2227" i="1"/>
  <c r="W2227" i="1"/>
  <c r="V2228" i="1"/>
  <c r="W2228" i="1"/>
  <c r="V2229" i="1"/>
  <c r="W2229" i="1"/>
  <c r="V2230" i="1"/>
  <c r="W2230" i="1"/>
  <c r="V2231" i="1"/>
  <c r="W2231" i="1"/>
  <c r="V2232" i="1"/>
  <c r="W2232" i="1"/>
  <c r="V2233" i="1"/>
  <c r="W2233" i="1"/>
  <c r="V2234" i="1"/>
  <c r="W2234" i="1"/>
  <c r="V2235" i="1"/>
  <c r="W2235" i="1"/>
  <c r="V2236" i="1"/>
  <c r="W2236" i="1"/>
  <c r="V2237" i="1"/>
  <c r="W2237" i="1"/>
  <c r="V2238" i="1"/>
  <c r="W2238" i="1"/>
  <c r="V2239" i="1"/>
  <c r="W2239" i="1"/>
  <c r="V2240" i="1"/>
  <c r="W2240" i="1"/>
  <c r="V2241" i="1"/>
  <c r="W2241" i="1"/>
  <c r="V2242" i="1"/>
  <c r="W2242" i="1"/>
  <c r="V2243" i="1"/>
  <c r="W2243" i="1"/>
  <c r="V2244" i="1"/>
  <c r="W2244" i="1"/>
  <c r="V2245" i="1"/>
  <c r="W2245" i="1"/>
  <c r="V2246" i="1"/>
  <c r="W2246" i="1"/>
  <c r="V2247" i="1"/>
  <c r="W2247" i="1"/>
  <c r="V2248" i="1"/>
  <c r="W2248" i="1"/>
  <c r="V2249" i="1"/>
  <c r="W2249" i="1"/>
  <c r="V2250" i="1"/>
  <c r="W2250" i="1"/>
  <c r="V2251" i="1"/>
  <c r="W2251" i="1"/>
  <c r="V2252" i="1"/>
  <c r="W2252" i="1"/>
  <c r="V2253" i="1"/>
  <c r="W2253" i="1"/>
  <c r="V2254" i="1"/>
  <c r="W2254" i="1"/>
  <c r="V2255" i="1"/>
  <c r="W2255" i="1"/>
  <c r="V2256" i="1"/>
  <c r="W2256" i="1"/>
  <c r="V2257" i="1"/>
  <c r="W2257" i="1"/>
  <c r="V2258" i="1"/>
  <c r="W2258" i="1"/>
  <c r="V2259" i="1"/>
  <c r="W2259" i="1"/>
  <c r="V2260" i="1"/>
  <c r="W2260" i="1"/>
  <c r="V2261" i="1"/>
  <c r="W2261" i="1"/>
  <c r="V2262" i="1"/>
  <c r="W2262" i="1"/>
  <c r="V2263" i="1"/>
  <c r="W2263" i="1"/>
  <c r="V2264" i="1"/>
  <c r="W2264" i="1"/>
  <c r="V2265" i="1"/>
  <c r="W2265" i="1"/>
  <c r="V2266" i="1"/>
  <c r="W2266" i="1"/>
  <c r="V2267" i="1"/>
  <c r="W2267" i="1"/>
  <c r="V2268" i="1"/>
  <c r="W2268" i="1"/>
  <c r="V2269" i="1"/>
  <c r="W2269" i="1"/>
  <c r="V2270" i="1"/>
  <c r="W2270" i="1"/>
  <c r="V2271" i="1"/>
  <c r="W2271" i="1"/>
  <c r="V2272" i="1"/>
  <c r="W2272" i="1"/>
  <c r="V2273" i="1"/>
  <c r="W2273" i="1"/>
  <c r="V2274" i="1"/>
  <c r="W2274" i="1"/>
  <c r="V2275" i="1"/>
  <c r="W2275" i="1"/>
  <c r="V2276" i="1"/>
  <c r="W2276" i="1"/>
  <c r="V2277" i="1"/>
  <c r="W2277" i="1"/>
  <c r="V2278" i="1"/>
  <c r="W2278" i="1"/>
  <c r="V2279" i="1"/>
  <c r="W2279" i="1"/>
  <c r="V2280" i="1"/>
  <c r="W2280" i="1"/>
  <c r="V2281" i="1"/>
  <c r="W2281" i="1"/>
  <c r="V2282" i="1"/>
  <c r="W2282" i="1"/>
  <c r="V2283" i="1"/>
  <c r="W2283" i="1"/>
  <c r="V2284" i="1"/>
  <c r="W2284" i="1"/>
  <c r="V2285" i="1"/>
  <c r="W2285" i="1"/>
  <c r="V2286" i="1"/>
  <c r="W2286" i="1"/>
  <c r="V2287" i="1"/>
  <c r="W2287" i="1"/>
  <c r="V2288" i="1"/>
  <c r="W2288" i="1"/>
  <c r="V2289" i="1"/>
  <c r="W2289" i="1"/>
  <c r="V2290" i="1"/>
  <c r="W2290" i="1"/>
  <c r="V2291" i="1"/>
  <c r="W2291" i="1"/>
  <c r="V2292" i="1"/>
  <c r="W2292" i="1"/>
  <c r="V2293" i="1"/>
  <c r="W2293" i="1"/>
  <c r="V2294" i="1"/>
  <c r="W2294" i="1"/>
  <c r="V2295" i="1"/>
  <c r="W2295" i="1"/>
  <c r="V2296" i="1"/>
  <c r="W2296" i="1"/>
  <c r="V2297" i="1"/>
  <c r="W2297" i="1"/>
  <c r="V2298" i="1"/>
  <c r="W2298" i="1"/>
  <c r="V2299" i="1"/>
  <c r="W2299" i="1"/>
  <c r="V2300" i="1"/>
  <c r="W2300" i="1"/>
  <c r="V2301" i="1"/>
  <c r="W2301" i="1"/>
  <c r="V2302" i="1"/>
  <c r="W2302" i="1"/>
  <c r="V2303" i="1"/>
  <c r="W2303" i="1"/>
  <c r="V2304" i="1"/>
  <c r="W2304" i="1"/>
  <c r="V2305" i="1"/>
  <c r="W2305" i="1"/>
  <c r="V2306" i="1"/>
  <c r="W2306" i="1"/>
  <c r="V2307" i="1"/>
  <c r="W2307" i="1"/>
  <c r="V2308" i="1"/>
  <c r="W2308" i="1"/>
  <c r="V2309" i="1"/>
  <c r="W2309" i="1"/>
  <c r="V2310" i="1"/>
  <c r="W2310" i="1"/>
  <c r="V2311" i="1"/>
  <c r="W2311" i="1"/>
  <c r="V2312" i="1"/>
  <c r="W2312" i="1"/>
  <c r="V2313" i="1"/>
  <c r="W2313" i="1"/>
  <c r="V2314" i="1"/>
  <c r="W2314" i="1"/>
  <c r="V2315" i="1"/>
  <c r="W2315" i="1"/>
  <c r="V2316" i="1"/>
  <c r="W2316" i="1"/>
  <c r="V2317" i="1"/>
  <c r="W2317" i="1"/>
  <c r="V2318" i="1"/>
  <c r="W2318" i="1"/>
  <c r="V2319" i="1"/>
  <c r="W2319" i="1"/>
  <c r="V2320" i="1"/>
  <c r="W2320" i="1"/>
  <c r="V2321" i="1"/>
  <c r="W2321" i="1"/>
  <c r="V2322" i="1"/>
  <c r="W2322" i="1"/>
  <c r="V2323" i="1"/>
  <c r="W2323" i="1"/>
  <c r="V2324" i="1"/>
  <c r="W2324" i="1"/>
  <c r="V2325" i="1"/>
  <c r="W2325" i="1"/>
  <c r="V2326" i="1"/>
  <c r="W2326" i="1"/>
  <c r="V2327" i="1"/>
  <c r="W2327" i="1"/>
  <c r="V2328" i="1"/>
  <c r="W2328" i="1"/>
  <c r="V2329" i="1"/>
  <c r="W2329" i="1"/>
  <c r="V2330" i="1"/>
  <c r="W2330" i="1"/>
  <c r="V2331" i="1"/>
  <c r="W2331" i="1"/>
  <c r="V2332" i="1"/>
  <c r="W2332" i="1"/>
  <c r="V2333" i="1"/>
  <c r="W2333" i="1"/>
  <c r="V2334" i="1"/>
  <c r="W2334" i="1"/>
  <c r="V2335" i="1"/>
  <c r="W2335" i="1"/>
  <c r="V2336" i="1"/>
  <c r="W2336" i="1"/>
  <c r="V2337" i="1"/>
  <c r="W2337" i="1"/>
  <c r="V2338" i="1"/>
  <c r="W2338" i="1"/>
  <c r="V2339" i="1"/>
  <c r="W2339" i="1"/>
  <c r="V2340" i="1"/>
  <c r="W2340" i="1"/>
  <c r="V2341" i="1"/>
  <c r="W2341" i="1"/>
  <c r="V2342" i="1"/>
  <c r="W2342" i="1"/>
  <c r="V2343" i="1"/>
  <c r="W2343" i="1"/>
  <c r="V2344" i="1"/>
  <c r="W2344" i="1"/>
  <c r="V2345" i="1"/>
  <c r="W2345" i="1"/>
  <c r="V2346" i="1"/>
  <c r="W2346" i="1"/>
  <c r="V2347" i="1"/>
  <c r="W2347" i="1"/>
  <c r="V2348" i="1"/>
  <c r="W2348" i="1"/>
  <c r="V2349" i="1"/>
  <c r="W2349" i="1"/>
  <c r="V2350" i="1"/>
  <c r="W2350" i="1"/>
  <c r="V2351" i="1"/>
  <c r="W2351" i="1"/>
  <c r="V2352" i="1"/>
  <c r="W2352" i="1"/>
  <c r="V2353" i="1"/>
  <c r="W2353" i="1"/>
  <c r="V2354" i="1"/>
  <c r="W2354" i="1"/>
  <c r="V2355" i="1"/>
  <c r="W2355" i="1"/>
  <c r="V2356" i="1"/>
  <c r="W2356" i="1"/>
  <c r="V2357" i="1"/>
  <c r="W2357" i="1"/>
  <c r="V2358" i="1"/>
  <c r="W2358" i="1"/>
  <c r="V2359" i="1"/>
  <c r="W2359" i="1"/>
  <c r="V2360" i="1"/>
  <c r="W2360" i="1"/>
  <c r="V2361" i="1"/>
  <c r="W2361" i="1"/>
  <c r="V2362" i="1"/>
  <c r="W2362" i="1"/>
  <c r="V2363" i="1"/>
  <c r="W2363" i="1"/>
  <c r="V2364" i="1"/>
  <c r="W2364" i="1"/>
  <c r="V2365" i="1"/>
  <c r="W2365" i="1"/>
  <c r="V2366" i="1"/>
  <c r="W2366" i="1"/>
  <c r="V2367" i="1"/>
  <c r="W2367" i="1"/>
  <c r="V2368" i="1"/>
  <c r="W2368" i="1"/>
  <c r="V2369" i="1"/>
  <c r="W2369" i="1"/>
  <c r="V2370" i="1"/>
  <c r="W2370" i="1"/>
  <c r="V2371" i="1"/>
  <c r="W2371" i="1"/>
  <c r="V2372" i="1"/>
  <c r="W2372" i="1"/>
  <c r="V2373" i="1"/>
  <c r="W2373" i="1"/>
  <c r="V2374" i="1"/>
  <c r="W2374" i="1"/>
  <c r="V2375" i="1"/>
  <c r="W2375" i="1"/>
  <c r="V2376" i="1"/>
  <c r="W2376" i="1"/>
  <c r="V2377" i="1"/>
  <c r="W2377" i="1"/>
  <c r="V2378" i="1"/>
  <c r="W2378" i="1"/>
  <c r="V2379" i="1"/>
  <c r="W2379" i="1"/>
  <c r="V2380" i="1"/>
  <c r="W2380" i="1"/>
  <c r="V2381" i="1"/>
  <c r="W2381" i="1"/>
  <c r="V2382" i="1"/>
  <c r="W2382" i="1"/>
  <c r="V2383" i="1"/>
  <c r="W2383" i="1"/>
  <c r="V2384" i="1"/>
  <c r="W2384" i="1"/>
  <c r="V2385" i="1"/>
  <c r="W2385" i="1"/>
  <c r="V2386" i="1"/>
  <c r="W2386" i="1"/>
  <c r="V2387" i="1"/>
  <c r="W2387" i="1"/>
  <c r="V2388" i="1"/>
  <c r="W2388" i="1"/>
  <c r="V2389" i="1"/>
  <c r="W2389" i="1"/>
  <c r="V2390" i="1"/>
  <c r="W2390" i="1"/>
  <c r="V2391" i="1"/>
  <c r="W2391" i="1"/>
  <c r="V2392" i="1"/>
  <c r="W2392" i="1"/>
  <c r="V2393" i="1"/>
  <c r="W2393" i="1"/>
  <c r="V2394" i="1"/>
  <c r="W2394" i="1"/>
  <c r="V2395" i="1"/>
  <c r="W2395" i="1"/>
  <c r="V2396" i="1"/>
  <c r="W2396" i="1"/>
  <c r="V2397" i="1"/>
  <c r="W2397" i="1"/>
  <c r="V2398" i="1"/>
  <c r="W2398" i="1"/>
  <c r="V2399" i="1"/>
  <c r="W2399" i="1"/>
  <c r="V2400" i="1"/>
  <c r="W2400" i="1"/>
  <c r="V2401" i="1"/>
  <c r="W2401" i="1"/>
  <c r="V2402" i="1"/>
  <c r="W2402" i="1"/>
  <c r="V2403" i="1"/>
  <c r="W2403" i="1"/>
  <c r="V2404" i="1"/>
  <c r="W2404" i="1"/>
  <c r="V2405" i="1"/>
  <c r="W2405" i="1"/>
  <c r="V2406" i="1"/>
  <c r="W2406" i="1"/>
  <c r="V2407" i="1"/>
  <c r="W2407" i="1"/>
  <c r="V2408" i="1"/>
  <c r="W2408" i="1"/>
  <c r="V2409" i="1"/>
  <c r="W2409" i="1"/>
  <c r="V2410" i="1"/>
  <c r="W2410" i="1"/>
  <c r="V2411" i="1"/>
  <c r="W2411" i="1"/>
  <c r="V2412" i="1"/>
  <c r="W2412" i="1"/>
  <c r="V2413" i="1"/>
  <c r="W2413" i="1"/>
  <c r="V2414" i="1"/>
  <c r="W2414" i="1"/>
  <c r="V2415" i="1"/>
  <c r="W2415" i="1"/>
  <c r="V2416" i="1"/>
  <c r="W2416" i="1"/>
  <c r="V2417" i="1"/>
  <c r="W2417" i="1"/>
  <c r="V2418" i="1"/>
  <c r="W2418" i="1"/>
  <c r="V2419" i="1"/>
  <c r="W2419" i="1"/>
  <c r="V2420" i="1"/>
  <c r="W2420" i="1"/>
  <c r="V2421" i="1"/>
  <c r="W2421" i="1"/>
  <c r="V2422" i="1"/>
  <c r="W2422" i="1"/>
  <c r="V2423" i="1"/>
  <c r="W2423" i="1"/>
  <c r="V2424" i="1"/>
  <c r="W2424" i="1"/>
  <c r="V2425" i="1"/>
  <c r="W2425" i="1"/>
  <c r="V2426" i="1"/>
  <c r="W2426" i="1"/>
  <c r="V2427" i="1"/>
  <c r="W2427" i="1"/>
  <c r="V2428" i="1"/>
  <c r="W2428" i="1"/>
  <c r="V2429" i="1"/>
  <c r="W2429" i="1"/>
  <c r="V2430" i="1"/>
  <c r="W2430" i="1"/>
  <c r="V2431" i="1"/>
  <c r="W2431" i="1"/>
  <c r="V2432" i="1"/>
  <c r="W2432" i="1"/>
  <c r="V2433" i="1"/>
  <c r="W2433" i="1"/>
  <c r="V2434" i="1"/>
  <c r="W2434" i="1"/>
  <c r="V2435" i="1"/>
  <c r="W2435" i="1"/>
  <c r="V2436" i="1"/>
  <c r="W2436" i="1"/>
  <c r="V2437" i="1"/>
  <c r="W2437" i="1"/>
  <c r="V2438" i="1"/>
  <c r="W2438" i="1"/>
  <c r="V2439" i="1"/>
  <c r="W2439" i="1"/>
  <c r="V2440" i="1"/>
  <c r="W2440" i="1"/>
  <c r="V2441" i="1"/>
  <c r="W2441" i="1"/>
  <c r="V2442" i="1"/>
  <c r="W2442" i="1"/>
  <c r="V2443" i="1"/>
  <c r="W2443" i="1"/>
  <c r="V2444" i="1"/>
  <c r="W2444" i="1"/>
  <c r="V2445" i="1"/>
  <c r="W2445" i="1"/>
  <c r="V2446" i="1"/>
  <c r="W2446" i="1"/>
  <c r="V2447" i="1"/>
  <c r="W2447" i="1"/>
  <c r="V2448" i="1"/>
  <c r="W2448" i="1"/>
  <c r="V2449" i="1"/>
  <c r="W2449" i="1"/>
  <c r="V2450" i="1"/>
  <c r="W2450" i="1"/>
  <c r="V2451" i="1"/>
  <c r="W2451" i="1"/>
  <c r="V2452" i="1"/>
  <c r="W2452" i="1"/>
  <c r="V2453" i="1"/>
  <c r="W2453" i="1"/>
  <c r="V2454" i="1"/>
  <c r="W2454" i="1"/>
  <c r="V2455" i="1"/>
  <c r="W2455" i="1"/>
  <c r="V2456" i="1"/>
  <c r="W2456" i="1"/>
  <c r="V2457" i="1"/>
  <c r="W2457" i="1"/>
  <c r="V2458" i="1"/>
  <c r="W2458" i="1"/>
  <c r="V2459" i="1"/>
  <c r="W2459" i="1"/>
  <c r="V2460" i="1"/>
  <c r="W2460" i="1"/>
  <c r="V2461" i="1"/>
  <c r="W2461" i="1"/>
  <c r="V2462" i="1"/>
  <c r="W2462" i="1"/>
  <c r="V2463" i="1"/>
  <c r="W2463" i="1"/>
  <c r="V2464" i="1"/>
  <c r="W2464" i="1"/>
  <c r="V2465" i="1"/>
  <c r="W2465" i="1"/>
  <c r="V2466" i="1"/>
  <c r="W2466" i="1"/>
  <c r="V2467" i="1"/>
  <c r="W2467" i="1"/>
  <c r="V2468" i="1"/>
  <c r="W2468" i="1"/>
  <c r="V2469" i="1"/>
  <c r="W2469" i="1"/>
  <c r="V2470" i="1"/>
  <c r="W2470" i="1"/>
  <c r="V2471" i="1"/>
  <c r="W2471" i="1"/>
  <c r="V2472" i="1"/>
  <c r="W2472" i="1"/>
  <c r="V2473" i="1"/>
  <c r="W2473" i="1"/>
  <c r="V2474" i="1"/>
  <c r="W2474" i="1"/>
  <c r="V2475" i="1"/>
  <c r="W2475" i="1"/>
  <c r="V2476" i="1"/>
  <c r="W2476" i="1"/>
  <c r="V2477" i="1"/>
  <c r="W2477" i="1"/>
  <c r="V2478" i="1"/>
  <c r="W2478" i="1"/>
  <c r="V2479" i="1"/>
  <c r="W2479" i="1"/>
  <c r="V2480" i="1"/>
  <c r="W2480" i="1"/>
  <c r="V2481" i="1"/>
  <c r="W2481" i="1"/>
  <c r="V2482" i="1"/>
  <c r="W2482" i="1"/>
  <c r="V2483" i="1"/>
  <c r="W2483" i="1"/>
  <c r="V2484" i="1"/>
  <c r="W2484" i="1"/>
  <c r="V2485" i="1"/>
  <c r="W2485" i="1"/>
  <c r="V2486" i="1"/>
  <c r="W2486" i="1"/>
  <c r="V2487" i="1"/>
  <c r="W2487" i="1"/>
  <c r="V2488" i="1"/>
  <c r="W2488" i="1"/>
  <c r="V2489" i="1"/>
  <c r="W2489" i="1"/>
  <c r="V2490" i="1"/>
  <c r="W2490" i="1"/>
  <c r="V2491" i="1"/>
  <c r="W2491" i="1"/>
  <c r="V2492" i="1"/>
  <c r="W2492" i="1"/>
  <c r="V2493" i="1"/>
  <c r="W2493" i="1"/>
  <c r="V2494" i="1"/>
  <c r="W2494" i="1"/>
  <c r="V2495" i="1"/>
  <c r="W2495" i="1"/>
  <c r="V2496" i="1"/>
  <c r="W2496" i="1"/>
  <c r="V2497" i="1"/>
  <c r="W2497" i="1"/>
  <c r="V2498" i="1"/>
  <c r="W2498" i="1"/>
  <c r="V2499" i="1"/>
  <c r="W2499" i="1"/>
  <c r="V2500" i="1"/>
  <c r="W2500" i="1"/>
  <c r="V2501" i="1"/>
  <c r="W2501" i="1"/>
  <c r="V2502" i="1"/>
  <c r="W2502" i="1"/>
  <c r="V2503" i="1"/>
  <c r="W2503" i="1"/>
  <c r="V2504" i="1"/>
  <c r="W2504" i="1"/>
  <c r="V2505" i="1"/>
  <c r="W2505" i="1"/>
  <c r="V2506" i="1"/>
  <c r="W2506" i="1"/>
  <c r="V2507" i="1"/>
  <c r="W2507" i="1"/>
  <c r="V2508" i="1"/>
  <c r="W2508" i="1"/>
  <c r="V2509" i="1"/>
  <c r="W2509" i="1"/>
  <c r="V2510" i="1"/>
  <c r="W2510" i="1"/>
  <c r="V2511" i="1"/>
  <c r="W2511" i="1"/>
  <c r="V2512" i="1"/>
  <c r="W2512" i="1"/>
  <c r="V2513" i="1"/>
  <c r="W2513" i="1"/>
  <c r="V2514" i="1"/>
  <c r="W2514" i="1"/>
  <c r="V2515" i="1"/>
  <c r="W2515" i="1"/>
  <c r="V2516" i="1"/>
  <c r="W2516" i="1"/>
  <c r="V2517" i="1"/>
  <c r="W2517" i="1"/>
  <c r="V2518" i="1"/>
  <c r="W2518" i="1"/>
  <c r="V2519" i="1"/>
  <c r="W2519" i="1"/>
  <c r="V2520" i="1"/>
  <c r="W2520" i="1"/>
  <c r="V2521" i="1"/>
  <c r="W2521" i="1"/>
  <c r="V2522" i="1"/>
  <c r="W2522" i="1"/>
  <c r="V2523" i="1"/>
  <c r="W2523" i="1"/>
  <c r="V2524" i="1"/>
  <c r="W2524" i="1"/>
  <c r="V2525" i="1"/>
  <c r="W2525" i="1"/>
  <c r="V2526" i="1"/>
  <c r="W2526" i="1"/>
  <c r="V2527" i="1"/>
  <c r="W2527" i="1"/>
  <c r="V2528" i="1"/>
  <c r="W2528" i="1"/>
  <c r="V2529" i="1"/>
  <c r="W2529" i="1"/>
  <c r="V2530" i="1"/>
  <c r="W2530" i="1"/>
  <c r="V2531" i="1"/>
  <c r="W2531" i="1"/>
  <c r="V2532" i="1"/>
  <c r="W2532" i="1"/>
  <c r="V2533" i="1"/>
  <c r="W2533" i="1"/>
  <c r="V2534" i="1"/>
  <c r="W2534" i="1"/>
  <c r="V2535" i="1"/>
  <c r="W2535" i="1"/>
  <c r="V2536" i="1"/>
  <c r="W2536" i="1"/>
  <c r="V2537" i="1"/>
  <c r="W2537" i="1"/>
  <c r="V2538" i="1"/>
  <c r="W2538" i="1"/>
  <c r="V2539" i="1"/>
  <c r="W2539" i="1"/>
  <c r="V2540" i="1"/>
  <c r="W2540" i="1"/>
  <c r="V2541" i="1"/>
  <c r="W2541" i="1"/>
  <c r="V2542" i="1"/>
  <c r="W2542" i="1"/>
  <c r="V2543" i="1"/>
  <c r="W2543" i="1"/>
  <c r="V2544" i="1"/>
  <c r="W2544" i="1"/>
  <c r="V2545" i="1"/>
  <c r="W2545" i="1"/>
  <c r="V2546" i="1"/>
  <c r="W2546" i="1"/>
  <c r="V2547" i="1"/>
  <c r="W2547" i="1"/>
  <c r="V2548" i="1"/>
  <c r="W2548" i="1"/>
  <c r="V2549" i="1"/>
  <c r="W2549" i="1"/>
  <c r="V2550" i="1"/>
  <c r="W2550" i="1"/>
  <c r="V2551" i="1"/>
  <c r="W2551" i="1"/>
  <c r="V2552" i="1"/>
  <c r="W2552" i="1"/>
  <c r="V2553" i="1"/>
  <c r="W2553" i="1"/>
  <c r="V2554" i="1"/>
  <c r="W2554" i="1"/>
  <c r="V2555" i="1"/>
  <c r="W2555" i="1"/>
  <c r="V2556" i="1"/>
  <c r="W2556" i="1"/>
  <c r="V2557" i="1"/>
  <c r="W2557" i="1"/>
  <c r="V2558" i="1"/>
  <c r="W2558" i="1"/>
  <c r="V2559" i="1"/>
  <c r="W2559" i="1"/>
  <c r="V2560" i="1"/>
  <c r="W2560" i="1"/>
  <c r="V2561" i="1"/>
  <c r="W2561" i="1"/>
  <c r="V2562" i="1"/>
  <c r="W2562" i="1"/>
  <c r="V2563" i="1"/>
  <c r="W2563" i="1"/>
  <c r="V2564" i="1"/>
  <c r="W2564" i="1"/>
  <c r="V2565" i="1"/>
  <c r="W2565" i="1"/>
  <c r="V2566" i="1"/>
  <c r="W2566" i="1"/>
  <c r="V2567" i="1"/>
  <c r="W2567" i="1"/>
  <c r="V2568" i="1"/>
  <c r="W2568" i="1"/>
  <c r="V2569" i="1"/>
  <c r="W2569" i="1"/>
  <c r="V2570" i="1"/>
  <c r="W2570" i="1"/>
  <c r="V2571" i="1"/>
  <c r="W2571" i="1"/>
  <c r="V2572" i="1"/>
  <c r="W2572" i="1"/>
  <c r="V2573" i="1"/>
  <c r="W2573" i="1"/>
  <c r="V2574" i="1"/>
  <c r="W2574" i="1"/>
  <c r="V2575" i="1"/>
  <c r="W2575" i="1"/>
  <c r="V2576" i="1"/>
  <c r="W2576" i="1"/>
  <c r="V2577" i="1"/>
  <c r="W2577" i="1"/>
  <c r="V2578" i="1"/>
  <c r="W2578" i="1"/>
  <c r="V2579" i="1"/>
  <c r="W2579" i="1"/>
  <c r="V2580" i="1"/>
  <c r="W2580" i="1"/>
  <c r="V2581" i="1"/>
  <c r="W2581" i="1"/>
  <c r="V2582" i="1"/>
  <c r="W2582" i="1"/>
  <c r="V2583" i="1"/>
  <c r="W2583" i="1"/>
  <c r="V2584" i="1"/>
  <c r="W2584" i="1"/>
  <c r="V2585" i="1"/>
  <c r="W2585" i="1"/>
  <c r="V2586" i="1"/>
  <c r="W2586" i="1"/>
  <c r="V2587" i="1"/>
  <c r="W2587" i="1"/>
  <c r="V2588" i="1"/>
  <c r="W2588" i="1"/>
  <c r="V2589" i="1"/>
  <c r="W2589" i="1"/>
  <c r="V2590" i="1"/>
  <c r="W2590" i="1"/>
  <c r="V2591" i="1"/>
  <c r="W2591" i="1"/>
  <c r="V2592" i="1"/>
  <c r="W2592" i="1"/>
  <c r="V2593" i="1"/>
  <c r="W2593" i="1"/>
  <c r="V2594" i="1"/>
  <c r="W2594" i="1"/>
  <c r="V2595" i="1"/>
  <c r="W2595" i="1"/>
  <c r="V2596" i="1"/>
  <c r="W2596" i="1"/>
  <c r="V2597" i="1"/>
  <c r="W2597" i="1"/>
  <c r="V2598" i="1"/>
  <c r="W2598" i="1"/>
  <c r="V2599" i="1"/>
  <c r="W2599" i="1"/>
  <c r="V2600" i="1"/>
  <c r="W2600" i="1"/>
  <c r="V2601" i="1"/>
  <c r="W2601" i="1"/>
  <c r="V2602" i="1"/>
  <c r="W2602" i="1"/>
  <c r="V2603" i="1"/>
  <c r="W2603" i="1"/>
  <c r="V2604" i="1"/>
  <c r="W2604" i="1"/>
  <c r="V2605" i="1"/>
  <c r="W2605" i="1"/>
  <c r="V2606" i="1"/>
  <c r="W2606" i="1"/>
  <c r="V2607" i="1"/>
  <c r="W2607" i="1"/>
  <c r="V2608" i="1"/>
  <c r="W2608" i="1"/>
  <c r="V2609" i="1"/>
  <c r="W2609" i="1"/>
  <c r="V2610" i="1"/>
  <c r="W2610" i="1"/>
  <c r="V2611" i="1"/>
  <c r="W2611" i="1"/>
  <c r="V2612" i="1"/>
  <c r="W2612" i="1"/>
  <c r="V2613" i="1"/>
  <c r="W2613" i="1"/>
  <c r="V2614" i="1"/>
  <c r="W2614" i="1"/>
  <c r="V2615" i="1"/>
  <c r="W2615" i="1"/>
  <c r="V2616" i="1"/>
  <c r="W2616" i="1"/>
  <c r="V2617" i="1"/>
  <c r="W2617" i="1"/>
  <c r="V2618" i="1"/>
  <c r="W2618" i="1"/>
  <c r="V2619" i="1"/>
  <c r="W2619" i="1"/>
  <c r="V2620" i="1"/>
  <c r="W2620" i="1"/>
  <c r="V2621" i="1"/>
  <c r="W2621" i="1"/>
  <c r="V2622" i="1"/>
  <c r="W2622" i="1"/>
  <c r="V2623" i="1"/>
  <c r="W2623" i="1"/>
  <c r="V2624" i="1"/>
  <c r="W2624" i="1"/>
  <c r="V2625" i="1"/>
  <c r="W2625" i="1"/>
  <c r="V2626" i="1"/>
  <c r="W2626" i="1"/>
  <c r="V2627" i="1"/>
  <c r="W2627" i="1"/>
  <c r="V2628" i="1"/>
  <c r="W2628" i="1"/>
  <c r="V2629" i="1"/>
  <c r="W2629" i="1"/>
  <c r="V2630" i="1"/>
  <c r="W2630" i="1"/>
  <c r="V2631" i="1"/>
  <c r="W2631" i="1"/>
  <c r="V2632" i="1"/>
  <c r="W2632" i="1"/>
  <c r="V2633" i="1"/>
  <c r="W2633" i="1"/>
  <c r="V2634" i="1"/>
  <c r="W2634" i="1"/>
  <c r="V2635" i="1"/>
  <c r="W2635" i="1"/>
  <c r="V2636" i="1"/>
  <c r="W2636" i="1"/>
  <c r="V2637" i="1"/>
  <c r="W2637" i="1"/>
  <c r="V2638" i="1"/>
  <c r="W2638" i="1"/>
  <c r="V2639" i="1"/>
  <c r="W2639" i="1"/>
  <c r="V2640" i="1"/>
  <c r="W2640" i="1"/>
  <c r="V2641" i="1"/>
  <c r="W2641" i="1"/>
  <c r="V2642" i="1"/>
  <c r="W2642" i="1"/>
  <c r="V2643" i="1"/>
  <c r="W2643" i="1"/>
  <c r="V2644" i="1"/>
  <c r="W2644" i="1"/>
  <c r="V2645" i="1"/>
  <c r="W2645" i="1"/>
  <c r="V2646" i="1"/>
  <c r="W2646" i="1"/>
  <c r="V2647" i="1"/>
  <c r="W2647" i="1"/>
  <c r="V2648" i="1"/>
  <c r="W2648" i="1"/>
  <c r="V2649" i="1"/>
  <c r="W2649" i="1"/>
  <c r="V2650" i="1"/>
  <c r="W2650" i="1"/>
  <c r="V2651" i="1"/>
  <c r="W2651" i="1"/>
  <c r="V2652" i="1"/>
  <c r="W2652" i="1"/>
  <c r="V2653" i="1"/>
  <c r="W2653" i="1"/>
  <c r="V2654" i="1"/>
  <c r="W2654" i="1"/>
  <c r="V2655" i="1"/>
  <c r="W2655" i="1"/>
  <c r="V2656" i="1"/>
  <c r="W2656" i="1"/>
  <c r="V2657" i="1"/>
  <c r="W2657" i="1"/>
  <c r="V2658" i="1"/>
  <c r="W2658" i="1"/>
  <c r="V2659" i="1"/>
  <c r="W2659" i="1"/>
  <c r="V2660" i="1"/>
  <c r="W2660" i="1"/>
  <c r="V2661" i="1"/>
  <c r="W2661" i="1"/>
  <c r="V2662" i="1"/>
  <c r="W2662" i="1"/>
  <c r="V2663" i="1"/>
  <c r="W2663" i="1"/>
  <c r="V2664" i="1"/>
  <c r="W2664" i="1"/>
  <c r="V2665" i="1"/>
  <c r="W2665" i="1"/>
  <c r="V2666" i="1"/>
  <c r="W2666" i="1"/>
  <c r="V2667" i="1"/>
  <c r="W2667" i="1"/>
  <c r="V2668" i="1"/>
  <c r="W2668" i="1"/>
  <c r="V2669" i="1"/>
  <c r="W2669" i="1"/>
  <c r="V2670" i="1"/>
  <c r="W2670" i="1"/>
  <c r="V2671" i="1"/>
  <c r="W2671" i="1"/>
  <c r="V2672" i="1"/>
  <c r="W2672" i="1"/>
  <c r="V2673" i="1"/>
  <c r="W2673" i="1"/>
  <c r="V2674" i="1"/>
  <c r="W2674" i="1"/>
  <c r="V2675" i="1"/>
  <c r="W2675" i="1"/>
  <c r="V2676" i="1"/>
  <c r="W2676" i="1"/>
  <c r="V2677" i="1"/>
  <c r="W2677" i="1"/>
  <c r="V2678" i="1"/>
  <c r="W2678" i="1"/>
  <c r="V2679" i="1"/>
  <c r="W2679" i="1"/>
  <c r="V2680" i="1"/>
  <c r="W2680" i="1"/>
  <c r="V2681" i="1"/>
  <c r="W2681" i="1"/>
  <c r="V2682" i="1"/>
  <c r="W2682" i="1"/>
  <c r="V2683" i="1"/>
  <c r="W2683" i="1"/>
  <c r="V2684" i="1"/>
  <c r="W2684" i="1"/>
  <c r="V2685" i="1"/>
  <c r="W2685" i="1"/>
  <c r="V2686" i="1"/>
  <c r="W2686" i="1"/>
  <c r="V2687" i="1"/>
  <c r="W2687" i="1"/>
  <c r="V2688" i="1"/>
  <c r="W2688" i="1"/>
  <c r="V2689" i="1"/>
  <c r="W2689" i="1"/>
  <c r="V2690" i="1"/>
  <c r="W2690" i="1"/>
  <c r="V2691" i="1"/>
  <c r="W2691" i="1"/>
  <c r="V2692" i="1"/>
  <c r="W2692" i="1"/>
  <c r="V2693" i="1"/>
  <c r="W2693" i="1"/>
  <c r="V2694" i="1"/>
  <c r="W2694" i="1"/>
  <c r="V2695" i="1"/>
  <c r="W2695" i="1"/>
  <c r="V2696" i="1"/>
  <c r="W2696" i="1"/>
  <c r="V2697" i="1"/>
  <c r="W2697" i="1"/>
  <c r="V2698" i="1"/>
  <c r="W2698" i="1"/>
  <c r="V2699" i="1"/>
  <c r="W2699" i="1"/>
  <c r="V2700" i="1"/>
  <c r="W2700" i="1"/>
  <c r="V2701" i="1"/>
  <c r="W2701" i="1"/>
  <c r="V2702" i="1"/>
  <c r="W2702" i="1"/>
  <c r="V2703" i="1"/>
  <c r="W2703" i="1"/>
  <c r="V2704" i="1"/>
  <c r="W2704" i="1"/>
  <c r="V2705" i="1"/>
  <c r="W2705" i="1"/>
  <c r="V2706" i="1"/>
  <c r="W2706" i="1"/>
  <c r="V2707" i="1"/>
  <c r="W2707" i="1"/>
  <c r="V2708" i="1"/>
  <c r="W2708" i="1"/>
  <c r="V2709" i="1"/>
  <c r="W2709" i="1"/>
  <c r="V2710" i="1"/>
  <c r="W2710" i="1"/>
  <c r="V2711" i="1"/>
  <c r="W2711" i="1"/>
  <c r="V2712" i="1"/>
  <c r="W2712" i="1"/>
  <c r="V2713" i="1"/>
  <c r="W2713" i="1"/>
  <c r="V2714" i="1"/>
  <c r="W2714" i="1"/>
  <c r="V2715" i="1"/>
  <c r="W2715" i="1"/>
  <c r="V2716" i="1"/>
  <c r="W2716" i="1"/>
  <c r="V2717" i="1"/>
  <c r="W2717" i="1"/>
  <c r="V2718" i="1"/>
  <c r="W2718" i="1"/>
  <c r="V2719" i="1"/>
  <c r="W2719" i="1"/>
  <c r="V2720" i="1"/>
  <c r="W2720" i="1"/>
  <c r="V2721" i="1"/>
  <c r="W2721" i="1"/>
  <c r="V2722" i="1"/>
  <c r="W2722" i="1"/>
  <c r="V2723" i="1"/>
  <c r="W2723" i="1"/>
  <c r="V2724" i="1"/>
  <c r="W2724" i="1"/>
  <c r="V2725" i="1"/>
  <c r="W2725" i="1"/>
  <c r="V2726" i="1"/>
  <c r="W2726" i="1"/>
  <c r="V2727" i="1"/>
  <c r="W2727" i="1"/>
  <c r="V2728" i="1"/>
  <c r="W2728" i="1"/>
  <c r="V2729" i="1"/>
  <c r="W2729" i="1"/>
  <c r="V2730" i="1"/>
  <c r="W2730" i="1"/>
  <c r="V2731" i="1"/>
  <c r="W2731" i="1"/>
  <c r="V2732" i="1"/>
  <c r="W2732" i="1"/>
  <c r="V2733" i="1"/>
  <c r="W2733" i="1"/>
  <c r="V2734" i="1"/>
  <c r="W2734" i="1"/>
  <c r="V2735" i="1"/>
  <c r="W2735" i="1"/>
  <c r="V2736" i="1"/>
  <c r="W2736" i="1"/>
  <c r="V2737" i="1"/>
  <c r="W2737" i="1"/>
  <c r="V2738" i="1"/>
  <c r="W2738" i="1"/>
  <c r="V2739" i="1"/>
  <c r="W2739" i="1"/>
  <c r="V2740" i="1"/>
  <c r="W2740" i="1"/>
  <c r="V2741" i="1"/>
  <c r="W2741" i="1"/>
  <c r="V2742" i="1"/>
  <c r="W2742" i="1"/>
  <c r="V2743" i="1"/>
  <c r="W2743" i="1"/>
  <c r="V2744" i="1"/>
  <c r="W2744" i="1"/>
  <c r="V2745" i="1"/>
  <c r="W2745" i="1"/>
  <c r="V2746" i="1"/>
  <c r="W2746" i="1"/>
  <c r="V2747" i="1"/>
  <c r="W2747" i="1"/>
  <c r="V2748" i="1"/>
  <c r="W2748" i="1"/>
  <c r="V2749" i="1"/>
  <c r="W2749" i="1"/>
  <c r="V2750" i="1"/>
  <c r="W2750" i="1"/>
  <c r="V2751" i="1"/>
  <c r="W2751" i="1"/>
  <c r="V2752" i="1"/>
  <c r="W2752" i="1"/>
  <c r="V2753" i="1"/>
  <c r="W2753" i="1"/>
  <c r="V2754" i="1"/>
  <c r="W2754" i="1"/>
  <c r="V2755" i="1"/>
  <c r="W2755" i="1"/>
  <c r="V2756" i="1"/>
  <c r="W2756" i="1"/>
  <c r="V2757" i="1"/>
  <c r="W2757" i="1"/>
  <c r="V2758" i="1"/>
  <c r="W2758" i="1"/>
  <c r="V2759" i="1"/>
  <c r="W2759" i="1"/>
  <c r="V2760" i="1"/>
  <c r="W2760" i="1"/>
  <c r="V2761" i="1"/>
  <c r="W2761" i="1"/>
  <c r="V2762" i="1"/>
  <c r="W2762" i="1"/>
  <c r="V2763" i="1"/>
  <c r="W2763" i="1"/>
  <c r="V2764" i="1"/>
  <c r="W2764" i="1"/>
  <c r="V2765" i="1"/>
  <c r="W2765" i="1"/>
  <c r="V2766" i="1"/>
  <c r="W2766" i="1"/>
  <c r="V2767" i="1"/>
  <c r="W2767" i="1"/>
  <c r="V2768" i="1"/>
  <c r="W2768" i="1"/>
  <c r="V2769" i="1"/>
  <c r="W2769" i="1"/>
  <c r="V2770" i="1"/>
  <c r="W2770" i="1"/>
  <c r="V2771" i="1"/>
  <c r="W2771" i="1"/>
  <c r="V2772" i="1"/>
  <c r="W2772" i="1"/>
  <c r="V2773" i="1"/>
  <c r="W2773" i="1"/>
  <c r="V2774" i="1"/>
  <c r="W2774" i="1"/>
  <c r="V2775" i="1"/>
  <c r="W2775" i="1"/>
  <c r="V2776" i="1"/>
  <c r="W2776" i="1"/>
  <c r="V2777" i="1"/>
  <c r="W2777" i="1"/>
  <c r="V2778" i="1"/>
  <c r="W2778" i="1"/>
  <c r="V2779" i="1"/>
  <c r="W2779" i="1"/>
  <c r="V2780" i="1"/>
  <c r="W2780" i="1"/>
  <c r="V2781" i="1"/>
  <c r="W2781" i="1"/>
  <c r="V2782" i="1"/>
  <c r="W2782" i="1"/>
  <c r="V2783" i="1"/>
  <c r="W2783" i="1"/>
  <c r="V2784" i="1"/>
  <c r="W2784" i="1"/>
  <c r="V2785" i="1"/>
  <c r="W2785" i="1"/>
  <c r="V2786" i="1"/>
  <c r="W2786" i="1"/>
  <c r="V2787" i="1"/>
  <c r="W2787" i="1"/>
  <c r="V2788" i="1"/>
  <c r="W2788" i="1"/>
  <c r="V2789" i="1"/>
  <c r="W2789" i="1"/>
  <c r="V2790" i="1"/>
  <c r="W2790" i="1"/>
  <c r="V2791" i="1"/>
  <c r="W2791" i="1"/>
  <c r="V2792" i="1"/>
  <c r="W2792" i="1"/>
  <c r="V2793" i="1"/>
  <c r="W2793" i="1"/>
  <c r="V2794" i="1"/>
  <c r="W2794" i="1"/>
  <c r="V2795" i="1"/>
  <c r="W2795" i="1"/>
  <c r="V2796" i="1"/>
  <c r="W2796" i="1"/>
  <c r="V2797" i="1"/>
  <c r="W2797" i="1"/>
  <c r="V2798" i="1"/>
  <c r="W2798" i="1"/>
  <c r="V2799" i="1"/>
  <c r="W2799" i="1"/>
  <c r="V2800" i="1"/>
  <c r="W2800" i="1"/>
  <c r="V2801" i="1"/>
  <c r="W2801" i="1"/>
  <c r="V2802" i="1"/>
  <c r="W2802" i="1"/>
  <c r="V2803" i="1"/>
  <c r="W2803" i="1"/>
  <c r="V2804" i="1"/>
  <c r="W2804" i="1"/>
  <c r="V2805" i="1"/>
  <c r="W2805" i="1"/>
  <c r="V2806" i="1"/>
  <c r="W2806" i="1"/>
  <c r="V2807" i="1"/>
  <c r="W2807" i="1"/>
  <c r="V2808" i="1"/>
  <c r="W2808" i="1"/>
  <c r="V2809" i="1"/>
  <c r="W2809" i="1"/>
  <c r="V2810" i="1"/>
  <c r="W2810" i="1"/>
  <c r="V2811" i="1"/>
  <c r="W2811" i="1"/>
  <c r="V2812" i="1"/>
  <c r="W2812" i="1"/>
  <c r="V2813" i="1"/>
  <c r="W2813" i="1"/>
  <c r="V2814" i="1"/>
  <c r="W2814" i="1"/>
  <c r="V2815" i="1"/>
  <c r="W2815" i="1"/>
  <c r="V2816" i="1"/>
  <c r="W2816" i="1"/>
  <c r="V2817" i="1"/>
  <c r="W2817" i="1"/>
  <c r="V2818" i="1"/>
  <c r="W2818" i="1"/>
  <c r="V2819" i="1"/>
  <c r="W2819" i="1"/>
  <c r="V2820" i="1"/>
  <c r="W2820" i="1"/>
  <c r="V2821" i="1"/>
  <c r="W2821" i="1"/>
  <c r="V2822" i="1"/>
  <c r="W2822" i="1"/>
  <c r="V2823" i="1"/>
  <c r="W2823" i="1"/>
  <c r="V2824" i="1"/>
  <c r="W2824" i="1"/>
  <c r="V2825" i="1"/>
  <c r="W2825" i="1"/>
  <c r="V2826" i="1"/>
  <c r="W2826" i="1"/>
  <c r="V2827" i="1"/>
  <c r="W2827" i="1"/>
  <c r="V2828" i="1"/>
  <c r="W2828" i="1"/>
  <c r="V2829" i="1"/>
  <c r="W2829" i="1"/>
  <c r="V2830" i="1"/>
  <c r="W2830" i="1"/>
  <c r="V2831" i="1"/>
  <c r="W2831" i="1"/>
  <c r="V2832" i="1"/>
  <c r="W2832" i="1"/>
  <c r="V2833" i="1"/>
  <c r="W2833" i="1"/>
  <c r="V2834" i="1"/>
  <c r="W2834" i="1"/>
  <c r="V2835" i="1"/>
  <c r="W2835" i="1"/>
  <c r="V2836" i="1"/>
  <c r="W2836" i="1"/>
  <c r="V2837" i="1"/>
  <c r="W2837" i="1"/>
  <c r="V2838" i="1"/>
  <c r="W2838" i="1"/>
  <c r="V2839" i="1"/>
  <c r="W2839" i="1"/>
  <c r="V2840" i="1"/>
  <c r="W2840" i="1"/>
  <c r="V2841" i="1"/>
  <c r="W2841" i="1"/>
  <c r="V2842" i="1"/>
  <c r="W2842" i="1"/>
  <c r="V2843" i="1"/>
  <c r="W2843" i="1"/>
  <c r="V2844" i="1"/>
  <c r="W2844" i="1"/>
  <c r="V2845" i="1"/>
  <c r="W2845" i="1"/>
  <c r="V2846" i="1"/>
  <c r="W2846" i="1"/>
  <c r="V2847" i="1"/>
  <c r="W2847" i="1"/>
  <c r="V2848" i="1"/>
  <c r="W2848" i="1"/>
  <c r="V2849" i="1"/>
  <c r="W2849" i="1"/>
  <c r="V2850" i="1"/>
  <c r="W2850" i="1"/>
  <c r="V2851" i="1"/>
  <c r="W2851" i="1"/>
  <c r="V2852" i="1"/>
  <c r="W2852" i="1"/>
  <c r="V2853" i="1"/>
  <c r="W2853" i="1"/>
  <c r="V2854" i="1"/>
  <c r="W2854" i="1"/>
  <c r="V2855" i="1"/>
  <c r="W2855" i="1"/>
  <c r="V2856" i="1"/>
  <c r="W2856" i="1"/>
  <c r="V2857" i="1"/>
  <c r="W2857" i="1"/>
  <c r="V2858" i="1"/>
  <c r="W2858" i="1"/>
  <c r="V2859" i="1"/>
  <c r="W2859" i="1"/>
  <c r="V2860" i="1"/>
  <c r="W2860" i="1"/>
  <c r="V2861" i="1"/>
  <c r="W2861" i="1"/>
  <c r="V2862" i="1"/>
  <c r="W2862" i="1"/>
  <c r="V2863" i="1"/>
  <c r="W2863" i="1"/>
  <c r="V2864" i="1"/>
  <c r="W2864" i="1"/>
  <c r="V2865" i="1"/>
  <c r="W2865" i="1"/>
  <c r="V2866" i="1"/>
  <c r="W2866" i="1"/>
  <c r="V2867" i="1"/>
  <c r="W2867" i="1"/>
  <c r="V2868" i="1"/>
  <c r="W2868" i="1"/>
  <c r="V2869" i="1"/>
  <c r="W2869" i="1"/>
  <c r="V2870" i="1"/>
  <c r="W2870" i="1"/>
  <c r="V2871" i="1"/>
  <c r="W2871" i="1"/>
  <c r="V2872" i="1"/>
  <c r="W2872" i="1"/>
  <c r="V2873" i="1"/>
  <c r="W2873" i="1"/>
  <c r="V2874" i="1"/>
  <c r="W2874" i="1"/>
  <c r="V2875" i="1"/>
  <c r="W2875" i="1"/>
  <c r="V2876" i="1"/>
  <c r="W2876" i="1"/>
  <c r="V2877" i="1"/>
  <c r="W2877" i="1"/>
  <c r="V2878" i="1"/>
  <c r="W2878" i="1"/>
  <c r="V2879" i="1"/>
  <c r="W2879" i="1"/>
  <c r="V2880" i="1"/>
  <c r="W2880" i="1"/>
  <c r="V2881" i="1"/>
  <c r="W2881" i="1"/>
  <c r="V2882" i="1"/>
  <c r="W2882" i="1"/>
  <c r="V2883" i="1"/>
  <c r="W2883" i="1"/>
  <c r="V2884" i="1"/>
  <c r="W2884" i="1"/>
  <c r="V2885" i="1"/>
  <c r="W2885" i="1"/>
  <c r="V2886" i="1"/>
  <c r="W2886" i="1"/>
  <c r="V2887" i="1"/>
  <c r="W2887" i="1"/>
  <c r="V2888" i="1"/>
  <c r="W2888" i="1"/>
  <c r="V2889" i="1"/>
  <c r="W2889" i="1"/>
  <c r="V2890" i="1"/>
  <c r="W2890" i="1"/>
  <c r="V2891" i="1"/>
  <c r="W2891" i="1"/>
  <c r="V2892" i="1"/>
  <c r="W2892" i="1"/>
  <c r="V2893" i="1"/>
  <c r="W2893" i="1"/>
  <c r="V2894" i="1"/>
  <c r="W2894" i="1"/>
  <c r="V2895" i="1"/>
  <c r="W2895" i="1"/>
  <c r="V2896" i="1"/>
  <c r="W2896" i="1"/>
  <c r="V2897" i="1"/>
  <c r="W2897" i="1"/>
  <c r="V2898" i="1"/>
  <c r="W2898" i="1"/>
  <c r="V2899" i="1"/>
  <c r="W2899" i="1"/>
  <c r="V2900" i="1"/>
  <c r="W2900" i="1"/>
  <c r="V2901" i="1"/>
  <c r="W2901" i="1"/>
  <c r="V2902" i="1"/>
  <c r="W2902" i="1"/>
  <c r="V2903" i="1"/>
  <c r="W2903" i="1"/>
  <c r="V2904" i="1"/>
  <c r="W2904" i="1"/>
  <c r="V2905" i="1"/>
  <c r="W2905" i="1"/>
  <c r="V2906" i="1"/>
  <c r="W2906" i="1"/>
  <c r="V2907" i="1"/>
  <c r="W2907" i="1"/>
  <c r="V2908" i="1"/>
  <c r="W2908" i="1"/>
  <c r="V2909" i="1"/>
  <c r="W2909" i="1"/>
  <c r="V2910" i="1"/>
  <c r="W2910" i="1"/>
  <c r="V2911" i="1"/>
  <c r="W2911" i="1"/>
  <c r="V2912" i="1"/>
  <c r="W2912" i="1"/>
  <c r="V2913" i="1"/>
  <c r="W2913" i="1"/>
  <c r="V2914" i="1"/>
  <c r="W2914" i="1"/>
  <c r="V2915" i="1"/>
  <c r="W2915" i="1"/>
  <c r="V2916" i="1"/>
  <c r="W2916" i="1"/>
  <c r="V2917" i="1"/>
  <c r="W2917" i="1"/>
  <c r="V2918" i="1"/>
  <c r="W2918" i="1"/>
  <c r="V2919" i="1"/>
  <c r="W2919" i="1"/>
  <c r="V2920" i="1"/>
  <c r="W2920" i="1"/>
  <c r="V2921" i="1"/>
  <c r="W2921" i="1"/>
  <c r="V2922" i="1"/>
  <c r="W2922" i="1"/>
  <c r="V2923" i="1"/>
  <c r="W2923" i="1"/>
  <c r="V2924" i="1"/>
  <c r="W2924" i="1"/>
  <c r="V2925" i="1"/>
  <c r="W2925" i="1"/>
  <c r="V2926" i="1"/>
  <c r="W2926" i="1"/>
  <c r="V2927" i="1"/>
  <c r="W2927" i="1"/>
  <c r="V2928" i="1"/>
  <c r="W2928" i="1"/>
  <c r="V2929" i="1"/>
  <c r="W2929" i="1"/>
  <c r="V2930" i="1"/>
  <c r="W2930" i="1"/>
  <c r="V2931" i="1"/>
  <c r="W2931" i="1"/>
  <c r="V2932" i="1"/>
  <c r="W2932" i="1"/>
  <c r="V2933" i="1"/>
  <c r="W2933" i="1"/>
  <c r="V2934" i="1"/>
  <c r="W2934" i="1"/>
  <c r="V2935" i="1"/>
  <c r="W2935" i="1"/>
  <c r="V2936" i="1"/>
  <c r="W2936" i="1"/>
  <c r="V2937" i="1"/>
  <c r="W2937" i="1"/>
  <c r="V2938" i="1"/>
  <c r="W2938" i="1"/>
  <c r="V2939" i="1"/>
  <c r="W2939" i="1"/>
  <c r="V2940" i="1"/>
  <c r="W2940" i="1"/>
  <c r="V2941" i="1"/>
  <c r="W2941" i="1"/>
  <c r="V2942" i="1"/>
  <c r="W2942" i="1"/>
  <c r="V2943" i="1"/>
  <c r="W2943" i="1"/>
  <c r="V2944" i="1"/>
  <c r="W2944" i="1"/>
  <c r="V2945" i="1"/>
  <c r="W2945" i="1"/>
  <c r="V2946" i="1"/>
  <c r="W2946" i="1"/>
  <c r="V2947" i="1"/>
  <c r="W2947" i="1"/>
  <c r="V2948" i="1"/>
  <c r="W2948" i="1"/>
  <c r="V2949" i="1"/>
  <c r="W2949" i="1"/>
  <c r="V2950" i="1"/>
  <c r="W2950" i="1"/>
  <c r="V2951" i="1"/>
  <c r="W2951" i="1"/>
  <c r="V2952" i="1"/>
  <c r="W2952" i="1"/>
  <c r="V2953" i="1"/>
  <c r="W2953" i="1"/>
  <c r="V2954" i="1"/>
  <c r="W2954" i="1"/>
  <c r="V2955" i="1"/>
  <c r="W2955" i="1"/>
  <c r="V2956" i="1"/>
  <c r="W2956" i="1"/>
  <c r="V2957" i="1"/>
  <c r="W2957" i="1"/>
  <c r="V2958" i="1"/>
  <c r="W2958" i="1"/>
  <c r="V2959" i="1"/>
  <c r="W2959" i="1"/>
  <c r="V2960" i="1"/>
  <c r="W2960" i="1"/>
  <c r="V2961" i="1"/>
  <c r="W2961" i="1"/>
  <c r="V2962" i="1"/>
  <c r="W2962" i="1"/>
  <c r="V2963" i="1"/>
  <c r="W2963" i="1"/>
  <c r="V2964" i="1"/>
  <c r="W2964" i="1"/>
  <c r="V2965" i="1"/>
  <c r="W2965" i="1"/>
  <c r="V2966" i="1"/>
  <c r="W2966" i="1"/>
  <c r="V2967" i="1"/>
  <c r="W2967" i="1"/>
  <c r="V2968" i="1"/>
  <c r="W2968" i="1"/>
  <c r="V2969" i="1"/>
  <c r="W2969" i="1"/>
  <c r="V2970" i="1"/>
  <c r="W2970" i="1"/>
  <c r="V2971" i="1"/>
  <c r="W2971" i="1"/>
  <c r="V2972" i="1"/>
  <c r="W2972" i="1"/>
  <c r="V2973" i="1"/>
  <c r="W2973" i="1"/>
  <c r="V2974" i="1"/>
  <c r="W2974" i="1"/>
  <c r="V2975" i="1"/>
  <c r="W2975" i="1"/>
  <c r="V2976" i="1"/>
  <c r="W2976" i="1"/>
  <c r="V2977" i="1"/>
  <c r="W2977" i="1"/>
  <c r="V2978" i="1"/>
  <c r="W2978" i="1"/>
  <c r="V2979" i="1"/>
  <c r="W2979" i="1"/>
  <c r="V2980" i="1"/>
  <c r="W2980" i="1"/>
  <c r="V2981" i="1"/>
  <c r="W2981" i="1"/>
  <c r="V2982" i="1"/>
  <c r="W2982" i="1"/>
  <c r="V2983" i="1"/>
  <c r="W2983" i="1"/>
  <c r="V2984" i="1"/>
  <c r="W2984" i="1"/>
  <c r="V2985" i="1"/>
  <c r="W2985" i="1"/>
  <c r="V2986" i="1"/>
  <c r="W2986" i="1"/>
  <c r="V2987" i="1"/>
  <c r="W2987" i="1"/>
  <c r="V2988" i="1"/>
  <c r="W2988" i="1"/>
  <c r="V2989" i="1"/>
  <c r="W2989" i="1"/>
  <c r="V2990" i="1"/>
  <c r="W2990" i="1"/>
  <c r="V2991" i="1"/>
  <c r="W2991" i="1"/>
  <c r="V2992" i="1"/>
  <c r="W2992" i="1"/>
  <c r="V2993" i="1"/>
  <c r="W2993" i="1"/>
  <c r="V2994" i="1"/>
  <c r="W2994" i="1"/>
  <c r="V2995" i="1"/>
  <c r="W2995" i="1"/>
  <c r="V2996" i="1"/>
  <c r="W2996" i="1"/>
  <c r="V2997" i="1"/>
  <c r="W2997" i="1"/>
  <c r="V2998" i="1"/>
  <c r="W2998" i="1"/>
  <c r="V2999" i="1"/>
  <c r="W2999" i="1"/>
  <c r="V3000" i="1"/>
  <c r="W3000" i="1"/>
  <c r="V3001" i="1"/>
  <c r="W3001" i="1"/>
  <c r="V3002" i="1"/>
  <c r="W3002" i="1"/>
  <c r="V3003" i="1"/>
  <c r="W3003" i="1"/>
  <c r="V3004" i="1"/>
  <c r="W3004" i="1"/>
  <c r="V3005" i="1"/>
  <c r="W3005" i="1"/>
  <c r="V3006" i="1"/>
  <c r="W3006" i="1"/>
  <c r="V3007" i="1"/>
  <c r="W3007" i="1"/>
  <c r="V3008" i="1"/>
  <c r="W3008" i="1"/>
  <c r="V3009" i="1"/>
  <c r="W3009" i="1"/>
  <c r="V3010" i="1"/>
  <c r="W3010" i="1"/>
  <c r="V3011" i="1"/>
  <c r="W3011" i="1"/>
  <c r="V3012" i="1"/>
  <c r="W3012" i="1"/>
  <c r="V3013" i="1"/>
  <c r="W3013" i="1"/>
  <c r="V3014" i="1"/>
  <c r="W3014" i="1"/>
  <c r="V3015" i="1"/>
  <c r="W3015" i="1"/>
  <c r="V3016" i="1"/>
  <c r="W3016" i="1"/>
  <c r="V3017" i="1"/>
  <c r="W3017" i="1"/>
  <c r="V3018" i="1"/>
  <c r="W3018" i="1"/>
  <c r="V3019" i="1"/>
  <c r="W3019" i="1"/>
  <c r="V3020" i="1"/>
  <c r="W3020" i="1"/>
  <c r="V3021" i="1"/>
  <c r="W3021" i="1"/>
  <c r="V3022" i="1"/>
  <c r="W3022" i="1"/>
  <c r="V3023" i="1"/>
  <c r="W3023" i="1"/>
  <c r="V3024" i="1"/>
  <c r="W3024" i="1"/>
  <c r="V3025" i="1"/>
  <c r="W3025" i="1"/>
  <c r="V3026" i="1"/>
  <c r="W3026" i="1"/>
  <c r="V3027" i="1"/>
  <c r="W3027" i="1"/>
  <c r="V3028" i="1"/>
  <c r="W3028" i="1"/>
  <c r="V3029" i="1"/>
  <c r="W3029" i="1"/>
  <c r="V3030" i="1"/>
  <c r="W3030" i="1"/>
  <c r="V3031" i="1"/>
  <c r="W3031" i="1"/>
  <c r="V3032" i="1"/>
  <c r="W3032" i="1"/>
  <c r="V3033" i="1"/>
  <c r="W3033" i="1"/>
  <c r="V3034" i="1"/>
  <c r="W3034" i="1"/>
  <c r="V3035" i="1"/>
  <c r="W3035" i="1"/>
  <c r="V3036" i="1"/>
  <c r="W3036" i="1"/>
  <c r="V3037" i="1"/>
  <c r="W3037" i="1"/>
  <c r="V3038" i="1"/>
  <c r="W3038" i="1"/>
  <c r="V3039" i="1"/>
  <c r="W3039" i="1"/>
  <c r="V3040" i="1"/>
  <c r="W3040" i="1"/>
  <c r="V3041" i="1"/>
  <c r="W3041" i="1"/>
  <c r="V3042" i="1"/>
  <c r="W3042" i="1"/>
  <c r="V3043" i="1"/>
  <c r="W3043" i="1"/>
  <c r="V3044" i="1"/>
  <c r="W3044" i="1"/>
  <c r="V3045" i="1"/>
  <c r="W3045" i="1"/>
  <c r="V3046" i="1"/>
  <c r="W3046" i="1"/>
  <c r="V3047" i="1"/>
  <c r="W3047" i="1"/>
  <c r="V3048" i="1"/>
  <c r="W3048" i="1"/>
  <c r="V3049" i="1"/>
  <c r="W3049" i="1"/>
  <c r="V3050" i="1"/>
  <c r="W3050" i="1"/>
  <c r="V3051" i="1"/>
  <c r="W3051" i="1"/>
  <c r="V3052" i="1"/>
  <c r="W3052" i="1"/>
  <c r="V3053" i="1"/>
  <c r="W3053" i="1"/>
  <c r="V3054" i="1"/>
  <c r="W3054" i="1"/>
  <c r="V3055" i="1"/>
  <c r="W3055" i="1"/>
  <c r="V3056" i="1"/>
  <c r="W3056" i="1"/>
  <c r="V3057" i="1"/>
  <c r="W3057" i="1"/>
  <c r="V3058" i="1"/>
  <c r="W3058" i="1"/>
  <c r="V3059" i="1"/>
  <c r="W3059" i="1"/>
  <c r="V3060" i="1"/>
  <c r="W3060" i="1"/>
  <c r="V3061" i="1"/>
  <c r="W3061" i="1"/>
  <c r="V3062" i="1"/>
  <c r="W3062" i="1"/>
  <c r="V3063" i="1"/>
  <c r="W3063" i="1"/>
  <c r="V3064" i="1"/>
  <c r="W3064" i="1"/>
  <c r="V3065" i="1"/>
  <c r="W3065" i="1"/>
  <c r="V3066" i="1"/>
  <c r="W3066" i="1"/>
  <c r="V3067" i="1"/>
  <c r="W3067" i="1"/>
  <c r="V3068" i="1"/>
  <c r="W3068" i="1"/>
  <c r="V3069" i="1"/>
  <c r="W3069" i="1"/>
  <c r="V3070" i="1"/>
  <c r="W3070" i="1"/>
  <c r="V3071" i="1"/>
  <c r="W3071" i="1"/>
  <c r="V3072" i="1"/>
  <c r="W3072" i="1"/>
  <c r="V3073" i="1"/>
  <c r="W3073" i="1"/>
  <c r="V3074" i="1"/>
  <c r="W3074" i="1"/>
  <c r="V3075" i="1"/>
  <c r="W3075" i="1"/>
  <c r="V3076" i="1"/>
  <c r="W3076" i="1"/>
  <c r="V3077" i="1"/>
  <c r="W3077" i="1"/>
  <c r="V3078" i="1"/>
  <c r="W3078" i="1"/>
  <c r="V3079" i="1"/>
  <c r="W3079" i="1"/>
  <c r="V3080" i="1"/>
  <c r="W3080" i="1"/>
  <c r="V3081" i="1"/>
  <c r="W3081" i="1"/>
  <c r="V3082" i="1"/>
  <c r="W3082" i="1"/>
  <c r="V3083" i="1"/>
  <c r="W3083" i="1"/>
  <c r="V3084" i="1"/>
  <c r="W3084" i="1"/>
  <c r="V3085" i="1"/>
  <c r="W3085" i="1"/>
  <c r="V3086" i="1"/>
  <c r="W3086" i="1"/>
  <c r="V3087" i="1"/>
  <c r="W3087" i="1"/>
  <c r="V3088" i="1"/>
  <c r="W3088" i="1"/>
  <c r="V3089" i="1"/>
  <c r="W3089" i="1"/>
  <c r="V3090" i="1"/>
  <c r="W3090" i="1"/>
  <c r="V3091" i="1"/>
  <c r="W3091" i="1"/>
  <c r="V3092" i="1"/>
  <c r="W3092" i="1"/>
  <c r="V3093" i="1"/>
  <c r="W3093" i="1"/>
  <c r="V3094" i="1"/>
  <c r="W3094" i="1"/>
  <c r="V3095" i="1"/>
  <c r="W3095" i="1"/>
  <c r="V3096" i="1"/>
  <c r="W3096" i="1"/>
  <c r="V3097" i="1"/>
  <c r="W3097" i="1"/>
  <c r="V3098" i="1"/>
  <c r="W3098" i="1"/>
  <c r="V3099" i="1"/>
  <c r="W3099" i="1"/>
  <c r="V3100" i="1"/>
  <c r="W3100" i="1"/>
  <c r="V3101" i="1"/>
  <c r="W3101" i="1"/>
  <c r="V3102" i="1"/>
  <c r="W3102" i="1"/>
  <c r="V3103" i="1"/>
  <c r="W3103" i="1"/>
  <c r="V3104" i="1"/>
  <c r="W3104" i="1"/>
  <c r="V3105" i="1"/>
  <c r="W3105" i="1"/>
  <c r="V3106" i="1"/>
  <c r="W3106" i="1"/>
  <c r="V3107" i="1"/>
  <c r="W3107" i="1"/>
  <c r="V3108" i="1"/>
  <c r="W3108" i="1"/>
  <c r="V3109" i="1"/>
  <c r="W3109" i="1"/>
  <c r="V3110" i="1"/>
  <c r="W3110" i="1"/>
  <c r="V3111" i="1"/>
  <c r="W3111" i="1"/>
  <c r="V3112" i="1"/>
  <c r="W3112" i="1"/>
  <c r="V3113" i="1"/>
  <c r="W3113" i="1"/>
  <c r="V3114" i="1"/>
  <c r="W3114" i="1"/>
  <c r="V3115" i="1"/>
  <c r="W3115" i="1"/>
  <c r="V3116" i="1"/>
  <c r="W3116" i="1"/>
  <c r="V3117" i="1"/>
  <c r="W3117" i="1"/>
  <c r="V3118" i="1"/>
  <c r="W3118" i="1"/>
  <c r="V3119" i="1"/>
  <c r="W3119" i="1"/>
  <c r="V3120" i="1"/>
  <c r="W3120" i="1"/>
  <c r="V3121" i="1"/>
  <c r="W3121" i="1"/>
  <c r="V3122" i="1"/>
  <c r="W3122" i="1"/>
  <c r="V3123" i="1"/>
  <c r="W3123" i="1"/>
  <c r="V3124" i="1"/>
  <c r="W3124" i="1"/>
  <c r="V3125" i="1"/>
  <c r="W3125" i="1"/>
  <c r="V3126" i="1"/>
  <c r="W3126" i="1"/>
  <c r="V3127" i="1"/>
  <c r="W3127" i="1"/>
  <c r="V3128" i="1"/>
  <c r="W3128" i="1"/>
  <c r="V3129" i="1"/>
  <c r="W3129" i="1"/>
  <c r="V3130" i="1"/>
  <c r="W3130" i="1"/>
  <c r="V3131" i="1"/>
  <c r="W3131" i="1"/>
  <c r="V3132" i="1"/>
  <c r="W3132" i="1"/>
  <c r="V3133" i="1"/>
  <c r="W3133" i="1"/>
  <c r="V3134" i="1"/>
  <c r="W3134" i="1"/>
  <c r="V3135" i="1"/>
  <c r="W3135" i="1"/>
  <c r="V3136" i="1"/>
  <c r="W3136" i="1"/>
  <c r="V3137" i="1"/>
  <c r="W3137" i="1"/>
  <c r="V3138" i="1"/>
  <c r="W3138" i="1"/>
  <c r="V3139" i="1"/>
  <c r="W3139" i="1"/>
  <c r="V3140" i="1"/>
  <c r="W3140" i="1"/>
  <c r="V3141" i="1"/>
  <c r="W3141" i="1"/>
  <c r="V3142" i="1"/>
  <c r="W3142" i="1"/>
  <c r="V3143" i="1"/>
  <c r="W3143" i="1"/>
  <c r="V3144" i="1"/>
  <c r="W3144" i="1"/>
  <c r="V3145" i="1"/>
  <c r="W3145" i="1"/>
  <c r="V3146" i="1"/>
  <c r="W3146" i="1"/>
  <c r="V3147" i="1"/>
  <c r="W3147" i="1"/>
  <c r="V3148" i="1"/>
  <c r="W3148" i="1"/>
  <c r="V3149" i="1"/>
  <c r="W3149" i="1"/>
  <c r="V3150" i="1"/>
  <c r="W3150" i="1"/>
  <c r="V3151" i="1"/>
  <c r="W3151" i="1"/>
  <c r="V3152" i="1"/>
  <c r="W3152" i="1"/>
  <c r="V3153" i="1"/>
  <c r="W3153" i="1"/>
  <c r="V3154" i="1"/>
  <c r="W3154" i="1"/>
  <c r="V3155" i="1"/>
  <c r="W3155" i="1"/>
  <c r="V3156" i="1"/>
  <c r="W3156" i="1"/>
  <c r="V3157" i="1"/>
  <c r="W3157" i="1"/>
  <c r="V3158" i="1"/>
  <c r="W3158" i="1"/>
  <c r="V3159" i="1"/>
  <c r="W3159" i="1"/>
  <c r="V3160" i="1"/>
  <c r="W3160" i="1"/>
  <c r="V3161" i="1"/>
  <c r="W3161" i="1"/>
  <c r="V3162" i="1"/>
  <c r="W3162" i="1"/>
  <c r="V3163" i="1"/>
  <c r="W3163" i="1"/>
  <c r="V3164" i="1"/>
  <c r="W3164" i="1"/>
  <c r="V3165" i="1"/>
  <c r="W3165" i="1"/>
  <c r="V3166" i="1"/>
  <c r="W3166" i="1"/>
  <c r="V3167" i="1"/>
  <c r="W3167" i="1"/>
  <c r="V3168" i="1"/>
  <c r="W3168" i="1"/>
  <c r="V3169" i="1"/>
  <c r="W3169" i="1"/>
  <c r="V3170" i="1"/>
  <c r="W3170" i="1"/>
  <c r="V3171" i="1"/>
  <c r="W3171" i="1"/>
  <c r="V3172" i="1"/>
  <c r="W3172" i="1"/>
  <c r="V3173" i="1"/>
  <c r="W3173" i="1"/>
  <c r="V3174" i="1"/>
  <c r="W3174" i="1"/>
  <c r="V3175" i="1"/>
  <c r="W3175" i="1"/>
  <c r="V3176" i="1"/>
  <c r="W3176" i="1"/>
  <c r="V3177" i="1"/>
  <c r="W3177" i="1"/>
  <c r="V3178" i="1"/>
  <c r="W3178" i="1"/>
  <c r="V3179" i="1"/>
  <c r="W3179" i="1"/>
  <c r="V3180" i="1"/>
  <c r="W3180" i="1"/>
  <c r="V3181" i="1"/>
  <c r="W3181" i="1"/>
  <c r="V3182" i="1"/>
  <c r="W3182" i="1"/>
  <c r="V3183" i="1"/>
  <c r="W3183" i="1"/>
  <c r="V3184" i="1"/>
  <c r="W3184" i="1"/>
  <c r="V3185" i="1"/>
  <c r="W3185" i="1"/>
  <c r="V3186" i="1"/>
  <c r="W3186" i="1"/>
  <c r="V3187" i="1"/>
  <c r="W3187" i="1"/>
  <c r="V3188" i="1"/>
  <c r="W3188" i="1"/>
  <c r="V3189" i="1"/>
  <c r="W3189" i="1"/>
  <c r="V3190" i="1"/>
  <c r="W3190" i="1"/>
  <c r="V3191" i="1"/>
  <c r="W3191" i="1"/>
  <c r="V3192" i="1"/>
  <c r="W3192" i="1"/>
  <c r="V3193" i="1"/>
  <c r="W3193" i="1"/>
  <c r="V3194" i="1"/>
  <c r="W3194" i="1"/>
  <c r="V3195" i="1"/>
  <c r="W3195" i="1"/>
  <c r="V3196" i="1"/>
  <c r="W3196" i="1"/>
  <c r="V3197" i="1"/>
  <c r="W3197" i="1"/>
  <c r="V3198" i="1"/>
  <c r="W3198" i="1"/>
  <c r="V3199" i="1"/>
  <c r="W3199" i="1"/>
  <c r="V3200" i="1"/>
  <c r="W3200" i="1"/>
  <c r="V3201" i="1"/>
  <c r="W3201" i="1"/>
  <c r="V3202" i="1"/>
  <c r="W3202" i="1"/>
  <c r="V3203" i="1"/>
  <c r="W3203" i="1"/>
  <c r="V3204" i="1"/>
  <c r="W3204" i="1"/>
  <c r="V3205" i="1"/>
  <c r="W3205" i="1"/>
  <c r="V3206" i="1"/>
  <c r="W3206" i="1"/>
  <c r="V3207" i="1"/>
  <c r="W3207" i="1"/>
  <c r="V3208" i="1"/>
  <c r="W3208" i="1"/>
  <c r="V3209" i="1"/>
  <c r="W3209" i="1"/>
  <c r="V3210" i="1"/>
  <c r="W3210" i="1"/>
  <c r="V3211" i="1"/>
  <c r="W3211" i="1"/>
  <c r="V3212" i="1"/>
  <c r="W3212" i="1"/>
  <c r="V3213" i="1"/>
  <c r="W3213" i="1"/>
  <c r="V3214" i="1"/>
  <c r="W3214" i="1"/>
  <c r="V3215" i="1"/>
  <c r="W3215" i="1"/>
  <c r="V3216" i="1"/>
  <c r="W3216" i="1"/>
  <c r="V3217" i="1"/>
  <c r="W3217" i="1"/>
  <c r="V3218" i="1"/>
  <c r="W3218" i="1"/>
  <c r="V3219" i="1"/>
  <c r="W3219" i="1"/>
  <c r="V3220" i="1"/>
  <c r="W3220" i="1"/>
  <c r="V3221" i="1"/>
  <c r="W3221" i="1"/>
  <c r="V3222" i="1"/>
  <c r="W3222" i="1"/>
  <c r="V3223" i="1"/>
  <c r="W3223" i="1"/>
  <c r="V3224" i="1"/>
  <c r="W3224" i="1"/>
  <c r="V3225" i="1"/>
  <c r="W3225" i="1"/>
  <c r="V3226" i="1"/>
  <c r="W3226" i="1"/>
  <c r="V3227" i="1"/>
  <c r="W3227" i="1"/>
  <c r="V3228" i="1"/>
  <c r="W3228" i="1"/>
  <c r="V3229" i="1"/>
  <c r="W3229" i="1"/>
  <c r="V3230" i="1"/>
  <c r="W3230" i="1"/>
  <c r="V3231" i="1"/>
  <c r="W3231" i="1"/>
  <c r="V3232" i="1"/>
  <c r="W3232" i="1"/>
  <c r="V3233" i="1"/>
  <c r="W3233" i="1"/>
  <c r="V3234" i="1"/>
  <c r="W3234" i="1"/>
  <c r="V3235" i="1"/>
  <c r="W3235" i="1"/>
  <c r="V3236" i="1"/>
  <c r="W3236" i="1"/>
  <c r="V3237" i="1"/>
  <c r="W3237" i="1"/>
  <c r="V3238" i="1"/>
  <c r="W3238" i="1"/>
  <c r="V3239" i="1"/>
  <c r="W3239" i="1"/>
  <c r="V3240" i="1"/>
  <c r="W3240" i="1"/>
  <c r="V3241" i="1"/>
  <c r="W3241" i="1"/>
  <c r="V3242" i="1"/>
  <c r="W3242" i="1"/>
  <c r="V3243" i="1"/>
  <c r="W3243" i="1"/>
  <c r="V3244" i="1"/>
  <c r="W3244" i="1"/>
  <c r="V3245" i="1"/>
  <c r="W3245" i="1"/>
  <c r="V3246" i="1"/>
  <c r="W3246" i="1"/>
  <c r="V3247" i="1"/>
  <c r="W3247" i="1"/>
  <c r="V3248" i="1"/>
  <c r="W3248" i="1"/>
  <c r="V3249" i="1"/>
  <c r="W3249" i="1"/>
  <c r="V3250" i="1"/>
  <c r="W3250" i="1"/>
  <c r="V3251" i="1"/>
  <c r="W3251" i="1"/>
  <c r="V3252" i="1"/>
  <c r="W3252" i="1"/>
  <c r="V3253" i="1"/>
  <c r="W3253" i="1"/>
  <c r="V3254" i="1"/>
  <c r="W3254" i="1"/>
  <c r="V3255" i="1"/>
  <c r="W3255" i="1"/>
  <c r="V3256" i="1"/>
  <c r="W3256" i="1"/>
  <c r="V3257" i="1"/>
  <c r="W3257" i="1"/>
  <c r="V3258" i="1"/>
  <c r="W3258" i="1"/>
  <c r="V3259" i="1"/>
  <c r="W3259" i="1"/>
  <c r="V3260" i="1"/>
  <c r="W3260" i="1"/>
  <c r="V3261" i="1"/>
  <c r="W3261" i="1"/>
  <c r="V3262" i="1"/>
  <c r="W3262" i="1"/>
  <c r="V3263" i="1"/>
  <c r="W3263" i="1"/>
  <c r="V3264" i="1"/>
  <c r="W3264" i="1"/>
  <c r="V3265" i="1"/>
  <c r="W3265" i="1"/>
  <c r="V3266" i="1"/>
  <c r="W3266" i="1"/>
  <c r="V3267" i="1"/>
  <c r="W3267" i="1"/>
  <c r="V3268" i="1"/>
  <c r="W3268" i="1"/>
  <c r="V3269" i="1"/>
  <c r="W3269" i="1"/>
  <c r="V3270" i="1"/>
  <c r="W3270" i="1"/>
  <c r="V3271" i="1"/>
  <c r="W3271" i="1"/>
  <c r="V3272" i="1"/>
  <c r="W3272" i="1"/>
  <c r="V3273" i="1"/>
  <c r="W3273" i="1"/>
  <c r="V3274" i="1"/>
  <c r="W3274" i="1"/>
  <c r="V3275" i="1"/>
  <c r="W3275" i="1"/>
  <c r="V3276" i="1"/>
  <c r="W3276" i="1"/>
  <c r="V3277" i="1"/>
  <c r="W3277" i="1"/>
  <c r="V3278" i="1"/>
  <c r="W3278" i="1"/>
  <c r="V3279" i="1"/>
  <c r="W3279" i="1"/>
  <c r="V3280" i="1"/>
  <c r="W3280" i="1"/>
  <c r="V3281" i="1"/>
  <c r="W3281" i="1"/>
  <c r="V3282" i="1"/>
  <c r="W3282" i="1"/>
  <c r="V3283" i="1"/>
  <c r="W3283" i="1"/>
  <c r="V3284" i="1"/>
  <c r="W3284" i="1"/>
  <c r="V3285" i="1"/>
  <c r="W3285" i="1"/>
  <c r="V3286" i="1"/>
  <c r="W3286" i="1"/>
  <c r="V3287" i="1"/>
  <c r="W3287" i="1"/>
  <c r="V3288" i="1"/>
  <c r="W3288" i="1"/>
  <c r="V3289" i="1"/>
  <c r="W3289" i="1"/>
  <c r="V3290" i="1"/>
  <c r="W3290" i="1"/>
  <c r="V3291" i="1"/>
  <c r="W3291" i="1"/>
  <c r="V3292" i="1"/>
  <c r="W3292" i="1"/>
  <c r="V3293" i="1"/>
  <c r="W3293" i="1"/>
  <c r="V3294" i="1"/>
  <c r="W3294" i="1"/>
  <c r="V3295" i="1"/>
  <c r="W3295" i="1"/>
  <c r="V3296" i="1"/>
  <c r="W3296" i="1"/>
  <c r="V3297" i="1"/>
  <c r="W3297" i="1"/>
  <c r="V3298" i="1"/>
  <c r="W3298" i="1"/>
  <c r="V3299" i="1"/>
  <c r="W3299" i="1"/>
  <c r="V3300" i="1"/>
  <c r="W3300" i="1"/>
  <c r="V3301" i="1"/>
  <c r="W3301" i="1"/>
  <c r="V3302" i="1"/>
  <c r="W3302" i="1"/>
  <c r="V3303" i="1"/>
  <c r="W3303" i="1"/>
  <c r="V3304" i="1"/>
  <c r="W3304" i="1"/>
  <c r="V3305" i="1"/>
  <c r="W3305" i="1"/>
  <c r="V3306" i="1"/>
  <c r="W3306" i="1"/>
  <c r="V3307" i="1"/>
  <c r="W3307" i="1"/>
  <c r="V3308" i="1"/>
  <c r="W3308" i="1"/>
  <c r="V3309" i="1"/>
  <c r="W3309" i="1"/>
  <c r="V3310" i="1"/>
  <c r="W3310" i="1"/>
  <c r="V3311" i="1"/>
  <c r="W3311" i="1"/>
  <c r="V3312" i="1"/>
  <c r="W3312" i="1"/>
  <c r="V3313" i="1"/>
  <c r="W3313" i="1"/>
  <c r="V3314" i="1"/>
  <c r="W3314" i="1"/>
  <c r="V3315" i="1"/>
  <c r="W3315" i="1"/>
  <c r="V3316" i="1"/>
  <c r="W3316" i="1"/>
  <c r="V3317" i="1"/>
  <c r="W3317" i="1"/>
  <c r="V3318" i="1"/>
  <c r="W3318" i="1"/>
  <c r="V3319" i="1"/>
  <c r="W3319" i="1"/>
  <c r="V3320" i="1"/>
  <c r="W3320" i="1"/>
  <c r="V3321" i="1"/>
  <c r="W3321" i="1"/>
  <c r="V3322" i="1"/>
  <c r="W3322" i="1"/>
  <c r="V3323" i="1"/>
  <c r="W3323" i="1"/>
  <c r="V3324" i="1"/>
  <c r="W3324" i="1"/>
  <c r="V3325" i="1"/>
  <c r="W3325" i="1"/>
  <c r="V3326" i="1"/>
  <c r="W3326" i="1"/>
  <c r="V3327" i="1"/>
  <c r="W3327" i="1"/>
  <c r="V3328" i="1"/>
  <c r="W3328" i="1"/>
  <c r="V3329" i="1"/>
  <c r="W3329" i="1"/>
  <c r="V3330" i="1"/>
  <c r="W3330" i="1"/>
  <c r="V3331" i="1"/>
  <c r="W3331" i="1"/>
  <c r="V3332" i="1"/>
  <c r="W3332" i="1"/>
  <c r="V3333" i="1"/>
  <c r="W3333" i="1"/>
  <c r="V3334" i="1"/>
  <c r="W3334" i="1"/>
  <c r="V3335" i="1"/>
  <c r="W3335" i="1"/>
  <c r="V3336" i="1"/>
  <c r="W3336" i="1"/>
  <c r="V3337" i="1"/>
  <c r="W3337" i="1"/>
  <c r="V3338" i="1"/>
  <c r="W3338" i="1"/>
  <c r="V3339" i="1"/>
  <c r="W3339" i="1"/>
  <c r="V3340" i="1"/>
  <c r="W3340" i="1"/>
  <c r="V3341" i="1"/>
  <c r="W3341" i="1"/>
  <c r="V3342" i="1"/>
  <c r="W3342" i="1"/>
  <c r="V3343" i="1"/>
  <c r="W3343" i="1"/>
  <c r="V3344" i="1"/>
  <c r="W3344" i="1"/>
  <c r="V3345" i="1"/>
  <c r="W3345" i="1"/>
  <c r="V3346" i="1"/>
  <c r="W3346" i="1"/>
  <c r="V3347" i="1"/>
  <c r="W3347" i="1"/>
  <c r="V3348" i="1"/>
  <c r="W3348" i="1"/>
  <c r="V3349" i="1"/>
  <c r="W3349" i="1"/>
  <c r="V3350" i="1"/>
  <c r="W3350" i="1"/>
  <c r="V3351" i="1"/>
  <c r="W3351" i="1"/>
  <c r="V3352" i="1"/>
  <c r="W3352" i="1"/>
  <c r="V3353" i="1"/>
  <c r="W3353" i="1"/>
  <c r="V3354" i="1"/>
  <c r="W3354" i="1"/>
  <c r="V3355" i="1"/>
  <c r="W3355" i="1"/>
  <c r="V3356" i="1"/>
  <c r="W3356" i="1"/>
  <c r="V3357" i="1"/>
  <c r="W3357" i="1"/>
  <c r="V3358" i="1"/>
  <c r="W3358" i="1"/>
  <c r="V3359" i="1"/>
  <c r="W3359" i="1"/>
  <c r="V3360" i="1"/>
  <c r="W3360" i="1"/>
  <c r="V3361" i="1"/>
  <c r="W3361" i="1"/>
  <c r="V3362" i="1"/>
  <c r="W3362" i="1"/>
  <c r="V3363" i="1"/>
  <c r="W3363" i="1"/>
  <c r="V3364" i="1"/>
  <c r="W3364" i="1"/>
  <c r="V3365" i="1"/>
  <c r="W3365" i="1"/>
  <c r="V3366" i="1"/>
  <c r="W3366" i="1"/>
  <c r="V3367" i="1"/>
  <c r="W3367" i="1"/>
  <c r="V3368" i="1"/>
  <c r="W3368" i="1"/>
  <c r="V3369" i="1"/>
  <c r="W3369" i="1"/>
  <c r="V3370" i="1"/>
  <c r="W3370" i="1"/>
  <c r="V3371" i="1"/>
  <c r="W3371" i="1"/>
  <c r="V3372" i="1"/>
  <c r="W3372" i="1"/>
  <c r="V3373" i="1"/>
  <c r="W3373" i="1"/>
  <c r="V3374" i="1"/>
  <c r="W3374" i="1"/>
  <c r="V3375" i="1"/>
  <c r="W3375" i="1"/>
  <c r="V3376" i="1"/>
  <c r="W3376" i="1"/>
  <c r="V3377" i="1"/>
  <c r="W3377" i="1"/>
  <c r="V3378" i="1"/>
  <c r="W3378" i="1"/>
  <c r="V3379" i="1"/>
  <c r="W3379" i="1"/>
  <c r="V3380" i="1"/>
  <c r="W3380" i="1"/>
  <c r="V3381" i="1"/>
  <c r="W3381" i="1"/>
  <c r="V3382" i="1"/>
  <c r="W3382" i="1"/>
  <c r="V3383" i="1"/>
  <c r="W3383" i="1"/>
  <c r="V3384" i="1"/>
  <c r="W3384" i="1"/>
  <c r="V3385" i="1"/>
  <c r="W3385" i="1"/>
  <c r="V3386" i="1"/>
  <c r="W3386" i="1"/>
  <c r="V3387" i="1"/>
  <c r="W3387" i="1"/>
  <c r="V3388" i="1"/>
  <c r="W3388" i="1"/>
  <c r="V3389" i="1"/>
  <c r="W3389" i="1"/>
  <c r="V3390" i="1"/>
  <c r="W3390" i="1"/>
  <c r="V3391" i="1"/>
  <c r="W3391" i="1"/>
  <c r="V3392" i="1"/>
  <c r="W3392" i="1"/>
  <c r="V3393" i="1"/>
  <c r="W3393" i="1"/>
  <c r="V3394" i="1"/>
  <c r="W3394" i="1"/>
  <c r="V3395" i="1"/>
  <c r="W3395" i="1"/>
  <c r="V3396" i="1"/>
  <c r="W3396" i="1"/>
  <c r="V3397" i="1"/>
  <c r="W3397" i="1"/>
  <c r="V3398" i="1"/>
  <c r="W3398" i="1"/>
  <c r="V3399" i="1"/>
  <c r="W3399" i="1"/>
  <c r="V3400" i="1"/>
  <c r="W3400" i="1"/>
  <c r="V3401" i="1"/>
  <c r="W3401" i="1"/>
  <c r="V3402" i="1"/>
  <c r="W3402" i="1"/>
  <c r="V3403" i="1"/>
  <c r="W3403" i="1"/>
  <c r="V3404" i="1"/>
  <c r="W3404" i="1"/>
  <c r="V3405" i="1"/>
  <c r="W3405" i="1"/>
  <c r="V3406" i="1"/>
  <c r="W3406" i="1"/>
  <c r="V3407" i="1"/>
  <c r="W3407" i="1"/>
  <c r="V3408" i="1"/>
  <c r="W3408" i="1"/>
  <c r="V3409" i="1"/>
  <c r="W3409" i="1"/>
  <c r="V3410" i="1"/>
  <c r="W3410" i="1"/>
  <c r="V3411" i="1"/>
  <c r="W3411" i="1"/>
  <c r="V3412" i="1"/>
  <c r="W3412" i="1"/>
  <c r="V3413" i="1"/>
  <c r="W3413" i="1"/>
  <c r="V3414" i="1"/>
  <c r="W3414" i="1"/>
  <c r="V3415" i="1"/>
  <c r="W3415" i="1"/>
  <c r="V3416" i="1"/>
  <c r="W3416" i="1"/>
  <c r="V3417" i="1"/>
  <c r="W3417" i="1"/>
  <c r="V3418" i="1"/>
  <c r="W3418" i="1"/>
  <c r="V3419" i="1"/>
  <c r="W3419" i="1"/>
  <c r="V3420" i="1"/>
  <c r="W3420" i="1"/>
  <c r="V3421" i="1"/>
  <c r="W3421" i="1"/>
  <c r="V3422" i="1"/>
  <c r="W3422" i="1"/>
  <c r="V3423" i="1"/>
  <c r="W3423" i="1"/>
  <c r="V3424" i="1"/>
  <c r="W3424" i="1"/>
  <c r="V3425" i="1"/>
  <c r="W3425" i="1"/>
  <c r="V3426" i="1"/>
  <c r="W3426" i="1"/>
  <c r="V3427" i="1"/>
  <c r="W3427" i="1"/>
  <c r="V3428" i="1"/>
  <c r="W3428" i="1"/>
  <c r="V3429" i="1"/>
  <c r="W3429" i="1"/>
  <c r="V3430" i="1"/>
  <c r="W3430" i="1"/>
  <c r="V3431" i="1"/>
  <c r="W3431" i="1"/>
  <c r="V3432" i="1"/>
  <c r="W3432" i="1"/>
  <c r="V3433" i="1"/>
  <c r="W3433" i="1"/>
  <c r="V3434" i="1"/>
  <c r="W3434" i="1"/>
  <c r="V3435" i="1"/>
  <c r="W3435" i="1"/>
  <c r="V3436" i="1"/>
  <c r="W3436" i="1"/>
  <c r="V3437" i="1"/>
  <c r="W3437" i="1"/>
  <c r="V3438" i="1"/>
  <c r="W3438" i="1"/>
  <c r="V3439" i="1"/>
  <c r="W3439" i="1"/>
  <c r="V3440" i="1"/>
  <c r="W3440" i="1"/>
  <c r="V3441" i="1"/>
  <c r="W3441" i="1"/>
  <c r="V3442" i="1"/>
  <c r="W3442" i="1"/>
  <c r="V3443" i="1"/>
  <c r="W3443" i="1"/>
  <c r="V3444" i="1"/>
  <c r="W3444" i="1"/>
  <c r="V3445" i="1"/>
  <c r="W3445" i="1"/>
  <c r="V3446" i="1"/>
  <c r="W3446" i="1"/>
  <c r="V3447" i="1"/>
  <c r="W3447" i="1"/>
  <c r="V3448" i="1"/>
  <c r="W3448" i="1"/>
  <c r="V3449" i="1"/>
  <c r="W3449" i="1"/>
  <c r="V3450" i="1"/>
  <c r="W3450" i="1"/>
  <c r="V3451" i="1"/>
  <c r="W3451" i="1"/>
  <c r="V3452" i="1"/>
  <c r="W3452" i="1"/>
  <c r="V3453" i="1"/>
  <c r="W3453" i="1"/>
  <c r="V3454" i="1"/>
  <c r="W3454" i="1"/>
  <c r="V3455" i="1"/>
  <c r="W3455" i="1"/>
  <c r="V3456" i="1"/>
  <c r="W3456" i="1"/>
  <c r="V3457" i="1"/>
  <c r="W3457" i="1"/>
  <c r="V3458" i="1"/>
  <c r="W3458" i="1"/>
  <c r="V3459" i="1"/>
  <c r="W3459" i="1"/>
  <c r="V3460" i="1"/>
  <c r="W3460" i="1"/>
  <c r="V3461" i="1"/>
  <c r="W3461" i="1"/>
  <c r="V3462" i="1"/>
  <c r="W3462" i="1"/>
  <c r="V3463" i="1"/>
  <c r="W3463" i="1"/>
  <c r="V3464" i="1"/>
  <c r="W3464" i="1"/>
  <c r="V3465" i="1"/>
  <c r="W3465" i="1"/>
  <c r="V3466" i="1"/>
  <c r="W3466" i="1"/>
  <c r="V3467" i="1"/>
  <c r="W3467" i="1"/>
  <c r="V3468" i="1"/>
  <c r="W3468" i="1"/>
  <c r="V3469" i="1"/>
  <c r="W3469" i="1"/>
  <c r="V3470" i="1"/>
  <c r="W3470" i="1"/>
  <c r="V3471" i="1"/>
  <c r="W3471" i="1"/>
  <c r="V3472" i="1"/>
  <c r="W3472" i="1"/>
  <c r="V3473" i="1"/>
  <c r="W3473" i="1"/>
  <c r="V3474" i="1"/>
  <c r="W3474" i="1"/>
  <c r="V3475" i="1"/>
  <c r="W3475" i="1"/>
  <c r="V3476" i="1"/>
  <c r="W3476" i="1"/>
  <c r="V3477" i="1"/>
  <c r="W3477" i="1"/>
  <c r="V3478" i="1"/>
  <c r="W3478" i="1"/>
  <c r="V3479" i="1"/>
  <c r="W3479" i="1"/>
  <c r="V3480" i="1"/>
  <c r="W3480" i="1"/>
  <c r="V3481" i="1"/>
  <c r="W3481" i="1"/>
  <c r="V3482" i="1"/>
  <c r="W3482" i="1"/>
  <c r="V3483" i="1"/>
  <c r="W3483" i="1"/>
  <c r="V3484" i="1"/>
  <c r="W3484" i="1"/>
  <c r="V3485" i="1"/>
  <c r="W3485" i="1"/>
  <c r="V3486" i="1"/>
  <c r="W3486" i="1"/>
  <c r="V3487" i="1"/>
  <c r="W3487" i="1"/>
  <c r="V3488" i="1"/>
  <c r="W3488" i="1"/>
  <c r="V3489" i="1"/>
  <c r="W3489" i="1"/>
  <c r="V3490" i="1"/>
  <c r="W3490" i="1"/>
  <c r="V3491" i="1"/>
  <c r="W3491" i="1"/>
  <c r="V3492" i="1"/>
  <c r="W3492" i="1"/>
  <c r="V3493" i="1"/>
  <c r="W3493" i="1"/>
  <c r="V3494" i="1"/>
  <c r="W3494" i="1"/>
  <c r="V3495" i="1"/>
  <c r="W3495" i="1"/>
  <c r="V3496" i="1"/>
  <c r="W3496" i="1"/>
  <c r="V3497" i="1"/>
  <c r="W3497" i="1"/>
  <c r="V3498" i="1"/>
  <c r="W3498" i="1"/>
  <c r="V3499" i="1"/>
  <c r="W3499" i="1"/>
  <c r="V3500" i="1"/>
  <c r="W3500" i="1"/>
  <c r="V3501" i="1"/>
  <c r="W3501" i="1"/>
  <c r="V3502" i="1"/>
  <c r="W3502" i="1"/>
  <c r="V3503" i="1"/>
  <c r="W3503" i="1"/>
  <c r="V3504" i="1"/>
  <c r="W3504" i="1"/>
  <c r="V3505" i="1"/>
  <c r="W3505" i="1"/>
  <c r="V3506" i="1"/>
  <c r="W3506" i="1"/>
  <c r="V3507" i="1"/>
  <c r="W3507" i="1"/>
  <c r="V3508" i="1"/>
  <c r="W3508" i="1"/>
  <c r="V3509" i="1"/>
  <c r="W3509" i="1"/>
  <c r="V3510" i="1"/>
  <c r="W3510" i="1"/>
  <c r="V3511" i="1"/>
  <c r="W3511" i="1"/>
  <c r="V3512" i="1"/>
  <c r="W3512" i="1"/>
  <c r="V3513" i="1"/>
  <c r="W3513" i="1"/>
  <c r="V3514" i="1"/>
  <c r="W3514" i="1"/>
  <c r="V3515" i="1"/>
  <c r="W3515" i="1"/>
  <c r="V3516" i="1"/>
  <c r="W3516" i="1"/>
  <c r="V3517" i="1"/>
  <c r="W3517" i="1"/>
  <c r="V3518" i="1"/>
  <c r="W3518" i="1"/>
  <c r="V3519" i="1"/>
  <c r="W3519" i="1"/>
  <c r="V3520" i="1"/>
  <c r="W3520" i="1"/>
  <c r="V3521" i="1"/>
  <c r="W3521" i="1"/>
  <c r="V3522" i="1"/>
  <c r="W3522" i="1"/>
  <c r="V3523" i="1"/>
  <c r="W3523" i="1"/>
  <c r="V3524" i="1"/>
  <c r="W3524" i="1"/>
  <c r="V3525" i="1"/>
  <c r="W3525" i="1"/>
  <c r="V3526" i="1"/>
  <c r="W3526" i="1"/>
  <c r="V3527" i="1"/>
  <c r="W3527" i="1"/>
  <c r="V3528" i="1"/>
  <c r="W3528" i="1"/>
  <c r="V3529" i="1"/>
  <c r="W3529" i="1"/>
  <c r="V3530" i="1"/>
  <c r="W3530" i="1"/>
  <c r="V3531" i="1"/>
  <c r="W3531" i="1"/>
  <c r="V3532" i="1"/>
  <c r="W3532" i="1"/>
  <c r="V3533" i="1"/>
  <c r="W3533" i="1"/>
  <c r="V3534" i="1"/>
  <c r="W3534" i="1"/>
  <c r="V3535" i="1"/>
  <c r="W3535" i="1"/>
  <c r="V3536" i="1"/>
  <c r="W3536" i="1"/>
  <c r="V3537" i="1"/>
  <c r="W3537" i="1"/>
  <c r="V3538" i="1"/>
  <c r="W3538" i="1"/>
  <c r="V3539" i="1"/>
  <c r="W3539" i="1"/>
  <c r="V3540" i="1"/>
  <c r="W3540" i="1"/>
  <c r="V3541" i="1"/>
  <c r="W3541" i="1"/>
  <c r="V3542" i="1"/>
  <c r="W3542" i="1"/>
  <c r="V3543" i="1"/>
  <c r="W3543" i="1"/>
  <c r="V3544" i="1"/>
  <c r="W3544" i="1"/>
  <c r="V3545" i="1"/>
  <c r="W3545" i="1"/>
  <c r="V3546" i="1"/>
  <c r="W3546" i="1"/>
  <c r="V3547" i="1"/>
  <c r="W3547" i="1"/>
  <c r="V3548" i="1"/>
  <c r="W3548" i="1"/>
  <c r="V3549" i="1"/>
  <c r="W3549" i="1"/>
  <c r="V3550" i="1"/>
  <c r="W3550" i="1"/>
  <c r="V3551" i="1"/>
  <c r="W3551" i="1"/>
  <c r="V3552" i="1"/>
  <c r="W3552" i="1"/>
  <c r="V3553" i="1"/>
  <c r="W3553" i="1"/>
  <c r="V3554" i="1"/>
  <c r="W3554" i="1"/>
  <c r="V3555" i="1"/>
  <c r="W3555" i="1"/>
  <c r="V3556" i="1"/>
  <c r="W3556" i="1"/>
  <c r="V3557" i="1"/>
  <c r="W3557" i="1"/>
  <c r="V3558" i="1"/>
  <c r="W3558" i="1"/>
  <c r="V3559" i="1"/>
  <c r="W3559" i="1"/>
  <c r="V3560" i="1"/>
  <c r="W3560" i="1"/>
  <c r="V3561" i="1"/>
  <c r="W3561" i="1"/>
  <c r="V3562" i="1"/>
  <c r="W3562" i="1"/>
  <c r="V3563" i="1"/>
  <c r="W3563" i="1"/>
  <c r="V3564" i="1"/>
  <c r="W3564" i="1"/>
  <c r="V3565" i="1"/>
  <c r="W3565" i="1"/>
  <c r="V3566" i="1"/>
  <c r="W3566" i="1"/>
  <c r="V3567" i="1"/>
  <c r="W3567" i="1"/>
  <c r="V3568" i="1"/>
  <c r="W3568" i="1"/>
  <c r="V3569" i="1"/>
  <c r="W3569" i="1"/>
  <c r="V3570" i="1"/>
  <c r="W3570" i="1"/>
  <c r="V3571" i="1"/>
  <c r="W3571" i="1"/>
  <c r="V3572" i="1"/>
  <c r="W3572" i="1"/>
  <c r="V3573" i="1"/>
  <c r="W3573" i="1"/>
  <c r="V3574" i="1"/>
  <c r="W3574" i="1"/>
  <c r="V3575" i="1"/>
  <c r="W3575" i="1"/>
  <c r="V3576" i="1"/>
  <c r="W3576" i="1"/>
  <c r="V3577" i="1"/>
  <c r="W3577" i="1"/>
  <c r="V3578" i="1"/>
  <c r="W3578" i="1"/>
  <c r="V3579" i="1"/>
  <c r="W3579" i="1"/>
  <c r="V3580" i="1"/>
  <c r="W3580" i="1"/>
  <c r="V3581" i="1"/>
  <c r="W3581" i="1"/>
  <c r="V3582" i="1"/>
  <c r="W3582" i="1"/>
  <c r="V3583" i="1"/>
  <c r="W3583" i="1"/>
  <c r="V3584" i="1"/>
  <c r="W3584" i="1"/>
  <c r="V3585" i="1"/>
  <c r="W3585" i="1"/>
  <c r="V3586" i="1"/>
  <c r="W3586" i="1"/>
  <c r="V3587" i="1"/>
  <c r="W3587" i="1"/>
  <c r="V3588" i="1"/>
  <c r="W3588" i="1"/>
  <c r="V3589" i="1"/>
  <c r="W3589" i="1"/>
  <c r="V3590" i="1"/>
  <c r="W3590" i="1"/>
  <c r="V3591" i="1"/>
  <c r="W3591" i="1"/>
  <c r="V3592" i="1"/>
  <c r="W3592" i="1"/>
  <c r="V3593" i="1"/>
  <c r="W3593" i="1"/>
  <c r="V3594" i="1"/>
  <c r="W3594" i="1"/>
  <c r="V3595" i="1"/>
  <c r="W3595" i="1"/>
  <c r="V3596" i="1"/>
  <c r="W3596" i="1"/>
  <c r="V3597" i="1"/>
  <c r="W3597" i="1"/>
  <c r="V3598" i="1"/>
  <c r="W3598" i="1"/>
  <c r="V3599" i="1"/>
  <c r="W3599" i="1"/>
  <c r="V3600" i="1"/>
  <c r="W3600" i="1"/>
  <c r="V3601" i="1"/>
  <c r="W3601" i="1"/>
  <c r="V3602" i="1"/>
  <c r="W3602" i="1"/>
  <c r="V3603" i="1"/>
  <c r="W3603" i="1"/>
  <c r="V3604" i="1"/>
  <c r="W3604" i="1"/>
  <c r="V3605" i="1"/>
  <c r="W3605" i="1"/>
  <c r="V3606" i="1"/>
  <c r="W3606" i="1"/>
  <c r="V3607" i="1"/>
  <c r="W3607" i="1"/>
  <c r="V3608" i="1"/>
  <c r="W3608" i="1"/>
  <c r="V3609" i="1"/>
  <c r="W3609" i="1"/>
  <c r="V3610" i="1"/>
  <c r="W3610" i="1"/>
  <c r="V3611" i="1"/>
  <c r="W3611" i="1"/>
  <c r="V3612" i="1"/>
  <c r="W3612" i="1"/>
  <c r="V3613" i="1"/>
  <c r="W3613" i="1"/>
  <c r="V3614" i="1"/>
  <c r="W3614" i="1"/>
  <c r="V3615" i="1"/>
  <c r="W3615" i="1"/>
  <c r="V3616" i="1"/>
  <c r="W3616" i="1"/>
  <c r="V3617" i="1"/>
  <c r="W3617" i="1"/>
  <c r="V3618" i="1"/>
  <c r="W3618" i="1"/>
  <c r="V3619" i="1"/>
  <c r="W3619" i="1"/>
  <c r="V3620" i="1"/>
  <c r="W3620" i="1"/>
  <c r="V3621" i="1"/>
  <c r="W3621" i="1"/>
  <c r="V3622" i="1"/>
  <c r="W3622" i="1"/>
  <c r="V3623" i="1"/>
  <c r="W3623" i="1"/>
  <c r="V3624" i="1"/>
  <c r="W3624" i="1"/>
  <c r="V3625" i="1"/>
  <c r="W3625" i="1"/>
  <c r="V3626" i="1"/>
  <c r="W3626" i="1"/>
  <c r="V3627" i="1"/>
  <c r="W3627" i="1"/>
  <c r="V3628" i="1"/>
  <c r="W3628" i="1"/>
  <c r="V3629" i="1"/>
  <c r="W3629" i="1"/>
  <c r="V3630" i="1"/>
  <c r="W3630" i="1"/>
  <c r="V3631" i="1"/>
  <c r="W3631" i="1"/>
  <c r="V3632" i="1"/>
  <c r="W3632" i="1"/>
  <c r="V3633" i="1"/>
  <c r="W3633" i="1"/>
  <c r="V3634" i="1"/>
  <c r="W3634" i="1"/>
  <c r="V3635" i="1"/>
  <c r="W3635" i="1"/>
  <c r="V3636" i="1"/>
  <c r="W3636" i="1"/>
  <c r="V3637" i="1"/>
  <c r="W3637" i="1"/>
  <c r="V3638" i="1"/>
  <c r="W3638" i="1"/>
  <c r="V3639" i="1"/>
  <c r="W3639" i="1"/>
  <c r="V3640" i="1"/>
  <c r="W3640" i="1"/>
  <c r="V3641" i="1"/>
  <c r="W3641" i="1"/>
  <c r="V3642" i="1"/>
  <c r="W3642" i="1"/>
  <c r="V3643" i="1"/>
  <c r="W3643" i="1"/>
  <c r="V3644" i="1"/>
  <c r="W3644" i="1"/>
  <c r="V3645" i="1"/>
  <c r="W3645" i="1"/>
  <c r="V3646" i="1"/>
  <c r="W3646" i="1"/>
  <c r="V3647" i="1"/>
  <c r="W3647" i="1"/>
  <c r="V3648" i="1"/>
  <c r="W3648" i="1"/>
  <c r="V3649" i="1"/>
  <c r="W3649" i="1"/>
  <c r="V3650" i="1"/>
  <c r="W3650" i="1"/>
  <c r="V3651" i="1"/>
  <c r="W3651" i="1"/>
  <c r="V3652" i="1"/>
  <c r="W3652" i="1"/>
  <c r="V3653" i="1"/>
  <c r="W3653" i="1"/>
  <c r="V3654" i="1"/>
  <c r="W3654" i="1"/>
  <c r="V3655" i="1"/>
  <c r="W3655" i="1"/>
  <c r="V3656" i="1"/>
  <c r="W3656" i="1"/>
  <c r="V3657" i="1"/>
  <c r="W3657" i="1"/>
  <c r="V3658" i="1"/>
  <c r="W3658" i="1"/>
  <c r="V3659" i="1"/>
  <c r="W3659" i="1"/>
  <c r="V3660" i="1"/>
  <c r="W3660" i="1"/>
  <c r="V3661" i="1"/>
  <c r="W3661" i="1"/>
  <c r="V3662" i="1"/>
  <c r="W3662" i="1"/>
  <c r="V3663" i="1"/>
  <c r="W3663" i="1"/>
  <c r="V3664" i="1"/>
  <c r="W3664" i="1"/>
  <c r="V3665" i="1"/>
  <c r="W3665" i="1"/>
  <c r="V3666" i="1"/>
  <c r="W3666" i="1"/>
  <c r="V3667" i="1"/>
  <c r="W3667" i="1"/>
  <c r="V3668" i="1"/>
  <c r="W3668" i="1"/>
  <c r="V3669" i="1"/>
  <c r="W3669" i="1"/>
  <c r="V3670" i="1"/>
  <c r="W3670" i="1"/>
  <c r="V3671" i="1"/>
  <c r="W3671" i="1"/>
  <c r="V3672" i="1"/>
  <c r="W3672" i="1"/>
  <c r="V3673" i="1"/>
  <c r="W3673" i="1"/>
  <c r="V3674" i="1"/>
  <c r="W3674" i="1"/>
  <c r="V3675" i="1"/>
  <c r="W3675" i="1"/>
  <c r="V3676" i="1"/>
  <c r="W3676" i="1"/>
  <c r="V3677" i="1"/>
  <c r="W3677" i="1"/>
  <c r="V3678" i="1"/>
  <c r="W3678" i="1"/>
  <c r="V3679" i="1"/>
  <c r="W3679" i="1"/>
  <c r="V3680" i="1"/>
  <c r="W3680" i="1"/>
  <c r="V3681" i="1"/>
  <c r="W3681" i="1"/>
  <c r="V3682" i="1"/>
  <c r="W3682" i="1"/>
  <c r="V3683" i="1"/>
  <c r="W3683" i="1"/>
  <c r="V3684" i="1"/>
  <c r="W3684" i="1"/>
  <c r="V3685" i="1"/>
  <c r="W3685" i="1"/>
  <c r="V3686" i="1"/>
  <c r="W3686" i="1"/>
  <c r="V3687" i="1"/>
  <c r="W3687" i="1"/>
  <c r="V3688" i="1"/>
  <c r="W3688" i="1"/>
  <c r="V3689" i="1"/>
  <c r="W3689" i="1"/>
  <c r="V3690" i="1"/>
  <c r="W3690" i="1"/>
  <c r="V3691" i="1"/>
  <c r="W3691" i="1"/>
  <c r="D5" i="1"/>
  <c r="D11" i="1"/>
  <c r="D12" i="1"/>
  <c r="D20" i="1"/>
  <c r="D25" i="1"/>
  <c r="D14" i="1"/>
  <c r="D27" i="1"/>
  <c r="D28" i="1"/>
  <c r="D29" i="1"/>
  <c r="D31" i="1"/>
  <c r="D32" i="1"/>
  <c r="D34" i="1"/>
  <c r="D35" i="1"/>
  <c r="D38" i="1"/>
  <c r="D39" i="1"/>
  <c r="D40" i="1"/>
  <c r="D41" i="1"/>
  <c r="D43" i="1"/>
  <c r="D44" i="1"/>
  <c r="D36" i="1"/>
  <c r="D49" i="1"/>
  <c r="D53" i="1"/>
  <c r="D37" i="1"/>
  <c r="D81" i="1"/>
  <c r="D86" i="1"/>
  <c r="D100" i="1"/>
  <c r="D121" i="1"/>
  <c r="D122" i="1"/>
  <c r="D154" i="1"/>
  <c r="D155"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KV114" i="7" l="1"/>
  <c r="LL114" i="7"/>
  <c r="MT114" i="7"/>
  <c r="AC114" i="7"/>
  <c r="BK114" i="7"/>
  <c r="O114" i="7"/>
  <c r="AE114" i="7"/>
  <c r="BM114" i="7"/>
  <c r="DK114" i="7"/>
  <c r="FK114" i="7"/>
  <c r="GQ114" i="7"/>
  <c r="HY114" i="7"/>
  <c r="LX114" i="7"/>
  <c r="HJ114" i="7"/>
  <c r="HZ114" i="7"/>
  <c r="JH114" i="7"/>
  <c r="AL114" i="7"/>
  <c r="CL114" i="7"/>
  <c r="EZ114" i="7"/>
  <c r="HP114" i="7"/>
  <c r="LM114" i="7"/>
  <c r="MU114" i="7"/>
  <c r="EX114" i="7"/>
  <c r="FA114" i="7"/>
  <c r="GI114" i="7"/>
  <c r="HQ114" i="7"/>
  <c r="G114" i="7"/>
  <c r="AP114" i="7"/>
  <c r="EL114" i="7"/>
  <c r="HB114" i="7"/>
  <c r="JP114" i="7"/>
  <c r="MG114" i="7"/>
  <c r="LT114" i="7"/>
  <c r="HC114" i="7"/>
  <c r="IK114" i="7"/>
  <c r="EP114" i="7"/>
  <c r="FV114" i="7"/>
  <c r="AD114" i="7"/>
  <c r="CW114" i="7"/>
  <c r="Q114" i="7"/>
  <c r="AZ114" i="7"/>
  <c r="DP114" i="7"/>
  <c r="GF114" i="7"/>
  <c r="FK98" i="7"/>
  <c r="BC114" i="7"/>
  <c r="BS114" i="7"/>
  <c r="DA114" i="7"/>
  <c r="DQ114" i="7"/>
  <c r="EY114" i="7"/>
  <c r="IU114" i="7"/>
  <c r="KC114" i="7"/>
  <c r="AD98" i="7"/>
  <c r="FV98" i="7"/>
  <c r="W114" i="7"/>
  <c r="BU114" i="7"/>
  <c r="AW114" i="7"/>
  <c r="IL114" i="7"/>
  <c r="DK98" i="7"/>
  <c r="AV114" i="7"/>
  <c r="BL114" i="7"/>
  <c r="EB114" i="7"/>
  <c r="HL114" i="7"/>
  <c r="GP114" i="7"/>
  <c r="DQ98" i="7"/>
  <c r="C94" i="7"/>
  <c r="CL98" i="7"/>
  <c r="BG114" i="7"/>
  <c r="HS114" i="7"/>
  <c r="BZ114" i="7"/>
  <c r="DX114" i="7"/>
  <c r="LC114" i="7"/>
  <c r="AE98" i="7"/>
  <c r="CO98" i="7"/>
  <c r="JP98" i="7"/>
  <c r="MG98" i="7"/>
  <c r="AJ114" i="7"/>
  <c r="CZ114" i="7"/>
  <c r="GW114" i="7"/>
  <c r="HO114" i="7"/>
  <c r="JM114" i="7"/>
  <c r="MA114" i="7"/>
  <c r="MS114" i="7"/>
  <c r="HD114" i="7"/>
  <c r="MH114" i="7"/>
  <c r="BQ114" i="7"/>
  <c r="IJ114" i="7"/>
  <c r="M114" i="7"/>
  <c r="CA114" i="7"/>
  <c r="EQ114" i="7"/>
  <c r="FY114" i="7"/>
  <c r="IM114" i="7"/>
  <c r="JU114" i="7"/>
  <c r="NB114" i="7"/>
  <c r="EQ98" i="7"/>
  <c r="GF98" i="7"/>
  <c r="JU98" i="7"/>
  <c r="BY114" i="7"/>
  <c r="JF114" i="7"/>
  <c r="CT114" i="7"/>
  <c r="HX114" i="7"/>
  <c r="LW114" i="7"/>
  <c r="CT98" i="7"/>
  <c r="GI98" i="7"/>
  <c r="CE114" i="7"/>
  <c r="LE114" i="7"/>
  <c r="MT98" i="7"/>
  <c r="BN114" i="7"/>
  <c r="ED114" i="7"/>
  <c r="LY114" i="7"/>
  <c r="G98" i="7"/>
  <c r="X114" i="7"/>
  <c r="FE114" i="7"/>
  <c r="FU114" i="7"/>
  <c r="MY114" i="7"/>
  <c r="FL114" i="7"/>
  <c r="DD114" i="7"/>
  <c r="MR114" i="7"/>
  <c r="EE114" i="7"/>
  <c r="IC114" i="7"/>
  <c r="JI114" i="7"/>
  <c r="LJ114" i="7"/>
  <c r="M98" i="7"/>
  <c r="GQ98" i="7"/>
  <c r="AY114" i="7"/>
  <c r="T114" i="7"/>
  <c r="LK114" i="7"/>
  <c r="BS98" i="7"/>
  <c r="DG98" i="7"/>
  <c r="IU98" i="7"/>
  <c r="LM98" i="7"/>
  <c r="EI114" i="7"/>
  <c r="HB98" i="7"/>
  <c r="GA114" i="7"/>
  <c r="IQ114" i="7"/>
  <c r="JG114" i="7"/>
  <c r="BD114" i="7"/>
  <c r="DR114" i="7"/>
  <c r="IX114" i="7"/>
  <c r="AK114" i="7"/>
  <c r="FT114" i="7"/>
  <c r="F114" i="7"/>
  <c r="AO114" i="7"/>
  <c r="BE114" i="7"/>
  <c r="CM114" i="7"/>
  <c r="AA98" i="7"/>
  <c r="DP98" i="7"/>
  <c r="HC98" i="7"/>
  <c r="JH98" i="7"/>
  <c r="EC114" i="7"/>
  <c r="AQ114" i="7"/>
  <c r="KX98" i="7"/>
  <c r="KX114" i="7"/>
  <c r="KY114" i="7"/>
  <c r="KP114" i="7"/>
  <c r="KO114" i="7"/>
  <c r="KN114" i="7"/>
  <c r="KI114" i="7"/>
  <c r="E55" i="7"/>
  <c r="E139" i="7"/>
  <c r="KC98" i="7"/>
  <c r="KB114" i="7"/>
  <c r="IJ173" i="7"/>
  <c r="KX173" i="7"/>
  <c r="FS173" i="7"/>
  <c r="HX173" i="7"/>
  <c r="JF173" i="7"/>
  <c r="KN173" i="7"/>
  <c r="LB173" i="7"/>
  <c r="AB173" i="7"/>
  <c r="GM173" i="7"/>
  <c r="AW173" i="7"/>
  <c r="GQ173" i="7"/>
  <c r="BK173" i="7"/>
  <c r="AC173" i="7"/>
  <c r="KI172" i="7"/>
  <c r="CI173" i="7"/>
  <c r="DQ173" i="7"/>
  <c r="DA172" i="7"/>
  <c r="DW172" i="7"/>
  <c r="EI172" i="7"/>
  <c r="AD173" i="7"/>
  <c r="E158" i="7"/>
  <c r="MU173" i="7"/>
  <c r="KR173" i="7"/>
  <c r="U173" i="7"/>
  <c r="AE173" i="7"/>
  <c r="DG173" i="7"/>
  <c r="EC173" i="7"/>
  <c r="EY173" i="7"/>
  <c r="FK173" i="7"/>
  <c r="FU173" i="7"/>
  <c r="GG173" i="7"/>
  <c r="DB172" i="7"/>
  <c r="FR172" i="7"/>
  <c r="GB172" i="7"/>
  <c r="IF172" i="7"/>
  <c r="KJ172" i="7"/>
  <c r="H173" i="7"/>
  <c r="GX172" i="7"/>
  <c r="JG172" i="7"/>
  <c r="Q173" i="7"/>
  <c r="HL173" i="7"/>
  <c r="JP173" i="7"/>
  <c r="LJ173" i="7"/>
  <c r="LT173" i="7"/>
  <c r="MR173" i="7"/>
  <c r="NB173" i="7"/>
  <c r="EM173" i="7"/>
  <c r="MM172" i="7"/>
  <c r="IY170" i="7"/>
  <c r="E144" i="7"/>
  <c r="MD172" i="7"/>
  <c r="LQ172" i="7"/>
  <c r="DK172" i="7"/>
  <c r="IU172" i="7"/>
  <c r="E80" i="7"/>
  <c r="BL172" i="7"/>
  <c r="CH172" i="7"/>
  <c r="E130" i="7"/>
  <c r="JO172" i="7"/>
  <c r="E157" i="7"/>
  <c r="AQ77" i="7"/>
  <c r="BC173" i="7"/>
  <c r="BM173" i="7"/>
  <c r="BY173" i="7"/>
  <c r="CU173" i="7"/>
  <c r="HO173" i="7"/>
  <c r="HY173" i="7"/>
  <c r="IK173" i="7"/>
  <c r="IU173" i="7"/>
  <c r="JG173" i="7"/>
  <c r="JS173" i="7"/>
  <c r="KC77" i="7"/>
  <c r="KO173" i="7"/>
  <c r="KY173" i="7"/>
  <c r="LK173" i="7"/>
  <c r="LW173" i="7"/>
  <c r="MG173" i="7"/>
  <c r="MS173" i="7"/>
  <c r="NC173" i="7"/>
  <c r="W172" i="7"/>
  <c r="BE172" i="7"/>
  <c r="BQ172" i="7"/>
  <c r="HE173" i="7"/>
  <c r="HQ173" i="7"/>
  <c r="IY173" i="7"/>
  <c r="JI173" i="7"/>
  <c r="LC173" i="7"/>
  <c r="LM173" i="7"/>
  <c r="E127" i="7"/>
  <c r="BG173" i="7"/>
  <c r="BS173" i="7"/>
  <c r="CE173" i="7"/>
  <c r="DK173" i="7"/>
  <c r="DW173" i="7"/>
  <c r="ES173" i="7"/>
  <c r="FE173" i="7"/>
  <c r="FO173" i="7"/>
  <c r="DC173" i="7"/>
  <c r="DY173" i="7"/>
  <c r="EK173" i="7"/>
  <c r="EW173" i="7"/>
  <c r="KK173" i="7"/>
  <c r="KW173" i="7"/>
  <c r="LI173" i="7"/>
  <c r="E143" i="7"/>
  <c r="EZ173" i="7"/>
  <c r="HP173" i="7"/>
  <c r="JH173" i="7"/>
  <c r="HH173" i="7"/>
  <c r="HR173" i="7"/>
  <c r="ES172" i="7"/>
  <c r="FO172" i="7"/>
  <c r="GA172" i="7"/>
  <c r="GW172" i="7"/>
  <c r="IQ172" i="7"/>
  <c r="P172" i="7"/>
  <c r="HY172" i="7"/>
  <c r="JS172" i="7"/>
  <c r="KC172" i="7"/>
  <c r="KY172" i="7"/>
  <c r="LK172" i="7"/>
  <c r="LW172" i="7"/>
  <c r="MG172" i="7"/>
  <c r="NC172" i="7"/>
  <c r="AO173" i="7"/>
  <c r="T173" i="7"/>
  <c r="AP173" i="7"/>
  <c r="AZ173" i="7"/>
  <c r="BL173" i="7"/>
  <c r="CH173" i="7"/>
  <c r="CT173" i="7"/>
  <c r="DP173" i="7"/>
  <c r="EB173" i="7"/>
  <c r="EL173" i="7"/>
  <c r="EX173" i="7"/>
  <c r="FH173" i="7"/>
  <c r="FT173" i="7"/>
  <c r="GF173" i="7"/>
  <c r="AR76" i="7"/>
  <c r="BN76" i="7"/>
  <c r="BZ76" i="7"/>
  <c r="ED76" i="7"/>
  <c r="FL76" i="7"/>
  <c r="FV76" i="7"/>
  <c r="GH76" i="7"/>
  <c r="ID173" i="7"/>
  <c r="IN173" i="7"/>
  <c r="IZ173" i="7"/>
  <c r="JL173" i="7"/>
  <c r="JV173" i="7"/>
  <c r="KH173" i="7"/>
  <c r="LD173" i="7"/>
  <c r="LP173" i="7"/>
  <c r="LZ173" i="7"/>
  <c r="ML173" i="7"/>
  <c r="MV173" i="7"/>
  <c r="P173" i="7"/>
  <c r="AL173" i="7"/>
  <c r="BJ173" i="7"/>
  <c r="BT173" i="7"/>
  <c r="CF173" i="7"/>
  <c r="DB173" i="7"/>
  <c r="HA173" i="7"/>
  <c r="HK173" i="7"/>
  <c r="HW173" i="7"/>
  <c r="IG173" i="7"/>
  <c r="JE173" i="7"/>
  <c r="JO173" i="7"/>
  <c r="KA173" i="7"/>
  <c r="LS173" i="7"/>
  <c r="MO173" i="7"/>
  <c r="NA173" i="7"/>
  <c r="E131" i="7"/>
  <c r="E133" i="7"/>
  <c r="BE77" i="7"/>
  <c r="BQ76" i="7"/>
  <c r="MK173" i="7"/>
  <c r="BS172" i="7"/>
  <c r="CO172" i="7"/>
  <c r="DA173" i="7"/>
  <c r="GM172" i="7"/>
  <c r="IE172" i="7"/>
  <c r="JW172" i="7"/>
  <c r="CO173" i="7"/>
  <c r="EI173" i="7"/>
  <c r="GA173" i="7"/>
  <c r="GW173" i="7"/>
  <c r="KU77" i="7"/>
  <c r="LE76" i="7"/>
  <c r="MY76" i="7"/>
  <c r="CG173" i="7"/>
  <c r="CS173" i="7"/>
  <c r="GC173" i="7"/>
  <c r="GO173" i="7"/>
  <c r="KC173" i="7"/>
  <c r="G172" i="7"/>
  <c r="AP172" i="7"/>
  <c r="AZ172" i="7"/>
  <c r="BY172" i="7"/>
  <c r="CU172" i="7"/>
  <c r="DG172" i="7"/>
  <c r="EC172" i="7"/>
  <c r="EM172" i="7"/>
  <c r="EY172" i="7"/>
  <c r="FK172" i="7"/>
  <c r="GG172" i="7"/>
  <c r="HC172" i="7"/>
  <c r="E126" i="7"/>
  <c r="AL172" i="7"/>
  <c r="CF172" i="7"/>
  <c r="CP172" i="7"/>
  <c r="DN172" i="7"/>
  <c r="DX172" i="7"/>
  <c r="EJ172" i="7"/>
  <c r="ET172" i="7"/>
  <c r="FF172" i="7"/>
  <c r="GN172" i="7"/>
  <c r="E132" i="7"/>
  <c r="DP172" i="7"/>
  <c r="EX172" i="7"/>
  <c r="E142" i="7"/>
  <c r="FG173" i="7"/>
  <c r="DD77" i="7"/>
  <c r="HB77" i="7"/>
  <c r="IT77" i="7"/>
  <c r="E122" i="7"/>
  <c r="AH173" i="7"/>
  <c r="BD172" i="7"/>
  <c r="EP172" i="7"/>
  <c r="LL173" i="7"/>
  <c r="IC173" i="7"/>
  <c r="IM173" i="7"/>
  <c r="JU173" i="7"/>
  <c r="KQ173" i="7"/>
  <c r="V173" i="7"/>
  <c r="CL173" i="7"/>
  <c r="HD173" i="7"/>
  <c r="IX173" i="7"/>
  <c r="KD173" i="7"/>
  <c r="LX173" i="7"/>
  <c r="HB173" i="7"/>
  <c r="I173" i="7"/>
  <c r="BD173" i="7"/>
  <c r="IL173" i="7"/>
  <c r="LT77" i="7"/>
  <c r="IT173" i="7"/>
  <c r="AX173" i="7"/>
  <c r="CP173" i="7"/>
  <c r="DH173" i="7"/>
  <c r="KP173" i="7"/>
  <c r="MH173" i="7"/>
  <c r="KN77" i="7"/>
  <c r="AQ173" i="7"/>
  <c r="IS173" i="7"/>
  <c r="ME173" i="7"/>
  <c r="G173" i="7"/>
  <c r="E75" i="7"/>
  <c r="BX77" i="7"/>
  <c r="BX173" i="7"/>
  <c r="GP173" i="7"/>
  <c r="GP77" i="7"/>
  <c r="KB77" i="7"/>
  <c r="KB173" i="7"/>
  <c r="FH77" i="7"/>
  <c r="DD173" i="7"/>
  <c r="HC173" i="7"/>
  <c r="HC77" i="7"/>
  <c r="MF173" i="7"/>
  <c r="MF77" i="7"/>
  <c r="DR173" i="7"/>
  <c r="GT173" i="7"/>
  <c r="HZ173" i="7"/>
  <c r="JT173" i="7"/>
  <c r="MT173" i="7"/>
  <c r="E78" i="7"/>
  <c r="AD76" i="7"/>
  <c r="CI77" i="7"/>
  <c r="DQ77" i="7"/>
  <c r="FU77" i="7"/>
  <c r="GQ77" i="7"/>
  <c r="HO77" i="7"/>
  <c r="IK76" i="7"/>
  <c r="IU77" i="7"/>
  <c r="JG77" i="7"/>
  <c r="KO77" i="7"/>
  <c r="MS77" i="7"/>
  <c r="F173" i="7"/>
  <c r="CI172" i="7"/>
  <c r="GQ172" i="7"/>
  <c r="HO76" i="7"/>
  <c r="BY77" i="7"/>
  <c r="FU172" i="7"/>
  <c r="KY77" i="7"/>
  <c r="MS76" i="7"/>
  <c r="HO172" i="7"/>
  <c r="MS172" i="7"/>
  <c r="LW76" i="7"/>
  <c r="FK77" i="7"/>
  <c r="KO172" i="7"/>
  <c r="DO173" i="7"/>
  <c r="DO172" i="7"/>
  <c r="MA172" i="7"/>
  <c r="AY173" i="7"/>
  <c r="AY172" i="7"/>
  <c r="EW172" i="7"/>
  <c r="HI76" i="7"/>
  <c r="BD77" i="7"/>
  <c r="FO77" i="7"/>
  <c r="BU173" i="7"/>
  <c r="BU172" i="7"/>
  <c r="LI172" i="7"/>
  <c r="JT76" i="7"/>
  <c r="CV173" i="7"/>
  <c r="CV76" i="7"/>
  <c r="AW172" i="7"/>
  <c r="BG172" i="7"/>
  <c r="HJ172" i="7"/>
  <c r="HV172" i="7"/>
  <c r="IR172" i="7"/>
  <c r="JB172" i="7"/>
  <c r="JN172" i="7"/>
  <c r="JZ172" i="7"/>
  <c r="KV172" i="7"/>
  <c r="LF172" i="7"/>
  <c r="MN172" i="7"/>
  <c r="MZ172" i="7"/>
  <c r="M173" i="7"/>
  <c r="W173" i="7"/>
  <c r="AI173" i="7"/>
  <c r="AS76" i="7"/>
  <c r="BE76" i="7"/>
  <c r="BQ173" i="7"/>
  <c r="CA173" i="7"/>
  <c r="CM173" i="7"/>
  <c r="CW173" i="7"/>
  <c r="DI173" i="7"/>
  <c r="DU173" i="7"/>
  <c r="EE173" i="7"/>
  <c r="EQ173" i="7"/>
  <c r="FA173" i="7"/>
  <c r="FM173" i="7"/>
  <c r="FY173" i="7"/>
  <c r="GI173" i="7"/>
  <c r="GU76" i="7"/>
  <c r="KG76" i="7"/>
  <c r="LY77" i="7"/>
  <c r="BX172" i="7"/>
  <c r="CT172" i="7"/>
  <c r="DD172" i="7"/>
  <c r="EB172" i="7"/>
  <c r="EL172" i="7"/>
  <c r="FH172" i="7"/>
  <c r="FT172" i="7"/>
  <c r="GF172" i="7"/>
  <c r="N173" i="7"/>
  <c r="X173" i="7"/>
  <c r="AJ173" i="7"/>
  <c r="AV173" i="7"/>
  <c r="BF173" i="7"/>
  <c r="BR173" i="7"/>
  <c r="CB173" i="7"/>
  <c r="CN173" i="7"/>
  <c r="CZ173" i="7"/>
  <c r="DJ173" i="7"/>
  <c r="DV173" i="7"/>
  <c r="EF173" i="7"/>
  <c r="ER173" i="7"/>
  <c r="FD173" i="7"/>
  <c r="FN173" i="7"/>
  <c r="FZ173" i="7"/>
  <c r="GJ173" i="7"/>
  <c r="GV173" i="7"/>
  <c r="HI173" i="7"/>
  <c r="HS173" i="7"/>
  <c r="IE173" i="7"/>
  <c r="IQ173" i="7"/>
  <c r="JA173" i="7"/>
  <c r="JM173" i="7"/>
  <c r="JW173" i="7"/>
  <c r="KI173" i="7"/>
  <c r="KU173" i="7"/>
  <c r="LE173" i="7"/>
  <c r="LQ173" i="7"/>
  <c r="MA173" i="7"/>
  <c r="MM173" i="7"/>
  <c r="MY173" i="7"/>
  <c r="O173" i="7"/>
  <c r="AA173" i="7"/>
  <c r="AK173" i="7"/>
  <c r="AB172" i="7"/>
  <c r="AX172" i="7"/>
  <c r="BJ172" i="7"/>
  <c r="BT172" i="7"/>
  <c r="T77" i="7"/>
  <c r="AD77" i="7"/>
  <c r="DN173" i="7"/>
  <c r="DX173" i="7"/>
  <c r="EJ173" i="7"/>
  <c r="ET173" i="7"/>
  <c r="FF173" i="7"/>
  <c r="FR173" i="7"/>
  <c r="GB173" i="7"/>
  <c r="GN173" i="7"/>
  <c r="GX173" i="7"/>
  <c r="HJ173" i="7"/>
  <c r="HV173" i="7"/>
  <c r="IF173" i="7"/>
  <c r="IR173" i="7"/>
  <c r="JB173" i="7"/>
  <c r="JN173" i="7"/>
  <c r="JZ173" i="7"/>
  <c r="KJ173" i="7"/>
  <c r="KV173" i="7"/>
  <c r="LF173" i="7"/>
  <c r="LR173" i="7"/>
  <c r="MD173" i="7"/>
  <c r="MN173" i="7"/>
  <c r="MZ173" i="7"/>
  <c r="M172" i="7"/>
  <c r="AI172" i="7"/>
  <c r="AS172" i="7"/>
  <c r="IX170" i="7"/>
  <c r="T172" i="7"/>
  <c r="CL76" i="7"/>
  <c r="DQ172" i="7"/>
  <c r="EK172" i="7"/>
  <c r="HS172" i="7"/>
  <c r="IK172" i="7"/>
  <c r="KU172" i="7"/>
  <c r="ME172" i="7"/>
  <c r="MY172" i="7"/>
  <c r="AR173" i="7"/>
  <c r="BN173" i="7"/>
  <c r="BZ173" i="7"/>
  <c r="ED173" i="7"/>
  <c r="EP173" i="7"/>
  <c r="FL173" i="7"/>
  <c r="FV173" i="7"/>
  <c r="GH173" i="7"/>
  <c r="G76" i="7"/>
  <c r="KO76" i="7"/>
  <c r="MG76" i="7"/>
  <c r="BQ77" i="7"/>
  <c r="IQ77" i="7"/>
  <c r="MG77" i="7"/>
  <c r="DC172" i="7"/>
  <c r="FA77" i="7"/>
  <c r="FS172" i="7"/>
  <c r="HA172" i="7"/>
  <c r="JE172" i="7"/>
  <c r="AS173" i="7"/>
  <c r="BE173" i="7"/>
  <c r="GU173" i="7"/>
  <c r="KG173" i="7"/>
  <c r="LY173" i="7"/>
  <c r="EC77" i="7"/>
  <c r="MM77" i="7"/>
  <c r="F172" i="7"/>
  <c r="Q172" i="7"/>
  <c r="GC172" i="7"/>
  <c r="JA172" i="7"/>
  <c r="FE172" i="7"/>
  <c r="HW172" i="7"/>
  <c r="KA172" i="7"/>
  <c r="LR172" i="7"/>
  <c r="NA172" i="7"/>
  <c r="KU76" i="7"/>
  <c r="E74" i="7"/>
  <c r="AC172" i="7"/>
  <c r="CE172" i="7"/>
  <c r="CS172" i="7"/>
  <c r="DY172" i="7"/>
  <c r="HI172" i="7"/>
  <c r="LS172" i="7"/>
  <c r="IU76" i="7"/>
  <c r="KY76" i="7"/>
  <c r="AO172" i="7"/>
  <c r="AD172" i="7"/>
  <c r="BK172" i="7"/>
  <c r="FG172" i="7"/>
  <c r="IS172" i="7"/>
  <c r="JM172" i="7"/>
  <c r="LE172" i="7"/>
  <c r="HC76" i="7"/>
  <c r="JG76" i="7"/>
  <c r="IG172" i="7"/>
  <c r="CG172" i="7"/>
  <c r="GO172" i="7"/>
  <c r="HK172" i="7"/>
  <c r="MO172" i="7"/>
  <c r="KW172" i="7"/>
  <c r="KW77" i="7"/>
  <c r="KW76" i="7"/>
  <c r="KK172" i="7"/>
  <c r="KK77" i="7"/>
  <c r="KK76" i="7"/>
  <c r="IF76" i="7"/>
  <c r="CP77" i="7"/>
  <c r="H172" i="7"/>
  <c r="H76" i="7"/>
  <c r="H77" i="7"/>
  <c r="U172" i="7"/>
  <c r="U77" i="7"/>
  <c r="U76" i="7"/>
  <c r="AE172" i="7"/>
  <c r="AE77" i="7"/>
  <c r="AQ172" i="7"/>
  <c r="AQ76" i="7"/>
  <c r="BC172" i="7"/>
  <c r="BC77" i="7"/>
  <c r="BC76" i="7"/>
  <c r="BM172" i="7"/>
  <c r="BM76" i="7"/>
  <c r="BM77" i="7"/>
  <c r="BZ172" i="7"/>
  <c r="BZ77" i="7"/>
  <c r="CL172" i="7"/>
  <c r="CL77" i="7"/>
  <c r="CV172" i="7"/>
  <c r="CV77" i="7"/>
  <c r="DH172" i="7"/>
  <c r="DH77" i="7"/>
  <c r="DR172" i="7"/>
  <c r="DR77" i="7"/>
  <c r="ED172" i="7"/>
  <c r="ED77" i="7"/>
  <c r="EZ172" i="7"/>
  <c r="EZ77" i="7"/>
  <c r="FL172" i="7"/>
  <c r="FL77" i="7"/>
  <c r="FV172" i="7"/>
  <c r="FV77" i="7"/>
  <c r="GH172" i="7"/>
  <c r="GH77" i="7"/>
  <c r="GT172" i="7"/>
  <c r="GT76" i="7"/>
  <c r="GT77" i="7"/>
  <c r="HD172" i="7"/>
  <c r="HD77" i="7"/>
  <c r="HD76" i="7"/>
  <c r="HP172" i="7"/>
  <c r="HP77" i="7"/>
  <c r="HP76" i="7"/>
  <c r="HZ172" i="7"/>
  <c r="HZ76" i="7"/>
  <c r="IL172" i="7"/>
  <c r="IL77" i="7"/>
  <c r="IL76" i="7"/>
  <c r="IX172" i="7"/>
  <c r="IX76" i="7"/>
  <c r="IX77" i="7"/>
  <c r="JH172" i="7"/>
  <c r="JH76" i="7"/>
  <c r="JH77" i="7"/>
  <c r="JT172" i="7"/>
  <c r="JT77" i="7"/>
  <c r="KD172" i="7"/>
  <c r="KD76" i="7"/>
  <c r="KD77" i="7"/>
  <c r="KP172" i="7"/>
  <c r="KP77" i="7"/>
  <c r="KP76" i="7"/>
  <c r="LB172" i="7"/>
  <c r="LB77" i="7"/>
  <c r="LB76" i="7"/>
  <c r="LL172" i="7"/>
  <c r="LL76" i="7"/>
  <c r="LX172" i="7"/>
  <c r="LX77" i="7"/>
  <c r="LX76" i="7"/>
  <c r="MH172" i="7"/>
  <c r="MH76" i="7"/>
  <c r="MH77" i="7"/>
  <c r="MT172" i="7"/>
  <c r="MT76" i="7"/>
  <c r="MT77" i="7"/>
  <c r="DH76" i="7"/>
  <c r="E62" i="7"/>
  <c r="I172" i="7"/>
  <c r="I76" i="7"/>
  <c r="I77" i="7"/>
  <c r="V172" i="7"/>
  <c r="V77" i="7"/>
  <c r="AH172" i="7"/>
  <c r="AH77" i="7"/>
  <c r="AH76" i="7"/>
  <c r="AR172" i="7"/>
  <c r="AR77" i="7"/>
  <c r="BN172" i="7"/>
  <c r="BN77" i="7"/>
  <c r="CA172" i="7"/>
  <c r="CA76" i="7"/>
  <c r="CA77" i="7"/>
  <c r="CM172" i="7"/>
  <c r="CM76" i="7"/>
  <c r="CM77" i="7"/>
  <c r="CW172" i="7"/>
  <c r="CW76" i="7"/>
  <c r="CW77" i="7"/>
  <c r="DI172" i="7"/>
  <c r="DI76" i="7"/>
  <c r="DI77" i="7"/>
  <c r="DU172" i="7"/>
  <c r="DU76" i="7"/>
  <c r="DU77" i="7"/>
  <c r="EE172" i="7"/>
  <c r="EE77" i="7"/>
  <c r="EE76" i="7"/>
  <c r="EQ172" i="7"/>
  <c r="EQ77" i="7"/>
  <c r="EQ76" i="7"/>
  <c r="FA172" i="7"/>
  <c r="FA76" i="7"/>
  <c r="FM172" i="7"/>
  <c r="FM76" i="7"/>
  <c r="FM77" i="7"/>
  <c r="FY172" i="7"/>
  <c r="FY76" i="7"/>
  <c r="FY77" i="7"/>
  <c r="GI172" i="7"/>
  <c r="GI76" i="7"/>
  <c r="GI77" i="7"/>
  <c r="GU172" i="7"/>
  <c r="GU77" i="7"/>
  <c r="HE172" i="7"/>
  <c r="HE76" i="7"/>
  <c r="HE77" i="7"/>
  <c r="HQ172" i="7"/>
  <c r="HQ77" i="7"/>
  <c r="HQ76" i="7"/>
  <c r="IC172" i="7"/>
  <c r="IC77" i="7"/>
  <c r="IC76" i="7"/>
  <c r="IM172" i="7"/>
  <c r="IM76" i="7"/>
  <c r="IY172" i="7"/>
  <c r="IY77" i="7"/>
  <c r="IY76" i="7"/>
  <c r="JI172" i="7"/>
  <c r="JI76" i="7"/>
  <c r="JI77" i="7"/>
  <c r="JU172" i="7"/>
  <c r="JU76" i="7"/>
  <c r="JU77" i="7"/>
  <c r="KG172" i="7"/>
  <c r="KG77" i="7"/>
  <c r="KQ172" i="7"/>
  <c r="KQ76" i="7"/>
  <c r="KQ77" i="7"/>
  <c r="LC172" i="7"/>
  <c r="LC77" i="7"/>
  <c r="LC76" i="7"/>
  <c r="LM172" i="7"/>
  <c r="LM77" i="7"/>
  <c r="LM76" i="7"/>
  <c r="LY172" i="7"/>
  <c r="LY76" i="7"/>
  <c r="MK172" i="7"/>
  <c r="MK77" i="7"/>
  <c r="MK76" i="7"/>
  <c r="MU172" i="7"/>
  <c r="MU76" i="7"/>
  <c r="MU77" i="7"/>
  <c r="BD76" i="7"/>
  <c r="DR76" i="7"/>
  <c r="EP76" i="7"/>
  <c r="JN77" i="7"/>
  <c r="LL77" i="7"/>
  <c r="MZ77" i="7"/>
  <c r="O172" i="7"/>
  <c r="O77" i="7"/>
  <c r="AA172" i="7"/>
  <c r="AA77" i="7"/>
  <c r="AK172" i="7"/>
  <c r="AK77" i="7"/>
  <c r="EZ76" i="7"/>
  <c r="GB77" i="7"/>
  <c r="HZ77" i="7"/>
  <c r="N172" i="7"/>
  <c r="N77" i="7"/>
  <c r="X172" i="7"/>
  <c r="X77" i="7"/>
  <c r="AJ172" i="7"/>
  <c r="AJ77" i="7"/>
  <c r="AV172" i="7"/>
  <c r="AV77" i="7"/>
  <c r="BF172" i="7"/>
  <c r="BF77" i="7"/>
  <c r="BR172" i="7"/>
  <c r="BR77" i="7"/>
  <c r="T76" i="7"/>
  <c r="AJ76" i="7"/>
  <c r="AW76" i="7"/>
  <c r="BG76" i="7"/>
  <c r="BS76" i="7"/>
  <c r="CE76" i="7"/>
  <c r="CO76" i="7"/>
  <c r="DA76" i="7"/>
  <c r="DK76" i="7"/>
  <c r="DW76" i="7"/>
  <c r="EI76" i="7"/>
  <c r="ES76" i="7"/>
  <c r="FE76" i="7"/>
  <c r="FO76" i="7"/>
  <c r="GA76" i="7"/>
  <c r="GM76" i="7"/>
  <c r="GX76" i="7"/>
  <c r="HK76" i="7"/>
  <c r="HY76" i="7"/>
  <c r="KJ76" i="7"/>
  <c r="LK76" i="7"/>
  <c r="AI77" i="7"/>
  <c r="AW77" i="7"/>
  <c r="BJ77" i="7"/>
  <c r="BU77" i="7"/>
  <c r="CH77" i="7"/>
  <c r="CU77" i="7"/>
  <c r="EI77" i="7"/>
  <c r="ET77" i="7"/>
  <c r="FG77" i="7"/>
  <c r="FT77" i="7"/>
  <c r="GG77" i="7"/>
  <c r="HS77" i="7"/>
  <c r="IF77" i="7"/>
  <c r="IS77" i="7"/>
  <c r="JF77" i="7"/>
  <c r="JS77" i="7"/>
  <c r="LE77" i="7"/>
  <c r="LR77" i="7"/>
  <c r="ME77" i="7"/>
  <c r="MR77" i="7"/>
  <c r="NC77" i="7"/>
  <c r="AL76" i="7"/>
  <c r="AX76" i="7"/>
  <c r="BJ76" i="7"/>
  <c r="BT76" i="7"/>
  <c r="CF76" i="7"/>
  <c r="CP76" i="7"/>
  <c r="DB76" i="7"/>
  <c r="DN76" i="7"/>
  <c r="DX76" i="7"/>
  <c r="EJ76" i="7"/>
  <c r="ET76" i="7"/>
  <c r="FF76" i="7"/>
  <c r="FR76" i="7"/>
  <c r="GB76" i="7"/>
  <c r="GN76" i="7"/>
  <c r="HA76" i="7"/>
  <c r="JZ76" i="7"/>
  <c r="W77" i="7"/>
  <c r="AX77" i="7"/>
  <c r="BK77" i="7"/>
  <c r="DW77" i="7"/>
  <c r="EJ77" i="7"/>
  <c r="EW77" i="7"/>
  <c r="HV77" i="7"/>
  <c r="IG77" i="7"/>
  <c r="LF77" i="7"/>
  <c r="LS77" i="7"/>
  <c r="W76" i="7"/>
  <c r="AO76" i="7"/>
  <c r="AY76" i="7"/>
  <c r="BK76" i="7"/>
  <c r="BU76" i="7"/>
  <c r="CG76" i="7"/>
  <c r="CS76" i="7"/>
  <c r="DC76" i="7"/>
  <c r="DO76" i="7"/>
  <c r="DY76" i="7"/>
  <c r="EK76" i="7"/>
  <c r="EW76" i="7"/>
  <c r="FG76" i="7"/>
  <c r="FS76" i="7"/>
  <c r="GC76" i="7"/>
  <c r="GO76" i="7"/>
  <c r="JA76" i="7"/>
  <c r="JN76" i="7"/>
  <c r="KA76" i="7"/>
  <c r="MM76" i="7"/>
  <c r="MZ76" i="7"/>
  <c r="M77" i="7"/>
  <c r="AL77" i="7"/>
  <c r="AY77" i="7"/>
  <c r="BL77" i="7"/>
  <c r="DK77" i="7"/>
  <c r="DX77" i="7"/>
  <c r="EK77" i="7"/>
  <c r="EX77" i="7"/>
  <c r="GW77" i="7"/>
  <c r="HJ77" i="7"/>
  <c r="HW77" i="7"/>
  <c r="IJ77" i="7"/>
  <c r="KI77" i="7"/>
  <c r="KV77" i="7"/>
  <c r="LI77" i="7"/>
  <c r="GP172" i="7"/>
  <c r="GP76" i="7"/>
  <c r="HB172" i="7"/>
  <c r="HB76" i="7"/>
  <c r="HL172" i="7"/>
  <c r="HL76" i="7"/>
  <c r="HX172" i="7"/>
  <c r="HX76" i="7"/>
  <c r="IJ172" i="7"/>
  <c r="IJ76" i="7"/>
  <c r="IT172" i="7"/>
  <c r="IT76" i="7"/>
  <c r="JF172" i="7"/>
  <c r="JF76" i="7"/>
  <c r="JP172" i="7"/>
  <c r="JP76" i="7"/>
  <c r="KB172" i="7"/>
  <c r="KB76" i="7"/>
  <c r="KN172" i="7"/>
  <c r="KN76" i="7"/>
  <c r="KX172" i="7"/>
  <c r="KX76" i="7"/>
  <c r="LJ172" i="7"/>
  <c r="LJ76" i="7"/>
  <c r="LT172" i="7"/>
  <c r="LT76" i="7"/>
  <c r="MF172" i="7"/>
  <c r="MF76" i="7"/>
  <c r="MR172" i="7"/>
  <c r="MR76" i="7"/>
  <c r="NB172" i="7"/>
  <c r="NB76" i="7"/>
  <c r="X76" i="7"/>
  <c r="AP76" i="7"/>
  <c r="AZ76" i="7"/>
  <c r="BL76" i="7"/>
  <c r="BX76" i="7"/>
  <c r="CH76" i="7"/>
  <c r="CT76" i="7"/>
  <c r="DD76" i="7"/>
  <c r="DP76" i="7"/>
  <c r="EB76" i="7"/>
  <c r="EL76" i="7"/>
  <c r="EX76" i="7"/>
  <c r="FH76" i="7"/>
  <c r="FT76" i="7"/>
  <c r="GF76" i="7"/>
  <c r="GQ76" i="7"/>
  <c r="IQ76" i="7"/>
  <c r="JB76" i="7"/>
  <c r="JO76" i="7"/>
  <c r="KC76" i="7"/>
  <c r="MA76" i="7"/>
  <c r="MN76" i="7"/>
  <c r="NA76" i="7"/>
  <c r="AB77" i="7"/>
  <c r="AO77" i="7"/>
  <c r="AZ77" i="7"/>
  <c r="DA77" i="7"/>
  <c r="DN77" i="7"/>
  <c r="DY77" i="7"/>
  <c r="EL77" i="7"/>
  <c r="EY77" i="7"/>
  <c r="GM77" i="7"/>
  <c r="GX77" i="7"/>
  <c r="HK77" i="7"/>
  <c r="HX77" i="7"/>
  <c r="IK77" i="7"/>
  <c r="JW77" i="7"/>
  <c r="KJ77" i="7"/>
  <c r="LJ77" i="7"/>
  <c r="LW77" i="7"/>
  <c r="M76" i="7"/>
  <c r="AB76" i="7"/>
  <c r="BY76" i="7"/>
  <c r="CI76" i="7"/>
  <c r="CU76" i="7"/>
  <c r="DG76" i="7"/>
  <c r="DQ76" i="7"/>
  <c r="EC76" i="7"/>
  <c r="EM76" i="7"/>
  <c r="EY76" i="7"/>
  <c r="FK76" i="7"/>
  <c r="FU76" i="7"/>
  <c r="GG76" i="7"/>
  <c r="IE76" i="7"/>
  <c r="IR76" i="7"/>
  <c r="JE76" i="7"/>
  <c r="JS76" i="7"/>
  <c r="LQ76" i="7"/>
  <c r="MD76" i="7"/>
  <c r="MO76" i="7"/>
  <c r="NC76" i="7"/>
  <c r="P77" i="7"/>
  <c r="AC77" i="7"/>
  <c r="AP77" i="7"/>
  <c r="CO77" i="7"/>
  <c r="DB77" i="7"/>
  <c r="DO77" i="7"/>
  <c r="EB77" i="7"/>
  <c r="EM77" i="7"/>
  <c r="GA77" i="7"/>
  <c r="GN77" i="7"/>
  <c r="HA77" i="7"/>
  <c r="HL77" i="7"/>
  <c r="HY77" i="7"/>
  <c r="JM77" i="7"/>
  <c r="JZ77" i="7"/>
  <c r="KX77" i="7"/>
  <c r="LK77" i="7"/>
  <c r="MY77" i="7"/>
  <c r="P76" i="7"/>
  <c r="HV76" i="7"/>
  <c r="IG76" i="7"/>
  <c r="LF76" i="7"/>
  <c r="LS76" i="7"/>
  <c r="F77" i="7"/>
  <c r="BS77" i="7"/>
  <c r="CF77" i="7"/>
  <c r="CS77" i="7"/>
  <c r="FR77" i="7"/>
  <c r="GC77" i="7"/>
  <c r="JB77" i="7"/>
  <c r="JO77" i="7"/>
  <c r="MN77" i="7"/>
  <c r="NA77" i="7"/>
  <c r="CB172" i="7"/>
  <c r="CB77" i="7"/>
  <c r="CN172" i="7"/>
  <c r="CN77" i="7"/>
  <c r="CZ172" i="7"/>
  <c r="CZ77" i="7"/>
  <c r="DJ172" i="7"/>
  <c r="DJ77" i="7"/>
  <c r="DV172" i="7"/>
  <c r="DV77" i="7"/>
  <c r="EF172" i="7"/>
  <c r="EF77" i="7"/>
  <c r="ER172" i="7"/>
  <c r="ER77" i="7"/>
  <c r="FD172" i="7"/>
  <c r="FD77" i="7"/>
  <c r="FN172" i="7"/>
  <c r="FN77" i="7"/>
  <c r="FZ172" i="7"/>
  <c r="FZ77" i="7"/>
  <c r="GJ172" i="7"/>
  <c r="GJ77" i="7"/>
  <c r="GV172" i="7"/>
  <c r="GV77" i="7"/>
  <c r="HH172" i="7"/>
  <c r="HH77" i="7"/>
  <c r="HR172" i="7"/>
  <c r="HR77" i="7"/>
  <c r="ID172" i="7"/>
  <c r="ID77" i="7"/>
  <c r="IN172" i="7"/>
  <c r="IN77" i="7"/>
  <c r="IZ172" i="7"/>
  <c r="IZ77" i="7"/>
  <c r="JL172" i="7"/>
  <c r="JL77" i="7"/>
  <c r="JV172" i="7"/>
  <c r="JV77" i="7"/>
  <c r="KH172" i="7"/>
  <c r="KH77" i="7"/>
  <c r="KR172" i="7"/>
  <c r="KR77" i="7"/>
  <c r="LD172" i="7"/>
  <c r="LD77" i="7"/>
  <c r="LP172" i="7"/>
  <c r="LP77" i="7"/>
  <c r="LZ172" i="7"/>
  <c r="LZ77" i="7"/>
  <c r="ML172" i="7"/>
  <c r="ML77" i="7"/>
  <c r="MV172" i="7"/>
  <c r="MV77" i="7"/>
  <c r="Q76" i="7"/>
  <c r="AI76" i="7"/>
  <c r="AV76" i="7"/>
  <c r="BF76" i="7"/>
  <c r="BR76" i="7"/>
  <c r="CB76" i="7"/>
  <c r="CN76" i="7"/>
  <c r="CZ76" i="7"/>
  <c r="DJ76" i="7"/>
  <c r="DV76" i="7"/>
  <c r="EF76" i="7"/>
  <c r="ER76" i="7"/>
  <c r="FD76" i="7"/>
  <c r="FN76" i="7"/>
  <c r="FZ76" i="7"/>
  <c r="GJ76" i="7"/>
  <c r="GW76" i="7"/>
  <c r="HJ76" i="7"/>
  <c r="HW76" i="7"/>
  <c r="JV76" i="7"/>
  <c r="KI76" i="7"/>
  <c r="KV76" i="7"/>
  <c r="LI76" i="7"/>
  <c r="G77" i="7"/>
  <c r="AS77" i="7"/>
  <c r="BG77" i="7"/>
  <c r="BT77" i="7"/>
  <c r="CG77" i="7"/>
  <c r="CT77" i="7"/>
  <c r="DG77" i="7"/>
  <c r="ES77" i="7"/>
  <c r="FF77" i="7"/>
  <c r="FS77" i="7"/>
  <c r="GF77" i="7"/>
  <c r="IE77" i="7"/>
  <c r="IR77" i="7"/>
  <c r="JE77" i="7"/>
  <c r="JP77" i="7"/>
  <c r="LQ77" i="7"/>
  <c r="MD77" i="7"/>
  <c r="MO77" i="7"/>
  <c r="NB77" i="7"/>
  <c r="AL98" i="7"/>
  <c r="ES114" i="7"/>
  <c r="FO114" i="7"/>
  <c r="GM114" i="7"/>
  <c r="IE114" i="7"/>
  <c r="JA114" i="7"/>
  <c r="JW114" i="7"/>
  <c r="LQ114" i="7"/>
  <c r="MM114" i="7"/>
  <c r="P114" i="7"/>
  <c r="P98" i="7"/>
  <c r="AB114" i="7"/>
  <c r="AB98" i="7"/>
  <c r="AX114" i="7"/>
  <c r="AX98" i="7"/>
  <c r="BJ114" i="7"/>
  <c r="BJ98" i="7"/>
  <c r="BT114" i="7"/>
  <c r="BT98" i="7"/>
  <c r="CF98" i="7"/>
  <c r="CF114" i="7"/>
  <c r="DB114" i="7"/>
  <c r="DB98" i="7"/>
  <c r="DN114" i="7"/>
  <c r="DN98" i="7"/>
  <c r="EJ98" i="7"/>
  <c r="EJ114" i="7"/>
  <c r="ET114" i="7"/>
  <c r="ET98" i="7"/>
  <c r="FF114" i="7"/>
  <c r="FF98" i="7"/>
  <c r="FR98" i="7"/>
  <c r="FR114" i="7"/>
  <c r="GB98" i="7"/>
  <c r="GB114" i="7"/>
  <c r="GN114" i="7"/>
  <c r="GN98" i="7"/>
  <c r="GX114" i="7"/>
  <c r="GX98" i="7"/>
  <c r="HV98" i="7"/>
  <c r="HV114" i="7"/>
  <c r="IF114" i="7"/>
  <c r="IF98" i="7"/>
  <c r="IR114" i="7"/>
  <c r="IR98" i="7"/>
  <c r="JB98" i="7"/>
  <c r="JB114" i="7"/>
  <c r="JN98" i="7"/>
  <c r="JN114" i="7"/>
  <c r="JZ114" i="7"/>
  <c r="JZ98" i="7"/>
  <c r="KJ114" i="7"/>
  <c r="KJ98" i="7"/>
  <c r="LF98" i="7"/>
  <c r="LF114" i="7"/>
  <c r="LR114" i="7"/>
  <c r="LR98" i="7"/>
  <c r="MD114" i="7"/>
  <c r="MD98" i="7"/>
  <c r="MN98" i="7"/>
  <c r="MN114" i="7"/>
  <c r="MZ98" i="7"/>
  <c r="MZ114" i="7"/>
  <c r="CP114" i="7"/>
  <c r="U114" i="7"/>
  <c r="KV98" i="7"/>
  <c r="E171" i="7"/>
  <c r="CG114" i="7"/>
  <c r="CS114" i="7"/>
  <c r="DC114" i="7"/>
  <c r="DO114" i="7"/>
  <c r="DY114" i="7"/>
  <c r="EK114" i="7"/>
  <c r="EW114" i="7"/>
  <c r="FG114" i="7"/>
  <c r="FS114" i="7"/>
  <c r="GC114" i="7"/>
  <c r="GO114" i="7"/>
  <c r="HA114" i="7"/>
  <c r="HK114" i="7"/>
  <c r="HW114" i="7"/>
  <c r="IG114" i="7"/>
  <c r="IS114" i="7"/>
  <c r="JE114" i="7"/>
  <c r="JO114" i="7"/>
  <c r="KA114" i="7"/>
  <c r="KK114" i="7"/>
  <c r="KW114" i="7"/>
  <c r="LI114" i="7"/>
  <c r="LS114" i="7"/>
  <c r="ME114" i="7"/>
  <c r="MO114" i="7"/>
  <c r="NA114" i="7"/>
  <c r="O98" i="7"/>
  <c r="AO98" i="7"/>
  <c r="AZ98" i="7"/>
  <c r="BM98" i="7"/>
  <c r="BZ98" i="7"/>
  <c r="CM98" i="7"/>
  <c r="DA98" i="7"/>
  <c r="DY98" i="7"/>
  <c r="EL98" i="7"/>
  <c r="EY98" i="7"/>
  <c r="FY98" i="7"/>
  <c r="GM98" i="7"/>
  <c r="HK98" i="7"/>
  <c r="HX98" i="7"/>
  <c r="IK98" i="7"/>
  <c r="JI98" i="7"/>
  <c r="JW98" i="7"/>
  <c r="LJ98" i="7"/>
  <c r="LW98" i="7"/>
  <c r="MU98" i="7"/>
  <c r="AR114" i="7"/>
  <c r="BR114" i="7"/>
  <c r="DU114" i="7"/>
  <c r="FM114" i="7"/>
  <c r="HE114" i="7"/>
  <c r="IY114" i="7"/>
  <c r="KQ114" i="7"/>
  <c r="MK114" i="7"/>
  <c r="AP98" i="7"/>
  <c r="BC98" i="7"/>
  <c r="BN98" i="7"/>
  <c r="CA98" i="7"/>
  <c r="EM98" i="7"/>
  <c r="EZ98" i="7"/>
  <c r="HY98" i="7"/>
  <c r="IL98" i="7"/>
  <c r="LK98" i="7"/>
  <c r="LX98" i="7"/>
  <c r="AH114" i="7"/>
  <c r="AS114" i="7"/>
  <c r="BF114" i="7"/>
  <c r="CH114" i="7"/>
  <c r="CU114" i="7"/>
  <c r="DH114" i="7"/>
  <c r="DW114" i="7"/>
  <c r="GT114" i="7"/>
  <c r="HI114" i="7"/>
  <c r="KD114" i="7"/>
  <c r="KU114" i="7"/>
  <c r="H119" i="7"/>
  <c r="AQ119" i="7"/>
  <c r="EP98" i="7"/>
  <c r="FA98" i="7"/>
  <c r="HZ98" i="7"/>
  <c r="IM98" i="7"/>
  <c r="LL98" i="7"/>
  <c r="LY98" i="7"/>
  <c r="H114" i="7"/>
  <c r="V114" i="7"/>
  <c r="AI114" i="7"/>
  <c r="CI114" i="7"/>
  <c r="CV114" i="7"/>
  <c r="DI114" i="7"/>
  <c r="GG114" i="7"/>
  <c r="GU114" i="7"/>
  <c r="JS114" i="7"/>
  <c r="KG114" i="7"/>
  <c r="NC114" i="7"/>
  <c r="E118" i="7"/>
  <c r="I119" i="7"/>
  <c r="BZ119" i="7"/>
  <c r="CV119" i="7"/>
  <c r="DH119" i="7"/>
  <c r="DR119" i="7"/>
  <c r="ED119" i="7"/>
  <c r="EZ119" i="7"/>
  <c r="FL119" i="7"/>
  <c r="ED98" i="7"/>
  <c r="HP98" i="7"/>
  <c r="LB98" i="7"/>
  <c r="I114" i="7"/>
  <c r="GH114" i="7"/>
  <c r="JT114" i="7"/>
  <c r="AI119" i="7"/>
  <c r="E151" i="7"/>
  <c r="EE98" i="7"/>
  <c r="HQ98" i="7"/>
  <c r="LC98" i="7"/>
  <c r="N119" i="7"/>
  <c r="DJ98" i="7"/>
  <c r="DJ114" i="7"/>
  <c r="DV98" i="7"/>
  <c r="DV114" i="7"/>
  <c r="EF98" i="7"/>
  <c r="EF114" i="7"/>
  <c r="ER98" i="7"/>
  <c r="ER114" i="7"/>
  <c r="FD98" i="7"/>
  <c r="FD114" i="7"/>
  <c r="FN98" i="7"/>
  <c r="FN114" i="7"/>
  <c r="FZ98" i="7"/>
  <c r="FZ114" i="7"/>
  <c r="GJ98" i="7"/>
  <c r="GJ114" i="7"/>
  <c r="GV98" i="7"/>
  <c r="GV114" i="7"/>
  <c r="HH98" i="7"/>
  <c r="HH114" i="7"/>
  <c r="HR98" i="7"/>
  <c r="HR114" i="7"/>
  <c r="ID98" i="7"/>
  <c r="ID114" i="7"/>
  <c r="IN98" i="7"/>
  <c r="IN114" i="7"/>
  <c r="IZ98" i="7"/>
  <c r="IZ114" i="7"/>
  <c r="JL98" i="7"/>
  <c r="JL114" i="7"/>
  <c r="JV98" i="7"/>
  <c r="JV114" i="7"/>
  <c r="KH98" i="7"/>
  <c r="KH114" i="7"/>
  <c r="KR98" i="7"/>
  <c r="KR114" i="7"/>
  <c r="LD98" i="7"/>
  <c r="LD114" i="7"/>
  <c r="LP98" i="7"/>
  <c r="LP114" i="7"/>
  <c r="LZ98" i="7"/>
  <c r="LZ114" i="7"/>
  <c r="ML98" i="7"/>
  <c r="ML114" i="7"/>
  <c r="MV98" i="7"/>
  <c r="MV114" i="7"/>
  <c r="H98" i="7"/>
  <c r="N114" i="7"/>
  <c r="CN114" i="7"/>
  <c r="FH114" i="7"/>
  <c r="IT114" i="7"/>
  <c r="MF114" i="7"/>
  <c r="O119" i="7"/>
  <c r="AK119" i="7"/>
  <c r="BG119" i="7"/>
  <c r="BS119" i="7"/>
  <c r="CL170" i="7"/>
  <c r="CV170" i="7"/>
  <c r="DH170" i="7"/>
  <c r="DR170" i="7"/>
  <c r="ED170" i="7"/>
  <c r="EZ170" i="7"/>
  <c r="FL170" i="7"/>
  <c r="E83" i="7"/>
  <c r="CB114" i="7"/>
  <c r="P119" i="7"/>
  <c r="AX119" i="7"/>
  <c r="BT119" i="7"/>
  <c r="CF119" i="7"/>
  <c r="CP119" i="7"/>
  <c r="DB119" i="7"/>
  <c r="DN119" i="7"/>
  <c r="DX119" i="7"/>
  <c r="EJ119" i="7"/>
  <c r="ET119" i="7"/>
  <c r="FR119" i="7"/>
  <c r="GB119" i="7"/>
  <c r="E155" i="7"/>
  <c r="E150" i="7"/>
  <c r="E154" i="7"/>
  <c r="E114" i="7" l="1"/>
  <c r="E170" i="7"/>
  <c r="E77" i="7"/>
  <c r="E173" i="7"/>
  <c r="E172" i="7"/>
  <c r="AN167" i="2" l="1"/>
  <c r="AO167" i="2"/>
  <c r="AP167" i="2"/>
  <c r="AN54" i="2"/>
  <c r="AO54" i="2"/>
  <c r="AP54" i="2"/>
  <c r="AN55" i="2"/>
  <c r="AO55" i="2"/>
  <c r="AP55" i="2"/>
  <c r="AN61" i="2"/>
  <c r="AO61" i="2"/>
  <c r="AP61" i="2"/>
  <c r="AN4" i="2"/>
  <c r="AO4" i="2"/>
  <c r="AP4" i="2"/>
  <c r="AN22" i="2"/>
  <c r="AO22" i="2"/>
  <c r="AP22" i="2"/>
  <c r="AN13" i="2"/>
  <c r="AO13" i="2"/>
  <c r="AP13" i="2"/>
  <c r="AN5" i="2"/>
  <c r="AO5" i="2"/>
  <c r="AP5" i="2"/>
  <c r="AN7" i="2"/>
  <c r="AO7" i="2"/>
  <c r="AP7" i="2"/>
  <c r="AN8" i="2"/>
  <c r="AO8" i="2"/>
  <c r="AP8" i="2"/>
  <c r="AN9" i="2"/>
  <c r="AO9" i="2"/>
  <c r="AP9" i="2"/>
  <c r="AN10" i="2"/>
  <c r="AO10" i="2"/>
  <c r="AP10" i="2"/>
  <c r="AN11" i="2"/>
  <c r="AO11" i="2"/>
  <c r="AP11" i="2"/>
  <c r="AN289" i="2"/>
  <c r="AO289" i="2"/>
  <c r="AP289" i="2"/>
  <c r="AN14" i="2"/>
  <c r="AO14" i="2"/>
  <c r="AP14" i="2"/>
  <c r="AN12" i="2"/>
  <c r="AO12" i="2"/>
  <c r="AP12" i="2"/>
  <c r="AN19" i="2"/>
  <c r="AO19" i="2"/>
  <c r="AP19" i="2"/>
  <c r="AN15" i="2"/>
  <c r="AO15" i="2"/>
  <c r="AP15" i="2"/>
  <c r="AN20" i="2"/>
  <c r="AO20" i="2"/>
  <c r="AP20" i="2"/>
  <c r="AN16" i="2"/>
  <c r="AO16" i="2"/>
  <c r="AP16" i="2"/>
  <c r="AN17" i="2"/>
  <c r="AO17" i="2"/>
  <c r="AP17" i="2"/>
  <c r="AN18" i="2"/>
  <c r="AO18" i="2"/>
  <c r="AP18" i="2"/>
  <c r="AN84" i="2"/>
  <c r="AO84" i="2"/>
  <c r="AP84" i="2"/>
  <c r="AN115" i="2"/>
  <c r="AO115" i="2"/>
  <c r="AP115" i="2"/>
  <c r="AN100" i="2"/>
  <c r="AO100" i="2"/>
  <c r="AP100" i="2"/>
  <c r="AN106" i="2"/>
  <c r="AO106" i="2"/>
  <c r="AP106" i="2"/>
  <c r="AN68" i="2"/>
  <c r="AO68" i="2"/>
  <c r="AP68" i="2"/>
  <c r="AN51" i="2"/>
  <c r="AO51" i="2"/>
  <c r="AP51" i="2"/>
  <c r="AN371" i="2"/>
  <c r="AO371" i="2"/>
  <c r="AP371" i="2"/>
  <c r="AN38" i="2"/>
  <c r="AO38" i="2"/>
  <c r="AP38" i="2"/>
  <c r="AN21" i="2"/>
  <c r="AO21" i="2"/>
  <c r="AP21" i="2"/>
  <c r="AN31" i="2"/>
  <c r="AO31" i="2"/>
  <c r="AP31" i="2"/>
  <c r="AN32" i="2"/>
  <c r="AO32" i="2"/>
  <c r="AP32" i="2"/>
  <c r="AN24" i="2"/>
  <c r="AO24" i="2"/>
  <c r="AP24" i="2"/>
  <c r="AN33" i="2"/>
  <c r="AO33" i="2"/>
  <c r="AP33" i="2"/>
  <c r="AN25" i="2"/>
  <c r="AO25" i="2"/>
  <c r="AP25" i="2"/>
  <c r="AN26" i="2"/>
  <c r="AO26" i="2"/>
  <c r="AP26" i="2"/>
  <c r="AN41" i="2"/>
  <c r="AO41" i="2"/>
  <c r="AP41" i="2"/>
  <c r="AN34" i="2"/>
  <c r="AO34" i="2"/>
  <c r="AP34" i="2"/>
  <c r="AN27" i="2"/>
  <c r="AO27" i="2"/>
  <c r="AP27" i="2"/>
  <c r="AN62" i="2"/>
  <c r="AO62" i="2"/>
  <c r="AP62" i="2"/>
  <c r="AN42" i="2"/>
  <c r="AO42" i="2"/>
  <c r="AP42" i="2"/>
  <c r="AN36" i="2"/>
  <c r="AO36" i="2"/>
  <c r="AP36" i="2"/>
  <c r="AN50" i="2"/>
  <c r="AO50" i="2"/>
  <c r="AP50" i="2"/>
  <c r="AN43" i="2"/>
  <c r="AO43" i="2"/>
  <c r="AP43" i="2"/>
  <c r="AN44" i="2"/>
  <c r="AO44" i="2"/>
  <c r="AP44" i="2"/>
  <c r="AN63" i="2"/>
  <c r="AO63" i="2"/>
  <c r="AP63" i="2"/>
  <c r="AN45" i="2"/>
  <c r="AO45" i="2"/>
  <c r="AP45" i="2"/>
  <c r="AN35" i="2"/>
  <c r="AO35" i="2"/>
  <c r="AP35" i="2"/>
  <c r="AN29" i="2"/>
  <c r="AO29" i="2"/>
  <c r="AP29" i="2"/>
  <c r="AN23" i="2"/>
  <c r="AO23" i="2"/>
  <c r="AP23" i="2"/>
  <c r="AN48" i="2"/>
  <c r="AO48" i="2"/>
  <c r="AP48" i="2"/>
  <c r="AN30" i="2"/>
  <c r="AO30" i="2"/>
  <c r="AP30" i="2"/>
  <c r="AN47" i="2"/>
  <c r="AO47" i="2"/>
  <c r="AP47" i="2"/>
  <c r="AN46" i="2"/>
  <c r="AO46" i="2"/>
  <c r="AP46" i="2"/>
  <c r="AN49" i="2"/>
  <c r="AO49" i="2"/>
  <c r="AP49" i="2"/>
  <c r="AN28" i="2"/>
  <c r="AO28" i="2"/>
  <c r="AP28" i="2"/>
  <c r="AN52" i="2"/>
  <c r="AO52" i="2"/>
  <c r="AP52" i="2"/>
  <c r="AN53" i="2"/>
  <c r="AO53" i="2"/>
  <c r="AP53" i="2"/>
  <c r="AN40" i="2"/>
  <c r="AO40" i="2"/>
  <c r="AP40" i="2"/>
  <c r="AN72" i="2"/>
  <c r="AO72" i="2"/>
  <c r="AP72" i="2"/>
  <c r="AN79" i="2"/>
  <c r="AO79" i="2"/>
  <c r="AP79" i="2"/>
  <c r="AN73" i="2"/>
  <c r="AO73" i="2"/>
  <c r="AP73" i="2"/>
  <c r="AN37" i="2"/>
  <c r="AO37" i="2"/>
  <c r="AP37" i="2"/>
  <c r="AN191" i="2"/>
  <c r="AO191" i="2"/>
  <c r="AP191" i="2"/>
  <c r="AN138" i="2"/>
  <c r="AO138" i="2"/>
  <c r="AP138" i="2"/>
  <c r="AN57" i="2"/>
  <c r="AO57" i="2"/>
  <c r="AP57" i="2"/>
  <c r="AN58" i="2"/>
  <c r="AO58" i="2"/>
  <c r="AP58" i="2"/>
  <c r="AN56" i="2"/>
  <c r="AO56" i="2"/>
  <c r="AP56" i="2"/>
  <c r="AN59" i="2"/>
  <c r="AO59" i="2"/>
  <c r="AP59" i="2"/>
  <c r="AN60" i="2"/>
  <c r="AO60" i="2"/>
  <c r="AP60" i="2"/>
  <c r="AN70" i="2"/>
  <c r="AO70" i="2"/>
  <c r="AP70" i="2"/>
  <c r="AN65" i="2"/>
  <c r="AO65" i="2"/>
  <c r="AP65" i="2"/>
  <c r="AN69" i="2"/>
  <c r="AO69" i="2"/>
  <c r="AP69" i="2"/>
  <c r="AN64" i="2"/>
  <c r="AO64" i="2"/>
  <c r="AP64" i="2"/>
  <c r="AN74" i="2"/>
  <c r="AO74" i="2"/>
  <c r="AP74" i="2"/>
  <c r="AN80" i="2"/>
  <c r="AO80" i="2"/>
  <c r="AP80" i="2"/>
  <c r="AN71" i="2"/>
  <c r="AO71" i="2"/>
  <c r="AP71" i="2"/>
  <c r="AN76" i="2"/>
  <c r="AO76" i="2"/>
  <c r="AP76" i="2"/>
  <c r="AN77" i="2"/>
  <c r="AO77" i="2"/>
  <c r="AP77" i="2"/>
  <c r="AN78" i="2"/>
  <c r="AO78" i="2"/>
  <c r="AP78" i="2"/>
  <c r="AN75" i="2"/>
  <c r="AO75" i="2"/>
  <c r="AP75" i="2"/>
  <c r="AN168" i="2"/>
  <c r="AO168" i="2"/>
  <c r="AP168" i="2"/>
  <c r="AN67" i="2"/>
  <c r="AO67" i="2"/>
  <c r="AP67" i="2"/>
  <c r="AN88" i="2"/>
  <c r="AO88" i="2"/>
  <c r="AP88" i="2"/>
  <c r="AN81" i="2"/>
  <c r="AO81" i="2"/>
  <c r="AP81" i="2"/>
  <c r="AN87" i="2"/>
  <c r="AO87" i="2"/>
  <c r="AP87" i="2"/>
  <c r="AN82" i="2"/>
  <c r="AO82" i="2"/>
  <c r="AP82" i="2"/>
  <c r="AN89" i="2"/>
  <c r="AO89" i="2"/>
  <c r="AP89" i="2"/>
  <c r="AN86" i="2"/>
  <c r="AO86" i="2"/>
  <c r="AP86" i="2"/>
  <c r="AN111" i="2"/>
  <c r="AO111" i="2"/>
  <c r="AP111" i="2"/>
  <c r="AN83" i="2"/>
  <c r="AO83" i="2"/>
  <c r="AP83" i="2"/>
  <c r="AN114" i="2"/>
  <c r="AO114" i="2"/>
  <c r="AP114" i="2"/>
  <c r="AN90" i="2"/>
  <c r="AO90" i="2"/>
  <c r="AP90" i="2"/>
  <c r="AN91" i="2"/>
  <c r="AO91" i="2"/>
  <c r="AP91" i="2"/>
  <c r="AN96" i="2"/>
  <c r="AO96" i="2"/>
  <c r="AP96" i="2"/>
  <c r="AN97" i="2"/>
  <c r="AO97" i="2"/>
  <c r="AP97" i="2"/>
  <c r="AN98" i="2"/>
  <c r="AO98" i="2"/>
  <c r="AP98" i="2"/>
  <c r="AN92" i="2"/>
  <c r="AO92" i="2"/>
  <c r="AP92" i="2"/>
  <c r="AN99" i="2"/>
  <c r="AO99" i="2"/>
  <c r="AP99" i="2"/>
  <c r="AN102" i="2"/>
  <c r="AO102" i="2"/>
  <c r="AP102" i="2"/>
  <c r="AN105" i="2"/>
  <c r="AO105" i="2"/>
  <c r="AP105" i="2"/>
  <c r="AN130" i="2"/>
  <c r="AO130" i="2"/>
  <c r="AP130" i="2"/>
  <c r="AN103" i="2"/>
  <c r="AO103" i="2"/>
  <c r="AP103" i="2"/>
  <c r="AN107" i="2"/>
  <c r="AO107" i="2"/>
  <c r="AP107" i="2"/>
  <c r="AN108" i="2"/>
  <c r="AO108" i="2"/>
  <c r="AP108" i="2"/>
  <c r="AN140" i="2"/>
  <c r="AO140" i="2"/>
  <c r="AP140" i="2"/>
  <c r="AN127" i="2"/>
  <c r="AO127" i="2"/>
  <c r="AP127" i="2"/>
  <c r="AN154" i="2"/>
  <c r="AO154" i="2"/>
  <c r="AP154" i="2"/>
  <c r="AN112" i="2"/>
  <c r="AO112" i="2"/>
  <c r="AP112" i="2"/>
  <c r="AN113" i="2"/>
  <c r="AO113" i="2"/>
  <c r="AP113" i="2"/>
  <c r="AN116" i="2"/>
  <c r="AO116" i="2"/>
  <c r="AP116" i="2"/>
  <c r="AN109" i="2"/>
  <c r="AO109" i="2"/>
  <c r="AP109" i="2"/>
  <c r="AN123" i="2"/>
  <c r="AO123" i="2"/>
  <c r="AP123" i="2"/>
  <c r="AN110" i="2"/>
  <c r="AO110" i="2"/>
  <c r="AP110" i="2"/>
  <c r="AN117" i="2"/>
  <c r="AO117" i="2"/>
  <c r="AP117" i="2"/>
  <c r="AN118" i="2"/>
  <c r="AO118" i="2"/>
  <c r="AP118" i="2"/>
  <c r="AN124" i="2"/>
  <c r="AO124" i="2"/>
  <c r="AP124" i="2"/>
  <c r="AN126" i="2"/>
  <c r="AO126" i="2"/>
  <c r="AP126" i="2"/>
  <c r="AN128" i="2"/>
  <c r="AO128" i="2"/>
  <c r="AP128" i="2"/>
  <c r="AN119" i="2"/>
  <c r="AO119" i="2"/>
  <c r="AP119" i="2"/>
  <c r="AN120" i="2"/>
  <c r="AO120" i="2"/>
  <c r="AP120" i="2"/>
  <c r="AN134" i="2"/>
  <c r="AO134" i="2"/>
  <c r="AP134" i="2"/>
  <c r="AN121" i="2"/>
  <c r="AO121" i="2"/>
  <c r="AP121" i="2"/>
  <c r="AN122" i="2"/>
  <c r="AO122" i="2"/>
  <c r="AP122" i="2"/>
  <c r="AN85" i="2"/>
  <c r="AO85" i="2"/>
  <c r="AP85" i="2"/>
  <c r="AN104" i="2"/>
  <c r="AO104" i="2"/>
  <c r="AP104" i="2"/>
  <c r="AN93" i="2"/>
  <c r="AO93" i="2"/>
  <c r="AP93" i="2"/>
  <c r="AN94" i="2"/>
  <c r="AO94" i="2"/>
  <c r="AP94" i="2"/>
  <c r="AN95" i="2"/>
  <c r="AO95" i="2"/>
  <c r="AP95" i="2"/>
  <c r="AN151" i="2"/>
  <c r="AO151" i="2"/>
  <c r="AP151" i="2"/>
  <c r="AN161" i="2"/>
  <c r="AO161" i="2"/>
  <c r="AP161" i="2"/>
  <c r="AN176" i="2"/>
  <c r="AO176" i="2"/>
  <c r="AP176" i="2"/>
  <c r="AN164" i="2"/>
  <c r="AO164" i="2"/>
  <c r="AP164" i="2"/>
  <c r="AN101" i="2"/>
  <c r="AO101" i="2"/>
  <c r="AP101" i="2"/>
  <c r="AN148" i="2"/>
  <c r="AO148" i="2"/>
  <c r="AP148" i="2"/>
  <c r="AN179" i="2"/>
  <c r="AO179" i="2"/>
  <c r="AP179" i="2"/>
  <c r="AN152" i="2"/>
  <c r="AO152" i="2"/>
  <c r="AP152" i="2"/>
  <c r="AN150" i="2"/>
  <c r="AO150" i="2"/>
  <c r="AP150" i="2"/>
  <c r="AN129" i="2"/>
  <c r="AO129" i="2"/>
  <c r="AP129" i="2"/>
  <c r="AN125" i="2"/>
  <c r="AO125" i="2"/>
  <c r="AP125" i="2"/>
  <c r="AN165" i="2"/>
  <c r="AO165" i="2"/>
  <c r="AP165" i="2"/>
  <c r="AN172" i="2"/>
  <c r="AO172" i="2"/>
  <c r="AP172" i="2"/>
  <c r="AN166" i="2"/>
  <c r="AO166" i="2"/>
  <c r="AP166" i="2"/>
  <c r="AN200" i="2"/>
  <c r="AO200" i="2"/>
  <c r="AP200" i="2"/>
  <c r="AN210" i="2"/>
  <c r="AO210" i="2"/>
  <c r="AP210" i="2"/>
  <c r="AN174" i="2"/>
  <c r="AO174" i="2"/>
  <c r="AP174" i="2"/>
  <c r="AN141" i="2"/>
  <c r="AO141" i="2"/>
  <c r="AP141" i="2"/>
  <c r="AN135" i="2"/>
  <c r="AO135" i="2"/>
  <c r="AP135" i="2"/>
  <c r="AN142" i="2"/>
  <c r="AO142" i="2"/>
  <c r="AP142" i="2"/>
  <c r="AN131" i="2"/>
  <c r="AO131" i="2"/>
  <c r="AP131" i="2"/>
  <c r="AN132" i="2"/>
  <c r="AO132" i="2"/>
  <c r="AP132" i="2"/>
  <c r="AN136" i="2"/>
  <c r="AO136" i="2"/>
  <c r="AP136" i="2"/>
  <c r="AN137" i="2"/>
  <c r="AO137" i="2"/>
  <c r="AP137" i="2"/>
  <c r="AN133" i="2"/>
  <c r="AO133" i="2"/>
  <c r="AP133" i="2"/>
  <c r="AN149" i="2"/>
  <c r="AO149" i="2"/>
  <c r="AP149" i="2"/>
  <c r="AN153" i="2"/>
  <c r="AO153" i="2"/>
  <c r="AP153" i="2"/>
  <c r="AN143" i="2"/>
  <c r="AO143" i="2"/>
  <c r="AP143" i="2"/>
  <c r="AN144" i="2"/>
  <c r="AO144" i="2"/>
  <c r="AP144" i="2"/>
  <c r="AN145" i="2"/>
  <c r="AO145" i="2"/>
  <c r="AP145" i="2"/>
  <c r="AN146" i="2"/>
  <c r="AO146" i="2"/>
  <c r="AP146" i="2"/>
  <c r="AN155" i="2"/>
  <c r="AO155" i="2"/>
  <c r="AP155" i="2"/>
  <c r="AN156" i="2"/>
  <c r="AO156" i="2"/>
  <c r="AP156" i="2"/>
  <c r="AN175" i="2"/>
  <c r="AO175" i="2"/>
  <c r="AP175" i="2"/>
  <c r="AN162" i="2"/>
  <c r="AO162" i="2"/>
  <c r="AP162" i="2"/>
  <c r="AN157" i="2"/>
  <c r="AO157" i="2"/>
  <c r="AP157" i="2"/>
  <c r="AN158" i="2"/>
  <c r="AO158" i="2"/>
  <c r="AP158" i="2"/>
  <c r="AN159" i="2"/>
  <c r="AO159" i="2"/>
  <c r="AP159" i="2"/>
  <c r="AN160" i="2"/>
  <c r="AO160" i="2"/>
  <c r="AP160" i="2"/>
  <c r="AN163" i="2"/>
  <c r="AO163" i="2"/>
  <c r="AP163" i="2"/>
  <c r="AN216" i="2"/>
  <c r="AO216" i="2"/>
  <c r="AP216" i="2"/>
  <c r="AN173" i="2"/>
  <c r="AO173" i="2"/>
  <c r="AP173" i="2"/>
  <c r="AN180" i="2"/>
  <c r="AO180" i="2"/>
  <c r="AP180" i="2"/>
  <c r="AN177" i="2"/>
  <c r="AO177" i="2"/>
  <c r="AP177" i="2"/>
  <c r="AN182" i="2"/>
  <c r="AO182" i="2"/>
  <c r="AP182" i="2"/>
  <c r="AN183" i="2"/>
  <c r="AO183" i="2"/>
  <c r="AP183" i="2"/>
  <c r="AN185" i="2"/>
  <c r="AO185" i="2"/>
  <c r="AP185" i="2"/>
  <c r="AN181" i="2"/>
  <c r="AO181" i="2"/>
  <c r="AP181" i="2"/>
  <c r="AN201" i="2"/>
  <c r="AO201" i="2"/>
  <c r="AP201" i="2"/>
  <c r="AN178" i="2"/>
  <c r="AO178" i="2"/>
  <c r="AP178" i="2"/>
  <c r="AN186" i="2"/>
  <c r="AO186" i="2"/>
  <c r="AP186" i="2"/>
  <c r="AN192" i="2"/>
  <c r="AO192" i="2"/>
  <c r="AP192" i="2"/>
  <c r="AN190" i="2"/>
  <c r="AO190" i="2"/>
  <c r="AP190" i="2"/>
  <c r="AN193" i="2"/>
  <c r="AO193" i="2"/>
  <c r="AP193" i="2"/>
  <c r="AN194" i="2"/>
  <c r="AO194" i="2"/>
  <c r="AP194" i="2"/>
  <c r="AN195" i="2"/>
  <c r="AO195" i="2"/>
  <c r="AP195" i="2"/>
  <c r="AN199" i="2"/>
  <c r="AO199" i="2"/>
  <c r="AP199" i="2"/>
  <c r="AN196" i="2"/>
  <c r="AO196" i="2"/>
  <c r="AP196" i="2"/>
  <c r="AN202" i="2"/>
  <c r="AO202" i="2"/>
  <c r="AP202" i="2"/>
  <c r="AN203" i="2"/>
  <c r="AO203" i="2"/>
  <c r="AP203" i="2"/>
  <c r="AN212" i="2"/>
  <c r="AO212" i="2"/>
  <c r="AP212" i="2"/>
  <c r="AN208" i="2"/>
  <c r="AO208" i="2"/>
  <c r="AP208" i="2"/>
  <c r="AN187" i="2"/>
  <c r="AO187" i="2"/>
  <c r="AP187" i="2"/>
  <c r="AN218" i="2"/>
  <c r="AO218" i="2"/>
  <c r="AP218" i="2"/>
  <c r="AN224" i="2"/>
  <c r="AO224" i="2"/>
  <c r="AP224" i="2"/>
  <c r="AN220" i="2"/>
  <c r="AO220" i="2"/>
  <c r="AP220" i="2"/>
  <c r="AN219" i="2"/>
  <c r="AO219" i="2"/>
  <c r="AP219" i="2"/>
  <c r="AN213" i="2"/>
  <c r="AO213" i="2"/>
  <c r="AP213" i="2"/>
  <c r="AN214" i="2"/>
  <c r="AO214" i="2"/>
  <c r="AP214" i="2"/>
  <c r="AN215" i="2"/>
  <c r="AO215" i="2"/>
  <c r="AP215" i="2"/>
  <c r="AN197" i="2"/>
  <c r="AO197" i="2"/>
  <c r="AP197" i="2"/>
  <c r="AN204" i="2"/>
  <c r="AO204" i="2"/>
  <c r="AP204" i="2"/>
  <c r="AN313" i="2"/>
  <c r="AO313" i="2"/>
  <c r="AP313" i="2"/>
  <c r="AN217" i="2"/>
  <c r="AO217" i="2"/>
  <c r="AP217" i="2"/>
  <c r="AN184" i="2"/>
  <c r="AO184" i="2"/>
  <c r="AP184" i="2"/>
  <c r="AN188" i="2"/>
  <c r="AO188" i="2"/>
  <c r="AP188" i="2"/>
  <c r="AN198" i="2"/>
  <c r="AO198" i="2"/>
  <c r="AP198" i="2"/>
  <c r="AN237" i="2"/>
  <c r="AO237" i="2"/>
  <c r="AP237" i="2"/>
  <c r="AN207" i="2"/>
  <c r="AO207" i="2"/>
  <c r="AP207" i="2"/>
  <c r="AN211" i="2"/>
  <c r="AO211" i="2"/>
  <c r="AP211" i="2"/>
  <c r="AN189" i="2"/>
  <c r="AO189" i="2"/>
  <c r="AP189" i="2"/>
  <c r="AN225" i="2"/>
  <c r="AO225" i="2"/>
  <c r="AP225" i="2"/>
  <c r="AN205" i="2"/>
  <c r="AO205" i="2"/>
  <c r="AP205" i="2"/>
  <c r="AN226" i="2"/>
  <c r="AO226" i="2"/>
  <c r="AP226" i="2"/>
  <c r="AN253" i="2"/>
  <c r="AO253" i="2"/>
  <c r="AP253" i="2"/>
  <c r="AN254" i="2"/>
  <c r="AO254" i="2"/>
  <c r="AP254" i="2"/>
  <c r="AN252" i="2"/>
  <c r="AO252" i="2"/>
  <c r="AP252" i="2"/>
  <c r="AN206" i="2"/>
  <c r="AO206" i="2"/>
  <c r="AP206" i="2"/>
  <c r="AN209" i="2"/>
  <c r="AO209" i="2"/>
  <c r="AP209" i="2"/>
  <c r="AN251" i="2"/>
  <c r="AO251" i="2"/>
  <c r="AP251" i="2"/>
  <c r="AN354" i="2"/>
  <c r="AO354" i="2"/>
  <c r="AP354" i="2"/>
  <c r="AN333" i="2"/>
  <c r="AO333" i="2"/>
  <c r="AP333" i="2"/>
  <c r="AN230" i="2"/>
  <c r="AO230" i="2"/>
  <c r="AP230" i="2"/>
  <c r="AN221" i="2"/>
  <c r="AO221" i="2"/>
  <c r="AP221" i="2"/>
  <c r="AN231" i="2"/>
  <c r="AO231" i="2"/>
  <c r="AP231" i="2"/>
  <c r="AN244" i="2"/>
  <c r="AO244" i="2"/>
  <c r="AP244" i="2"/>
  <c r="AN227" i="2"/>
  <c r="AO227" i="2"/>
  <c r="AP227" i="2"/>
  <c r="AN222" i="2"/>
  <c r="AO222" i="2"/>
  <c r="AP222" i="2"/>
  <c r="AN228" i="2"/>
  <c r="AO228" i="2"/>
  <c r="AP228" i="2"/>
  <c r="AN245" i="2"/>
  <c r="AO245" i="2"/>
  <c r="AP245" i="2"/>
  <c r="AN232" i="2"/>
  <c r="AO232" i="2"/>
  <c r="AP232" i="2"/>
  <c r="AN264" i="2"/>
  <c r="AO264" i="2"/>
  <c r="AP264" i="2"/>
  <c r="AN233" i="2"/>
  <c r="AO233" i="2"/>
  <c r="AP233" i="2"/>
  <c r="AN234" i="2"/>
  <c r="AO234" i="2"/>
  <c r="AP234" i="2"/>
  <c r="AN235" i="2"/>
  <c r="AO235" i="2"/>
  <c r="AP235" i="2"/>
  <c r="AN238" i="2"/>
  <c r="AO238" i="2"/>
  <c r="AP238" i="2"/>
  <c r="AN239" i="2"/>
  <c r="AO239" i="2"/>
  <c r="AP239" i="2"/>
  <c r="AN257" i="2"/>
  <c r="AO257" i="2"/>
  <c r="AP257" i="2"/>
  <c r="AN243" i="2"/>
  <c r="AO243" i="2"/>
  <c r="AP243" i="2"/>
  <c r="AN240" i="2"/>
  <c r="AO240" i="2"/>
  <c r="AP240" i="2"/>
  <c r="AN241" i="2"/>
  <c r="AO241" i="2"/>
  <c r="AP241" i="2"/>
  <c r="AN242" i="2"/>
  <c r="AO242" i="2"/>
  <c r="AP242" i="2"/>
  <c r="AN247" i="2"/>
  <c r="AO247" i="2"/>
  <c r="AP247" i="2"/>
  <c r="AN249" i="2"/>
  <c r="AO249" i="2"/>
  <c r="AP249" i="2"/>
  <c r="AN262" i="2"/>
  <c r="AO262" i="2"/>
  <c r="AP262" i="2"/>
  <c r="AN286" i="2"/>
  <c r="AO286" i="2"/>
  <c r="AP286" i="2"/>
  <c r="AN248" i="2"/>
  <c r="AO248" i="2"/>
  <c r="AP248" i="2"/>
  <c r="AN246" i="2"/>
  <c r="AO246" i="2"/>
  <c r="AP246" i="2"/>
  <c r="AN250" i="2"/>
  <c r="AO250" i="2"/>
  <c r="AP250" i="2"/>
  <c r="AN265" i="2"/>
  <c r="AO265" i="2"/>
  <c r="AP265" i="2"/>
  <c r="AN260" i="2"/>
  <c r="AO260" i="2"/>
  <c r="AP260" i="2"/>
  <c r="AN258" i="2"/>
  <c r="AO258" i="2"/>
  <c r="AP258" i="2"/>
  <c r="AN261" i="2"/>
  <c r="AO261" i="2"/>
  <c r="AP261" i="2"/>
  <c r="AN266" i="2"/>
  <c r="AO266" i="2"/>
  <c r="AP266" i="2"/>
  <c r="AN259" i="2"/>
  <c r="AO259" i="2"/>
  <c r="AP259" i="2"/>
  <c r="AN229" i="2"/>
  <c r="AO229" i="2"/>
  <c r="AP229" i="2"/>
  <c r="AN277" i="2"/>
  <c r="AO277" i="2"/>
  <c r="AP277" i="2"/>
  <c r="AN223" i="2"/>
  <c r="AO223" i="2"/>
  <c r="AP223" i="2"/>
  <c r="AN236" i="2"/>
  <c r="AO236" i="2"/>
  <c r="AP236" i="2"/>
  <c r="AN255" i="2"/>
  <c r="AO255" i="2"/>
  <c r="AP255" i="2"/>
  <c r="AN256" i="2"/>
  <c r="AO256" i="2"/>
  <c r="AP256" i="2"/>
  <c r="AN269" i="2"/>
  <c r="AO269" i="2"/>
  <c r="AP269" i="2"/>
  <c r="AN314" i="2"/>
  <c r="AO314" i="2"/>
  <c r="AP314" i="2"/>
  <c r="AN290" i="2"/>
  <c r="AO290" i="2"/>
  <c r="AP290" i="2"/>
  <c r="AN280" i="2"/>
  <c r="AO280" i="2"/>
  <c r="AP280" i="2"/>
  <c r="AN288" i="2"/>
  <c r="AO288" i="2"/>
  <c r="AP288" i="2"/>
  <c r="AN300" i="2"/>
  <c r="AO300" i="2"/>
  <c r="AP300" i="2"/>
  <c r="AN291" i="2"/>
  <c r="AO291" i="2"/>
  <c r="AP291" i="2"/>
  <c r="AN263" i="2"/>
  <c r="AO263" i="2"/>
  <c r="AP263" i="2"/>
  <c r="AN267" i="2"/>
  <c r="AO267" i="2"/>
  <c r="AP267" i="2"/>
  <c r="AN270" i="2"/>
  <c r="AO270" i="2"/>
  <c r="AP270" i="2"/>
  <c r="AN304" i="2"/>
  <c r="AO304" i="2"/>
  <c r="AP304" i="2"/>
  <c r="AN283" i="2"/>
  <c r="AO283" i="2"/>
  <c r="AP283" i="2"/>
  <c r="AN272" i="2"/>
  <c r="AO272" i="2"/>
  <c r="AP272" i="2"/>
  <c r="AN278" i="2"/>
  <c r="AO278" i="2"/>
  <c r="AP278" i="2"/>
  <c r="AN274" i="2"/>
  <c r="AO274" i="2"/>
  <c r="AP274" i="2"/>
  <c r="AN273" i="2"/>
  <c r="AO273" i="2"/>
  <c r="AP273" i="2"/>
  <c r="AN268" i="2"/>
  <c r="AO268" i="2"/>
  <c r="AP268" i="2"/>
  <c r="AN271" i="2"/>
  <c r="AO271" i="2"/>
  <c r="AP271" i="2"/>
  <c r="AN285" i="2"/>
  <c r="AO285" i="2"/>
  <c r="AP285" i="2"/>
  <c r="AN279" i="2"/>
  <c r="AO279" i="2"/>
  <c r="AP279" i="2"/>
  <c r="AN276" i="2"/>
  <c r="AO276" i="2"/>
  <c r="AP276" i="2"/>
  <c r="AN275" i="2"/>
  <c r="AO275" i="2"/>
  <c r="AP275" i="2"/>
  <c r="AN281" i="2"/>
  <c r="AO281" i="2"/>
  <c r="AP281" i="2"/>
  <c r="AN282" i="2"/>
  <c r="AO282" i="2"/>
  <c r="AP282" i="2"/>
  <c r="AN299" i="2"/>
  <c r="AO299" i="2"/>
  <c r="AP299" i="2"/>
  <c r="AN287" i="2"/>
  <c r="AO287" i="2"/>
  <c r="AP287" i="2"/>
  <c r="AN292" i="2"/>
  <c r="AO292" i="2"/>
  <c r="AP292" i="2"/>
  <c r="AN293" i="2"/>
  <c r="AO293" i="2"/>
  <c r="AP293" i="2"/>
  <c r="AN336" i="2"/>
  <c r="AO336" i="2"/>
  <c r="AP336" i="2"/>
  <c r="AN297" i="2"/>
  <c r="AO297" i="2"/>
  <c r="AP297" i="2"/>
  <c r="AN306" i="2"/>
  <c r="AO306" i="2"/>
  <c r="AP306" i="2"/>
  <c r="AN295" i="2"/>
  <c r="AO295" i="2"/>
  <c r="AP295" i="2"/>
  <c r="AN316" i="2"/>
  <c r="AO316" i="2"/>
  <c r="AP316" i="2"/>
  <c r="AN301" i="2"/>
  <c r="AO301" i="2"/>
  <c r="AP301" i="2"/>
  <c r="AN317" i="2"/>
  <c r="AO317" i="2"/>
  <c r="AP317" i="2"/>
  <c r="AN305" i="2"/>
  <c r="AO305" i="2"/>
  <c r="AP305" i="2"/>
  <c r="AN296" i="2"/>
  <c r="AO296" i="2"/>
  <c r="AP296" i="2"/>
  <c r="AN284" i="2"/>
  <c r="AO284" i="2"/>
  <c r="AP284" i="2"/>
  <c r="AN294" i="2"/>
  <c r="AO294" i="2"/>
  <c r="AP294" i="2"/>
  <c r="AN372" i="2"/>
  <c r="AO372" i="2"/>
  <c r="AP372" i="2"/>
  <c r="AN373" i="2"/>
  <c r="AO373" i="2"/>
  <c r="AP373" i="2"/>
  <c r="AN374" i="2"/>
  <c r="AO374" i="2"/>
  <c r="AP374" i="2"/>
  <c r="AN302" i="2"/>
  <c r="AO302" i="2"/>
  <c r="AP302" i="2"/>
  <c r="AN303" i="2"/>
  <c r="AO303" i="2"/>
  <c r="AP303" i="2"/>
  <c r="AN298" i="2"/>
  <c r="AO298" i="2"/>
  <c r="AP298" i="2"/>
  <c r="AN355" i="2"/>
  <c r="AO355" i="2"/>
  <c r="AP355" i="2"/>
  <c r="AN307" i="2"/>
  <c r="AO307" i="2"/>
  <c r="AP307" i="2"/>
  <c r="AN353" i="2"/>
  <c r="AO353" i="2"/>
  <c r="AP353" i="2"/>
  <c r="AN337" i="2"/>
  <c r="AO337" i="2"/>
  <c r="AP337" i="2"/>
  <c r="AN338" i="2"/>
  <c r="AO338" i="2"/>
  <c r="AP338" i="2"/>
  <c r="AN339" i="2"/>
  <c r="AO339" i="2"/>
  <c r="AP339" i="2"/>
  <c r="AN318" i="2"/>
  <c r="AO318" i="2"/>
  <c r="AP318" i="2"/>
  <c r="AN311" i="2"/>
  <c r="AO311" i="2"/>
  <c r="AP311" i="2"/>
  <c r="AN312" i="2"/>
  <c r="AO312" i="2"/>
  <c r="AP312" i="2"/>
  <c r="AN332" i="2"/>
  <c r="AO332" i="2"/>
  <c r="AP332" i="2"/>
  <c r="AN370" i="2"/>
  <c r="AO370" i="2"/>
  <c r="AP370" i="2"/>
  <c r="AN319" i="2"/>
  <c r="AO319" i="2"/>
  <c r="AP319" i="2"/>
  <c r="AN308" i="2"/>
  <c r="AO308" i="2"/>
  <c r="AP308" i="2"/>
  <c r="AN309" i="2"/>
  <c r="AO309" i="2"/>
  <c r="AP309" i="2"/>
  <c r="AN315" i="2"/>
  <c r="AO315" i="2"/>
  <c r="AP315" i="2"/>
  <c r="AN310" i="2"/>
  <c r="AO310" i="2"/>
  <c r="AP310" i="2"/>
  <c r="AN320" i="2"/>
  <c r="AO320" i="2"/>
  <c r="AP320" i="2"/>
  <c r="AN323" i="2"/>
  <c r="AO323" i="2"/>
  <c r="AP323" i="2"/>
  <c r="AN324" i="2"/>
  <c r="AO324" i="2"/>
  <c r="AP324" i="2"/>
  <c r="AN321" i="2"/>
  <c r="AO321" i="2"/>
  <c r="AP321" i="2"/>
  <c r="AN322" i="2"/>
  <c r="AO322" i="2"/>
  <c r="AP322" i="2"/>
  <c r="AN325" i="2"/>
  <c r="AO325" i="2"/>
  <c r="AP325" i="2"/>
  <c r="AN326" i="2"/>
  <c r="AO326" i="2"/>
  <c r="AP326" i="2"/>
  <c r="AN327" i="2"/>
  <c r="AO327" i="2"/>
  <c r="AP327" i="2"/>
  <c r="AN328" i="2"/>
  <c r="AO328" i="2"/>
  <c r="AP328" i="2"/>
  <c r="AN329" i="2"/>
  <c r="AO329" i="2"/>
  <c r="AP329" i="2"/>
  <c r="AN330" i="2"/>
  <c r="AO330" i="2"/>
  <c r="AP330" i="2"/>
  <c r="AN331" i="2"/>
  <c r="AO331" i="2"/>
  <c r="AP331" i="2"/>
  <c r="AN334" i="2"/>
  <c r="AO334" i="2"/>
  <c r="AP334" i="2"/>
  <c r="AN335" i="2"/>
  <c r="AO335" i="2"/>
  <c r="AP335" i="2"/>
  <c r="AN340" i="2"/>
  <c r="AO340" i="2"/>
  <c r="AP340" i="2"/>
  <c r="AN341" i="2"/>
  <c r="AO341" i="2"/>
  <c r="AP341" i="2"/>
  <c r="AN342" i="2"/>
  <c r="AO342" i="2"/>
  <c r="AP342" i="2"/>
  <c r="AN343" i="2"/>
  <c r="AO343" i="2"/>
  <c r="AP343" i="2"/>
  <c r="AN344" i="2"/>
  <c r="AO344" i="2"/>
  <c r="AP344" i="2"/>
  <c r="AN356" i="2"/>
  <c r="AO356" i="2"/>
  <c r="AP356" i="2"/>
  <c r="AN346" i="2"/>
  <c r="AO346" i="2"/>
  <c r="AP346" i="2"/>
  <c r="AN347" i="2"/>
  <c r="AO347" i="2"/>
  <c r="AP347" i="2"/>
  <c r="AN348" i="2"/>
  <c r="AO348" i="2"/>
  <c r="AP348" i="2"/>
  <c r="AN349" i="2"/>
  <c r="AO349" i="2"/>
  <c r="AP349" i="2"/>
  <c r="AN350" i="2"/>
  <c r="AO350" i="2"/>
  <c r="AP350" i="2"/>
  <c r="AN351" i="2"/>
  <c r="AO351" i="2"/>
  <c r="AP351" i="2"/>
  <c r="AN352" i="2"/>
  <c r="AO352" i="2"/>
  <c r="AP352" i="2"/>
  <c r="AN361" i="2"/>
  <c r="AO361" i="2"/>
  <c r="AP361" i="2"/>
  <c r="AN362" i="2"/>
  <c r="AO362" i="2"/>
  <c r="AP362" i="2"/>
  <c r="AN357" i="2"/>
  <c r="AO357" i="2"/>
  <c r="AP357" i="2"/>
  <c r="AN358" i="2"/>
  <c r="AO358" i="2"/>
  <c r="AP358" i="2"/>
  <c r="AN345" i="2"/>
  <c r="AO345" i="2"/>
  <c r="AP345" i="2"/>
  <c r="AN359" i="2"/>
  <c r="AO359" i="2"/>
  <c r="AP359" i="2"/>
  <c r="AN366" i="2"/>
  <c r="AO366" i="2"/>
  <c r="AP366" i="2"/>
  <c r="AN363" i="2"/>
  <c r="AO363" i="2"/>
  <c r="AP363" i="2"/>
  <c r="AN364" i="2"/>
  <c r="AO364" i="2"/>
  <c r="AP364" i="2"/>
  <c r="AN365" i="2"/>
  <c r="AO365" i="2"/>
  <c r="AP365" i="2"/>
  <c r="AN367" i="2"/>
  <c r="AO367" i="2"/>
  <c r="AP367" i="2"/>
  <c r="AN368" i="2"/>
  <c r="AO368" i="2"/>
  <c r="AP368" i="2"/>
  <c r="AN369" i="2"/>
  <c r="AO369" i="2"/>
  <c r="AP369" i="2"/>
  <c r="AN360" i="2"/>
  <c r="AO360" i="2"/>
  <c r="AP360" i="2"/>
  <c r="AN375" i="2"/>
  <c r="AO375" i="2"/>
  <c r="AP375" i="2"/>
  <c r="AN376" i="2"/>
  <c r="AO376" i="2"/>
  <c r="AP376" i="2"/>
  <c r="AN377" i="2"/>
  <c r="AO377" i="2"/>
  <c r="AP377" i="2"/>
  <c r="AN378" i="2"/>
  <c r="AO378" i="2"/>
  <c r="AP378" i="2"/>
  <c r="AN379" i="2"/>
  <c r="AO379" i="2"/>
  <c r="AP379" i="2"/>
  <c r="AN380" i="2"/>
  <c r="AO380" i="2"/>
  <c r="AP380" i="2"/>
  <c r="AN381" i="2"/>
  <c r="AO381" i="2"/>
  <c r="AP381" i="2"/>
  <c r="AN382" i="2"/>
  <c r="AO382" i="2"/>
  <c r="AP382" i="2"/>
  <c r="AN383" i="2"/>
  <c r="AO383" i="2"/>
  <c r="AP383" i="2"/>
  <c r="AN384" i="2"/>
  <c r="AO384" i="2"/>
  <c r="AP384" i="2"/>
  <c r="AN385" i="2"/>
  <c r="AO385" i="2"/>
  <c r="AP385" i="2"/>
  <c r="AN386" i="2"/>
  <c r="AO386" i="2"/>
  <c r="AP386" i="2"/>
  <c r="AN387" i="2"/>
  <c r="AO387" i="2"/>
  <c r="AP387" i="2"/>
  <c r="AN388" i="2"/>
  <c r="AO388" i="2"/>
  <c r="AP388" i="2"/>
  <c r="AN389" i="2"/>
  <c r="AO389" i="2"/>
  <c r="AP389" i="2"/>
  <c r="AN390" i="2"/>
  <c r="AO390" i="2"/>
  <c r="AP390" i="2"/>
  <c r="AN391" i="2"/>
  <c r="AO391" i="2"/>
  <c r="AP391" i="2"/>
  <c r="AN392" i="2"/>
  <c r="AO392" i="2"/>
  <c r="AP392" i="2"/>
  <c r="AN393" i="2"/>
  <c r="AO393" i="2"/>
  <c r="AP393" i="2"/>
  <c r="AN394" i="2"/>
  <c r="AO394" i="2"/>
  <c r="AP394" i="2"/>
  <c r="AN395" i="2"/>
  <c r="AO395" i="2"/>
  <c r="AP395" i="2"/>
  <c r="AN396" i="2"/>
  <c r="AO396" i="2"/>
  <c r="AP396" i="2"/>
  <c r="AN397" i="2"/>
  <c r="AO397" i="2"/>
  <c r="AP397" i="2"/>
  <c r="AN398" i="2"/>
  <c r="AO398" i="2"/>
  <c r="AP398" i="2"/>
  <c r="AN399" i="2"/>
  <c r="AO399" i="2"/>
  <c r="AP399" i="2"/>
  <c r="AN400" i="2"/>
  <c r="AO400" i="2"/>
  <c r="AP400" i="2"/>
  <c r="AN401" i="2"/>
  <c r="AO401" i="2"/>
  <c r="AP401" i="2"/>
  <c r="AN402" i="2"/>
  <c r="AO402" i="2"/>
  <c r="AP402" i="2"/>
  <c r="AN403" i="2"/>
  <c r="AO403" i="2"/>
  <c r="AP403" i="2"/>
  <c r="AN404" i="2"/>
  <c r="AO404" i="2"/>
  <c r="AP404" i="2"/>
  <c r="AN405" i="2"/>
  <c r="AO405" i="2"/>
  <c r="AP405" i="2"/>
  <c r="AN406" i="2"/>
  <c r="AO406" i="2"/>
  <c r="AP406" i="2"/>
  <c r="AN407" i="2"/>
  <c r="AO407" i="2"/>
  <c r="AP407" i="2"/>
  <c r="AN408" i="2"/>
  <c r="AO408" i="2"/>
  <c r="AP408" i="2"/>
  <c r="AN409" i="2"/>
  <c r="AO409" i="2"/>
  <c r="AP409" i="2"/>
  <c r="AN410" i="2"/>
  <c r="AO410" i="2"/>
  <c r="AP410" i="2"/>
  <c r="AN411" i="2"/>
  <c r="AO411" i="2"/>
  <c r="AP411" i="2"/>
  <c r="AN412" i="2"/>
  <c r="AO412" i="2"/>
  <c r="AP412" i="2"/>
  <c r="AN413" i="2"/>
  <c r="AO413" i="2"/>
  <c r="AP413" i="2"/>
  <c r="AN414" i="2"/>
  <c r="AO414" i="2"/>
  <c r="AP414" i="2"/>
  <c r="AN415" i="2"/>
  <c r="AO415" i="2"/>
  <c r="AP415" i="2"/>
  <c r="AN416" i="2"/>
  <c r="AO416" i="2"/>
  <c r="AP416" i="2"/>
  <c r="AN417" i="2"/>
  <c r="AO417" i="2"/>
  <c r="AP417" i="2"/>
  <c r="AN418" i="2"/>
  <c r="AO418" i="2"/>
  <c r="AP418" i="2"/>
  <c r="AN419" i="2"/>
  <c r="AO419" i="2"/>
  <c r="AP419" i="2"/>
  <c r="AN420" i="2"/>
  <c r="AO420" i="2"/>
  <c r="AP420" i="2"/>
  <c r="AN421" i="2"/>
  <c r="AO421" i="2"/>
  <c r="AP421" i="2"/>
  <c r="AN422" i="2"/>
  <c r="AO422" i="2"/>
  <c r="AP422" i="2"/>
  <c r="AN423" i="2"/>
  <c r="AO423" i="2"/>
  <c r="AP423" i="2"/>
  <c r="AN424" i="2"/>
  <c r="AO424" i="2"/>
  <c r="AP424" i="2"/>
  <c r="AN425" i="2"/>
  <c r="AO425" i="2"/>
  <c r="AP425" i="2"/>
  <c r="AN426" i="2"/>
  <c r="AO426" i="2"/>
  <c r="AP426" i="2"/>
  <c r="AN427" i="2"/>
  <c r="AO427" i="2"/>
  <c r="AP427" i="2"/>
  <c r="AN428" i="2"/>
  <c r="AO428" i="2"/>
  <c r="AP428" i="2"/>
  <c r="AN429" i="2"/>
  <c r="AO429" i="2"/>
  <c r="AP429" i="2"/>
  <c r="AN430" i="2"/>
  <c r="AO430" i="2"/>
  <c r="AP430" i="2"/>
  <c r="AN431" i="2"/>
  <c r="AO431" i="2"/>
  <c r="AP431" i="2"/>
  <c r="AN432" i="2"/>
  <c r="AO432" i="2"/>
  <c r="AP432" i="2"/>
  <c r="AN433" i="2"/>
  <c r="AO433" i="2"/>
  <c r="AP433" i="2"/>
  <c r="AN434" i="2"/>
  <c r="AO434" i="2"/>
  <c r="AP434" i="2"/>
  <c r="AN435" i="2"/>
  <c r="AO435" i="2"/>
  <c r="AP435" i="2"/>
  <c r="AN436" i="2"/>
  <c r="AO436" i="2"/>
  <c r="AP436" i="2"/>
  <c r="AN437" i="2"/>
  <c r="AO437" i="2"/>
  <c r="AP437" i="2"/>
  <c r="AN438" i="2"/>
  <c r="AO438" i="2"/>
  <c r="AP438" i="2"/>
  <c r="AN439" i="2"/>
  <c r="AO439" i="2"/>
  <c r="AP439" i="2"/>
  <c r="AN440" i="2"/>
  <c r="AO440" i="2"/>
  <c r="AP440" i="2"/>
  <c r="AN441" i="2"/>
  <c r="AO441" i="2"/>
  <c r="AP441" i="2"/>
  <c r="AN442" i="2"/>
  <c r="AO442" i="2"/>
  <c r="AP442" i="2"/>
  <c r="AN443" i="2"/>
  <c r="AO443" i="2"/>
  <c r="AP443" i="2"/>
  <c r="AN444" i="2"/>
  <c r="AO444" i="2"/>
  <c r="AP444" i="2"/>
  <c r="AN445" i="2"/>
  <c r="AO445" i="2"/>
  <c r="AP445" i="2"/>
  <c r="AN446" i="2"/>
  <c r="AO446" i="2"/>
  <c r="AP446" i="2"/>
  <c r="AN447" i="2"/>
  <c r="AO447" i="2"/>
  <c r="AP447" i="2"/>
  <c r="AN448" i="2"/>
  <c r="AO448" i="2"/>
  <c r="AP448" i="2"/>
  <c r="AN449" i="2"/>
  <c r="AO449" i="2"/>
  <c r="AP449" i="2"/>
  <c r="AN450" i="2"/>
  <c r="AO450" i="2"/>
  <c r="AP450" i="2"/>
  <c r="AN451" i="2"/>
  <c r="AO451" i="2"/>
  <c r="AP451" i="2"/>
  <c r="AN452" i="2"/>
  <c r="AO452" i="2"/>
  <c r="AP452" i="2"/>
  <c r="AN453" i="2"/>
  <c r="AO453" i="2"/>
  <c r="AP453" i="2"/>
  <c r="AN454" i="2"/>
  <c r="AO454" i="2"/>
  <c r="AP454" i="2"/>
  <c r="AN455" i="2"/>
  <c r="AO455" i="2"/>
  <c r="AP455" i="2"/>
  <c r="AN456" i="2"/>
  <c r="AO456" i="2"/>
  <c r="AP456" i="2"/>
  <c r="AN457" i="2"/>
  <c r="AO457" i="2"/>
  <c r="AP457" i="2"/>
  <c r="AN458" i="2"/>
  <c r="AO458" i="2"/>
  <c r="AP458" i="2"/>
  <c r="AN459" i="2"/>
  <c r="AO459" i="2"/>
  <c r="AP459" i="2"/>
  <c r="AN460" i="2"/>
  <c r="AO460" i="2"/>
  <c r="AP460" i="2"/>
  <c r="AN461" i="2"/>
  <c r="AO461" i="2"/>
  <c r="AP461" i="2"/>
  <c r="AN462" i="2"/>
  <c r="AO462" i="2"/>
  <c r="AP462" i="2"/>
  <c r="AN463" i="2"/>
  <c r="AO463" i="2"/>
  <c r="AP463" i="2"/>
  <c r="AN464" i="2"/>
  <c r="AO464" i="2"/>
  <c r="AP464" i="2"/>
  <c r="AN465" i="2"/>
  <c r="AO465" i="2"/>
  <c r="AP465" i="2"/>
  <c r="AN466" i="2"/>
  <c r="AO466" i="2"/>
  <c r="AP466" i="2"/>
  <c r="AN467" i="2"/>
  <c r="AO467" i="2"/>
  <c r="AP467" i="2"/>
  <c r="AN468" i="2"/>
  <c r="AO468" i="2"/>
  <c r="AP468" i="2"/>
  <c r="AN469" i="2"/>
  <c r="AO469" i="2"/>
  <c r="AP469" i="2"/>
  <c r="AN470" i="2"/>
  <c r="AO470" i="2"/>
  <c r="AP470" i="2"/>
  <c r="AN471" i="2"/>
  <c r="AO471" i="2"/>
  <c r="AP471" i="2"/>
  <c r="AN472" i="2"/>
  <c r="AO472" i="2"/>
  <c r="AP472" i="2"/>
  <c r="AN473" i="2"/>
  <c r="AO473" i="2"/>
  <c r="AP473" i="2"/>
  <c r="AN474" i="2"/>
  <c r="AO474" i="2"/>
  <c r="AP474" i="2"/>
  <c r="AN475" i="2"/>
  <c r="AO475" i="2"/>
  <c r="AP475" i="2"/>
  <c r="AN476" i="2"/>
  <c r="AO476" i="2"/>
  <c r="AP476" i="2"/>
  <c r="AN477" i="2"/>
  <c r="AO477" i="2"/>
  <c r="AP477" i="2"/>
  <c r="AN478" i="2"/>
  <c r="AO478" i="2"/>
  <c r="AP478" i="2"/>
  <c r="AN479" i="2"/>
  <c r="AO479" i="2"/>
  <c r="AP479" i="2"/>
  <c r="AN480" i="2"/>
  <c r="AO480" i="2"/>
  <c r="AP480" i="2"/>
  <c r="AN481" i="2"/>
  <c r="AO481" i="2"/>
  <c r="AP481" i="2"/>
  <c r="AN482" i="2"/>
  <c r="AO482" i="2"/>
  <c r="AP482" i="2"/>
  <c r="AN483" i="2"/>
  <c r="AO483" i="2"/>
  <c r="AP483" i="2"/>
  <c r="AN484" i="2"/>
  <c r="AO484" i="2"/>
  <c r="AP484" i="2"/>
  <c r="AN485" i="2"/>
  <c r="AO485" i="2"/>
  <c r="AP485" i="2"/>
  <c r="AN486" i="2"/>
  <c r="AO486" i="2"/>
  <c r="AP486" i="2"/>
  <c r="AN487" i="2"/>
  <c r="AO487" i="2"/>
  <c r="AP487" i="2"/>
  <c r="AN488" i="2"/>
  <c r="AO488" i="2"/>
  <c r="AP488" i="2"/>
  <c r="AN489" i="2"/>
  <c r="AO489" i="2"/>
  <c r="AP489" i="2"/>
  <c r="AN490" i="2"/>
  <c r="AO490" i="2"/>
  <c r="AP490" i="2"/>
  <c r="AN491" i="2"/>
  <c r="AO491" i="2"/>
  <c r="AP491" i="2"/>
  <c r="AN492" i="2"/>
  <c r="AO492" i="2"/>
  <c r="AP492" i="2"/>
  <c r="AN493" i="2"/>
  <c r="AO493" i="2"/>
  <c r="AP493" i="2"/>
  <c r="AN494" i="2"/>
  <c r="AO494" i="2"/>
  <c r="AP494" i="2"/>
  <c r="AN495" i="2"/>
  <c r="AO495" i="2"/>
  <c r="AP495" i="2"/>
  <c r="AN496" i="2"/>
  <c r="AO496" i="2"/>
  <c r="AP496" i="2"/>
  <c r="AN497" i="2"/>
  <c r="AO497" i="2"/>
  <c r="AP497" i="2"/>
  <c r="AN498" i="2"/>
  <c r="AO498" i="2"/>
  <c r="AP498" i="2"/>
  <c r="AN499" i="2"/>
  <c r="AO499" i="2"/>
  <c r="AP499" i="2"/>
  <c r="AN500" i="2"/>
  <c r="AO500" i="2"/>
  <c r="AP500" i="2"/>
  <c r="AN501" i="2"/>
  <c r="AO501" i="2"/>
  <c r="AP501" i="2"/>
  <c r="AN502" i="2"/>
  <c r="AO502" i="2"/>
  <c r="AP502" i="2"/>
  <c r="AN503" i="2"/>
  <c r="AO503" i="2"/>
  <c r="AP503" i="2"/>
  <c r="AN504" i="2"/>
  <c r="AO504" i="2"/>
  <c r="AP504" i="2"/>
  <c r="AN505" i="2"/>
  <c r="AO505" i="2"/>
  <c r="AP505" i="2"/>
  <c r="AN506" i="2"/>
  <c r="AO506" i="2"/>
  <c r="AP506" i="2"/>
  <c r="AN507" i="2"/>
  <c r="AO507" i="2"/>
  <c r="AP507" i="2"/>
  <c r="AN508" i="2"/>
  <c r="AO508" i="2"/>
  <c r="AP508" i="2"/>
  <c r="AN509" i="2"/>
  <c r="AO509" i="2"/>
  <c r="AP509" i="2"/>
  <c r="AN510" i="2"/>
  <c r="AO510" i="2"/>
  <c r="AP510" i="2"/>
  <c r="AN511" i="2"/>
  <c r="AO511" i="2"/>
  <c r="AP511" i="2"/>
  <c r="AN512" i="2"/>
  <c r="AO512" i="2"/>
  <c r="AP512" i="2"/>
  <c r="AN513" i="2"/>
  <c r="AO513" i="2"/>
  <c r="AP513" i="2"/>
  <c r="AN514" i="2"/>
  <c r="AO514" i="2"/>
  <c r="AP514" i="2"/>
  <c r="AN515" i="2"/>
  <c r="AO515" i="2"/>
  <c r="AP515" i="2"/>
  <c r="AN516" i="2"/>
  <c r="AO516" i="2"/>
  <c r="AP516" i="2"/>
  <c r="AN517" i="2"/>
  <c r="AO517" i="2"/>
  <c r="AP517" i="2"/>
  <c r="AN518" i="2"/>
  <c r="AO518" i="2"/>
  <c r="AP518" i="2"/>
  <c r="AN519" i="2"/>
  <c r="AO519" i="2"/>
  <c r="AP519" i="2"/>
  <c r="AN520" i="2"/>
  <c r="AO520" i="2"/>
  <c r="AP520" i="2"/>
  <c r="AN521" i="2"/>
  <c r="AO521" i="2"/>
  <c r="AP521" i="2"/>
  <c r="AN522" i="2"/>
  <c r="AO522" i="2"/>
  <c r="AP522" i="2"/>
  <c r="AN523" i="2"/>
  <c r="AO523" i="2"/>
  <c r="AP523" i="2"/>
  <c r="AN524" i="2"/>
  <c r="AO524" i="2"/>
  <c r="AP524" i="2"/>
  <c r="AN525" i="2"/>
  <c r="AO525" i="2"/>
  <c r="AP525" i="2"/>
  <c r="AN526" i="2"/>
  <c r="AO526" i="2"/>
  <c r="AP526" i="2"/>
  <c r="AN527" i="2"/>
  <c r="AO527" i="2"/>
  <c r="AP527" i="2"/>
  <c r="AN528" i="2"/>
  <c r="AO528" i="2"/>
  <c r="AP528" i="2"/>
  <c r="AN529" i="2"/>
  <c r="AO529" i="2"/>
  <c r="AP529" i="2"/>
  <c r="AN530" i="2"/>
  <c r="AO530" i="2"/>
  <c r="AP530" i="2"/>
  <c r="AN531" i="2"/>
  <c r="AO531" i="2"/>
  <c r="AP531" i="2"/>
  <c r="AN532" i="2"/>
  <c r="AO532" i="2"/>
  <c r="AP532" i="2"/>
  <c r="AN533" i="2"/>
  <c r="AO533" i="2"/>
  <c r="AP533" i="2"/>
  <c r="AN534" i="2"/>
  <c r="AO534" i="2"/>
  <c r="AP534" i="2"/>
  <c r="AN535" i="2"/>
  <c r="AO535" i="2"/>
  <c r="AP535" i="2"/>
  <c r="AN536" i="2"/>
  <c r="AO536" i="2"/>
  <c r="AP536" i="2"/>
  <c r="AN537" i="2"/>
  <c r="AO537" i="2"/>
  <c r="AP537" i="2"/>
  <c r="AN538" i="2"/>
  <c r="AO538" i="2"/>
  <c r="AP538" i="2"/>
  <c r="AN539" i="2"/>
  <c r="AO539" i="2"/>
  <c r="AP539" i="2"/>
  <c r="AN540" i="2"/>
  <c r="AO540" i="2"/>
  <c r="AP540" i="2"/>
  <c r="AN541" i="2"/>
  <c r="AO541" i="2"/>
  <c r="AP541" i="2"/>
  <c r="AN542" i="2"/>
  <c r="AO542" i="2"/>
  <c r="AP542" i="2"/>
  <c r="AN543" i="2"/>
  <c r="AO543" i="2"/>
  <c r="AP543" i="2"/>
  <c r="AN544" i="2"/>
  <c r="AO544" i="2"/>
  <c r="AP544" i="2"/>
  <c r="AN545" i="2"/>
  <c r="AO545" i="2"/>
  <c r="AP545" i="2"/>
  <c r="AN546" i="2"/>
  <c r="AO546" i="2"/>
  <c r="AP546" i="2"/>
  <c r="AN547" i="2"/>
  <c r="AO547" i="2"/>
  <c r="AP547" i="2"/>
  <c r="AN548" i="2"/>
  <c r="AO548" i="2"/>
  <c r="AP548" i="2"/>
  <c r="AN549" i="2"/>
  <c r="AO549" i="2"/>
  <c r="AP549" i="2"/>
  <c r="AN550" i="2"/>
  <c r="AO550" i="2"/>
  <c r="AP550" i="2"/>
  <c r="AN551" i="2"/>
  <c r="AO551" i="2"/>
  <c r="AP551" i="2"/>
  <c r="AN552" i="2"/>
  <c r="AO552" i="2"/>
  <c r="AP552" i="2"/>
  <c r="AN553" i="2"/>
  <c r="AO553" i="2"/>
  <c r="AP553" i="2"/>
  <c r="AN554" i="2"/>
  <c r="AO554" i="2"/>
  <c r="AP554" i="2"/>
  <c r="AN555" i="2"/>
  <c r="AO555" i="2"/>
  <c r="AP555" i="2"/>
  <c r="AN556" i="2"/>
  <c r="AO556" i="2"/>
  <c r="AP556" i="2"/>
  <c r="AN557" i="2"/>
  <c r="AO557" i="2"/>
  <c r="AP557" i="2"/>
  <c r="AN558" i="2"/>
  <c r="AO558" i="2"/>
  <c r="AP558" i="2"/>
  <c r="AN559" i="2"/>
  <c r="AO559" i="2"/>
  <c r="AP559" i="2"/>
  <c r="AN560" i="2"/>
  <c r="AO560" i="2"/>
  <c r="AP560" i="2"/>
  <c r="AN561" i="2"/>
  <c r="AO561" i="2"/>
  <c r="AP561" i="2"/>
  <c r="AN562" i="2"/>
  <c r="AO562" i="2"/>
  <c r="AP562" i="2"/>
  <c r="AN563" i="2"/>
  <c r="AO563" i="2"/>
  <c r="AP563" i="2"/>
  <c r="AN564" i="2"/>
  <c r="AO564" i="2"/>
  <c r="AP564" i="2"/>
  <c r="AN565" i="2"/>
  <c r="AO565" i="2"/>
  <c r="AP565" i="2"/>
  <c r="AN566" i="2"/>
  <c r="AO566" i="2"/>
  <c r="AP566" i="2"/>
  <c r="AN567" i="2"/>
  <c r="AO567" i="2"/>
  <c r="AP567" i="2"/>
  <c r="AN568" i="2"/>
  <c r="AO568" i="2"/>
  <c r="AP568" i="2"/>
  <c r="AN569" i="2"/>
  <c r="AO569" i="2"/>
  <c r="AP569" i="2"/>
  <c r="AN570" i="2"/>
  <c r="AO570" i="2"/>
  <c r="AP570" i="2"/>
  <c r="AN571" i="2"/>
  <c r="AO571" i="2"/>
  <c r="AP571" i="2"/>
  <c r="AN572" i="2"/>
  <c r="AO572" i="2"/>
  <c r="AP572" i="2"/>
  <c r="AN573" i="2"/>
  <c r="AO573" i="2"/>
  <c r="AP573" i="2"/>
  <c r="AN574" i="2"/>
  <c r="AO574" i="2"/>
  <c r="AP574" i="2"/>
  <c r="AN575" i="2"/>
  <c r="AO575" i="2"/>
  <c r="AP575" i="2"/>
  <c r="AN576" i="2"/>
  <c r="AO576" i="2"/>
  <c r="AP576" i="2"/>
  <c r="AN577" i="2"/>
  <c r="AO577" i="2"/>
  <c r="AP577" i="2"/>
  <c r="AN578" i="2"/>
  <c r="AO578" i="2"/>
  <c r="AP578" i="2"/>
  <c r="AN579" i="2"/>
  <c r="AO579" i="2"/>
  <c r="AP579" i="2"/>
  <c r="AN580" i="2"/>
  <c r="AO580" i="2"/>
  <c r="AP580" i="2"/>
  <c r="AN581" i="2"/>
  <c r="AO581" i="2"/>
  <c r="AP581" i="2"/>
  <c r="AN582" i="2"/>
  <c r="AO582" i="2"/>
  <c r="AP582" i="2"/>
  <c r="AN583" i="2"/>
  <c r="AO583" i="2"/>
  <c r="AP583" i="2"/>
  <c r="AN584" i="2"/>
  <c r="AO584" i="2"/>
  <c r="AP584" i="2"/>
  <c r="AN585" i="2"/>
  <c r="AO585" i="2"/>
  <c r="AP585" i="2"/>
  <c r="AN586" i="2"/>
  <c r="AO586" i="2"/>
  <c r="AP586" i="2"/>
  <c r="AN587" i="2"/>
  <c r="AO587" i="2"/>
  <c r="AP587" i="2"/>
  <c r="AN588" i="2"/>
  <c r="AO588" i="2"/>
  <c r="AP588" i="2"/>
  <c r="AN589" i="2"/>
  <c r="AO589" i="2"/>
  <c r="AP589" i="2"/>
  <c r="AN590" i="2"/>
  <c r="AO590" i="2"/>
  <c r="AP590" i="2"/>
  <c r="AN591" i="2"/>
  <c r="AO591" i="2"/>
  <c r="AP591" i="2"/>
  <c r="AN592" i="2"/>
  <c r="AO592" i="2"/>
  <c r="AP592" i="2"/>
  <c r="AN593" i="2"/>
  <c r="AO593" i="2"/>
  <c r="AP593" i="2"/>
  <c r="AN594" i="2"/>
  <c r="AO594" i="2"/>
  <c r="AP594" i="2"/>
  <c r="AN595" i="2"/>
  <c r="AO595" i="2"/>
  <c r="AP595" i="2"/>
  <c r="AN596" i="2"/>
  <c r="AO596" i="2"/>
  <c r="AP596" i="2"/>
  <c r="AN597" i="2"/>
  <c r="AO597" i="2"/>
  <c r="AP597" i="2"/>
  <c r="AN598" i="2"/>
  <c r="AO598" i="2"/>
  <c r="AP598" i="2"/>
  <c r="AN599" i="2"/>
  <c r="AO599" i="2"/>
  <c r="AP599" i="2"/>
  <c r="AN600" i="2"/>
  <c r="AO600" i="2"/>
  <c r="AP600" i="2"/>
  <c r="AN601" i="2"/>
  <c r="AO601" i="2"/>
  <c r="AP601" i="2"/>
  <c r="AN602" i="2"/>
  <c r="AO602" i="2"/>
  <c r="AP602" i="2"/>
  <c r="AN603" i="2"/>
  <c r="AO603" i="2"/>
  <c r="AP603" i="2"/>
  <c r="AN604" i="2"/>
  <c r="AO604" i="2"/>
  <c r="AP604" i="2"/>
  <c r="AN605" i="2"/>
  <c r="AO605" i="2"/>
  <c r="AP605" i="2"/>
  <c r="AN606" i="2"/>
  <c r="AO606" i="2"/>
  <c r="AP606" i="2"/>
  <c r="AN607" i="2"/>
  <c r="AO607" i="2"/>
  <c r="AP607" i="2"/>
  <c r="AN608" i="2"/>
  <c r="AO608" i="2"/>
  <c r="AP608" i="2"/>
  <c r="AN609" i="2"/>
  <c r="AO609" i="2"/>
  <c r="AP609" i="2"/>
  <c r="AN610" i="2"/>
  <c r="AO610" i="2"/>
  <c r="AP610" i="2"/>
  <c r="AN611" i="2"/>
  <c r="AO611" i="2"/>
  <c r="AP611" i="2"/>
  <c r="AN612" i="2"/>
  <c r="AO612" i="2"/>
  <c r="AP612" i="2"/>
  <c r="AN613" i="2"/>
  <c r="AO613" i="2"/>
  <c r="AP613" i="2"/>
  <c r="AN614" i="2"/>
  <c r="AO614" i="2"/>
  <c r="AP614" i="2"/>
  <c r="AN615" i="2"/>
  <c r="AO615" i="2"/>
  <c r="AP615" i="2"/>
  <c r="AN616" i="2"/>
  <c r="AO616" i="2"/>
  <c r="AP616" i="2"/>
  <c r="AN617" i="2"/>
  <c r="AO617" i="2"/>
  <c r="AP617" i="2"/>
  <c r="AN618" i="2"/>
  <c r="AO618" i="2"/>
  <c r="AP618" i="2"/>
  <c r="AN619" i="2"/>
  <c r="AO619" i="2"/>
  <c r="AP619" i="2"/>
  <c r="AN620" i="2"/>
  <c r="AO620" i="2"/>
  <c r="AP620" i="2"/>
  <c r="AN621" i="2"/>
  <c r="AO621" i="2"/>
  <c r="AP621" i="2"/>
  <c r="AN622" i="2"/>
  <c r="AO622" i="2"/>
  <c r="AP622" i="2"/>
  <c r="AN623" i="2"/>
  <c r="AO623" i="2"/>
  <c r="AP623" i="2"/>
  <c r="AN624" i="2"/>
  <c r="AO624" i="2"/>
  <c r="AP624" i="2"/>
  <c r="AN625" i="2"/>
  <c r="AO625" i="2"/>
  <c r="AP625" i="2"/>
  <c r="AN626" i="2"/>
  <c r="AO626" i="2"/>
  <c r="AP626" i="2"/>
  <c r="AN627" i="2"/>
  <c r="AO627" i="2"/>
  <c r="AP627" i="2"/>
  <c r="AN628" i="2"/>
  <c r="AO628" i="2"/>
  <c r="AP628" i="2"/>
  <c r="AN629" i="2"/>
  <c r="AO629" i="2"/>
  <c r="AP629" i="2"/>
  <c r="AN630" i="2"/>
  <c r="AO630" i="2"/>
  <c r="AP630" i="2"/>
  <c r="AN631" i="2"/>
  <c r="AO631" i="2"/>
  <c r="AP631" i="2"/>
  <c r="AN632" i="2"/>
  <c r="AO632" i="2"/>
  <c r="AP632" i="2"/>
  <c r="AN633" i="2"/>
  <c r="AO633" i="2"/>
  <c r="AP633" i="2"/>
  <c r="AN634" i="2"/>
  <c r="AO634" i="2"/>
  <c r="AP634" i="2"/>
  <c r="AN635" i="2"/>
  <c r="AO635" i="2"/>
  <c r="AP635" i="2"/>
  <c r="AN636" i="2"/>
  <c r="AO636" i="2"/>
  <c r="AP636" i="2"/>
  <c r="AN637" i="2"/>
  <c r="AO637" i="2"/>
  <c r="AP637" i="2"/>
  <c r="AN638" i="2"/>
  <c r="AO638" i="2"/>
  <c r="AP638" i="2"/>
  <c r="AN639" i="2"/>
  <c r="AO639" i="2"/>
  <c r="AP639" i="2"/>
  <c r="AN640" i="2"/>
  <c r="AO640" i="2"/>
  <c r="AP640" i="2"/>
  <c r="AN641" i="2"/>
  <c r="AO641" i="2"/>
  <c r="AP641" i="2"/>
  <c r="AN642" i="2"/>
  <c r="AO642" i="2"/>
  <c r="AP642" i="2"/>
  <c r="AN643" i="2"/>
  <c r="AO643" i="2"/>
  <c r="AP643" i="2"/>
  <c r="AN644" i="2"/>
  <c r="AO644" i="2"/>
  <c r="AP644" i="2"/>
  <c r="AN645" i="2"/>
  <c r="AO645" i="2"/>
  <c r="AP645" i="2"/>
  <c r="AN646" i="2"/>
  <c r="AO646" i="2"/>
  <c r="AP646" i="2"/>
  <c r="AN647" i="2"/>
  <c r="AO647" i="2"/>
  <c r="AP647" i="2"/>
  <c r="AN648" i="2"/>
  <c r="AO648" i="2"/>
  <c r="AP648" i="2"/>
  <c r="AN649" i="2"/>
  <c r="AO649" i="2"/>
  <c r="AP649" i="2"/>
  <c r="AN650" i="2"/>
  <c r="AO650" i="2"/>
  <c r="AP650" i="2"/>
  <c r="AN651" i="2"/>
  <c r="AO651" i="2"/>
  <c r="AP651" i="2"/>
  <c r="AN652" i="2"/>
  <c r="AO652" i="2"/>
  <c r="AP652" i="2"/>
  <c r="AN653" i="2"/>
  <c r="AO653" i="2"/>
  <c r="AP653" i="2"/>
  <c r="AN654" i="2"/>
  <c r="AO654" i="2"/>
  <c r="AP654" i="2"/>
  <c r="AN655" i="2"/>
  <c r="AO655" i="2"/>
  <c r="AP655" i="2"/>
  <c r="AN656" i="2"/>
  <c r="AO656" i="2"/>
  <c r="AP656" i="2"/>
  <c r="AN657" i="2"/>
  <c r="AO657" i="2"/>
  <c r="AP657" i="2"/>
  <c r="AN658" i="2"/>
  <c r="AO658" i="2"/>
  <c r="AP658" i="2"/>
  <c r="AN659" i="2"/>
  <c r="AO659" i="2"/>
  <c r="AP659" i="2"/>
  <c r="AN660" i="2"/>
  <c r="AO660" i="2"/>
  <c r="AP660" i="2"/>
  <c r="AN661" i="2"/>
  <c r="AO661" i="2"/>
  <c r="AP661" i="2"/>
  <c r="AN662" i="2"/>
  <c r="AO662" i="2"/>
  <c r="AP662" i="2"/>
  <c r="AN663" i="2"/>
  <c r="AO663" i="2"/>
  <c r="AP663" i="2"/>
  <c r="AN664" i="2"/>
  <c r="AO664" i="2"/>
  <c r="AP664" i="2"/>
  <c r="AN665" i="2"/>
  <c r="AO665" i="2"/>
  <c r="AP665" i="2"/>
  <c r="AN666" i="2"/>
  <c r="AO666" i="2"/>
  <c r="AP666" i="2"/>
  <c r="AN667" i="2"/>
  <c r="AO667" i="2"/>
  <c r="AP667" i="2"/>
  <c r="AN668" i="2"/>
  <c r="AO668" i="2"/>
  <c r="AP668" i="2"/>
  <c r="AN669" i="2"/>
  <c r="AO669" i="2"/>
  <c r="AP669" i="2"/>
  <c r="AN670" i="2"/>
  <c r="AO670" i="2"/>
  <c r="AP670" i="2"/>
  <c r="AN671" i="2"/>
  <c r="AO671" i="2"/>
  <c r="AP671" i="2"/>
  <c r="AN672" i="2"/>
  <c r="AO672" i="2"/>
  <c r="AP672" i="2"/>
  <c r="AN673" i="2"/>
  <c r="AO673" i="2"/>
  <c r="AP673" i="2"/>
  <c r="AN674" i="2"/>
  <c r="AO674" i="2"/>
  <c r="AP674" i="2"/>
  <c r="AN675" i="2"/>
  <c r="AO675" i="2"/>
  <c r="AP675" i="2"/>
  <c r="AN676" i="2"/>
  <c r="AO676" i="2"/>
  <c r="AP676" i="2"/>
  <c r="AN677" i="2"/>
  <c r="AO677" i="2"/>
  <c r="AP677" i="2"/>
  <c r="AN678" i="2"/>
  <c r="AO678" i="2"/>
  <c r="AP678" i="2"/>
  <c r="AN679" i="2"/>
  <c r="AO679" i="2"/>
  <c r="AP679" i="2"/>
  <c r="AN680" i="2"/>
  <c r="AO680" i="2"/>
  <c r="AP680" i="2"/>
  <c r="AN681" i="2"/>
  <c r="AO681" i="2"/>
  <c r="AP681" i="2"/>
  <c r="AN682" i="2"/>
  <c r="AO682" i="2"/>
  <c r="AP682" i="2"/>
  <c r="AN683" i="2"/>
  <c r="AO683" i="2"/>
  <c r="AP683" i="2"/>
  <c r="AN684" i="2"/>
  <c r="AO684" i="2"/>
  <c r="AP684" i="2"/>
  <c r="AN685" i="2"/>
  <c r="AO685" i="2"/>
  <c r="AP685" i="2"/>
  <c r="AN686" i="2"/>
  <c r="AO686" i="2"/>
  <c r="AP686" i="2"/>
  <c r="AN687" i="2"/>
  <c r="AO687" i="2"/>
  <c r="AP687" i="2"/>
  <c r="AN688" i="2"/>
  <c r="AO688" i="2"/>
  <c r="AP688" i="2"/>
  <c r="AN689" i="2"/>
  <c r="AO689" i="2"/>
  <c r="AP689" i="2"/>
  <c r="AN690" i="2"/>
  <c r="AO690" i="2"/>
  <c r="AP690" i="2"/>
  <c r="AN691" i="2"/>
  <c r="AO691" i="2"/>
  <c r="AP691" i="2"/>
  <c r="AN692" i="2"/>
  <c r="AO692" i="2"/>
  <c r="AP692" i="2"/>
  <c r="AN693" i="2"/>
  <c r="AO693" i="2"/>
  <c r="AP693" i="2"/>
  <c r="AN694" i="2"/>
  <c r="AO694" i="2"/>
  <c r="AP694" i="2"/>
  <c r="AN695" i="2"/>
  <c r="AO695" i="2"/>
  <c r="AP695" i="2"/>
  <c r="AN696" i="2"/>
  <c r="AO696" i="2"/>
  <c r="AP696" i="2"/>
  <c r="AN697" i="2"/>
  <c r="AO697" i="2"/>
  <c r="AP697" i="2"/>
  <c r="AN698" i="2"/>
  <c r="AO698" i="2"/>
  <c r="AP698" i="2"/>
  <c r="AN699" i="2"/>
  <c r="AO699" i="2"/>
  <c r="AP699" i="2"/>
  <c r="AN700" i="2"/>
  <c r="AO700" i="2"/>
  <c r="AP700" i="2"/>
  <c r="AN701" i="2"/>
  <c r="AO701" i="2"/>
  <c r="AP701" i="2"/>
  <c r="AN702" i="2"/>
  <c r="AO702" i="2"/>
  <c r="AP702" i="2"/>
  <c r="AN703" i="2"/>
  <c r="AO703" i="2"/>
  <c r="AP703" i="2"/>
  <c r="AN704" i="2"/>
  <c r="AO704" i="2"/>
  <c r="AP704" i="2"/>
  <c r="AN705" i="2"/>
  <c r="AO705" i="2"/>
  <c r="AP705" i="2"/>
  <c r="AN706" i="2"/>
  <c r="AO706" i="2"/>
  <c r="AP706" i="2"/>
  <c r="AN707" i="2"/>
  <c r="AO707" i="2"/>
  <c r="AP707" i="2"/>
  <c r="AN708" i="2"/>
  <c r="AO708" i="2"/>
  <c r="AP708" i="2"/>
  <c r="AN709" i="2"/>
  <c r="AO709" i="2"/>
  <c r="AP709" i="2"/>
  <c r="AN710" i="2"/>
  <c r="AO710" i="2"/>
  <c r="AP710" i="2"/>
  <c r="AN711" i="2"/>
  <c r="AO711" i="2"/>
  <c r="AP711" i="2"/>
  <c r="AN712" i="2"/>
  <c r="AO712" i="2"/>
  <c r="AP712" i="2"/>
  <c r="AN713" i="2"/>
  <c r="AO713" i="2"/>
  <c r="AP713" i="2"/>
  <c r="AN714" i="2"/>
  <c r="AO714" i="2"/>
  <c r="AP714" i="2"/>
  <c r="AN715" i="2"/>
  <c r="AO715" i="2"/>
  <c r="AP715" i="2"/>
  <c r="AN716" i="2"/>
  <c r="AO716" i="2"/>
  <c r="AP716" i="2"/>
  <c r="AN717" i="2"/>
  <c r="AO717" i="2"/>
  <c r="AP717" i="2"/>
  <c r="AN718" i="2"/>
  <c r="AO718" i="2"/>
  <c r="AP718" i="2"/>
  <c r="AN719" i="2"/>
  <c r="AO719" i="2"/>
  <c r="AP719" i="2"/>
  <c r="AN720" i="2"/>
  <c r="AO720" i="2"/>
  <c r="AP720" i="2"/>
  <c r="AN721" i="2"/>
  <c r="AO721" i="2"/>
  <c r="AP721" i="2"/>
  <c r="AN722" i="2"/>
  <c r="AO722" i="2"/>
  <c r="AP722" i="2"/>
  <c r="AN723" i="2"/>
  <c r="AO723" i="2"/>
  <c r="AP723" i="2"/>
  <c r="AN724" i="2"/>
  <c r="AO724" i="2"/>
  <c r="AP724" i="2"/>
  <c r="AN725" i="2"/>
  <c r="AO725" i="2"/>
  <c r="AP725" i="2"/>
  <c r="AN726" i="2"/>
  <c r="AO726" i="2"/>
  <c r="AP726" i="2"/>
  <c r="AN727" i="2"/>
  <c r="AO727" i="2"/>
  <c r="AP727" i="2"/>
  <c r="AN728" i="2"/>
  <c r="AO728" i="2"/>
  <c r="AP728" i="2"/>
  <c r="AN729" i="2"/>
  <c r="AO729" i="2"/>
  <c r="AP729" i="2"/>
  <c r="AN730" i="2"/>
  <c r="AO730" i="2"/>
  <c r="AP730" i="2"/>
  <c r="AN731" i="2"/>
  <c r="AO731" i="2"/>
  <c r="AP731" i="2"/>
  <c r="AN732" i="2"/>
  <c r="AO732" i="2"/>
  <c r="AP732" i="2"/>
  <c r="AN733" i="2"/>
  <c r="AO733" i="2"/>
  <c r="AP733" i="2"/>
  <c r="AN734" i="2"/>
  <c r="AO734" i="2"/>
  <c r="AP734" i="2"/>
  <c r="AN735" i="2"/>
  <c r="AO735" i="2"/>
  <c r="AP735" i="2"/>
  <c r="AN736" i="2"/>
  <c r="AO736" i="2"/>
  <c r="AP736" i="2"/>
  <c r="AN737" i="2"/>
  <c r="AO737" i="2"/>
  <c r="AP737" i="2"/>
  <c r="AN738" i="2"/>
  <c r="AO738" i="2"/>
  <c r="AP738" i="2"/>
  <c r="AN739" i="2"/>
  <c r="AO739" i="2"/>
  <c r="AP739" i="2"/>
  <c r="AN740" i="2"/>
  <c r="AO740" i="2"/>
  <c r="AP740" i="2"/>
  <c r="AN741" i="2"/>
  <c r="AO741" i="2"/>
  <c r="AP741" i="2"/>
  <c r="AN742" i="2"/>
  <c r="AO742" i="2"/>
  <c r="AP742" i="2"/>
  <c r="AN743" i="2"/>
  <c r="AO743" i="2"/>
  <c r="AP743" i="2"/>
  <c r="AN744" i="2"/>
  <c r="AO744" i="2"/>
  <c r="AP744" i="2"/>
  <c r="AN745" i="2"/>
  <c r="AO745" i="2"/>
  <c r="AP745" i="2"/>
  <c r="AN746" i="2"/>
  <c r="AO746" i="2"/>
  <c r="AP746" i="2"/>
  <c r="AN747" i="2"/>
  <c r="AO747" i="2"/>
  <c r="AP747" i="2"/>
  <c r="AN748" i="2"/>
  <c r="AO748" i="2"/>
  <c r="AP748" i="2"/>
  <c r="AN749" i="2"/>
  <c r="AO749" i="2"/>
  <c r="AP749" i="2"/>
  <c r="AN750" i="2"/>
  <c r="AO750" i="2"/>
  <c r="AP750" i="2"/>
  <c r="AN751" i="2"/>
  <c r="AO751" i="2"/>
  <c r="AP751" i="2"/>
  <c r="AN752" i="2"/>
  <c r="AO752" i="2"/>
  <c r="AP752" i="2"/>
  <c r="AN753" i="2"/>
  <c r="AO753" i="2"/>
  <c r="AP753" i="2"/>
  <c r="AN754" i="2"/>
  <c r="AO754" i="2"/>
  <c r="AP754" i="2"/>
  <c r="AN755" i="2"/>
  <c r="AO755" i="2"/>
  <c r="AP755" i="2"/>
  <c r="AN756" i="2"/>
  <c r="AO756" i="2"/>
  <c r="AP756" i="2"/>
  <c r="AN757" i="2"/>
  <c r="AO757" i="2"/>
  <c r="AP757" i="2"/>
  <c r="AN758" i="2"/>
  <c r="AO758" i="2"/>
  <c r="AP758" i="2"/>
  <c r="AN759" i="2"/>
  <c r="AO759" i="2"/>
  <c r="AP759" i="2"/>
  <c r="AN760" i="2"/>
  <c r="AO760" i="2"/>
  <c r="AP760" i="2"/>
  <c r="AN761" i="2"/>
  <c r="AO761" i="2"/>
  <c r="AP761" i="2"/>
  <c r="AN762" i="2"/>
  <c r="AO762" i="2"/>
  <c r="AP762" i="2"/>
  <c r="AN763" i="2"/>
  <c r="AO763" i="2"/>
  <c r="AP763" i="2"/>
  <c r="AN764" i="2"/>
  <c r="AO764" i="2"/>
  <c r="AP764" i="2"/>
  <c r="AN765" i="2"/>
  <c r="AO765" i="2"/>
  <c r="AP765" i="2"/>
  <c r="AN766" i="2"/>
  <c r="AO766" i="2"/>
  <c r="AP766" i="2"/>
  <c r="AN767" i="2"/>
  <c r="AO767" i="2"/>
  <c r="AP767" i="2"/>
  <c r="AN768" i="2"/>
  <c r="AO768" i="2"/>
  <c r="AP768" i="2"/>
  <c r="AN769" i="2"/>
  <c r="AO769" i="2"/>
  <c r="AP769" i="2"/>
  <c r="AN770" i="2"/>
  <c r="AO770" i="2"/>
  <c r="AP770" i="2"/>
  <c r="AN771" i="2"/>
  <c r="AO771" i="2"/>
  <c r="AP771" i="2"/>
  <c r="AN772" i="2"/>
  <c r="AO772" i="2"/>
  <c r="AP772" i="2"/>
  <c r="AN773" i="2"/>
  <c r="AO773" i="2"/>
  <c r="AP773" i="2"/>
  <c r="AN774" i="2"/>
  <c r="AO774" i="2"/>
  <c r="AP774" i="2"/>
  <c r="AN775" i="2"/>
  <c r="AO775" i="2"/>
  <c r="AP775" i="2"/>
  <c r="AN776" i="2"/>
  <c r="AO776" i="2"/>
  <c r="AP776" i="2"/>
  <c r="AN777" i="2"/>
  <c r="AO777" i="2"/>
  <c r="AP777" i="2"/>
  <c r="AN778" i="2"/>
  <c r="AO778" i="2"/>
  <c r="AP778" i="2"/>
  <c r="AN779" i="2"/>
  <c r="AO779" i="2"/>
  <c r="AP779" i="2"/>
  <c r="AN780" i="2"/>
  <c r="AO780" i="2"/>
  <c r="AP780" i="2"/>
  <c r="AN781" i="2"/>
  <c r="AO781" i="2"/>
  <c r="AP781" i="2"/>
  <c r="AN782" i="2"/>
  <c r="AO782" i="2"/>
  <c r="AP782" i="2"/>
  <c r="AN783" i="2"/>
  <c r="AO783" i="2"/>
  <c r="AP783" i="2"/>
  <c r="AN784" i="2"/>
  <c r="AO784" i="2"/>
  <c r="AP784" i="2"/>
  <c r="AN785" i="2"/>
  <c r="AO785" i="2"/>
  <c r="AP785" i="2"/>
  <c r="AN786" i="2"/>
  <c r="AO786" i="2"/>
  <c r="AP786" i="2"/>
  <c r="AN787" i="2"/>
  <c r="AO787" i="2"/>
  <c r="AP787" i="2"/>
  <c r="AN788" i="2"/>
  <c r="AO788" i="2"/>
  <c r="AP788" i="2"/>
  <c r="AN789" i="2"/>
  <c r="AO789" i="2"/>
  <c r="AP789" i="2"/>
  <c r="AN790" i="2"/>
  <c r="AO790" i="2"/>
  <c r="AP790" i="2"/>
  <c r="AN791" i="2"/>
  <c r="AO791" i="2"/>
  <c r="AP791" i="2"/>
  <c r="AN792" i="2"/>
  <c r="AO792" i="2"/>
  <c r="AP792" i="2"/>
  <c r="AN793" i="2"/>
  <c r="AO793" i="2"/>
  <c r="AP793" i="2"/>
  <c r="AN794" i="2"/>
  <c r="AO794" i="2"/>
  <c r="AP794" i="2"/>
  <c r="AN795" i="2"/>
  <c r="AO795" i="2"/>
  <c r="AP795" i="2"/>
  <c r="AN796" i="2"/>
  <c r="AO796" i="2"/>
  <c r="AP796" i="2"/>
  <c r="AN797" i="2"/>
  <c r="AO797" i="2"/>
  <c r="AP797" i="2"/>
  <c r="AN798" i="2"/>
  <c r="AO798" i="2"/>
  <c r="AP798" i="2"/>
  <c r="AN799" i="2"/>
  <c r="AO799" i="2"/>
  <c r="AP799" i="2"/>
  <c r="AN800" i="2"/>
  <c r="AO800" i="2"/>
  <c r="AP800" i="2"/>
  <c r="AN801" i="2"/>
  <c r="AO801" i="2"/>
  <c r="AP801" i="2"/>
  <c r="AN802" i="2"/>
  <c r="AO802" i="2"/>
  <c r="AP802" i="2"/>
  <c r="AN803" i="2"/>
  <c r="AO803" i="2"/>
  <c r="AP803" i="2"/>
  <c r="AN804" i="2"/>
  <c r="AO804" i="2"/>
  <c r="AP804" i="2"/>
  <c r="AN805" i="2"/>
  <c r="AO805" i="2"/>
  <c r="AP805" i="2"/>
  <c r="AN806" i="2"/>
  <c r="AO806" i="2"/>
  <c r="AP806" i="2"/>
  <c r="AN807" i="2"/>
  <c r="AO807" i="2"/>
  <c r="AP807" i="2"/>
  <c r="AN808" i="2"/>
  <c r="AO808" i="2"/>
  <c r="AP808" i="2"/>
  <c r="AN809" i="2"/>
  <c r="AO809" i="2"/>
  <c r="AP809" i="2"/>
  <c r="AN810" i="2"/>
  <c r="AO810" i="2"/>
  <c r="AP810" i="2"/>
  <c r="AN811" i="2"/>
  <c r="AO811" i="2"/>
  <c r="AP811" i="2"/>
  <c r="AN812" i="2"/>
  <c r="AO812" i="2"/>
  <c r="AP812" i="2"/>
  <c r="AN813" i="2"/>
  <c r="AO813" i="2"/>
  <c r="AP813" i="2"/>
  <c r="AN814" i="2"/>
  <c r="AO814" i="2"/>
  <c r="AP814" i="2"/>
  <c r="AN815" i="2"/>
  <c r="AO815" i="2"/>
  <c r="AP815" i="2"/>
  <c r="AN816" i="2"/>
  <c r="AO816" i="2"/>
  <c r="AP816" i="2"/>
  <c r="AN817" i="2"/>
  <c r="AO817" i="2"/>
  <c r="AP817" i="2"/>
  <c r="AN818" i="2"/>
  <c r="AO818" i="2"/>
  <c r="AP818" i="2"/>
  <c r="AN819" i="2"/>
  <c r="AO819" i="2"/>
  <c r="AP819" i="2"/>
  <c r="AN820" i="2"/>
  <c r="AO820" i="2"/>
  <c r="AP820" i="2"/>
  <c r="AN821" i="2"/>
  <c r="AO821" i="2"/>
  <c r="AP821" i="2"/>
  <c r="AN822" i="2"/>
  <c r="AO822" i="2"/>
  <c r="AP822" i="2"/>
  <c r="AN823" i="2"/>
  <c r="AO823" i="2"/>
  <c r="AP823" i="2"/>
  <c r="AN824" i="2"/>
  <c r="AO824" i="2"/>
  <c r="AP824" i="2"/>
  <c r="AN825" i="2"/>
  <c r="AO825" i="2"/>
  <c r="AP825" i="2"/>
  <c r="AN826" i="2"/>
  <c r="AO826" i="2"/>
  <c r="AP826" i="2"/>
  <c r="AN827" i="2"/>
  <c r="AO827" i="2"/>
  <c r="AP827" i="2"/>
  <c r="AN828" i="2"/>
  <c r="AO828" i="2"/>
  <c r="AP828" i="2"/>
  <c r="AN829" i="2"/>
  <c r="AO829" i="2"/>
  <c r="AP829" i="2"/>
  <c r="AN830" i="2"/>
  <c r="AO830" i="2"/>
  <c r="AP830" i="2"/>
  <c r="AN831" i="2"/>
  <c r="AO831" i="2"/>
  <c r="AP831" i="2"/>
  <c r="AN832" i="2"/>
  <c r="AO832" i="2"/>
  <c r="AP832" i="2"/>
  <c r="AN833" i="2"/>
  <c r="AO833" i="2"/>
  <c r="AP833" i="2"/>
  <c r="AN834" i="2"/>
  <c r="AO834" i="2"/>
  <c r="AP834" i="2"/>
  <c r="AN835" i="2"/>
  <c r="AO835" i="2"/>
  <c r="AP835" i="2"/>
  <c r="AN836" i="2"/>
  <c r="AO836" i="2"/>
  <c r="AP836" i="2"/>
  <c r="AN837" i="2"/>
  <c r="AO837" i="2"/>
  <c r="AP837" i="2"/>
  <c r="AN838" i="2"/>
  <c r="AO838" i="2"/>
  <c r="AP838" i="2"/>
  <c r="AN839" i="2"/>
  <c r="AO839" i="2"/>
  <c r="AP839" i="2"/>
  <c r="AN840" i="2"/>
  <c r="AO840" i="2"/>
  <c r="AP840" i="2"/>
  <c r="AN841" i="2"/>
  <c r="AO841" i="2"/>
  <c r="AP841" i="2"/>
  <c r="AN842" i="2"/>
  <c r="AO842" i="2"/>
  <c r="AP842" i="2"/>
  <c r="AN843" i="2"/>
  <c r="AO843" i="2"/>
  <c r="AP843" i="2"/>
  <c r="AN844" i="2"/>
  <c r="AO844" i="2"/>
  <c r="AP844" i="2"/>
  <c r="AN845" i="2"/>
  <c r="AO845" i="2"/>
  <c r="AP845" i="2"/>
  <c r="AN846" i="2"/>
  <c r="AO846" i="2"/>
  <c r="AP846" i="2"/>
  <c r="AN847" i="2"/>
  <c r="AO847" i="2"/>
  <c r="AP847" i="2"/>
  <c r="AN848" i="2"/>
  <c r="AO848" i="2"/>
  <c r="AP848" i="2"/>
  <c r="AN849" i="2"/>
  <c r="AO849" i="2"/>
  <c r="AP849" i="2"/>
  <c r="AN850" i="2"/>
  <c r="AO850" i="2"/>
  <c r="AP850" i="2"/>
  <c r="AN851" i="2"/>
  <c r="AO851" i="2"/>
  <c r="AP851" i="2"/>
  <c r="AN852" i="2"/>
  <c r="AO852" i="2"/>
  <c r="AP852" i="2"/>
  <c r="AN853" i="2"/>
  <c r="AO853" i="2"/>
  <c r="AP853" i="2"/>
  <c r="AN854" i="2"/>
  <c r="AO854" i="2"/>
  <c r="AP854" i="2"/>
  <c r="AN855" i="2"/>
  <c r="AO855" i="2"/>
  <c r="AP855" i="2"/>
  <c r="AN856" i="2"/>
  <c r="AO856" i="2"/>
  <c r="AP856" i="2"/>
  <c r="AN857" i="2"/>
  <c r="AO857" i="2"/>
  <c r="AP857" i="2"/>
  <c r="AN858" i="2"/>
  <c r="AO858" i="2"/>
  <c r="AP858" i="2"/>
  <c r="AN859" i="2"/>
  <c r="AO859" i="2"/>
  <c r="AP859" i="2"/>
  <c r="AN860" i="2"/>
  <c r="AO860" i="2"/>
  <c r="AP860" i="2"/>
  <c r="AN861" i="2"/>
  <c r="AO861" i="2"/>
  <c r="AP861" i="2"/>
  <c r="AN862" i="2"/>
  <c r="AO862" i="2"/>
  <c r="AP862" i="2"/>
  <c r="AN863" i="2"/>
  <c r="AO863" i="2"/>
  <c r="AP863" i="2"/>
  <c r="AN864" i="2"/>
  <c r="AO864" i="2"/>
  <c r="AP864" i="2"/>
  <c r="AN865" i="2"/>
  <c r="AO865" i="2"/>
  <c r="AP865" i="2"/>
  <c r="AN866" i="2"/>
  <c r="AO866" i="2"/>
  <c r="AP866" i="2"/>
  <c r="AN867" i="2"/>
  <c r="AO867" i="2"/>
  <c r="AP867" i="2"/>
  <c r="AN868" i="2"/>
  <c r="AO868" i="2"/>
  <c r="AP868" i="2"/>
  <c r="AN869" i="2"/>
  <c r="AO869" i="2"/>
  <c r="AP869" i="2"/>
  <c r="AN870" i="2"/>
  <c r="AO870" i="2"/>
  <c r="AP870" i="2"/>
  <c r="AN871" i="2"/>
  <c r="AO871" i="2"/>
  <c r="AP871" i="2"/>
  <c r="AN872" i="2"/>
  <c r="AO872" i="2"/>
  <c r="AP872" i="2"/>
  <c r="AN873" i="2"/>
  <c r="AO873" i="2"/>
  <c r="AP873" i="2"/>
  <c r="AN874" i="2"/>
  <c r="AO874" i="2"/>
  <c r="AP874" i="2"/>
  <c r="AN875" i="2"/>
  <c r="AO875" i="2"/>
  <c r="AP875" i="2"/>
  <c r="AN876" i="2"/>
  <c r="AO876" i="2"/>
  <c r="AP876" i="2"/>
  <c r="AN877" i="2"/>
  <c r="AO877" i="2"/>
  <c r="AP877" i="2"/>
  <c r="AN878" i="2"/>
  <c r="AO878" i="2"/>
  <c r="AP878" i="2"/>
  <c r="AN879" i="2"/>
  <c r="AO879" i="2"/>
  <c r="AP879" i="2"/>
  <c r="AN880" i="2"/>
  <c r="AO880" i="2"/>
  <c r="AP880" i="2"/>
  <c r="AN881" i="2"/>
  <c r="AO881" i="2"/>
  <c r="AP881" i="2"/>
  <c r="AN882" i="2"/>
  <c r="AO882" i="2"/>
  <c r="AP882" i="2"/>
  <c r="AN883" i="2"/>
  <c r="AO883" i="2"/>
  <c r="AP883" i="2"/>
  <c r="AN884" i="2"/>
  <c r="AO884" i="2"/>
  <c r="AP884" i="2"/>
  <c r="AN885" i="2"/>
  <c r="AO885" i="2"/>
  <c r="AP885" i="2"/>
  <c r="AN886" i="2"/>
  <c r="AO886" i="2"/>
  <c r="AP886" i="2"/>
  <c r="AN887" i="2"/>
  <c r="AO887" i="2"/>
  <c r="AP887" i="2"/>
  <c r="AN888" i="2"/>
  <c r="AO888" i="2"/>
  <c r="AP888" i="2"/>
  <c r="AN889" i="2"/>
  <c r="AO889" i="2"/>
  <c r="AP889" i="2"/>
  <c r="AN890" i="2"/>
  <c r="AO890" i="2"/>
  <c r="AP890" i="2"/>
  <c r="AN891" i="2"/>
  <c r="AO891" i="2"/>
  <c r="AP891" i="2"/>
  <c r="AN892" i="2"/>
  <c r="AO892" i="2"/>
  <c r="AP892" i="2"/>
  <c r="AN893" i="2"/>
  <c r="AO893" i="2"/>
  <c r="AP893" i="2"/>
  <c r="AN894" i="2"/>
  <c r="AO894" i="2"/>
  <c r="AP894" i="2"/>
  <c r="AN895" i="2"/>
  <c r="AO895" i="2"/>
  <c r="AP895" i="2"/>
  <c r="AN896" i="2"/>
  <c r="AO896" i="2"/>
  <c r="AP896" i="2"/>
  <c r="AN897" i="2"/>
  <c r="AO897" i="2"/>
  <c r="AP897" i="2"/>
  <c r="AN898" i="2"/>
  <c r="AO898" i="2"/>
  <c r="AP898" i="2"/>
  <c r="AN899" i="2"/>
  <c r="AO899" i="2"/>
  <c r="AP899" i="2"/>
  <c r="AN900" i="2"/>
  <c r="AO900" i="2"/>
  <c r="AP900" i="2"/>
  <c r="AN901" i="2"/>
  <c r="AO901" i="2"/>
  <c r="AP901" i="2"/>
  <c r="AN902" i="2"/>
  <c r="AO902" i="2"/>
  <c r="AP902" i="2"/>
  <c r="AN903" i="2"/>
  <c r="AO903" i="2"/>
  <c r="AP903" i="2"/>
  <c r="AN904" i="2"/>
  <c r="AO904" i="2"/>
  <c r="AP904" i="2"/>
  <c r="AN905" i="2"/>
  <c r="AO905" i="2"/>
  <c r="AP905" i="2"/>
  <c r="AN906" i="2"/>
  <c r="AO906" i="2"/>
  <c r="AP906" i="2"/>
  <c r="AN907" i="2"/>
  <c r="AO907" i="2"/>
  <c r="AP907" i="2"/>
  <c r="AN908" i="2"/>
  <c r="AO908" i="2"/>
  <c r="AP908" i="2"/>
  <c r="AN909" i="2"/>
  <c r="AO909" i="2"/>
  <c r="AP909" i="2"/>
  <c r="AN910" i="2"/>
  <c r="AO910" i="2"/>
  <c r="AP910" i="2"/>
  <c r="AN911" i="2"/>
  <c r="AO911" i="2"/>
  <c r="AP911" i="2"/>
  <c r="AN912" i="2"/>
  <c r="AO912" i="2"/>
  <c r="AP912" i="2"/>
  <c r="AN913" i="2"/>
  <c r="AO913" i="2"/>
  <c r="AP913" i="2"/>
  <c r="AN914" i="2"/>
  <c r="AO914" i="2"/>
  <c r="AP914" i="2"/>
  <c r="AN915" i="2"/>
  <c r="AO915" i="2"/>
  <c r="AP915" i="2"/>
  <c r="AN916" i="2"/>
  <c r="AO916" i="2"/>
  <c r="AP916" i="2"/>
  <c r="AN917" i="2"/>
  <c r="AO917" i="2"/>
  <c r="AP917" i="2"/>
  <c r="AN918" i="2"/>
  <c r="AO918" i="2"/>
  <c r="AP918" i="2"/>
  <c r="AN919" i="2"/>
  <c r="AO919" i="2"/>
  <c r="AP919" i="2"/>
  <c r="AN920" i="2"/>
  <c r="AO920" i="2"/>
  <c r="AP920" i="2"/>
  <c r="AN921" i="2"/>
  <c r="AO921" i="2"/>
  <c r="AP921" i="2"/>
  <c r="AN922" i="2"/>
  <c r="AO922" i="2"/>
  <c r="AP922" i="2"/>
  <c r="AN923" i="2"/>
  <c r="AO923" i="2"/>
  <c r="AP923" i="2"/>
  <c r="AN924" i="2"/>
  <c r="AO924" i="2"/>
  <c r="AP924" i="2"/>
  <c r="AN925" i="2"/>
  <c r="AO925" i="2"/>
  <c r="AP925" i="2"/>
  <c r="AN926" i="2"/>
  <c r="AO926" i="2"/>
  <c r="AP926" i="2"/>
  <c r="AN927" i="2"/>
  <c r="AO927" i="2"/>
  <c r="AP927" i="2"/>
  <c r="AN928" i="2"/>
  <c r="AO928" i="2"/>
  <c r="AP928" i="2"/>
  <c r="AN929" i="2"/>
  <c r="AO929" i="2"/>
  <c r="AP929" i="2"/>
  <c r="AN930" i="2"/>
  <c r="AO930" i="2"/>
  <c r="AP930" i="2"/>
  <c r="AN931" i="2"/>
  <c r="AO931" i="2"/>
  <c r="AP931" i="2"/>
  <c r="AN932" i="2"/>
  <c r="AO932" i="2"/>
  <c r="AP932" i="2"/>
  <c r="AN933" i="2"/>
  <c r="AO933" i="2"/>
  <c r="AP933" i="2"/>
  <c r="AN934" i="2"/>
  <c r="AO934" i="2"/>
  <c r="AP934" i="2"/>
  <c r="AN935" i="2"/>
  <c r="AO935" i="2"/>
  <c r="AP935" i="2"/>
  <c r="AN936" i="2"/>
  <c r="AO936" i="2"/>
  <c r="AP936" i="2"/>
  <c r="AN937" i="2"/>
  <c r="AO937" i="2"/>
  <c r="AP937" i="2"/>
  <c r="AN938" i="2"/>
  <c r="AO938" i="2"/>
  <c r="AP938" i="2"/>
  <c r="AN939" i="2"/>
  <c r="AO939" i="2"/>
  <c r="AP939" i="2"/>
  <c r="AN940" i="2"/>
  <c r="AO940" i="2"/>
  <c r="AP940" i="2"/>
  <c r="AN941" i="2"/>
  <c r="AO941" i="2"/>
  <c r="AP941" i="2"/>
  <c r="AN942" i="2"/>
  <c r="AO942" i="2"/>
  <c r="AP942" i="2"/>
  <c r="AN943" i="2"/>
  <c r="AO943" i="2"/>
  <c r="AP943" i="2"/>
  <c r="AN944" i="2"/>
  <c r="AO944" i="2"/>
  <c r="AP944" i="2"/>
  <c r="AN945" i="2"/>
  <c r="AO945" i="2"/>
  <c r="AP945" i="2"/>
  <c r="AN946" i="2"/>
  <c r="AO946" i="2"/>
  <c r="AP946" i="2"/>
  <c r="AN947" i="2"/>
  <c r="AO947" i="2"/>
  <c r="AP947" i="2"/>
  <c r="AN948" i="2"/>
  <c r="AO948" i="2"/>
  <c r="AP948" i="2"/>
  <c r="AN949" i="2"/>
  <c r="AO949" i="2"/>
  <c r="AP949" i="2"/>
  <c r="AN950" i="2"/>
  <c r="AO950" i="2"/>
  <c r="AP950" i="2"/>
  <c r="AN951" i="2"/>
  <c r="AO951" i="2"/>
  <c r="AP951" i="2"/>
  <c r="AN952" i="2"/>
  <c r="AO952" i="2"/>
  <c r="AP952" i="2"/>
  <c r="AN953" i="2"/>
  <c r="AO953" i="2"/>
  <c r="AP953" i="2"/>
  <c r="AN954" i="2"/>
  <c r="AO954" i="2"/>
  <c r="AP954" i="2"/>
  <c r="AN955" i="2"/>
  <c r="AO955" i="2"/>
  <c r="AP955" i="2"/>
  <c r="AN956" i="2"/>
  <c r="AO956" i="2"/>
  <c r="AP956" i="2"/>
  <c r="AN957" i="2"/>
  <c r="AO957" i="2"/>
  <c r="AP957" i="2"/>
  <c r="AN958" i="2"/>
  <c r="AO958" i="2"/>
  <c r="AP958" i="2"/>
  <c r="AN959" i="2"/>
  <c r="AO959" i="2"/>
  <c r="AP959" i="2"/>
  <c r="AN960" i="2"/>
  <c r="AO960" i="2"/>
  <c r="AP960" i="2"/>
  <c r="AN961" i="2"/>
  <c r="AO961" i="2"/>
  <c r="AP961" i="2"/>
  <c r="AN962" i="2"/>
  <c r="AO962" i="2"/>
  <c r="AP962" i="2"/>
  <c r="AN963" i="2"/>
  <c r="AO963" i="2"/>
  <c r="AP963" i="2"/>
  <c r="AN964" i="2"/>
  <c r="AO964" i="2"/>
  <c r="AP964" i="2"/>
  <c r="AN965" i="2"/>
  <c r="AO965" i="2"/>
  <c r="AP965" i="2"/>
  <c r="AN966" i="2"/>
  <c r="AO966" i="2"/>
  <c r="AP966" i="2"/>
  <c r="AN967" i="2"/>
  <c r="AO967" i="2"/>
  <c r="AP967" i="2"/>
  <c r="AN968" i="2"/>
  <c r="AO968" i="2"/>
  <c r="AP968" i="2"/>
  <c r="AN969" i="2"/>
  <c r="AO969" i="2"/>
  <c r="AP969" i="2"/>
  <c r="AN970" i="2"/>
  <c r="AO970" i="2"/>
  <c r="AP970" i="2"/>
  <c r="AN971" i="2"/>
  <c r="AO971" i="2"/>
  <c r="AP971" i="2"/>
  <c r="AN972" i="2"/>
  <c r="AO972" i="2"/>
  <c r="AP972" i="2"/>
  <c r="AN973" i="2"/>
  <c r="AO973" i="2"/>
  <c r="AP973" i="2"/>
  <c r="AN974" i="2"/>
  <c r="AO974" i="2"/>
  <c r="AP974" i="2"/>
  <c r="AN975" i="2"/>
  <c r="AO975" i="2"/>
  <c r="AP975" i="2"/>
  <c r="AN976" i="2"/>
  <c r="AO976" i="2"/>
  <c r="AP976" i="2"/>
  <c r="AN977" i="2"/>
  <c r="AO977" i="2"/>
  <c r="AP977" i="2"/>
  <c r="AN978" i="2"/>
  <c r="AO978" i="2"/>
  <c r="AP978" i="2"/>
  <c r="AN979" i="2"/>
  <c r="AO979" i="2"/>
  <c r="AP979" i="2"/>
  <c r="AN980" i="2"/>
  <c r="AO980" i="2"/>
  <c r="AP980" i="2"/>
  <c r="AN981" i="2"/>
  <c r="AO981" i="2"/>
  <c r="AP981" i="2"/>
  <c r="AN982" i="2"/>
  <c r="AO982" i="2"/>
  <c r="AP982" i="2"/>
  <c r="AN983" i="2"/>
  <c r="AO983" i="2"/>
  <c r="AP983" i="2"/>
  <c r="AN984" i="2"/>
  <c r="AO984" i="2"/>
  <c r="AP984" i="2"/>
  <c r="AN985" i="2"/>
  <c r="AO985" i="2"/>
  <c r="AP985" i="2"/>
  <c r="AN986" i="2"/>
  <c r="AO986" i="2"/>
  <c r="AP986" i="2"/>
  <c r="AN987" i="2"/>
  <c r="AO987" i="2"/>
  <c r="AP987" i="2"/>
  <c r="AN988" i="2"/>
  <c r="AO988" i="2"/>
  <c r="AP988" i="2"/>
  <c r="AN989" i="2"/>
  <c r="AO989" i="2"/>
  <c r="AP989" i="2"/>
  <c r="AN990" i="2"/>
  <c r="AO990" i="2"/>
  <c r="AP990" i="2"/>
  <c r="AN991" i="2"/>
  <c r="AO991" i="2"/>
  <c r="AP991" i="2"/>
  <c r="AN992" i="2"/>
  <c r="AO992" i="2"/>
  <c r="AP992" i="2"/>
  <c r="AN993" i="2"/>
  <c r="AO993" i="2"/>
  <c r="AP993" i="2"/>
  <c r="AN994" i="2"/>
  <c r="AO994" i="2"/>
  <c r="AP994" i="2"/>
  <c r="AN995" i="2"/>
  <c r="AO995" i="2"/>
  <c r="AP995" i="2"/>
  <c r="AN996" i="2"/>
  <c r="AO996" i="2"/>
  <c r="AP996" i="2"/>
  <c r="AN997" i="2"/>
  <c r="AO997" i="2"/>
  <c r="AP997" i="2"/>
  <c r="AN998" i="2"/>
  <c r="AO998" i="2"/>
  <c r="AP998" i="2"/>
  <c r="AN999" i="2"/>
  <c r="AO999" i="2"/>
  <c r="AP999" i="2"/>
  <c r="AN1000" i="2"/>
  <c r="AO1000" i="2"/>
  <c r="AP1000" i="2"/>
  <c r="AN1001" i="2"/>
  <c r="AO1001" i="2"/>
  <c r="AP1001" i="2"/>
  <c r="AN1002" i="2"/>
  <c r="AO1002" i="2"/>
  <c r="AP1002" i="2"/>
  <c r="AN1003" i="2"/>
  <c r="AO1003" i="2"/>
  <c r="AP1003" i="2"/>
  <c r="AN1004" i="2"/>
  <c r="AO1004" i="2"/>
  <c r="AP1004" i="2"/>
  <c r="AN1005" i="2"/>
  <c r="AO1005" i="2"/>
  <c r="AP1005" i="2"/>
  <c r="AN1006" i="2"/>
  <c r="AO1006" i="2"/>
  <c r="AP1006" i="2"/>
  <c r="AN1007" i="2"/>
  <c r="AO1007" i="2"/>
  <c r="AP1007" i="2"/>
  <c r="AN1008" i="2"/>
  <c r="AO1008" i="2"/>
  <c r="AP1008" i="2"/>
  <c r="AN1009" i="2"/>
  <c r="AO1009" i="2"/>
  <c r="AP1009" i="2"/>
  <c r="AN1010" i="2"/>
  <c r="AO1010" i="2"/>
  <c r="AP1010" i="2"/>
  <c r="AN1011" i="2"/>
  <c r="AO1011" i="2"/>
  <c r="AP1011" i="2"/>
  <c r="AN1012" i="2"/>
  <c r="AO1012" i="2"/>
  <c r="AP1012" i="2"/>
  <c r="AN1013" i="2"/>
  <c r="AO1013" i="2"/>
  <c r="AP1013" i="2"/>
  <c r="AN1014" i="2"/>
  <c r="AO1014" i="2"/>
  <c r="AP1014" i="2"/>
  <c r="AN1015" i="2"/>
  <c r="AO1015" i="2"/>
  <c r="AP1015" i="2"/>
  <c r="AN1016" i="2"/>
  <c r="AO1016" i="2"/>
  <c r="AP1016" i="2"/>
  <c r="AN1017" i="2"/>
  <c r="AO1017" i="2"/>
  <c r="AP1017" i="2"/>
  <c r="AN1018" i="2"/>
  <c r="AO1018" i="2"/>
  <c r="AP1018" i="2"/>
  <c r="AN1019" i="2"/>
  <c r="AO1019" i="2"/>
  <c r="AP1019" i="2"/>
  <c r="AN1020" i="2"/>
  <c r="AO1020" i="2"/>
  <c r="AP1020" i="2"/>
  <c r="AN1021" i="2"/>
  <c r="AO1021" i="2"/>
  <c r="AP1021" i="2"/>
  <c r="AN1022" i="2"/>
  <c r="AO1022" i="2"/>
  <c r="AP1022" i="2"/>
  <c r="AN1023" i="2"/>
  <c r="AO1023" i="2"/>
  <c r="AP1023" i="2"/>
  <c r="AN1024" i="2"/>
  <c r="AO1024" i="2"/>
  <c r="AP1024" i="2"/>
  <c r="AN1025" i="2"/>
  <c r="AO1025" i="2"/>
  <c r="AP1025" i="2"/>
  <c r="AN1026" i="2"/>
  <c r="AO1026" i="2"/>
  <c r="AP1026" i="2"/>
  <c r="AN1027" i="2"/>
  <c r="AO1027" i="2"/>
  <c r="AP1027" i="2"/>
  <c r="AN1028" i="2"/>
  <c r="AO1028" i="2"/>
  <c r="AP1028" i="2"/>
  <c r="AN1029" i="2"/>
  <c r="AO1029" i="2"/>
  <c r="AP1029" i="2"/>
  <c r="AN1030" i="2"/>
  <c r="AO1030" i="2"/>
  <c r="AP1030" i="2"/>
  <c r="AN1031" i="2"/>
  <c r="AO1031" i="2"/>
  <c r="AP1031" i="2"/>
  <c r="AN1032" i="2"/>
  <c r="AO1032" i="2"/>
  <c r="AP1032" i="2"/>
  <c r="AN1033" i="2"/>
  <c r="AO1033" i="2"/>
  <c r="AP1033" i="2"/>
  <c r="AN1034" i="2"/>
  <c r="AO1034" i="2"/>
  <c r="AP1034" i="2"/>
  <c r="AN1035" i="2"/>
  <c r="AO1035" i="2"/>
  <c r="AP1035" i="2"/>
  <c r="AN1036" i="2"/>
  <c r="AO1036" i="2"/>
  <c r="AP1036" i="2"/>
  <c r="AN1037" i="2"/>
  <c r="AO1037" i="2"/>
  <c r="AP1037" i="2"/>
  <c r="AN1038" i="2"/>
  <c r="AO1038" i="2"/>
  <c r="AP1038" i="2"/>
  <c r="AN1039" i="2"/>
  <c r="AO1039" i="2"/>
  <c r="AP1039" i="2"/>
  <c r="AN1040" i="2"/>
  <c r="AO1040" i="2"/>
  <c r="AP1040" i="2"/>
  <c r="AN1041" i="2"/>
  <c r="AO1041" i="2"/>
  <c r="AP1041" i="2"/>
  <c r="AN1042" i="2"/>
  <c r="AO1042" i="2"/>
  <c r="AP1042" i="2"/>
  <c r="AN1043" i="2"/>
  <c r="AO1043" i="2"/>
  <c r="AP1043" i="2"/>
  <c r="AN1044" i="2"/>
  <c r="AO1044" i="2"/>
  <c r="AP1044" i="2"/>
  <c r="AN1045" i="2"/>
  <c r="AO1045" i="2"/>
  <c r="AP1045" i="2"/>
  <c r="AN1046" i="2"/>
  <c r="AO1046" i="2"/>
  <c r="AP1046" i="2"/>
  <c r="AN1047" i="2"/>
  <c r="AO1047" i="2"/>
  <c r="AP1047" i="2"/>
  <c r="AN1048" i="2"/>
  <c r="AO1048" i="2"/>
  <c r="AP1048" i="2"/>
  <c r="AN1049" i="2"/>
  <c r="AO1049" i="2"/>
  <c r="AP1049" i="2"/>
  <c r="AN1050" i="2"/>
  <c r="AO1050" i="2"/>
  <c r="AP1050" i="2"/>
  <c r="AN1051" i="2"/>
  <c r="AO1051" i="2"/>
  <c r="AP1051" i="2"/>
  <c r="AN1052" i="2"/>
  <c r="AO1052" i="2"/>
  <c r="AP1052" i="2"/>
  <c r="AN1053" i="2"/>
  <c r="AO1053" i="2"/>
  <c r="AP1053" i="2"/>
  <c r="AN1054" i="2"/>
  <c r="AO1054" i="2"/>
  <c r="AP1054" i="2"/>
  <c r="AN1055" i="2"/>
  <c r="AO1055" i="2"/>
  <c r="AP1055" i="2"/>
  <c r="AN1056" i="2"/>
  <c r="AO1056" i="2"/>
  <c r="AP1056" i="2"/>
  <c r="AN1057" i="2"/>
  <c r="AO1057" i="2"/>
  <c r="AP1057" i="2"/>
  <c r="AN1058" i="2"/>
  <c r="AO1058" i="2"/>
  <c r="AP1058" i="2"/>
  <c r="AN1059" i="2"/>
  <c r="AO1059" i="2"/>
  <c r="AP1059" i="2"/>
  <c r="AN1060" i="2"/>
  <c r="AO1060" i="2"/>
  <c r="AP1060" i="2"/>
  <c r="AN1061" i="2"/>
  <c r="AO1061" i="2"/>
  <c r="AP1061" i="2"/>
  <c r="AN1062" i="2"/>
  <c r="AO1062" i="2"/>
  <c r="AP1062" i="2"/>
  <c r="AN1063" i="2"/>
  <c r="AO1063" i="2"/>
  <c r="AP1063" i="2"/>
  <c r="AN1064" i="2"/>
  <c r="AO1064" i="2"/>
  <c r="AP1064" i="2"/>
  <c r="AN1065" i="2"/>
  <c r="AO1065" i="2"/>
  <c r="AP1065" i="2"/>
  <c r="AN1066" i="2"/>
  <c r="AO1066" i="2"/>
  <c r="AP1066" i="2"/>
  <c r="AN1067" i="2"/>
  <c r="AO1067" i="2"/>
  <c r="AP1067" i="2"/>
  <c r="AN1068" i="2"/>
  <c r="AO1068" i="2"/>
  <c r="AP1068" i="2"/>
  <c r="AN1069" i="2"/>
  <c r="AO1069" i="2"/>
  <c r="AP1069" i="2"/>
  <c r="AN1070" i="2"/>
  <c r="AO1070" i="2"/>
  <c r="AP1070" i="2"/>
  <c r="AN1071" i="2"/>
  <c r="AO1071" i="2"/>
  <c r="AP1071" i="2"/>
  <c r="AN1072" i="2"/>
  <c r="AO1072" i="2"/>
  <c r="AP1072" i="2"/>
  <c r="AN1073" i="2"/>
  <c r="AO1073" i="2"/>
  <c r="AP1073" i="2"/>
  <c r="AN1074" i="2"/>
  <c r="AO1074" i="2"/>
  <c r="AP1074" i="2"/>
  <c r="AN1075" i="2"/>
  <c r="AO1075" i="2"/>
  <c r="AP1075" i="2"/>
  <c r="AN1076" i="2"/>
  <c r="AO1076" i="2"/>
  <c r="AP1076" i="2"/>
  <c r="AN1077" i="2"/>
  <c r="AO1077" i="2"/>
  <c r="AP1077" i="2"/>
  <c r="AN1078" i="2"/>
  <c r="AO1078" i="2"/>
  <c r="AP1078" i="2"/>
  <c r="AN1079" i="2"/>
  <c r="AO1079" i="2"/>
  <c r="AP1079" i="2"/>
  <c r="AN1080" i="2"/>
  <c r="AO1080" i="2"/>
  <c r="AP1080" i="2"/>
  <c r="AN1081" i="2"/>
  <c r="AO1081" i="2"/>
  <c r="AP1081" i="2"/>
  <c r="AN1082" i="2"/>
  <c r="AO1082" i="2"/>
  <c r="AP1082" i="2"/>
  <c r="AN1083" i="2"/>
  <c r="AO1083" i="2"/>
  <c r="AP1083" i="2"/>
  <c r="AN1084" i="2"/>
  <c r="AO1084" i="2"/>
  <c r="AP1084" i="2"/>
  <c r="AN1085" i="2"/>
  <c r="AO1085" i="2"/>
  <c r="AP1085" i="2"/>
  <c r="AN1086" i="2"/>
  <c r="AO1086" i="2"/>
  <c r="AP1086" i="2"/>
  <c r="AN1087" i="2"/>
  <c r="AO1087" i="2"/>
  <c r="AP1087" i="2"/>
  <c r="AN1088" i="2"/>
  <c r="AO1088" i="2"/>
  <c r="AP1088" i="2"/>
  <c r="AN1089" i="2"/>
  <c r="AO1089" i="2"/>
  <c r="AP1089" i="2"/>
  <c r="AN1090" i="2"/>
  <c r="AO1090" i="2"/>
  <c r="AP1090" i="2"/>
  <c r="AN1091" i="2"/>
  <c r="AO1091" i="2"/>
  <c r="AP1091" i="2"/>
  <c r="AN1092" i="2"/>
  <c r="AO1092" i="2"/>
  <c r="AP1092" i="2"/>
  <c r="AN1093" i="2"/>
  <c r="AO1093" i="2"/>
  <c r="AP1093" i="2"/>
  <c r="AN1094" i="2"/>
  <c r="AO1094" i="2"/>
  <c r="AP1094" i="2"/>
  <c r="AN1095" i="2"/>
  <c r="AO1095" i="2"/>
  <c r="AP1095" i="2"/>
  <c r="AN1096" i="2"/>
  <c r="AO1096" i="2"/>
  <c r="AP1096" i="2"/>
  <c r="AN1097" i="2"/>
  <c r="AO1097" i="2"/>
  <c r="AP1097" i="2"/>
  <c r="AN1098" i="2"/>
  <c r="AO1098" i="2"/>
  <c r="AP1098" i="2"/>
  <c r="AN1099" i="2"/>
  <c r="AO1099" i="2"/>
  <c r="AP1099" i="2"/>
  <c r="AN1100" i="2"/>
  <c r="AO1100" i="2"/>
  <c r="AP1100" i="2"/>
  <c r="AN1101" i="2"/>
  <c r="AO1101" i="2"/>
  <c r="AP1101" i="2"/>
  <c r="AN1102" i="2"/>
  <c r="AO1102" i="2"/>
  <c r="AP1102" i="2"/>
  <c r="AN1103" i="2"/>
  <c r="AO1103" i="2"/>
  <c r="AP1103" i="2"/>
  <c r="AN1104" i="2"/>
  <c r="AO1104" i="2"/>
  <c r="AP1104" i="2"/>
  <c r="AN1105" i="2"/>
  <c r="AO1105" i="2"/>
  <c r="AP1105" i="2"/>
  <c r="AN1106" i="2"/>
  <c r="AO1106" i="2"/>
  <c r="AP1106" i="2"/>
  <c r="AN1107" i="2"/>
  <c r="AO1107" i="2"/>
  <c r="AP1107" i="2"/>
  <c r="AN1108" i="2"/>
  <c r="AO1108" i="2"/>
  <c r="AP1108" i="2"/>
  <c r="AN1109" i="2"/>
  <c r="AO1109" i="2"/>
  <c r="AP1109" i="2"/>
  <c r="AN1110" i="2"/>
  <c r="AO1110" i="2"/>
  <c r="AP1110" i="2"/>
  <c r="AN1111" i="2"/>
  <c r="AO1111" i="2"/>
  <c r="AP1111" i="2"/>
  <c r="AN1112" i="2"/>
  <c r="AO1112" i="2"/>
  <c r="AP1112" i="2"/>
  <c r="AN1113" i="2"/>
  <c r="AO1113" i="2"/>
  <c r="AP1113" i="2"/>
  <c r="AN1114" i="2"/>
  <c r="AO1114" i="2"/>
  <c r="AP1114" i="2"/>
  <c r="AN1115" i="2"/>
  <c r="AO1115" i="2"/>
  <c r="AP1115" i="2"/>
  <c r="AN1116" i="2"/>
  <c r="AO1116" i="2"/>
  <c r="AP1116" i="2"/>
  <c r="AN1117" i="2"/>
  <c r="AO1117" i="2"/>
  <c r="AP1117" i="2"/>
  <c r="AN1118" i="2"/>
  <c r="AO1118" i="2"/>
  <c r="AP1118" i="2"/>
  <c r="AN1119" i="2"/>
  <c r="AO1119" i="2"/>
  <c r="AP1119" i="2"/>
  <c r="AN1120" i="2"/>
  <c r="AO1120" i="2"/>
  <c r="AP1120" i="2"/>
  <c r="AN1121" i="2"/>
  <c r="AO1121" i="2"/>
  <c r="AP1121" i="2"/>
  <c r="AN1122" i="2"/>
  <c r="AO1122" i="2"/>
  <c r="AP1122" i="2"/>
  <c r="AN1123" i="2"/>
  <c r="AO1123" i="2"/>
  <c r="AP1123" i="2"/>
  <c r="AN1124" i="2"/>
  <c r="AO1124" i="2"/>
  <c r="AP1124" i="2"/>
  <c r="AN1125" i="2"/>
  <c r="AO1125" i="2"/>
  <c r="AP1125" i="2"/>
  <c r="AN1126" i="2"/>
  <c r="AO1126" i="2"/>
  <c r="AP1126" i="2"/>
  <c r="AN1127" i="2"/>
  <c r="AO1127" i="2"/>
  <c r="AP1127" i="2"/>
  <c r="AN1128" i="2"/>
  <c r="AO1128" i="2"/>
  <c r="AP1128" i="2"/>
  <c r="AN1129" i="2"/>
  <c r="AO1129" i="2"/>
  <c r="AP1129" i="2"/>
  <c r="AN1130" i="2"/>
  <c r="AO1130" i="2"/>
  <c r="AP1130" i="2"/>
  <c r="AN1131" i="2"/>
  <c r="AO1131" i="2"/>
  <c r="AP1131" i="2"/>
  <c r="AN1132" i="2"/>
  <c r="AO1132" i="2"/>
  <c r="AP1132" i="2"/>
  <c r="AN1133" i="2"/>
  <c r="AO1133" i="2"/>
  <c r="AP1133" i="2"/>
  <c r="AN1134" i="2"/>
  <c r="AO1134" i="2"/>
  <c r="AP1134" i="2"/>
  <c r="AN1135" i="2"/>
  <c r="AO1135" i="2"/>
  <c r="AP1135" i="2"/>
  <c r="AN1136" i="2"/>
  <c r="AO1136" i="2"/>
  <c r="AP1136" i="2"/>
  <c r="AN1137" i="2"/>
  <c r="AO1137" i="2"/>
  <c r="AP1137" i="2"/>
  <c r="AN1138" i="2"/>
  <c r="AO1138" i="2"/>
  <c r="AP1138" i="2"/>
  <c r="AN1139" i="2"/>
  <c r="AO1139" i="2"/>
  <c r="AP1139" i="2"/>
  <c r="AN1140" i="2"/>
  <c r="AO1140" i="2"/>
  <c r="AP1140" i="2"/>
  <c r="AN1141" i="2"/>
  <c r="AO1141" i="2"/>
  <c r="AP1141" i="2"/>
  <c r="AN1142" i="2"/>
  <c r="AO1142" i="2"/>
  <c r="AP1142" i="2"/>
  <c r="AN1143" i="2"/>
  <c r="AO1143" i="2"/>
  <c r="AP1143" i="2"/>
  <c r="AN1144" i="2"/>
  <c r="AO1144" i="2"/>
  <c r="AP1144" i="2"/>
  <c r="AN1145" i="2"/>
  <c r="AO1145" i="2"/>
  <c r="AP1145" i="2"/>
  <c r="AN1146" i="2"/>
  <c r="AO1146" i="2"/>
  <c r="AP1146" i="2"/>
  <c r="AN1147" i="2"/>
  <c r="AO1147" i="2"/>
  <c r="AP1147" i="2"/>
  <c r="AN1148" i="2"/>
  <c r="AO1148" i="2"/>
  <c r="AP1148" i="2"/>
  <c r="AN1149" i="2"/>
  <c r="AO1149" i="2"/>
  <c r="AP1149" i="2"/>
  <c r="AN1150" i="2"/>
  <c r="AO1150" i="2"/>
  <c r="AP1150" i="2"/>
  <c r="AN1151" i="2"/>
  <c r="AO1151" i="2"/>
  <c r="AP1151" i="2"/>
  <c r="AN1152" i="2"/>
  <c r="AO1152" i="2"/>
  <c r="AP1152" i="2"/>
  <c r="AN1153" i="2"/>
  <c r="AO1153" i="2"/>
  <c r="AP1153" i="2"/>
  <c r="AN1154" i="2"/>
  <c r="AO1154" i="2"/>
  <c r="AP1154" i="2"/>
  <c r="AN1155" i="2"/>
  <c r="AO1155" i="2"/>
  <c r="AP1155" i="2"/>
  <c r="AN1156" i="2"/>
  <c r="AO1156" i="2"/>
  <c r="AP1156" i="2"/>
  <c r="AN1157" i="2"/>
  <c r="AO1157" i="2"/>
  <c r="AP1157" i="2"/>
  <c r="AN1158" i="2"/>
  <c r="AO1158" i="2"/>
  <c r="AP1158" i="2"/>
  <c r="AN1159" i="2"/>
  <c r="AO1159" i="2"/>
  <c r="AP1159" i="2"/>
  <c r="AN1160" i="2"/>
  <c r="AO1160" i="2"/>
  <c r="AP1160" i="2"/>
  <c r="AN1161" i="2"/>
  <c r="AO1161" i="2"/>
  <c r="AP1161" i="2"/>
  <c r="AN1162" i="2"/>
  <c r="AO1162" i="2"/>
  <c r="AP1162" i="2"/>
  <c r="AN1163" i="2"/>
  <c r="AO1163" i="2"/>
  <c r="AP1163" i="2"/>
  <c r="AN1164" i="2"/>
  <c r="AO1164" i="2"/>
  <c r="AP1164" i="2"/>
  <c r="AN1165" i="2"/>
  <c r="AO1165" i="2"/>
  <c r="AP1165" i="2"/>
  <c r="AN1166" i="2"/>
  <c r="AO1166" i="2"/>
  <c r="AP1166" i="2"/>
  <c r="AN1167" i="2"/>
  <c r="AO1167" i="2"/>
  <c r="AP1167" i="2"/>
  <c r="AN1168" i="2"/>
  <c r="AO1168" i="2"/>
  <c r="AP1168" i="2"/>
  <c r="AN1169" i="2"/>
  <c r="AO1169" i="2"/>
  <c r="AP1169" i="2"/>
  <c r="AN1170" i="2"/>
  <c r="AO1170" i="2"/>
  <c r="AP1170" i="2"/>
  <c r="AN1171" i="2"/>
  <c r="AO1171" i="2"/>
  <c r="AP1171" i="2"/>
  <c r="AN1172" i="2"/>
  <c r="AO1172" i="2"/>
  <c r="AP1172" i="2"/>
  <c r="AN1173" i="2"/>
  <c r="AO1173" i="2"/>
  <c r="AP1173" i="2"/>
  <c r="AN1174" i="2"/>
  <c r="AO1174" i="2"/>
  <c r="AP1174" i="2"/>
  <c r="AN1175" i="2"/>
  <c r="AO1175" i="2"/>
  <c r="AP1175" i="2"/>
  <c r="AN1176" i="2"/>
  <c r="AO1176" i="2"/>
  <c r="AP1176" i="2"/>
  <c r="AN1177" i="2"/>
  <c r="AO1177" i="2"/>
  <c r="AP1177" i="2"/>
  <c r="AN1178" i="2"/>
  <c r="AO1178" i="2"/>
  <c r="AP1178" i="2"/>
  <c r="AN1179" i="2"/>
  <c r="AO1179" i="2"/>
  <c r="AP1179" i="2"/>
  <c r="AN1180" i="2"/>
  <c r="AO1180" i="2"/>
  <c r="AP1180" i="2"/>
  <c r="AN1181" i="2"/>
  <c r="AO1181" i="2"/>
  <c r="AP1181" i="2"/>
  <c r="AN1182" i="2"/>
  <c r="AO1182" i="2"/>
  <c r="AP1182" i="2"/>
  <c r="AN1183" i="2"/>
  <c r="AO1183" i="2"/>
  <c r="AP1183" i="2"/>
  <c r="AN1184" i="2"/>
  <c r="AO1184" i="2"/>
  <c r="AP1184" i="2"/>
  <c r="AN1185" i="2"/>
  <c r="AO1185" i="2"/>
  <c r="AP1185" i="2"/>
  <c r="AN1186" i="2"/>
  <c r="AO1186" i="2"/>
  <c r="AP1186" i="2"/>
  <c r="AN1187" i="2"/>
  <c r="AO1187" i="2"/>
  <c r="AP1187" i="2"/>
  <c r="AN1188" i="2"/>
  <c r="AO1188" i="2"/>
  <c r="AP1188" i="2"/>
  <c r="AN1189" i="2"/>
  <c r="AO1189" i="2"/>
  <c r="AP1189" i="2"/>
  <c r="AN1190" i="2"/>
  <c r="AO1190" i="2"/>
  <c r="AP1190" i="2"/>
  <c r="AN1191" i="2"/>
  <c r="AO1191" i="2"/>
  <c r="AP1191" i="2"/>
  <c r="AN1192" i="2"/>
  <c r="AO1192" i="2"/>
  <c r="AP1192" i="2"/>
  <c r="AN1193" i="2"/>
  <c r="AO1193" i="2"/>
  <c r="AP1193" i="2"/>
  <c r="AN1194" i="2"/>
  <c r="AO1194" i="2"/>
  <c r="AP1194" i="2"/>
  <c r="AN1195" i="2"/>
  <c r="AO1195" i="2"/>
  <c r="AP1195" i="2"/>
  <c r="AN1196" i="2"/>
  <c r="AO1196" i="2"/>
  <c r="AP1196" i="2"/>
  <c r="AN1197" i="2"/>
  <c r="AO1197" i="2"/>
  <c r="AP1197" i="2"/>
  <c r="AN1198" i="2"/>
  <c r="AO1198" i="2"/>
  <c r="AP1198" i="2"/>
  <c r="AN1199" i="2"/>
  <c r="AO1199" i="2"/>
  <c r="AP1199" i="2"/>
  <c r="AN1200" i="2"/>
  <c r="AO1200" i="2"/>
  <c r="AP1200" i="2"/>
  <c r="AN1201" i="2"/>
  <c r="AO1201" i="2"/>
  <c r="AP1201" i="2"/>
  <c r="AN1202" i="2"/>
  <c r="AO1202" i="2"/>
  <c r="AP1202" i="2"/>
  <c r="AN1203" i="2"/>
  <c r="AO1203" i="2"/>
  <c r="AP1203" i="2"/>
  <c r="AN1204" i="2"/>
  <c r="AO1204" i="2"/>
  <c r="AP1204" i="2"/>
  <c r="AN1205" i="2"/>
  <c r="AO1205" i="2"/>
  <c r="AP1205" i="2"/>
  <c r="AN1206" i="2"/>
  <c r="AO1206" i="2"/>
  <c r="AP1206" i="2"/>
  <c r="AN1207" i="2"/>
  <c r="AO1207" i="2"/>
  <c r="AP1207" i="2"/>
  <c r="AN1208" i="2"/>
  <c r="AO1208" i="2"/>
  <c r="AP1208" i="2"/>
  <c r="AN1209" i="2"/>
  <c r="AO1209" i="2"/>
  <c r="AP1209" i="2"/>
  <c r="AN1210" i="2"/>
  <c r="AO1210" i="2"/>
  <c r="AP1210" i="2"/>
  <c r="AN1211" i="2"/>
  <c r="AO1211" i="2"/>
  <c r="AP1211" i="2"/>
  <c r="AN1212" i="2"/>
  <c r="AO1212" i="2"/>
  <c r="AP1212" i="2"/>
  <c r="AN1213" i="2"/>
  <c r="AO1213" i="2"/>
  <c r="AP1213" i="2"/>
  <c r="AN1214" i="2"/>
  <c r="AO1214" i="2"/>
  <c r="AP1214" i="2"/>
  <c r="AN1215" i="2"/>
  <c r="AO1215" i="2"/>
  <c r="AP1215" i="2"/>
  <c r="AN1216" i="2"/>
  <c r="AO1216" i="2"/>
  <c r="AP1216" i="2"/>
  <c r="AN1217" i="2"/>
  <c r="AO1217" i="2"/>
  <c r="AP1217" i="2"/>
  <c r="AN1218" i="2"/>
  <c r="AO1218" i="2"/>
  <c r="AP1218" i="2"/>
  <c r="AN1219" i="2"/>
  <c r="AO1219" i="2"/>
  <c r="AP1219" i="2"/>
  <c r="AN1220" i="2"/>
  <c r="AO1220" i="2"/>
  <c r="AP1220" i="2"/>
  <c r="AN1221" i="2"/>
  <c r="AO1221" i="2"/>
  <c r="AP1221" i="2"/>
  <c r="AN1222" i="2"/>
  <c r="AO1222" i="2"/>
  <c r="AP1222" i="2"/>
  <c r="AN1223" i="2"/>
  <c r="AO1223" i="2"/>
  <c r="AP1223" i="2"/>
  <c r="AN1224" i="2"/>
  <c r="AO1224" i="2"/>
  <c r="AP1224" i="2"/>
  <c r="AN1225" i="2"/>
  <c r="AO1225" i="2"/>
  <c r="AP1225" i="2"/>
  <c r="AN1226" i="2"/>
  <c r="AO1226" i="2"/>
  <c r="AP1226" i="2"/>
  <c r="AN1227" i="2"/>
  <c r="AO1227" i="2"/>
  <c r="AP1227" i="2"/>
  <c r="AN1228" i="2"/>
  <c r="AO1228" i="2"/>
  <c r="AP1228" i="2"/>
  <c r="AN1229" i="2"/>
  <c r="AO1229" i="2"/>
  <c r="AP1229" i="2"/>
  <c r="AN1230" i="2"/>
  <c r="AO1230" i="2"/>
  <c r="AP1230" i="2"/>
  <c r="AN1231" i="2"/>
  <c r="AO1231" i="2"/>
  <c r="AP1231" i="2"/>
  <c r="AN1232" i="2"/>
  <c r="AO1232" i="2"/>
  <c r="AP1232" i="2"/>
  <c r="AN1233" i="2"/>
  <c r="AO1233" i="2"/>
  <c r="AP1233" i="2"/>
  <c r="AN1234" i="2"/>
  <c r="AO1234" i="2"/>
  <c r="AP1234" i="2"/>
  <c r="AN1235" i="2"/>
  <c r="AO1235" i="2"/>
  <c r="AP1235" i="2"/>
  <c r="AN1236" i="2"/>
  <c r="AO1236" i="2"/>
  <c r="AP1236" i="2"/>
  <c r="AN1237" i="2"/>
  <c r="AO1237" i="2"/>
  <c r="AP1237" i="2"/>
  <c r="AN1238" i="2"/>
  <c r="AO1238" i="2"/>
  <c r="AP1238" i="2"/>
  <c r="AN1239" i="2"/>
  <c r="AO1239" i="2"/>
  <c r="AP1239" i="2"/>
  <c r="AN1240" i="2"/>
  <c r="AO1240" i="2"/>
  <c r="AP1240" i="2"/>
  <c r="AN1241" i="2"/>
  <c r="AO1241" i="2"/>
  <c r="AP1241" i="2"/>
  <c r="AN1242" i="2"/>
  <c r="AO1242" i="2"/>
  <c r="AP1242" i="2"/>
  <c r="AN1243" i="2"/>
  <c r="AO1243" i="2"/>
  <c r="AP1243" i="2"/>
  <c r="AN1244" i="2"/>
  <c r="AO1244" i="2"/>
  <c r="AP1244" i="2"/>
  <c r="AN1245" i="2"/>
  <c r="AO1245" i="2"/>
  <c r="AP1245" i="2"/>
  <c r="AN1246" i="2"/>
  <c r="AO1246" i="2"/>
  <c r="AP1246" i="2"/>
  <c r="AN1247" i="2"/>
  <c r="AO1247" i="2"/>
  <c r="AP1247" i="2"/>
  <c r="AN1248" i="2"/>
  <c r="AO1248" i="2"/>
  <c r="AP1248" i="2"/>
  <c r="AN1249" i="2"/>
  <c r="AO1249" i="2"/>
  <c r="AP1249" i="2"/>
  <c r="AN1250" i="2"/>
  <c r="AO1250" i="2"/>
  <c r="AP1250" i="2"/>
  <c r="AN1251" i="2"/>
  <c r="AO1251" i="2"/>
  <c r="AP1251" i="2"/>
  <c r="AN1252" i="2"/>
  <c r="AO1252" i="2"/>
  <c r="AP1252" i="2"/>
  <c r="AN1253" i="2"/>
  <c r="AO1253" i="2"/>
  <c r="AP1253" i="2"/>
  <c r="AN1254" i="2"/>
  <c r="AO1254" i="2"/>
  <c r="AP1254" i="2"/>
  <c r="AN1255" i="2"/>
  <c r="AO1255" i="2"/>
  <c r="AP1255" i="2"/>
  <c r="AN1256" i="2"/>
  <c r="AO1256" i="2"/>
  <c r="AP1256" i="2"/>
  <c r="AN1257" i="2"/>
  <c r="AO1257" i="2"/>
  <c r="AP1257" i="2"/>
  <c r="AN1258" i="2"/>
  <c r="AO1258" i="2"/>
  <c r="AP1258" i="2"/>
  <c r="AN1259" i="2"/>
  <c r="AO1259" i="2"/>
  <c r="AP1259" i="2"/>
  <c r="AN1260" i="2"/>
  <c r="AO1260" i="2"/>
  <c r="AP1260" i="2"/>
  <c r="AN1261" i="2"/>
  <c r="AO1261" i="2"/>
  <c r="AP1261" i="2"/>
  <c r="AN1262" i="2"/>
  <c r="AO1262" i="2"/>
  <c r="AP1262" i="2"/>
  <c r="AN1263" i="2"/>
  <c r="AO1263" i="2"/>
  <c r="AP1263" i="2"/>
  <c r="AN1264" i="2"/>
  <c r="AO1264" i="2"/>
  <c r="AP1264" i="2"/>
  <c r="AN1265" i="2"/>
  <c r="AO1265" i="2"/>
  <c r="AP1265" i="2"/>
  <c r="AN1266" i="2"/>
  <c r="AO1266" i="2"/>
  <c r="AP1266" i="2"/>
  <c r="AN1267" i="2"/>
  <c r="AO1267" i="2"/>
  <c r="AP1267" i="2"/>
  <c r="AN1268" i="2"/>
  <c r="AO1268" i="2"/>
  <c r="AP1268" i="2"/>
  <c r="AN1269" i="2"/>
  <c r="AO1269" i="2"/>
  <c r="AP1269" i="2"/>
  <c r="AN1270" i="2"/>
  <c r="AO1270" i="2"/>
  <c r="AP1270" i="2"/>
  <c r="AN1271" i="2"/>
  <c r="AO1271" i="2"/>
  <c r="AP1271" i="2"/>
  <c r="AN1272" i="2"/>
  <c r="AO1272" i="2"/>
  <c r="AP1272" i="2"/>
  <c r="AN1273" i="2"/>
  <c r="AO1273" i="2"/>
  <c r="AP1273" i="2"/>
  <c r="AN1274" i="2"/>
  <c r="AO1274" i="2"/>
  <c r="AP1274" i="2"/>
  <c r="AN1275" i="2"/>
  <c r="AO1275" i="2"/>
  <c r="AP1275" i="2"/>
  <c r="AN1276" i="2"/>
  <c r="AO1276" i="2"/>
  <c r="AP1276" i="2"/>
  <c r="AN1277" i="2"/>
  <c r="AO1277" i="2"/>
  <c r="AP1277" i="2"/>
  <c r="AN1278" i="2"/>
  <c r="AO1278" i="2"/>
  <c r="AP1278" i="2"/>
  <c r="AN1279" i="2"/>
  <c r="AO1279" i="2"/>
  <c r="AP1279" i="2"/>
  <c r="AN1280" i="2"/>
  <c r="AO1280" i="2"/>
  <c r="AP1280" i="2"/>
  <c r="AN1281" i="2"/>
  <c r="AO1281" i="2"/>
  <c r="AP1281" i="2"/>
  <c r="AN1282" i="2"/>
  <c r="AO1282" i="2"/>
  <c r="AP1282" i="2"/>
  <c r="AN1283" i="2"/>
  <c r="AO1283" i="2"/>
  <c r="AP1283" i="2"/>
  <c r="AN1284" i="2"/>
  <c r="AO1284" i="2"/>
  <c r="AP1284" i="2"/>
  <c r="AN1285" i="2"/>
  <c r="AO1285" i="2"/>
  <c r="AP1285" i="2"/>
  <c r="AN1286" i="2"/>
  <c r="AO1286" i="2"/>
  <c r="AP1286" i="2"/>
  <c r="AN1287" i="2"/>
  <c r="AO1287" i="2"/>
  <c r="AP1287" i="2"/>
  <c r="AN1288" i="2"/>
  <c r="AO1288" i="2"/>
  <c r="AP1288" i="2"/>
  <c r="AN1289" i="2"/>
  <c r="AO1289" i="2"/>
  <c r="AP1289" i="2"/>
  <c r="AN1290" i="2"/>
  <c r="AO1290" i="2"/>
  <c r="AP1290" i="2"/>
  <c r="AN1291" i="2"/>
  <c r="AO1291" i="2"/>
  <c r="AP1291" i="2"/>
  <c r="AN1292" i="2"/>
  <c r="AO1292" i="2"/>
  <c r="AP1292" i="2"/>
  <c r="AN1293" i="2"/>
  <c r="AO1293" i="2"/>
  <c r="AP1293" i="2"/>
  <c r="AN1294" i="2"/>
  <c r="AO1294" i="2"/>
  <c r="AP1294" i="2"/>
  <c r="AN1295" i="2"/>
  <c r="AO1295" i="2"/>
  <c r="AP1295" i="2"/>
  <c r="AN1296" i="2"/>
  <c r="AO1296" i="2"/>
  <c r="AP1296" i="2"/>
  <c r="AN1297" i="2"/>
  <c r="AO1297" i="2"/>
  <c r="AP1297" i="2"/>
  <c r="AN1298" i="2"/>
  <c r="AO1298" i="2"/>
  <c r="AP1298" i="2"/>
  <c r="AN1299" i="2"/>
  <c r="AO1299" i="2"/>
  <c r="AP1299" i="2"/>
  <c r="AN1300" i="2"/>
  <c r="AO1300" i="2"/>
  <c r="AP1300" i="2"/>
  <c r="AN1301" i="2"/>
  <c r="AO1301" i="2"/>
  <c r="AP1301" i="2"/>
  <c r="AN1302" i="2"/>
  <c r="AO1302" i="2"/>
  <c r="AP1302" i="2"/>
  <c r="AN1303" i="2"/>
  <c r="AO1303" i="2"/>
  <c r="AP1303" i="2"/>
  <c r="AN1304" i="2"/>
  <c r="AO1304" i="2"/>
  <c r="AP1304" i="2"/>
  <c r="AN1305" i="2"/>
  <c r="AO1305" i="2"/>
  <c r="AP1305" i="2"/>
  <c r="AN1306" i="2"/>
  <c r="AO1306" i="2"/>
  <c r="AP1306" i="2"/>
  <c r="AN1307" i="2"/>
  <c r="AO1307" i="2"/>
  <c r="AP1307" i="2"/>
  <c r="AN1308" i="2"/>
  <c r="AO1308" i="2"/>
  <c r="AP1308" i="2"/>
  <c r="AN1309" i="2"/>
  <c r="AO1309" i="2"/>
  <c r="AP1309" i="2"/>
  <c r="AN1310" i="2"/>
  <c r="AO1310" i="2"/>
  <c r="AP1310" i="2"/>
  <c r="AN1311" i="2"/>
  <c r="AO1311" i="2"/>
  <c r="AP1311" i="2"/>
  <c r="AN1312" i="2"/>
  <c r="AO1312" i="2"/>
  <c r="AP1312" i="2"/>
  <c r="AN1313" i="2"/>
  <c r="AO1313" i="2"/>
  <c r="AP1313" i="2"/>
  <c r="AN1314" i="2"/>
  <c r="AO1314" i="2"/>
  <c r="AP1314" i="2"/>
  <c r="AN1315" i="2"/>
  <c r="AO1315" i="2"/>
  <c r="AP1315" i="2"/>
  <c r="AN1316" i="2"/>
  <c r="AO1316" i="2"/>
  <c r="AP1316" i="2"/>
  <c r="AN1317" i="2"/>
  <c r="AO1317" i="2"/>
  <c r="AP1317" i="2"/>
  <c r="AN1318" i="2"/>
  <c r="AO1318" i="2"/>
  <c r="AP1318" i="2"/>
  <c r="AN1319" i="2"/>
  <c r="AO1319" i="2"/>
  <c r="AP1319" i="2"/>
  <c r="AN1320" i="2"/>
  <c r="AO1320" i="2"/>
  <c r="AP1320" i="2"/>
  <c r="AN1321" i="2"/>
  <c r="AO1321" i="2"/>
  <c r="AP1321" i="2"/>
  <c r="AN1322" i="2"/>
  <c r="AO1322" i="2"/>
  <c r="AP1322" i="2"/>
  <c r="AN1323" i="2"/>
  <c r="AO1323" i="2"/>
  <c r="AP1323" i="2"/>
  <c r="AN1324" i="2"/>
  <c r="AO1324" i="2"/>
  <c r="AP1324" i="2"/>
  <c r="AN1325" i="2"/>
  <c r="AO1325" i="2"/>
  <c r="AP1325" i="2"/>
  <c r="AN1326" i="2"/>
  <c r="AO1326" i="2"/>
  <c r="AP1326" i="2"/>
  <c r="AN1327" i="2"/>
  <c r="AO1327" i="2"/>
  <c r="AP1327" i="2"/>
  <c r="AN1328" i="2"/>
  <c r="AO1328" i="2"/>
  <c r="AP1328" i="2"/>
  <c r="AN1329" i="2"/>
  <c r="AO1329" i="2"/>
  <c r="AP1329" i="2"/>
  <c r="AN1330" i="2"/>
  <c r="AO1330" i="2"/>
  <c r="AP1330" i="2"/>
  <c r="AN1331" i="2"/>
  <c r="AO1331" i="2"/>
  <c r="AP1331" i="2"/>
  <c r="AN1332" i="2"/>
  <c r="AO1332" i="2"/>
  <c r="AP1332" i="2"/>
  <c r="AN1333" i="2"/>
  <c r="AO1333" i="2"/>
  <c r="AP1333" i="2"/>
  <c r="AN1334" i="2"/>
  <c r="AO1334" i="2"/>
  <c r="AP1334" i="2"/>
  <c r="AN1335" i="2"/>
  <c r="AO1335" i="2"/>
  <c r="AP1335" i="2"/>
  <c r="AN1336" i="2"/>
  <c r="AO1336" i="2"/>
  <c r="AP1336" i="2"/>
  <c r="AN1337" i="2"/>
  <c r="AO1337" i="2"/>
  <c r="AP1337" i="2"/>
  <c r="AN1338" i="2"/>
  <c r="AO1338" i="2"/>
  <c r="AP1338" i="2"/>
  <c r="AN1339" i="2"/>
  <c r="AO1339" i="2"/>
  <c r="AP1339" i="2"/>
  <c r="AN1340" i="2"/>
  <c r="AO1340" i="2"/>
  <c r="AP1340" i="2"/>
  <c r="AN1341" i="2"/>
  <c r="AO1341" i="2"/>
  <c r="AP1341" i="2"/>
  <c r="AN1342" i="2"/>
  <c r="AO1342" i="2"/>
  <c r="AP1342" i="2"/>
  <c r="AN1343" i="2"/>
  <c r="AO1343" i="2"/>
  <c r="AP1343" i="2"/>
  <c r="AN1344" i="2"/>
  <c r="AO1344" i="2"/>
  <c r="AP1344" i="2"/>
  <c r="AN1345" i="2"/>
  <c r="AO1345" i="2"/>
  <c r="AP1345" i="2"/>
  <c r="AN1346" i="2"/>
  <c r="AO1346" i="2"/>
  <c r="AP1346" i="2"/>
  <c r="AN1347" i="2"/>
  <c r="AO1347" i="2"/>
  <c r="AP1347" i="2"/>
  <c r="AN1348" i="2"/>
  <c r="AO1348" i="2"/>
  <c r="AP1348" i="2"/>
  <c r="AN1349" i="2"/>
  <c r="AO1349" i="2"/>
  <c r="AP1349" i="2"/>
  <c r="AN1350" i="2"/>
  <c r="AO1350" i="2"/>
  <c r="AP1350" i="2"/>
  <c r="AN1351" i="2"/>
  <c r="AO1351" i="2"/>
  <c r="AP1351" i="2"/>
  <c r="AN1352" i="2"/>
  <c r="AO1352" i="2"/>
  <c r="AP1352" i="2"/>
  <c r="AN1353" i="2"/>
  <c r="AO1353" i="2"/>
  <c r="AP1353" i="2"/>
  <c r="AN1354" i="2"/>
  <c r="AO1354" i="2"/>
  <c r="AP1354" i="2"/>
  <c r="AN1355" i="2"/>
  <c r="AO1355" i="2"/>
  <c r="AP1355" i="2"/>
  <c r="AN1356" i="2"/>
  <c r="AO1356" i="2"/>
  <c r="AP1356" i="2"/>
  <c r="AN1357" i="2"/>
  <c r="AO1357" i="2"/>
  <c r="AP1357" i="2"/>
  <c r="AN1358" i="2"/>
  <c r="AO1358" i="2"/>
  <c r="AP1358" i="2"/>
  <c r="AN1359" i="2"/>
  <c r="AO1359" i="2"/>
  <c r="AP1359" i="2"/>
  <c r="AN1360" i="2"/>
  <c r="AO1360" i="2"/>
  <c r="AP1360" i="2"/>
  <c r="AN1361" i="2"/>
  <c r="AO1361" i="2"/>
  <c r="AP1361" i="2"/>
  <c r="AN1362" i="2"/>
  <c r="AO1362" i="2"/>
  <c r="AP1362" i="2"/>
  <c r="AN1363" i="2"/>
  <c r="AO1363" i="2"/>
  <c r="AP1363" i="2"/>
  <c r="AN1364" i="2"/>
  <c r="AO1364" i="2"/>
  <c r="AP1364" i="2"/>
  <c r="AN1365" i="2"/>
  <c r="AO1365" i="2"/>
  <c r="AP1365" i="2"/>
  <c r="AN1366" i="2"/>
  <c r="AO1366" i="2"/>
  <c r="AP1366" i="2"/>
  <c r="A4" i="2"/>
  <c r="B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tc={C4315BA6-193C-4688-8D2B-43402CC33A0B}</author>
  </authors>
  <commentList>
    <comment ref="B60" authorId="0" shapeId="0" xr:uid="{C4315BA6-193C-4688-8D2B-43402CC33A0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Reihen: 7
CS pro Reihe: 121
Platz für ca. 10 Mischungen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tc={70C92E8B-7CA7-4506-9D6F-D9044873F668}</author>
    <author>tc={A85F9D92-0B77-45A7-96CB-1EEF59C05152}</author>
    <author>tc={446DD796-2BBF-400D-8423-55CDAF0FBE2E}</author>
    <author>tc={6F292177-B41A-492C-A4F2-71B506DA8723}</author>
    <author>tc={F1BE1BDA-D200-45E5-A078-859C8DC4CE20}</author>
  </authors>
  <commentList>
    <comment ref="BH4" authorId="0" shapeId="0" xr:uid="{70C92E8B-7CA7-4506-9D6F-D9044873F66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16 Pal. pro LKW 
65 Kartons pro Palette
1040 Kartons pro LKW</t>
      </text>
    </comment>
    <comment ref="B60" authorId="1" shapeId="0" xr:uid="{A85F9D92-0B77-45A7-96CB-1EEF59C0515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Reihen: 7
CS pro Reihe: 121
Platz für ca. 10 Mischungen</t>
      </text>
    </comment>
    <comment ref="B85" authorId="2" shapeId="0" xr:uid="{446DD796-2BBF-400D-8423-55CDAF0FBE2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16 Pal. pro LKW 
65 Kartons pro Palette
1040 Kartons pro LKW </t>
      </text>
    </comment>
    <comment ref="B86" authorId="3" shapeId="0" xr:uid="{6F292177-B41A-492C-A4F2-71B506DA872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16 Pal. pro LKW 
65 Kartons pro Palette
1040 Kartons pro LKW </t>
      </text>
    </comment>
    <comment ref="B168" authorId="4" shapeId="0" xr:uid="{F1BE1BDA-D200-45E5-A078-859C8DC4CE2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25 Kartons pro Palette
18 Paletten pro LKW
30 Pal. Ex-Vorzone
8 Pal. Presizing</t>
      </text>
    </comment>
  </commentList>
</comments>
</file>

<file path=xl/sharedStrings.xml><?xml version="1.0" encoding="utf-8"?>
<sst xmlns="http://schemas.openxmlformats.org/spreadsheetml/2006/main" count="7151" uniqueCount="1071">
  <si>
    <t>Auto</t>
  </si>
  <si>
    <t>Ursprüngliches geplantes Ankunftsdatum E-Mail</t>
  </si>
  <si>
    <t>Lieferdatum Update</t>
  </si>
  <si>
    <t>Ist Datum
(Tatsächliche Anlieferung)</t>
  </si>
  <si>
    <t>Reihenfolge pro Ist Datum</t>
  </si>
  <si>
    <t>SCI</t>
  </si>
  <si>
    <t>Source Location/ Spedition</t>
  </si>
  <si>
    <t>Purchase Order/Sales Order Nummer</t>
  </si>
  <si>
    <t>Anzahl Pal./Box</t>
  </si>
  <si>
    <t>Category</t>
  </si>
  <si>
    <t>Status</t>
  </si>
  <si>
    <t>Echtzeit vom Büro</t>
  </si>
  <si>
    <t>SAP Buchung erfolgt?</t>
  </si>
  <si>
    <t>Bemerkungen</t>
  </si>
  <si>
    <t>Dauer der Klärung</t>
  </si>
  <si>
    <t xml:space="preserve">Probleme </t>
  </si>
  <si>
    <t>KW IB Plan</t>
  </si>
  <si>
    <t>KW IB Ist</t>
  </si>
  <si>
    <t>Timeslot getroffen (auto)</t>
  </si>
  <si>
    <t>Ankunft Office</t>
  </si>
  <si>
    <t xml:space="preserve">Entladung gestartet </t>
  </si>
  <si>
    <t xml:space="preserve">Entladung beendet </t>
  </si>
  <si>
    <t>Unloaded at Bayreuth (Documents finished)</t>
  </si>
  <si>
    <t xml:space="preserve">Wartezeit bis Entladebeginn   </t>
  </si>
  <si>
    <t xml:space="preserve">Entladezeit  </t>
  </si>
  <si>
    <t>Gesamtzeit
1</t>
  </si>
  <si>
    <t>Gesamtzeit
2</t>
  </si>
  <si>
    <t>nn</t>
  </si>
  <si>
    <t>dd.mm.yy</t>
  </si>
  <si>
    <t>Ja/Nein</t>
  </si>
  <si>
    <t>1000xx</t>
  </si>
  <si>
    <t>Text</t>
  </si>
  <si>
    <t>No.</t>
  </si>
  <si>
    <t>Auswahl</t>
  </si>
  <si>
    <t>hh:mm</t>
  </si>
  <si>
    <t>Yes / No</t>
  </si>
  <si>
    <t>Freitext</t>
  </si>
  <si>
    <t>Datum</t>
  </si>
  <si>
    <t>Grund</t>
  </si>
  <si>
    <t>Augustow</t>
  </si>
  <si>
    <t>STEM</t>
  </si>
  <si>
    <t>Entladen</t>
  </si>
  <si>
    <t>Kroatien</t>
  </si>
  <si>
    <t>Leaf</t>
  </si>
  <si>
    <t>Yes</t>
  </si>
  <si>
    <t>Fahrer kam zu spät, wird am 17.01. abgeladen</t>
  </si>
  <si>
    <t>Türkei</t>
  </si>
  <si>
    <t>158807_1</t>
  </si>
  <si>
    <t>IBC</t>
  </si>
  <si>
    <t>158807_2</t>
  </si>
  <si>
    <t>158807_3</t>
  </si>
  <si>
    <t>Antwerpen</t>
  </si>
  <si>
    <t>muss auch verladen werden</t>
  </si>
  <si>
    <t>Für T1-Ware existiert keine PO, da Preise fehlen. Zollanmeldung und WE-Buchung kann erst erfolgen, wenn Inbound vorhanden.</t>
  </si>
  <si>
    <t>Kapazität von 6 St. erreicht, wird am 18.01. abgeladen</t>
  </si>
  <si>
    <t>Fehrbellin</t>
  </si>
  <si>
    <t>Rohware</t>
  </si>
  <si>
    <t>Ploiesti</t>
  </si>
  <si>
    <r>
      <t xml:space="preserve">docs issue: T1 fehlt; </t>
    </r>
    <r>
      <rPr>
        <sz val="12"/>
        <rFont val="Calibri"/>
        <family val="2"/>
        <scheme val="minor"/>
      </rPr>
      <t>Kapazität von 6 St. erreicht, wird am 18.01. abgeladen</t>
    </r>
    <r>
      <rPr>
        <sz val="12"/>
        <color rgb="FFFF0000"/>
        <rFont val="Calibri"/>
        <family val="2"/>
        <scheme val="minor"/>
      </rPr>
      <t xml:space="preserve">; </t>
    </r>
    <r>
      <rPr>
        <sz val="12"/>
        <rFont val="Calibri"/>
        <family val="2"/>
        <scheme val="minor"/>
      </rPr>
      <t>muss auch verladen werden</t>
    </r>
  </si>
  <si>
    <r>
      <t xml:space="preserve">docs issue: keine Dokumente vorab erhalten; </t>
    </r>
    <r>
      <rPr>
        <sz val="12"/>
        <rFont val="Calibri"/>
        <family val="2"/>
        <scheme val="minor"/>
      </rPr>
      <t>muss auch verladen werden</t>
    </r>
  </si>
  <si>
    <t>docs issue: CoA für Material 1027840X fehlt, kommt per Kurier</t>
  </si>
  <si>
    <t>docs issue: keine Dokumente vorab erhalten</t>
  </si>
  <si>
    <t>Verbio</t>
  </si>
  <si>
    <t>Fahrer kam zu spät, wird am 19.01. abgeladen</t>
  </si>
  <si>
    <t>Schütz</t>
  </si>
  <si>
    <t>ist über Pforte Nord reingefahren, hat sich bei mir nicht gemeldet</t>
  </si>
  <si>
    <r>
      <t xml:space="preserve">docs issue: unkonform gemeldet, falsche Warenummer auf T1 (1030850X); </t>
    </r>
    <r>
      <rPr>
        <sz val="12"/>
        <rFont val="Calibri"/>
        <family val="2"/>
        <scheme val="minor"/>
      </rPr>
      <t>muss auch verladen werden</t>
    </r>
  </si>
  <si>
    <t>Gardanne</t>
  </si>
  <si>
    <t>Fahrer kam zu spät, wird am 30.01. abgeladen</t>
  </si>
  <si>
    <r>
      <t>docs issue: keine Dokumente vorab erhalten;</t>
    </r>
    <r>
      <rPr>
        <sz val="12"/>
        <rFont val="Calibri"/>
        <family val="2"/>
        <scheme val="minor"/>
      </rPr>
      <t xml:space="preserve"> muss auch verladen werden</t>
    </r>
  </si>
  <si>
    <t>docs issue: keine Dokumente vorab erhalten; falsche Warennummer bei Material 1030850X, unkonform gemeldet</t>
  </si>
  <si>
    <r>
      <t xml:space="preserve">docs issue: keine Dokumente vorab erhalten; </t>
    </r>
    <r>
      <rPr>
        <sz val="12"/>
        <rFont val="Calibri"/>
        <family val="2"/>
        <scheme val="minor"/>
      </rPr>
      <t>Kapazität von 6 St. erreicht, wird am 07.02. abgeladen</t>
    </r>
  </si>
  <si>
    <t>T1- u. T2-Materialien auf einer Rechnung, muss getrennt sein, Mail an Verteiler um 7.10 Uhr</t>
  </si>
  <si>
    <r>
      <rPr>
        <sz val="12"/>
        <color rgb="FFFF0000"/>
        <rFont val="Calibri"/>
        <family val="2"/>
        <scheme val="minor"/>
      </rPr>
      <t>docs issue: keine Dokumente vorab erhalten</t>
    </r>
    <r>
      <rPr>
        <sz val="12"/>
        <color theme="1"/>
        <rFont val="Calibri"/>
        <family val="2"/>
        <scheme val="minor"/>
      </rPr>
      <t>; muss auch verladen werden</t>
    </r>
  </si>
  <si>
    <r>
      <t xml:space="preserve">docs issue: keine Dokumente vorab erhalten; </t>
    </r>
    <r>
      <rPr>
        <sz val="12"/>
        <rFont val="Calibri"/>
        <family val="2"/>
        <scheme val="minor"/>
      </rPr>
      <t>Fahrer kam zu spät, wird am 15.02. abgeladen</t>
    </r>
  </si>
  <si>
    <t>BASF</t>
  </si>
  <si>
    <t>Fahrer hat sich nicht bei der Pforte Ost gemeldet!</t>
  </si>
  <si>
    <t xml:space="preserve"> 13:48</t>
  </si>
  <si>
    <t>163211_1</t>
  </si>
  <si>
    <t>163211_2</t>
  </si>
  <si>
    <t>163211_3</t>
  </si>
  <si>
    <t>163203_1</t>
  </si>
  <si>
    <t>163203_2</t>
  </si>
  <si>
    <t>163203_3</t>
  </si>
  <si>
    <t xml:space="preserve">Keine Zeiten erhalten </t>
  </si>
  <si>
    <t xml:space="preserve">Yes </t>
  </si>
  <si>
    <t>No</t>
  </si>
  <si>
    <t xml:space="preserve">  </t>
  </si>
  <si>
    <t>Tulip</t>
  </si>
  <si>
    <t>Pecs</t>
  </si>
  <si>
    <t>S</t>
  </si>
  <si>
    <t>Ladeplan</t>
  </si>
  <si>
    <t>Büro</t>
  </si>
  <si>
    <t>Büro/Ladeplan</t>
  </si>
  <si>
    <t>Echtzeit Büro</t>
  </si>
  <si>
    <t>Echtzeit 
Büro</t>
  </si>
  <si>
    <t>Echtzeit Lager</t>
  </si>
  <si>
    <t>KW Plan</t>
  </si>
  <si>
    <t>KW Update</t>
  </si>
  <si>
    <t>Timeslot getroffen 
(Ja / Nein)</t>
  </si>
  <si>
    <t>PO</t>
  </si>
  <si>
    <t>Name Navi + kleine Notizen</t>
  </si>
  <si>
    <t>Plant</t>
  </si>
  <si>
    <t>Pal/Box</t>
  </si>
  <si>
    <t>Material Group:
Diet
CAF
Staub
Presize
Rohware</t>
  </si>
  <si>
    <t>Source</t>
  </si>
  <si>
    <t>Destination</t>
  </si>
  <si>
    <r>
      <t xml:space="preserve">Container Type
</t>
    </r>
    <r>
      <rPr>
        <b/>
        <sz val="10"/>
        <color theme="0"/>
        <rFont val="Calibri"/>
        <family val="2"/>
        <scheme val="minor"/>
      </rPr>
      <t>Luftfracht = "AIR" Seefracht = "SEA"</t>
    </r>
  </si>
  <si>
    <t>Loading date week</t>
  </si>
  <si>
    <t>Loading Date Plan DHL</t>
  </si>
  <si>
    <t>Loading time</t>
  </si>
  <si>
    <t>Carrier</t>
  </si>
  <si>
    <t>Delivery Note + MISSING STOCK</t>
  </si>
  <si>
    <t>Abholdatum Update</t>
  </si>
  <si>
    <t>DN erhalten Datum</t>
  </si>
  <si>
    <t>DN erhalten Uhrzeit</t>
  </si>
  <si>
    <t>GI</t>
  </si>
  <si>
    <t>DHL Express Tracker</t>
  </si>
  <si>
    <t>Ort
Süden/Norden</t>
  </si>
  <si>
    <t xml:space="preserve">Status Verladung </t>
  </si>
  <si>
    <t>Verschoben</t>
  </si>
  <si>
    <t>Auftrag fertig fürs Lager</t>
  </si>
  <si>
    <t>Ankunft 
Office
Datum</t>
  </si>
  <si>
    <t>Ankunft Office
Uhrzeit</t>
  </si>
  <si>
    <t>Ladebeginn</t>
  </si>
  <si>
    <t>Ladeende</t>
  </si>
  <si>
    <t>Dokumente fertig und dem Fahrer überreicht</t>
  </si>
  <si>
    <t>Störungen beim Förderband</t>
  </si>
  <si>
    <t>Bemerkungen
Büro</t>
  </si>
  <si>
    <t>OTM Probleme</t>
  </si>
  <si>
    <t>1. Ankunft 
Office
Datum</t>
  </si>
  <si>
    <t>2. Ankunft 
Office
Datum</t>
  </si>
  <si>
    <t xml:space="preserve">Wartezeit bis Ladebeginn </t>
  </si>
  <si>
    <t>Dauer der Verladung</t>
  </si>
  <si>
    <t>Dauer von Ankuft  bis Ladeende</t>
  </si>
  <si>
    <t>Bemerkungen Lager</t>
  </si>
  <si>
    <t>Wochentag lt. Plan</t>
  </si>
  <si>
    <t>Ursprüngliches Ladedatum</t>
  </si>
  <si>
    <t>Mat.</t>
  </si>
  <si>
    <t>City/Country</t>
  </si>
  <si>
    <t>10000xxxxx</t>
  </si>
  <si>
    <t>x</t>
  </si>
  <si>
    <t>Auswahlliste</t>
  </si>
  <si>
    <t>dd:mm:yy</t>
  </si>
  <si>
    <t>?</t>
  </si>
  <si>
    <t>Magda
Zusatzaufkleber? Mail "Request to attach warning sign on shipment"</t>
  </si>
  <si>
    <t>CAF</t>
  </si>
  <si>
    <t>Korea 3</t>
  </si>
  <si>
    <t>AIR</t>
  </si>
  <si>
    <t xml:space="preserve"> -</t>
  </si>
  <si>
    <t>DHL Express</t>
  </si>
  <si>
    <t>Verladen</t>
  </si>
  <si>
    <t>Magda
Rücksendung 25 KG Lubrin</t>
  </si>
  <si>
    <t>Givaudan 1</t>
  </si>
  <si>
    <t>Inga</t>
  </si>
  <si>
    <t>Kanfanar 1</t>
  </si>
  <si>
    <t>Magda
Preise passen jetzt - kann navigiert werden, E-Mail by Annie am 03.01. um 13:15 Uhr</t>
  </si>
  <si>
    <t>TR45</t>
  </si>
  <si>
    <t>Diet</t>
  </si>
  <si>
    <t>Bayreuth</t>
  </si>
  <si>
    <t>Gebze 1</t>
  </si>
  <si>
    <t>Box Trailer</t>
  </si>
  <si>
    <t>GOPET</t>
  </si>
  <si>
    <t>CONFIRMED</t>
  </si>
  <si>
    <t>süden</t>
  </si>
  <si>
    <t>Gebze 2</t>
  </si>
  <si>
    <t>ASSTRA</t>
  </si>
  <si>
    <t>Süden</t>
  </si>
  <si>
    <t>Alexander</t>
  </si>
  <si>
    <t>PL37</t>
  </si>
  <si>
    <t>Poznan 1</t>
  </si>
  <si>
    <t>EUROGATE</t>
  </si>
  <si>
    <t>Poznan 2</t>
  </si>
  <si>
    <t>HU12</t>
  </si>
  <si>
    <t>Pecs 1</t>
  </si>
  <si>
    <t>LOG-IN</t>
  </si>
  <si>
    <t>Magda</t>
  </si>
  <si>
    <t>Gebze 4</t>
  </si>
  <si>
    <t>DHL TURKEY</t>
  </si>
  <si>
    <t>Inga / Preise für 2024 sind ok</t>
  </si>
  <si>
    <t>Jordan 1</t>
  </si>
  <si>
    <t>20 FT</t>
  </si>
  <si>
    <t>MSC</t>
  </si>
  <si>
    <t>Gebze 3</t>
  </si>
  <si>
    <t>Brauni,  Fahrer hatte später seine Dokumente kommen, aufgrund eines Fehlers in SAP /isuse with GI posting on 05.01.2024 at 09:30 h</t>
  </si>
  <si>
    <t>Pecs 3</t>
  </si>
  <si>
    <t>Brauni</t>
  </si>
  <si>
    <t>RO33</t>
  </si>
  <si>
    <t>Ploiesti 2</t>
  </si>
  <si>
    <t>AQUILA</t>
  </si>
  <si>
    <t>Poznan 3</t>
  </si>
  <si>
    <t>Poznan 4</t>
  </si>
  <si>
    <t>Pecs 2</t>
  </si>
  <si>
    <t>Brauni, kurze Fahr- und Schichtzeit hatte der LKW Fahrer am Freitag, 05.01.2024</t>
  </si>
  <si>
    <t xml:space="preserve"> Diet</t>
  </si>
  <si>
    <t>Pecs 4</t>
  </si>
  <si>
    <t>Presize</t>
  </si>
  <si>
    <t>Ploiesti 12</t>
  </si>
  <si>
    <t>SC VIOTRANS</t>
  </si>
  <si>
    <t>Magda
Siehe E-Mail STO TRACKER 4702143217 BAY&gt;PECS 1 pallet 120 KG</t>
  </si>
  <si>
    <t>Pecs 5</t>
  </si>
  <si>
    <t>Thermo VAN</t>
  </si>
  <si>
    <t>UNIFLEX HUNGARY</t>
  </si>
  <si>
    <t>KT 19.12: Siehe E-Mail - bzgl. Personalmangel auf Januar verschoben</t>
  </si>
  <si>
    <t>Kanfanar 31</t>
  </si>
  <si>
    <t>Trans East</t>
  </si>
  <si>
    <t>Brauni,  LKW ist am 08-01-2024 nicht gekommen</t>
  </si>
  <si>
    <t>HR12</t>
  </si>
  <si>
    <t>TRANSEAST</t>
  </si>
  <si>
    <t>REQUESTED</t>
  </si>
  <si>
    <t>ESSERS</t>
  </si>
  <si>
    <t>Ploiesti 1</t>
  </si>
  <si>
    <t>Magda
war nicht gemeldet v. DHL am 08.01.2024</t>
  </si>
  <si>
    <t>Augustow 1</t>
  </si>
  <si>
    <t>Thermo Truck</t>
  </si>
  <si>
    <t>Ploiesti 35</t>
  </si>
  <si>
    <t>Inga
 war nicht gemeldet v. DHL am 08.01.2024</t>
  </si>
  <si>
    <t>Landskrona 1</t>
  </si>
  <si>
    <t>Thermo Van</t>
  </si>
  <si>
    <t>Magda, LKW ist am 08-01-2024 nicht gekommen</t>
  </si>
  <si>
    <t>RS04</t>
  </si>
  <si>
    <t>Vranje 1</t>
  </si>
  <si>
    <t>FERCAM</t>
  </si>
  <si>
    <t>muss LEAF abladen Magda, LKW ist am 08-01-2024 nicht gekommen</t>
  </si>
  <si>
    <t>Kanfanar 2</t>
  </si>
  <si>
    <t>muss LEAF abladen Inga</t>
  </si>
  <si>
    <t>Poznan 20</t>
  </si>
  <si>
    <t>Poznan 6</t>
  </si>
  <si>
    <t>FT LOGISTICS</t>
  </si>
  <si>
    <t>Magda / PRIO
Soll am 10.01. abgeholt werden, Preis fehlt!!!!! E-Mail Am 10.01.2023 um 13:10 Uhr</t>
  </si>
  <si>
    <t>CH16</t>
  </si>
  <si>
    <t>Boncourt 2</t>
  </si>
  <si>
    <t>PRIO</t>
  </si>
  <si>
    <t>10:;15</t>
  </si>
  <si>
    <t>Inga
Driver: Roman Moravek
Truck Plate: TIR-ZL-144
Chassi-Plate: HO-CT-3027
Cont. TXGU5524673</t>
  </si>
  <si>
    <t>Samsun 1</t>
  </si>
  <si>
    <t>SEA</t>
  </si>
  <si>
    <t>BBK</t>
  </si>
  <si>
    <t xml:space="preserve">ADR vorhanden Inga /ADR! Über 1000 Punkte! </t>
  </si>
  <si>
    <t>Boncourt 1</t>
  </si>
  <si>
    <t>Magda,LKW ist am 10.01.24  und  11.01 nicht gekommen / Heike</t>
  </si>
  <si>
    <t>Magda, LKW ist am 10.01-2024  und 11.01. nicht gekommen / Heike</t>
  </si>
  <si>
    <t>Poznan 5</t>
  </si>
  <si>
    <t xml:space="preserve">Magda </t>
  </si>
  <si>
    <t>Poznan 7</t>
  </si>
  <si>
    <t>Magda, docs also die PFI ist okay 10.01.2024 um 10:01 Uhr
Please take note of the below customs details for 4200208817 // 1000450772 which should be included with the dispatch documentation.
Dispatch will be on 11/01. 
Crossing border point (leaving EU) - HU Zahony / UA Chop HU 724000
Customs office of destination in Ukraine - UA305060 / zu spöt gekommen 16:35) Heike</t>
  </si>
  <si>
    <t>Prilucky 1</t>
  </si>
  <si>
    <t>ADR vorhanden!! 12.01.24 IT / Magda
9185174205 is for HU06 and 9185174206 is for HU08
Natcheva – Please note driver will need to go to HU06 first and then HU08.
HU06: 7622, PÉCS DOHÁNY STR. 2
HU08: 7630, PÉCS FRANCIA STR. 2.</t>
  </si>
  <si>
    <t>21
+
11</t>
  </si>
  <si>
    <t>Pecs 50</t>
  </si>
  <si>
    <t>BSJ LOGISTICS</t>
  </si>
  <si>
    <t>ADR</t>
  </si>
  <si>
    <t>9185174205 HU6/ 
9185174206 HU8</t>
  </si>
  <si>
    <t>Fahrer hatte kein ADR, deshalb Fahrer und Truck getauscht! 12.01.2024 IT</t>
  </si>
  <si>
    <t xml:space="preserve">ADR vorhanden Inga / ADR! Über 1000 Punkte </t>
  </si>
  <si>
    <t>Vranje 3</t>
  </si>
  <si>
    <t>9185167550 / 9185167551</t>
  </si>
  <si>
    <t>x/x</t>
  </si>
  <si>
    <t>Vranje 2</t>
  </si>
  <si>
    <t>Magda
 / ADR über 1000 P.</t>
  </si>
  <si>
    <t>KOREA 10 / Daten fehlen im OTM /  10:54 heike</t>
  </si>
  <si>
    <t>40FT</t>
  </si>
  <si>
    <t>Magda am 12.01.2024 nicht  gekommen / Heike</t>
  </si>
  <si>
    <t>Brauni (v. 2023)</t>
  </si>
  <si>
    <t>Southampton (R&amp;D)</t>
  </si>
  <si>
    <t>ART-SPEED</t>
  </si>
  <si>
    <t>Magda - PRIO, Zusatzaufkleber? Mail "Request to attach warning sign on shipment" - Neue Preise aktualisiert</t>
  </si>
  <si>
    <t>Korea 1</t>
  </si>
  <si>
    <t>9184837388 (neu 9185202350)</t>
  </si>
  <si>
    <t>Korea 2 / Daten im OTM nicht gepflegt bzw. dann falsch hinterlegt / 10:29 Heike</t>
  </si>
  <si>
    <t>9184813297 (neu 9185200798)</t>
  </si>
  <si>
    <t>PL19</t>
  </si>
  <si>
    <t>muss LEAF abladen missing stock for DN 9185199247</t>
  </si>
  <si>
    <t>9185199246/9185199247</t>
  </si>
  <si>
    <t>muss LEAF abladen Magda</t>
  </si>
  <si>
    <t xml:space="preserve">x </t>
  </si>
  <si>
    <t xml:space="preserve">Inga
</t>
  </si>
  <si>
    <t>Indonesia 1</t>
  </si>
  <si>
    <t>20FT</t>
  </si>
  <si>
    <t>muss LEAF abladen Magda am 12.01. nicht gekommen / Heike</t>
  </si>
  <si>
    <t>muss LEAF abladen Brauni am 12.01.2024 nicht gekommen / Heike</t>
  </si>
  <si>
    <t>Poznan 8</t>
  </si>
  <si>
    <t>Magda / geladen aber kein eVD kommt am 18.01. wider</t>
  </si>
  <si>
    <t>SE14</t>
  </si>
  <si>
    <t>ADR vorhanden Inga / Über 1000 Punkte / ADR! / kombi mit AUG 2</t>
  </si>
  <si>
    <t>Augustow 3</t>
  </si>
  <si>
    <t>Magda / Kombie mit AUG 3</t>
  </si>
  <si>
    <t>Augustow 2</t>
  </si>
  <si>
    <t>???</t>
  </si>
  <si>
    <t>EMCS</t>
  </si>
  <si>
    <t>Wartungsarbeiten EMCS von 12:00 - 22:00 Uhr</t>
  </si>
  <si>
    <t>DBH</t>
  </si>
  <si>
    <t>INFO</t>
  </si>
  <si>
    <t>Gestrichen</t>
  </si>
  <si>
    <t>missing stock for SKU 31185407, only 1680 kgs - Ben is informed about it 17.01. at 11:03 Uhr</t>
  </si>
  <si>
    <t>ADR vorhanden Inga / Über 1000 Punkte / ADR!</t>
  </si>
  <si>
    <t xml:space="preserve">Inga </t>
  </si>
  <si>
    <t>Samsun 3</t>
  </si>
  <si>
    <t>ADR vorhanden ADR!!!!!!!!!!!!
missing stock for TF-MUGGIN  220 kgs, still missing stock on 17.01. at 10:56 h, ART. ONEJAN mit 25 kgs wurde mit 20 kgs geplant, E-Mail an Jamie geschrieben, 17.01. um 11:13 Uhr</t>
  </si>
  <si>
    <t>SORCANI</t>
  </si>
  <si>
    <t>9185286029 / 9185308240</t>
  </si>
  <si>
    <t>Magda, docs okay 16.01. at 14:24 Uhr</t>
  </si>
  <si>
    <t>UA01</t>
  </si>
  <si>
    <t>Ploiesti 3</t>
  </si>
  <si>
    <t>ADR ist jetzt vorhanden 190124 IT/ KEIN ADR vorhanden Inga / Über 1000 Punkte / ADR! ist rausgefahren</t>
  </si>
  <si>
    <t xml:space="preserve">CAF </t>
  </si>
  <si>
    <t>Inga Achtung! T2 mit final customs Dilovasi!!!-wie machen wir es?</t>
  </si>
  <si>
    <t>Samsun 2 truck</t>
  </si>
  <si>
    <t xml:space="preserve"> </t>
  </si>
  <si>
    <t>Norden</t>
  </si>
  <si>
    <t>Brauni / Mengen passen nicht! Mail an A. Dasi am 19.01.24 / Mengen wurden geändert!</t>
  </si>
  <si>
    <t xml:space="preserve">Brauni / Contract erhalten/COO bitte in Farbe scannen! / Docs geschickt / Docs OK / PO9U066/KOL2CR7, Sobol Sergey  / kommt am 23.1. wegen Docs </t>
  </si>
  <si>
    <t>Samarkand 1</t>
  </si>
  <si>
    <t>Selbstabholer</t>
  </si>
  <si>
    <r>
      <t>Brauni / Contract erhalten/</t>
    </r>
    <r>
      <rPr>
        <sz val="12"/>
        <color rgb="FFFF0000"/>
        <rFont val="Calibri"/>
        <family val="2"/>
        <scheme val="minor"/>
      </rPr>
      <t>COO bitte in Farbe scannen!</t>
    </r>
    <r>
      <rPr>
        <sz val="12"/>
        <color theme="1"/>
        <rFont val="Calibri"/>
        <family val="2"/>
        <scheme val="minor"/>
      </rPr>
      <t xml:space="preserve"> / WLS33772/WLS62AR , SIZHOK DZMITRY / Docs geschickt / Docs OK</t>
    </r>
  </si>
  <si>
    <t>Samarkand 7</t>
  </si>
  <si>
    <t>ADR vorhanden Inga / Über 1000 Punkte! ADR!</t>
  </si>
  <si>
    <t>9185324081/9185324082/9185324083</t>
  </si>
  <si>
    <r>
      <t xml:space="preserve">added to STO </t>
    </r>
    <r>
      <rPr>
        <sz val="12"/>
        <color rgb="FF000000"/>
        <rFont val="Calibri"/>
        <family val="2"/>
        <scheme val="minor"/>
      </rPr>
      <t>4200209925 which will load on the 29/01</t>
    </r>
  </si>
  <si>
    <t>ist navigiert, jedoch ist die komplette Ware nicht verzollt also keine Vst Ware -&gt;  kein A.TR. / Info v. Sebastian A. This problem occurred because the delivery 4200210963 was brought forward and not loaded on 30.01.23 as planned in MD04. We will clear the missing quantity today.
As mention in our last call we clear the planned amount as per MD04 between Tuesday and Thursday for the next week - on 22.01. at 10:21 h / am 22.1 nicht gekommen / Heike</t>
  </si>
  <si>
    <t>Samsun 1 truck</t>
  </si>
  <si>
    <t>Brauni / am 22.1. nicht gekommen</t>
  </si>
  <si>
    <t>Samsun 4</t>
  </si>
  <si>
    <t>07&gt;00</t>
  </si>
  <si>
    <t>07&gt;35</t>
  </si>
  <si>
    <t>Inga - Incoterm FCA Bayreuth /docs geschickt/ docs ok</t>
  </si>
  <si>
    <t>Prilucky 2</t>
  </si>
  <si>
    <t>Prilucky 3</t>
  </si>
  <si>
    <t>Prilucky 4</t>
  </si>
  <si>
    <t>Inga / am 23.01. nicht gekommen Heike</t>
  </si>
  <si>
    <t xml:space="preserve">Vranje 1 </t>
  </si>
  <si>
    <t>Ingaam 23.1. nicht gekommen</t>
  </si>
  <si>
    <t>Inga konnte zeitl. nicht mehr verladen werden 17:10 Heike</t>
  </si>
  <si>
    <t>Kartonagen in der Schhleuße hängen geblieben!</t>
  </si>
  <si>
    <r>
      <rPr>
        <sz val="12"/>
        <color rgb="FF000000"/>
        <rFont val="Calibri"/>
        <family val="2"/>
      </rPr>
      <t xml:space="preserve"> Brauni /Contract erhalten/</t>
    </r>
    <r>
      <rPr>
        <sz val="12"/>
        <color rgb="FFFF0000"/>
        <rFont val="Calibri"/>
        <family val="2"/>
      </rPr>
      <t>COO bitte in Farbe scannen!</t>
    </r>
    <r>
      <rPr>
        <sz val="12"/>
        <color rgb="FF000000"/>
        <rFont val="Calibri"/>
        <family val="2"/>
      </rPr>
      <t xml:space="preserve"> / Docs geschickt / Truck: Ws 0295 E/ws98742  / EU Exit point Pl301040 /  Docs OK / am 23.1 nicht gekommen Heike/ docs okay</t>
    </r>
  </si>
  <si>
    <t xml:space="preserve">Samarkand 2 </t>
  </si>
  <si>
    <t>Inga / laut Abraham ist für 24.01 geplant (11:20 23.01) docs sind okay, 23.01. at 10:35 h</t>
  </si>
  <si>
    <t xml:space="preserve"> Prilucky 10</t>
  </si>
  <si>
    <t>Samsun 5</t>
  </si>
  <si>
    <t xml:space="preserve">muss LEAF abladen Magda / am 22.01. nicht gekommen/ 23 nicht gekommen </t>
  </si>
  <si>
    <t>Fibex</t>
  </si>
  <si>
    <t xml:space="preserve">Poznan 11 </t>
  </si>
  <si>
    <t>Magda konnte zeitlich nicht mehr verladen werden kommt morgen wieder ( heike 24.1. 17:14 )</t>
  </si>
  <si>
    <t>Kanfanar 3</t>
  </si>
  <si>
    <r>
      <rPr>
        <sz val="12"/>
        <color rgb="FF000000"/>
        <rFont val="Calibri"/>
        <family val="2"/>
      </rPr>
      <t>Brauni / Contract erhalten/</t>
    </r>
    <r>
      <rPr>
        <sz val="12"/>
        <color rgb="FFFF0000"/>
        <rFont val="Calibri"/>
        <family val="2"/>
      </rPr>
      <t>COO bitte in Farbe scannen!</t>
    </r>
    <r>
      <rPr>
        <sz val="12"/>
        <color rgb="FF000000"/>
        <rFont val="Calibri"/>
        <family val="2"/>
      </rPr>
      <t xml:space="preserve"> / Nicht genug Ware auf Lager / 50 542НВА/50 2739ВА/Yuldashev Karimjon – EU exit: (LTVK3000) / zu spät zum verladen kommt am 25.1. wieder</t>
    </r>
  </si>
  <si>
    <t>Samarkand 3</t>
  </si>
  <si>
    <t>Samsun 6 truck</t>
  </si>
  <si>
    <t>Samsun 7 truck</t>
  </si>
  <si>
    <r>
      <rPr>
        <sz val="12"/>
        <color rgb="FF000000"/>
        <rFont val="Calibri"/>
        <family val="2"/>
        <scheme val="minor"/>
      </rPr>
      <t>ADR vorhanden Magda, Kombiverladung LKW fährt zuerst nach Dohany und dann Francia (zum Schluss) Fahrer bekommt auch evD
ADR muss der Fahrer dabei haben / kein ADR vorhanden / kommt morgen wieder wenn alles geklärt ist ( auch im OTM )</t>
    </r>
    <r>
      <rPr>
        <b/>
        <sz val="12"/>
        <color rgb="FFFF0000"/>
        <rFont val="Calibri"/>
        <family val="2"/>
        <scheme val="minor"/>
      </rPr>
      <t xml:space="preserve"> Achtung Änderung siehe Mail Andrea Solyom an Sebastian Adelhardt und SFG </t>
    </r>
    <r>
      <rPr>
        <b/>
        <sz val="12"/>
        <color rgb="FF000000"/>
        <rFont val="Calibri"/>
        <family val="2"/>
        <scheme val="minor"/>
      </rPr>
      <t>wurde wieder abgeladen kommt morgen wieder Heike 23.01</t>
    </r>
  </si>
  <si>
    <t>Pecs factory 1</t>
  </si>
  <si>
    <t>9185337967/9185347858</t>
  </si>
  <si>
    <t>Gebze 8</t>
  </si>
  <si>
    <t>Magda / Missing Price / Reminder am 24.01.2024 durch Magda Schmidt kommt am 25.1 wieder - costing angefragt</t>
  </si>
  <si>
    <t xml:space="preserve">Boncourt 1 / kommt morgen wieder </t>
  </si>
  <si>
    <t>BSJ</t>
  </si>
  <si>
    <t>Contract erhalten/COO bitte in Farbe scannen! / Nicht genug Ware auf Lager / Truck: 50 230NBA/50 2823BA/Ganijonov Bekzodbek EU exit:(LTVK1000) / Docs OK</t>
  </si>
  <si>
    <t>Samarkand 4</t>
  </si>
  <si>
    <t>Magda
muss LEAF abladen Inga / missing stock / am 24.01 um 13.40 beantragt / wird heute produziert, morgen gebucht lt.Plan 25.01 Inga / soll morgen wieder kommen</t>
  </si>
  <si>
    <t>Magda, Ware verzollt</t>
  </si>
  <si>
    <t xml:space="preserve"> Samsun 10</t>
  </si>
  <si>
    <t>Magda - Ware verzollt</t>
  </si>
  <si>
    <t xml:space="preserve"> Samsun 11</t>
  </si>
  <si>
    <t xml:space="preserve">Kristina </t>
  </si>
  <si>
    <t>Magda
MISSING STOCK LINE 10 on 25.01. at 17:00 h, bereits am 26.01. navigiert</t>
  </si>
  <si>
    <t>Poznan 9</t>
  </si>
  <si>
    <t>Ralf</t>
  </si>
  <si>
    <t>Ploiesti 4</t>
  </si>
  <si>
    <t>Fahrer weggeschickt, erst für 26.01. geplant / 25.01. RI Kristina</t>
  </si>
  <si>
    <t>Ploiesti 5</t>
  </si>
  <si>
    <t>ADR vorhanden Inga / Über 1000 Punkte ADR!!!</t>
  </si>
  <si>
    <t>ADR vorhanden Magda - ADR erforderlich - 2 POs in 1 Truck (Mail Ian am 23.01) KOMBI-Verladung mit Gebze 20</t>
  </si>
  <si>
    <t>Gebze 12</t>
  </si>
  <si>
    <t>9185359319/9185359320</t>
  </si>
  <si>
    <t>Magda
2 Pos in einem Truck (+4200208949)</t>
  </si>
  <si>
    <t>Gebze 20</t>
  </si>
  <si>
    <t>Magda, docs okay am 26.01. um 14:44 h
NO DN on 25.01. at 13:45 h
order not released - No DN available E-Mail on 26.01. at 09:20 h</t>
  </si>
  <si>
    <t>Prilucky 10</t>
  </si>
  <si>
    <t xml:space="preserve">Magda ist am 24.1. nicht gekommen Heike </t>
  </si>
  <si>
    <t>9185442301 </t>
  </si>
  <si>
    <t>9185442302 </t>
  </si>
  <si>
    <t>Kanfanar 4</t>
  </si>
  <si>
    <t>Inga / KOMBI- VERLADUNG Dohany &amp; Francia</t>
  </si>
  <si>
    <t>HAPP</t>
  </si>
  <si>
    <t>9185445497 /
9185445498</t>
  </si>
  <si>
    <t xml:space="preserve">Inga / am 11.01. nicht gekommen / Heike
Replacement truck for this will load on 15/01 with delivery 17/01
Original truck was stuck at previous unloading place. By Frankly on 12.01. at 12:32 h / keine FI 17.01.24 um 12:30 / am 22.1. nicht gekommen / OBD 9185169743 has now been deleted um 13.35 am 23.01 Ian Chapman </t>
  </si>
  <si>
    <t>Vranje 8</t>
  </si>
  <si>
    <t>9185169744 / 9185374967</t>
  </si>
  <si>
    <t>Malmö 2</t>
  </si>
  <si>
    <t>Magda, docs okay am 26.01. um 16:57 Uhr
LKW sollte am 25.01. beladen werden, nicht am 23.01. / Mengen passen nicht in den Lieferscheinen  / Menge wurde angepasst warten auf DN von England / Material wird am Donnerstag Nacht verpackt / Abholung daher erst am Freitag möglich.
Auftrag muss erst released werden / momentan kein LS vorhanden - &gt; 26.01. um 09:15 Uhr / Kommt morgen neuer LKW. Der heutige 29.01. war ein Kühler.
Lieferscheine wurden zwar erzeugt, aber wir können nicht 111 Kartons in einem LKW beladen, muss eine Änderung erfolgen, 26.01. um 13:18 Uhr</t>
  </si>
  <si>
    <t>Prilucky 5</t>
  </si>
  <si>
    <t>9185465615/9185465616</t>
  </si>
  <si>
    <t>Material 31562563 not extended to UA1 WH.</t>
  </si>
  <si>
    <t>Magda, verzollte Ware</t>
  </si>
  <si>
    <t>9185434706 </t>
  </si>
  <si>
    <t>Förderbandstörung ca. 1Std durch Pecs Kartonagen</t>
  </si>
  <si>
    <t>muss LEAF abladen Ralf</t>
  </si>
  <si>
    <t>Poznan 12</t>
  </si>
  <si>
    <t>Poznan 13</t>
  </si>
  <si>
    <t xml:space="preserve">ADR vorhanden Alexander / Inga / keine Info über die Verladung erhalten, Container ist bereits in BAY eingetroffen, 29.01. 09:30 h / ADR! Über 1000 Punkte! / </t>
  </si>
  <si>
    <t>Korea 11</t>
  </si>
  <si>
    <t>40 FT</t>
  </si>
  <si>
    <t>Poznan 22</t>
  </si>
  <si>
    <t>Magda, 
docs okay by Yanislav 29.01. at 14:29 h
Please take in priority this order and 4200209641. We`ll drop in OOS due to this situation…by Yanislav 29.01. at 09:17 h
EU-Exit : PL 40 10 60   
Customs office of destination in Ukraine : Prilucky UA 102090 by Ian on 29.01. at  14:51 h</t>
  </si>
  <si>
    <t>PRIO
33</t>
  </si>
  <si>
    <t>Southampton 1 (R&amp;D)</t>
  </si>
  <si>
    <r>
      <t>Alexander / Contract Nr. 137 erhalten /</t>
    </r>
    <r>
      <rPr>
        <sz val="12"/>
        <color rgb="FFFF0000"/>
        <rFont val="Calibri"/>
        <family val="2"/>
        <scheme val="minor"/>
      </rPr>
      <t>COO bitte in Farbe scannen!</t>
    </r>
    <r>
      <rPr>
        <sz val="12"/>
        <color theme="1"/>
        <rFont val="Calibri"/>
        <family val="2"/>
        <scheme val="minor"/>
      </rPr>
      <t xml:space="preserve"> / Docs geschickt / Docs Okay / WSI41074 / WSI86VN / Driver: Marek Pasik / </t>
    </r>
    <r>
      <rPr>
        <b/>
        <sz val="12"/>
        <color theme="1"/>
        <rFont val="Calibri"/>
        <family val="2"/>
        <scheme val="minor"/>
      </rPr>
      <t>PL 301040</t>
    </r>
  </si>
  <si>
    <t xml:space="preserve">Material 31185058 not extended to UZ1 WH </t>
  </si>
  <si>
    <t>Wartungsarbeiten EMCS am Mittwoch, den 31.01.2024 - 16:00 bis 19:00 Uhr</t>
  </si>
  <si>
    <t>Wartungsarbeiten</t>
  </si>
  <si>
    <t>Magda, docs okay, 30.01 at 12:56 h</t>
  </si>
  <si>
    <t>plant is DE23 / not DE06</t>
  </si>
  <si>
    <t>Hegnabrunn</t>
  </si>
  <si>
    <t>Samsun 3 truck</t>
  </si>
  <si>
    <t>Poznan 14</t>
  </si>
  <si>
    <t>Poznan 15</t>
  </si>
  <si>
    <t>Boncourt 5</t>
  </si>
  <si>
    <r>
      <t>Alexander / Contract Nr. 139 erhalten /</t>
    </r>
    <r>
      <rPr>
        <sz val="12"/>
        <color rgb="FFFF0000"/>
        <rFont val="Calibri"/>
        <family val="2"/>
        <scheme val="minor"/>
      </rPr>
      <t>COO bitte in Farbe scannen!</t>
    </r>
    <r>
      <rPr>
        <sz val="12"/>
        <color theme="1"/>
        <rFont val="Calibri"/>
        <family val="2"/>
        <scheme val="minor"/>
      </rPr>
      <t xml:space="preserve"> / Docs geschickt / Docs Okay / WGM2985G / LB96758 / Driver: Michał Demianiuk / </t>
    </r>
    <r>
      <rPr>
        <b/>
        <sz val="12"/>
        <color theme="1"/>
        <rFont val="Calibri"/>
        <family val="2"/>
        <scheme val="minor"/>
      </rPr>
      <t>LTVK3000</t>
    </r>
  </si>
  <si>
    <t>Gebze 5</t>
  </si>
  <si>
    <t>Inga
 / docs geschickt am 30.01 um 13:57</t>
  </si>
  <si>
    <t>Prilucky 23</t>
  </si>
  <si>
    <t>Thermo truck</t>
  </si>
  <si>
    <t xml:space="preserve">9185486529
9185509156 </t>
  </si>
  <si>
    <r>
      <t>Alexander / Contract Nr. 138 erhalten /</t>
    </r>
    <r>
      <rPr>
        <sz val="12"/>
        <color rgb="FFFF0000"/>
        <rFont val="Calibri"/>
        <family val="2"/>
        <scheme val="minor"/>
      </rPr>
      <t>COO bitte in Farbe scannen!</t>
    </r>
    <r>
      <rPr>
        <sz val="12"/>
        <color theme="1"/>
        <rFont val="Calibri"/>
        <family val="2"/>
        <scheme val="minor"/>
      </rPr>
      <t xml:space="preserve"> / Docs geschickt / Docs Okay / 50 060 GBA / 50 4467 BA / Driver: Bahromjon Rahmatulayev / </t>
    </r>
    <r>
      <rPr>
        <b/>
        <sz val="12"/>
        <color theme="1"/>
        <rFont val="Calibri"/>
        <family val="2"/>
        <scheme val="minor"/>
      </rPr>
      <t>LV000722</t>
    </r>
    <r>
      <rPr>
        <sz val="12"/>
        <color theme="1"/>
        <rFont val="Calibri"/>
        <family val="2"/>
        <scheme val="minor"/>
      </rPr>
      <t xml:space="preserve"> / Ist rausgefahren kommt am 31.01. wieder</t>
    </r>
  </si>
  <si>
    <t>9185504180 / 9185504181</t>
  </si>
  <si>
    <t>Pecs 6</t>
  </si>
  <si>
    <t>Inga Achtung! Neuer Prozess: siehe E-Mail "Kenya documentation"</t>
  </si>
  <si>
    <t>Kenya 1 - PRIO</t>
  </si>
  <si>
    <t>KN</t>
  </si>
  <si>
    <t>20 ST</t>
  </si>
  <si>
    <t>9185259932 / 9185259933</t>
  </si>
  <si>
    <t>not released on 30.01. at 14:07 h / 31.01. at 11:30</t>
  </si>
  <si>
    <t>Türkei 2</t>
  </si>
  <si>
    <r>
      <t xml:space="preserve">ADR vorhanden Brauni / </t>
    </r>
    <r>
      <rPr>
        <b/>
        <sz val="12"/>
        <color rgb="FFFF0000"/>
        <rFont val="Calibri"/>
        <family val="2"/>
        <scheme val="minor"/>
      </rPr>
      <t>ÜBER 1000 Punkte</t>
    </r>
    <r>
      <rPr>
        <sz val="12"/>
        <color theme="1"/>
        <rFont val="Calibri"/>
        <family val="2"/>
        <scheme val="minor"/>
      </rPr>
      <t xml:space="preserve"> /I have just added line 170 on STO 4702137431 of all stock (3120KG) HINAHU 31560211. Ian has created DN 9185520631.
Please can you ensure it is loaded on Feb 1st? 
Thanks! 😊 by Alice on 30.01.2024  at 15:50h / </t>
    </r>
  </si>
  <si>
    <t>9185486526 / 9185520631</t>
  </si>
  <si>
    <t>40 HC</t>
  </si>
  <si>
    <t>Inga / docs okay 02.02.24/ 07:32</t>
  </si>
  <si>
    <t> </t>
  </si>
  <si>
    <t>Inga / Nach neuer Adresse ausstellen / T2 Vorlage von Sebastian verwenden</t>
  </si>
  <si>
    <r>
      <t>Alexander / Contract Nr. 140 erhalten /</t>
    </r>
    <r>
      <rPr>
        <sz val="12"/>
        <color rgb="FFFF0000"/>
        <rFont val="Calibri"/>
        <family val="2"/>
        <scheme val="minor"/>
      </rPr>
      <t>COO bitte in Farbe scannen!</t>
    </r>
    <r>
      <rPr>
        <sz val="12"/>
        <color theme="1"/>
        <rFont val="Calibri"/>
        <family val="2"/>
        <scheme val="minor"/>
      </rPr>
      <t xml:space="preserve"> / Docs geschickt / Docs Okay / WS4689E / WLS44FH / Driver: Ernest Jackowski / </t>
    </r>
    <r>
      <rPr>
        <b/>
        <sz val="12"/>
        <color theme="1"/>
        <rFont val="Calibri"/>
        <family val="2"/>
        <scheme val="minor"/>
      </rPr>
      <t>PL301040</t>
    </r>
  </si>
  <si>
    <t>PRIO 31</t>
  </si>
  <si>
    <t>9185530869 / 9185530870</t>
  </si>
  <si>
    <t>PO 4200211267 not released, DN cannot be created.</t>
  </si>
  <si>
    <t xml:space="preserve">Korea 10  </t>
  </si>
  <si>
    <t>Yusen</t>
  </si>
  <si>
    <t>Poznan 16</t>
  </si>
  <si>
    <t>Curtinsider Truck</t>
  </si>
  <si>
    <r>
      <rPr>
        <sz val="12"/>
        <rFont val="Calibri"/>
        <family val="2"/>
        <scheme val="minor"/>
      </rPr>
      <t>Alexander /</t>
    </r>
    <r>
      <rPr>
        <b/>
        <sz val="12"/>
        <color rgb="FFFF0000"/>
        <rFont val="Calibri"/>
        <family val="2"/>
        <scheme val="minor"/>
      </rPr>
      <t xml:space="preserve"> Achtung: zwei Entladestellen 1te Dohány (16PL) &amp; 2te Francia (6PL) = wie immer!!!!!</t>
    </r>
  </si>
  <si>
    <t>9185562087 / 9185562088</t>
  </si>
  <si>
    <t>Inga / IMO + BEF. Erstellt, kombi mit PO 4200212123</t>
  </si>
  <si>
    <t>Inga / IMO + BEF. Erstellt kombi mit PO 4200212121</t>
  </si>
  <si>
    <t>Landskrona 2</t>
  </si>
  <si>
    <t>Magda. Ist von DHL Express in Leipzig abgelehnt worden und heute nochmals veschickt worden.</t>
  </si>
  <si>
    <t>Ploiesti 30</t>
  </si>
  <si>
    <t>Südem</t>
  </si>
  <si>
    <t>Magda
I have had to add the 100KG on stock of 31044404 to STO 4702137436 loading Tuesday 6th. DHL have created the DN 😊Please make sure it is loaded, thanks!! by Alice on 02.02.2024 at 11:17 h
KT 02.02: Please disregard the previous mail and use this one instead as there is a change to the DN as another SKU was added
New DN raised 9185581385</t>
  </si>
  <si>
    <t>Inga
Only 1 x 20 KG is to be dispatched. This top line is blocked due to missing price and has been marked to no ship.
Please proceed with Shipment 😊.
by Jamie on 02.02. at 12:01 Uhr</t>
  </si>
  <si>
    <t>Bangkok 1</t>
  </si>
  <si>
    <t>14.55</t>
  </si>
  <si>
    <t>Magda
order by Alice</t>
  </si>
  <si>
    <t>Alexander / no DN 31.01. at 18:30 / ETA 17:00 07.02.24</t>
  </si>
  <si>
    <t>Magda - SPOT ORDER
NO DN on 05.02. at 13:45 h / 06.02. at 08:00 To be confirmed by Annie</t>
  </si>
  <si>
    <t>X</t>
  </si>
  <si>
    <t>06.02.2024</t>
  </si>
  <si>
    <t>Brauni / docs okay on 07.02. at 11:14 h</t>
  </si>
  <si>
    <t>FIXEMER</t>
  </si>
  <si>
    <t>border will follow later - &gt; 07.02. 11:41 h /on truck BK0520IA/BK2520XF docs okay on 08.02. at 10:20 h</t>
  </si>
  <si>
    <t>Prilucky 8</t>
  </si>
  <si>
    <t>9185623170 / 9185623171</t>
  </si>
  <si>
    <t>Alexander
 / kann navigiert werden - PRIO!!!!!!!!!</t>
  </si>
  <si>
    <t>Pakistan 1</t>
  </si>
  <si>
    <t>9185562358 / 9185562359</t>
  </si>
  <si>
    <r>
      <rPr>
        <sz val="12"/>
        <color rgb="FFFF0000"/>
        <rFont val="Calibri"/>
        <family val="2"/>
        <scheme val="minor"/>
      </rPr>
      <t xml:space="preserve">Inga /  </t>
    </r>
    <r>
      <rPr>
        <b/>
        <sz val="12"/>
        <color rgb="FFFF0000"/>
        <rFont val="Calibri"/>
        <family val="2"/>
        <scheme val="minor"/>
      </rPr>
      <t>Kombi mit Ploiesti 11</t>
    </r>
    <r>
      <rPr>
        <sz val="12"/>
        <color theme="1"/>
        <rFont val="Calibri"/>
        <family val="2"/>
        <scheme val="minor"/>
      </rPr>
      <t xml:space="preserve">
no DN 07.02 at 08:30</t>
    </r>
  </si>
  <si>
    <r>
      <t xml:space="preserve">Inga 
</t>
    </r>
    <r>
      <rPr>
        <b/>
        <sz val="12"/>
        <color rgb="FFFF0000"/>
        <rFont val="Calibri"/>
        <family val="2"/>
        <scheme val="minor"/>
      </rPr>
      <t>Kombi mit Ploiesti 2</t>
    </r>
  </si>
  <si>
    <t>Ploiesti 11</t>
  </si>
  <si>
    <r>
      <rPr>
        <sz val="12"/>
        <color rgb="FF000000"/>
        <rFont val="Calibri"/>
        <family val="2"/>
      </rPr>
      <t xml:space="preserve">Alexander / no DN 31.01. at 18:30 / ETA 17:00 07.02.24 / </t>
    </r>
    <r>
      <rPr>
        <b/>
        <sz val="12"/>
        <color rgb="FF000000"/>
        <rFont val="Calibri"/>
        <family val="2"/>
      </rPr>
      <t xml:space="preserve">Ware verzollt und eingetragen in Liste von Sebastian
</t>
    </r>
    <r>
      <rPr>
        <b/>
        <sz val="12"/>
        <color theme="1"/>
        <rFont val="Calibri"/>
        <family val="2"/>
      </rPr>
      <t>Teil der WARE nicht verzollt - &gt; nicht verschicken, Stand: 07.02. um 17:04 Uhr</t>
    </r>
  </si>
  <si>
    <t>Gebze 9</t>
  </si>
  <si>
    <t>Alexander / kann navigiert werden - PRIO!!!!!!!!!</t>
  </si>
  <si>
    <t>DIET</t>
  </si>
  <si>
    <t>Boncourt 3</t>
  </si>
  <si>
    <t>VAN</t>
  </si>
  <si>
    <t>Alexander / DN 06.02 at 13:50</t>
  </si>
  <si>
    <t>Ploiesti 10</t>
  </si>
  <si>
    <t>ADR vorhanden Inga / Über 1000 Punkte! ADR! docs geschickt 08-02-2024 um 13:32 Uhr
EU-Exit : SK532100 
Customs office of destination in Ukraine : Prilucky UA 102090 on 08.02. at 14:36 Uhr</t>
  </si>
  <si>
    <t>9185655635 / 9185655636</t>
  </si>
  <si>
    <t>Not in DHL Plan- ART. was deleted in the 1st line</t>
  </si>
  <si>
    <t>Inga / Ian 7.2. um 13:06 Please ignore this message, carrier now advises they can load as planned on Fri 09/02
Please note the truck that was due to load 4200215982 on Friday 09.02 will arrive to load on Mon 12.02
The shipment was originally requested as ADR but the order was amended and ADR is no longer required so the carrier has had to change their plans by Ian 07.02. at 12:41 h</t>
  </si>
  <si>
    <t xml:space="preserve">muss LEAF abladen Magda - PRIO   </t>
  </si>
  <si>
    <t>Please note truck for order 4200212838 which was planned to load on Fri 09/02 will arrive for loading now on Mon 12/02 due to delays with customs at current job by Ian on 07.02. at 12:33 h / Alle POS  in PO gelöscht!</t>
  </si>
  <si>
    <t>Alexander / 
goods are ready for pick up on Monday the 12th of February between 10:00 and 14:00. by Sefer on 07.02. at 07:04 h</t>
  </si>
  <si>
    <t>Yusen AF</t>
  </si>
  <si>
    <t xml:space="preserve">Inga / DN on 08.02 at 15:11 </t>
  </si>
  <si>
    <t>20ST</t>
  </si>
  <si>
    <r>
      <t xml:space="preserve">Alexander 
/ </t>
    </r>
    <r>
      <rPr>
        <sz val="12"/>
        <color rgb="FFFF0000"/>
        <rFont val="Calibri"/>
        <family val="2"/>
        <scheme val="minor"/>
      </rPr>
      <t>Achtung: zwei Entladestellen 1te Dohány (2PL) &amp; 2te Francia (1PL) = wie immer!!!!!</t>
    </r>
  </si>
  <si>
    <t>9185591682 / 9185591683</t>
  </si>
  <si>
    <t>muss Domestic abladen Alexander</t>
  </si>
  <si>
    <t>muss LEAF abladen Brauni</t>
  </si>
  <si>
    <t xml:space="preserve">Magda /falscher Preis Invoice issue erledigt, 13.2 </t>
  </si>
  <si>
    <t>Vranje 4</t>
  </si>
  <si>
    <t>Alexander / Brauni</t>
  </si>
  <si>
    <t>9185693324 / 9185693325</t>
  </si>
  <si>
    <t>Magda
order by Stavros</t>
  </si>
  <si>
    <t>Pecs 20</t>
  </si>
  <si>
    <t>ADR vorhanden Inga / über 1000 Punkte! ADR!!!  ist aber erst für den 14.2 geplant</t>
  </si>
  <si>
    <t>9185601422 / 9185601423 / 9185720925</t>
  </si>
  <si>
    <t>Inga / docs okay 12.02.24 at 12:11</t>
  </si>
  <si>
    <t>Brauni / issue with price / 9185724674</t>
  </si>
  <si>
    <t>Gebze 7</t>
  </si>
  <si>
    <t>muss Domestic abladen Inga</t>
  </si>
  <si>
    <r>
      <t xml:space="preserve">Ist gelöscht im System @Hubert Cristovao, I moved SKUs from 4200216702 to </t>
    </r>
    <r>
      <rPr>
        <sz val="12"/>
        <color rgb="FFFF0000"/>
        <rFont val="Calibri"/>
        <family val="2"/>
        <scheme val="minor"/>
      </rPr>
      <t>4200216795 ---&gt; Gebze 2</t>
    </r>
    <r>
      <rPr>
        <sz val="12"/>
        <color theme="1"/>
        <rFont val="Calibri"/>
        <family val="2"/>
        <scheme val="minor"/>
      </rPr>
      <t xml:space="preserve">
</t>
    </r>
  </si>
  <si>
    <t>Magda
issue with price on 13.02 / 9185746825</t>
  </si>
  <si>
    <t>Samsun 5 truck</t>
  </si>
  <si>
    <t>Magda
issue with price on 13.02 / 9185744868, verzollte Ware</t>
  </si>
  <si>
    <t>Samsun 10 truck</t>
  </si>
  <si>
    <t>Magda
issue with price on 13.02 / 9185746975, verzollte Ware</t>
  </si>
  <si>
    <t>Samsun 11 truck</t>
  </si>
  <si>
    <t>Magda PRIO
Collection was due to take place on Fri 09/02 but truck will be delayed and will arrive on Mon 12/02 by Ian on 07.02. at 13:24 h</t>
  </si>
  <si>
    <t>Vranje 2 - PRIO / laut IAN am 15.02. ankunft</t>
  </si>
  <si>
    <t>9185644806 / 9185644807</t>
  </si>
  <si>
    <t>Alexander / über 1000 Punkte! ADR!!!</t>
  </si>
  <si>
    <t>Turkey 3</t>
  </si>
  <si>
    <t>9185709952 / 9185709953</t>
  </si>
  <si>
    <t>ADR vorhanden Alexander / über 1000 Punkte! ADR!!!</t>
  </si>
  <si>
    <t>Turkey 1</t>
  </si>
  <si>
    <t>Turkey 2</t>
  </si>
  <si>
    <t>Ploiesti 25</t>
  </si>
  <si>
    <t>Magda
issue with price on 13.02.2024</t>
  </si>
  <si>
    <t>Samsun 8 truck</t>
  </si>
  <si>
    <t>Ralf, bitte auch möglichst bald verladen!!!!!!</t>
  </si>
  <si>
    <t>14.30</t>
  </si>
  <si>
    <t>15.00</t>
  </si>
  <si>
    <t>Ralf - PRIO!!!!!!</t>
  </si>
  <si>
    <t>Ploiesti 6</t>
  </si>
  <si>
    <t>9185646929 / 9185646930</t>
  </si>
  <si>
    <t>Gebze 13</t>
  </si>
  <si>
    <t>Brauni 
Shippers erstellt / Docs an Yusen geschickt</t>
  </si>
  <si>
    <t>Korea 100</t>
  </si>
  <si>
    <t>Magda / Laut Abraham Info 16.02 - Missing Truck</t>
  </si>
  <si>
    <t>Vranje 5</t>
  </si>
  <si>
    <t>Brauni / Verzollt Ware</t>
  </si>
  <si>
    <t xml:space="preserve">Süden </t>
  </si>
  <si>
    <t>Alexander / DN 15.02 at 11:27</t>
  </si>
  <si>
    <t>Alexander /
 über 1000 Punkte! ADR!!!</t>
  </si>
  <si>
    <t>There is a SAP problem. Loading will not be tomorrow. We will share new collection date by Yigithan on 14.02 at 17:36 h</t>
  </si>
  <si>
    <t>SOUTH AFRICA 1</t>
  </si>
  <si>
    <t>ONE LINE</t>
  </si>
  <si>
    <t xml:space="preserve">Brauni / Docs OK / GZS angefragt / SK532100 / issue mit  final Invoice </t>
  </si>
  <si>
    <t>9185799028 / 9185799027</t>
  </si>
  <si>
    <r>
      <rPr>
        <b/>
        <sz val="12"/>
        <color theme="1"/>
        <rFont val="Calibri"/>
        <family val="2"/>
        <scheme val="minor"/>
      </rPr>
      <t>Magda, docs okay, 21.02. at 09:50 h</t>
    </r>
    <r>
      <rPr>
        <sz val="12"/>
        <color theme="1"/>
        <rFont val="Calibri"/>
        <family val="2"/>
        <scheme val="minor"/>
      </rPr>
      <t xml:space="preserve">
issue with storage loc. A250, we cannot make the picking
kann navigieren DN 19.02 at 15:02 / NO DN  - 19.02 at 14:22 h</t>
    </r>
  </si>
  <si>
    <t>Magda
Phyto Nr. 5136473 wurde abgeleht, lt. PGZ Stelle ab 31.03. möglich</t>
  </si>
  <si>
    <t>Samsun 4 truck</t>
  </si>
  <si>
    <t>Magda, Ware wird in Vranje nicht benötigt lt. Annie via E-Mail am 21.02. aum 10:12 Uhr</t>
  </si>
  <si>
    <t>Magda, 
docs okay, 21.02. at 09:49 h
EU Exit gate : Vyshne Nemecke SK532100
Entry: Uzhgorod UA305090</t>
  </si>
  <si>
    <t>Magda
Ware ist verzollt</t>
  </si>
  <si>
    <t>Magda, 
order by Stavros via e-mail on 19.02. at 12:55 h</t>
  </si>
  <si>
    <t>Kanfanar 12</t>
  </si>
  <si>
    <t>thermo van</t>
  </si>
  <si>
    <r>
      <t xml:space="preserve">Alexander / 
</t>
    </r>
    <r>
      <rPr>
        <sz val="12"/>
        <color rgb="FFFF0000"/>
        <rFont val="Calibri"/>
        <family val="2"/>
        <scheme val="minor"/>
      </rPr>
      <t>Achtung: zwei Entladestellen 1te Dohány (9PL) &amp; 2te Francia (3PL) = wie immer!!!!!</t>
    </r>
  </si>
  <si>
    <t>9185773716 / 9185769316</t>
  </si>
  <si>
    <t>Alexander
Kapitan Andreevo BG001015</t>
  </si>
  <si>
    <t>Gebze 14</t>
  </si>
  <si>
    <t>Brauni 
/ Über 1000 Punkte</t>
  </si>
  <si>
    <t>9185818221 / 9185818222</t>
  </si>
  <si>
    <t>Magda
Phyto Nr. 5136489 wurde abgeleht, lt. PGZ Stelle ab 31.03. möglich</t>
  </si>
  <si>
    <t>Magda
Phyto Nr. 5136461 wurde abgeleht, lt. PGZ Stelle ab 31.03. möglich</t>
  </si>
  <si>
    <t xml:space="preserve">Brauni
 / Pyhto Nr. 5136511 </t>
  </si>
  <si>
    <t>Magda, docs okay, 21.02. at 17:01 h
EU-Exit : HU 724000 
Customs office of destination in Ukraine : Prilucky UA 102090</t>
  </si>
  <si>
    <t>Augustow 4</t>
  </si>
  <si>
    <t>????</t>
  </si>
  <si>
    <t>Ralf ist für den 23.02. geplant Docs okay, 22.02. at 12:23 h
Customs information is:
EU-Exit : HU 724000 
Customs office of destination in Ukraine : Prilucky UA 102090</t>
  </si>
  <si>
    <t>Prilucky 6</t>
  </si>
  <si>
    <r>
      <t xml:space="preserve">Magda, 
docs okay am 20.02. um 13:20 Uhr
</t>
    </r>
    <r>
      <rPr>
        <b/>
        <sz val="12"/>
        <color theme="1"/>
        <rFont val="Calibri"/>
        <family val="2"/>
        <scheme val="minor"/>
      </rPr>
      <t>EU Exit Gate: Kapitan Andreevo BG001015</t>
    </r>
    <r>
      <rPr>
        <sz val="12"/>
        <color theme="1"/>
        <rFont val="Calibri"/>
        <family val="2"/>
        <scheme val="minor"/>
      </rPr>
      <t xml:space="preserve">
signed contract is available - make the picking, 20.02. at 08:53 hwaiting for the sigend contract - CC_MURTAB, 120 kgs should be removed</t>
    </r>
  </si>
  <si>
    <t>Trans Express</t>
  </si>
  <si>
    <t>9185818621, 9185818622</t>
  </si>
  <si>
    <t>Brauni,
kann jetzt navigiert werden, PO mit LS prüfen!!!!!
EU-Exit : HU 724000 / Docs geschickt / Kann nicht geladen werden! Zuviele Paletten verplant. / Auftrag muss gelöscht und neu erstellt werden 22.02.24
Customs office of destination in Ukraine : Prilucky UA 102090</t>
  </si>
  <si>
    <r>
      <rPr>
        <strike/>
        <sz val="12"/>
        <color theme="1"/>
        <rFont val="Calibri"/>
        <family val="2"/>
        <scheme val="minor"/>
      </rPr>
      <t xml:space="preserve">9185838741/9185838742 / </t>
    </r>
    <r>
      <rPr>
        <sz val="12"/>
        <color theme="1"/>
        <rFont val="Calibri"/>
        <family val="2"/>
        <scheme val="minor"/>
      </rPr>
      <t>Neu 9185894432 / 9185894433</t>
    </r>
  </si>
  <si>
    <t>Magda, issue with the price, on 22.02. Alice prüft den Preis</t>
  </si>
  <si>
    <t>missing stock   - 20.02. atz 15:41 h / NO DN on 21.02. at 09:38 h
Ralf</t>
  </si>
  <si>
    <t>Brauni / Phyto Nr. 5136500</t>
  </si>
  <si>
    <t>Gebze 6</t>
  </si>
  <si>
    <t>Brauni / Zu wenig ( 3200,00 ) Material 31185432 vorhanden!</t>
  </si>
  <si>
    <t>Keine PO</t>
  </si>
  <si>
    <t>Abholung Leerkartons C-48 - manuell erstellen!!!!!</t>
  </si>
  <si>
    <t>C-48</t>
  </si>
  <si>
    <t>Busetina, Kroatien</t>
  </si>
  <si>
    <t>Road</t>
  </si>
  <si>
    <t>IMO &amp; Beförderungspapier müssen erstellt werden v. Brauni, Incoterms DAP Coleraine</t>
  </si>
  <si>
    <t xml:space="preserve"> Coleraine, Ireland 1</t>
  </si>
  <si>
    <t>Curtainsider Van</t>
  </si>
  <si>
    <t>MARWAY</t>
  </si>
  <si>
    <t>Brauni
 Auftrag von der Alice - steht in DHL Tracker CoA &amp; CoC nicht vergessen!!!</t>
  </si>
  <si>
    <t>Brauni / Über 1000 Punkte</t>
  </si>
  <si>
    <t>Magda unter 1000 Punkte via SEA ADR</t>
  </si>
  <si>
    <t>Vranje 6</t>
  </si>
  <si>
    <t>Vranje 7</t>
  </si>
  <si>
    <t>Magda,  ADR</t>
  </si>
  <si>
    <t xml:space="preserve">Magda unter 1000 Punkte  </t>
  </si>
  <si>
    <t>Brauni
KT 27.02: Hubert nach Update bzgl. Abholung gefragt</t>
  </si>
  <si>
    <t>Kenya NEW 01.02.2024</t>
  </si>
  <si>
    <t>Air</t>
  </si>
  <si>
    <t>Magda
Phyto Nr. 5136456 wurde abgeleht, lt. PGZ Stelle ab 31.03. möglich</t>
  </si>
  <si>
    <t>Magda, 
docs okay am 26.02. on 15:07 Uhr Grenze auch angefragt
I will inform EU Exit gate  on Monday, 26.02 
Customs office of destination in Ukraine : Prilucky UA 102090 by carrier Asstra on 22.02. at 15:37h, der dritte LS kam zu spät und zwar am 22.02. um 16:51 h (ART. KOTLAN war nicht geschickt worden, 26.02. at 12:01 h)</t>
  </si>
  <si>
    <t>Prilucky 7 &amp; b</t>
  </si>
  <si>
    <t xml:space="preserve">9185843606, 9185843607, 9185899049 </t>
  </si>
  <si>
    <t>Brauni, 
Carrier will load on Tues 27/02 by Ian 22.02. at 15:53 h</t>
  </si>
  <si>
    <t>Southampton 1</t>
  </si>
  <si>
    <t>Brauni / Shippers erstellt</t>
  </si>
  <si>
    <t>Pakistan  1</t>
  </si>
  <si>
    <t>Pitomaca, Kroatien</t>
  </si>
  <si>
    <t>DHL FREIGHT TURKEY</t>
  </si>
  <si>
    <t>Ralf muss LEAF abladen</t>
  </si>
  <si>
    <t xml:space="preserve">Brauni / 200215107 ?/ </t>
  </si>
  <si>
    <t>Landskrona</t>
  </si>
  <si>
    <t> 1000463484</t>
  </si>
  <si>
    <t>9185903132/9185903133</t>
  </si>
  <si>
    <t xml:space="preserve">Brauni / Über 1000 Punkte/ ADR vom Fahrer geprüft </t>
  </si>
  <si>
    <t>1000463483
ADR</t>
  </si>
  <si>
    <t xml:space="preserve">Ralf / muss vorher Leaf abladen </t>
  </si>
  <si>
    <t>Magda
mit zwei Entladestellen 1te Dohany und dann Francia</t>
  </si>
  <si>
    <t>Pecs Dohany 1
Pecs Francia 1</t>
  </si>
  <si>
    <t>9185896625/9185896626</t>
  </si>
  <si>
    <t>Magda
 / Laut Abraham Info 16.02 - Missing Truck</t>
  </si>
  <si>
    <t>Magda / verschoben / am 28.02 nicht verladen</t>
  </si>
  <si>
    <t>Jana</t>
  </si>
  <si>
    <t> 1000463724</t>
  </si>
  <si>
    <t> 9185939345</t>
  </si>
  <si>
    <t xml:space="preserve">Heike / 
Konnte nicht verladen werden da Kühler mit Trennwand / Muss Leaf abladen </t>
  </si>
  <si>
    <t>Trailer hat Kühler und Trennwand.</t>
  </si>
  <si>
    <t>SAMSUN 4</t>
  </si>
  <si>
    <t>xx</t>
  </si>
  <si>
    <t>Magda, docs okay -  28.02. um 16:49 h, "border" gleichzeitig angefragt ;-)</t>
  </si>
  <si>
    <t> 1000463809</t>
  </si>
  <si>
    <t> 9185962112</t>
  </si>
  <si>
    <t>Heike und Silke</t>
  </si>
  <si>
    <t> 1000463989</t>
  </si>
  <si>
    <t> 9185959410</t>
  </si>
  <si>
    <t>Vorgestellt</t>
  </si>
  <si>
    <t>Truck Plate Number: DA-1570-ST ( Truck from Croatia ) 
Trailer Plate Number:  DA-1575-ST ( Trailer from Croatia )
Driver's Name: Zvizdalo Miloš</t>
  </si>
  <si>
    <t>Gebze</t>
  </si>
  <si>
    <t> 1000464609</t>
  </si>
  <si>
    <t> 9185712420/9185712421</t>
  </si>
  <si>
    <t>Prilucky 12</t>
  </si>
  <si>
    <t>9186015025/9186015026/
9186021995</t>
  </si>
  <si>
    <t>Silke</t>
  </si>
  <si>
    <t xml:space="preserve">Ploiesti 1 </t>
  </si>
  <si>
    <t> 1000464591</t>
  </si>
  <si>
    <t>Magda, ADR</t>
  </si>
  <si>
    <t>Magda / 
Laut Abraham Info 16.02 - Missing Truck</t>
  </si>
  <si>
    <t>12.02.2024/20.02.24</t>
  </si>
  <si>
    <t>Pecs 15</t>
  </si>
  <si>
    <t>selber erstellen</t>
  </si>
  <si>
    <t>Boncourt</t>
  </si>
  <si>
    <t>DN selber erstellen</t>
  </si>
  <si>
    <t>Wartungsarbeiten EMCS am Mittwoch, den 06.03.2024 - 15:00 bis 21:00 Uhr</t>
  </si>
  <si>
    <t>TÜRKİYE</t>
  </si>
  <si>
    <t>not enough stock to create DN</t>
  </si>
  <si>
    <t>Asstra</t>
  </si>
  <si>
    <t>JORDAN</t>
  </si>
  <si>
    <t>40HC</t>
  </si>
  <si>
    <t>order by Izabela-Roxana Micu on 23.02. at 08:52 h</t>
  </si>
  <si>
    <t xml:space="preserve">Ploiesti </t>
  </si>
  <si>
    <t xml:space="preserve">Inga / Brauni
 must be reduced! / Neue PO ist eingetragen / Warten auf Lieferschein/ Info laut Stefan 22.01.man wartet ca.eine Woche </t>
  </si>
  <si>
    <t>tbc</t>
  </si>
  <si>
    <t>Contract Nr. 28 erhalten/COO bitte in Farbe scannen!</t>
  </si>
  <si>
    <t>Samarkand</t>
  </si>
  <si>
    <t>März</t>
  </si>
  <si>
    <t>Contract Nr. 29 erhalten/COO bitte in Farbe scannen!</t>
  </si>
  <si>
    <t>Contract Nr. 30 erhalten /COO bitte in Farbe scannen!</t>
  </si>
  <si>
    <t>Poznan</t>
  </si>
  <si>
    <t>Truck</t>
  </si>
  <si>
    <t>Eurogate</t>
  </si>
  <si>
    <t>PV-00-DE06</t>
  </si>
  <si>
    <t>RS02</t>
  </si>
  <si>
    <t>Vranje</t>
  </si>
  <si>
    <t>Line 20 not ready</t>
  </si>
  <si>
    <t>BJS</t>
  </si>
  <si>
    <t>Kanfanar</t>
  </si>
  <si>
    <t>PV-00-RO33</t>
  </si>
  <si>
    <t>Security V1</t>
  </si>
  <si>
    <t>Prilucky</t>
  </si>
  <si>
    <t>order by Alice</t>
  </si>
  <si>
    <t xml:space="preserve">Kanfanar </t>
  </si>
  <si>
    <t>DN follow</t>
  </si>
  <si>
    <t>Box trailer</t>
  </si>
  <si>
    <t xml:space="preserve">NO DN </t>
  </si>
  <si>
    <t>PO Number</t>
  </si>
  <si>
    <t>Scan mit FI</t>
  </si>
  <si>
    <t>Scan per Mail</t>
  </si>
  <si>
    <t>Scan FI/COO/ATR</t>
  </si>
  <si>
    <t>Im Umschlag</t>
  </si>
  <si>
    <t>Verschickt mit Waybill No.</t>
  </si>
  <si>
    <t>TR</t>
  </si>
  <si>
    <t>Serbia</t>
  </si>
  <si>
    <t>Jordan</t>
  </si>
  <si>
    <t>UZ</t>
  </si>
  <si>
    <t>Orig. dem fahrer übergeben</t>
  </si>
  <si>
    <t xml:space="preserve"> DDS SFG Performance Tracker </t>
  </si>
  <si>
    <t>KW01</t>
  </si>
  <si>
    <t>KW02</t>
  </si>
  <si>
    <t>KW03</t>
  </si>
  <si>
    <t>KW04</t>
  </si>
  <si>
    <t>KW05</t>
  </si>
  <si>
    <t>KW06</t>
  </si>
  <si>
    <t>KW07</t>
  </si>
  <si>
    <t>KW08</t>
  </si>
  <si>
    <t>KW09</t>
  </si>
  <si>
    <t>KW10</t>
  </si>
  <si>
    <t>KW11</t>
  </si>
  <si>
    <t>KW12</t>
  </si>
  <si>
    <t>KW13</t>
  </si>
  <si>
    <t>KW14</t>
  </si>
  <si>
    <t>KW15</t>
  </si>
  <si>
    <t>KW16</t>
  </si>
  <si>
    <t>KW17</t>
  </si>
  <si>
    <t>KW18</t>
  </si>
  <si>
    <t>KW19</t>
  </si>
  <si>
    <t>KW20</t>
  </si>
  <si>
    <t>KW21</t>
  </si>
  <si>
    <t>KW22</t>
  </si>
  <si>
    <t>KW23</t>
  </si>
  <si>
    <t>KW24</t>
  </si>
  <si>
    <t>KW25</t>
  </si>
  <si>
    <t>KW26</t>
  </si>
  <si>
    <t>KW27</t>
  </si>
  <si>
    <t>KW28</t>
  </si>
  <si>
    <t>KW29</t>
  </si>
  <si>
    <t>KW30</t>
  </si>
  <si>
    <t>KW31</t>
  </si>
  <si>
    <t>KW32</t>
  </si>
  <si>
    <t>KW33</t>
  </si>
  <si>
    <t>KW34</t>
  </si>
  <si>
    <t>KW35</t>
  </si>
  <si>
    <t>KW36</t>
  </si>
  <si>
    <t>KW37</t>
  </si>
  <si>
    <t>KW38</t>
  </si>
  <si>
    <t>KW39</t>
  </si>
  <si>
    <t>KW40</t>
  </si>
  <si>
    <t>KW41</t>
  </si>
  <si>
    <t>KW42</t>
  </si>
  <si>
    <t>KW43</t>
  </si>
  <si>
    <t>KW44</t>
  </si>
  <si>
    <t>KW45</t>
  </si>
  <si>
    <t>KW46</t>
  </si>
  <si>
    <t>KW47</t>
  </si>
  <si>
    <t>KW48</t>
  </si>
  <si>
    <t>KW49</t>
  </si>
  <si>
    <t>KW50</t>
  </si>
  <si>
    <t>KW51</t>
  </si>
  <si>
    <t>KW52</t>
  </si>
  <si>
    <t>Limit/Target</t>
  </si>
  <si>
    <t>UoM</t>
  </si>
  <si>
    <t>Max.</t>
  </si>
  <si>
    <t>Montag</t>
  </si>
  <si>
    <t>Dienstag</t>
  </si>
  <si>
    <t>Mittwoch</t>
  </si>
  <si>
    <t>Donnerstag</t>
  </si>
  <si>
    <t>Freitag</t>
  </si>
  <si>
    <t>Samstag</t>
  </si>
  <si>
    <t>Sonntag</t>
  </si>
  <si>
    <t>EH&amp;S</t>
  </si>
  <si>
    <t>ENDE</t>
  </si>
  <si>
    <t>Ehem. Kommilager</t>
  </si>
  <si>
    <t>5S Gemba Walk / SoS Gang</t>
  </si>
  <si>
    <t>Min. 1  pro Monat pro Bereich LOG-IN &amp; BAT</t>
  </si>
  <si>
    <t>N/A</t>
  </si>
  <si>
    <t>Accident / LTR</t>
  </si>
  <si>
    <t>Anzahl schwerer Verletzungen</t>
  </si>
  <si>
    <t>EA</t>
  </si>
  <si>
    <t xml:space="preserve">Incident / Near Misses </t>
  </si>
  <si>
    <t>Anzahl Verletzungen</t>
  </si>
  <si>
    <t>Safety trigger</t>
  </si>
  <si>
    <t>Safety Trigger Rohstofflager</t>
  </si>
  <si>
    <t>DIET Lager</t>
  </si>
  <si>
    <t>5S Gemba Walk</t>
  </si>
  <si>
    <t>Safety Trigger DIET</t>
  </si>
  <si>
    <t>C&amp;F Lager</t>
  </si>
  <si>
    <t>Leaf Lager</t>
  </si>
  <si>
    <t>Safety Trigger Leaf</t>
  </si>
  <si>
    <t>Crewing</t>
  </si>
  <si>
    <t>Versandhalle FS</t>
  </si>
  <si>
    <t>Anzahl Mitarbeiter im Bereich</t>
  </si>
  <si>
    <t>Versandhalle ZW</t>
  </si>
  <si>
    <t>Versandhalle SS</t>
  </si>
  <si>
    <t>Versandhalle NS</t>
  </si>
  <si>
    <t>Rampe 6 FS</t>
  </si>
  <si>
    <t>Rampe 6 ZW</t>
  </si>
  <si>
    <t>Rampe 6 SS</t>
  </si>
  <si>
    <t>I - Punkt II FS</t>
  </si>
  <si>
    <t>I - Punkt II SS</t>
  </si>
  <si>
    <t>I - Punkt II NS</t>
  </si>
  <si>
    <t>Versandhalle Arbeitszeit</t>
  </si>
  <si>
    <t>Soll Stunden Versandhalle (automatisch)</t>
  </si>
  <si>
    <t>Hours</t>
  </si>
  <si>
    <t>Vorzeitiges Arbeitsende Versandhalle</t>
  </si>
  <si>
    <t>Ist Stunden Versandhalle (automatisch)</t>
  </si>
  <si>
    <t>Rampe 6 Arbeitszeit</t>
  </si>
  <si>
    <t>Soll Stunden Rampe 6 (automatisch)</t>
  </si>
  <si>
    <t>Vorzeitiges Arbeitsende Rampe 6</t>
  </si>
  <si>
    <t>Ist Stunden Rampe 6 (automatisch)</t>
  </si>
  <si>
    <t>Soll Stunden I-Punkt 2</t>
  </si>
  <si>
    <t>Vorzeitiges Arbeitsende I-Punkt 2</t>
  </si>
  <si>
    <t>Ist Stunden I-Punkt 2</t>
  </si>
  <si>
    <t>PMD - Plan 4 Wochen voraus</t>
  </si>
  <si>
    <t>Plan laut Schichtplanung Werk BT 2021</t>
  </si>
  <si>
    <t>PMD - Ist</t>
  </si>
  <si>
    <t>Tatsächlich eingesetzten MA in der PMD</t>
  </si>
  <si>
    <t>PMD Soll Stunden</t>
  </si>
  <si>
    <t xml:space="preserve">PMD Ist Stunden </t>
  </si>
  <si>
    <t>MYO - Plan 4 Wochen voraus</t>
  </si>
  <si>
    <t>MYO- Ist</t>
  </si>
  <si>
    <t>Tatsächlich eingesetzten MA in MYO</t>
  </si>
  <si>
    <t>MYO Soll Stunden</t>
  </si>
  <si>
    <t>MYO Ist Stunden</t>
  </si>
  <si>
    <t>Ist Stunden nicht PMD und MYO</t>
  </si>
  <si>
    <t>Bezahlte Stunden für nicht in der PMD oder MYO eingesetzten MA</t>
  </si>
  <si>
    <t>DIET (BT + HEG) gesamt</t>
  </si>
  <si>
    <t>DIET gesamt (BAY + HEG)</t>
  </si>
  <si>
    <t xml:space="preserve">PMD </t>
  </si>
  <si>
    <t>DIET BAY gesamt</t>
  </si>
  <si>
    <t>DIET - Belegte Gassen</t>
  </si>
  <si>
    <t>PMD</t>
  </si>
  <si>
    <t>Gasse</t>
  </si>
  <si>
    <t>DIET - Gassen - Auslastung</t>
  </si>
  <si>
    <t>PMD (automatisch)</t>
  </si>
  <si>
    <t>DIET - Kartons</t>
  </si>
  <si>
    <t>Karton</t>
  </si>
  <si>
    <t>Geb. 4</t>
  </si>
  <si>
    <r>
      <t xml:space="preserve">Blocklager Geb.1 - </t>
    </r>
    <r>
      <rPr>
        <b/>
        <sz val="10"/>
        <rFont val="Arial"/>
        <family val="2"/>
      </rPr>
      <t>C-Reihe</t>
    </r>
  </si>
  <si>
    <t xml:space="preserve">DIET - Kommissionierplatz </t>
  </si>
  <si>
    <t>Lieferschein</t>
  </si>
  <si>
    <t>DIET - Kartons - Auslastung</t>
  </si>
  <si>
    <t>Auf PMD gerechnet (automatisch)</t>
  </si>
  <si>
    <t>Gebäude 7</t>
  </si>
  <si>
    <t>Gebäude 7 (automatisch)</t>
  </si>
  <si>
    <t>%</t>
  </si>
  <si>
    <t>WE &amp; WA DIET</t>
  </si>
  <si>
    <t>DIET - WE Plan</t>
  </si>
  <si>
    <t xml:space="preserve">Anzahl Mischungen DIET </t>
  </si>
  <si>
    <t>Mischung</t>
  </si>
  <si>
    <t>DIET - WE Ist</t>
  </si>
  <si>
    <t xml:space="preserve">Anzahl verpackte Mischungen DIET </t>
  </si>
  <si>
    <t>DIET - WE Ist - KARTON</t>
  </si>
  <si>
    <t>Anzahl verpackte DIET Kartons</t>
  </si>
  <si>
    <t>DIET - WA Plan</t>
  </si>
  <si>
    <t>Anzahl geplannte LKWs (automatisch)</t>
  </si>
  <si>
    <t>LKW</t>
  </si>
  <si>
    <t>Plan</t>
  </si>
  <si>
    <t>DIET - WA Ist</t>
  </si>
  <si>
    <t>Anzahl LKWs (automatisch)</t>
  </si>
  <si>
    <t>Is</t>
  </si>
  <si>
    <t>KPI</t>
  </si>
  <si>
    <t>DIET - nicht abgeholt</t>
  </si>
  <si>
    <t>Verschoben (automatisch)</t>
  </si>
  <si>
    <t>Anzahl Kartons (automatisch)</t>
  </si>
  <si>
    <t>DIET - interner WA</t>
  </si>
  <si>
    <t>Kartons für die BIN-Abfüllung</t>
  </si>
  <si>
    <t>DIET - WA - Gesamt</t>
  </si>
  <si>
    <t>Summe WA (automatisch)</t>
  </si>
  <si>
    <t>DIET - Kartonage</t>
  </si>
  <si>
    <t>DIET - Karton geplanter WE Leerkartons</t>
  </si>
  <si>
    <t>DIET - Karton - IST - WE Leerkartons</t>
  </si>
  <si>
    <t>DIET - KARTON - Paletten</t>
  </si>
  <si>
    <t>Anzahl Paletten</t>
  </si>
  <si>
    <t>Palette</t>
  </si>
  <si>
    <t>DIET Kartonage Kunert</t>
  </si>
  <si>
    <t>DIET Kartonage Stora</t>
  </si>
  <si>
    <t>Leaf - Presizing - Staub</t>
  </si>
  <si>
    <t>Lagerkapazitäten - Leaf</t>
  </si>
  <si>
    <t xml:space="preserve">LEAF - Gassen </t>
  </si>
  <si>
    <t>Gebäude 5</t>
  </si>
  <si>
    <t>LEAF - Gassen - Auslastung</t>
  </si>
  <si>
    <t>Gebäude 5 (automatisch)</t>
  </si>
  <si>
    <t>LEAF - Kartons</t>
  </si>
  <si>
    <t>Gebucht (Geb. 5: 100%=7.500 Cs)</t>
  </si>
  <si>
    <t>LEAF - Gassen</t>
  </si>
  <si>
    <t>Überlauflager Geb.1 RW 16 Reihen á 72 Kartons</t>
  </si>
  <si>
    <t>Überlauflager Geb.1 RW</t>
  </si>
  <si>
    <t>LEAF - Kartons - BS - Kommissionierung</t>
  </si>
  <si>
    <t xml:space="preserve">Offene Kommissionierlisten (Geb.5) </t>
  </si>
  <si>
    <t xml:space="preserve">LEAF - Kartons </t>
  </si>
  <si>
    <t>WE nicht gebucht (Geb. 5)</t>
  </si>
  <si>
    <t>LEAF - Gesamt Kartons</t>
  </si>
  <si>
    <t>Geb. 5 (automatisch)</t>
  </si>
  <si>
    <t>LEAF - Gesamt Kartons - Kilogramm</t>
  </si>
  <si>
    <t>Gebäude 5 (auf Zeile 94 beziehen)</t>
  </si>
  <si>
    <t>Kilogramm</t>
  </si>
  <si>
    <t xml:space="preserve">LEAF - Kartons - Auslastung auf Geb.5 </t>
  </si>
  <si>
    <t>Gesamt Kartons/Ziel. Capa Geb.5 (automatisch)</t>
  </si>
  <si>
    <t>Lagerkapazitäten - Presizing</t>
  </si>
  <si>
    <t xml:space="preserve">PRESIZING - Gassen </t>
  </si>
  <si>
    <t>Ex-Vorzone (1 Gasse max. 64 Kartons)</t>
  </si>
  <si>
    <t>PRESIZING - Kartons</t>
  </si>
  <si>
    <t>Ex-Vorzone</t>
  </si>
  <si>
    <t>Blendsets - Leaf</t>
  </si>
  <si>
    <t>Blend Sets - LEAF - Mischungen</t>
  </si>
  <si>
    <t>Blend Sets - LEAF - Auslastung</t>
  </si>
  <si>
    <t>Blend Sets - LEAF Kartons</t>
  </si>
  <si>
    <t>Ex-Vorzone (automatisch: 1BS=50 Kartons)</t>
  </si>
  <si>
    <t>Blendsets - Presizing</t>
  </si>
  <si>
    <t>Blend Sets - PRESIZING - Mischungen</t>
  </si>
  <si>
    <t>Blend Sets - PRESIZING Kartons</t>
  </si>
  <si>
    <t>Gebäude 5 (automatisch: 1BS=12 Kartons)</t>
  </si>
  <si>
    <t>Staub</t>
  </si>
  <si>
    <t>STAUB - Kartons</t>
  </si>
  <si>
    <t>Rippen / STEM</t>
  </si>
  <si>
    <t>STEM Kartons</t>
  </si>
  <si>
    <t>Ehem. Rohwarenlager (66 Kartons / Reihe) - 3 hoch</t>
  </si>
  <si>
    <t>STEM - interner WA</t>
  </si>
  <si>
    <t>Anzahl Kartons</t>
  </si>
  <si>
    <t>Gebäude 5 insgesamt (inkl. Ex-Vorzone)</t>
  </si>
  <si>
    <t>C-48 Kartons</t>
  </si>
  <si>
    <t>WE &amp; WA Leaf</t>
  </si>
  <si>
    <t>LEAF - open documents issues</t>
  </si>
  <si>
    <t>Anzahl Leaf Lieferungen mit Dokument-Issue</t>
  </si>
  <si>
    <t>Anzahl</t>
  </si>
  <si>
    <t>LEAF - WE Plan</t>
  </si>
  <si>
    <t>Anzahl geplante LKWs (automatisch)</t>
  </si>
  <si>
    <t>LEAF - WE Ist</t>
  </si>
  <si>
    <t>Anzahl entladene LKWs (automatisch)</t>
  </si>
  <si>
    <t>LEAF - WE - Ist - Karton</t>
  </si>
  <si>
    <t>LEAF - WA - Intern - Karton (Komm. BS)</t>
  </si>
  <si>
    <t>Kommissionierung Blend Set</t>
  </si>
  <si>
    <t>LEAF - WA - LKWs</t>
  </si>
  <si>
    <t>WE &amp; WA Presizing</t>
  </si>
  <si>
    <t>PRESIZING - WE</t>
  </si>
  <si>
    <t>PRESIZING - WA Plan</t>
  </si>
  <si>
    <t>PRESIZING - WA Ist</t>
  </si>
  <si>
    <t>WE &amp; WA Staub</t>
  </si>
  <si>
    <t>STAUB - WE</t>
  </si>
  <si>
    <t>Produzierte und verpackte Menge</t>
  </si>
  <si>
    <t>Big Bag</t>
  </si>
  <si>
    <t>STAUB - WA Plan</t>
  </si>
  <si>
    <t>STAUB - WA Ist</t>
  </si>
  <si>
    <t>Anzahl Big Bags</t>
  </si>
  <si>
    <t>C&amp;F</t>
  </si>
  <si>
    <t>Lagerkapazitäten - C&amp;F</t>
  </si>
  <si>
    <t>C &amp; F - Paletten</t>
  </si>
  <si>
    <t>Gebäude 4 (975 Vollpaletten + 115 Teilpaletten)</t>
  </si>
  <si>
    <t>C &amp; F - Paletten - Auslastung</t>
  </si>
  <si>
    <t>Gebäude 4 (automatisch)</t>
  </si>
  <si>
    <t xml:space="preserve">C &amp; F - Verfalldatum abgelaufen </t>
  </si>
  <si>
    <t>Gebäude 4</t>
  </si>
  <si>
    <t>C&amp;F Paletten</t>
  </si>
  <si>
    <t>Rohwarenlager</t>
  </si>
  <si>
    <t>C &amp; F - WA Plan</t>
  </si>
  <si>
    <t>C &amp; F - WA Ist</t>
  </si>
  <si>
    <t>Anzahl Paletten (automatisch)</t>
  </si>
  <si>
    <t xml:space="preserve">C &amp; F - Einwegpaletten </t>
  </si>
  <si>
    <t>15 Pal./Stapel</t>
  </si>
  <si>
    <t>Rohstoffe</t>
  </si>
  <si>
    <t>Lagerkapazitäten - Rohstofflager</t>
  </si>
  <si>
    <t>Rohstoffe - Paletten</t>
  </si>
  <si>
    <t>Rohstoffe - Paletten - WE - Platz</t>
  </si>
  <si>
    <t>Rohstoffe - Paletten - Gesamt</t>
  </si>
  <si>
    <t>Rohstoffe - Paletten - Auslastung</t>
  </si>
  <si>
    <t>WE &amp; WA - Rohstofflager</t>
  </si>
  <si>
    <t>Rohstoffe - WE Plan</t>
  </si>
  <si>
    <t>Anzahl geplante Paletten (automatisch)</t>
  </si>
  <si>
    <t>Rohstoffe - WE Ist</t>
  </si>
  <si>
    <t>Rohstoffe - WA Plan</t>
  </si>
  <si>
    <t>Rohstoffe - WA Ist</t>
  </si>
  <si>
    <t>Rohstoffe - interner WA</t>
  </si>
  <si>
    <t>Bereitstellung - Paletten</t>
  </si>
  <si>
    <t xml:space="preserve">IBC </t>
  </si>
  <si>
    <t>IBC - WE Plan</t>
  </si>
  <si>
    <t>IBC - WE Ist</t>
  </si>
  <si>
    <t>Anzahl IBC (automatisch)</t>
  </si>
  <si>
    <t>IBC - Bereitstellung für Produktion</t>
  </si>
  <si>
    <t>Bestand</t>
  </si>
  <si>
    <t>Leerpaletten für Produktion</t>
  </si>
  <si>
    <t>Leerpaletten - Bereitstellung</t>
  </si>
  <si>
    <t>Gesamt WE &amp; WA</t>
  </si>
  <si>
    <t>Gesamt - WE Plan</t>
  </si>
  <si>
    <t>Automatisch</t>
  </si>
  <si>
    <t>Gesamt - WE Ist</t>
  </si>
  <si>
    <t>Gesamt - WA Plan</t>
  </si>
  <si>
    <t>Gesamt - WA Ist</t>
  </si>
  <si>
    <t>Fehlverladungen &amp; Damages</t>
  </si>
  <si>
    <t>Fehlverladungen C&amp;F</t>
  </si>
  <si>
    <t>Fehlverladungen Blend Sets</t>
  </si>
  <si>
    <t>Fehlverladung Presizing</t>
  </si>
  <si>
    <t>Fehlverladungen Diet</t>
  </si>
  <si>
    <t>Fehlverladungen FGs</t>
  </si>
  <si>
    <t>Fehlende Buchung (z.B. GI)</t>
  </si>
  <si>
    <t>Damage Diet</t>
  </si>
  <si>
    <t>Damage C&amp;F</t>
  </si>
  <si>
    <t>Käferbefall</t>
  </si>
  <si>
    <t>WH Technik</t>
  </si>
  <si>
    <t>Wickler</t>
  </si>
  <si>
    <t>Bänderungsgerät</t>
  </si>
  <si>
    <t>Hochregalstapler</t>
  </si>
  <si>
    <t>Handhubwagen Stihl</t>
  </si>
  <si>
    <t/>
  </si>
  <si>
    <t>Kartonage</t>
  </si>
  <si>
    <t>Anzahl LKWs_BAYREUTH</t>
  </si>
  <si>
    <t>1 S</t>
  </si>
  <si>
    <t>1 K</t>
  </si>
  <si>
    <t>1S</t>
  </si>
  <si>
    <t>1K</t>
  </si>
  <si>
    <t>DIET - Karton - WE Leerkartons</t>
  </si>
  <si>
    <t>Anzahl Kartons_BAYREUTH</t>
  </si>
  <si>
    <t>DIET Kartonage Kunert_HEG</t>
  </si>
  <si>
    <t>Anzahl_HEGNABRUNN</t>
  </si>
  <si>
    <t>DIET Kartonage Stora_HEG</t>
  </si>
  <si>
    <t>C-48 Leerkartons</t>
  </si>
  <si>
    <t>RF/AF</t>
  </si>
  <si>
    <t>Incoterms</t>
  </si>
  <si>
    <t>Chile</t>
  </si>
  <si>
    <t>Samsun</t>
  </si>
  <si>
    <t>RF</t>
  </si>
  <si>
    <t>DAP Samsun</t>
  </si>
  <si>
    <t>Korea</t>
  </si>
  <si>
    <t>muss</t>
  </si>
  <si>
    <t>Nigeria</t>
  </si>
  <si>
    <t>DAP Prilucky</t>
  </si>
  <si>
    <t>South</t>
  </si>
  <si>
    <t>Southampton</t>
  </si>
  <si>
    <t>Amsterdam</t>
  </si>
  <si>
    <t>Bangkok</t>
  </si>
  <si>
    <t>Bangladesh</t>
  </si>
  <si>
    <t>DAP Gebze</t>
  </si>
  <si>
    <t>Honiara</t>
  </si>
  <si>
    <t>Indonesia</t>
  </si>
  <si>
    <t>Kenya</t>
  </si>
  <si>
    <t>Malmö</t>
  </si>
  <si>
    <t>Pakistan</t>
  </si>
  <si>
    <t>SF</t>
  </si>
  <si>
    <t>CIF Samsun</t>
  </si>
  <si>
    <t>Singapore</t>
  </si>
  <si>
    <t>Solomon</t>
  </si>
  <si>
    <t>IB/OB</t>
  </si>
  <si>
    <t>Material Group</t>
  </si>
  <si>
    <t>Team</t>
  </si>
  <si>
    <t>Contact DHL</t>
  </si>
  <si>
    <t>Contact Planner</t>
  </si>
  <si>
    <t>Other</t>
  </si>
  <si>
    <t>Inbound</t>
  </si>
  <si>
    <t>Fibex/Presize</t>
  </si>
  <si>
    <t>Ian Chapmann</t>
  </si>
  <si>
    <t>Ines Crvenka, Annie Dasi</t>
  </si>
  <si>
    <t>AGW: Maciej Sobczyk</t>
  </si>
  <si>
    <t>LEAF/Stem</t>
  </si>
  <si>
    <t>Antwerpen (GLP)
Kroatien (OPCO)</t>
  </si>
  <si>
    <t>Ashley Wall, Nic Wells, John Carter
Ian Chapman</t>
  </si>
  <si>
    <t>Annie Dasi</t>
  </si>
  <si>
    <t>Tabaknatie: Gaetan Caelan
Dimitri Dassevikke</t>
  </si>
  <si>
    <t>Outbound</t>
  </si>
  <si>
    <t>MAC (Air +Sea Freight)</t>
  </si>
  <si>
    <t>Salih Dincer, Yigithan Duman</t>
  </si>
  <si>
    <t>Hubert Cristovao (not Europe), Jamie Hatfield (Europe)</t>
  </si>
  <si>
    <t>ROC (Road Freight)</t>
  </si>
  <si>
    <t>Carl Atkin, Ian Chapman</t>
  </si>
  <si>
    <t>MAC</t>
  </si>
  <si>
    <t xml:space="preserve"> Annie Dasi</t>
  </si>
  <si>
    <t>ROC</t>
  </si>
  <si>
    <t>Abraham Idikwu</t>
  </si>
  <si>
    <t>DUST (Staub)</t>
  </si>
  <si>
    <t>Stavros Vamvounakis</t>
  </si>
  <si>
    <t>Ian Chapman
Joey Lu</t>
  </si>
  <si>
    <t>Escalation MAC</t>
  </si>
  <si>
    <t>Serkan Yuksel</t>
  </si>
  <si>
    <t>Kieran Hill</t>
  </si>
  <si>
    <t>Farrukh Rakhmonov
Odilsho Yarmukhamedov
Mukhsin Rakhimov</t>
  </si>
  <si>
    <t>Pricing issues (New Year)</t>
  </si>
  <si>
    <t>GBS_PC_ENA@bat.com</t>
  </si>
  <si>
    <t>In Arbeit</t>
  </si>
  <si>
    <t xml:space="preserve">Schütz </t>
  </si>
  <si>
    <t>Nein</t>
  </si>
  <si>
    <t>Coleraine 1</t>
  </si>
  <si>
    <t>Coleraine 2</t>
  </si>
  <si>
    <r>
      <t xml:space="preserve">Magda! Muss vorher Zigaretten abladen / Über 1000 Punkte </t>
    </r>
    <r>
      <rPr>
        <sz val="12"/>
        <color rgb="FFFF0000"/>
        <rFont val="Calibri"/>
        <family val="2"/>
        <scheme val="minor"/>
      </rPr>
      <t xml:space="preserve">/ KEIN ADR! </t>
    </r>
    <r>
      <rPr>
        <sz val="12"/>
        <color theme="1"/>
        <rFont val="Calibri"/>
        <family val="2"/>
        <scheme val="minor"/>
      </rPr>
      <t>Wird nicht  verladen</t>
    </r>
  </si>
  <si>
    <t>Silke / kein DN im OTM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</si>
</sst>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407]d/\ mmm/;@"/>
    <numFmt numFmtId="166" formatCode="0.0"/>
    <numFmt numFmtId="167" formatCode="h:mm;@"/>
    <numFmt numFmtId="168" formatCode="_-* #,##0_-;\-* #,##0_-;_-* &quot;-&quot;??_-;_-@_-"/>
    <numFmt numFmtId="169" formatCode="[$-F400]h:mm:ss\ AM/PM"/>
    <numFmt numFmtId="170" formatCode="dd\.mm\.yy;@"/>
    <numFmt numFmtId="171" formatCode="mm/dd/yy;@"/>
  </numFmts>
  <fonts count="46" x14ac:knownFonts="1">
    <font>
      <sz val="11"/>
      <color theme="1"/>
      <name val="Calibri"/>
      <family val="2"/>
      <scheme val="minor"/>
    </font>
    <font>
      <sz val="12"/>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b/>
      <sz val="8"/>
      <color theme="0"/>
      <name val="Calibri"/>
      <family val="2"/>
      <scheme val="minor"/>
    </font>
    <font>
      <b/>
      <sz val="16"/>
      <color theme="0"/>
      <name val="Calibri"/>
      <family val="2"/>
      <scheme val="minor"/>
    </font>
    <font>
      <b/>
      <sz val="8"/>
      <color theme="0"/>
      <name val="Arial"/>
      <family val="2"/>
    </font>
    <font>
      <sz val="10"/>
      <name val="Arial"/>
      <family val="2"/>
    </font>
    <font>
      <b/>
      <sz val="14"/>
      <color rgb="FFFFFF00"/>
      <name val="Arial"/>
      <family val="2"/>
    </font>
    <font>
      <b/>
      <sz val="8"/>
      <color theme="8" tint="-0.249977111117893"/>
      <name val="Arial"/>
      <family val="2"/>
    </font>
    <font>
      <b/>
      <sz val="10"/>
      <color theme="0"/>
      <name val="Arial"/>
      <family val="2"/>
    </font>
    <font>
      <b/>
      <sz val="12"/>
      <color theme="0"/>
      <name val="Arial"/>
      <family val="2"/>
    </font>
    <font>
      <b/>
      <sz val="12"/>
      <name val="Arial"/>
      <family val="2"/>
    </font>
    <font>
      <b/>
      <sz val="11"/>
      <color rgb="FF00B050"/>
      <name val="Calibri"/>
      <family val="2"/>
      <scheme val="minor"/>
    </font>
    <font>
      <b/>
      <sz val="11"/>
      <color theme="0"/>
      <name val="Arial"/>
      <family val="2"/>
    </font>
    <font>
      <b/>
      <sz val="10"/>
      <name val="Arial"/>
      <family val="2"/>
    </font>
    <font>
      <b/>
      <sz val="8"/>
      <color rgb="FFFF0000"/>
      <name val="Arial"/>
      <family val="2"/>
    </font>
    <font>
      <b/>
      <sz val="11"/>
      <color rgb="FFFF0000"/>
      <name val="Calibri"/>
      <family val="2"/>
      <scheme val="minor"/>
    </font>
    <font>
      <b/>
      <sz val="10"/>
      <color rgb="FFFFFFFF"/>
      <name val="Arial"/>
      <family val="2"/>
    </font>
    <font>
      <b/>
      <sz val="12"/>
      <color rgb="FFFFFFFF"/>
      <name val="Arial"/>
      <family val="2"/>
    </font>
    <font>
      <b/>
      <sz val="8"/>
      <color rgb="FFFFFFFF"/>
      <name val="Arial"/>
      <family val="2"/>
    </font>
    <font>
      <b/>
      <sz val="11"/>
      <color rgb="FFFFFFFF"/>
      <name val="Calibri"/>
      <family val="2"/>
      <scheme val="minor"/>
    </font>
    <font>
      <sz val="10"/>
      <color theme="1"/>
      <name val="Calibri"/>
      <family val="2"/>
      <scheme val="minor"/>
    </font>
    <font>
      <sz val="8"/>
      <color theme="1"/>
      <name val="Calibri"/>
      <family val="2"/>
      <scheme val="minor"/>
    </font>
    <font>
      <b/>
      <sz val="12"/>
      <color theme="0"/>
      <name val="Calibri"/>
      <family val="2"/>
      <scheme val="minor"/>
    </font>
    <font>
      <sz val="12"/>
      <color theme="1"/>
      <name val="Calibri"/>
      <family val="2"/>
      <scheme val="minor"/>
    </font>
    <font>
      <b/>
      <sz val="10"/>
      <color theme="0"/>
      <name val="Calibri"/>
      <family val="2"/>
      <scheme val="minor"/>
    </font>
    <font>
      <b/>
      <sz val="12"/>
      <color theme="1"/>
      <name val="Calibri"/>
      <family val="2"/>
      <scheme val="minor"/>
    </font>
    <font>
      <sz val="12"/>
      <color rgb="FF0070C0"/>
      <name val="Calibri"/>
      <family val="2"/>
      <scheme val="minor"/>
    </font>
    <font>
      <sz val="12"/>
      <color theme="4"/>
      <name val="Calibri"/>
      <family val="2"/>
      <scheme val="minor"/>
    </font>
    <font>
      <sz val="12"/>
      <color rgb="FFFF0000"/>
      <name val="Calibri"/>
      <family val="2"/>
      <scheme val="minor"/>
    </font>
    <font>
      <sz val="12"/>
      <color rgb="FF000000"/>
      <name val="Calibri"/>
      <family val="2"/>
      <scheme val="minor"/>
    </font>
    <font>
      <sz val="12"/>
      <name val="Calibri"/>
      <family val="2"/>
      <scheme val="minor"/>
    </font>
    <font>
      <sz val="12"/>
      <color rgb="FF444444"/>
      <name val="Calibri"/>
      <family val="2"/>
      <scheme val="minor"/>
    </font>
    <font>
      <sz val="12"/>
      <color rgb="FF000000"/>
      <name val="Calibri"/>
      <family val="2"/>
    </font>
    <font>
      <b/>
      <sz val="12"/>
      <color rgb="FFFF0000"/>
      <name val="Calibri"/>
      <family val="2"/>
      <scheme val="minor"/>
    </font>
    <font>
      <b/>
      <sz val="12"/>
      <color rgb="FF000000"/>
      <name val="Calibri"/>
      <family val="2"/>
      <scheme val="minor"/>
    </font>
    <font>
      <sz val="12"/>
      <color rgb="FFFF0000"/>
      <name val="Calibri"/>
      <family val="2"/>
    </font>
    <font>
      <sz val="12"/>
      <color theme="1"/>
      <name val="Calibri"/>
      <family val="2"/>
    </font>
    <font>
      <sz val="12"/>
      <name val="Calibri"/>
      <family val="2"/>
    </font>
    <font>
      <b/>
      <sz val="12"/>
      <color rgb="FF000000"/>
      <name val="Calibri"/>
      <family val="2"/>
    </font>
    <font>
      <b/>
      <sz val="12"/>
      <color theme="1"/>
      <name val="Calibri"/>
      <family val="2"/>
    </font>
    <font>
      <strike/>
      <sz val="12"/>
      <color theme="1"/>
      <name val="Calibri"/>
      <family val="2"/>
      <scheme val="minor"/>
    </font>
  </fonts>
  <fills count="23">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1" tint="0.34998626667073579"/>
        <bgColor indexed="64"/>
      </patternFill>
    </fill>
    <fill>
      <patternFill patternType="solid">
        <fgColor theme="3"/>
        <bgColor indexed="64"/>
      </patternFill>
    </fill>
    <fill>
      <patternFill patternType="solid">
        <fgColor theme="1"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2" tint="-0.749992370372631"/>
        <bgColor indexed="64"/>
      </patternFill>
    </fill>
    <fill>
      <patternFill patternType="solid">
        <fgColor rgb="FFFFFFFF"/>
        <bgColor indexed="64"/>
      </patternFill>
    </fill>
    <fill>
      <patternFill patternType="solid">
        <fgColor rgb="FF1F4E78"/>
        <bgColor indexed="64"/>
      </patternFill>
    </fill>
    <fill>
      <patternFill patternType="solid">
        <fgColor rgb="FF0A69A3"/>
        <bgColor indexed="64"/>
      </patternFill>
    </fill>
    <fill>
      <patternFill patternType="solid">
        <fgColor rgb="FFD40511"/>
        <bgColor indexed="64"/>
      </patternFill>
    </fill>
    <fill>
      <patternFill patternType="solid">
        <fgColor theme="2" tint="-0.89999084444715716"/>
        <bgColor indexed="64"/>
      </patternFill>
    </fill>
    <fill>
      <patternFill patternType="solid">
        <fgColor theme="0" tint="-0.499984740745262"/>
        <bgColor indexed="64"/>
      </patternFill>
    </fill>
    <fill>
      <patternFill patternType="solid">
        <fgColor rgb="FF00B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s>
  <borders count="42">
    <border>
      <left/>
      <right/>
      <top/>
      <bottom/>
      <diagonal/>
    </border>
    <border>
      <left/>
      <right/>
      <top/>
      <bottom style="medium">
        <color indexed="64"/>
      </bottom>
      <diagonal/>
    </border>
    <border>
      <left style="medium">
        <color theme="0"/>
      </left>
      <right style="medium">
        <color theme="0"/>
      </right>
      <top style="medium">
        <color theme="0"/>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auto="1"/>
      </left>
      <right style="thin">
        <color auto="1"/>
      </right>
      <top style="medium">
        <color indexed="64"/>
      </top>
      <bottom style="thin">
        <color theme="2" tint="-0.249977111117893"/>
      </bottom>
      <diagonal/>
    </border>
    <border>
      <left style="thin">
        <color auto="1"/>
      </left>
      <right/>
      <top style="medium">
        <color indexed="64"/>
      </top>
      <bottom style="thin">
        <color theme="2" tint="-0.249977111117893"/>
      </bottom>
      <diagonal/>
    </border>
    <border>
      <left style="medium">
        <color theme="0"/>
      </left>
      <right style="medium">
        <color theme="0"/>
      </right>
      <top style="medium">
        <color indexed="64"/>
      </top>
      <bottom style="thin">
        <color theme="2" tint="-0.249977111117893"/>
      </bottom>
      <diagonal/>
    </border>
    <border>
      <left style="thin">
        <color indexed="64"/>
      </left>
      <right/>
      <top style="thin">
        <color indexed="64"/>
      </top>
      <bottom style="thin">
        <color indexed="64"/>
      </bottom>
      <diagonal/>
    </border>
    <border>
      <left style="thin">
        <color auto="1"/>
      </left>
      <right style="thin">
        <color auto="1"/>
      </right>
      <top style="thin">
        <color theme="2" tint="-0.249977111117893"/>
      </top>
      <bottom style="thin">
        <color theme="2" tint="-0.249977111117893"/>
      </bottom>
      <diagonal/>
    </border>
    <border>
      <left style="thin">
        <color auto="1"/>
      </left>
      <right style="thin">
        <color auto="1"/>
      </right>
      <top style="thin">
        <color theme="2" tint="-0.249977111117893"/>
      </top>
      <bottom/>
      <diagonal/>
    </border>
    <border>
      <left style="medium">
        <color theme="0"/>
      </left>
      <right style="medium">
        <color theme="0"/>
      </right>
      <top/>
      <bottom/>
      <diagonal/>
    </border>
    <border>
      <left/>
      <right/>
      <top/>
      <bottom style="thin">
        <color theme="2" tint="-0.249977111117893"/>
      </bottom>
      <diagonal/>
    </border>
    <border>
      <left style="thin">
        <color auto="1"/>
      </left>
      <right/>
      <top/>
      <bottom style="thin">
        <color theme="2" tint="-0.249977111117893"/>
      </bottom>
      <diagonal/>
    </border>
    <border>
      <left style="thin">
        <color auto="1"/>
      </left>
      <right/>
      <top style="thin">
        <color theme="2" tint="-0.249977111117893"/>
      </top>
      <bottom style="thin">
        <color theme="2" tint="-0.249977111117893"/>
      </bottom>
      <diagonal/>
    </border>
    <border>
      <left/>
      <right style="thin">
        <color auto="1"/>
      </right>
      <top style="thin">
        <color theme="2" tint="-0.249977111117893"/>
      </top>
      <bottom style="thin">
        <color theme="2" tint="-0.249977111117893"/>
      </bottom>
      <diagonal/>
    </border>
    <border>
      <left style="thin">
        <color indexed="64"/>
      </left>
      <right style="thin">
        <color indexed="64"/>
      </right>
      <top/>
      <bottom style="thin">
        <color indexed="64"/>
      </bottom>
      <diagonal/>
    </border>
    <border>
      <left style="medium">
        <color indexed="64"/>
      </left>
      <right/>
      <top/>
      <bottom/>
      <diagonal/>
    </border>
    <border>
      <left style="thin">
        <color indexed="64"/>
      </left>
      <right style="thin">
        <color indexed="64"/>
      </right>
      <top style="thin">
        <color indexed="64"/>
      </top>
      <bottom/>
      <diagonal/>
    </border>
    <border>
      <left/>
      <right style="thin">
        <color theme="1"/>
      </right>
      <top style="thin">
        <color indexed="64"/>
      </top>
      <bottom/>
      <diagonal/>
    </border>
    <border>
      <left style="thin">
        <color auto="1"/>
      </left>
      <right/>
      <top style="thin">
        <color theme="2" tint="-0.249977111117893"/>
      </top>
      <bottom/>
      <diagonal/>
    </border>
    <border>
      <left style="thin">
        <color indexed="64"/>
      </left>
      <right/>
      <top style="thin">
        <color indexed="64"/>
      </top>
      <bottom/>
      <diagonal/>
    </border>
    <border>
      <left style="thin">
        <color auto="1"/>
      </left>
      <right style="thin">
        <color auto="1"/>
      </right>
      <top/>
      <bottom/>
      <diagonal/>
    </border>
    <border>
      <left style="thin">
        <color indexed="64"/>
      </left>
      <right/>
      <top/>
      <bottom/>
      <diagonal/>
    </border>
    <border>
      <left style="thin">
        <color theme="1"/>
      </left>
      <right style="thin">
        <color indexed="64"/>
      </right>
      <top/>
      <bottom/>
      <diagonal/>
    </border>
    <border>
      <left style="thin">
        <color theme="1"/>
      </left>
      <right style="thin">
        <color auto="1"/>
      </right>
      <top/>
      <bottom style="thin">
        <color indexed="64"/>
      </bottom>
      <diagonal/>
    </border>
    <border>
      <left style="thin">
        <color indexed="64"/>
      </left>
      <right style="thin">
        <color theme="1"/>
      </right>
      <top/>
      <bottom style="thin">
        <color indexed="64"/>
      </bottom>
      <diagonal/>
    </border>
    <border>
      <left/>
      <right style="thin">
        <color auto="1"/>
      </right>
      <top/>
      <bottom style="thin">
        <color theme="2" tint="-0.249977111117893"/>
      </bottom>
      <diagonal/>
    </border>
    <border>
      <left style="thin">
        <color auto="1"/>
      </left>
      <right style="thin">
        <color auto="1"/>
      </right>
      <top/>
      <bottom style="thin">
        <color theme="2" tint="-0.249977111117893"/>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theme="0"/>
      </left>
      <right style="medium">
        <color theme="0"/>
      </right>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right/>
      <top style="thin">
        <color theme="1"/>
      </top>
      <bottom style="thin">
        <color theme="1"/>
      </bottom>
      <diagonal/>
    </border>
    <border>
      <left/>
      <right/>
      <top style="thin">
        <color theme="1"/>
      </top>
      <bottom/>
      <diagonal/>
    </border>
    <border>
      <left style="thin">
        <color theme="1"/>
      </left>
      <right style="thin">
        <color theme="1"/>
      </right>
      <top style="thin">
        <color theme="1"/>
      </top>
      <bottom/>
      <diagonal/>
    </border>
  </borders>
  <cellStyleXfs count="5">
    <xf numFmtId="0" fontId="0" fillId="0" borderId="0"/>
    <xf numFmtId="9" fontId="2" fillId="0" borderId="0" applyFont="0" applyFill="0" applyBorder="0" applyAlignment="0" applyProtection="0"/>
    <xf numFmtId="0" fontId="10" fillId="0" borderId="0"/>
    <xf numFmtId="164" fontId="2" fillId="0" borderId="0" applyFont="0" applyFill="0" applyBorder="0" applyAlignment="0" applyProtection="0"/>
    <xf numFmtId="0" fontId="2" fillId="0" borderId="0"/>
  </cellStyleXfs>
  <cellXfs count="283">
    <xf numFmtId="0" fontId="0" fillId="0" borderId="0" xfId="0"/>
    <xf numFmtId="0" fontId="7" fillId="2" borderId="0" xfId="0" applyFont="1" applyFill="1" applyAlignment="1">
      <alignment horizontal="left" vertical="center" wrapText="1"/>
    </xf>
    <xf numFmtId="0" fontId="6" fillId="2" borderId="0" xfId="0" applyFont="1" applyFill="1" applyAlignment="1">
      <alignment horizontal="left" vertical="center" wrapText="1"/>
    </xf>
    <xf numFmtId="0" fontId="0" fillId="2" borderId="2" xfId="0" applyFill="1" applyBorder="1"/>
    <xf numFmtId="0" fontId="0" fillId="3" borderId="0" xfId="0" applyFill="1"/>
    <xf numFmtId="0" fontId="6" fillId="2" borderId="3" xfId="0" applyFont="1" applyFill="1" applyBorder="1" applyAlignment="1">
      <alignment horizontal="left" vertical="center" wrapText="1"/>
    </xf>
    <xf numFmtId="0" fontId="9" fillId="4" borderId="4" xfId="0" applyFont="1" applyFill="1" applyBorder="1" applyAlignment="1">
      <alignment horizontal="center" vertical="center" wrapText="1"/>
    </xf>
    <xf numFmtId="0" fontId="9" fillId="4" borderId="4" xfId="0" applyFont="1" applyFill="1" applyBorder="1" applyAlignment="1">
      <alignment horizontal="center" vertical="center"/>
    </xf>
    <xf numFmtId="0" fontId="3" fillId="5" borderId="5" xfId="0" applyFont="1" applyFill="1" applyBorder="1" applyAlignment="1">
      <alignment horizontal="center" vertical="center"/>
    </xf>
    <xf numFmtId="165" fontId="3" fillId="5" borderId="6" xfId="0" applyNumberFormat="1" applyFont="1" applyFill="1" applyBorder="1" applyAlignment="1">
      <alignment horizontal="center" vertical="center"/>
    </xf>
    <xf numFmtId="165" fontId="3" fillId="5" borderId="7" xfId="0" applyNumberFormat="1" applyFont="1" applyFill="1" applyBorder="1" applyAlignment="1">
      <alignment horizontal="center" vertical="center"/>
    </xf>
    <xf numFmtId="165" fontId="3" fillId="5" borderId="8" xfId="0" applyNumberFormat="1" applyFont="1" applyFill="1" applyBorder="1" applyAlignment="1">
      <alignment horizontal="center" vertical="center"/>
    </xf>
    <xf numFmtId="0" fontId="9"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0" fillId="6" borderId="12" xfId="0" applyFill="1" applyBorder="1"/>
    <xf numFmtId="9" fontId="12" fillId="6" borderId="4" xfId="1" applyFont="1" applyFill="1" applyBorder="1" applyAlignment="1">
      <alignment horizontal="center"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13" fillId="6" borderId="4" xfId="2" applyFont="1" applyFill="1" applyBorder="1" applyAlignment="1">
      <alignment horizontal="left" vertical="center"/>
    </xf>
    <xf numFmtId="0" fontId="14" fillId="6" borderId="4" xfId="2" applyFont="1" applyFill="1" applyBorder="1" applyAlignment="1">
      <alignment horizontal="left" vertical="center"/>
    </xf>
    <xf numFmtId="0" fontId="15" fillId="7" borderId="4" xfId="2" applyFont="1" applyFill="1" applyBorder="1" applyAlignment="1">
      <alignment horizontal="left" vertical="center"/>
    </xf>
    <xf numFmtId="0" fontId="10" fillId="8" borderId="4" xfId="0" applyFont="1" applyFill="1" applyBorder="1" applyAlignment="1">
      <alignment horizontal="left" vertical="center"/>
    </xf>
    <xf numFmtId="1" fontId="12" fillId="0" borderId="4" xfId="3" applyNumberFormat="1" applyFont="1" applyBorder="1" applyAlignment="1">
      <alignment horizontal="center" vertical="center"/>
    </xf>
    <xf numFmtId="1" fontId="3" fillId="6" borderId="5" xfId="1" applyNumberFormat="1" applyFont="1" applyFill="1" applyBorder="1" applyAlignment="1">
      <alignment horizontal="center" vertical="center"/>
    </xf>
    <xf numFmtId="1" fontId="16" fillId="0" borderId="10" xfId="1" applyNumberFormat="1" applyFont="1" applyBorder="1" applyAlignment="1">
      <alignment horizontal="center" vertical="center"/>
    </xf>
    <xf numFmtId="1" fontId="16" fillId="0" borderId="15" xfId="1" applyNumberFormat="1" applyFont="1" applyBorder="1" applyAlignment="1">
      <alignment horizontal="center" vertical="center"/>
    </xf>
    <xf numFmtId="1" fontId="16" fillId="0" borderId="16" xfId="1" applyNumberFormat="1" applyFont="1" applyBorder="1" applyAlignment="1">
      <alignment horizontal="center" vertical="center"/>
    </xf>
    <xf numFmtId="0" fontId="0" fillId="3" borderId="0" xfId="0" applyFill="1" applyAlignment="1">
      <alignment horizontal="center"/>
    </xf>
    <xf numFmtId="0" fontId="15" fillId="7" borderId="17" xfId="2" applyFont="1" applyFill="1" applyBorder="1" applyAlignment="1">
      <alignment horizontal="left" vertical="center"/>
    </xf>
    <xf numFmtId="1" fontId="16" fillId="9" borderId="15" xfId="1" applyNumberFormat="1" applyFont="1" applyFill="1" applyBorder="1" applyAlignment="1">
      <alignment horizontal="center" vertical="center"/>
    </xf>
    <xf numFmtId="1" fontId="12" fillId="6" borderId="4" xfId="3" applyNumberFormat="1" applyFont="1" applyFill="1" applyBorder="1" applyAlignment="1">
      <alignment horizontal="center" vertical="center"/>
    </xf>
    <xf numFmtId="9" fontId="12" fillId="0" borderId="4" xfId="1" applyFont="1" applyBorder="1" applyAlignment="1">
      <alignment horizontal="center" vertical="center"/>
    </xf>
    <xf numFmtId="1" fontId="12" fillId="8" borderId="4" xfId="3" applyNumberFormat="1" applyFont="1" applyFill="1" applyBorder="1" applyAlignment="1">
      <alignment horizontal="center" vertical="center"/>
    </xf>
    <xf numFmtId="9" fontId="12" fillId="8" borderId="4" xfId="1" applyFont="1" applyFill="1" applyBorder="1" applyAlignment="1">
      <alignment horizontal="center" vertical="center"/>
    </xf>
    <xf numFmtId="1" fontId="16" fillId="8" borderId="10" xfId="1" applyNumberFormat="1" applyFont="1" applyFill="1" applyBorder="1" applyAlignment="1">
      <alignment horizontal="center" vertical="center"/>
    </xf>
    <xf numFmtId="1" fontId="16" fillId="8" borderId="15" xfId="1" applyNumberFormat="1" applyFont="1" applyFill="1" applyBorder="1" applyAlignment="1">
      <alignment horizontal="center" vertical="center"/>
    </xf>
    <xf numFmtId="1" fontId="16" fillId="8" borderId="16" xfId="1" applyNumberFormat="1" applyFont="1" applyFill="1" applyBorder="1" applyAlignment="1">
      <alignment horizontal="center" vertical="center"/>
    </xf>
    <xf numFmtId="166" fontId="16" fillId="0" borderId="16" xfId="1" applyNumberFormat="1" applyFont="1" applyBorder="1" applyAlignment="1">
      <alignment horizontal="center" vertical="center"/>
    </xf>
    <xf numFmtId="166" fontId="16" fillId="0" borderId="10" xfId="1" applyNumberFormat="1" applyFont="1" applyBorder="1" applyAlignment="1">
      <alignment horizontal="center" vertical="center"/>
    </xf>
    <xf numFmtId="166" fontId="16" fillId="8" borderId="16" xfId="1" applyNumberFormat="1" applyFont="1" applyFill="1" applyBorder="1" applyAlignment="1">
      <alignment horizontal="center" vertical="center"/>
    </xf>
    <xf numFmtId="166" fontId="16" fillId="8" borderId="10" xfId="1" applyNumberFormat="1" applyFont="1" applyFill="1" applyBorder="1" applyAlignment="1">
      <alignment horizontal="center" vertical="center"/>
    </xf>
    <xf numFmtId="1" fontId="0" fillId="6" borderId="12" xfId="0" applyNumberFormat="1" applyFill="1" applyBorder="1"/>
    <xf numFmtId="1" fontId="0" fillId="3" borderId="0" xfId="0" applyNumberFormat="1" applyFill="1" applyAlignment="1">
      <alignment horizontal="center"/>
    </xf>
    <xf numFmtId="0" fontId="11" fillId="6" borderId="4" xfId="2" applyFont="1" applyFill="1" applyBorder="1" applyAlignment="1">
      <alignment horizontal="left" vertical="center"/>
    </xf>
    <xf numFmtId="0" fontId="17" fillId="6" borderId="4" xfId="2" applyFont="1" applyFill="1" applyBorder="1" applyAlignment="1">
      <alignment horizontal="left" vertical="center"/>
    </xf>
    <xf numFmtId="1" fontId="16" fillId="6" borderId="10" xfId="1" applyNumberFormat="1" applyFont="1" applyFill="1" applyBorder="1" applyAlignment="1">
      <alignment horizontal="center" vertical="center"/>
    </xf>
    <xf numFmtId="9" fontId="9" fillId="6" borderId="4" xfId="1" applyFont="1" applyFill="1" applyBorder="1" applyAlignment="1">
      <alignment horizontal="center" vertical="center"/>
    </xf>
    <xf numFmtId="1" fontId="3" fillId="6" borderId="10" xfId="1" applyNumberFormat="1" applyFont="1" applyFill="1" applyBorder="1" applyAlignment="1">
      <alignment horizontal="center" vertical="center"/>
    </xf>
    <xf numFmtId="0" fontId="5" fillId="6" borderId="12" xfId="0" applyFont="1" applyFill="1" applyBorder="1"/>
    <xf numFmtId="0" fontId="5" fillId="3" borderId="0" xfId="0" applyFont="1" applyFill="1" applyAlignment="1">
      <alignment horizontal="center"/>
    </xf>
    <xf numFmtId="1" fontId="15" fillId="7" borderId="18" xfId="2" applyNumberFormat="1" applyFont="1" applyFill="1" applyBorder="1" applyAlignment="1">
      <alignment horizontal="left" vertical="center" wrapText="1"/>
    </xf>
    <xf numFmtId="0" fontId="10" fillId="8" borderId="19" xfId="0" applyFont="1" applyFill="1" applyBorder="1" applyAlignment="1">
      <alignment horizontal="left" vertical="center"/>
    </xf>
    <xf numFmtId="1" fontId="12" fillId="0" borderId="19" xfId="3" applyNumberFormat="1" applyFont="1" applyBorder="1" applyAlignment="1">
      <alignment horizontal="center" vertical="center"/>
    </xf>
    <xf numFmtId="9" fontId="12" fillId="0" borderId="19" xfId="1" applyFont="1" applyBorder="1" applyAlignment="1">
      <alignment horizontal="center" vertical="center"/>
    </xf>
    <xf numFmtId="1" fontId="3" fillId="6" borderId="20" xfId="1" applyNumberFormat="1" applyFont="1" applyFill="1" applyBorder="1" applyAlignment="1">
      <alignment horizontal="center" vertical="center"/>
    </xf>
    <xf numFmtId="1" fontId="16" fillId="0" borderId="11" xfId="1" applyNumberFormat="1" applyFont="1" applyFill="1" applyBorder="1" applyAlignment="1">
      <alignment horizontal="center" vertical="center"/>
    </xf>
    <xf numFmtId="1" fontId="16" fillId="0" borderId="21" xfId="1" applyNumberFormat="1" applyFont="1" applyFill="1" applyBorder="1" applyAlignment="1">
      <alignment horizontal="center" vertical="center"/>
    </xf>
    <xf numFmtId="1" fontId="15" fillId="7" borderId="19" xfId="2" applyNumberFormat="1" applyFont="1" applyFill="1" applyBorder="1" applyAlignment="1">
      <alignment horizontal="left" vertical="center" wrapText="1"/>
    </xf>
    <xf numFmtId="9" fontId="12" fillId="8" borderId="19" xfId="3" applyNumberFormat="1" applyFont="1" applyFill="1" applyBorder="1" applyAlignment="1">
      <alignment horizontal="center" vertical="center"/>
    </xf>
    <xf numFmtId="9" fontId="12" fillId="8" borderId="19" xfId="1" applyFont="1" applyFill="1" applyBorder="1" applyAlignment="1">
      <alignment horizontal="center" vertical="center"/>
    </xf>
    <xf numFmtId="1" fontId="3" fillId="6" borderId="19" xfId="1" applyNumberFormat="1" applyFont="1" applyFill="1" applyBorder="1" applyAlignment="1">
      <alignment horizontal="center" vertical="center"/>
    </xf>
    <xf numFmtId="9" fontId="4" fillId="8" borderId="19" xfId="0" applyNumberFormat="1" applyFont="1" applyFill="1" applyBorder="1" applyAlignment="1">
      <alignment horizontal="center" vertical="center"/>
    </xf>
    <xf numFmtId="9" fontId="4" fillId="8" borderId="22" xfId="0" applyNumberFormat="1" applyFont="1" applyFill="1" applyBorder="1" applyAlignment="1">
      <alignment horizontal="center" vertical="center"/>
    </xf>
    <xf numFmtId="9" fontId="0" fillId="3" borderId="0" xfId="0" applyNumberFormat="1" applyFill="1"/>
    <xf numFmtId="1" fontId="15" fillId="7" borderId="4" xfId="2" applyNumberFormat="1" applyFont="1" applyFill="1" applyBorder="1" applyAlignment="1">
      <alignment horizontal="left" vertical="center" wrapText="1"/>
    </xf>
    <xf numFmtId="0" fontId="18" fillId="8" borderId="4" xfId="0" applyFont="1" applyFill="1" applyBorder="1" applyAlignment="1">
      <alignment horizontal="left" vertical="center"/>
    </xf>
    <xf numFmtId="1" fontId="16" fillId="0" borderId="19" xfId="1" applyNumberFormat="1" applyFont="1" applyFill="1" applyBorder="1" applyAlignment="1">
      <alignment horizontal="center" vertical="center"/>
    </xf>
    <xf numFmtId="1" fontId="16" fillId="0" borderId="22" xfId="1" applyNumberFormat="1" applyFont="1" applyFill="1" applyBorder="1" applyAlignment="1">
      <alignment horizontal="center" vertical="center"/>
    </xf>
    <xf numFmtId="3" fontId="16" fillId="0" borderId="19" xfId="1" applyNumberFormat="1" applyFont="1" applyFill="1" applyBorder="1" applyAlignment="1">
      <alignment horizontal="center" vertical="center"/>
    </xf>
    <xf numFmtId="3" fontId="16" fillId="0" borderId="22" xfId="1" applyNumberFormat="1" applyFont="1" applyFill="1" applyBorder="1" applyAlignment="1">
      <alignment horizontal="center" vertical="center"/>
    </xf>
    <xf numFmtId="1" fontId="16" fillId="0" borderId="22" xfId="1" applyNumberFormat="1" applyFont="1" applyBorder="1" applyAlignment="1">
      <alignment horizontal="center" vertical="center"/>
    </xf>
    <xf numFmtId="1" fontId="16" fillId="0" borderId="23" xfId="1" applyNumberFormat="1" applyFont="1" applyFill="1" applyBorder="1" applyAlignment="1">
      <alignment horizontal="center" vertical="center"/>
    </xf>
    <xf numFmtId="1" fontId="16" fillId="0" borderId="24" xfId="1" applyNumberFormat="1" applyFont="1" applyFill="1" applyBorder="1" applyAlignment="1">
      <alignment horizontal="center" vertical="center"/>
    </xf>
    <xf numFmtId="1" fontId="19" fillId="0" borderId="4" xfId="3" applyNumberFormat="1" applyFont="1" applyBorder="1" applyAlignment="1">
      <alignment horizontal="center" vertical="center"/>
    </xf>
    <xf numFmtId="1" fontId="16" fillId="0" borderId="25" xfId="1" applyNumberFormat="1" applyFont="1" applyFill="1" applyBorder="1" applyAlignment="1">
      <alignment horizontal="center" vertical="center"/>
    </xf>
    <xf numFmtId="1" fontId="15" fillId="7" borderId="17" xfId="2" applyNumberFormat="1" applyFont="1" applyFill="1" applyBorder="1" applyAlignment="1">
      <alignment horizontal="left" vertical="center" wrapText="1"/>
    </xf>
    <xf numFmtId="0" fontId="10" fillId="8" borderId="17" xfId="0" applyFont="1" applyFill="1" applyBorder="1" applyAlignment="1">
      <alignment horizontal="left" vertical="center"/>
    </xf>
    <xf numFmtId="1" fontId="12" fillId="0" borderId="17" xfId="3" applyNumberFormat="1" applyFont="1" applyBorder="1" applyAlignment="1">
      <alignment horizontal="center" vertical="center"/>
    </xf>
    <xf numFmtId="1" fontId="16" fillId="0" borderId="26" xfId="1" applyNumberFormat="1" applyFont="1" applyFill="1" applyBorder="1" applyAlignment="1">
      <alignment horizontal="center" vertical="center"/>
    </xf>
    <xf numFmtId="1" fontId="16" fillId="0" borderId="17" xfId="1" applyNumberFormat="1" applyFont="1" applyFill="1" applyBorder="1" applyAlignment="1">
      <alignment horizontal="center" vertical="center"/>
    </xf>
    <xf numFmtId="9" fontId="12" fillId="8" borderId="4" xfId="3" applyNumberFormat="1" applyFont="1" applyFill="1" applyBorder="1" applyAlignment="1">
      <alignment horizontal="center" vertical="center"/>
    </xf>
    <xf numFmtId="9" fontId="4" fillId="8" borderId="4" xfId="0" applyNumberFormat="1" applyFont="1" applyFill="1" applyBorder="1" applyAlignment="1">
      <alignment horizontal="center" vertical="center"/>
    </xf>
    <xf numFmtId="9" fontId="4" fillId="8" borderId="9" xfId="0" applyNumberFormat="1" applyFont="1" applyFill="1" applyBorder="1" applyAlignment="1">
      <alignment horizontal="center" vertical="center"/>
    </xf>
    <xf numFmtId="0" fontId="13" fillId="6" borderId="17" xfId="2" applyFont="1" applyFill="1" applyBorder="1" applyAlignment="1">
      <alignment horizontal="left" vertical="center"/>
    </xf>
    <xf numFmtId="0" fontId="14" fillId="6" borderId="17" xfId="2" applyFont="1" applyFill="1" applyBorder="1" applyAlignment="1">
      <alignment horizontal="left" vertical="center"/>
    </xf>
    <xf numFmtId="9" fontId="12" fillId="6" borderId="17" xfId="1" applyFont="1" applyFill="1" applyBorder="1" applyAlignment="1">
      <alignment horizontal="center" vertical="center"/>
    </xf>
    <xf numFmtId="1" fontId="3" fillId="6" borderId="27" xfId="1" applyNumberFormat="1" applyFont="1" applyFill="1" applyBorder="1" applyAlignment="1">
      <alignment horizontal="center" vertical="center"/>
    </xf>
    <xf numFmtId="1" fontId="16" fillId="6" borderId="28" xfId="1" applyNumberFormat="1" applyFont="1" applyFill="1" applyBorder="1" applyAlignment="1">
      <alignment horizontal="center" vertical="center"/>
    </xf>
    <xf numFmtId="1" fontId="16" fillId="6" borderId="29" xfId="1" applyNumberFormat="1" applyFont="1" applyFill="1" applyBorder="1" applyAlignment="1">
      <alignment horizontal="center" vertical="center"/>
    </xf>
    <xf numFmtId="1" fontId="15" fillId="7" borderId="30" xfId="2" applyNumberFormat="1" applyFont="1" applyFill="1" applyBorder="1" applyAlignment="1">
      <alignment horizontal="left" vertical="center" wrapText="1"/>
    </xf>
    <xf numFmtId="1" fontId="16" fillId="0" borderId="10" xfId="1" applyNumberFormat="1" applyFont="1" applyFill="1" applyBorder="1" applyAlignment="1">
      <alignment horizontal="center" vertical="center"/>
    </xf>
    <xf numFmtId="1" fontId="16" fillId="0" borderId="15" xfId="1" applyNumberFormat="1" applyFont="1" applyFill="1" applyBorder="1" applyAlignment="1">
      <alignment horizontal="center" vertical="center"/>
    </xf>
    <xf numFmtId="1" fontId="16" fillId="0" borderId="16" xfId="1" applyNumberFormat="1" applyFont="1" applyFill="1" applyBorder="1" applyAlignment="1">
      <alignment horizontal="center" vertical="center"/>
    </xf>
    <xf numFmtId="1" fontId="16" fillId="6" borderId="16" xfId="1" applyNumberFormat="1" applyFont="1" applyFill="1" applyBorder="1" applyAlignment="1">
      <alignment horizontal="center" vertical="center"/>
    </xf>
    <xf numFmtId="1" fontId="3" fillId="6" borderId="4" xfId="1" applyNumberFormat="1" applyFont="1" applyFill="1" applyBorder="1" applyAlignment="1">
      <alignment horizontal="center" vertical="center"/>
    </xf>
    <xf numFmtId="9" fontId="4" fillId="8" borderId="31" xfId="0" applyNumberFormat="1" applyFont="1" applyFill="1" applyBorder="1" applyAlignment="1">
      <alignment horizontal="center"/>
    </xf>
    <xf numFmtId="9" fontId="4" fillId="8" borderId="4" xfId="0" applyNumberFormat="1" applyFont="1" applyFill="1" applyBorder="1" applyAlignment="1">
      <alignment horizontal="center"/>
    </xf>
    <xf numFmtId="3" fontId="15" fillId="7" borderId="4" xfId="2" applyNumberFormat="1" applyFont="1" applyFill="1" applyBorder="1" applyAlignment="1">
      <alignment horizontal="left" vertical="center"/>
    </xf>
    <xf numFmtId="1" fontId="15" fillId="7" borderId="3" xfId="2" applyNumberFormat="1" applyFont="1" applyFill="1" applyBorder="1" applyAlignment="1">
      <alignment horizontal="left" vertical="center" wrapText="1"/>
    </xf>
    <xf numFmtId="9" fontId="16" fillId="8" borderId="15" xfId="1" applyFont="1" applyFill="1" applyBorder="1" applyAlignment="1">
      <alignment horizontal="center" vertical="center"/>
    </xf>
    <xf numFmtId="9" fontId="16" fillId="8" borderId="16" xfId="1" applyFont="1" applyFill="1" applyBorder="1" applyAlignment="1">
      <alignment horizontal="center" vertical="center"/>
    </xf>
    <xf numFmtId="9" fontId="16" fillId="8" borderId="10" xfId="1" applyFont="1" applyFill="1" applyBorder="1" applyAlignment="1">
      <alignment horizontal="center" vertical="center"/>
    </xf>
    <xf numFmtId="167" fontId="12" fillId="0" borderId="4" xfId="3" applyNumberFormat="1" applyFont="1" applyBorder="1" applyAlignment="1">
      <alignment horizontal="center" vertical="center"/>
    </xf>
    <xf numFmtId="1" fontId="16" fillId="6" borderId="15" xfId="1" applyNumberFormat="1" applyFont="1" applyFill="1" applyBorder="1" applyAlignment="1">
      <alignment horizontal="center" vertical="center"/>
    </xf>
    <xf numFmtId="3" fontId="15" fillId="7" borderId="3" xfId="2" applyNumberFormat="1" applyFont="1" applyFill="1" applyBorder="1" applyAlignment="1">
      <alignment horizontal="left" vertical="center" wrapText="1"/>
    </xf>
    <xf numFmtId="0" fontId="0" fillId="6" borderId="16" xfId="0" applyFill="1" applyBorder="1" applyAlignment="1">
      <alignment horizontal="center"/>
    </xf>
    <xf numFmtId="0" fontId="0" fillId="6" borderId="10" xfId="0" applyFill="1" applyBorder="1" applyAlignment="1">
      <alignment horizontal="center"/>
    </xf>
    <xf numFmtId="0" fontId="4" fillId="3" borderId="0" xfId="0" applyFont="1" applyFill="1" applyAlignment="1">
      <alignment horizontal="center"/>
    </xf>
    <xf numFmtId="9" fontId="20" fillId="8" borderId="4" xfId="0" applyNumberFormat="1" applyFont="1" applyFill="1" applyBorder="1" applyAlignment="1">
      <alignment horizontal="center" vertical="center"/>
    </xf>
    <xf numFmtId="9" fontId="4" fillId="3" borderId="0" xfId="0" applyNumberFormat="1" applyFont="1" applyFill="1"/>
    <xf numFmtId="1" fontId="20" fillId="8" borderId="4" xfId="0" applyNumberFormat="1" applyFont="1" applyFill="1" applyBorder="1" applyAlignment="1">
      <alignment horizontal="center" vertical="center"/>
    </xf>
    <xf numFmtId="1" fontId="4" fillId="8" borderId="4" xfId="0" applyNumberFormat="1" applyFont="1" applyFill="1" applyBorder="1" applyAlignment="1">
      <alignment horizontal="center" vertical="center"/>
    </xf>
    <xf numFmtId="1" fontId="4" fillId="8" borderId="9" xfId="0" applyNumberFormat="1" applyFont="1" applyFill="1" applyBorder="1" applyAlignment="1">
      <alignment horizontal="center" vertical="center"/>
    </xf>
    <xf numFmtId="1" fontId="3" fillId="6" borderId="9" xfId="1" applyNumberFormat="1" applyFont="1" applyFill="1" applyBorder="1" applyAlignment="1">
      <alignment horizontal="center" vertical="center"/>
    </xf>
    <xf numFmtId="3" fontId="16" fillId="8" borderId="23" xfId="1" applyNumberFormat="1" applyFont="1" applyFill="1" applyBorder="1" applyAlignment="1">
      <alignment horizontal="center" vertical="center"/>
    </xf>
    <xf numFmtId="3" fontId="16" fillId="8" borderId="24" xfId="1" applyNumberFormat="1" applyFont="1" applyFill="1" applyBorder="1" applyAlignment="1">
      <alignment horizontal="center" vertical="center"/>
    </xf>
    <xf numFmtId="3" fontId="16" fillId="8" borderId="32" xfId="1" applyNumberFormat="1" applyFont="1" applyFill="1" applyBorder="1" applyAlignment="1">
      <alignment horizontal="center" vertical="center"/>
    </xf>
    <xf numFmtId="3" fontId="16" fillId="9" borderId="15" xfId="1" applyNumberFormat="1" applyFont="1" applyFill="1" applyBorder="1" applyAlignment="1">
      <alignment horizontal="center" vertical="center"/>
    </xf>
    <xf numFmtId="1" fontId="16" fillId="8" borderId="32" xfId="1" applyNumberFormat="1" applyFont="1" applyFill="1" applyBorder="1" applyAlignment="1">
      <alignment horizontal="center" vertical="center"/>
    </xf>
    <xf numFmtId="1" fontId="16" fillId="8" borderId="23" xfId="1" applyNumberFormat="1" applyFont="1" applyFill="1" applyBorder="1" applyAlignment="1">
      <alignment horizontal="center" vertical="center"/>
    </xf>
    <xf numFmtId="1" fontId="14" fillId="7" borderId="3" xfId="2" applyNumberFormat="1" applyFont="1" applyFill="1" applyBorder="1" applyAlignment="1">
      <alignment horizontal="left" vertical="center" wrapText="1"/>
    </xf>
    <xf numFmtId="0" fontId="12" fillId="0" borderId="4" xfId="0" applyFont="1" applyBorder="1" applyAlignment="1">
      <alignment horizontal="center" vertical="center"/>
    </xf>
    <xf numFmtId="9" fontId="12" fillId="0" borderId="4" xfId="1" applyFont="1" applyFill="1" applyBorder="1" applyAlignment="1">
      <alignment horizontal="center" vertical="center"/>
    </xf>
    <xf numFmtId="1" fontId="16" fillId="10" borderId="10" xfId="1" applyNumberFormat="1" applyFont="1" applyFill="1" applyBorder="1" applyAlignment="1">
      <alignment horizontal="center" vertical="center"/>
    </xf>
    <xf numFmtId="0" fontId="21" fillId="6" borderId="4" xfId="2" applyFont="1" applyFill="1" applyBorder="1" applyAlignment="1">
      <alignment horizontal="left" vertical="center"/>
    </xf>
    <xf numFmtId="0" fontId="22" fillId="6" borderId="4" xfId="2" applyFont="1" applyFill="1" applyBorder="1" applyAlignment="1">
      <alignment horizontal="left" vertical="center"/>
    </xf>
    <xf numFmtId="1" fontId="23" fillId="6" borderId="4" xfId="3" applyNumberFormat="1" applyFont="1" applyFill="1" applyBorder="1" applyAlignment="1">
      <alignment horizontal="center" vertical="center"/>
    </xf>
    <xf numFmtId="1" fontId="24" fillId="6" borderId="5" xfId="1" applyNumberFormat="1" applyFont="1" applyFill="1" applyBorder="1" applyAlignment="1">
      <alignment horizontal="center" vertical="center"/>
    </xf>
    <xf numFmtId="9" fontId="23" fillId="6" borderId="4" xfId="1" applyFont="1" applyFill="1" applyBorder="1" applyAlignment="1">
      <alignment horizontal="center" vertical="center"/>
    </xf>
    <xf numFmtId="0" fontId="24" fillId="6" borderId="16" xfId="0" applyFont="1" applyFill="1" applyBorder="1" applyAlignment="1">
      <alignment horizontal="center"/>
    </xf>
    <xf numFmtId="0" fontId="24" fillId="6" borderId="10" xfId="0" applyFont="1" applyFill="1" applyBorder="1" applyAlignment="1">
      <alignment horizontal="center"/>
    </xf>
    <xf numFmtId="1" fontId="24" fillId="6" borderId="10" xfId="0" applyNumberFormat="1" applyFont="1" applyFill="1" applyBorder="1" applyAlignment="1">
      <alignment horizontal="center"/>
    </xf>
    <xf numFmtId="0" fontId="24" fillId="6" borderId="12" xfId="0" applyFont="1" applyFill="1" applyBorder="1"/>
    <xf numFmtId="0" fontId="24" fillId="3" borderId="0" xfId="0" applyFont="1" applyFill="1" applyAlignment="1">
      <alignment horizontal="center"/>
    </xf>
    <xf numFmtId="168" fontId="12" fillId="8" borderId="4" xfId="3" applyNumberFormat="1" applyFont="1" applyFill="1" applyBorder="1" applyAlignment="1">
      <alignment horizontal="center" vertical="center"/>
    </xf>
    <xf numFmtId="9" fontId="12" fillId="0" borderId="4" xfId="3" applyNumberFormat="1" applyFont="1" applyBorder="1" applyAlignment="1">
      <alignment horizontal="center" vertical="center"/>
    </xf>
    <xf numFmtId="1" fontId="16" fillId="0" borderId="23" xfId="1" applyNumberFormat="1" applyFont="1" applyBorder="1" applyAlignment="1">
      <alignment horizontal="center" vertical="center"/>
    </xf>
    <xf numFmtId="1" fontId="16" fillId="0" borderId="24" xfId="1" applyNumberFormat="1" applyFont="1" applyBorder="1" applyAlignment="1">
      <alignment horizontal="center" vertical="center"/>
    </xf>
    <xf numFmtId="1" fontId="16" fillId="9" borderId="24" xfId="1" applyNumberFormat="1" applyFont="1" applyFill="1" applyBorder="1" applyAlignment="1">
      <alignment horizontal="center" vertical="center"/>
    </xf>
    <xf numFmtId="1" fontId="16" fillId="0" borderId="32" xfId="1" applyNumberFormat="1" applyFont="1" applyBorder="1" applyAlignment="1">
      <alignment horizontal="center" vertical="center"/>
    </xf>
    <xf numFmtId="1" fontId="12" fillId="6" borderId="4" xfId="3" applyNumberFormat="1" applyFont="1" applyFill="1" applyBorder="1" applyAlignment="1">
      <alignment horizontal="left" vertical="center"/>
    </xf>
    <xf numFmtId="0" fontId="0" fillId="6" borderId="33" xfId="0" applyFill="1" applyBorder="1" applyAlignment="1">
      <alignment horizontal="center"/>
    </xf>
    <xf numFmtId="0" fontId="0" fillId="3" borderId="0" xfId="0" applyFill="1" applyAlignment="1">
      <alignment horizontal="left" vertical="center"/>
    </xf>
    <xf numFmtId="0" fontId="25" fillId="3" borderId="0" xfId="0" applyFont="1" applyFill="1" applyAlignment="1">
      <alignment horizontal="left" vertical="center"/>
    </xf>
    <xf numFmtId="0" fontId="26" fillId="3" borderId="0" xfId="0" applyFont="1" applyFill="1" applyAlignment="1">
      <alignment horizontal="center" vertical="center"/>
    </xf>
    <xf numFmtId="0" fontId="0" fillId="3" borderId="0" xfId="0" applyFill="1" applyAlignment="1">
      <alignment horizontal="center" vertical="center"/>
    </xf>
    <xf numFmtId="0" fontId="0" fillId="0" borderId="0" xfId="0" applyAlignment="1">
      <alignment vertical="top" wrapText="1"/>
    </xf>
    <xf numFmtId="0" fontId="27" fillId="11" borderId="34" xfId="0" applyFont="1" applyFill="1" applyBorder="1" applyAlignment="1">
      <alignment horizontal="center" vertical="center" wrapText="1"/>
    </xf>
    <xf numFmtId="0" fontId="27" fillId="13" borderId="34" xfId="0" applyFont="1" applyFill="1" applyBorder="1" applyAlignment="1">
      <alignment horizontal="center" vertical="center" wrapText="1"/>
    </xf>
    <xf numFmtId="0" fontId="27" fillId="14" borderId="34" xfId="0" applyFont="1" applyFill="1" applyBorder="1" applyAlignment="1">
      <alignment horizontal="center" vertical="center" wrapText="1"/>
    </xf>
    <xf numFmtId="0" fontId="27" fillId="15" borderId="34" xfId="0" applyFont="1" applyFill="1" applyBorder="1" applyAlignment="1">
      <alignment horizontal="center" vertical="center" wrapText="1"/>
    </xf>
    <xf numFmtId="0" fontId="27" fillId="12" borderId="34" xfId="0" applyFont="1" applyFill="1" applyBorder="1" applyAlignment="1">
      <alignment horizontal="center" vertical="center" wrapText="1"/>
    </xf>
    <xf numFmtId="0" fontId="28" fillId="0" borderId="0" xfId="0" applyFont="1" applyAlignment="1">
      <alignment horizontal="center" vertical="center" wrapText="1"/>
    </xf>
    <xf numFmtId="14" fontId="28" fillId="0" borderId="0" xfId="0" applyNumberFormat="1" applyFont="1" applyAlignment="1">
      <alignment horizontal="center" vertical="center" wrapText="1"/>
    </xf>
    <xf numFmtId="169" fontId="28" fillId="0" borderId="0" xfId="0" applyNumberFormat="1" applyFont="1" applyAlignment="1">
      <alignment horizontal="center" vertical="center" wrapText="1"/>
    </xf>
    <xf numFmtId="0" fontId="27" fillId="11" borderId="35" xfId="0" applyFont="1" applyFill="1" applyBorder="1" applyAlignment="1">
      <alignment horizontal="center" vertical="center" wrapText="1"/>
    </xf>
    <xf numFmtId="0" fontId="0" fillId="0" borderId="0" xfId="0" applyAlignment="1">
      <alignment horizontal="center" vertical="center" wrapText="1"/>
    </xf>
    <xf numFmtId="0" fontId="28" fillId="0" borderId="4" xfId="0" applyFont="1" applyBorder="1" applyAlignment="1">
      <alignment horizontal="center" vertical="center" wrapText="1"/>
    </xf>
    <xf numFmtId="0" fontId="27" fillId="14" borderId="35" xfId="0" applyFont="1" applyFill="1" applyBorder="1" applyAlignment="1">
      <alignment horizontal="center" vertical="top" wrapText="1"/>
    </xf>
    <xf numFmtId="0" fontId="28" fillId="0" borderId="0" xfId="0" applyFont="1" applyAlignment="1">
      <alignment horizontal="center" vertical="top" wrapText="1"/>
    </xf>
    <xf numFmtId="14" fontId="27" fillId="11" borderId="34" xfId="0" applyNumberFormat="1" applyFont="1" applyFill="1" applyBorder="1" applyAlignment="1">
      <alignment horizontal="center" vertical="center" wrapText="1"/>
    </xf>
    <xf numFmtId="167" fontId="27" fillId="11" borderId="34" xfId="0" applyNumberFormat="1" applyFont="1" applyFill="1" applyBorder="1" applyAlignment="1">
      <alignment horizontal="center" vertical="center" wrapText="1"/>
    </xf>
    <xf numFmtId="167" fontId="27" fillId="11" borderId="35" xfId="0" applyNumberFormat="1" applyFont="1" applyFill="1" applyBorder="1" applyAlignment="1">
      <alignment horizontal="center" vertical="center" wrapText="1"/>
    </xf>
    <xf numFmtId="167" fontId="28" fillId="0" borderId="0" xfId="0" applyNumberFormat="1" applyFont="1" applyAlignment="1">
      <alignment horizontal="center" vertical="center" wrapText="1"/>
    </xf>
    <xf numFmtId="167" fontId="0" fillId="0" borderId="0" xfId="0" applyNumberFormat="1" applyAlignment="1">
      <alignment horizontal="center" vertical="center" wrapText="1"/>
    </xf>
    <xf numFmtId="167" fontId="27" fillId="12" borderId="34" xfId="0" applyNumberFormat="1" applyFont="1" applyFill="1" applyBorder="1" applyAlignment="1">
      <alignment horizontal="center" vertical="center" wrapText="1"/>
    </xf>
    <xf numFmtId="1" fontId="16" fillId="0" borderId="26" xfId="1" applyNumberFormat="1" applyFont="1" applyBorder="1" applyAlignment="1">
      <alignment horizontal="center" vertical="center"/>
    </xf>
    <xf numFmtId="14" fontId="0" fillId="0" borderId="0" xfId="0" applyNumberFormat="1"/>
    <xf numFmtId="0" fontId="0" fillId="0" borderId="31" xfId="0" applyBorder="1"/>
    <xf numFmtId="0" fontId="30" fillId="0" borderId="4" xfId="0" applyFont="1" applyBorder="1"/>
    <xf numFmtId="14" fontId="30" fillId="0" borderId="4" xfId="0" applyNumberFormat="1" applyFont="1" applyBorder="1"/>
    <xf numFmtId="0" fontId="32" fillId="0" borderId="4" xfId="0" applyFont="1" applyBorder="1"/>
    <xf numFmtId="14" fontId="32" fillId="0" borderId="4" xfId="0" applyNumberFormat="1" applyFont="1" applyBorder="1"/>
    <xf numFmtId="0" fontId="31" fillId="0" borderId="4" xfId="0" applyFont="1" applyBorder="1" applyAlignment="1">
      <alignment horizontal="center" vertical="center" wrapText="1"/>
    </xf>
    <xf numFmtId="1" fontId="16" fillId="0" borderId="11" xfId="1" applyNumberFormat="1" applyFont="1" applyBorder="1" applyAlignment="1">
      <alignment horizontal="center" vertical="center"/>
    </xf>
    <xf numFmtId="1" fontId="16" fillId="0" borderId="21" xfId="1" applyNumberFormat="1" applyFont="1" applyBorder="1" applyAlignment="1">
      <alignment horizontal="center" vertical="center"/>
    </xf>
    <xf numFmtId="1" fontId="16" fillId="0" borderId="19" xfId="1" applyNumberFormat="1" applyFont="1" applyBorder="1" applyAlignment="1">
      <alignment horizontal="center" vertical="center"/>
    </xf>
    <xf numFmtId="3" fontId="16" fillId="0" borderId="19" xfId="1" applyNumberFormat="1" applyFont="1" applyBorder="1" applyAlignment="1">
      <alignment horizontal="center" vertical="center"/>
    </xf>
    <xf numFmtId="3" fontId="16" fillId="0" borderId="22" xfId="1" applyNumberFormat="1" applyFont="1" applyBorder="1" applyAlignment="1">
      <alignment horizontal="center" vertical="center"/>
    </xf>
    <xf numFmtId="1" fontId="16" fillId="0" borderId="25" xfId="1" applyNumberFormat="1" applyFont="1" applyBorder="1" applyAlignment="1">
      <alignment horizontal="center" vertical="center"/>
    </xf>
    <xf numFmtId="1" fontId="16" fillId="0" borderId="17" xfId="1" applyNumberFormat="1" applyFont="1" applyBorder="1" applyAlignment="1">
      <alignment horizontal="center" vertical="center"/>
    </xf>
    <xf numFmtId="0" fontId="30" fillId="0" borderId="4" xfId="0" applyFont="1" applyBorder="1" applyAlignment="1">
      <alignment horizontal="center" vertical="center" wrapText="1"/>
    </xf>
    <xf numFmtId="0" fontId="33" fillId="0" borderId="4" xfId="0" applyFont="1" applyBorder="1" applyAlignment="1">
      <alignment horizontal="center" vertical="center" wrapText="1"/>
    </xf>
    <xf numFmtId="170" fontId="27" fillId="11" borderId="34" xfId="0" applyNumberFormat="1" applyFont="1" applyFill="1" applyBorder="1" applyAlignment="1">
      <alignment horizontal="center" vertical="center" wrapText="1"/>
    </xf>
    <xf numFmtId="170" fontId="28" fillId="0" borderId="0" xfId="0" applyNumberFormat="1" applyFont="1" applyAlignment="1">
      <alignment horizontal="center" vertical="center" wrapText="1"/>
    </xf>
    <xf numFmtId="0" fontId="34" fillId="0" borderId="4" xfId="0" applyFont="1" applyBorder="1" applyAlignment="1">
      <alignment horizontal="center" vertical="center"/>
    </xf>
    <xf numFmtId="0" fontId="37" fillId="0" borderId="4" xfId="0" applyFont="1" applyBorder="1" applyAlignment="1">
      <alignment horizontal="center" vertical="center"/>
    </xf>
    <xf numFmtId="0" fontId="41" fillId="3" borderId="4" xfId="0" applyFont="1" applyFill="1" applyBorder="1" applyAlignment="1">
      <alignment horizontal="center" vertical="center" wrapText="1"/>
    </xf>
    <xf numFmtId="0" fontId="33" fillId="20" borderId="4" xfId="0" applyFont="1" applyFill="1" applyBorder="1" applyAlignment="1">
      <alignment horizontal="center" vertical="center" wrapText="1"/>
    </xf>
    <xf numFmtId="0" fontId="35" fillId="0" borderId="4" xfId="0" applyFont="1" applyBorder="1" applyAlignment="1">
      <alignment horizontal="center"/>
    </xf>
    <xf numFmtId="0" fontId="36" fillId="0" borderId="4" xfId="0" applyFont="1" applyBorder="1" applyAlignment="1">
      <alignment horizontal="center"/>
    </xf>
    <xf numFmtId="0" fontId="38" fillId="0" borderId="4" xfId="0" applyFont="1" applyBorder="1" applyAlignment="1">
      <alignment horizontal="center" vertical="center" wrapText="1"/>
    </xf>
    <xf numFmtId="170" fontId="27" fillId="14" borderId="34" xfId="0" applyNumberFormat="1" applyFont="1" applyFill="1" applyBorder="1" applyAlignment="1">
      <alignment horizontal="center" vertical="center" wrapText="1"/>
    </xf>
    <xf numFmtId="0" fontId="10" fillId="18" borderId="4" xfId="0" applyFont="1" applyFill="1" applyBorder="1" applyAlignment="1">
      <alignment horizontal="left" vertical="center"/>
    </xf>
    <xf numFmtId="0" fontId="42" fillId="0" borderId="4" xfId="0" applyFont="1" applyBorder="1" applyAlignment="1">
      <alignment horizontal="center" vertical="center"/>
    </xf>
    <xf numFmtId="0" fontId="1" fillId="0" borderId="4" xfId="0" applyFont="1" applyBorder="1" applyAlignment="1">
      <alignment horizontal="center" vertical="center" wrapText="1"/>
    </xf>
    <xf numFmtId="14" fontId="1" fillId="0" borderId="4" xfId="0" applyNumberFormat="1" applyFont="1" applyBorder="1" applyAlignment="1">
      <alignment horizontal="center" vertical="center" wrapText="1"/>
    </xf>
    <xf numFmtId="167" fontId="1" fillId="0" borderId="4" xfId="0" applyNumberFormat="1" applyFont="1" applyBorder="1" applyAlignment="1">
      <alignment horizontal="center" vertical="center" wrapText="1"/>
    </xf>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167" fontId="1" fillId="0" borderId="0" xfId="0" applyNumberFormat="1" applyFont="1" applyAlignment="1">
      <alignment horizontal="center" vertical="center" wrapText="1"/>
    </xf>
    <xf numFmtId="0" fontId="1" fillId="0" borderId="37" xfId="0" applyFont="1" applyBorder="1" applyAlignment="1">
      <alignment horizontal="center" vertical="center" wrapText="1"/>
    </xf>
    <xf numFmtId="170" fontId="1" fillId="0" borderId="37" xfId="0" applyNumberFormat="1" applyFont="1" applyBorder="1" applyAlignment="1">
      <alignment horizontal="center" vertical="center" wrapText="1"/>
    </xf>
    <xf numFmtId="167" fontId="1" fillId="0" borderId="37" xfId="0" applyNumberFormat="1" applyFont="1" applyBorder="1" applyAlignment="1">
      <alignment horizontal="center" vertical="center" wrapText="1"/>
    </xf>
    <xf numFmtId="14" fontId="1" fillId="0" borderId="37" xfId="0" applyNumberFormat="1" applyFont="1" applyBorder="1" applyAlignment="1">
      <alignment horizontal="center" vertical="center" wrapText="1"/>
    </xf>
    <xf numFmtId="169" fontId="1" fillId="0" borderId="37" xfId="0" applyNumberFormat="1" applyFont="1" applyBorder="1" applyAlignment="1">
      <alignment horizontal="center" vertical="center" wrapText="1"/>
    </xf>
    <xf numFmtId="0" fontId="1" fillId="0" borderId="39" xfId="0" applyFont="1" applyBorder="1" applyAlignment="1">
      <alignment horizontal="center" vertical="center" wrapText="1"/>
    </xf>
    <xf numFmtId="170" fontId="1" fillId="0" borderId="4" xfId="0" applyNumberFormat="1" applyFont="1" applyBorder="1" applyAlignment="1">
      <alignment horizontal="center" vertical="center" wrapText="1"/>
    </xf>
    <xf numFmtId="169" fontId="1" fillId="0" borderId="4" xfId="0" applyNumberFormat="1" applyFont="1" applyBorder="1" applyAlignment="1">
      <alignment horizontal="center" vertical="center" wrapText="1"/>
    </xf>
    <xf numFmtId="0" fontId="1" fillId="0" borderId="40" xfId="0" applyFont="1" applyBorder="1" applyAlignment="1">
      <alignment horizontal="center" vertical="center" wrapText="1"/>
    </xf>
    <xf numFmtId="0" fontId="1" fillId="0" borderId="19" xfId="0" applyFont="1" applyBorder="1" applyAlignment="1">
      <alignment horizontal="center" vertical="center" wrapText="1"/>
    </xf>
    <xf numFmtId="170" fontId="1" fillId="0" borderId="19" xfId="0" applyNumberFormat="1" applyFont="1" applyBorder="1" applyAlignment="1">
      <alignment horizontal="center" vertical="center" wrapText="1"/>
    </xf>
    <xf numFmtId="167" fontId="1" fillId="0" borderId="19" xfId="0" applyNumberFormat="1" applyFont="1" applyBorder="1" applyAlignment="1">
      <alignment horizontal="center" vertical="center" wrapText="1"/>
    </xf>
    <xf numFmtId="14" fontId="1" fillId="0" borderId="19" xfId="0" applyNumberFormat="1" applyFont="1" applyBorder="1" applyAlignment="1">
      <alignment horizontal="center" vertical="center" wrapText="1"/>
    </xf>
    <xf numFmtId="169" fontId="1" fillId="0" borderId="19" xfId="0" applyNumberFormat="1" applyFont="1" applyBorder="1" applyAlignment="1">
      <alignment horizontal="center" vertical="center" wrapText="1"/>
    </xf>
    <xf numFmtId="0" fontId="1" fillId="0" borderId="4" xfId="0" applyFont="1" applyBorder="1" applyAlignment="1">
      <alignment horizontal="center"/>
    </xf>
    <xf numFmtId="0" fontId="1" fillId="16" borderId="4" xfId="0" applyFont="1" applyFill="1" applyBorder="1" applyAlignment="1">
      <alignment horizontal="center" vertical="center" wrapText="1"/>
    </xf>
    <xf numFmtId="0" fontId="1" fillId="3" borderId="4" xfId="0" applyFont="1" applyFill="1" applyBorder="1" applyAlignment="1">
      <alignment horizontal="center" vertical="center" wrapText="1"/>
    </xf>
    <xf numFmtId="16" fontId="1" fillId="0" borderId="4" xfId="0" applyNumberFormat="1" applyFont="1" applyBorder="1" applyAlignment="1">
      <alignment horizontal="center" vertical="center" wrapText="1"/>
    </xf>
    <xf numFmtId="0" fontId="1" fillId="17" borderId="4" xfId="0" applyFont="1" applyFill="1" applyBorder="1" applyAlignment="1">
      <alignment horizontal="center" vertical="center" wrapText="1"/>
    </xf>
    <xf numFmtId="20" fontId="1" fillId="0" borderId="4" xfId="0" applyNumberFormat="1" applyFont="1" applyBorder="1" applyAlignment="1">
      <alignment horizontal="center" vertical="center" wrapText="1"/>
    </xf>
    <xf numFmtId="0" fontId="1" fillId="16" borderId="4" xfId="0" applyFont="1" applyFill="1" applyBorder="1" applyAlignment="1">
      <alignment horizontal="center" vertical="distributed"/>
    </xf>
    <xf numFmtId="0" fontId="1" fillId="0" borderId="4" xfId="0" applyFont="1" applyBorder="1" applyAlignment="1">
      <alignment vertical="center"/>
    </xf>
    <xf numFmtId="1" fontId="1" fillId="0" borderId="4" xfId="0" applyNumberFormat="1" applyFont="1" applyBorder="1" applyAlignment="1">
      <alignment horizontal="center" vertical="center" wrapText="1"/>
    </xf>
    <xf numFmtId="0" fontId="1" fillId="18" borderId="4" xfId="0" applyFont="1" applyFill="1" applyBorder="1" applyAlignment="1">
      <alignment horizontal="center" vertical="center" wrapText="1"/>
    </xf>
    <xf numFmtId="1" fontId="1" fillId="18" borderId="4" xfId="0" applyNumberFormat="1" applyFont="1" applyFill="1" applyBorder="1" applyAlignment="1">
      <alignment horizontal="center" vertical="center" wrapText="1"/>
    </xf>
    <xf numFmtId="0" fontId="1" fillId="20" borderId="4" xfId="0" applyFont="1" applyFill="1" applyBorder="1" applyAlignment="1">
      <alignment horizontal="center" vertical="center" wrapText="1"/>
    </xf>
    <xf numFmtId="0" fontId="1" fillId="19" borderId="4" xfId="0" applyFont="1" applyFill="1" applyBorder="1" applyAlignment="1">
      <alignment horizontal="center" vertical="center" wrapText="1"/>
    </xf>
    <xf numFmtId="0" fontId="1" fillId="0" borderId="17" xfId="0" applyFont="1" applyBorder="1" applyAlignment="1">
      <alignment horizontal="center" vertical="center" wrapText="1"/>
    </xf>
    <xf numFmtId="0" fontId="1" fillId="0" borderId="9" xfId="0" applyFont="1" applyBorder="1" applyAlignment="1">
      <alignment horizontal="center" vertical="center" wrapText="1"/>
    </xf>
    <xf numFmtId="0" fontId="1" fillId="0" borderId="31" xfId="0" applyFont="1" applyBorder="1" applyAlignment="1">
      <alignment horizontal="center" vertical="center" wrapText="1"/>
    </xf>
    <xf numFmtId="0" fontId="1" fillId="22" borderId="4" xfId="0" applyFont="1" applyFill="1" applyBorder="1" applyAlignment="1">
      <alignment horizontal="center" vertical="center" wrapText="1"/>
    </xf>
    <xf numFmtId="0" fontId="1" fillId="21" borderId="37" xfId="0" applyFont="1" applyFill="1" applyBorder="1" applyAlignment="1">
      <alignment horizontal="center" vertical="center" wrapText="1"/>
    </xf>
    <xf numFmtId="0" fontId="1" fillId="21" borderId="4" xfId="0" applyFont="1" applyFill="1" applyBorder="1" applyAlignment="1">
      <alignment horizontal="center" vertical="center" wrapText="1"/>
    </xf>
    <xf numFmtId="0" fontId="1" fillId="0" borderId="4" xfId="0" applyFont="1" applyBorder="1" applyAlignment="1">
      <alignment horizontal="center" vertical="top" wrapText="1"/>
    </xf>
    <xf numFmtId="171" fontId="1" fillId="0" borderId="4" xfId="0" applyNumberFormat="1" applyFont="1" applyBorder="1" applyAlignment="1">
      <alignment horizontal="center" vertical="center" wrapText="1"/>
    </xf>
    <xf numFmtId="170" fontId="1" fillId="0" borderId="17" xfId="0" applyNumberFormat="1" applyFont="1" applyBorder="1" applyAlignment="1">
      <alignment horizontal="center" vertical="center" wrapText="1"/>
    </xf>
    <xf numFmtId="170" fontId="1"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167" fontId="1" fillId="3" borderId="4" xfId="0" applyNumberFormat="1" applyFont="1" applyFill="1" applyBorder="1" applyAlignment="1">
      <alignment horizontal="center" vertical="center" wrapText="1"/>
    </xf>
    <xf numFmtId="0" fontId="1" fillId="0" borderId="4" xfId="0" applyFont="1" applyBorder="1"/>
    <xf numFmtId="14" fontId="1" fillId="0" borderId="4" xfId="0" applyNumberFormat="1" applyFont="1" applyBorder="1"/>
    <xf numFmtId="0" fontId="1" fillId="0" borderId="38" xfId="0" applyFont="1" applyBorder="1" applyAlignment="1">
      <alignment horizontal="center" vertical="center" wrapText="1"/>
    </xf>
    <xf numFmtId="0" fontId="41" fillId="0" borderId="4" xfId="0" applyFont="1" applyBorder="1" applyAlignment="1">
      <alignment horizontal="center" wrapText="1"/>
    </xf>
    <xf numFmtId="167" fontId="1" fillId="18" borderId="4" xfId="0" applyNumberFormat="1" applyFont="1" applyFill="1" applyBorder="1" applyAlignment="1">
      <alignment horizontal="center" vertical="center" wrapText="1"/>
    </xf>
    <xf numFmtId="0" fontId="0" fillId="18" borderId="0" xfId="0" applyFill="1" applyAlignment="1">
      <alignment horizontal="center" vertical="center" wrapText="1"/>
    </xf>
    <xf numFmtId="14" fontId="1" fillId="18" borderId="4" xfId="0" applyNumberFormat="1" applyFont="1" applyFill="1" applyBorder="1" applyAlignment="1">
      <alignment horizontal="center" vertical="center" wrapText="1"/>
    </xf>
    <xf numFmtId="0" fontId="33" fillId="18" borderId="4" xfId="0" applyFont="1" applyFill="1" applyBorder="1" applyAlignment="1">
      <alignment horizontal="center" vertical="center" wrapText="1"/>
    </xf>
    <xf numFmtId="0" fontId="41" fillId="0" borderId="4" xfId="0" applyFont="1" applyBorder="1" applyAlignment="1">
      <alignment horizontal="center" vertical="center" wrapText="1"/>
    </xf>
    <xf numFmtId="2" fontId="1" fillId="0" borderId="4" xfId="0" applyNumberFormat="1" applyFont="1" applyBorder="1" applyAlignment="1">
      <alignment horizontal="center" vertical="center" wrapText="1"/>
    </xf>
    <xf numFmtId="169" fontId="27" fillId="13" borderId="34" xfId="0" applyNumberFormat="1" applyFont="1" applyFill="1" applyBorder="1" applyAlignment="1">
      <alignment horizontal="center" vertical="center" wrapText="1"/>
    </xf>
    <xf numFmtId="1" fontId="16" fillId="0" borderId="10" xfId="1" applyNumberFormat="1" applyFont="1" applyBorder="1" applyAlignment="1">
      <alignment horizontal="center" vertical="center" wrapText="1"/>
    </xf>
    <xf numFmtId="0" fontId="27" fillId="13" borderId="35" xfId="0" applyFont="1" applyFill="1" applyBorder="1" applyAlignment="1">
      <alignment horizontal="center" vertical="top" wrapText="1"/>
    </xf>
    <xf numFmtId="0" fontId="27" fillId="11" borderId="35" xfId="0" applyFont="1" applyFill="1" applyBorder="1" applyAlignment="1">
      <alignment horizontal="center" vertical="top" wrapText="1"/>
    </xf>
    <xf numFmtId="0" fontId="27" fillId="15" borderId="35" xfId="0" applyFont="1" applyFill="1" applyBorder="1" applyAlignment="1">
      <alignment horizontal="center" vertical="top" wrapText="1"/>
    </xf>
    <xf numFmtId="170" fontId="27" fillId="14" borderId="35" xfId="0" applyNumberFormat="1" applyFont="1" applyFill="1" applyBorder="1" applyAlignment="1">
      <alignment horizontal="center" vertical="top" wrapText="1"/>
    </xf>
    <xf numFmtId="167" fontId="27" fillId="11" borderId="35" xfId="0" applyNumberFormat="1" applyFont="1" applyFill="1" applyBorder="1" applyAlignment="1">
      <alignment horizontal="center" vertical="top" wrapText="1"/>
    </xf>
    <xf numFmtId="170" fontId="27" fillId="11" borderId="35" xfId="0" applyNumberFormat="1" applyFont="1" applyFill="1" applyBorder="1" applyAlignment="1">
      <alignment horizontal="center" vertical="top" wrapText="1"/>
    </xf>
    <xf numFmtId="14" fontId="27" fillId="11" borderId="35" xfId="0" applyNumberFormat="1" applyFont="1" applyFill="1" applyBorder="1" applyAlignment="1">
      <alignment horizontal="center" vertical="top" wrapText="1"/>
    </xf>
    <xf numFmtId="167" fontId="27" fillId="12" borderId="35" xfId="0" applyNumberFormat="1" applyFont="1" applyFill="1" applyBorder="1" applyAlignment="1">
      <alignment horizontal="center" vertical="top" wrapText="1"/>
    </xf>
    <xf numFmtId="0" fontId="27" fillId="12" borderId="35" xfId="0" applyFont="1" applyFill="1" applyBorder="1" applyAlignment="1">
      <alignment horizontal="center" vertical="top" wrapText="1"/>
    </xf>
    <xf numFmtId="169" fontId="27" fillId="13" borderId="35" xfId="0" applyNumberFormat="1" applyFont="1" applyFill="1" applyBorder="1" applyAlignment="1">
      <alignment horizontal="center" vertical="top" wrapText="1"/>
    </xf>
    <xf numFmtId="0" fontId="35" fillId="0" borderId="4" xfId="0" applyFont="1" applyBorder="1" applyAlignment="1">
      <alignment horizontal="center" vertical="center" wrapText="1"/>
    </xf>
    <xf numFmtId="0" fontId="41" fillId="16" borderId="4" xfId="0" applyFont="1" applyFill="1" applyBorder="1" applyAlignment="1">
      <alignment horizontal="center" vertical="center" wrapText="1"/>
    </xf>
    <xf numFmtId="0" fontId="34" fillId="16" borderId="4" xfId="0" applyFont="1" applyFill="1" applyBorder="1" applyAlignment="1">
      <alignment horizontal="center" vertical="center"/>
    </xf>
    <xf numFmtId="0" fontId="38" fillId="21" borderId="4" xfId="0" applyFont="1" applyFill="1" applyBorder="1" applyAlignment="1">
      <alignment horizontal="center" vertical="center" wrapText="1"/>
    </xf>
    <xf numFmtId="170" fontId="1" fillId="21" borderId="4" xfId="0" applyNumberFormat="1" applyFont="1" applyFill="1" applyBorder="1" applyAlignment="1">
      <alignment horizontal="center" vertical="center" wrapText="1"/>
    </xf>
    <xf numFmtId="167" fontId="1" fillId="21" borderId="4" xfId="0" applyNumberFormat="1" applyFont="1" applyFill="1" applyBorder="1" applyAlignment="1">
      <alignment horizontal="center" vertical="center" wrapText="1"/>
    </xf>
    <xf numFmtId="20" fontId="1" fillId="16" borderId="4" xfId="0" applyNumberFormat="1" applyFont="1" applyFill="1" applyBorder="1" applyAlignment="1">
      <alignment horizontal="center" vertical="center" wrapText="1"/>
    </xf>
    <xf numFmtId="1" fontId="16" fillId="3" borderId="10" xfId="1" applyNumberFormat="1" applyFont="1" applyFill="1" applyBorder="1" applyAlignment="1">
      <alignment horizontal="center" vertical="center"/>
    </xf>
    <xf numFmtId="0" fontId="34" fillId="16" borderId="4" xfId="0" applyFont="1" applyFill="1" applyBorder="1" applyAlignment="1">
      <alignment horizontal="center"/>
    </xf>
    <xf numFmtId="0" fontId="1" fillId="0" borderId="41" xfId="0" applyFont="1" applyBorder="1" applyAlignment="1">
      <alignment horizontal="center" vertical="center" wrapText="1"/>
    </xf>
    <xf numFmtId="0" fontId="28" fillId="0" borderId="19" xfId="0" applyFont="1" applyBorder="1" applyAlignment="1">
      <alignment horizontal="center" vertical="center" wrapText="1"/>
    </xf>
    <xf numFmtId="14" fontId="1" fillId="21" borderId="4" xfId="0" applyNumberFormat="1" applyFont="1" applyFill="1" applyBorder="1" applyAlignment="1">
      <alignment horizontal="center" vertical="center" wrapText="1"/>
    </xf>
    <xf numFmtId="0" fontId="1" fillId="19" borderId="0" xfId="0" applyFont="1" applyFill="1" applyAlignment="1">
      <alignment horizontal="center" vertical="center" wrapText="1"/>
    </xf>
    <xf numFmtId="0" fontId="27" fillId="11" borderId="35" xfId="0" applyFont="1" applyFill="1" applyBorder="1" applyAlignment="1">
      <alignment horizontal="center" vertical="center" wrapText="1"/>
    </xf>
    <xf numFmtId="0" fontId="27" fillId="11" borderId="36"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2" borderId="0" xfId="0" applyFont="1" applyFill="1" applyAlignment="1">
      <alignment horizontal="center" vertical="center" wrapText="1"/>
    </xf>
    <xf numFmtId="0" fontId="11" fillId="6" borderId="9" xfId="2" applyFont="1" applyFill="1" applyBorder="1" applyAlignment="1">
      <alignment horizontal="center" vertical="center"/>
    </xf>
    <xf numFmtId="0" fontId="11" fillId="6" borderId="4" xfId="2" applyFont="1" applyFill="1" applyBorder="1" applyAlignment="1">
      <alignment horizontal="center" vertical="center"/>
    </xf>
  </cellXfs>
  <cellStyles count="5">
    <cellStyle name="Komma 2" xfId="3" xr:uid="{D1F06323-B6F7-4C68-84F6-5DE26C7A3E78}"/>
    <cellStyle name="Normal 2 4" xfId="2" xr:uid="{0D5F09FE-3221-4612-ADF3-E566488AD362}"/>
    <cellStyle name="Prozent" xfId="1" builtinId="5"/>
    <cellStyle name="Standard" xfId="0" builtinId="0"/>
    <cellStyle name="Standard 4" xfId="4" xr:uid="{03E1AAED-B8BD-430A-88CF-6137102E0AC4}"/>
  </cellStyles>
  <dxfs count="10452">
    <dxf>
      <fill>
        <patternFill>
          <bgColor rgb="FFFFFF00"/>
        </patternFill>
      </fill>
    </dxf>
    <dxf>
      <fill>
        <patternFill>
          <bgColor rgb="FF00B050"/>
        </patternFill>
      </fill>
    </dxf>
    <dxf>
      <fill>
        <patternFill>
          <bgColor theme="0" tint="-0.499984740745262"/>
        </patternFill>
      </fill>
    </dxf>
    <dxf>
      <fill>
        <patternFill>
          <bgColor rgb="FFFFFF00"/>
        </patternFill>
      </fill>
    </dxf>
    <dxf>
      <fill>
        <patternFill>
          <bgColor rgb="FF00B050"/>
        </patternFill>
      </fill>
    </dxf>
    <dxf>
      <fill>
        <patternFill>
          <bgColor theme="0" tint="-0.499984740745262"/>
        </patternFill>
      </fill>
    </dxf>
    <dxf>
      <fill>
        <patternFill>
          <bgColor rgb="FFFFFF00"/>
        </patternFill>
      </fill>
    </dxf>
    <dxf>
      <fill>
        <patternFill>
          <bgColor rgb="FF00B050"/>
        </patternFill>
      </fill>
    </dxf>
    <dxf>
      <fill>
        <patternFill>
          <bgColor theme="0" tint="-0.499984740745262"/>
        </patternFill>
      </fill>
    </dxf>
    <dxf>
      <fill>
        <patternFill>
          <bgColor rgb="FFFFFF00"/>
        </patternFill>
      </fill>
    </dxf>
    <dxf>
      <fill>
        <patternFill>
          <bgColor rgb="FF00B050"/>
        </patternFill>
      </fill>
    </dxf>
    <dxf>
      <fill>
        <patternFill>
          <bgColor theme="0" tint="-0.499984740745262"/>
        </patternFill>
      </fill>
    </dxf>
    <dxf>
      <fill>
        <patternFill>
          <bgColor rgb="FFFFFF00"/>
        </patternFill>
      </fill>
    </dxf>
    <dxf>
      <fill>
        <patternFill>
          <bgColor rgb="FF00B050"/>
        </patternFill>
      </fill>
    </dxf>
    <dxf>
      <fill>
        <patternFill>
          <bgColor theme="0" tint="-0.499984740745262"/>
        </patternFill>
      </fill>
    </dxf>
    <dxf>
      <fill>
        <patternFill>
          <bgColor rgb="FFFFFF00"/>
        </patternFill>
      </fill>
    </dxf>
    <dxf>
      <fill>
        <patternFill>
          <bgColor rgb="FF00B050"/>
        </patternFill>
      </fill>
    </dxf>
    <dxf>
      <fill>
        <patternFill>
          <bgColor theme="0" tint="-0.499984740745262"/>
        </patternFill>
      </fill>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00B05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color rgb="FF00B050"/>
      </font>
    </dxf>
    <dxf>
      <font>
        <color rgb="FFFF0000"/>
      </font>
    </dxf>
    <dxf>
      <font>
        <b/>
        <i val="0"/>
        <color rgb="FFFF0000"/>
      </font>
    </dxf>
    <dxf>
      <font>
        <b/>
        <i val="0"/>
        <color rgb="FF00B050"/>
      </font>
    </dxf>
    <dxf>
      <font>
        <b/>
        <i val="0"/>
        <color rgb="FFFF0000"/>
      </font>
    </dxf>
    <dxf>
      <font>
        <b/>
        <i val="0"/>
        <color rgb="FF00B050"/>
      </font>
    </dxf>
    <dxf>
      <font>
        <color rgb="FFFF0000"/>
      </font>
    </dxf>
    <dxf>
      <font>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rgb="FF00B05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b/>
        <i val="0"/>
        <color rgb="FFFF0000"/>
      </font>
    </dxf>
    <dxf>
      <font>
        <b/>
        <i val="0"/>
        <color rgb="FF00B050"/>
      </font>
    </dxf>
    <dxf>
      <font>
        <b/>
        <i val="0"/>
        <color rgb="FFFF0000"/>
      </font>
    </dxf>
    <dxf>
      <font>
        <b/>
        <i val="0"/>
        <color rgb="FF00B050"/>
      </font>
    </dxf>
    <dxf>
      <font>
        <color rgb="FF00B050"/>
      </font>
    </dxf>
    <dxf>
      <font>
        <color rgb="FFFF0000"/>
      </font>
    </dxf>
    <dxf>
      <font>
        <b/>
        <i val="0"/>
        <color rgb="FFFF0000"/>
      </font>
    </dxf>
    <dxf>
      <font>
        <b/>
        <i val="0"/>
        <color rgb="FF00B05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b/>
        <i val="0"/>
        <color rgb="FFFF0000"/>
      </font>
    </dxf>
    <dxf>
      <font>
        <b/>
        <i val="0"/>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b/>
        <i val="0"/>
        <color rgb="FFFF0000"/>
      </font>
    </dxf>
    <dxf>
      <font>
        <b/>
        <i val="0"/>
        <color rgb="FF00B050"/>
      </font>
    </dxf>
    <dxf>
      <font>
        <color rgb="FF00B050"/>
      </font>
    </dxf>
    <dxf>
      <font>
        <color rgb="FFFF0000"/>
      </font>
    </dxf>
    <dxf>
      <font>
        <color rgb="FF00B050"/>
      </font>
    </dxf>
    <dxf>
      <font>
        <color rgb="FFFF0000"/>
      </font>
    </dxf>
    <dxf>
      <font>
        <color rgb="FF00B050"/>
      </font>
    </dxf>
    <dxf>
      <font>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00B05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b/>
        <i val="0"/>
        <color rgb="FFFF0000"/>
      </font>
    </dxf>
    <dxf>
      <font>
        <b/>
        <i val="0"/>
        <color rgb="FF00B05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b val="0"/>
        <i/>
        <strike val="0"/>
        <color theme="0" tint="-0.14996795556505021"/>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00B050"/>
      </font>
    </dxf>
    <dxf>
      <font>
        <b/>
        <i val="0"/>
        <color rgb="FFFF0000"/>
      </font>
    </dxf>
    <dxf>
      <font>
        <b/>
        <i val="0"/>
        <color rgb="FF00B050"/>
      </font>
    </dxf>
    <dxf>
      <font>
        <color rgb="FFFF0000"/>
      </font>
    </dxf>
    <dxf>
      <font>
        <b/>
        <i val="0"/>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1"/>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00B05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color rgb="FF00B050"/>
      </font>
    </dxf>
    <dxf>
      <font>
        <color rgb="FFFF0000"/>
      </font>
    </dxf>
    <dxf>
      <font>
        <b/>
        <i val="0"/>
        <color rgb="FFFF0000"/>
      </font>
    </dxf>
    <dxf>
      <font>
        <b/>
        <i val="0"/>
        <color rgb="FF00B050"/>
      </font>
    </dxf>
    <dxf>
      <font>
        <b/>
        <i val="0"/>
        <color rgb="FFFF0000"/>
      </font>
    </dxf>
    <dxf>
      <font>
        <b/>
        <i val="0"/>
        <color rgb="FF00B050"/>
      </font>
    </dxf>
    <dxf>
      <font>
        <color rgb="FFFF0000"/>
      </font>
    </dxf>
    <dxf>
      <font>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rgb="FF00B05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b/>
        <i val="0"/>
        <color rgb="FFFF0000"/>
      </font>
    </dxf>
    <dxf>
      <font>
        <b/>
        <i val="0"/>
        <color rgb="FF00B050"/>
      </font>
    </dxf>
    <dxf>
      <font>
        <b/>
        <i val="0"/>
        <color rgb="FFFF0000"/>
      </font>
    </dxf>
    <dxf>
      <font>
        <b/>
        <i val="0"/>
        <color rgb="FF00B050"/>
      </font>
    </dxf>
    <dxf>
      <font>
        <color rgb="FF00B050"/>
      </font>
    </dxf>
    <dxf>
      <font>
        <color rgb="FFFF0000"/>
      </font>
    </dxf>
    <dxf>
      <font>
        <b/>
        <i val="0"/>
        <color rgb="FFFF0000"/>
      </font>
    </dxf>
    <dxf>
      <font>
        <b/>
        <i val="0"/>
        <color rgb="FF00B05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b/>
        <i val="0"/>
        <color rgb="FFFF0000"/>
      </font>
    </dxf>
    <dxf>
      <font>
        <b/>
        <i val="0"/>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b/>
        <i val="0"/>
        <color rgb="FFFF0000"/>
      </font>
    </dxf>
    <dxf>
      <font>
        <b/>
        <i val="0"/>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00B05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b/>
        <i val="0"/>
        <color rgb="FFFF0000"/>
      </font>
    </dxf>
    <dxf>
      <font>
        <b/>
        <i val="0"/>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b val="0"/>
        <i/>
        <strike val="0"/>
        <color theme="0" tint="-0.14996795556505021"/>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FF000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theme="1"/>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b/>
        <i val="0"/>
        <color rgb="FF00B050"/>
      </font>
    </dxf>
    <dxf>
      <font>
        <b/>
        <i val="0"/>
        <color rgb="FFFF0000"/>
      </font>
    </dxf>
    <dxf>
      <font>
        <b/>
        <i val="0"/>
        <color rgb="FF00B050"/>
      </font>
    </dxf>
    <dxf>
      <font>
        <b/>
        <i val="0"/>
        <color rgb="FFFF0000"/>
      </font>
    </dxf>
    <dxf>
      <font>
        <b/>
        <i val="0"/>
        <color rgb="FF00B05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theme="7" tint="0.39994506668294322"/>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00B050"/>
      </font>
    </dxf>
    <dxf>
      <font>
        <b/>
        <i val="0"/>
        <color rgb="FFFF0000"/>
      </font>
    </dxf>
    <dxf>
      <font>
        <b/>
        <i val="0"/>
        <color rgb="FF00B050"/>
      </font>
    </dxf>
    <dxf>
      <font>
        <color rgb="FFFF0000"/>
      </font>
    </dxf>
    <dxf>
      <font>
        <b/>
        <i val="0"/>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1"/>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00B050"/>
        </patternFill>
      </fill>
    </dxf>
    <dxf>
      <fill>
        <patternFill>
          <bgColor theme="0" tint="-0.499984740745262"/>
        </patternFill>
      </fill>
    </dxf>
    <dxf>
      <fill>
        <patternFill>
          <bgColor theme="0" tint="-0.499984740745262"/>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FFFF00"/>
        </patternFill>
      </fill>
    </dxf>
    <dxf>
      <fill>
        <patternFill>
          <bgColor theme="0" tint="-0.499984740745262"/>
        </patternFill>
      </fill>
    </dxf>
    <dxf>
      <fill>
        <patternFill>
          <bgColor rgb="FFFFC000"/>
        </patternFill>
      </fill>
    </dxf>
    <dxf>
      <fill>
        <patternFill>
          <bgColor rgb="FFFF0000"/>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colors>
    <mruColors>
      <color rgb="FFD40511"/>
      <color rgb="FF1F4E78"/>
      <color rgb="FF0070FF"/>
      <color rgb="FF0A69A3"/>
      <color rgb="FF0070C0"/>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711200</xdr:colOff>
      <xdr:row>0</xdr:row>
      <xdr:rowOff>152401</xdr:rowOff>
    </xdr:from>
    <xdr:to>
      <xdr:col>22</xdr:col>
      <xdr:colOff>18596</xdr:colOff>
      <xdr:row>28</xdr:row>
      <xdr:rowOff>106885</xdr:rowOff>
    </xdr:to>
    <xdr:pic>
      <xdr:nvPicPr>
        <xdr:cNvPr id="5" name="Grafik 1">
          <a:extLst>
            <a:ext uri="{FF2B5EF4-FFF2-40B4-BE49-F238E27FC236}">
              <a16:creationId xmlns:a16="http://schemas.microsoft.com/office/drawing/2014/main" id="{52F2AACC-8091-4759-81FA-8B251E529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41275" y="152401"/>
          <a:ext cx="10889796" cy="64314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2</xdr:col>
      <xdr:colOff>457200</xdr:colOff>
      <xdr:row>35</xdr:row>
      <xdr:rowOff>0</xdr:rowOff>
    </xdr:to>
    <xdr:pic>
      <xdr:nvPicPr>
        <xdr:cNvPr id="2" name="Grafik 1">
          <a:extLst>
            <a:ext uri="{FF2B5EF4-FFF2-40B4-BE49-F238E27FC236}">
              <a16:creationId xmlns:a16="http://schemas.microsoft.com/office/drawing/2014/main" id="{03E2D181-5E4F-5421-BED9-F28C8E4C636E}"/>
            </a:ext>
          </a:extLst>
        </xdr:cNvPr>
        <xdr:cNvPicPr>
          <a:picLocks noChangeAspect="1"/>
        </xdr:cNvPicPr>
      </xdr:nvPicPr>
      <xdr:blipFill>
        <a:blip xmlns:r="http://schemas.openxmlformats.org/officeDocument/2006/relationships" r:embed="rId1"/>
        <a:stretch>
          <a:fillRect/>
        </a:stretch>
      </xdr:blipFill>
      <xdr:spPr>
        <a:xfrm>
          <a:off x="0" y="2095500"/>
          <a:ext cx="1981200" cy="4562475"/>
        </a:xfrm>
        <a:prstGeom prst="rect">
          <a:avLst/>
        </a:prstGeom>
      </xdr:spPr>
    </xdr:pic>
    <xdr:clientData/>
  </xdr:twoCellAnchor>
  <xdr:twoCellAnchor editAs="oneCell">
    <xdr:from>
      <xdr:col>4</xdr:col>
      <xdr:colOff>0</xdr:colOff>
      <xdr:row>12</xdr:row>
      <xdr:rowOff>0</xdr:rowOff>
    </xdr:from>
    <xdr:to>
      <xdr:col>7</xdr:col>
      <xdr:colOff>314325</xdr:colOff>
      <xdr:row>36</xdr:row>
      <xdr:rowOff>0</xdr:rowOff>
    </xdr:to>
    <xdr:pic>
      <xdr:nvPicPr>
        <xdr:cNvPr id="3" name="Grafik 2">
          <a:extLst>
            <a:ext uri="{FF2B5EF4-FFF2-40B4-BE49-F238E27FC236}">
              <a16:creationId xmlns:a16="http://schemas.microsoft.com/office/drawing/2014/main" id="{0E896A26-2CE8-EFB1-DF6C-A7694D821F89}"/>
            </a:ext>
            <a:ext uri="{147F2762-F138-4A5C-976F-8EAC2B608ADB}">
              <a16:predDERef xmlns:a16="http://schemas.microsoft.com/office/drawing/2014/main" pred="{03E2D181-5E4F-5421-BED9-F28C8E4C636E}"/>
            </a:ext>
          </a:extLst>
        </xdr:cNvPr>
        <xdr:cNvPicPr>
          <a:picLocks noChangeAspect="1"/>
        </xdr:cNvPicPr>
      </xdr:nvPicPr>
      <xdr:blipFill>
        <a:blip xmlns:r="http://schemas.openxmlformats.org/officeDocument/2006/relationships" r:embed="rId2"/>
        <a:stretch>
          <a:fillRect/>
        </a:stretch>
      </xdr:blipFill>
      <xdr:spPr>
        <a:xfrm>
          <a:off x="3048000" y="2286000"/>
          <a:ext cx="2600325" cy="4572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WIN95\TEMP\GBP\2000-2-9%20GBU%20Activity%20Gri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WIN95\TEMP\GBP\Formatted%20Excel%20Report%20-%20Sorts%20and%20Filter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WIN95\TEMP\GBP\GBU%20Activity%20Gri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tes/RundumSFGs/Shared%20Documents/General/Kategorien/LEAF/Docs%20issues%20ex%20Tabaknatie%20Jan-Oct_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2-9 GBU Activity Grid"/>
      <sheetName val="SUMMARY REPORTS"/>
      <sheetName val="FORECAST IN DOLLARS"/>
      <sheetName val="case per pallet"/>
      <sheetName val="Linje 9"/>
      <sheetName val="Daglig Plan L9"/>
      <sheetName val="Långtidsplanering L9"/>
      <sheetName val="Weekly DMS Progress"/>
      <sheetName val="Constants"/>
      <sheetName val="Monthly DMS Progress"/>
      <sheetName val="Pivot"/>
      <sheetName val="PM DMS Weekly Result"/>
      <sheetName val="Database"/>
      <sheetName val="AM DMS Weekly Result"/>
      <sheetName val="LS Tracker"/>
      <sheetName val="BDE"/>
      <sheetName val="Location"/>
      <sheetName val="Indepth"/>
      <sheetName val="MO"/>
      <sheetName val="PM Pillar action"/>
      <sheetName val="BDE _ Module 7"/>
      <sheetName val="BDE _ Module 12"/>
      <sheetName val="Data Collection"/>
      <sheetName val="Graphs"/>
      <sheetName val="Indepth analysis schedule"/>
      <sheetName val="Data Collection 2"/>
      <sheetName val="Graphs (2)"/>
      <sheetName val="break down type"/>
      <sheetName val="BD summary"/>
      <sheetName val="BDE HC Wk  5"/>
      <sheetName val="BDE HC Wk  6"/>
      <sheetName val="BDE HC Wk 7"/>
      <sheetName val="BDE HC Wk 8"/>
      <sheetName val="BDE HC Wk 9"/>
      <sheetName val="BDE HC Wk 10"/>
      <sheetName val="BDE HC Wk 11"/>
      <sheetName val="BDE HC Wk 12"/>
      <sheetName val="BDE HC Wk 13"/>
      <sheetName val="BDE HC Wk 14"/>
      <sheetName val="BDE HC wk15"/>
      <sheetName val="BDE HC wk16"/>
      <sheetName val="BDE HC wk17"/>
      <sheetName val="BDE HC wk18"/>
      <sheetName val="BDE HC wk19"/>
      <sheetName val="BDE HC 20"/>
      <sheetName val="BDE HC 21"/>
      <sheetName val="BDE HC 22"/>
      <sheetName val="BDE HC 23"/>
      <sheetName val="BDE HC 25"/>
      <sheetName val="BDE HC 26"/>
      <sheetName val="BDE HC 27"/>
      <sheetName val="BDE HC 29"/>
      <sheetName val="BDE HC 30"/>
      <sheetName val="BDE HC 33"/>
      <sheetName val="BDE HC 34"/>
      <sheetName val="BDE HC 35"/>
      <sheetName val="health checks"/>
      <sheetName val="BDE HC 4"/>
      <sheetName val="BDE HC 5"/>
      <sheetName val="BDE Champions"/>
      <sheetName val="Sheet2"/>
      <sheetName val="Indepth analysis schedule (2)"/>
      <sheetName val="Action Plan"/>
      <sheetName val="Look up"/>
      <sheetName val="Push Button Commands"/>
    </sheetNames>
    <definedNames>
      <definedName name="Module1.PrintMacro"/>
    </defined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ted Excel Report - Sorts "/>
      <sheetName val="Sched 8"/>
      <sheetName val="POS0398"/>
      <sheetName val="Linje 9"/>
      <sheetName val="Daglig Plan L9"/>
      <sheetName val="Långtidsplanering L9"/>
      <sheetName val="MP&amp;S DMS"/>
      <sheetName val="Sheet1"/>
      <sheetName val="MP&amp;S Health Check Tracking"/>
      <sheetName val="Sheet2"/>
      <sheetName val="MP&amp;S HC WK 5"/>
      <sheetName val="MP&amp;S WK 6"/>
      <sheetName val="MP&amp;S WK 7"/>
      <sheetName val="MP&amp;S Wk 8"/>
      <sheetName val="MP&amp;S Wk 9"/>
      <sheetName val="MP&amp;S Wk 10"/>
      <sheetName val="MP&amp;S Wk 11"/>
      <sheetName val="MP&amp;S Wk 12"/>
      <sheetName val="MP&amp;S Wk 13"/>
      <sheetName val="MP&amp;S Wk 14"/>
      <sheetName val="MP&amp;S Wk 15"/>
      <sheetName val="MP&amp;S Wk 16"/>
      <sheetName val="MP&amp;S Wk 17"/>
      <sheetName val="MP&amp;S Wk 18"/>
      <sheetName val="MP&amp;S Wk 19"/>
      <sheetName val="MP&amp;S Wk 20"/>
      <sheetName val="MP&amp;S Wk 44"/>
      <sheetName val="MP&amp;S Wk 45"/>
      <sheetName val="MP&amp;S wk4"/>
      <sheetName val="MP&amp;S wk5"/>
      <sheetName val="MP&amp;S wk6"/>
      <sheetName val="MP&amp;S wk7"/>
    </sheetNames>
    <definedNames>
      <definedName name="MultiSort"/>
    </defined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BU Activity Grid"/>
      <sheetName val="Other INPUT"/>
      <sheetName val="F. I. Step Up Card"/>
      <sheetName val="PM Card Page 1"/>
      <sheetName val="Timisoara"/>
      <sheetName val="WPI Pillar Attendance"/>
      <sheetName val="95-96 Actual Detail"/>
      <sheetName val="Содержание "/>
      <sheetName val="Титульный лист ВО 57"/>
      <sheetName val="CBN + Поведения"/>
      <sheetName val="AM Pillar Team "/>
      <sheetName val="Понятия и определения"/>
      <sheetName val="AM Step1-SUC"/>
      <sheetName val="Map1"/>
      <sheetName val="Map2"/>
      <sheetName val="Оценка риска"/>
      <sheetName val="карто показателей ВО "/>
      <sheetName val="Карта трансформации"/>
      <sheetName val="Цели Линии 57  "/>
      <sheetName val="DH list-57"/>
      <sheetName val="DH list-58"/>
      <sheetName val="Los1"/>
      <sheetName val="План действий"/>
      <sheetName val="OEE+Reject PLAN"/>
      <sheetName val="Logistik DE DDS (tbd)"/>
      <sheetName val="17032020 SMD"/>
      <sheetName val="17032020 FMD &amp; VIDES"/>
    </sheetNames>
    <definedNames>
      <definedName name="PrintMacro"/>
    </defined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gda"/>
      <sheetName val="Docs issues ex Tabaknatie Jan-O"/>
    </sheetNames>
    <definedNames>
      <definedName name="ValidateChangeInDialogSelection" refersTo="#BEZUG!"/>
    </definedNames>
    <sheetDataSet>
      <sheetData sheetId="0"/>
      <sheetData sheetId="1"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F518026D-15DC-41B7-8167-5C28AB30BCD8}"/>
</namedSheetViews>
</file>

<file path=xl/persons/person.xml><?xml version="1.0" encoding="utf-8"?>
<personList xmlns="http://schemas.microsoft.com/office/spreadsheetml/2018/threadedcomments" xmlns:x="http://schemas.openxmlformats.org/spreadsheetml/2006/main">
  <person displayName="Kerstin Tauber" id="{7DEBB688-1C26-4041-9CD1-F62AD453686D}" userId="S::kerstin_tauber@bat.com::d3de57b9-7586-4f2c-ad28-021713cc9598" providerId="AD"/>
  <person displayName="Magdalena Schmidt" id="{8B899D12-A7F1-444D-B069-61A5DE590390}" userId="S::magdalena_schmidt@bat.com::46c2dfa0-b66f-402f-8be4-f186029266f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15564F-B732-4909-B571-C4906E7C6ABF}" name="Tabelle1" displayName="Tabelle1" ref="A1:F16" totalsRowShown="0" headerRowDxfId="10451" dataDxfId="10450">
  <autoFilter ref="A1:F16" xr:uid="{6515564F-B732-4909-B571-C4906E7C6ABF}"/>
  <tableColumns count="6">
    <tableColumn id="1" xr3:uid="{F5CAA451-8FB1-4447-AC27-8CAAA0DC80E6}" name="IB/OB" dataDxfId="10449"/>
    <tableColumn id="2" xr3:uid="{072512D1-B072-4A5E-A1C1-75531E53C2A7}" name="Material Group" dataDxfId="10448"/>
    <tableColumn id="3" xr3:uid="{0A7DD916-15FB-4160-AD29-583F64DDA55D}" name="Team" dataDxfId="10447"/>
    <tableColumn id="4" xr3:uid="{E1DB2353-E4FD-44FF-81E5-856387D89BC6}" name="Contact DHL" dataDxfId="10446"/>
    <tableColumn id="5" xr3:uid="{FCFEAFB8-C334-4925-AAC7-1AB51573B309}" name="Contact Planner" dataDxfId="10445"/>
    <tableColumn id="6" xr3:uid="{AF7C17F9-31D0-4CE4-AD47-AFE554716A35}" name="Other" dataDxfId="10444"/>
  </tableColumns>
  <tableStyleInfo name="TableStyleDark1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0" dT="2023-07-31T08:19:23.85" personId="{7DEBB688-1C26-4041-9CD1-F62AD453686D}" id="{C4315BA6-193C-4688-8D2B-43402CC33A0B}">
    <text>Reihen: 7
CS pro Reihe: 121
Platz für ca. 10 Mischungen</text>
  </threadedComment>
</ThreadedComments>
</file>

<file path=xl/threadedComments/threadedComment2.xml><?xml version="1.0" encoding="utf-8"?>
<ThreadedComments xmlns="http://schemas.microsoft.com/office/spreadsheetml/2018/threadedcomments" xmlns:x="http://schemas.openxmlformats.org/spreadsheetml/2006/main">
  <threadedComment ref="BH4" dT="2024-02-14T12:12:04.92" personId="{7DEBB688-1C26-4041-9CD1-F62AD453686D}" id="{70C92E8B-7CA7-4506-9D6F-D9044873F668}">
    <text>16 Pal. pro LKW 
65 Kartons pro Palette
1040 Kartons pro LKW</text>
  </threadedComment>
  <threadedComment ref="B60" dT="2023-07-31T08:19:23.85" personId="{7DEBB688-1C26-4041-9CD1-F62AD453686D}" id="{A85F9D92-0B77-45A7-96CB-1EEF59C05152}">
    <text>Reihen: 7
CS pro Reihe: 121
Platz für ca. 10 Mischungen</text>
  </threadedComment>
  <threadedComment ref="B85" dT="2024-02-14T12:11:51.39" personId="{7DEBB688-1C26-4041-9CD1-F62AD453686D}" id="{446DD796-2BBF-400D-8423-55CDAF0FBE2E}">
    <text xml:space="preserve">16 Pal. pro LKW 
65 Kartons pro Palette
1040 Kartons pro LKW </text>
  </threadedComment>
  <threadedComment ref="B86" dT="2024-02-14T12:11:51.39" personId="{7DEBB688-1C26-4041-9CD1-F62AD453686D}" id="{6F292177-B41A-492C-A4F2-71B506DA8723}">
    <text xml:space="preserve">16 Pal. pro LKW 
65 Kartons pro Palette
1040 Kartons pro LKW </text>
  </threadedComment>
  <threadedComment ref="B168" dT="2024-02-22T15:08:50.53" personId="{8B899D12-A7F1-444D-B069-61A5DE590390}" id="{F1BE1BDA-D200-45E5-A078-859C8DC4CE20}">
    <text>25 Kartons pro Palette
18 Paletten pro LKW
30 Pal. Ex-Vorzone
8 Pal. Presizing</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187FD-3124-4F30-923F-19433BA3BA4B}">
  <dimension ref="A1:Z3697"/>
  <sheetViews>
    <sheetView tabSelected="1" zoomScale="90" zoomScaleNormal="90" workbookViewId="0">
      <pane xSplit="9" ySplit="3" topLeftCell="J125" activePane="bottomRight" state="frozen"/>
      <selection pane="topRight" activeCell="J1" sqref="J1"/>
      <selection pane="bottomLeft" activeCell="A4" sqref="A4"/>
      <selection pane="bottomRight" activeCell="Q133" sqref="Q133"/>
    </sheetView>
  </sheetViews>
  <sheetFormatPr baseColWidth="10" defaultColWidth="10.85546875" defaultRowHeight="34.5" customHeight="1" x14ac:dyDescent="0.25"/>
  <cols>
    <col min="1" max="1" width="6.42578125" style="154" customWidth="1"/>
    <col min="2" max="2" width="15.42578125" style="155" customWidth="1"/>
    <col min="3" max="3" width="12.42578125" style="155" customWidth="1"/>
    <col min="4" max="4" width="5.85546875" style="154" customWidth="1"/>
    <col min="5" max="5" width="14.7109375" style="155" bestFit="1" customWidth="1"/>
    <col min="6" max="6" width="12" style="154" bestFit="1" customWidth="1"/>
    <col min="7" max="7" width="9.42578125" style="154" customWidth="1"/>
    <col min="8" max="8" width="13.28515625" style="154" customWidth="1"/>
    <col min="9" max="9" width="14.28515625" style="154" customWidth="1"/>
    <col min="10" max="10" width="21.85546875" style="154" bestFit="1" customWidth="1"/>
    <col min="11" max="11" width="8.7109375" style="154" bestFit="1" customWidth="1"/>
    <col min="12" max="13" width="13.42578125" style="154" bestFit="1" customWidth="1"/>
    <col min="14" max="15" width="12" style="165" bestFit="1" customWidth="1"/>
    <col min="16" max="16" width="11.42578125" style="165" customWidth="1"/>
    <col min="17" max="17" width="15.42578125" style="165" customWidth="1"/>
    <col min="18" max="18" width="9.28515625" style="154" customWidth="1"/>
    <col min="19" max="19" width="54.7109375" style="154" customWidth="1"/>
    <col min="20" max="20" width="12.42578125" style="154" bestFit="1" customWidth="1"/>
    <col min="21" max="21" width="29.28515625" style="154" customWidth="1"/>
    <col min="22" max="22" width="19.5703125" style="165" customWidth="1"/>
    <col min="23" max="23" width="12" style="165" bestFit="1" customWidth="1"/>
    <col min="24" max="25" width="10.85546875" style="166"/>
    <col min="26" max="16384" width="10.85546875" style="158"/>
  </cols>
  <sheetData>
    <row r="1" spans="1:25" ht="31.5" x14ac:dyDescent="0.25">
      <c r="A1" s="149" t="s">
        <v>0</v>
      </c>
      <c r="B1" s="277" t="s">
        <v>1</v>
      </c>
      <c r="C1" s="277" t="s">
        <v>2</v>
      </c>
      <c r="D1" s="149" t="s">
        <v>0</v>
      </c>
      <c r="E1" s="277" t="s">
        <v>3</v>
      </c>
      <c r="F1" s="277" t="s">
        <v>4</v>
      </c>
      <c r="G1" s="149" t="s">
        <v>0</v>
      </c>
      <c r="H1" s="277" t="s">
        <v>5</v>
      </c>
      <c r="I1" s="277" t="s">
        <v>6</v>
      </c>
      <c r="J1" s="277" t="s">
        <v>7</v>
      </c>
      <c r="K1" s="277" t="s">
        <v>8</v>
      </c>
      <c r="L1" s="277" t="s">
        <v>9</v>
      </c>
      <c r="M1" s="277" t="s">
        <v>10</v>
      </c>
      <c r="N1" s="163" t="s">
        <v>11</v>
      </c>
      <c r="O1" s="163" t="s">
        <v>11</v>
      </c>
      <c r="P1" s="163" t="s">
        <v>11</v>
      </c>
      <c r="Q1" s="163" t="s">
        <v>11</v>
      </c>
      <c r="R1" s="277" t="s">
        <v>12</v>
      </c>
      <c r="S1" s="277" t="s">
        <v>13</v>
      </c>
      <c r="T1" s="277" t="s">
        <v>14</v>
      </c>
      <c r="U1" s="277" t="s">
        <v>15</v>
      </c>
      <c r="V1" s="163" t="s">
        <v>0</v>
      </c>
      <c r="W1" s="163" t="s">
        <v>0</v>
      </c>
      <c r="X1" s="163" t="s">
        <v>0</v>
      </c>
      <c r="Y1" s="163" t="s">
        <v>0</v>
      </c>
    </row>
    <row r="2" spans="1:25" ht="63" x14ac:dyDescent="0.25">
      <c r="A2" s="149" t="s">
        <v>16</v>
      </c>
      <c r="B2" s="278"/>
      <c r="C2" s="278"/>
      <c r="D2" s="149" t="s">
        <v>17</v>
      </c>
      <c r="E2" s="278"/>
      <c r="F2" s="278"/>
      <c r="G2" s="149" t="s">
        <v>18</v>
      </c>
      <c r="H2" s="278"/>
      <c r="I2" s="278"/>
      <c r="J2" s="278"/>
      <c r="K2" s="278"/>
      <c r="L2" s="278"/>
      <c r="M2" s="278"/>
      <c r="N2" s="163" t="s">
        <v>19</v>
      </c>
      <c r="O2" s="163" t="s">
        <v>20</v>
      </c>
      <c r="P2" s="163" t="s">
        <v>21</v>
      </c>
      <c r="Q2" s="163" t="s">
        <v>22</v>
      </c>
      <c r="R2" s="278"/>
      <c r="S2" s="278"/>
      <c r="T2" s="278"/>
      <c r="U2" s="278"/>
      <c r="V2" s="163" t="s">
        <v>23</v>
      </c>
      <c r="W2" s="163" t="s">
        <v>24</v>
      </c>
      <c r="X2" s="163" t="s">
        <v>25</v>
      </c>
      <c r="Y2" s="163" t="s">
        <v>26</v>
      </c>
    </row>
    <row r="3" spans="1:25" ht="15.75" x14ac:dyDescent="0.25">
      <c r="A3" s="157" t="s">
        <v>27</v>
      </c>
      <c r="B3" s="157" t="s">
        <v>28</v>
      </c>
      <c r="C3" s="157" t="s">
        <v>28</v>
      </c>
      <c r="D3" s="157" t="s">
        <v>27</v>
      </c>
      <c r="E3" s="157" t="s">
        <v>28</v>
      </c>
      <c r="F3" s="157"/>
      <c r="G3" s="157" t="s">
        <v>29</v>
      </c>
      <c r="H3" s="157" t="s">
        <v>30</v>
      </c>
      <c r="I3" s="157" t="s">
        <v>31</v>
      </c>
      <c r="J3" s="157" t="s">
        <v>32</v>
      </c>
      <c r="K3" s="157"/>
      <c r="L3" s="157" t="s">
        <v>33</v>
      </c>
      <c r="M3" s="157" t="s">
        <v>33</v>
      </c>
      <c r="N3" s="164" t="s">
        <v>34</v>
      </c>
      <c r="O3" s="164" t="s">
        <v>34</v>
      </c>
      <c r="P3" s="164" t="s">
        <v>34</v>
      </c>
      <c r="Q3" s="164" t="s">
        <v>34</v>
      </c>
      <c r="R3" s="157" t="s">
        <v>35</v>
      </c>
      <c r="S3" s="157" t="s">
        <v>36</v>
      </c>
      <c r="T3" s="157" t="s">
        <v>37</v>
      </c>
      <c r="U3" s="157" t="s">
        <v>38</v>
      </c>
      <c r="V3" s="164" t="s">
        <v>34</v>
      </c>
      <c r="W3" s="164" t="s">
        <v>34</v>
      </c>
      <c r="X3" s="164" t="s">
        <v>34</v>
      </c>
      <c r="Y3" s="164" t="s">
        <v>34</v>
      </c>
    </row>
    <row r="4" spans="1:25" ht="34.5" customHeight="1" x14ac:dyDescent="0.25">
      <c r="A4" s="197">
        <f t="shared" ref="A4" si="0">IF(B4="","",WEEKNUM(B4,21))</f>
        <v>50</v>
      </c>
      <c r="B4" s="198">
        <v>45275</v>
      </c>
      <c r="C4" s="198">
        <v>45303</v>
      </c>
      <c r="D4" s="197">
        <f t="shared" ref="D4:D32" si="1">IF(E4="","",WEEKNUM(E4,21))</f>
        <v>2</v>
      </c>
      <c r="E4" s="198">
        <v>45303</v>
      </c>
      <c r="F4" s="197"/>
      <c r="G4" s="197" t="str">
        <f t="shared" ref="G4:G12" si="2">IF(E4="","",IF(E4=B4,"Ja","Nein"))</f>
        <v>Nein</v>
      </c>
      <c r="H4" s="197">
        <v>1000449201</v>
      </c>
      <c r="I4" s="197" t="s">
        <v>39</v>
      </c>
      <c r="J4" s="197">
        <v>4702114236</v>
      </c>
      <c r="K4" s="197">
        <v>94</v>
      </c>
      <c r="L4" s="197" t="s">
        <v>40</v>
      </c>
      <c r="M4" s="197" t="s">
        <v>41</v>
      </c>
      <c r="N4" s="199">
        <v>0.27430555555555552</v>
      </c>
      <c r="O4" s="199">
        <v>0.28819444444444448</v>
      </c>
      <c r="P4" s="199">
        <v>0.30555555555555552</v>
      </c>
      <c r="Q4" s="199">
        <v>0.30555555555555552</v>
      </c>
      <c r="R4" s="197"/>
      <c r="S4" s="197"/>
      <c r="T4" s="197"/>
      <c r="U4" s="197"/>
      <c r="V4" s="199">
        <f t="shared" ref="V4" si="3">IF(N4="","",IF(O4="","",O4-N4))</f>
        <v>1.3888888888888951E-2</v>
      </c>
      <c r="W4" s="199">
        <f t="shared" ref="W4" si="4">IF(O4="","",IF(P4="","",P4-O4))</f>
        <v>1.7361111111111049E-2</v>
      </c>
      <c r="X4" s="199">
        <f t="shared" ref="X4" si="5">IF(P4="","",IF(N4="","",P4-N4))</f>
        <v>3.125E-2</v>
      </c>
      <c r="Y4" s="199">
        <f t="shared" ref="Y4" si="6">IF(N4="","",IF(Q4="","",Q4-N4))</f>
        <v>3.125E-2</v>
      </c>
    </row>
    <row r="5" spans="1:25" ht="34.5" customHeight="1" x14ac:dyDescent="0.25">
      <c r="A5" s="197">
        <f t="shared" ref="A5:A48" si="7">IF(B5="","",WEEKNUM(B5,21))</f>
        <v>51</v>
      </c>
      <c r="B5" s="198">
        <v>45278</v>
      </c>
      <c r="C5" s="198">
        <v>45307</v>
      </c>
      <c r="D5" s="197">
        <f t="shared" si="1"/>
        <v>3</v>
      </c>
      <c r="E5" s="198">
        <v>45308</v>
      </c>
      <c r="F5" s="197">
        <v>2</v>
      </c>
      <c r="G5" s="197" t="str">
        <f t="shared" si="2"/>
        <v>Nein</v>
      </c>
      <c r="H5" s="197">
        <v>1000451102</v>
      </c>
      <c r="I5" s="197" t="s">
        <v>42</v>
      </c>
      <c r="J5" s="197">
        <v>4601391876</v>
      </c>
      <c r="K5" s="197">
        <v>100</v>
      </c>
      <c r="L5" s="197" t="s">
        <v>43</v>
      </c>
      <c r="M5" s="197" t="s">
        <v>41</v>
      </c>
      <c r="N5" s="199">
        <v>0.34097222222222223</v>
      </c>
      <c r="O5" s="199">
        <v>0.45833333333333331</v>
      </c>
      <c r="P5" s="199">
        <v>0.48888888888888887</v>
      </c>
      <c r="Q5" s="199">
        <v>0.49583333333333335</v>
      </c>
      <c r="R5" s="197" t="s">
        <v>44</v>
      </c>
      <c r="S5" s="197" t="s">
        <v>45</v>
      </c>
      <c r="T5" s="197"/>
      <c r="U5" s="197"/>
      <c r="V5" s="199">
        <f t="shared" ref="V5:W8" si="8">IF(N5="","",IF(O5="","",O5-N5))</f>
        <v>0.11736111111111108</v>
      </c>
      <c r="W5" s="199">
        <f t="shared" si="8"/>
        <v>3.0555555555555558E-2</v>
      </c>
      <c r="X5" s="199">
        <f>IF(P5="","",IF(N5="","",P5-N5))</f>
        <v>0.14791666666666664</v>
      </c>
      <c r="Y5" s="199">
        <f>IF(N5="","",IF(Q5="","",Q5-N5))</f>
        <v>0.15486111111111112</v>
      </c>
    </row>
    <row r="6" spans="1:25" ht="34.5" customHeight="1" x14ac:dyDescent="0.25">
      <c r="A6" s="197">
        <f>IF(B6="","",WEEKNUM(B6,21))</f>
        <v>2</v>
      </c>
      <c r="B6" s="198">
        <v>45300</v>
      </c>
      <c r="C6" s="198"/>
      <c r="D6" s="197">
        <f>IF(E6="","",WEEKNUM(E6,21))</f>
        <v>2</v>
      </c>
      <c r="E6" s="198">
        <v>45300</v>
      </c>
      <c r="F6" s="197"/>
      <c r="G6" s="197" t="str">
        <f>IF(E6="","",IF(E6=B6,"Ja","Nein"))</f>
        <v>Ja</v>
      </c>
      <c r="H6" s="197"/>
      <c r="I6" s="197" t="s">
        <v>46</v>
      </c>
      <c r="J6" s="197" t="s">
        <v>47</v>
      </c>
      <c r="K6" s="197">
        <v>50</v>
      </c>
      <c r="L6" s="197" t="s">
        <v>48</v>
      </c>
      <c r="M6" s="197" t="s">
        <v>41</v>
      </c>
      <c r="N6" s="199">
        <v>0.3666666666666667</v>
      </c>
      <c r="O6" s="199">
        <v>0.39583333333333331</v>
      </c>
      <c r="P6" s="199">
        <v>0.41666666666666669</v>
      </c>
      <c r="Q6" s="199">
        <v>0.41666666666666669</v>
      </c>
      <c r="R6" s="197"/>
      <c r="S6" s="197"/>
      <c r="T6" s="197"/>
      <c r="U6" s="197"/>
      <c r="V6" s="199">
        <f t="shared" si="8"/>
        <v>2.9166666666666619E-2</v>
      </c>
      <c r="W6" s="199">
        <f t="shared" si="8"/>
        <v>2.083333333333337E-2</v>
      </c>
      <c r="X6" s="199">
        <f>IF(P6="","",IF(N6="","",P6-N6))</f>
        <v>4.9999999999999989E-2</v>
      </c>
      <c r="Y6" s="199">
        <f>IF(N6="","",IF(Q6="","",Q6-N6))</f>
        <v>4.9999999999999989E-2</v>
      </c>
    </row>
    <row r="7" spans="1:25" ht="34.5" customHeight="1" x14ac:dyDescent="0.25">
      <c r="A7" s="197">
        <f>IF(B7="","",WEEKNUM(B7,21))</f>
        <v>2</v>
      </c>
      <c r="B7" s="198">
        <v>45300</v>
      </c>
      <c r="C7" s="198"/>
      <c r="D7" s="197">
        <f>IF(E7="","",WEEKNUM(E7,21))</f>
        <v>2</v>
      </c>
      <c r="E7" s="198">
        <v>45300</v>
      </c>
      <c r="F7" s="197"/>
      <c r="G7" s="197" t="str">
        <f>IF(E7="","",IF(E7=B7,"Ja","Nein"))</f>
        <v>Ja</v>
      </c>
      <c r="H7" s="197"/>
      <c r="I7" s="197" t="s">
        <v>46</v>
      </c>
      <c r="J7" s="197" t="s">
        <v>49</v>
      </c>
      <c r="K7" s="197">
        <v>50</v>
      </c>
      <c r="L7" s="197" t="s">
        <v>48</v>
      </c>
      <c r="M7" s="197" t="s">
        <v>41</v>
      </c>
      <c r="N7" s="199">
        <v>0.4145833333333333</v>
      </c>
      <c r="O7" s="199">
        <v>0.4236111111111111</v>
      </c>
      <c r="P7" s="199">
        <v>0.44791666666666669</v>
      </c>
      <c r="Q7" s="199">
        <v>0.44791666666666669</v>
      </c>
      <c r="R7" s="197"/>
      <c r="S7" s="197"/>
      <c r="T7" s="197"/>
      <c r="U7" s="197"/>
      <c r="V7" s="199">
        <f t="shared" si="8"/>
        <v>9.0277777777778012E-3</v>
      </c>
      <c r="W7" s="199">
        <f t="shared" si="8"/>
        <v>2.430555555555558E-2</v>
      </c>
      <c r="X7" s="199">
        <f>IF(P7="","",IF(N7="","",P7-N7))</f>
        <v>3.3333333333333381E-2</v>
      </c>
      <c r="Y7" s="199">
        <f>IF(N7="","",IF(Q7="","",Q7-N7))</f>
        <v>3.3333333333333381E-2</v>
      </c>
    </row>
    <row r="8" spans="1:25" ht="34.5" customHeight="1" x14ac:dyDescent="0.25">
      <c r="A8" s="197">
        <f>IF(B8="","",WEEKNUM(B8,21))</f>
        <v>2</v>
      </c>
      <c r="B8" s="198">
        <v>45300</v>
      </c>
      <c r="C8" s="198"/>
      <c r="D8" s="197">
        <f>IF(E8="","",WEEKNUM(E8,21))</f>
        <v>2</v>
      </c>
      <c r="E8" s="198">
        <v>45300</v>
      </c>
      <c r="F8" s="197"/>
      <c r="G8" s="197" t="str">
        <f>IF(E8="","",IF(E8=B8,"Ja","Nein"))</f>
        <v>Ja</v>
      </c>
      <c r="H8" s="197"/>
      <c r="I8" s="197" t="s">
        <v>46</v>
      </c>
      <c r="J8" s="197" t="s">
        <v>50</v>
      </c>
      <c r="K8" s="197">
        <v>50</v>
      </c>
      <c r="L8" s="197" t="s">
        <v>48</v>
      </c>
      <c r="M8" s="197" t="s">
        <v>41</v>
      </c>
      <c r="N8" s="199">
        <v>0.50486111111111109</v>
      </c>
      <c r="O8" s="199">
        <v>0.52083333333333337</v>
      </c>
      <c r="P8" s="199">
        <v>0.54166666666666663</v>
      </c>
      <c r="Q8" s="199">
        <v>0.54166666666666663</v>
      </c>
      <c r="R8" s="197"/>
      <c r="S8" s="197"/>
      <c r="T8" s="197"/>
      <c r="U8" s="197"/>
      <c r="V8" s="199">
        <f t="shared" si="8"/>
        <v>1.5972222222222276E-2</v>
      </c>
      <c r="W8" s="199">
        <f t="shared" si="8"/>
        <v>2.0833333333333259E-2</v>
      </c>
      <c r="X8" s="199">
        <f>IF(P8="","",IF(N8="","",P8-N8))</f>
        <v>3.6805555555555536E-2</v>
      </c>
      <c r="Y8" s="199">
        <f>IF(N8="","",IF(Q8="","",Q8-N8))</f>
        <v>3.6805555555555536E-2</v>
      </c>
    </row>
    <row r="9" spans="1:25" s="247" customFormat="1" ht="34.5" customHeight="1" x14ac:dyDescent="0.25">
      <c r="A9" s="197">
        <f t="shared" ref="A9:A10" si="9">IF(B9="","",WEEKNUM(B9,21))</f>
        <v>2</v>
      </c>
      <c r="B9" s="198">
        <v>45301</v>
      </c>
      <c r="C9" s="198"/>
      <c r="D9" s="197">
        <f t="shared" ref="D9:D10" si="10">IF(E9="","",WEEKNUM(E9,21))</f>
        <v>2</v>
      </c>
      <c r="E9" s="198">
        <v>45301</v>
      </c>
      <c r="F9" s="197">
        <v>1</v>
      </c>
      <c r="G9" s="197" t="str">
        <f t="shared" ref="G9:G10" si="11">IF(E9="","",IF(E9=B9,"Ja","Nein"))</f>
        <v>Ja</v>
      </c>
      <c r="H9" s="197">
        <v>1000447751</v>
      </c>
      <c r="I9" s="197" t="s">
        <v>51</v>
      </c>
      <c r="J9" s="197">
        <v>125978</v>
      </c>
      <c r="K9" s="197">
        <v>105</v>
      </c>
      <c r="L9" s="197" t="s">
        <v>43</v>
      </c>
      <c r="M9" s="197" t="s">
        <v>41</v>
      </c>
      <c r="N9" s="199">
        <v>0.37222222222222223</v>
      </c>
      <c r="O9" s="199">
        <v>0.38750000000000001</v>
      </c>
      <c r="P9" s="199">
        <v>0.40902777777777777</v>
      </c>
      <c r="Q9" s="199">
        <v>0.45833333333333331</v>
      </c>
      <c r="R9" s="197" t="s">
        <v>44</v>
      </c>
      <c r="S9" s="197" t="s">
        <v>52</v>
      </c>
      <c r="T9" s="197"/>
      <c r="U9" s="197"/>
      <c r="V9" s="246">
        <f t="shared" ref="V9:V10" si="12">IF(N9="","",IF(O9="","",O9-N9))</f>
        <v>1.5277777777777779E-2</v>
      </c>
      <c r="W9" s="246">
        <f t="shared" ref="W9:W10" si="13">IF(O9="","",IF(P9="","",P9-O9))</f>
        <v>2.1527777777777757E-2</v>
      </c>
      <c r="X9" s="246">
        <f t="shared" ref="X9:X10" si="14">IF(P9="","",IF(N9="","",P9-N9))</f>
        <v>3.6805555555555536E-2</v>
      </c>
      <c r="Y9" s="246">
        <f t="shared" ref="Y9:Y10" si="15">IF(N9="","",IF(Q9="","",Q9-N9))</f>
        <v>8.6111111111111083E-2</v>
      </c>
    </row>
    <row r="10" spans="1:25" s="247" customFormat="1" ht="78.75" x14ac:dyDescent="0.25">
      <c r="A10" s="197">
        <f t="shared" si="9"/>
        <v>2</v>
      </c>
      <c r="B10" s="198">
        <v>45301</v>
      </c>
      <c r="C10" s="198"/>
      <c r="D10" s="197">
        <f t="shared" si="10"/>
        <v>2</v>
      </c>
      <c r="E10" s="198">
        <v>45301</v>
      </c>
      <c r="F10" s="197">
        <v>2</v>
      </c>
      <c r="G10" s="197" t="str">
        <f t="shared" si="11"/>
        <v>Ja</v>
      </c>
      <c r="H10" s="197">
        <v>1000447754</v>
      </c>
      <c r="I10" s="197" t="s">
        <v>51</v>
      </c>
      <c r="J10" s="197">
        <v>125981</v>
      </c>
      <c r="K10" s="197">
        <v>105</v>
      </c>
      <c r="L10" s="197" t="s">
        <v>43</v>
      </c>
      <c r="M10" s="197" t="s">
        <v>41</v>
      </c>
      <c r="N10" s="199">
        <v>0.38750000000000001</v>
      </c>
      <c r="O10" s="199">
        <v>0.44444444444444442</v>
      </c>
      <c r="P10" s="199">
        <v>0.4777777777777778</v>
      </c>
      <c r="Q10" s="199">
        <v>0.59444444444444444</v>
      </c>
      <c r="R10" s="197" t="s">
        <v>44</v>
      </c>
      <c r="S10" s="197" t="s">
        <v>52</v>
      </c>
      <c r="T10" s="198">
        <v>45306</v>
      </c>
      <c r="U10" s="197" t="s">
        <v>53</v>
      </c>
      <c r="V10" s="246">
        <f t="shared" si="12"/>
        <v>5.6944444444444409E-2</v>
      </c>
      <c r="W10" s="246">
        <f t="shared" si="13"/>
        <v>3.3333333333333381E-2</v>
      </c>
      <c r="X10" s="246">
        <f t="shared" si="14"/>
        <v>9.027777777777779E-2</v>
      </c>
      <c r="Y10" s="246">
        <f t="shared" si="15"/>
        <v>0.20694444444444443</v>
      </c>
    </row>
    <row r="11" spans="1:25" s="247" customFormat="1" ht="34.5" customHeight="1" x14ac:dyDescent="0.25">
      <c r="A11" s="197">
        <f t="shared" si="7"/>
        <v>2</v>
      </c>
      <c r="B11" s="198">
        <v>45301</v>
      </c>
      <c r="C11" s="198">
        <v>45308</v>
      </c>
      <c r="D11" s="197">
        <f t="shared" si="1"/>
        <v>3</v>
      </c>
      <c r="E11" s="198">
        <v>45309</v>
      </c>
      <c r="F11" s="197">
        <v>2</v>
      </c>
      <c r="G11" s="197" t="str">
        <f t="shared" si="2"/>
        <v>Nein</v>
      </c>
      <c r="H11" s="197">
        <v>1000451497</v>
      </c>
      <c r="I11" s="197" t="s">
        <v>42</v>
      </c>
      <c r="J11" s="197">
        <v>4601387585</v>
      </c>
      <c r="K11" s="197">
        <v>108</v>
      </c>
      <c r="L11" s="197" t="s">
        <v>43</v>
      </c>
      <c r="M11" s="197" t="s">
        <v>41</v>
      </c>
      <c r="N11" s="199">
        <v>0.45277777777777778</v>
      </c>
      <c r="O11" s="199">
        <v>0.4861111111111111</v>
      </c>
      <c r="P11" s="199">
        <v>0.51388888888888895</v>
      </c>
      <c r="Q11" s="199">
        <v>0.5229166666666667</v>
      </c>
      <c r="R11" s="197" t="s">
        <v>44</v>
      </c>
      <c r="S11" s="197" t="s">
        <v>54</v>
      </c>
      <c r="T11" s="197"/>
      <c r="U11" s="197"/>
      <c r="V11" s="246">
        <f t="shared" ref="V11:V161" si="16">IF(N11="","",IF(O11="","",O11-N11))</f>
        <v>3.3333333333333326E-2</v>
      </c>
      <c r="W11" s="246">
        <f t="shared" ref="W11:W161" si="17">IF(O11="","",IF(P11="","",P11-O11))</f>
        <v>2.7777777777777846E-2</v>
      </c>
      <c r="X11" s="246">
        <f t="shared" ref="X11:X162" si="18">IF(P11="","",IF(N11="","",P11-N11))</f>
        <v>6.1111111111111172E-2</v>
      </c>
      <c r="Y11" s="246">
        <f t="shared" ref="Y11:Y162" si="19">IF(N11="","",IF(Q11="","",Q11-N11))</f>
        <v>7.0138888888888917E-2</v>
      </c>
    </row>
    <row r="12" spans="1:25" s="247" customFormat="1" ht="34.5" customHeight="1" x14ac:dyDescent="0.25">
      <c r="A12" s="197">
        <f t="shared" si="7"/>
        <v>2</v>
      </c>
      <c r="B12" s="198">
        <v>45301</v>
      </c>
      <c r="C12" s="198"/>
      <c r="D12" s="197">
        <f t="shared" si="1"/>
        <v>2</v>
      </c>
      <c r="E12" s="198">
        <v>45301</v>
      </c>
      <c r="F12" s="197">
        <v>3</v>
      </c>
      <c r="G12" s="197" t="str">
        <f t="shared" si="2"/>
        <v>Ja</v>
      </c>
      <c r="H12" s="197">
        <v>1000449464</v>
      </c>
      <c r="I12" s="197" t="s">
        <v>42</v>
      </c>
      <c r="J12" s="197">
        <v>4601387586</v>
      </c>
      <c r="K12" s="197">
        <v>108</v>
      </c>
      <c r="L12" s="197" t="s">
        <v>43</v>
      </c>
      <c r="M12" s="197" t="s">
        <v>41</v>
      </c>
      <c r="N12" s="199">
        <v>0.52222222222222225</v>
      </c>
      <c r="O12" s="199">
        <v>0.53472222222222221</v>
      </c>
      <c r="P12" s="199">
        <v>0.55555555555555558</v>
      </c>
      <c r="Q12" s="199">
        <v>0.56736111111111109</v>
      </c>
      <c r="R12" s="197" t="s">
        <v>44</v>
      </c>
      <c r="S12" s="197"/>
      <c r="T12" s="197"/>
      <c r="U12" s="197"/>
      <c r="V12" s="246">
        <f t="shared" si="16"/>
        <v>1.2499999999999956E-2</v>
      </c>
      <c r="W12" s="246">
        <f t="shared" si="17"/>
        <v>2.083333333333337E-2</v>
      </c>
      <c r="X12" s="246">
        <f t="shared" si="18"/>
        <v>3.3333333333333326E-2</v>
      </c>
      <c r="Y12" s="246">
        <f t="shared" si="19"/>
        <v>4.513888888888884E-2</v>
      </c>
    </row>
    <row r="13" spans="1:25" ht="34.5" customHeight="1" x14ac:dyDescent="0.25">
      <c r="A13" s="197">
        <f>IF(B13="","",WEEKNUM(B13,21))</f>
        <v>2</v>
      </c>
      <c r="B13" s="198">
        <v>45301</v>
      </c>
      <c r="C13" s="198"/>
      <c r="D13" s="197">
        <f>IF(E13="","",WEEKNUM(E13,21))</f>
        <v>2</v>
      </c>
      <c r="E13" s="198">
        <v>45301</v>
      </c>
      <c r="F13" s="197"/>
      <c r="G13" s="197" t="str">
        <f t="shared" ref="G13:G121" si="20">IF(E13="","",IF(E13=B13,"Ja","Nein"))</f>
        <v>Ja</v>
      </c>
      <c r="H13" s="197"/>
      <c r="I13" s="197" t="s">
        <v>55</v>
      </c>
      <c r="J13" s="197">
        <v>4500545501</v>
      </c>
      <c r="K13" s="197">
        <v>32</v>
      </c>
      <c r="L13" s="197" t="s">
        <v>56</v>
      </c>
      <c r="M13" s="197" t="s">
        <v>41</v>
      </c>
      <c r="N13" s="199">
        <v>0.31805555555555554</v>
      </c>
      <c r="O13" s="199">
        <v>0.33333333333333331</v>
      </c>
      <c r="P13" s="199">
        <v>0.375</v>
      </c>
      <c r="Q13" s="199">
        <v>0.375</v>
      </c>
      <c r="R13" s="197"/>
      <c r="S13" s="197"/>
      <c r="T13" s="197"/>
      <c r="U13" s="197"/>
      <c r="V13" s="199">
        <f t="shared" ref="V13:W15" si="21">IF(N13="","",IF(O13="","",O13-N13))</f>
        <v>1.5277777777777779E-2</v>
      </c>
      <c r="W13" s="199">
        <f t="shared" si="21"/>
        <v>4.1666666666666685E-2</v>
      </c>
      <c r="X13" s="199">
        <f>IF(P13="","",IF(N13="","",P13-N13))</f>
        <v>5.6944444444444464E-2</v>
      </c>
      <c r="Y13" s="199">
        <f>IF(N13="","",IF(Q13="","",Q13-N13))</f>
        <v>5.6944444444444464E-2</v>
      </c>
    </row>
    <row r="14" spans="1:25" s="247" customFormat="1" ht="34.5" customHeight="1" x14ac:dyDescent="0.25">
      <c r="A14" s="197">
        <f t="shared" si="7"/>
        <v>2</v>
      </c>
      <c r="B14" s="198">
        <v>45302</v>
      </c>
      <c r="C14" s="198"/>
      <c r="D14" s="197">
        <f>IF(E14="","",WEEKNUM(E14,21))</f>
        <v>2</v>
      </c>
      <c r="E14" s="198">
        <v>45303</v>
      </c>
      <c r="F14" s="197">
        <v>1</v>
      </c>
      <c r="G14" s="197" t="str">
        <f t="shared" si="20"/>
        <v>Nein</v>
      </c>
      <c r="H14" s="197">
        <v>1000450230</v>
      </c>
      <c r="I14" s="197" t="s">
        <v>42</v>
      </c>
      <c r="J14" s="197">
        <v>4601395602</v>
      </c>
      <c r="K14" s="197">
        <v>105</v>
      </c>
      <c r="L14" s="197" t="s">
        <v>43</v>
      </c>
      <c r="M14" s="197" t="s">
        <v>41</v>
      </c>
      <c r="N14" s="199">
        <v>0.31527777777777777</v>
      </c>
      <c r="O14" s="199">
        <v>0.33333333333333331</v>
      </c>
      <c r="P14" s="199">
        <v>0.36458333333333331</v>
      </c>
      <c r="Q14" s="199">
        <v>0.37777777777777777</v>
      </c>
      <c r="R14" s="197" t="s">
        <v>44</v>
      </c>
      <c r="S14" s="197"/>
      <c r="T14" s="197"/>
      <c r="U14" s="197"/>
      <c r="V14" s="246">
        <f t="shared" si="21"/>
        <v>1.8055555555555547E-2</v>
      </c>
      <c r="W14" s="246">
        <f t="shared" si="21"/>
        <v>3.125E-2</v>
      </c>
      <c r="X14" s="246">
        <f>IF(P14="","",IF(N14="","",P14-N14))</f>
        <v>4.9305555555555547E-2</v>
      </c>
      <c r="Y14" s="246">
        <f>IF(N14="","",IF(Q14="","",Q14-N14))</f>
        <v>6.25E-2</v>
      </c>
    </row>
    <row r="15" spans="1:25" ht="34.5" customHeight="1" x14ac:dyDescent="0.25">
      <c r="A15" s="197">
        <f>IF(B15="","",WEEKNUM(B15,21))</f>
        <v>2</v>
      </c>
      <c r="B15" s="198">
        <v>45303</v>
      </c>
      <c r="C15" s="198"/>
      <c r="D15" s="197">
        <f>IF(E15="","",WEEKNUM(E15,21))</f>
        <v>3</v>
      </c>
      <c r="E15" s="198">
        <v>45306</v>
      </c>
      <c r="F15" s="197"/>
      <c r="G15" s="197" t="str">
        <f t="shared" si="20"/>
        <v>Nein</v>
      </c>
      <c r="H15" s="197">
        <v>1000451166</v>
      </c>
      <c r="I15" s="197" t="s">
        <v>57</v>
      </c>
      <c r="J15" s="197"/>
      <c r="K15" s="197">
        <v>66</v>
      </c>
      <c r="L15" s="197" t="s">
        <v>48</v>
      </c>
      <c r="M15" s="197" t="s">
        <v>41</v>
      </c>
      <c r="N15" s="199">
        <v>0.34236111111111112</v>
      </c>
      <c r="O15" s="199">
        <v>0.3611111111111111</v>
      </c>
      <c r="P15" s="199">
        <v>0.37847222222222227</v>
      </c>
      <c r="Q15" s="199">
        <v>0.37847222222222227</v>
      </c>
      <c r="R15" s="197"/>
      <c r="S15" s="197"/>
      <c r="T15" s="197"/>
      <c r="U15" s="197"/>
      <c r="V15" s="199">
        <f t="shared" si="21"/>
        <v>1.8749999999999989E-2</v>
      </c>
      <c r="W15" s="199">
        <f t="shared" si="21"/>
        <v>1.736111111111116E-2</v>
      </c>
      <c r="X15" s="199">
        <f>IF(P15="","",IF(N15="","",P15-N15))</f>
        <v>3.6111111111111149E-2</v>
      </c>
      <c r="Y15" s="199">
        <f>IF(N15="","",IF(Q15="","",Q15-N15))</f>
        <v>3.6111111111111149E-2</v>
      </c>
    </row>
    <row r="16" spans="1:25" ht="34.5" customHeight="1" x14ac:dyDescent="0.25">
      <c r="A16" s="197">
        <f t="shared" si="7"/>
        <v>3</v>
      </c>
      <c r="B16" s="198">
        <v>45306</v>
      </c>
      <c r="C16" s="198">
        <v>45308</v>
      </c>
      <c r="D16" s="197">
        <f t="shared" ref="D16:D19" si="22">IF(E16="","",WEEKNUM(E16,21))</f>
        <v>3</v>
      </c>
      <c r="E16" s="198">
        <v>45309</v>
      </c>
      <c r="F16" s="197">
        <v>1</v>
      </c>
      <c r="G16" s="197" t="str">
        <f t="shared" si="20"/>
        <v>Nein</v>
      </c>
      <c r="H16" s="197">
        <v>1000451783</v>
      </c>
      <c r="I16" s="197" t="s">
        <v>51</v>
      </c>
      <c r="J16" s="197">
        <v>125979</v>
      </c>
      <c r="K16" s="197">
        <v>105</v>
      </c>
      <c r="L16" s="197" t="s">
        <v>43</v>
      </c>
      <c r="M16" s="197" t="s">
        <v>41</v>
      </c>
      <c r="N16" s="199">
        <v>0.30833333333333335</v>
      </c>
      <c r="O16" s="199">
        <v>0.31666666666666665</v>
      </c>
      <c r="P16" s="199">
        <v>0.34583333333333338</v>
      </c>
      <c r="Q16" s="199">
        <v>0.43124999999999997</v>
      </c>
      <c r="R16" s="197" t="s">
        <v>44</v>
      </c>
      <c r="S16" s="184" t="s">
        <v>58</v>
      </c>
      <c r="T16" s="197"/>
      <c r="U16" s="197"/>
      <c r="V16" s="199">
        <f t="shared" ref="V16:V19" si="23">IF(N16="","",IF(O16="","",O16-N16))</f>
        <v>8.3333333333333037E-3</v>
      </c>
      <c r="W16" s="199">
        <f t="shared" ref="W16:W19" si="24">IF(O16="","",IF(P16="","",P16-O16))</f>
        <v>2.916666666666673E-2</v>
      </c>
      <c r="X16" s="199">
        <f t="shared" ref="X16:X19" si="25">IF(P16="","",IF(N16="","",P16-N16))</f>
        <v>3.7500000000000033E-2</v>
      </c>
      <c r="Y16" s="199">
        <f t="shared" ref="Y16:Y19" si="26">IF(N16="","",IF(Q16="","",Q16-N16))</f>
        <v>0.12291666666666662</v>
      </c>
    </row>
    <row r="17" spans="1:26" ht="34.5" customHeight="1" x14ac:dyDescent="0.25">
      <c r="A17" s="197">
        <f t="shared" si="7"/>
        <v>3</v>
      </c>
      <c r="B17" s="198">
        <v>45306</v>
      </c>
      <c r="C17" s="198">
        <v>45308</v>
      </c>
      <c r="D17" s="197">
        <f t="shared" si="22"/>
        <v>3</v>
      </c>
      <c r="E17" s="198">
        <v>45308</v>
      </c>
      <c r="F17" s="197">
        <v>4</v>
      </c>
      <c r="G17" s="197" t="str">
        <f t="shared" si="20"/>
        <v>Nein</v>
      </c>
      <c r="H17" s="197">
        <v>1000447753</v>
      </c>
      <c r="I17" s="197" t="s">
        <v>51</v>
      </c>
      <c r="J17" s="197">
        <v>125980</v>
      </c>
      <c r="K17" s="197">
        <v>105</v>
      </c>
      <c r="L17" s="197" t="s">
        <v>43</v>
      </c>
      <c r="M17" s="197" t="s">
        <v>41</v>
      </c>
      <c r="N17" s="199">
        <v>0.37361111111111112</v>
      </c>
      <c r="O17" s="199">
        <v>0.41388888888888892</v>
      </c>
      <c r="P17" s="199">
        <v>0.44027777777777777</v>
      </c>
      <c r="Q17" s="199">
        <v>0.50069444444444444</v>
      </c>
      <c r="R17" s="197" t="s">
        <v>44</v>
      </c>
      <c r="S17" s="197" t="s">
        <v>52</v>
      </c>
      <c r="T17" s="197"/>
      <c r="U17" s="197"/>
      <c r="V17" s="199">
        <f t="shared" si="23"/>
        <v>4.0277777777777801E-2</v>
      </c>
      <c r="W17" s="199">
        <f t="shared" si="24"/>
        <v>2.6388888888888851E-2</v>
      </c>
      <c r="X17" s="199">
        <f t="shared" si="25"/>
        <v>6.6666666666666652E-2</v>
      </c>
      <c r="Y17" s="199">
        <f t="shared" si="26"/>
        <v>0.12708333333333333</v>
      </c>
    </row>
    <row r="18" spans="1:26" ht="34.5" customHeight="1" x14ac:dyDescent="0.25">
      <c r="A18" s="197">
        <f t="shared" si="7"/>
        <v>3</v>
      </c>
      <c r="B18" s="198">
        <v>45307</v>
      </c>
      <c r="C18" s="198">
        <v>45307</v>
      </c>
      <c r="D18" s="197">
        <f t="shared" si="22"/>
        <v>3</v>
      </c>
      <c r="E18" s="198">
        <v>45307</v>
      </c>
      <c r="F18" s="197">
        <v>2</v>
      </c>
      <c r="G18" s="197" t="str">
        <f t="shared" si="20"/>
        <v>Ja</v>
      </c>
      <c r="H18" s="197">
        <v>1000447746</v>
      </c>
      <c r="I18" s="197" t="s">
        <v>51</v>
      </c>
      <c r="J18" s="197">
        <v>125973</v>
      </c>
      <c r="K18" s="197">
        <v>105</v>
      </c>
      <c r="L18" s="197" t="s">
        <v>43</v>
      </c>
      <c r="M18" s="197" t="s">
        <v>41</v>
      </c>
      <c r="N18" s="199">
        <v>0.39652777777777781</v>
      </c>
      <c r="O18" s="199">
        <v>0.4145833333333333</v>
      </c>
      <c r="P18" s="199">
        <v>0.44027777777777777</v>
      </c>
      <c r="Q18" s="199">
        <v>0.53402777777777777</v>
      </c>
      <c r="R18" s="197" t="s">
        <v>44</v>
      </c>
      <c r="S18" s="184" t="s">
        <v>59</v>
      </c>
      <c r="T18" s="197"/>
      <c r="U18" s="197"/>
      <c r="V18" s="199">
        <f t="shared" si="23"/>
        <v>1.8055555555555491E-2</v>
      </c>
      <c r="W18" s="199">
        <f t="shared" si="24"/>
        <v>2.5694444444444464E-2</v>
      </c>
      <c r="X18" s="199">
        <f t="shared" si="25"/>
        <v>4.3749999999999956E-2</v>
      </c>
      <c r="Y18" s="199">
        <f t="shared" si="26"/>
        <v>0.13749999999999996</v>
      </c>
    </row>
    <row r="19" spans="1:26" ht="34.5" customHeight="1" x14ac:dyDescent="0.25">
      <c r="A19" s="197">
        <f t="shared" si="7"/>
        <v>3</v>
      </c>
      <c r="B19" s="198">
        <v>45307</v>
      </c>
      <c r="C19" s="198">
        <v>45307</v>
      </c>
      <c r="D19" s="197">
        <f t="shared" si="22"/>
        <v>3</v>
      </c>
      <c r="E19" s="198">
        <v>45307</v>
      </c>
      <c r="F19" s="197">
        <v>1</v>
      </c>
      <c r="G19" s="197" t="str">
        <f t="shared" si="20"/>
        <v>Ja</v>
      </c>
      <c r="H19" s="197">
        <v>1000447748</v>
      </c>
      <c r="I19" s="197" t="s">
        <v>51</v>
      </c>
      <c r="J19" s="197">
        <v>125975</v>
      </c>
      <c r="K19" s="197">
        <v>105</v>
      </c>
      <c r="L19" s="197" t="s">
        <v>43</v>
      </c>
      <c r="M19" s="197" t="s">
        <v>41</v>
      </c>
      <c r="N19" s="199">
        <v>0.30069444444444443</v>
      </c>
      <c r="O19" s="199">
        <v>0.3430555555555555</v>
      </c>
      <c r="P19" s="199">
        <v>0.37291666666666662</v>
      </c>
      <c r="Q19" s="199">
        <v>0.45347222222222222</v>
      </c>
      <c r="R19" s="197" t="s">
        <v>44</v>
      </c>
      <c r="S19" s="184" t="s">
        <v>59</v>
      </c>
      <c r="T19" s="197"/>
      <c r="U19" s="197"/>
      <c r="V19" s="199">
        <f t="shared" si="23"/>
        <v>4.2361111111111072E-2</v>
      </c>
      <c r="W19" s="199">
        <f t="shared" si="24"/>
        <v>2.9861111111111116E-2</v>
      </c>
      <c r="X19" s="199">
        <f t="shared" si="25"/>
        <v>7.2222222222222188E-2</v>
      </c>
      <c r="Y19" s="199">
        <f t="shared" si="26"/>
        <v>0.15277777777777779</v>
      </c>
    </row>
    <row r="20" spans="1:26" ht="34.5" customHeight="1" x14ac:dyDescent="0.25">
      <c r="A20" s="197">
        <f t="shared" si="7"/>
        <v>3</v>
      </c>
      <c r="B20" s="198">
        <v>45307</v>
      </c>
      <c r="C20" s="198"/>
      <c r="D20" s="197">
        <f t="shared" si="1"/>
        <v>3</v>
      </c>
      <c r="E20" s="198">
        <v>45308</v>
      </c>
      <c r="F20" s="197">
        <v>6</v>
      </c>
      <c r="G20" s="197" t="str">
        <f t="shared" si="20"/>
        <v>Nein</v>
      </c>
      <c r="H20" s="197">
        <v>1000451103</v>
      </c>
      <c r="I20" s="197" t="s">
        <v>42</v>
      </c>
      <c r="J20" s="197">
        <v>4601387587</v>
      </c>
      <c r="K20" s="197">
        <v>100</v>
      </c>
      <c r="L20" s="197" t="s">
        <v>43</v>
      </c>
      <c r="M20" s="197" t="s">
        <v>41</v>
      </c>
      <c r="N20" s="199">
        <v>0.39652777777777781</v>
      </c>
      <c r="O20" s="199">
        <v>0.50347222222222221</v>
      </c>
      <c r="P20" s="199">
        <v>0.56805555555555554</v>
      </c>
      <c r="Q20" s="199">
        <v>0.77083333333333337</v>
      </c>
      <c r="R20" s="197" t="s">
        <v>44</v>
      </c>
      <c r="S20" s="197" t="s">
        <v>52</v>
      </c>
      <c r="T20" s="197"/>
      <c r="U20" s="197"/>
      <c r="V20" s="199">
        <f t="shared" si="16"/>
        <v>0.1069444444444444</v>
      </c>
      <c r="W20" s="199">
        <f t="shared" si="17"/>
        <v>6.4583333333333326E-2</v>
      </c>
      <c r="X20" s="199">
        <f t="shared" si="18"/>
        <v>0.17152777777777772</v>
      </c>
      <c r="Y20" s="199">
        <f t="shared" si="19"/>
        <v>0.37430555555555556</v>
      </c>
      <c r="Z20" s="158">
        <v>38</v>
      </c>
    </row>
    <row r="21" spans="1:26" ht="31.5" x14ac:dyDescent="0.25">
      <c r="A21" s="197">
        <f t="shared" si="7"/>
        <v>3</v>
      </c>
      <c r="B21" s="198">
        <v>45307</v>
      </c>
      <c r="C21" s="198"/>
      <c r="D21" s="197">
        <f t="shared" si="1"/>
        <v>3</v>
      </c>
      <c r="E21" s="198">
        <v>45307</v>
      </c>
      <c r="F21" s="197">
        <v>3</v>
      </c>
      <c r="G21" s="197" t="str">
        <f t="shared" si="20"/>
        <v>Ja</v>
      </c>
      <c r="H21" s="197">
        <v>1000451786</v>
      </c>
      <c r="I21" s="197" t="s">
        <v>42</v>
      </c>
      <c r="J21" s="197">
        <v>4702155228</v>
      </c>
      <c r="K21" s="197">
        <v>107</v>
      </c>
      <c r="L21" s="197" t="s">
        <v>43</v>
      </c>
      <c r="M21" s="197" t="s">
        <v>41</v>
      </c>
      <c r="N21" s="199">
        <v>0.48541666666666666</v>
      </c>
      <c r="O21" s="199">
        <v>0.54791666666666672</v>
      </c>
      <c r="P21" s="199">
        <v>0.57222222222222219</v>
      </c>
      <c r="Q21" s="199">
        <v>0.58402777777777781</v>
      </c>
      <c r="R21" s="197" t="s">
        <v>44</v>
      </c>
      <c r="S21" s="184" t="s">
        <v>60</v>
      </c>
      <c r="T21" s="197"/>
      <c r="U21" s="197"/>
      <c r="V21" s="199">
        <f t="shared" ref="V21" si="27">IF(N21="","",IF(O21="","",O21-N21))</f>
        <v>6.2500000000000056E-2</v>
      </c>
      <c r="W21" s="199">
        <f t="shared" ref="W21" si="28">IF(O21="","",IF(P21="","",P21-O21))</f>
        <v>2.4305555555555469E-2</v>
      </c>
      <c r="X21" s="199">
        <f t="shared" ref="X21" si="29">IF(P21="","",IF(N21="","",P21-N21))</f>
        <v>8.6805555555555525E-2</v>
      </c>
      <c r="Y21" s="199">
        <f t="shared" ref="Y21" si="30">IF(N21="","",IF(Q21="","",Q21-N21))</f>
        <v>9.8611111111111149E-2</v>
      </c>
    </row>
    <row r="22" spans="1:26" ht="34.5" customHeight="1" x14ac:dyDescent="0.25">
      <c r="A22" s="197">
        <f t="shared" si="7"/>
        <v>3</v>
      </c>
      <c r="B22" s="198">
        <v>45308</v>
      </c>
      <c r="C22" s="198">
        <v>45308</v>
      </c>
      <c r="D22" s="197">
        <f t="shared" si="1"/>
        <v>3</v>
      </c>
      <c r="E22" s="198">
        <v>45308</v>
      </c>
      <c r="F22" s="197">
        <v>5</v>
      </c>
      <c r="G22" s="197" t="str">
        <f t="shared" si="20"/>
        <v>Ja</v>
      </c>
      <c r="H22" s="197">
        <v>1000447744</v>
      </c>
      <c r="I22" s="197" t="s">
        <v>51</v>
      </c>
      <c r="J22" s="197">
        <v>125971</v>
      </c>
      <c r="K22" s="197">
        <v>102</v>
      </c>
      <c r="L22" s="197" t="s">
        <v>43</v>
      </c>
      <c r="M22" s="197" t="s">
        <v>41</v>
      </c>
      <c r="N22" s="199">
        <v>0.38541666666666669</v>
      </c>
      <c r="O22" s="199">
        <v>0.49652777777777773</v>
      </c>
      <c r="P22" s="199">
        <v>0.52638888888888891</v>
      </c>
      <c r="Q22" s="199">
        <v>0.53125</v>
      </c>
      <c r="R22" s="197" t="s">
        <v>44</v>
      </c>
      <c r="S22" s="197"/>
      <c r="T22" s="197"/>
      <c r="U22" s="197"/>
      <c r="V22" s="199">
        <f t="shared" ref="V22:V23" si="31">IF(N22="","",IF(O22="","",O22-N22))</f>
        <v>0.11111111111111105</v>
      </c>
      <c r="W22" s="199">
        <f t="shared" ref="W22:W23" si="32">IF(O22="","",IF(P22="","",P22-O22))</f>
        <v>2.9861111111111172E-2</v>
      </c>
      <c r="X22" s="199">
        <f t="shared" ref="X22:X23" si="33">IF(P22="","",IF(N22="","",P22-N22))</f>
        <v>0.14097222222222222</v>
      </c>
      <c r="Y22" s="199">
        <f t="shared" ref="Y22:Y23" si="34">IF(N22="","",IF(Q22="","",Q22-N22))</f>
        <v>0.14583333333333331</v>
      </c>
    </row>
    <row r="23" spans="1:26" ht="34.5" customHeight="1" x14ac:dyDescent="0.25">
      <c r="A23" s="197">
        <f t="shared" si="7"/>
        <v>3</v>
      </c>
      <c r="B23" s="198">
        <v>45308</v>
      </c>
      <c r="C23" s="198">
        <v>45308</v>
      </c>
      <c r="D23" s="197">
        <f t="shared" si="1"/>
        <v>3</v>
      </c>
      <c r="E23" s="198">
        <v>45308</v>
      </c>
      <c r="F23" s="197">
        <v>1</v>
      </c>
      <c r="G23" s="197" t="str">
        <f t="shared" si="20"/>
        <v>Ja</v>
      </c>
      <c r="H23" s="197">
        <v>1000447745</v>
      </c>
      <c r="I23" s="197" t="s">
        <v>51</v>
      </c>
      <c r="J23" s="197">
        <v>125972</v>
      </c>
      <c r="K23" s="197">
        <v>94</v>
      </c>
      <c r="L23" s="197" t="s">
        <v>43</v>
      </c>
      <c r="M23" s="197" t="s">
        <v>41</v>
      </c>
      <c r="N23" s="199">
        <v>0.32569444444444445</v>
      </c>
      <c r="O23" s="199">
        <v>0.33888888888888885</v>
      </c>
      <c r="P23" s="199">
        <v>0.36458333333333331</v>
      </c>
      <c r="Q23" s="199">
        <v>0.37222222222222223</v>
      </c>
      <c r="R23" s="197" t="s">
        <v>44</v>
      </c>
      <c r="S23" s="184" t="s">
        <v>61</v>
      </c>
      <c r="T23" s="197"/>
      <c r="U23" s="197"/>
      <c r="V23" s="199">
        <f t="shared" si="31"/>
        <v>1.3194444444444398E-2</v>
      </c>
      <c r="W23" s="199">
        <f t="shared" si="32"/>
        <v>2.5694444444444464E-2</v>
      </c>
      <c r="X23" s="199">
        <f t="shared" si="33"/>
        <v>3.8888888888888862E-2</v>
      </c>
      <c r="Y23" s="199">
        <f t="shared" si="34"/>
        <v>4.6527777777777779E-2</v>
      </c>
    </row>
    <row r="24" spans="1:26" ht="34.5" customHeight="1" x14ac:dyDescent="0.25">
      <c r="A24" s="197">
        <f t="shared" si="7"/>
        <v>3</v>
      </c>
      <c r="B24" s="198">
        <v>45308</v>
      </c>
      <c r="C24" s="198">
        <v>45308</v>
      </c>
      <c r="D24" s="197">
        <f t="shared" si="1"/>
        <v>3</v>
      </c>
      <c r="E24" s="198">
        <v>45308</v>
      </c>
      <c r="F24" s="197">
        <v>3</v>
      </c>
      <c r="G24" s="197" t="str">
        <f t="shared" si="20"/>
        <v>Ja</v>
      </c>
      <c r="H24" s="197">
        <v>1000447747</v>
      </c>
      <c r="I24" s="197" t="s">
        <v>51</v>
      </c>
      <c r="J24" s="197">
        <v>125974</v>
      </c>
      <c r="K24" s="197">
        <v>105</v>
      </c>
      <c r="L24" s="197" t="s">
        <v>43</v>
      </c>
      <c r="M24" s="197" t="s">
        <v>41</v>
      </c>
      <c r="N24" s="199">
        <v>0.34652777777777777</v>
      </c>
      <c r="O24" s="199">
        <v>0.37361111111111112</v>
      </c>
      <c r="P24" s="199">
        <v>0.40069444444444446</v>
      </c>
      <c r="Q24" s="199">
        <v>0.48055555555555557</v>
      </c>
      <c r="R24" s="197" t="s">
        <v>44</v>
      </c>
      <c r="S24" s="197" t="s">
        <v>52</v>
      </c>
      <c r="T24" s="197"/>
      <c r="U24" s="197"/>
      <c r="V24" s="199">
        <f t="shared" ref="V24" si="35">IF(N24="","",IF(O24="","",O24-N24))</f>
        <v>2.7083333333333348E-2</v>
      </c>
      <c r="W24" s="199">
        <f t="shared" ref="W24" si="36">IF(O24="","",IF(P24="","",P24-O24))</f>
        <v>2.7083333333333348E-2</v>
      </c>
      <c r="X24" s="199">
        <f t="shared" ref="X24" si="37">IF(P24="","",IF(N24="","",P24-N24))</f>
        <v>5.4166666666666696E-2</v>
      </c>
      <c r="Y24" s="199">
        <f t="shared" ref="Y24" si="38">IF(N24="","",IF(Q24="","",Q24-N24))</f>
        <v>0.1340277777777778</v>
      </c>
    </row>
    <row r="25" spans="1:26" ht="34.5" customHeight="1" x14ac:dyDescent="0.25">
      <c r="A25" s="197">
        <f t="shared" si="7"/>
        <v>3</v>
      </c>
      <c r="B25" s="198">
        <v>45308</v>
      </c>
      <c r="C25" s="198">
        <v>45328</v>
      </c>
      <c r="D25" s="197">
        <f t="shared" si="1"/>
        <v>6</v>
      </c>
      <c r="E25" s="198">
        <v>45328</v>
      </c>
      <c r="F25" s="197">
        <v>3</v>
      </c>
      <c r="G25" s="197" t="str">
        <f t="shared" si="20"/>
        <v>Nein</v>
      </c>
      <c r="H25" s="197">
        <v>1000456716</v>
      </c>
      <c r="I25" s="197" t="s">
        <v>42</v>
      </c>
      <c r="J25" s="197">
        <v>4601387588</v>
      </c>
      <c r="K25" s="197">
        <v>108</v>
      </c>
      <c r="L25" s="197" t="s">
        <v>43</v>
      </c>
      <c r="M25" s="197" t="s">
        <v>41</v>
      </c>
      <c r="N25" s="199">
        <v>0.37916666666666665</v>
      </c>
      <c r="O25" s="199">
        <v>0.39583333333333331</v>
      </c>
      <c r="P25" s="199">
        <v>0.42222222222222222</v>
      </c>
      <c r="Q25" s="199">
        <v>0.43333333333333335</v>
      </c>
      <c r="R25" s="197" t="s">
        <v>44</v>
      </c>
      <c r="S25" s="197"/>
      <c r="T25" s="197"/>
      <c r="U25" s="197"/>
      <c r="V25" s="199">
        <f t="shared" si="16"/>
        <v>1.6666666666666663E-2</v>
      </c>
      <c r="W25" s="199">
        <f t="shared" si="17"/>
        <v>2.6388888888888906E-2</v>
      </c>
      <c r="X25" s="199">
        <f t="shared" si="18"/>
        <v>4.3055555555555569E-2</v>
      </c>
      <c r="Y25" s="199">
        <f t="shared" si="19"/>
        <v>5.4166666666666696E-2</v>
      </c>
    </row>
    <row r="26" spans="1:26" ht="34.5" customHeight="1" x14ac:dyDescent="0.25">
      <c r="A26" s="197">
        <f>IF(B26="","",WEEKNUM(B26,21))</f>
        <v>3</v>
      </c>
      <c r="B26" s="198">
        <v>45308</v>
      </c>
      <c r="C26" s="198"/>
      <c r="D26" s="197"/>
      <c r="E26" s="198">
        <v>45308</v>
      </c>
      <c r="F26" s="197"/>
      <c r="G26" s="197" t="str">
        <f>IF(E26="","",IF(E26=B26,"Ja","Nein"))</f>
        <v>Ja</v>
      </c>
      <c r="H26" s="197"/>
      <c r="I26" s="197" t="s">
        <v>62</v>
      </c>
      <c r="J26" s="197">
        <v>4500551034</v>
      </c>
      <c r="K26" s="197">
        <v>12</v>
      </c>
      <c r="L26" s="197" t="s">
        <v>56</v>
      </c>
      <c r="M26" s="197" t="s">
        <v>41</v>
      </c>
      <c r="N26" s="199">
        <v>0.51944444444444449</v>
      </c>
      <c r="O26" s="199">
        <v>0.54166666666666663</v>
      </c>
      <c r="P26" s="199">
        <v>0.55208333333333337</v>
      </c>
      <c r="Q26" s="199">
        <v>0.55208333333333337</v>
      </c>
      <c r="R26" s="197"/>
      <c r="S26" s="197"/>
      <c r="T26" s="197"/>
      <c r="U26" s="197"/>
      <c r="V26" s="199"/>
      <c r="W26" s="199"/>
      <c r="X26" s="199"/>
      <c r="Y26" s="199"/>
    </row>
    <row r="27" spans="1:26" ht="34.5" customHeight="1" x14ac:dyDescent="0.25">
      <c r="A27" s="197">
        <f t="shared" si="7"/>
        <v>3</v>
      </c>
      <c r="B27" s="198">
        <v>45309</v>
      </c>
      <c r="C27" s="198">
        <v>45309</v>
      </c>
      <c r="D27" s="197">
        <f t="shared" si="1"/>
        <v>3</v>
      </c>
      <c r="E27" s="198">
        <v>45310</v>
      </c>
      <c r="F27" s="197">
        <v>2</v>
      </c>
      <c r="G27" s="197" t="str">
        <f t="shared" si="20"/>
        <v>Nein</v>
      </c>
      <c r="H27" s="197">
        <v>1000447750</v>
      </c>
      <c r="I27" s="197" t="s">
        <v>51</v>
      </c>
      <c r="J27" s="197">
        <v>125977</v>
      </c>
      <c r="K27" s="197">
        <v>105</v>
      </c>
      <c r="L27" s="197" t="s">
        <v>43</v>
      </c>
      <c r="M27" s="197" t="s">
        <v>41</v>
      </c>
      <c r="N27" s="199">
        <v>0.35555555555555557</v>
      </c>
      <c r="O27" s="199">
        <v>0.36805555555555558</v>
      </c>
      <c r="P27" s="199">
        <v>0.39583333333333331</v>
      </c>
      <c r="Q27" s="199">
        <v>0.4069444444444445</v>
      </c>
      <c r="R27" s="197" t="s">
        <v>44</v>
      </c>
      <c r="S27" s="184"/>
      <c r="T27" s="197"/>
      <c r="U27" s="197"/>
      <c r="V27" s="199">
        <f t="shared" si="16"/>
        <v>1.2500000000000011E-2</v>
      </c>
      <c r="W27" s="199">
        <f t="shared" si="17"/>
        <v>2.7777777777777735E-2</v>
      </c>
      <c r="X27" s="199">
        <f t="shared" si="18"/>
        <v>4.0277777777777746E-2</v>
      </c>
      <c r="Y27" s="199">
        <f t="shared" si="19"/>
        <v>5.1388888888888928E-2</v>
      </c>
    </row>
    <row r="28" spans="1:26" ht="34.5" customHeight="1" x14ac:dyDescent="0.25">
      <c r="A28" s="197">
        <f t="shared" si="7"/>
        <v>3</v>
      </c>
      <c r="B28" s="198">
        <v>45309</v>
      </c>
      <c r="C28" s="198">
        <v>45309</v>
      </c>
      <c r="D28" s="197">
        <f t="shared" si="1"/>
        <v>3</v>
      </c>
      <c r="E28" s="198">
        <v>45310</v>
      </c>
      <c r="F28" s="197">
        <v>3</v>
      </c>
      <c r="G28" s="197" t="str">
        <f t="shared" si="20"/>
        <v>Nein</v>
      </c>
      <c r="H28" s="197">
        <v>1000447755</v>
      </c>
      <c r="I28" s="197" t="s">
        <v>51</v>
      </c>
      <c r="J28" s="197">
        <v>125982</v>
      </c>
      <c r="K28" s="197">
        <v>104</v>
      </c>
      <c r="L28" s="197" t="s">
        <v>43</v>
      </c>
      <c r="M28" s="197" t="s">
        <v>41</v>
      </c>
      <c r="N28" s="199">
        <v>0.39374999999999999</v>
      </c>
      <c r="O28" s="199">
        <v>0.43958333333333338</v>
      </c>
      <c r="P28" s="199">
        <v>0.47500000000000003</v>
      </c>
      <c r="Q28" s="199">
        <v>0.4826388888888889</v>
      </c>
      <c r="R28" s="197" t="s">
        <v>44</v>
      </c>
      <c r="S28" s="197" t="s">
        <v>63</v>
      </c>
      <c r="T28" s="197"/>
      <c r="U28" s="197"/>
      <c r="V28" s="199">
        <f t="shared" si="16"/>
        <v>4.5833333333333393E-2</v>
      </c>
      <c r="W28" s="199">
        <f t="shared" si="17"/>
        <v>3.5416666666666652E-2</v>
      </c>
      <c r="X28" s="199">
        <f t="shared" si="18"/>
        <v>8.1250000000000044E-2</v>
      </c>
      <c r="Y28" s="199">
        <f t="shared" si="19"/>
        <v>8.8888888888888906E-2</v>
      </c>
    </row>
    <row r="29" spans="1:26" ht="34.5" customHeight="1" x14ac:dyDescent="0.25">
      <c r="A29" s="197">
        <f t="shared" si="7"/>
        <v>3</v>
      </c>
      <c r="B29" s="198">
        <v>45310</v>
      </c>
      <c r="C29" s="198">
        <v>45310</v>
      </c>
      <c r="D29" s="197">
        <f t="shared" si="1"/>
        <v>3</v>
      </c>
      <c r="E29" s="198">
        <v>45310</v>
      </c>
      <c r="F29" s="197">
        <v>1</v>
      </c>
      <c r="G29" s="197" t="str">
        <f t="shared" si="20"/>
        <v>Ja</v>
      </c>
      <c r="H29" s="197">
        <v>1000447749</v>
      </c>
      <c r="I29" s="197" t="s">
        <v>51</v>
      </c>
      <c r="J29" s="197">
        <v>125976</v>
      </c>
      <c r="K29" s="197">
        <v>75</v>
      </c>
      <c r="L29" s="197" t="s">
        <v>43</v>
      </c>
      <c r="M29" s="197" t="s">
        <v>41</v>
      </c>
      <c r="N29" s="199">
        <v>0.28958333333333336</v>
      </c>
      <c r="O29" s="199">
        <v>0.32708333333333334</v>
      </c>
      <c r="P29" s="199">
        <v>0.35486111111111113</v>
      </c>
      <c r="Q29" s="199">
        <v>0.36041666666666666</v>
      </c>
      <c r="R29" s="197" t="s">
        <v>44</v>
      </c>
      <c r="S29" s="197"/>
      <c r="T29" s="197"/>
      <c r="U29" s="197"/>
      <c r="V29" s="199">
        <f t="shared" si="16"/>
        <v>3.7499999999999978E-2</v>
      </c>
      <c r="W29" s="199">
        <f t="shared" si="17"/>
        <v>2.777777777777779E-2</v>
      </c>
      <c r="X29" s="199">
        <f t="shared" si="18"/>
        <v>6.5277777777777768E-2</v>
      </c>
      <c r="Y29" s="199">
        <f t="shared" si="19"/>
        <v>7.0833333333333304E-2</v>
      </c>
    </row>
    <row r="30" spans="1:26" ht="34.5" customHeight="1" x14ac:dyDescent="0.25">
      <c r="A30" s="197">
        <f t="shared" si="7"/>
        <v>3</v>
      </c>
      <c r="B30" s="198">
        <v>45310</v>
      </c>
      <c r="C30" s="198"/>
      <c r="D30" s="197">
        <f t="shared" si="1"/>
        <v>3</v>
      </c>
      <c r="E30" s="198">
        <v>45310</v>
      </c>
      <c r="F30" s="197"/>
      <c r="G30" s="197" t="str">
        <f t="shared" si="20"/>
        <v>Ja</v>
      </c>
      <c r="H30" s="197"/>
      <c r="I30" s="197" t="s">
        <v>64</v>
      </c>
      <c r="J30" s="197">
        <v>5700591582</v>
      </c>
      <c r="K30" s="197">
        <v>93</v>
      </c>
      <c r="L30" s="197" t="s">
        <v>48</v>
      </c>
      <c r="M30" s="197" t="s">
        <v>41</v>
      </c>
      <c r="N30" s="199"/>
      <c r="O30" s="199">
        <v>0.3125</v>
      </c>
      <c r="P30" s="199">
        <v>0.34027777777777773</v>
      </c>
      <c r="Q30" s="199">
        <v>0.34027777777777773</v>
      </c>
      <c r="R30" s="197"/>
      <c r="S30" s="197" t="s">
        <v>65</v>
      </c>
      <c r="T30" s="197"/>
      <c r="U30" s="197"/>
      <c r="V30" s="199"/>
      <c r="W30" s="199"/>
      <c r="X30" s="199"/>
      <c r="Y30" s="199"/>
    </row>
    <row r="31" spans="1:26" ht="34.5" customHeight="1" x14ac:dyDescent="0.25">
      <c r="A31" s="197">
        <f t="shared" si="7"/>
        <v>4</v>
      </c>
      <c r="B31" s="198">
        <v>45313</v>
      </c>
      <c r="C31" s="198">
        <v>45313</v>
      </c>
      <c r="D31" s="197">
        <f t="shared" si="1"/>
        <v>4</v>
      </c>
      <c r="E31" s="198">
        <v>45313</v>
      </c>
      <c r="F31" s="197">
        <v>2</v>
      </c>
      <c r="G31" s="197" t="str">
        <f t="shared" si="20"/>
        <v>Ja</v>
      </c>
      <c r="H31" s="197">
        <v>1000451801</v>
      </c>
      <c r="I31" s="197" t="s">
        <v>51</v>
      </c>
      <c r="J31" s="197">
        <v>126170</v>
      </c>
      <c r="K31" s="197">
        <v>105</v>
      </c>
      <c r="L31" s="197" t="s">
        <v>43</v>
      </c>
      <c r="M31" s="197" t="s">
        <v>41</v>
      </c>
      <c r="N31" s="199">
        <v>0.32708333333333334</v>
      </c>
      <c r="O31" s="199">
        <v>0.4368055555555555</v>
      </c>
      <c r="P31" s="199">
        <v>0.4604166666666667</v>
      </c>
      <c r="Q31" s="199">
        <v>0.46875</v>
      </c>
      <c r="R31" s="197" t="s">
        <v>44</v>
      </c>
      <c r="S31" s="184" t="s">
        <v>61</v>
      </c>
      <c r="T31" s="197"/>
      <c r="U31" s="197"/>
      <c r="V31" s="199">
        <f t="shared" si="16"/>
        <v>0.10972222222222217</v>
      </c>
      <c r="W31" s="199">
        <f t="shared" si="17"/>
        <v>2.3611111111111194E-2</v>
      </c>
      <c r="X31" s="199">
        <f t="shared" si="18"/>
        <v>0.13333333333333336</v>
      </c>
      <c r="Y31" s="199">
        <f t="shared" si="19"/>
        <v>0.14166666666666666</v>
      </c>
    </row>
    <row r="32" spans="1:26" ht="34.5" customHeight="1" x14ac:dyDescent="0.25">
      <c r="A32" s="197">
        <f t="shared" si="7"/>
        <v>4</v>
      </c>
      <c r="B32" s="198">
        <v>45313</v>
      </c>
      <c r="C32" s="198">
        <v>45313</v>
      </c>
      <c r="D32" s="197">
        <f t="shared" si="1"/>
        <v>4</v>
      </c>
      <c r="E32" s="198">
        <v>45313</v>
      </c>
      <c r="F32" s="197">
        <v>1</v>
      </c>
      <c r="G32" s="197" t="str">
        <f t="shared" si="20"/>
        <v>Ja</v>
      </c>
      <c r="H32" s="197">
        <v>1000452401</v>
      </c>
      <c r="I32" s="197" t="s">
        <v>51</v>
      </c>
      <c r="J32" s="197">
        <v>126174</v>
      </c>
      <c r="K32" s="197">
        <v>105</v>
      </c>
      <c r="L32" s="197" t="s">
        <v>43</v>
      </c>
      <c r="M32" s="197" t="s">
        <v>41</v>
      </c>
      <c r="N32" s="199">
        <v>0.32083333333333336</v>
      </c>
      <c r="O32" s="199">
        <v>0.38958333333333334</v>
      </c>
      <c r="P32" s="199">
        <v>0.42291666666666666</v>
      </c>
      <c r="Q32" s="199">
        <v>0.43402777777777773</v>
      </c>
      <c r="R32" s="197" t="s">
        <v>44</v>
      </c>
      <c r="S32" s="184" t="s">
        <v>61</v>
      </c>
      <c r="T32" s="197"/>
      <c r="U32" s="197"/>
      <c r="V32" s="199">
        <f t="shared" si="16"/>
        <v>6.8749999999999978E-2</v>
      </c>
      <c r="W32" s="199">
        <f t="shared" si="17"/>
        <v>3.3333333333333326E-2</v>
      </c>
      <c r="X32" s="199">
        <f t="shared" si="18"/>
        <v>0.1020833333333333</v>
      </c>
      <c r="Y32" s="199">
        <f t="shared" si="19"/>
        <v>0.11319444444444438</v>
      </c>
    </row>
    <row r="33" spans="1:25" ht="34.5" customHeight="1" x14ac:dyDescent="0.25">
      <c r="A33" s="197">
        <f t="shared" si="7"/>
        <v>4</v>
      </c>
      <c r="B33" s="198">
        <v>45313</v>
      </c>
      <c r="C33" s="198">
        <v>45315</v>
      </c>
      <c r="D33" s="197">
        <f>IF(E33="","",WEEKNUM(E33,21))</f>
        <v>4</v>
      </c>
      <c r="E33" s="198">
        <v>45315</v>
      </c>
      <c r="F33" s="197">
        <v>1</v>
      </c>
      <c r="G33" s="197" t="str">
        <f t="shared" si="20"/>
        <v>Nein</v>
      </c>
      <c r="H33" s="197">
        <v>1000452402</v>
      </c>
      <c r="I33" s="197" t="s">
        <v>51</v>
      </c>
      <c r="J33" s="197">
        <v>126177</v>
      </c>
      <c r="K33" s="197">
        <v>105</v>
      </c>
      <c r="L33" s="197" t="s">
        <v>43</v>
      </c>
      <c r="M33" s="197" t="s">
        <v>41</v>
      </c>
      <c r="N33" s="199">
        <v>0.40208333333333335</v>
      </c>
      <c r="O33" s="199">
        <v>0.41111111111111115</v>
      </c>
      <c r="P33" s="199">
        <v>0.43402777777777773</v>
      </c>
      <c r="Q33" s="199">
        <v>0.44166666666666665</v>
      </c>
      <c r="R33" s="197" t="s">
        <v>44</v>
      </c>
      <c r="S33" s="197"/>
      <c r="T33" s="197"/>
      <c r="U33" s="197"/>
      <c r="V33" s="199">
        <f t="shared" si="16"/>
        <v>9.0277777777778012E-3</v>
      </c>
      <c r="W33" s="199">
        <f t="shared" si="17"/>
        <v>2.2916666666666585E-2</v>
      </c>
      <c r="X33" s="199">
        <f t="shared" si="18"/>
        <v>3.1944444444444386E-2</v>
      </c>
      <c r="Y33" s="199">
        <f t="shared" si="19"/>
        <v>3.9583333333333304E-2</v>
      </c>
    </row>
    <row r="34" spans="1:25" ht="34.5" customHeight="1" x14ac:dyDescent="0.25">
      <c r="A34" s="197">
        <f t="shared" si="7"/>
        <v>4</v>
      </c>
      <c r="B34" s="198">
        <v>45314</v>
      </c>
      <c r="C34" s="198">
        <v>45314</v>
      </c>
      <c r="D34" s="197">
        <f t="shared" ref="D34:D196" si="39">IF(E34="","",WEEKNUM(E34,21))</f>
        <v>4</v>
      </c>
      <c r="E34" s="198">
        <v>45314</v>
      </c>
      <c r="F34" s="197">
        <v>2</v>
      </c>
      <c r="G34" s="197" t="str">
        <f t="shared" si="20"/>
        <v>Ja</v>
      </c>
      <c r="H34" s="197">
        <v>1000453615</v>
      </c>
      <c r="I34" s="197" t="s">
        <v>51</v>
      </c>
      <c r="J34" s="197">
        <v>126173</v>
      </c>
      <c r="K34" s="197">
        <v>100</v>
      </c>
      <c r="L34" s="197" t="s">
        <v>43</v>
      </c>
      <c r="M34" s="197" t="s">
        <v>41</v>
      </c>
      <c r="N34" s="199">
        <v>0.39513888888888887</v>
      </c>
      <c r="O34" s="199">
        <v>0.42638888888888887</v>
      </c>
      <c r="P34" s="199">
        <v>0.44791666666666669</v>
      </c>
      <c r="Q34" s="199">
        <v>0.5180555555555556</v>
      </c>
      <c r="R34" s="197" t="s">
        <v>44</v>
      </c>
      <c r="S34" s="184" t="s">
        <v>59</v>
      </c>
      <c r="T34" s="197"/>
      <c r="U34" s="197"/>
      <c r="V34" s="199">
        <f t="shared" si="16"/>
        <v>3.125E-2</v>
      </c>
      <c r="W34" s="199">
        <f t="shared" si="17"/>
        <v>2.1527777777777812E-2</v>
      </c>
      <c r="X34" s="199">
        <f t="shared" si="18"/>
        <v>5.2777777777777812E-2</v>
      </c>
      <c r="Y34" s="199">
        <f t="shared" si="19"/>
        <v>0.12291666666666673</v>
      </c>
    </row>
    <row r="35" spans="1:25" ht="34.5" customHeight="1" x14ac:dyDescent="0.25">
      <c r="A35" s="197">
        <f t="shared" si="7"/>
        <v>4</v>
      </c>
      <c r="B35" s="198">
        <v>45314</v>
      </c>
      <c r="C35" s="198">
        <v>45314</v>
      </c>
      <c r="D35" s="197">
        <f t="shared" si="39"/>
        <v>4</v>
      </c>
      <c r="E35" s="198">
        <v>45314</v>
      </c>
      <c r="F35" s="197">
        <v>1</v>
      </c>
      <c r="G35" s="197" t="str">
        <f t="shared" si="20"/>
        <v>Ja</v>
      </c>
      <c r="H35" s="197">
        <v>1000453616</v>
      </c>
      <c r="I35" s="197" t="s">
        <v>51</v>
      </c>
      <c r="J35" s="197">
        <v>126180</v>
      </c>
      <c r="K35" s="197">
        <v>105</v>
      </c>
      <c r="L35" s="197" t="s">
        <v>43</v>
      </c>
      <c r="M35" s="197" t="s">
        <v>41</v>
      </c>
      <c r="N35" s="199">
        <v>0.31666666666666665</v>
      </c>
      <c r="O35" s="199">
        <v>0.34861111111111115</v>
      </c>
      <c r="P35" s="199">
        <v>0.37777777777777777</v>
      </c>
      <c r="Q35" s="199">
        <v>0.38680555555555557</v>
      </c>
      <c r="R35" s="197" t="s">
        <v>44</v>
      </c>
      <c r="S35" s="184" t="s">
        <v>61</v>
      </c>
      <c r="T35" s="197"/>
      <c r="U35" s="197"/>
      <c r="V35" s="199">
        <f t="shared" si="16"/>
        <v>3.1944444444444497E-2</v>
      </c>
      <c r="W35" s="199">
        <f t="shared" si="17"/>
        <v>2.9166666666666619E-2</v>
      </c>
      <c r="X35" s="199">
        <f t="shared" si="18"/>
        <v>6.1111111111111116E-2</v>
      </c>
      <c r="Y35" s="199">
        <f t="shared" si="19"/>
        <v>7.0138888888888917E-2</v>
      </c>
    </row>
    <row r="36" spans="1:25" ht="34.5" customHeight="1" x14ac:dyDescent="0.25">
      <c r="A36" s="197">
        <f>IF(B36="","",WEEKNUM(B36,21))</f>
        <v>4</v>
      </c>
      <c r="B36" s="198">
        <v>45314</v>
      </c>
      <c r="C36" s="198"/>
      <c r="D36" s="197">
        <f>IF(E36="","",WEEKNUM(E36,21))</f>
        <v>4</v>
      </c>
      <c r="E36" s="198">
        <v>45314</v>
      </c>
      <c r="F36" s="197">
        <v>3</v>
      </c>
      <c r="G36" s="197" t="str">
        <f t="shared" si="20"/>
        <v>Ja</v>
      </c>
      <c r="H36" s="197">
        <v>1000453873</v>
      </c>
      <c r="I36" s="197" t="s">
        <v>42</v>
      </c>
      <c r="J36" s="197">
        <v>4601390251</v>
      </c>
      <c r="K36" s="197">
        <v>108</v>
      </c>
      <c r="L36" s="197" t="s">
        <v>43</v>
      </c>
      <c r="M36" s="197" t="s">
        <v>41</v>
      </c>
      <c r="N36" s="199">
        <v>0.42708333333333331</v>
      </c>
      <c r="O36" s="199">
        <v>0.45833333333333331</v>
      </c>
      <c r="P36" s="199">
        <v>0.48333333333333334</v>
      </c>
      <c r="Q36" s="199">
        <v>0.49791666666666662</v>
      </c>
      <c r="R36" s="197" t="s">
        <v>44</v>
      </c>
      <c r="S36" s="197"/>
      <c r="T36" s="197"/>
      <c r="U36" s="197"/>
      <c r="V36" s="199">
        <f>IF(N36="","",IF(O36="","",O36-N36))</f>
        <v>3.125E-2</v>
      </c>
      <c r="W36" s="199">
        <f>IF(O36="","",IF(P36="","",P36-O36))</f>
        <v>2.5000000000000022E-2</v>
      </c>
      <c r="X36" s="199">
        <f>IF(P36="","",IF(N36="","",P36-N36))</f>
        <v>5.6250000000000022E-2</v>
      </c>
      <c r="Y36" s="199">
        <f>IF(N36="","",IF(Q36="","",Q36-N36))</f>
        <v>7.0833333333333304E-2</v>
      </c>
    </row>
    <row r="37" spans="1:25" ht="34.5" customHeight="1" x14ac:dyDescent="0.25">
      <c r="A37" s="197">
        <f>IF(B37="","",WEEKNUM(B37,21))</f>
        <v>4</v>
      </c>
      <c r="B37" s="198">
        <v>45314</v>
      </c>
      <c r="C37" s="198">
        <v>45328</v>
      </c>
      <c r="D37" s="197">
        <f>IF(E37="","",WEEKNUM(E37,21))</f>
        <v>6</v>
      </c>
      <c r="E37" s="198">
        <v>45328</v>
      </c>
      <c r="F37" s="197">
        <v>4</v>
      </c>
      <c r="G37" s="197" t="str">
        <f t="shared" si="20"/>
        <v>Nein</v>
      </c>
      <c r="H37" s="197">
        <v>1000456717</v>
      </c>
      <c r="I37" s="197" t="s">
        <v>42</v>
      </c>
      <c r="J37" s="197">
        <v>4601387450</v>
      </c>
      <c r="K37" s="197">
        <v>108</v>
      </c>
      <c r="L37" s="197" t="s">
        <v>43</v>
      </c>
      <c r="M37" s="197" t="s">
        <v>41</v>
      </c>
      <c r="N37" s="199">
        <v>0.3888888888888889</v>
      </c>
      <c r="O37" s="199">
        <v>0.47222222222222227</v>
      </c>
      <c r="P37" s="199">
        <v>0.49791666666666662</v>
      </c>
      <c r="Q37" s="199">
        <v>0.51180555555555551</v>
      </c>
      <c r="R37" s="197" t="s">
        <v>44</v>
      </c>
      <c r="S37" s="197"/>
      <c r="T37" s="197"/>
      <c r="U37" s="197"/>
      <c r="V37" s="199">
        <f>IF(N37="","",IF(O37="","",O37-N37))</f>
        <v>8.333333333333337E-2</v>
      </c>
      <c r="W37" s="199">
        <f>IF(O37="","",IF(P37="","",P37-O37))</f>
        <v>2.5694444444444353E-2</v>
      </c>
      <c r="X37" s="199">
        <f>IF(P37="","",IF(N37="","",P37-N37))</f>
        <v>0.10902777777777772</v>
      </c>
      <c r="Y37" s="199">
        <f>IF(N37="","",IF(Q37="","",Q37-N37))</f>
        <v>0.12291666666666662</v>
      </c>
    </row>
    <row r="38" spans="1:25" ht="34.5" customHeight="1" x14ac:dyDescent="0.25">
      <c r="A38" s="197">
        <f t="shared" si="7"/>
        <v>4</v>
      </c>
      <c r="B38" s="198">
        <v>45315</v>
      </c>
      <c r="C38" s="198">
        <v>45315</v>
      </c>
      <c r="D38" s="197">
        <f t="shared" si="39"/>
        <v>4</v>
      </c>
      <c r="E38" s="198">
        <v>45316</v>
      </c>
      <c r="F38" s="197">
        <v>1</v>
      </c>
      <c r="G38" s="197" t="str">
        <f t="shared" si="20"/>
        <v>Nein</v>
      </c>
      <c r="H38" s="197">
        <v>1000453974</v>
      </c>
      <c r="I38" s="197" t="s">
        <v>51</v>
      </c>
      <c r="J38" s="197">
        <v>126171</v>
      </c>
      <c r="K38" s="197">
        <v>92</v>
      </c>
      <c r="L38" s="197" t="s">
        <v>43</v>
      </c>
      <c r="M38" s="197" t="s">
        <v>41</v>
      </c>
      <c r="N38" s="199">
        <v>0.36249999999999999</v>
      </c>
      <c r="O38" s="199">
        <v>0.36944444444444446</v>
      </c>
      <c r="P38" s="199">
        <v>0.39652777777777781</v>
      </c>
      <c r="Q38" s="199">
        <v>0.40416666666666662</v>
      </c>
      <c r="R38" s="197" t="s">
        <v>44</v>
      </c>
      <c r="S38" s="197"/>
      <c r="T38" s="197"/>
      <c r="U38" s="197"/>
      <c r="V38" s="199">
        <f t="shared" si="16"/>
        <v>6.9444444444444753E-3</v>
      </c>
      <c r="W38" s="199">
        <f t="shared" si="17"/>
        <v>2.7083333333333348E-2</v>
      </c>
      <c r="X38" s="199">
        <f t="shared" si="18"/>
        <v>3.4027777777777823E-2</v>
      </c>
      <c r="Y38" s="199">
        <f t="shared" si="19"/>
        <v>4.166666666666663E-2</v>
      </c>
    </row>
    <row r="39" spans="1:25" ht="34.5" customHeight="1" x14ac:dyDescent="0.25">
      <c r="A39" s="197">
        <f t="shared" si="7"/>
        <v>4</v>
      </c>
      <c r="B39" s="198">
        <v>45315</v>
      </c>
      <c r="C39" s="198">
        <v>45315</v>
      </c>
      <c r="D39" s="197">
        <f t="shared" si="39"/>
        <v>4</v>
      </c>
      <c r="E39" s="198">
        <v>45315</v>
      </c>
      <c r="F39" s="197">
        <v>2</v>
      </c>
      <c r="G39" s="197" t="str">
        <f t="shared" si="20"/>
        <v>Ja</v>
      </c>
      <c r="H39" s="197">
        <v>1000453975</v>
      </c>
      <c r="I39" s="197" t="s">
        <v>51</v>
      </c>
      <c r="J39" s="197">
        <v>126178</v>
      </c>
      <c r="K39" s="197">
        <v>96</v>
      </c>
      <c r="L39" s="197" t="s">
        <v>43</v>
      </c>
      <c r="M39" s="197" t="s">
        <v>41</v>
      </c>
      <c r="N39" s="199">
        <v>0.47291666666666665</v>
      </c>
      <c r="O39" s="199">
        <v>0.49027777777777781</v>
      </c>
      <c r="P39" s="199">
        <v>0.51666666666666672</v>
      </c>
      <c r="Q39" s="199">
        <v>0.57291666666666663</v>
      </c>
      <c r="R39" s="197" t="s">
        <v>44</v>
      </c>
      <c r="S39" s="197" t="s">
        <v>52</v>
      </c>
      <c r="T39" s="197"/>
      <c r="U39" s="197"/>
      <c r="V39" s="199">
        <f t="shared" si="16"/>
        <v>1.736111111111116E-2</v>
      </c>
      <c r="W39" s="199">
        <f t="shared" si="17"/>
        <v>2.6388888888888906E-2</v>
      </c>
      <c r="X39" s="199">
        <f t="shared" si="18"/>
        <v>4.3750000000000067E-2</v>
      </c>
      <c r="Y39" s="199">
        <f t="shared" si="19"/>
        <v>9.9999999999999978E-2</v>
      </c>
    </row>
    <row r="40" spans="1:25" ht="34.5" customHeight="1" x14ac:dyDescent="0.25">
      <c r="A40" s="197">
        <f t="shared" si="7"/>
        <v>4</v>
      </c>
      <c r="B40" s="198">
        <v>45316</v>
      </c>
      <c r="C40" s="198">
        <v>45316</v>
      </c>
      <c r="D40" s="197">
        <f t="shared" si="39"/>
        <v>4</v>
      </c>
      <c r="E40" s="198">
        <v>45316</v>
      </c>
      <c r="F40" s="197">
        <v>2</v>
      </c>
      <c r="G40" s="197" t="str">
        <f t="shared" si="20"/>
        <v>Ja</v>
      </c>
      <c r="H40" s="197">
        <v>1000454079</v>
      </c>
      <c r="I40" s="197" t="s">
        <v>51</v>
      </c>
      <c r="J40" s="197">
        <v>126175</v>
      </c>
      <c r="K40" s="197">
        <v>105</v>
      </c>
      <c r="L40" s="197" t="s">
        <v>43</v>
      </c>
      <c r="M40" s="197" t="s">
        <v>41</v>
      </c>
      <c r="N40" s="199">
        <v>0.55208333333333337</v>
      </c>
      <c r="O40" s="199">
        <v>0.5625</v>
      </c>
      <c r="P40" s="199">
        <v>0.58333333333333337</v>
      </c>
      <c r="Q40" s="199">
        <v>0.66736111111111107</v>
      </c>
      <c r="R40" s="197" t="s">
        <v>44</v>
      </c>
      <c r="S40" s="184" t="s">
        <v>66</v>
      </c>
      <c r="T40" s="197"/>
      <c r="U40" s="197"/>
      <c r="V40" s="199">
        <f t="shared" si="16"/>
        <v>1.041666666666663E-2</v>
      </c>
      <c r="W40" s="199">
        <f t="shared" si="17"/>
        <v>2.083333333333337E-2</v>
      </c>
      <c r="X40" s="199">
        <f t="shared" si="18"/>
        <v>3.125E-2</v>
      </c>
      <c r="Y40" s="199">
        <f t="shared" si="19"/>
        <v>0.1152777777777777</v>
      </c>
    </row>
    <row r="41" spans="1:25" ht="34.5" customHeight="1" x14ac:dyDescent="0.25">
      <c r="A41" s="197">
        <f t="shared" si="7"/>
        <v>4</v>
      </c>
      <c r="B41" s="198">
        <v>45316</v>
      </c>
      <c r="C41" s="198">
        <v>45316</v>
      </c>
      <c r="D41" s="197">
        <f t="shared" si="39"/>
        <v>4</v>
      </c>
      <c r="E41" s="198">
        <v>45316</v>
      </c>
      <c r="F41" s="197">
        <v>3</v>
      </c>
      <c r="G41" s="197" t="str">
        <f t="shared" si="20"/>
        <v>Ja</v>
      </c>
      <c r="H41" s="197">
        <v>1000454080</v>
      </c>
      <c r="I41" s="197" t="s">
        <v>51</v>
      </c>
      <c r="J41" s="197">
        <v>126179</v>
      </c>
      <c r="K41" s="197">
        <v>105</v>
      </c>
      <c r="L41" s="197" t="s">
        <v>43</v>
      </c>
      <c r="M41" s="197" t="s">
        <v>41</v>
      </c>
      <c r="N41" s="199">
        <v>0.55763888888888891</v>
      </c>
      <c r="O41" s="199">
        <v>0.58958333333333335</v>
      </c>
      <c r="P41" s="199">
        <v>0.61388888888888882</v>
      </c>
      <c r="Q41" s="199">
        <v>0.62847222222222221</v>
      </c>
      <c r="R41" s="197" t="s">
        <v>44</v>
      </c>
      <c r="S41" s="197" t="s">
        <v>52</v>
      </c>
      <c r="T41" s="197"/>
      <c r="U41" s="197"/>
      <c r="V41" s="199">
        <f t="shared" si="16"/>
        <v>3.1944444444444442E-2</v>
      </c>
      <c r="W41" s="199">
        <f t="shared" si="17"/>
        <v>2.4305555555555469E-2</v>
      </c>
      <c r="X41" s="199">
        <f t="shared" si="18"/>
        <v>5.6249999999999911E-2</v>
      </c>
      <c r="Y41" s="199">
        <f t="shared" si="19"/>
        <v>7.0833333333333304E-2</v>
      </c>
    </row>
    <row r="42" spans="1:25" ht="34.5" customHeight="1" x14ac:dyDescent="0.25">
      <c r="A42" s="197">
        <f t="shared" si="7"/>
        <v>4</v>
      </c>
      <c r="B42" s="198">
        <v>45316</v>
      </c>
      <c r="C42" s="198"/>
      <c r="D42" s="197">
        <f t="shared" si="39"/>
        <v>4</v>
      </c>
      <c r="E42" s="198">
        <v>45316</v>
      </c>
      <c r="F42" s="197"/>
      <c r="G42" s="197" t="str">
        <f t="shared" si="20"/>
        <v>Ja</v>
      </c>
      <c r="H42" s="197"/>
      <c r="I42" s="197" t="s">
        <v>67</v>
      </c>
      <c r="J42" s="197">
        <v>4500553652</v>
      </c>
      <c r="K42" s="197">
        <v>1032</v>
      </c>
      <c r="L42" s="197" t="s">
        <v>56</v>
      </c>
      <c r="M42" s="197" t="s">
        <v>41</v>
      </c>
      <c r="N42" s="199">
        <v>0.34513888888888888</v>
      </c>
      <c r="O42" s="199">
        <v>0.35416666666666669</v>
      </c>
      <c r="P42" s="199">
        <v>0.40625</v>
      </c>
      <c r="Q42" s="199">
        <v>0.40625</v>
      </c>
      <c r="R42" s="197"/>
      <c r="S42" s="197"/>
      <c r="T42" s="197"/>
      <c r="U42" s="197"/>
      <c r="V42" s="199"/>
      <c r="W42" s="199"/>
      <c r="X42" s="199"/>
      <c r="Y42" s="199"/>
    </row>
    <row r="43" spans="1:25" ht="34.5" customHeight="1" x14ac:dyDescent="0.25">
      <c r="A43" s="197">
        <f t="shared" si="7"/>
        <v>4</v>
      </c>
      <c r="B43" s="198">
        <v>45317</v>
      </c>
      <c r="C43" s="198">
        <v>45317</v>
      </c>
      <c r="D43" s="197">
        <f t="shared" si="39"/>
        <v>4</v>
      </c>
      <c r="E43" s="198">
        <v>45317</v>
      </c>
      <c r="F43" s="197">
        <v>1</v>
      </c>
      <c r="G43" s="197" t="str">
        <f t="shared" si="20"/>
        <v>Ja</v>
      </c>
      <c r="H43" s="197">
        <v>1000454081</v>
      </c>
      <c r="I43" s="197" t="s">
        <v>51</v>
      </c>
      <c r="J43" s="197">
        <v>126172</v>
      </c>
      <c r="K43" s="197">
        <v>105</v>
      </c>
      <c r="L43" s="197" t="s">
        <v>43</v>
      </c>
      <c r="M43" s="197" t="s">
        <v>41</v>
      </c>
      <c r="N43" s="199">
        <v>0.3756944444444445</v>
      </c>
      <c r="O43" s="199">
        <v>0.3888888888888889</v>
      </c>
      <c r="P43" s="199">
        <v>0.40833333333333338</v>
      </c>
      <c r="Q43" s="199">
        <v>0.42152777777777778</v>
      </c>
      <c r="R43" s="197" t="s">
        <v>44</v>
      </c>
      <c r="S43" s="184" t="s">
        <v>61</v>
      </c>
      <c r="T43" s="197"/>
      <c r="U43" s="197"/>
      <c r="V43" s="199">
        <f t="shared" si="16"/>
        <v>1.3194444444444398E-2</v>
      </c>
      <c r="W43" s="199">
        <f t="shared" si="17"/>
        <v>1.9444444444444486E-2</v>
      </c>
      <c r="X43" s="199">
        <f t="shared" si="18"/>
        <v>3.2638888888888884E-2</v>
      </c>
      <c r="Y43" s="199">
        <f t="shared" si="19"/>
        <v>4.5833333333333282E-2</v>
      </c>
    </row>
    <row r="44" spans="1:25" ht="34.5" customHeight="1" x14ac:dyDescent="0.25">
      <c r="A44" s="197">
        <f t="shared" si="7"/>
        <v>4</v>
      </c>
      <c r="B44" s="198">
        <v>45317</v>
      </c>
      <c r="C44" s="198">
        <v>45317</v>
      </c>
      <c r="D44" s="197">
        <f t="shared" si="39"/>
        <v>4</v>
      </c>
      <c r="E44" s="198">
        <v>45317</v>
      </c>
      <c r="F44" s="197">
        <v>2</v>
      </c>
      <c r="G44" s="197" t="str">
        <f t="shared" si="20"/>
        <v>Ja</v>
      </c>
      <c r="H44" s="197">
        <v>1000454082</v>
      </c>
      <c r="I44" s="197" t="s">
        <v>51</v>
      </c>
      <c r="J44" s="197">
        <v>126176</v>
      </c>
      <c r="K44" s="197">
        <v>105</v>
      </c>
      <c r="L44" s="197" t="s">
        <v>43</v>
      </c>
      <c r="M44" s="197" t="s">
        <v>41</v>
      </c>
      <c r="N44" s="199">
        <v>0.46180555555555558</v>
      </c>
      <c r="O44" s="199">
        <v>0.49027777777777781</v>
      </c>
      <c r="P44" s="199">
        <v>0.51180555555555551</v>
      </c>
      <c r="Q44" s="199">
        <v>0.60902777777777783</v>
      </c>
      <c r="R44" s="197" t="s">
        <v>44</v>
      </c>
      <c r="S44" s="184" t="s">
        <v>59</v>
      </c>
      <c r="T44" s="197"/>
      <c r="U44" s="197"/>
      <c r="V44" s="199">
        <f t="shared" si="16"/>
        <v>2.8472222222222232E-2</v>
      </c>
      <c r="W44" s="199">
        <f t="shared" si="17"/>
        <v>2.1527777777777701E-2</v>
      </c>
      <c r="X44" s="199">
        <f t="shared" si="18"/>
        <v>4.9999999999999933E-2</v>
      </c>
      <c r="Y44" s="199">
        <f t="shared" si="19"/>
        <v>0.14722222222222225</v>
      </c>
    </row>
    <row r="45" spans="1:25" ht="34.5" customHeight="1" x14ac:dyDescent="0.25">
      <c r="A45" s="197">
        <f t="shared" si="7"/>
        <v>5</v>
      </c>
      <c r="B45" s="198">
        <v>45320</v>
      </c>
      <c r="C45" s="198">
        <v>45320</v>
      </c>
      <c r="D45" s="197">
        <f t="shared" si="39"/>
        <v>5</v>
      </c>
      <c r="E45" s="198">
        <v>45320</v>
      </c>
      <c r="F45" s="197">
        <v>1</v>
      </c>
      <c r="G45" s="197" t="str">
        <f t="shared" si="20"/>
        <v>Ja</v>
      </c>
      <c r="H45" s="197">
        <v>1000454537</v>
      </c>
      <c r="I45" s="197" t="s">
        <v>51</v>
      </c>
      <c r="J45" s="197">
        <v>126257</v>
      </c>
      <c r="K45" s="197">
        <v>102</v>
      </c>
      <c r="L45" s="197" t="s">
        <v>43</v>
      </c>
      <c r="M45" s="197" t="s">
        <v>41</v>
      </c>
      <c r="N45" s="199">
        <v>0.37083333333333335</v>
      </c>
      <c r="O45" s="199">
        <v>0.40972222222222227</v>
      </c>
      <c r="P45" s="199">
        <v>0.46458333333333335</v>
      </c>
      <c r="Q45" s="199">
        <v>0.58263888888888882</v>
      </c>
      <c r="R45" s="197" t="s">
        <v>44</v>
      </c>
      <c r="S45" s="184" t="s">
        <v>59</v>
      </c>
      <c r="T45" s="197"/>
      <c r="U45" s="197"/>
      <c r="V45" s="199">
        <f t="shared" ref="V45:V48" si="40">IF(N45="","",IF(O45="","",O45-N45))</f>
        <v>3.8888888888888917E-2</v>
      </c>
      <c r="W45" s="199">
        <f t="shared" ref="W45:W48" si="41">IF(O45="","",IF(P45="","",P45-O45))</f>
        <v>5.4861111111111083E-2</v>
      </c>
      <c r="X45" s="199">
        <f t="shared" ref="X45:X48" si="42">IF(P45="","",IF(N45="","",P45-N45))</f>
        <v>9.375E-2</v>
      </c>
      <c r="Y45" s="199">
        <f t="shared" ref="Y45:Y48" si="43">IF(N45="","",IF(Q45="","",Q45-N45))</f>
        <v>0.21180555555555547</v>
      </c>
    </row>
    <row r="46" spans="1:25" ht="34.5" customHeight="1" x14ac:dyDescent="0.25">
      <c r="A46" s="197">
        <f t="shared" si="7"/>
        <v>5</v>
      </c>
      <c r="B46" s="198">
        <v>45320</v>
      </c>
      <c r="C46" s="198">
        <v>45320</v>
      </c>
      <c r="D46" s="197">
        <f t="shared" si="39"/>
        <v>5</v>
      </c>
      <c r="E46" s="198">
        <v>45320</v>
      </c>
      <c r="F46" s="197">
        <v>2</v>
      </c>
      <c r="G46" s="197" t="str">
        <f t="shared" si="20"/>
        <v>Ja</v>
      </c>
      <c r="H46" s="197">
        <v>1000454540</v>
      </c>
      <c r="I46" s="197" t="s">
        <v>51</v>
      </c>
      <c r="J46" s="197">
        <v>126260</v>
      </c>
      <c r="K46" s="197">
        <v>105</v>
      </c>
      <c r="L46" s="197" t="s">
        <v>43</v>
      </c>
      <c r="M46" s="197" t="s">
        <v>41</v>
      </c>
      <c r="N46" s="199">
        <v>0.38472222222222219</v>
      </c>
      <c r="O46" s="199">
        <v>0.47291666666666665</v>
      </c>
      <c r="P46" s="199">
        <v>0.52638888888888891</v>
      </c>
      <c r="Q46" s="199">
        <v>0.66041666666666665</v>
      </c>
      <c r="R46" s="197" t="s">
        <v>44</v>
      </c>
      <c r="S46" s="184" t="s">
        <v>59</v>
      </c>
      <c r="T46" s="197"/>
      <c r="U46" s="197"/>
      <c r="V46" s="199">
        <f t="shared" si="40"/>
        <v>8.8194444444444464E-2</v>
      </c>
      <c r="W46" s="199">
        <f t="shared" si="41"/>
        <v>5.3472222222222254E-2</v>
      </c>
      <c r="X46" s="199">
        <f t="shared" si="42"/>
        <v>0.14166666666666672</v>
      </c>
      <c r="Y46" s="199">
        <f t="shared" si="43"/>
        <v>0.27569444444444446</v>
      </c>
    </row>
    <row r="47" spans="1:25" ht="34.5" customHeight="1" x14ac:dyDescent="0.25">
      <c r="A47" s="197">
        <f t="shared" si="7"/>
        <v>5</v>
      </c>
      <c r="B47" s="198">
        <v>45320</v>
      </c>
      <c r="C47" s="198">
        <v>45320</v>
      </c>
      <c r="D47" s="197">
        <f t="shared" si="39"/>
        <v>5</v>
      </c>
      <c r="E47" s="198">
        <v>45324</v>
      </c>
      <c r="F47" s="197">
        <v>1</v>
      </c>
      <c r="G47" s="197" t="str">
        <f t="shared" si="20"/>
        <v>Nein</v>
      </c>
      <c r="H47" s="197">
        <v>1000454541</v>
      </c>
      <c r="I47" s="197" t="s">
        <v>51</v>
      </c>
      <c r="J47" s="197">
        <v>126261</v>
      </c>
      <c r="K47" s="197">
        <v>105</v>
      </c>
      <c r="L47" s="197" t="s">
        <v>43</v>
      </c>
      <c r="M47" s="197" t="s">
        <v>41</v>
      </c>
      <c r="N47" s="199">
        <v>0.31319444444444444</v>
      </c>
      <c r="O47" s="199">
        <v>0.32708333333333334</v>
      </c>
      <c r="P47" s="199">
        <v>0.3756944444444445</v>
      </c>
      <c r="Q47" s="199">
        <v>0.38750000000000001</v>
      </c>
      <c r="R47" s="197" t="s">
        <v>44</v>
      </c>
      <c r="S47" s="184" t="s">
        <v>61</v>
      </c>
      <c r="T47" s="197"/>
      <c r="U47" s="197"/>
      <c r="V47" s="199">
        <f t="shared" si="40"/>
        <v>1.3888888888888895E-2</v>
      </c>
      <c r="W47" s="199">
        <f t="shared" si="41"/>
        <v>4.861111111111116E-2</v>
      </c>
      <c r="X47" s="199">
        <f t="shared" si="42"/>
        <v>6.2500000000000056E-2</v>
      </c>
      <c r="Y47" s="199">
        <f t="shared" si="43"/>
        <v>7.4305555555555569E-2</v>
      </c>
    </row>
    <row r="48" spans="1:25" ht="34.5" customHeight="1" x14ac:dyDescent="0.25">
      <c r="A48" s="197">
        <f t="shared" si="7"/>
        <v>5</v>
      </c>
      <c r="B48" s="198">
        <v>45320</v>
      </c>
      <c r="C48" s="198">
        <v>45321</v>
      </c>
      <c r="D48" s="197">
        <f t="shared" si="39"/>
        <v>5</v>
      </c>
      <c r="E48" s="198">
        <v>45323</v>
      </c>
      <c r="F48" s="197">
        <v>3</v>
      </c>
      <c r="G48" s="197" t="str">
        <f t="shared" si="20"/>
        <v>Nein</v>
      </c>
      <c r="H48" s="197">
        <v>1000454546</v>
      </c>
      <c r="I48" s="197" t="s">
        <v>51</v>
      </c>
      <c r="J48" s="197">
        <v>126266</v>
      </c>
      <c r="K48" s="197">
        <v>105</v>
      </c>
      <c r="L48" s="197" t="s">
        <v>43</v>
      </c>
      <c r="M48" s="197" t="s">
        <v>41</v>
      </c>
      <c r="N48" s="199">
        <v>0.37291666666666662</v>
      </c>
      <c r="O48" s="199">
        <v>0.43402777777777773</v>
      </c>
      <c r="P48" s="199">
        <v>0.45763888888888887</v>
      </c>
      <c r="Q48" s="199">
        <v>0.46458333333333335</v>
      </c>
      <c r="R48" s="197" t="s">
        <v>44</v>
      </c>
      <c r="S48" s="184" t="s">
        <v>61</v>
      </c>
      <c r="T48" s="197"/>
      <c r="U48" s="197"/>
      <c r="V48" s="199">
        <f t="shared" si="40"/>
        <v>6.1111111111111116E-2</v>
      </c>
      <c r="W48" s="199">
        <f t="shared" si="41"/>
        <v>2.3611111111111138E-2</v>
      </c>
      <c r="X48" s="199">
        <f t="shared" si="42"/>
        <v>8.4722222222222254E-2</v>
      </c>
      <c r="Y48" s="199">
        <f t="shared" si="43"/>
        <v>9.166666666666673E-2</v>
      </c>
    </row>
    <row r="49" spans="1:25" ht="34.5" customHeight="1" x14ac:dyDescent="0.25">
      <c r="A49" s="226">
        <f t="shared" ref="A49:A100" si="44">IF(B49="","",WEEKNUM(B49,21))</f>
        <v>5</v>
      </c>
      <c r="B49" s="248">
        <v>45320</v>
      </c>
      <c r="C49" s="248"/>
      <c r="D49" s="226">
        <f t="shared" si="39"/>
        <v>5</v>
      </c>
      <c r="E49" s="248">
        <v>45321</v>
      </c>
      <c r="F49" s="226">
        <v>2</v>
      </c>
      <c r="G49" s="226" t="str">
        <f t="shared" si="20"/>
        <v>Nein</v>
      </c>
      <c r="H49" s="226">
        <v>1000455199</v>
      </c>
      <c r="I49" s="226" t="s">
        <v>42</v>
      </c>
      <c r="J49" s="226">
        <v>4601390252</v>
      </c>
      <c r="K49" s="226">
        <v>108</v>
      </c>
      <c r="L49" s="226" t="s">
        <v>43</v>
      </c>
      <c r="M49" s="226" t="s">
        <v>41</v>
      </c>
      <c r="N49" s="246">
        <v>0.32847222222222222</v>
      </c>
      <c r="O49" s="246">
        <v>0.3576388888888889</v>
      </c>
      <c r="P49" s="246">
        <v>0.3840277777777778</v>
      </c>
      <c r="Q49" s="246">
        <v>0.39513888888888887</v>
      </c>
      <c r="R49" s="226" t="s">
        <v>44</v>
      </c>
      <c r="S49" s="226" t="s">
        <v>68</v>
      </c>
      <c r="T49" s="226"/>
      <c r="U49" s="226"/>
      <c r="V49" s="199">
        <f t="shared" si="16"/>
        <v>2.9166666666666674E-2</v>
      </c>
      <c r="W49" s="199">
        <f t="shared" si="17"/>
        <v>2.6388888888888906E-2</v>
      </c>
      <c r="X49" s="199">
        <f t="shared" si="18"/>
        <v>5.555555555555558E-2</v>
      </c>
      <c r="Y49" s="199">
        <f t="shared" si="19"/>
        <v>6.6666666666666652E-2</v>
      </c>
    </row>
    <row r="50" spans="1:25" ht="34.5" customHeight="1" x14ac:dyDescent="0.25">
      <c r="A50" s="226">
        <f t="shared" si="44"/>
        <v>5</v>
      </c>
      <c r="B50" s="248">
        <v>45321</v>
      </c>
      <c r="C50" s="248">
        <v>45321</v>
      </c>
      <c r="D50" s="226">
        <f t="shared" si="39"/>
        <v>5</v>
      </c>
      <c r="E50" s="248">
        <v>45321</v>
      </c>
      <c r="F50" s="226">
        <v>3</v>
      </c>
      <c r="G50" s="226" t="str">
        <f t="shared" si="20"/>
        <v>Ja</v>
      </c>
      <c r="H50" s="226">
        <v>1000454547</v>
      </c>
      <c r="I50" s="226" t="s">
        <v>51</v>
      </c>
      <c r="J50" s="226">
        <v>126258</v>
      </c>
      <c r="K50" s="226">
        <v>105</v>
      </c>
      <c r="L50" s="226" t="s">
        <v>43</v>
      </c>
      <c r="M50" s="226" t="s">
        <v>41</v>
      </c>
      <c r="N50" s="246">
        <v>0.33888888888888885</v>
      </c>
      <c r="O50" s="246">
        <v>0.40069444444444446</v>
      </c>
      <c r="P50" s="246">
        <v>0.42708333333333331</v>
      </c>
      <c r="Q50" s="246">
        <v>0.4381944444444445</v>
      </c>
      <c r="R50" s="226" t="s">
        <v>44</v>
      </c>
      <c r="S50" s="249" t="s">
        <v>61</v>
      </c>
      <c r="T50" s="226"/>
      <c r="U50" s="226"/>
      <c r="V50" s="199">
        <f t="shared" ref="V50:V51" si="45">IF(N50="","",IF(O50="","",O50-N50))</f>
        <v>6.1805555555555614E-2</v>
      </c>
      <c r="W50" s="199">
        <f t="shared" ref="W50:W51" si="46">IF(O50="","",IF(P50="","",P50-O50))</f>
        <v>2.6388888888888851E-2</v>
      </c>
      <c r="X50" s="199">
        <f t="shared" ref="X50:X51" si="47">IF(P50="","",IF(N50="","",P50-N50))</f>
        <v>8.8194444444444464E-2</v>
      </c>
      <c r="Y50" s="199">
        <f t="shared" ref="Y50:Y51" si="48">IF(N50="","",IF(Q50="","",Q50-N50))</f>
        <v>9.9305555555555647E-2</v>
      </c>
    </row>
    <row r="51" spans="1:25" ht="34.5" customHeight="1" x14ac:dyDescent="0.25">
      <c r="A51" s="226">
        <f t="shared" si="44"/>
        <v>5</v>
      </c>
      <c r="B51" s="248">
        <v>45321</v>
      </c>
      <c r="C51" s="248">
        <v>45321</v>
      </c>
      <c r="D51" s="226">
        <f t="shared" si="39"/>
        <v>5</v>
      </c>
      <c r="E51" s="248">
        <v>45321</v>
      </c>
      <c r="F51" s="226">
        <v>1</v>
      </c>
      <c r="G51" s="226" t="str">
        <f t="shared" si="20"/>
        <v>Ja</v>
      </c>
      <c r="H51" s="226">
        <v>1000454548</v>
      </c>
      <c r="I51" s="226" t="s">
        <v>51</v>
      </c>
      <c r="J51" s="226">
        <v>126259</v>
      </c>
      <c r="K51" s="226">
        <v>105</v>
      </c>
      <c r="L51" s="226" t="s">
        <v>43</v>
      </c>
      <c r="M51" s="226" t="s">
        <v>41</v>
      </c>
      <c r="N51" s="246">
        <v>0.29583333333333334</v>
      </c>
      <c r="O51" s="246">
        <v>0.32013888888888892</v>
      </c>
      <c r="P51" s="246">
        <v>0.34375</v>
      </c>
      <c r="Q51" s="246">
        <v>0.4694444444444445</v>
      </c>
      <c r="R51" s="226" t="s">
        <v>44</v>
      </c>
      <c r="S51" s="249" t="s">
        <v>59</v>
      </c>
      <c r="T51" s="226"/>
      <c r="U51" s="226"/>
      <c r="V51" s="199">
        <f t="shared" si="45"/>
        <v>2.430555555555558E-2</v>
      </c>
      <c r="W51" s="199">
        <f t="shared" si="46"/>
        <v>2.3611111111111083E-2</v>
      </c>
      <c r="X51" s="199">
        <f t="shared" si="47"/>
        <v>4.7916666666666663E-2</v>
      </c>
      <c r="Y51" s="199">
        <f t="shared" si="48"/>
        <v>0.17361111111111116</v>
      </c>
    </row>
    <row r="52" spans="1:25" ht="34.5" customHeight="1" x14ac:dyDescent="0.25">
      <c r="A52" s="226">
        <f t="shared" si="44"/>
        <v>5</v>
      </c>
      <c r="B52" s="248">
        <v>45321</v>
      </c>
      <c r="C52" s="248">
        <v>45321</v>
      </c>
      <c r="D52" s="226">
        <f t="shared" si="39"/>
        <v>5</v>
      </c>
      <c r="E52" s="248">
        <v>45321</v>
      </c>
      <c r="F52" s="226">
        <v>4</v>
      </c>
      <c r="G52" s="226" t="str">
        <f>IF(E52="","",IF(E52=B52,"Ja","Nein"))</f>
        <v>Ja</v>
      </c>
      <c r="H52" s="226">
        <v>1000454549</v>
      </c>
      <c r="I52" s="226" t="s">
        <v>51</v>
      </c>
      <c r="J52" s="226">
        <v>126263</v>
      </c>
      <c r="K52" s="226">
        <v>105</v>
      </c>
      <c r="L52" s="226" t="s">
        <v>43</v>
      </c>
      <c r="M52" s="226" t="s">
        <v>41</v>
      </c>
      <c r="N52" s="246">
        <v>0.51874999999999993</v>
      </c>
      <c r="O52" s="246">
        <v>0.52986111111111112</v>
      </c>
      <c r="P52" s="246">
        <v>0.5541666666666667</v>
      </c>
      <c r="Q52" s="246">
        <v>0.61736111111111114</v>
      </c>
      <c r="R52" s="226" t="s">
        <v>44</v>
      </c>
      <c r="S52" s="249" t="s">
        <v>69</v>
      </c>
      <c r="T52" s="226"/>
      <c r="U52" s="226"/>
      <c r="V52" s="199">
        <f t="shared" ref="V52" si="49">IF(N52="","",IF(O52="","",O52-N52))</f>
        <v>1.1111111111111183E-2</v>
      </c>
      <c r="W52" s="199">
        <f t="shared" ref="W52" si="50">IF(O52="","",IF(P52="","",P52-O52))</f>
        <v>2.430555555555558E-2</v>
      </c>
      <c r="X52" s="199">
        <f t="shared" ref="X52" si="51">IF(P52="","",IF(N52="","",P52-N52))</f>
        <v>3.5416666666666763E-2</v>
      </c>
      <c r="Y52" s="199">
        <f t="shared" ref="Y52" si="52">IF(N52="","",IF(Q52="","",Q52-N52))</f>
        <v>9.8611111111111205E-2</v>
      </c>
    </row>
    <row r="53" spans="1:25" ht="34.5" customHeight="1" x14ac:dyDescent="0.25">
      <c r="A53" s="226">
        <f t="shared" si="44"/>
        <v>5</v>
      </c>
      <c r="B53" s="248">
        <v>45321</v>
      </c>
      <c r="C53" s="248"/>
      <c r="D53" s="226">
        <f t="shared" si="39"/>
        <v>5</v>
      </c>
      <c r="E53" s="248">
        <v>45321</v>
      </c>
      <c r="F53" s="226">
        <v>4</v>
      </c>
      <c r="G53" s="226" t="str">
        <f t="shared" si="20"/>
        <v>Ja</v>
      </c>
      <c r="H53" s="226">
        <v>1000455479</v>
      </c>
      <c r="I53" s="226" t="s">
        <v>42</v>
      </c>
      <c r="J53" s="226">
        <v>4601390253</v>
      </c>
      <c r="K53" s="226">
        <v>108</v>
      </c>
      <c r="L53" s="226" t="s">
        <v>43</v>
      </c>
      <c r="M53" s="226" t="s">
        <v>41</v>
      </c>
      <c r="N53" s="246">
        <v>0.56527777777777777</v>
      </c>
      <c r="O53" s="246">
        <v>0.59027777777777779</v>
      </c>
      <c r="P53" s="246">
        <v>0.6166666666666667</v>
      </c>
      <c r="Q53" s="246">
        <v>0.625</v>
      </c>
      <c r="R53" s="226" t="s">
        <v>44</v>
      </c>
      <c r="S53" s="226"/>
      <c r="T53" s="226"/>
      <c r="U53" s="226"/>
      <c r="V53" s="199">
        <f t="shared" si="16"/>
        <v>2.5000000000000022E-2</v>
      </c>
      <c r="W53" s="199">
        <f t="shared" si="17"/>
        <v>2.6388888888888906E-2</v>
      </c>
      <c r="X53" s="199">
        <f t="shared" si="18"/>
        <v>5.1388888888888928E-2</v>
      </c>
      <c r="Y53" s="199">
        <f t="shared" si="19"/>
        <v>5.9722222222222232E-2</v>
      </c>
    </row>
    <row r="54" spans="1:25" ht="34.5" customHeight="1" x14ac:dyDescent="0.25">
      <c r="A54" s="197">
        <f t="shared" si="44"/>
        <v>5</v>
      </c>
      <c r="B54" s="198">
        <v>45322</v>
      </c>
      <c r="C54" s="198">
        <v>45322</v>
      </c>
      <c r="D54" s="197">
        <f t="shared" si="39"/>
        <v>5</v>
      </c>
      <c r="E54" s="198">
        <v>45322</v>
      </c>
      <c r="F54" s="197">
        <v>1</v>
      </c>
      <c r="G54" s="197" t="str">
        <f t="shared" si="20"/>
        <v>Ja</v>
      </c>
      <c r="H54" s="197">
        <v>1000455049</v>
      </c>
      <c r="I54" s="197" t="s">
        <v>51</v>
      </c>
      <c r="J54" s="197">
        <v>126256</v>
      </c>
      <c r="K54" s="197">
        <v>105</v>
      </c>
      <c r="L54" s="197" t="s">
        <v>43</v>
      </c>
      <c r="M54" s="197" t="s">
        <v>41</v>
      </c>
      <c r="N54" s="199">
        <v>0.29375000000000001</v>
      </c>
      <c r="O54" s="199">
        <v>0.31180555555555556</v>
      </c>
      <c r="P54" s="199">
        <v>0.33819444444444446</v>
      </c>
      <c r="Q54" s="199">
        <v>0.34583333333333338</v>
      </c>
      <c r="R54" s="197" t="s">
        <v>44</v>
      </c>
      <c r="S54" s="197"/>
      <c r="T54" s="197"/>
      <c r="U54" s="197"/>
      <c r="V54" s="199">
        <f t="shared" ref="V54:V62" si="53">IF(N54="","",IF(O54="","",O54-N54))</f>
        <v>1.8055555555555547E-2</v>
      </c>
      <c r="W54" s="199">
        <f t="shared" ref="W54:W62" si="54">IF(O54="","",IF(P54="","",P54-O54))</f>
        <v>2.6388888888888906E-2</v>
      </c>
      <c r="X54" s="199">
        <f t="shared" ref="X54:X62" si="55">IF(P54="","",IF(N54="","",P54-N54))</f>
        <v>4.4444444444444453E-2</v>
      </c>
      <c r="Y54" s="199">
        <f t="shared" ref="Y54:Y62" si="56">IF(N54="","",IF(Q54="","",Q54-N54))</f>
        <v>5.208333333333337E-2</v>
      </c>
    </row>
    <row r="55" spans="1:25" ht="47.25" x14ac:dyDescent="0.25">
      <c r="A55" s="197">
        <f t="shared" si="44"/>
        <v>5</v>
      </c>
      <c r="B55" s="198">
        <v>45322</v>
      </c>
      <c r="C55" s="198">
        <v>45322</v>
      </c>
      <c r="D55" s="197">
        <f t="shared" si="39"/>
        <v>5</v>
      </c>
      <c r="E55" s="198">
        <v>45323</v>
      </c>
      <c r="F55" s="197">
        <v>1</v>
      </c>
      <c r="G55" s="197" t="str">
        <f t="shared" si="20"/>
        <v>Nein</v>
      </c>
      <c r="H55" s="197">
        <v>1000455050</v>
      </c>
      <c r="I55" s="197" t="s">
        <v>51</v>
      </c>
      <c r="J55" s="197">
        <v>126264</v>
      </c>
      <c r="K55" s="197">
        <v>105</v>
      </c>
      <c r="L55" s="197" t="s">
        <v>43</v>
      </c>
      <c r="M55" s="197" t="s">
        <v>41</v>
      </c>
      <c r="N55" s="199">
        <v>0.33402777777777781</v>
      </c>
      <c r="O55" s="199">
        <v>0.3520833333333333</v>
      </c>
      <c r="P55" s="199">
        <v>0.37708333333333338</v>
      </c>
      <c r="Q55" s="199">
        <v>0.38541666666666669</v>
      </c>
      <c r="R55" s="197" t="s">
        <v>44</v>
      </c>
      <c r="S55" s="184" t="s">
        <v>70</v>
      </c>
      <c r="T55" s="197"/>
      <c r="U55" s="197"/>
      <c r="V55" s="199">
        <f t="shared" si="53"/>
        <v>1.8055555555555491E-2</v>
      </c>
      <c r="W55" s="199">
        <f t="shared" si="54"/>
        <v>2.5000000000000078E-2</v>
      </c>
      <c r="X55" s="199">
        <f t="shared" si="55"/>
        <v>4.3055555555555569E-2</v>
      </c>
      <c r="Y55" s="199">
        <f t="shared" si="56"/>
        <v>5.1388888888888873E-2</v>
      </c>
    </row>
    <row r="56" spans="1:25" ht="34.5" customHeight="1" x14ac:dyDescent="0.25">
      <c r="A56" s="197">
        <f t="shared" si="44"/>
        <v>5</v>
      </c>
      <c r="B56" s="198">
        <v>45322</v>
      </c>
      <c r="C56" s="198">
        <v>44962</v>
      </c>
      <c r="D56" s="197">
        <f t="shared" si="39"/>
        <v>6</v>
      </c>
      <c r="E56" s="198">
        <v>45327</v>
      </c>
      <c r="F56" s="197">
        <v>1</v>
      </c>
      <c r="G56" s="197" t="str">
        <f t="shared" si="20"/>
        <v>Nein</v>
      </c>
      <c r="H56" s="197">
        <v>1000455051</v>
      </c>
      <c r="I56" s="197" t="s">
        <v>51</v>
      </c>
      <c r="J56" s="197">
        <v>126271</v>
      </c>
      <c r="K56" s="197">
        <v>105</v>
      </c>
      <c r="L56" s="197" t="s">
        <v>43</v>
      </c>
      <c r="M56" s="197" t="s">
        <v>41</v>
      </c>
      <c r="N56" s="199">
        <v>0.29930555555555555</v>
      </c>
      <c r="O56" s="199">
        <v>0.33680555555555558</v>
      </c>
      <c r="P56" s="199">
        <v>0.3659722222222222</v>
      </c>
      <c r="Q56" s="199">
        <v>0.44722222222222219</v>
      </c>
      <c r="R56" s="197" t="s">
        <v>44</v>
      </c>
      <c r="S56" s="184" t="s">
        <v>59</v>
      </c>
      <c r="T56" s="197"/>
      <c r="U56" s="197"/>
      <c r="V56" s="199">
        <f t="shared" si="53"/>
        <v>3.7500000000000033E-2</v>
      </c>
      <c r="W56" s="199">
        <f t="shared" si="54"/>
        <v>2.9166666666666619E-2</v>
      </c>
      <c r="X56" s="199">
        <f t="shared" si="55"/>
        <v>6.6666666666666652E-2</v>
      </c>
      <c r="Y56" s="199">
        <f t="shared" si="56"/>
        <v>0.14791666666666664</v>
      </c>
    </row>
    <row r="57" spans="1:25" ht="34.5" customHeight="1" x14ac:dyDescent="0.25">
      <c r="A57" s="197">
        <f t="shared" si="44"/>
        <v>5</v>
      </c>
      <c r="B57" s="198">
        <v>45323</v>
      </c>
      <c r="C57" s="198">
        <v>45323</v>
      </c>
      <c r="D57" s="197">
        <f t="shared" si="39"/>
        <v>5</v>
      </c>
      <c r="E57" s="198">
        <v>45324</v>
      </c>
      <c r="F57" s="197">
        <v>2</v>
      </c>
      <c r="G57" s="197" t="str">
        <f t="shared" si="20"/>
        <v>Nein</v>
      </c>
      <c r="H57" s="197">
        <v>1000455052</v>
      </c>
      <c r="I57" s="197" t="s">
        <v>51</v>
      </c>
      <c r="J57" s="197">
        <v>126267</v>
      </c>
      <c r="K57" s="197">
        <v>105</v>
      </c>
      <c r="L57" s="197" t="s">
        <v>43</v>
      </c>
      <c r="M57" s="197" t="s">
        <v>41</v>
      </c>
      <c r="N57" s="199">
        <v>0.47847222222222219</v>
      </c>
      <c r="O57" s="199">
        <v>0.49444444444444446</v>
      </c>
      <c r="P57" s="199">
        <v>0.51736111111111105</v>
      </c>
      <c r="Q57" s="199">
        <v>0.52500000000000002</v>
      </c>
      <c r="R57" s="197" t="s">
        <v>44</v>
      </c>
      <c r="S57" s="184" t="s">
        <v>61</v>
      </c>
      <c r="T57" s="197"/>
      <c r="U57" s="197"/>
      <c r="V57" s="199">
        <f t="shared" si="53"/>
        <v>1.5972222222222276E-2</v>
      </c>
      <c r="W57" s="199">
        <f t="shared" si="54"/>
        <v>2.2916666666666585E-2</v>
      </c>
      <c r="X57" s="199">
        <f t="shared" si="55"/>
        <v>3.8888888888888862E-2</v>
      </c>
      <c r="Y57" s="199">
        <f t="shared" si="56"/>
        <v>4.6527777777777835E-2</v>
      </c>
    </row>
    <row r="58" spans="1:25" ht="34.5" customHeight="1" x14ac:dyDescent="0.25">
      <c r="A58" s="197">
        <f t="shared" si="44"/>
        <v>5</v>
      </c>
      <c r="B58" s="198">
        <v>45323</v>
      </c>
      <c r="C58" s="198">
        <v>45323</v>
      </c>
      <c r="D58" s="197">
        <f t="shared" si="39"/>
        <v>5</v>
      </c>
      <c r="E58" s="198">
        <v>45323</v>
      </c>
      <c r="F58" s="197">
        <v>4</v>
      </c>
      <c r="G58" s="197" t="str">
        <f t="shared" si="20"/>
        <v>Ja</v>
      </c>
      <c r="H58" s="197">
        <v>1000455053</v>
      </c>
      <c r="I58" s="197" t="s">
        <v>51</v>
      </c>
      <c r="J58" s="197">
        <v>126268</v>
      </c>
      <c r="K58" s="197">
        <v>99</v>
      </c>
      <c r="L58" s="197" t="s">
        <v>43</v>
      </c>
      <c r="M58" s="197" t="s">
        <v>41</v>
      </c>
      <c r="N58" s="199">
        <v>0.4236111111111111</v>
      </c>
      <c r="O58" s="199">
        <v>0.46736111111111112</v>
      </c>
      <c r="P58" s="199">
        <v>0.4916666666666667</v>
      </c>
      <c r="Q58" s="199">
        <v>0.49861111111111112</v>
      </c>
      <c r="R58" s="197" t="s">
        <v>44</v>
      </c>
      <c r="S58" s="184" t="s">
        <v>61</v>
      </c>
      <c r="T58" s="197"/>
      <c r="U58" s="197"/>
      <c r="V58" s="199">
        <f t="shared" si="53"/>
        <v>4.3750000000000011E-2</v>
      </c>
      <c r="W58" s="199">
        <f t="shared" si="54"/>
        <v>2.430555555555558E-2</v>
      </c>
      <c r="X58" s="199">
        <f t="shared" si="55"/>
        <v>6.8055555555555591E-2</v>
      </c>
      <c r="Y58" s="199">
        <f t="shared" si="56"/>
        <v>7.5000000000000011E-2</v>
      </c>
    </row>
    <row r="59" spans="1:25" ht="34.5" customHeight="1" x14ac:dyDescent="0.25">
      <c r="A59" s="197">
        <f t="shared" si="44"/>
        <v>5</v>
      </c>
      <c r="B59" s="198">
        <v>45323</v>
      </c>
      <c r="C59" s="198">
        <v>45323</v>
      </c>
      <c r="D59" s="197">
        <f t="shared" si="39"/>
        <v>5</v>
      </c>
      <c r="E59" s="198">
        <v>45323</v>
      </c>
      <c r="F59" s="197">
        <v>2</v>
      </c>
      <c r="G59" s="197" t="str">
        <f t="shared" si="20"/>
        <v>Ja</v>
      </c>
      <c r="H59" s="197">
        <v>1000455054</v>
      </c>
      <c r="I59" s="197" t="s">
        <v>51</v>
      </c>
      <c r="J59" s="197">
        <v>126269</v>
      </c>
      <c r="K59" s="197">
        <v>105</v>
      </c>
      <c r="L59" s="197" t="s">
        <v>43</v>
      </c>
      <c r="M59" s="197" t="s">
        <v>41</v>
      </c>
      <c r="N59" s="199">
        <v>0.34583333333333338</v>
      </c>
      <c r="O59" s="199">
        <v>0.38958333333333334</v>
      </c>
      <c r="P59" s="199">
        <v>0.41805555555555557</v>
      </c>
      <c r="Q59" s="199">
        <v>0.42986111111111108</v>
      </c>
      <c r="R59" s="197" t="s">
        <v>44</v>
      </c>
      <c r="S59" s="184" t="s">
        <v>61</v>
      </c>
      <c r="T59" s="197"/>
      <c r="U59" s="197"/>
      <c r="V59" s="199">
        <f t="shared" si="53"/>
        <v>4.3749999999999956E-2</v>
      </c>
      <c r="W59" s="199">
        <f t="shared" si="54"/>
        <v>2.8472222222222232E-2</v>
      </c>
      <c r="X59" s="199">
        <f t="shared" si="55"/>
        <v>7.2222222222222188E-2</v>
      </c>
      <c r="Y59" s="199">
        <f t="shared" si="56"/>
        <v>8.4027777777777701E-2</v>
      </c>
    </row>
    <row r="60" spans="1:25" ht="34.5" customHeight="1" x14ac:dyDescent="0.25">
      <c r="A60" s="197">
        <f t="shared" si="44"/>
        <v>5</v>
      </c>
      <c r="B60" s="198">
        <v>45324</v>
      </c>
      <c r="C60" s="198">
        <v>45327</v>
      </c>
      <c r="D60" s="197">
        <f t="shared" si="39"/>
        <v>6</v>
      </c>
      <c r="E60" s="198">
        <v>45330</v>
      </c>
      <c r="F60" s="197">
        <v>2</v>
      </c>
      <c r="G60" s="197" t="str">
        <f t="shared" si="20"/>
        <v>Nein</v>
      </c>
      <c r="H60" s="197">
        <v>1000455291</v>
      </c>
      <c r="I60" s="197" t="s">
        <v>51</v>
      </c>
      <c r="J60" s="197">
        <v>126262</v>
      </c>
      <c r="K60" s="197">
        <v>105</v>
      </c>
      <c r="L60" s="197" t="s">
        <v>43</v>
      </c>
      <c r="M60" s="197" t="s">
        <v>41</v>
      </c>
      <c r="N60" s="199">
        <v>0.32847222222222222</v>
      </c>
      <c r="O60" s="199">
        <v>0.3527777777777778</v>
      </c>
      <c r="P60" s="199">
        <v>0.37777777777777777</v>
      </c>
      <c r="Q60" s="199">
        <v>0.3840277777777778</v>
      </c>
      <c r="R60" s="197" t="s">
        <v>44</v>
      </c>
      <c r="S60" s="184"/>
      <c r="T60" s="197"/>
      <c r="U60" s="197"/>
      <c r="V60" s="199">
        <f t="shared" si="53"/>
        <v>2.430555555555558E-2</v>
      </c>
      <c r="W60" s="199">
        <f t="shared" si="54"/>
        <v>2.4999999999999967E-2</v>
      </c>
      <c r="X60" s="199">
        <f t="shared" si="55"/>
        <v>4.9305555555555547E-2</v>
      </c>
      <c r="Y60" s="199">
        <f t="shared" si="56"/>
        <v>5.555555555555558E-2</v>
      </c>
    </row>
    <row r="61" spans="1:25" ht="34.5" customHeight="1" x14ac:dyDescent="0.25">
      <c r="A61" s="197">
        <f t="shared" si="44"/>
        <v>5</v>
      </c>
      <c r="B61" s="198">
        <v>45324</v>
      </c>
      <c r="C61" s="198">
        <v>45327</v>
      </c>
      <c r="D61" s="197">
        <f t="shared" si="39"/>
        <v>6</v>
      </c>
      <c r="E61" s="198">
        <v>45327</v>
      </c>
      <c r="F61" s="197">
        <v>2</v>
      </c>
      <c r="G61" s="197" t="str">
        <f t="shared" si="20"/>
        <v>Nein</v>
      </c>
      <c r="H61" s="197">
        <v>1000455292</v>
      </c>
      <c r="I61" s="197" t="s">
        <v>51</v>
      </c>
      <c r="J61" s="197">
        <v>126265</v>
      </c>
      <c r="K61" s="197">
        <v>105</v>
      </c>
      <c r="L61" s="197" t="s">
        <v>43</v>
      </c>
      <c r="M61" s="197" t="s">
        <v>41</v>
      </c>
      <c r="N61" s="199">
        <v>0.32708333333333334</v>
      </c>
      <c r="O61" s="199">
        <v>0.45069444444444445</v>
      </c>
      <c r="P61" s="199">
        <v>0.47500000000000003</v>
      </c>
      <c r="Q61" s="199">
        <v>0.4861111111111111</v>
      </c>
      <c r="R61" s="197" t="s">
        <v>44</v>
      </c>
      <c r="S61" s="184" t="s">
        <v>61</v>
      </c>
      <c r="T61" s="197"/>
      <c r="U61" s="197"/>
      <c r="V61" s="199">
        <f t="shared" si="53"/>
        <v>0.12361111111111112</v>
      </c>
      <c r="W61" s="199">
        <f t="shared" si="54"/>
        <v>2.430555555555558E-2</v>
      </c>
      <c r="X61" s="199">
        <f t="shared" si="55"/>
        <v>0.1479166666666667</v>
      </c>
      <c r="Y61" s="199">
        <f t="shared" si="56"/>
        <v>0.15902777777777777</v>
      </c>
    </row>
    <row r="62" spans="1:25" ht="34.5" customHeight="1" x14ac:dyDescent="0.25">
      <c r="A62" s="197">
        <f t="shared" si="44"/>
        <v>5</v>
      </c>
      <c r="B62" s="198">
        <v>45324</v>
      </c>
      <c r="C62" s="198">
        <v>45328</v>
      </c>
      <c r="D62" s="197">
        <f t="shared" si="39"/>
        <v>6</v>
      </c>
      <c r="E62" s="198">
        <v>45329</v>
      </c>
      <c r="F62" s="197">
        <v>2</v>
      </c>
      <c r="G62" s="197" t="str">
        <f t="shared" si="20"/>
        <v>Nein</v>
      </c>
      <c r="H62" s="197">
        <v>1000455394</v>
      </c>
      <c r="I62" s="197" t="s">
        <v>51</v>
      </c>
      <c r="J62" s="197">
        <v>126270</v>
      </c>
      <c r="K62" s="197">
        <v>104</v>
      </c>
      <c r="L62" s="197" t="s">
        <v>43</v>
      </c>
      <c r="M62" s="197" t="s">
        <v>41</v>
      </c>
      <c r="N62" s="199">
        <v>0.27777777777777779</v>
      </c>
      <c r="O62" s="199">
        <v>0.37013888888888885</v>
      </c>
      <c r="P62" s="199">
        <v>0.39861111111111108</v>
      </c>
      <c r="Q62" s="199">
        <v>0.40416666666666662</v>
      </c>
      <c r="R62" s="197" t="s">
        <v>44</v>
      </c>
      <c r="S62" s="184" t="s">
        <v>71</v>
      </c>
      <c r="T62" s="197"/>
      <c r="U62" s="197"/>
      <c r="V62" s="199">
        <f t="shared" si="53"/>
        <v>9.2361111111111061E-2</v>
      </c>
      <c r="W62" s="199">
        <f t="shared" si="54"/>
        <v>2.8472222222222232E-2</v>
      </c>
      <c r="X62" s="199">
        <f t="shared" si="55"/>
        <v>0.12083333333333329</v>
      </c>
      <c r="Y62" s="199">
        <f t="shared" si="56"/>
        <v>0.12638888888888883</v>
      </c>
    </row>
    <row r="63" spans="1:25" ht="34.5" customHeight="1" x14ac:dyDescent="0.25">
      <c r="A63" s="197">
        <f t="shared" si="44"/>
        <v>6</v>
      </c>
      <c r="B63" s="198">
        <v>45327</v>
      </c>
      <c r="C63" s="198">
        <v>45328</v>
      </c>
      <c r="D63" s="197">
        <f t="shared" si="39"/>
        <v>6</v>
      </c>
      <c r="E63" s="198">
        <v>45329</v>
      </c>
      <c r="F63" s="197">
        <v>3</v>
      </c>
      <c r="G63" s="197" t="str">
        <f t="shared" si="20"/>
        <v>Nein</v>
      </c>
      <c r="H63" s="197">
        <v>1000455293</v>
      </c>
      <c r="I63" s="197" t="s">
        <v>51</v>
      </c>
      <c r="J63" s="197">
        <v>126272</v>
      </c>
      <c r="K63" s="197">
        <v>105</v>
      </c>
      <c r="L63" s="197" t="s">
        <v>43</v>
      </c>
      <c r="M63" s="197" t="s">
        <v>41</v>
      </c>
      <c r="N63" s="199">
        <v>0.27777777777777779</v>
      </c>
      <c r="O63" s="199">
        <v>0.4069444444444445</v>
      </c>
      <c r="P63" s="199">
        <v>0.43055555555555558</v>
      </c>
      <c r="Q63" s="199">
        <v>0.44027777777777777</v>
      </c>
      <c r="R63" s="197" t="s">
        <v>44</v>
      </c>
      <c r="S63" s="184" t="s">
        <v>71</v>
      </c>
      <c r="T63" s="197"/>
      <c r="U63" s="197"/>
      <c r="V63" s="199">
        <f t="shared" ref="V63:V73" si="57">IF(N63="","",IF(O63="","",O63-N63))</f>
        <v>0.12916666666666671</v>
      </c>
      <c r="W63" s="199">
        <f t="shared" ref="W63:W73" si="58">IF(O63="","",IF(P63="","",P63-O63))</f>
        <v>2.3611111111111083E-2</v>
      </c>
      <c r="X63" s="199">
        <f t="shared" ref="X63:X73" si="59">IF(P63="","",IF(N63="","",P63-N63))</f>
        <v>0.15277777777777779</v>
      </c>
      <c r="Y63" s="199">
        <f t="shared" ref="Y63:Y73" si="60">IF(N63="","",IF(Q63="","",Q63-N63))</f>
        <v>0.16249999999999998</v>
      </c>
    </row>
    <row r="64" spans="1:25" ht="34.5" customHeight="1" x14ac:dyDescent="0.25">
      <c r="A64" s="197">
        <f t="shared" si="44"/>
        <v>6</v>
      </c>
      <c r="B64" s="198">
        <v>45327</v>
      </c>
      <c r="C64" s="198">
        <v>45328</v>
      </c>
      <c r="D64" s="197">
        <f t="shared" si="39"/>
        <v>6</v>
      </c>
      <c r="E64" s="198">
        <v>45328</v>
      </c>
      <c r="F64" s="197">
        <v>2</v>
      </c>
      <c r="G64" s="197" t="str">
        <f t="shared" si="20"/>
        <v>Nein</v>
      </c>
      <c r="H64" s="197">
        <v>1000455396</v>
      </c>
      <c r="I64" s="197" t="s">
        <v>51</v>
      </c>
      <c r="J64" s="197">
        <v>126276</v>
      </c>
      <c r="K64" s="197">
        <v>105</v>
      </c>
      <c r="L64" s="197" t="s">
        <v>43</v>
      </c>
      <c r="M64" s="197" t="s">
        <v>41</v>
      </c>
      <c r="N64" s="199">
        <v>0.29791666666666666</v>
      </c>
      <c r="O64" s="199">
        <v>0.31111111111111112</v>
      </c>
      <c r="P64" s="199">
        <v>0.3354166666666667</v>
      </c>
      <c r="Q64" s="199">
        <v>0.34583333333333338</v>
      </c>
      <c r="R64" s="197" t="s">
        <v>44</v>
      </c>
      <c r="S64" s="184" t="s">
        <v>61</v>
      </c>
      <c r="T64" s="197"/>
      <c r="U64" s="197"/>
      <c r="V64" s="199">
        <f t="shared" si="57"/>
        <v>1.3194444444444453E-2</v>
      </c>
      <c r="W64" s="199">
        <f t="shared" si="58"/>
        <v>2.430555555555558E-2</v>
      </c>
      <c r="X64" s="199">
        <f t="shared" si="59"/>
        <v>3.7500000000000033E-2</v>
      </c>
      <c r="Y64" s="199">
        <f t="shared" si="60"/>
        <v>4.7916666666666718E-2</v>
      </c>
    </row>
    <row r="65" spans="1:25" ht="34.5" customHeight="1" x14ac:dyDescent="0.25">
      <c r="A65" s="197">
        <f t="shared" si="44"/>
        <v>6</v>
      </c>
      <c r="B65" s="198">
        <v>45328</v>
      </c>
      <c r="C65" s="198">
        <v>45328</v>
      </c>
      <c r="D65" s="197">
        <f t="shared" si="39"/>
        <v>6</v>
      </c>
      <c r="E65" s="198">
        <v>45328</v>
      </c>
      <c r="F65" s="197">
        <v>6</v>
      </c>
      <c r="G65" s="197" t="str">
        <f t="shared" si="20"/>
        <v>Ja</v>
      </c>
      <c r="H65" s="197">
        <v>1000457287</v>
      </c>
      <c r="I65" s="197" t="s">
        <v>51</v>
      </c>
      <c r="J65" s="197">
        <v>126275</v>
      </c>
      <c r="K65" s="197">
        <v>105</v>
      </c>
      <c r="L65" s="197" t="s">
        <v>43</v>
      </c>
      <c r="M65" s="197" t="s">
        <v>41</v>
      </c>
      <c r="N65" s="199">
        <v>0.44236111111111115</v>
      </c>
      <c r="O65" s="199">
        <v>0.54722222222222217</v>
      </c>
      <c r="P65" s="199">
        <v>0.57013888888888886</v>
      </c>
      <c r="Q65" s="199">
        <v>0.58194444444444449</v>
      </c>
      <c r="R65" s="197" t="s">
        <v>44</v>
      </c>
      <c r="S65" s="184" t="s">
        <v>61</v>
      </c>
      <c r="T65" s="197"/>
      <c r="U65" s="197"/>
      <c r="V65" s="199">
        <f t="shared" si="57"/>
        <v>0.10486111111111102</v>
      </c>
      <c r="W65" s="199">
        <f t="shared" si="58"/>
        <v>2.2916666666666696E-2</v>
      </c>
      <c r="X65" s="199">
        <f t="shared" si="59"/>
        <v>0.12777777777777771</v>
      </c>
      <c r="Y65" s="199">
        <f t="shared" si="60"/>
        <v>0.13958333333333334</v>
      </c>
    </row>
    <row r="66" spans="1:25" ht="34.5" customHeight="1" x14ac:dyDescent="0.25">
      <c r="A66" s="197">
        <f t="shared" si="44"/>
        <v>6</v>
      </c>
      <c r="B66" s="198">
        <v>45328</v>
      </c>
      <c r="C66" s="198">
        <v>45328</v>
      </c>
      <c r="D66" s="197">
        <f t="shared" si="39"/>
        <v>6</v>
      </c>
      <c r="E66" s="198">
        <v>45328</v>
      </c>
      <c r="F66" s="197">
        <v>5</v>
      </c>
      <c r="G66" s="197" t="str">
        <f t="shared" si="20"/>
        <v>Ja</v>
      </c>
      <c r="H66" s="197">
        <v>1000457289</v>
      </c>
      <c r="I66" s="197" t="s">
        <v>51</v>
      </c>
      <c r="J66" s="197">
        <v>126277</v>
      </c>
      <c r="K66" s="197">
        <v>107</v>
      </c>
      <c r="L66" s="197" t="s">
        <v>43</v>
      </c>
      <c r="M66" s="197" t="s">
        <v>41</v>
      </c>
      <c r="N66" s="199">
        <v>0.3979166666666667</v>
      </c>
      <c r="O66" s="199">
        <v>0.43333333333333335</v>
      </c>
      <c r="P66" s="199">
        <v>0.4597222222222222</v>
      </c>
      <c r="Q66" s="199">
        <v>0.47013888888888888</v>
      </c>
      <c r="R66" s="197" t="s">
        <v>44</v>
      </c>
      <c r="S66" s="184" t="s">
        <v>59</v>
      </c>
      <c r="T66" s="197"/>
      <c r="U66" s="197"/>
      <c r="V66" s="199">
        <f t="shared" si="57"/>
        <v>3.5416666666666652E-2</v>
      </c>
      <c r="W66" s="199">
        <f t="shared" si="58"/>
        <v>2.6388888888888851E-2</v>
      </c>
      <c r="X66" s="199">
        <f t="shared" si="59"/>
        <v>6.1805555555555503E-2</v>
      </c>
      <c r="Y66" s="199">
        <f t="shared" si="60"/>
        <v>7.2222222222222188E-2</v>
      </c>
    </row>
    <row r="67" spans="1:25" ht="34.5" customHeight="1" x14ac:dyDescent="0.25">
      <c r="A67" s="197">
        <f t="shared" si="44"/>
        <v>6</v>
      </c>
      <c r="B67" s="198">
        <v>45328</v>
      </c>
      <c r="C67" s="198">
        <v>45329</v>
      </c>
      <c r="D67" s="197">
        <f t="shared" si="39"/>
        <v>6</v>
      </c>
      <c r="E67" s="198">
        <v>45329</v>
      </c>
      <c r="F67" s="197">
        <v>6</v>
      </c>
      <c r="G67" s="197" t="str">
        <f t="shared" si="20"/>
        <v>Nein</v>
      </c>
      <c r="H67" s="197">
        <v>1000457316</v>
      </c>
      <c r="I67" s="197" t="s">
        <v>51</v>
      </c>
      <c r="J67" s="197">
        <v>126280</v>
      </c>
      <c r="K67" s="197">
        <v>105</v>
      </c>
      <c r="L67" s="197" t="s">
        <v>43</v>
      </c>
      <c r="M67" s="197" t="s">
        <v>41</v>
      </c>
      <c r="N67" s="199">
        <v>0.3840277777777778</v>
      </c>
      <c r="O67" s="199">
        <v>0.51250000000000007</v>
      </c>
      <c r="P67" s="199">
        <v>0.53888888888888886</v>
      </c>
      <c r="Q67" s="199">
        <v>0.55694444444444446</v>
      </c>
      <c r="R67" s="197" t="s">
        <v>44</v>
      </c>
      <c r="S67" s="184" t="s">
        <v>61</v>
      </c>
      <c r="T67" s="197"/>
      <c r="U67" s="197"/>
      <c r="V67" s="199">
        <f t="shared" si="57"/>
        <v>0.12847222222222227</v>
      </c>
      <c r="W67" s="199">
        <f t="shared" si="58"/>
        <v>2.6388888888888795E-2</v>
      </c>
      <c r="X67" s="199">
        <f t="shared" si="59"/>
        <v>0.15486111111111106</v>
      </c>
      <c r="Y67" s="199">
        <f t="shared" si="60"/>
        <v>0.17291666666666666</v>
      </c>
    </row>
    <row r="68" spans="1:25" ht="63" x14ac:dyDescent="0.25">
      <c r="A68" s="197">
        <f>IF(B68="","",WEEKNUM(B68,21))</f>
        <v>6</v>
      </c>
      <c r="B68" s="198">
        <v>45328</v>
      </c>
      <c r="C68" s="198"/>
      <c r="D68" s="197">
        <f>IF(E68="","",WEEKNUM(E68,21))</f>
        <v>6</v>
      </c>
      <c r="E68" s="198">
        <v>45328</v>
      </c>
      <c r="F68" s="197">
        <v>1</v>
      </c>
      <c r="G68" s="197" t="str">
        <f>IF(E68="","",IF(E68=B68,"Ja","Nein"))</f>
        <v>Ja</v>
      </c>
      <c r="H68" s="197">
        <v>1000456907</v>
      </c>
      <c r="I68" s="197" t="s">
        <v>51</v>
      </c>
      <c r="J68" s="197">
        <v>4702164990</v>
      </c>
      <c r="K68" s="197">
        <v>89</v>
      </c>
      <c r="L68" s="197" t="s">
        <v>43</v>
      </c>
      <c r="M68" s="197" t="s">
        <v>41</v>
      </c>
      <c r="N68" s="199">
        <v>0.27847222222222223</v>
      </c>
      <c r="O68" s="199">
        <v>0.50694444444444442</v>
      </c>
      <c r="P68" s="199">
        <v>0.53055555555555556</v>
      </c>
      <c r="Q68" s="199">
        <v>0.5395833333333333</v>
      </c>
      <c r="R68" s="197" t="s">
        <v>44</v>
      </c>
      <c r="S68" s="184" t="s">
        <v>61</v>
      </c>
      <c r="T68" s="197"/>
      <c r="U68" s="197" t="s">
        <v>72</v>
      </c>
      <c r="V68" s="199"/>
      <c r="W68" s="199"/>
      <c r="X68" s="199"/>
      <c r="Y68" s="199"/>
    </row>
    <row r="69" spans="1:25" ht="34.5" customHeight="1" x14ac:dyDescent="0.25">
      <c r="A69" s="197">
        <f t="shared" si="44"/>
        <v>6</v>
      </c>
      <c r="B69" s="198">
        <v>45329</v>
      </c>
      <c r="C69" s="198">
        <v>45329</v>
      </c>
      <c r="D69" s="197">
        <f t="shared" si="39"/>
        <v>6</v>
      </c>
      <c r="E69" s="198">
        <v>45329</v>
      </c>
      <c r="F69" s="197">
        <v>4</v>
      </c>
      <c r="G69" s="197" t="str">
        <f t="shared" si="20"/>
        <v>Ja</v>
      </c>
      <c r="H69" s="197">
        <v>1000457314</v>
      </c>
      <c r="I69" s="197" t="s">
        <v>51</v>
      </c>
      <c r="J69" s="197">
        <v>126274</v>
      </c>
      <c r="K69" s="197">
        <v>105</v>
      </c>
      <c r="L69" s="197" t="s">
        <v>43</v>
      </c>
      <c r="M69" s="197" t="s">
        <v>41</v>
      </c>
      <c r="N69" s="199">
        <v>0.33333333333333331</v>
      </c>
      <c r="O69" s="199">
        <v>0.4458333333333333</v>
      </c>
      <c r="P69" s="199">
        <v>0.46736111111111112</v>
      </c>
      <c r="Q69" s="199">
        <v>0.55625000000000002</v>
      </c>
      <c r="R69" s="197" t="s">
        <v>44</v>
      </c>
      <c r="S69" s="197" t="s">
        <v>73</v>
      </c>
      <c r="T69" s="197"/>
      <c r="U69" s="197"/>
      <c r="V69" s="199">
        <f t="shared" si="57"/>
        <v>0.11249999999999999</v>
      </c>
      <c r="W69" s="199">
        <f t="shared" si="58"/>
        <v>2.1527777777777812E-2</v>
      </c>
      <c r="X69" s="199">
        <f t="shared" si="59"/>
        <v>0.1340277777777778</v>
      </c>
      <c r="Y69" s="199">
        <f t="shared" si="60"/>
        <v>0.22291666666666671</v>
      </c>
    </row>
    <row r="70" spans="1:25" ht="34.5" customHeight="1" x14ac:dyDescent="0.25">
      <c r="A70" s="197">
        <f t="shared" si="44"/>
        <v>6</v>
      </c>
      <c r="B70" s="198">
        <v>45329</v>
      </c>
      <c r="C70" s="198">
        <v>45329</v>
      </c>
      <c r="D70" s="197">
        <f t="shared" si="39"/>
        <v>6</v>
      </c>
      <c r="E70" s="198">
        <v>45329</v>
      </c>
      <c r="F70" s="197">
        <v>1</v>
      </c>
      <c r="G70" s="197" t="str">
        <f t="shared" si="20"/>
        <v>Ja</v>
      </c>
      <c r="H70" s="197">
        <v>1000457315</v>
      </c>
      <c r="I70" s="197" t="s">
        <v>51</v>
      </c>
      <c r="J70" s="197">
        <v>126278</v>
      </c>
      <c r="K70" s="197">
        <v>105</v>
      </c>
      <c r="L70" s="197" t="s">
        <v>43</v>
      </c>
      <c r="M70" s="197" t="s">
        <v>41</v>
      </c>
      <c r="N70" s="199">
        <v>0.27777777777777779</v>
      </c>
      <c r="O70" s="199">
        <v>0.33888888888888885</v>
      </c>
      <c r="P70" s="199">
        <v>0.36319444444444443</v>
      </c>
      <c r="Q70" s="199">
        <v>0.45694444444444443</v>
      </c>
      <c r="R70" s="197" t="s">
        <v>44</v>
      </c>
      <c r="S70" s="197" t="s">
        <v>73</v>
      </c>
      <c r="T70" s="197"/>
      <c r="U70" s="197"/>
      <c r="V70" s="199">
        <f t="shared" si="57"/>
        <v>6.1111111111111061E-2</v>
      </c>
      <c r="W70" s="199">
        <f t="shared" si="58"/>
        <v>2.430555555555558E-2</v>
      </c>
      <c r="X70" s="199">
        <f t="shared" si="59"/>
        <v>8.5416666666666641E-2</v>
      </c>
      <c r="Y70" s="199">
        <f t="shared" si="60"/>
        <v>0.17916666666666664</v>
      </c>
    </row>
    <row r="71" spans="1:25" ht="34.5" customHeight="1" x14ac:dyDescent="0.25">
      <c r="A71" s="197">
        <f t="shared" si="44"/>
        <v>6</v>
      </c>
      <c r="B71" s="198">
        <v>45329</v>
      </c>
      <c r="C71" s="198">
        <v>45329</v>
      </c>
      <c r="D71" s="197">
        <f t="shared" si="39"/>
        <v>6</v>
      </c>
      <c r="E71" s="198">
        <v>45329</v>
      </c>
      <c r="F71" s="197">
        <v>5</v>
      </c>
      <c r="G71" s="197" t="str">
        <f t="shared" si="20"/>
        <v>Ja</v>
      </c>
      <c r="H71" s="197">
        <v>1000457321</v>
      </c>
      <c r="I71" s="197" t="s">
        <v>51</v>
      </c>
      <c r="J71" s="197">
        <v>126279</v>
      </c>
      <c r="K71" s="197">
        <v>105</v>
      </c>
      <c r="L71" s="197" t="s">
        <v>43</v>
      </c>
      <c r="M71" s="197" t="s">
        <v>41</v>
      </c>
      <c r="N71" s="199">
        <v>0.3756944444444445</v>
      </c>
      <c r="O71" s="199">
        <v>0.47500000000000003</v>
      </c>
      <c r="P71" s="199">
        <v>0.50069444444444444</v>
      </c>
      <c r="Q71" s="199">
        <v>0.6069444444444444</v>
      </c>
      <c r="R71" s="197" t="s">
        <v>44</v>
      </c>
      <c r="S71" s="184" t="s">
        <v>59</v>
      </c>
      <c r="T71" s="197"/>
      <c r="U71" s="197"/>
      <c r="V71" s="199">
        <f t="shared" si="57"/>
        <v>9.9305555555555536E-2</v>
      </c>
      <c r="W71" s="199">
        <f t="shared" si="58"/>
        <v>2.5694444444444409E-2</v>
      </c>
      <c r="X71" s="199">
        <f t="shared" si="59"/>
        <v>0.12499999999999994</v>
      </c>
      <c r="Y71" s="199">
        <f t="shared" si="60"/>
        <v>0.2312499999999999</v>
      </c>
    </row>
    <row r="72" spans="1:25" ht="34.5" customHeight="1" x14ac:dyDescent="0.25">
      <c r="A72" s="197">
        <f t="shared" si="44"/>
        <v>6</v>
      </c>
      <c r="B72" s="198">
        <v>45330</v>
      </c>
      <c r="C72" s="198">
        <v>45330</v>
      </c>
      <c r="D72" s="197">
        <f t="shared" si="39"/>
        <v>6</v>
      </c>
      <c r="E72" s="198">
        <v>45330</v>
      </c>
      <c r="F72" s="197">
        <v>1</v>
      </c>
      <c r="G72" s="197" t="str">
        <f t="shared" si="20"/>
        <v>Ja</v>
      </c>
      <c r="H72" s="197">
        <v>1000457329</v>
      </c>
      <c r="I72" s="197" t="s">
        <v>51</v>
      </c>
      <c r="J72" s="197">
        <v>126273</v>
      </c>
      <c r="K72" s="197">
        <v>105</v>
      </c>
      <c r="L72" s="197" t="s">
        <v>43</v>
      </c>
      <c r="M72" s="197" t="s">
        <v>41</v>
      </c>
      <c r="N72" s="199">
        <v>0.28958333333333336</v>
      </c>
      <c r="O72" s="199">
        <v>0.32708333333333334</v>
      </c>
      <c r="P72" s="199">
        <v>0.34583333333333338</v>
      </c>
      <c r="Q72" s="199">
        <v>0.3527777777777778</v>
      </c>
      <c r="R72" s="197" t="s">
        <v>44</v>
      </c>
      <c r="S72" s="197"/>
      <c r="T72" s="197"/>
      <c r="U72" s="197"/>
      <c r="V72" s="199">
        <f t="shared" si="57"/>
        <v>3.7499999999999978E-2</v>
      </c>
      <c r="W72" s="199">
        <f t="shared" si="58"/>
        <v>1.8750000000000044E-2</v>
      </c>
      <c r="X72" s="199">
        <f t="shared" si="59"/>
        <v>5.6250000000000022E-2</v>
      </c>
      <c r="Y72" s="199">
        <f t="shared" si="60"/>
        <v>6.3194444444444442E-2</v>
      </c>
    </row>
    <row r="73" spans="1:25" ht="34.5" customHeight="1" x14ac:dyDescent="0.25">
      <c r="A73" s="197">
        <f>IF(B73="","",WEEKNUM(B73,21))</f>
        <v>6</v>
      </c>
      <c r="B73" s="198">
        <v>45330</v>
      </c>
      <c r="C73" s="198">
        <v>45330</v>
      </c>
      <c r="D73" s="197">
        <f t="shared" si="39"/>
        <v>6</v>
      </c>
      <c r="E73" s="198">
        <v>45330</v>
      </c>
      <c r="F73" s="197">
        <v>3</v>
      </c>
      <c r="G73" s="197" t="str">
        <f t="shared" si="20"/>
        <v>Ja</v>
      </c>
      <c r="H73" s="197">
        <v>1000457337</v>
      </c>
      <c r="I73" s="197" t="s">
        <v>51</v>
      </c>
      <c r="J73" s="197">
        <v>126281</v>
      </c>
      <c r="K73" s="197">
        <v>105</v>
      </c>
      <c r="L73" s="197" t="s">
        <v>43</v>
      </c>
      <c r="M73" s="197" t="s">
        <v>41</v>
      </c>
      <c r="N73" s="199">
        <v>0.33819444444444446</v>
      </c>
      <c r="O73" s="199">
        <v>0.39861111111111108</v>
      </c>
      <c r="P73" s="199">
        <v>0.42569444444444443</v>
      </c>
      <c r="Q73" s="199">
        <v>0.53125</v>
      </c>
      <c r="R73" s="197" t="s">
        <v>44</v>
      </c>
      <c r="S73" s="197" t="s">
        <v>52</v>
      </c>
      <c r="T73" s="197"/>
      <c r="U73" s="197"/>
      <c r="V73" s="199">
        <f t="shared" si="57"/>
        <v>6.0416666666666619E-2</v>
      </c>
      <c r="W73" s="199">
        <f t="shared" si="58"/>
        <v>2.7083333333333348E-2</v>
      </c>
      <c r="X73" s="199">
        <f t="shared" si="59"/>
        <v>8.7499999999999967E-2</v>
      </c>
      <c r="Y73" s="199">
        <f t="shared" si="60"/>
        <v>0.19305555555555554</v>
      </c>
    </row>
    <row r="74" spans="1:25" ht="34.5" customHeight="1" x14ac:dyDescent="0.25">
      <c r="A74" s="197">
        <f t="shared" ref="A74:A80" si="61">IF(B74="","",WEEKNUM(B74,21))</f>
        <v>6</v>
      </c>
      <c r="B74" s="198">
        <v>45330</v>
      </c>
      <c r="C74" s="198"/>
      <c r="D74" s="197">
        <f t="shared" ref="D74:D80" si="62">IF(E74="","",WEEKNUM(E74,21))</f>
        <v>6</v>
      </c>
      <c r="E74" s="198">
        <v>45330</v>
      </c>
      <c r="F74" s="197"/>
      <c r="G74" s="197" t="str">
        <f t="shared" ref="G74:G80" si="63">IF(E74="","",IF(E74=B74,"Ja","Nein"))</f>
        <v>Ja</v>
      </c>
      <c r="H74" s="197">
        <v>1000458097</v>
      </c>
      <c r="I74" s="197" t="s">
        <v>57</v>
      </c>
      <c r="J74" s="197"/>
      <c r="K74" s="197">
        <v>66</v>
      </c>
      <c r="L74" s="197" t="s">
        <v>48</v>
      </c>
      <c r="M74" s="197" t="s">
        <v>41</v>
      </c>
      <c r="N74" s="199">
        <v>0.4548611111111111</v>
      </c>
      <c r="O74" s="199">
        <v>0.46527777777777773</v>
      </c>
      <c r="P74" s="199">
        <v>0.49305555555555558</v>
      </c>
      <c r="Q74" s="199">
        <v>0.49305555555555558</v>
      </c>
      <c r="R74" s="197"/>
      <c r="S74" s="197"/>
      <c r="T74" s="197"/>
      <c r="U74" s="197"/>
      <c r="V74" s="199">
        <f>IF(N74="","",IF(O74="","",O74-N74))</f>
        <v>1.041666666666663E-2</v>
      </c>
      <c r="W74" s="199">
        <f>IF(O74="","",IF(P74="","",P74-O74))</f>
        <v>2.7777777777777846E-2</v>
      </c>
      <c r="X74" s="199">
        <f t="shared" ref="X74:X80" si="64">IF(P74="","",IF(N74="","",P74-N74))</f>
        <v>3.8194444444444475E-2</v>
      </c>
      <c r="Y74" s="199">
        <f t="shared" ref="Y74:Y80" si="65">IF(N74="","",IF(Q74="","",Q74-N74))</f>
        <v>3.8194444444444475E-2</v>
      </c>
    </row>
    <row r="75" spans="1:25" ht="34.5" customHeight="1" x14ac:dyDescent="0.25">
      <c r="A75" s="197">
        <f t="shared" si="61"/>
        <v>6</v>
      </c>
      <c r="B75" s="198">
        <v>45330</v>
      </c>
      <c r="C75" s="198"/>
      <c r="D75" s="197">
        <f t="shared" si="62"/>
        <v>6</v>
      </c>
      <c r="E75" s="198">
        <v>45330</v>
      </c>
      <c r="F75" s="197"/>
      <c r="G75" s="197" t="str">
        <f t="shared" si="63"/>
        <v>Ja</v>
      </c>
      <c r="H75" s="197">
        <v>1000456454</v>
      </c>
      <c r="I75" s="197" t="s">
        <v>39</v>
      </c>
      <c r="J75" s="197">
        <v>4702152891</v>
      </c>
      <c r="K75" s="197">
        <v>94</v>
      </c>
      <c r="L75" s="197" t="s">
        <v>40</v>
      </c>
      <c r="M75" s="197" t="s">
        <v>41</v>
      </c>
      <c r="N75" s="199">
        <v>0.5</v>
      </c>
      <c r="O75" s="199">
        <v>0.52083333333333337</v>
      </c>
      <c r="P75" s="199">
        <v>0.54166666666666663</v>
      </c>
      <c r="Q75" s="199">
        <v>0.54166666666666663</v>
      </c>
      <c r="R75" s="197"/>
      <c r="S75" s="197"/>
      <c r="T75" s="197"/>
      <c r="U75" s="197"/>
      <c r="V75" s="199">
        <f>IF(N75="","",IF(O75="","",O75-N75))</f>
        <v>2.083333333333337E-2</v>
      </c>
      <c r="W75" s="199">
        <f>IF(O75="","",IF(P75="","",P75-O75))</f>
        <v>2.0833333333333259E-2</v>
      </c>
      <c r="X75" s="199">
        <f t="shared" si="64"/>
        <v>4.166666666666663E-2</v>
      </c>
      <c r="Y75" s="199">
        <f t="shared" si="65"/>
        <v>4.166666666666663E-2</v>
      </c>
    </row>
    <row r="76" spans="1:25" ht="34.5" customHeight="1" x14ac:dyDescent="0.25">
      <c r="A76" s="197">
        <f t="shared" si="61"/>
        <v>7</v>
      </c>
      <c r="B76" s="198">
        <v>45334</v>
      </c>
      <c r="C76" s="198">
        <v>45334</v>
      </c>
      <c r="D76" s="197">
        <f t="shared" si="62"/>
        <v>7</v>
      </c>
      <c r="E76" s="198">
        <v>45334</v>
      </c>
      <c r="F76" s="197">
        <v>2</v>
      </c>
      <c r="G76" s="197" t="str">
        <f t="shared" si="63"/>
        <v>Ja</v>
      </c>
      <c r="H76" s="197">
        <v>1000457354</v>
      </c>
      <c r="I76" s="197" t="s">
        <v>51</v>
      </c>
      <c r="J76" s="197">
        <v>126490</v>
      </c>
      <c r="K76" s="197">
        <v>100</v>
      </c>
      <c r="L76" s="197" t="s">
        <v>43</v>
      </c>
      <c r="M76" s="197" t="s">
        <v>41</v>
      </c>
      <c r="N76" s="199">
        <v>0.43333333333333335</v>
      </c>
      <c r="O76" s="199">
        <v>0.45277777777777778</v>
      </c>
      <c r="P76" s="199">
        <v>0.47847222222222219</v>
      </c>
      <c r="Q76" s="199">
        <v>0.55555555555555558</v>
      </c>
      <c r="R76" s="197" t="s">
        <v>44</v>
      </c>
      <c r="S76" s="184" t="s">
        <v>59</v>
      </c>
      <c r="T76" s="197"/>
      <c r="U76" s="197"/>
      <c r="V76" s="199">
        <f t="shared" ref="V76:W80" si="66">IF(N76="","",IF(O76="","",O76-N76))</f>
        <v>1.9444444444444431E-2</v>
      </c>
      <c r="W76" s="199">
        <f t="shared" si="66"/>
        <v>2.5694444444444409E-2</v>
      </c>
      <c r="X76" s="199">
        <f t="shared" si="64"/>
        <v>4.513888888888884E-2</v>
      </c>
      <c r="Y76" s="199">
        <f t="shared" si="65"/>
        <v>0.12222222222222223</v>
      </c>
    </row>
    <row r="77" spans="1:25" ht="34.5" customHeight="1" x14ac:dyDescent="0.25">
      <c r="A77" s="197">
        <f t="shared" si="61"/>
        <v>7</v>
      </c>
      <c r="B77" s="198">
        <v>45334</v>
      </c>
      <c r="C77" s="198">
        <v>45334</v>
      </c>
      <c r="D77" s="197">
        <f t="shared" si="62"/>
        <v>7</v>
      </c>
      <c r="E77" s="198">
        <v>45334</v>
      </c>
      <c r="F77" s="197">
        <v>1</v>
      </c>
      <c r="G77" s="197" t="str">
        <f t="shared" si="63"/>
        <v>Ja</v>
      </c>
      <c r="H77" s="197">
        <v>1000457356</v>
      </c>
      <c r="I77" s="197" t="s">
        <v>51</v>
      </c>
      <c r="J77" s="197">
        <v>126491</v>
      </c>
      <c r="K77" s="197">
        <v>105</v>
      </c>
      <c r="L77" s="197" t="s">
        <v>43</v>
      </c>
      <c r="M77" s="197" t="s">
        <v>41</v>
      </c>
      <c r="N77" s="199">
        <v>0.29236111111111113</v>
      </c>
      <c r="O77" s="199">
        <v>0.33055555555555555</v>
      </c>
      <c r="P77" s="199">
        <v>0.36180555555555555</v>
      </c>
      <c r="Q77" s="199">
        <v>0.42430555555555555</v>
      </c>
      <c r="R77" s="197" t="s">
        <v>44</v>
      </c>
      <c r="S77" s="197" t="s">
        <v>73</v>
      </c>
      <c r="T77" s="197"/>
      <c r="U77" s="197"/>
      <c r="V77" s="199">
        <f t="shared" si="66"/>
        <v>3.819444444444442E-2</v>
      </c>
      <c r="W77" s="199">
        <f t="shared" si="66"/>
        <v>3.125E-2</v>
      </c>
      <c r="X77" s="199">
        <f t="shared" si="64"/>
        <v>6.944444444444442E-2</v>
      </c>
      <c r="Y77" s="199">
        <f t="shared" si="65"/>
        <v>0.13194444444444442</v>
      </c>
    </row>
    <row r="78" spans="1:25" ht="34.5" customHeight="1" x14ac:dyDescent="0.25">
      <c r="A78" s="197">
        <f t="shared" si="61"/>
        <v>7</v>
      </c>
      <c r="B78" s="198">
        <v>45334</v>
      </c>
      <c r="C78" s="198">
        <v>45335</v>
      </c>
      <c r="D78" s="197">
        <f t="shared" si="62"/>
        <v>7</v>
      </c>
      <c r="E78" s="198">
        <v>45338</v>
      </c>
      <c r="F78" s="197">
        <v>1</v>
      </c>
      <c r="G78" s="197" t="str">
        <f>IF(E78="","",IF(E78=B78,"Ja","Nein"))</f>
        <v>Nein</v>
      </c>
      <c r="H78" s="197">
        <v>1000458357</v>
      </c>
      <c r="I78" s="197" t="s">
        <v>51</v>
      </c>
      <c r="J78" s="197">
        <v>126592</v>
      </c>
      <c r="K78" s="197">
        <v>105</v>
      </c>
      <c r="L78" s="197" t="s">
        <v>43</v>
      </c>
      <c r="M78" s="197" t="s">
        <v>41</v>
      </c>
      <c r="N78" s="199">
        <v>0.27986111111111112</v>
      </c>
      <c r="O78" s="199">
        <v>0.30208333333333331</v>
      </c>
      <c r="P78" s="199">
        <v>0.32847222222222222</v>
      </c>
      <c r="Q78" s="199">
        <v>0.44097222222222227</v>
      </c>
      <c r="R78" s="197" t="s">
        <v>44</v>
      </c>
      <c r="S78" s="264" t="s">
        <v>52</v>
      </c>
      <c r="T78" s="197"/>
      <c r="U78" s="197"/>
      <c r="V78" s="199">
        <f>IF(N78="","",IF(O78="","",O78-N78))</f>
        <v>2.2222222222222199E-2</v>
      </c>
      <c r="W78" s="199">
        <f>IF(O78="","",IF(P78="","",P78-O78))</f>
        <v>2.6388888888888906E-2</v>
      </c>
      <c r="X78" s="199">
        <f t="shared" si="64"/>
        <v>4.8611111111111105E-2</v>
      </c>
      <c r="Y78" s="199">
        <f t="shared" si="65"/>
        <v>0.16111111111111115</v>
      </c>
    </row>
    <row r="79" spans="1:25" ht="34.5" customHeight="1" x14ac:dyDescent="0.25">
      <c r="A79" s="197">
        <f t="shared" si="61"/>
        <v>7</v>
      </c>
      <c r="B79" s="198">
        <v>45335</v>
      </c>
      <c r="C79" s="198">
        <v>45335</v>
      </c>
      <c r="D79" s="197">
        <f t="shared" si="62"/>
        <v>7</v>
      </c>
      <c r="E79" s="198">
        <v>45335</v>
      </c>
      <c r="F79" s="197">
        <v>1</v>
      </c>
      <c r="G79" s="197" t="str">
        <f t="shared" si="63"/>
        <v>Ja</v>
      </c>
      <c r="H79" s="197">
        <v>1000457512</v>
      </c>
      <c r="I79" s="197" t="s">
        <v>51</v>
      </c>
      <c r="J79" s="197">
        <v>126493</v>
      </c>
      <c r="K79" s="197">
        <v>105</v>
      </c>
      <c r="L79" s="197" t="s">
        <v>43</v>
      </c>
      <c r="M79" s="197" t="s">
        <v>41</v>
      </c>
      <c r="N79" s="199">
        <v>0.37291666666666662</v>
      </c>
      <c r="O79" s="199">
        <v>0.38611111111111113</v>
      </c>
      <c r="P79" s="199">
        <v>0.4069444444444445</v>
      </c>
      <c r="Q79" s="199">
        <v>0.49305555555555558</v>
      </c>
      <c r="R79" s="197" t="s">
        <v>44</v>
      </c>
      <c r="S79" s="197" t="s">
        <v>52</v>
      </c>
      <c r="T79" s="197"/>
      <c r="U79" s="197"/>
      <c r="V79" s="199">
        <f t="shared" si="66"/>
        <v>1.3194444444444509E-2</v>
      </c>
      <c r="W79" s="199">
        <f t="shared" si="66"/>
        <v>2.083333333333337E-2</v>
      </c>
      <c r="X79" s="199">
        <f t="shared" si="64"/>
        <v>3.4027777777777879E-2</v>
      </c>
      <c r="Y79" s="199">
        <f t="shared" si="65"/>
        <v>0.12013888888888896</v>
      </c>
    </row>
    <row r="80" spans="1:25" ht="34.5" customHeight="1" x14ac:dyDescent="0.25">
      <c r="A80" s="197">
        <f t="shared" si="61"/>
        <v>7</v>
      </c>
      <c r="B80" s="198">
        <v>45335</v>
      </c>
      <c r="C80" s="198">
        <v>45335</v>
      </c>
      <c r="D80" s="197">
        <f t="shared" si="62"/>
        <v>7</v>
      </c>
      <c r="E80" s="198">
        <v>45335</v>
      </c>
      <c r="F80" s="197">
        <v>2</v>
      </c>
      <c r="G80" s="197" t="str">
        <f t="shared" si="63"/>
        <v>Ja</v>
      </c>
      <c r="H80" s="197">
        <v>1000457511</v>
      </c>
      <c r="I80" s="197" t="s">
        <v>51</v>
      </c>
      <c r="J80" s="197">
        <v>126492</v>
      </c>
      <c r="K80" s="197">
        <v>105</v>
      </c>
      <c r="L80" s="197" t="s">
        <v>43</v>
      </c>
      <c r="M80" s="197" t="s">
        <v>41</v>
      </c>
      <c r="N80" s="199">
        <v>0.37986111111111115</v>
      </c>
      <c r="O80" s="199">
        <v>0.4145833333333333</v>
      </c>
      <c r="P80" s="199">
        <v>0.44166666666666665</v>
      </c>
      <c r="Q80" s="199">
        <v>0.45208333333333334</v>
      </c>
      <c r="R80" s="197" t="s">
        <v>44</v>
      </c>
      <c r="S80" s="197"/>
      <c r="T80" s="197"/>
      <c r="U80" s="197"/>
      <c r="V80" s="199">
        <f t="shared" si="66"/>
        <v>3.4722222222222154E-2</v>
      </c>
      <c r="W80" s="199">
        <f t="shared" si="66"/>
        <v>2.7083333333333348E-2</v>
      </c>
      <c r="X80" s="199">
        <f t="shared" si="64"/>
        <v>6.1805555555555503E-2</v>
      </c>
      <c r="Y80" s="199">
        <f t="shared" si="65"/>
        <v>7.2222222222222188E-2</v>
      </c>
    </row>
    <row r="81" spans="1:25" ht="34.5" customHeight="1" x14ac:dyDescent="0.25">
      <c r="A81" s="197">
        <f t="shared" si="44"/>
        <v>7</v>
      </c>
      <c r="B81" s="198">
        <v>45335</v>
      </c>
      <c r="C81" s="198"/>
      <c r="D81" s="197">
        <f t="shared" si="39"/>
        <v>7</v>
      </c>
      <c r="E81" s="198">
        <v>45335</v>
      </c>
      <c r="F81" s="197">
        <v>3</v>
      </c>
      <c r="G81" s="197" t="str">
        <f t="shared" si="20"/>
        <v>Ja</v>
      </c>
      <c r="H81" s="197">
        <v>1000459486</v>
      </c>
      <c r="I81" s="197" t="s">
        <v>42</v>
      </c>
      <c r="J81" s="197">
        <v>4601387583</v>
      </c>
      <c r="K81" s="197">
        <v>100</v>
      </c>
      <c r="L81" s="197" t="s">
        <v>43</v>
      </c>
      <c r="M81" s="197" t="s">
        <v>41</v>
      </c>
      <c r="N81" s="199">
        <v>0.4993055555555555</v>
      </c>
      <c r="O81" s="199">
        <v>0.51388888888888895</v>
      </c>
      <c r="P81" s="199">
        <v>0.52986111111111112</v>
      </c>
      <c r="Q81" s="199">
        <v>0.61041666666666672</v>
      </c>
      <c r="R81" s="197" t="s">
        <v>44</v>
      </c>
      <c r="S81" s="197" t="s">
        <v>52</v>
      </c>
      <c r="T81" s="197"/>
      <c r="U81" s="197"/>
      <c r="V81" s="199">
        <f t="shared" si="16"/>
        <v>1.4583333333333448E-2</v>
      </c>
      <c r="W81" s="199">
        <f t="shared" si="17"/>
        <v>1.5972222222222165E-2</v>
      </c>
      <c r="X81" s="199">
        <f t="shared" si="18"/>
        <v>3.0555555555555614E-2</v>
      </c>
      <c r="Y81" s="199">
        <f t="shared" si="19"/>
        <v>0.11111111111111122</v>
      </c>
    </row>
    <row r="82" spans="1:25" ht="34.5" customHeight="1" x14ac:dyDescent="0.25">
      <c r="A82" s="197">
        <f>IF(B82="","",WEEKNUM(B82,21))</f>
        <v>7</v>
      </c>
      <c r="B82" s="198">
        <v>45336</v>
      </c>
      <c r="C82" s="198">
        <v>45336</v>
      </c>
      <c r="D82" s="197">
        <f>IF(E82="","",WEEKNUM(E82,21))</f>
        <v>7</v>
      </c>
      <c r="E82" s="198">
        <v>45337</v>
      </c>
      <c r="F82" s="197">
        <v>1</v>
      </c>
      <c r="G82" s="197" t="str">
        <f>IF(E82="","",IF(E82=B82,"Ja","Nein"))</f>
        <v>Nein</v>
      </c>
      <c r="H82" s="197">
        <v>1000457513</v>
      </c>
      <c r="I82" s="197" t="s">
        <v>51</v>
      </c>
      <c r="J82" s="197">
        <v>126495</v>
      </c>
      <c r="K82" s="197">
        <v>105</v>
      </c>
      <c r="L82" s="197" t="s">
        <v>43</v>
      </c>
      <c r="M82" s="197" t="s">
        <v>41</v>
      </c>
      <c r="N82" s="199">
        <v>0.3034722222222222</v>
      </c>
      <c r="O82" s="199">
        <v>0.32569444444444445</v>
      </c>
      <c r="P82" s="199">
        <v>0.34861111111111115</v>
      </c>
      <c r="Q82" s="199">
        <v>0.35625000000000001</v>
      </c>
      <c r="R82" s="197" t="s">
        <v>44</v>
      </c>
      <c r="S82" s="184" t="s">
        <v>74</v>
      </c>
      <c r="T82" s="197"/>
      <c r="U82" s="197"/>
      <c r="V82" s="199">
        <f t="shared" ref="V82:W85" si="67">IF(N82="","",IF(O82="","",O82-N82))</f>
        <v>2.2222222222222254E-2</v>
      </c>
      <c r="W82" s="199">
        <f t="shared" si="67"/>
        <v>2.2916666666666696E-2</v>
      </c>
      <c r="X82" s="199">
        <f>IF(P82="","",IF(N82="","",P82-N82))</f>
        <v>4.5138888888888951E-2</v>
      </c>
      <c r="Y82" s="199">
        <f>IF(N82="","",IF(Q82="","",Q82-N82))</f>
        <v>5.2777777777777812E-2</v>
      </c>
    </row>
    <row r="83" spans="1:25" ht="34.5" customHeight="1" x14ac:dyDescent="0.25">
      <c r="A83" s="197">
        <f>IF(B83="","",WEEKNUM(B83,21))</f>
        <v>7</v>
      </c>
      <c r="B83" s="198">
        <v>45336</v>
      </c>
      <c r="C83" s="198">
        <v>45336</v>
      </c>
      <c r="D83" s="197">
        <f>IF(E83="","",WEEKNUM(E83,21))</f>
        <v>7</v>
      </c>
      <c r="E83" s="198">
        <v>45337</v>
      </c>
      <c r="F83" s="197">
        <v>2</v>
      </c>
      <c r="G83" s="197" t="str">
        <f>IF(E83="","",IF(E83=B83,"Ja","Nein"))</f>
        <v>Nein</v>
      </c>
      <c r="H83" s="197">
        <v>1000457514</v>
      </c>
      <c r="I83" s="197" t="s">
        <v>51</v>
      </c>
      <c r="J83" s="197">
        <v>126496</v>
      </c>
      <c r="K83" s="197">
        <v>105</v>
      </c>
      <c r="L83" s="197" t="s">
        <v>43</v>
      </c>
      <c r="M83" s="197" t="s">
        <v>41</v>
      </c>
      <c r="N83" s="199">
        <v>0.30902777777777779</v>
      </c>
      <c r="O83" s="199">
        <v>0.35555555555555557</v>
      </c>
      <c r="P83" s="199">
        <v>0.38055555555555554</v>
      </c>
      <c r="Q83" s="199">
        <v>0.39097222222222222</v>
      </c>
      <c r="R83" s="197" t="s">
        <v>44</v>
      </c>
      <c r="S83" s="184" t="s">
        <v>61</v>
      </c>
      <c r="T83" s="197"/>
      <c r="U83" s="197"/>
      <c r="V83" s="199">
        <f t="shared" si="67"/>
        <v>4.6527777777777779E-2</v>
      </c>
      <c r="W83" s="199">
        <f t="shared" si="67"/>
        <v>2.4999999999999967E-2</v>
      </c>
      <c r="X83" s="199">
        <f>IF(P83="","",IF(N83="","",P83-N83))</f>
        <v>7.1527777777777746E-2</v>
      </c>
      <c r="Y83" s="199">
        <f>IF(N83="","",IF(Q83="","",Q83-N83))</f>
        <v>8.1944444444444431E-2</v>
      </c>
    </row>
    <row r="84" spans="1:25" ht="34.5" customHeight="1" x14ac:dyDescent="0.25">
      <c r="A84" s="197">
        <f>IF(B84="","",WEEKNUM(B84,21))</f>
        <v>7</v>
      </c>
      <c r="B84" s="198">
        <v>45336</v>
      </c>
      <c r="C84" s="198">
        <v>45336</v>
      </c>
      <c r="D84" s="197">
        <f>IF(E84="","",WEEKNUM(E84,21))</f>
        <v>7</v>
      </c>
      <c r="E84" s="198">
        <v>45336</v>
      </c>
      <c r="F84" s="197">
        <v>1</v>
      </c>
      <c r="G84" s="197" t="str">
        <f>IF(E84="","",IF(E84=B84,"Ja","Nein"))</f>
        <v>Ja</v>
      </c>
      <c r="H84" s="197">
        <v>1000458362</v>
      </c>
      <c r="I84" s="197" t="s">
        <v>51</v>
      </c>
      <c r="J84" s="197">
        <v>126593</v>
      </c>
      <c r="K84" s="197">
        <v>105</v>
      </c>
      <c r="L84" s="197" t="s">
        <v>43</v>
      </c>
      <c r="M84" s="197" t="s">
        <v>41</v>
      </c>
      <c r="N84" s="199">
        <v>0.30833333333333335</v>
      </c>
      <c r="O84" s="199">
        <v>0.3215277777777778</v>
      </c>
      <c r="P84" s="199">
        <v>0.34722222222222227</v>
      </c>
      <c r="Q84" s="199">
        <v>0.45069444444444445</v>
      </c>
      <c r="R84" s="197" t="s">
        <v>44</v>
      </c>
      <c r="S84" s="184" t="s">
        <v>59</v>
      </c>
      <c r="T84" s="197"/>
      <c r="U84" s="197"/>
      <c r="V84" s="199">
        <f>IF(N84="","",IF(O84="","",O84-N84))</f>
        <v>1.3194444444444453E-2</v>
      </c>
      <c r="W84" s="199">
        <f>IF(O84="","",IF(P84="","",P84-O84))</f>
        <v>2.5694444444444464E-2</v>
      </c>
      <c r="X84" s="199">
        <f>IF(P84="","",IF(N84="","",P84-N84))</f>
        <v>3.8888888888888917E-2</v>
      </c>
      <c r="Y84" s="199">
        <f>IF(N84="","",IF(Q84="","",Q84-N84))</f>
        <v>0.1423611111111111</v>
      </c>
    </row>
    <row r="85" spans="1:25" ht="34.5" customHeight="1" x14ac:dyDescent="0.25">
      <c r="A85" s="197">
        <f>IF(B85="","",WEEKNUM(B85,21))</f>
        <v>7</v>
      </c>
      <c r="B85" s="198">
        <v>45337</v>
      </c>
      <c r="C85" s="198">
        <v>45337</v>
      </c>
      <c r="D85" s="197">
        <f>IF(E85="","",WEEKNUM(E85,21))</f>
        <v>7</v>
      </c>
      <c r="E85" s="198">
        <v>45337</v>
      </c>
      <c r="F85" s="197">
        <v>3</v>
      </c>
      <c r="G85" s="197" t="str">
        <f>IF(E85="","",IF(E85=B85,"Ja","Nein"))</f>
        <v>Ja</v>
      </c>
      <c r="H85" s="197">
        <v>1000457515</v>
      </c>
      <c r="I85" s="197" t="s">
        <v>51</v>
      </c>
      <c r="J85" s="197">
        <v>126494</v>
      </c>
      <c r="K85" s="197">
        <v>105</v>
      </c>
      <c r="L85" s="197" t="s">
        <v>43</v>
      </c>
      <c r="M85" s="197" t="s">
        <v>41</v>
      </c>
      <c r="N85" s="199">
        <v>0.37777777777777777</v>
      </c>
      <c r="O85" s="199">
        <v>0.39374999999999999</v>
      </c>
      <c r="P85" s="199">
        <v>0.42291666666666666</v>
      </c>
      <c r="Q85" s="199">
        <v>0.51180555555555551</v>
      </c>
      <c r="R85" s="197" t="s">
        <v>44</v>
      </c>
      <c r="S85" s="184" t="s">
        <v>59</v>
      </c>
      <c r="T85" s="197"/>
      <c r="U85" s="197"/>
      <c r="V85" s="199">
        <f t="shared" si="67"/>
        <v>1.5972222222222221E-2</v>
      </c>
      <c r="W85" s="199">
        <f t="shared" si="67"/>
        <v>2.9166666666666674E-2</v>
      </c>
      <c r="X85" s="199">
        <f>IF(P85="","",IF(N85="","",P85-N85))</f>
        <v>4.5138888888888895E-2</v>
      </c>
      <c r="Y85" s="199">
        <f>IF(N85="","",IF(Q85="","",Q85-N85))</f>
        <v>0.13402777777777775</v>
      </c>
    </row>
    <row r="86" spans="1:25" ht="34.5" customHeight="1" x14ac:dyDescent="0.25">
      <c r="A86" s="197">
        <f t="shared" si="44"/>
        <v>7</v>
      </c>
      <c r="B86" s="198">
        <v>45337</v>
      </c>
      <c r="C86" s="198"/>
      <c r="D86" s="197">
        <f t="shared" si="39"/>
        <v>7</v>
      </c>
      <c r="E86" s="198">
        <v>45337</v>
      </c>
      <c r="F86" s="197">
        <v>4</v>
      </c>
      <c r="G86" s="197" t="str">
        <f t="shared" si="20"/>
        <v>Ja</v>
      </c>
      <c r="H86" s="197">
        <v>1000460053</v>
      </c>
      <c r="I86" s="197" t="s">
        <v>42</v>
      </c>
      <c r="J86" s="197">
        <v>4601387584</v>
      </c>
      <c r="K86" s="197">
        <v>108</v>
      </c>
      <c r="L86" s="197" t="s">
        <v>43</v>
      </c>
      <c r="M86" s="197" t="s">
        <v>41</v>
      </c>
      <c r="N86" s="199">
        <v>0.52708333333333335</v>
      </c>
      <c r="O86" s="199">
        <v>0.53819444444444442</v>
      </c>
      <c r="P86" s="199">
        <v>0.56388888888888888</v>
      </c>
      <c r="Q86" s="199">
        <v>0.57291666666666663</v>
      </c>
      <c r="R86" s="197" t="s">
        <v>44</v>
      </c>
      <c r="S86" s="197"/>
      <c r="T86" s="197"/>
      <c r="U86" s="197"/>
      <c r="V86" s="199">
        <f t="shared" si="16"/>
        <v>1.1111111111111072E-2</v>
      </c>
      <c r="W86" s="199">
        <f t="shared" si="17"/>
        <v>2.5694444444444464E-2</v>
      </c>
      <c r="X86" s="199">
        <f t="shared" si="18"/>
        <v>3.6805555555555536E-2</v>
      </c>
      <c r="Y86" s="199">
        <f t="shared" si="19"/>
        <v>4.5833333333333282E-2</v>
      </c>
    </row>
    <row r="87" spans="1:25" ht="34.5" customHeight="1" x14ac:dyDescent="0.25">
      <c r="A87" s="197">
        <f>IF(B87="","",WEEKNUM(B87,21))</f>
        <v>7</v>
      </c>
      <c r="B87" s="198">
        <v>45337</v>
      </c>
      <c r="C87" s="198"/>
      <c r="D87" s="197">
        <f>IF(E87="","",WEEKNUM(E87,21))</f>
        <v>7</v>
      </c>
      <c r="E87" s="198">
        <v>45337</v>
      </c>
      <c r="F87" s="197"/>
      <c r="G87" s="197" t="str">
        <f>IF(E87="","",IF(E87=B87,"Ja","Nein"))</f>
        <v>Ja</v>
      </c>
      <c r="H87" s="197"/>
      <c r="I87" s="197" t="s">
        <v>75</v>
      </c>
      <c r="J87" s="197">
        <v>4500561460</v>
      </c>
      <c r="K87" s="197">
        <v>40</v>
      </c>
      <c r="L87" s="197" t="s">
        <v>56</v>
      </c>
      <c r="M87" s="197" t="s">
        <v>41</v>
      </c>
      <c r="N87" s="199">
        <v>0.36388888888888887</v>
      </c>
      <c r="O87" s="199">
        <v>0.38194444444444442</v>
      </c>
      <c r="P87" s="199">
        <v>0.39583333333333331</v>
      </c>
      <c r="Q87" s="199">
        <v>0.39583333333333331</v>
      </c>
      <c r="R87" s="197"/>
      <c r="S87" s="197"/>
      <c r="T87" s="197"/>
      <c r="U87" s="197"/>
      <c r="V87" s="199"/>
      <c r="W87" s="199"/>
      <c r="X87" s="199"/>
      <c r="Y87" s="199"/>
    </row>
    <row r="88" spans="1:25" ht="34.5" customHeight="1" x14ac:dyDescent="0.25">
      <c r="A88" s="197">
        <f>IF(B88="","",WEEKNUM(B88,21))</f>
        <v>7</v>
      </c>
      <c r="B88" s="198">
        <v>45337</v>
      </c>
      <c r="C88" s="198"/>
      <c r="D88" s="197">
        <f>IF(E88="","",WEEKNUM(E88,21))</f>
        <v>7</v>
      </c>
      <c r="E88" s="198">
        <v>45337</v>
      </c>
      <c r="F88" s="197"/>
      <c r="G88" s="197" t="str">
        <f>IF(E88="","",IF(E88=B88,"Ja","Nein"))</f>
        <v>Ja</v>
      </c>
      <c r="H88" s="197"/>
      <c r="I88" s="197" t="s">
        <v>55</v>
      </c>
      <c r="J88" s="197">
        <v>4500558440</v>
      </c>
      <c r="K88" s="197">
        <v>10</v>
      </c>
      <c r="L88" s="197" t="s">
        <v>56</v>
      </c>
      <c r="M88" s="197" t="s">
        <v>41</v>
      </c>
      <c r="N88" s="199">
        <v>0.42638888888888887</v>
      </c>
      <c r="O88" s="199">
        <v>0.43402777777777773</v>
      </c>
      <c r="P88" s="199">
        <v>0.44791666666666669</v>
      </c>
      <c r="Q88" s="199">
        <v>0.44791666666666669</v>
      </c>
      <c r="R88" s="197"/>
      <c r="S88" s="197"/>
      <c r="T88" s="197"/>
      <c r="U88" s="197"/>
      <c r="V88" s="199"/>
      <c r="W88" s="199"/>
      <c r="X88" s="199"/>
      <c r="Y88" s="199"/>
    </row>
    <row r="89" spans="1:25" ht="34.5" customHeight="1" x14ac:dyDescent="0.25">
      <c r="A89" s="197">
        <f>IF(B89="","",WEEKNUM(B89,21))</f>
        <v>7</v>
      </c>
      <c r="B89" s="198">
        <v>45338</v>
      </c>
      <c r="C89" s="198"/>
      <c r="D89" s="197">
        <f>IF(E89="","",WEEKNUM(E89,21))</f>
        <v>7</v>
      </c>
      <c r="E89" s="198">
        <v>45338</v>
      </c>
      <c r="F89" s="197"/>
      <c r="G89" s="197" t="str">
        <f>IF(E89="","",IF(E89=B89,"Ja","Nein"))</f>
        <v>Ja</v>
      </c>
      <c r="H89" s="197"/>
      <c r="I89" s="197" t="s">
        <v>64</v>
      </c>
      <c r="J89" s="197"/>
      <c r="K89" s="197">
        <v>93</v>
      </c>
      <c r="L89" s="197" t="s">
        <v>48</v>
      </c>
      <c r="M89" s="197" t="s">
        <v>41</v>
      </c>
      <c r="N89" s="199"/>
      <c r="O89" s="199">
        <v>0.35416666666666669</v>
      </c>
      <c r="P89" s="199">
        <v>0.3888888888888889</v>
      </c>
      <c r="Q89" s="199">
        <v>0.3888888888888889</v>
      </c>
      <c r="R89" s="197"/>
      <c r="S89" s="197" t="s">
        <v>76</v>
      </c>
      <c r="T89" s="197"/>
      <c r="U89" s="197"/>
      <c r="V89" s="199"/>
      <c r="W89" s="199"/>
      <c r="X89" s="199"/>
      <c r="Y89" s="199"/>
    </row>
    <row r="90" spans="1:25" ht="34.5" customHeight="1" x14ac:dyDescent="0.25">
      <c r="A90" s="197">
        <f t="shared" ref="A90:A99" si="68">IF(B90="","",WEEKNUM(B90,21))</f>
        <v>8</v>
      </c>
      <c r="B90" s="198">
        <v>45341</v>
      </c>
      <c r="C90" s="198">
        <v>45341</v>
      </c>
      <c r="D90" s="197">
        <f t="shared" ref="D90:D99" si="69">IF(E90="","",WEEKNUM(E90,21))</f>
        <v>8</v>
      </c>
      <c r="E90" s="198">
        <v>45341</v>
      </c>
      <c r="F90" s="197">
        <v>1</v>
      </c>
      <c r="G90" s="197" t="str">
        <f t="shared" ref="G90:G99" si="70">IF(E90="","",IF(E90=B90,"Ja","Nein"))</f>
        <v>Ja</v>
      </c>
      <c r="H90" s="197">
        <v>1000458368</v>
      </c>
      <c r="I90" s="197" t="s">
        <v>51</v>
      </c>
      <c r="J90" s="197">
        <v>126585</v>
      </c>
      <c r="K90" s="197">
        <v>105</v>
      </c>
      <c r="L90" s="197" t="s">
        <v>43</v>
      </c>
      <c r="M90" s="197" t="s">
        <v>41</v>
      </c>
      <c r="N90" s="199">
        <v>0.32361111111111113</v>
      </c>
      <c r="O90" s="199">
        <v>0.33819444444444446</v>
      </c>
      <c r="P90" s="199">
        <v>0.3659722222222222</v>
      </c>
      <c r="Q90" s="199">
        <v>0.375</v>
      </c>
      <c r="R90" s="197" t="s">
        <v>44</v>
      </c>
      <c r="S90" s="184" t="s">
        <v>61</v>
      </c>
      <c r="T90" s="197"/>
      <c r="U90" s="197"/>
      <c r="V90" s="199">
        <f t="shared" ref="V90:V99" si="71">IF(N90="","",IF(O90="","",O90-N90))</f>
        <v>1.4583333333333337E-2</v>
      </c>
      <c r="W90" s="199">
        <f t="shared" si="17"/>
        <v>2.7777777777777735E-2</v>
      </c>
      <c r="X90" s="199">
        <f t="shared" ref="X90:X99" si="72">IF(P90="","",IF(N90="","",P90-N90))</f>
        <v>4.2361111111111072E-2</v>
      </c>
      <c r="Y90" s="199">
        <f t="shared" ref="Y90:Y99" si="73">IF(N90="","",IF(Q90="","",Q90-N90))</f>
        <v>5.1388888888888873E-2</v>
      </c>
    </row>
    <row r="91" spans="1:25" ht="34.5" customHeight="1" x14ac:dyDescent="0.25">
      <c r="A91" s="197">
        <f t="shared" si="68"/>
        <v>8</v>
      </c>
      <c r="B91" s="198">
        <v>45341</v>
      </c>
      <c r="C91" s="198">
        <v>45341</v>
      </c>
      <c r="D91" s="197">
        <f t="shared" si="69"/>
        <v>8</v>
      </c>
      <c r="E91" s="198">
        <v>45341</v>
      </c>
      <c r="F91" s="197">
        <v>2</v>
      </c>
      <c r="G91" s="197" t="str">
        <f t="shared" si="70"/>
        <v>Ja</v>
      </c>
      <c r="H91" s="197">
        <v>1000458369</v>
      </c>
      <c r="I91" s="197" t="s">
        <v>51</v>
      </c>
      <c r="J91" s="197">
        <v>126586</v>
      </c>
      <c r="K91" s="197">
        <v>105</v>
      </c>
      <c r="L91" s="197" t="s">
        <v>43</v>
      </c>
      <c r="M91" s="197" t="s">
        <v>41</v>
      </c>
      <c r="N91" s="199">
        <v>0.34513888888888888</v>
      </c>
      <c r="O91" s="199">
        <v>0.375</v>
      </c>
      <c r="P91" s="199">
        <v>0.3979166666666667</v>
      </c>
      <c r="Q91" s="199">
        <v>0.41041666666666665</v>
      </c>
      <c r="R91" s="197" t="s">
        <v>44</v>
      </c>
      <c r="S91" s="184" t="s">
        <v>61</v>
      </c>
      <c r="T91" s="197"/>
      <c r="U91" s="197"/>
      <c r="V91" s="199">
        <f t="shared" si="71"/>
        <v>2.9861111111111116E-2</v>
      </c>
      <c r="W91" s="199">
        <f t="shared" si="17"/>
        <v>2.2916666666666696E-2</v>
      </c>
      <c r="X91" s="199">
        <f t="shared" si="72"/>
        <v>5.2777777777777812E-2</v>
      </c>
      <c r="Y91" s="199">
        <f t="shared" si="73"/>
        <v>6.5277777777777768E-2</v>
      </c>
    </row>
    <row r="92" spans="1:25" ht="34.5" customHeight="1" x14ac:dyDescent="0.25">
      <c r="A92" s="197">
        <f>IF(B92="","",WEEKNUM(B92,21))</f>
        <v>8</v>
      </c>
      <c r="B92" s="198">
        <v>45341</v>
      </c>
      <c r="C92" s="198"/>
      <c r="D92" s="197">
        <f>IF(E92="","",WEEKNUM(E92,21))</f>
        <v>8</v>
      </c>
      <c r="E92" s="198">
        <v>45341</v>
      </c>
      <c r="F92" s="197">
        <v>3</v>
      </c>
      <c r="G92" s="197" t="str">
        <f>IF(E92="","",IF(E92=B92,"Ja","Nein"))</f>
        <v>Ja</v>
      </c>
      <c r="H92" s="197">
        <v>1000460722</v>
      </c>
      <c r="I92" s="197" t="s">
        <v>42</v>
      </c>
      <c r="J92" s="197">
        <v>4702165952</v>
      </c>
      <c r="K92" s="197">
        <v>90</v>
      </c>
      <c r="L92" s="197" t="s">
        <v>43</v>
      </c>
      <c r="M92" s="197" t="s">
        <v>41</v>
      </c>
      <c r="N92" s="199">
        <v>0.34930555555555554</v>
      </c>
      <c r="O92" s="199">
        <v>0.40277777777777773</v>
      </c>
      <c r="P92" s="199">
        <v>0.4291666666666667</v>
      </c>
      <c r="Q92" s="199">
        <v>0.43958333333333338</v>
      </c>
      <c r="R92" s="197" t="s">
        <v>44</v>
      </c>
      <c r="S92" s="197"/>
      <c r="T92" s="197"/>
      <c r="U92" s="197"/>
      <c r="V92" s="199">
        <f>IF(N92="","",IF(O92="","",O92-N92))</f>
        <v>5.3472222222222199E-2</v>
      </c>
      <c r="W92" s="199">
        <f>IF(O92="","",IF(P92="","",P92-O92))</f>
        <v>2.6388888888888962E-2</v>
      </c>
      <c r="X92" s="199">
        <f>IF(P92="","",IF(N92="","",P92-N92))</f>
        <v>7.986111111111116E-2</v>
      </c>
      <c r="Y92" s="199">
        <f>IF(N92="","",IF(Q92="","",Q92-N92))</f>
        <v>9.0277777777777846E-2</v>
      </c>
    </row>
    <row r="93" spans="1:25" ht="34.5" customHeight="1" x14ac:dyDescent="0.25">
      <c r="A93" s="197">
        <f t="shared" si="68"/>
        <v>8</v>
      </c>
      <c r="B93" s="198">
        <v>45341</v>
      </c>
      <c r="C93" s="198">
        <v>45343</v>
      </c>
      <c r="D93" s="197">
        <f t="shared" si="69"/>
        <v>8</v>
      </c>
      <c r="E93" s="198">
        <v>45344</v>
      </c>
      <c r="F93" s="197">
        <v>1</v>
      </c>
      <c r="G93" s="197" t="str">
        <f t="shared" si="70"/>
        <v>Nein</v>
      </c>
      <c r="H93" s="197">
        <v>1000458373</v>
      </c>
      <c r="I93" s="197" t="s">
        <v>51</v>
      </c>
      <c r="J93" s="197">
        <v>126590</v>
      </c>
      <c r="K93" s="197">
        <v>105</v>
      </c>
      <c r="L93" s="197" t="s">
        <v>43</v>
      </c>
      <c r="M93" s="197" t="s">
        <v>41</v>
      </c>
      <c r="N93" s="199">
        <v>0.30208333333333331</v>
      </c>
      <c r="O93" s="199">
        <v>0.33680555555555558</v>
      </c>
      <c r="P93" s="199">
        <v>0.37013888888888885</v>
      </c>
      <c r="Q93" s="199">
        <v>0.37638888888888888</v>
      </c>
      <c r="R93" s="197" t="s">
        <v>44</v>
      </c>
      <c r="S93" s="184" t="s">
        <v>61</v>
      </c>
      <c r="T93" s="197"/>
      <c r="U93" s="197"/>
      <c r="V93" s="199">
        <f t="shared" si="71"/>
        <v>3.4722222222222265E-2</v>
      </c>
      <c r="W93" s="199">
        <f t="shared" si="17"/>
        <v>3.333333333333327E-2</v>
      </c>
      <c r="X93" s="199">
        <f t="shared" si="72"/>
        <v>6.8055555555555536E-2</v>
      </c>
      <c r="Y93" s="199">
        <f t="shared" si="73"/>
        <v>7.4305555555555569E-2</v>
      </c>
    </row>
    <row r="94" spans="1:25" ht="34.5" customHeight="1" x14ac:dyDescent="0.25">
      <c r="A94" s="197">
        <f t="shared" si="68"/>
        <v>8</v>
      </c>
      <c r="B94" s="198">
        <v>45342</v>
      </c>
      <c r="C94" s="198">
        <v>45342</v>
      </c>
      <c r="D94" s="197">
        <f t="shared" si="69"/>
        <v>8</v>
      </c>
      <c r="E94" s="198">
        <v>45342</v>
      </c>
      <c r="F94" s="197">
        <v>1</v>
      </c>
      <c r="G94" s="197" t="str">
        <f>IF(E94="","",IF(E94=B94,"Ja","Nein"))</f>
        <v>Ja</v>
      </c>
      <c r="H94" s="197">
        <v>1000458375</v>
      </c>
      <c r="I94" s="197" t="s">
        <v>51</v>
      </c>
      <c r="J94" s="197">
        <v>126582</v>
      </c>
      <c r="K94" s="197">
        <v>105</v>
      </c>
      <c r="L94" s="197" t="s">
        <v>43</v>
      </c>
      <c r="M94" s="197" t="s">
        <v>41</v>
      </c>
      <c r="N94" s="199">
        <v>0.28263888888888888</v>
      </c>
      <c r="O94" s="199">
        <v>0.30972222222222223</v>
      </c>
      <c r="P94" s="199">
        <v>0.33333333333333331</v>
      </c>
      <c r="Q94" s="199">
        <v>0.40416666666666662</v>
      </c>
      <c r="R94" s="197" t="s">
        <v>44</v>
      </c>
      <c r="S94" s="197" t="s">
        <v>52</v>
      </c>
      <c r="T94" s="197"/>
      <c r="U94" s="197"/>
      <c r="V94" s="199">
        <f t="shared" si="71"/>
        <v>2.7083333333333348E-2</v>
      </c>
      <c r="W94" s="199">
        <f t="shared" si="17"/>
        <v>2.3611111111111083E-2</v>
      </c>
      <c r="X94" s="199">
        <f t="shared" si="72"/>
        <v>5.0694444444444431E-2</v>
      </c>
      <c r="Y94" s="199">
        <f t="shared" si="73"/>
        <v>0.12152777777777773</v>
      </c>
    </row>
    <row r="95" spans="1:25" ht="34.5" customHeight="1" x14ac:dyDescent="0.25">
      <c r="A95" s="197">
        <f t="shared" si="68"/>
        <v>8</v>
      </c>
      <c r="B95" s="198">
        <v>45342</v>
      </c>
      <c r="C95" s="198">
        <v>45342</v>
      </c>
      <c r="D95" s="197">
        <f t="shared" si="69"/>
        <v>8</v>
      </c>
      <c r="E95" s="198">
        <v>45342</v>
      </c>
      <c r="F95" s="197">
        <v>2</v>
      </c>
      <c r="G95" s="197" t="str">
        <f t="shared" si="70"/>
        <v>Ja</v>
      </c>
      <c r="H95" s="197">
        <v>1000458376</v>
      </c>
      <c r="I95" s="197" t="s">
        <v>51</v>
      </c>
      <c r="J95" s="197">
        <v>126583</v>
      </c>
      <c r="K95" s="197">
        <v>105</v>
      </c>
      <c r="L95" s="197" t="s">
        <v>43</v>
      </c>
      <c r="M95" s="197" t="s">
        <v>41</v>
      </c>
      <c r="N95" s="199">
        <v>0.28263888888888888</v>
      </c>
      <c r="O95" s="199">
        <v>0.34375</v>
      </c>
      <c r="P95" s="199">
        <v>0.36805555555555558</v>
      </c>
      <c r="Q95" s="199">
        <v>0.38541666666666669</v>
      </c>
      <c r="R95" s="197" t="s">
        <v>44</v>
      </c>
      <c r="S95" s="197"/>
      <c r="T95" s="197"/>
      <c r="U95" s="197"/>
      <c r="V95" s="199">
        <f t="shared" si="71"/>
        <v>6.1111111111111116E-2</v>
      </c>
      <c r="W95" s="199">
        <f t="shared" si="17"/>
        <v>2.430555555555558E-2</v>
      </c>
      <c r="X95" s="199">
        <f t="shared" si="72"/>
        <v>8.5416666666666696E-2</v>
      </c>
      <c r="Y95" s="199">
        <f t="shared" si="73"/>
        <v>0.1027777777777778</v>
      </c>
    </row>
    <row r="96" spans="1:25" ht="34.5" customHeight="1" x14ac:dyDescent="0.25">
      <c r="A96" s="197">
        <f t="shared" si="68"/>
        <v>8</v>
      </c>
      <c r="B96" s="198">
        <v>45342</v>
      </c>
      <c r="C96" s="198">
        <v>45342</v>
      </c>
      <c r="D96" s="197">
        <f t="shared" si="69"/>
        <v>8</v>
      </c>
      <c r="E96" s="198">
        <v>45342</v>
      </c>
      <c r="F96" s="197">
        <v>3</v>
      </c>
      <c r="G96" s="197" t="str">
        <f t="shared" si="70"/>
        <v>Ja</v>
      </c>
      <c r="H96" s="197">
        <v>1000458377</v>
      </c>
      <c r="I96" s="197" t="s">
        <v>51</v>
      </c>
      <c r="J96" s="197">
        <v>126584</v>
      </c>
      <c r="K96" s="197">
        <v>105</v>
      </c>
      <c r="L96" s="197" t="s">
        <v>43</v>
      </c>
      <c r="M96" s="197" t="s">
        <v>41</v>
      </c>
      <c r="N96" s="199">
        <v>0.47430555555555554</v>
      </c>
      <c r="O96" s="199">
        <v>0.48888888888888887</v>
      </c>
      <c r="P96" s="199">
        <v>0.5131944444444444</v>
      </c>
      <c r="Q96" s="199">
        <v>0.55902777777777779</v>
      </c>
      <c r="R96" s="197" t="s">
        <v>44</v>
      </c>
      <c r="S96" s="197" t="s">
        <v>52</v>
      </c>
      <c r="T96" s="197"/>
      <c r="U96" s="197"/>
      <c r="V96" s="199">
        <f t="shared" si="71"/>
        <v>1.4583333333333337E-2</v>
      </c>
      <c r="W96" s="199">
        <f t="shared" si="17"/>
        <v>2.4305555555555525E-2</v>
      </c>
      <c r="X96" s="199">
        <f t="shared" si="72"/>
        <v>3.8888888888888862E-2</v>
      </c>
      <c r="Y96" s="199">
        <f t="shared" si="73"/>
        <v>8.4722222222222254E-2</v>
      </c>
    </row>
    <row r="97" spans="1:25" ht="34.5" customHeight="1" x14ac:dyDescent="0.25">
      <c r="A97" s="197">
        <f t="shared" si="68"/>
        <v>8</v>
      </c>
      <c r="B97" s="198">
        <v>45343</v>
      </c>
      <c r="C97" s="198">
        <v>45343</v>
      </c>
      <c r="D97" s="197">
        <f t="shared" si="69"/>
        <v>8</v>
      </c>
      <c r="E97" s="198">
        <v>45343</v>
      </c>
      <c r="F97" s="197">
        <v>1</v>
      </c>
      <c r="G97" s="197" t="str">
        <f t="shared" si="70"/>
        <v>Ja</v>
      </c>
      <c r="H97" s="197">
        <v>1000459274</v>
      </c>
      <c r="I97" s="197" t="s">
        <v>51</v>
      </c>
      <c r="J97" s="197">
        <v>126577</v>
      </c>
      <c r="K97" s="197">
        <v>105</v>
      </c>
      <c r="L97" s="197" t="s">
        <v>43</v>
      </c>
      <c r="M97" s="197" t="s">
        <v>41</v>
      </c>
      <c r="N97" s="199">
        <v>0.28125</v>
      </c>
      <c r="O97" s="199">
        <v>0.3298611111111111</v>
      </c>
      <c r="P97" s="199">
        <v>0.3576388888888889</v>
      </c>
      <c r="Q97" s="199">
        <v>0.36458333333333331</v>
      </c>
      <c r="R97" s="197" t="s">
        <v>44</v>
      </c>
      <c r="S97" s="184" t="s">
        <v>61</v>
      </c>
      <c r="T97" s="197"/>
      <c r="U97" s="197"/>
      <c r="V97" s="199">
        <f t="shared" si="71"/>
        <v>4.8611111111111105E-2</v>
      </c>
      <c r="W97" s="199">
        <f t="shared" si="17"/>
        <v>2.777777777777779E-2</v>
      </c>
      <c r="X97" s="199">
        <f t="shared" si="72"/>
        <v>7.6388888888888895E-2</v>
      </c>
      <c r="Y97" s="199">
        <f t="shared" si="73"/>
        <v>8.3333333333333315E-2</v>
      </c>
    </row>
    <row r="98" spans="1:25" ht="34.5" customHeight="1" x14ac:dyDescent="0.25">
      <c r="A98" s="197">
        <f t="shared" si="68"/>
        <v>8</v>
      </c>
      <c r="B98" s="198">
        <v>45343</v>
      </c>
      <c r="C98" s="198">
        <v>45343</v>
      </c>
      <c r="D98" s="197">
        <f t="shared" si="69"/>
        <v>8</v>
      </c>
      <c r="E98" s="198">
        <v>45343</v>
      </c>
      <c r="F98" s="197">
        <v>2</v>
      </c>
      <c r="G98" s="197" t="str">
        <f t="shared" si="70"/>
        <v>Ja</v>
      </c>
      <c r="H98" s="197">
        <v>1000459275</v>
      </c>
      <c r="I98" s="197" t="s">
        <v>51</v>
      </c>
      <c r="J98" s="197">
        <v>126578</v>
      </c>
      <c r="K98" s="197">
        <v>103</v>
      </c>
      <c r="L98" s="197" t="s">
        <v>43</v>
      </c>
      <c r="M98" s="197" t="s">
        <v>41</v>
      </c>
      <c r="N98" s="199">
        <v>0.2951388888888889</v>
      </c>
      <c r="O98" s="199">
        <v>0.37152777777777773</v>
      </c>
      <c r="P98" s="199">
        <v>0.4055555555555555</v>
      </c>
      <c r="Q98" s="199">
        <v>0.41666666666666669</v>
      </c>
      <c r="R98" s="197" t="s">
        <v>44</v>
      </c>
      <c r="S98" s="184" t="s">
        <v>61</v>
      </c>
      <c r="T98" s="197"/>
      <c r="U98" s="197"/>
      <c r="V98" s="199">
        <f t="shared" si="71"/>
        <v>7.638888888888884E-2</v>
      </c>
      <c r="W98" s="199">
        <f t="shared" si="17"/>
        <v>3.4027777777777768E-2</v>
      </c>
      <c r="X98" s="199">
        <f t="shared" si="72"/>
        <v>0.11041666666666661</v>
      </c>
      <c r="Y98" s="199">
        <f t="shared" si="73"/>
        <v>0.12152777777777779</v>
      </c>
    </row>
    <row r="99" spans="1:25" ht="34.5" customHeight="1" x14ac:dyDescent="0.25">
      <c r="A99" s="197">
        <f t="shared" si="68"/>
        <v>8</v>
      </c>
      <c r="B99" s="198">
        <v>45343</v>
      </c>
      <c r="C99" s="198">
        <v>45343</v>
      </c>
      <c r="D99" s="197">
        <f t="shared" si="69"/>
        <v>8</v>
      </c>
      <c r="E99" s="198">
        <v>45343</v>
      </c>
      <c r="F99" s="197">
        <v>3</v>
      </c>
      <c r="G99" s="197" t="str">
        <f t="shared" si="70"/>
        <v>Ja</v>
      </c>
      <c r="H99" s="197">
        <v>1000459276</v>
      </c>
      <c r="I99" s="197" t="s">
        <v>51</v>
      </c>
      <c r="J99" s="197">
        <v>126587</v>
      </c>
      <c r="K99" s="197">
        <v>103</v>
      </c>
      <c r="L99" s="197" t="s">
        <v>43</v>
      </c>
      <c r="M99" s="197" t="s">
        <v>41</v>
      </c>
      <c r="N99" s="199">
        <v>0.46180555555555558</v>
      </c>
      <c r="O99" s="199">
        <v>0.47986111111111113</v>
      </c>
      <c r="P99" s="199">
        <v>0.51180555555555551</v>
      </c>
      <c r="Q99" s="199">
        <v>0.51736111111111105</v>
      </c>
      <c r="R99" s="197" t="s">
        <v>44</v>
      </c>
      <c r="S99" s="184" t="s">
        <v>61</v>
      </c>
      <c r="T99" s="197"/>
      <c r="U99" s="197"/>
      <c r="V99" s="199">
        <f t="shared" si="71"/>
        <v>1.8055555555555547E-2</v>
      </c>
      <c r="W99" s="199">
        <f t="shared" si="17"/>
        <v>3.1944444444444386E-2</v>
      </c>
      <c r="X99" s="199">
        <f t="shared" si="72"/>
        <v>4.9999999999999933E-2</v>
      </c>
      <c r="Y99" s="199">
        <f t="shared" si="73"/>
        <v>5.5555555555555469E-2</v>
      </c>
    </row>
    <row r="100" spans="1:25" ht="34.5" customHeight="1" x14ac:dyDescent="0.25">
      <c r="A100" s="197">
        <f t="shared" si="44"/>
        <v>8</v>
      </c>
      <c r="B100" s="198">
        <v>45343</v>
      </c>
      <c r="C100" s="198"/>
      <c r="D100" s="197">
        <f t="shared" si="39"/>
        <v>8</v>
      </c>
      <c r="E100" s="198">
        <v>45343</v>
      </c>
      <c r="F100" s="197">
        <v>4</v>
      </c>
      <c r="G100" s="197" t="str">
        <f t="shared" si="20"/>
        <v>Ja</v>
      </c>
      <c r="H100" s="197">
        <v>1000460804</v>
      </c>
      <c r="I100" s="197" t="s">
        <v>42</v>
      </c>
      <c r="J100" s="197">
        <v>4601394577</v>
      </c>
      <c r="K100" s="197">
        <v>108</v>
      </c>
      <c r="L100" s="197" t="s">
        <v>43</v>
      </c>
      <c r="M100" s="197" t="s">
        <v>41</v>
      </c>
      <c r="N100" s="199">
        <v>0.53611111111111109</v>
      </c>
      <c r="O100" s="199">
        <v>0.54861111111111105</v>
      </c>
      <c r="P100" s="199" t="s">
        <v>77</v>
      </c>
      <c r="Q100" s="199">
        <v>0.57986111111111105</v>
      </c>
      <c r="R100" s="197" t="s">
        <v>44</v>
      </c>
      <c r="S100" s="184" t="s">
        <v>61</v>
      </c>
      <c r="T100" s="197"/>
      <c r="U100" s="197"/>
      <c r="V100" s="199">
        <f t="shared" si="16"/>
        <v>1.2499999999999956E-2</v>
      </c>
      <c r="W100" s="199" t="e">
        <f t="shared" si="17"/>
        <v>#VALUE!</v>
      </c>
      <c r="X100" s="199" t="e">
        <f t="shared" si="18"/>
        <v>#VALUE!</v>
      </c>
      <c r="Y100" s="199">
        <f t="shared" si="19"/>
        <v>4.3749999999999956E-2</v>
      </c>
    </row>
    <row r="101" spans="1:25" ht="34.5" customHeight="1" x14ac:dyDescent="0.25">
      <c r="A101" s="197">
        <f>IF(B101="","",WEEKNUM(B101,21))</f>
        <v>8</v>
      </c>
      <c r="B101" s="198">
        <v>45343</v>
      </c>
      <c r="C101" s="198"/>
      <c r="D101" s="197">
        <f t="shared" ref="D101:D109" si="74">IF(E101="","",WEEKNUM(E101,21))</f>
        <v>8</v>
      </c>
      <c r="E101" s="198">
        <v>45342</v>
      </c>
      <c r="F101" s="197"/>
      <c r="G101" s="197" t="str">
        <f t="shared" ref="G101:G109" si="75">IF(E101="","",IF(E101=B101,"Ja","Nein"))</f>
        <v>Nein</v>
      </c>
      <c r="H101" s="197"/>
      <c r="I101" s="197" t="s">
        <v>46</v>
      </c>
      <c r="J101" s="197" t="s">
        <v>78</v>
      </c>
      <c r="K101" s="197">
        <v>50</v>
      </c>
      <c r="L101" s="197" t="s">
        <v>48</v>
      </c>
      <c r="M101" s="197" t="s">
        <v>41</v>
      </c>
      <c r="N101" s="199">
        <v>0.42708333333333331</v>
      </c>
      <c r="O101" s="199">
        <v>0.44444444444444442</v>
      </c>
      <c r="P101" s="199">
        <v>0.46180555555555558</v>
      </c>
      <c r="Q101" s="199">
        <v>0.46180555555555558</v>
      </c>
      <c r="R101" s="197"/>
      <c r="S101" s="197"/>
      <c r="T101" s="197"/>
      <c r="U101" s="197"/>
      <c r="V101" s="199">
        <f t="shared" ref="V101:W103" si="76">IF(N101="","",IF(O101="","",O101-N101))</f>
        <v>1.7361111111111105E-2</v>
      </c>
      <c r="W101" s="199">
        <f t="shared" si="76"/>
        <v>1.736111111111116E-2</v>
      </c>
      <c r="X101" s="199">
        <f>IF(P101="","",IF(N101="","",P101-N101))</f>
        <v>3.4722222222222265E-2</v>
      </c>
      <c r="Y101" s="199">
        <f>IF(N101="","",IF(Q101="","",Q101-N101))</f>
        <v>3.4722222222222265E-2</v>
      </c>
    </row>
    <row r="102" spans="1:25" ht="34.5" customHeight="1" x14ac:dyDescent="0.25">
      <c r="A102" s="197">
        <f>IF(B102="","",WEEKNUM(B102,21))</f>
        <v>8</v>
      </c>
      <c r="B102" s="198">
        <v>45343</v>
      </c>
      <c r="C102" s="198"/>
      <c r="D102" s="197">
        <f t="shared" si="74"/>
        <v>8</v>
      </c>
      <c r="E102" s="198">
        <v>45343</v>
      </c>
      <c r="F102" s="197"/>
      <c r="G102" s="197" t="str">
        <f t="shared" si="75"/>
        <v>Ja</v>
      </c>
      <c r="H102" s="197"/>
      <c r="I102" s="197" t="s">
        <v>46</v>
      </c>
      <c r="J102" s="197" t="s">
        <v>79</v>
      </c>
      <c r="K102" s="197">
        <v>50</v>
      </c>
      <c r="L102" s="197" t="s">
        <v>48</v>
      </c>
      <c r="M102" s="197" t="s">
        <v>41</v>
      </c>
      <c r="N102" s="199">
        <v>0.38194444444444442</v>
      </c>
      <c r="O102" s="199">
        <v>0.39583333333333331</v>
      </c>
      <c r="P102" s="199">
        <v>0.40972222222222227</v>
      </c>
      <c r="Q102" s="199">
        <v>0.40972222222222227</v>
      </c>
      <c r="R102" s="197"/>
      <c r="S102" s="197"/>
      <c r="T102" s="197"/>
      <c r="U102" s="197"/>
      <c r="V102" s="199">
        <f t="shared" si="76"/>
        <v>1.3888888888888895E-2</v>
      </c>
      <c r="W102" s="199">
        <f t="shared" si="76"/>
        <v>1.3888888888888951E-2</v>
      </c>
      <c r="X102" s="199">
        <f>IF(P102="","",IF(N102="","",P102-N102))</f>
        <v>2.7777777777777846E-2</v>
      </c>
      <c r="Y102" s="199">
        <f>IF(N102="","",IF(Q102="","",Q102-N102))</f>
        <v>2.7777777777777846E-2</v>
      </c>
    </row>
    <row r="103" spans="1:25" ht="34.5" customHeight="1" x14ac:dyDescent="0.25">
      <c r="A103" s="197">
        <f>IF(B103="","",WEEKNUM(B103,21))</f>
        <v>8</v>
      </c>
      <c r="B103" s="198">
        <v>45343</v>
      </c>
      <c r="C103" s="198"/>
      <c r="D103" s="197">
        <f t="shared" si="74"/>
        <v>8</v>
      </c>
      <c r="E103" s="198">
        <v>45343</v>
      </c>
      <c r="F103" s="197"/>
      <c r="G103" s="197" t="str">
        <f t="shared" si="75"/>
        <v>Ja</v>
      </c>
      <c r="H103" s="197"/>
      <c r="I103" s="197" t="s">
        <v>46</v>
      </c>
      <c r="J103" s="197" t="s">
        <v>80</v>
      </c>
      <c r="K103" s="197">
        <v>50</v>
      </c>
      <c r="L103" s="197" t="s">
        <v>48</v>
      </c>
      <c r="M103" s="197" t="s">
        <v>41</v>
      </c>
      <c r="N103" s="199">
        <v>0.40625</v>
      </c>
      <c r="O103" s="199">
        <v>0.4236111111111111</v>
      </c>
      <c r="P103" s="199">
        <v>0.43402777777777773</v>
      </c>
      <c r="Q103" s="199">
        <v>0.43402777777777773</v>
      </c>
      <c r="R103" s="197"/>
      <c r="S103" s="197"/>
      <c r="T103" s="197"/>
      <c r="U103" s="197"/>
      <c r="V103" s="199">
        <f t="shared" si="76"/>
        <v>1.7361111111111105E-2</v>
      </c>
      <c r="W103" s="199">
        <f t="shared" si="76"/>
        <v>1.041666666666663E-2</v>
      </c>
      <c r="X103" s="199">
        <f>IF(P103="","",IF(N103="","",P103-N103))</f>
        <v>2.7777777777777735E-2</v>
      </c>
      <c r="Y103" s="199">
        <f>IF(N103="","",IF(Q103="","",Q103-N103))</f>
        <v>2.7777777777777735E-2</v>
      </c>
    </row>
    <row r="104" spans="1:25" ht="34.5" customHeight="1" x14ac:dyDescent="0.25">
      <c r="A104" s="197">
        <f t="shared" ref="A104:A113" si="77">IF(B104="","",WEEKNUM(B104,21))</f>
        <v>8</v>
      </c>
      <c r="B104" s="198">
        <v>45344</v>
      </c>
      <c r="C104" s="198">
        <v>45345</v>
      </c>
      <c r="D104" s="197">
        <f t="shared" si="74"/>
        <v>8</v>
      </c>
      <c r="E104" s="198">
        <v>45345</v>
      </c>
      <c r="F104" s="197">
        <v>3</v>
      </c>
      <c r="G104" s="197" t="str">
        <f t="shared" si="75"/>
        <v>Nein</v>
      </c>
      <c r="H104" s="197">
        <v>1000459277</v>
      </c>
      <c r="I104" s="197" t="s">
        <v>51</v>
      </c>
      <c r="J104" s="197">
        <v>126579</v>
      </c>
      <c r="K104" s="197">
        <v>105</v>
      </c>
      <c r="L104" s="197" t="s">
        <v>43</v>
      </c>
      <c r="M104" s="197" t="s">
        <v>41</v>
      </c>
      <c r="N104" s="199">
        <v>0.3611111111111111</v>
      </c>
      <c r="O104" s="199">
        <v>0.39583333333333331</v>
      </c>
      <c r="P104" s="199">
        <v>0.42222222222222222</v>
      </c>
      <c r="Q104" s="199"/>
      <c r="R104" s="197" t="s">
        <v>44</v>
      </c>
      <c r="S104" s="184" t="s">
        <v>61</v>
      </c>
      <c r="T104" s="197"/>
      <c r="U104" s="197"/>
      <c r="V104" s="199">
        <f t="shared" ref="V104:W113" si="78">IF(N104="","",IF(O104="","",O104-N104))</f>
        <v>3.472222222222221E-2</v>
      </c>
      <c r="W104" s="199">
        <f t="shared" si="78"/>
        <v>2.6388888888888906E-2</v>
      </c>
      <c r="X104" s="199">
        <f t="shared" ref="X104:X113" si="79">IF(P104="","",IF(N104="","",P104-N104))</f>
        <v>6.1111111111111116E-2</v>
      </c>
      <c r="Y104" s="199" t="str">
        <f t="shared" ref="Y104:Y113" si="80">IF(N104="","",IF(Q104="","",Q104-N104))</f>
        <v/>
      </c>
    </row>
    <row r="105" spans="1:25" ht="34.5" customHeight="1" x14ac:dyDescent="0.25">
      <c r="A105" s="197">
        <f t="shared" si="77"/>
        <v>8</v>
      </c>
      <c r="B105" s="198">
        <v>45344</v>
      </c>
      <c r="C105" s="198"/>
      <c r="D105" s="197">
        <f t="shared" si="74"/>
        <v>8</v>
      </c>
      <c r="E105" s="198">
        <v>45344</v>
      </c>
      <c r="F105" s="197">
        <v>2</v>
      </c>
      <c r="G105" s="197" t="str">
        <f t="shared" si="75"/>
        <v>Ja</v>
      </c>
      <c r="H105" s="197">
        <v>1000459281</v>
      </c>
      <c r="I105" s="197" t="s">
        <v>51</v>
      </c>
      <c r="J105" s="197">
        <v>126589</v>
      </c>
      <c r="K105" s="197">
        <v>105</v>
      </c>
      <c r="L105" s="197" t="s">
        <v>43</v>
      </c>
      <c r="M105" s="197" t="s">
        <v>41</v>
      </c>
      <c r="N105" s="199">
        <v>0.34375</v>
      </c>
      <c r="O105" s="199">
        <v>0.37777777777777777</v>
      </c>
      <c r="P105" s="199">
        <v>0.41111111111111115</v>
      </c>
      <c r="Q105" s="199">
        <v>0.4236111111111111</v>
      </c>
      <c r="R105" s="197" t="s">
        <v>44</v>
      </c>
      <c r="S105" s="184" t="s">
        <v>61</v>
      </c>
      <c r="T105" s="197"/>
      <c r="U105" s="197"/>
      <c r="V105" s="199">
        <f t="shared" si="78"/>
        <v>3.4027777777777768E-2</v>
      </c>
      <c r="W105" s="199">
        <f t="shared" si="78"/>
        <v>3.3333333333333381E-2</v>
      </c>
      <c r="X105" s="199">
        <f t="shared" si="79"/>
        <v>6.7361111111111149E-2</v>
      </c>
      <c r="Y105" s="199">
        <f t="shared" si="80"/>
        <v>7.9861111111111105E-2</v>
      </c>
    </row>
    <row r="106" spans="1:25" ht="34.5" customHeight="1" x14ac:dyDescent="0.25">
      <c r="A106" s="197">
        <f t="shared" si="77"/>
        <v>8</v>
      </c>
      <c r="B106" s="198">
        <v>45344</v>
      </c>
      <c r="C106" s="198"/>
      <c r="D106" s="197">
        <f t="shared" si="74"/>
        <v>8</v>
      </c>
      <c r="E106" s="198">
        <v>45344</v>
      </c>
      <c r="F106" s="197">
        <v>3</v>
      </c>
      <c r="G106" s="197" t="str">
        <f t="shared" si="75"/>
        <v>Ja</v>
      </c>
      <c r="H106" s="197">
        <v>1000459282</v>
      </c>
      <c r="I106" s="197" t="s">
        <v>51</v>
      </c>
      <c r="J106" s="197">
        <v>126591</v>
      </c>
      <c r="K106" s="197">
        <v>103</v>
      </c>
      <c r="L106" s="197" t="s">
        <v>43</v>
      </c>
      <c r="M106" s="197" t="s">
        <v>41</v>
      </c>
      <c r="N106" s="199">
        <v>0.3888888888888889</v>
      </c>
      <c r="O106" s="199">
        <v>0.41805555555555557</v>
      </c>
      <c r="P106" s="199">
        <v>0.45833333333333331</v>
      </c>
      <c r="Q106" s="199">
        <v>0.46527777777777773</v>
      </c>
      <c r="R106" s="197" t="s">
        <v>44</v>
      </c>
      <c r="S106" s="184" t="s">
        <v>61</v>
      </c>
      <c r="T106" s="197"/>
      <c r="U106" s="197"/>
      <c r="V106" s="199">
        <f t="shared" si="78"/>
        <v>2.9166666666666674E-2</v>
      </c>
      <c r="W106" s="199">
        <f t="shared" si="78"/>
        <v>4.0277777777777746E-2</v>
      </c>
      <c r="X106" s="199">
        <f t="shared" si="79"/>
        <v>6.944444444444442E-2</v>
      </c>
      <c r="Y106" s="199">
        <f t="shared" si="80"/>
        <v>7.638888888888884E-2</v>
      </c>
    </row>
    <row r="107" spans="1:25" ht="34.5" customHeight="1" x14ac:dyDescent="0.25">
      <c r="A107" s="197">
        <f>IF(B107="","",WEEKNUM(B107,21))</f>
        <v>8</v>
      </c>
      <c r="B107" s="198">
        <v>45344</v>
      </c>
      <c r="C107" s="198"/>
      <c r="D107" s="197">
        <f t="shared" si="74"/>
        <v>8</v>
      </c>
      <c r="E107" s="198">
        <v>45344</v>
      </c>
      <c r="F107" s="197"/>
      <c r="G107" s="197" t="str">
        <f t="shared" si="75"/>
        <v>Ja</v>
      </c>
      <c r="H107" s="197"/>
      <c r="I107" s="197" t="s">
        <v>46</v>
      </c>
      <c r="J107" s="197" t="s">
        <v>81</v>
      </c>
      <c r="K107" s="197">
        <v>50</v>
      </c>
      <c r="L107" s="197" t="s">
        <v>48</v>
      </c>
      <c r="M107" s="197" t="s">
        <v>41</v>
      </c>
      <c r="N107" s="199">
        <v>0.4861111111111111</v>
      </c>
      <c r="O107" s="199">
        <v>0.51388888888888895</v>
      </c>
      <c r="P107" s="199">
        <v>0.52430555555555558</v>
      </c>
      <c r="Q107" s="199">
        <v>0.52430555555555558</v>
      </c>
      <c r="R107" s="197"/>
      <c r="S107" s="197"/>
      <c r="T107" s="197"/>
      <c r="U107" s="197"/>
      <c r="V107" s="199">
        <f t="shared" ref="V107:W109" si="81">IF(N107="","",IF(O107="","",O107-N107))</f>
        <v>2.7777777777777846E-2</v>
      </c>
      <c r="W107" s="199">
        <f t="shared" si="81"/>
        <v>1.041666666666663E-2</v>
      </c>
      <c r="X107" s="199">
        <f>IF(P107="","",IF(N107="","",P107-N107))</f>
        <v>3.8194444444444475E-2</v>
      </c>
      <c r="Y107" s="199">
        <f>IF(N107="","",IF(Q107="","",Q107-N107))</f>
        <v>3.8194444444444475E-2</v>
      </c>
    </row>
    <row r="108" spans="1:25" ht="34.5" customHeight="1" x14ac:dyDescent="0.25">
      <c r="A108" s="197">
        <f>IF(B108="","",WEEKNUM(B108,21))</f>
        <v>8</v>
      </c>
      <c r="B108" s="198">
        <v>45344</v>
      </c>
      <c r="C108" s="198"/>
      <c r="D108" s="197">
        <f t="shared" si="74"/>
        <v>8</v>
      </c>
      <c r="E108" s="198">
        <v>45344</v>
      </c>
      <c r="F108" s="197"/>
      <c r="G108" s="197" t="str">
        <f t="shared" si="75"/>
        <v>Ja</v>
      </c>
      <c r="H108" s="197"/>
      <c r="I108" s="197" t="s">
        <v>46</v>
      </c>
      <c r="J108" s="197" t="s">
        <v>82</v>
      </c>
      <c r="K108" s="197">
        <v>50</v>
      </c>
      <c r="L108" s="197" t="s">
        <v>48</v>
      </c>
      <c r="M108" s="197" t="s">
        <v>41</v>
      </c>
      <c r="N108" s="199">
        <v>0.48958333333333331</v>
      </c>
      <c r="O108" s="199">
        <v>0.53125</v>
      </c>
      <c r="P108" s="199">
        <v>0.54513888888888895</v>
      </c>
      <c r="Q108" s="199">
        <v>0.54513888888888895</v>
      </c>
      <c r="R108" s="197"/>
      <c r="S108" s="197"/>
      <c r="T108" s="197"/>
      <c r="U108" s="197"/>
      <c r="V108" s="199">
        <f t="shared" si="81"/>
        <v>4.1666666666666685E-2</v>
      </c>
      <c r="W108" s="199">
        <f t="shared" si="81"/>
        <v>1.3888888888888951E-2</v>
      </c>
      <c r="X108" s="199">
        <f>IF(P108="","",IF(N108="","",P108-N108))</f>
        <v>5.5555555555555636E-2</v>
      </c>
      <c r="Y108" s="199">
        <f>IF(N108="","",IF(Q108="","",Q108-N108))</f>
        <v>5.5555555555555636E-2</v>
      </c>
    </row>
    <row r="109" spans="1:25" ht="34.5" customHeight="1" x14ac:dyDescent="0.25">
      <c r="A109" s="197">
        <f>IF(B109="","",WEEKNUM(B109,21))</f>
        <v>8</v>
      </c>
      <c r="B109" s="198">
        <v>45344</v>
      </c>
      <c r="C109" s="198"/>
      <c r="D109" s="197">
        <f t="shared" si="74"/>
        <v>8</v>
      </c>
      <c r="E109" s="198">
        <v>45344</v>
      </c>
      <c r="F109" s="197"/>
      <c r="G109" s="197" t="str">
        <f t="shared" si="75"/>
        <v>Ja</v>
      </c>
      <c r="H109" s="197"/>
      <c r="I109" s="197" t="s">
        <v>46</v>
      </c>
      <c r="J109" s="197" t="s">
        <v>83</v>
      </c>
      <c r="K109" s="197">
        <v>50</v>
      </c>
      <c r="L109" s="197" t="s">
        <v>48</v>
      </c>
      <c r="M109" s="197" t="s">
        <v>41</v>
      </c>
      <c r="N109" s="199">
        <v>0.60416666666666663</v>
      </c>
      <c r="O109" s="199">
        <v>0.62152777777777779</v>
      </c>
      <c r="P109" s="199">
        <v>0.64236111111111105</v>
      </c>
      <c r="Q109" s="199">
        <v>0.64236111111111105</v>
      </c>
      <c r="R109" s="197"/>
      <c r="S109" s="197"/>
      <c r="T109" s="197"/>
      <c r="U109" s="197"/>
      <c r="V109" s="199">
        <f t="shared" si="81"/>
        <v>1.736111111111116E-2</v>
      </c>
      <c r="W109" s="199">
        <f t="shared" si="81"/>
        <v>2.0833333333333259E-2</v>
      </c>
      <c r="X109" s="199">
        <f>IF(P109="","",IF(N109="","",P109-N109))</f>
        <v>3.819444444444442E-2</v>
      </c>
      <c r="Y109" s="199">
        <f>IF(N109="","",IF(Q109="","",Q109-N109))</f>
        <v>3.819444444444442E-2</v>
      </c>
    </row>
    <row r="110" spans="1:25" ht="34.5" customHeight="1" x14ac:dyDescent="0.25">
      <c r="A110" s="197">
        <f>IF(B110="","",WEEKNUM(B110,21))</f>
        <v>8</v>
      </c>
      <c r="B110" s="198">
        <v>45344</v>
      </c>
      <c r="C110" s="198"/>
      <c r="D110" s="197">
        <f>IF(E110="","",WEEKNUM(E110,21))</f>
        <v>8</v>
      </c>
      <c r="E110" s="198">
        <v>45344</v>
      </c>
      <c r="F110" s="197"/>
      <c r="G110" s="197" t="str">
        <f>IF(E110="","",IF(E110=B110,"Ja","Nein"))</f>
        <v>Ja</v>
      </c>
      <c r="H110" s="197"/>
      <c r="I110" s="197" t="s">
        <v>67</v>
      </c>
      <c r="J110" s="197">
        <v>4500558432</v>
      </c>
      <c r="K110" s="197">
        <v>43</v>
      </c>
      <c r="L110" s="197" t="s">
        <v>56</v>
      </c>
      <c r="M110" s="197" t="s">
        <v>41</v>
      </c>
      <c r="N110" s="199">
        <v>0.34722222222222227</v>
      </c>
      <c r="O110" s="199"/>
      <c r="P110" s="199"/>
      <c r="Q110" s="199"/>
      <c r="R110" s="197"/>
      <c r="S110" s="197" t="s">
        <v>84</v>
      </c>
      <c r="T110" s="197"/>
      <c r="U110" s="197"/>
      <c r="V110" s="199" t="str">
        <f>IF(N110="","",IF(O110="","",O110-N110))</f>
        <v/>
      </c>
      <c r="W110" s="199" t="str">
        <f>IF(O110="","",IF(P110="","",P110-O110))</f>
        <v/>
      </c>
      <c r="X110" s="199" t="str">
        <f>IF(P110="","",IF(N110="","",P110-N110))</f>
        <v/>
      </c>
      <c r="Y110" s="199" t="str">
        <f>IF(N110="","",IF(Q110="","",Q110-N110))</f>
        <v/>
      </c>
    </row>
    <row r="111" spans="1:25" ht="34.5" customHeight="1" x14ac:dyDescent="0.25">
      <c r="A111" s="197">
        <f t="shared" si="77"/>
        <v>8</v>
      </c>
      <c r="B111" s="198">
        <v>45345</v>
      </c>
      <c r="C111" s="198">
        <v>45345</v>
      </c>
      <c r="D111" s="197">
        <f t="shared" ref="D111:D113" si="82">IF(E111="","",WEEKNUM(E111,21))</f>
        <v>8</v>
      </c>
      <c r="E111" s="198">
        <v>45345</v>
      </c>
      <c r="F111" s="197">
        <v>5</v>
      </c>
      <c r="G111" s="197" t="str">
        <f t="shared" ref="G111:G113" si="83">IF(E111="","",IF(E111=B111,"Ja","Nein"))</f>
        <v>Ja</v>
      </c>
      <c r="H111" s="197">
        <v>1000459293</v>
      </c>
      <c r="I111" s="197" t="s">
        <v>51</v>
      </c>
      <c r="J111" s="197">
        <v>126580</v>
      </c>
      <c r="K111" s="197">
        <v>105</v>
      </c>
      <c r="L111" s="197" t="s">
        <v>43</v>
      </c>
      <c r="M111" s="197" t="s">
        <v>41</v>
      </c>
      <c r="N111" s="199">
        <v>0.43055555555555558</v>
      </c>
      <c r="O111" s="199">
        <v>0.47569444444444442</v>
      </c>
      <c r="P111" s="199">
        <v>0.50208333333333333</v>
      </c>
      <c r="Q111" s="199">
        <v>0.51736111111111105</v>
      </c>
      <c r="R111" s="197" t="s">
        <v>85</v>
      </c>
      <c r="S111" s="184" t="s">
        <v>61</v>
      </c>
      <c r="T111" s="197"/>
      <c r="U111" s="197"/>
      <c r="V111" s="199">
        <f t="shared" si="78"/>
        <v>4.513888888888884E-2</v>
      </c>
      <c r="W111" s="199">
        <f t="shared" si="78"/>
        <v>2.6388888888888906E-2</v>
      </c>
      <c r="X111" s="199">
        <f t="shared" si="79"/>
        <v>7.1527777777777746E-2</v>
      </c>
      <c r="Y111" s="199">
        <f t="shared" si="80"/>
        <v>8.6805555555555469E-2</v>
      </c>
    </row>
    <row r="112" spans="1:25" ht="34.5" customHeight="1" x14ac:dyDescent="0.25">
      <c r="A112" s="197">
        <f t="shared" si="77"/>
        <v>8</v>
      </c>
      <c r="B112" s="198">
        <v>45345</v>
      </c>
      <c r="C112" s="198">
        <v>45345</v>
      </c>
      <c r="D112" s="197">
        <f t="shared" si="82"/>
        <v>8</v>
      </c>
      <c r="E112" s="198">
        <v>45345</v>
      </c>
      <c r="F112" s="197">
        <v>1</v>
      </c>
      <c r="G112" s="197" t="str">
        <f t="shared" si="83"/>
        <v>Ja</v>
      </c>
      <c r="H112" s="197">
        <v>1000459294</v>
      </c>
      <c r="I112" s="197" t="s">
        <v>51</v>
      </c>
      <c r="J112" s="197">
        <v>126581</v>
      </c>
      <c r="K112" s="197">
        <v>105</v>
      </c>
      <c r="L112" s="197" t="s">
        <v>43</v>
      </c>
      <c r="M112" s="197" t="s">
        <v>41</v>
      </c>
      <c r="N112" s="199">
        <v>0.30208333333333331</v>
      </c>
      <c r="O112" s="199">
        <v>0.31666666666666665</v>
      </c>
      <c r="P112" s="199">
        <v>0.3444444444444445</v>
      </c>
      <c r="Q112" s="199">
        <v>0.35069444444444442</v>
      </c>
      <c r="R112" s="197" t="s">
        <v>44</v>
      </c>
      <c r="S112" s="184" t="s">
        <v>61</v>
      </c>
      <c r="T112" s="197"/>
      <c r="U112" s="197"/>
      <c r="V112" s="199">
        <f t="shared" si="78"/>
        <v>1.4583333333333337E-2</v>
      </c>
      <c r="W112" s="199">
        <f t="shared" si="78"/>
        <v>2.7777777777777846E-2</v>
      </c>
      <c r="X112" s="199">
        <f t="shared" si="79"/>
        <v>4.2361111111111183E-2</v>
      </c>
      <c r="Y112" s="199">
        <f t="shared" si="80"/>
        <v>4.8611111111111105E-2</v>
      </c>
    </row>
    <row r="113" spans="1:25" ht="34.5" customHeight="1" x14ac:dyDescent="0.25">
      <c r="A113" s="197">
        <f t="shared" si="77"/>
        <v>8</v>
      </c>
      <c r="B113" s="198">
        <v>45345</v>
      </c>
      <c r="C113" s="198">
        <v>45345</v>
      </c>
      <c r="D113" s="197">
        <f t="shared" si="82"/>
        <v>8</v>
      </c>
      <c r="E113" s="198">
        <v>45345</v>
      </c>
      <c r="F113" s="197">
        <v>4</v>
      </c>
      <c r="G113" s="197" t="str">
        <f t="shared" si="83"/>
        <v>Ja</v>
      </c>
      <c r="H113" s="197">
        <v>1000459295</v>
      </c>
      <c r="I113" s="197" t="s">
        <v>51</v>
      </c>
      <c r="J113" s="197">
        <v>126588</v>
      </c>
      <c r="K113" s="197">
        <v>105</v>
      </c>
      <c r="L113" s="197" t="s">
        <v>43</v>
      </c>
      <c r="M113" s="197" t="s">
        <v>41</v>
      </c>
      <c r="N113" s="199">
        <v>0.40972222222222227</v>
      </c>
      <c r="O113" s="199">
        <v>0.44305555555555554</v>
      </c>
      <c r="P113" s="199">
        <v>0.46666666666666662</v>
      </c>
      <c r="Q113" s="199">
        <v>0.47916666666666669</v>
      </c>
      <c r="R113" s="197" t="s">
        <v>44</v>
      </c>
      <c r="S113" s="184" t="s">
        <v>61</v>
      </c>
      <c r="T113" s="197"/>
      <c r="U113" s="197"/>
      <c r="V113" s="199">
        <f t="shared" si="78"/>
        <v>3.333333333333327E-2</v>
      </c>
      <c r="W113" s="199">
        <f t="shared" si="78"/>
        <v>2.3611111111111083E-2</v>
      </c>
      <c r="X113" s="199">
        <f t="shared" si="79"/>
        <v>5.6944444444444353E-2</v>
      </c>
      <c r="Y113" s="199">
        <f t="shared" si="80"/>
        <v>6.944444444444442E-2</v>
      </c>
    </row>
    <row r="114" spans="1:25" ht="34.5" customHeight="1" x14ac:dyDescent="0.25">
      <c r="A114" s="197">
        <f>IF(B114="","",WEEKNUM(B114,21))</f>
        <v>8</v>
      </c>
      <c r="B114" s="198">
        <v>45345</v>
      </c>
      <c r="C114" s="198"/>
      <c r="D114" s="197"/>
      <c r="E114" s="198">
        <v>45345</v>
      </c>
      <c r="F114" s="197">
        <v>2</v>
      </c>
      <c r="G114" s="197" t="str">
        <f>IF(E114="","",IF(E114=B114,"Ja","Nein"))</f>
        <v>Ja</v>
      </c>
      <c r="H114" s="197">
        <v>1000460839</v>
      </c>
      <c r="I114" s="197" t="s">
        <v>42</v>
      </c>
      <c r="J114" s="197">
        <v>4601406000</v>
      </c>
      <c r="K114" s="197">
        <v>108</v>
      </c>
      <c r="L114" s="197" t="s">
        <v>43</v>
      </c>
      <c r="M114" s="197" t="s">
        <v>41</v>
      </c>
      <c r="N114" s="199">
        <v>0.34722222222222227</v>
      </c>
      <c r="O114" s="199">
        <v>0.3611111111111111</v>
      </c>
      <c r="P114" s="199">
        <v>0.38680555555555557</v>
      </c>
      <c r="Q114" s="199">
        <v>0.48958333333333331</v>
      </c>
      <c r="R114" s="197" t="s">
        <v>44</v>
      </c>
      <c r="S114" s="184" t="s">
        <v>61</v>
      </c>
      <c r="T114" s="197"/>
      <c r="U114" s="197"/>
      <c r="V114" s="199">
        <f>IF(N114="","",IF(O114="","",O114-N114))</f>
        <v>1.388888888888884E-2</v>
      </c>
      <c r="W114" s="199">
        <f>IF(O114="","",IF(P114="","",P114-O114))</f>
        <v>2.5694444444444464E-2</v>
      </c>
      <c r="X114" s="199">
        <f>IF(P114="","",IF(N114="","",P114-N114))</f>
        <v>3.9583333333333304E-2</v>
      </c>
      <c r="Y114" s="199">
        <f>IF(N114="","",IF(Q114="","",Q114-N114))</f>
        <v>0.14236111111111105</v>
      </c>
    </row>
    <row r="115" spans="1:25" ht="34.5" customHeight="1" x14ac:dyDescent="0.25">
      <c r="A115" s="197">
        <f t="shared" ref="A115:A199" si="84">IF(B115="","",WEEKNUM(B115,21))</f>
        <v>9</v>
      </c>
      <c r="B115" s="198">
        <v>45348</v>
      </c>
      <c r="C115" s="198">
        <v>45348</v>
      </c>
      <c r="D115" s="197">
        <f t="shared" ref="D115:D120" si="85">IF(E115="","",WEEKNUM(E115,21))</f>
        <v>9</v>
      </c>
      <c r="E115" s="198">
        <v>45348</v>
      </c>
      <c r="F115" s="197">
        <v>2</v>
      </c>
      <c r="G115" s="197" t="str">
        <f t="shared" ref="G115:G120" si="86">IF(E115="","",IF(E115=B115,"Ja","Nein"))</f>
        <v>Ja</v>
      </c>
      <c r="H115" s="232">
        <v>1000461405</v>
      </c>
      <c r="I115" s="232" t="s">
        <v>51</v>
      </c>
      <c r="J115" s="197">
        <v>126652</v>
      </c>
      <c r="K115" s="197">
        <v>100</v>
      </c>
      <c r="L115" s="197" t="s">
        <v>43</v>
      </c>
      <c r="M115" s="197" t="s">
        <v>41</v>
      </c>
      <c r="N115" s="199">
        <v>0.33333333333333331</v>
      </c>
      <c r="O115" s="199">
        <v>0.38680555555555557</v>
      </c>
      <c r="P115" s="199">
        <v>0.41666666666666669</v>
      </c>
      <c r="Q115" s="199">
        <v>0.4291666666666667</v>
      </c>
      <c r="R115" s="197" t="s">
        <v>86</v>
      </c>
      <c r="S115" s="184" t="s">
        <v>61</v>
      </c>
      <c r="T115" s="197"/>
      <c r="U115" s="197"/>
      <c r="V115" s="199">
        <f t="shared" ref="V115:W120" si="87">IF(N115="","",IF(O115="","",O115-N115))</f>
        <v>5.3472222222222254E-2</v>
      </c>
      <c r="W115" s="199">
        <f t="shared" si="87"/>
        <v>2.9861111111111116E-2</v>
      </c>
      <c r="X115" s="199">
        <f t="shared" ref="X115:X120" si="88">IF(P115="","",IF(N115="","",P115-N115))</f>
        <v>8.333333333333337E-2</v>
      </c>
      <c r="Y115" s="199">
        <f t="shared" ref="Y115:Y120" si="89">IF(N115="","",IF(Q115="","",Q115-N115))</f>
        <v>9.5833333333333381E-2</v>
      </c>
    </row>
    <row r="116" spans="1:25" ht="34.5" customHeight="1" x14ac:dyDescent="0.25">
      <c r="A116" s="197">
        <f t="shared" si="84"/>
        <v>9</v>
      </c>
      <c r="B116" s="198">
        <v>45348</v>
      </c>
      <c r="C116" s="198">
        <v>45348</v>
      </c>
      <c r="D116" s="197">
        <f t="shared" si="85"/>
        <v>9</v>
      </c>
      <c r="E116" s="198">
        <v>45348</v>
      </c>
      <c r="F116" s="197">
        <v>3</v>
      </c>
      <c r="G116" s="197" t="str">
        <f t="shared" si="86"/>
        <v>Ja</v>
      </c>
      <c r="H116" s="232">
        <v>1000461407</v>
      </c>
      <c r="I116" s="232" t="s">
        <v>51</v>
      </c>
      <c r="J116" s="197">
        <v>126655</v>
      </c>
      <c r="K116" s="197">
        <v>105</v>
      </c>
      <c r="L116" s="197" t="s">
        <v>43</v>
      </c>
      <c r="M116" s="197" t="s">
        <v>41</v>
      </c>
      <c r="N116" s="199">
        <v>0.38819444444444445</v>
      </c>
      <c r="O116" s="199">
        <v>0.43194444444444446</v>
      </c>
      <c r="P116" s="199">
        <v>0.45833333333333331</v>
      </c>
      <c r="Q116" s="199">
        <v>0.47222222222222227</v>
      </c>
      <c r="R116" s="197" t="s">
        <v>44</v>
      </c>
      <c r="S116" s="184" t="s">
        <v>61</v>
      </c>
      <c r="T116" s="197"/>
      <c r="U116" s="197"/>
      <c r="V116" s="199">
        <f t="shared" si="87"/>
        <v>4.3750000000000011E-2</v>
      </c>
      <c r="W116" s="199">
        <f t="shared" si="87"/>
        <v>2.6388888888888851E-2</v>
      </c>
      <c r="X116" s="199">
        <f t="shared" si="88"/>
        <v>7.0138888888888862E-2</v>
      </c>
      <c r="Y116" s="199">
        <f t="shared" si="89"/>
        <v>8.4027777777777812E-2</v>
      </c>
    </row>
    <row r="117" spans="1:25" ht="34.5" customHeight="1" x14ac:dyDescent="0.25">
      <c r="A117" s="197">
        <f t="shared" si="84"/>
        <v>9</v>
      </c>
      <c r="B117" s="198">
        <v>45348</v>
      </c>
      <c r="C117" s="198">
        <v>45348</v>
      </c>
      <c r="D117" s="197">
        <f t="shared" si="85"/>
        <v>9</v>
      </c>
      <c r="E117" s="198">
        <v>45348</v>
      </c>
      <c r="F117" s="197">
        <v>1</v>
      </c>
      <c r="G117" s="197" t="str">
        <f t="shared" si="86"/>
        <v>Ja</v>
      </c>
      <c r="H117" s="197">
        <v>1000461408</v>
      </c>
      <c r="I117" s="232" t="s">
        <v>51</v>
      </c>
      <c r="J117" s="197">
        <v>126656</v>
      </c>
      <c r="K117" s="197">
        <v>100</v>
      </c>
      <c r="L117" s="197" t="s">
        <v>43</v>
      </c>
      <c r="M117" s="197" t="s">
        <v>41</v>
      </c>
      <c r="N117" s="199">
        <v>0.31944444444444448</v>
      </c>
      <c r="O117" s="199">
        <v>0.33680555555555558</v>
      </c>
      <c r="P117" s="199">
        <v>0.3756944444444445</v>
      </c>
      <c r="Q117" s="199">
        <v>0.38541666666666669</v>
      </c>
      <c r="R117" s="197" t="s">
        <v>44</v>
      </c>
      <c r="S117" s="184" t="s">
        <v>61</v>
      </c>
      <c r="T117" s="197"/>
      <c r="U117" s="197"/>
      <c r="V117" s="199">
        <f t="shared" si="87"/>
        <v>1.7361111111111105E-2</v>
      </c>
      <c r="W117" s="199">
        <f t="shared" si="87"/>
        <v>3.8888888888888917E-2</v>
      </c>
      <c r="X117" s="199">
        <f t="shared" si="88"/>
        <v>5.6250000000000022E-2</v>
      </c>
      <c r="Y117" s="199">
        <f t="shared" si="89"/>
        <v>6.597222222222221E-2</v>
      </c>
    </row>
    <row r="118" spans="1:25" ht="34.5" customHeight="1" x14ac:dyDescent="0.25">
      <c r="A118" s="197">
        <f t="shared" si="84"/>
        <v>9</v>
      </c>
      <c r="B118" s="198">
        <v>45349</v>
      </c>
      <c r="C118" s="198">
        <v>45349</v>
      </c>
      <c r="D118" s="197">
        <f t="shared" si="85"/>
        <v>9</v>
      </c>
      <c r="E118" s="198">
        <v>45349</v>
      </c>
      <c r="F118" s="197">
        <v>2</v>
      </c>
      <c r="G118" s="197" t="str">
        <f t="shared" si="86"/>
        <v>Ja</v>
      </c>
      <c r="H118" s="232">
        <v>1000461727</v>
      </c>
      <c r="I118" s="232" t="s">
        <v>51</v>
      </c>
      <c r="J118" s="197">
        <v>126653</v>
      </c>
      <c r="K118" s="197">
        <v>105</v>
      </c>
      <c r="L118" s="197" t="s">
        <v>43</v>
      </c>
      <c r="M118" s="197" t="s">
        <v>41</v>
      </c>
      <c r="N118" s="199">
        <v>0.42708333333333331</v>
      </c>
      <c r="O118" s="199">
        <v>0.44236111111111115</v>
      </c>
      <c r="P118" s="199">
        <v>0.4680555555555555</v>
      </c>
      <c r="Q118" s="199">
        <v>0.50694444444444442</v>
      </c>
      <c r="R118" s="197" t="s">
        <v>44</v>
      </c>
      <c r="S118" s="184" t="s">
        <v>61</v>
      </c>
      <c r="T118" s="197"/>
      <c r="U118" s="197"/>
      <c r="V118" s="199">
        <f t="shared" si="87"/>
        <v>1.5277777777777835E-2</v>
      </c>
      <c r="W118" s="199">
        <f t="shared" si="87"/>
        <v>2.5694444444444353E-2</v>
      </c>
      <c r="X118" s="199">
        <f t="shared" si="88"/>
        <v>4.0972222222222188E-2</v>
      </c>
      <c r="Y118" s="199">
        <f t="shared" si="89"/>
        <v>7.9861111111111105E-2</v>
      </c>
    </row>
    <row r="119" spans="1:25" ht="34.5" customHeight="1" x14ac:dyDescent="0.25">
      <c r="A119" s="197">
        <f t="shared" si="84"/>
        <v>9</v>
      </c>
      <c r="B119" s="198">
        <v>45349</v>
      </c>
      <c r="C119" s="198">
        <v>45349</v>
      </c>
      <c r="D119" s="197">
        <f t="shared" si="85"/>
        <v>9</v>
      </c>
      <c r="E119" s="198">
        <v>45349</v>
      </c>
      <c r="F119" s="197">
        <v>1</v>
      </c>
      <c r="G119" s="197" t="str">
        <f t="shared" si="86"/>
        <v>Ja</v>
      </c>
      <c r="H119" s="232">
        <v>1000461728</v>
      </c>
      <c r="I119" s="232" t="s">
        <v>51</v>
      </c>
      <c r="J119" s="197">
        <v>126664</v>
      </c>
      <c r="K119" s="197">
        <v>105</v>
      </c>
      <c r="L119" s="197" t="s">
        <v>43</v>
      </c>
      <c r="M119" s="197" t="s">
        <v>41</v>
      </c>
      <c r="N119" s="199">
        <v>0.36805555555555558</v>
      </c>
      <c r="O119" s="199">
        <v>0.3923611111111111</v>
      </c>
      <c r="P119" s="199">
        <v>0.42083333333333334</v>
      </c>
      <c r="Q119" s="199">
        <v>0.43402777777777773</v>
      </c>
      <c r="R119" s="197" t="s">
        <v>44</v>
      </c>
      <c r="S119" s="184" t="s">
        <v>61</v>
      </c>
      <c r="T119" s="197"/>
      <c r="U119" s="197"/>
      <c r="V119" s="199">
        <f t="shared" si="87"/>
        <v>2.4305555555555525E-2</v>
      </c>
      <c r="W119" s="199">
        <f t="shared" si="87"/>
        <v>2.8472222222222232E-2</v>
      </c>
      <c r="X119" s="199">
        <f t="shared" si="88"/>
        <v>5.2777777777777757E-2</v>
      </c>
      <c r="Y119" s="199">
        <f t="shared" si="89"/>
        <v>6.5972222222222154E-2</v>
      </c>
    </row>
    <row r="120" spans="1:25" ht="34.5" customHeight="1" x14ac:dyDescent="0.25">
      <c r="A120" s="197">
        <f t="shared" si="84"/>
        <v>9</v>
      </c>
      <c r="B120" s="198">
        <v>45349</v>
      </c>
      <c r="C120" s="198">
        <v>45349</v>
      </c>
      <c r="D120" s="197">
        <f t="shared" si="85"/>
        <v>9</v>
      </c>
      <c r="E120" s="198">
        <v>45349</v>
      </c>
      <c r="F120" s="197">
        <v>3</v>
      </c>
      <c r="G120" s="197" t="str">
        <f t="shared" si="86"/>
        <v>Ja</v>
      </c>
      <c r="H120" s="232">
        <v>1000461729</v>
      </c>
      <c r="I120" s="232" t="s">
        <v>51</v>
      </c>
      <c r="J120" s="197">
        <v>126658</v>
      </c>
      <c r="K120" s="197">
        <v>105</v>
      </c>
      <c r="L120" s="197" t="s">
        <v>43</v>
      </c>
      <c r="M120" s="197" t="s">
        <v>41</v>
      </c>
      <c r="N120" s="199">
        <v>0.42708333333333331</v>
      </c>
      <c r="O120" s="199">
        <v>0.47847222222222219</v>
      </c>
      <c r="P120" s="199">
        <v>0.50972222222222219</v>
      </c>
      <c r="Q120" s="199">
        <v>0.51736111111111105</v>
      </c>
      <c r="R120" s="197" t="s">
        <v>44</v>
      </c>
      <c r="S120" s="184" t="s">
        <v>61</v>
      </c>
      <c r="T120" s="197"/>
      <c r="U120" s="197"/>
      <c r="V120" s="199">
        <f t="shared" si="87"/>
        <v>5.1388888888888873E-2</v>
      </c>
      <c r="W120" s="199">
        <f t="shared" si="87"/>
        <v>3.125E-2</v>
      </c>
      <c r="X120" s="199">
        <f t="shared" si="88"/>
        <v>8.2638888888888873E-2</v>
      </c>
      <c r="Y120" s="199">
        <f t="shared" si="89"/>
        <v>9.0277777777777735E-2</v>
      </c>
    </row>
    <row r="121" spans="1:25" ht="34.5" customHeight="1" x14ac:dyDescent="0.25">
      <c r="A121" s="197">
        <f t="shared" si="84"/>
        <v>9</v>
      </c>
      <c r="B121" s="198">
        <v>45349</v>
      </c>
      <c r="C121" s="198">
        <v>45349</v>
      </c>
      <c r="D121" s="197">
        <f t="shared" si="39"/>
        <v>9</v>
      </c>
      <c r="E121" s="198">
        <v>45349</v>
      </c>
      <c r="F121" s="197">
        <v>4</v>
      </c>
      <c r="G121" s="197" t="str">
        <f t="shared" si="20"/>
        <v>Ja</v>
      </c>
      <c r="H121" s="197">
        <v>1000463398</v>
      </c>
      <c r="I121" s="197" t="s">
        <v>42</v>
      </c>
      <c r="J121" s="197">
        <v>4601394578</v>
      </c>
      <c r="K121" s="197">
        <v>108</v>
      </c>
      <c r="L121" s="197" t="s">
        <v>43</v>
      </c>
      <c r="M121" s="197" t="s">
        <v>41</v>
      </c>
      <c r="N121" s="199">
        <v>0.4458333333333333</v>
      </c>
      <c r="O121" s="199">
        <v>0.52430555555555558</v>
      </c>
      <c r="P121" s="199">
        <v>0.54791666666666672</v>
      </c>
      <c r="Q121" s="199">
        <v>0.59375</v>
      </c>
      <c r="R121" s="197" t="s">
        <v>44</v>
      </c>
      <c r="S121" s="184" t="s">
        <v>61</v>
      </c>
      <c r="T121" s="197"/>
      <c r="U121" s="197"/>
      <c r="V121" s="199">
        <f t="shared" si="16"/>
        <v>7.8472222222222276E-2</v>
      </c>
      <c r="W121" s="199">
        <f t="shared" si="17"/>
        <v>2.3611111111111138E-2</v>
      </c>
      <c r="X121" s="199">
        <f t="shared" si="18"/>
        <v>0.10208333333333341</v>
      </c>
      <c r="Y121" s="199">
        <f t="shared" si="19"/>
        <v>0.1479166666666667</v>
      </c>
    </row>
    <row r="122" spans="1:25" ht="34.5" customHeight="1" x14ac:dyDescent="0.25">
      <c r="A122" s="197">
        <f t="shared" si="84"/>
        <v>9</v>
      </c>
      <c r="B122" s="198">
        <v>45349</v>
      </c>
      <c r="C122" s="198">
        <v>45350</v>
      </c>
      <c r="D122" s="197">
        <f t="shared" si="39"/>
        <v>9</v>
      </c>
      <c r="E122" s="198">
        <v>45350</v>
      </c>
      <c r="F122" s="197">
        <v>1</v>
      </c>
      <c r="G122" s="197" t="str">
        <f>IF(E122="","",IF(E122=B100,"Ja","Nein"))</f>
        <v>Nein</v>
      </c>
      <c r="H122" s="197">
        <v>1000463394</v>
      </c>
      <c r="I122" s="197" t="s">
        <v>42</v>
      </c>
      <c r="J122" s="197">
        <v>4702155238</v>
      </c>
      <c r="K122" s="197">
        <v>90</v>
      </c>
      <c r="L122" s="197" t="s">
        <v>43</v>
      </c>
      <c r="M122" s="197" t="s">
        <v>41</v>
      </c>
      <c r="N122" s="199">
        <v>0.28125</v>
      </c>
      <c r="O122" s="199">
        <v>0.30416666666666664</v>
      </c>
      <c r="P122" s="199">
        <v>0.33124999999999999</v>
      </c>
      <c r="Q122" s="199">
        <v>0.33680555555555558</v>
      </c>
      <c r="R122" s="197" t="s">
        <v>86</v>
      </c>
      <c r="S122" s="197"/>
      <c r="T122" s="197"/>
      <c r="U122" s="197"/>
      <c r="V122" s="199">
        <f t="shared" si="16"/>
        <v>2.2916666666666641E-2</v>
      </c>
      <c r="W122" s="199">
        <f t="shared" si="17"/>
        <v>2.7083333333333348E-2</v>
      </c>
      <c r="X122" s="199">
        <f t="shared" si="18"/>
        <v>4.9999999999999989E-2</v>
      </c>
      <c r="Y122" s="199">
        <f t="shared" si="19"/>
        <v>5.555555555555558E-2</v>
      </c>
    </row>
    <row r="123" spans="1:25" ht="34.5" customHeight="1" x14ac:dyDescent="0.25">
      <c r="A123" s="197">
        <f t="shared" si="84"/>
        <v>9</v>
      </c>
      <c r="B123" s="198">
        <v>45350</v>
      </c>
      <c r="C123" s="198">
        <v>45350</v>
      </c>
      <c r="D123" s="197">
        <f>IF(E123="","",WEEKNUM(E123,21))</f>
        <v>9</v>
      </c>
      <c r="E123" s="198">
        <v>45350</v>
      </c>
      <c r="F123" s="197">
        <v>4</v>
      </c>
      <c r="G123" s="197" t="str">
        <f t="shared" ref="G123:G130" si="90">IF(E123="","",IF(E123=B123,"Ja","Nein"))</f>
        <v>Ja</v>
      </c>
      <c r="H123" s="232">
        <v>1000461732</v>
      </c>
      <c r="I123" s="232" t="s">
        <v>51</v>
      </c>
      <c r="J123" s="197">
        <v>126662</v>
      </c>
      <c r="K123" s="197">
        <v>105</v>
      </c>
      <c r="L123" s="197" t="s">
        <v>43</v>
      </c>
      <c r="M123" s="197" t="s">
        <v>41</v>
      </c>
      <c r="N123" s="199">
        <v>0.39930555555555558</v>
      </c>
      <c r="O123" s="199">
        <v>0.43541666666666662</v>
      </c>
      <c r="P123" s="199">
        <v>0.47916666666666669</v>
      </c>
      <c r="Q123" s="199">
        <v>0.64583333333333337</v>
      </c>
      <c r="R123" s="197" t="s">
        <v>44</v>
      </c>
      <c r="S123" s="184" t="s">
        <v>61</v>
      </c>
      <c r="T123" s="197"/>
      <c r="U123" s="197"/>
      <c r="V123" s="199">
        <f t="shared" ref="V123:W125" si="91">IF(N123="","",IF(O123="","",O123-N123))</f>
        <v>3.6111111111111038E-2</v>
      </c>
      <c r="W123" s="199">
        <f t="shared" si="91"/>
        <v>4.3750000000000067E-2</v>
      </c>
      <c r="X123" s="199">
        <f>IF(P123="","",IF(N123="","",P123-N123))</f>
        <v>7.9861111111111105E-2</v>
      </c>
      <c r="Y123" s="199">
        <f>IF(N123="","",IF(Q123="","",Q123-N123))</f>
        <v>0.24652777777777779</v>
      </c>
    </row>
    <row r="124" spans="1:25" ht="34.5" customHeight="1" x14ac:dyDescent="0.25">
      <c r="A124" s="197">
        <f t="shared" si="84"/>
        <v>9</v>
      </c>
      <c r="B124" s="198">
        <v>45350</v>
      </c>
      <c r="C124" s="198">
        <v>45350</v>
      </c>
      <c r="D124" s="197">
        <f>IF(E124="","",WEEKNUM(E124,21))</f>
        <v>9</v>
      </c>
      <c r="E124" s="198">
        <v>45350</v>
      </c>
      <c r="F124" s="197">
        <v>2</v>
      </c>
      <c r="G124" s="197" t="str">
        <f t="shared" si="90"/>
        <v>Ja</v>
      </c>
      <c r="H124" s="232">
        <v>1000461731</v>
      </c>
      <c r="I124" s="232" t="s">
        <v>51</v>
      </c>
      <c r="J124" s="197">
        <v>126660</v>
      </c>
      <c r="K124" s="197">
        <v>105</v>
      </c>
      <c r="L124" s="197" t="s">
        <v>43</v>
      </c>
      <c r="M124" s="197" t="s">
        <v>41</v>
      </c>
      <c r="N124" s="199">
        <v>0.30555555555555552</v>
      </c>
      <c r="O124" s="199">
        <v>0.3444444444444445</v>
      </c>
      <c r="P124" s="199">
        <v>0.37152777777777773</v>
      </c>
      <c r="Q124" s="199">
        <v>0.37847222222222227</v>
      </c>
      <c r="R124" s="197" t="s">
        <v>44</v>
      </c>
      <c r="S124" s="184" t="s">
        <v>61</v>
      </c>
      <c r="T124" s="197"/>
      <c r="U124" s="197"/>
      <c r="V124" s="199">
        <f t="shared" si="91"/>
        <v>3.8888888888888973E-2</v>
      </c>
      <c r="W124" s="199">
        <f t="shared" si="91"/>
        <v>2.7083333333333237E-2</v>
      </c>
      <c r="X124" s="199">
        <f>IF(P124="","",IF(N124="","",P124-N124))</f>
        <v>6.597222222222221E-2</v>
      </c>
      <c r="Y124" s="199">
        <f>IF(N124="","",IF(Q124="","",Q124-N124))</f>
        <v>7.2916666666666741E-2</v>
      </c>
    </row>
    <row r="125" spans="1:25" ht="34.5" customHeight="1" x14ac:dyDescent="0.25">
      <c r="A125" s="197">
        <f t="shared" si="84"/>
        <v>9</v>
      </c>
      <c r="B125" s="198">
        <v>45350</v>
      </c>
      <c r="C125" s="198">
        <v>45350</v>
      </c>
      <c r="D125" s="197">
        <f>IF(E125="","",WEEKNUM(E125,21))</f>
        <v>9</v>
      </c>
      <c r="E125" s="198">
        <v>45350</v>
      </c>
      <c r="F125" s="197">
        <v>3</v>
      </c>
      <c r="G125" s="197" t="str">
        <f t="shared" si="90"/>
        <v>Ja</v>
      </c>
      <c r="H125" s="232">
        <v>1000461730</v>
      </c>
      <c r="I125" s="232" t="s">
        <v>51</v>
      </c>
      <c r="J125" s="197">
        <v>126659</v>
      </c>
      <c r="K125" s="197">
        <v>105</v>
      </c>
      <c r="L125" s="197" t="s">
        <v>43</v>
      </c>
      <c r="M125" s="197" t="s">
        <v>41</v>
      </c>
      <c r="N125" s="199">
        <v>0.34027777777777773</v>
      </c>
      <c r="O125" s="199">
        <v>0.3833333333333333</v>
      </c>
      <c r="P125" s="199">
        <v>0.4236111111111111</v>
      </c>
      <c r="Q125" s="199">
        <v>0.43055555555555558</v>
      </c>
      <c r="R125" s="197" t="s">
        <v>44</v>
      </c>
      <c r="S125" s="184" t="s">
        <v>61</v>
      </c>
      <c r="T125" s="197"/>
      <c r="U125" s="197"/>
      <c r="V125" s="199">
        <f t="shared" si="91"/>
        <v>4.3055555555555569E-2</v>
      </c>
      <c r="W125" s="199">
        <f t="shared" si="91"/>
        <v>4.0277777777777801E-2</v>
      </c>
      <c r="X125" s="199">
        <f>IF(P125="","",IF(N125="","",P125-N125))</f>
        <v>8.333333333333337E-2</v>
      </c>
      <c r="Y125" s="199">
        <f>IF(N125="","",IF(Q125="","",Q125-N125))</f>
        <v>9.0277777777777846E-2</v>
      </c>
    </row>
    <row r="126" spans="1:25" ht="34.5" customHeight="1" x14ac:dyDescent="0.25">
      <c r="A126" s="197">
        <f t="shared" si="84"/>
        <v>9</v>
      </c>
      <c r="B126" s="198">
        <v>45351</v>
      </c>
      <c r="C126" s="198">
        <v>45351</v>
      </c>
      <c r="D126" s="197">
        <f t="shared" ref="D126:D134" si="92">IF(E126="","",WEEKNUM(E126,21))</f>
        <v>9</v>
      </c>
      <c r="E126" s="198">
        <v>45351</v>
      </c>
      <c r="F126" s="197">
        <v>1</v>
      </c>
      <c r="G126" s="197" t="str">
        <f t="shared" si="90"/>
        <v>Ja</v>
      </c>
      <c r="H126" s="232">
        <v>1000461735</v>
      </c>
      <c r="I126" s="232" t="s">
        <v>51</v>
      </c>
      <c r="J126" s="197">
        <v>126663</v>
      </c>
      <c r="K126" s="197">
        <v>105</v>
      </c>
      <c r="L126" s="197" t="s">
        <v>43</v>
      </c>
      <c r="M126" s="197" t="s">
        <v>41</v>
      </c>
      <c r="N126" s="199">
        <v>0.30208333333333331</v>
      </c>
      <c r="O126" s="199">
        <v>0.33194444444444443</v>
      </c>
      <c r="P126" s="199">
        <v>0.36458333333333331</v>
      </c>
      <c r="Q126" s="199">
        <v>0.37152777777777773</v>
      </c>
      <c r="R126" s="197" t="s">
        <v>44</v>
      </c>
      <c r="S126" s="197"/>
      <c r="T126" s="197"/>
      <c r="U126" s="197"/>
      <c r="V126" s="199">
        <f t="shared" ref="V126:W133" si="93">IF(N126="","",IF(O126="","",O126-N126))</f>
        <v>2.9861111111111116E-2</v>
      </c>
      <c r="W126" s="199">
        <f t="shared" si="93"/>
        <v>3.2638888888888884E-2</v>
      </c>
      <c r="X126" s="199">
        <f t="shared" ref="X126:X134" si="94">IF(P126="","",IF(N126="","",P126-N126))</f>
        <v>6.25E-2</v>
      </c>
      <c r="Y126" s="199">
        <f t="shared" ref="Y126:Y134" si="95">IF(N126="","",IF(Q126="","",Q126-N126))</f>
        <v>6.944444444444442E-2</v>
      </c>
    </row>
    <row r="127" spans="1:25" ht="34.5" customHeight="1" x14ac:dyDescent="0.25">
      <c r="A127" s="197">
        <f t="shared" si="84"/>
        <v>9</v>
      </c>
      <c r="B127" s="198">
        <v>45351</v>
      </c>
      <c r="C127" s="198">
        <v>45351</v>
      </c>
      <c r="D127" s="197">
        <f t="shared" si="92"/>
        <v>9</v>
      </c>
      <c r="E127" s="198">
        <v>45351</v>
      </c>
      <c r="F127" s="197">
        <v>2</v>
      </c>
      <c r="G127" s="197" t="str">
        <f t="shared" si="90"/>
        <v>Ja</v>
      </c>
      <c r="H127" s="232">
        <v>1000461734</v>
      </c>
      <c r="I127" s="232" t="s">
        <v>51</v>
      </c>
      <c r="J127" s="197">
        <v>126661</v>
      </c>
      <c r="K127" s="197">
        <v>105</v>
      </c>
      <c r="L127" s="197" t="s">
        <v>43</v>
      </c>
      <c r="M127" s="197" t="s">
        <v>41</v>
      </c>
      <c r="N127" s="199">
        <v>0.32291666666666669</v>
      </c>
      <c r="O127" s="199">
        <v>0.37638888888888888</v>
      </c>
      <c r="P127" s="199">
        <v>0.40069444444444446</v>
      </c>
      <c r="Q127" s="199">
        <v>0.40972222222222227</v>
      </c>
      <c r="R127" s="197" t="s">
        <v>44</v>
      </c>
      <c r="S127" s="197"/>
      <c r="T127" s="197"/>
      <c r="U127" s="197"/>
      <c r="V127" s="199">
        <f t="shared" si="93"/>
        <v>5.3472222222222199E-2</v>
      </c>
      <c r="W127" s="199">
        <f t="shared" si="93"/>
        <v>2.430555555555558E-2</v>
      </c>
      <c r="X127" s="199">
        <f t="shared" si="94"/>
        <v>7.7777777777777779E-2</v>
      </c>
      <c r="Y127" s="199">
        <f t="shared" si="95"/>
        <v>8.680555555555558E-2</v>
      </c>
    </row>
    <row r="128" spans="1:25" ht="34.5" customHeight="1" x14ac:dyDescent="0.25">
      <c r="A128" s="197">
        <f t="shared" ref="A128" si="96">IF(B128="","",WEEKNUM(B128,21))</f>
        <v>9</v>
      </c>
      <c r="B128" s="198">
        <v>45351</v>
      </c>
      <c r="C128" s="198">
        <v>45351</v>
      </c>
      <c r="D128" s="197">
        <f t="shared" si="92"/>
        <v>9</v>
      </c>
      <c r="E128" s="198">
        <v>45351</v>
      </c>
      <c r="F128" s="197">
        <v>3</v>
      </c>
      <c r="G128" s="197" t="str">
        <f t="shared" si="90"/>
        <v>Ja</v>
      </c>
      <c r="H128" s="232">
        <v>1000461736</v>
      </c>
      <c r="I128" s="232" t="s">
        <v>51</v>
      </c>
      <c r="J128" s="197">
        <v>126712</v>
      </c>
      <c r="K128" s="197">
        <v>100</v>
      </c>
      <c r="L128" s="197" t="s">
        <v>43</v>
      </c>
      <c r="M128" s="197" t="s">
        <v>41</v>
      </c>
      <c r="N128" s="199">
        <v>0.42708333333333331</v>
      </c>
      <c r="O128" s="199">
        <v>0.45277777777777778</v>
      </c>
      <c r="P128" s="199">
        <v>0.49861111111111112</v>
      </c>
      <c r="Q128" s="199">
        <v>0.63541666666666663</v>
      </c>
      <c r="R128" s="197" t="s">
        <v>44</v>
      </c>
      <c r="S128" s="197" t="s">
        <v>87</v>
      </c>
      <c r="T128" s="197"/>
      <c r="U128" s="197"/>
      <c r="V128" s="199">
        <f t="shared" ref="V128" si="97">IF(N128="","",IF(O128="","",O128-N128))</f>
        <v>2.5694444444444464E-2</v>
      </c>
      <c r="W128" s="199">
        <f t="shared" ref="W128" si="98">IF(O128="","",IF(P128="","",P128-O128))</f>
        <v>4.5833333333333337E-2</v>
      </c>
      <c r="X128" s="199">
        <f t="shared" si="94"/>
        <v>7.1527777777777801E-2</v>
      </c>
      <c r="Y128" s="199">
        <f t="shared" si="95"/>
        <v>0.20833333333333331</v>
      </c>
    </row>
    <row r="129" spans="1:25" ht="34.5" customHeight="1" x14ac:dyDescent="0.25">
      <c r="A129" s="197">
        <f>IF(B129="","",WEEKNUM(B129,21))</f>
        <v>9</v>
      </c>
      <c r="B129" s="198">
        <v>45351</v>
      </c>
      <c r="C129" s="198">
        <v>45351</v>
      </c>
      <c r="D129" s="197">
        <f t="shared" si="92"/>
        <v>9</v>
      </c>
      <c r="E129" s="198">
        <v>45352</v>
      </c>
      <c r="F129" s="197">
        <v>1</v>
      </c>
      <c r="G129" s="197" t="str">
        <f t="shared" si="90"/>
        <v>Nein</v>
      </c>
      <c r="H129" s="197">
        <v>1000463765</v>
      </c>
      <c r="I129" s="197" t="s">
        <v>42</v>
      </c>
      <c r="J129" s="197">
        <v>4601406011</v>
      </c>
      <c r="K129" s="197">
        <v>108</v>
      </c>
      <c r="L129" s="197" t="s">
        <v>43</v>
      </c>
      <c r="M129" s="197" t="s">
        <v>41</v>
      </c>
      <c r="N129" s="199">
        <v>0.3263888888888889</v>
      </c>
      <c r="O129" s="199">
        <v>0.34027777777777773</v>
      </c>
      <c r="P129" s="199">
        <v>0.37013888888888885</v>
      </c>
      <c r="Q129" s="199">
        <v>0.38194444444444442</v>
      </c>
      <c r="R129" s="197" t="s">
        <v>86</v>
      </c>
      <c r="S129" s="197"/>
      <c r="T129" s="197"/>
      <c r="U129" s="197"/>
      <c r="V129" s="199">
        <f t="shared" ref="V129:W131" si="99">IF(N129="","",IF(O129="","",O129-N129))</f>
        <v>1.388888888888884E-2</v>
      </c>
      <c r="W129" s="199">
        <f t="shared" si="99"/>
        <v>2.9861111111111116E-2</v>
      </c>
      <c r="X129" s="199">
        <f t="shared" si="94"/>
        <v>4.3749999999999956E-2</v>
      </c>
      <c r="Y129" s="199">
        <f t="shared" si="95"/>
        <v>5.5555555555555525E-2</v>
      </c>
    </row>
    <row r="130" spans="1:25" ht="34.5" customHeight="1" x14ac:dyDescent="0.25">
      <c r="A130" s="197">
        <f>IF(B130="","",WEEKNUM(B130,21))</f>
        <v>9</v>
      </c>
      <c r="B130" s="198">
        <v>45351</v>
      </c>
      <c r="C130" s="198"/>
      <c r="D130" s="197">
        <f t="shared" ref="D130" si="100">IF(E130="","",WEEKNUM(E130,21))</f>
        <v>9</v>
      </c>
      <c r="E130" s="198">
        <v>45351</v>
      </c>
      <c r="F130" s="197"/>
      <c r="G130" s="197" t="str">
        <f t="shared" si="90"/>
        <v>Ja</v>
      </c>
      <c r="H130" s="197"/>
      <c r="I130" s="197" t="s">
        <v>88</v>
      </c>
      <c r="J130" s="197">
        <v>4500560703</v>
      </c>
      <c r="K130" s="197">
        <v>32</v>
      </c>
      <c r="L130" s="197" t="s">
        <v>56</v>
      </c>
      <c r="M130" s="197" t="s">
        <v>41</v>
      </c>
      <c r="N130" s="199">
        <v>0.35416666666666669</v>
      </c>
      <c r="O130" s="199">
        <v>0.375</v>
      </c>
      <c r="P130" s="199">
        <v>0.42569444444444443</v>
      </c>
      <c r="Q130" s="199">
        <v>0.42569444444444443</v>
      </c>
      <c r="R130" s="197"/>
      <c r="S130" s="197"/>
      <c r="T130" s="197"/>
      <c r="U130" s="197"/>
      <c r="V130" s="199">
        <f t="shared" si="99"/>
        <v>2.0833333333333315E-2</v>
      </c>
      <c r="W130" s="199">
        <f t="shared" si="99"/>
        <v>5.0694444444444431E-2</v>
      </c>
      <c r="X130" s="199">
        <f t="shared" ref="X130" si="101">IF(P130="","",IF(N130="","",P130-N130))</f>
        <v>7.1527777777777746E-2</v>
      </c>
      <c r="Y130" s="199">
        <f t="shared" ref="Y130" si="102">IF(N130="","",IF(Q130="","",Q130-N130))</f>
        <v>7.1527777777777746E-2</v>
      </c>
    </row>
    <row r="131" spans="1:25" ht="34.5" customHeight="1" x14ac:dyDescent="0.25">
      <c r="A131" s="197">
        <f>IF(B131="","",WEEKNUM(B131,21))</f>
        <v>9</v>
      </c>
      <c r="B131" s="198">
        <v>45351</v>
      </c>
      <c r="C131" s="198">
        <v>45351</v>
      </c>
      <c r="D131" s="197">
        <f t="shared" ref="D131" si="103">IF(E131="","",WEEKNUM(E131,21))</f>
        <v>9</v>
      </c>
      <c r="E131" s="198">
        <v>45350</v>
      </c>
      <c r="F131" s="197">
        <v>5</v>
      </c>
      <c r="G131" s="197" t="str">
        <f>IF(E131="","",IF(E131=B125,"Ja","Nein"))</f>
        <v>Ja</v>
      </c>
      <c r="H131" s="197">
        <v>1000463487</v>
      </c>
      <c r="I131" s="197" t="s">
        <v>89</v>
      </c>
      <c r="J131" s="197">
        <v>4702181124</v>
      </c>
      <c r="K131" s="197">
        <v>102</v>
      </c>
      <c r="L131" s="197" t="s">
        <v>43</v>
      </c>
      <c r="M131" s="197" t="s">
        <v>41</v>
      </c>
      <c r="N131" s="199">
        <v>0.53472222222222221</v>
      </c>
      <c r="O131" s="199">
        <v>0.57638888888888895</v>
      </c>
      <c r="P131" s="199">
        <v>0.61805555555555558</v>
      </c>
      <c r="Q131" s="199">
        <v>0.625</v>
      </c>
      <c r="R131" s="197" t="s">
        <v>44</v>
      </c>
      <c r="S131" s="197"/>
      <c r="T131" s="197"/>
      <c r="U131" s="197"/>
      <c r="V131" s="199">
        <f t="shared" si="99"/>
        <v>4.1666666666666741E-2</v>
      </c>
      <c r="W131" s="199">
        <f t="shared" si="99"/>
        <v>4.166666666666663E-2</v>
      </c>
      <c r="X131" s="199">
        <f t="shared" ref="X131" si="104">IF(P131="","",IF(N131="","",P131-N131))</f>
        <v>8.333333333333337E-2</v>
      </c>
      <c r="Y131" s="199">
        <f t="shared" ref="Y131" si="105">IF(N131="","",IF(Q131="","",Q131-N131))</f>
        <v>9.027777777777779E-2</v>
      </c>
    </row>
    <row r="132" spans="1:25" ht="34.5" customHeight="1" x14ac:dyDescent="0.25">
      <c r="A132" s="197">
        <f t="shared" si="84"/>
        <v>9</v>
      </c>
      <c r="B132" s="198">
        <v>45352</v>
      </c>
      <c r="C132" s="198">
        <v>45352</v>
      </c>
      <c r="D132" s="197">
        <f t="shared" si="92"/>
        <v>9</v>
      </c>
      <c r="E132" s="198">
        <v>45352</v>
      </c>
      <c r="F132" s="197">
        <v>2</v>
      </c>
      <c r="G132" s="197" t="str">
        <f>IF(E132="","",IF(E132=B124,"Ja","Nein"))</f>
        <v>Nein</v>
      </c>
      <c r="H132" s="197">
        <v>1000461739</v>
      </c>
      <c r="I132" s="197" t="s">
        <v>51</v>
      </c>
      <c r="J132" s="197">
        <v>126657</v>
      </c>
      <c r="K132" s="197">
        <v>100</v>
      </c>
      <c r="L132" s="197" t="s">
        <v>43</v>
      </c>
      <c r="M132" s="197" t="s">
        <v>41</v>
      </c>
      <c r="N132" s="199">
        <v>0.3576388888888889</v>
      </c>
      <c r="O132" s="199">
        <v>0.38055555555555554</v>
      </c>
      <c r="P132" s="199">
        <v>0.4055555555555555</v>
      </c>
      <c r="Q132" s="199">
        <v>0.4236111111111111</v>
      </c>
      <c r="R132" s="197" t="s">
        <v>86</v>
      </c>
      <c r="S132" s="197"/>
      <c r="T132" s="197"/>
      <c r="U132" s="197"/>
      <c r="V132" s="199">
        <f t="shared" si="93"/>
        <v>2.2916666666666641E-2</v>
      </c>
      <c r="W132" s="199">
        <f t="shared" si="93"/>
        <v>2.4999999999999967E-2</v>
      </c>
      <c r="X132" s="199">
        <f t="shared" si="94"/>
        <v>4.7916666666666607E-2</v>
      </c>
      <c r="Y132" s="199">
        <f t="shared" si="95"/>
        <v>6.597222222222221E-2</v>
      </c>
    </row>
    <row r="133" spans="1:25" ht="34.5" customHeight="1" x14ac:dyDescent="0.25">
      <c r="A133" s="197">
        <f t="shared" si="84"/>
        <v>9</v>
      </c>
      <c r="B133" s="198">
        <v>45352</v>
      </c>
      <c r="C133" s="198">
        <v>45352</v>
      </c>
      <c r="D133" s="197">
        <f t="shared" si="92"/>
        <v>9</v>
      </c>
      <c r="E133" s="198">
        <v>45352</v>
      </c>
      <c r="F133" s="197">
        <v>3</v>
      </c>
      <c r="G133" s="197" t="str">
        <f>IF(E133="","",IF(E133=B125,"Ja","Nein"))</f>
        <v>Nein</v>
      </c>
      <c r="H133" s="197">
        <v>1000461738</v>
      </c>
      <c r="I133" s="197" t="s">
        <v>51</v>
      </c>
      <c r="J133" s="197">
        <v>126654</v>
      </c>
      <c r="K133" s="197">
        <v>100</v>
      </c>
      <c r="L133" s="197" t="s">
        <v>43</v>
      </c>
      <c r="M133" s="197" t="s">
        <v>635</v>
      </c>
      <c r="N133" s="199">
        <v>0.4152777777777778</v>
      </c>
      <c r="O133" s="199"/>
      <c r="P133" s="199"/>
      <c r="Q133" s="199"/>
      <c r="R133" s="197" t="s">
        <v>86</v>
      </c>
      <c r="S133" s="197"/>
      <c r="T133" s="197"/>
      <c r="U133" s="197"/>
      <c r="V133" s="199" t="str">
        <f t="shared" si="93"/>
        <v/>
      </c>
      <c r="W133" s="199" t="str">
        <f t="shared" si="93"/>
        <v/>
      </c>
      <c r="X133" s="199" t="str">
        <f t="shared" si="94"/>
        <v/>
      </c>
      <c r="Y133" s="199" t="str">
        <f t="shared" si="95"/>
        <v/>
      </c>
    </row>
    <row r="134" spans="1:25" ht="34.5" customHeight="1" x14ac:dyDescent="0.25">
      <c r="A134" s="197">
        <f t="shared" ref="A134" si="106">IF(B134="","",WEEKNUM(B134,21))</f>
        <v>9</v>
      </c>
      <c r="B134" s="198">
        <v>45352</v>
      </c>
      <c r="C134" s="198">
        <v>45352</v>
      </c>
      <c r="D134" s="197" t="str">
        <f t="shared" si="92"/>
        <v/>
      </c>
      <c r="E134" s="198"/>
      <c r="F134" s="197"/>
      <c r="G134" s="197" t="str">
        <f>IF(E134="","",IF(E134=#REF!,"Ja","Nein"))</f>
        <v/>
      </c>
      <c r="H134" s="197">
        <v>1000461740</v>
      </c>
      <c r="I134" s="197" t="s">
        <v>51</v>
      </c>
      <c r="J134" s="197">
        <v>126713</v>
      </c>
      <c r="K134" s="197"/>
      <c r="L134" s="197" t="s">
        <v>43</v>
      </c>
      <c r="M134" s="197"/>
      <c r="N134" s="199"/>
      <c r="O134" s="199"/>
      <c r="P134" s="199"/>
      <c r="Q134" s="199"/>
      <c r="R134" s="197"/>
      <c r="S134" s="197"/>
      <c r="T134" s="197"/>
      <c r="U134" s="197"/>
      <c r="V134" s="199" t="str">
        <f t="shared" ref="V134" si="107">IF(N134="","",IF(O134="","",O134-N134))</f>
        <v/>
      </c>
      <c r="W134" s="199" t="str">
        <f t="shared" ref="W134" si="108">IF(O134="","",IF(P134="","",P134-O134))</f>
        <v/>
      </c>
      <c r="X134" s="199" t="str">
        <f t="shared" si="94"/>
        <v/>
      </c>
      <c r="Y134" s="199" t="str">
        <f t="shared" si="95"/>
        <v/>
      </c>
    </row>
    <row r="135" spans="1:25" ht="34.5" customHeight="1" x14ac:dyDescent="0.25">
      <c r="A135" s="197">
        <f t="shared" ref="A135:A136" si="109">IF(B135="","",WEEKNUM(B135,21))</f>
        <v>9</v>
      </c>
      <c r="B135" s="198">
        <v>45352</v>
      </c>
      <c r="C135" s="198"/>
      <c r="D135" s="197">
        <f t="shared" ref="D135" si="110">IF(E135="","",WEEKNUM(E135,21))</f>
        <v>9</v>
      </c>
      <c r="E135" s="198">
        <v>45352</v>
      </c>
      <c r="F135" s="197"/>
      <c r="G135" s="197" t="s">
        <v>1066</v>
      </c>
      <c r="H135" s="197"/>
      <c r="I135" s="197" t="s">
        <v>1065</v>
      </c>
      <c r="J135" s="197">
        <v>5700617106</v>
      </c>
      <c r="K135" s="197">
        <v>93</v>
      </c>
      <c r="L135" s="197" t="s">
        <v>48</v>
      </c>
      <c r="M135" s="197" t="s">
        <v>41</v>
      </c>
      <c r="N135" s="199">
        <v>0.30416666666666664</v>
      </c>
      <c r="O135" s="199">
        <v>0.3263888888888889</v>
      </c>
      <c r="P135" s="199">
        <v>0.35416666666666669</v>
      </c>
      <c r="Q135" s="199">
        <v>0.35416666666666669</v>
      </c>
      <c r="R135" s="197"/>
      <c r="S135" s="197"/>
      <c r="T135" s="197"/>
      <c r="U135" s="197"/>
      <c r="V135" s="199">
        <f t="shared" ref="V135:V136" si="111">IF(N135="","",IF(O135="","",O135-N135))</f>
        <v>2.2222222222222254E-2</v>
      </c>
      <c r="W135" s="199">
        <f t="shared" ref="W135:W136" si="112">IF(O135="","",IF(P135="","",P135-O135))</f>
        <v>2.777777777777779E-2</v>
      </c>
      <c r="X135" s="199">
        <f t="shared" ref="X135:X136" si="113">IF(P135="","",IF(N135="","",P135-N135))</f>
        <v>5.0000000000000044E-2</v>
      </c>
      <c r="Y135" s="199">
        <f t="shared" ref="Y135:Y136" si="114">IF(N135="","",IF(Q135="","",Q135-N135))</f>
        <v>5.0000000000000044E-2</v>
      </c>
    </row>
    <row r="136" spans="1:25" ht="34.5" customHeight="1" x14ac:dyDescent="0.25">
      <c r="A136" s="197">
        <f t="shared" si="109"/>
        <v>10</v>
      </c>
      <c r="B136" s="198">
        <v>45355</v>
      </c>
      <c r="C136" s="198"/>
      <c r="D136" s="197" t="str">
        <f>IF(E136="","",WEEKNUM(E136,21))</f>
        <v/>
      </c>
      <c r="E136" s="198"/>
      <c r="F136" s="197"/>
      <c r="G136" s="197" t="str">
        <f>IF(E136="","",IF(E136=B128,"Ja","Nein"))</f>
        <v/>
      </c>
      <c r="H136" s="197">
        <v>1000461775</v>
      </c>
      <c r="I136" s="197" t="s">
        <v>51</v>
      </c>
      <c r="J136" s="197">
        <v>126718</v>
      </c>
      <c r="K136" s="197"/>
      <c r="L136" s="197" t="s">
        <v>43</v>
      </c>
      <c r="M136" s="197"/>
      <c r="N136" s="199"/>
      <c r="O136" s="199"/>
      <c r="P136" s="199"/>
      <c r="Q136" s="199"/>
      <c r="R136" s="197"/>
      <c r="S136" s="197"/>
      <c r="T136" s="197"/>
      <c r="U136" s="197"/>
      <c r="V136" s="199" t="str">
        <f t="shared" si="111"/>
        <v/>
      </c>
      <c r="W136" s="199" t="str">
        <f t="shared" si="112"/>
        <v/>
      </c>
      <c r="X136" s="199" t="str">
        <f t="shared" si="113"/>
        <v/>
      </c>
      <c r="Y136" s="199" t="str">
        <f t="shared" si="114"/>
        <v/>
      </c>
    </row>
    <row r="137" spans="1:25" ht="34.5" customHeight="1" x14ac:dyDescent="0.25">
      <c r="A137" s="197">
        <f t="shared" ref="A137" si="115">IF(B137="","",WEEKNUM(B137,21))</f>
        <v>10</v>
      </c>
      <c r="B137" s="198">
        <v>45355</v>
      </c>
      <c r="C137" s="198"/>
      <c r="D137" s="197" t="str">
        <f t="shared" ref="D137" si="116">IF(E137="","",WEEKNUM(E137,21))</f>
        <v/>
      </c>
      <c r="E137" s="198"/>
      <c r="F137" s="197"/>
      <c r="G137" s="197" t="str">
        <f>IF(E137="","",IF(E137=B129,"Ja","Nein"))</f>
        <v/>
      </c>
      <c r="H137" s="197">
        <v>1000461776</v>
      </c>
      <c r="I137" s="197" t="s">
        <v>51</v>
      </c>
      <c r="J137" s="197">
        <v>126723</v>
      </c>
      <c r="K137" s="197"/>
      <c r="L137" s="197" t="s">
        <v>43</v>
      </c>
      <c r="M137" s="197"/>
      <c r="N137" s="199"/>
      <c r="O137" s="199"/>
      <c r="P137" s="199"/>
      <c r="Q137" s="199"/>
      <c r="R137" s="197"/>
      <c r="S137" s="197"/>
      <c r="T137" s="197"/>
      <c r="U137" s="197"/>
      <c r="V137" s="199" t="str">
        <f t="shared" ref="V137" si="117">IF(N137="","",IF(O137="","",O137-N137))</f>
        <v/>
      </c>
      <c r="W137" s="199" t="str">
        <f t="shared" ref="W137" si="118">IF(O137="","",IF(P137="","",P137-O137))</f>
        <v/>
      </c>
      <c r="X137" s="199" t="str">
        <f t="shared" ref="X137" si="119">IF(P137="","",IF(N137="","",P137-N137))</f>
        <v/>
      </c>
      <c r="Y137" s="199" t="str">
        <f t="shared" ref="Y137" si="120">IF(N137="","",IF(Q137="","",Q137-N137))</f>
        <v/>
      </c>
    </row>
    <row r="138" spans="1:25" ht="34.5" customHeight="1" x14ac:dyDescent="0.25">
      <c r="A138" s="197">
        <f t="shared" ref="A138" si="121">IF(B138="","",WEEKNUM(B138,21))</f>
        <v>10</v>
      </c>
      <c r="B138" s="198">
        <v>45355</v>
      </c>
      <c r="C138" s="198"/>
      <c r="D138" s="197" t="str">
        <f t="shared" ref="D138" si="122">IF(E138="","",WEEKNUM(E138,21))</f>
        <v/>
      </c>
      <c r="E138" s="198"/>
      <c r="F138" s="197"/>
      <c r="G138" s="197" t="str">
        <f>IF(E138="","",IF(E138=B130,"Ja","Nein"))</f>
        <v/>
      </c>
      <c r="H138" s="197">
        <v>1000461777</v>
      </c>
      <c r="I138" s="197" t="s">
        <v>51</v>
      </c>
      <c r="J138" s="197">
        <v>126726</v>
      </c>
      <c r="K138" s="197"/>
      <c r="L138" s="197" t="s">
        <v>43</v>
      </c>
      <c r="M138" s="197"/>
      <c r="N138" s="199"/>
      <c r="O138" s="199"/>
      <c r="P138" s="199"/>
      <c r="Q138" s="199"/>
      <c r="R138" s="197"/>
      <c r="S138" s="197"/>
      <c r="T138" s="197"/>
      <c r="U138" s="197"/>
      <c r="V138" s="199" t="str">
        <f t="shared" ref="V138" si="123">IF(N138="","",IF(O138="","",O138-N138))</f>
        <v/>
      </c>
      <c r="W138" s="199" t="str">
        <f t="shared" ref="W138" si="124">IF(O138="","",IF(P138="","",P138-O138))</f>
        <v/>
      </c>
      <c r="X138" s="199" t="str">
        <f t="shared" ref="X138" si="125">IF(P138="","",IF(N138="","",P138-N138))</f>
        <v/>
      </c>
      <c r="Y138" s="199" t="str">
        <f t="shared" ref="Y138" si="126">IF(N138="","",IF(Q138="","",Q138-N138))</f>
        <v/>
      </c>
    </row>
    <row r="139" spans="1:25" ht="34.5" customHeight="1" x14ac:dyDescent="0.25">
      <c r="A139" s="197">
        <f t="shared" ref="A139:A141" si="127">IF(B139="","",WEEKNUM(B139,21))</f>
        <v>10</v>
      </c>
      <c r="B139" s="198">
        <v>45356</v>
      </c>
      <c r="C139" s="198"/>
      <c r="D139" s="197" t="str">
        <f t="shared" ref="D139:D141" si="128">IF(E139="","",WEEKNUM(E139,21))</f>
        <v/>
      </c>
      <c r="E139" s="198"/>
      <c r="F139" s="197"/>
      <c r="G139" s="197" t="str">
        <f t="shared" ref="G139:G141" si="129">IF(E139="","",IF(E139=B131,"Ja","Nein"))</f>
        <v/>
      </c>
      <c r="H139" s="197">
        <v>1000461778</v>
      </c>
      <c r="I139" s="197" t="s">
        <v>51</v>
      </c>
      <c r="J139" s="197">
        <v>126716</v>
      </c>
      <c r="K139" s="197"/>
      <c r="L139" s="197" t="s">
        <v>43</v>
      </c>
      <c r="M139" s="197"/>
      <c r="N139" s="199"/>
      <c r="O139" s="199"/>
      <c r="P139" s="199"/>
      <c r="Q139" s="199"/>
      <c r="R139" s="197"/>
      <c r="S139" s="197"/>
      <c r="T139" s="197"/>
      <c r="U139" s="197"/>
      <c r="V139" s="199" t="str">
        <f t="shared" ref="V139:V141" si="130">IF(N139="","",IF(O139="","",O139-N139))</f>
        <v/>
      </c>
      <c r="W139" s="199" t="str">
        <f t="shared" ref="W139:W141" si="131">IF(O139="","",IF(P139="","",P139-O139))</f>
        <v/>
      </c>
      <c r="X139" s="199" t="str">
        <f t="shared" ref="X139:X141" si="132">IF(P139="","",IF(N139="","",P139-N139))</f>
        <v/>
      </c>
      <c r="Y139" s="199" t="str">
        <f t="shared" ref="Y139:Y141" si="133">IF(N139="","",IF(Q139="","",Q139-N139))</f>
        <v/>
      </c>
    </row>
    <row r="140" spans="1:25" ht="34.5" customHeight="1" x14ac:dyDescent="0.25">
      <c r="A140" s="197">
        <f t="shared" si="127"/>
        <v>10</v>
      </c>
      <c r="B140" s="198">
        <v>45356</v>
      </c>
      <c r="C140" s="198"/>
      <c r="D140" s="197" t="str">
        <f t="shared" si="128"/>
        <v/>
      </c>
      <c r="E140" s="198"/>
      <c r="F140" s="197"/>
      <c r="G140" s="197" t="str">
        <f t="shared" si="129"/>
        <v/>
      </c>
      <c r="H140" s="197">
        <v>1000461779</v>
      </c>
      <c r="I140" s="197" t="s">
        <v>51</v>
      </c>
      <c r="J140" s="197">
        <v>126727</v>
      </c>
      <c r="K140" s="197"/>
      <c r="L140" s="197" t="s">
        <v>43</v>
      </c>
      <c r="M140" s="197"/>
      <c r="N140" s="199"/>
      <c r="O140" s="199"/>
      <c r="P140" s="199"/>
      <c r="Q140" s="199"/>
      <c r="R140" s="197"/>
      <c r="S140" s="197"/>
      <c r="T140" s="197"/>
      <c r="U140" s="197"/>
      <c r="V140" s="199" t="str">
        <f t="shared" si="130"/>
        <v/>
      </c>
      <c r="W140" s="199" t="str">
        <f t="shared" si="131"/>
        <v/>
      </c>
      <c r="X140" s="199" t="str">
        <f t="shared" si="132"/>
        <v/>
      </c>
      <c r="Y140" s="199" t="str">
        <f t="shared" si="133"/>
        <v/>
      </c>
    </row>
    <row r="141" spans="1:25" ht="34.5" customHeight="1" x14ac:dyDescent="0.25">
      <c r="A141" s="197">
        <f t="shared" si="127"/>
        <v>10</v>
      </c>
      <c r="B141" s="198">
        <v>45356</v>
      </c>
      <c r="C141" s="198"/>
      <c r="D141" s="197" t="str">
        <f t="shared" si="128"/>
        <v/>
      </c>
      <c r="E141" s="198"/>
      <c r="F141" s="197"/>
      <c r="G141" s="197" t="str">
        <f t="shared" si="129"/>
        <v/>
      </c>
      <c r="H141" s="197">
        <v>1000461780</v>
      </c>
      <c r="I141" s="197" t="s">
        <v>51</v>
      </c>
      <c r="J141" s="197">
        <v>126728</v>
      </c>
      <c r="K141" s="197"/>
      <c r="L141" s="197" t="s">
        <v>43</v>
      </c>
      <c r="M141" s="197"/>
      <c r="N141" s="199"/>
      <c r="O141" s="199"/>
      <c r="P141" s="199"/>
      <c r="Q141" s="199"/>
      <c r="R141" s="197"/>
      <c r="S141" s="197"/>
      <c r="T141" s="197"/>
      <c r="U141" s="197"/>
      <c r="V141" s="199" t="str">
        <f t="shared" si="130"/>
        <v/>
      </c>
      <c r="W141" s="199" t="str">
        <f t="shared" si="131"/>
        <v/>
      </c>
      <c r="X141" s="199" t="str">
        <f t="shared" si="132"/>
        <v/>
      </c>
      <c r="Y141" s="199" t="str">
        <f t="shared" si="133"/>
        <v/>
      </c>
    </row>
    <row r="142" spans="1:25" ht="34.5" customHeight="1" x14ac:dyDescent="0.25">
      <c r="A142" s="197">
        <f t="shared" si="84"/>
        <v>10</v>
      </c>
      <c r="B142" s="198">
        <v>45357</v>
      </c>
      <c r="C142" s="198">
        <v>45357</v>
      </c>
      <c r="D142" s="197" t="str">
        <f t="shared" si="39"/>
        <v/>
      </c>
      <c r="E142" s="198"/>
      <c r="F142" s="197"/>
      <c r="G142" s="197" t="str">
        <f>IF(E142="","",IF(E142=B142,"Ja","Nein"))</f>
        <v/>
      </c>
      <c r="H142" s="197">
        <v>1000464741</v>
      </c>
      <c r="I142" s="197" t="s">
        <v>42</v>
      </c>
      <c r="J142" s="197">
        <v>4601400440</v>
      </c>
      <c r="K142" s="197">
        <v>108</v>
      </c>
      <c r="L142" s="197" t="s">
        <v>43</v>
      </c>
      <c r="M142" s="197"/>
      <c r="N142" s="199"/>
      <c r="O142" s="199"/>
      <c r="P142" s="199"/>
      <c r="Q142" s="199"/>
      <c r="R142" s="197"/>
      <c r="S142" s="197"/>
      <c r="T142" s="197"/>
      <c r="U142" s="197"/>
      <c r="V142" s="199" t="str">
        <f t="shared" si="16"/>
        <v/>
      </c>
      <c r="W142" s="199" t="str">
        <f t="shared" si="17"/>
        <v/>
      </c>
      <c r="X142" s="199" t="str">
        <f t="shared" si="18"/>
        <v/>
      </c>
      <c r="Y142" s="199" t="str">
        <f t="shared" si="19"/>
        <v/>
      </c>
    </row>
    <row r="143" spans="1:25" ht="34.5" customHeight="1" x14ac:dyDescent="0.25">
      <c r="A143" s="197">
        <f t="shared" si="84"/>
        <v>10</v>
      </c>
      <c r="B143" s="198">
        <v>45357</v>
      </c>
      <c r="C143" s="198"/>
      <c r="D143" s="197" t="str">
        <f>IF(E143="","",WEEKNUM(E143,21))</f>
        <v/>
      </c>
      <c r="E143" s="198"/>
      <c r="F143" s="197"/>
      <c r="G143" s="197" t="str">
        <f>IF(E143="","",IF(E143=#REF!,"Ja","Nein"))</f>
        <v/>
      </c>
      <c r="H143" s="197"/>
      <c r="I143" s="197" t="s">
        <v>39</v>
      </c>
      <c r="J143" s="197">
        <v>4702167581</v>
      </c>
      <c r="K143" s="197"/>
      <c r="L143" s="197" t="s">
        <v>40</v>
      </c>
      <c r="M143" s="197"/>
      <c r="N143" s="199"/>
      <c r="O143" s="199"/>
      <c r="P143" s="199"/>
      <c r="Q143" s="199"/>
      <c r="R143" s="197"/>
      <c r="S143" s="197"/>
      <c r="T143" s="197"/>
      <c r="U143" s="197"/>
      <c r="V143" s="199"/>
      <c r="W143" s="199"/>
      <c r="X143" s="199"/>
      <c r="Y143" s="199"/>
    </row>
    <row r="144" spans="1:25" ht="34.5" customHeight="1" x14ac:dyDescent="0.25">
      <c r="A144" s="197">
        <f t="shared" ref="A144:A146" si="134">IF(B144="","",WEEKNUM(B144,21))</f>
        <v>10</v>
      </c>
      <c r="B144" s="198">
        <v>45357</v>
      </c>
      <c r="C144" s="198"/>
      <c r="D144" s="197" t="str">
        <f t="shared" ref="D144:D153" si="135">IF(E144="","",WEEKNUM(E144,21))</f>
        <v/>
      </c>
      <c r="E144" s="198"/>
      <c r="F144" s="197"/>
      <c r="G144" s="197" t="str">
        <f>IF(E144="","",IF(E144=#REF!,"Ja","Nein"))</f>
        <v/>
      </c>
      <c r="H144" s="197">
        <v>1000461870</v>
      </c>
      <c r="I144" s="197" t="s">
        <v>51</v>
      </c>
      <c r="J144" s="197">
        <v>126722</v>
      </c>
      <c r="K144" s="197"/>
      <c r="L144" s="197" t="s">
        <v>43</v>
      </c>
      <c r="M144" s="197"/>
      <c r="N144" s="199"/>
      <c r="O144" s="199"/>
      <c r="P144" s="199"/>
      <c r="Q144" s="199"/>
      <c r="R144" s="197"/>
      <c r="S144" s="197"/>
      <c r="T144" s="197"/>
      <c r="U144" s="197"/>
      <c r="V144" s="199"/>
      <c r="W144" s="199"/>
      <c r="X144" s="199"/>
      <c r="Y144" s="199"/>
    </row>
    <row r="145" spans="1:25" ht="34.5" customHeight="1" x14ac:dyDescent="0.25">
      <c r="A145" s="197">
        <f t="shared" si="134"/>
        <v>10</v>
      </c>
      <c r="B145" s="198">
        <v>45357</v>
      </c>
      <c r="C145" s="198"/>
      <c r="D145" s="197" t="str">
        <f t="shared" si="135"/>
        <v/>
      </c>
      <c r="E145" s="198"/>
      <c r="F145" s="197"/>
      <c r="G145" s="197" t="str">
        <f>IF(E145="","",IF(E145=#REF!,"Ja","Nein"))</f>
        <v/>
      </c>
      <c r="H145" s="197">
        <v>1000461872</v>
      </c>
      <c r="I145" s="197" t="s">
        <v>51</v>
      </c>
      <c r="J145" s="197">
        <v>126725</v>
      </c>
      <c r="K145" s="197"/>
      <c r="L145" s="197" t="s">
        <v>43</v>
      </c>
      <c r="M145" s="197"/>
      <c r="N145" s="199"/>
      <c r="O145" s="199"/>
      <c r="P145" s="199"/>
      <c r="Q145" s="199"/>
      <c r="R145" s="197"/>
      <c r="S145" s="197"/>
      <c r="T145" s="197"/>
      <c r="U145" s="197"/>
      <c r="V145" s="199"/>
      <c r="W145" s="199"/>
      <c r="X145" s="199"/>
      <c r="Y145" s="199"/>
    </row>
    <row r="146" spans="1:25" ht="34.5" customHeight="1" x14ac:dyDescent="0.25">
      <c r="A146" s="197">
        <f t="shared" si="134"/>
        <v>10</v>
      </c>
      <c r="B146" s="198">
        <v>45357</v>
      </c>
      <c r="C146" s="198"/>
      <c r="D146" s="197" t="str">
        <f t="shared" si="135"/>
        <v/>
      </c>
      <c r="E146" s="198"/>
      <c r="F146" s="197"/>
      <c r="G146" s="197" t="str">
        <f>IF(E146="","",IF(E146=#REF!,"Ja","Nein"))</f>
        <v/>
      </c>
      <c r="H146" s="197">
        <v>1000461873</v>
      </c>
      <c r="I146" s="197" t="s">
        <v>51</v>
      </c>
      <c r="J146" s="197">
        <v>126729</v>
      </c>
      <c r="K146" s="197"/>
      <c r="L146" s="197" t="s">
        <v>43</v>
      </c>
      <c r="M146" s="197"/>
      <c r="N146" s="199"/>
      <c r="O146" s="199"/>
      <c r="P146" s="199"/>
      <c r="Q146" s="199"/>
      <c r="R146" s="197"/>
      <c r="S146" s="197"/>
      <c r="T146" s="197"/>
      <c r="U146" s="197"/>
      <c r="V146" s="199"/>
      <c r="W146" s="199"/>
      <c r="X146" s="199"/>
      <c r="Y146" s="199"/>
    </row>
    <row r="147" spans="1:25" ht="34.5" customHeight="1" x14ac:dyDescent="0.25">
      <c r="A147" s="197">
        <f>IF(B147="","",WEEKNUM(B147,21))</f>
        <v>10</v>
      </c>
      <c r="B147" s="198">
        <v>45358</v>
      </c>
      <c r="C147" s="198"/>
      <c r="D147" s="197" t="str">
        <f>IF(E147="","",WEEKNUM(E147,21))</f>
        <v/>
      </c>
      <c r="E147" s="198"/>
      <c r="F147" s="197"/>
      <c r="G147" s="197" t="str">
        <f>IF(E147="","",IF(E147=#REF!,"Ja","Nein"))</f>
        <v/>
      </c>
      <c r="H147" s="197"/>
      <c r="I147" s="197" t="s">
        <v>42</v>
      </c>
      <c r="J147" s="197">
        <v>4601406012</v>
      </c>
      <c r="K147" s="197">
        <v>108</v>
      </c>
      <c r="L147" s="197" t="s">
        <v>43</v>
      </c>
      <c r="M147" s="197"/>
      <c r="N147" s="199"/>
      <c r="O147" s="199"/>
      <c r="P147" s="199"/>
      <c r="Q147" s="199"/>
      <c r="R147" s="197"/>
      <c r="S147" s="197"/>
      <c r="T147" s="197"/>
      <c r="U147" s="197"/>
      <c r="V147" s="199" t="str">
        <f>IF(N147="","",IF(O147="","",O147-N147))</f>
        <v/>
      </c>
      <c r="W147" s="199" t="str">
        <f>IF(O147="","",IF(P147="","",P147-O147))</f>
        <v/>
      </c>
      <c r="X147" s="199" t="str">
        <f>IF(P147="","",IF(N147="","",P147-N147))</f>
        <v/>
      </c>
      <c r="Y147" s="199" t="str">
        <f>IF(N147="","",IF(Q147="","",Q147-N147))</f>
        <v/>
      </c>
    </row>
    <row r="148" spans="1:25" ht="34.5" customHeight="1" x14ac:dyDescent="0.25">
      <c r="A148" s="197">
        <f t="shared" ref="A148:A150" si="136">IF(B148="","",WEEKNUM(B148,21))</f>
        <v>10</v>
      </c>
      <c r="B148" s="198">
        <v>45358</v>
      </c>
      <c r="C148" s="198"/>
      <c r="D148" s="197" t="str">
        <f t="shared" si="135"/>
        <v/>
      </c>
      <c r="E148" s="198"/>
      <c r="F148" s="197"/>
      <c r="G148" s="197" t="str">
        <f>IF(E148="","",IF(E148=#REF!,"Ja","Nein"))</f>
        <v/>
      </c>
      <c r="H148" s="197">
        <v>1000461912</v>
      </c>
      <c r="I148" s="197" t="s">
        <v>51</v>
      </c>
      <c r="J148" s="197">
        <v>126717</v>
      </c>
      <c r="K148" s="197"/>
      <c r="L148" s="197" t="s">
        <v>43</v>
      </c>
      <c r="M148" s="197"/>
      <c r="N148" s="199"/>
      <c r="O148" s="199"/>
      <c r="P148" s="199"/>
      <c r="Q148" s="199"/>
      <c r="R148" s="197"/>
      <c r="S148" s="197"/>
      <c r="T148" s="197"/>
      <c r="U148" s="197"/>
      <c r="V148" s="199"/>
      <c r="W148" s="199"/>
      <c r="X148" s="199"/>
      <c r="Y148" s="199"/>
    </row>
    <row r="149" spans="1:25" ht="34.5" customHeight="1" x14ac:dyDescent="0.25">
      <c r="A149" s="197">
        <f t="shared" si="136"/>
        <v>10</v>
      </c>
      <c r="B149" s="198">
        <v>45358</v>
      </c>
      <c r="C149" s="198"/>
      <c r="D149" s="197" t="str">
        <f t="shared" si="135"/>
        <v/>
      </c>
      <c r="E149" s="198"/>
      <c r="F149" s="197"/>
      <c r="G149" s="197" t="str">
        <f>IF(E149="","",IF(E149=#REF!,"Ja","Nein"))</f>
        <v/>
      </c>
      <c r="H149" s="197">
        <v>1000461913</v>
      </c>
      <c r="I149" s="197" t="s">
        <v>51</v>
      </c>
      <c r="J149" s="197">
        <v>126721</v>
      </c>
      <c r="K149" s="197"/>
      <c r="L149" s="197" t="s">
        <v>43</v>
      </c>
      <c r="M149" s="197"/>
      <c r="N149" s="199"/>
      <c r="O149" s="199"/>
      <c r="P149" s="199"/>
      <c r="Q149" s="199"/>
      <c r="R149" s="197"/>
      <c r="S149" s="197"/>
      <c r="T149" s="197"/>
      <c r="U149" s="197"/>
      <c r="V149" s="199"/>
      <c r="W149" s="199"/>
      <c r="X149" s="199"/>
      <c r="Y149" s="199"/>
    </row>
    <row r="150" spans="1:25" ht="34.5" customHeight="1" x14ac:dyDescent="0.25">
      <c r="A150" s="197">
        <f t="shared" si="136"/>
        <v>10</v>
      </c>
      <c r="B150" s="198">
        <v>45358</v>
      </c>
      <c r="C150" s="198"/>
      <c r="D150" s="197" t="str">
        <f t="shared" si="135"/>
        <v/>
      </c>
      <c r="E150" s="198"/>
      <c r="F150" s="197"/>
      <c r="G150" s="197" t="str">
        <f>IF(E150="","",IF(E150=#REF!,"Ja","Nein"))</f>
        <v/>
      </c>
      <c r="H150" s="197">
        <v>1000461914</v>
      </c>
      <c r="I150" s="197" t="s">
        <v>51</v>
      </c>
      <c r="J150" s="197">
        <v>126724</v>
      </c>
      <c r="K150" s="197"/>
      <c r="L150" s="197" t="s">
        <v>43</v>
      </c>
      <c r="M150" s="197"/>
      <c r="N150" s="199"/>
      <c r="O150" s="199"/>
      <c r="P150" s="199"/>
      <c r="Q150" s="199"/>
      <c r="R150" s="197"/>
      <c r="S150" s="197"/>
      <c r="T150" s="197"/>
      <c r="U150" s="197"/>
      <c r="V150" s="199"/>
      <c r="W150" s="199"/>
      <c r="X150" s="199"/>
      <c r="Y150" s="199"/>
    </row>
    <row r="151" spans="1:25" ht="34.5" customHeight="1" x14ac:dyDescent="0.25">
      <c r="A151" s="197">
        <f t="shared" ref="A151:A153" si="137">IF(B151="","",WEEKNUM(B151,21))</f>
        <v>10</v>
      </c>
      <c r="B151" s="198">
        <v>45359</v>
      </c>
      <c r="C151" s="198"/>
      <c r="D151" s="197" t="str">
        <f t="shared" si="135"/>
        <v/>
      </c>
      <c r="E151" s="198"/>
      <c r="F151" s="197"/>
      <c r="G151" s="197" t="str">
        <f>IF(E151="","",IF(E151=#REF!,"Ja","Nein"))</f>
        <v/>
      </c>
      <c r="H151" s="197"/>
      <c r="I151" s="197" t="s">
        <v>51</v>
      </c>
      <c r="J151" s="197">
        <v>126715</v>
      </c>
      <c r="K151" s="197"/>
      <c r="L151" s="197" t="s">
        <v>43</v>
      </c>
      <c r="M151" s="197"/>
      <c r="N151" s="199"/>
      <c r="O151" s="199"/>
      <c r="P151" s="199"/>
      <c r="Q151" s="199"/>
      <c r="R151" s="197"/>
      <c r="S151" s="197"/>
      <c r="T151" s="197"/>
      <c r="U151" s="197"/>
      <c r="V151" s="199"/>
      <c r="W151" s="199"/>
      <c r="X151" s="199"/>
      <c r="Y151" s="199"/>
    </row>
    <row r="152" spans="1:25" ht="34.5" customHeight="1" x14ac:dyDescent="0.25">
      <c r="A152" s="197">
        <f t="shared" si="137"/>
        <v>10</v>
      </c>
      <c r="B152" s="198">
        <v>45359</v>
      </c>
      <c r="C152" s="198"/>
      <c r="D152" s="197" t="str">
        <f t="shared" si="135"/>
        <v/>
      </c>
      <c r="E152" s="198"/>
      <c r="F152" s="197"/>
      <c r="G152" s="197" t="str">
        <f>IF(E152="","",IF(E152=#REF!,"Ja","Nein"))</f>
        <v/>
      </c>
      <c r="H152" s="197"/>
      <c r="I152" s="197" t="s">
        <v>51</v>
      </c>
      <c r="J152" s="197">
        <v>126719</v>
      </c>
      <c r="K152" s="197"/>
      <c r="L152" s="197" t="s">
        <v>43</v>
      </c>
      <c r="M152" s="197"/>
      <c r="N152" s="199"/>
      <c r="O152" s="199"/>
      <c r="P152" s="199"/>
      <c r="Q152" s="199"/>
      <c r="R152" s="197"/>
      <c r="S152" s="197"/>
      <c r="T152" s="197"/>
      <c r="U152" s="197"/>
      <c r="V152" s="199"/>
      <c r="W152" s="199"/>
      <c r="X152" s="199"/>
      <c r="Y152" s="199"/>
    </row>
    <row r="153" spans="1:25" ht="34.5" customHeight="1" x14ac:dyDescent="0.25">
      <c r="A153" s="197">
        <f t="shared" si="137"/>
        <v>10</v>
      </c>
      <c r="B153" s="198">
        <v>45359</v>
      </c>
      <c r="C153" s="198"/>
      <c r="D153" s="197" t="str">
        <f t="shared" si="135"/>
        <v/>
      </c>
      <c r="E153" s="198"/>
      <c r="F153" s="197"/>
      <c r="G153" s="197" t="str">
        <f>IF(E153="","",IF(E153=#REF!,"Ja","Nein"))</f>
        <v/>
      </c>
      <c r="H153" s="197"/>
      <c r="I153" s="197" t="s">
        <v>51</v>
      </c>
      <c r="J153" s="197">
        <v>126720</v>
      </c>
      <c r="K153" s="197"/>
      <c r="L153" s="197" t="s">
        <v>43</v>
      </c>
      <c r="M153" s="197"/>
      <c r="N153" s="199"/>
      <c r="O153" s="199"/>
      <c r="P153" s="199"/>
      <c r="Q153" s="199"/>
      <c r="R153" s="197"/>
      <c r="S153" s="197"/>
      <c r="T153" s="197"/>
      <c r="U153" s="197"/>
      <c r="V153" s="199"/>
      <c r="W153" s="199"/>
      <c r="X153" s="199"/>
      <c r="Y153" s="199"/>
    </row>
    <row r="154" spans="1:25" ht="34.5" customHeight="1" x14ac:dyDescent="0.25">
      <c r="A154" s="197">
        <f t="shared" si="84"/>
        <v>11</v>
      </c>
      <c r="B154" s="198">
        <v>45364</v>
      </c>
      <c r="C154" s="198"/>
      <c r="D154" s="197" t="str">
        <f t="shared" si="39"/>
        <v/>
      </c>
      <c r="E154" s="198"/>
      <c r="F154" s="197"/>
      <c r="G154" s="197" t="str">
        <f>IF(E154="","",IF(E154=#REF!,"Ja","Nein"))</f>
        <v/>
      </c>
      <c r="H154" s="197"/>
      <c r="I154" s="197" t="s">
        <v>42</v>
      </c>
      <c r="J154" s="197">
        <v>4601400441</v>
      </c>
      <c r="K154" s="197">
        <v>108</v>
      </c>
      <c r="L154" s="197" t="s">
        <v>43</v>
      </c>
      <c r="M154" s="197"/>
      <c r="N154" s="199"/>
      <c r="O154" s="199"/>
      <c r="P154" s="199"/>
      <c r="Q154" s="199"/>
      <c r="R154" s="197"/>
      <c r="S154" s="197"/>
      <c r="T154" s="197"/>
      <c r="U154" s="197"/>
      <c r="V154" s="199" t="str">
        <f t="shared" si="16"/>
        <v/>
      </c>
      <c r="W154" s="199" t="str">
        <f t="shared" si="17"/>
        <v/>
      </c>
      <c r="X154" s="199" t="str">
        <f t="shared" si="18"/>
        <v/>
      </c>
      <c r="Y154" s="199" t="str">
        <f t="shared" si="19"/>
        <v/>
      </c>
    </row>
    <row r="155" spans="1:25" ht="34.5" customHeight="1" x14ac:dyDescent="0.25">
      <c r="A155" s="197">
        <f t="shared" si="84"/>
        <v>12</v>
      </c>
      <c r="B155" s="198">
        <v>45371</v>
      </c>
      <c r="C155" s="198"/>
      <c r="D155" s="197" t="str">
        <f t="shared" si="39"/>
        <v/>
      </c>
      <c r="E155" s="198"/>
      <c r="F155" s="197"/>
      <c r="G155" s="197" t="str">
        <f>IF(E155="","",IF(E155=B142,"Ja","Nein"))</f>
        <v/>
      </c>
      <c r="H155" s="197"/>
      <c r="I155" s="197" t="s">
        <v>42</v>
      </c>
      <c r="J155" s="197">
        <v>4601406013</v>
      </c>
      <c r="K155" s="197">
        <v>108</v>
      </c>
      <c r="L155" s="197" t="s">
        <v>43</v>
      </c>
      <c r="M155" s="197"/>
      <c r="N155" s="199"/>
      <c r="O155" s="199"/>
      <c r="P155" s="199"/>
      <c r="Q155" s="199"/>
      <c r="R155" s="197"/>
      <c r="S155" s="197"/>
      <c r="T155" s="197"/>
      <c r="U155" s="197"/>
      <c r="V155" s="199" t="str">
        <f t="shared" si="16"/>
        <v/>
      </c>
      <c r="W155" s="199" t="str">
        <f t="shared" si="17"/>
        <v/>
      </c>
      <c r="X155" s="199" t="str">
        <f t="shared" si="18"/>
        <v/>
      </c>
      <c r="Y155" s="199" t="str">
        <f t="shared" si="19"/>
        <v/>
      </c>
    </row>
    <row r="156" spans="1:25" ht="34.5" customHeight="1" x14ac:dyDescent="0.25">
      <c r="A156" s="197">
        <f>IF(B156="","",WEEKNUM(B156,21))</f>
        <v>12</v>
      </c>
      <c r="B156" s="198">
        <v>45370</v>
      </c>
      <c r="C156" s="198">
        <v>45370</v>
      </c>
      <c r="D156" s="197" t="str">
        <f>IF(E156="","",WEEKNUM(E156,21))</f>
        <v/>
      </c>
      <c r="E156" s="198"/>
      <c r="F156" s="197"/>
      <c r="G156" s="197" t="str">
        <f>IF(E156="","",IF(E156=B142,"Ja","Nein"))</f>
        <v/>
      </c>
      <c r="H156" s="230"/>
      <c r="I156" s="197" t="s">
        <v>42</v>
      </c>
      <c r="J156" s="197">
        <v>4601387842</v>
      </c>
      <c r="K156" s="197">
        <v>108</v>
      </c>
      <c r="L156" s="197" t="s">
        <v>43</v>
      </c>
      <c r="M156" s="197"/>
      <c r="N156" s="199"/>
      <c r="O156" s="199"/>
      <c r="P156" s="199"/>
      <c r="Q156" s="199"/>
      <c r="R156" s="197"/>
      <c r="S156" s="197"/>
      <c r="T156" s="197"/>
      <c r="U156" s="197"/>
      <c r="V156" s="199" t="str">
        <f>IF(N156="","",IF(O156="","",O156-N156))</f>
        <v/>
      </c>
      <c r="W156" s="199" t="str">
        <f>IF(O156="","",IF(P156="","",P156-O156))</f>
        <v/>
      </c>
      <c r="X156" s="199" t="str">
        <f>IF(P156="","",IF(N156="","",P156-N156))</f>
        <v/>
      </c>
      <c r="Y156" s="199" t="str">
        <f>IF(N156="","",IF(Q156="","",Q156-N156))</f>
        <v/>
      </c>
    </row>
    <row r="157" spans="1:25" ht="34.5" customHeight="1" x14ac:dyDescent="0.25">
      <c r="A157" s="197">
        <f t="shared" si="84"/>
        <v>13</v>
      </c>
      <c r="B157" s="198">
        <v>45378</v>
      </c>
      <c r="C157" s="198"/>
      <c r="D157" s="197" t="str">
        <f t="shared" si="39"/>
        <v/>
      </c>
      <c r="E157" s="198"/>
      <c r="F157" s="197"/>
      <c r="G157" s="197" t="str">
        <f>IF(E157="","",IF(E157=B154,"Ja","Nein"))</f>
        <v/>
      </c>
      <c r="H157" s="197"/>
      <c r="I157" s="197" t="s">
        <v>42</v>
      </c>
      <c r="J157" s="197">
        <v>4601406014</v>
      </c>
      <c r="K157" s="197">
        <v>108</v>
      </c>
      <c r="L157" s="197" t="s">
        <v>43</v>
      </c>
      <c r="M157" s="197"/>
      <c r="N157" s="199"/>
      <c r="O157" s="199"/>
      <c r="P157" s="199"/>
      <c r="Q157" s="199"/>
      <c r="R157" s="197"/>
      <c r="S157" s="197"/>
      <c r="T157" s="197"/>
      <c r="U157" s="197"/>
      <c r="V157" s="199" t="str">
        <f t="shared" si="16"/>
        <v/>
      </c>
      <c r="W157" s="199" t="str">
        <f t="shared" si="17"/>
        <v/>
      </c>
      <c r="X157" s="199" t="str">
        <f t="shared" si="18"/>
        <v/>
      </c>
      <c r="Y157" s="199" t="str">
        <f t="shared" si="19"/>
        <v/>
      </c>
    </row>
    <row r="158" spans="1:25" ht="34.5" customHeight="1" x14ac:dyDescent="0.25">
      <c r="A158" s="197" t="str">
        <f t="shared" si="84"/>
        <v/>
      </c>
      <c r="B158" s="198"/>
      <c r="C158" s="198"/>
      <c r="D158" s="197" t="str">
        <f t="shared" si="39"/>
        <v/>
      </c>
      <c r="E158" s="198"/>
      <c r="F158" s="197"/>
      <c r="G158" s="197" t="str">
        <f>IF(E158="","",IF(E158=B157,"Ja","Nein"))</f>
        <v/>
      </c>
      <c r="H158" s="197"/>
      <c r="I158" s="197"/>
      <c r="J158" s="197"/>
      <c r="K158" s="197"/>
      <c r="L158" s="197"/>
      <c r="M158" s="197"/>
      <c r="N158" s="199"/>
      <c r="O158" s="199"/>
      <c r="P158" s="199"/>
      <c r="Q158" s="199"/>
      <c r="R158" s="197"/>
      <c r="S158" s="197"/>
      <c r="T158" s="197"/>
      <c r="U158" s="197"/>
      <c r="V158" s="199" t="str">
        <f t="shared" si="16"/>
        <v/>
      </c>
      <c r="W158" s="199" t="str">
        <f t="shared" si="17"/>
        <v/>
      </c>
      <c r="X158" s="199" t="str">
        <f t="shared" si="18"/>
        <v/>
      </c>
      <c r="Y158" s="199" t="str">
        <f t="shared" si="19"/>
        <v/>
      </c>
    </row>
    <row r="159" spans="1:25" ht="34.5" customHeight="1" x14ac:dyDescent="0.25">
      <c r="A159" s="197" t="str">
        <f t="shared" si="84"/>
        <v/>
      </c>
      <c r="B159" s="198"/>
      <c r="C159" s="198"/>
      <c r="D159" s="197" t="str">
        <f t="shared" si="39"/>
        <v/>
      </c>
      <c r="E159" s="198"/>
      <c r="F159" s="197"/>
      <c r="G159" s="197" t="str">
        <f>IF(E159="","",IF(E159=#REF!,"Ja","Nein"))</f>
        <v/>
      </c>
      <c r="H159" s="197"/>
      <c r="I159" s="197"/>
      <c r="J159" s="197"/>
      <c r="K159" s="197"/>
      <c r="L159" s="197"/>
      <c r="M159" s="197"/>
      <c r="N159" s="199"/>
      <c r="O159" s="199"/>
      <c r="P159" s="199"/>
      <c r="Q159" s="199"/>
      <c r="R159" s="197"/>
      <c r="S159" s="197"/>
      <c r="T159" s="197"/>
      <c r="U159" s="197"/>
      <c r="V159" s="199" t="str">
        <f t="shared" si="16"/>
        <v/>
      </c>
      <c r="W159" s="199" t="str">
        <f t="shared" si="17"/>
        <v/>
      </c>
      <c r="X159" s="199" t="str">
        <f t="shared" si="18"/>
        <v/>
      </c>
      <c r="Y159" s="199" t="str">
        <f t="shared" si="19"/>
        <v/>
      </c>
    </row>
    <row r="160" spans="1:25" ht="34.5" customHeight="1" x14ac:dyDescent="0.25">
      <c r="A160" s="197" t="str">
        <f t="shared" si="84"/>
        <v/>
      </c>
      <c r="B160" s="198"/>
      <c r="C160" s="198"/>
      <c r="D160" s="197" t="str">
        <f t="shared" si="39"/>
        <v/>
      </c>
      <c r="E160" s="198"/>
      <c r="F160" s="197"/>
      <c r="G160" s="197" t="str">
        <f t="shared" ref="G160:G214" si="138">IF(E160="","",IF(E160=B158,"Ja","Nein"))</f>
        <v/>
      </c>
      <c r="H160" s="197"/>
      <c r="I160" s="197"/>
      <c r="J160" s="197"/>
      <c r="K160" s="197"/>
      <c r="L160" s="197"/>
      <c r="M160" s="197"/>
      <c r="N160" s="199"/>
      <c r="O160" s="199"/>
      <c r="P160" s="199"/>
      <c r="Q160" s="199"/>
      <c r="R160" s="197"/>
      <c r="S160" s="197"/>
      <c r="T160" s="197"/>
      <c r="U160" s="197"/>
      <c r="V160" s="199" t="str">
        <f t="shared" si="16"/>
        <v/>
      </c>
      <c r="W160" s="199" t="str">
        <f t="shared" si="17"/>
        <v/>
      </c>
      <c r="X160" s="199" t="str">
        <f t="shared" si="18"/>
        <v/>
      </c>
      <c r="Y160" s="199" t="str">
        <f t="shared" si="19"/>
        <v/>
      </c>
    </row>
    <row r="161" spans="1:25" ht="34.5" customHeight="1" x14ac:dyDescent="0.25">
      <c r="A161" s="197" t="str">
        <f t="shared" si="84"/>
        <v/>
      </c>
      <c r="B161" s="198"/>
      <c r="C161" s="198"/>
      <c r="D161" s="197" t="str">
        <f t="shared" si="39"/>
        <v/>
      </c>
      <c r="E161" s="198"/>
      <c r="F161" s="197"/>
      <c r="G161" s="197" t="str">
        <f t="shared" si="138"/>
        <v/>
      </c>
      <c r="H161" s="197"/>
      <c r="I161" s="197"/>
      <c r="J161" s="197"/>
      <c r="K161" s="197"/>
      <c r="L161" s="197"/>
      <c r="M161" s="197"/>
      <c r="N161" s="199"/>
      <c r="O161" s="199"/>
      <c r="P161" s="199"/>
      <c r="Q161" s="199"/>
      <c r="R161" s="197"/>
      <c r="S161" s="197"/>
      <c r="T161" s="197"/>
      <c r="U161" s="197"/>
      <c r="V161" s="199" t="str">
        <f t="shared" si="16"/>
        <v/>
      </c>
      <c r="W161" s="199" t="str">
        <f t="shared" si="17"/>
        <v/>
      </c>
      <c r="X161" s="199" t="str">
        <f t="shared" si="18"/>
        <v/>
      </c>
      <c r="Y161" s="199" t="str">
        <f t="shared" si="19"/>
        <v/>
      </c>
    </row>
    <row r="162" spans="1:25" ht="34.5" customHeight="1" x14ac:dyDescent="0.25">
      <c r="A162" s="197" t="str">
        <f t="shared" si="84"/>
        <v/>
      </c>
      <c r="B162" s="198"/>
      <c r="C162" s="198"/>
      <c r="D162" s="197" t="str">
        <f t="shared" si="39"/>
        <v/>
      </c>
      <c r="E162" s="198"/>
      <c r="F162" s="197"/>
      <c r="G162" s="197" t="str">
        <f t="shared" si="138"/>
        <v/>
      </c>
      <c r="H162" s="197"/>
      <c r="I162" s="197"/>
      <c r="J162" s="197"/>
      <c r="K162" s="197"/>
      <c r="L162" s="197"/>
      <c r="M162" s="197"/>
      <c r="N162" s="199"/>
      <c r="O162" s="199"/>
      <c r="P162" s="199"/>
      <c r="Q162" s="199"/>
      <c r="R162" s="197"/>
      <c r="S162" s="197"/>
      <c r="T162" s="197"/>
      <c r="U162" s="197"/>
      <c r="V162" s="199" t="str">
        <f t="shared" ref="V162:V225" si="139">IF(N162="","",IF(O162="","",O162-N162))</f>
        <v/>
      </c>
      <c r="W162" s="199" t="str">
        <f t="shared" ref="W162:W225" si="140">IF(O162="","",IF(P162="","",P162-O162))</f>
        <v/>
      </c>
      <c r="X162" s="199" t="str">
        <f t="shared" si="18"/>
        <v/>
      </c>
      <c r="Y162" s="199" t="str">
        <f t="shared" si="19"/>
        <v/>
      </c>
    </row>
    <row r="163" spans="1:25" ht="34.5" customHeight="1" x14ac:dyDescent="0.25">
      <c r="A163" s="197" t="str">
        <f t="shared" si="84"/>
        <v/>
      </c>
      <c r="B163" s="198"/>
      <c r="C163" s="198"/>
      <c r="D163" s="197" t="str">
        <f t="shared" si="39"/>
        <v/>
      </c>
      <c r="E163" s="198"/>
      <c r="F163" s="197"/>
      <c r="G163" s="197" t="str">
        <f t="shared" si="138"/>
        <v/>
      </c>
      <c r="H163" s="197"/>
      <c r="I163" s="197"/>
      <c r="J163" s="197"/>
      <c r="K163" s="197"/>
      <c r="L163" s="197"/>
      <c r="M163" s="197"/>
      <c r="N163" s="199"/>
      <c r="O163" s="199"/>
      <c r="P163" s="199"/>
      <c r="Q163" s="199"/>
      <c r="R163" s="197"/>
      <c r="S163" s="197"/>
      <c r="T163" s="197"/>
      <c r="U163" s="197"/>
      <c r="V163" s="199" t="str">
        <f t="shared" si="139"/>
        <v/>
      </c>
      <c r="W163" s="199" t="str">
        <f t="shared" si="140"/>
        <v/>
      </c>
      <c r="X163" s="199" t="str">
        <f t="shared" ref="X163:X226" si="141">IF(P163="","",IF(N163="","",P163-N163))</f>
        <v/>
      </c>
      <c r="Y163" s="199" t="str">
        <f t="shared" ref="Y163:Y226" si="142">IF(N163="","",IF(Q163="","",Q163-N163))</f>
        <v/>
      </c>
    </row>
    <row r="164" spans="1:25" ht="34.5" customHeight="1" x14ac:dyDescent="0.25">
      <c r="A164" s="197" t="str">
        <f t="shared" si="84"/>
        <v/>
      </c>
      <c r="B164" s="198"/>
      <c r="C164" s="198"/>
      <c r="D164" s="197" t="str">
        <f t="shared" si="39"/>
        <v/>
      </c>
      <c r="E164" s="198"/>
      <c r="F164" s="197"/>
      <c r="G164" s="197" t="str">
        <f t="shared" si="138"/>
        <v/>
      </c>
      <c r="H164" s="197"/>
      <c r="I164" s="197"/>
      <c r="J164" s="197"/>
      <c r="K164" s="197"/>
      <c r="L164" s="197"/>
      <c r="M164" s="197"/>
      <c r="N164" s="199"/>
      <c r="O164" s="199"/>
      <c r="P164" s="199"/>
      <c r="Q164" s="199"/>
      <c r="R164" s="197"/>
      <c r="S164" s="197"/>
      <c r="T164" s="197"/>
      <c r="U164" s="197"/>
      <c r="V164" s="199" t="str">
        <f t="shared" si="139"/>
        <v/>
      </c>
      <c r="W164" s="199" t="str">
        <f t="shared" si="140"/>
        <v/>
      </c>
      <c r="X164" s="199" t="str">
        <f t="shared" si="141"/>
        <v/>
      </c>
      <c r="Y164" s="199" t="str">
        <f t="shared" si="142"/>
        <v/>
      </c>
    </row>
    <row r="165" spans="1:25" ht="34.5" customHeight="1" x14ac:dyDescent="0.25">
      <c r="A165" s="197" t="str">
        <f t="shared" si="84"/>
        <v/>
      </c>
      <c r="B165" s="198"/>
      <c r="C165" s="198"/>
      <c r="D165" s="197" t="str">
        <f t="shared" si="39"/>
        <v/>
      </c>
      <c r="E165" s="198"/>
      <c r="F165" s="197"/>
      <c r="G165" s="197" t="str">
        <f t="shared" si="138"/>
        <v/>
      </c>
      <c r="H165" s="197"/>
      <c r="I165" s="197"/>
      <c r="J165" s="197"/>
      <c r="K165" s="197"/>
      <c r="L165" s="197"/>
      <c r="M165" s="197"/>
      <c r="N165" s="199"/>
      <c r="O165" s="199"/>
      <c r="P165" s="199"/>
      <c r="Q165" s="199"/>
      <c r="R165" s="197"/>
      <c r="S165" s="197"/>
      <c r="T165" s="197"/>
      <c r="U165" s="197"/>
      <c r="V165" s="199" t="str">
        <f t="shared" si="139"/>
        <v/>
      </c>
      <c r="W165" s="199" t="str">
        <f t="shared" si="140"/>
        <v/>
      </c>
      <c r="X165" s="199" t="str">
        <f t="shared" si="141"/>
        <v/>
      </c>
      <c r="Y165" s="199" t="str">
        <f t="shared" si="142"/>
        <v/>
      </c>
    </row>
    <row r="166" spans="1:25" ht="34.5" customHeight="1" x14ac:dyDescent="0.25">
      <c r="A166" s="197" t="str">
        <f t="shared" si="84"/>
        <v/>
      </c>
      <c r="B166" s="198"/>
      <c r="C166" s="198"/>
      <c r="D166" s="197" t="str">
        <f t="shared" si="39"/>
        <v/>
      </c>
      <c r="E166" s="198"/>
      <c r="F166" s="197"/>
      <c r="G166" s="197" t="str">
        <f t="shared" si="138"/>
        <v/>
      </c>
      <c r="H166" s="197"/>
      <c r="I166" s="197"/>
      <c r="J166" s="197"/>
      <c r="K166" s="197"/>
      <c r="L166" s="197"/>
      <c r="M166" s="197"/>
      <c r="N166" s="199"/>
      <c r="O166" s="199"/>
      <c r="P166" s="199"/>
      <c r="Q166" s="199"/>
      <c r="R166" s="197"/>
      <c r="S166" s="197"/>
      <c r="T166" s="197"/>
      <c r="U166" s="197"/>
      <c r="V166" s="199" t="str">
        <f t="shared" si="139"/>
        <v/>
      </c>
      <c r="W166" s="199" t="str">
        <f t="shared" si="140"/>
        <v/>
      </c>
      <c r="X166" s="199" t="str">
        <f t="shared" si="141"/>
        <v/>
      </c>
      <c r="Y166" s="199" t="str">
        <f t="shared" si="142"/>
        <v/>
      </c>
    </row>
    <row r="167" spans="1:25" ht="34.5" customHeight="1" x14ac:dyDescent="0.25">
      <c r="A167" s="197" t="str">
        <f t="shared" si="84"/>
        <v/>
      </c>
      <c r="B167" s="198"/>
      <c r="C167" s="198"/>
      <c r="D167" s="197" t="str">
        <f t="shared" si="39"/>
        <v/>
      </c>
      <c r="E167" s="198"/>
      <c r="F167" s="197"/>
      <c r="G167" s="197" t="str">
        <f t="shared" si="138"/>
        <v/>
      </c>
      <c r="H167" s="197"/>
      <c r="I167" s="197"/>
      <c r="J167" s="197"/>
      <c r="K167" s="197"/>
      <c r="L167" s="197"/>
      <c r="M167" s="197"/>
      <c r="N167" s="199"/>
      <c r="O167" s="199"/>
      <c r="P167" s="199"/>
      <c r="Q167" s="199"/>
      <c r="R167" s="197"/>
      <c r="S167" s="197"/>
      <c r="T167" s="197"/>
      <c r="U167" s="197"/>
      <c r="V167" s="199" t="str">
        <f t="shared" si="139"/>
        <v/>
      </c>
      <c r="W167" s="199" t="str">
        <f t="shared" si="140"/>
        <v/>
      </c>
      <c r="X167" s="199" t="str">
        <f t="shared" si="141"/>
        <v/>
      </c>
      <c r="Y167" s="199" t="str">
        <f t="shared" si="142"/>
        <v/>
      </c>
    </row>
    <row r="168" spans="1:25" ht="34.5" customHeight="1" x14ac:dyDescent="0.25">
      <c r="A168" s="197" t="str">
        <f t="shared" si="84"/>
        <v/>
      </c>
      <c r="B168" s="198"/>
      <c r="C168" s="198"/>
      <c r="D168" s="197" t="str">
        <f t="shared" si="39"/>
        <v/>
      </c>
      <c r="E168" s="198"/>
      <c r="F168" s="197"/>
      <c r="G168" s="197" t="str">
        <f t="shared" si="138"/>
        <v/>
      </c>
      <c r="H168" s="197"/>
      <c r="I168" s="197"/>
      <c r="J168" s="197"/>
      <c r="K168" s="197"/>
      <c r="L168" s="197"/>
      <c r="M168" s="197"/>
      <c r="N168" s="199"/>
      <c r="O168" s="199"/>
      <c r="P168" s="199"/>
      <c r="Q168" s="199"/>
      <c r="R168" s="197"/>
      <c r="S168" s="197"/>
      <c r="T168" s="197"/>
      <c r="U168" s="197"/>
      <c r="V168" s="199" t="str">
        <f t="shared" si="139"/>
        <v/>
      </c>
      <c r="W168" s="199" t="str">
        <f t="shared" si="140"/>
        <v/>
      </c>
      <c r="X168" s="199" t="str">
        <f t="shared" si="141"/>
        <v/>
      </c>
      <c r="Y168" s="199" t="str">
        <f t="shared" si="142"/>
        <v/>
      </c>
    </row>
    <row r="169" spans="1:25" ht="34.5" customHeight="1" x14ac:dyDescent="0.25">
      <c r="A169" s="197" t="str">
        <f t="shared" si="84"/>
        <v/>
      </c>
      <c r="B169" s="198"/>
      <c r="C169" s="198"/>
      <c r="D169" s="197" t="str">
        <f t="shared" si="39"/>
        <v/>
      </c>
      <c r="E169" s="198"/>
      <c r="F169" s="197"/>
      <c r="G169" s="197" t="str">
        <f t="shared" si="138"/>
        <v/>
      </c>
      <c r="H169" s="197"/>
      <c r="I169" s="197"/>
      <c r="J169" s="197"/>
      <c r="K169" s="197"/>
      <c r="L169" s="197"/>
      <c r="M169" s="197"/>
      <c r="N169" s="199"/>
      <c r="O169" s="199"/>
      <c r="P169" s="199"/>
      <c r="Q169" s="199"/>
      <c r="R169" s="197"/>
      <c r="S169" s="197"/>
      <c r="T169" s="197"/>
      <c r="U169" s="197"/>
      <c r="V169" s="199" t="str">
        <f t="shared" si="139"/>
        <v/>
      </c>
      <c r="W169" s="199" t="str">
        <f t="shared" si="140"/>
        <v/>
      </c>
      <c r="X169" s="199" t="str">
        <f t="shared" si="141"/>
        <v/>
      </c>
      <c r="Y169" s="199" t="str">
        <f t="shared" si="142"/>
        <v/>
      </c>
    </row>
    <row r="170" spans="1:25" ht="34.5" customHeight="1" x14ac:dyDescent="0.25">
      <c r="A170" s="197" t="str">
        <f t="shared" si="84"/>
        <v/>
      </c>
      <c r="B170" s="198"/>
      <c r="C170" s="198"/>
      <c r="D170" s="197" t="str">
        <f t="shared" si="39"/>
        <v/>
      </c>
      <c r="E170" s="198"/>
      <c r="F170" s="197"/>
      <c r="G170" s="197" t="str">
        <f t="shared" si="138"/>
        <v/>
      </c>
      <c r="H170" s="197"/>
      <c r="I170" s="197"/>
      <c r="J170" s="197"/>
      <c r="K170" s="197"/>
      <c r="L170" s="197"/>
      <c r="M170" s="197"/>
      <c r="N170" s="199"/>
      <c r="O170" s="199"/>
      <c r="P170" s="199"/>
      <c r="Q170" s="199"/>
      <c r="R170" s="197"/>
      <c r="S170" s="197"/>
      <c r="T170" s="197"/>
      <c r="U170" s="197"/>
      <c r="V170" s="199" t="str">
        <f t="shared" si="139"/>
        <v/>
      </c>
      <c r="W170" s="199" t="str">
        <f t="shared" si="140"/>
        <v/>
      </c>
      <c r="X170" s="199" t="str">
        <f t="shared" si="141"/>
        <v/>
      </c>
      <c r="Y170" s="199" t="str">
        <f t="shared" si="142"/>
        <v/>
      </c>
    </row>
    <row r="171" spans="1:25" ht="34.5" customHeight="1" x14ac:dyDescent="0.25">
      <c r="A171" s="197" t="str">
        <f t="shared" si="84"/>
        <v/>
      </c>
      <c r="B171" s="198"/>
      <c r="C171" s="198"/>
      <c r="D171" s="197" t="str">
        <f t="shared" si="39"/>
        <v/>
      </c>
      <c r="E171" s="198"/>
      <c r="F171" s="197"/>
      <c r="G171" s="197" t="str">
        <f t="shared" si="138"/>
        <v/>
      </c>
      <c r="H171" s="197"/>
      <c r="I171" s="197"/>
      <c r="J171" s="197"/>
      <c r="K171" s="197"/>
      <c r="L171" s="197"/>
      <c r="M171" s="197"/>
      <c r="N171" s="199"/>
      <c r="O171" s="199"/>
      <c r="P171" s="199"/>
      <c r="Q171" s="199"/>
      <c r="R171" s="197"/>
      <c r="S171" s="197"/>
      <c r="T171" s="197"/>
      <c r="U171" s="197"/>
      <c r="V171" s="199" t="str">
        <f t="shared" si="139"/>
        <v/>
      </c>
      <c r="W171" s="199" t="str">
        <f t="shared" si="140"/>
        <v/>
      </c>
      <c r="X171" s="199" t="str">
        <f t="shared" si="141"/>
        <v/>
      </c>
      <c r="Y171" s="199" t="str">
        <f t="shared" si="142"/>
        <v/>
      </c>
    </row>
    <row r="172" spans="1:25" ht="34.5" customHeight="1" x14ac:dyDescent="0.25">
      <c r="A172" s="197" t="str">
        <f t="shared" si="84"/>
        <v/>
      </c>
      <c r="B172" s="198"/>
      <c r="C172" s="198"/>
      <c r="D172" s="197" t="str">
        <f t="shared" si="39"/>
        <v/>
      </c>
      <c r="E172" s="198"/>
      <c r="F172" s="197"/>
      <c r="G172" s="197" t="str">
        <f t="shared" si="138"/>
        <v/>
      </c>
      <c r="H172" s="197"/>
      <c r="I172" s="197"/>
      <c r="J172" s="197"/>
      <c r="K172" s="197"/>
      <c r="L172" s="197"/>
      <c r="M172" s="197"/>
      <c r="N172" s="199"/>
      <c r="O172" s="199"/>
      <c r="P172" s="199"/>
      <c r="Q172" s="199"/>
      <c r="R172" s="197"/>
      <c r="S172" s="197"/>
      <c r="T172" s="197"/>
      <c r="U172" s="197"/>
      <c r="V172" s="199" t="str">
        <f t="shared" si="139"/>
        <v/>
      </c>
      <c r="W172" s="199" t="str">
        <f t="shared" si="140"/>
        <v/>
      </c>
      <c r="X172" s="199" t="str">
        <f t="shared" si="141"/>
        <v/>
      </c>
      <c r="Y172" s="199" t="str">
        <f t="shared" si="142"/>
        <v/>
      </c>
    </row>
    <row r="173" spans="1:25" ht="34.5" customHeight="1" x14ac:dyDescent="0.25">
      <c r="A173" s="197" t="str">
        <f t="shared" si="84"/>
        <v/>
      </c>
      <c r="B173" s="198"/>
      <c r="C173" s="198"/>
      <c r="D173" s="197" t="str">
        <f t="shared" si="39"/>
        <v/>
      </c>
      <c r="E173" s="198"/>
      <c r="F173" s="197"/>
      <c r="G173" s="197" t="str">
        <f t="shared" si="138"/>
        <v/>
      </c>
      <c r="H173" s="197"/>
      <c r="I173" s="197"/>
      <c r="J173" s="197"/>
      <c r="K173" s="197"/>
      <c r="L173" s="197"/>
      <c r="M173" s="197"/>
      <c r="N173" s="199"/>
      <c r="O173" s="199"/>
      <c r="P173" s="199"/>
      <c r="Q173" s="199"/>
      <c r="R173" s="197"/>
      <c r="S173" s="197"/>
      <c r="T173" s="197"/>
      <c r="U173" s="197"/>
      <c r="V173" s="199" t="str">
        <f t="shared" si="139"/>
        <v/>
      </c>
      <c r="W173" s="199" t="str">
        <f t="shared" si="140"/>
        <v/>
      </c>
      <c r="X173" s="199" t="str">
        <f t="shared" si="141"/>
        <v/>
      </c>
      <c r="Y173" s="199" t="str">
        <f t="shared" si="142"/>
        <v/>
      </c>
    </row>
    <row r="174" spans="1:25" ht="34.5" customHeight="1" x14ac:dyDescent="0.25">
      <c r="A174" s="197" t="str">
        <f t="shared" si="84"/>
        <v/>
      </c>
      <c r="B174" s="198"/>
      <c r="C174" s="198"/>
      <c r="D174" s="197" t="str">
        <f t="shared" si="39"/>
        <v/>
      </c>
      <c r="E174" s="198"/>
      <c r="F174" s="197"/>
      <c r="G174" s="197" t="str">
        <f t="shared" si="138"/>
        <v/>
      </c>
      <c r="H174" s="197"/>
      <c r="I174" s="197"/>
      <c r="J174" s="197"/>
      <c r="K174" s="197"/>
      <c r="L174" s="197"/>
      <c r="M174" s="197"/>
      <c r="N174" s="199"/>
      <c r="O174" s="199"/>
      <c r="P174" s="199"/>
      <c r="Q174" s="199"/>
      <c r="R174" s="197"/>
      <c r="S174" s="197"/>
      <c r="T174" s="197"/>
      <c r="U174" s="197"/>
      <c r="V174" s="199" t="str">
        <f t="shared" si="139"/>
        <v/>
      </c>
      <c r="W174" s="199" t="str">
        <f t="shared" si="140"/>
        <v/>
      </c>
      <c r="X174" s="199" t="str">
        <f t="shared" si="141"/>
        <v/>
      </c>
      <c r="Y174" s="199" t="str">
        <f t="shared" si="142"/>
        <v/>
      </c>
    </row>
    <row r="175" spans="1:25" ht="34.5" customHeight="1" x14ac:dyDescent="0.25">
      <c r="A175" s="197" t="str">
        <f t="shared" si="84"/>
        <v/>
      </c>
      <c r="B175" s="198"/>
      <c r="C175" s="198"/>
      <c r="D175" s="197" t="str">
        <f t="shared" si="39"/>
        <v/>
      </c>
      <c r="E175" s="198"/>
      <c r="F175" s="197"/>
      <c r="G175" s="197" t="str">
        <f t="shared" si="138"/>
        <v/>
      </c>
      <c r="H175" s="197"/>
      <c r="I175" s="197"/>
      <c r="J175" s="197"/>
      <c r="K175" s="197"/>
      <c r="L175" s="197"/>
      <c r="M175" s="197"/>
      <c r="N175" s="199"/>
      <c r="O175" s="199"/>
      <c r="P175" s="199"/>
      <c r="Q175" s="199"/>
      <c r="R175" s="197"/>
      <c r="S175" s="197"/>
      <c r="T175" s="197"/>
      <c r="U175" s="197"/>
      <c r="V175" s="199" t="str">
        <f t="shared" si="139"/>
        <v/>
      </c>
      <c r="W175" s="199" t="str">
        <f t="shared" si="140"/>
        <v/>
      </c>
      <c r="X175" s="199" t="str">
        <f t="shared" si="141"/>
        <v/>
      </c>
      <c r="Y175" s="199" t="str">
        <f t="shared" si="142"/>
        <v/>
      </c>
    </row>
    <row r="176" spans="1:25" ht="34.5" customHeight="1" x14ac:dyDescent="0.25">
      <c r="A176" s="197" t="str">
        <f t="shared" si="84"/>
        <v/>
      </c>
      <c r="B176" s="198"/>
      <c r="C176" s="198"/>
      <c r="D176" s="197" t="str">
        <f t="shared" si="39"/>
        <v/>
      </c>
      <c r="E176" s="198"/>
      <c r="F176" s="197"/>
      <c r="G176" s="197" t="str">
        <f t="shared" si="138"/>
        <v/>
      </c>
      <c r="H176" s="197"/>
      <c r="I176" s="197"/>
      <c r="J176" s="197"/>
      <c r="K176" s="197"/>
      <c r="L176" s="197"/>
      <c r="M176" s="197"/>
      <c r="N176" s="199"/>
      <c r="O176" s="199"/>
      <c r="P176" s="199"/>
      <c r="Q176" s="199"/>
      <c r="R176" s="197"/>
      <c r="S176" s="197"/>
      <c r="T176" s="197"/>
      <c r="U176" s="197"/>
      <c r="V176" s="199" t="str">
        <f t="shared" si="139"/>
        <v/>
      </c>
      <c r="W176" s="199" t="str">
        <f t="shared" si="140"/>
        <v/>
      </c>
      <c r="X176" s="199" t="str">
        <f t="shared" si="141"/>
        <v/>
      </c>
      <c r="Y176" s="199" t="str">
        <f t="shared" si="142"/>
        <v/>
      </c>
    </row>
    <row r="177" spans="1:25" ht="34.5" customHeight="1" x14ac:dyDescent="0.25">
      <c r="A177" s="197" t="str">
        <f t="shared" si="84"/>
        <v/>
      </c>
      <c r="B177" s="198"/>
      <c r="C177" s="198"/>
      <c r="D177" s="197" t="str">
        <f t="shared" si="39"/>
        <v/>
      </c>
      <c r="E177" s="198"/>
      <c r="F177" s="197"/>
      <c r="G177" s="197" t="str">
        <f t="shared" si="138"/>
        <v/>
      </c>
      <c r="H177" s="197"/>
      <c r="I177" s="197"/>
      <c r="J177" s="197"/>
      <c r="K177" s="197"/>
      <c r="L177" s="197"/>
      <c r="M177" s="197"/>
      <c r="N177" s="199"/>
      <c r="O177" s="199"/>
      <c r="P177" s="199"/>
      <c r="Q177" s="199"/>
      <c r="R177" s="197"/>
      <c r="S177" s="197"/>
      <c r="T177" s="197"/>
      <c r="U177" s="197"/>
      <c r="V177" s="199" t="str">
        <f t="shared" si="139"/>
        <v/>
      </c>
      <c r="W177" s="199" t="str">
        <f t="shared" si="140"/>
        <v/>
      </c>
      <c r="X177" s="199" t="str">
        <f t="shared" si="141"/>
        <v/>
      </c>
      <c r="Y177" s="199" t="str">
        <f t="shared" si="142"/>
        <v/>
      </c>
    </row>
    <row r="178" spans="1:25" ht="34.5" customHeight="1" x14ac:dyDescent="0.25">
      <c r="A178" s="197" t="str">
        <f t="shared" si="84"/>
        <v/>
      </c>
      <c r="B178" s="198"/>
      <c r="C178" s="198"/>
      <c r="D178" s="197" t="str">
        <f t="shared" si="39"/>
        <v/>
      </c>
      <c r="E178" s="198"/>
      <c r="F178" s="197"/>
      <c r="G178" s="197" t="str">
        <f t="shared" si="138"/>
        <v/>
      </c>
      <c r="H178" s="197"/>
      <c r="I178" s="197"/>
      <c r="J178" s="197"/>
      <c r="K178" s="197"/>
      <c r="L178" s="197"/>
      <c r="M178" s="197"/>
      <c r="N178" s="199"/>
      <c r="O178" s="199"/>
      <c r="P178" s="199"/>
      <c r="Q178" s="199"/>
      <c r="R178" s="197"/>
      <c r="S178" s="197"/>
      <c r="T178" s="197"/>
      <c r="U178" s="197"/>
      <c r="V178" s="199" t="str">
        <f t="shared" si="139"/>
        <v/>
      </c>
      <c r="W178" s="199" t="str">
        <f t="shared" si="140"/>
        <v/>
      </c>
      <c r="X178" s="199" t="str">
        <f t="shared" si="141"/>
        <v/>
      </c>
      <c r="Y178" s="199" t="str">
        <f t="shared" si="142"/>
        <v/>
      </c>
    </row>
    <row r="179" spans="1:25" ht="34.5" customHeight="1" x14ac:dyDescent="0.25">
      <c r="A179" s="197" t="str">
        <f t="shared" si="84"/>
        <v/>
      </c>
      <c r="B179" s="198"/>
      <c r="C179" s="198"/>
      <c r="D179" s="197" t="str">
        <f t="shared" si="39"/>
        <v/>
      </c>
      <c r="E179" s="198"/>
      <c r="F179" s="197"/>
      <c r="G179" s="197" t="str">
        <f t="shared" si="138"/>
        <v/>
      </c>
      <c r="H179" s="197"/>
      <c r="I179" s="197"/>
      <c r="J179" s="197"/>
      <c r="K179" s="197"/>
      <c r="L179" s="197"/>
      <c r="M179" s="197"/>
      <c r="N179" s="199"/>
      <c r="O179" s="199"/>
      <c r="P179" s="199"/>
      <c r="Q179" s="199"/>
      <c r="R179" s="197"/>
      <c r="S179" s="197"/>
      <c r="T179" s="197"/>
      <c r="U179" s="197"/>
      <c r="V179" s="199" t="str">
        <f t="shared" si="139"/>
        <v/>
      </c>
      <c r="W179" s="199" t="str">
        <f t="shared" si="140"/>
        <v/>
      </c>
      <c r="X179" s="199" t="str">
        <f t="shared" si="141"/>
        <v/>
      </c>
      <c r="Y179" s="199" t="str">
        <f t="shared" si="142"/>
        <v/>
      </c>
    </row>
    <row r="180" spans="1:25" ht="34.5" customHeight="1" x14ac:dyDescent="0.25">
      <c r="A180" s="197" t="str">
        <f t="shared" si="84"/>
        <v/>
      </c>
      <c r="B180" s="198"/>
      <c r="C180" s="198"/>
      <c r="D180" s="197" t="str">
        <f t="shared" si="39"/>
        <v/>
      </c>
      <c r="E180" s="198"/>
      <c r="F180" s="197"/>
      <c r="G180" s="197" t="str">
        <f t="shared" si="138"/>
        <v/>
      </c>
      <c r="H180" s="197"/>
      <c r="I180" s="197"/>
      <c r="J180" s="197"/>
      <c r="K180" s="197"/>
      <c r="L180" s="197"/>
      <c r="M180" s="197"/>
      <c r="N180" s="199"/>
      <c r="O180" s="199"/>
      <c r="P180" s="199"/>
      <c r="Q180" s="199"/>
      <c r="R180" s="197"/>
      <c r="S180" s="197"/>
      <c r="T180" s="197"/>
      <c r="U180" s="197"/>
      <c r="V180" s="199" t="str">
        <f t="shared" si="139"/>
        <v/>
      </c>
      <c r="W180" s="199" t="str">
        <f t="shared" si="140"/>
        <v/>
      </c>
      <c r="X180" s="199" t="str">
        <f t="shared" si="141"/>
        <v/>
      </c>
      <c r="Y180" s="199" t="str">
        <f t="shared" si="142"/>
        <v/>
      </c>
    </row>
    <row r="181" spans="1:25" ht="34.5" customHeight="1" x14ac:dyDescent="0.25">
      <c r="A181" s="197" t="str">
        <f t="shared" si="84"/>
        <v/>
      </c>
      <c r="B181" s="198"/>
      <c r="C181" s="198"/>
      <c r="D181" s="197" t="str">
        <f t="shared" si="39"/>
        <v/>
      </c>
      <c r="E181" s="198"/>
      <c r="F181" s="197"/>
      <c r="G181" s="197" t="str">
        <f t="shared" si="138"/>
        <v/>
      </c>
      <c r="H181" s="197"/>
      <c r="I181" s="197"/>
      <c r="J181" s="197"/>
      <c r="K181" s="197"/>
      <c r="L181" s="197"/>
      <c r="M181" s="197"/>
      <c r="N181" s="199"/>
      <c r="O181" s="199"/>
      <c r="P181" s="199"/>
      <c r="Q181" s="199"/>
      <c r="R181" s="197"/>
      <c r="S181" s="197"/>
      <c r="T181" s="197"/>
      <c r="U181" s="197"/>
      <c r="V181" s="199" t="str">
        <f t="shared" si="139"/>
        <v/>
      </c>
      <c r="W181" s="199" t="str">
        <f t="shared" si="140"/>
        <v/>
      </c>
      <c r="X181" s="199" t="str">
        <f t="shared" si="141"/>
        <v/>
      </c>
      <c r="Y181" s="199" t="str">
        <f t="shared" si="142"/>
        <v/>
      </c>
    </row>
    <row r="182" spans="1:25" ht="34.5" customHeight="1" x14ac:dyDescent="0.25">
      <c r="A182" s="197" t="str">
        <f t="shared" si="84"/>
        <v/>
      </c>
      <c r="B182" s="198"/>
      <c r="C182" s="198"/>
      <c r="D182" s="197" t="str">
        <f t="shared" si="39"/>
        <v/>
      </c>
      <c r="E182" s="198"/>
      <c r="F182" s="197"/>
      <c r="G182" s="197" t="str">
        <f t="shared" si="138"/>
        <v/>
      </c>
      <c r="H182" s="197"/>
      <c r="I182" s="197"/>
      <c r="J182" s="197"/>
      <c r="K182" s="197"/>
      <c r="L182" s="197"/>
      <c r="M182" s="197"/>
      <c r="N182" s="199"/>
      <c r="O182" s="199"/>
      <c r="P182" s="199"/>
      <c r="Q182" s="199"/>
      <c r="R182" s="197"/>
      <c r="S182" s="197"/>
      <c r="T182" s="197"/>
      <c r="U182" s="197"/>
      <c r="V182" s="199" t="str">
        <f t="shared" si="139"/>
        <v/>
      </c>
      <c r="W182" s="199" t="str">
        <f t="shared" si="140"/>
        <v/>
      </c>
      <c r="X182" s="199" t="str">
        <f t="shared" si="141"/>
        <v/>
      </c>
      <c r="Y182" s="199" t="str">
        <f t="shared" si="142"/>
        <v/>
      </c>
    </row>
    <row r="183" spans="1:25" ht="34.5" customHeight="1" x14ac:dyDescent="0.25">
      <c r="A183" s="197" t="str">
        <f t="shared" si="84"/>
        <v/>
      </c>
      <c r="B183" s="198"/>
      <c r="C183" s="198"/>
      <c r="D183" s="197" t="str">
        <f t="shared" si="39"/>
        <v/>
      </c>
      <c r="E183" s="198"/>
      <c r="F183" s="197"/>
      <c r="G183" s="197" t="str">
        <f t="shared" si="138"/>
        <v/>
      </c>
      <c r="H183" s="197"/>
      <c r="I183" s="197"/>
      <c r="J183" s="197"/>
      <c r="K183" s="197"/>
      <c r="L183" s="197"/>
      <c r="M183" s="197"/>
      <c r="N183" s="199"/>
      <c r="O183" s="199"/>
      <c r="P183" s="199"/>
      <c r="Q183" s="199"/>
      <c r="R183" s="197"/>
      <c r="S183" s="197"/>
      <c r="T183" s="197"/>
      <c r="U183" s="197"/>
      <c r="V183" s="199" t="str">
        <f t="shared" si="139"/>
        <v/>
      </c>
      <c r="W183" s="199" t="str">
        <f t="shared" si="140"/>
        <v/>
      </c>
      <c r="X183" s="199" t="str">
        <f t="shared" si="141"/>
        <v/>
      </c>
      <c r="Y183" s="199" t="str">
        <f t="shared" si="142"/>
        <v/>
      </c>
    </row>
    <row r="184" spans="1:25" ht="34.5" customHeight="1" x14ac:dyDescent="0.25">
      <c r="A184" s="197" t="str">
        <f t="shared" si="84"/>
        <v/>
      </c>
      <c r="B184" s="198"/>
      <c r="C184" s="198"/>
      <c r="D184" s="197" t="str">
        <f t="shared" si="39"/>
        <v/>
      </c>
      <c r="E184" s="198"/>
      <c r="F184" s="197"/>
      <c r="G184" s="197" t="str">
        <f t="shared" si="138"/>
        <v/>
      </c>
      <c r="H184" s="197"/>
      <c r="I184" s="197"/>
      <c r="J184" s="197"/>
      <c r="K184" s="197"/>
      <c r="L184" s="197"/>
      <c r="M184" s="197"/>
      <c r="N184" s="199"/>
      <c r="O184" s="199"/>
      <c r="P184" s="199"/>
      <c r="Q184" s="199"/>
      <c r="R184" s="197"/>
      <c r="S184" s="197"/>
      <c r="T184" s="197"/>
      <c r="U184" s="197"/>
      <c r="V184" s="199" t="str">
        <f t="shared" si="139"/>
        <v/>
      </c>
      <c r="W184" s="199" t="str">
        <f t="shared" si="140"/>
        <v/>
      </c>
      <c r="X184" s="199" t="str">
        <f t="shared" si="141"/>
        <v/>
      </c>
      <c r="Y184" s="199" t="str">
        <f t="shared" si="142"/>
        <v/>
      </c>
    </row>
    <row r="185" spans="1:25" ht="34.5" customHeight="1" x14ac:dyDescent="0.25">
      <c r="A185" s="197" t="str">
        <f t="shared" si="84"/>
        <v/>
      </c>
      <c r="B185" s="198"/>
      <c r="C185" s="198"/>
      <c r="D185" s="197" t="str">
        <f t="shared" si="39"/>
        <v/>
      </c>
      <c r="E185" s="198"/>
      <c r="F185" s="197"/>
      <c r="G185" s="197" t="str">
        <f t="shared" si="138"/>
        <v/>
      </c>
      <c r="H185" s="197"/>
      <c r="I185" s="197"/>
      <c r="J185" s="197"/>
      <c r="K185" s="197"/>
      <c r="L185" s="197"/>
      <c r="M185" s="197"/>
      <c r="N185" s="199"/>
      <c r="O185" s="199"/>
      <c r="P185" s="199"/>
      <c r="Q185" s="199"/>
      <c r="R185" s="197"/>
      <c r="S185" s="197"/>
      <c r="T185" s="197"/>
      <c r="U185" s="197"/>
      <c r="V185" s="199" t="str">
        <f t="shared" si="139"/>
        <v/>
      </c>
      <c r="W185" s="199" t="str">
        <f t="shared" si="140"/>
        <v/>
      </c>
      <c r="X185" s="199" t="str">
        <f t="shared" si="141"/>
        <v/>
      </c>
      <c r="Y185" s="199" t="str">
        <f t="shared" si="142"/>
        <v/>
      </c>
    </row>
    <row r="186" spans="1:25" ht="34.5" customHeight="1" x14ac:dyDescent="0.25">
      <c r="A186" s="197" t="str">
        <f t="shared" si="84"/>
        <v/>
      </c>
      <c r="B186" s="198"/>
      <c r="C186" s="198"/>
      <c r="D186" s="197" t="str">
        <f t="shared" si="39"/>
        <v/>
      </c>
      <c r="E186" s="198"/>
      <c r="F186" s="197"/>
      <c r="G186" s="197" t="str">
        <f t="shared" si="138"/>
        <v/>
      </c>
      <c r="H186" s="197"/>
      <c r="I186" s="197"/>
      <c r="J186" s="197"/>
      <c r="K186" s="197"/>
      <c r="L186" s="197"/>
      <c r="M186" s="197"/>
      <c r="N186" s="199"/>
      <c r="O186" s="199"/>
      <c r="P186" s="199"/>
      <c r="Q186" s="199"/>
      <c r="R186" s="197"/>
      <c r="S186" s="197"/>
      <c r="T186" s="197"/>
      <c r="U186" s="197"/>
      <c r="V186" s="199" t="str">
        <f t="shared" si="139"/>
        <v/>
      </c>
      <c r="W186" s="199" t="str">
        <f t="shared" si="140"/>
        <v/>
      </c>
      <c r="X186" s="199" t="str">
        <f t="shared" si="141"/>
        <v/>
      </c>
      <c r="Y186" s="199" t="str">
        <f t="shared" si="142"/>
        <v/>
      </c>
    </row>
    <row r="187" spans="1:25" ht="34.5" customHeight="1" x14ac:dyDescent="0.25">
      <c r="A187" s="197" t="str">
        <f t="shared" si="84"/>
        <v/>
      </c>
      <c r="B187" s="198"/>
      <c r="C187" s="198"/>
      <c r="D187" s="197" t="str">
        <f t="shared" si="39"/>
        <v/>
      </c>
      <c r="E187" s="198"/>
      <c r="F187" s="197"/>
      <c r="G187" s="197" t="str">
        <f t="shared" si="138"/>
        <v/>
      </c>
      <c r="H187" s="197"/>
      <c r="I187" s="197"/>
      <c r="J187" s="197"/>
      <c r="K187" s="197"/>
      <c r="L187" s="197"/>
      <c r="M187" s="197"/>
      <c r="N187" s="199"/>
      <c r="O187" s="199"/>
      <c r="P187" s="199"/>
      <c r="Q187" s="199"/>
      <c r="R187" s="197"/>
      <c r="S187" s="197"/>
      <c r="T187" s="197"/>
      <c r="U187" s="197"/>
      <c r="V187" s="199" t="str">
        <f t="shared" si="139"/>
        <v/>
      </c>
      <c r="W187" s="199" t="str">
        <f t="shared" si="140"/>
        <v/>
      </c>
      <c r="X187" s="199" t="str">
        <f t="shared" si="141"/>
        <v/>
      </c>
      <c r="Y187" s="199" t="str">
        <f t="shared" si="142"/>
        <v/>
      </c>
    </row>
    <row r="188" spans="1:25" ht="34.5" customHeight="1" x14ac:dyDescent="0.25">
      <c r="A188" s="197" t="str">
        <f t="shared" si="84"/>
        <v/>
      </c>
      <c r="B188" s="198"/>
      <c r="C188" s="198"/>
      <c r="D188" s="197" t="str">
        <f t="shared" si="39"/>
        <v/>
      </c>
      <c r="E188" s="198"/>
      <c r="F188" s="197"/>
      <c r="G188" s="197" t="str">
        <f t="shared" si="138"/>
        <v/>
      </c>
      <c r="H188" s="197"/>
      <c r="I188" s="197"/>
      <c r="J188" s="197"/>
      <c r="K188" s="197"/>
      <c r="L188" s="197"/>
      <c r="M188" s="197"/>
      <c r="N188" s="199"/>
      <c r="O188" s="199"/>
      <c r="P188" s="199"/>
      <c r="Q188" s="199"/>
      <c r="R188" s="197"/>
      <c r="S188" s="197"/>
      <c r="T188" s="197"/>
      <c r="U188" s="197"/>
      <c r="V188" s="199" t="str">
        <f t="shared" si="139"/>
        <v/>
      </c>
      <c r="W188" s="199" t="str">
        <f t="shared" si="140"/>
        <v/>
      </c>
      <c r="X188" s="199" t="str">
        <f t="shared" si="141"/>
        <v/>
      </c>
      <c r="Y188" s="199" t="str">
        <f t="shared" si="142"/>
        <v/>
      </c>
    </row>
    <row r="189" spans="1:25" ht="34.5" customHeight="1" x14ac:dyDescent="0.25">
      <c r="A189" s="197" t="str">
        <f t="shared" si="84"/>
        <v/>
      </c>
      <c r="B189" s="198"/>
      <c r="C189" s="198"/>
      <c r="D189" s="197" t="str">
        <f t="shared" si="39"/>
        <v/>
      </c>
      <c r="E189" s="198"/>
      <c r="F189" s="197"/>
      <c r="G189" s="197" t="str">
        <f t="shared" si="138"/>
        <v/>
      </c>
      <c r="H189" s="197"/>
      <c r="I189" s="197"/>
      <c r="J189" s="197"/>
      <c r="K189" s="197"/>
      <c r="L189" s="197"/>
      <c r="M189" s="197"/>
      <c r="N189" s="199"/>
      <c r="O189" s="199"/>
      <c r="P189" s="199"/>
      <c r="Q189" s="199"/>
      <c r="R189" s="197"/>
      <c r="S189" s="197"/>
      <c r="T189" s="197"/>
      <c r="U189" s="197"/>
      <c r="V189" s="199" t="str">
        <f t="shared" si="139"/>
        <v/>
      </c>
      <c r="W189" s="199" t="str">
        <f t="shared" si="140"/>
        <v/>
      </c>
      <c r="X189" s="199" t="str">
        <f t="shared" si="141"/>
        <v/>
      </c>
      <c r="Y189" s="199" t="str">
        <f t="shared" si="142"/>
        <v/>
      </c>
    </row>
    <row r="190" spans="1:25" ht="34.5" customHeight="1" x14ac:dyDescent="0.25">
      <c r="A190" s="197" t="str">
        <f t="shared" si="84"/>
        <v/>
      </c>
      <c r="B190" s="198"/>
      <c r="C190" s="198"/>
      <c r="D190" s="197" t="str">
        <f t="shared" si="39"/>
        <v/>
      </c>
      <c r="E190" s="198"/>
      <c r="F190" s="197"/>
      <c r="G190" s="197" t="str">
        <f t="shared" si="138"/>
        <v/>
      </c>
      <c r="H190" s="197"/>
      <c r="I190" s="197"/>
      <c r="J190" s="197"/>
      <c r="K190" s="197"/>
      <c r="L190" s="197"/>
      <c r="M190" s="197"/>
      <c r="N190" s="199"/>
      <c r="O190" s="199"/>
      <c r="P190" s="199"/>
      <c r="Q190" s="199"/>
      <c r="R190" s="197"/>
      <c r="S190" s="197"/>
      <c r="T190" s="197"/>
      <c r="U190" s="197"/>
      <c r="V190" s="199" t="str">
        <f t="shared" si="139"/>
        <v/>
      </c>
      <c r="W190" s="199" t="str">
        <f t="shared" si="140"/>
        <v/>
      </c>
      <c r="X190" s="199" t="str">
        <f t="shared" si="141"/>
        <v/>
      </c>
      <c r="Y190" s="199" t="str">
        <f t="shared" si="142"/>
        <v/>
      </c>
    </row>
    <row r="191" spans="1:25" ht="34.5" customHeight="1" x14ac:dyDescent="0.25">
      <c r="A191" s="197" t="str">
        <f t="shared" si="84"/>
        <v/>
      </c>
      <c r="B191" s="198"/>
      <c r="C191" s="198"/>
      <c r="D191" s="197" t="str">
        <f t="shared" si="39"/>
        <v/>
      </c>
      <c r="E191" s="198"/>
      <c r="F191" s="197"/>
      <c r="G191" s="197" t="str">
        <f t="shared" si="138"/>
        <v/>
      </c>
      <c r="H191" s="197"/>
      <c r="I191" s="197"/>
      <c r="J191" s="197"/>
      <c r="K191" s="197"/>
      <c r="L191" s="197"/>
      <c r="M191" s="197"/>
      <c r="N191" s="199"/>
      <c r="O191" s="199"/>
      <c r="P191" s="199"/>
      <c r="Q191" s="199"/>
      <c r="R191" s="197"/>
      <c r="S191" s="197"/>
      <c r="T191" s="197"/>
      <c r="U191" s="197"/>
      <c r="V191" s="199" t="str">
        <f t="shared" si="139"/>
        <v/>
      </c>
      <c r="W191" s="199" t="str">
        <f t="shared" si="140"/>
        <v/>
      </c>
      <c r="X191" s="199" t="str">
        <f t="shared" si="141"/>
        <v/>
      </c>
      <c r="Y191" s="199" t="str">
        <f t="shared" si="142"/>
        <v/>
      </c>
    </row>
    <row r="192" spans="1:25" ht="34.5" customHeight="1" x14ac:dyDescent="0.25">
      <c r="A192" s="197" t="str">
        <f t="shared" si="84"/>
        <v/>
      </c>
      <c r="B192" s="198"/>
      <c r="C192" s="198"/>
      <c r="D192" s="197" t="str">
        <f t="shared" si="39"/>
        <v/>
      </c>
      <c r="E192" s="198"/>
      <c r="F192" s="197"/>
      <c r="G192" s="197" t="str">
        <f t="shared" si="138"/>
        <v/>
      </c>
      <c r="H192" s="197"/>
      <c r="I192" s="197"/>
      <c r="J192" s="197"/>
      <c r="K192" s="197"/>
      <c r="L192" s="197"/>
      <c r="M192" s="197"/>
      <c r="N192" s="199"/>
      <c r="O192" s="199"/>
      <c r="P192" s="199"/>
      <c r="Q192" s="199"/>
      <c r="R192" s="197"/>
      <c r="S192" s="197"/>
      <c r="T192" s="197"/>
      <c r="U192" s="197"/>
      <c r="V192" s="199" t="str">
        <f t="shared" si="139"/>
        <v/>
      </c>
      <c r="W192" s="199" t="str">
        <f t="shared" si="140"/>
        <v/>
      </c>
      <c r="X192" s="199" t="str">
        <f t="shared" si="141"/>
        <v/>
      </c>
      <c r="Y192" s="199" t="str">
        <f t="shared" si="142"/>
        <v/>
      </c>
    </row>
    <row r="193" spans="1:25" ht="34.5" customHeight="1" x14ac:dyDescent="0.25">
      <c r="A193" s="197" t="str">
        <f t="shared" si="84"/>
        <v/>
      </c>
      <c r="B193" s="198"/>
      <c r="C193" s="198"/>
      <c r="D193" s="197" t="str">
        <f t="shared" si="39"/>
        <v/>
      </c>
      <c r="E193" s="198"/>
      <c r="F193" s="197"/>
      <c r="G193" s="197" t="str">
        <f t="shared" si="138"/>
        <v/>
      </c>
      <c r="H193" s="197"/>
      <c r="I193" s="197"/>
      <c r="J193" s="197"/>
      <c r="K193" s="197"/>
      <c r="L193" s="197"/>
      <c r="M193" s="197"/>
      <c r="N193" s="199"/>
      <c r="O193" s="199"/>
      <c r="P193" s="199"/>
      <c r="Q193" s="199"/>
      <c r="R193" s="197"/>
      <c r="S193" s="197"/>
      <c r="T193" s="197"/>
      <c r="U193" s="197"/>
      <c r="V193" s="199" t="str">
        <f t="shared" si="139"/>
        <v/>
      </c>
      <c r="W193" s="199" t="str">
        <f t="shared" si="140"/>
        <v/>
      </c>
      <c r="X193" s="199" t="str">
        <f t="shared" si="141"/>
        <v/>
      </c>
      <c r="Y193" s="199" t="str">
        <f t="shared" si="142"/>
        <v/>
      </c>
    </row>
    <row r="194" spans="1:25" ht="34.5" customHeight="1" x14ac:dyDescent="0.25">
      <c r="A194" s="197" t="str">
        <f t="shared" si="84"/>
        <v/>
      </c>
      <c r="B194" s="198"/>
      <c r="C194" s="198"/>
      <c r="D194" s="197" t="str">
        <f t="shared" si="39"/>
        <v/>
      </c>
      <c r="E194" s="198"/>
      <c r="F194" s="197"/>
      <c r="G194" s="197" t="str">
        <f t="shared" si="138"/>
        <v/>
      </c>
      <c r="H194" s="197"/>
      <c r="I194" s="197"/>
      <c r="J194" s="197"/>
      <c r="K194" s="197"/>
      <c r="L194" s="197"/>
      <c r="M194" s="197"/>
      <c r="N194" s="199"/>
      <c r="O194" s="199"/>
      <c r="P194" s="199"/>
      <c r="Q194" s="199"/>
      <c r="R194" s="197"/>
      <c r="S194" s="197"/>
      <c r="T194" s="197"/>
      <c r="U194" s="197"/>
      <c r="V194" s="199" t="str">
        <f t="shared" si="139"/>
        <v/>
      </c>
      <c r="W194" s="199" t="str">
        <f t="shared" si="140"/>
        <v/>
      </c>
      <c r="X194" s="199" t="str">
        <f t="shared" si="141"/>
        <v/>
      </c>
      <c r="Y194" s="199" t="str">
        <f t="shared" si="142"/>
        <v/>
      </c>
    </row>
    <row r="195" spans="1:25" ht="34.5" customHeight="1" x14ac:dyDescent="0.25">
      <c r="A195" s="197" t="str">
        <f t="shared" si="84"/>
        <v/>
      </c>
      <c r="B195" s="198"/>
      <c r="C195" s="198"/>
      <c r="D195" s="197" t="str">
        <f t="shared" si="39"/>
        <v/>
      </c>
      <c r="E195" s="198"/>
      <c r="F195" s="197"/>
      <c r="G195" s="197" t="str">
        <f t="shared" si="138"/>
        <v/>
      </c>
      <c r="H195" s="197"/>
      <c r="I195" s="197"/>
      <c r="J195" s="197"/>
      <c r="K195" s="197"/>
      <c r="L195" s="197"/>
      <c r="M195" s="197"/>
      <c r="N195" s="199"/>
      <c r="O195" s="199"/>
      <c r="P195" s="199"/>
      <c r="Q195" s="199"/>
      <c r="R195" s="197"/>
      <c r="S195" s="197"/>
      <c r="T195" s="197"/>
      <c r="U195" s="197"/>
      <c r="V195" s="199" t="str">
        <f t="shared" si="139"/>
        <v/>
      </c>
      <c r="W195" s="199" t="str">
        <f t="shared" si="140"/>
        <v/>
      </c>
      <c r="X195" s="199" t="str">
        <f t="shared" si="141"/>
        <v/>
      </c>
      <c r="Y195" s="199" t="str">
        <f t="shared" si="142"/>
        <v/>
      </c>
    </row>
    <row r="196" spans="1:25" ht="34.5" customHeight="1" x14ac:dyDescent="0.25">
      <c r="A196" s="197" t="str">
        <f t="shared" si="84"/>
        <v/>
      </c>
      <c r="B196" s="198"/>
      <c r="C196" s="198"/>
      <c r="D196" s="197" t="str">
        <f t="shared" si="39"/>
        <v/>
      </c>
      <c r="E196" s="198"/>
      <c r="F196" s="197"/>
      <c r="G196" s="197" t="str">
        <f t="shared" si="138"/>
        <v/>
      </c>
      <c r="H196" s="197"/>
      <c r="I196" s="197"/>
      <c r="J196" s="197"/>
      <c r="K196" s="197"/>
      <c r="L196" s="197"/>
      <c r="M196" s="197"/>
      <c r="N196" s="199"/>
      <c r="O196" s="199"/>
      <c r="P196" s="199"/>
      <c r="Q196" s="199"/>
      <c r="R196" s="197"/>
      <c r="S196" s="197"/>
      <c r="T196" s="197"/>
      <c r="U196" s="197"/>
      <c r="V196" s="199" t="str">
        <f t="shared" si="139"/>
        <v/>
      </c>
      <c r="W196" s="199" t="str">
        <f t="shared" si="140"/>
        <v/>
      </c>
      <c r="X196" s="199" t="str">
        <f t="shared" si="141"/>
        <v/>
      </c>
      <c r="Y196" s="199" t="str">
        <f t="shared" si="142"/>
        <v/>
      </c>
    </row>
    <row r="197" spans="1:25" ht="34.5" customHeight="1" x14ac:dyDescent="0.25">
      <c r="A197" s="197" t="str">
        <f t="shared" si="84"/>
        <v/>
      </c>
      <c r="B197" s="198"/>
      <c r="C197" s="198"/>
      <c r="D197" s="197" t="str">
        <f t="shared" ref="D197:D260" si="143">IF(E197="","",WEEKNUM(E197,21))</f>
        <v/>
      </c>
      <c r="E197" s="198"/>
      <c r="F197" s="197"/>
      <c r="G197" s="197" t="str">
        <f t="shared" si="138"/>
        <v/>
      </c>
      <c r="H197" s="197"/>
      <c r="I197" s="197"/>
      <c r="J197" s="197"/>
      <c r="K197" s="197"/>
      <c r="L197" s="197"/>
      <c r="M197" s="197"/>
      <c r="N197" s="199"/>
      <c r="O197" s="199"/>
      <c r="P197" s="199"/>
      <c r="Q197" s="199"/>
      <c r="R197" s="197"/>
      <c r="S197" s="197"/>
      <c r="T197" s="197"/>
      <c r="U197" s="197"/>
      <c r="V197" s="199" t="str">
        <f t="shared" si="139"/>
        <v/>
      </c>
      <c r="W197" s="199" t="str">
        <f t="shared" si="140"/>
        <v/>
      </c>
      <c r="X197" s="199" t="str">
        <f t="shared" si="141"/>
        <v/>
      </c>
      <c r="Y197" s="199" t="str">
        <f t="shared" si="142"/>
        <v/>
      </c>
    </row>
    <row r="198" spans="1:25" ht="34.5" customHeight="1" x14ac:dyDescent="0.25">
      <c r="A198" s="197" t="str">
        <f t="shared" si="84"/>
        <v/>
      </c>
      <c r="B198" s="198"/>
      <c r="C198" s="198"/>
      <c r="D198" s="197" t="str">
        <f t="shared" si="143"/>
        <v/>
      </c>
      <c r="E198" s="198"/>
      <c r="F198" s="197"/>
      <c r="G198" s="197" t="str">
        <f t="shared" si="138"/>
        <v/>
      </c>
      <c r="H198" s="197"/>
      <c r="I198" s="197"/>
      <c r="J198" s="197"/>
      <c r="K198" s="197"/>
      <c r="L198" s="197"/>
      <c r="M198" s="197"/>
      <c r="N198" s="199"/>
      <c r="O198" s="199"/>
      <c r="P198" s="199"/>
      <c r="Q198" s="199"/>
      <c r="R198" s="197"/>
      <c r="S198" s="197"/>
      <c r="T198" s="197"/>
      <c r="U198" s="197"/>
      <c r="V198" s="199" t="str">
        <f t="shared" si="139"/>
        <v/>
      </c>
      <c r="W198" s="199" t="str">
        <f t="shared" si="140"/>
        <v/>
      </c>
      <c r="X198" s="199" t="str">
        <f t="shared" si="141"/>
        <v/>
      </c>
      <c r="Y198" s="199" t="str">
        <f t="shared" si="142"/>
        <v/>
      </c>
    </row>
    <row r="199" spans="1:25" ht="34.5" customHeight="1" x14ac:dyDescent="0.25">
      <c r="A199" s="197" t="str">
        <f t="shared" si="84"/>
        <v/>
      </c>
      <c r="B199" s="198"/>
      <c r="C199" s="198"/>
      <c r="D199" s="197" t="str">
        <f t="shared" si="143"/>
        <v/>
      </c>
      <c r="E199" s="198"/>
      <c r="F199" s="197"/>
      <c r="G199" s="197" t="str">
        <f t="shared" si="138"/>
        <v/>
      </c>
      <c r="H199" s="197"/>
      <c r="I199" s="197"/>
      <c r="J199" s="197"/>
      <c r="K199" s="197"/>
      <c r="L199" s="197"/>
      <c r="M199" s="197"/>
      <c r="N199" s="199"/>
      <c r="O199" s="199"/>
      <c r="P199" s="199"/>
      <c r="Q199" s="199"/>
      <c r="R199" s="197"/>
      <c r="S199" s="197"/>
      <c r="T199" s="197"/>
      <c r="U199" s="197"/>
      <c r="V199" s="199" t="str">
        <f t="shared" si="139"/>
        <v/>
      </c>
      <c r="W199" s="199" t="str">
        <f t="shared" si="140"/>
        <v/>
      </c>
      <c r="X199" s="199" t="str">
        <f t="shared" si="141"/>
        <v/>
      </c>
      <c r="Y199" s="199" t="str">
        <f t="shared" si="142"/>
        <v/>
      </c>
    </row>
    <row r="200" spans="1:25" ht="34.5" customHeight="1" x14ac:dyDescent="0.25">
      <c r="A200" s="197" t="str">
        <f t="shared" ref="A200:A263" si="144">IF(B200="","",WEEKNUM(B200,21))</f>
        <v/>
      </c>
      <c r="B200" s="198"/>
      <c r="C200" s="198"/>
      <c r="D200" s="197" t="str">
        <f t="shared" si="143"/>
        <v/>
      </c>
      <c r="E200" s="198"/>
      <c r="F200" s="197"/>
      <c r="G200" s="197" t="str">
        <f t="shared" si="138"/>
        <v/>
      </c>
      <c r="H200" s="197"/>
      <c r="I200" s="197"/>
      <c r="J200" s="197"/>
      <c r="K200" s="197"/>
      <c r="L200" s="197"/>
      <c r="M200" s="197"/>
      <c r="N200" s="199"/>
      <c r="O200" s="199"/>
      <c r="P200" s="199"/>
      <c r="Q200" s="199"/>
      <c r="R200" s="197"/>
      <c r="S200" s="197"/>
      <c r="T200" s="197"/>
      <c r="U200" s="197"/>
      <c r="V200" s="199" t="str">
        <f t="shared" si="139"/>
        <v/>
      </c>
      <c r="W200" s="199" t="str">
        <f t="shared" si="140"/>
        <v/>
      </c>
      <c r="X200" s="199" t="str">
        <f t="shared" si="141"/>
        <v/>
      </c>
      <c r="Y200" s="199" t="str">
        <f t="shared" si="142"/>
        <v/>
      </c>
    </row>
    <row r="201" spans="1:25" ht="34.5" customHeight="1" x14ac:dyDescent="0.25">
      <c r="A201" s="197" t="str">
        <f t="shared" si="144"/>
        <v/>
      </c>
      <c r="B201" s="198"/>
      <c r="C201" s="198"/>
      <c r="D201" s="197" t="str">
        <f t="shared" si="143"/>
        <v/>
      </c>
      <c r="E201" s="198"/>
      <c r="F201" s="197"/>
      <c r="G201" s="197" t="str">
        <f t="shared" si="138"/>
        <v/>
      </c>
      <c r="H201" s="197"/>
      <c r="I201" s="197"/>
      <c r="J201" s="197"/>
      <c r="K201" s="197"/>
      <c r="L201" s="197"/>
      <c r="M201" s="197"/>
      <c r="N201" s="199"/>
      <c r="O201" s="199"/>
      <c r="P201" s="199"/>
      <c r="Q201" s="199"/>
      <c r="R201" s="197"/>
      <c r="S201" s="197"/>
      <c r="T201" s="197"/>
      <c r="U201" s="197"/>
      <c r="V201" s="199" t="str">
        <f t="shared" si="139"/>
        <v/>
      </c>
      <c r="W201" s="199" t="str">
        <f t="shared" si="140"/>
        <v/>
      </c>
      <c r="X201" s="199" t="str">
        <f t="shared" si="141"/>
        <v/>
      </c>
      <c r="Y201" s="199" t="str">
        <f t="shared" si="142"/>
        <v/>
      </c>
    </row>
    <row r="202" spans="1:25" ht="34.5" customHeight="1" x14ac:dyDescent="0.25">
      <c r="A202" s="197" t="str">
        <f t="shared" si="144"/>
        <v/>
      </c>
      <c r="B202" s="198"/>
      <c r="C202" s="198"/>
      <c r="D202" s="197" t="str">
        <f t="shared" si="143"/>
        <v/>
      </c>
      <c r="E202" s="198"/>
      <c r="F202" s="197"/>
      <c r="G202" s="197" t="str">
        <f t="shared" si="138"/>
        <v/>
      </c>
      <c r="H202" s="197"/>
      <c r="I202" s="197"/>
      <c r="J202" s="197"/>
      <c r="K202" s="197"/>
      <c r="L202" s="197"/>
      <c r="M202" s="197"/>
      <c r="N202" s="199"/>
      <c r="O202" s="199"/>
      <c r="P202" s="199"/>
      <c r="Q202" s="199"/>
      <c r="R202" s="197"/>
      <c r="S202" s="197"/>
      <c r="T202" s="197"/>
      <c r="U202" s="197"/>
      <c r="V202" s="199" t="str">
        <f t="shared" si="139"/>
        <v/>
      </c>
      <c r="W202" s="199" t="str">
        <f t="shared" si="140"/>
        <v/>
      </c>
      <c r="X202" s="199" t="str">
        <f t="shared" si="141"/>
        <v/>
      </c>
      <c r="Y202" s="199" t="str">
        <f t="shared" si="142"/>
        <v/>
      </c>
    </row>
    <row r="203" spans="1:25" ht="34.5" customHeight="1" x14ac:dyDescent="0.25">
      <c r="A203" s="197" t="str">
        <f t="shared" si="144"/>
        <v/>
      </c>
      <c r="B203" s="198"/>
      <c r="C203" s="198"/>
      <c r="D203" s="197" t="str">
        <f t="shared" si="143"/>
        <v/>
      </c>
      <c r="E203" s="198"/>
      <c r="F203" s="197"/>
      <c r="G203" s="197" t="str">
        <f t="shared" si="138"/>
        <v/>
      </c>
      <c r="H203" s="197"/>
      <c r="I203" s="197"/>
      <c r="J203" s="197"/>
      <c r="K203" s="197"/>
      <c r="L203" s="197"/>
      <c r="M203" s="197"/>
      <c r="N203" s="199"/>
      <c r="O203" s="199"/>
      <c r="P203" s="199"/>
      <c r="Q203" s="199"/>
      <c r="R203" s="197"/>
      <c r="S203" s="197"/>
      <c r="T203" s="197"/>
      <c r="U203" s="197"/>
      <c r="V203" s="199" t="str">
        <f t="shared" si="139"/>
        <v/>
      </c>
      <c r="W203" s="199" t="str">
        <f t="shared" si="140"/>
        <v/>
      </c>
      <c r="X203" s="199" t="str">
        <f t="shared" si="141"/>
        <v/>
      </c>
      <c r="Y203" s="199" t="str">
        <f t="shared" si="142"/>
        <v/>
      </c>
    </row>
    <row r="204" spans="1:25" ht="34.5" customHeight="1" x14ac:dyDescent="0.25">
      <c r="A204" s="197" t="str">
        <f t="shared" si="144"/>
        <v/>
      </c>
      <c r="B204" s="198"/>
      <c r="C204" s="198"/>
      <c r="D204" s="197" t="str">
        <f t="shared" si="143"/>
        <v/>
      </c>
      <c r="E204" s="198"/>
      <c r="F204" s="197"/>
      <c r="G204" s="197" t="str">
        <f t="shared" si="138"/>
        <v/>
      </c>
      <c r="H204" s="197"/>
      <c r="I204" s="197"/>
      <c r="J204" s="197"/>
      <c r="K204" s="197"/>
      <c r="L204" s="197"/>
      <c r="M204" s="197"/>
      <c r="N204" s="199"/>
      <c r="O204" s="199"/>
      <c r="P204" s="199"/>
      <c r="Q204" s="199"/>
      <c r="R204" s="197"/>
      <c r="S204" s="197"/>
      <c r="T204" s="197"/>
      <c r="U204" s="197"/>
      <c r="V204" s="199" t="str">
        <f t="shared" si="139"/>
        <v/>
      </c>
      <c r="W204" s="199" t="str">
        <f t="shared" si="140"/>
        <v/>
      </c>
      <c r="X204" s="199" t="str">
        <f t="shared" si="141"/>
        <v/>
      </c>
      <c r="Y204" s="199" t="str">
        <f t="shared" si="142"/>
        <v/>
      </c>
    </row>
    <row r="205" spans="1:25" ht="34.5" customHeight="1" x14ac:dyDescent="0.25">
      <c r="A205" s="197" t="str">
        <f t="shared" si="144"/>
        <v/>
      </c>
      <c r="B205" s="198"/>
      <c r="C205" s="198"/>
      <c r="D205" s="197" t="str">
        <f t="shared" si="143"/>
        <v/>
      </c>
      <c r="E205" s="198"/>
      <c r="F205" s="197"/>
      <c r="G205" s="197" t="str">
        <f t="shared" si="138"/>
        <v/>
      </c>
      <c r="H205" s="197"/>
      <c r="I205" s="197"/>
      <c r="J205" s="197"/>
      <c r="K205" s="197"/>
      <c r="L205" s="197"/>
      <c r="M205" s="197"/>
      <c r="N205" s="199"/>
      <c r="O205" s="199"/>
      <c r="P205" s="199"/>
      <c r="Q205" s="199"/>
      <c r="R205" s="197"/>
      <c r="S205" s="197"/>
      <c r="T205" s="197"/>
      <c r="U205" s="197"/>
      <c r="V205" s="199" t="str">
        <f t="shared" si="139"/>
        <v/>
      </c>
      <c r="W205" s="199" t="str">
        <f t="shared" si="140"/>
        <v/>
      </c>
      <c r="X205" s="199" t="str">
        <f t="shared" si="141"/>
        <v/>
      </c>
      <c r="Y205" s="199" t="str">
        <f t="shared" si="142"/>
        <v/>
      </c>
    </row>
    <row r="206" spans="1:25" ht="34.5" customHeight="1" x14ac:dyDescent="0.25">
      <c r="A206" s="197" t="str">
        <f t="shared" si="144"/>
        <v/>
      </c>
      <c r="B206" s="198"/>
      <c r="C206" s="198"/>
      <c r="D206" s="197" t="str">
        <f t="shared" si="143"/>
        <v/>
      </c>
      <c r="E206" s="198"/>
      <c r="F206" s="197"/>
      <c r="G206" s="197" t="str">
        <f t="shared" si="138"/>
        <v/>
      </c>
      <c r="H206" s="197"/>
      <c r="I206" s="197"/>
      <c r="J206" s="197"/>
      <c r="K206" s="197"/>
      <c r="L206" s="197"/>
      <c r="M206" s="197"/>
      <c r="N206" s="199"/>
      <c r="O206" s="199"/>
      <c r="P206" s="199"/>
      <c r="Q206" s="199"/>
      <c r="R206" s="197"/>
      <c r="S206" s="197"/>
      <c r="T206" s="197"/>
      <c r="U206" s="197"/>
      <c r="V206" s="199" t="str">
        <f t="shared" si="139"/>
        <v/>
      </c>
      <c r="W206" s="199" t="str">
        <f t="shared" si="140"/>
        <v/>
      </c>
      <c r="X206" s="199" t="str">
        <f t="shared" si="141"/>
        <v/>
      </c>
      <c r="Y206" s="199" t="str">
        <f t="shared" si="142"/>
        <v/>
      </c>
    </row>
    <row r="207" spans="1:25" ht="34.5" customHeight="1" x14ac:dyDescent="0.25">
      <c r="A207" s="197" t="str">
        <f t="shared" si="144"/>
        <v/>
      </c>
      <c r="B207" s="198"/>
      <c r="C207" s="198"/>
      <c r="D207" s="197" t="str">
        <f t="shared" si="143"/>
        <v/>
      </c>
      <c r="E207" s="198"/>
      <c r="F207" s="197"/>
      <c r="G207" s="197" t="str">
        <f t="shared" si="138"/>
        <v/>
      </c>
      <c r="H207" s="197"/>
      <c r="I207" s="197"/>
      <c r="J207" s="197"/>
      <c r="K207" s="197"/>
      <c r="L207" s="197"/>
      <c r="M207" s="197"/>
      <c r="N207" s="199"/>
      <c r="O207" s="199"/>
      <c r="P207" s="199"/>
      <c r="Q207" s="199"/>
      <c r="R207" s="197"/>
      <c r="S207" s="197"/>
      <c r="T207" s="197"/>
      <c r="U207" s="197"/>
      <c r="V207" s="199" t="str">
        <f t="shared" si="139"/>
        <v/>
      </c>
      <c r="W207" s="199" t="str">
        <f t="shared" si="140"/>
        <v/>
      </c>
      <c r="X207" s="199" t="str">
        <f t="shared" si="141"/>
        <v/>
      </c>
      <c r="Y207" s="199" t="str">
        <f t="shared" si="142"/>
        <v/>
      </c>
    </row>
    <row r="208" spans="1:25" ht="34.5" customHeight="1" x14ac:dyDescent="0.25">
      <c r="A208" s="197" t="str">
        <f t="shared" si="144"/>
        <v/>
      </c>
      <c r="B208" s="198"/>
      <c r="C208" s="198"/>
      <c r="D208" s="197" t="str">
        <f t="shared" si="143"/>
        <v/>
      </c>
      <c r="E208" s="198"/>
      <c r="F208" s="197"/>
      <c r="G208" s="197" t="str">
        <f t="shared" si="138"/>
        <v/>
      </c>
      <c r="H208" s="197"/>
      <c r="I208" s="197"/>
      <c r="J208" s="197"/>
      <c r="K208" s="197"/>
      <c r="L208" s="197"/>
      <c r="M208" s="197"/>
      <c r="N208" s="199"/>
      <c r="O208" s="199"/>
      <c r="P208" s="199"/>
      <c r="Q208" s="199"/>
      <c r="R208" s="197"/>
      <c r="S208" s="197"/>
      <c r="T208" s="197"/>
      <c r="U208" s="197"/>
      <c r="V208" s="199" t="str">
        <f t="shared" si="139"/>
        <v/>
      </c>
      <c r="W208" s="199" t="str">
        <f t="shared" si="140"/>
        <v/>
      </c>
      <c r="X208" s="199" t="str">
        <f t="shared" si="141"/>
        <v/>
      </c>
      <c r="Y208" s="199" t="str">
        <f t="shared" si="142"/>
        <v/>
      </c>
    </row>
    <row r="209" spans="1:25" ht="34.5" customHeight="1" x14ac:dyDescent="0.25">
      <c r="A209" s="197" t="str">
        <f t="shared" si="144"/>
        <v/>
      </c>
      <c r="B209" s="198"/>
      <c r="C209" s="198"/>
      <c r="D209" s="197" t="str">
        <f t="shared" si="143"/>
        <v/>
      </c>
      <c r="E209" s="198"/>
      <c r="F209" s="197"/>
      <c r="G209" s="197" t="str">
        <f t="shared" si="138"/>
        <v/>
      </c>
      <c r="H209" s="197"/>
      <c r="I209" s="197"/>
      <c r="J209" s="197"/>
      <c r="K209" s="197"/>
      <c r="L209" s="197"/>
      <c r="M209" s="197"/>
      <c r="N209" s="199"/>
      <c r="O209" s="199"/>
      <c r="P209" s="199"/>
      <c r="Q209" s="199"/>
      <c r="R209" s="197"/>
      <c r="S209" s="197"/>
      <c r="T209" s="197"/>
      <c r="U209" s="197"/>
      <c r="V209" s="199" t="str">
        <f t="shared" si="139"/>
        <v/>
      </c>
      <c r="W209" s="199" t="str">
        <f t="shared" si="140"/>
        <v/>
      </c>
      <c r="X209" s="199" t="str">
        <f t="shared" si="141"/>
        <v/>
      </c>
      <c r="Y209" s="199" t="str">
        <f t="shared" si="142"/>
        <v/>
      </c>
    </row>
    <row r="210" spans="1:25" ht="34.5" customHeight="1" x14ac:dyDescent="0.25">
      <c r="A210" s="197" t="str">
        <f t="shared" si="144"/>
        <v/>
      </c>
      <c r="B210" s="198"/>
      <c r="C210" s="198"/>
      <c r="D210" s="197" t="str">
        <f t="shared" si="143"/>
        <v/>
      </c>
      <c r="E210" s="198"/>
      <c r="F210" s="197"/>
      <c r="G210" s="197" t="str">
        <f t="shared" si="138"/>
        <v/>
      </c>
      <c r="H210" s="197"/>
      <c r="I210" s="197"/>
      <c r="J210" s="197"/>
      <c r="K210" s="197"/>
      <c r="L210" s="197"/>
      <c r="M210" s="197"/>
      <c r="N210" s="199"/>
      <c r="O210" s="199"/>
      <c r="P210" s="199"/>
      <c r="Q210" s="199"/>
      <c r="R210" s="197"/>
      <c r="S210" s="197"/>
      <c r="T210" s="197"/>
      <c r="U210" s="197"/>
      <c r="V210" s="199" t="str">
        <f t="shared" si="139"/>
        <v/>
      </c>
      <c r="W210" s="199" t="str">
        <f t="shared" si="140"/>
        <v/>
      </c>
      <c r="X210" s="199" t="str">
        <f t="shared" si="141"/>
        <v/>
      </c>
      <c r="Y210" s="199" t="str">
        <f t="shared" si="142"/>
        <v/>
      </c>
    </row>
    <row r="211" spans="1:25" ht="34.5" customHeight="1" x14ac:dyDescent="0.25">
      <c r="A211" s="197" t="str">
        <f t="shared" si="144"/>
        <v/>
      </c>
      <c r="B211" s="198"/>
      <c r="C211" s="198"/>
      <c r="D211" s="197" t="str">
        <f t="shared" si="143"/>
        <v/>
      </c>
      <c r="E211" s="198"/>
      <c r="F211" s="197"/>
      <c r="G211" s="197" t="str">
        <f t="shared" si="138"/>
        <v/>
      </c>
      <c r="H211" s="197"/>
      <c r="I211" s="197"/>
      <c r="J211" s="197"/>
      <c r="K211" s="197"/>
      <c r="L211" s="197"/>
      <c r="M211" s="197"/>
      <c r="N211" s="199"/>
      <c r="O211" s="199"/>
      <c r="P211" s="199"/>
      <c r="Q211" s="199"/>
      <c r="R211" s="197"/>
      <c r="S211" s="197"/>
      <c r="T211" s="197"/>
      <c r="U211" s="197"/>
      <c r="V211" s="199" t="str">
        <f t="shared" si="139"/>
        <v/>
      </c>
      <c r="W211" s="199" t="str">
        <f t="shared" si="140"/>
        <v/>
      </c>
      <c r="X211" s="199" t="str">
        <f t="shared" si="141"/>
        <v/>
      </c>
      <c r="Y211" s="199" t="str">
        <f t="shared" si="142"/>
        <v/>
      </c>
    </row>
    <row r="212" spans="1:25" ht="34.5" customHeight="1" x14ac:dyDescent="0.25">
      <c r="A212" s="197" t="str">
        <f t="shared" si="144"/>
        <v/>
      </c>
      <c r="B212" s="198"/>
      <c r="C212" s="198"/>
      <c r="D212" s="197" t="str">
        <f t="shared" si="143"/>
        <v/>
      </c>
      <c r="E212" s="198"/>
      <c r="F212" s="197"/>
      <c r="G212" s="197" t="str">
        <f t="shared" si="138"/>
        <v/>
      </c>
      <c r="H212" s="197"/>
      <c r="I212" s="197"/>
      <c r="J212" s="197"/>
      <c r="K212" s="197"/>
      <c r="L212" s="197"/>
      <c r="M212" s="197"/>
      <c r="N212" s="199"/>
      <c r="O212" s="199"/>
      <c r="P212" s="199"/>
      <c r="Q212" s="199"/>
      <c r="R212" s="197"/>
      <c r="S212" s="197"/>
      <c r="T212" s="197"/>
      <c r="U212" s="197"/>
      <c r="V212" s="199" t="str">
        <f t="shared" si="139"/>
        <v/>
      </c>
      <c r="W212" s="199" t="str">
        <f t="shared" si="140"/>
        <v/>
      </c>
      <c r="X212" s="199" t="str">
        <f t="shared" si="141"/>
        <v/>
      </c>
      <c r="Y212" s="199" t="str">
        <f t="shared" si="142"/>
        <v/>
      </c>
    </row>
    <row r="213" spans="1:25" ht="34.5" customHeight="1" x14ac:dyDescent="0.25">
      <c r="A213" s="197" t="str">
        <f t="shared" si="144"/>
        <v/>
      </c>
      <c r="B213" s="198"/>
      <c r="C213" s="198"/>
      <c r="D213" s="197" t="str">
        <f t="shared" si="143"/>
        <v/>
      </c>
      <c r="E213" s="198"/>
      <c r="F213" s="197"/>
      <c r="G213" s="197" t="str">
        <f t="shared" si="138"/>
        <v/>
      </c>
      <c r="H213" s="197"/>
      <c r="I213" s="197"/>
      <c r="J213" s="197"/>
      <c r="K213" s="197"/>
      <c r="L213" s="197"/>
      <c r="M213" s="197"/>
      <c r="N213" s="199"/>
      <c r="O213" s="199"/>
      <c r="P213" s="199"/>
      <c r="Q213" s="199"/>
      <c r="R213" s="197"/>
      <c r="S213" s="197"/>
      <c r="T213" s="197"/>
      <c r="U213" s="197"/>
      <c r="V213" s="199" t="str">
        <f t="shared" si="139"/>
        <v/>
      </c>
      <c r="W213" s="199" t="str">
        <f t="shared" si="140"/>
        <v/>
      </c>
      <c r="X213" s="199" t="str">
        <f t="shared" si="141"/>
        <v/>
      </c>
      <c r="Y213" s="199" t="str">
        <f t="shared" si="142"/>
        <v/>
      </c>
    </row>
    <row r="214" spans="1:25" ht="34.5" customHeight="1" x14ac:dyDescent="0.25">
      <c r="A214" s="197" t="str">
        <f t="shared" si="144"/>
        <v/>
      </c>
      <c r="B214" s="198"/>
      <c r="C214" s="198"/>
      <c r="D214" s="197" t="str">
        <f t="shared" si="143"/>
        <v/>
      </c>
      <c r="E214" s="198"/>
      <c r="F214" s="197"/>
      <c r="G214" s="197" t="str">
        <f t="shared" si="138"/>
        <v/>
      </c>
      <c r="H214" s="197"/>
      <c r="I214" s="197"/>
      <c r="J214" s="197"/>
      <c r="K214" s="197"/>
      <c r="L214" s="197"/>
      <c r="M214" s="197"/>
      <c r="N214" s="199"/>
      <c r="O214" s="199"/>
      <c r="P214" s="199"/>
      <c r="Q214" s="199"/>
      <c r="R214" s="197"/>
      <c r="S214" s="197"/>
      <c r="T214" s="197"/>
      <c r="U214" s="197"/>
      <c r="V214" s="199" t="str">
        <f t="shared" si="139"/>
        <v/>
      </c>
      <c r="W214" s="199" t="str">
        <f t="shared" si="140"/>
        <v/>
      </c>
      <c r="X214" s="199" t="str">
        <f t="shared" si="141"/>
        <v/>
      </c>
      <c r="Y214" s="199" t="str">
        <f t="shared" si="142"/>
        <v/>
      </c>
    </row>
    <row r="215" spans="1:25" ht="34.5" customHeight="1" x14ac:dyDescent="0.25">
      <c r="A215" s="197" t="str">
        <f t="shared" si="144"/>
        <v/>
      </c>
      <c r="B215" s="198"/>
      <c r="C215" s="198"/>
      <c r="D215" s="197" t="str">
        <f t="shared" si="143"/>
        <v/>
      </c>
      <c r="E215" s="198"/>
      <c r="F215" s="197"/>
      <c r="G215" s="197" t="str">
        <f t="shared" ref="G215:G278" si="145">IF(E215="","",IF(E215=B213,"Ja","Nein"))</f>
        <v/>
      </c>
      <c r="H215" s="197"/>
      <c r="I215" s="197"/>
      <c r="J215" s="197"/>
      <c r="K215" s="197"/>
      <c r="L215" s="197"/>
      <c r="M215" s="197"/>
      <c r="N215" s="199"/>
      <c r="O215" s="199"/>
      <c r="P215" s="199"/>
      <c r="Q215" s="199"/>
      <c r="R215" s="197"/>
      <c r="S215" s="197"/>
      <c r="T215" s="197"/>
      <c r="U215" s="197"/>
      <c r="V215" s="199" t="str">
        <f t="shared" si="139"/>
        <v/>
      </c>
      <c r="W215" s="199" t="str">
        <f t="shared" si="140"/>
        <v/>
      </c>
      <c r="X215" s="199" t="str">
        <f t="shared" si="141"/>
        <v/>
      </c>
      <c r="Y215" s="199" t="str">
        <f t="shared" si="142"/>
        <v/>
      </c>
    </row>
    <row r="216" spans="1:25" ht="34.5" customHeight="1" x14ac:dyDescent="0.25">
      <c r="A216" s="197" t="str">
        <f t="shared" si="144"/>
        <v/>
      </c>
      <c r="B216" s="198"/>
      <c r="C216" s="198"/>
      <c r="D216" s="197" t="str">
        <f t="shared" si="143"/>
        <v/>
      </c>
      <c r="E216" s="198"/>
      <c r="F216" s="197"/>
      <c r="G216" s="197" t="str">
        <f t="shared" si="145"/>
        <v/>
      </c>
      <c r="H216" s="197"/>
      <c r="I216" s="197"/>
      <c r="J216" s="197"/>
      <c r="K216" s="197"/>
      <c r="L216" s="197"/>
      <c r="M216" s="197"/>
      <c r="N216" s="199"/>
      <c r="O216" s="199"/>
      <c r="P216" s="199"/>
      <c r="Q216" s="199"/>
      <c r="R216" s="197"/>
      <c r="S216" s="197"/>
      <c r="T216" s="197"/>
      <c r="U216" s="197"/>
      <c r="V216" s="199" t="str">
        <f t="shared" si="139"/>
        <v/>
      </c>
      <c r="W216" s="199" t="str">
        <f t="shared" si="140"/>
        <v/>
      </c>
      <c r="X216" s="199" t="str">
        <f t="shared" si="141"/>
        <v/>
      </c>
      <c r="Y216" s="199" t="str">
        <f t="shared" si="142"/>
        <v/>
      </c>
    </row>
    <row r="217" spans="1:25" ht="34.5" customHeight="1" x14ac:dyDescent="0.25">
      <c r="A217" s="197" t="str">
        <f t="shared" si="144"/>
        <v/>
      </c>
      <c r="B217" s="198"/>
      <c r="C217" s="198"/>
      <c r="D217" s="197" t="str">
        <f t="shared" si="143"/>
        <v/>
      </c>
      <c r="E217" s="198"/>
      <c r="F217" s="197"/>
      <c r="G217" s="197" t="str">
        <f t="shared" si="145"/>
        <v/>
      </c>
      <c r="H217" s="197"/>
      <c r="I217" s="197"/>
      <c r="J217" s="197"/>
      <c r="K217" s="197"/>
      <c r="L217" s="197"/>
      <c r="M217" s="197"/>
      <c r="N217" s="199"/>
      <c r="O217" s="199"/>
      <c r="P217" s="199"/>
      <c r="Q217" s="199"/>
      <c r="R217" s="197"/>
      <c r="S217" s="197"/>
      <c r="T217" s="197"/>
      <c r="U217" s="197"/>
      <c r="V217" s="199" t="str">
        <f t="shared" si="139"/>
        <v/>
      </c>
      <c r="W217" s="199" t="str">
        <f t="shared" si="140"/>
        <v/>
      </c>
      <c r="X217" s="199" t="str">
        <f t="shared" si="141"/>
        <v/>
      </c>
      <c r="Y217" s="199" t="str">
        <f t="shared" si="142"/>
        <v/>
      </c>
    </row>
    <row r="218" spans="1:25" ht="34.5" customHeight="1" x14ac:dyDescent="0.25">
      <c r="A218" s="197" t="str">
        <f t="shared" si="144"/>
        <v/>
      </c>
      <c r="B218" s="198"/>
      <c r="C218" s="198"/>
      <c r="D218" s="197" t="str">
        <f t="shared" si="143"/>
        <v/>
      </c>
      <c r="E218" s="198"/>
      <c r="F218" s="197"/>
      <c r="G218" s="197" t="str">
        <f t="shared" si="145"/>
        <v/>
      </c>
      <c r="H218" s="197"/>
      <c r="I218" s="197"/>
      <c r="J218" s="197"/>
      <c r="K218" s="197"/>
      <c r="L218" s="197"/>
      <c r="M218" s="197"/>
      <c r="N218" s="199"/>
      <c r="O218" s="199"/>
      <c r="P218" s="199"/>
      <c r="Q218" s="199"/>
      <c r="R218" s="197"/>
      <c r="S218" s="197"/>
      <c r="T218" s="197"/>
      <c r="U218" s="197"/>
      <c r="V218" s="199" t="str">
        <f t="shared" si="139"/>
        <v/>
      </c>
      <c r="W218" s="199" t="str">
        <f t="shared" si="140"/>
        <v/>
      </c>
      <c r="X218" s="199" t="str">
        <f t="shared" si="141"/>
        <v/>
      </c>
      <c r="Y218" s="199" t="str">
        <f t="shared" si="142"/>
        <v/>
      </c>
    </row>
    <row r="219" spans="1:25" ht="34.5" customHeight="1" x14ac:dyDescent="0.25">
      <c r="A219" s="197" t="str">
        <f t="shared" si="144"/>
        <v/>
      </c>
      <c r="B219" s="198"/>
      <c r="C219" s="198"/>
      <c r="D219" s="197" t="str">
        <f t="shared" si="143"/>
        <v/>
      </c>
      <c r="E219" s="198"/>
      <c r="F219" s="197"/>
      <c r="G219" s="197" t="str">
        <f t="shared" si="145"/>
        <v/>
      </c>
      <c r="H219" s="197"/>
      <c r="I219" s="197"/>
      <c r="J219" s="197"/>
      <c r="K219" s="197"/>
      <c r="L219" s="197"/>
      <c r="M219" s="197"/>
      <c r="N219" s="199"/>
      <c r="O219" s="199"/>
      <c r="P219" s="199"/>
      <c r="Q219" s="199"/>
      <c r="R219" s="197"/>
      <c r="S219" s="197"/>
      <c r="T219" s="197"/>
      <c r="U219" s="197"/>
      <c r="V219" s="199" t="str">
        <f t="shared" si="139"/>
        <v/>
      </c>
      <c r="W219" s="199" t="str">
        <f t="shared" si="140"/>
        <v/>
      </c>
      <c r="X219" s="199" t="str">
        <f t="shared" si="141"/>
        <v/>
      </c>
      <c r="Y219" s="199" t="str">
        <f t="shared" si="142"/>
        <v/>
      </c>
    </row>
    <row r="220" spans="1:25" ht="34.5" customHeight="1" x14ac:dyDescent="0.25">
      <c r="A220" s="197" t="str">
        <f t="shared" si="144"/>
        <v/>
      </c>
      <c r="B220" s="198"/>
      <c r="C220" s="198"/>
      <c r="D220" s="197" t="str">
        <f t="shared" si="143"/>
        <v/>
      </c>
      <c r="E220" s="198"/>
      <c r="F220" s="197"/>
      <c r="G220" s="197" t="str">
        <f t="shared" si="145"/>
        <v/>
      </c>
      <c r="H220" s="197"/>
      <c r="I220" s="197"/>
      <c r="J220" s="197"/>
      <c r="K220" s="197"/>
      <c r="L220" s="197"/>
      <c r="M220" s="197"/>
      <c r="N220" s="199"/>
      <c r="O220" s="199"/>
      <c r="P220" s="199"/>
      <c r="Q220" s="199"/>
      <c r="R220" s="197"/>
      <c r="S220" s="197"/>
      <c r="T220" s="197"/>
      <c r="U220" s="197"/>
      <c r="V220" s="199" t="str">
        <f t="shared" si="139"/>
        <v/>
      </c>
      <c r="W220" s="199" t="str">
        <f t="shared" si="140"/>
        <v/>
      </c>
      <c r="X220" s="199" t="str">
        <f t="shared" si="141"/>
        <v/>
      </c>
      <c r="Y220" s="199" t="str">
        <f t="shared" si="142"/>
        <v/>
      </c>
    </row>
    <row r="221" spans="1:25" ht="34.5" customHeight="1" x14ac:dyDescent="0.25">
      <c r="A221" s="197" t="str">
        <f t="shared" si="144"/>
        <v/>
      </c>
      <c r="B221" s="198"/>
      <c r="C221" s="198"/>
      <c r="D221" s="197" t="str">
        <f t="shared" si="143"/>
        <v/>
      </c>
      <c r="E221" s="198"/>
      <c r="F221" s="197"/>
      <c r="G221" s="197" t="str">
        <f t="shared" si="145"/>
        <v/>
      </c>
      <c r="H221" s="197"/>
      <c r="I221" s="197"/>
      <c r="J221" s="197"/>
      <c r="K221" s="197"/>
      <c r="L221" s="197"/>
      <c r="M221" s="197"/>
      <c r="N221" s="199"/>
      <c r="O221" s="199"/>
      <c r="P221" s="199"/>
      <c r="Q221" s="199"/>
      <c r="R221" s="197"/>
      <c r="S221" s="197"/>
      <c r="T221" s="197"/>
      <c r="U221" s="197"/>
      <c r="V221" s="199" t="str">
        <f t="shared" si="139"/>
        <v/>
      </c>
      <c r="W221" s="199" t="str">
        <f t="shared" si="140"/>
        <v/>
      </c>
      <c r="X221" s="199" t="str">
        <f t="shared" si="141"/>
        <v/>
      </c>
      <c r="Y221" s="199" t="str">
        <f t="shared" si="142"/>
        <v/>
      </c>
    </row>
    <row r="222" spans="1:25" ht="34.5" customHeight="1" x14ac:dyDescent="0.25">
      <c r="A222" s="197" t="str">
        <f t="shared" si="144"/>
        <v/>
      </c>
      <c r="B222" s="198"/>
      <c r="C222" s="198"/>
      <c r="D222" s="197" t="str">
        <f t="shared" si="143"/>
        <v/>
      </c>
      <c r="E222" s="198"/>
      <c r="F222" s="197"/>
      <c r="G222" s="197" t="str">
        <f t="shared" si="145"/>
        <v/>
      </c>
      <c r="H222" s="197"/>
      <c r="I222" s="197"/>
      <c r="J222" s="197"/>
      <c r="K222" s="197"/>
      <c r="L222" s="197"/>
      <c r="M222" s="197"/>
      <c r="N222" s="199"/>
      <c r="O222" s="199"/>
      <c r="P222" s="199"/>
      <c r="Q222" s="199"/>
      <c r="R222" s="197"/>
      <c r="S222" s="197"/>
      <c r="T222" s="197"/>
      <c r="U222" s="197"/>
      <c r="V222" s="199" t="str">
        <f t="shared" si="139"/>
        <v/>
      </c>
      <c r="W222" s="199" t="str">
        <f t="shared" si="140"/>
        <v/>
      </c>
      <c r="X222" s="199" t="str">
        <f t="shared" si="141"/>
        <v/>
      </c>
      <c r="Y222" s="199" t="str">
        <f t="shared" si="142"/>
        <v/>
      </c>
    </row>
    <row r="223" spans="1:25" ht="34.5" customHeight="1" x14ac:dyDescent="0.25">
      <c r="A223" s="197" t="str">
        <f t="shared" si="144"/>
        <v/>
      </c>
      <c r="B223" s="198"/>
      <c r="C223" s="198"/>
      <c r="D223" s="197" t="str">
        <f t="shared" si="143"/>
        <v/>
      </c>
      <c r="E223" s="198"/>
      <c r="F223" s="197"/>
      <c r="G223" s="197" t="str">
        <f t="shared" si="145"/>
        <v/>
      </c>
      <c r="H223" s="197"/>
      <c r="I223" s="197"/>
      <c r="J223" s="197"/>
      <c r="K223" s="197"/>
      <c r="L223" s="197"/>
      <c r="M223" s="197"/>
      <c r="N223" s="199"/>
      <c r="O223" s="199"/>
      <c r="P223" s="199"/>
      <c r="Q223" s="199"/>
      <c r="R223" s="197"/>
      <c r="S223" s="197"/>
      <c r="T223" s="197"/>
      <c r="U223" s="197"/>
      <c r="V223" s="199" t="str">
        <f t="shared" si="139"/>
        <v/>
      </c>
      <c r="W223" s="199" t="str">
        <f t="shared" si="140"/>
        <v/>
      </c>
      <c r="X223" s="199" t="str">
        <f t="shared" si="141"/>
        <v/>
      </c>
      <c r="Y223" s="199" t="str">
        <f t="shared" si="142"/>
        <v/>
      </c>
    </row>
    <row r="224" spans="1:25" ht="34.5" customHeight="1" x14ac:dyDescent="0.25">
      <c r="A224" s="197" t="str">
        <f t="shared" si="144"/>
        <v/>
      </c>
      <c r="B224" s="198"/>
      <c r="C224" s="198"/>
      <c r="D224" s="197" t="str">
        <f t="shared" si="143"/>
        <v/>
      </c>
      <c r="E224" s="198"/>
      <c r="F224" s="197"/>
      <c r="G224" s="197" t="str">
        <f t="shared" si="145"/>
        <v/>
      </c>
      <c r="H224" s="197"/>
      <c r="I224" s="197"/>
      <c r="J224" s="197"/>
      <c r="K224" s="197"/>
      <c r="L224" s="197"/>
      <c r="M224" s="197"/>
      <c r="N224" s="199"/>
      <c r="O224" s="199"/>
      <c r="P224" s="199"/>
      <c r="Q224" s="199"/>
      <c r="R224" s="197"/>
      <c r="S224" s="197"/>
      <c r="T224" s="197"/>
      <c r="U224" s="197"/>
      <c r="V224" s="199" t="str">
        <f t="shared" si="139"/>
        <v/>
      </c>
      <c r="W224" s="199" t="str">
        <f t="shared" si="140"/>
        <v/>
      </c>
      <c r="X224" s="199" t="str">
        <f t="shared" si="141"/>
        <v/>
      </c>
      <c r="Y224" s="199" t="str">
        <f t="shared" si="142"/>
        <v/>
      </c>
    </row>
    <row r="225" spans="1:25" ht="34.5" customHeight="1" x14ac:dyDescent="0.25">
      <c r="A225" s="197" t="str">
        <f t="shared" si="144"/>
        <v/>
      </c>
      <c r="B225" s="198"/>
      <c r="C225" s="198"/>
      <c r="D225" s="197" t="str">
        <f t="shared" si="143"/>
        <v/>
      </c>
      <c r="E225" s="198"/>
      <c r="F225" s="197"/>
      <c r="G225" s="197" t="str">
        <f t="shared" si="145"/>
        <v/>
      </c>
      <c r="H225" s="197"/>
      <c r="I225" s="197"/>
      <c r="J225" s="197"/>
      <c r="K225" s="197"/>
      <c r="L225" s="197"/>
      <c r="M225" s="197"/>
      <c r="N225" s="199"/>
      <c r="O225" s="199"/>
      <c r="P225" s="199"/>
      <c r="Q225" s="199"/>
      <c r="R225" s="197"/>
      <c r="S225" s="197"/>
      <c r="T225" s="197"/>
      <c r="U225" s="197"/>
      <c r="V225" s="199" t="str">
        <f t="shared" si="139"/>
        <v/>
      </c>
      <c r="W225" s="199" t="str">
        <f t="shared" si="140"/>
        <v/>
      </c>
      <c r="X225" s="199" t="str">
        <f t="shared" si="141"/>
        <v/>
      </c>
      <c r="Y225" s="199" t="str">
        <f t="shared" si="142"/>
        <v/>
      </c>
    </row>
    <row r="226" spans="1:25" ht="34.5" customHeight="1" x14ac:dyDescent="0.25">
      <c r="A226" s="197" t="str">
        <f t="shared" si="144"/>
        <v/>
      </c>
      <c r="B226" s="198"/>
      <c r="C226" s="198"/>
      <c r="D226" s="197" t="str">
        <f t="shared" si="143"/>
        <v/>
      </c>
      <c r="E226" s="198"/>
      <c r="F226" s="197"/>
      <c r="G226" s="197" t="str">
        <f t="shared" si="145"/>
        <v/>
      </c>
      <c r="H226" s="197"/>
      <c r="I226" s="197"/>
      <c r="J226" s="197"/>
      <c r="K226" s="197"/>
      <c r="L226" s="197"/>
      <c r="M226" s="197"/>
      <c r="N226" s="199"/>
      <c r="O226" s="199"/>
      <c r="P226" s="199"/>
      <c r="Q226" s="199"/>
      <c r="R226" s="197"/>
      <c r="S226" s="197"/>
      <c r="T226" s="197"/>
      <c r="U226" s="197"/>
      <c r="V226" s="199" t="str">
        <f t="shared" ref="V226:V289" si="146">IF(N226="","",IF(O226="","",O226-N226))</f>
        <v/>
      </c>
      <c r="W226" s="199" t="str">
        <f t="shared" ref="W226:W289" si="147">IF(O226="","",IF(P226="","",P226-O226))</f>
        <v/>
      </c>
      <c r="X226" s="199" t="str">
        <f t="shared" si="141"/>
        <v/>
      </c>
      <c r="Y226" s="199" t="str">
        <f t="shared" si="142"/>
        <v/>
      </c>
    </row>
    <row r="227" spans="1:25" ht="34.5" customHeight="1" x14ac:dyDescent="0.25">
      <c r="A227" s="197" t="str">
        <f t="shared" si="144"/>
        <v/>
      </c>
      <c r="B227" s="198"/>
      <c r="C227" s="198"/>
      <c r="D227" s="197" t="str">
        <f t="shared" si="143"/>
        <v/>
      </c>
      <c r="E227" s="198"/>
      <c r="F227" s="197"/>
      <c r="G227" s="197" t="str">
        <f t="shared" si="145"/>
        <v/>
      </c>
      <c r="H227" s="197"/>
      <c r="I227" s="197"/>
      <c r="J227" s="197"/>
      <c r="K227" s="197"/>
      <c r="L227" s="197"/>
      <c r="M227" s="197"/>
      <c r="N227" s="199"/>
      <c r="O227" s="199"/>
      <c r="P227" s="199"/>
      <c r="Q227" s="199"/>
      <c r="R227" s="197"/>
      <c r="S227" s="197"/>
      <c r="T227" s="197"/>
      <c r="U227" s="197"/>
      <c r="V227" s="199" t="str">
        <f t="shared" si="146"/>
        <v/>
      </c>
      <c r="W227" s="199" t="str">
        <f t="shared" si="147"/>
        <v/>
      </c>
      <c r="X227" s="199" t="str">
        <f t="shared" ref="X227:X290" si="148">IF(P227="","",IF(N227="","",P227-N227))</f>
        <v/>
      </c>
      <c r="Y227" s="199" t="str">
        <f t="shared" ref="Y227:Y290" si="149">IF(N227="","",IF(Q227="","",Q227-N227))</f>
        <v/>
      </c>
    </row>
    <row r="228" spans="1:25" ht="34.5" customHeight="1" x14ac:dyDescent="0.25">
      <c r="A228" s="197" t="str">
        <f t="shared" si="144"/>
        <v/>
      </c>
      <c r="B228" s="198"/>
      <c r="C228" s="198"/>
      <c r="D228" s="197" t="str">
        <f t="shared" si="143"/>
        <v/>
      </c>
      <c r="E228" s="198"/>
      <c r="F228" s="197"/>
      <c r="G228" s="197" t="str">
        <f t="shared" si="145"/>
        <v/>
      </c>
      <c r="H228" s="197"/>
      <c r="I228" s="197"/>
      <c r="J228" s="197"/>
      <c r="K228" s="197"/>
      <c r="L228" s="197"/>
      <c r="M228" s="197"/>
      <c r="N228" s="199"/>
      <c r="O228" s="199"/>
      <c r="P228" s="199"/>
      <c r="Q228" s="199"/>
      <c r="R228" s="197"/>
      <c r="S228" s="197"/>
      <c r="T228" s="197"/>
      <c r="U228" s="197"/>
      <c r="V228" s="199" t="str">
        <f t="shared" si="146"/>
        <v/>
      </c>
      <c r="W228" s="199" t="str">
        <f t="shared" si="147"/>
        <v/>
      </c>
      <c r="X228" s="199" t="str">
        <f t="shared" si="148"/>
        <v/>
      </c>
      <c r="Y228" s="199" t="str">
        <f t="shared" si="149"/>
        <v/>
      </c>
    </row>
    <row r="229" spans="1:25" ht="34.5" customHeight="1" x14ac:dyDescent="0.25">
      <c r="A229" s="197" t="str">
        <f t="shared" si="144"/>
        <v/>
      </c>
      <c r="B229" s="198"/>
      <c r="C229" s="198"/>
      <c r="D229" s="197" t="str">
        <f t="shared" si="143"/>
        <v/>
      </c>
      <c r="E229" s="198"/>
      <c r="F229" s="197"/>
      <c r="G229" s="197" t="str">
        <f t="shared" si="145"/>
        <v/>
      </c>
      <c r="H229" s="197"/>
      <c r="I229" s="197"/>
      <c r="J229" s="197"/>
      <c r="K229" s="197"/>
      <c r="L229" s="197"/>
      <c r="M229" s="197"/>
      <c r="N229" s="199"/>
      <c r="O229" s="199"/>
      <c r="P229" s="199"/>
      <c r="Q229" s="199"/>
      <c r="R229" s="197"/>
      <c r="S229" s="197"/>
      <c r="T229" s="197"/>
      <c r="U229" s="197"/>
      <c r="V229" s="199" t="str">
        <f t="shared" si="146"/>
        <v/>
      </c>
      <c r="W229" s="199" t="str">
        <f t="shared" si="147"/>
        <v/>
      </c>
      <c r="X229" s="199" t="str">
        <f t="shared" si="148"/>
        <v/>
      </c>
      <c r="Y229" s="199" t="str">
        <f t="shared" si="149"/>
        <v/>
      </c>
    </row>
    <row r="230" spans="1:25" ht="34.5" customHeight="1" x14ac:dyDescent="0.25">
      <c r="A230" s="197" t="str">
        <f t="shared" si="144"/>
        <v/>
      </c>
      <c r="B230" s="198"/>
      <c r="C230" s="198"/>
      <c r="D230" s="197" t="str">
        <f t="shared" si="143"/>
        <v/>
      </c>
      <c r="E230" s="198"/>
      <c r="F230" s="197"/>
      <c r="G230" s="197" t="str">
        <f t="shared" si="145"/>
        <v/>
      </c>
      <c r="H230" s="197"/>
      <c r="I230" s="197"/>
      <c r="J230" s="197"/>
      <c r="K230" s="197"/>
      <c r="L230" s="197"/>
      <c r="M230" s="197"/>
      <c r="N230" s="199"/>
      <c r="O230" s="199"/>
      <c r="P230" s="199"/>
      <c r="Q230" s="199"/>
      <c r="R230" s="197"/>
      <c r="S230" s="197"/>
      <c r="T230" s="197"/>
      <c r="U230" s="197"/>
      <c r="V230" s="199" t="str">
        <f t="shared" si="146"/>
        <v/>
      </c>
      <c r="W230" s="199" t="str">
        <f t="shared" si="147"/>
        <v/>
      </c>
      <c r="X230" s="199" t="str">
        <f t="shared" si="148"/>
        <v/>
      </c>
      <c r="Y230" s="199" t="str">
        <f t="shared" si="149"/>
        <v/>
      </c>
    </row>
    <row r="231" spans="1:25" ht="34.5" customHeight="1" x14ac:dyDescent="0.25">
      <c r="A231" s="197" t="str">
        <f t="shared" si="144"/>
        <v/>
      </c>
      <c r="B231" s="198"/>
      <c r="C231" s="198"/>
      <c r="D231" s="197" t="str">
        <f t="shared" si="143"/>
        <v/>
      </c>
      <c r="E231" s="198"/>
      <c r="F231" s="197"/>
      <c r="G231" s="197" t="str">
        <f t="shared" si="145"/>
        <v/>
      </c>
      <c r="H231" s="197"/>
      <c r="I231" s="197"/>
      <c r="J231" s="197"/>
      <c r="K231" s="197"/>
      <c r="L231" s="197"/>
      <c r="M231" s="197"/>
      <c r="N231" s="199"/>
      <c r="O231" s="199"/>
      <c r="P231" s="199"/>
      <c r="Q231" s="199"/>
      <c r="R231" s="197"/>
      <c r="S231" s="197"/>
      <c r="T231" s="197"/>
      <c r="U231" s="197"/>
      <c r="V231" s="199" t="str">
        <f t="shared" si="146"/>
        <v/>
      </c>
      <c r="W231" s="199" t="str">
        <f t="shared" si="147"/>
        <v/>
      </c>
      <c r="X231" s="199" t="str">
        <f t="shared" si="148"/>
        <v/>
      </c>
      <c r="Y231" s="199" t="str">
        <f t="shared" si="149"/>
        <v/>
      </c>
    </row>
    <row r="232" spans="1:25" ht="34.5" customHeight="1" x14ac:dyDescent="0.25">
      <c r="A232" s="197" t="str">
        <f t="shared" si="144"/>
        <v/>
      </c>
      <c r="B232" s="198"/>
      <c r="C232" s="198"/>
      <c r="D232" s="197" t="str">
        <f t="shared" si="143"/>
        <v/>
      </c>
      <c r="E232" s="198"/>
      <c r="F232" s="197"/>
      <c r="G232" s="197" t="str">
        <f t="shared" si="145"/>
        <v/>
      </c>
      <c r="H232" s="197"/>
      <c r="I232" s="197"/>
      <c r="J232" s="197"/>
      <c r="K232" s="197"/>
      <c r="L232" s="197"/>
      <c r="M232" s="197"/>
      <c r="N232" s="199"/>
      <c r="O232" s="199"/>
      <c r="P232" s="199"/>
      <c r="Q232" s="199"/>
      <c r="R232" s="197"/>
      <c r="S232" s="197"/>
      <c r="T232" s="197"/>
      <c r="U232" s="197"/>
      <c r="V232" s="199" t="str">
        <f t="shared" si="146"/>
        <v/>
      </c>
      <c r="W232" s="199" t="str">
        <f t="shared" si="147"/>
        <v/>
      </c>
      <c r="X232" s="199" t="str">
        <f t="shared" si="148"/>
        <v/>
      </c>
      <c r="Y232" s="199" t="str">
        <f t="shared" si="149"/>
        <v/>
      </c>
    </row>
    <row r="233" spans="1:25" ht="34.5" customHeight="1" x14ac:dyDescent="0.25">
      <c r="A233" s="197" t="str">
        <f t="shared" si="144"/>
        <v/>
      </c>
      <c r="B233" s="198"/>
      <c r="C233" s="198"/>
      <c r="D233" s="197" t="str">
        <f t="shared" si="143"/>
        <v/>
      </c>
      <c r="E233" s="198"/>
      <c r="F233" s="197"/>
      <c r="G233" s="197" t="str">
        <f t="shared" si="145"/>
        <v/>
      </c>
      <c r="H233" s="197"/>
      <c r="I233" s="197"/>
      <c r="J233" s="197"/>
      <c r="K233" s="197"/>
      <c r="L233" s="197"/>
      <c r="M233" s="197"/>
      <c r="N233" s="199"/>
      <c r="O233" s="199"/>
      <c r="P233" s="199"/>
      <c r="Q233" s="199"/>
      <c r="R233" s="197"/>
      <c r="S233" s="197"/>
      <c r="T233" s="197"/>
      <c r="U233" s="197"/>
      <c r="V233" s="199" t="str">
        <f t="shared" si="146"/>
        <v/>
      </c>
      <c r="W233" s="199" t="str">
        <f t="shared" si="147"/>
        <v/>
      </c>
      <c r="X233" s="199" t="str">
        <f t="shared" si="148"/>
        <v/>
      </c>
      <c r="Y233" s="199" t="str">
        <f t="shared" si="149"/>
        <v/>
      </c>
    </row>
    <row r="234" spans="1:25" ht="34.5" customHeight="1" x14ac:dyDescent="0.25">
      <c r="A234" s="197" t="str">
        <f t="shared" si="144"/>
        <v/>
      </c>
      <c r="B234" s="198"/>
      <c r="C234" s="198"/>
      <c r="D234" s="197" t="str">
        <f t="shared" si="143"/>
        <v/>
      </c>
      <c r="E234" s="198"/>
      <c r="F234" s="197"/>
      <c r="G234" s="197" t="str">
        <f t="shared" si="145"/>
        <v/>
      </c>
      <c r="H234" s="197"/>
      <c r="I234" s="197"/>
      <c r="J234" s="197"/>
      <c r="K234" s="197"/>
      <c r="L234" s="197"/>
      <c r="M234" s="197"/>
      <c r="N234" s="199"/>
      <c r="O234" s="199"/>
      <c r="P234" s="199"/>
      <c r="Q234" s="199"/>
      <c r="R234" s="197"/>
      <c r="S234" s="197"/>
      <c r="T234" s="197"/>
      <c r="U234" s="197"/>
      <c r="V234" s="199" t="str">
        <f t="shared" si="146"/>
        <v/>
      </c>
      <c r="W234" s="199" t="str">
        <f t="shared" si="147"/>
        <v/>
      </c>
      <c r="X234" s="199" t="str">
        <f t="shared" si="148"/>
        <v/>
      </c>
      <c r="Y234" s="199" t="str">
        <f t="shared" si="149"/>
        <v/>
      </c>
    </row>
    <row r="235" spans="1:25" ht="34.5" customHeight="1" x14ac:dyDescent="0.25">
      <c r="A235" s="197" t="str">
        <f t="shared" si="144"/>
        <v/>
      </c>
      <c r="B235" s="198"/>
      <c r="C235" s="198"/>
      <c r="D235" s="197" t="str">
        <f t="shared" si="143"/>
        <v/>
      </c>
      <c r="E235" s="198"/>
      <c r="F235" s="197"/>
      <c r="G235" s="197" t="str">
        <f t="shared" si="145"/>
        <v/>
      </c>
      <c r="H235" s="197"/>
      <c r="I235" s="197"/>
      <c r="J235" s="197"/>
      <c r="K235" s="197"/>
      <c r="L235" s="197"/>
      <c r="M235" s="197"/>
      <c r="N235" s="199"/>
      <c r="O235" s="199"/>
      <c r="P235" s="199"/>
      <c r="Q235" s="199"/>
      <c r="R235" s="197"/>
      <c r="S235" s="197"/>
      <c r="T235" s="197"/>
      <c r="U235" s="197"/>
      <c r="V235" s="199" t="str">
        <f t="shared" si="146"/>
        <v/>
      </c>
      <c r="W235" s="199" t="str">
        <f t="shared" si="147"/>
        <v/>
      </c>
      <c r="X235" s="199" t="str">
        <f t="shared" si="148"/>
        <v/>
      </c>
      <c r="Y235" s="199" t="str">
        <f t="shared" si="149"/>
        <v/>
      </c>
    </row>
    <row r="236" spans="1:25" ht="34.5" customHeight="1" x14ac:dyDescent="0.25">
      <c r="A236" s="197" t="str">
        <f t="shared" si="144"/>
        <v/>
      </c>
      <c r="B236" s="198"/>
      <c r="C236" s="198"/>
      <c r="D236" s="197" t="str">
        <f t="shared" si="143"/>
        <v/>
      </c>
      <c r="E236" s="198"/>
      <c r="F236" s="197"/>
      <c r="G236" s="197" t="str">
        <f t="shared" si="145"/>
        <v/>
      </c>
      <c r="H236" s="197"/>
      <c r="I236" s="197"/>
      <c r="J236" s="197"/>
      <c r="K236" s="197"/>
      <c r="L236" s="197"/>
      <c r="M236" s="197"/>
      <c r="N236" s="199"/>
      <c r="O236" s="199"/>
      <c r="P236" s="199"/>
      <c r="Q236" s="199"/>
      <c r="R236" s="197"/>
      <c r="S236" s="197"/>
      <c r="T236" s="197"/>
      <c r="U236" s="197"/>
      <c r="V236" s="199" t="str">
        <f t="shared" si="146"/>
        <v/>
      </c>
      <c r="W236" s="199" t="str">
        <f t="shared" si="147"/>
        <v/>
      </c>
      <c r="X236" s="199" t="str">
        <f t="shared" si="148"/>
        <v/>
      </c>
      <c r="Y236" s="199" t="str">
        <f t="shared" si="149"/>
        <v/>
      </c>
    </row>
    <row r="237" spans="1:25" ht="34.5" customHeight="1" x14ac:dyDescent="0.25">
      <c r="A237" s="197" t="str">
        <f t="shared" si="144"/>
        <v/>
      </c>
      <c r="B237" s="198"/>
      <c r="C237" s="198"/>
      <c r="D237" s="197" t="str">
        <f t="shared" si="143"/>
        <v/>
      </c>
      <c r="E237" s="198"/>
      <c r="F237" s="197"/>
      <c r="G237" s="197" t="str">
        <f t="shared" si="145"/>
        <v/>
      </c>
      <c r="H237" s="197"/>
      <c r="I237" s="197"/>
      <c r="J237" s="197"/>
      <c r="K237" s="197"/>
      <c r="L237" s="197"/>
      <c r="M237" s="197"/>
      <c r="N237" s="199"/>
      <c r="O237" s="199"/>
      <c r="P237" s="199"/>
      <c r="Q237" s="199"/>
      <c r="R237" s="197"/>
      <c r="S237" s="197"/>
      <c r="T237" s="197"/>
      <c r="U237" s="197"/>
      <c r="V237" s="199" t="str">
        <f t="shared" si="146"/>
        <v/>
      </c>
      <c r="W237" s="199" t="str">
        <f t="shared" si="147"/>
        <v/>
      </c>
      <c r="X237" s="199" t="str">
        <f t="shared" si="148"/>
        <v/>
      </c>
      <c r="Y237" s="199" t="str">
        <f t="shared" si="149"/>
        <v/>
      </c>
    </row>
    <row r="238" spans="1:25" ht="34.5" customHeight="1" x14ac:dyDescent="0.25">
      <c r="A238" s="197" t="str">
        <f t="shared" si="144"/>
        <v/>
      </c>
      <c r="B238" s="198"/>
      <c r="C238" s="198"/>
      <c r="D238" s="197" t="str">
        <f t="shared" si="143"/>
        <v/>
      </c>
      <c r="E238" s="198"/>
      <c r="F238" s="197"/>
      <c r="G238" s="197" t="str">
        <f t="shared" si="145"/>
        <v/>
      </c>
      <c r="H238" s="197"/>
      <c r="I238" s="197"/>
      <c r="J238" s="197"/>
      <c r="K238" s="197"/>
      <c r="L238" s="197"/>
      <c r="M238" s="197"/>
      <c r="N238" s="199"/>
      <c r="O238" s="199"/>
      <c r="P238" s="199"/>
      <c r="Q238" s="199"/>
      <c r="R238" s="197"/>
      <c r="S238" s="197"/>
      <c r="T238" s="197"/>
      <c r="U238" s="197"/>
      <c r="V238" s="199" t="str">
        <f t="shared" si="146"/>
        <v/>
      </c>
      <c r="W238" s="199" t="str">
        <f t="shared" si="147"/>
        <v/>
      </c>
      <c r="X238" s="199" t="str">
        <f t="shared" si="148"/>
        <v/>
      </c>
      <c r="Y238" s="199" t="str">
        <f t="shared" si="149"/>
        <v/>
      </c>
    </row>
    <row r="239" spans="1:25" ht="34.5" customHeight="1" x14ac:dyDescent="0.25">
      <c r="A239" s="197" t="str">
        <f t="shared" si="144"/>
        <v/>
      </c>
      <c r="B239" s="198"/>
      <c r="C239" s="198"/>
      <c r="D239" s="197" t="str">
        <f t="shared" si="143"/>
        <v/>
      </c>
      <c r="E239" s="198"/>
      <c r="F239" s="197"/>
      <c r="G239" s="197" t="str">
        <f t="shared" si="145"/>
        <v/>
      </c>
      <c r="H239" s="197"/>
      <c r="I239" s="197"/>
      <c r="J239" s="197"/>
      <c r="K239" s="197"/>
      <c r="L239" s="197"/>
      <c r="M239" s="197"/>
      <c r="N239" s="199"/>
      <c r="O239" s="199"/>
      <c r="P239" s="199"/>
      <c r="Q239" s="199"/>
      <c r="R239" s="197"/>
      <c r="S239" s="197"/>
      <c r="T239" s="197"/>
      <c r="U239" s="197"/>
      <c r="V239" s="199" t="str">
        <f t="shared" si="146"/>
        <v/>
      </c>
      <c r="W239" s="199" t="str">
        <f t="shared" si="147"/>
        <v/>
      </c>
      <c r="X239" s="199" t="str">
        <f t="shared" si="148"/>
        <v/>
      </c>
      <c r="Y239" s="199" t="str">
        <f t="shared" si="149"/>
        <v/>
      </c>
    </row>
    <row r="240" spans="1:25" ht="34.5" customHeight="1" x14ac:dyDescent="0.25">
      <c r="A240" s="197" t="str">
        <f t="shared" si="144"/>
        <v/>
      </c>
      <c r="B240" s="198"/>
      <c r="C240" s="198"/>
      <c r="D240" s="197" t="str">
        <f t="shared" si="143"/>
        <v/>
      </c>
      <c r="E240" s="198"/>
      <c r="F240" s="197"/>
      <c r="G240" s="197" t="str">
        <f t="shared" si="145"/>
        <v/>
      </c>
      <c r="H240" s="197"/>
      <c r="I240" s="197"/>
      <c r="J240" s="197"/>
      <c r="K240" s="197"/>
      <c r="L240" s="197"/>
      <c r="M240" s="197"/>
      <c r="N240" s="199"/>
      <c r="O240" s="199"/>
      <c r="P240" s="199"/>
      <c r="Q240" s="199"/>
      <c r="R240" s="197"/>
      <c r="S240" s="197"/>
      <c r="T240" s="197"/>
      <c r="U240" s="197"/>
      <c r="V240" s="199" t="str">
        <f t="shared" si="146"/>
        <v/>
      </c>
      <c r="W240" s="199" t="str">
        <f t="shared" si="147"/>
        <v/>
      </c>
      <c r="X240" s="199" t="str">
        <f t="shared" si="148"/>
        <v/>
      </c>
      <c r="Y240" s="199" t="str">
        <f t="shared" si="149"/>
        <v/>
      </c>
    </row>
    <row r="241" spans="1:25" ht="34.5" customHeight="1" x14ac:dyDescent="0.25">
      <c r="A241" s="197" t="str">
        <f t="shared" si="144"/>
        <v/>
      </c>
      <c r="B241" s="198"/>
      <c r="C241" s="198"/>
      <c r="D241" s="197" t="str">
        <f t="shared" si="143"/>
        <v/>
      </c>
      <c r="E241" s="198"/>
      <c r="F241" s="197"/>
      <c r="G241" s="197" t="str">
        <f t="shared" si="145"/>
        <v/>
      </c>
      <c r="H241" s="197"/>
      <c r="I241" s="197"/>
      <c r="J241" s="197"/>
      <c r="K241" s="197"/>
      <c r="L241" s="197"/>
      <c r="M241" s="197"/>
      <c r="N241" s="199"/>
      <c r="O241" s="199"/>
      <c r="P241" s="199"/>
      <c r="Q241" s="199"/>
      <c r="R241" s="197"/>
      <c r="S241" s="197"/>
      <c r="T241" s="197"/>
      <c r="U241" s="197"/>
      <c r="V241" s="199" t="str">
        <f t="shared" si="146"/>
        <v/>
      </c>
      <c r="W241" s="199" t="str">
        <f t="shared" si="147"/>
        <v/>
      </c>
      <c r="X241" s="199" t="str">
        <f t="shared" si="148"/>
        <v/>
      </c>
      <c r="Y241" s="199" t="str">
        <f t="shared" si="149"/>
        <v/>
      </c>
    </row>
    <row r="242" spans="1:25" ht="34.5" customHeight="1" x14ac:dyDescent="0.25">
      <c r="A242" s="197" t="str">
        <f t="shared" si="144"/>
        <v/>
      </c>
      <c r="B242" s="198"/>
      <c r="C242" s="198"/>
      <c r="D242" s="197" t="str">
        <f t="shared" si="143"/>
        <v/>
      </c>
      <c r="E242" s="198"/>
      <c r="F242" s="197"/>
      <c r="G242" s="197" t="str">
        <f t="shared" si="145"/>
        <v/>
      </c>
      <c r="H242" s="197"/>
      <c r="I242" s="197"/>
      <c r="J242" s="197"/>
      <c r="K242" s="197"/>
      <c r="L242" s="197"/>
      <c r="M242" s="197"/>
      <c r="N242" s="199"/>
      <c r="O242" s="199"/>
      <c r="P242" s="199"/>
      <c r="Q242" s="199"/>
      <c r="R242" s="197"/>
      <c r="S242" s="197"/>
      <c r="T242" s="197"/>
      <c r="U242" s="197"/>
      <c r="V242" s="199" t="str">
        <f t="shared" si="146"/>
        <v/>
      </c>
      <c r="W242" s="199" t="str">
        <f t="shared" si="147"/>
        <v/>
      </c>
      <c r="X242" s="199" t="str">
        <f t="shared" si="148"/>
        <v/>
      </c>
      <c r="Y242" s="199" t="str">
        <f t="shared" si="149"/>
        <v/>
      </c>
    </row>
    <row r="243" spans="1:25" ht="34.5" customHeight="1" x14ac:dyDescent="0.25">
      <c r="A243" s="197" t="str">
        <f t="shared" si="144"/>
        <v/>
      </c>
      <c r="B243" s="198"/>
      <c r="C243" s="198"/>
      <c r="D243" s="197" t="str">
        <f t="shared" si="143"/>
        <v/>
      </c>
      <c r="E243" s="198"/>
      <c r="F243" s="197"/>
      <c r="G243" s="197" t="str">
        <f t="shared" si="145"/>
        <v/>
      </c>
      <c r="H243" s="197"/>
      <c r="I243" s="197"/>
      <c r="J243" s="197"/>
      <c r="K243" s="197"/>
      <c r="L243" s="197"/>
      <c r="M243" s="197"/>
      <c r="N243" s="199"/>
      <c r="O243" s="199"/>
      <c r="P243" s="199"/>
      <c r="Q243" s="199"/>
      <c r="R243" s="197"/>
      <c r="S243" s="197"/>
      <c r="T243" s="197"/>
      <c r="U243" s="197"/>
      <c r="V243" s="199" t="str">
        <f t="shared" si="146"/>
        <v/>
      </c>
      <c r="W243" s="199" t="str">
        <f t="shared" si="147"/>
        <v/>
      </c>
      <c r="X243" s="199" t="str">
        <f t="shared" si="148"/>
        <v/>
      </c>
      <c r="Y243" s="199" t="str">
        <f t="shared" si="149"/>
        <v/>
      </c>
    </row>
    <row r="244" spans="1:25" ht="34.5" customHeight="1" x14ac:dyDescent="0.25">
      <c r="A244" s="197" t="str">
        <f t="shared" si="144"/>
        <v/>
      </c>
      <c r="B244" s="198"/>
      <c r="C244" s="198"/>
      <c r="D244" s="197" t="str">
        <f t="shared" si="143"/>
        <v/>
      </c>
      <c r="E244" s="198"/>
      <c r="F244" s="197"/>
      <c r="G244" s="197" t="str">
        <f t="shared" si="145"/>
        <v/>
      </c>
      <c r="H244" s="197"/>
      <c r="I244" s="197"/>
      <c r="J244" s="197"/>
      <c r="K244" s="197"/>
      <c r="L244" s="197"/>
      <c r="M244" s="197"/>
      <c r="N244" s="199"/>
      <c r="O244" s="199"/>
      <c r="P244" s="199"/>
      <c r="Q244" s="199"/>
      <c r="R244" s="197"/>
      <c r="S244" s="197"/>
      <c r="T244" s="197"/>
      <c r="U244" s="197"/>
      <c r="V244" s="199" t="str">
        <f t="shared" si="146"/>
        <v/>
      </c>
      <c r="W244" s="199" t="str">
        <f t="shared" si="147"/>
        <v/>
      </c>
      <c r="X244" s="199" t="str">
        <f t="shared" si="148"/>
        <v/>
      </c>
      <c r="Y244" s="199" t="str">
        <f t="shared" si="149"/>
        <v/>
      </c>
    </row>
    <row r="245" spans="1:25" ht="34.5" customHeight="1" x14ac:dyDescent="0.25">
      <c r="A245" s="197" t="str">
        <f t="shared" si="144"/>
        <v/>
      </c>
      <c r="B245" s="198"/>
      <c r="C245" s="198"/>
      <c r="D245" s="197" t="str">
        <f t="shared" si="143"/>
        <v/>
      </c>
      <c r="E245" s="198"/>
      <c r="F245" s="197"/>
      <c r="G245" s="197" t="str">
        <f t="shared" si="145"/>
        <v/>
      </c>
      <c r="H245" s="197"/>
      <c r="I245" s="197"/>
      <c r="J245" s="197"/>
      <c r="K245" s="197"/>
      <c r="L245" s="197"/>
      <c r="M245" s="197"/>
      <c r="N245" s="199"/>
      <c r="O245" s="199"/>
      <c r="P245" s="199"/>
      <c r="Q245" s="199"/>
      <c r="R245" s="197"/>
      <c r="S245" s="197"/>
      <c r="T245" s="197"/>
      <c r="U245" s="197"/>
      <c r="V245" s="199" t="str">
        <f t="shared" si="146"/>
        <v/>
      </c>
      <c r="W245" s="199" t="str">
        <f t="shared" si="147"/>
        <v/>
      </c>
      <c r="X245" s="199" t="str">
        <f t="shared" si="148"/>
        <v/>
      </c>
      <c r="Y245" s="199" t="str">
        <f t="shared" si="149"/>
        <v/>
      </c>
    </row>
    <row r="246" spans="1:25" ht="34.5" customHeight="1" x14ac:dyDescent="0.25">
      <c r="A246" s="197" t="str">
        <f t="shared" si="144"/>
        <v/>
      </c>
      <c r="B246" s="198"/>
      <c r="C246" s="198"/>
      <c r="D246" s="197" t="str">
        <f t="shared" si="143"/>
        <v/>
      </c>
      <c r="E246" s="198"/>
      <c r="F246" s="197"/>
      <c r="G246" s="197" t="str">
        <f t="shared" si="145"/>
        <v/>
      </c>
      <c r="H246" s="197"/>
      <c r="I246" s="197"/>
      <c r="J246" s="197"/>
      <c r="K246" s="197"/>
      <c r="L246" s="197"/>
      <c r="M246" s="197"/>
      <c r="N246" s="199"/>
      <c r="O246" s="199"/>
      <c r="P246" s="199"/>
      <c r="Q246" s="199"/>
      <c r="R246" s="197"/>
      <c r="S246" s="197"/>
      <c r="T246" s="197"/>
      <c r="U246" s="197"/>
      <c r="V246" s="199" t="str">
        <f t="shared" si="146"/>
        <v/>
      </c>
      <c r="W246" s="199" t="str">
        <f t="shared" si="147"/>
        <v/>
      </c>
      <c r="X246" s="199" t="str">
        <f t="shared" si="148"/>
        <v/>
      </c>
      <c r="Y246" s="199" t="str">
        <f t="shared" si="149"/>
        <v/>
      </c>
    </row>
    <row r="247" spans="1:25" ht="34.5" customHeight="1" x14ac:dyDescent="0.25">
      <c r="A247" s="197" t="str">
        <f t="shared" si="144"/>
        <v/>
      </c>
      <c r="B247" s="198"/>
      <c r="C247" s="198"/>
      <c r="D247" s="197" t="str">
        <f t="shared" si="143"/>
        <v/>
      </c>
      <c r="E247" s="198"/>
      <c r="F247" s="197"/>
      <c r="G247" s="197" t="str">
        <f t="shared" si="145"/>
        <v/>
      </c>
      <c r="H247" s="197"/>
      <c r="I247" s="197"/>
      <c r="J247" s="197"/>
      <c r="K247" s="197"/>
      <c r="L247" s="197"/>
      <c r="M247" s="197"/>
      <c r="N247" s="199"/>
      <c r="O247" s="199"/>
      <c r="P247" s="199"/>
      <c r="Q247" s="199"/>
      <c r="R247" s="197"/>
      <c r="S247" s="197"/>
      <c r="T247" s="197"/>
      <c r="U247" s="197"/>
      <c r="V247" s="199" t="str">
        <f t="shared" si="146"/>
        <v/>
      </c>
      <c r="W247" s="199" t="str">
        <f t="shared" si="147"/>
        <v/>
      </c>
      <c r="X247" s="199" t="str">
        <f t="shared" si="148"/>
        <v/>
      </c>
      <c r="Y247" s="199" t="str">
        <f t="shared" si="149"/>
        <v/>
      </c>
    </row>
    <row r="248" spans="1:25" ht="34.5" customHeight="1" x14ac:dyDescent="0.25">
      <c r="A248" s="197" t="str">
        <f t="shared" si="144"/>
        <v/>
      </c>
      <c r="B248" s="198"/>
      <c r="C248" s="198"/>
      <c r="D248" s="197" t="str">
        <f t="shared" si="143"/>
        <v/>
      </c>
      <c r="E248" s="198"/>
      <c r="F248" s="197"/>
      <c r="G248" s="197" t="str">
        <f t="shared" si="145"/>
        <v/>
      </c>
      <c r="H248" s="197"/>
      <c r="I248" s="197"/>
      <c r="J248" s="197"/>
      <c r="K248" s="197"/>
      <c r="L248" s="197"/>
      <c r="M248" s="197"/>
      <c r="N248" s="199"/>
      <c r="O248" s="199"/>
      <c r="P248" s="199"/>
      <c r="Q248" s="199"/>
      <c r="R248" s="197"/>
      <c r="S248" s="197"/>
      <c r="T248" s="197"/>
      <c r="U248" s="197"/>
      <c r="V248" s="199" t="str">
        <f t="shared" si="146"/>
        <v/>
      </c>
      <c r="W248" s="199" t="str">
        <f t="shared" si="147"/>
        <v/>
      </c>
      <c r="X248" s="199" t="str">
        <f t="shared" si="148"/>
        <v/>
      </c>
      <c r="Y248" s="199" t="str">
        <f t="shared" si="149"/>
        <v/>
      </c>
    </row>
    <row r="249" spans="1:25" ht="34.5" customHeight="1" x14ac:dyDescent="0.25">
      <c r="A249" s="197" t="str">
        <f t="shared" si="144"/>
        <v/>
      </c>
      <c r="B249" s="198"/>
      <c r="C249" s="198"/>
      <c r="D249" s="197" t="str">
        <f t="shared" si="143"/>
        <v/>
      </c>
      <c r="E249" s="198"/>
      <c r="F249" s="197"/>
      <c r="G249" s="197" t="str">
        <f t="shared" si="145"/>
        <v/>
      </c>
      <c r="H249" s="197"/>
      <c r="I249" s="197"/>
      <c r="J249" s="197"/>
      <c r="K249" s="197"/>
      <c r="L249" s="197"/>
      <c r="M249" s="197"/>
      <c r="N249" s="199"/>
      <c r="O249" s="199"/>
      <c r="P249" s="199"/>
      <c r="Q249" s="199"/>
      <c r="R249" s="197"/>
      <c r="S249" s="197"/>
      <c r="T249" s="197"/>
      <c r="U249" s="197"/>
      <c r="V249" s="199" t="str">
        <f t="shared" si="146"/>
        <v/>
      </c>
      <c r="W249" s="199" t="str">
        <f t="shared" si="147"/>
        <v/>
      </c>
      <c r="X249" s="199" t="str">
        <f t="shared" si="148"/>
        <v/>
      </c>
      <c r="Y249" s="199" t="str">
        <f t="shared" si="149"/>
        <v/>
      </c>
    </row>
    <row r="250" spans="1:25" ht="34.5" customHeight="1" x14ac:dyDescent="0.25">
      <c r="A250" s="197" t="str">
        <f t="shared" si="144"/>
        <v/>
      </c>
      <c r="B250" s="198"/>
      <c r="C250" s="198"/>
      <c r="D250" s="197" t="str">
        <f t="shared" si="143"/>
        <v/>
      </c>
      <c r="E250" s="198"/>
      <c r="F250" s="197"/>
      <c r="G250" s="197" t="str">
        <f t="shared" si="145"/>
        <v/>
      </c>
      <c r="H250" s="197"/>
      <c r="I250" s="197"/>
      <c r="J250" s="197"/>
      <c r="K250" s="197"/>
      <c r="L250" s="197"/>
      <c r="M250" s="197"/>
      <c r="N250" s="199"/>
      <c r="O250" s="199"/>
      <c r="P250" s="199"/>
      <c r="Q250" s="199"/>
      <c r="R250" s="197"/>
      <c r="S250" s="197"/>
      <c r="T250" s="197"/>
      <c r="U250" s="197"/>
      <c r="V250" s="199" t="str">
        <f t="shared" si="146"/>
        <v/>
      </c>
      <c r="W250" s="199" t="str">
        <f t="shared" si="147"/>
        <v/>
      </c>
      <c r="X250" s="199" t="str">
        <f t="shared" si="148"/>
        <v/>
      </c>
      <c r="Y250" s="199" t="str">
        <f t="shared" si="149"/>
        <v/>
      </c>
    </row>
    <row r="251" spans="1:25" ht="34.5" customHeight="1" x14ac:dyDescent="0.25">
      <c r="A251" s="197" t="str">
        <f t="shared" si="144"/>
        <v/>
      </c>
      <c r="B251" s="198"/>
      <c r="C251" s="198"/>
      <c r="D251" s="197" t="str">
        <f t="shared" si="143"/>
        <v/>
      </c>
      <c r="E251" s="198"/>
      <c r="F251" s="197"/>
      <c r="G251" s="197" t="str">
        <f t="shared" si="145"/>
        <v/>
      </c>
      <c r="H251" s="197"/>
      <c r="I251" s="197"/>
      <c r="J251" s="197"/>
      <c r="K251" s="197"/>
      <c r="L251" s="197"/>
      <c r="M251" s="197"/>
      <c r="N251" s="199"/>
      <c r="O251" s="199"/>
      <c r="P251" s="199"/>
      <c r="Q251" s="199"/>
      <c r="R251" s="197"/>
      <c r="S251" s="197"/>
      <c r="T251" s="197"/>
      <c r="U251" s="197"/>
      <c r="V251" s="199" t="str">
        <f t="shared" si="146"/>
        <v/>
      </c>
      <c r="W251" s="199" t="str">
        <f t="shared" si="147"/>
        <v/>
      </c>
      <c r="X251" s="199" t="str">
        <f t="shared" si="148"/>
        <v/>
      </c>
      <c r="Y251" s="199" t="str">
        <f t="shared" si="149"/>
        <v/>
      </c>
    </row>
    <row r="252" spans="1:25" ht="34.5" customHeight="1" x14ac:dyDescent="0.25">
      <c r="A252" s="197" t="str">
        <f t="shared" si="144"/>
        <v/>
      </c>
      <c r="B252" s="198"/>
      <c r="C252" s="198"/>
      <c r="D252" s="197" t="str">
        <f t="shared" si="143"/>
        <v/>
      </c>
      <c r="E252" s="198"/>
      <c r="F252" s="197"/>
      <c r="G252" s="197" t="str">
        <f t="shared" si="145"/>
        <v/>
      </c>
      <c r="H252" s="197"/>
      <c r="I252" s="197"/>
      <c r="J252" s="197"/>
      <c r="K252" s="197"/>
      <c r="L252" s="197"/>
      <c r="M252" s="197"/>
      <c r="N252" s="199"/>
      <c r="O252" s="199"/>
      <c r="P252" s="199"/>
      <c r="Q252" s="199"/>
      <c r="R252" s="197"/>
      <c r="S252" s="197"/>
      <c r="T252" s="197"/>
      <c r="U252" s="197"/>
      <c r="V252" s="199" t="str">
        <f t="shared" si="146"/>
        <v/>
      </c>
      <c r="W252" s="199" t="str">
        <f t="shared" si="147"/>
        <v/>
      </c>
      <c r="X252" s="199" t="str">
        <f t="shared" si="148"/>
        <v/>
      </c>
      <c r="Y252" s="199" t="str">
        <f t="shared" si="149"/>
        <v/>
      </c>
    </row>
    <row r="253" spans="1:25" ht="34.5" customHeight="1" x14ac:dyDescent="0.25">
      <c r="A253" s="197" t="str">
        <f t="shared" si="144"/>
        <v/>
      </c>
      <c r="B253" s="198"/>
      <c r="C253" s="198"/>
      <c r="D253" s="197" t="str">
        <f t="shared" si="143"/>
        <v/>
      </c>
      <c r="E253" s="198"/>
      <c r="F253" s="197"/>
      <c r="G253" s="197" t="str">
        <f t="shared" si="145"/>
        <v/>
      </c>
      <c r="H253" s="197"/>
      <c r="I253" s="197"/>
      <c r="J253" s="197"/>
      <c r="K253" s="197"/>
      <c r="L253" s="197"/>
      <c r="M253" s="197"/>
      <c r="N253" s="199"/>
      <c r="O253" s="199"/>
      <c r="P253" s="199"/>
      <c r="Q253" s="199"/>
      <c r="R253" s="197"/>
      <c r="S253" s="197"/>
      <c r="T253" s="197"/>
      <c r="U253" s="197"/>
      <c r="V253" s="199" t="str">
        <f t="shared" si="146"/>
        <v/>
      </c>
      <c r="W253" s="199" t="str">
        <f t="shared" si="147"/>
        <v/>
      </c>
      <c r="X253" s="199" t="str">
        <f t="shared" si="148"/>
        <v/>
      </c>
      <c r="Y253" s="199" t="str">
        <f t="shared" si="149"/>
        <v/>
      </c>
    </row>
    <row r="254" spans="1:25" ht="34.5" customHeight="1" x14ac:dyDescent="0.25">
      <c r="A254" s="197" t="str">
        <f t="shared" si="144"/>
        <v/>
      </c>
      <c r="B254" s="198"/>
      <c r="C254" s="198"/>
      <c r="D254" s="197" t="str">
        <f t="shared" si="143"/>
        <v/>
      </c>
      <c r="E254" s="198"/>
      <c r="F254" s="197"/>
      <c r="G254" s="197" t="str">
        <f t="shared" si="145"/>
        <v/>
      </c>
      <c r="H254" s="197"/>
      <c r="I254" s="197"/>
      <c r="J254" s="197"/>
      <c r="K254" s="197"/>
      <c r="L254" s="197"/>
      <c r="M254" s="197"/>
      <c r="N254" s="199"/>
      <c r="O254" s="199"/>
      <c r="P254" s="199"/>
      <c r="Q254" s="199"/>
      <c r="R254" s="197"/>
      <c r="S254" s="197"/>
      <c r="T254" s="197"/>
      <c r="U254" s="197"/>
      <c r="V254" s="199" t="str">
        <f t="shared" si="146"/>
        <v/>
      </c>
      <c r="W254" s="199" t="str">
        <f t="shared" si="147"/>
        <v/>
      </c>
      <c r="X254" s="199" t="str">
        <f t="shared" si="148"/>
        <v/>
      </c>
      <c r="Y254" s="199" t="str">
        <f t="shared" si="149"/>
        <v/>
      </c>
    </row>
    <row r="255" spans="1:25" ht="34.5" customHeight="1" x14ac:dyDescent="0.25">
      <c r="A255" s="197" t="str">
        <f t="shared" si="144"/>
        <v/>
      </c>
      <c r="B255" s="198"/>
      <c r="C255" s="198"/>
      <c r="D255" s="197" t="str">
        <f t="shared" si="143"/>
        <v/>
      </c>
      <c r="E255" s="198"/>
      <c r="F255" s="197"/>
      <c r="G255" s="197" t="str">
        <f t="shared" si="145"/>
        <v/>
      </c>
      <c r="H255" s="197"/>
      <c r="I255" s="197"/>
      <c r="J255" s="197"/>
      <c r="K255" s="197"/>
      <c r="L255" s="197"/>
      <c r="M255" s="197"/>
      <c r="N255" s="199"/>
      <c r="O255" s="199"/>
      <c r="P255" s="199"/>
      <c r="Q255" s="199"/>
      <c r="R255" s="197"/>
      <c r="S255" s="197"/>
      <c r="T255" s="197"/>
      <c r="U255" s="197"/>
      <c r="V255" s="199" t="str">
        <f t="shared" si="146"/>
        <v/>
      </c>
      <c r="W255" s="199" t="str">
        <f t="shared" si="147"/>
        <v/>
      </c>
      <c r="X255" s="199" t="str">
        <f t="shared" si="148"/>
        <v/>
      </c>
      <c r="Y255" s="199" t="str">
        <f t="shared" si="149"/>
        <v/>
      </c>
    </row>
    <row r="256" spans="1:25" ht="34.5" customHeight="1" x14ac:dyDescent="0.25">
      <c r="A256" s="197" t="str">
        <f t="shared" si="144"/>
        <v/>
      </c>
      <c r="B256" s="198"/>
      <c r="C256" s="198"/>
      <c r="D256" s="197" t="str">
        <f t="shared" si="143"/>
        <v/>
      </c>
      <c r="E256" s="198"/>
      <c r="F256" s="197"/>
      <c r="G256" s="197" t="str">
        <f t="shared" si="145"/>
        <v/>
      </c>
      <c r="H256" s="197"/>
      <c r="I256" s="197"/>
      <c r="J256" s="197"/>
      <c r="K256" s="197"/>
      <c r="L256" s="197"/>
      <c r="M256" s="197"/>
      <c r="N256" s="199"/>
      <c r="O256" s="199"/>
      <c r="P256" s="199"/>
      <c r="Q256" s="199"/>
      <c r="R256" s="197"/>
      <c r="S256" s="197"/>
      <c r="T256" s="197"/>
      <c r="U256" s="197"/>
      <c r="V256" s="199" t="str">
        <f t="shared" si="146"/>
        <v/>
      </c>
      <c r="W256" s="199" t="str">
        <f t="shared" si="147"/>
        <v/>
      </c>
      <c r="X256" s="199" t="str">
        <f t="shared" si="148"/>
        <v/>
      </c>
      <c r="Y256" s="199" t="str">
        <f t="shared" si="149"/>
        <v/>
      </c>
    </row>
    <row r="257" spans="1:25" ht="34.5" customHeight="1" x14ac:dyDescent="0.25">
      <c r="A257" s="197" t="str">
        <f t="shared" si="144"/>
        <v/>
      </c>
      <c r="B257" s="198"/>
      <c r="C257" s="198"/>
      <c r="D257" s="197" t="str">
        <f t="shared" si="143"/>
        <v/>
      </c>
      <c r="E257" s="198"/>
      <c r="F257" s="197"/>
      <c r="G257" s="197" t="str">
        <f t="shared" si="145"/>
        <v/>
      </c>
      <c r="H257" s="197"/>
      <c r="I257" s="197"/>
      <c r="J257" s="197"/>
      <c r="K257" s="197"/>
      <c r="L257" s="197"/>
      <c r="M257" s="197"/>
      <c r="N257" s="199"/>
      <c r="O257" s="199"/>
      <c r="P257" s="199"/>
      <c r="Q257" s="199"/>
      <c r="R257" s="197"/>
      <c r="S257" s="197"/>
      <c r="T257" s="197"/>
      <c r="U257" s="197"/>
      <c r="V257" s="199" t="str">
        <f t="shared" si="146"/>
        <v/>
      </c>
      <c r="W257" s="199" t="str">
        <f t="shared" si="147"/>
        <v/>
      </c>
      <c r="X257" s="199" t="str">
        <f t="shared" si="148"/>
        <v/>
      </c>
      <c r="Y257" s="199" t="str">
        <f t="shared" si="149"/>
        <v/>
      </c>
    </row>
    <row r="258" spans="1:25" ht="34.5" customHeight="1" x14ac:dyDescent="0.25">
      <c r="A258" s="197" t="str">
        <f t="shared" si="144"/>
        <v/>
      </c>
      <c r="B258" s="198"/>
      <c r="C258" s="198"/>
      <c r="D258" s="197" t="str">
        <f t="shared" si="143"/>
        <v/>
      </c>
      <c r="E258" s="198"/>
      <c r="F258" s="197"/>
      <c r="G258" s="197" t="str">
        <f t="shared" si="145"/>
        <v/>
      </c>
      <c r="H258" s="197"/>
      <c r="I258" s="197"/>
      <c r="J258" s="197"/>
      <c r="K258" s="197"/>
      <c r="L258" s="197"/>
      <c r="M258" s="197"/>
      <c r="N258" s="199"/>
      <c r="O258" s="199"/>
      <c r="P258" s="199"/>
      <c r="Q258" s="199"/>
      <c r="R258" s="197"/>
      <c r="S258" s="197"/>
      <c r="T258" s="197"/>
      <c r="U258" s="197"/>
      <c r="V258" s="199" t="str">
        <f t="shared" si="146"/>
        <v/>
      </c>
      <c r="W258" s="199" t="str">
        <f t="shared" si="147"/>
        <v/>
      </c>
      <c r="X258" s="199" t="str">
        <f t="shared" si="148"/>
        <v/>
      </c>
      <c r="Y258" s="199" t="str">
        <f t="shared" si="149"/>
        <v/>
      </c>
    </row>
    <row r="259" spans="1:25" ht="34.5" customHeight="1" x14ac:dyDescent="0.25">
      <c r="A259" s="197" t="str">
        <f t="shared" si="144"/>
        <v/>
      </c>
      <c r="B259" s="198"/>
      <c r="C259" s="198"/>
      <c r="D259" s="197" t="str">
        <f t="shared" si="143"/>
        <v/>
      </c>
      <c r="E259" s="198"/>
      <c r="F259" s="197"/>
      <c r="G259" s="197" t="str">
        <f t="shared" si="145"/>
        <v/>
      </c>
      <c r="H259" s="197"/>
      <c r="I259" s="197"/>
      <c r="J259" s="197"/>
      <c r="K259" s="197"/>
      <c r="L259" s="197"/>
      <c r="M259" s="197"/>
      <c r="N259" s="199"/>
      <c r="O259" s="199"/>
      <c r="P259" s="199"/>
      <c r="Q259" s="199"/>
      <c r="R259" s="197"/>
      <c r="S259" s="197"/>
      <c r="T259" s="197"/>
      <c r="U259" s="197"/>
      <c r="V259" s="199" t="str">
        <f t="shared" si="146"/>
        <v/>
      </c>
      <c r="W259" s="199" t="str">
        <f t="shared" si="147"/>
        <v/>
      </c>
      <c r="X259" s="199" t="str">
        <f t="shared" si="148"/>
        <v/>
      </c>
      <c r="Y259" s="199" t="str">
        <f t="shared" si="149"/>
        <v/>
      </c>
    </row>
    <row r="260" spans="1:25" ht="34.5" customHeight="1" x14ac:dyDescent="0.25">
      <c r="A260" s="197" t="str">
        <f t="shared" si="144"/>
        <v/>
      </c>
      <c r="B260" s="198"/>
      <c r="C260" s="198"/>
      <c r="D260" s="197" t="str">
        <f t="shared" si="143"/>
        <v/>
      </c>
      <c r="E260" s="198"/>
      <c r="F260" s="197"/>
      <c r="G260" s="197" t="str">
        <f t="shared" si="145"/>
        <v/>
      </c>
      <c r="H260" s="197"/>
      <c r="I260" s="197"/>
      <c r="J260" s="197"/>
      <c r="K260" s="197"/>
      <c r="L260" s="197"/>
      <c r="M260" s="197"/>
      <c r="N260" s="199"/>
      <c r="O260" s="199"/>
      <c r="P260" s="199"/>
      <c r="Q260" s="199"/>
      <c r="R260" s="197"/>
      <c r="S260" s="197"/>
      <c r="T260" s="197"/>
      <c r="U260" s="197"/>
      <c r="V260" s="199" t="str">
        <f t="shared" si="146"/>
        <v/>
      </c>
      <c r="W260" s="199" t="str">
        <f t="shared" si="147"/>
        <v/>
      </c>
      <c r="X260" s="199" t="str">
        <f t="shared" si="148"/>
        <v/>
      </c>
      <c r="Y260" s="199" t="str">
        <f t="shared" si="149"/>
        <v/>
      </c>
    </row>
    <row r="261" spans="1:25" ht="34.5" customHeight="1" x14ac:dyDescent="0.25">
      <c r="A261" s="197" t="str">
        <f t="shared" si="144"/>
        <v/>
      </c>
      <c r="B261" s="198"/>
      <c r="C261" s="198"/>
      <c r="D261" s="197" t="str">
        <f t="shared" ref="D261:D324" si="150">IF(E261="","",WEEKNUM(E261,21))</f>
        <v/>
      </c>
      <c r="E261" s="198"/>
      <c r="F261" s="197"/>
      <c r="G261" s="197" t="str">
        <f t="shared" si="145"/>
        <v/>
      </c>
      <c r="H261" s="197"/>
      <c r="I261" s="197"/>
      <c r="J261" s="197"/>
      <c r="K261" s="197"/>
      <c r="L261" s="197"/>
      <c r="M261" s="197"/>
      <c r="N261" s="199"/>
      <c r="O261" s="199"/>
      <c r="P261" s="199"/>
      <c r="Q261" s="199"/>
      <c r="R261" s="197"/>
      <c r="S261" s="197"/>
      <c r="T261" s="197"/>
      <c r="U261" s="197"/>
      <c r="V261" s="199" t="str">
        <f t="shared" si="146"/>
        <v/>
      </c>
      <c r="W261" s="199" t="str">
        <f t="shared" si="147"/>
        <v/>
      </c>
      <c r="X261" s="199" t="str">
        <f t="shared" si="148"/>
        <v/>
      </c>
      <c r="Y261" s="199" t="str">
        <f t="shared" si="149"/>
        <v/>
      </c>
    </row>
    <row r="262" spans="1:25" ht="34.5" customHeight="1" x14ac:dyDescent="0.25">
      <c r="A262" s="197" t="str">
        <f t="shared" si="144"/>
        <v/>
      </c>
      <c r="B262" s="198"/>
      <c r="C262" s="198"/>
      <c r="D262" s="197" t="str">
        <f t="shared" si="150"/>
        <v/>
      </c>
      <c r="E262" s="198"/>
      <c r="F262" s="197"/>
      <c r="G262" s="197" t="str">
        <f t="shared" si="145"/>
        <v/>
      </c>
      <c r="H262" s="197"/>
      <c r="I262" s="197"/>
      <c r="J262" s="197"/>
      <c r="K262" s="197"/>
      <c r="L262" s="197"/>
      <c r="M262" s="197"/>
      <c r="N262" s="199"/>
      <c r="O262" s="199"/>
      <c r="P262" s="199"/>
      <c r="Q262" s="199"/>
      <c r="R262" s="197"/>
      <c r="S262" s="197"/>
      <c r="T262" s="197"/>
      <c r="U262" s="197"/>
      <c r="V262" s="199" t="str">
        <f t="shared" si="146"/>
        <v/>
      </c>
      <c r="W262" s="199" t="str">
        <f t="shared" si="147"/>
        <v/>
      </c>
      <c r="X262" s="199" t="str">
        <f t="shared" si="148"/>
        <v/>
      </c>
      <c r="Y262" s="199" t="str">
        <f t="shared" si="149"/>
        <v/>
      </c>
    </row>
    <row r="263" spans="1:25" ht="34.5" customHeight="1" x14ac:dyDescent="0.25">
      <c r="A263" s="197" t="str">
        <f t="shared" si="144"/>
        <v/>
      </c>
      <c r="B263" s="198"/>
      <c r="C263" s="198"/>
      <c r="D263" s="197" t="str">
        <f t="shared" si="150"/>
        <v/>
      </c>
      <c r="E263" s="198"/>
      <c r="F263" s="197"/>
      <c r="G263" s="197" t="str">
        <f t="shared" si="145"/>
        <v/>
      </c>
      <c r="H263" s="197"/>
      <c r="I263" s="197"/>
      <c r="J263" s="197"/>
      <c r="K263" s="197"/>
      <c r="L263" s="197"/>
      <c r="M263" s="197"/>
      <c r="N263" s="199"/>
      <c r="O263" s="199"/>
      <c r="P263" s="199"/>
      <c r="Q263" s="199"/>
      <c r="R263" s="197"/>
      <c r="S263" s="197"/>
      <c r="T263" s="197"/>
      <c r="U263" s="197"/>
      <c r="V263" s="199" t="str">
        <f t="shared" si="146"/>
        <v/>
      </c>
      <c r="W263" s="199" t="str">
        <f t="shared" si="147"/>
        <v/>
      </c>
      <c r="X263" s="199" t="str">
        <f t="shared" si="148"/>
        <v/>
      </c>
      <c r="Y263" s="199" t="str">
        <f t="shared" si="149"/>
        <v/>
      </c>
    </row>
    <row r="264" spans="1:25" ht="34.5" customHeight="1" x14ac:dyDescent="0.25">
      <c r="A264" s="197" t="str">
        <f t="shared" ref="A264:A327" si="151">IF(B264="","",WEEKNUM(B264,21))</f>
        <v/>
      </c>
      <c r="B264" s="198"/>
      <c r="C264" s="198"/>
      <c r="D264" s="197" t="str">
        <f t="shared" si="150"/>
        <v/>
      </c>
      <c r="E264" s="198"/>
      <c r="F264" s="197"/>
      <c r="G264" s="197" t="str">
        <f t="shared" si="145"/>
        <v/>
      </c>
      <c r="H264" s="197"/>
      <c r="I264" s="197"/>
      <c r="J264" s="197"/>
      <c r="K264" s="197"/>
      <c r="L264" s="197"/>
      <c r="M264" s="197"/>
      <c r="N264" s="199"/>
      <c r="O264" s="199"/>
      <c r="P264" s="199"/>
      <c r="Q264" s="199"/>
      <c r="R264" s="197"/>
      <c r="S264" s="197"/>
      <c r="T264" s="197"/>
      <c r="U264" s="197"/>
      <c r="V264" s="199" t="str">
        <f t="shared" si="146"/>
        <v/>
      </c>
      <c r="W264" s="199" t="str">
        <f t="shared" si="147"/>
        <v/>
      </c>
      <c r="X264" s="199" t="str">
        <f t="shared" si="148"/>
        <v/>
      </c>
      <c r="Y264" s="199" t="str">
        <f t="shared" si="149"/>
        <v/>
      </c>
    </row>
    <row r="265" spans="1:25" ht="34.5" customHeight="1" x14ac:dyDescent="0.25">
      <c r="A265" s="197" t="str">
        <f t="shared" si="151"/>
        <v/>
      </c>
      <c r="B265" s="198"/>
      <c r="C265" s="198"/>
      <c r="D265" s="197" t="str">
        <f t="shared" si="150"/>
        <v/>
      </c>
      <c r="E265" s="198"/>
      <c r="F265" s="197"/>
      <c r="G265" s="197" t="str">
        <f t="shared" si="145"/>
        <v/>
      </c>
      <c r="H265" s="197"/>
      <c r="I265" s="197"/>
      <c r="J265" s="197"/>
      <c r="K265" s="197"/>
      <c r="L265" s="197"/>
      <c r="M265" s="197"/>
      <c r="N265" s="199"/>
      <c r="O265" s="199"/>
      <c r="P265" s="199"/>
      <c r="Q265" s="199"/>
      <c r="R265" s="197"/>
      <c r="S265" s="197"/>
      <c r="T265" s="197"/>
      <c r="U265" s="197"/>
      <c r="V265" s="199" t="str">
        <f t="shared" si="146"/>
        <v/>
      </c>
      <c r="W265" s="199" t="str">
        <f t="shared" si="147"/>
        <v/>
      </c>
      <c r="X265" s="199" t="str">
        <f t="shared" si="148"/>
        <v/>
      </c>
      <c r="Y265" s="199" t="str">
        <f t="shared" si="149"/>
        <v/>
      </c>
    </row>
    <row r="266" spans="1:25" ht="34.5" customHeight="1" x14ac:dyDescent="0.25">
      <c r="A266" s="197" t="str">
        <f t="shared" si="151"/>
        <v/>
      </c>
      <c r="B266" s="198"/>
      <c r="C266" s="198"/>
      <c r="D266" s="197" t="str">
        <f t="shared" si="150"/>
        <v/>
      </c>
      <c r="E266" s="198"/>
      <c r="F266" s="197"/>
      <c r="G266" s="197" t="str">
        <f t="shared" si="145"/>
        <v/>
      </c>
      <c r="H266" s="197"/>
      <c r="I266" s="197"/>
      <c r="J266" s="197"/>
      <c r="K266" s="197"/>
      <c r="L266" s="197"/>
      <c r="M266" s="197"/>
      <c r="N266" s="199"/>
      <c r="O266" s="199"/>
      <c r="P266" s="199"/>
      <c r="Q266" s="199"/>
      <c r="R266" s="197"/>
      <c r="S266" s="197"/>
      <c r="T266" s="197"/>
      <c r="U266" s="197"/>
      <c r="V266" s="199" t="str">
        <f t="shared" si="146"/>
        <v/>
      </c>
      <c r="W266" s="199" t="str">
        <f t="shared" si="147"/>
        <v/>
      </c>
      <c r="X266" s="199" t="str">
        <f t="shared" si="148"/>
        <v/>
      </c>
      <c r="Y266" s="199" t="str">
        <f t="shared" si="149"/>
        <v/>
      </c>
    </row>
    <row r="267" spans="1:25" ht="34.5" customHeight="1" x14ac:dyDescent="0.25">
      <c r="A267" s="197" t="str">
        <f t="shared" si="151"/>
        <v/>
      </c>
      <c r="B267" s="198"/>
      <c r="C267" s="198"/>
      <c r="D267" s="197" t="str">
        <f t="shared" si="150"/>
        <v/>
      </c>
      <c r="E267" s="198"/>
      <c r="F267" s="197"/>
      <c r="G267" s="197" t="str">
        <f t="shared" si="145"/>
        <v/>
      </c>
      <c r="H267" s="197"/>
      <c r="I267" s="197"/>
      <c r="J267" s="197"/>
      <c r="K267" s="197"/>
      <c r="L267" s="197"/>
      <c r="M267" s="197"/>
      <c r="N267" s="199"/>
      <c r="O267" s="199"/>
      <c r="P267" s="199"/>
      <c r="Q267" s="199"/>
      <c r="R267" s="197"/>
      <c r="S267" s="197"/>
      <c r="T267" s="197"/>
      <c r="U267" s="197"/>
      <c r="V267" s="199" t="str">
        <f t="shared" si="146"/>
        <v/>
      </c>
      <c r="W267" s="199" t="str">
        <f t="shared" si="147"/>
        <v/>
      </c>
      <c r="X267" s="199" t="str">
        <f t="shared" si="148"/>
        <v/>
      </c>
      <c r="Y267" s="199" t="str">
        <f t="shared" si="149"/>
        <v/>
      </c>
    </row>
    <row r="268" spans="1:25" ht="34.5" customHeight="1" x14ac:dyDescent="0.25">
      <c r="A268" s="197" t="str">
        <f t="shared" si="151"/>
        <v/>
      </c>
      <c r="B268" s="198"/>
      <c r="C268" s="198"/>
      <c r="D268" s="197" t="str">
        <f t="shared" si="150"/>
        <v/>
      </c>
      <c r="E268" s="198"/>
      <c r="F268" s="197"/>
      <c r="G268" s="197" t="str">
        <f t="shared" si="145"/>
        <v/>
      </c>
      <c r="H268" s="197"/>
      <c r="I268" s="197"/>
      <c r="J268" s="197"/>
      <c r="K268" s="197"/>
      <c r="L268" s="197"/>
      <c r="M268" s="197"/>
      <c r="N268" s="199"/>
      <c r="O268" s="199"/>
      <c r="P268" s="199"/>
      <c r="Q268" s="199"/>
      <c r="R268" s="197"/>
      <c r="S268" s="197"/>
      <c r="T268" s="197"/>
      <c r="U268" s="197"/>
      <c r="V268" s="199" t="str">
        <f t="shared" si="146"/>
        <v/>
      </c>
      <c r="W268" s="199" t="str">
        <f t="shared" si="147"/>
        <v/>
      </c>
      <c r="X268" s="199" t="str">
        <f t="shared" si="148"/>
        <v/>
      </c>
      <c r="Y268" s="199" t="str">
        <f t="shared" si="149"/>
        <v/>
      </c>
    </row>
    <row r="269" spans="1:25" ht="34.5" customHeight="1" x14ac:dyDescent="0.25">
      <c r="A269" s="197" t="str">
        <f t="shared" si="151"/>
        <v/>
      </c>
      <c r="B269" s="198"/>
      <c r="C269" s="198"/>
      <c r="D269" s="197" t="str">
        <f t="shared" si="150"/>
        <v/>
      </c>
      <c r="E269" s="198"/>
      <c r="F269" s="197"/>
      <c r="G269" s="197" t="str">
        <f t="shared" si="145"/>
        <v/>
      </c>
      <c r="H269" s="197"/>
      <c r="I269" s="197"/>
      <c r="J269" s="197"/>
      <c r="K269" s="197"/>
      <c r="L269" s="197"/>
      <c r="M269" s="197"/>
      <c r="N269" s="199"/>
      <c r="O269" s="199"/>
      <c r="P269" s="199"/>
      <c r="Q269" s="199"/>
      <c r="R269" s="197"/>
      <c r="S269" s="197"/>
      <c r="T269" s="197"/>
      <c r="U269" s="197"/>
      <c r="V269" s="199" t="str">
        <f t="shared" si="146"/>
        <v/>
      </c>
      <c r="W269" s="199" t="str">
        <f t="shared" si="147"/>
        <v/>
      </c>
      <c r="X269" s="199" t="str">
        <f t="shared" si="148"/>
        <v/>
      </c>
      <c r="Y269" s="199" t="str">
        <f t="shared" si="149"/>
        <v/>
      </c>
    </row>
    <row r="270" spans="1:25" ht="34.5" customHeight="1" x14ac:dyDescent="0.25">
      <c r="A270" s="197" t="str">
        <f t="shared" si="151"/>
        <v/>
      </c>
      <c r="B270" s="198"/>
      <c r="C270" s="198"/>
      <c r="D270" s="197" t="str">
        <f t="shared" si="150"/>
        <v/>
      </c>
      <c r="E270" s="198"/>
      <c r="F270" s="197"/>
      <c r="G270" s="197" t="str">
        <f t="shared" si="145"/>
        <v/>
      </c>
      <c r="H270" s="197"/>
      <c r="I270" s="197"/>
      <c r="J270" s="197"/>
      <c r="K270" s="197"/>
      <c r="L270" s="197"/>
      <c r="M270" s="197"/>
      <c r="N270" s="199"/>
      <c r="O270" s="199"/>
      <c r="P270" s="199"/>
      <c r="Q270" s="199"/>
      <c r="R270" s="197"/>
      <c r="S270" s="197"/>
      <c r="T270" s="197"/>
      <c r="U270" s="197"/>
      <c r="V270" s="199" t="str">
        <f t="shared" si="146"/>
        <v/>
      </c>
      <c r="W270" s="199" t="str">
        <f t="shared" si="147"/>
        <v/>
      </c>
      <c r="X270" s="199" t="str">
        <f t="shared" si="148"/>
        <v/>
      </c>
      <c r="Y270" s="199" t="str">
        <f t="shared" si="149"/>
        <v/>
      </c>
    </row>
    <row r="271" spans="1:25" ht="34.5" customHeight="1" x14ac:dyDescent="0.25">
      <c r="A271" s="197" t="str">
        <f t="shared" si="151"/>
        <v/>
      </c>
      <c r="B271" s="198"/>
      <c r="C271" s="198"/>
      <c r="D271" s="197" t="str">
        <f t="shared" si="150"/>
        <v/>
      </c>
      <c r="E271" s="198"/>
      <c r="F271" s="197"/>
      <c r="G271" s="197" t="str">
        <f t="shared" si="145"/>
        <v/>
      </c>
      <c r="H271" s="197"/>
      <c r="I271" s="197"/>
      <c r="J271" s="197"/>
      <c r="K271" s="197"/>
      <c r="L271" s="197"/>
      <c r="M271" s="197"/>
      <c r="N271" s="199"/>
      <c r="O271" s="199"/>
      <c r="P271" s="199"/>
      <c r="Q271" s="199"/>
      <c r="R271" s="197"/>
      <c r="S271" s="197"/>
      <c r="T271" s="197"/>
      <c r="U271" s="197"/>
      <c r="V271" s="199" t="str">
        <f t="shared" si="146"/>
        <v/>
      </c>
      <c r="W271" s="199" t="str">
        <f t="shared" si="147"/>
        <v/>
      </c>
      <c r="X271" s="199" t="str">
        <f t="shared" si="148"/>
        <v/>
      </c>
      <c r="Y271" s="199" t="str">
        <f t="shared" si="149"/>
        <v/>
      </c>
    </row>
    <row r="272" spans="1:25" ht="34.5" customHeight="1" x14ac:dyDescent="0.25">
      <c r="A272" s="197" t="str">
        <f t="shared" si="151"/>
        <v/>
      </c>
      <c r="B272" s="198"/>
      <c r="C272" s="198"/>
      <c r="D272" s="197" t="str">
        <f t="shared" si="150"/>
        <v/>
      </c>
      <c r="E272" s="198"/>
      <c r="F272" s="197"/>
      <c r="G272" s="197" t="str">
        <f t="shared" si="145"/>
        <v/>
      </c>
      <c r="H272" s="197"/>
      <c r="I272" s="197"/>
      <c r="J272" s="197"/>
      <c r="K272" s="197"/>
      <c r="L272" s="197"/>
      <c r="M272" s="197"/>
      <c r="N272" s="199"/>
      <c r="O272" s="199"/>
      <c r="P272" s="199"/>
      <c r="Q272" s="199"/>
      <c r="R272" s="197"/>
      <c r="S272" s="197"/>
      <c r="T272" s="197"/>
      <c r="U272" s="197"/>
      <c r="V272" s="199" t="str">
        <f t="shared" si="146"/>
        <v/>
      </c>
      <c r="W272" s="199" t="str">
        <f t="shared" si="147"/>
        <v/>
      </c>
      <c r="X272" s="199" t="str">
        <f t="shared" si="148"/>
        <v/>
      </c>
      <c r="Y272" s="199" t="str">
        <f t="shared" si="149"/>
        <v/>
      </c>
    </row>
    <row r="273" spans="1:25" ht="34.5" customHeight="1" x14ac:dyDescent="0.25">
      <c r="A273" s="197" t="str">
        <f t="shared" si="151"/>
        <v/>
      </c>
      <c r="B273" s="198"/>
      <c r="C273" s="198"/>
      <c r="D273" s="197" t="str">
        <f t="shared" si="150"/>
        <v/>
      </c>
      <c r="E273" s="198"/>
      <c r="F273" s="197"/>
      <c r="G273" s="197" t="str">
        <f t="shared" si="145"/>
        <v/>
      </c>
      <c r="H273" s="197"/>
      <c r="I273" s="197"/>
      <c r="J273" s="197"/>
      <c r="K273" s="197"/>
      <c r="L273" s="197"/>
      <c r="M273" s="197"/>
      <c r="N273" s="199"/>
      <c r="O273" s="199"/>
      <c r="P273" s="199"/>
      <c r="Q273" s="199"/>
      <c r="R273" s="197"/>
      <c r="S273" s="197"/>
      <c r="T273" s="197"/>
      <c r="U273" s="197"/>
      <c r="V273" s="199" t="str">
        <f t="shared" si="146"/>
        <v/>
      </c>
      <c r="W273" s="199" t="str">
        <f t="shared" si="147"/>
        <v/>
      </c>
      <c r="X273" s="199" t="str">
        <f t="shared" si="148"/>
        <v/>
      </c>
      <c r="Y273" s="199" t="str">
        <f t="shared" si="149"/>
        <v/>
      </c>
    </row>
    <row r="274" spans="1:25" ht="34.5" customHeight="1" x14ac:dyDescent="0.25">
      <c r="A274" s="197" t="str">
        <f t="shared" si="151"/>
        <v/>
      </c>
      <c r="B274" s="198"/>
      <c r="C274" s="198"/>
      <c r="D274" s="197" t="str">
        <f t="shared" si="150"/>
        <v/>
      </c>
      <c r="E274" s="198"/>
      <c r="F274" s="197"/>
      <c r="G274" s="197" t="str">
        <f t="shared" si="145"/>
        <v/>
      </c>
      <c r="H274" s="197"/>
      <c r="I274" s="197"/>
      <c r="J274" s="197"/>
      <c r="K274" s="197"/>
      <c r="L274" s="197"/>
      <c r="M274" s="197"/>
      <c r="N274" s="199"/>
      <c r="O274" s="199"/>
      <c r="P274" s="199"/>
      <c r="Q274" s="199"/>
      <c r="R274" s="197"/>
      <c r="S274" s="197"/>
      <c r="T274" s="197"/>
      <c r="U274" s="197"/>
      <c r="V274" s="199" t="str">
        <f t="shared" si="146"/>
        <v/>
      </c>
      <c r="W274" s="199" t="str">
        <f t="shared" si="147"/>
        <v/>
      </c>
      <c r="X274" s="199" t="str">
        <f t="shared" si="148"/>
        <v/>
      </c>
      <c r="Y274" s="199" t="str">
        <f t="shared" si="149"/>
        <v/>
      </c>
    </row>
    <row r="275" spans="1:25" ht="34.5" customHeight="1" x14ac:dyDescent="0.25">
      <c r="A275" s="197" t="str">
        <f t="shared" si="151"/>
        <v/>
      </c>
      <c r="B275" s="198"/>
      <c r="C275" s="198"/>
      <c r="D275" s="197" t="str">
        <f t="shared" si="150"/>
        <v/>
      </c>
      <c r="E275" s="198"/>
      <c r="F275" s="197"/>
      <c r="G275" s="197" t="str">
        <f t="shared" si="145"/>
        <v/>
      </c>
      <c r="H275" s="197"/>
      <c r="I275" s="197"/>
      <c r="J275" s="197"/>
      <c r="K275" s="197"/>
      <c r="L275" s="197"/>
      <c r="M275" s="197"/>
      <c r="N275" s="199"/>
      <c r="O275" s="199"/>
      <c r="P275" s="199"/>
      <c r="Q275" s="199"/>
      <c r="R275" s="197"/>
      <c r="S275" s="197"/>
      <c r="T275" s="197"/>
      <c r="U275" s="197"/>
      <c r="V275" s="199" t="str">
        <f t="shared" si="146"/>
        <v/>
      </c>
      <c r="W275" s="199" t="str">
        <f t="shared" si="147"/>
        <v/>
      </c>
      <c r="X275" s="199" t="str">
        <f t="shared" si="148"/>
        <v/>
      </c>
      <c r="Y275" s="199" t="str">
        <f t="shared" si="149"/>
        <v/>
      </c>
    </row>
    <row r="276" spans="1:25" ht="34.5" customHeight="1" x14ac:dyDescent="0.25">
      <c r="A276" s="197" t="str">
        <f t="shared" si="151"/>
        <v/>
      </c>
      <c r="B276" s="198"/>
      <c r="C276" s="198"/>
      <c r="D276" s="197" t="str">
        <f t="shared" si="150"/>
        <v/>
      </c>
      <c r="E276" s="198"/>
      <c r="F276" s="197"/>
      <c r="G276" s="197" t="str">
        <f t="shared" si="145"/>
        <v/>
      </c>
      <c r="H276" s="197"/>
      <c r="I276" s="197"/>
      <c r="J276" s="197"/>
      <c r="K276" s="197"/>
      <c r="L276" s="197"/>
      <c r="M276" s="197"/>
      <c r="N276" s="199"/>
      <c r="O276" s="199"/>
      <c r="P276" s="199"/>
      <c r="Q276" s="199"/>
      <c r="R276" s="197"/>
      <c r="S276" s="197"/>
      <c r="T276" s="197"/>
      <c r="U276" s="197"/>
      <c r="V276" s="199" t="str">
        <f t="shared" si="146"/>
        <v/>
      </c>
      <c r="W276" s="199" t="str">
        <f t="shared" si="147"/>
        <v/>
      </c>
      <c r="X276" s="199" t="str">
        <f t="shared" si="148"/>
        <v/>
      </c>
      <c r="Y276" s="199" t="str">
        <f t="shared" si="149"/>
        <v/>
      </c>
    </row>
    <row r="277" spans="1:25" ht="34.5" customHeight="1" x14ac:dyDescent="0.25">
      <c r="A277" s="197" t="str">
        <f t="shared" si="151"/>
        <v/>
      </c>
      <c r="B277" s="198"/>
      <c r="C277" s="198"/>
      <c r="D277" s="197" t="str">
        <f t="shared" si="150"/>
        <v/>
      </c>
      <c r="E277" s="198"/>
      <c r="F277" s="197"/>
      <c r="G277" s="197" t="str">
        <f t="shared" si="145"/>
        <v/>
      </c>
      <c r="H277" s="197"/>
      <c r="I277" s="197"/>
      <c r="J277" s="197"/>
      <c r="K277" s="197"/>
      <c r="L277" s="197"/>
      <c r="M277" s="197"/>
      <c r="N277" s="199"/>
      <c r="O277" s="199"/>
      <c r="P277" s="199"/>
      <c r="Q277" s="199"/>
      <c r="R277" s="197"/>
      <c r="S277" s="197"/>
      <c r="T277" s="197"/>
      <c r="U277" s="197"/>
      <c r="V277" s="199" t="str">
        <f t="shared" si="146"/>
        <v/>
      </c>
      <c r="W277" s="199" t="str">
        <f t="shared" si="147"/>
        <v/>
      </c>
      <c r="X277" s="199" t="str">
        <f t="shared" si="148"/>
        <v/>
      </c>
      <c r="Y277" s="199" t="str">
        <f t="shared" si="149"/>
        <v/>
      </c>
    </row>
    <row r="278" spans="1:25" ht="34.5" customHeight="1" x14ac:dyDescent="0.25">
      <c r="A278" s="197" t="str">
        <f t="shared" si="151"/>
        <v/>
      </c>
      <c r="B278" s="198"/>
      <c r="C278" s="198"/>
      <c r="D278" s="197" t="str">
        <f t="shared" si="150"/>
        <v/>
      </c>
      <c r="E278" s="198"/>
      <c r="F278" s="197"/>
      <c r="G278" s="197" t="str">
        <f t="shared" si="145"/>
        <v/>
      </c>
      <c r="H278" s="197"/>
      <c r="I278" s="197"/>
      <c r="J278" s="197"/>
      <c r="K278" s="197"/>
      <c r="L278" s="197"/>
      <c r="M278" s="197"/>
      <c r="N278" s="199"/>
      <c r="O278" s="199"/>
      <c r="P278" s="199"/>
      <c r="Q278" s="199"/>
      <c r="R278" s="197"/>
      <c r="S278" s="197"/>
      <c r="T278" s="197"/>
      <c r="U278" s="197"/>
      <c r="V278" s="199" t="str">
        <f t="shared" si="146"/>
        <v/>
      </c>
      <c r="W278" s="199" t="str">
        <f t="shared" si="147"/>
        <v/>
      </c>
      <c r="X278" s="199" t="str">
        <f t="shared" si="148"/>
        <v/>
      </c>
      <c r="Y278" s="199" t="str">
        <f t="shared" si="149"/>
        <v/>
      </c>
    </row>
    <row r="279" spans="1:25" ht="34.5" customHeight="1" x14ac:dyDescent="0.25">
      <c r="A279" s="197" t="str">
        <f t="shared" si="151"/>
        <v/>
      </c>
      <c r="B279" s="198"/>
      <c r="C279" s="198"/>
      <c r="D279" s="197" t="str">
        <f t="shared" si="150"/>
        <v/>
      </c>
      <c r="E279" s="198"/>
      <c r="F279" s="197"/>
      <c r="G279" s="197" t="str">
        <f t="shared" ref="G279:G342" si="152">IF(E279="","",IF(E279=B277,"Ja","Nein"))</f>
        <v/>
      </c>
      <c r="H279" s="197"/>
      <c r="I279" s="197"/>
      <c r="J279" s="197"/>
      <c r="K279" s="197"/>
      <c r="L279" s="197"/>
      <c r="M279" s="197"/>
      <c r="N279" s="199"/>
      <c r="O279" s="199"/>
      <c r="P279" s="199"/>
      <c r="Q279" s="199"/>
      <c r="R279" s="197"/>
      <c r="S279" s="197"/>
      <c r="T279" s="197"/>
      <c r="U279" s="197"/>
      <c r="V279" s="199" t="str">
        <f t="shared" si="146"/>
        <v/>
      </c>
      <c r="W279" s="199" t="str">
        <f t="shared" si="147"/>
        <v/>
      </c>
      <c r="X279" s="199" t="str">
        <f t="shared" si="148"/>
        <v/>
      </c>
      <c r="Y279" s="199" t="str">
        <f t="shared" si="149"/>
        <v/>
      </c>
    </row>
    <row r="280" spans="1:25" ht="34.5" customHeight="1" x14ac:dyDescent="0.25">
      <c r="A280" s="197" t="str">
        <f t="shared" si="151"/>
        <v/>
      </c>
      <c r="B280" s="198"/>
      <c r="C280" s="198"/>
      <c r="D280" s="197" t="str">
        <f t="shared" si="150"/>
        <v/>
      </c>
      <c r="E280" s="198"/>
      <c r="F280" s="197"/>
      <c r="G280" s="197" t="str">
        <f t="shared" si="152"/>
        <v/>
      </c>
      <c r="H280" s="197"/>
      <c r="I280" s="197"/>
      <c r="J280" s="197"/>
      <c r="K280" s="197"/>
      <c r="L280" s="197"/>
      <c r="M280" s="197"/>
      <c r="N280" s="199"/>
      <c r="O280" s="199"/>
      <c r="P280" s="199"/>
      <c r="Q280" s="199"/>
      <c r="R280" s="197"/>
      <c r="S280" s="197"/>
      <c r="T280" s="197"/>
      <c r="U280" s="197"/>
      <c r="V280" s="199" t="str">
        <f t="shared" si="146"/>
        <v/>
      </c>
      <c r="W280" s="199" t="str">
        <f t="shared" si="147"/>
        <v/>
      </c>
      <c r="X280" s="199" t="str">
        <f t="shared" si="148"/>
        <v/>
      </c>
      <c r="Y280" s="199" t="str">
        <f t="shared" si="149"/>
        <v/>
      </c>
    </row>
    <row r="281" spans="1:25" ht="34.5" customHeight="1" x14ac:dyDescent="0.25">
      <c r="A281" s="197" t="str">
        <f t="shared" si="151"/>
        <v/>
      </c>
      <c r="B281" s="198"/>
      <c r="C281" s="198"/>
      <c r="D281" s="197" t="str">
        <f t="shared" si="150"/>
        <v/>
      </c>
      <c r="E281" s="198"/>
      <c r="F281" s="197"/>
      <c r="G281" s="197" t="str">
        <f t="shared" si="152"/>
        <v/>
      </c>
      <c r="H281" s="197"/>
      <c r="I281" s="197"/>
      <c r="J281" s="197"/>
      <c r="K281" s="197"/>
      <c r="L281" s="197"/>
      <c r="M281" s="197"/>
      <c r="N281" s="199"/>
      <c r="O281" s="199"/>
      <c r="P281" s="199"/>
      <c r="Q281" s="199"/>
      <c r="R281" s="197"/>
      <c r="S281" s="197"/>
      <c r="T281" s="197"/>
      <c r="U281" s="197"/>
      <c r="V281" s="199" t="str">
        <f t="shared" si="146"/>
        <v/>
      </c>
      <c r="W281" s="199" t="str">
        <f t="shared" si="147"/>
        <v/>
      </c>
      <c r="X281" s="199" t="str">
        <f t="shared" si="148"/>
        <v/>
      </c>
      <c r="Y281" s="199" t="str">
        <f t="shared" si="149"/>
        <v/>
      </c>
    </row>
    <row r="282" spans="1:25" ht="34.5" customHeight="1" x14ac:dyDescent="0.25">
      <c r="A282" s="197" t="str">
        <f t="shared" si="151"/>
        <v/>
      </c>
      <c r="B282" s="198"/>
      <c r="C282" s="198"/>
      <c r="D282" s="197" t="str">
        <f t="shared" si="150"/>
        <v/>
      </c>
      <c r="E282" s="198"/>
      <c r="F282" s="197"/>
      <c r="G282" s="197" t="str">
        <f t="shared" si="152"/>
        <v/>
      </c>
      <c r="H282" s="197"/>
      <c r="I282" s="197"/>
      <c r="J282" s="197"/>
      <c r="K282" s="197"/>
      <c r="L282" s="197"/>
      <c r="M282" s="197"/>
      <c r="N282" s="199"/>
      <c r="O282" s="199"/>
      <c r="P282" s="199"/>
      <c r="Q282" s="199"/>
      <c r="R282" s="197"/>
      <c r="S282" s="197"/>
      <c r="T282" s="197"/>
      <c r="U282" s="197"/>
      <c r="V282" s="199" t="str">
        <f t="shared" si="146"/>
        <v/>
      </c>
      <c r="W282" s="199" t="str">
        <f t="shared" si="147"/>
        <v/>
      </c>
      <c r="X282" s="199" t="str">
        <f t="shared" si="148"/>
        <v/>
      </c>
      <c r="Y282" s="199" t="str">
        <f t="shared" si="149"/>
        <v/>
      </c>
    </row>
    <row r="283" spans="1:25" ht="34.5" customHeight="1" x14ac:dyDescent="0.25">
      <c r="A283" s="197" t="str">
        <f t="shared" si="151"/>
        <v/>
      </c>
      <c r="B283" s="198"/>
      <c r="C283" s="198"/>
      <c r="D283" s="197" t="str">
        <f t="shared" si="150"/>
        <v/>
      </c>
      <c r="E283" s="198"/>
      <c r="F283" s="197"/>
      <c r="G283" s="197" t="str">
        <f t="shared" si="152"/>
        <v/>
      </c>
      <c r="H283" s="197"/>
      <c r="I283" s="197"/>
      <c r="J283" s="197"/>
      <c r="K283" s="197"/>
      <c r="L283" s="197"/>
      <c r="M283" s="197"/>
      <c r="N283" s="199"/>
      <c r="O283" s="199"/>
      <c r="P283" s="199"/>
      <c r="Q283" s="199"/>
      <c r="R283" s="197"/>
      <c r="S283" s="197"/>
      <c r="T283" s="197"/>
      <c r="U283" s="197"/>
      <c r="V283" s="199" t="str">
        <f t="shared" si="146"/>
        <v/>
      </c>
      <c r="W283" s="199" t="str">
        <f t="shared" si="147"/>
        <v/>
      </c>
      <c r="X283" s="199" t="str">
        <f t="shared" si="148"/>
        <v/>
      </c>
      <c r="Y283" s="199" t="str">
        <f t="shared" si="149"/>
        <v/>
      </c>
    </row>
    <row r="284" spans="1:25" ht="34.5" customHeight="1" x14ac:dyDescent="0.25">
      <c r="A284" s="197" t="str">
        <f t="shared" si="151"/>
        <v/>
      </c>
      <c r="B284" s="198"/>
      <c r="C284" s="198"/>
      <c r="D284" s="197" t="str">
        <f t="shared" si="150"/>
        <v/>
      </c>
      <c r="E284" s="198"/>
      <c r="F284" s="197"/>
      <c r="G284" s="197" t="str">
        <f t="shared" si="152"/>
        <v/>
      </c>
      <c r="H284" s="197"/>
      <c r="I284" s="197"/>
      <c r="J284" s="197"/>
      <c r="K284" s="197"/>
      <c r="L284" s="197"/>
      <c r="M284" s="197"/>
      <c r="N284" s="199"/>
      <c r="O284" s="199"/>
      <c r="P284" s="199"/>
      <c r="Q284" s="199"/>
      <c r="R284" s="197"/>
      <c r="S284" s="197"/>
      <c r="T284" s="197"/>
      <c r="U284" s="197"/>
      <c r="V284" s="199" t="str">
        <f t="shared" si="146"/>
        <v/>
      </c>
      <c r="W284" s="199" t="str">
        <f t="shared" si="147"/>
        <v/>
      </c>
      <c r="X284" s="199" t="str">
        <f t="shared" si="148"/>
        <v/>
      </c>
      <c r="Y284" s="199" t="str">
        <f t="shared" si="149"/>
        <v/>
      </c>
    </row>
    <row r="285" spans="1:25" ht="34.5" customHeight="1" x14ac:dyDescent="0.25">
      <c r="A285" s="197" t="str">
        <f t="shared" si="151"/>
        <v/>
      </c>
      <c r="B285" s="198"/>
      <c r="C285" s="198"/>
      <c r="D285" s="197" t="str">
        <f t="shared" si="150"/>
        <v/>
      </c>
      <c r="E285" s="198"/>
      <c r="F285" s="197"/>
      <c r="G285" s="197" t="str">
        <f t="shared" si="152"/>
        <v/>
      </c>
      <c r="H285" s="197"/>
      <c r="I285" s="197"/>
      <c r="J285" s="197"/>
      <c r="K285" s="197"/>
      <c r="L285" s="197"/>
      <c r="M285" s="197"/>
      <c r="N285" s="199"/>
      <c r="O285" s="199"/>
      <c r="P285" s="199"/>
      <c r="Q285" s="199"/>
      <c r="R285" s="197"/>
      <c r="S285" s="197"/>
      <c r="T285" s="197"/>
      <c r="U285" s="197"/>
      <c r="V285" s="199" t="str">
        <f t="shared" si="146"/>
        <v/>
      </c>
      <c r="W285" s="199" t="str">
        <f t="shared" si="147"/>
        <v/>
      </c>
      <c r="X285" s="199" t="str">
        <f t="shared" si="148"/>
        <v/>
      </c>
      <c r="Y285" s="199" t="str">
        <f t="shared" si="149"/>
        <v/>
      </c>
    </row>
    <row r="286" spans="1:25" ht="34.5" customHeight="1" x14ac:dyDescent="0.25">
      <c r="A286" s="197" t="str">
        <f t="shared" si="151"/>
        <v/>
      </c>
      <c r="B286" s="198"/>
      <c r="C286" s="198"/>
      <c r="D286" s="197" t="str">
        <f t="shared" si="150"/>
        <v/>
      </c>
      <c r="E286" s="198"/>
      <c r="F286" s="197"/>
      <c r="G286" s="197" t="str">
        <f t="shared" si="152"/>
        <v/>
      </c>
      <c r="H286" s="197"/>
      <c r="I286" s="197"/>
      <c r="J286" s="197"/>
      <c r="K286" s="197"/>
      <c r="L286" s="197"/>
      <c r="M286" s="197"/>
      <c r="N286" s="199"/>
      <c r="O286" s="199"/>
      <c r="P286" s="199"/>
      <c r="Q286" s="199"/>
      <c r="R286" s="197"/>
      <c r="S286" s="197"/>
      <c r="T286" s="197"/>
      <c r="U286" s="197"/>
      <c r="V286" s="199" t="str">
        <f t="shared" si="146"/>
        <v/>
      </c>
      <c r="W286" s="199" t="str">
        <f t="shared" si="147"/>
        <v/>
      </c>
      <c r="X286" s="199" t="str">
        <f t="shared" si="148"/>
        <v/>
      </c>
      <c r="Y286" s="199" t="str">
        <f t="shared" si="149"/>
        <v/>
      </c>
    </row>
    <row r="287" spans="1:25" ht="34.5" customHeight="1" x14ac:dyDescent="0.25">
      <c r="A287" s="197" t="str">
        <f t="shared" si="151"/>
        <v/>
      </c>
      <c r="B287" s="198"/>
      <c r="C287" s="198"/>
      <c r="D287" s="197" t="str">
        <f t="shared" si="150"/>
        <v/>
      </c>
      <c r="E287" s="198"/>
      <c r="F287" s="197"/>
      <c r="G287" s="197" t="str">
        <f t="shared" si="152"/>
        <v/>
      </c>
      <c r="H287" s="197"/>
      <c r="I287" s="197"/>
      <c r="J287" s="197"/>
      <c r="K287" s="197"/>
      <c r="L287" s="197"/>
      <c r="M287" s="197"/>
      <c r="N287" s="199"/>
      <c r="O287" s="199"/>
      <c r="P287" s="199"/>
      <c r="Q287" s="199"/>
      <c r="R287" s="197"/>
      <c r="S287" s="197"/>
      <c r="T287" s="197"/>
      <c r="U287" s="197"/>
      <c r="V287" s="199" t="str">
        <f t="shared" si="146"/>
        <v/>
      </c>
      <c r="W287" s="199" t="str">
        <f t="shared" si="147"/>
        <v/>
      </c>
      <c r="X287" s="199" t="str">
        <f t="shared" si="148"/>
        <v/>
      </c>
      <c r="Y287" s="199" t="str">
        <f t="shared" si="149"/>
        <v/>
      </c>
    </row>
    <row r="288" spans="1:25" ht="34.5" customHeight="1" x14ac:dyDescent="0.25">
      <c r="A288" s="197" t="str">
        <f t="shared" si="151"/>
        <v/>
      </c>
      <c r="B288" s="198"/>
      <c r="C288" s="198"/>
      <c r="D288" s="197" t="str">
        <f t="shared" si="150"/>
        <v/>
      </c>
      <c r="E288" s="198"/>
      <c r="F288" s="197"/>
      <c r="G288" s="197" t="str">
        <f t="shared" si="152"/>
        <v/>
      </c>
      <c r="H288" s="197"/>
      <c r="I288" s="197"/>
      <c r="J288" s="197"/>
      <c r="K288" s="197"/>
      <c r="L288" s="197"/>
      <c r="M288" s="197"/>
      <c r="N288" s="199"/>
      <c r="O288" s="199"/>
      <c r="P288" s="199"/>
      <c r="Q288" s="199"/>
      <c r="R288" s="197"/>
      <c r="S288" s="197"/>
      <c r="T288" s="197"/>
      <c r="U288" s="197"/>
      <c r="V288" s="199" t="str">
        <f t="shared" si="146"/>
        <v/>
      </c>
      <c r="W288" s="199" t="str">
        <f t="shared" si="147"/>
        <v/>
      </c>
      <c r="X288" s="199" t="str">
        <f t="shared" si="148"/>
        <v/>
      </c>
      <c r="Y288" s="199" t="str">
        <f t="shared" si="149"/>
        <v/>
      </c>
    </row>
    <row r="289" spans="1:25" ht="34.5" customHeight="1" x14ac:dyDescent="0.25">
      <c r="A289" s="197" t="str">
        <f t="shared" si="151"/>
        <v/>
      </c>
      <c r="B289" s="198"/>
      <c r="C289" s="198"/>
      <c r="D289" s="197" t="str">
        <f t="shared" si="150"/>
        <v/>
      </c>
      <c r="E289" s="198"/>
      <c r="F289" s="197"/>
      <c r="G289" s="197" t="str">
        <f t="shared" si="152"/>
        <v/>
      </c>
      <c r="H289" s="197"/>
      <c r="I289" s="197"/>
      <c r="J289" s="197"/>
      <c r="K289" s="197"/>
      <c r="L289" s="197"/>
      <c r="M289" s="197"/>
      <c r="N289" s="199"/>
      <c r="O289" s="199"/>
      <c r="P289" s="199"/>
      <c r="Q289" s="199"/>
      <c r="R289" s="197"/>
      <c r="S289" s="197"/>
      <c r="T289" s="197"/>
      <c r="U289" s="197"/>
      <c r="V289" s="199" t="str">
        <f t="shared" si="146"/>
        <v/>
      </c>
      <c r="W289" s="199" t="str">
        <f t="shared" si="147"/>
        <v/>
      </c>
      <c r="X289" s="199" t="str">
        <f t="shared" si="148"/>
        <v/>
      </c>
      <c r="Y289" s="199" t="str">
        <f t="shared" si="149"/>
        <v/>
      </c>
    </row>
    <row r="290" spans="1:25" ht="34.5" customHeight="1" x14ac:dyDescent="0.25">
      <c r="A290" s="197" t="str">
        <f t="shared" si="151"/>
        <v/>
      </c>
      <c r="B290" s="198"/>
      <c r="C290" s="198"/>
      <c r="D290" s="197" t="str">
        <f t="shared" si="150"/>
        <v/>
      </c>
      <c r="E290" s="198"/>
      <c r="F290" s="197"/>
      <c r="G290" s="197" t="str">
        <f t="shared" si="152"/>
        <v/>
      </c>
      <c r="H290" s="197"/>
      <c r="I290" s="197"/>
      <c r="J290" s="197"/>
      <c r="K290" s="197"/>
      <c r="L290" s="197"/>
      <c r="M290" s="197"/>
      <c r="N290" s="199"/>
      <c r="O290" s="199"/>
      <c r="P290" s="199"/>
      <c r="Q290" s="199"/>
      <c r="R290" s="197"/>
      <c r="S290" s="197"/>
      <c r="T290" s="197"/>
      <c r="U290" s="197"/>
      <c r="V290" s="199" t="str">
        <f t="shared" ref="V290:V353" si="153">IF(N290="","",IF(O290="","",O290-N290))</f>
        <v/>
      </c>
      <c r="W290" s="199" t="str">
        <f t="shared" ref="W290:W353" si="154">IF(O290="","",IF(P290="","",P290-O290))</f>
        <v/>
      </c>
      <c r="X290" s="199" t="str">
        <f t="shared" si="148"/>
        <v/>
      </c>
      <c r="Y290" s="199" t="str">
        <f t="shared" si="149"/>
        <v/>
      </c>
    </row>
    <row r="291" spans="1:25" ht="34.5" customHeight="1" x14ac:dyDescent="0.25">
      <c r="A291" s="197" t="str">
        <f t="shared" si="151"/>
        <v/>
      </c>
      <c r="B291" s="198"/>
      <c r="C291" s="198"/>
      <c r="D291" s="197" t="str">
        <f t="shared" si="150"/>
        <v/>
      </c>
      <c r="E291" s="198"/>
      <c r="F291" s="197"/>
      <c r="G291" s="197" t="str">
        <f t="shared" si="152"/>
        <v/>
      </c>
      <c r="H291" s="197"/>
      <c r="I291" s="197"/>
      <c r="J291" s="197"/>
      <c r="K291" s="197"/>
      <c r="L291" s="197"/>
      <c r="M291" s="197"/>
      <c r="N291" s="199"/>
      <c r="O291" s="199"/>
      <c r="P291" s="199"/>
      <c r="Q291" s="199"/>
      <c r="R291" s="197"/>
      <c r="S291" s="197"/>
      <c r="T291" s="197"/>
      <c r="U291" s="197"/>
      <c r="V291" s="199" t="str">
        <f t="shared" si="153"/>
        <v/>
      </c>
      <c r="W291" s="199" t="str">
        <f t="shared" si="154"/>
        <v/>
      </c>
      <c r="X291" s="199" t="str">
        <f t="shared" ref="X291:X354" si="155">IF(P291="","",IF(N291="","",P291-N291))</f>
        <v/>
      </c>
      <c r="Y291" s="199" t="str">
        <f t="shared" ref="Y291:Y354" si="156">IF(N291="","",IF(Q291="","",Q291-N291))</f>
        <v/>
      </c>
    </row>
    <row r="292" spans="1:25" ht="34.5" customHeight="1" x14ac:dyDescent="0.25">
      <c r="A292" s="197" t="str">
        <f t="shared" si="151"/>
        <v/>
      </c>
      <c r="B292" s="198"/>
      <c r="C292" s="198"/>
      <c r="D292" s="197" t="str">
        <f t="shared" si="150"/>
        <v/>
      </c>
      <c r="E292" s="198"/>
      <c r="F292" s="197"/>
      <c r="G292" s="197" t="str">
        <f t="shared" si="152"/>
        <v/>
      </c>
      <c r="H292" s="197"/>
      <c r="I292" s="197"/>
      <c r="J292" s="197"/>
      <c r="K292" s="197"/>
      <c r="L292" s="197"/>
      <c r="M292" s="197"/>
      <c r="N292" s="199"/>
      <c r="O292" s="199"/>
      <c r="P292" s="199"/>
      <c r="Q292" s="199"/>
      <c r="R292" s="197"/>
      <c r="S292" s="197"/>
      <c r="T292" s="197"/>
      <c r="U292" s="197"/>
      <c r="V292" s="199" t="str">
        <f t="shared" si="153"/>
        <v/>
      </c>
      <c r="W292" s="199" t="str">
        <f t="shared" si="154"/>
        <v/>
      </c>
      <c r="X292" s="199" t="str">
        <f t="shared" si="155"/>
        <v/>
      </c>
      <c r="Y292" s="199" t="str">
        <f t="shared" si="156"/>
        <v/>
      </c>
    </row>
    <row r="293" spans="1:25" ht="34.5" customHeight="1" x14ac:dyDescent="0.25">
      <c r="A293" s="197" t="str">
        <f t="shared" si="151"/>
        <v/>
      </c>
      <c r="B293" s="198"/>
      <c r="C293" s="198"/>
      <c r="D293" s="197" t="str">
        <f t="shared" si="150"/>
        <v/>
      </c>
      <c r="E293" s="198"/>
      <c r="F293" s="197"/>
      <c r="G293" s="197" t="str">
        <f t="shared" si="152"/>
        <v/>
      </c>
      <c r="H293" s="197"/>
      <c r="I293" s="197"/>
      <c r="J293" s="197"/>
      <c r="K293" s="197"/>
      <c r="L293" s="197"/>
      <c r="M293" s="197"/>
      <c r="N293" s="199"/>
      <c r="O293" s="199"/>
      <c r="P293" s="199"/>
      <c r="Q293" s="199"/>
      <c r="R293" s="197"/>
      <c r="S293" s="197"/>
      <c r="T293" s="197"/>
      <c r="U293" s="197"/>
      <c r="V293" s="199" t="str">
        <f t="shared" si="153"/>
        <v/>
      </c>
      <c r="W293" s="199" t="str">
        <f t="shared" si="154"/>
        <v/>
      </c>
      <c r="X293" s="199" t="str">
        <f t="shared" si="155"/>
        <v/>
      </c>
      <c r="Y293" s="199" t="str">
        <f t="shared" si="156"/>
        <v/>
      </c>
    </row>
    <row r="294" spans="1:25" ht="34.5" customHeight="1" x14ac:dyDescent="0.25">
      <c r="A294" s="197" t="str">
        <f t="shared" si="151"/>
        <v/>
      </c>
      <c r="B294" s="198"/>
      <c r="C294" s="198"/>
      <c r="D294" s="197" t="str">
        <f t="shared" si="150"/>
        <v/>
      </c>
      <c r="E294" s="198"/>
      <c r="F294" s="197"/>
      <c r="G294" s="197" t="str">
        <f t="shared" si="152"/>
        <v/>
      </c>
      <c r="H294" s="197"/>
      <c r="I294" s="197"/>
      <c r="J294" s="197"/>
      <c r="K294" s="197"/>
      <c r="L294" s="197"/>
      <c r="M294" s="197"/>
      <c r="N294" s="199"/>
      <c r="O294" s="199"/>
      <c r="P294" s="199"/>
      <c r="Q294" s="199"/>
      <c r="R294" s="197"/>
      <c r="S294" s="197"/>
      <c r="T294" s="197"/>
      <c r="U294" s="197"/>
      <c r="V294" s="199" t="str">
        <f t="shared" si="153"/>
        <v/>
      </c>
      <c r="W294" s="199" t="str">
        <f t="shared" si="154"/>
        <v/>
      </c>
      <c r="X294" s="199" t="str">
        <f t="shared" si="155"/>
        <v/>
      </c>
      <c r="Y294" s="199" t="str">
        <f t="shared" si="156"/>
        <v/>
      </c>
    </row>
    <row r="295" spans="1:25" ht="34.5" customHeight="1" x14ac:dyDescent="0.25">
      <c r="A295" s="197" t="str">
        <f t="shared" si="151"/>
        <v/>
      </c>
      <c r="B295" s="198"/>
      <c r="C295" s="198"/>
      <c r="D295" s="197" t="str">
        <f t="shared" si="150"/>
        <v/>
      </c>
      <c r="E295" s="198"/>
      <c r="F295" s="197"/>
      <c r="G295" s="197" t="str">
        <f t="shared" si="152"/>
        <v/>
      </c>
      <c r="H295" s="197"/>
      <c r="I295" s="197"/>
      <c r="J295" s="197"/>
      <c r="K295" s="197"/>
      <c r="L295" s="197"/>
      <c r="M295" s="197"/>
      <c r="N295" s="199"/>
      <c r="O295" s="199"/>
      <c r="P295" s="199"/>
      <c r="Q295" s="199"/>
      <c r="R295" s="197"/>
      <c r="S295" s="197"/>
      <c r="T295" s="197"/>
      <c r="U295" s="197"/>
      <c r="V295" s="199" t="str">
        <f t="shared" si="153"/>
        <v/>
      </c>
      <c r="W295" s="199" t="str">
        <f t="shared" si="154"/>
        <v/>
      </c>
      <c r="X295" s="199" t="str">
        <f t="shared" si="155"/>
        <v/>
      </c>
      <c r="Y295" s="199" t="str">
        <f t="shared" si="156"/>
        <v/>
      </c>
    </row>
    <row r="296" spans="1:25" ht="34.5" customHeight="1" x14ac:dyDescent="0.25">
      <c r="A296" s="197" t="str">
        <f t="shared" si="151"/>
        <v/>
      </c>
      <c r="B296" s="198"/>
      <c r="C296" s="198"/>
      <c r="D296" s="197" t="str">
        <f t="shared" si="150"/>
        <v/>
      </c>
      <c r="E296" s="198"/>
      <c r="F296" s="197"/>
      <c r="G296" s="197" t="str">
        <f t="shared" si="152"/>
        <v/>
      </c>
      <c r="H296" s="197"/>
      <c r="I296" s="197"/>
      <c r="J296" s="197"/>
      <c r="K296" s="197"/>
      <c r="L296" s="197"/>
      <c r="M296" s="197"/>
      <c r="N296" s="199"/>
      <c r="O296" s="199"/>
      <c r="P296" s="199"/>
      <c r="Q296" s="199"/>
      <c r="R296" s="197"/>
      <c r="S296" s="197"/>
      <c r="T296" s="197"/>
      <c r="U296" s="197"/>
      <c r="V296" s="199" t="str">
        <f t="shared" si="153"/>
        <v/>
      </c>
      <c r="W296" s="199" t="str">
        <f t="shared" si="154"/>
        <v/>
      </c>
      <c r="X296" s="199" t="str">
        <f t="shared" si="155"/>
        <v/>
      </c>
      <c r="Y296" s="199" t="str">
        <f t="shared" si="156"/>
        <v/>
      </c>
    </row>
    <row r="297" spans="1:25" ht="34.5" customHeight="1" x14ac:dyDescent="0.25">
      <c r="A297" s="197" t="str">
        <f t="shared" si="151"/>
        <v/>
      </c>
      <c r="B297" s="198"/>
      <c r="C297" s="198"/>
      <c r="D297" s="197" t="str">
        <f t="shared" si="150"/>
        <v/>
      </c>
      <c r="E297" s="198"/>
      <c r="F297" s="197"/>
      <c r="G297" s="197" t="str">
        <f t="shared" si="152"/>
        <v/>
      </c>
      <c r="H297" s="197"/>
      <c r="I297" s="197"/>
      <c r="J297" s="197"/>
      <c r="K297" s="197"/>
      <c r="L297" s="197"/>
      <c r="M297" s="197"/>
      <c r="N297" s="199"/>
      <c r="O297" s="199"/>
      <c r="P297" s="199"/>
      <c r="Q297" s="199"/>
      <c r="R297" s="197"/>
      <c r="S297" s="197"/>
      <c r="T297" s="197"/>
      <c r="U297" s="197"/>
      <c r="V297" s="199" t="str">
        <f t="shared" si="153"/>
        <v/>
      </c>
      <c r="W297" s="199" t="str">
        <f t="shared" si="154"/>
        <v/>
      </c>
      <c r="X297" s="199" t="str">
        <f t="shared" si="155"/>
        <v/>
      </c>
      <c r="Y297" s="199" t="str">
        <f t="shared" si="156"/>
        <v/>
      </c>
    </row>
    <row r="298" spans="1:25" ht="34.5" customHeight="1" x14ac:dyDescent="0.25">
      <c r="A298" s="197" t="str">
        <f t="shared" si="151"/>
        <v/>
      </c>
      <c r="B298" s="198"/>
      <c r="C298" s="198"/>
      <c r="D298" s="197" t="str">
        <f t="shared" si="150"/>
        <v/>
      </c>
      <c r="E298" s="198"/>
      <c r="F298" s="197"/>
      <c r="G298" s="197" t="str">
        <f t="shared" si="152"/>
        <v/>
      </c>
      <c r="H298" s="197"/>
      <c r="I298" s="197"/>
      <c r="J298" s="197"/>
      <c r="K298" s="197"/>
      <c r="L298" s="197"/>
      <c r="M298" s="197"/>
      <c r="N298" s="199"/>
      <c r="O298" s="199"/>
      <c r="P298" s="199"/>
      <c r="Q298" s="199"/>
      <c r="R298" s="197"/>
      <c r="S298" s="197"/>
      <c r="T298" s="197"/>
      <c r="U298" s="197"/>
      <c r="V298" s="199" t="str">
        <f t="shared" si="153"/>
        <v/>
      </c>
      <c r="W298" s="199" t="str">
        <f t="shared" si="154"/>
        <v/>
      </c>
      <c r="X298" s="199" t="str">
        <f t="shared" si="155"/>
        <v/>
      </c>
      <c r="Y298" s="199" t="str">
        <f t="shared" si="156"/>
        <v/>
      </c>
    </row>
    <row r="299" spans="1:25" ht="34.5" customHeight="1" x14ac:dyDescent="0.25">
      <c r="A299" s="197" t="str">
        <f t="shared" si="151"/>
        <v/>
      </c>
      <c r="B299" s="198"/>
      <c r="C299" s="198"/>
      <c r="D299" s="197" t="str">
        <f t="shared" si="150"/>
        <v/>
      </c>
      <c r="E299" s="198"/>
      <c r="F299" s="197"/>
      <c r="G299" s="197" t="str">
        <f t="shared" si="152"/>
        <v/>
      </c>
      <c r="H299" s="197"/>
      <c r="I299" s="197"/>
      <c r="J299" s="197"/>
      <c r="K299" s="197"/>
      <c r="L299" s="197"/>
      <c r="M299" s="197"/>
      <c r="N299" s="199"/>
      <c r="O299" s="199"/>
      <c r="P299" s="199"/>
      <c r="Q299" s="199"/>
      <c r="R299" s="197"/>
      <c r="S299" s="197"/>
      <c r="T299" s="197"/>
      <c r="U299" s="197"/>
      <c r="V299" s="199" t="str">
        <f t="shared" si="153"/>
        <v/>
      </c>
      <c r="W299" s="199" t="str">
        <f t="shared" si="154"/>
        <v/>
      </c>
      <c r="X299" s="199" t="str">
        <f t="shared" si="155"/>
        <v/>
      </c>
      <c r="Y299" s="199" t="str">
        <f t="shared" si="156"/>
        <v/>
      </c>
    </row>
    <row r="300" spans="1:25" ht="34.5" customHeight="1" x14ac:dyDescent="0.25">
      <c r="A300" s="197" t="str">
        <f t="shared" si="151"/>
        <v/>
      </c>
      <c r="B300" s="198"/>
      <c r="C300" s="198"/>
      <c r="D300" s="197" t="str">
        <f t="shared" si="150"/>
        <v/>
      </c>
      <c r="E300" s="198"/>
      <c r="F300" s="197"/>
      <c r="G300" s="197" t="str">
        <f t="shared" si="152"/>
        <v/>
      </c>
      <c r="H300" s="197"/>
      <c r="I300" s="197"/>
      <c r="J300" s="197"/>
      <c r="K300" s="197"/>
      <c r="L300" s="197"/>
      <c r="M300" s="197"/>
      <c r="N300" s="199"/>
      <c r="O300" s="199"/>
      <c r="P300" s="199"/>
      <c r="Q300" s="199"/>
      <c r="R300" s="197"/>
      <c r="S300" s="197"/>
      <c r="T300" s="197"/>
      <c r="U300" s="197"/>
      <c r="V300" s="199" t="str">
        <f t="shared" si="153"/>
        <v/>
      </c>
      <c r="W300" s="199" t="str">
        <f t="shared" si="154"/>
        <v/>
      </c>
      <c r="X300" s="199" t="str">
        <f t="shared" si="155"/>
        <v/>
      </c>
      <c r="Y300" s="199" t="str">
        <f t="shared" si="156"/>
        <v/>
      </c>
    </row>
    <row r="301" spans="1:25" ht="34.5" customHeight="1" x14ac:dyDescent="0.25">
      <c r="A301" s="197" t="str">
        <f t="shared" si="151"/>
        <v/>
      </c>
      <c r="B301" s="198"/>
      <c r="C301" s="198"/>
      <c r="D301" s="197" t="str">
        <f t="shared" si="150"/>
        <v/>
      </c>
      <c r="E301" s="198"/>
      <c r="F301" s="197"/>
      <c r="G301" s="197" t="str">
        <f t="shared" si="152"/>
        <v/>
      </c>
      <c r="H301" s="197"/>
      <c r="I301" s="197"/>
      <c r="J301" s="197"/>
      <c r="K301" s="197"/>
      <c r="L301" s="197"/>
      <c r="M301" s="197"/>
      <c r="N301" s="199"/>
      <c r="O301" s="199"/>
      <c r="P301" s="199"/>
      <c r="Q301" s="199"/>
      <c r="R301" s="197"/>
      <c r="S301" s="197"/>
      <c r="T301" s="197"/>
      <c r="U301" s="197"/>
      <c r="V301" s="199" t="str">
        <f t="shared" si="153"/>
        <v/>
      </c>
      <c r="W301" s="199" t="str">
        <f t="shared" si="154"/>
        <v/>
      </c>
      <c r="X301" s="199" t="str">
        <f t="shared" si="155"/>
        <v/>
      </c>
      <c r="Y301" s="199" t="str">
        <f t="shared" si="156"/>
        <v/>
      </c>
    </row>
    <row r="302" spans="1:25" ht="34.5" customHeight="1" x14ac:dyDescent="0.25">
      <c r="A302" s="197" t="str">
        <f t="shared" si="151"/>
        <v/>
      </c>
      <c r="B302" s="198"/>
      <c r="C302" s="198"/>
      <c r="D302" s="197" t="str">
        <f t="shared" si="150"/>
        <v/>
      </c>
      <c r="E302" s="198"/>
      <c r="F302" s="197"/>
      <c r="G302" s="197" t="str">
        <f t="shared" si="152"/>
        <v/>
      </c>
      <c r="H302" s="197"/>
      <c r="I302" s="197"/>
      <c r="J302" s="197"/>
      <c r="K302" s="197"/>
      <c r="L302" s="197"/>
      <c r="M302" s="197"/>
      <c r="N302" s="199"/>
      <c r="O302" s="199"/>
      <c r="P302" s="199"/>
      <c r="Q302" s="199"/>
      <c r="R302" s="197"/>
      <c r="S302" s="197"/>
      <c r="T302" s="197"/>
      <c r="U302" s="197"/>
      <c r="V302" s="199" t="str">
        <f t="shared" si="153"/>
        <v/>
      </c>
      <c r="W302" s="199" t="str">
        <f t="shared" si="154"/>
        <v/>
      </c>
      <c r="X302" s="199" t="str">
        <f t="shared" si="155"/>
        <v/>
      </c>
      <c r="Y302" s="199" t="str">
        <f t="shared" si="156"/>
        <v/>
      </c>
    </row>
    <row r="303" spans="1:25" ht="34.5" customHeight="1" x14ac:dyDescent="0.25">
      <c r="A303" s="197" t="str">
        <f t="shared" si="151"/>
        <v/>
      </c>
      <c r="B303" s="198"/>
      <c r="C303" s="198"/>
      <c r="D303" s="197" t="str">
        <f t="shared" si="150"/>
        <v/>
      </c>
      <c r="E303" s="198"/>
      <c r="F303" s="197"/>
      <c r="G303" s="197" t="str">
        <f t="shared" si="152"/>
        <v/>
      </c>
      <c r="H303" s="197"/>
      <c r="I303" s="197"/>
      <c r="J303" s="197"/>
      <c r="K303" s="197"/>
      <c r="L303" s="197"/>
      <c r="M303" s="197"/>
      <c r="N303" s="199"/>
      <c r="O303" s="199"/>
      <c r="P303" s="199"/>
      <c r="Q303" s="199"/>
      <c r="R303" s="197"/>
      <c r="S303" s="197"/>
      <c r="T303" s="197"/>
      <c r="U303" s="197"/>
      <c r="V303" s="199" t="str">
        <f t="shared" si="153"/>
        <v/>
      </c>
      <c r="W303" s="199" t="str">
        <f t="shared" si="154"/>
        <v/>
      </c>
      <c r="X303" s="199" t="str">
        <f t="shared" si="155"/>
        <v/>
      </c>
      <c r="Y303" s="199" t="str">
        <f t="shared" si="156"/>
        <v/>
      </c>
    </row>
    <row r="304" spans="1:25" ht="34.5" customHeight="1" x14ac:dyDescent="0.25">
      <c r="A304" s="197" t="str">
        <f t="shared" si="151"/>
        <v/>
      </c>
      <c r="B304" s="198"/>
      <c r="C304" s="198"/>
      <c r="D304" s="197" t="str">
        <f t="shared" si="150"/>
        <v/>
      </c>
      <c r="E304" s="198"/>
      <c r="F304" s="197"/>
      <c r="G304" s="197" t="str">
        <f t="shared" si="152"/>
        <v/>
      </c>
      <c r="H304" s="197"/>
      <c r="I304" s="197"/>
      <c r="J304" s="197"/>
      <c r="K304" s="197"/>
      <c r="L304" s="197"/>
      <c r="M304" s="197"/>
      <c r="N304" s="199"/>
      <c r="O304" s="199"/>
      <c r="P304" s="199"/>
      <c r="Q304" s="199"/>
      <c r="R304" s="197"/>
      <c r="S304" s="197"/>
      <c r="T304" s="197"/>
      <c r="U304" s="197"/>
      <c r="V304" s="199" t="str">
        <f t="shared" si="153"/>
        <v/>
      </c>
      <c r="W304" s="199" t="str">
        <f t="shared" si="154"/>
        <v/>
      </c>
      <c r="X304" s="199" t="str">
        <f t="shared" si="155"/>
        <v/>
      </c>
      <c r="Y304" s="199" t="str">
        <f t="shared" si="156"/>
        <v/>
      </c>
    </row>
    <row r="305" spans="1:25" ht="34.5" customHeight="1" x14ac:dyDescent="0.25">
      <c r="A305" s="197" t="str">
        <f t="shared" si="151"/>
        <v/>
      </c>
      <c r="B305" s="198"/>
      <c r="C305" s="198"/>
      <c r="D305" s="197" t="str">
        <f t="shared" si="150"/>
        <v/>
      </c>
      <c r="E305" s="198"/>
      <c r="F305" s="197"/>
      <c r="G305" s="197" t="str">
        <f t="shared" si="152"/>
        <v/>
      </c>
      <c r="H305" s="197"/>
      <c r="I305" s="197"/>
      <c r="J305" s="197"/>
      <c r="K305" s="197"/>
      <c r="L305" s="197"/>
      <c r="M305" s="197"/>
      <c r="N305" s="199"/>
      <c r="O305" s="199"/>
      <c r="P305" s="199"/>
      <c r="Q305" s="199"/>
      <c r="R305" s="197"/>
      <c r="S305" s="197"/>
      <c r="T305" s="197"/>
      <c r="U305" s="197"/>
      <c r="V305" s="199" t="str">
        <f t="shared" si="153"/>
        <v/>
      </c>
      <c r="W305" s="199" t="str">
        <f t="shared" si="154"/>
        <v/>
      </c>
      <c r="X305" s="199" t="str">
        <f t="shared" si="155"/>
        <v/>
      </c>
      <c r="Y305" s="199" t="str">
        <f t="shared" si="156"/>
        <v/>
      </c>
    </row>
    <row r="306" spans="1:25" ht="34.5" customHeight="1" x14ac:dyDescent="0.25">
      <c r="A306" s="197" t="str">
        <f t="shared" si="151"/>
        <v/>
      </c>
      <c r="B306" s="198"/>
      <c r="C306" s="198"/>
      <c r="D306" s="197" t="str">
        <f t="shared" si="150"/>
        <v/>
      </c>
      <c r="E306" s="198"/>
      <c r="F306" s="197"/>
      <c r="G306" s="197" t="str">
        <f t="shared" si="152"/>
        <v/>
      </c>
      <c r="H306" s="197"/>
      <c r="I306" s="197"/>
      <c r="J306" s="197"/>
      <c r="K306" s="197"/>
      <c r="L306" s="197"/>
      <c r="M306" s="197"/>
      <c r="N306" s="199"/>
      <c r="O306" s="199"/>
      <c r="P306" s="199"/>
      <c r="Q306" s="199"/>
      <c r="R306" s="197"/>
      <c r="S306" s="197"/>
      <c r="T306" s="197"/>
      <c r="U306" s="197"/>
      <c r="V306" s="199" t="str">
        <f t="shared" si="153"/>
        <v/>
      </c>
      <c r="W306" s="199" t="str">
        <f t="shared" si="154"/>
        <v/>
      </c>
      <c r="X306" s="199" t="str">
        <f t="shared" si="155"/>
        <v/>
      </c>
      <c r="Y306" s="199" t="str">
        <f t="shared" si="156"/>
        <v/>
      </c>
    </row>
    <row r="307" spans="1:25" ht="34.5" customHeight="1" x14ac:dyDescent="0.25">
      <c r="A307" s="197" t="str">
        <f t="shared" si="151"/>
        <v/>
      </c>
      <c r="B307" s="198"/>
      <c r="C307" s="198"/>
      <c r="D307" s="197" t="str">
        <f t="shared" si="150"/>
        <v/>
      </c>
      <c r="E307" s="198"/>
      <c r="F307" s="197"/>
      <c r="G307" s="197" t="str">
        <f t="shared" si="152"/>
        <v/>
      </c>
      <c r="H307" s="197"/>
      <c r="I307" s="197"/>
      <c r="J307" s="197"/>
      <c r="K307" s="197"/>
      <c r="L307" s="197"/>
      <c r="M307" s="197"/>
      <c r="N307" s="199"/>
      <c r="O307" s="199"/>
      <c r="P307" s="199"/>
      <c r="Q307" s="199"/>
      <c r="R307" s="197"/>
      <c r="S307" s="197"/>
      <c r="T307" s="197"/>
      <c r="U307" s="197"/>
      <c r="V307" s="199" t="str">
        <f t="shared" si="153"/>
        <v/>
      </c>
      <c r="W307" s="199" t="str">
        <f t="shared" si="154"/>
        <v/>
      </c>
      <c r="X307" s="199" t="str">
        <f t="shared" si="155"/>
        <v/>
      </c>
      <c r="Y307" s="199" t="str">
        <f t="shared" si="156"/>
        <v/>
      </c>
    </row>
    <row r="308" spans="1:25" ht="34.5" customHeight="1" x14ac:dyDescent="0.25">
      <c r="A308" s="197" t="str">
        <f t="shared" si="151"/>
        <v/>
      </c>
      <c r="B308" s="198"/>
      <c r="C308" s="198"/>
      <c r="D308" s="197" t="str">
        <f t="shared" si="150"/>
        <v/>
      </c>
      <c r="E308" s="198"/>
      <c r="F308" s="197"/>
      <c r="G308" s="197" t="str">
        <f t="shared" si="152"/>
        <v/>
      </c>
      <c r="H308" s="197"/>
      <c r="I308" s="197"/>
      <c r="J308" s="197"/>
      <c r="K308" s="197"/>
      <c r="L308" s="197"/>
      <c r="M308" s="197"/>
      <c r="N308" s="199"/>
      <c r="O308" s="199"/>
      <c r="P308" s="199"/>
      <c r="Q308" s="199"/>
      <c r="R308" s="197"/>
      <c r="S308" s="197"/>
      <c r="T308" s="197"/>
      <c r="U308" s="197"/>
      <c r="V308" s="199" t="str">
        <f t="shared" si="153"/>
        <v/>
      </c>
      <c r="W308" s="199" t="str">
        <f t="shared" si="154"/>
        <v/>
      </c>
      <c r="X308" s="199" t="str">
        <f t="shared" si="155"/>
        <v/>
      </c>
      <c r="Y308" s="199" t="str">
        <f t="shared" si="156"/>
        <v/>
      </c>
    </row>
    <row r="309" spans="1:25" ht="34.5" customHeight="1" x14ac:dyDescent="0.25">
      <c r="A309" s="197" t="str">
        <f t="shared" si="151"/>
        <v/>
      </c>
      <c r="B309" s="198"/>
      <c r="C309" s="198"/>
      <c r="D309" s="197" t="str">
        <f t="shared" si="150"/>
        <v/>
      </c>
      <c r="E309" s="198"/>
      <c r="F309" s="197"/>
      <c r="G309" s="197" t="str">
        <f t="shared" si="152"/>
        <v/>
      </c>
      <c r="H309" s="197"/>
      <c r="I309" s="197"/>
      <c r="J309" s="197"/>
      <c r="K309" s="197"/>
      <c r="L309" s="197"/>
      <c r="M309" s="197"/>
      <c r="N309" s="199"/>
      <c r="O309" s="199"/>
      <c r="P309" s="199"/>
      <c r="Q309" s="199"/>
      <c r="R309" s="197"/>
      <c r="S309" s="197"/>
      <c r="T309" s="197"/>
      <c r="U309" s="197"/>
      <c r="V309" s="199" t="str">
        <f t="shared" si="153"/>
        <v/>
      </c>
      <c r="W309" s="199" t="str">
        <f t="shared" si="154"/>
        <v/>
      </c>
      <c r="X309" s="199" t="str">
        <f t="shared" si="155"/>
        <v/>
      </c>
      <c r="Y309" s="199" t="str">
        <f t="shared" si="156"/>
        <v/>
      </c>
    </row>
    <row r="310" spans="1:25" ht="34.5" customHeight="1" x14ac:dyDescent="0.25">
      <c r="A310" s="197" t="str">
        <f t="shared" si="151"/>
        <v/>
      </c>
      <c r="B310" s="198"/>
      <c r="C310" s="198"/>
      <c r="D310" s="197" t="str">
        <f t="shared" si="150"/>
        <v/>
      </c>
      <c r="E310" s="198"/>
      <c r="F310" s="197"/>
      <c r="G310" s="197" t="str">
        <f t="shared" si="152"/>
        <v/>
      </c>
      <c r="H310" s="197"/>
      <c r="I310" s="197"/>
      <c r="J310" s="197"/>
      <c r="K310" s="197"/>
      <c r="L310" s="197"/>
      <c r="M310" s="197"/>
      <c r="N310" s="199"/>
      <c r="O310" s="199"/>
      <c r="P310" s="199"/>
      <c r="Q310" s="199"/>
      <c r="R310" s="197"/>
      <c r="S310" s="197"/>
      <c r="T310" s="197"/>
      <c r="U310" s="197"/>
      <c r="V310" s="199" t="str">
        <f t="shared" si="153"/>
        <v/>
      </c>
      <c r="W310" s="199" t="str">
        <f t="shared" si="154"/>
        <v/>
      </c>
      <c r="X310" s="199" t="str">
        <f t="shared" si="155"/>
        <v/>
      </c>
      <c r="Y310" s="199" t="str">
        <f t="shared" si="156"/>
        <v/>
      </c>
    </row>
    <row r="311" spans="1:25" ht="34.5" customHeight="1" x14ac:dyDescent="0.25">
      <c r="A311" s="197" t="str">
        <f t="shared" si="151"/>
        <v/>
      </c>
      <c r="B311" s="198"/>
      <c r="C311" s="198"/>
      <c r="D311" s="197" t="str">
        <f t="shared" si="150"/>
        <v/>
      </c>
      <c r="E311" s="198"/>
      <c r="F311" s="197"/>
      <c r="G311" s="197" t="str">
        <f t="shared" si="152"/>
        <v/>
      </c>
      <c r="H311" s="197"/>
      <c r="I311" s="197"/>
      <c r="J311" s="197"/>
      <c r="K311" s="197"/>
      <c r="L311" s="197"/>
      <c r="M311" s="197"/>
      <c r="N311" s="199"/>
      <c r="O311" s="199"/>
      <c r="P311" s="199"/>
      <c r="Q311" s="199"/>
      <c r="R311" s="197"/>
      <c r="S311" s="197"/>
      <c r="T311" s="197"/>
      <c r="U311" s="197"/>
      <c r="V311" s="199" t="str">
        <f t="shared" si="153"/>
        <v/>
      </c>
      <c r="W311" s="199" t="str">
        <f t="shared" si="154"/>
        <v/>
      </c>
      <c r="X311" s="199" t="str">
        <f t="shared" si="155"/>
        <v/>
      </c>
      <c r="Y311" s="199" t="str">
        <f t="shared" si="156"/>
        <v/>
      </c>
    </row>
    <row r="312" spans="1:25" ht="34.5" customHeight="1" x14ac:dyDescent="0.25">
      <c r="A312" s="197" t="str">
        <f t="shared" si="151"/>
        <v/>
      </c>
      <c r="B312" s="198"/>
      <c r="C312" s="198"/>
      <c r="D312" s="197" t="str">
        <f t="shared" si="150"/>
        <v/>
      </c>
      <c r="E312" s="198"/>
      <c r="F312" s="197"/>
      <c r="G312" s="197" t="str">
        <f t="shared" si="152"/>
        <v/>
      </c>
      <c r="H312" s="197"/>
      <c r="I312" s="197"/>
      <c r="J312" s="197"/>
      <c r="K312" s="197"/>
      <c r="L312" s="197"/>
      <c r="M312" s="197"/>
      <c r="N312" s="199"/>
      <c r="O312" s="199"/>
      <c r="P312" s="199"/>
      <c r="Q312" s="199"/>
      <c r="R312" s="197"/>
      <c r="S312" s="197"/>
      <c r="T312" s="197"/>
      <c r="U312" s="197"/>
      <c r="V312" s="199" t="str">
        <f t="shared" si="153"/>
        <v/>
      </c>
      <c r="W312" s="199" t="str">
        <f t="shared" si="154"/>
        <v/>
      </c>
      <c r="X312" s="199" t="str">
        <f t="shared" si="155"/>
        <v/>
      </c>
      <c r="Y312" s="199" t="str">
        <f t="shared" si="156"/>
        <v/>
      </c>
    </row>
    <row r="313" spans="1:25" ht="34.5" customHeight="1" x14ac:dyDescent="0.25">
      <c r="A313" s="197" t="str">
        <f t="shared" si="151"/>
        <v/>
      </c>
      <c r="B313" s="198"/>
      <c r="C313" s="198"/>
      <c r="D313" s="197" t="str">
        <f t="shared" si="150"/>
        <v/>
      </c>
      <c r="E313" s="198"/>
      <c r="F313" s="197"/>
      <c r="G313" s="197" t="str">
        <f t="shared" si="152"/>
        <v/>
      </c>
      <c r="H313" s="197"/>
      <c r="I313" s="197"/>
      <c r="J313" s="197"/>
      <c r="K313" s="197"/>
      <c r="L313" s="197"/>
      <c r="M313" s="197"/>
      <c r="N313" s="199"/>
      <c r="O313" s="199"/>
      <c r="P313" s="199"/>
      <c r="Q313" s="199"/>
      <c r="R313" s="197"/>
      <c r="S313" s="197"/>
      <c r="T313" s="197"/>
      <c r="U313" s="197"/>
      <c r="V313" s="199" t="str">
        <f t="shared" si="153"/>
        <v/>
      </c>
      <c r="W313" s="199" t="str">
        <f t="shared" si="154"/>
        <v/>
      </c>
      <c r="X313" s="199" t="str">
        <f t="shared" si="155"/>
        <v/>
      </c>
      <c r="Y313" s="199" t="str">
        <f t="shared" si="156"/>
        <v/>
      </c>
    </row>
    <row r="314" spans="1:25" ht="34.5" customHeight="1" x14ac:dyDescent="0.25">
      <c r="A314" s="197" t="str">
        <f t="shared" si="151"/>
        <v/>
      </c>
      <c r="B314" s="198"/>
      <c r="C314" s="198"/>
      <c r="D314" s="197" t="str">
        <f t="shared" si="150"/>
        <v/>
      </c>
      <c r="E314" s="198"/>
      <c r="F314" s="197"/>
      <c r="G314" s="197" t="str">
        <f t="shared" si="152"/>
        <v/>
      </c>
      <c r="H314" s="197"/>
      <c r="I314" s="197"/>
      <c r="J314" s="197"/>
      <c r="K314" s="197"/>
      <c r="L314" s="197"/>
      <c r="M314" s="197"/>
      <c r="N314" s="199"/>
      <c r="O314" s="199"/>
      <c r="P314" s="199"/>
      <c r="Q314" s="199"/>
      <c r="R314" s="197"/>
      <c r="S314" s="197"/>
      <c r="T314" s="197"/>
      <c r="U314" s="197"/>
      <c r="V314" s="199" t="str">
        <f t="shared" si="153"/>
        <v/>
      </c>
      <c r="W314" s="199" t="str">
        <f t="shared" si="154"/>
        <v/>
      </c>
      <c r="X314" s="199" t="str">
        <f t="shared" si="155"/>
        <v/>
      </c>
      <c r="Y314" s="199" t="str">
        <f t="shared" si="156"/>
        <v/>
      </c>
    </row>
    <row r="315" spans="1:25" ht="34.5" customHeight="1" x14ac:dyDescent="0.25">
      <c r="A315" s="197" t="str">
        <f t="shared" si="151"/>
        <v/>
      </c>
      <c r="B315" s="198"/>
      <c r="C315" s="198"/>
      <c r="D315" s="197" t="str">
        <f t="shared" si="150"/>
        <v/>
      </c>
      <c r="E315" s="198"/>
      <c r="F315" s="197"/>
      <c r="G315" s="197" t="str">
        <f t="shared" si="152"/>
        <v/>
      </c>
      <c r="H315" s="197"/>
      <c r="I315" s="197"/>
      <c r="J315" s="197"/>
      <c r="K315" s="197"/>
      <c r="L315" s="197"/>
      <c r="M315" s="197"/>
      <c r="N315" s="199"/>
      <c r="O315" s="199"/>
      <c r="P315" s="199"/>
      <c r="Q315" s="199"/>
      <c r="R315" s="197"/>
      <c r="S315" s="197"/>
      <c r="T315" s="197"/>
      <c r="U315" s="197"/>
      <c r="V315" s="199" t="str">
        <f t="shared" si="153"/>
        <v/>
      </c>
      <c r="W315" s="199" t="str">
        <f t="shared" si="154"/>
        <v/>
      </c>
      <c r="X315" s="199" t="str">
        <f t="shared" si="155"/>
        <v/>
      </c>
      <c r="Y315" s="199" t="str">
        <f t="shared" si="156"/>
        <v/>
      </c>
    </row>
    <row r="316" spans="1:25" ht="34.5" customHeight="1" x14ac:dyDescent="0.25">
      <c r="A316" s="197" t="str">
        <f t="shared" si="151"/>
        <v/>
      </c>
      <c r="B316" s="198"/>
      <c r="C316" s="198"/>
      <c r="D316" s="197" t="str">
        <f t="shared" si="150"/>
        <v/>
      </c>
      <c r="E316" s="198"/>
      <c r="F316" s="197"/>
      <c r="G316" s="197" t="str">
        <f t="shared" si="152"/>
        <v/>
      </c>
      <c r="H316" s="197"/>
      <c r="I316" s="197"/>
      <c r="J316" s="197"/>
      <c r="K316" s="197"/>
      <c r="L316" s="197"/>
      <c r="M316" s="197"/>
      <c r="N316" s="199"/>
      <c r="O316" s="199"/>
      <c r="P316" s="199"/>
      <c r="Q316" s="199"/>
      <c r="R316" s="197"/>
      <c r="S316" s="197"/>
      <c r="T316" s="197"/>
      <c r="U316" s="197"/>
      <c r="V316" s="199" t="str">
        <f t="shared" si="153"/>
        <v/>
      </c>
      <c r="W316" s="199" t="str">
        <f t="shared" si="154"/>
        <v/>
      </c>
      <c r="X316" s="199" t="str">
        <f t="shared" si="155"/>
        <v/>
      </c>
      <c r="Y316" s="199" t="str">
        <f t="shared" si="156"/>
        <v/>
      </c>
    </row>
    <row r="317" spans="1:25" ht="34.5" customHeight="1" x14ac:dyDescent="0.25">
      <c r="A317" s="197" t="str">
        <f t="shared" si="151"/>
        <v/>
      </c>
      <c r="B317" s="198"/>
      <c r="C317" s="198"/>
      <c r="D317" s="197" t="str">
        <f t="shared" si="150"/>
        <v/>
      </c>
      <c r="E317" s="198"/>
      <c r="F317" s="197"/>
      <c r="G317" s="197" t="str">
        <f t="shared" si="152"/>
        <v/>
      </c>
      <c r="H317" s="197"/>
      <c r="I317" s="197"/>
      <c r="J317" s="197"/>
      <c r="K317" s="197"/>
      <c r="L317" s="197"/>
      <c r="M317" s="197"/>
      <c r="N317" s="199"/>
      <c r="O317" s="199"/>
      <c r="P317" s="199"/>
      <c r="Q317" s="199"/>
      <c r="R317" s="197"/>
      <c r="S317" s="197"/>
      <c r="T317" s="197"/>
      <c r="U317" s="197"/>
      <c r="V317" s="199" t="str">
        <f t="shared" si="153"/>
        <v/>
      </c>
      <c r="W317" s="199" t="str">
        <f t="shared" si="154"/>
        <v/>
      </c>
      <c r="X317" s="199" t="str">
        <f t="shared" si="155"/>
        <v/>
      </c>
      <c r="Y317" s="199" t="str">
        <f t="shared" si="156"/>
        <v/>
      </c>
    </row>
    <row r="318" spans="1:25" ht="34.5" customHeight="1" x14ac:dyDescent="0.25">
      <c r="A318" s="197" t="str">
        <f t="shared" si="151"/>
        <v/>
      </c>
      <c r="B318" s="198"/>
      <c r="C318" s="198"/>
      <c r="D318" s="197" t="str">
        <f t="shared" si="150"/>
        <v/>
      </c>
      <c r="E318" s="198"/>
      <c r="F318" s="197"/>
      <c r="G318" s="197" t="str">
        <f t="shared" si="152"/>
        <v/>
      </c>
      <c r="H318" s="197"/>
      <c r="I318" s="197"/>
      <c r="J318" s="197"/>
      <c r="K318" s="197"/>
      <c r="L318" s="197"/>
      <c r="M318" s="197"/>
      <c r="N318" s="199"/>
      <c r="O318" s="199"/>
      <c r="P318" s="199"/>
      <c r="Q318" s="199"/>
      <c r="R318" s="197"/>
      <c r="S318" s="197"/>
      <c r="T318" s="197"/>
      <c r="U318" s="197"/>
      <c r="V318" s="199" t="str">
        <f t="shared" si="153"/>
        <v/>
      </c>
      <c r="W318" s="199" t="str">
        <f t="shared" si="154"/>
        <v/>
      </c>
      <c r="X318" s="199" t="str">
        <f t="shared" si="155"/>
        <v/>
      </c>
      <c r="Y318" s="199" t="str">
        <f t="shared" si="156"/>
        <v/>
      </c>
    </row>
    <row r="319" spans="1:25" ht="34.5" customHeight="1" x14ac:dyDescent="0.25">
      <c r="A319" s="197" t="str">
        <f t="shared" si="151"/>
        <v/>
      </c>
      <c r="B319" s="198"/>
      <c r="C319" s="198"/>
      <c r="D319" s="197" t="str">
        <f t="shared" si="150"/>
        <v/>
      </c>
      <c r="E319" s="198"/>
      <c r="F319" s="197"/>
      <c r="G319" s="197" t="str">
        <f t="shared" si="152"/>
        <v/>
      </c>
      <c r="H319" s="197"/>
      <c r="I319" s="197"/>
      <c r="J319" s="197"/>
      <c r="K319" s="197"/>
      <c r="L319" s="197"/>
      <c r="M319" s="197"/>
      <c r="N319" s="199"/>
      <c r="O319" s="199"/>
      <c r="P319" s="199"/>
      <c r="Q319" s="199"/>
      <c r="R319" s="197"/>
      <c r="S319" s="197"/>
      <c r="T319" s="197"/>
      <c r="U319" s="197"/>
      <c r="V319" s="199" t="str">
        <f t="shared" si="153"/>
        <v/>
      </c>
      <c r="W319" s="199" t="str">
        <f t="shared" si="154"/>
        <v/>
      </c>
      <c r="X319" s="199" t="str">
        <f t="shared" si="155"/>
        <v/>
      </c>
      <c r="Y319" s="199" t="str">
        <f t="shared" si="156"/>
        <v/>
      </c>
    </row>
    <row r="320" spans="1:25" ht="34.5" customHeight="1" x14ac:dyDescent="0.25">
      <c r="A320" s="197" t="str">
        <f t="shared" si="151"/>
        <v/>
      </c>
      <c r="B320" s="198"/>
      <c r="C320" s="198"/>
      <c r="D320" s="197" t="str">
        <f t="shared" si="150"/>
        <v/>
      </c>
      <c r="E320" s="198"/>
      <c r="F320" s="197"/>
      <c r="G320" s="197" t="str">
        <f t="shared" si="152"/>
        <v/>
      </c>
      <c r="H320" s="197"/>
      <c r="I320" s="197"/>
      <c r="J320" s="197"/>
      <c r="K320" s="197"/>
      <c r="L320" s="197"/>
      <c r="M320" s="197"/>
      <c r="N320" s="199"/>
      <c r="O320" s="199"/>
      <c r="P320" s="199"/>
      <c r="Q320" s="199"/>
      <c r="R320" s="197"/>
      <c r="S320" s="197"/>
      <c r="T320" s="197"/>
      <c r="U320" s="197"/>
      <c r="V320" s="199" t="str">
        <f t="shared" si="153"/>
        <v/>
      </c>
      <c r="W320" s="199" t="str">
        <f t="shared" si="154"/>
        <v/>
      </c>
      <c r="X320" s="199" t="str">
        <f t="shared" si="155"/>
        <v/>
      </c>
      <c r="Y320" s="199" t="str">
        <f t="shared" si="156"/>
        <v/>
      </c>
    </row>
    <row r="321" spans="1:25" ht="34.5" customHeight="1" x14ac:dyDescent="0.25">
      <c r="A321" s="197" t="str">
        <f t="shared" si="151"/>
        <v/>
      </c>
      <c r="B321" s="198"/>
      <c r="C321" s="198"/>
      <c r="D321" s="197" t="str">
        <f t="shared" si="150"/>
        <v/>
      </c>
      <c r="E321" s="198"/>
      <c r="F321" s="197"/>
      <c r="G321" s="197" t="str">
        <f t="shared" si="152"/>
        <v/>
      </c>
      <c r="H321" s="197"/>
      <c r="I321" s="197"/>
      <c r="J321" s="197"/>
      <c r="K321" s="197"/>
      <c r="L321" s="197"/>
      <c r="M321" s="197"/>
      <c r="N321" s="199"/>
      <c r="O321" s="199"/>
      <c r="P321" s="199"/>
      <c r="Q321" s="199"/>
      <c r="R321" s="197"/>
      <c r="S321" s="197"/>
      <c r="T321" s="197"/>
      <c r="U321" s="197"/>
      <c r="V321" s="199" t="str">
        <f t="shared" si="153"/>
        <v/>
      </c>
      <c r="W321" s="199" t="str">
        <f t="shared" si="154"/>
        <v/>
      </c>
      <c r="X321" s="199" t="str">
        <f t="shared" si="155"/>
        <v/>
      </c>
      <c r="Y321" s="199" t="str">
        <f t="shared" si="156"/>
        <v/>
      </c>
    </row>
    <row r="322" spans="1:25" ht="34.5" customHeight="1" x14ac:dyDescent="0.25">
      <c r="A322" s="197" t="str">
        <f t="shared" si="151"/>
        <v/>
      </c>
      <c r="B322" s="198"/>
      <c r="C322" s="198"/>
      <c r="D322" s="197" t="str">
        <f t="shared" si="150"/>
        <v/>
      </c>
      <c r="E322" s="198"/>
      <c r="F322" s="197"/>
      <c r="G322" s="197" t="str">
        <f t="shared" si="152"/>
        <v/>
      </c>
      <c r="H322" s="197"/>
      <c r="I322" s="197"/>
      <c r="J322" s="197"/>
      <c r="K322" s="197"/>
      <c r="L322" s="197"/>
      <c r="M322" s="197"/>
      <c r="N322" s="199"/>
      <c r="O322" s="199"/>
      <c r="P322" s="199"/>
      <c r="Q322" s="199"/>
      <c r="R322" s="197"/>
      <c r="S322" s="197"/>
      <c r="T322" s="197"/>
      <c r="U322" s="197"/>
      <c r="V322" s="199" t="str">
        <f t="shared" si="153"/>
        <v/>
      </c>
      <c r="W322" s="199" t="str">
        <f t="shared" si="154"/>
        <v/>
      </c>
      <c r="X322" s="199" t="str">
        <f t="shared" si="155"/>
        <v/>
      </c>
      <c r="Y322" s="199" t="str">
        <f t="shared" si="156"/>
        <v/>
      </c>
    </row>
    <row r="323" spans="1:25" ht="34.5" customHeight="1" x14ac:dyDescent="0.25">
      <c r="A323" s="197" t="str">
        <f t="shared" si="151"/>
        <v/>
      </c>
      <c r="B323" s="198"/>
      <c r="C323" s="198"/>
      <c r="D323" s="197" t="str">
        <f t="shared" si="150"/>
        <v/>
      </c>
      <c r="E323" s="198"/>
      <c r="F323" s="197"/>
      <c r="G323" s="197" t="str">
        <f t="shared" si="152"/>
        <v/>
      </c>
      <c r="H323" s="197"/>
      <c r="I323" s="197"/>
      <c r="J323" s="197"/>
      <c r="K323" s="197"/>
      <c r="L323" s="197"/>
      <c r="M323" s="197"/>
      <c r="N323" s="199"/>
      <c r="O323" s="199"/>
      <c r="P323" s="199"/>
      <c r="Q323" s="199"/>
      <c r="R323" s="197"/>
      <c r="S323" s="197"/>
      <c r="T323" s="197"/>
      <c r="U323" s="197"/>
      <c r="V323" s="199" t="str">
        <f t="shared" si="153"/>
        <v/>
      </c>
      <c r="W323" s="199" t="str">
        <f t="shared" si="154"/>
        <v/>
      </c>
      <c r="X323" s="199" t="str">
        <f t="shared" si="155"/>
        <v/>
      </c>
      <c r="Y323" s="199" t="str">
        <f t="shared" si="156"/>
        <v/>
      </c>
    </row>
    <row r="324" spans="1:25" ht="34.5" customHeight="1" x14ac:dyDescent="0.25">
      <c r="A324" s="197" t="str">
        <f t="shared" si="151"/>
        <v/>
      </c>
      <c r="B324" s="198"/>
      <c r="C324" s="198"/>
      <c r="D324" s="197" t="str">
        <f t="shared" si="150"/>
        <v/>
      </c>
      <c r="E324" s="198"/>
      <c r="F324" s="197"/>
      <c r="G324" s="197" t="str">
        <f t="shared" si="152"/>
        <v/>
      </c>
      <c r="H324" s="197"/>
      <c r="I324" s="197"/>
      <c r="J324" s="197"/>
      <c r="K324" s="197"/>
      <c r="L324" s="197"/>
      <c r="M324" s="197"/>
      <c r="N324" s="199"/>
      <c r="O324" s="199"/>
      <c r="P324" s="199"/>
      <c r="Q324" s="199"/>
      <c r="R324" s="197"/>
      <c r="S324" s="197"/>
      <c r="T324" s="197"/>
      <c r="U324" s="197"/>
      <c r="V324" s="199" t="str">
        <f t="shared" si="153"/>
        <v/>
      </c>
      <c r="W324" s="199" t="str">
        <f t="shared" si="154"/>
        <v/>
      </c>
      <c r="X324" s="199" t="str">
        <f t="shared" si="155"/>
        <v/>
      </c>
      <c r="Y324" s="199" t="str">
        <f t="shared" si="156"/>
        <v/>
      </c>
    </row>
    <row r="325" spans="1:25" ht="34.5" customHeight="1" x14ac:dyDescent="0.25">
      <c r="A325" s="197" t="str">
        <f t="shared" si="151"/>
        <v/>
      </c>
      <c r="B325" s="198"/>
      <c r="C325" s="198"/>
      <c r="D325" s="197" t="str">
        <f t="shared" ref="D325:D388" si="157">IF(E325="","",WEEKNUM(E325,21))</f>
        <v/>
      </c>
      <c r="E325" s="198"/>
      <c r="F325" s="197"/>
      <c r="G325" s="197" t="str">
        <f t="shared" si="152"/>
        <v/>
      </c>
      <c r="H325" s="197"/>
      <c r="I325" s="197"/>
      <c r="J325" s="197"/>
      <c r="K325" s="197"/>
      <c r="L325" s="197"/>
      <c r="M325" s="197"/>
      <c r="N325" s="199"/>
      <c r="O325" s="199"/>
      <c r="P325" s="199"/>
      <c r="Q325" s="199"/>
      <c r="R325" s="197"/>
      <c r="S325" s="197"/>
      <c r="T325" s="197"/>
      <c r="U325" s="197"/>
      <c r="V325" s="199" t="str">
        <f t="shared" si="153"/>
        <v/>
      </c>
      <c r="W325" s="199" t="str">
        <f t="shared" si="154"/>
        <v/>
      </c>
      <c r="X325" s="199" t="str">
        <f t="shared" si="155"/>
        <v/>
      </c>
      <c r="Y325" s="199" t="str">
        <f t="shared" si="156"/>
        <v/>
      </c>
    </row>
    <row r="326" spans="1:25" ht="34.5" customHeight="1" x14ac:dyDescent="0.25">
      <c r="A326" s="197" t="str">
        <f t="shared" si="151"/>
        <v/>
      </c>
      <c r="B326" s="198"/>
      <c r="C326" s="198"/>
      <c r="D326" s="197" t="str">
        <f t="shared" si="157"/>
        <v/>
      </c>
      <c r="E326" s="198"/>
      <c r="F326" s="197"/>
      <c r="G326" s="197" t="str">
        <f t="shared" si="152"/>
        <v/>
      </c>
      <c r="H326" s="197"/>
      <c r="I326" s="197"/>
      <c r="J326" s="197"/>
      <c r="K326" s="197"/>
      <c r="L326" s="197"/>
      <c r="M326" s="197"/>
      <c r="N326" s="199"/>
      <c r="O326" s="199"/>
      <c r="P326" s="199"/>
      <c r="Q326" s="199"/>
      <c r="R326" s="197"/>
      <c r="S326" s="197"/>
      <c r="T326" s="197"/>
      <c r="U326" s="197"/>
      <c r="V326" s="199" t="str">
        <f t="shared" si="153"/>
        <v/>
      </c>
      <c r="W326" s="199" t="str">
        <f t="shared" si="154"/>
        <v/>
      </c>
      <c r="X326" s="199" t="str">
        <f t="shared" si="155"/>
        <v/>
      </c>
      <c r="Y326" s="199" t="str">
        <f t="shared" si="156"/>
        <v/>
      </c>
    </row>
    <row r="327" spans="1:25" ht="34.5" customHeight="1" x14ac:dyDescent="0.25">
      <c r="A327" s="197" t="str">
        <f t="shared" si="151"/>
        <v/>
      </c>
      <c r="B327" s="198"/>
      <c r="C327" s="198"/>
      <c r="D327" s="197" t="str">
        <f t="shared" si="157"/>
        <v/>
      </c>
      <c r="E327" s="198"/>
      <c r="F327" s="197"/>
      <c r="G327" s="197" t="str">
        <f t="shared" si="152"/>
        <v/>
      </c>
      <c r="H327" s="197"/>
      <c r="I327" s="197"/>
      <c r="J327" s="197"/>
      <c r="K327" s="197"/>
      <c r="L327" s="197"/>
      <c r="M327" s="197"/>
      <c r="N327" s="199"/>
      <c r="O327" s="199"/>
      <c r="P327" s="199"/>
      <c r="Q327" s="199"/>
      <c r="R327" s="197"/>
      <c r="S327" s="197"/>
      <c r="T327" s="197"/>
      <c r="U327" s="197"/>
      <c r="V327" s="199" t="str">
        <f t="shared" si="153"/>
        <v/>
      </c>
      <c r="W327" s="199" t="str">
        <f t="shared" si="154"/>
        <v/>
      </c>
      <c r="X327" s="199" t="str">
        <f t="shared" si="155"/>
        <v/>
      </c>
      <c r="Y327" s="199" t="str">
        <f t="shared" si="156"/>
        <v/>
      </c>
    </row>
    <row r="328" spans="1:25" ht="34.5" customHeight="1" x14ac:dyDescent="0.25">
      <c r="A328" s="197" t="str">
        <f t="shared" ref="A328:A391" si="158">IF(B328="","",WEEKNUM(B328,21))</f>
        <v/>
      </c>
      <c r="B328" s="198"/>
      <c r="C328" s="198"/>
      <c r="D328" s="197" t="str">
        <f t="shared" si="157"/>
        <v/>
      </c>
      <c r="E328" s="198"/>
      <c r="F328" s="197"/>
      <c r="G328" s="197" t="str">
        <f t="shared" si="152"/>
        <v/>
      </c>
      <c r="H328" s="197"/>
      <c r="I328" s="197"/>
      <c r="J328" s="197"/>
      <c r="K328" s="197"/>
      <c r="L328" s="197"/>
      <c r="M328" s="197"/>
      <c r="N328" s="199"/>
      <c r="O328" s="199"/>
      <c r="P328" s="199"/>
      <c r="Q328" s="199"/>
      <c r="R328" s="197"/>
      <c r="S328" s="197"/>
      <c r="T328" s="197"/>
      <c r="U328" s="197"/>
      <c r="V328" s="199" t="str">
        <f t="shared" si="153"/>
        <v/>
      </c>
      <c r="W328" s="199" t="str">
        <f t="shared" si="154"/>
        <v/>
      </c>
      <c r="X328" s="199" t="str">
        <f t="shared" si="155"/>
        <v/>
      </c>
      <c r="Y328" s="199" t="str">
        <f t="shared" si="156"/>
        <v/>
      </c>
    </row>
    <row r="329" spans="1:25" ht="34.5" customHeight="1" x14ac:dyDescent="0.25">
      <c r="A329" s="197" t="str">
        <f t="shared" si="158"/>
        <v/>
      </c>
      <c r="B329" s="198"/>
      <c r="C329" s="198"/>
      <c r="D329" s="197" t="str">
        <f t="shared" si="157"/>
        <v/>
      </c>
      <c r="E329" s="198"/>
      <c r="F329" s="197"/>
      <c r="G329" s="197" t="str">
        <f t="shared" si="152"/>
        <v/>
      </c>
      <c r="H329" s="197"/>
      <c r="I329" s="197"/>
      <c r="J329" s="197"/>
      <c r="K329" s="197"/>
      <c r="L329" s="197"/>
      <c r="M329" s="197"/>
      <c r="N329" s="199"/>
      <c r="O329" s="199"/>
      <c r="P329" s="199"/>
      <c r="Q329" s="199"/>
      <c r="R329" s="197"/>
      <c r="S329" s="197"/>
      <c r="T329" s="197"/>
      <c r="U329" s="197"/>
      <c r="V329" s="199" t="str">
        <f t="shared" si="153"/>
        <v/>
      </c>
      <c r="W329" s="199" t="str">
        <f t="shared" si="154"/>
        <v/>
      </c>
      <c r="X329" s="199" t="str">
        <f t="shared" si="155"/>
        <v/>
      </c>
      <c r="Y329" s="199" t="str">
        <f t="shared" si="156"/>
        <v/>
      </c>
    </row>
    <row r="330" spans="1:25" ht="34.5" customHeight="1" x14ac:dyDescent="0.25">
      <c r="A330" s="197" t="str">
        <f t="shared" si="158"/>
        <v/>
      </c>
      <c r="B330" s="198"/>
      <c r="C330" s="198"/>
      <c r="D330" s="197" t="str">
        <f t="shared" si="157"/>
        <v/>
      </c>
      <c r="E330" s="198"/>
      <c r="F330" s="197"/>
      <c r="G330" s="197" t="str">
        <f t="shared" si="152"/>
        <v/>
      </c>
      <c r="H330" s="197"/>
      <c r="I330" s="197"/>
      <c r="J330" s="197"/>
      <c r="K330" s="197"/>
      <c r="L330" s="197"/>
      <c r="M330" s="197"/>
      <c r="N330" s="199"/>
      <c r="O330" s="199"/>
      <c r="P330" s="199"/>
      <c r="Q330" s="199"/>
      <c r="R330" s="197"/>
      <c r="S330" s="197"/>
      <c r="T330" s="197"/>
      <c r="U330" s="197"/>
      <c r="V330" s="199" t="str">
        <f t="shared" si="153"/>
        <v/>
      </c>
      <c r="W330" s="199" t="str">
        <f t="shared" si="154"/>
        <v/>
      </c>
      <c r="X330" s="199" t="str">
        <f t="shared" si="155"/>
        <v/>
      </c>
      <c r="Y330" s="199" t="str">
        <f t="shared" si="156"/>
        <v/>
      </c>
    </row>
    <row r="331" spans="1:25" ht="34.5" customHeight="1" x14ac:dyDescent="0.25">
      <c r="A331" s="197" t="str">
        <f t="shared" si="158"/>
        <v/>
      </c>
      <c r="B331" s="198"/>
      <c r="C331" s="198"/>
      <c r="D331" s="197" t="str">
        <f t="shared" si="157"/>
        <v/>
      </c>
      <c r="E331" s="198"/>
      <c r="F331" s="197"/>
      <c r="G331" s="197" t="str">
        <f t="shared" si="152"/>
        <v/>
      </c>
      <c r="H331" s="197"/>
      <c r="I331" s="197"/>
      <c r="J331" s="197"/>
      <c r="K331" s="197"/>
      <c r="L331" s="197"/>
      <c r="M331" s="197"/>
      <c r="N331" s="199"/>
      <c r="O331" s="199"/>
      <c r="P331" s="199"/>
      <c r="Q331" s="199"/>
      <c r="R331" s="197"/>
      <c r="S331" s="197"/>
      <c r="T331" s="197"/>
      <c r="U331" s="197"/>
      <c r="V331" s="199" t="str">
        <f t="shared" si="153"/>
        <v/>
      </c>
      <c r="W331" s="199" t="str">
        <f t="shared" si="154"/>
        <v/>
      </c>
      <c r="X331" s="199" t="str">
        <f t="shared" si="155"/>
        <v/>
      </c>
      <c r="Y331" s="199" t="str">
        <f t="shared" si="156"/>
        <v/>
      </c>
    </row>
    <row r="332" spans="1:25" ht="34.5" customHeight="1" x14ac:dyDescent="0.25">
      <c r="A332" s="197" t="str">
        <f t="shared" si="158"/>
        <v/>
      </c>
      <c r="B332" s="198"/>
      <c r="C332" s="198"/>
      <c r="D332" s="197" t="str">
        <f t="shared" si="157"/>
        <v/>
      </c>
      <c r="E332" s="198"/>
      <c r="F332" s="197"/>
      <c r="G332" s="197" t="str">
        <f t="shared" si="152"/>
        <v/>
      </c>
      <c r="H332" s="197"/>
      <c r="I332" s="197"/>
      <c r="J332" s="197"/>
      <c r="K332" s="197"/>
      <c r="L332" s="197"/>
      <c r="M332" s="197"/>
      <c r="N332" s="199"/>
      <c r="O332" s="199"/>
      <c r="P332" s="199"/>
      <c r="Q332" s="199"/>
      <c r="R332" s="197"/>
      <c r="S332" s="197"/>
      <c r="T332" s="197"/>
      <c r="U332" s="197"/>
      <c r="V332" s="199" t="str">
        <f t="shared" si="153"/>
        <v/>
      </c>
      <c r="W332" s="199" t="str">
        <f t="shared" si="154"/>
        <v/>
      </c>
      <c r="X332" s="199" t="str">
        <f t="shared" si="155"/>
        <v/>
      </c>
      <c r="Y332" s="199" t="str">
        <f t="shared" si="156"/>
        <v/>
      </c>
    </row>
    <row r="333" spans="1:25" ht="34.5" customHeight="1" x14ac:dyDescent="0.25">
      <c r="A333" s="197" t="str">
        <f t="shared" si="158"/>
        <v/>
      </c>
      <c r="B333" s="198"/>
      <c r="C333" s="198"/>
      <c r="D333" s="197" t="str">
        <f t="shared" si="157"/>
        <v/>
      </c>
      <c r="E333" s="198"/>
      <c r="F333" s="197"/>
      <c r="G333" s="197" t="str">
        <f t="shared" si="152"/>
        <v/>
      </c>
      <c r="H333" s="197"/>
      <c r="I333" s="197"/>
      <c r="J333" s="197"/>
      <c r="K333" s="197"/>
      <c r="L333" s="197"/>
      <c r="M333" s="197"/>
      <c r="N333" s="199"/>
      <c r="O333" s="199"/>
      <c r="P333" s="199"/>
      <c r="Q333" s="199"/>
      <c r="R333" s="197"/>
      <c r="S333" s="197"/>
      <c r="T333" s="197"/>
      <c r="U333" s="197"/>
      <c r="V333" s="199" t="str">
        <f t="shared" si="153"/>
        <v/>
      </c>
      <c r="W333" s="199" t="str">
        <f t="shared" si="154"/>
        <v/>
      </c>
      <c r="X333" s="199" t="str">
        <f t="shared" si="155"/>
        <v/>
      </c>
      <c r="Y333" s="199" t="str">
        <f t="shared" si="156"/>
        <v/>
      </c>
    </row>
    <row r="334" spans="1:25" ht="34.5" customHeight="1" x14ac:dyDescent="0.25">
      <c r="A334" s="197" t="str">
        <f t="shared" si="158"/>
        <v/>
      </c>
      <c r="B334" s="198"/>
      <c r="C334" s="198"/>
      <c r="D334" s="197" t="str">
        <f t="shared" si="157"/>
        <v/>
      </c>
      <c r="E334" s="198"/>
      <c r="F334" s="197"/>
      <c r="G334" s="197" t="str">
        <f t="shared" si="152"/>
        <v/>
      </c>
      <c r="H334" s="197"/>
      <c r="I334" s="197"/>
      <c r="J334" s="197"/>
      <c r="K334" s="197"/>
      <c r="L334" s="197"/>
      <c r="M334" s="197"/>
      <c r="N334" s="199"/>
      <c r="O334" s="199"/>
      <c r="P334" s="199"/>
      <c r="Q334" s="199"/>
      <c r="R334" s="197"/>
      <c r="S334" s="197"/>
      <c r="T334" s="197"/>
      <c r="U334" s="197"/>
      <c r="V334" s="199" t="str">
        <f t="shared" si="153"/>
        <v/>
      </c>
      <c r="W334" s="199" t="str">
        <f t="shared" si="154"/>
        <v/>
      </c>
      <c r="X334" s="199" t="str">
        <f t="shared" si="155"/>
        <v/>
      </c>
      <c r="Y334" s="199" t="str">
        <f t="shared" si="156"/>
        <v/>
      </c>
    </row>
    <row r="335" spans="1:25" ht="34.5" customHeight="1" x14ac:dyDescent="0.25">
      <c r="A335" s="197" t="str">
        <f t="shared" si="158"/>
        <v/>
      </c>
      <c r="B335" s="198"/>
      <c r="C335" s="198"/>
      <c r="D335" s="197" t="str">
        <f t="shared" si="157"/>
        <v/>
      </c>
      <c r="E335" s="198"/>
      <c r="F335" s="197"/>
      <c r="G335" s="197" t="str">
        <f t="shared" si="152"/>
        <v/>
      </c>
      <c r="H335" s="197"/>
      <c r="I335" s="197"/>
      <c r="J335" s="197"/>
      <c r="K335" s="197"/>
      <c r="L335" s="197"/>
      <c r="M335" s="197"/>
      <c r="N335" s="199"/>
      <c r="O335" s="199"/>
      <c r="P335" s="199"/>
      <c r="Q335" s="199"/>
      <c r="R335" s="197"/>
      <c r="S335" s="197"/>
      <c r="T335" s="197"/>
      <c r="U335" s="197"/>
      <c r="V335" s="199" t="str">
        <f t="shared" si="153"/>
        <v/>
      </c>
      <c r="W335" s="199" t="str">
        <f t="shared" si="154"/>
        <v/>
      </c>
      <c r="X335" s="199" t="str">
        <f t="shared" si="155"/>
        <v/>
      </c>
      <c r="Y335" s="199" t="str">
        <f t="shared" si="156"/>
        <v/>
      </c>
    </row>
    <row r="336" spans="1:25" ht="34.5" customHeight="1" x14ac:dyDescent="0.25">
      <c r="A336" s="197" t="str">
        <f t="shared" si="158"/>
        <v/>
      </c>
      <c r="B336" s="198"/>
      <c r="C336" s="198"/>
      <c r="D336" s="197" t="str">
        <f t="shared" si="157"/>
        <v/>
      </c>
      <c r="E336" s="198"/>
      <c r="F336" s="197"/>
      <c r="G336" s="197" t="str">
        <f t="shared" si="152"/>
        <v/>
      </c>
      <c r="H336" s="197"/>
      <c r="I336" s="197"/>
      <c r="J336" s="197"/>
      <c r="K336" s="197"/>
      <c r="L336" s="197"/>
      <c r="M336" s="197"/>
      <c r="N336" s="199"/>
      <c r="O336" s="199"/>
      <c r="P336" s="199"/>
      <c r="Q336" s="199"/>
      <c r="R336" s="197"/>
      <c r="S336" s="197"/>
      <c r="T336" s="197"/>
      <c r="U336" s="197"/>
      <c r="V336" s="199" t="str">
        <f t="shared" si="153"/>
        <v/>
      </c>
      <c r="W336" s="199" t="str">
        <f t="shared" si="154"/>
        <v/>
      </c>
      <c r="X336" s="199" t="str">
        <f t="shared" si="155"/>
        <v/>
      </c>
      <c r="Y336" s="199" t="str">
        <f t="shared" si="156"/>
        <v/>
      </c>
    </row>
    <row r="337" spans="1:25" ht="34.5" customHeight="1" x14ac:dyDescent="0.25">
      <c r="A337" s="197" t="str">
        <f t="shared" si="158"/>
        <v/>
      </c>
      <c r="B337" s="198"/>
      <c r="C337" s="198"/>
      <c r="D337" s="197" t="str">
        <f t="shared" si="157"/>
        <v/>
      </c>
      <c r="E337" s="198"/>
      <c r="F337" s="197"/>
      <c r="G337" s="197" t="str">
        <f t="shared" si="152"/>
        <v/>
      </c>
      <c r="H337" s="197"/>
      <c r="I337" s="197"/>
      <c r="J337" s="197"/>
      <c r="K337" s="197"/>
      <c r="L337" s="197"/>
      <c r="M337" s="197"/>
      <c r="N337" s="199"/>
      <c r="O337" s="199"/>
      <c r="P337" s="199"/>
      <c r="Q337" s="199"/>
      <c r="R337" s="197"/>
      <c r="S337" s="197"/>
      <c r="T337" s="197"/>
      <c r="U337" s="197"/>
      <c r="V337" s="199" t="str">
        <f t="shared" si="153"/>
        <v/>
      </c>
      <c r="W337" s="199" t="str">
        <f t="shared" si="154"/>
        <v/>
      </c>
      <c r="X337" s="199" t="str">
        <f t="shared" si="155"/>
        <v/>
      </c>
      <c r="Y337" s="199" t="str">
        <f t="shared" si="156"/>
        <v/>
      </c>
    </row>
    <row r="338" spans="1:25" ht="34.5" customHeight="1" x14ac:dyDescent="0.25">
      <c r="A338" s="197" t="str">
        <f t="shared" si="158"/>
        <v/>
      </c>
      <c r="B338" s="198"/>
      <c r="C338" s="198"/>
      <c r="D338" s="197" t="str">
        <f t="shared" si="157"/>
        <v/>
      </c>
      <c r="E338" s="198"/>
      <c r="F338" s="197"/>
      <c r="G338" s="197" t="str">
        <f t="shared" si="152"/>
        <v/>
      </c>
      <c r="H338" s="197"/>
      <c r="I338" s="197"/>
      <c r="J338" s="197"/>
      <c r="K338" s="197"/>
      <c r="L338" s="197"/>
      <c r="M338" s="197"/>
      <c r="N338" s="199"/>
      <c r="O338" s="199"/>
      <c r="P338" s="199"/>
      <c r="Q338" s="199"/>
      <c r="R338" s="197"/>
      <c r="S338" s="197"/>
      <c r="T338" s="197"/>
      <c r="U338" s="197"/>
      <c r="V338" s="199" t="str">
        <f t="shared" si="153"/>
        <v/>
      </c>
      <c r="W338" s="199" t="str">
        <f t="shared" si="154"/>
        <v/>
      </c>
      <c r="X338" s="199" t="str">
        <f t="shared" si="155"/>
        <v/>
      </c>
      <c r="Y338" s="199" t="str">
        <f t="shared" si="156"/>
        <v/>
      </c>
    </row>
    <row r="339" spans="1:25" ht="34.5" customHeight="1" x14ac:dyDescent="0.25">
      <c r="A339" s="197" t="str">
        <f t="shared" si="158"/>
        <v/>
      </c>
      <c r="B339" s="198"/>
      <c r="C339" s="198"/>
      <c r="D339" s="197" t="str">
        <f t="shared" si="157"/>
        <v/>
      </c>
      <c r="E339" s="198"/>
      <c r="F339" s="197"/>
      <c r="G339" s="197" t="str">
        <f t="shared" si="152"/>
        <v/>
      </c>
      <c r="H339" s="197"/>
      <c r="I339" s="197"/>
      <c r="J339" s="197"/>
      <c r="K339" s="197"/>
      <c r="L339" s="197"/>
      <c r="M339" s="197"/>
      <c r="N339" s="199"/>
      <c r="O339" s="199"/>
      <c r="P339" s="199"/>
      <c r="Q339" s="199"/>
      <c r="R339" s="197"/>
      <c r="S339" s="197"/>
      <c r="T339" s="197"/>
      <c r="U339" s="197"/>
      <c r="V339" s="199" t="str">
        <f t="shared" si="153"/>
        <v/>
      </c>
      <c r="W339" s="199" t="str">
        <f t="shared" si="154"/>
        <v/>
      </c>
      <c r="X339" s="199" t="str">
        <f t="shared" si="155"/>
        <v/>
      </c>
      <c r="Y339" s="199" t="str">
        <f t="shared" si="156"/>
        <v/>
      </c>
    </row>
    <row r="340" spans="1:25" ht="34.5" customHeight="1" x14ac:dyDescent="0.25">
      <c r="A340" s="197" t="str">
        <f t="shared" si="158"/>
        <v/>
      </c>
      <c r="B340" s="198"/>
      <c r="C340" s="198"/>
      <c r="D340" s="197" t="str">
        <f t="shared" si="157"/>
        <v/>
      </c>
      <c r="E340" s="198"/>
      <c r="F340" s="197"/>
      <c r="G340" s="197" t="str">
        <f t="shared" si="152"/>
        <v/>
      </c>
      <c r="H340" s="197"/>
      <c r="I340" s="197"/>
      <c r="J340" s="197"/>
      <c r="K340" s="197"/>
      <c r="L340" s="197"/>
      <c r="M340" s="197"/>
      <c r="N340" s="199"/>
      <c r="O340" s="199"/>
      <c r="P340" s="199"/>
      <c r="Q340" s="199"/>
      <c r="R340" s="197"/>
      <c r="S340" s="197"/>
      <c r="T340" s="197"/>
      <c r="U340" s="197"/>
      <c r="V340" s="199" t="str">
        <f t="shared" si="153"/>
        <v/>
      </c>
      <c r="W340" s="199" t="str">
        <f t="shared" si="154"/>
        <v/>
      </c>
      <c r="X340" s="199" t="str">
        <f t="shared" si="155"/>
        <v/>
      </c>
      <c r="Y340" s="199" t="str">
        <f t="shared" si="156"/>
        <v/>
      </c>
    </row>
    <row r="341" spans="1:25" ht="34.5" customHeight="1" x14ac:dyDescent="0.25">
      <c r="A341" s="197" t="str">
        <f t="shared" si="158"/>
        <v/>
      </c>
      <c r="B341" s="198"/>
      <c r="C341" s="198"/>
      <c r="D341" s="197" t="str">
        <f t="shared" si="157"/>
        <v/>
      </c>
      <c r="E341" s="198"/>
      <c r="F341" s="197"/>
      <c r="G341" s="197" t="str">
        <f t="shared" si="152"/>
        <v/>
      </c>
      <c r="H341" s="197"/>
      <c r="I341" s="197"/>
      <c r="J341" s="197"/>
      <c r="K341" s="197"/>
      <c r="L341" s="197"/>
      <c r="M341" s="197"/>
      <c r="N341" s="199"/>
      <c r="O341" s="199"/>
      <c r="P341" s="199"/>
      <c r="Q341" s="199"/>
      <c r="R341" s="197"/>
      <c r="S341" s="197"/>
      <c r="T341" s="197"/>
      <c r="U341" s="197"/>
      <c r="V341" s="199" t="str">
        <f t="shared" si="153"/>
        <v/>
      </c>
      <c r="W341" s="199" t="str">
        <f t="shared" si="154"/>
        <v/>
      </c>
      <c r="X341" s="199" t="str">
        <f t="shared" si="155"/>
        <v/>
      </c>
      <c r="Y341" s="199" t="str">
        <f t="shared" si="156"/>
        <v/>
      </c>
    </row>
    <row r="342" spans="1:25" ht="34.5" customHeight="1" x14ac:dyDescent="0.25">
      <c r="A342" s="197" t="str">
        <f t="shared" si="158"/>
        <v/>
      </c>
      <c r="B342" s="198"/>
      <c r="C342" s="198"/>
      <c r="D342" s="197" t="str">
        <f t="shared" si="157"/>
        <v/>
      </c>
      <c r="E342" s="198"/>
      <c r="F342" s="197"/>
      <c r="G342" s="197" t="str">
        <f t="shared" si="152"/>
        <v/>
      </c>
      <c r="H342" s="197"/>
      <c r="I342" s="197"/>
      <c r="J342" s="197"/>
      <c r="K342" s="197"/>
      <c r="L342" s="197"/>
      <c r="M342" s="197"/>
      <c r="N342" s="199"/>
      <c r="O342" s="199"/>
      <c r="P342" s="199"/>
      <c r="Q342" s="199"/>
      <c r="R342" s="197"/>
      <c r="S342" s="197"/>
      <c r="T342" s="197"/>
      <c r="U342" s="197"/>
      <c r="V342" s="199" t="str">
        <f t="shared" si="153"/>
        <v/>
      </c>
      <c r="W342" s="199" t="str">
        <f t="shared" si="154"/>
        <v/>
      </c>
      <c r="X342" s="199" t="str">
        <f t="shared" si="155"/>
        <v/>
      </c>
      <c r="Y342" s="199" t="str">
        <f t="shared" si="156"/>
        <v/>
      </c>
    </row>
    <row r="343" spans="1:25" ht="34.5" customHeight="1" x14ac:dyDescent="0.25">
      <c r="A343" s="197" t="str">
        <f t="shared" si="158"/>
        <v/>
      </c>
      <c r="B343" s="198"/>
      <c r="C343" s="198"/>
      <c r="D343" s="197" t="str">
        <f t="shared" si="157"/>
        <v/>
      </c>
      <c r="E343" s="198"/>
      <c r="F343" s="197"/>
      <c r="G343" s="197" t="str">
        <f t="shared" ref="G343:G406" si="159">IF(E343="","",IF(E343=B341,"Ja","Nein"))</f>
        <v/>
      </c>
      <c r="H343" s="197"/>
      <c r="I343" s="197"/>
      <c r="J343" s="197"/>
      <c r="K343" s="197"/>
      <c r="L343" s="197"/>
      <c r="M343" s="197"/>
      <c r="N343" s="199"/>
      <c r="O343" s="199"/>
      <c r="P343" s="199"/>
      <c r="Q343" s="199"/>
      <c r="R343" s="197"/>
      <c r="S343" s="197"/>
      <c r="T343" s="197"/>
      <c r="U343" s="197"/>
      <c r="V343" s="199" t="str">
        <f t="shared" si="153"/>
        <v/>
      </c>
      <c r="W343" s="199" t="str">
        <f t="shared" si="154"/>
        <v/>
      </c>
      <c r="X343" s="199" t="str">
        <f t="shared" si="155"/>
        <v/>
      </c>
      <c r="Y343" s="199" t="str">
        <f t="shared" si="156"/>
        <v/>
      </c>
    </row>
    <row r="344" spans="1:25" ht="34.5" customHeight="1" x14ac:dyDescent="0.25">
      <c r="A344" s="197" t="str">
        <f t="shared" si="158"/>
        <v/>
      </c>
      <c r="B344" s="198"/>
      <c r="C344" s="198"/>
      <c r="D344" s="197" t="str">
        <f t="shared" si="157"/>
        <v/>
      </c>
      <c r="E344" s="198"/>
      <c r="F344" s="197"/>
      <c r="G344" s="197" t="str">
        <f t="shared" si="159"/>
        <v/>
      </c>
      <c r="H344" s="197"/>
      <c r="I344" s="197"/>
      <c r="J344" s="197"/>
      <c r="K344" s="197"/>
      <c r="L344" s="197"/>
      <c r="M344" s="197"/>
      <c r="N344" s="199"/>
      <c r="O344" s="199"/>
      <c r="P344" s="199"/>
      <c r="Q344" s="199"/>
      <c r="R344" s="197"/>
      <c r="S344" s="197"/>
      <c r="T344" s="197"/>
      <c r="U344" s="197"/>
      <c r="V344" s="199" t="str">
        <f t="shared" si="153"/>
        <v/>
      </c>
      <c r="W344" s="199" t="str">
        <f t="shared" si="154"/>
        <v/>
      </c>
      <c r="X344" s="199" t="str">
        <f t="shared" si="155"/>
        <v/>
      </c>
      <c r="Y344" s="199" t="str">
        <f t="shared" si="156"/>
        <v/>
      </c>
    </row>
    <row r="345" spans="1:25" ht="34.5" customHeight="1" x14ac:dyDescent="0.25">
      <c r="A345" s="197" t="str">
        <f t="shared" si="158"/>
        <v/>
      </c>
      <c r="B345" s="198"/>
      <c r="C345" s="198"/>
      <c r="D345" s="197" t="str">
        <f t="shared" si="157"/>
        <v/>
      </c>
      <c r="E345" s="198"/>
      <c r="F345" s="197"/>
      <c r="G345" s="197" t="str">
        <f t="shared" si="159"/>
        <v/>
      </c>
      <c r="H345" s="197"/>
      <c r="I345" s="197"/>
      <c r="J345" s="197"/>
      <c r="K345" s="197"/>
      <c r="L345" s="197"/>
      <c r="M345" s="197"/>
      <c r="N345" s="199"/>
      <c r="O345" s="199"/>
      <c r="P345" s="199"/>
      <c r="Q345" s="199"/>
      <c r="R345" s="197"/>
      <c r="S345" s="197"/>
      <c r="T345" s="197"/>
      <c r="U345" s="197"/>
      <c r="V345" s="199" t="str">
        <f t="shared" si="153"/>
        <v/>
      </c>
      <c r="W345" s="199" t="str">
        <f t="shared" si="154"/>
        <v/>
      </c>
      <c r="X345" s="199" t="str">
        <f t="shared" si="155"/>
        <v/>
      </c>
      <c r="Y345" s="199" t="str">
        <f t="shared" si="156"/>
        <v/>
      </c>
    </row>
    <row r="346" spans="1:25" ht="34.5" customHeight="1" x14ac:dyDescent="0.25">
      <c r="A346" s="197" t="str">
        <f t="shared" si="158"/>
        <v/>
      </c>
      <c r="B346" s="198"/>
      <c r="C346" s="198"/>
      <c r="D346" s="197" t="str">
        <f t="shared" si="157"/>
        <v/>
      </c>
      <c r="E346" s="198"/>
      <c r="F346" s="197"/>
      <c r="G346" s="197" t="str">
        <f t="shared" si="159"/>
        <v/>
      </c>
      <c r="H346" s="197"/>
      <c r="I346" s="197"/>
      <c r="J346" s="197"/>
      <c r="K346" s="197"/>
      <c r="L346" s="197"/>
      <c r="M346" s="197"/>
      <c r="N346" s="199"/>
      <c r="O346" s="199"/>
      <c r="P346" s="199"/>
      <c r="Q346" s="199"/>
      <c r="R346" s="197"/>
      <c r="S346" s="197"/>
      <c r="T346" s="197"/>
      <c r="U346" s="197"/>
      <c r="V346" s="199" t="str">
        <f t="shared" si="153"/>
        <v/>
      </c>
      <c r="W346" s="199" t="str">
        <f t="shared" si="154"/>
        <v/>
      </c>
      <c r="X346" s="199" t="str">
        <f t="shared" si="155"/>
        <v/>
      </c>
      <c r="Y346" s="199" t="str">
        <f t="shared" si="156"/>
        <v/>
      </c>
    </row>
    <row r="347" spans="1:25" ht="34.5" customHeight="1" x14ac:dyDescent="0.25">
      <c r="A347" s="197" t="str">
        <f t="shared" si="158"/>
        <v/>
      </c>
      <c r="B347" s="198"/>
      <c r="C347" s="198"/>
      <c r="D347" s="197" t="str">
        <f t="shared" si="157"/>
        <v/>
      </c>
      <c r="E347" s="198"/>
      <c r="F347" s="197"/>
      <c r="G347" s="197" t="str">
        <f t="shared" si="159"/>
        <v/>
      </c>
      <c r="H347" s="197"/>
      <c r="I347" s="197"/>
      <c r="J347" s="197"/>
      <c r="K347" s="197"/>
      <c r="L347" s="197"/>
      <c r="M347" s="197"/>
      <c r="N347" s="199"/>
      <c r="O347" s="199"/>
      <c r="P347" s="199"/>
      <c r="Q347" s="199"/>
      <c r="R347" s="197"/>
      <c r="S347" s="197"/>
      <c r="T347" s="197"/>
      <c r="U347" s="197"/>
      <c r="V347" s="199" t="str">
        <f t="shared" si="153"/>
        <v/>
      </c>
      <c r="W347" s="199" t="str">
        <f t="shared" si="154"/>
        <v/>
      </c>
      <c r="X347" s="199" t="str">
        <f t="shared" si="155"/>
        <v/>
      </c>
      <c r="Y347" s="199" t="str">
        <f t="shared" si="156"/>
        <v/>
      </c>
    </row>
    <row r="348" spans="1:25" ht="34.5" customHeight="1" x14ac:dyDescent="0.25">
      <c r="A348" s="197" t="str">
        <f t="shared" si="158"/>
        <v/>
      </c>
      <c r="B348" s="198"/>
      <c r="C348" s="198"/>
      <c r="D348" s="197" t="str">
        <f t="shared" si="157"/>
        <v/>
      </c>
      <c r="E348" s="198"/>
      <c r="F348" s="197"/>
      <c r="G348" s="197" t="str">
        <f t="shared" si="159"/>
        <v/>
      </c>
      <c r="H348" s="197"/>
      <c r="I348" s="197"/>
      <c r="J348" s="197"/>
      <c r="K348" s="197"/>
      <c r="L348" s="197"/>
      <c r="M348" s="197"/>
      <c r="N348" s="199"/>
      <c r="O348" s="199"/>
      <c r="P348" s="199"/>
      <c r="Q348" s="199"/>
      <c r="R348" s="197"/>
      <c r="S348" s="197"/>
      <c r="T348" s="197"/>
      <c r="U348" s="197"/>
      <c r="V348" s="199" t="str">
        <f t="shared" si="153"/>
        <v/>
      </c>
      <c r="W348" s="199" t="str">
        <f t="shared" si="154"/>
        <v/>
      </c>
      <c r="X348" s="199" t="str">
        <f t="shared" si="155"/>
        <v/>
      </c>
      <c r="Y348" s="199" t="str">
        <f t="shared" si="156"/>
        <v/>
      </c>
    </row>
    <row r="349" spans="1:25" ht="34.5" customHeight="1" x14ac:dyDescent="0.25">
      <c r="A349" s="197" t="str">
        <f t="shared" si="158"/>
        <v/>
      </c>
      <c r="B349" s="198"/>
      <c r="C349" s="198"/>
      <c r="D349" s="197" t="str">
        <f t="shared" si="157"/>
        <v/>
      </c>
      <c r="E349" s="198"/>
      <c r="F349" s="197"/>
      <c r="G349" s="197" t="str">
        <f t="shared" si="159"/>
        <v/>
      </c>
      <c r="H349" s="197"/>
      <c r="I349" s="197"/>
      <c r="J349" s="197"/>
      <c r="K349" s="197"/>
      <c r="L349" s="197"/>
      <c r="M349" s="197"/>
      <c r="N349" s="199"/>
      <c r="O349" s="199"/>
      <c r="P349" s="199"/>
      <c r="Q349" s="199"/>
      <c r="R349" s="197"/>
      <c r="S349" s="197"/>
      <c r="T349" s="197"/>
      <c r="U349" s="197"/>
      <c r="V349" s="199" t="str">
        <f t="shared" si="153"/>
        <v/>
      </c>
      <c r="W349" s="199" t="str">
        <f t="shared" si="154"/>
        <v/>
      </c>
      <c r="X349" s="199" t="str">
        <f t="shared" si="155"/>
        <v/>
      </c>
      <c r="Y349" s="199" t="str">
        <f t="shared" si="156"/>
        <v/>
      </c>
    </row>
    <row r="350" spans="1:25" ht="34.5" customHeight="1" x14ac:dyDescent="0.25">
      <c r="A350" s="197" t="str">
        <f t="shared" si="158"/>
        <v/>
      </c>
      <c r="B350" s="198"/>
      <c r="C350" s="198"/>
      <c r="D350" s="197" t="str">
        <f t="shared" si="157"/>
        <v/>
      </c>
      <c r="E350" s="198"/>
      <c r="F350" s="197"/>
      <c r="G350" s="197" t="str">
        <f t="shared" si="159"/>
        <v/>
      </c>
      <c r="H350" s="197"/>
      <c r="I350" s="197"/>
      <c r="J350" s="197"/>
      <c r="K350" s="197"/>
      <c r="L350" s="197"/>
      <c r="M350" s="197"/>
      <c r="N350" s="199"/>
      <c r="O350" s="199"/>
      <c r="P350" s="199"/>
      <c r="Q350" s="199"/>
      <c r="R350" s="197"/>
      <c r="S350" s="197"/>
      <c r="T350" s="197"/>
      <c r="U350" s="197"/>
      <c r="V350" s="199" t="str">
        <f t="shared" si="153"/>
        <v/>
      </c>
      <c r="W350" s="199" t="str">
        <f t="shared" si="154"/>
        <v/>
      </c>
      <c r="X350" s="199" t="str">
        <f t="shared" si="155"/>
        <v/>
      </c>
      <c r="Y350" s="199" t="str">
        <f t="shared" si="156"/>
        <v/>
      </c>
    </row>
    <row r="351" spans="1:25" ht="34.5" customHeight="1" x14ac:dyDescent="0.25">
      <c r="A351" s="197" t="str">
        <f t="shared" si="158"/>
        <v/>
      </c>
      <c r="B351" s="198"/>
      <c r="C351" s="198"/>
      <c r="D351" s="197" t="str">
        <f t="shared" si="157"/>
        <v/>
      </c>
      <c r="E351" s="198"/>
      <c r="F351" s="197"/>
      <c r="G351" s="197" t="str">
        <f t="shared" si="159"/>
        <v/>
      </c>
      <c r="H351" s="197"/>
      <c r="I351" s="197"/>
      <c r="J351" s="197"/>
      <c r="K351" s="197"/>
      <c r="L351" s="197"/>
      <c r="M351" s="197"/>
      <c r="N351" s="199"/>
      <c r="O351" s="199"/>
      <c r="P351" s="199"/>
      <c r="Q351" s="199"/>
      <c r="R351" s="197"/>
      <c r="S351" s="197"/>
      <c r="T351" s="197"/>
      <c r="U351" s="197"/>
      <c r="V351" s="199" t="str">
        <f t="shared" si="153"/>
        <v/>
      </c>
      <c r="W351" s="199" t="str">
        <f t="shared" si="154"/>
        <v/>
      </c>
      <c r="X351" s="199" t="str">
        <f t="shared" si="155"/>
        <v/>
      </c>
      <c r="Y351" s="199" t="str">
        <f t="shared" si="156"/>
        <v/>
      </c>
    </row>
    <row r="352" spans="1:25" ht="34.5" customHeight="1" x14ac:dyDescent="0.25">
      <c r="A352" s="197" t="str">
        <f t="shared" si="158"/>
        <v/>
      </c>
      <c r="B352" s="198"/>
      <c r="C352" s="198"/>
      <c r="D352" s="197" t="str">
        <f t="shared" si="157"/>
        <v/>
      </c>
      <c r="E352" s="198"/>
      <c r="F352" s="197"/>
      <c r="G352" s="197" t="str">
        <f t="shared" si="159"/>
        <v/>
      </c>
      <c r="H352" s="197"/>
      <c r="I352" s="197"/>
      <c r="J352" s="197"/>
      <c r="K352" s="197"/>
      <c r="L352" s="197"/>
      <c r="M352" s="197"/>
      <c r="N352" s="199"/>
      <c r="O352" s="199"/>
      <c r="P352" s="199"/>
      <c r="Q352" s="199"/>
      <c r="R352" s="197"/>
      <c r="S352" s="197"/>
      <c r="T352" s="197"/>
      <c r="U352" s="197"/>
      <c r="V352" s="199" t="str">
        <f t="shared" si="153"/>
        <v/>
      </c>
      <c r="W352" s="199" t="str">
        <f t="shared" si="154"/>
        <v/>
      </c>
      <c r="X352" s="199" t="str">
        <f t="shared" si="155"/>
        <v/>
      </c>
      <c r="Y352" s="199" t="str">
        <f t="shared" si="156"/>
        <v/>
      </c>
    </row>
    <row r="353" spans="1:25" ht="34.5" customHeight="1" x14ac:dyDescent="0.25">
      <c r="A353" s="197" t="str">
        <f t="shared" si="158"/>
        <v/>
      </c>
      <c r="B353" s="198"/>
      <c r="C353" s="198"/>
      <c r="D353" s="197" t="str">
        <f t="shared" si="157"/>
        <v/>
      </c>
      <c r="E353" s="198"/>
      <c r="F353" s="197"/>
      <c r="G353" s="197" t="str">
        <f t="shared" si="159"/>
        <v/>
      </c>
      <c r="H353" s="197"/>
      <c r="I353" s="197"/>
      <c r="J353" s="197"/>
      <c r="K353" s="197"/>
      <c r="L353" s="197"/>
      <c r="M353" s="197"/>
      <c r="N353" s="199"/>
      <c r="O353" s="199"/>
      <c r="P353" s="199"/>
      <c r="Q353" s="199"/>
      <c r="R353" s="197"/>
      <c r="S353" s="197"/>
      <c r="T353" s="197"/>
      <c r="U353" s="197"/>
      <c r="V353" s="199" t="str">
        <f t="shared" si="153"/>
        <v/>
      </c>
      <c r="W353" s="199" t="str">
        <f t="shared" si="154"/>
        <v/>
      </c>
      <c r="X353" s="199" t="str">
        <f t="shared" si="155"/>
        <v/>
      </c>
      <c r="Y353" s="199" t="str">
        <f t="shared" si="156"/>
        <v/>
      </c>
    </row>
    <row r="354" spans="1:25" ht="34.5" customHeight="1" x14ac:dyDescent="0.25">
      <c r="A354" s="197" t="str">
        <f t="shared" si="158"/>
        <v/>
      </c>
      <c r="B354" s="198"/>
      <c r="C354" s="198"/>
      <c r="D354" s="197" t="str">
        <f t="shared" si="157"/>
        <v/>
      </c>
      <c r="E354" s="198"/>
      <c r="F354" s="197"/>
      <c r="G354" s="197" t="str">
        <f t="shared" si="159"/>
        <v/>
      </c>
      <c r="H354" s="197"/>
      <c r="I354" s="197"/>
      <c r="J354" s="197"/>
      <c r="K354" s="197"/>
      <c r="L354" s="197"/>
      <c r="M354" s="197"/>
      <c r="N354" s="199"/>
      <c r="O354" s="199"/>
      <c r="P354" s="199"/>
      <c r="Q354" s="199"/>
      <c r="R354" s="197"/>
      <c r="S354" s="197"/>
      <c r="T354" s="197"/>
      <c r="U354" s="197"/>
      <c r="V354" s="199" t="str">
        <f t="shared" ref="V354:V417" si="160">IF(N354="","",IF(O354="","",O354-N354))</f>
        <v/>
      </c>
      <c r="W354" s="199" t="str">
        <f t="shared" ref="W354:W417" si="161">IF(O354="","",IF(P354="","",P354-O354))</f>
        <v/>
      </c>
      <c r="X354" s="199" t="str">
        <f t="shared" si="155"/>
        <v/>
      </c>
      <c r="Y354" s="199" t="str">
        <f t="shared" si="156"/>
        <v/>
      </c>
    </row>
    <row r="355" spans="1:25" ht="34.5" customHeight="1" x14ac:dyDescent="0.25">
      <c r="A355" s="197" t="str">
        <f t="shared" si="158"/>
        <v/>
      </c>
      <c r="B355" s="198"/>
      <c r="C355" s="198"/>
      <c r="D355" s="197" t="str">
        <f t="shared" si="157"/>
        <v/>
      </c>
      <c r="E355" s="198"/>
      <c r="F355" s="197"/>
      <c r="G355" s="197" t="str">
        <f t="shared" si="159"/>
        <v/>
      </c>
      <c r="H355" s="197"/>
      <c r="I355" s="197"/>
      <c r="J355" s="197"/>
      <c r="K355" s="197"/>
      <c r="L355" s="197"/>
      <c r="M355" s="197"/>
      <c r="N355" s="199"/>
      <c r="O355" s="199"/>
      <c r="P355" s="199"/>
      <c r="Q355" s="199"/>
      <c r="R355" s="197"/>
      <c r="S355" s="197"/>
      <c r="T355" s="197"/>
      <c r="U355" s="197"/>
      <c r="V355" s="199" t="str">
        <f t="shared" si="160"/>
        <v/>
      </c>
      <c r="W355" s="199" t="str">
        <f t="shared" si="161"/>
        <v/>
      </c>
      <c r="X355" s="199" t="str">
        <f t="shared" ref="X355:X418" si="162">IF(P355="","",IF(N355="","",P355-N355))</f>
        <v/>
      </c>
      <c r="Y355" s="199" t="str">
        <f t="shared" ref="Y355:Y418" si="163">IF(N355="","",IF(Q355="","",Q355-N355))</f>
        <v/>
      </c>
    </row>
    <row r="356" spans="1:25" ht="34.5" customHeight="1" x14ac:dyDescent="0.25">
      <c r="A356" s="197" t="str">
        <f t="shared" si="158"/>
        <v/>
      </c>
      <c r="B356" s="198"/>
      <c r="C356" s="198"/>
      <c r="D356" s="197" t="str">
        <f t="shared" si="157"/>
        <v/>
      </c>
      <c r="E356" s="198"/>
      <c r="F356" s="197"/>
      <c r="G356" s="197" t="str">
        <f t="shared" si="159"/>
        <v/>
      </c>
      <c r="H356" s="197"/>
      <c r="I356" s="197"/>
      <c r="J356" s="197"/>
      <c r="K356" s="197"/>
      <c r="L356" s="197"/>
      <c r="M356" s="197"/>
      <c r="N356" s="199"/>
      <c r="O356" s="199"/>
      <c r="P356" s="199"/>
      <c r="Q356" s="199"/>
      <c r="R356" s="197"/>
      <c r="S356" s="197"/>
      <c r="T356" s="197"/>
      <c r="U356" s="197"/>
      <c r="V356" s="199" t="str">
        <f t="shared" si="160"/>
        <v/>
      </c>
      <c r="W356" s="199" t="str">
        <f t="shared" si="161"/>
        <v/>
      </c>
      <c r="X356" s="199" t="str">
        <f t="shared" si="162"/>
        <v/>
      </c>
      <c r="Y356" s="199" t="str">
        <f t="shared" si="163"/>
        <v/>
      </c>
    </row>
    <row r="357" spans="1:25" ht="34.5" customHeight="1" x14ac:dyDescent="0.25">
      <c r="A357" s="197" t="str">
        <f t="shared" si="158"/>
        <v/>
      </c>
      <c r="B357" s="198"/>
      <c r="C357" s="198"/>
      <c r="D357" s="197" t="str">
        <f t="shared" si="157"/>
        <v/>
      </c>
      <c r="E357" s="198"/>
      <c r="F357" s="197"/>
      <c r="G357" s="197" t="str">
        <f t="shared" si="159"/>
        <v/>
      </c>
      <c r="H357" s="197"/>
      <c r="I357" s="197"/>
      <c r="J357" s="197"/>
      <c r="K357" s="197"/>
      <c r="L357" s="197"/>
      <c r="M357" s="197"/>
      <c r="N357" s="199"/>
      <c r="O357" s="199"/>
      <c r="P357" s="199"/>
      <c r="Q357" s="199"/>
      <c r="R357" s="197"/>
      <c r="S357" s="197"/>
      <c r="T357" s="197"/>
      <c r="U357" s="197"/>
      <c r="V357" s="199" t="str">
        <f t="shared" si="160"/>
        <v/>
      </c>
      <c r="W357" s="199" t="str">
        <f t="shared" si="161"/>
        <v/>
      </c>
      <c r="X357" s="199" t="str">
        <f t="shared" si="162"/>
        <v/>
      </c>
      <c r="Y357" s="199" t="str">
        <f t="shared" si="163"/>
        <v/>
      </c>
    </row>
    <row r="358" spans="1:25" ht="34.5" customHeight="1" x14ac:dyDescent="0.25">
      <c r="A358" s="197" t="str">
        <f t="shared" si="158"/>
        <v/>
      </c>
      <c r="B358" s="198"/>
      <c r="C358" s="198"/>
      <c r="D358" s="197" t="str">
        <f t="shared" si="157"/>
        <v/>
      </c>
      <c r="E358" s="198"/>
      <c r="F358" s="197"/>
      <c r="G358" s="197" t="str">
        <f t="shared" si="159"/>
        <v/>
      </c>
      <c r="H358" s="197"/>
      <c r="I358" s="197"/>
      <c r="J358" s="197"/>
      <c r="K358" s="197"/>
      <c r="L358" s="197"/>
      <c r="M358" s="197"/>
      <c r="N358" s="199"/>
      <c r="O358" s="199"/>
      <c r="P358" s="199"/>
      <c r="Q358" s="199"/>
      <c r="R358" s="197"/>
      <c r="S358" s="197"/>
      <c r="T358" s="197"/>
      <c r="U358" s="197"/>
      <c r="V358" s="199" t="str">
        <f t="shared" si="160"/>
        <v/>
      </c>
      <c r="W358" s="199" t="str">
        <f t="shared" si="161"/>
        <v/>
      </c>
      <c r="X358" s="199" t="str">
        <f t="shared" si="162"/>
        <v/>
      </c>
      <c r="Y358" s="199" t="str">
        <f t="shared" si="163"/>
        <v/>
      </c>
    </row>
    <row r="359" spans="1:25" ht="34.5" customHeight="1" x14ac:dyDescent="0.25">
      <c r="A359" s="197" t="str">
        <f t="shared" si="158"/>
        <v/>
      </c>
      <c r="B359" s="198"/>
      <c r="C359" s="198"/>
      <c r="D359" s="197" t="str">
        <f t="shared" si="157"/>
        <v/>
      </c>
      <c r="E359" s="198"/>
      <c r="F359" s="197"/>
      <c r="G359" s="197" t="str">
        <f t="shared" si="159"/>
        <v/>
      </c>
      <c r="H359" s="197"/>
      <c r="I359" s="197"/>
      <c r="J359" s="197"/>
      <c r="K359" s="197"/>
      <c r="L359" s="197"/>
      <c r="M359" s="197"/>
      <c r="N359" s="199"/>
      <c r="O359" s="199"/>
      <c r="P359" s="199"/>
      <c r="Q359" s="199"/>
      <c r="R359" s="197"/>
      <c r="S359" s="197"/>
      <c r="T359" s="197"/>
      <c r="U359" s="197"/>
      <c r="V359" s="199" t="str">
        <f t="shared" si="160"/>
        <v/>
      </c>
      <c r="W359" s="199" t="str">
        <f t="shared" si="161"/>
        <v/>
      </c>
      <c r="X359" s="199" t="str">
        <f t="shared" si="162"/>
        <v/>
      </c>
      <c r="Y359" s="199" t="str">
        <f t="shared" si="163"/>
        <v/>
      </c>
    </row>
    <row r="360" spans="1:25" ht="34.5" customHeight="1" x14ac:dyDescent="0.25">
      <c r="A360" s="197" t="str">
        <f t="shared" si="158"/>
        <v/>
      </c>
      <c r="B360" s="198"/>
      <c r="C360" s="198"/>
      <c r="D360" s="197" t="str">
        <f t="shared" si="157"/>
        <v/>
      </c>
      <c r="E360" s="198"/>
      <c r="F360" s="197"/>
      <c r="G360" s="197" t="str">
        <f t="shared" si="159"/>
        <v/>
      </c>
      <c r="H360" s="197"/>
      <c r="I360" s="197"/>
      <c r="J360" s="197"/>
      <c r="K360" s="197"/>
      <c r="L360" s="197"/>
      <c r="M360" s="197"/>
      <c r="N360" s="199"/>
      <c r="O360" s="199"/>
      <c r="P360" s="199"/>
      <c r="Q360" s="199"/>
      <c r="R360" s="197"/>
      <c r="S360" s="197"/>
      <c r="T360" s="197"/>
      <c r="U360" s="197"/>
      <c r="V360" s="199" t="str">
        <f t="shared" si="160"/>
        <v/>
      </c>
      <c r="W360" s="199" t="str">
        <f t="shared" si="161"/>
        <v/>
      </c>
      <c r="X360" s="199" t="str">
        <f t="shared" si="162"/>
        <v/>
      </c>
      <c r="Y360" s="199" t="str">
        <f t="shared" si="163"/>
        <v/>
      </c>
    </row>
    <row r="361" spans="1:25" ht="34.5" customHeight="1" x14ac:dyDescent="0.25">
      <c r="A361" s="197" t="str">
        <f t="shared" si="158"/>
        <v/>
      </c>
      <c r="B361" s="198"/>
      <c r="C361" s="198"/>
      <c r="D361" s="197" t="str">
        <f t="shared" si="157"/>
        <v/>
      </c>
      <c r="E361" s="198"/>
      <c r="F361" s="197"/>
      <c r="G361" s="197" t="str">
        <f t="shared" si="159"/>
        <v/>
      </c>
      <c r="H361" s="197"/>
      <c r="I361" s="197"/>
      <c r="J361" s="197"/>
      <c r="K361" s="197"/>
      <c r="L361" s="197"/>
      <c r="M361" s="197"/>
      <c r="N361" s="199"/>
      <c r="O361" s="199"/>
      <c r="P361" s="199"/>
      <c r="Q361" s="199"/>
      <c r="R361" s="197"/>
      <c r="S361" s="197"/>
      <c r="T361" s="197"/>
      <c r="U361" s="197"/>
      <c r="V361" s="199" t="str">
        <f t="shared" si="160"/>
        <v/>
      </c>
      <c r="W361" s="199" t="str">
        <f t="shared" si="161"/>
        <v/>
      </c>
      <c r="X361" s="199" t="str">
        <f t="shared" si="162"/>
        <v/>
      </c>
      <c r="Y361" s="199" t="str">
        <f t="shared" si="163"/>
        <v/>
      </c>
    </row>
    <row r="362" spans="1:25" ht="34.5" customHeight="1" x14ac:dyDescent="0.25">
      <c r="A362" s="197" t="str">
        <f t="shared" si="158"/>
        <v/>
      </c>
      <c r="B362" s="198"/>
      <c r="C362" s="198"/>
      <c r="D362" s="197" t="str">
        <f t="shared" si="157"/>
        <v/>
      </c>
      <c r="E362" s="198"/>
      <c r="F362" s="197"/>
      <c r="G362" s="197" t="str">
        <f t="shared" si="159"/>
        <v/>
      </c>
      <c r="H362" s="197"/>
      <c r="I362" s="197"/>
      <c r="J362" s="197"/>
      <c r="K362" s="197"/>
      <c r="L362" s="197"/>
      <c r="M362" s="197"/>
      <c r="N362" s="199"/>
      <c r="O362" s="199"/>
      <c r="P362" s="199"/>
      <c r="Q362" s="199"/>
      <c r="R362" s="197"/>
      <c r="S362" s="197"/>
      <c r="T362" s="197"/>
      <c r="U362" s="197"/>
      <c r="V362" s="199" t="str">
        <f t="shared" si="160"/>
        <v/>
      </c>
      <c r="W362" s="199" t="str">
        <f t="shared" si="161"/>
        <v/>
      </c>
      <c r="X362" s="199" t="str">
        <f t="shared" si="162"/>
        <v/>
      </c>
      <c r="Y362" s="199" t="str">
        <f t="shared" si="163"/>
        <v/>
      </c>
    </row>
    <row r="363" spans="1:25" ht="34.5" customHeight="1" x14ac:dyDescent="0.25">
      <c r="A363" s="197" t="str">
        <f t="shared" si="158"/>
        <v/>
      </c>
      <c r="B363" s="198"/>
      <c r="C363" s="198"/>
      <c r="D363" s="197" t="str">
        <f t="shared" si="157"/>
        <v/>
      </c>
      <c r="E363" s="198"/>
      <c r="F363" s="197"/>
      <c r="G363" s="197" t="str">
        <f t="shared" si="159"/>
        <v/>
      </c>
      <c r="H363" s="197"/>
      <c r="I363" s="197"/>
      <c r="J363" s="197"/>
      <c r="K363" s="197"/>
      <c r="L363" s="197"/>
      <c r="M363" s="197"/>
      <c r="N363" s="199"/>
      <c r="O363" s="199"/>
      <c r="P363" s="199"/>
      <c r="Q363" s="199"/>
      <c r="R363" s="197"/>
      <c r="S363" s="197"/>
      <c r="T363" s="197"/>
      <c r="U363" s="197"/>
      <c r="V363" s="199" t="str">
        <f t="shared" si="160"/>
        <v/>
      </c>
      <c r="W363" s="199" t="str">
        <f t="shared" si="161"/>
        <v/>
      </c>
      <c r="X363" s="199" t="str">
        <f t="shared" si="162"/>
        <v/>
      </c>
      <c r="Y363" s="199" t="str">
        <f t="shared" si="163"/>
        <v/>
      </c>
    </row>
    <row r="364" spans="1:25" ht="34.5" customHeight="1" x14ac:dyDescent="0.25">
      <c r="A364" s="197" t="str">
        <f t="shared" si="158"/>
        <v/>
      </c>
      <c r="B364" s="198"/>
      <c r="C364" s="198"/>
      <c r="D364" s="197" t="str">
        <f t="shared" si="157"/>
        <v/>
      </c>
      <c r="E364" s="198"/>
      <c r="F364" s="197"/>
      <c r="G364" s="197" t="str">
        <f t="shared" si="159"/>
        <v/>
      </c>
      <c r="H364" s="197"/>
      <c r="I364" s="197"/>
      <c r="J364" s="197"/>
      <c r="K364" s="197"/>
      <c r="L364" s="197"/>
      <c r="M364" s="197"/>
      <c r="N364" s="199"/>
      <c r="O364" s="199"/>
      <c r="P364" s="199"/>
      <c r="Q364" s="199"/>
      <c r="R364" s="197"/>
      <c r="S364" s="197"/>
      <c r="T364" s="197"/>
      <c r="U364" s="197"/>
      <c r="V364" s="199" t="str">
        <f t="shared" si="160"/>
        <v/>
      </c>
      <c r="W364" s="199" t="str">
        <f t="shared" si="161"/>
        <v/>
      </c>
      <c r="X364" s="199" t="str">
        <f t="shared" si="162"/>
        <v/>
      </c>
      <c r="Y364" s="199" t="str">
        <f t="shared" si="163"/>
        <v/>
      </c>
    </row>
    <row r="365" spans="1:25" ht="34.5" customHeight="1" x14ac:dyDescent="0.25">
      <c r="A365" s="197" t="str">
        <f t="shared" si="158"/>
        <v/>
      </c>
      <c r="B365" s="198"/>
      <c r="C365" s="198"/>
      <c r="D365" s="197" t="str">
        <f t="shared" si="157"/>
        <v/>
      </c>
      <c r="E365" s="198"/>
      <c r="F365" s="197"/>
      <c r="G365" s="197" t="str">
        <f t="shared" si="159"/>
        <v/>
      </c>
      <c r="H365" s="197"/>
      <c r="I365" s="197"/>
      <c r="J365" s="197"/>
      <c r="K365" s="197"/>
      <c r="L365" s="197"/>
      <c r="M365" s="197"/>
      <c r="N365" s="199"/>
      <c r="O365" s="199"/>
      <c r="P365" s="199"/>
      <c r="Q365" s="199"/>
      <c r="R365" s="197"/>
      <c r="S365" s="197"/>
      <c r="T365" s="197"/>
      <c r="U365" s="197"/>
      <c r="V365" s="199" t="str">
        <f t="shared" si="160"/>
        <v/>
      </c>
      <c r="W365" s="199" t="str">
        <f t="shared" si="161"/>
        <v/>
      </c>
      <c r="X365" s="199" t="str">
        <f t="shared" si="162"/>
        <v/>
      </c>
      <c r="Y365" s="199" t="str">
        <f t="shared" si="163"/>
        <v/>
      </c>
    </row>
    <row r="366" spans="1:25" ht="34.5" customHeight="1" x14ac:dyDescent="0.25">
      <c r="A366" s="197" t="str">
        <f t="shared" si="158"/>
        <v/>
      </c>
      <c r="B366" s="198"/>
      <c r="C366" s="198"/>
      <c r="D366" s="197" t="str">
        <f t="shared" si="157"/>
        <v/>
      </c>
      <c r="E366" s="198"/>
      <c r="F366" s="197"/>
      <c r="G366" s="197" t="str">
        <f t="shared" si="159"/>
        <v/>
      </c>
      <c r="H366" s="197"/>
      <c r="I366" s="197"/>
      <c r="J366" s="197"/>
      <c r="K366" s="197"/>
      <c r="L366" s="197"/>
      <c r="M366" s="197"/>
      <c r="N366" s="199"/>
      <c r="O366" s="199"/>
      <c r="P366" s="199"/>
      <c r="Q366" s="199"/>
      <c r="R366" s="197"/>
      <c r="S366" s="197"/>
      <c r="T366" s="197"/>
      <c r="U366" s="197"/>
      <c r="V366" s="199" t="str">
        <f t="shared" si="160"/>
        <v/>
      </c>
      <c r="W366" s="199" t="str">
        <f t="shared" si="161"/>
        <v/>
      </c>
      <c r="X366" s="199" t="str">
        <f t="shared" si="162"/>
        <v/>
      </c>
      <c r="Y366" s="199" t="str">
        <f t="shared" si="163"/>
        <v/>
      </c>
    </row>
    <row r="367" spans="1:25" ht="34.5" customHeight="1" x14ac:dyDescent="0.25">
      <c r="A367" s="197" t="str">
        <f t="shared" si="158"/>
        <v/>
      </c>
      <c r="B367" s="198"/>
      <c r="C367" s="198"/>
      <c r="D367" s="197" t="str">
        <f t="shared" si="157"/>
        <v/>
      </c>
      <c r="E367" s="198"/>
      <c r="F367" s="197"/>
      <c r="G367" s="197" t="str">
        <f t="shared" si="159"/>
        <v/>
      </c>
      <c r="H367" s="197"/>
      <c r="I367" s="197"/>
      <c r="J367" s="197"/>
      <c r="K367" s="197"/>
      <c r="L367" s="197"/>
      <c r="M367" s="197"/>
      <c r="N367" s="199"/>
      <c r="O367" s="199"/>
      <c r="P367" s="199"/>
      <c r="Q367" s="199"/>
      <c r="R367" s="197"/>
      <c r="S367" s="197"/>
      <c r="T367" s="197"/>
      <c r="U367" s="197"/>
      <c r="V367" s="199" t="str">
        <f t="shared" si="160"/>
        <v/>
      </c>
      <c r="W367" s="199" t="str">
        <f t="shared" si="161"/>
        <v/>
      </c>
      <c r="X367" s="199" t="str">
        <f t="shared" si="162"/>
        <v/>
      </c>
      <c r="Y367" s="199" t="str">
        <f t="shared" si="163"/>
        <v/>
      </c>
    </row>
    <row r="368" spans="1:25" ht="34.5" customHeight="1" x14ac:dyDescent="0.25">
      <c r="A368" s="197" t="str">
        <f t="shared" si="158"/>
        <v/>
      </c>
      <c r="B368" s="198"/>
      <c r="C368" s="198"/>
      <c r="D368" s="197" t="str">
        <f t="shared" si="157"/>
        <v/>
      </c>
      <c r="E368" s="198"/>
      <c r="F368" s="197"/>
      <c r="G368" s="197" t="str">
        <f t="shared" si="159"/>
        <v/>
      </c>
      <c r="H368" s="197"/>
      <c r="I368" s="197"/>
      <c r="J368" s="197"/>
      <c r="K368" s="197"/>
      <c r="L368" s="197"/>
      <c r="M368" s="197"/>
      <c r="N368" s="199"/>
      <c r="O368" s="199"/>
      <c r="P368" s="199"/>
      <c r="Q368" s="199"/>
      <c r="R368" s="197"/>
      <c r="S368" s="197"/>
      <c r="T368" s="197"/>
      <c r="U368" s="197"/>
      <c r="V368" s="199" t="str">
        <f t="shared" si="160"/>
        <v/>
      </c>
      <c r="W368" s="199" t="str">
        <f t="shared" si="161"/>
        <v/>
      </c>
      <c r="X368" s="199" t="str">
        <f t="shared" si="162"/>
        <v/>
      </c>
      <c r="Y368" s="199" t="str">
        <f t="shared" si="163"/>
        <v/>
      </c>
    </row>
    <row r="369" spans="1:25" ht="34.5" customHeight="1" x14ac:dyDescent="0.25">
      <c r="A369" s="197" t="str">
        <f t="shared" si="158"/>
        <v/>
      </c>
      <c r="B369" s="198"/>
      <c r="C369" s="198"/>
      <c r="D369" s="197" t="str">
        <f t="shared" si="157"/>
        <v/>
      </c>
      <c r="E369" s="198"/>
      <c r="F369" s="197"/>
      <c r="G369" s="197" t="str">
        <f t="shared" si="159"/>
        <v/>
      </c>
      <c r="H369" s="197"/>
      <c r="I369" s="197"/>
      <c r="J369" s="197"/>
      <c r="K369" s="197"/>
      <c r="L369" s="197"/>
      <c r="M369" s="197"/>
      <c r="N369" s="199"/>
      <c r="O369" s="199"/>
      <c r="P369" s="199"/>
      <c r="Q369" s="199"/>
      <c r="R369" s="197"/>
      <c r="S369" s="197"/>
      <c r="T369" s="197"/>
      <c r="U369" s="197"/>
      <c r="V369" s="199" t="str">
        <f t="shared" si="160"/>
        <v/>
      </c>
      <c r="W369" s="199" t="str">
        <f t="shared" si="161"/>
        <v/>
      </c>
      <c r="X369" s="199" t="str">
        <f t="shared" si="162"/>
        <v/>
      </c>
      <c r="Y369" s="199" t="str">
        <f t="shared" si="163"/>
        <v/>
      </c>
    </row>
    <row r="370" spans="1:25" ht="34.5" customHeight="1" x14ac:dyDescent="0.25">
      <c r="A370" s="197" t="str">
        <f t="shared" si="158"/>
        <v/>
      </c>
      <c r="B370" s="198"/>
      <c r="C370" s="198"/>
      <c r="D370" s="197" t="str">
        <f t="shared" si="157"/>
        <v/>
      </c>
      <c r="E370" s="198"/>
      <c r="F370" s="197"/>
      <c r="G370" s="197" t="str">
        <f t="shared" si="159"/>
        <v/>
      </c>
      <c r="H370" s="197"/>
      <c r="I370" s="197"/>
      <c r="J370" s="197"/>
      <c r="K370" s="197"/>
      <c r="L370" s="197"/>
      <c r="M370" s="197"/>
      <c r="N370" s="199"/>
      <c r="O370" s="199"/>
      <c r="P370" s="199"/>
      <c r="Q370" s="199"/>
      <c r="R370" s="197"/>
      <c r="S370" s="197"/>
      <c r="T370" s="197"/>
      <c r="U370" s="197"/>
      <c r="V370" s="199" t="str">
        <f t="shared" si="160"/>
        <v/>
      </c>
      <c r="W370" s="199" t="str">
        <f t="shared" si="161"/>
        <v/>
      </c>
      <c r="X370" s="199" t="str">
        <f t="shared" si="162"/>
        <v/>
      </c>
      <c r="Y370" s="199" t="str">
        <f t="shared" si="163"/>
        <v/>
      </c>
    </row>
    <row r="371" spans="1:25" ht="34.5" customHeight="1" x14ac:dyDescent="0.25">
      <c r="A371" s="197" t="str">
        <f t="shared" si="158"/>
        <v/>
      </c>
      <c r="B371" s="198"/>
      <c r="C371" s="198"/>
      <c r="D371" s="197" t="str">
        <f t="shared" si="157"/>
        <v/>
      </c>
      <c r="E371" s="198"/>
      <c r="F371" s="197"/>
      <c r="G371" s="197" t="str">
        <f t="shared" si="159"/>
        <v/>
      </c>
      <c r="H371" s="197"/>
      <c r="I371" s="197"/>
      <c r="J371" s="197"/>
      <c r="K371" s="197"/>
      <c r="L371" s="197"/>
      <c r="M371" s="197"/>
      <c r="N371" s="199"/>
      <c r="O371" s="199"/>
      <c r="P371" s="199"/>
      <c r="Q371" s="199"/>
      <c r="R371" s="197"/>
      <c r="S371" s="197"/>
      <c r="T371" s="197"/>
      <c r="U371" s="197"/>
      <c r="V371" s="199" t="str">
        <f t="shared" si="160"/>
        <v/>
      </c>
      <c r="W371" s="199" t="str">
        <f t="shared" si="161"/>
        <v/>
      </c>
      <c r="X371" s="199" t="str">
        <f t="shared" si="162"/>
        <v/>
      </c>
      <c r="Y371" s="199" t="str">
        <f t="shared" si="163"/>
        <v/>
      </c>
    </row>
    <row r="372" spans="1:25" ht="34.5" customHeight="1" x14ac:dyDescent="0.25">
      <c r="A372" s="197" t="str">
        <f t="shared" si="158"/>
        <v/>
      </c>
      <c r="B372" s="198"/>
      <c r="C372" s="198"/>
      <c r="D372" s="197" t="str">
        <f t="shared" si="157"/>
        <v/>
      </c>
      <c r="E372" s="198"/>
      <c r="F372" s="197"/>
      <c r="G372" s="197" t="str">
        <f t="shared" si="159"/>
        <v/>
      </c>
      <c r="H372" s="197"/>
      <c r="I372" s="197"/>
      <c r="J372" s="197"/>
      <c r="K372" s="197"/>
      <c r="L372" s="197"/>
      <c r="M372" s="197"/>
      <c r="N372" s="199"/>
      <c r="O372" s="199"/>
      <c r="P372" s="199"/>
      <c r="Q372" s="199"/>
      <c r="R372" s="197"/>
      <c r="S372" s="197"/>
      <c r="T372" s="197"/>
      <c r="U372" s="197"/>
      <c r="V372" s="199" t="str">
        <f t="shared" si="160"/>
        <v/>
      </c>
      <c r="W372" s="199" t="str">
        <f t="shared" si="161"/>
        <v/>
      </c>
      <c r="X372" s="199" t="str">
        <f t="shared" si="162"/>
        <v/>
      </c>
      <c r="Y372" s="199" t="str">
        <f t="shared" si="163"/>
        <v/>
      </c>
    </row>
    <row r="373" spans="1:25" ht="34.5" customHeight="1" x14ac:dyDescent="0.25">
      <c r="A373" s="197" t="str">
        <f t="shared" si="158"/>
        <v/>
      </c>
      <c r="B373" s="198"/>
      <c r="C373" s="198"/>
      <c r="D373" s="197" t="str">
        <f t="shared" si="157"/>
        <v/>
      </c>
      <c r="E373" s="198"/>
      <c r="F373" s="197"/>
      <c r="G373" s="197" t="str">
        <f t="shared" si="159"/>
        <v/>
      </c>
      <c r="H373" s="197"/>
      <c r="I373" s="197"/>
      <c r="J373" s="197"/>
      <c r="K373" s="197"/>
      <c r="L373" s="197"/>
      <c r="M373" s="197"/>
      <c r="N373" s="199"/>
      <c r="O373" s="199"/>
      <c r="P373" s="199"/>
      <c r="Q373" s="199"/>
      <c r="R373" s="197"/>
      <c r="S373" s="197"/>
      <c r="T373" s="197"/>
      <c r="U373" s="197"/>
      <c r="V373" s="199" t="str">
        <f t="shared" si="160"/>
        <v/>
      </c>
      <c r="W373" s="199" t="str">
        <f t="shared" si="161"/>
        <v/>
      </c>
      <c r="X373" s="199" t="str">
        <f t="shared" si="162"/>
        <v/>
      </c>
      <c r="Y373" s="199" t="str">
        <f t="shared" si="163"/>
        <v/>
      </c>
    </row>
    <row r="374" spans="1:25" ht="34.5" customHeight="1" x14ac:dyDescent="0.25">
      <c r="A374" s="197" t="str">
        <f t="shared" si="158"/>
        <v/>
      </c>
      <c r="B374" s="198"/>
      <c r="C374" s="198"/>
      <c r="D374" s="197" t="str">
        <f t="shared" si="157"/>
        <v/>
      </c>
      <c r="E374" s="198"/>
      <c r="F374" s="197"/>
      <c r="G374" s="197" t="str">
        <f t="shared" si="159"/>
        <v/>
      </c>
      <c r="H374" s="197"/>
      <c r="I374" s="197"/>
      <c r="J374" s="197"/>
      <c r="K374" s="197"/>
      <c r="L374" s="197"/>
      <c r="M374" s="197"/>
      <c r="N374" s="199"/>
      <c r="O374" s="199"/>
      <c r="P374" s="199"/>
      <c r="Q374" s="199"/>
      <c r="R374" s="197"/>
      <c r="S374" s="197"/>
      <c r="T374" s="197"/>
      <c r="U374" s="197"/>
      <c r="V374" s="199" t="str">
        <f t="shared" si="160"/>
        <v/>
      </c>
      <c r="W374" s="199" t="str">
        <f t="shared" si="161"/>
        <v/>
      </c>
      <c r="X374" s="199" t="str">
        <f t="shared" si="162"/>
        <v/>
      </c>
      <c r="Y374" s="199" t="str">
        <f t="shared" si="163"/>
        <v/>
      </c>
    </row>
    <row r="375" spans="1:25" ht="34.5" customHeight="1" x14ac:dyDescent="0.25">
      <c r="A375" s="197" t="str">
        <f t="shared" si="158"/>
        <v/>
      </c>
      <c r="B375" s="198"/>
      <c r="C375" s="198"/>
      <c r="D375" s="197" t="str">
        <f t="shared" si="157"/>
        <v/>
      </c>
      <c r="E375" s="198"/>
      <c r="F375" s="197"/>
      <c r="G375" s="197" t="str">
        <f t="shared" si="159"/>
        <v/>
      </c>
      <c r="H375" s="197"/>
      <c r="I375" s="197"/>
      <c r="J375" s="197"/>
      <c r="K375" s="197"/>
      <c r="L375" s="197"/>
      <c r="M375" s="197"/>
      <c r="N375" s="199"/>
      <c r="O375" s="199"/>
      <c r="P375" s="199"/>
      <c r="Q375" s="199"/>
      <c r="R375" s="197"/>
      <c r="S375" s="197"/>
      <c r="T375" s="197"/>
      <c r="U375" s="197"/>
      <c r="V375" s="199" t="str">
        <f t="shared" si="160"/>
        <v/>
      </c>
      <c r="W375" s="199" t="str">
        <f t="shared" si="161"/>
        <v/>
      </c>
      <c r="X375" s="199" t="str">
        <f t="shared" si="162"/>
        <v/>
      </c>
      <c r="Y375" s="199" t="str">
        <f t="shared" si="163"/>
        <v/>
      </c>
    </row>
    <row r="376" spans="1:25" ht="34.5" customHeight="1" x14ac:dyDescent="0.25">
      <c r="A376" s="197" t="str">
        <f t="shared" si="158"/>
        <v/>
      </c>
      <c r="B376" s="198"/>
      <c r="C376" s="198"/>
      <c r="D376" s="197" t="str">
        <f t="shared" si="157"/>
        <v/>
      </c>
      <c r="E376" s="198"/>
      <c r="F376" s="197"/>
      <c r="G376" s="197" t="str">
        <f t="shared" si="159"/>
        <v/>
      </c>
      <c r="H376" s="197"/>
      <c r="I376" s="197"/>
      <c r="J376" s="197"/>
      <c r="K376" s="197"/>
      <c r="L376" s="197"/>
      <c r="M376" s="197"/>
      <c r="N376" s="199"/>
      <c r="O376" s="199"/>
      <c r="P376" s="199"/>
      <c r="Q376" s="199"/>
      <c r="R376" s="197"/>
      <c r="S376" s="197"/>
      <c r="T376" s="197"/>
      <c r="U376" s="197"/>
      <c r="V376" s="199" t="str">
        <f t="shared" si="160"/>
        <v/>
      </c>
      <c r="W376" s="199" t="str">
        <f t="shared" si="161"/>
        <v/>
      </c>
      <c r="X376" s="199" t="str">
        <f t="shared" si="162"/>
        <v/>
      </c>
      <c r="Y376" s="199" t="str">
        <f t="shared" si="163"/>
        <v/>
      </c>
    </row>
    <row r="377" spans="1:25" ht="34.5" customHeight="1" x14ac:dyDescent="0.25">
      <c r="A377" s="197" t="str">
        <f t="shared" si="158"/>
        <v/>
      </c>
      <c r="B377" s="198"/>
      <c r="C377" s="198"/>
      <c r="D377" s="197" t="str">
        <f t="shared" si="157"/>
        <v/>
      </c>
      <c r="E377" s="198"/>
      <c r="F377" s="197"/>
      <c r="G377" s="197" t="str">
        <f t="shared" si="159"/>
        <v/>
      </c>
      <c r="H377" s="197"/>
      <c r="I377" s="197"/>
      <c r="J377" s="197"/>
      <c r="K377" s="197"/>
      <c r="L377" s="197"/>
      <c r="M377" s="197"/>
      <c r="N377" s="199"/>
      <c r="O377" s="199"/>
      <c r="P377" s="199"/>
      <c r="Q377" s="199"/>
      <c r="R377" s="197"/>
      <c r="S377" s="197"/>
      <c r="T377" s="197"/>
      <c r="U377" s="197"/>
      <c r="V377" s="199" t="str">
        <f t="shared" si="160"/>
        <v/>
      </c>
      <c r="W377" s="199" t="str">
        <f t="shared" si="161"/>
        <v/>
      </c>
      <c r="X377" s="199" t="str">
        <f t="shared" si="162"/>
        <v/>
      </c>
      <c r="Y377" s="199" t="str">
        <f t="shared" si="163"/>
        <v/>
      </c>
    </row>
    <row r="378" spans="1:25" ht="34.5" customHeight="1" x14ac:dyDescent="0.25">
      <c r="A378" s="197" t="str">
        <f t="shared" si="158"/>
        <v/>
      </c>
      <c r="B378" s="198"/>
      <c r="C378" s="198"/>
      <c r="D378" s="197" t="str">
        <f t="shared" si="157"/>
        <v/>
      </c>
      <c r="E378" s="198"/>
      <c r="F378" s="197"/>
      <c r="G378" s="197" t="str">
        <f t="shared" si="159"/>
        <v/>
      </c>
      <c r="H378" s="197"/>
      <c r="I378" s="197"/>
      <c r="J378" s="197"/>
      <c r="K378" s="197"/>
      <c r="L378" s="197"/>
      <c r="M378" s="197"/>
      <c r="N378" s="199"/>
      <c r="O378" s="199"/>
      <c r="P378" s="199"/>
      <c r="Q378" s="199"/>
      <c r="R378" s="197"/>
      <c r="S378" s="197"/>
      <c r="T378" s="197"/>
      <c r="U378" s="197"/>
      <c r="V378" s="199" t="str">
        <f t="shared" si="160"/>
        <v/>
      </c>
      <c r="W378" s="199" t="str">
        <f t="shared" si="161"/>
        <v/>
      </c>
      <c r="X378" s="199" t="str">
        <f t="shared" si="162"/>
        <v/>
      </c>
      <c r="Y378" s="199" t="str">
        <f t="shared" si="163"/>
        <v/>
      </c>
    </row>
    <row r="379" spans="1:25" ht="34.5" customHeight="1" x14ac:dyDescent="0.25">
      <c r="A379" s="197" t="str">
        <f t="shared" si="158"/>
        <v/>
      </c>
      <c r="B379" s="198"/>
      <c r="C379" s="198"/>
      <c r="D379" s="197" t="str">
        <f t="shared" si="157"/>
        <v/>
      </c>
      <c r="E379" s="198"/>
      <c r="F379" s="197"/>
      <c r="G379" s="197" t="str">
        <f t="shared" si="159"/>
        <v/>
      </c>
      <c r="H379" s="197"/>
      <c r="I379" s="197"/>
      <c r="J379" s="197"/>
      <c r="K379" s="197"/>
      <c r="L379" s="197"/>
      <c r="M379" s="197"/>
      <c r="N379" s="199"/>
      <c r="O379" s="199"/>
      <c r="P379" s="199"/>
      <c r="Q379" s="199"/>
      <c r="R379" s="197"/>
      <c r="S379" s="197"/>
      <c r="T379" s="197"/>
      <c r="U379" s="197"/>
      <c r="V379" s="199" t="str">
        <f t="shared" si="160"/>
        <v/>
      </c>
      <c r="W379" s="199" t="str">
        <f t="shared" si="161"/>
        <v/>
      </c>
      <c r="X379" s="199" t="str">
        <f t="shared" si="162"/>
        <v/>
      </c>
      <c r="Y379" s="199" t="str">
        <f t="shared" si="163"/>
        <v/>
      </c>
    </row>
    <row r="380" spans="1:25" ht="34.5" customHeight="1" x14ac:dyDescent="0.25">
      <c r="A380" s="197" t="str">
        <f t="shared" si="158"/>
        <v/>
      </c>
      <c r="B380" s="198"/>
      <c r="C380" s="198"/>
      <c r="D380" s="197" t="str">
        <f t="shared" si="157"/>
        <v/>
      </c>
      <c r="E380" s="198"/>
      <c r="F380" s="197"/>
      <c r="G380" s="197" t="str">
        <f t="shared" si="159"/>
        <v/>
      </c>
      <c r="H380" s="197"/>
      <c r="I380" s="197"/>
      <c r="J380" s="197"/>
      <c r="K380" s="197"/>
      <c r="L380" s="197"/>
      <c r="M380" s="197"/>
      <c r="N380" s="199"/>
      <c r="O380" s="199"/>
      <c r="P380" s="199"/>
      <c r="Q380" s="199"/>
      <c r="R380" s="197"/>
      <c r="S380" s="197"/>
      <c r="T380" s="197"/>
      <c r="U380" s="197"/>
      <c r="V380" s="199" t="str">
        <f t="shared" si="160"/>
        <v/>
      </c>
      <c r="W380" s="199" t="str">
        <f t="shared" si="161"/>
        <v/>
      </c>
      <c r="X380" s="199" t="str">
        <f t="shared" si="162"/>
        <v/>
      </c>
      <c r="Y380" s="199" t="str">
        <f t="shared" si="163"/>
        <v/>
      </c>
    </row>
    <row r="381" spans="1:25" ht="34.5" customHeight="1" x14ac:dyDescent="0.25">
      <c r="A381" s="197" t="str">
        <f t="shared" si="158"/>
        <v/>
      </c>
      <c r="B381" s="198"/>
      <c r="C381" s="198"/>
      <c r="D381" s="197" t="str">
        <f t="shared" si="157"/>
        <v/>
      </c>
      <c r="E381" s="198"/>
      <c r="F381" s="197"/>
      <c r="G381" s="197" t="str">
        <f t="shared" si="159"/>
        <v/>
      </c>
      <c r="H381" s="197"/>
      <c r="I381" s="197"/>
      <c r="J381" s="197"/>
      <c r="K381" s="197"/>
      <c r="L381" s="197"/>
      <c r="M381" s="197"/>
      <c r="N381" s="199"/>
      <c r="O381" s="199"/>
      <c r="P381" s="199"/>
      <c r="Q381" s="199"/>
      <c r="R381" s="197"/>
      <c r="S381" s="197"/>
      <c r="T381" s="197"/>
      <c r="U381" s="197"/>
      <c r="V381" s="199" t="str">
        <f t="shared" si="160"/>
        <v/>
      </c>
      <c r="W381" s="199" t="str">
        <f t="shared" si="161"/>
        <v/>
      </c>
      <c r="X381" s="199" t="str">
        <f t="shared" si="162"/>
        <v/>
      </c>
      <c r="Y381" s="199" t="str">
        <f t="shared" si="163"/>
        <v/>
      </c>
    </row>
    <row r="382" spans="1:25" ht="34.5" customHeight="1" x14ac:dyDescent="0.25">
      <c r="A382" s="197" t="str">
        <f t="shared" si="158"/>
        <v/>
      </c>
      <c r="B382" s="198"/>
      <c r="C382" s="198"/>
      <c r="D382" s="197" t="str">
        <f t="shared" si="157"/>
        <v/>
      </c>
      <c r="E382" s="198"/>
      <c r="F382" s="197"/>
      <c r="G382" s="197" t="str">
        <f t="shared" si="159"/>
        <v/>
      </c>
      <c r="H382" s="197"/>
      <c r="I382" s="197"/>
      <c r="J382" s="197"/>
      <c r="K382" s="197"/>
      <c r="L382" s="197"/>
      <c r="M382" s="197"/>
      <c r="N382" s="199"/>
      <c r="O382" s="199"/>
      <c r="P382" s="199"/>
      <c r="Q382" s="199"/>
      <c r="R382" s="197"/>
      <c r="S382" s="197"/>
      <c r="T382" s="197"/>
      <c r="U382" s="197"/>
      <c r="V382" s="199" t="str">
        <f t="shared" si="160"/>
        <v/>
      </c>
      <c r="W382" s="199" t="str">
        <f t="shared" si="161"/>
        <v/>
      </c>
      <c r="X382" s="199" t="str">
        <f t="shared" si="162"/>
        <v/>
      </c>
      <c r="Y382" s="199" t="str">
        <f t="shared" si="163"/>
        <v/>
      </c>
    </row>
    <row r="383" spans="1:25" ht="34.5" customHeight="1" x14ac:dyDescent="0.25">
      <c r="A383" s="197" t="str">
        <f t="shared" si="158"/>
        <v/>
      </c>
      <c r="B383" s="198"/>
      <c r="C383" s="198"/>
      <c r="D383" s="197" t="str">
        <f t="shared" si="157"/>
        <v/>
      </c>
      <c r="E383" s="198"/>
      <c r="F383" s="197"/>
      <c r="G383" s="197" t="str">
        <f t="shared" si="159"/>
        <v/>
      </c>
      <c r="H383" s="197"/>
      <c r="I383" s="197"/>
      <c r="J383" s="197"/>
      <c r="K383" s="197"/>
      <c r="L383" s="197"/>
      <c r="M383" s="197"/>
      <c r="N383" s="199"/>
      <c r="O383" s="199"/>
      <c r="P383" s="199"/>
      <c r="Q383" s="199"/>
      <c r="R383" s="197"/>
      <c r="S383" s="197"/>
      <c r="T383" s="197"/>
      <c r="U383" s="197"/>
      <c r="V383" s="199" t="str">
        <f t="shared" si="160"/>
        <v/>
      </c>
      <c r="W383" s="199" t="str">
        <f t="shared" si="161"/>
        <v/>
      </c>
      <c r="X383" s="199" t="str">
        <f t="shared" si="162"/>
        <v/>
      </c>
      <c r="Y383" s="199" t="str">
        <f t="shared" si="163"/>
        <v/>
      </c>
    </row>
    <row r="384" spans="1:25" ht="34.5" customHeight="1" x14ac:dyDescent="0.25">
      <c r="A384" s="197" t="str">
        <f t="shared" si="158"/>
        <v/>
      </c>
      <c r="B384" s="198"/>
      <c r="C384" s="198"/>
      <c r="D384" s="197" t="str">
        <f t="shared" si="157"/>
        <v/>
      </c>
      <c r="E384" s="198"/>
      <c r="F384" s="197"/>
      <c r="G384" s="197" t="str">
        <f t="shared" si="159"/>
        <v/>
      </c>
      <c r="H384" s="197"/>
      <c r="I384" s="197"/>
      <c r="J384" s="197"/>
      <c r="K384" s="197"/>
      <c r="L384" s="197"/>
      <c r="M384" s="197"/>
      <c r="N384" s="199"/>
      <c r="O384" s="199"/>
      <c r="P384" s="199"/>
      <c r="Q384" s="199"/>
      <c r="R384" s="197"/>
      <c r="S384" s="197"/>
      <c r="T384" s="197"/>
      <c r="U384" s="197"/>
      <c r="V384" s="199" t="str">
        <f t="shared" si="160"/>
        <v/>
      </c>
      <c r="W384" s="199" t="str">
        <f t="shared" si="161"/>
        <v/>
      </c>
      <c r="X384" s="199" t="str">
        <f t="shared" si="162"/>
        <v/>
      </c>
      <c r="Y384" s="199" t="str">
        <f t="shared" si="163"/>
        <v/>
      </c>
    </row>
    <row r="385" spans="1:25" ht="34.5" customHeight="1" x14ac:dyDescent="0.25">
      <c r="A385" s="197" t="str">
        <f t="shared" si="158"/>
        <v/>
      </c>
      <c r="B385" s="198"/>
      <c r="C385" s="198"/>
      <c r="D385" s="197" t="str">
        <f t="shared" si="157"/>
        <v/>
      </c>
      <c r="E385" s="198"/>
      <c r="F385" s="197"/>
      <c r="G385" s="197" t="str">
        <f t="shared" si="159"/>
        <v/>
      </c>
      <c r="H385" s="197"/>
      <c r="I385" s="197"/>
      <c r="J385" s="197"/>
      <c r="K385" s="197"/>
      <c r="L385" s="197"/>
      <c r="M385" s="197"/>
      <c r="N385" s="199"/>
      <c r="O385" s="199"/>
      <c r="P385" s="199"/>
      <c r="Q385" s="199"/>
      <c r="R385" s="197"/>
      <c r="S385" s="197"/>
      <c r="T385" s="197"/>
      <c r="U385" s="197"/>
      <c r="V385" s="199" t="str">
        <f t="shared" si="160"/>
        <v/>
      </c>
      <c r="W385" s="199" t="str">
        <f t="shared" si="161"/>
        <v/>
      </c>
      <c r="X385" s="199" t="str">
        <f t="shared" si="162"/>
        <v/>
      </c>
      <c r="Y385" s="199" t="str">
        <f t="shared" si="163"/>
        <v/>
      </c>
    </row>
    <row r="386" spans="1:25" ht="34.5" customHeight="1" x14ac:dyDescent="0.25">
      <c r="A386" s="197" t="str">
        <f t="shared" si="158"/>
        <v/>
      </c>
      <c r="B386" s="198"/>
      <c r="C386" s="198"/>
      <c r="D386" s="197" t="str">
        <f t="shared" si="157"/>
        <v/>
      </c>
      <c r="E386" s="198"/>
      <c r="F386" s="197"/>
      <c r="G386" s="197" t="str">
        <f t="shared" si="159"/>
        <v/>
      </c>
      <c r="H386" s="197"/>
      <c r="I386" s="197"/>
      <c r="J386" s="197"/>
      <c r="K386" s="197"/>
      <c r="L386" s="197"/>
      <c r="M386" s="197"/>
      <c r="N386" s="199"/>
      <c r="O386" s="199"/>
      <c r="P386" s="199"/>
      <c r="Q386" s="199"/>
      <c r="R386" s="197"/>
      <c r="S386" s="197"/>
      <c r="T386" s="197"/>
      <c r="U386" s="197"/>
      <c r="V386" s="199" t="str">
        <f t="shared" si="160"/>
        <v/>
      </c>
      <c r="W386" s="199" t="str">
        <f t="shared" si="161"/>
        <v/>
      </c>
      <c r="X386" s="199" t="str">
        <f t="shared" si="162"/>
        <v/>
      </c>
      <c r="Y386" s="199" t="str">
        <f t="shared" si="163"/>
        <v/>
      </c>
    </row>
    <row r="387" spans="1:25" ht="34.5" customHeight="1" x14ac:dyDescent="0.25">
      <c r="A387" s="197" t="str">
        <f t="shared" si="158"/>
        <v/>
      </c>
      <c r="B387" s="198"/>
      <c r="C387" s="198"/>
      <c r="D387" s="197" t="str">
        <f t="shared" si="157"/>
        <v/>
      </c>
      <c r="E387" s="198"/>
      <c r="F387" s="197"/>
      <c r="G387" s="197" t="str">
        <f t="shared" si="159"/>
        <v/>
      </c>
      <c r="H387" s="197"/>
      <c r="I387" s="197"/>
      <c r="J387" s="197"/>
      <c r="K387" s="197"/>
      <c r="L387" s="197"/>
      <c r="M387" s="197"/>
      <c r="N387" s="199"/>
      <c r="O387" s="199"/>
      <c r="P387" s="199"/>
      <c r="Q387" s="199"/>
      <c r="R387" s="197"/>
      <c r="S387" s="197"/>
      <c r="T387" s="197"/>
      <c r="U387" s="197"/>
      <c r="V387" s="199" t="str">
        <f t="shared" si="160"/>
        <v/>
      </c>
      <c r="W387" s="199" t="str">
        <f t="shared" si="161"/>
        <v/>
      </c>
      <c r="X387" s="199" t="str">
        <f t="shared" si="162"/>
        <v/>
      </c>
      <c r="Y387" s="199" t="str">
        <f t="shared" si="163"/>
        <v/>
      </c>
    </row>
    <row r="388" spans="1:25" ht="34.5" customHeight="1" x14ac:dyDescent="0.25">
      <c r="A388" s="197" t="str">
        <f t="shared" si="158"/>
        <v/>
      </c>
      <c r="B388" s="198"/>
      <c r="C388" s="198"/>
      <c r="D388" s="197" t="str">
        <f t="shared" si="157"/>
        <v/>
      </c>
      <c r="E388" s="198"/>
      <c r="F388" s="197"/>
      <c r="G388" s="197" t="str">
        <f t="shared" si="159"/>
        <v/>
      </c>
      <c r="H388" s="197"/>
      <c r="I388" s="197"/>
      <c r="J388" s="197"/>
      <c r="K388" s="197"/>
      <c r="L388" s="197"/>
      <c r="M388" s="197"/>
      <c r="N388" s="199"/>
      <c r="O388" s="199"/>
      <c r="P388" s="199"/>
      <c r="Q388" s="199"/>
      <c r="R388" s="197"/>
      <c r="S388" s="197"/>
      <c r="T388" s="197"/>
      <c r="U388" s="197"/>
      <c r="V388" s="199" t="str">
        <f t="shared" si="160"/>
        <v/>
      </c>
      <c r="W388" s="199" t="str">
        <f t="shared" si="161"/>
        <v/>
      </c>
      <c r="X388" s="199" t="str">
        <f t="shared" si="162"/>
        <v/>
      </c>
      <c r="Y388" s="199" t="str">
        <f t="shared" si="163"/>
        <v/>
      </c>
    </row>
    <row r="389" spans="1:25" ht="34.5" customHeight="1" x14ac:dyDescent="0.25">
      <c r="A389" s="197" t="str">
        <f t="shared" si="158"/>
        <v/>
      </c>
      <c r="B389" s="198"/>
      <c r="C389" s="198"/>
      <c r="D389" s="197" t="str">
        <f t="shared" ref="D389:D452" si="164">IF(E389="","",WEEKNUM(E389,21))</f>
        <v/>
      </c>
      <c r="E389" s="198"/>
      <c r="F389" s="197"/>
      <c r="G389" s="197" t="str">
        <f t="shared" si="159"/>
        <v/>
      </c>
      <c r="H389" s="197"/>
      <c r="I389" s="197"/>
      <c r="J389" s="197"/>
      <c r="K389" s="197"/>
      <c r="L389" s="197"/>
      <c r="M389" s="197"/>
      <c r="N389" s="199"/>
      <c r="O389" s="199"/>
      <c r="P389" s="199"/>
      <c r="Q389" s="199"/>
      <c r="R389" s="197"/>
      <c r="S389" s="197"/>
      <c r="T389" s="197"/>
      <c r="U389" s="197"/>
      <c r="V389" s="199" t="str">
        <f t="shared" si="160"/>
        <v/>
      </c>
      <c r="W389" s="199" t="str">
        <f t="shared" si="161"/>
        <v/>
      </c>
      <c r="X389" s="199" t="str">
        <f t="shared" si="162"/>
        <v/>
      </c>
      <c r="Y389" s="199" t="str">
        <f t="shared" si="163"/>
        <v/>
      </c>
    </row>
    <row r="390" spans="1:25" ht="34.5" customHeight="1" x14ac:dyDescent="0.25">
      <c r="A390" s="197" t="str">
        <f t="shared" si="158"/>
        <v/>
      </c>
      <c r="B390" s="198"/>
      <c r="C390" s="198"/>
      <c r="D390" s="197" t="str">
        <f t="shared" si="164"/>
        <v/>
      </c>
      <c r="E390" s="198"/>
      <c r="F390" s="197"/>
      <c r="G390" s="197" t="str">
        <f t="shared" si="159"/>
        <v/>
      </c>
      <c r="H390" s="197"/>
      <c r="I390" s="197"/>
      <c r="J390" s="197"/>
      <c r="K390" s="197"/>
      <c r="L390" s="197"/>
      <c r="M390" s="197"/>
      <c r="N390" s="199"/>
      <c r="O390" s="199"/>
      <c r="P390" s="199"/>
      <c r="Q390" s="199"/>
      <c r="R390" s="197"/>
      <c r="S390" s="197"/>
      <c r="T390" s="197"/>
      <c r="U390" s="197"/>
      <c r="V390" s="199" t="str">
        <f t="shared" si="160"/>
        <v/>
      </c>
      <c r="W390" s="199" t="str">
        <f t="shared" si="161"/>
        <v/>
      </c>
      <c r="X390" s="199" t="str">
        <f t="shared" si="162"/>
        <v/>
      </c>
      <c r="Y390" s="199" t="str">
        <f t="shared" si="163"/>
        <v/>
      </c>
    </row>
    <row r="391" spans="1:25" ht="34.5" customHeight="1" x14ac:dyDescent="0.25">
      <c r="A391" s="197" t="str">
        <f t="shared" si="158"/>
        <v/>
      </c>
      <c r="B391" s="198"/>
      <c r="C391" s="198"/>
      <c r="D391" s="197" t="str">
        <f t="shared" si="164"/>
        <v/>
      </c>
      <c r="E391" s="198"/>
      <c r="F391" s="197"/>
      <c r="G391" s="197" t="str">
        <f t="shared" si="159"/>
        <v/>
      </c>
      <c r="H391" s="197"/>
      <c r="I391" s="197"/>
      <c r="J391" s="197"/>
      <c r="K391" s="197"/>
      <c r="L391" s="197"/>
      <c r="M391" s="197"/>
      <c r="N391" s="199"/>
      <c r="O391" s="199"/>
      <c r="P391" s="199"/>
      <c r="Q391" s="199"/>
      <c r="R391" s="197"/>
      <c r="S391" s="197"/>
      <c r="T391" s="197"/>
      <c r="U391" s="197"/>
      <c r="V391" s="199" t="str">
        <f t="shared" si="160"/>
        <v/>
      </c>
      <c r="W391" s="199" t="str">
        <f t="shared" si="161"/>
        <v/>
      </c>
      <c r="X391" s="199" t="str">
        <f t="shared" si="162"/>
        <v/>
      </c>
      <c r="Y391" s="199" t="str">
        <f t="shared" si="163"/>
        <v/>
      </c>
    </row>
    <row r="392" spans="1:25" ht="34.5" customHeight="1" x14ac:dyDescent="0.25">
      <c r="A392" s="197" t="str">
        <f t="shared" ref="A392:A455" si="165">IF(B392="","",WEEKNUM(B392,21))</f>
        <v/>
      </c>
      <c r="B392" s="198"/>
      <c r="C392" s="198"/>
      <c r="D392" s="197" t="str">
        <f t="shared" si="164"/>
        <v/>
      </c>
      <c r="E392" s="198"/>
      <c r="F392" s="197"/>
      <c r="G392" s="197" t="str">
        <f t="shared" si="159"/>
        <v/>
      </c>
      <c r="H392" s="197"/>
      <c r="I392" s="197"/>
      <c r="J392" s="197"/>
      <c r="K392" s="197"/>
      <c r="L392" s="197"/>
      <c r="M392" s="197"/>
      <c r="N392" s="199"/>
      <c r="O392" s="199"/>
      <c r="P392" s="199"/>
      <c r="Q392" s="199"/>
      <c r="R392" s="197"/>
      <c r="S392" s="197"/>
      <c r="T392" s="197"/>
      <c r="U392" s="197"/>
      <c r="V392" s="199" t="str">
        <f t="shared" si="160"/>
        <v/>
      </c>
      <c r="W392" s="199" t="str">
        <f t="shared" si="161"/>
        <v/>
      </c>
      <c r="X392" s="199" t="str">
        <f t="shared" si="162"/>
        <v/>
      </c>
      <c r="Y392" s="199" t="str">
        <f t="shared" si="163"/>
        <v/>
      </c>
    </row>
    <row r="393" spans="1:25" ht="34.5" customHeight="1" x14ac:dyDescent="0.25">
      <c r="A393" s="197" t="str">
        <f t="shared" si="165"/>
        <v/>
      </c>
      <c r="B393" s="198"/>
      <c r="C393" s="198"/>
      <c r="D393" s="197" t="str">
        <f t="shared" si="164"/>
        <v/>
      </c>
      <c r="E393" s="198"/>
      <c r="F393" s="197"/>
      <c r="G393" s="197" t="str">
        <f t="shared" si="159"/>
        <v/>
      </c>
      <c r="H393" s="197"/>
      <c r="I393" s="197"/>
      <c r="J393" s="197"/>
      <c r="K393" s="197"/>
      <c r="L393" s="197"/>
      <c r="M393" s="197"/>
      <c r="N393" s="199"/>
      <c r="O393" s="199"/>
      <c r="P393" s="199"/>
      <c r="Q393" s="199"/>
      <c r="R393" s="197"/>
      <c r="S393" s="197"/>
      <c r="T393" s="197"/>
      <c r="U393" s="197"/>
      <c r="V393" s="199" t="str">
        <f t="shared" si="160"/>
        <v/>
      </c>
      <c r="W393" s="199" t="str">
        <f t="shared" si="161"/>
        <v/>
      </c>
      <c r="X393" s="199" t="str">
        <f t="shared" si="162"/>
        <v/>
      </c>
      <c r="Y393" s="199" t="str">
        <f t="shared" si="163"/>
        <v/>
      </c>
    </row>
    <row r="394" spans="1:25" ht="34.5" customHeight="1" x14ac:dyDescent="0.25">
      <c r="A394" s="197" t="str">
        <f t="shared" si="165"/>
        <v/>
      </c>
      <c r="B394" s="198"/>
      <c r="C394" s="198"/>
      <c r="D394" s="197" t="str">
        <f t="shared" si="164"/>
        <v/>
      </c>
      <c r="E394" s="198"/>
      <c r="F394" s="197"/>
      <c r="G394" s="197" t="str">
        <f t="shared" si="159"/>
        <v/>
      </c>
      <c r="H394" s="197"/>
      <c r="I394" s="197"/>
      <c r="J394" s="197"/>
      <c r="K394" s="197"/>
      <c r="L394" s="197"/>
      <c r="M394" s="197"/>
      <c r="N394" s="199"/>
      <c r="O394" s="199"/>
      <c r="P394" s="199"/>
      <c r="Q394" s="199"/>
      <c r="R394" s="197"/>
      <c r="S394" s="197"/>
      <c r="T394" s="197"/>
      <c r="U394" s="197"/>
      <c r="V394" s="199" t="str">
        <f t="shared" si="160"/>
        <v/>
      </c>
      <c r="W394" s="199" t="str">
        <f t="shared" si="161"/>
        <v/>
      </c>
      <c r="X394" s="199" t="str">
        <f t="shared" si="162"/>
        <v/>
      </c>
      <c r="Y394" s="199" t="str">
        <f t="shared" si="163"/>
        <v/>
      </c>
    </row>
    <row r="395" spans="1:25" ht="34.5" customHeight="1" x14ac:dyDescent="0.25">
      <c r="A395" s="197" t="str">
        <f t="shared" si="165"/>
        <v/>
      </c>
      <c r="B395" s="198"/>
      <c r="C395" s="198"/>
      <c r="D395" s="197" t="str">
        <f t="shared" si="164"/>
        <v/>
      </c>
      <c r="E395" s="198"/>
      <c r="F395" s="197"/>
      <c r="G395" s="197" t="str">
        <f t="shared" si="159"/>
        <v/>
      </c>
      <c r="H395" s="197"/>
      <c r="I395" s="197"/>
      <c r="J395" s="197"/>
      <c r="K395" s="197"/>
      <c r="L395" s="197"/>
      <c r="M395" s="197"/>
      <c r="N395" s="199"/>
      <c r="O395" s="199"/>
      <c r="P395" s="199"/>
      <c r="Q395" s="199"/>
      <c r="R395" s="197"/>
      <c r="S395" s="197"/>
      <c r="T395" s="197"/>
      <c r="U395" s="197"/>
      <c r="V395" s="199" t="str">
        <f t="shared" si="160"/>
        <v/>
      </c>
      <c r="W395" s="199" t="str">
        <f t="shared" si="161"/>
        <v/>
      </c>
      <c r="X395" s="199" t="str">
        <f t="shared" si="162"/>
        <v/>
      </c>
      <c r="Y395" s="199" t="str">
        <f t="shared" si="163"/>
        <v/>
      </c>
    </row>
    <row r="396" spans="1:25" ht="34.5" customHeight="1" x14ac:dyDescent="0.25">
      <c r="A396" s="197" t="str">
        <f t="shared" si="165"/>
        <v/>
      </c>
      <c r="B396" s="198"/>
      <c r="C396" s="198"/>
      <c r="D396" s="197" t="str">
        <f t="shared" si="164"/>
        <v/>
      </c>
      <c r="E396" s="198"/>
      <c r="F396" s="197"/>
      <c r="G396" s="197" t="str">
        <f t="shared" si="159"/>
        <v/>
      </c>
      <c r="H396" s="197"/>
      <c r="I396" s="197"/>
      <c r="J396" s="197"/>
      <c r="K396" s="197"/>
      <c r="L396" s="197"/>
      <c r="M396" s="197"/>
      <c r="N396" s="199"/>
      <c r="O396" s="199"/>
      <c r="P396" s="199"/>
      <c r="Q396" s="199"/>
      <c r="R396" s="197"/>
      <c r="S396" s="197"/>
      <c r="T396" s="197"/>
      <c r="U396" s="197"/>
      <c r="V396" s="199" t="str">
        <f t="shared" si="160"/>
        <v/>
      </c>
      <c r="W396" s="199" t="str">
        <f t="shared" si="161"/>
        <v/>
      </c>
      <c r="X396" s="199" t="str">
        <f t="shared" si="162"/>
        <v/>
      </c>
      <c r="Y396" s="199" t="str">
        <f t="shared" si="163"/>
        <v/>
      </c>
    </row>
    <row r="397" spans="1:25" ht="34.5" customHeight="1" x14ac:dyDescent="0.25">
      <c r="A397" s="197" t="str">
        <f t="shared" si="165"/>
        <v/>
      </c>
      <c r="B397" s="198"/>
      <c r="C397" s="198"/>
      <c r="D397" s="197" t="str">
        <f t="shared" si="164"/>
        <v/>
      </c>
      <c r="E397" s="198"/>
      <c r="F397" s="197"/>
      <c r="G397" s="197" t="str">
        <f t="shared" si="159"/>
        <v/>
      </c>
      <c r="H397" s="197"/>
      <c r="I397" s="197"/>
      <c r="J397" s="197"/>
      <c r="K397" s="197"/>
      <c r="L397" s="197"/>
      <c r="M397" s="197"/>
      <c r="N397" s="199"/>
      <c r="O397" s="199"/>
      <c r="P397" s="199"/>
      <c r="Q397" s="199"/>
      <c r="R397" s="197"/>
      <c r="S397" s="197"/>
      <c r="T397" s="197"/>
      <c r="U397" s="197"/>
      <c r="V397" s="199" t="str">
        <f t="shared" si="160"/>
        <v/>
      </c>
      <c r="W397" s="199" t="str">
        <f t="shared" si="161"/>
        <v/>
      </c>
      <c r="X397" s="199" t="str">
        <f t="shared" si="162"/>
        <v/>
      </c>
      <c r="Y397" s="199" t="str">
        <f t="shared" si="163"/>
        <v/>
      </c>
    </row>
    <row r="398" spans="1:25" ht="34.5" customHeight="1" x14ac:dyDescent="0.25">
      <c r="A398" s="197" t="str">
        <f t="shared" si="165"/>
        <v/>
      </c>
      <c r="B398" s="198"/>
      <c r="C398" s="198"/>
      <c r="D398" s="197" t="str">
        <f t="shared" si="164"/>
        <v/>
      </c>
      <c r="E398" s="198"/>
      <c r="F398" s="197"/>
      <c r="G398" s="197" t="str">
        <f t="shared" si="159"/>
        <v/>
      </c>
      <c r="H398" s="197"/>
      <c r="I398" s="197"/>
      <c r="J398" s="197"/>
      <c r="K398" s="197"/>
      <c r="L398" s="197"/>
      <c r="M398" s="197"/>
      <c r="N398" s="199"/>
      <c r="O398" s="199"/>
      <c r="P398" s="199"/>
      <c r="Q398" s="199"/>
      <c r="R398" s="197"/>
      <c r="S398" s="197"/>
      <c r="T398" s="197"/>
      <c r="U398" s="197"/>
      <c r="V398" s="199" t="str">
        <f t="shared" si="160"/>
        <v/>
      </c>
      <c r="W398" s="199" t="str">
        <f t="shared" si="161"/>
        <v/>
      </c>
      <c r="X398" s="199" t="str">
        <f t="shared" si="162"/>
        <v/>
      </c>
      <c r="Y398" s="199" t="str">
        <f t="shared" si="163"/>
        <v/>
      </c>
    </row>
    <row r="399" spans="1:25" ht="34.5" customHeight="1" x14ac:dyDescent="0.25">
      <c r="A399" s="197" t="str">
        <f t="shared" si="165"/>
        <v/>
      </c>
      <c r="B399" s="198"/>
      <c r="C399" s="198"/>
      <c r="D399" s="197" t="str">
        <f t="shared" si="164"/>
        <v/>
      </c>
      <c r="E399" s="198"/>
      <c r="F399" s="197"/>
      <c r="G399" s="197" t="str">
        <f t="shared" si="159"/>
        <v/>
      </c>
      <c r="H399" s="197"/>
      <c r="I399" s="197"/>
      <c r="J399" s="197"/>
      <c r="K399" s="197"/>
      <c r="L399" s="197"/>
      <c r="M399" s="197"/>
      <c r="N399" s="199"/>
      <c r="O399" s="199"/>
      <c r="P399" s="199"/>
      <c r="Q399" s="199"/>
      <c r="R399" s="197"/>
      <c r="S399" s="197"/>
      <c r="T399" s="197"/>
      <c r="U399" s="197"/>
      <c r="V399" s="199" t="str">
        <f t="shared" si="160"/>
        <v/>
      </c>
      <c r="W399" s="199" t="str">
        <f t="shared" si="161"/>
        <v/>
      </c>
      <c r="X399" s="199" t="str">
        <f t="shared" si="162"/>
        <v/>
      </c>
      <c r="Y399" s="199" t="str">
        <f t="shared" si="163"/>
        <v/>
      </c>
    </row>
    <row r="400" spans="1:25" ht="34.5" customHeight="1" x14ac:dyDescent="0.25">
      <c r="A400" s="197" t="str">
        <f t="shared" si="165"/>
        <v/>
      </c>
      <c r="B400" s="198"/>
      <c r="C400" s="198"/>
      <c r="D400" s="197" t="str">
        <f t="shared" si="164"/>
        <v/>
      </c>
      <c r="E400" s="198"/>
      <c r="F400" s="197"/>
      <c r="G400" s="197" t="str">
        <f t="shared" si="159"/>
        <v/>
      </c>
      <c r="H400" s="197"/>
      <c r="I400" s="197"/>
      <c r="J400" s="197"/>
      <c r="K400" s="197"/>
      <c r="L400" s="197"/>
      <c r="M400" s="197"/>
      <c r="N400" s="199"/>
      <c r="O400" s="199"/>
      <c r="P400" s="199"/>
      <c r="Q400" s="199"/>
      <c r="R400" s="197"/>
      <c r="S400" s="197"/>
      <c r="T400" s="197"/>
      <c r="U400" s="197"/>
      <c r="V400" s="199" t="str">
        <f t="shared" si="160"/>
        <v/>
      </c>
      <c r="W400" s="199" t="str">
        <f t="shared" si="161"/>
        <v/>
      </c>
      <c r="X400" s="199" t="str">
        <f t="shared" si="162"/>
        <v/>
      </c>
      <c r="Y400" s="199" t="str">
        <f t="shared" si="163"/>
        <v/>
      </c>
    </row>
    <row r="401" spans="1:25" ht="34.5" customHeight="1" x14ac:dyDescent="0.25">
      <c r="A401" s="197" t="str">
        <f t="shared" si="165"/>
        <v/>
      </c>
      <c r="B401" s="198"/>
      <c r="C401" s="198"/>
      <c r="D401" s="197" t="str">
        <f t="shared" si="164"/>
        <v/>
      </c>
      <c r="E401" s="198"/>
      <c r="F401" s="197"/>
      <c r="G401" s="197" t="str">
        <f t="shared" si="159"/>
        <v/>
      </c>
      <c r="H401" s="197"/>
      <c r="I401" s="197"/>
      <c r="J401" s="197"/>
      <c r="K401" s="197"/>
      <c r="L401" s="197"/>
      <c r="M401" s="197"/>
      <c r="N401" s="199"/>
      <c r="O401" s="199"/>
      <c r="P401" s="199"/>
      <c r="Q401" s="199"/>
      <c r="R401" s="197"/>
      <c r="S401" s="197"/>
      <c r="T401" s="197"/>
      <c r="U401" s="197"/>
      <c r="V401" s="199" t="str">
        <f t="shared" si="160"/>
        <v/>
      </c>
      <c r="W401" s="199" t="str">
        <f t="shared" si="161"/>
        <v/>
      </c>
      <c r="X401" s="199" t="str">
        <f t="shared" si="162"/>
        <v/>
      </c>
      <c r="Y401" s="199" t="str">
        <f t="shared" si="163"/>
        <v/>
      </c>
    </row>
    <row r="402" spans="1:25" ht="34.5" customHeight="1" x14ac:dyDescent="0.25">
      <c r="A402" s="197" t="str">
        <f t="shared" si="165"/>
        <v/>
      </c>
      <c r="B402" s="198"/>
      <c r="C402" s="198"/>
      <c r="D402" s="197" t="str">
        <f t="shared" si="164"/>
        <v/>
      </c>
      <c r="E402" s="198"/>
      <c r="F402" s="197"/>
      <c r="G402" s="197" t="str">
        <f t="shared" si="159"/>
        <v/>
      </c>
      <c r="H402" s="197"/>
      <c r="I402" s="197"/>
      <c r="J402" s="197"/>
      <c r="K402" s="197"/>
      <c r="L402" s="197"/>
      <c r="M402" s="197"/>
      <c r="N402" s="199"/>
      <c r="O402" s="199"/>
      <c r="P402" s="199"/>
      <c r="Q402" s="199"/>
      <c r="R402" s="197"/>
      <c r="S402" s="197"/>
      <c r="T402" s="197"/>
      <c r="U402" s="197"/>
      <c r="V402" s="199" t="str">
        <f t="shared" si="160"/>
        <v/>
      </c>
      <c r="W402" s="199" t="str">
        <f t="shared" si="161"/>
        <v/>
      </c>
      <c r="X402" s="199" t="str">
        <f t="shared" si="162"/>
        <v/>
      </c>
      <c r="Y402" s="199" t="str">
        <f t="shared" si="163"/>
        <v/>
      </c>
    </row>
    <row r="403" spans="1:25" ht="34.5" customHeight="1" x14ac:dyDescent="0.25">
      <c r="A403" s="197" t="str">
        <f t="shared" si="165"/>
        <v/>
      </c>
      <c r="B403" s="198"/>
      <c r="C403" s="198"/>
      <c r="D403" s="197" t="str">
        <f t="shared" si="164"/>
        <v/>
      </c>
      <c r="E403" s="198"/>
      <c r="F403" s="197"/>
      <c r="G403" s="197" t="str">
        <f t="shared" si="159"/>
        <v/>
      </c>
      <c r="H403" s="197"/>
      <c r="I403" s="197"/>
      <c r="J403" s="197"/>
      <c r="K403" s="197"/>
      <c r="L403" s="197"/>
      <c r="M403" s="197"/>
      <c r="N403" s="199"/>
      <c r="O403" s="199"/>
      <c r="P403" s="199"/>
      <c r="Q403" s="199"/>
      <c r="R403" s="197"/>
      <c r="S403" s="197"/>
      <c r="T403" s="197"/>
      <c r="U403" s="197"/>
      <c r="V403" s="199" t="str">
        <f t="shared" si="160"/>
        <v/>
      </c>
      <c r="W403" s="199" t="str">
        <f t="shared" si="161"/>
        <v/>
      </c>
      <c r="X403" s="199" t="str">
        <f t="shared" si="162"/>
        <v/>
      </c>
      <c r="Y403" s="199" t="str">
        <f t="shared" si="163"/>
        <v/>
      </c>
    </row>
    <row r="404" spans="1:25" ht="34.5" customHeight="1" x14ac:dyDescent="0.25">
      <c r="A404" s="197" t="str">
        <f t="shared" si="165"/>
        <v/>
      </c>
      <c r="B404" s="198"/>
      <c r="C404" s="198"/>
      <c r="D404" s="197" t="str">
        <f t="shared" si="164"/>
        <v/>
      </c>
      <c r="E404" s="198"/>
      <c r="F404" s="197"/>
      <c r="G404" s="197" t="str">
        <f t="shared" si="159"/>
        <v/>
      </c>
      <c r="H404" s="197"/>
      <c r="I404" s="197"/>
      <c r="J404" s="197"/>
      <c r="K404" s="197"/>
      <c r="L404" s="197"/>
      <c r="M404" s="197"/>
      <c r="N404" s="199"/>
      <c r="O404" s="199"/>
      <c r="P404" s="199"/>
      <c r="Q404" s="199"/>
      <c r="R404" s="197"/>
      <c r="S404" s="197"/>
      <c r="T404" s="197"/>
      <c r="U404" s="197"/>
      <c r="V404" s="199" t="str">
        <f t="shared" si="160"/>
        <v/>
      </c>
      <c r="W404" s="199" t="str">
        <f t="shared" si="161"/>
        <v/>
      </c>
      <c r="X404" s="199" t="str">
        <f t="shared" si="162"/>
        <v/>
      </c>
      <c r="Y404" s="199" t="str">
        <f t="shared" si="163"/>
        <v/>
      </c>
    </row>
    <row r="405" spans="1:25" ht="34.5" customHeight="1" x14ac:dyDescent="0.25">
      <c r="A405" s="197" t="str">
        <f t="shared" si="165"/>
        <v/>
      </c>
      <c r="B405" s="198"/>
      <c r="C405" s="198"/>
      <c r="D405" s="197" t="str">
        <f t="shared" si="164"/>
        <v/>
      </c>
      <c r="E405" s="198"/>
      <c r="F405" s="197"/>
      <c r="G405" s="197" t="str">
        <f t="shared" si="159"/>
        <v/>
      </c>
      <c r="H405" s="197"/>
      <c r="I405" s="197"/>
      <c r="J405" s="197"/>
      <c r="K405" s="197"/>
      <c r="L405" s="197"/>
      <c r="M405" s="197"/>
      <c r="N405" s="199"/>
      <c r="O405" s="199"/>
      <c r="P405" s="199"/>
      <c r="Q405" s="199"/>
      <c r="R405" s="197"/>
      <c r="S405" s="197"/>
      <c r="T405" s="197"/>
      <c r="U405" s="197"/>
      <c r="V405" s="199" t="str">
        <f t="shared" si="160"/>
        <v/>
      </c>
      <c r="W405" s="199" t="str">
        <f t="shared" si="161"/>
        <v/>
      </c>
      <c r="X405" s="199" t="str">
        <f t="shared" si="162"/>
        <v/>
      </c>
      <c r="Y405" s="199" t="str">
        <f t="shared" si="163"/>
        <v/>
      </c>
    </row>
    <row r="406" spans="1:25" ht="34.5" customHeight="1" x14ac:dyDescent="0.25">
      <c r="A406" s="197" t="str">
        <f t="shared" si="165"/>
        <v/>
      </c>
      <c r="B406" s="198"/>
      <c r="C406" s="198"/>
      <c r="D406" s="197" t="str">
        <f t="shared" si="164"/>
        <v/>
      </c>
      <c r="E406" s="198"/>
      <c r="F406" s="197"/>
      <c r="G406" s="197" t="str">
        <f t="shared" si="159"/>
        <v/>
      </c>
      <c r="H406" s="197"/>
      <c r="I406" s="197"/>
      <c r="J406" s="197"/>
      <c r="K406" s="197"/>
      <c r="L406" s="197"/>
      <c r="M406" s="197"/>
      <c r="N406" s="199"/>
      <c r="O406" s="199"/>
      <c r="P406" s="199"/>
      <c r="Q406" s="199"/>
      <c r="R406" s="197"/>
      <c r="S406" s="197"/>
      <c r="T406" s="197"/>
      <c r="U406" s="197"/>
      <c r="V406" s="199" t="str">
        <f t="shared" si="160"/>
        <v/>
      </c>
      <c r="W406" s="199" t="str">
        <f t="shared" si="161"/>
        <v/>
      </c>
      <c r="X406" s="199" t="str">
        <f t="shared" si="162"/>
        <v/>
      </c>
      <c r="Y406" s="199" t="str">
        <f t="shared" si="163"/>
        <v/>
      </c>
    </row>
    <row r="407" spans="1:25" ht="34.5" customHeight="1" x14ac:dyDescent="0.25">
      <c r="A407" s="197" t="str">
        <f t="shared" si="165"/>
        <v/>
      </c>
      <c r="B407" s="198"/>
      <c r="C407" s="198"/>
      <c r="D407" s="197" t="str">
        <f t="shared" si="164"/>
        <v/>
      </c>
      <c r="E407" s="198"/>
      <c r="F407" s="197"/>
      <c r="G407" s="197" t="str">
        <f t="shared" ref="G407:G470" si="166">IF(E407="","",IF(E407=B405,"Ja","Nein"))</f>
        <v/>
      </c>
      <c r="H407" s="197"/>
      <c r="I407" s="197"/>
      <c r="J407" s="197"/>
      <c r="K407" s="197"/>
      <c r="L407" s="197"/>
      <c r="M407" s="197"/>
      <c r="N407" s="199"/>
      <c r="O407" s="199"/>
      <c r="P407" s="199"/>
      <c r="Q407" s="199"/>
      <c r="R407" s="197"/>
      <c r="S407" s="197"/>
      <c r="T407" s="197"/>
      <c r="U407" s="197"/>
      <c r="V407" s="199" t="str">
        <f t="shared" si="160"/>
        <v/>
      </c>
      <c r="W407" s="199" t="str">
        <f t="shared" si="161"/>
        <v/>
      </c>
      <c r="X407" s="199" t="str">
        <f t="shared" si="162"/>
        <v/>
      </c>
      <c r="Y407" s="199" t="str">
        <f t="shared" si="163"/>
        <v/>
      </c>
    </row>
    <row r="408" spans="1:25" ht="34.5" customHeight="1" x14ac:dyDescent="0.25">
      <c r="A408" s="197" t="str">
        <f t="shared" si="165"/>
        <v/>
      </c>
      <c r="B408" s="198"/>
      <c r="C408" s="198"/>
      <c r="D408" s="197" t="str">
        <f t="shared" si="164"/>
        <v/>
      </c>
      <c r="E408" s="198"/>
      <c r="F408" s="197"/>
      <c r="G408" s="197" t="str">
        <f t="shared" si="166"/>
        <v/>
      </c>
      <c r="H408" s="197"/>
      <c r="I408" s="197"/>
      <c r="J408" s="197"/>
      <c r="K408" s="197"/>
      <c r="L408" s="197"/>
      <c r="M408" s="197"/>
      <c r="N408" s="199"/>
      <c r="O408" s="199"/>
      <c r="P408" s="199"/>
      <c r="Q408" s="199"/>
      <c r="R408" s="197"/>
      <c r="S408" s="197"/>
      <c r="T408" s="197"/>
      <c r="U408" s="197"/>
      <c r="V408" s="199" t="str">
        <f t="shared" si="160"/>
        <v/>
      </c>
      <c r="W408" s="199" t="str">
        <f t="shared" si="161"/>
        <v/>
      </c>
      <c r="X408" s="199" t="str">
        <f t="shared" si="162"/>
        <v/>
      </c>
      <c r="Y408" s="199" t="str">
        <f t="shared" si="163"/>
        <v/>
      </c>
    </row>
    <row r="409" spans="1:25" ht="34.5" customHeight="1" x14ac:dyDescent="0.25">
      <c r="A409" s="197" t="str">
        <f t="shared" si="165"/>
        <v/>
      </c>
      <c r="B409" s="198"/>
      <c r="C409" s="198"/>
      <c r="D409" s="197" t="str">
        <f t="shared" si="164"/>
        <v/>
      </c>
      <c r="E409" s="198"/>
      <c r="F409" s="197"/>
      <c r="G409" s="197" t="str">
        <f t="shared" si="166"/>
        <v/>
      </c>
      <c r="H409" s="197"/>
      <c r="I409" s="197"/>
      <c r="J409" s="197"/>
      <c r="K409" s="197"/>
      <c r="L409" s="197"/>
      <c r="M409" s="197"/>
      <c r="N409" s="199"/>
      <c r="O409" s="199"/>
      <c r="P409" s="199"/>
      <c r="Q409" s="199"/>
      <c r="R409" s="197"/>
      <c r="S409" s="197"/>
      <c r="T409" s="197"/>
      <c r="U409" s="197"/>
      <c r="V409" s="199" t="str">
        <f t="shared" si="160"/>
        <v/>
      </c>
      <c r="W409" s="199" t="str">
        <f t="shared" si="161"/>
        <v/>
      </c>
      <c r="X409" s="199" t="str">
        <f t="shared" si="162"/>
        <v/>
      </c>
      <c r="Y409" s="199" t="str">
        <f t="shared" si="163"/>
        <v/>
      </c>
    </row>
    <row r="410" spans="1:25" ht="34.5" customHeight="1" x14ac:dyDescent="0.25">
      <c r="A410" s="197" t="str">
        <f t="shared" si="165"/>
        <v/>
      </c>
      <c r="B410" s="198"/>
      <c r="C410" s="198"/>
      <c r="D410" s="197" t="str">
        <f t="shared" si="164"/>
        <v/>
      </c>
      <c r="E410" s="198"/>
      <c r="F410" s="197"/>
      <c r="G410" s="197" t="str">
        <f t="shared" si="166"/>
        <v/>
      </c>
      <c r="H410" s="197"/>
      <c r="I410" s="197"/>
      <c r="J410" s="197"/>
      <c r="K410" s="197"/>
      <c r="L410" s="197"/>
      <c r="M410" s="197"/>
      <c r="N410" s="199"/>
      <c r="O410" s="199"/>
      <c r="P410" s="199"/>
      <c r="Q410" s="199"/>
      <c r="R410" s="197"/>
      <c r="S410" s="197"/>
      <c r="T410" s="197"/>
      <c r="U410" s="197"/>
      <c r="V410" s="199" t="str">
        <f t="shared" si="160"/>
        <v/>
      </c>
      <c r="W410" s="199" t="str">
        <f t="shared" si="161"/>
        <v/>
      </c>
      <c r="X410" s="199" t="str">
        <f t="shared" si="162"/>
        <v/>
      </c>
      <c r="Y410" s="199" t="str">
        <f t="shared" si="163"/>
        <v/>
      </c>
    </row>
    <row r="411" spans="1:25" ht="34.5" customHeight="1" x14ac:dyDescent="0.25">
      <c r="A411" s="197" t="str">
        <f t="shared" si="165"/>
        <v/>
      </c>
      <c r="B411" s="198"/>
      <c r="C411" s="198"/>
      <c r="D411" s="197" t="str">
        <f t="shared" si="164"/>
        <v/>
      </c>
      <c r="E411" s="198"/>
      <c r="F411" s="197"/>
      <c r="G411" s="197" t="str">
        <f t="shared" si="166"/>
        <v/>
      </c>
      <c r="H411" s="197"/>
      <c r="I411" s="197"/>
      <c r="J411" s="197"/>
      <c r="K411" s="197"/>
      <c r="L411" s="197"/>
      <c r="M411" s="197"/>
      <c r="N411" s="199"/>
      <c r="O411" s="199"/>
      <c r="P411" s="199"/>
      <c r="Q411" s="199"/>
      <c r="R411" s="197"/>
      <c r="S411" s="197"/>
      <c r="T411" s="197"/>
      <c r="U411" s="197"/>
      <c r="V411" s="199" t="str">
        <f t="shared" si="160"/>
        <v/>
      </c>
      <c r="W411" s="199" t="str">
        <f t="shared" si="161"/>
        <v/>
      </c>
      <c r="X411" s="199" t="str">
        <f t="shared" si="162"/>
        <v/>
      </c>
      <c r="Y411" s="199" t="str">
        <f t="shared" si="163"/>
        <v/>
      </c>
    </row>
    <row r="412" spans="1:25" ht="34.5" customHeight="1" x14ac:dyDescent="0.25">
      <c r="A412" s="197" t="str">
        <f t="shared" si="165"/>
        <v/>
      </c>
      <c r="B412" s="198"/>
      <c r="C412" s="198"/>
      <c r="D412" s="197" t="str">
        <f t="shared" si="164"/>
        <v/>
      </c>
      <c r="E412" s="198"/>
      <c r="F412" s="197"/>
      <c r="G412" s="197" t="str">
        <f t="shared" si="166"/>
        <v/>
      </c>
      <c r="H412" s="197"/>
      <c r="I412" s="197"/>
      <c r="J412" s="197"/>
      <c r="K412" s="197"/>
      <c r="L412" s="197"/>
      <c r="M412" s="197"/>
      <c r="N412" s="199"/>
      <c r="O412" s="199"/>
      <c r="P412" s="199"/>
      <c r="Q412" s="199"/>
      <c r="R412" s="197"/>
      <c r="S412" s="197"/>
      <c r="T412" s="197"/>
      <c r="U412" s="197"/>
      <c r="V412" s="199" t="str">
        <f t="shared" si="160"/>
        <v/>
      </c>
      <c r="W412" s="199" t="str">
        <f t="shared" si="161"/>
        <v/>
      </c>
      <c r="X412" s="199" t="str">
        <f t="shared" si="162"/>
        <v/>
      </c>
      <c r="Y412" s="199" t="str">
        <f t="shared" si="163"/>
        <v/>
      </c>
    </row>
    <row r="413" spans="1:25" ht="34.5" customHeight="1" x14ac:dyDescent="0.25">
      <c r="A413" s="197" t="str">
        <f t="shared" si="165"/>
        <v/>
      </c>
      <c r="B413" s="198"/>
      <c r="C413" s="198"/>
      <c r="D413" s="197" t="str">
        <f t="shared" si="164"/>
        <v/>
      </c>
      <c r="E413" s="198"/>
      <c r="F413" s="197"/>
      <c r="G413" s="197" t="str">
        <f t="shared" si="166"/>
        <v/>
      </c>
      <c r="H413" s="197"/>
      <c r="I413" s="197"/>
      <c r="J413" s="197"/>
      <c r="K413" s="197"/>
      <c r="L413" s="197"/>
      <c r="M413" s="197"/>
      <c r="N413" s="199"/>
      <c r="O413" s="199"/>
      <c r="P413" s="199"/>
      <c r="Q413" s="199"/>
      <c r="R413" s="197"/>
      <c r="S413" s="197"/>
      <c r="T413" s="197"/>
      <c r="U413" s="197"/>
      <c r="V413" s="199" t="str">
        <f t="shared" si="160"/>
        <v/>
      </c>
      <c r="W413" s="199" t="str">
        <f t="shared" si="161"/>
        <v/>
      </c>
      <c r="X413" s="199" t="str">
        <f t="shared" si="162"/>
        <v/>
      </c>
      <c r="Y413" s="199" t="str">
        <f t="shared" si="163"/>
        <v/>
      </c>
    </row>
    <row r="414" spans="1:25" ht="34.5" customHeight="1" x14ac:dyDescent="0.25">
      <c r="A414" s="197" t="str">
        <f t="shared" si="165"/>
        <v/>
      </c>
      <c r="B414" s="198"/>
      <c r="C414" s="198"/>
      <c r="D414" s="197" t="str">
        <f t="shared" si="164"/>
        <v/>
      </c>
      <c r="E414" s="198"/>
      <c r="F414" s="197"/>
      <c r="G414" s="197" t="str">
        <f t="shared" si="166"/>
        <v/>
      </c>
      <c r="H414" s="197"/>
      <c r="I414" s="197"/>
      <c r="J414" s="197"/>
      <c r="K414" s="197"/>
      <c r="L414" s="197"/>
      <c r="M414" s="197"/>
      <c r="N414" s="199"/>
      <c r="O414" s="199"/>
      <c r="P414" s="199"/>
      <c r="Q414" s="199"/>
      <c r="R414" s="197"/>
      <c r="S414" s="197"/>
      <c r="T414" s="197"/>
      <c r="U414" s="197"/>
      <c r="V414" s="199" t="str">
        <f t="shared" si="160"/>
        <v/>
      </c>
      <c r="W414" s="199" t="str">
        <f t="shared" si="161"/>
        <v/>
      </c>
      <c r="X414" s="199" t="str">
        <f t="shared" si="162"/>
        <v/>
      </c>
      <c r="Y414" s="199" t="str">
        <f t="shared" si="163"/>
        <v/>
      </c>
    </row>
    <row r="415" spans="1:25" ht="34.5" customHeight="1" x14ac:dyDescent="0.25">
      <c r="A415" s="197" t="str">
        <f t="shared" si="165"/>
        <v/>
      </c>
      <c r="B415" s="198"/>
      <c r="C415" s="198"/>
      <c r="D415" s="197" t="str">
        <f t="shared" si="164"/>
        <v/>
      </c>
      <c r="E415" s="198"/>
      <c r="F415" s="197"/>
      <c r="G415" s="197" t="str">
        <f t="shared" si="166"/>
        <v/>
      </c>
      <c r="H415" s="197"/>
      <c r="I415" s="197"/>
      <c r="J415" s="197"/>
      <c r="K415" s="197"/>
      <c r="L415" s="197"/>
      <c r="M415" s="197"/>
      <c r="N415" s="199"/>
      <c r="O415" s="199"/>
      <c r="P415" s="199"/>
      <c r="Q415" s="199"/>
      <c r="R415" s="197"/>
      <c r="S415" s="197"/>
      <c r="T415" s="197"/>
      <c r="U415" s="197"/>
      <c r="V415" s="199" t="str">
        <f t="shared" si="160"/>
        <v/>
      </c>
      <c r="W415" s="199" t="str">
        <f t="shared" si="161"/>
        <v/>
      </c>
      <c r="X415" s="199" t="str">
        <f t="shared" si="162"/>
        <v/>
      </c>
      <c r="Y415" s="199" t="str">
        <f t="shared" si="163"/>
        <v/>
      </c>
    </row>
    <row r="416" spans="1:25" ht="34.5" customHeight="1" x14ac:dyDescent="0.25">
      <c r="A416" s="197" t="str">
        <f t="shared" si="165"/>
        <v/>
      </c>
      <c r="B416" s="198"/>
      <c r="C416" s="198"/>
      <c r="D416" s="197" t="str">
        <f t="shared" si="164"/>
        <v/>
      </c>
      <c r="E416" s="198"/>
      <c r="F416" s="197"/>
      <c r="G416" s="197" t="str">
        <f t="shared" si="166"/>
        <v/>
      </c>
      <c r="H416" s="197"/>
      <c r="I416" s="197"/>
      <c r="J416" s="197"/>
      <c r="K416" s="197"/>
      <c r="L416" s="197"/>
      <c r="M416" s="197"/>
      <c r="N416" s="199"/>
      <c r="O416" s="199"/>
      <c r="P416" s="199"/>
      <c r="Q416" s="199"/>
      <c r="R416" s="197"/>
      <c r="S416" s="197"/>
      <c r="T416" s="197"/>
      <c r="U416" s="197"/>
      <c r="V416" s="199" t="str">
        <f t="shared" si="160"/>
        <v/>
      </c>
      <c r="W416" s="199" t="str">
        <f t="shared" si="161"/>
        <v/>
      </c>
      <c r="X416" s="199" t="str">
        <f t="shared" si="162"/>
        <v/>
      </c>
      <c r="Y416" s="199" t="str">
        <f t="shared" si="163"/>
        <v/>
      </c>
    </row>
    <row r="417" spans="1:25" ht="34.5" customHeight="1" x14ac:dyDescent="0.25">
      <c r="A417" s="197" t="str">
        <f t="shared" si="165"/>
        <v/>
      </c>
      <c r="B417" s="198"/>
      <c r="C417" s="198"/>
      <c r="D417" s="197" t="str">
        <f t="shared" si="164"/>
        <v/>
      </c>
      <c r="E417" s="198"/>
      <c r="F417" s="197"/>
      <c r="G417" s="197" t="str">
        <f t="shared" si="166"/>
        <v/>
      </c>
      <c r="H417" s="197"/>
      <c r="I417" s="197"/>
      <c r="J417" s="197"/>
      <c r="K417" s="197"/>
      <c r="L417" s="197"/>
      <c r="M417" s="197"/>
      <c r="N417" s="199"/>
      <c r="O417" s="199"/>
      <c r="P417" s="199"/>
      <c r="Q417" s="199"/>
      <c r="R417" s="197"/>
      <c r="S417" s="197"/>
      <c r="T417" s="197"/>
      <c r="U417" s="197"/>
      <c r="V417" s="199" t="str">
        <f t="shared" si="160"/>
        <v/>
      </c>
      <c r="W417" s="199" t="str">
        <f t="shared" si="161"/>
        <v/>
      </c>
      <c r="X417" s="199" t="str">
        <f t="shared" si="162"/>
        <v/>
      </c>
      <c r="Y417" s="199" t="str">
        <f t="shared" si="163"/>
        <v/>
      </c>
    </row>
    <row r="418" spans="1:25" ht="34.5" customHeight="1" x14ac:dyDescent="0.25">
      <c r="A418" s="197" t="str">
        <f t="shared" si="165"/>
        <v/>
      </c>
      <c r="B418" s="198"/>
      <c r="C418" s="198"/>
      <c r="D418" s="197" t="str">
        <f t="shared" si="164"/>
        <v/>
      </c>
      <c r="E418" s="198"/>
      <c r="F418" s="197"/>
      <c r="G418" s="197" t="str">
        <f t="shared" si="166"/>
        <v/>
      </c>
      <c r="H418" s="197"/>
      <c r="I418" s="197"/>
      <c r="J418" s="197"/>
      <c r="K418" s="197"/>
      <c r="L418" s="197"/>
      <c r="M418" s="197"/>
      <c r="N418" s="199"/>
      <c r="O418" s="199"/>
      <c r="P418" s="199"/>
      <c r="Q418" s="199"/>
      <c r="R418" s="197"/>
      <c r="S418" s="197"/>
      <c r="T418" s="197"/>
      <c r="U418" s="197"/>
      <c r="V418" s="199" t="str">
        <f t="shared" ref="V418:V481" si="167">IF(N418="","",IF(O418="","",O418-N418))</f>
        <v/>
      </c>
      <c r="W418" s="199" t="str">
        <f t="shared" ref="W418:W481" si="168">IF(O418="","",IF(P418="","",P418-O418))</f>
        <v/>
      </c>
      <c r="X418" s="199" t="str">
        <f t="shared" si="162"/>
        <v/>
      </c>
      <c r="Y418" s="199" t="str">
        <f t="shared" si="163"/>
        <v/>
      </c>
    </row>
    <row r="419" spans="1:25" ht="34.5" customHeight="1" x14ac:dyDescent="0.25">
      <c r="A419" s="197" t="str">
        <f t="shared" si="165"/>
        <v/>
      </c>
      <c r="B419" s="198"/>
      <c r="C419" s="198"/>
      <c r="D419" s="197" t="str">
        <f t="shared" si="164"/>
        <v/>
      </c>
      <c r="E419" s="198"/>
      <c r="F419" s="197"/>
      <c r="G419" s="197" t="str">
        <f t="shared" si="166"/>
        <v/>
      </c>
      <c r="H419" s="197"/>
      <c r="I419" s="197"/>
      <c r="J419" s="197"/>
      <c r="K419" s="197"/>
      <c r="L419" s="197"/>
      <c r="M419" s="197"/>
      <c r="N419" s="199"/>
      <c r="O419" s="199"/>
      <c r="P419" s="199"/>
      <c r="Q419" s="199"/>
      <c r="R419" s="197"/>
      <c r="S419" s="197"/>
      <c r="T419" s="197"/>
      <c r="U419" s="197"/>
      <c r="V419" s="199" t="str">
        <f t="shared" si="167"/>
        <v/>
      </c>
      <c r="W419" s="199" t="str">
        <f t="shared" si="168"/>
        <v/>
      </c>
      <c r="X419" s="199" t="str">
        <f t="shared" ref="X419:X482" si="169">IF(P419="","",IF(N419="","",P419-N419))</f>
        <v/>
      </c>
      <c r="Y419" s="199" t="str">
        <f t="shared" ref="Y419:Y482" si="170">IF(N419="","",IF(Q419="","",Q419-N419))</f>
        <v/>
      </c>
    </row>
    <row r="420" spans="1:25" ht="34.5" customHeight="1" x14ac:dyDescent="0.25">
      <c r="A420" s="197" t="str">
        <f t="shared" si="165"/>
        <v/>
      </c>
      <c r="B420" s="198"/>
      <c r="C420" s="198"/>
      <c r="D420" s="197" t="str">
        <f t="shared" si="164"/>
        <v/>
      </c>
      <c r="E420" s="198"/>
      <c r="F420" s="197"/>
      <c r="G420" s="197" t="str">
        <f t="shared" si="166"/>
        <v/>
      </c>
      <c r="H420" s="197"/>
      <c r="I420" s="197"/>
      <c r="J420" s="197"/>
      <c r="K420" s="197"/>
      <c r="L420" s="197"/>
      <c r="M420" s="197"/>
      <c r="N420" s="199"/>
      <c r="O420" s="199"/>
      <c r="P420" s="199"/>
      <c r="Q420" s="199"/>
      <c r="R420" s="197"/>
      <c r="S420" s="197"/>
      <c r="T420" s="197"/>
      <c r="U420" s="197"/>
      <c r="V420" s="199" t="str">
        <f t="shared" si="167"/>
        <v/>
      </c>
      <c r="W420" s="199" t="str">
        <f t="shared" si="168"/>
        <v/>
      </c>
      <c r="X420" s="199" t="str">
        <f t="shared" si="169"/>
        <v/>
      </c>
      <c r="Y420" s="199" t="str">
        <f t="shared" si="170"/>
        <v/>
      </c>
    </row>
    <row r="421" spans="1:25" ht="34.5" customHeight="1" x14ac:dyDescent="0.25">
      <c r="A421" s="197" t="str">
        <f t="shared" si="165"/>
        <v/>
      </c>
      <c r="B421" s="198"/>
      <c r="C421" s="198"/>
      <c r="D421" s="197" t="str">
        <f t="shared" si="164"/>
        <v/>
      </c>
      <c r="E421" s="198"/>
      <c r="F421" s="197"/>
      <c r="G421" s="197" t="str">
        <f t="shared" si="166"/>
        <v/>
      </c>
      <c r="H421" s="197"/>
      <c r="I421" s="197"/>
      <c r="J421" s="197"/>
      <c r="K421" s="197"/>
      <c r="L421" s="197"/>
      <c r="M421" s="197"/>
      <c r="N421" s="199"/>
      <c r="O421" s="199"/>
      <c r="P421" s="199"/>
      <c r="Q421" s="199"/>
      <c r="R421" s="197"/>
      <c r="S421" s="197"/>
      <c r="T421" s="197"/>
      <c r="U421" s="197"/>
      <c r="V421" s="199" t="str">
        <f t="shared" si="167"/>
        <v/>
      </c>
      <c r="W421" s="199" t="str">
        <f t="shared" si="168"/>
        <v/>
      </c>
      <c r="X421" s="199" t="str">
        <f t="shared" si="169"/>
        <v/>
      </c>
      <c r="Y421" s="199" t="str">
        <f t="shared" si="170"/>
        <v/>
      </c>
    </row>
    <row r="422" spans="1:25" ht="34.5" customHeight="1" x14ac:dyDescent="0.25">
      <c r="A422" s="197" t="str">
        <f t="shared" si="165"/>
        <v/>
      </c>
      <c r="B422" s="198"/>
      <c r="C422" s="198"/>
      <c r="D422" s="197" t="str">
        <f t="shared" si="164"/>
        <v/>
      </c>
      <c r="E422" s="198"/>
      <c r="F422" s="197"/>
      <c r="G422" s="197" t="str">
        <f t="shared" si="166"/>
        <v/>
      </c>
      <c r="H422" s="197"/>
      <c r="I422" s="197"/>
      <c r="J422" s="197"/>
      <c r="K422" s="197"/>
      <c r="L422" s="197"/>
      <c r="M422" s="197"/>
      <c r="N422" s="199"/>
      <c r="O422" s="199"/>
      <c r="P422" s="199"/>
      <c r="Q422" s="199"/>
      <c r="R422" s="197"/>
      <c r="S422" s="197"/>
      <c r="T422" s="197"/>
      <c r="U422" s="197"/>
      <c r="V422" s="199" t="str">
        <f t="shared" si="167"/>
        <v/>
      </c>
      <c r="W422" s="199" t="str">
        <f t="shared" si="168"/>
        <v/>
      </c>
      <c r="X422" s="199" t="str">
        <f t="shared" si="169"/>
        <v/>
      </c>
      <c r="Y422" s="199" t="str">
        <f t="shared" si="170"/>
        <v/>
      </c>
    </row>
    <row r="423" spans="1:25" ht="34.5" customHeight="1" x14ac:dyDescent="0.25">
      <c r="A423" s="197" t="str">
        <f t="shared" si="165"/>
        <v/>
      </c>
      <c r="B423" s="198"/>
      <c r="C423" s="198"/>
      <c r="D423" s="197" t="str">
        <f t="shared" si="164"/>
        <v/>
      </c>
      <c r="E423" s="198"/>
      <c r="F423" s="197"/>
      <c r="G423" s="197" t="str">
        <f t="shared" si="166"/>
        <v/>
      </c>
      <c r="H423" s="197"/>
      <c r="I423" s="197"/>
      <c r="J423" s="197"/>
      <c r="K423" s="197"/>
      <c r="L423" s="197"/>
      <c r="M423" s="197"/>
      <c r="N423" s="199"/>
      <c r="O423" s="199"/>
      <c r="P423" s="199"/>
      <c r="Q423" s="199"/>
      <c r="R423" s="197"/>
      <c r="S423" s="197"/>
      <c r="T423" s="197"/>
      <c r="U423" s="197"/>
      <c r="V423" s="199" t="str">
        <f t="shared" si="167"/>
        <v/>
      </c>
      <c r="W423" s="199" t="str">
        <f t="shared" si="168"/>
        <v/>
      </c>
      <c r="X423" s="199" t="str">
        <f t="shared" si="169"/>
        <v/>
      </c>
      <c r="Y423" s="199" t="str">
        <f t="shared" si="170"/>
        <v/>
      </c>
    </row>
    <row r="424" spans="1:25" ht="34.5" customHeight="1" x14ac:dyDescent="0.25">
      <c r="A424" s="197" t="str">
        <f t="shared" si="165"/>
        <v/>
      </c>
      <c r="B424" s="198"/>
      <c r="C424" s="198"/>
      <c r="D424" s="197" t="str">
        <f t="shared" si="164"/>
        <v/>
      </c>
      <c r="E424" s="198"/>
      <c r="F424" s="197"/>
      <c r="G424" s="197" t="str">
        <f t="shared" si="166"/>
        <v/>
      </c>
      <c r="H424" s="197"/>
      <c r="I424" s="197"/>
      <c r="J424" s="197"/>
      <c r="K424" s="197"/>
      <c r="L424" s="197"/>
      <c r="M424" s="197"/>
      <c r="N424" s="199"/>
      <c r="O424" s="199"/>
      <c r="P424" s="199"/>
      <c r="Q424" s="199"/>
      <c r="R424" s="197"/>
      <c r="S424" s="197"/>
      <c r="T424" s="197"/>
      <c r="U424" s="197"/>
      <c r="V424" s="199" t="str">
        <f t="shared" si="167"/>
        <v/>
      </c>
      <c r="W424" s="199" t="str">
        <f t="shared" si="168"/>
        <v/>
      </c>
      <c r="X424" s="199" t="str">
        <f t="shared" si="169"/>
        <v/>
      </c>
      <c r="Y424" s="199" t="str">
        <f t="shared" si="170"/>
        <v/>
      </c>
    </row>
    <row r="425" spans="1:25" ht="34.5" customHeight="1" x14ac:dyDescent="0.25">
      <c r="A425" s="197" t="str">
        <f t="shared" si="165"/>
        <v/>
      </c>
      <c r="B425" s="198"/>
      <c r="C425" s="198"/>
      <c r="D425" s="197" t="str">
        <f t="shared" si="164"/>
        <v/>
      </c>
      <c r="E425" s="198"/>
      <c r="F425" s="197"/>
      <c r="G425" s="197" t="str">
        <f t="shared" si="166"/>
        <v/>
      </c>
      <c r="H425" s="197"/>
      <c r="I425" s="197"/>
      <c r="J425" s="197"/>
      <c r="K425" s="197"/>
      <c r="L425" s="197"/>
      <c r="M425" s="197"/>
      <c r="N425" s="199"/>
      <c r="O425" s="199"/>
      <c r="P425" s="199"/>
      <c r="Q425" s="199"/>
      <c r="R425" s="197"/>
      <c r="S425" s="197"/>
      <c r="T425" s="197"/>
      <c r="U425" s="197"/>
      <c r="V425" s="199" t="str">
        <f t="shared" si="167"/>
        <v/>
      </c>
      <c r="W425" s="199" t="str">
        <f t="shared" si="168"/>
        <v/>
      </c>
      <c r="X425" s="199" t="str">
        <f t="shared" si="169"/>
        <v/>
      </c>
      <c r="Y425" s="199" t="str">
        <f t="shared" si="170"/>
        <v/>
      </c>
    </row>
    <row r="426" spans="1:25" ht="34.5" customHeight="1" x14ac:dyDescent="0.25">
      <c r="A426" s="197" t="str">
        <f t="shared" si="165"/>
        <v/>
      </c>
      <c r="B426" s="198"/>
      <c r="C426" s="198"/>
      <c r="D426" s="197" t="str">
        <f t="shared" si="164"/>
        <v/>
      </c>
      <c r="E426" s="198"/>
      <c r="F426" s="197"/>
      <c r="G426" s="197" t="str">
        <f t="shared" si="166"/>
        <v/>
      </c>
      <c r="H426" s="197"/>
      <c r="I426" s="197"/>
      <c r="J426" s="197"/>
      <c r="K426" s="197"/>
      <c r="L426" s="197"/>
      <c r="M426" s="197"/>
      <c r="N426" s="199"/>
      <c r="O426" s="199"/>
      <c r="P426" s="199"/>
      <c r="Q426" s="199"/>
      <c r="R426" s="197"/>
      <c r="S426" s="197"/>
      <c r="T426" s="197"/>
      <c r="U426" s="197"/>
      <c r="V426" s="199" t="str">
        <f t="shared" si="167"/>
        <v/>
      </c>
      <c r="W426" s="199" t="str">
        <f t="shared" si="168"/>
        <v/>
      </c>
      <c r="X426" s="199" t="str">
        <f t="shared" si="169"/>
        <v/>
      </c>
      <c r="Y426" s="199" t="str">
        <f t="shared" si="170"/>
        <v/>
      </c>
    </row>
    <row r="427" spans="1:25" ht="34.5" customHeight="1" x14ac:dyDescent="0.25">
      <c r="A427" s="197" t="str">
        <f t="shared" si="165"/>
        <v/>
      </c>
      <c r="B427" s="198"/>
      <c r="C427" s="198"/>
      <c r="D427" s="197" t="str">
        <f t="shared" si="164"/>
        <v/>
      </c>
      <c r="E427" s="198"/>
      <c r="F427" s="197"/>
      <c r="G427" s="197" t="str">
        <f t="shared" si="166"/>
        <v/>
      </c>
      <c r="H427" s="197"/>
      <c r="I427" s="197"/>
      <c r="J427" s="197"/>
      <c r="K427" s="197"/>
      <c r="L427" s="197"/>
      <c r="M427" s="197"/>
      <c r="N427" s="199"/>
      <c r="O427" s="199"/>
      <c r="P427" s="199"/>
      <c r="Q427" s="199"/>
      <c r="R427" s="197"/>
      <c r="S427" s="197"/>
      <c r="T427" s="197"/>
      <c r="U427" s="197"/>
      <c r="V427" s="199" t="str">
        <f t="shared" si="167"/>
        <v/>
      </c>
      <c r="W427" s="199" t="str">
        <f t="shared" si="168"/>
        <v/>
      </c>
      <c r="X427" s="199" t="str">
        <f t="shared" si="169"/>
        <v/>
      </c>
      <c r="Y427" s="199" t="str">
        <f t="shared" si="170"/>
        <v/>
      </c>
    </row>
    <row r="428" spans="1:25" ht="34.5" customHeight="1" x14ac:dyDescent="0.25">
      <c r="A428" s="197" t="str">
        <f t="shared" si="165"/>
        <v/>
      </c>
      <c r="B428" s="198"/>
      <c r="C428" s="198"/>
      <c r="D428" s="197" t="str">
        <f t="shared" si="164"/>
        <v/>
      </c>
      <c r="E428" s="198"/>
      <c r="F428" s="197"/>
      <c r="G428" s="197" t="str">
        <f t="shared" si="166"/>
        <v/>
      </c>
      <c r="H428" s="197"/>
      <c r="I428" s="197"/>
      <c r="J428" s="197"/>
      <c r="K428" s="197"/>
      <c r="L428" s="197"/>
      <c r="M428" s="197"/>
      <c r="N428" s="199"/>
      <c r="O428" s="199"/>
      <c r="P428" s="199"/>
      <c r="Q428" s="199"/>
      <c r="R428" s="197"/>
      <c r="S428" s="197"/>
      <c r="T428" s="197"/>
      <c r="U428" s="197"/>
      <c r="V428" s="199" t="str">
        <f t="shared" si="167"/>
        <v/>
      </c>
      <c r="W428" s="199" t="str">
        <f t="shared" si="168"/>
        <v/>
      </c>
      <c r="X428" s="199" t="str">
        <f t="shared" si="169"/>
        <v/>
      </c>
      <c r="Y428" s="199" t="str">
        <f t="shared" si="170"/>
        <v/>
      </c>
    </row>
    <row r="429" spans="1:25" ht="34.5" customHeight="1" x14ac:dyDescent="0.25">
      <c r="A429" s="197" t="str">
        <f t="shared" si="165"/>
        <v/>
      </c>
      <c r="B429" s="198"/>
      <c r="C429" s="198"/>
      <c r="D429" s="197" t="str">
        <f t="shared" si="164"/>
        <v/>
      </c>
      <c r="E429" s="198"/>
      <c r="F429" s="197"/>
      <c r="G429" s="197" t="str">
        <f t="shared" si="166"/>
        <v/>
      </c>
      <c r="H429" s="197"/>
      <c r="I429" s="197"/>
      <c r="J429" s="197"/>
      <c r="K429" s="197"/>
      <c r="L429" s="197"/>
      <c r="M429" s="197"/>
      <c r="N429" s="199"/>
      <c r="O429" s="199"/>
      <c r="P429" s="199"/>
      <c r="Q429" s="199"/>
      <c r="R429" s="197"/>
      <c r="S429" s="197"/>
      <c r="T429" s="197"/>
      <c r="U429" s="197"/>
      <c r="V429" s="199" t="str">
        <f t="shared" si="167"/>
        <v/>
      </c>
      <c r="W429" s="199" t="str">
        <f t="shared" si="168"/>
        <v/>
      </c>
      <c r="X429" s="199" t="str">
        <f t="shared" si="169"/>
        <v/>
      </c>
      <c r="Y429" s="199" t="str">
        <f t="shared" si="170"/>
        <v/>
      </c>
    </row>
    <row r="430" spans="1:25" ht="34.5" customHeight="1" x14ac:dyDescent="0.25">
      <c r="A430" s="197" t="str">
        <f t="shared" si="165"/>
        <v/>
      </c>
      <c r="B430" s="198"/>
      <c r="C430" s="198"/>
      <c r="D430" s="197" t="str">
        <f t="shared" si="164"/>
        <v/>
      </c>
      <c r="E430" s="198"/>
      <c r="F430" s="197"/>
      <c r="G430" s="197" t="str">
        <f t="shared" si="166"/>
        <v/>
      </c>
      <c r="H430" s="197"/>
      <c r="I430" s="197"/>
      <c r="J430" s="197"/>
      <c r="K430" s="197"/>
      <c r="L430" s="197"/>
      <c r="M430" s="197"/>
      <c r="N430" s="199"/>
      <c r="O430" s="199"/>
      <c r="P430" s="199"/>
      <c r="Q430" s="199"/>
      <c r="R430" s="197"/>
      <c r="S430" s="197"/>
      <c r="T430" s="197"/>
      <c r="U430" s="197"/>
      <c r="V430" s="199" t="str">
        <f t="shared" si="167"/>
        <v/>
      </c>
      <c r="W430" s="199" t="str">
        <f t="shared" si="168"/>
        <v/>
      </c>
      <c r="X430" s="199" t="str">
        <f t="shared" si="169"/>
        <v/>
      </c>
      <c r="Y430" s="199" t="str">
        <f t="shared" si="170"/>
        <v/>
      </c>
    </row>
    <row r="431" spans="1:25" ht="34.5" customHeight="1" x14ac:dyDescent="0.25">
      <c r="A431" s="197" t="str">
        <f t="shared" si="165"/>
        <v/>
      </c>
      <c r="B431" s="198"/>
      <c r="C431" s="198"/>
      <c r="D431" s="197" t="str">
        <f t="shared" si="164"/>
        <v/>
      </c>
      <c r="E431" s="198"/>
      <c r="F431" s="197"/>
      <c r="G431" s="197" t="str">
        <f t="shared" si="166"/>
        <v/>
      </c>
      <c r="H431" s="197"/>
      <c r="I431" s="197"/>
      <c r="J431" s="197"/>
      <c r="K431" s="197"/>
      <c r="L431" s="197"/>
      <c r="M431" s="197"/>
      <c r="N431" s="199"/>
      <c r="O431" s="199"/>
      <c r="P431" s="199"/>
      <c r="Q431" s="199"/>
      <c r="R431" s="197"/>
      <c r="S431" s="197"/>
      <c r="T431" s="197"/>
      <c r="U431" s="197"/>
      <c r="V431" s="199" t="str">
        <f t="shared" si="167"/>
        <v/>
      </c>
      <c r="W431" s="199" t="str">
        <f t="shared" si="168"/>
        <v/>
      </c>
      <c r="X431" s="199" t="str">
        <f t="shared" si="169"/>
        <v/>
      </c>
      <c r="Y431" s="199" t="str">
        <f t="shared" si="170"/>
        <v/>
      </c>
    </row>
    <row r="432" spans="1:25" ht="34.5" customHeight="1" x14ac:dyDescent="0.25">
      <c r="A432" s="197" t="str">
        <f t="shared" si="165"/>
        <v/>
      </c>
      <c r="B432" s="198"/>
      <c r="C432" s="198"/>
      <c r="D432" s="197" t="str">
        <f t="shared" si="164"/>
        <v/>
      </c>
      <c r="E432" s="198"/>
      <c r="F432" s="197"/>
      <c r="G432" s="197" t="str">
        <f t="shared" si="166"/>
        <v/>
      </c>
      <c r="H432" s="197"/>
      <c r="I432" s="197"/>
      <c r="J432" s="197"/>
      <c r="K432" s="197"/>
      <c r="L432" s="197"/>
      <c r="M432" s="197"/>
      <c r="N432" s="199"/>
      <c r="O432" s="199"/>
      <c r="P432" s="199"/>
      <c r="Q432" s="199"/>
      <c r="R432" s="197"/>
      <c r="S432" s="197"/>
      <c r="T432" s="197"/>
      <c r="U432" s="197"/>
      <c r="V432" s="199" t="str">
        <f t="shared" si="167"/>
        <v/>
      </c>
      <c r="W432" s="199" t="str">
        <f t="shared" si="168"/>
        <v/>
      </c>
      <c r="X432" s="199" t="str">
        <f t="shared" si="169"/>
        <v/>
      </c>
      <c r="Y432" s="199" t="str">
        <f t="shared" si="170"/>
        <v/>
      </c>
    </row>
    <row r="433" spans="1:25" ht="34.5" customHeight="1" x14ac:dyDescent="0.25">
      <c r="A433" s="197" t="str">
        <f t="shared" si="165"/>
        <v/>
      </c>
      <c r="B433" s="198"/>
      <c r="C433" s="198"/>
      <c r="D433" s="197" t="str">
        <f t="shared" si="164"/>
        <v/>
      </c>
      <c r="E433" s="198"/>
      <c r="F433" s="197"/>
      <c r="G433" s="197" t="str">
        <f t="shared" si="166"/>
        <v/>
      </c>
      <c r="H433" s="197"/>
      <c r="I433" s="197"/>
      <c r="J433" s="197"/>
      <c r="K433" s="197"/>
      <c r="L433" s="197"/>
      <c r="M433" s="197"/>
      <c r="N433" s="199"/>
      <c r="O433" s="199"/>
      <c r="P433" s="199"/>
      <c r="Q433" s="199"/>
      <c r="R433" s="197"/>
      <c r="S433" s="197"/>
      <c r="T433" s="197"/>
      <c r="U433" s="197"/>
      <c r="V433" s="199" t="str">
        <f t="shared" si="167"/>
        <v/>
      </c>
      <c r="W433" s="199" t="str">
        <f t="shared" si="168"/>
        <v/>
      </c>
      <c r="X433" s="199" t="str">
        <f t="shared" si="169"/>
        <v/>
      </c>
      <c r="Y433" s="199" t="str">
        <f t="shared" si="170"/>
        <v/>
      </c>
    </row>
    <row r="434" spans="1:25" ht="34.5" customHeight="1" x14ac:dyDescent="0.25">
      <c r="A434" s="197" t="str">
        <f t="shared" si="165"/>
        <v/>
      </c>
      <c r="B434" s="198"/>
      <c r="C434" s="198"/>
      <c r="D434" s="197" t="str">
        <f t="shared" si="164"/>
        <v/>
      </c>
      <c r="E434" s="198"/>
      <c r="F434" s="197"/>
      <c r="G434" s="197" t="str">
        <f t="shared" si="166"/>
        <v/>
      </c>
      <c r="H434" s="197"/>
      <c r="I434" s="197"/>
      <c r="J434" s="197"/>
      <c r="K434" s="197"/>
      <c r="L434" s="197"/>
      <c r="M434" s="197"/>
      <c r="N434" s="199"/>
      <c r="O434" s="199"/>
      <c r="P434" s="199"/>
      <c r="Q434" s="199"/>
      <c r="R434" s="197"/>
      <c r="S434" s="197"/>
      <c r="T434" s="197"/>
      <c r="U434" s="197"/>
      <c r="V434" s="199" t="str">
        <f t="shared" si="167"/>
        <v/>
      </c>
      <c r="W434" s="199" t="str">
        <f t="shared" si="168"/>
        <v/>
      </c>
      <c r="X434" s="199" t="str">
        <f t="shared" si="169"/>
        <v/>
      </c>
      <c r="Y434" s="199" t="str">
        <f t="shared" si="170"/>
        <v/>
      </c>
    </row>
    <row r="435" spans="1:25" ht="34.5" customHeight="1" x14ac:dyDescent="0.25">
      <c r="A435" s="197" t="str">
        <f t="shared" si="165"/>
        <v/>
      </c>
      <c r="B435" s="198"/>
      <c r="C435" s="198"/>
      <c r="D435" s="197" t="str">
        <f t="shared" si="164"/>
        <v/>
      </c>
      <c r="E435" s="198"/>
      <c r="F435" s="197"/>
      <c r="G435" s="197" t="str">
        <f t="shared" si="166"/>
        <v/>
      </c>
      <c r="H435" s="197"/>
      <c r="I435" s="197"/>
      <c r="J435" s="197"/>
      <c r="K435" s="197"/>
      <c r="L435" s="197"/>
      <c r="M435" s="197"/>
      <c r="N435" s="199"/>
      <c r="O435" s="199"/>
      <c r="P435" s="199"/>
      <c r="Q435" s="199"/>
      <c r="R435" s="197"/>
      <c r="S435" s="197"/>
      <c r="T435" s="197"/>
      <c r="U435" s="197"/>
      <c r="V435" s="199" t="str">
        <f t="shared" si="167"/>
        <v/>
      </c>
      <c r="W435" s="199" t="str">
        <f t="shared" si="168"/>
        <v/>
      </c>
      <c r="X435" s="199" t="str">
        <f t="shared" si="169"/>
        <v/>
      </c>
      <c r="Y435" s="199" t="str">
        <f t="shared" si="170"/>
        <v/>
      </c>
    </row>
    <row r="436" spans="1:25" ht="34.5" customHeight="1" x14ac:dyDescent="0.25">
      <c r="A436" s="197" t="str">
        <f t="shared" si="165"/>
        <v/>
      </c>
      <c r="B436" s="198"/>
      <c r="C436" s="198"/>
      <c r="D436" s="197" t="str">
        <f t="shared" si="164"/>
        <v/>
      </c>
      <c r="E436" s="198"/>
      <c r="F436" s="197"/>
      <c r="G436" s="197" t="str">
        <f t="shared" si="166"/>
        <v/>
      </c>
      <c r="H436" s="197"/>
      <c r="I436" s="197"/>
      <c r="J436" s="197"/>
      <c r="K436" s="197"/>
      <c r="L436" s="197"/>
      <c r="M436" s="197"/>
      <c r="N436" s="199"/>
      <c r="O436" s="199"/>
      <c r="P436" s="199"/>
      <c r="Q436" s="199"/>
      <c r="R436" s="197"/>
      <c r="S436" s="197"/>
      <c r="T436" s="197"/>
      <c r="U436" s="197"/>
      <c r="V436" s="199" t="str">
        <f t="shared" si="167"/>
        <v/>
      </c>
      <c r="W436" s="199" t="str">
        <f t="shared" si="168"/>
        <v/>
      </c>
      <c r="X436" s="199" t="str">
        <f t="shared" si="169"/>
        <v/>
      </c>
      <c r="Y436" s="199" t="str">
        <f t="shared" si="170"/>
        <v/>
      </c>
    </row>
    <row r="437" spans="1:25" ht="34.5" customHeight="1" x14ac:dyDescent="0.25">
      <c r="A437" s="197" t="str">
        <f t="shared" si="165"/>
        <v/>
      </c>
      <c r="B437" s="198"/>
      <c r="C437" s="198"/>
      <c r="D437" s="197" t="str">
        <f t="shared" si="164"/>
        <v/>
      </c>
      <c r="E437" s="198"/>
      <c r="F437" s="197"/>
      <c r="G437" s="197" t="str">
        <f t="shared" si="166"/>
        <v/>
      </c>
      <c r="H437" s="197"/>
      <c r="I437" s="197"/>
      <c r="J437" s="197"/>
      <c r="K437" s="197"/>
      <c r="L437" s="197"/>
      <c r="M437" s="197"/>
      <c r="N437" s="199"/>
      <c r="O437" s="199"/>
      <c r="P437" s="199"/>
      <c r="Q437" s="199"/>
      <c r="R437" s="197"/>
      <c r="S437" s="197"/>
      <c r="T437" s="197"/>
      <c r="U437" s="197"/>
      <c r="V437" s="199" t="str">
        <f t="shared" si="167"/>
        <v/>
      </c>
      <c r="W437" s="199" t="str">
        <f t="shared" si="168"/>
        <v/>
      </c>
      <c r="X437" s="199" t="str">
        <f t="shared" si="169"/>
        <v/>
      </c>
      <c r="Y437" s="199" t="str">
        <f t="shared" si="170"/>
        <v/>
      </c>
    </row>
    <row r="438" spans="1:25" ht="34.5" customHeight="1" x14ac:dyDescent="0.25">
      <c r="A438" s="197" t="str">
        <f t="shared" si="165"/>
        <v/>
      </c>
      <c r="B438" s="198"/>
      <c r="C438" s="198"/>
      <c r="D438" s="197" t="str">
        <f t="shared" si="164"/>
        <v/>
      </c>
      <c r="E438" s="198"/>
      <c r="F438" s="197"/>
      <c r="G438" s="197" t="str">
        <f t="shared" si="166"/>
        <v/>
      </c>
      <c r="H438" s="197"/>
      <c r="I438" s="197"/>
      <c r="J438" s="197"/>
      <c r="K438" s="197"/>
      <c r="L438" s="197"/>
      <c r="M438" s="197"/>
      <c r="N438" s="199"/>
      <c r="O438" s="199"/>
      <c r="P438" s="199"/>
      <c r="Q438" s="199"/>
      <c r="R438" s="197"/>
      <c r="S438" s="197"/>
      <c r="T438" s="197"/>
      <c r="U438" s="197"/>
      <c r="V438" s="199" t="str">
        <f t="shared" si="167"/>
        <v/>
      </c>
      <c r="W438" s="199" t="str">
        <f t="shared" si="168"/>
        <v/>
      </c>
      <c r="X438" s="199" t="str">
        <f t="shared" si="169"/>
        <v/>
      </c>
      <c r="Y438" s="199" t="str">
        <f t="shared" si="170"/>
        <v/>
      </c>
    </row>
    <row r="439" spans="1:25" ht="34.5" customHeight="1" x14ac:dyDescent="0.25">
      <c r="A439" s="197" t="str">
        <f t="shared" si="165"/>
        <v/>
      </c>
      <c r="B439" s="198"/>
      <c r="C439" s="198"/>
      <c r="D439" s="197" t="str">
        <f t="shared" si="164"/>
        <v/>
      </c>
      <c r="E439" s="198"/>
      <c r="F439" s="197"/>
      <c r="G439" s="197" t="str">
        <f t="shared" si="166"/>
        <v/>
      </c>
      <c r="H439" s="197"/>
      <c r="I439" s="197"/>
      <c r="J439" s="197"/>
      <c r="K439" s="197"/>
      <c r="L439" s="197"/>
      <c r="M439" s="197"/>
      <c r="N439" s="199"/>
      <c r="O439" s="199"/>
      <c r="P439" s="199"/>
      <c r="Q439" s="199"/>
      <c r="R439" s="197"/>
      <c r="S439" s="197"/>
      <c r="T439" s="197"/>
      <c r="U439" s="197"/>
      <c r="V439" s="199" t="str">
        <f t="shared" si="167"/>
        <v/>
      </c>
      <c r="W439" s="199" t="str">
        <f t="shared" si="168"/>
        <v/>
      </c>
      <c r="X439" s="199" t="str">
        <f t="shared" si="169"/>
        <v/>
      </c>
      <c r="Y439" s="199" t="str">
        <f t="shared" si="170"/>
        <v/>
      </c>
    </row>
    <row r="440" spans="1:25" ht="34.5" customHeight="1" x14ac:dyDescent="0.25">
      <c r="A440" s="197" t="str">
        <f t="shared" si="165"/>
        <v/>
      </c>
      <c r="B440" s="198"/>
      <c r="C440" s="198"/>
      <c r="D440" s="197" t="str">
        <f t="shared" si="164"/>
        <v/>
      </c>
      <c r="E440" s="198"/>
      <c r="F440" s="197"/>
      <c r="G440" s="197" t="str">
        <f t="shared" si="166"/>
        <v/>
      </c>
      <c r="H440" s="197"/>
      <c r="I440" s="197"/>
      <c r="J440" s="197"/>
      <c r="K440" s="197"/>
      <c r="L440" s="197"/>
      <c r="M440" s="197"/>
      <c r="N440" s="199"/>
      <c r="O440" s="199"/>
      <c r="P440" s="199"/>
      <c r="Q440" s="199"/>
      <c r="R440" s="197"/>
      <c r="S440" s="197"/>
      <c r="T440" s="197"/>
      <c r="U440" s="197"/>
      <c r="V440" s="199" t="str">
        <f t="shared" si="167"/>
        <v/>
      </c>
      <c r="W440" s="199" t="str">
        <f t="shared" si="168"/>
        <v/>
      </c>
      <c r="X440" s="199" t="str">
        <f t="shared" si="169"/>
        <v/>
      </c>
      <c r="Y440" s="199" t="str">
        <f t="shared" si="170"/>
        <v/>
      </c>
    </row>
    <row r="441" spans="1:25" ht="34.5" customHeight="1" x14ac:dyDescent="0.25">
      <c r="A441" s="197" t="str">
        <f t="shared" si="165"/>
        <v/>
      </c>
      <c r="B441" s="198"/>
      <c r="C441" s="198"/>
      <c r="D441" s="197" t="str">
        <f t="shared" si="164"/>
        <v/>
      </c>
      <c r="E441" s="198"/>
      <c r="F441" s="197"/>
      <c r="G441" s="197" t="str">
        <f t="shared" si="166"/>
        <v/>
      </c>
      <c r="H441" s="197"/>
      <c r="I441" s="197"/>
      <c r="J441" s="197"/>
      <c r="K441" s="197"/>
      <c r="L441" s="197"/>
      <c r="M441" s="197"/>
      <c r="N441" s="199"/>
      <c r="O441" s="199"/>
      <c r="P441" s="199"/>
      <c r="Q441" s="199"/>
      <c r="R441" s="197"/>
      <c r="S441" s="197"/>
      <c r="T441" s="197"/>
      <c r="U441" s="197"/>
      <c r="V441" s="199" t="str">
        <f t="shared" si="167"/>
        <v/>
      </c>
      <c r="W441" s="199" t="str">
        <f t="shared" si="168"/>
        <v/>
      </c>
      <c r="X441" s="199" t="str">
        <f t="shared" si="169"/>
        <v/>
      </c>
      <c r="Y441" s="199" t="str">
        <f t="shared" si="170"/>
        <v/>
      </c>
    </row>
    <row r="442" spans="1:25" ht="34.5" customHeight="1" x14ac:dyDescent="0.25">
      <c r="A442" s="197" t="str">
        <f t="shared" si="165"/>
        <v/>
      </c>
      <c r="B442" s="198"/>
      <c r="C442" s="198"/>
      <c r="D442" s="197" t="str">
        <f t="shared" si="164"/>
        <v/>
      </c>
      <c r="E442" s="198"/>
      <c r="F442" s="197"/>
      <c r="G442" s="197" t="str">
        <f t="shared" si="166"/>
        <v/>
      </c>
      <c r="H442" s="197"/>
      <c r="I442" s="197"/>
      <c r="J442" s="197"/>
      <c r="K442" s="197"/>
      <c r="L442" s="197"/>
      <c r="M442" s="197"/>
      <c r="N442" s="199"/>
      <c r="O442" s="199"/>
      <c r="P442" s="199"/>
      <c r="Q442" s="199"/>
      <c r="R442" s="197"/>
      <c r="S442" s="197"/>
      <c r="T442" s="197"/>
      <c r="U442" s="197"/>
      <c r="V442" s="199" t="str">
        <f t="shared" si="167"/>
        <v/>
      </c>
      <c r="W442" s="199" t="str">
        <f t="shared" si="168"/>
        <v/>
      </c>
      <c r="X442" s="199" t="str">
        <f t="shared" si="169"/>
        <v/>
      </c>
      <c r="Y442" s="199" t="str">
        <f t="shared" si="170"/>
        <v/>
      </c>
    </row>
    <row r="443" spans="1:25" ht="34.5" customHeight="1" x14ac:dyDescent="0.25">
      <c r="A443" s="197" t="str">
        <f t="shared" si="165"/>
        <v/>
      </c>
      <c r="B443" s="198"/>
      <c r="C443" s="198"/>
      <c r="D443" s="197" t="str">
        <f t="shared" si="164"/>
        <v/>
      </c>
      <c r="E443" s="198"/>
      <c r="F443" s="197"/>
      <c r="G443" s="197" t="str">
        <f t="shared" si="166"/>
        <v/>
      </c>
      <c r="H443" s="197"/>
      <c r="I443" s="197"/>
      <c r="J443" s="197"/>
      <c r="K443" s="197"/>
      <c r="L443" s="197"/>
      <c r="M443" s="197"/>
      <c r="N443" s="199"/>
      <c r="O443" s="199"/>
      <c r="P443" s="199"/>
      <c r="Q443" s="199"/>
      <c r="R443" s="197"/>
      <c r="S443" s="197"/>
      <c r="T443" s="197"/>
      <c r="U443" s="197"/>
      <c r="V443" s="199" t="str">
        <f t="shared" si="167"/>
        <v/>
      </c>
      <c r="W443" s="199" t="str">
        <f t="shared" si="168"/>
        <v/>
      </c>
      <c r="X443" s="199" t="str">
        <f t="shared" si="169"/>
        <v/>
      </c>
      <c r="Y443" s="199" t="str">
        <f t="shared" si="170"/>
        <v/>
      </c>
    </row>
    <row r="444" spans="1:25" ht="34.5" customHeight="1" x14ac:dyDescent="0.25">
      <c r="A444" s="197" t="str">
        <f t="shared" si="165"/>
        <v/>
      </c>
      <c r="B444" s="198"/>
      <c r="C444" s="198"/>
      <c r="D444" s="197" t="str">
        <f t="shared" si="164"/>
        <v/>
      </c>
      <c r="E444" s="198"/>
      <c r="F444" s="197"/>
      <c r="G444" s="197" t="str">
        <f t="shared" si="166"/>
        <v/>
      </c>
      <c r="H444" s="197"/>
      <c r="I444" s="197"/>
      <c r="J444" s="197"/>
      <c r="K444" s="197"/>
      <c r="L444" s="197"/>
      <c r="M444" s="197"/>
      <c r="N444" s="199"/>
      <c r="O444" s="199"/>
      <c r="P444" s="199"/>
      <c r="Q444" s="199"/>
      <c r="R444" s="197"/>
      <c r="S444" s="197"/>
      <c r="T444" s="197"/>
      <c r="U444" s="197"/>
      <c r="V444" s="199" t="str">
        <f t="shared" si="167"/>
        <v/>
      </c>
      <c r="W444" s="199" t="str">
        <f t="shared" si="168"/>
        <v/>
      </c>
      <c r="X444" s="199" t="str">
        <f t="shared" si="169"/>
        <v/>
      </c>
      <c r="Y444" s="199" t="str">
        <f t="shared" si="170"/>
        <v/>
      </c>
    </row>
    <row r="445" spans="1:25" ht="34.5" customHeight="1" x14ac:dyDescent="0.25">
      <c r="A445" s="197" t="str">
        <f t="shared" si="165"/>
        <v/>
      </c>
      <c r="B445" s="198"/>
      <c r="C445" s="198"/>
      <c r="D445" s="197" t="str">
        <f t="shared" si="164"/>
        <v/>
      </c>
      <c r="E445" s="198"/>
      <c r="F445" s="197"/>
      <c r="G445" s="197" t="str">
        <f t="shared" si="166"/>
        <v/>
      </c>
      <c r="H445" s="197"/>
      <c r="I445" s="197"/>
      <c r="J445" s="197"/>
      <c r="K445" s="197"/>
      <c r="L445" s="197"/>
      <c r="M445" s="197"/>
      <c r="N445" s="199"/>
      <c r="O445" s="199"/>
      <c r="P445" s="199"/>
      <c r="Q445" s="199"/>
      <c r="R445" s="197"/>
      <c r="S445" s="197"/>
      <c r="T445" s="197"/>
      <c r="U445" s="197"/>
      <c r="V445" s="199" t="str">
        <f t="shared" si="167"/>
        <v/>
      </c>
      <c r="W445" s="199" t="str">
        <f t="shared" si="168"/>
        <v/>
      </c>
      <c r="X445" s="199" t="str">
        <f t="shared" si="169"/>
        <v/>
      </c>
      <c r="Y445" s="199" t="str">
        <f t="shared" si="170"/>
        <v/>
      </c>
    </row>
    <row r="446" spans="1:25" ht="34.5" customHeight="1" x14ac:dyDescent="0.25">
      <c r="A446" s="197" t="str">
        <f t="shared" si="165"/>
        <v/>
      </c>
      <c r="B446" s="198"/>
      <c r="C446" s="198"/>
      <c r="D446" s="197" t="str">
        <f t="shared" si="164"/>
        <v/>
      </c>
      <c r="E446" s="198"/>
      <c r="F446" s="197"/>
      <c r="G446" s="197" t="str">
        <f t="shared" si="166"/>
        <v/>
      </c>
      <c r="H446" s="197"/>
      <c r="I446" s="197"/>
      <c r="J446" s="197"/>
      <c r="K446" s="197"/>
      <c r="L446" s="197"/>
      <c r="M446" s="197"/>
      <c r="N446" s="199"/>
      <c r="O446" s="199"/>
      <c r="P446" s="199"/>
      <c r="Q446" s="199"/>
      <c r="R446" s="197"/>
      <c r="S446" s="197"/>
      <c r="T446" s="197"/>
      <c r="U446" s="197"/>
      <c r="V446" s="199" t="str">
        <f t="shared" si="167"/>
        <v/>
      </c>
      <c r="W446" s="199" t="str">
        <f t="shared" si="168"/>
        <v/>
      </c>
      <c r="X446" s="199" t="str">
        <f t="shared" si="169"/>
        <v/>
      </c>
      <c r="Y446" s="199" t="str">
        <f t="shared" si="170"/>
        <v/>
      </c>
    </row>
    <row r="447" spans="1:25" ht="34.5" customHeight="1" x14ac:dyDescent="0.25">
      <c r="A447" s="197" t="str">
        <f t="shared" si="165"/>
        <v/>
      </c>
      <c r="B447" s="198"/>
      <c r="C447" s="198"/>
      <c r="D447" s="197" t="str">
        <f t="shared" si="164"/>
        <v/>
      </c>
      <c r="E447" s="198"/>
      <c r="F447" s="197"/>
      <c r="G447" s="197" t="str">
        <f t="shared" si="166"/>
        <v/>
      </c>
      <c r="H447" s="197"/>
      <c r="I447" s="197"/>
      <c r="J447" s="197"/>
      <c r="K447" s="197"/>
      <c r="L447" s="197"/>
      <c r="M447" s="197"/>
      <c r="N447" s="199"/>
      <c r="O447" s="199"/>
      <c r="P447" s="199"/>
      <c r="Q447" s="199"/>
      <c r="R447" s="197"/>
      <c r="S447" s="197"/>
      <c r="T447" s="197"/>
      <c r="U447" s="197"/>
      <c r="V447" s="199" t="str">
        <f t="shared" si="167"/>
        <v/>
      </c>
      <c r="W447" s="199" t="str">
        <f t="shared" si="168"/>
        <v/>
      </c>
      <c r="X447" s="199" t="str">
        <f t="shared" si="169"/>
        <v/>
      </c>
      <c r="Y447" s="199" t="str">
        <f t="shared" si="170"/>
        <v/>
      </c>
    </row>
    <row r="448" spans="1:25" ht="34.5" customHeight="1" x14ac:dyDescent="0.25">
      <c r="A448" s="197" t="str">
        <f t="shared" si="165"/>
        <v/>
      </c>
      <c r="B448" s="198"/>
      <c r="C448" s="198"/>
      <c r="D448" s="197" t="str">
        <f t="shared" si="164"/>
        <v/>
      </c>
      <c r="E448" s="198"/>
      <c r="F448" s="197"/>
      <c r="G448" s="197" t="str">
        <f t="shared" si="166"/>
        <v/>
      </c>
      <c r="H448" s="197"/>
      <c r="I448" s="197"/>
      <c r="J448" s="197"/>
      <c r="K448" s="197"/>
      <c r="L448" s="197"/>
      <c r="M448" s="197"/>
      <c r="N448" s="199"/>
      <c r="O448" s="199"/>
      <c r="P448" s="199"/>
      <c r="Q448" s="199"/>
      <c r="R448" s="197"/>
      <c r="S448" s="197"/>
      <c r="T448" s="197"/>
      <c r="U448" s="197"/>
      <c r="V448" s="199" t="str">
        <f t="shared" si="167"/>
        <v/>
      </c>
      <c r="W448" s="199" t="str">
        <f t="shared" si="168"/>
        <v/>
      </c>
      <c r="X448" s="199" t="str">
        <f t="shared" si="169"/>
        <v/>
      </c>
      <c r="Y448" s="199" t="str">
        <f t="shared" si="170"/>
        <v/>
      </c>
    </row>
    <row r="449" spans="1:25" ht="34.5" customHeight="1" x14ac:dyDescent="0.25">
      <c r="A449" s="197" t="str">
        <f t="shared" si="165"/>
        <v/>
      </c>
      <c r="B449" s="198"/>
      <c r="C449" s="198"/>
      <c r="D449" s="197" t="str">
        <f t="shared" si="164"/>
        <v/>
      </c>
      <c r="E449" s="198"/>
      <c r="F449" s="197"/>
      <c r="G449" s="197" t="str">
        <f t="shared" si="166"/>
        <v/>
      </c>
      <c r="H449" s="197"/>
      <c r="I449" s="197"/>
      <c r="J449" s="197"/>
      <c r="K449" s="197"/>
      <c r="L449" s="197"/>
      <c r="M449" s="197"/>
      <c r="N449" s="199"/>
      <c r="O449" s="199"/>
      <c r="P449" s="199"/>
      <c r="Q449" s="199"/>
      <c r="R449" s="197"/>
      <c r="S449" s="197"/>
      <c r="T449" s="197"/>
      <c r="U449" s="197"/>
      <c r="V449" s="199" t="str">
        <f t="shared" si="167"/>
        <v/>
      </c>
      <c r="W449" s="199" t="str">
        <f t="shared" si="168"/>
        <v/>
      </c>
      <c r="X449" s="199" t="str">
        <f t="shared" si="169"/>
        <v/>
      </c>
      <c r="Y449" s="199" t="str">
        <f t="shared" si="170"/>
        <v/>
      </c>
    </row>
    <row r="450" spans="1:25" ht="34.5" customHeight="1" x14ac:dyDescent="0.25">
      <c r="A450" s="197" t="str">
        <f t="shared" si="165"/>
        <v/>
      </c>
      <c r="B450" s="198"/>
      <c r="C450" s="198"/>
      <c r="D450" s="197" t="str">
        <f t="shared" si="164"/>
        <v/>
      </c>
      <c r="E450" s="198"/>
      <c r="F450" s="197"/>
      <c r="G450" s="197" t="str">
        <f t="shared" si="166"/>
        <v/>
      </c>
      <c r="H450" s="197"/>
      <c r="I450" s="197"/>
      <c r="J450" s="197"/>
      <c r="K450" s="197"/>
      <c r="L450" s="197"/>
      <c r="M450" s="197"/>
      <c r="N450" s="199"/>
      <c r="O450" s="199"/>
      <c r="P450" s="199"/>
      <c r="Q450" s="199"/>
      <c r="R450" s="197"/>
      <c r="S450" s="197"/>
      <c r="T450" s="197"/>
      <c r="U450" s="197"/>
      <c r="V450" s="199" t="str">
        <f t="shared" si="167"/>
        <v/>
      </c>
      <c r="W450" s="199" t="str">
        <f t="shared" si="168"/>
        <v/>
      </c>
      <c r="X450" s="199" t="str">
        <f t="shared" si="169"/>
        <v/>
      </c>
      <c r="Y450" s="199" t="str">
        <f t="shared" si="170"/>
        <v/>
      </c>
    </row>
    <row r="451" spans="1:25" ht="34.5" customHeight="1" x14ac:dyDescent="0.25">
      <c r="A451" s="197" t="str">
        <f t="shared" si="165"/>
        <v/>
      </c>
      <c r="B451" s="198"/>
      <c r="C451" s="198"/>
      <c r="D451" s="197" t="str">
        <f t="shared" si="164"/>
        <v/>
      </c>
      <c r="E451" s="198"/>
      <c r="F451" s="197"/>
      <c r="G451" s="197" t="str">
        <f t="shared" si="166"/>
        <v/>
      </c>
      <c r="H451" s="197"/>
      <c r="I451" s="197"/>
      <c r="J451" s="197"/>
      <c r="K451" s="197"/>
      <c r="L451" s="197"/>
      <c r="M451" s="197"/>
      <c r="N451" s="199"/>
      <c r="O451" s="199"/>
      <c r="P451" s="199"/>
      <c r="Q451" s="199"/>
      <c r="R451" s="197"/>
      <c r="S451" s="197"/>
      <c r="T451" s="197"/>
      <c r="U451" s="197"/>
      <c r="V451" s="199" t="str">
        <f t="shared" si="167"/>
        <v/>
      </c>
      <c r="W451" s="199" t="str">
        <f t="shared" si="168"/>
        <v/>
      </c>
      <c r="X451" s="199" t="str">
        <f t="shared" si="169"/>
        <v/>
      </c>
      <c r="Y451" s="199" t="str">
        <f t="shared" si="170"/>
        <v/>
      </c>
    </row>
    <row r="452" spans="1:25" ht="34.5" customHeight="1" x14ac:dyDescent="0.25">
      <c r="A452" s="197" t="str">
        <f t="shared" si="165"/>
        <v/>
      </c>
      <c r="B452" s="198"/>
      <c r="C452" s="198"/>
      <c r="D452" s="197" t="str">
        <f t="shared" si="164"/>
        <v/>
      </c>
      <c r="E452" s="198"/>
      <c r="F452" s="197"/>
      <c r="G452" s="197" t="str">
        <f t="shared" si="166"/>
        <v/>
      </c>
      <c r="H452" s="197"/>
      <c r="I452" s="197"/>
      <c r="J452" s="197"/>
      <c r="K452" s="197"/>
      <c r="L452" s="197"/>
      <c r="M452" s="197"/>
      <c r="N452" s="199"/>
      <c r="O452" s="199"/>
      <c r="P452" s="199"/>
      <c r="Q452" s="199"/>
      <c r="R452" s="197"/>
      <c r="S452" s="197"/>
      <c r="T452" s="197"/>
      <c r="U452" s="197"/>
      <c r="V452" s="199" t="str">
        <f t="shared" si="167"/>
        <v/>
      </c>
      <c r="W452" s="199" t="str">
        <f t="shared" si="168"/>
        <v/>
      </c>
      <c r="X452" s="199" t="str">
        <f t="shared" si="169"/>
        <v/>
      </c>
      <c r="Y452" s="199" t="str">
        <f t="shared" si="170"/>
        <v/>
      </c>
    </row>
    <row r="453" spans="1:25" ht="34.5" customHeight="1" x14ac:dyDescent="0.25">
      <c r="A453" s="197" t="str">
        <f t="shared" si="165"/>
        <v/>
      </c>
      <c r="B453" s="198"/>
      <c r="C453" s="198"/>
      <c r="D453" s="197" t="str">
        <f t="shared" ref="D453:D516" si="171">IF(E453="","",WEEKNUM(E453,21))</f>
        <v/>
      </c>
      <c r="E453" s="198"/>
      <c r="F453" s="197"/>
      <c r="G453" s="197" t="str">
        <f t="shared" si="166"/>
        <v/>
      </c>
      <c r="H453" s="197"/>
      <c r="I453" s="197"/>
      <c r="J453" s="197"/>
      <c r="K453" s="197"/>
      <c r="L453" s="197"/>
      <c r="M453" s="197"/>
      <c r="N453" s="199"/>
      <c r="O453" s="199"/>
      <c r="P453" s="199"/>
      <c r="Q453" s="199"/>
      <c r="R453" s="197"/>
      <c r="S453" s="197"/>
      <c r="T453" s="197"/>
      <c r="U453" s="197"/>
      <c r="V453" s="199" t="str">
        <f t="shared" si="167"/>
        <v/>
      </c>
      <c r="W453" s="199" t="str">
        <f t="shared" si="168"/>
        <v/>
      </c>
      <c r="X453" s="199" t="str">
        <f t="shared" si="169"/>
        <v/>
      </c>
      <c r="Y453" s="199" t="str">
        <f t="shared" si="170"/>
        <v/>
      </c>
    </row>
    <row r="454" spans="1:25" ht="34.5" customHeight="1" x14ac:dyDescent="0.25">
      <c r="A454" s="197" t="str">
        <f t="shared" si="165"/>
        <v/>
      </c>
      <c r="B454" s="198"/>
      <c r="C454" s="198"/>
      <c r="D454" s="197" t="str">
        <f t="shared" si="171"/>
        <v/>
      </c>
      <c r="E454" s="198"/>
      <c r="F454" s="197"/>
      <c r="G454" s="197" t="str">
        <f t="shared" si="166"/>
        <v/>
      </c>
      <c r="H454" s="197"/>
      <c r="I454" s="197"/>
      <c r="J454" s="197"/>
      <c r="K454" s="197"/>
      <c r="L454" s="197"/>
      <c r="M454" s="197"/>
      <c r="N454" s="199"/>
      <c r="O454" s="199"/>
      <c r="P454" s="199"/>
      <c r="Q454" s="199"/>
      <c r="R454" s="197"/>
      <c r="S454" s="197"/>
      <c r="T454" s="197"/>
      <c r="U454" s="197"/>
      <c r="V454" s="199" t="str">
        <f t="shared" si="167"/>
        <v/>
      </c>
      <c r="W454" s="199" t="str">
        <f t="shared" si="168"/>
        <v/>
      </c>
      <c r="X454" s="199" t="str">
        <f t="shared" si="169"/>
        <v/>
      </c>
      <c r="Y454" s="199" t="str">
        <f t="shared" si="170"/>
        <v/>
      </c>
    </row>
    <row r="455" spans="1:25" ht="34.5" customHeight="1" x14ac:dyDescent="0.25">
      <c r="A455" s="197" t="str">
        <f t="shared" si="165"/>
        <v/>
      </c>
      <c r="B455" s="198"/>
      <c r="C455" s="198"/>
      <c r="D455" s="197" t="str">
        <f t="shared" si="171"/>
        <v/>
      </c>
      <c r="E455" s="198"/>
      <c r="F455" s="197"/>
      <c r="G455" s="197" t="str">
        <f t="shared" si="166"/>
        <v/>
      </c>
      <c r="H455" s="197"/>
      <c r="I455" s="197"/>
      <c r="J455" s="197"/>
      <c r="K455" s="197"/>
      <c r="L455" s="197"/>
      <c r="M455" s="197"/>
      <c r="N455" s="199"/>
      <c r="O455" s="199"/>
      <c r="P455" s="199"/>
      <c r="Q455" s="199"/>
      <c r="R455" s="197"/>
      <c r="S455" s="197"/>
      <c r="T455" s="197"/>
      <c r="U455" s="197"/>
      <c r="V455" s="199" t="str">
        <f t="shared" si="167"/>
        <v/>
      </c>
      <c r="W455" s="199" t="str">
        <f t="shared" si="168"/>
        <v/>
      </c>
      <c r="X455" s="199" t="str">
        <f t="shared" si="169"/>
        <v/>
      </c>
      <c r="Y455" s="199" t="str">
        <f t="shared" si="170"/>
        <v/>
      </c>
    </row>
    <row r="456" spans="1:25" ht="34.5" customHeight="1" x14ac:dyDescent="0.25">
      <c r="A456" s="197" t="str">
        <f t="shared" ref="A456:A519" si="172">IF(B456="","",WEEKNUM(B456,21))</f>
        <v/>
      </c>
      <c r="B456" s="198"/>
      <c r="C456" s="198"/>
      <c r="D456" s="197" t="str">
        <f t="shared" si="171"/>
        <v/>
      </c>
      <c r="E456" s="198"/>
      <c r="F456" s="197"/>
      <c r="G456" s="197" t="str">
        <f t="shared" si="166"/>
        <v/>
      </c>
      <c r="H456" s="197"/>
      <c r="I456" s="197"/>
      <c r="J456" s="197"/>
      <c r="K456" s="197"/>
      <c r="L456" s="197"/>
      <c r="M456" s="197"/>
      <c r="N456" s="199"/>
      <c r="O456" s="199"/>
      <c r="P456" s="199"/>
      <c r="Q456" s="199"/>
      <c r="R456" s="197"/>
      <c r="S456" s="197"/>
      <c r="T456" s="197"/>
      <c r="U456" s="197"/>
      <c r="V456" s="199" t="str">
        <f t="shared" si="167"/>
        <v/>
      </c>
      <c r="W456" s="199" t="str">
        <f t="shared" si="168"/>
        <v/>
      </c>
      <c r="X456" s="199" t="str">
        <f t="shared" si="169"/>
        <v/>
      </c>
      <c r="Y456" s="199" t="str">
        <f t="shared" si="170"/>
        <v/>
      </c>
    </row>
    <row r="457" spans="1:25" ht="34.5" customHeight="1" x14ac:dyDescent="0.25">
      <c r="A457" s="197" t="str">
        <f t="shared" si="172"/>
        <v/>
      </c>
      <c r="B457" s="198"/>
      <c r="C457" s="198"/>
      <c r="D457" s="197" t="str">
        <f t="shared" si="171"/>
        <v/>
      </c>
      <c r="E457" s="198"/>
      <c r="F457" s="197"/>
      <c r="G457" s="197" t="str">
        <f t="shared" si="166"/>
        <v/>
      </c>
      <c r="H457" s="197"/>
      <c r="I457" s="197"/>
      <c r="J457" s="197"/>
      <c r="K457" s="197"/>
      <c r="L457" s="197"/>
      <c r="M457" s="197"/>
      <c r="N457" s="199"/>
      <c r="O457" s="199"/>
      <c r="P457" s="199"/>
      <c r="Q457" s="199"/>
      <c r="R457" s="197"/>
      <c r="S457" s="197"/>
      <c r="T457" s="197"/>
      <c r="U457" s="197"/>
      <c r="V457" s="199" t="str">
        <f t="shared" si="167"/>
        <v/>
      </c>
      <c r="W457" s="199" t="str">
        <f t="shared" si="168"/>
        <v/>
      </c>
      <c r="X457" s="199" t="str">
        <f t="shared" si="169"/>
        <v/>
      </c>
      <c r="Y457" s="199" t="str">
        <f t="shared" si="170"/>
        <v/>
      </c>
    </row>
    <row r="458" spans="1:25" ht="34.5" customHeight="1" x14ac:dyDescent="0.25">
      <c r="A458" s="197" t="str">
        <f t="shared" si="172"/>
        <v/>
      </c>
      <c r="B458" s="198"/>
      <c r="C458" s="198"/>
      <c r="D458" s="197" t="str">
        <f t="shared" si="171"/>
        <v/>
      </c>
      <c r="E458" s="198"/>
      <c r="F458" s="197"/>
      <c r="G458" s="197" t="str">
        <f t="shared" si="166"/>
        <v/>
      </c>
      <c r="H458" s="197"/>
      <c r="I458" s="197"/>
      <c r="J458" s="197"/>
      <c r="K458" s="197"/>
      <c r="L458" s="197"/>
      <c r="M458" s="197"/>
      <c r="N458" s="199"/>
      <c r="O458" s="199"/>
      <c r="P458" s="199"/>
      <c r="Q458" s="199"/>
      <c r="R458" s="197"/>
      <c r="S458" s="197"/>
      <c r="T458" s="197"/>
      <c r="U458" s="197"/>
      <c r="V458" s="199" t="str">
        <f t="shared" si="167"/>
        <v/>
      </c>
      <c r="W458" s="199" t="str">
        <f t="shared" si="168"/>
        <v/>
      </c>
      <c r="X458" s="199" t="str">
        <f t="shared" si="169"/>
        <v/>
      </c>
      <c r="Y458" s="199" t="str">
        <f t="shared" si="170"/>
        <v/>
      </c>
    </row>
    <row r="459" spans="1:25" ht="34.5" customHeight="1" x14ac:dyDescent="0.25">
      <c r="A459" s="197" t="str">
        <f t="shared" si="172"/>
        <v/>
      </c>
      <c r="B459" s="198"/>
      <c r="C459" s="198"/>
      <c r="D459" s="197" t="str">
        <f t="shared" si="171"/>
        <v/>
      </c>
      <c r="E459" s="198"/>
      <c r="F459" s="197"/>
      <c r="G459" s="197" t="str">
        <f t="shared" si="166"/>
        <v/>
      </c>
      <c r="H459" s="197"/>
      <c r="I459" s="197"/>
      <c r="J459" s="197"/>
      <c r="K459" s="197"/>
      <c r="L459" s="197"/>
      <c r="M459" s="197"/>
      <c r="N459" s="199"/>
      <c r="O459" s="199"/>
      <c r="P459" s="199"/>
      <c r="Q459" s="199"/>
      <c r="R459" s="197"/>
      <c r="S459" s="197"/>
      <c r="T459" s="197"/>
      <c r="U459" s="197"/>
      <c r="V459" s="199" t="str">
        <f t="shared" si="167"/>
        <v/>
      </c>
      <c r="W459" s="199" t="str">
        <f t="shared" si="168"/>
        <v/>
      </c>
      <c r="X459" s="199" t="str">
        <f t="shared" si="169"/>
        <v/>
      </c>
      <c r="Y459" s="199" t="str">
        <f t="shared" si="170"/>
        <v/>
      </c>
    </row>
    <row r="460" spans="1:25" ht="34.5" customHeight="1" x14ac:dyDescent="0.25">
      <c r="A460" s="197" t="str">
        <f t="shared" si="172"/>
        <v/>
      </c>
      <c r="B460" s="198"/>
      <c r="C460" s="198"/>
      <c r="D460" s="197" t="str">
        <f t="shared" si="171"/>
        <v/>
      </c>
      <c r="E460" s="198"/>
      <c r="F460" s="197"/>
      <c r="G460" s="197" t="str">
        <f t="shared" si="166"/>
        <v/>
      </c>
      <c r="H460" s="197"/>
      <c r="I460" s="197"/>
      <c r="J460" s="197"/>
      <c r="K460" s="197"/>
      <c r="L460" s="197"/>
      <c r="M460" s="197"/>
      <c r="N460" s="199"/>
      <c r="O460" s="199"/>
      <c r="P460" s="199"/>
      <c r="Q460" s="199"/>
      <c r="R460" s="197"/>
      <c r="S460" s="197"/>
      <c r="T460" s="197"/>
      <c r="U460" s="197"/>
      <c r="V460" s="199" t="str">
        <f t="shared" si="167"/>
        <v/>
      </c>
      <c r="W460" s="199" t="str">
        <f t="shared" si="168"/>
        <v/>
      </c>
      <c r="X460" s="199" t="str">
        <f t="shared" si="169"/>
        <v/>
      </c>
      <c r="Y460" s="199" t="str">
        <f t="shared" si="170"/>
        <v/>
      </c>
    </row>
    <row r="461" spans="1:25" ht="34.5" customHeight="1" x14ac:dyDescent="0.25">
      <c r="A461" s="197" t="str">
        <f t="shared" si="172"/>
        <v/>
      </c>
      <c r="B461" s="198"/>
      <c r="C461" s="198"/>
      <c r="D461" s="197" t="str">
        <f t="shared" si="171"/>
        <v/>
      </c>
      <c r="E461" s="198"/>
      <c r="F461" s="197"/>
      <c r="G461" s="197" t="str">
        <f t="shared" si="166"/>
        <v/>
      </c>
      <c r="H461" s="197"/>
      <c r="I461" s="197"/>
      <c r="J461" s="197"/>
      <c r="K461" s="197"/>
      <c r="L461" s="197"/>
      <c r="M461" s="197"/>
      <c r="N461" s="199"/>
      <c r="O461" s="199"/>
      <c r="P461" s="199"/>
      <c r="Q461" s="199"/>
      <c r="R461" s="197"/>
      <c r="S461" s="197"/>
      <c r="T461" s="197"/>
      <c r="U461" s="197"/>
      <c r="V461" s="199" t="str">
        <f t="shared" si="167"/>
        <v/>
      </c>
      <c r="W461" s="199" t="str">
        <f t="shared" si="168"/>
        <v/>
      </c>
      <c r="X461" s="199" t="str">
        <f t="shared" si="169"/>
        <v/>
      </c>
      <c r="Y461" s="199" t="str">
        <f t="shared" si="170"/>
        <v/>
      </c>
    </row>
    <row r="462" spans="1:25" ht="34.5" customHeight="1" x14ac:dyDescent="0.25">
      <c r="A462" s="197" t="str">
        <f t="shared" si="172"/>
        <v/>
      </c>
      <c r="B462" s="198"/>
      <c r="C462" s="198"/>
      <c r="D462" s="197" t="str">
        <f t="shared" si="171"/>
        <v/>
      </c>
      <c r="E462" s="198"/>
      <c r="F462" s="197"/>
      <c r="G462" s="197" t="str">
        <f t="shared" si="166"/>
        <v/>
      </c>
      <c r="H462" s="197"/>
      <c r="I462" s="197"/>
      <c r="J462" s="197"/>
      <c r="K462" s="197"/>
      <c r="L462" s="197"/>
      <c r="M462" s="197"/>
      <c r="N462" s="199"/>
      <c r="O462" s="199"/>
      <c r="P462" s="199"/>
      <c r="Q462" s="199"/>
      <c r="R462" s="197"/>
      <c r="S462" s="197"/>
      <c r="T462" s="197"/>
      <c r="U462" s="197"/>
      <c r="V462" s="199" t="str">
        <f t="shared" si="167"/>
        <v/>
      </c>
      <c r="W462" s="199" t="str">
        <f t="shared" si="168"/>
        <v/>
      </c>
      <c r="X462" s="199" t="str">
        <f t="shared" si="169"/>
        <v/>
      </c>
      <c r="Y462" s="199" t="str">
        <f t="shared" si="170"/>
        <v/>
      </c>
    </row>
    <row r="463" spans="1:25" ht="34.5" customHeight="1" x14ac:dyDescent="0.25">
      <c r="A463" s="197" t="str">
        <f t="shared" si="172"/>
        <v/>
      </c>
      <c r="B463" s="198"/>
      <c r="C463" s="198"/>
      <c r="D463" s="197" t="str">
        <f t="shared" si="171"/>
        <v/>
      </c>
      <c r="E463" s="198"/>
      <c r="F463" s="197"/>
      <c r="G463" s="197" t="str">
        <f t="shared" si="166"/>
        <v/>
      </c>
      <c r="H463" s="197"/>
      <c r="I463" s="197"/>
      <c r="J463" s="197"/>
      <c r="K463" s="197"/>
      <c r="L463" s="197"/>
      <c r="M463" s="197"/>
      <c r="N463" s="199"/>
      <c r="O463" s="199"/>
      <c r="P463" s="199"/>
      <c r="Q463" s="199"/>
      <c r="R463" s="197"/>
      <c r="S463" s="197"/>
      <c r="T463" s="197"/>
      <c r="U463" s="197"/>
      <c r="V463" s="199" t="str">
        <f t="shared" si="167"/>
        <v/>
      </c>
      <c r="W463" s="199" t="str">
        <f t="shared" si="168"/>
        <v/>
      </c>
      <c r="X463" s="199" t="str">
        <f t="shared" si="169"/>
        <v/>
      </c>
      <c r="Y463" s="199" t="str">
        <f t="shared" si="170"/>
        <v/>
      </c>
    </row>
    <row r="464" spans="1:25" ht="34.5" customHeight="1" x14ac:dyDescent="0.25">
      <c r="A464" s="197" t="str">
        <f t="shared" si="172"/>
        <v/>
      </c>
      <c r="B464" s="198"/>
      <c r="C464" s="198"/>
      <c r="D464" s="197" t="str">
        <f t="shared" si="171"/>
        <v/>
      </c>
      <c r="E464" s="198"/>
      <c r="F464" s="197"/>
      <c r="G464" s="197" t="str">
        <f t="shared" si="166"/>
        <v/>
      </c>
      <c r="H464" s="197"/>
      <c r="I464" s="197"/>
      <c r="J464" s="197"/>
      <c r="K464" s="197"/>
      <c r="L464" s="197"/>
      <c r="M464" s="197"/>
      <c r="N464" s="199"/>
      <c r="O464" s="199"/>
      <c r="P464" s="199"/>
      <c r="Q464" s="199"/>
      <c r="R464" s="197"/>
      <c r="S464" s="197"/>
      <c r="T464" s="197"/>
      <c r="U464" s="197"/>
      <c r="V464" s="199" t="str">
        <f t="shared" si="167"/>
        <v/>
      </c>
      <c r="W464" s="199" t="str">
        <f t="shared" si="168"/>
        <v/>
      </c>
      <c r="X464" s="199" t="str">
        <f t="shared" si="169"/>
        <v/>
      </c>
      <c r="Y464" s="199" t="str">
        <f t="shared" si="170"/>
        <v/>
      </c>
    </row>
    <row r="465" spans="1:25" ht="34.5" customHeight="1" x14ac:dyDescent="0.25">
      <c r="A465" s="197" t="str">
        <f t="shared" si="172"/>
        <v/>
      </c>
      <c r="B465" s="198"/>
      <c r="C465" s="198"/>
      <c r="D465" s="197" t="str">
        <f t="shared" si="171"/>
        <v/>
      </c>
      <c r="E465" s="198"/>
      <c r="F465" s="197"/>
      <c r="G465" s="197" t="str">
        <f t="shared" si="166"/>
        <v/>
      </c>
      <c r="H465" s="197"/>
      <c r="I465" s="197"/>
      <c r="J465" s="197"/>
      <c r="K465" s="197"/>
      <c r="L465" s="197"/>
      <c r="M465" s="197"/>
      <c r="N465" s="199"/>
      <c r="O465" s="199"/>
      <c r="P465" s="199"/>
      <c r="Q465" s="199"/>
      <c r="R465" s="197"/>
      <c r="S465" s="197"/>
      <c r="T465" s="197"/>
      <c r="U465" s="197"/>
      <c r="V465" s="199" t="str">
        <f t="shared" si="167"/>
        <v/>
      </c>
      <c r="W465" s="199" t="str">
        <f t="shared" si="168"/>
        <v/>
      </c>
      <c r="X465" s="199" t="str">
        <f t="shared" si="169"/>
        <v/>
      </c>
      <c r="Y465" s="199" t="str">
        <f t="shared" si="170"/>
        <v/>
      </c>
    </row>
    <row r="466" spans="1:25" ht="34.5" customHeight="1" x14ac:dyDescent="0.25">
      <c r="A466" s="197" t="str">
        <f t="shared" si="172"/>
        <v/>
      </c>
      <c r="B466" s="198"/>
      <c r="C466" s="198"/>
      <c r="D466" s="197" t="str">
        <f t="shared" si="171"/>
        <v/>
      </c>
      <c r="E466" s="198"/>
      <c r="F466" s="197"/>
      <c r="G466" s="197" t="str">
        <f t="shared" si="166"/>
        <v/>
      </c>
      <c r="H466" s="197"/>
      <c r="I466" s="197"/>
      <c r="J466" s="197"/>
      <c r="K466" s="197"/>
      <c r="L466" s="197"/>
      <c r="M466" s="197"/>
      <c r="N466" s="199"/>
      <c r="O466" s="199"/>
      <c r="P466" s="199"/>
      <c r="Q466" s="199"/>
      <c r="R466" s="197"/>
      <c r="S466" s="197"/>
      <c r="T466" s="197"/>
      <c r="U466" s="197"/>
      <c r="V466" s="199" t="str">
        <f t="shared" si="167"/>
        <v/>
      </c>
      <c r="W466" s="199" t="str">
        <f t="shared" si="168"/>
        <v/>
      </c>
      <c r="X466" s="199" t="str">
        <f t="shared" si="169"/>
        <v/>
      </c>
      <c r="Y466" s="199" t="str">
        <f t="shared" si="170"/>
        <v/>
      </c>
    </row>
    <row r="467" spans="1:25" ht="34.5" customHeight="1" x14ac:dyDescent="0.25">
      <c r="A467" s="197" t="str">
        <f t="shared" si="172"/>
        <v/>
      </c>
      <c r="B467" s="198"/>
      <c r="C467" s="198"/>
      <c r="D467" s="197" t="str">
        <f t="shared" si="171"/>
        <v/>
      </c>
      <c r="E467" s="198"/>
      <c r="F467" s="197"/>
      <c r="G467" s="197" t="str">
        <f t="shared" si="166"/>
        <v/>
      </c>
      <c r="H467" s="197"/>
      <c r="I467" s="197"/>
      <c r="J467" s="197"/>
      <c r="K467" s="197"/>
      <c r="L467" s="197"/>
      <c r="M467" s="197"/>
      <c r="N467" s="199"/>
      <c r="O467" s="199"/>
      <c r="P467" s="199"/>
      <c r="Q467" s="199"/>
      <c r="R467" s="197"/>
      <c r="S467" s="197"/>
      <c r="T467" s="197"/>
      <c r="U467" s="197"/>
      <c r="V467" s="199" t="str">
        <f t="shared" si="167"/>
        <v/>
      </c>
      <c r="W467" s="199" t="str">
        <f t="shared" si="168"/>
        <v/>
      </c>
      <c r="X467" s="199" t="str">
        <f t="shared" si="169"/>
        <v/>
      </c>
      <c r="Y467" s="199" t="str">
        <f t="shared" si="170"/>
        <v/>
      </c>
    </row>
    <row r="468" spans="1:25" ht="34.5" customHeight="1" x14ac:dyDescent="0.25">
      <c r="A468" s="197" t="str">
        <f t="shared" si="172"/>
        <v/>
      </c>
      <c r="B468" s="198"/>
      <c r="C468" s="198"/>
      <c r="D468" s="197" t="str">
        <f t="shared" si="171"/>
        <v/>
      </c>
      <c r="E468" s="198"/>
      <c r="F468" s="197"/>
      <c r="G468" s="197" t="str">
        <f t="shared" si="166"/>
        <v/>
      </c>
      <c r="H468" s="197"/>
      <c r="I468" s="197"/>
      <c r="J468" s="197"/>
      <c r="K468" s="197"/>
      <c r="L468" s="197"/>
      <c r="M468" s="197"/>
      <c r="N468" s="199"/>
      <c r="O468" s="199"/>
      <c r="P468" s="199"/>
      <c r="Q468" s="199"/>
      <c r="R468" s="197"/>
      <c r="S468" s="197"/>
      <c r="T468" s="197"/>
      <c r="U468" s="197"/>
      <c r="V468" s="199" t="str">
        <f t="shared" si="167"/>
        <v/>
      </c>
      <c r="W468" s="199" t="str">
        <f t="shared" si="168"/>
        <v/>
      </c>
      <c r="X468" s="199" t="str">
        <f t="shared" si="169"/>
        <v/>
      </c>
      <c r="Y468" s="199" t="str">
        <f t="shared" si="170"/>
        <v/>
      </c>
    </row>
    <row r="469" spans="1:25" ht="34.5" customHeight="1" x14ac:dyDescent="0.25">
      <c r="A469" s="197" t="str">
        <f t="shared" si="172"/>
        <v/>
      </c>
      <c r="B469" s="198"/>
      <c r="C469" s="198"/>
      <c r="D469" s="197" t="str">
        <f t="shared" si="171"/>
        <v/>
      </c>
      <c r="E469" s="198"/>
      <c r="F469" s="197"/>
      <c r="G469" s="197" t="str">
        <f t="shared" si="166"/>
        <v/>
      </c>
      <c r="H469" s="197"/>
      <c r="I469" s="197"/>
      <c r="J469" s="197"/>
      <c r="K469" s="197"/>
      <c r="L469" s="197"/>
      <c r="M469" s="197"/>
      <c r="N469" s="199"/>
      <c r="O469" s="199"/>
      <c r="P469" s="199"/>
      <c r="Q469" s="199"/>
      <c r="R469" s="197"/>
      <c r="S469" s="197"/>
      <c r="T469" s="197"/>
      <c r="U469" s="197"/>
      <c r="V469" s="199" t="str">
        <f t="shared" si="167"/>
        <v/>
      </c>
      <c r="W469" s="199" t="str">
        <f t="shared" si="168"/>
        <v/>
      </c>
      <c r="X469" s="199" t="str">
        <f t="shared" si="169"/>
        <v/>
      </c>
      <c r="Y469" s="199" t="str">
        <f t="shared" si="170"/>
        <v/>
      </c>
    </row>
    <row r="470" spans="1:25" ht="34.5" customHeight="1" x14ac:dyDescent="0.25">
      <c r="A470" s="197" t="str">
        <f t="shared" si="172"/>
        <v/>
      </c>
      <c r="B470" s="198"/>
      <c r="C470" s="198"/>
      <c r="D470" s="197" t="str">
        <f t="shared" si="171"/>
        <v/>
      </c>
      <c r="E470" s="198"/>
      <c r="F470" s="197"/>
      <c r="G470" s="197" t="str">
        <f t="shared" si="166"/>
        <v/>
      </c>
      <c r="H470" s="197"/>
      <c r="I470" s="197"/>
      <c r="J470" s="197"/>
      <c r="K470" s="197"/>
      <c r="L470" s="197"/>
      <c r="M470" s="197"/>
      <c r="N470" s="199"/>
      <c r="O470" s="199"/>
      <c r="P470" s="199"/>
      <c r="Q470" s="199"/>
      <c r="R470" s="197"/>
      <c r="S470" s="197"/>
      <c r="T470" s="197"/>
      <c r="U470" s="197"/>
      <c r="V470" s="199" t="str">
        <f t="shared" si="167"/>
        <v/>
      </c>
      <c r="W470" s="199" t="str">
        <f t="shared" si="168"/>
        <v/>
      </c>
      <c r="X470" s="199" t="str">
        <f t="shared" si="169"/>
        <v/>
      </c>
      <c r="Y470" s="199" t="str">
        <f t="shared" si="170"/>
        <v/>
      </c>
    </row>
    <row r="471" spans="1:25" ht="34.5" customHeight="1" x14ac:dyDescent="0.25">
      <c r="A471" s="197" t="str">
        <f t="shared" si="172"/>
        <v/>
      </c>
      <c r="B471" s="198"/>
      <c r="C471" s="198"/>
      <c r="D471" s="197" t="str">
        <f t="shared" si="171"/>
        <v/>
      </c>
      <c r="E471" s="198"/>
      <c r="F471" s="197"/>
      <c r="G471" s="197" t="str">
        <f t="shared" ref="G471:G534" si="173">IF(E471="","",IF(E471=B469,"Ja","Nein"))</f>
        <v/>
      </c>
      <c r="H471" s="197"/>
      <c r="I471" s="197"/>
      <c r="J471" s="197"/>
      <c r="K471" s="197"/>
      <c r="L471" s="197"/>
      <c r="M471" s="197"/>
      <c r="N471" s="199"/>
      <c r="O471" s="199"/>
      <c r="P471" s="199"/>
      <c r="Q471" s="199"/>
      <c r="R471" s="197"/>
      <c r="S471" s="197"/>
      <c r="T471" s="197"/>
      <c r="U471" s="197"/>
      <c r="V471" s="199" t="str">
        <f t="shared" si="167"/>
        <v/>
      </c>
      <c r="W471" s="199" t="str">
        <f t="shared" si="168"/>
        <v/>
      </c>
      <c r="X471" s="199" t="str">
        <f t="shared" si="169"/>
        <v/>
      </c>
      <c r="Y471" s="199" t="str">
        <f t="shared" si="170"/>
        <v/>
      </c>
    </row>
    <row r="472" spans="1:25" ht="34.5" customHeight="1" x14ac:dyDescent="0.25">
      <c r="A472" s="197" t="str">
        <f t="shared" si="172"/>
        <v/>
      </c>
      <c r="B472" s="198"/>
      <c r="C472" s="198"/>
      <c r="D472" s="197" t="str">
        <f t="shared" si="171"/>
        <v/>
      </c>
      <c r="E472" s="198"/>
      <c r="F472" s="197"/>
      <c r="G472" s="197" t="str">
        <f t="shared" si="173"/>
        <v/>
      </c>
      <c r="H472" s="197"/>
      <c r="I472" s="197"/>
      <c r="J472" s="197"/>
      <c r="K472" s="197"/>
      <c r="L472" s="197"/>
      <c r="M472" s="197"/>
      <c r="N472" s="199"/>
      <c r="O472" s="199"/>
      <c r="P472" s="199"/>
      <c r="Q472" s="199"/>
      <c r="R472" s="197"/>
      <c r="S472" s="197"/>
      <c r="T472" s="197"/>
      <c r="U472" s="197"/>
      <c r="V472" s="199" t="str">
        <f t="shared" si="167"/>
        <v/>
      </c>
      <c r="W472" s="199" t="str">
        <f t="shared" si="168"/>
        <v/>
      </c>
      <c r="X472" s="199" t="str">
        <f t="shared" si="169"/>
        <v/>
      </c>
      <c r="Y472" s="199" t="str">
        <f t="shared" si="170"/>
        <v/>
      </c>
    </row>
    <row r="473" spans="1:25" ht="34.5" customHeight="1" x14ac:dyDescent="0.25">
      <c r="A473" s="197" t="str">
        <f t="shared" si="172"/>
        <v/>
      </c>
      <c r="B473" s="198"/>
      <c r="C473" s="198"/>
      <c r="D473" s="197" t="str">
        <f t="shared" si="171"/>
        <v/>
      </c>
      <c r="E473" s="198"/>
      <c r="F473" s="197"/>
      <c r="G473" s="197" t="str">
        <f t="shared" si="173"/>
        <v/>
      </c>
      <c r="H473" s="197"/>
      <c r="I473" s="197"/>
      <c r="J473" s="197"/>
      <c r="K473" s="197"/>
      <c r="L473" s="197"/>
      <c r="M473" s="197"/>
      <c r="N473" s="199"/>
      <c r="O473" s="199"/>
      <c r="P473" s="199"/>
      <c r="Q473" s="199"/>
      <c r="R473" s="197"/>
      <c r="S473" s="197"/>
      <c r="T473" s="197"/>
      <c r="U473" s="197"/>
      <c r="V473" s="199" t="str">
        <f t="shared" si="167"/>
        <v/>
      </c>
      <c r="W473" s="199" t="str">
        <f t="shared" si="168"/>
        <v/>
      </c>
      <c r="X473" s="199" t="str">
        <f t="shared" si="169"/>
        <v/>
      </c>
      <c r="Y473" s="199" t="str">
        <f t="shared" si="170"/>
        <v/>
      </c>
    </row>
    <row r="474" spans="1:25" ht="34.5" customHeight="1" x14ac:dyDescent="0.25">
      <c r="A474" s="197" t="str">
        <f t="shared" si="172"/>
        <v/>
      </c>
      <c r="B474" s="198"/>
      <c r="C474" s="198"/>
      <c r="D474" s="197" t="str">
        <f t="shared" si="171"/>
        <v/>
      </c>
      <c r="E474" s="198"/>
      <c r="F474" s="197"/>
      <c r="G474" s="197" t="str">
        <f t="shared" si="173"/>
        <v/>
      </c>
      <c r="H474" s="197"/>
      <c r="I474" s="197"/>
      <c r="J474" s="197"/>
      <c r="K474" s="197"/>
      <c r="L474" s="197"/>
      <c r="M474" s="197"/>
      <c r="N474" s="199"/>
      <c r="O474" s="199"/>
      <c r="P474" s="199"/>
      <c r="Q474" s="199"/>
      <c r="R474" s="197"/>
      <c r="S474" s="197"/>
      <c r="T474" s="197"/>
      <c r="U474" s="197"/>
      <c r="V474" s="199" t="str">
        <f t="shared" si="167"/>
        <v/>
      </c>
      <c r="W474" s="199" t="str">
        <f t="shared" si="168"/>
        <v/>
      </c>
      <c r="X474" s="199" t="str">
        <f t="shared" si="169"/>
        <v/>
      </c>
      <c r="Y474" s="199" t="str">
        <f t="shared" si="170"/>
        <v/>
      </c>
    </row>
    <row r="475" spans="1:25" ht="34.5" customHeight="1" x14ac:dyDescent="0.25">
      <c r="A475" s="197" t="str">
        <f t="shared" si="172"/>
        <v/>
      </c>
      <c r="B475" s="198"/>
      <c r="C475" s="198"/>
      <c r="D475" s="197" t="str">
        <f t="shared" si="171"/>
        <v/>
      </c>
      <c r="E475" s="198"/>
      <c r="F475" s="197"/>
      <c r="G475" s="197" t="str">
        <f t="shared" si="173"/>
        <v/>
      </c>
      <c r="H475" s="197"/>
      <c r="I475" s="197"/>
      <c r="J475" s="197"/>
      <c r="K475" s="197"/>
      <c r="L475" s="197"/>
      <c r="M475" s="197"/>
      <c r="N475" s="199"/>
      <c r="O475" s="199"/>
      <c r="P475" s="199"/>
      <c r="Q475" s="199"/>
      <c r="R475" s="197"/>
      <c r="S475" s="197"/>
      <c r="T475" s="197"/>
      <c r="U475" s="197"/>
      <c r="V475" s="199" t="str">
        <f t="shared" si="167"/>
        <v/>
      </c>
      <c r="W475" s="199" t="str">
        <f t="shared" si="168"/>
        <v/>
      </c>
      <c r="X475" s="199" t="str">
        <f t="shared" si="169"/>
        <v/>
      </c>
      <c r="Y475" s="199" t="str">
        <f t="shared" si="170"/>
        <v/>
      </c>
    </row>
    <row r="476" spans="1:25" ht="34.5" customHeight="1" x14ac:dyDescent="0.25">
      <c r="A476" s="197" t="str">
        <f t="shared" si="172"/>
        <v/>
      </c>
      <c r="B476" s="198"/>
      <c r="C476" s="198"/>
      <c r="D476" s="197" t="str">
        <f t="shared" si="171"/>
        <v/>
      </c>
      <c r="E476" s="198"/>
      <c r="F476" s="197"/>
      <c r="G476" s="197" t="str">
        <f t="shared" si="173"/>
        <v/>
      </c>
      <c r="H476" s="197"/>
      <c r="I476" s="197"/>
      <c r="J476" s="197"/>
      <c r="K476" s="197"/>
      <c r="L476" s="197"/>
      <c r="M476" s="197"/>
      <c r="N476" s="199"/>
      <c r="O476" s="199"/>
      <c r="P476" s="199"/>
      <c r="Q476" s="199"/>
      <c r="R476" s="197"/>
      <c r="S476" s="197"/>
      <c r="T476" s="197"/>
      <c r="U476" s="197"/>
      <c r="V476" s="199" t="str">
        <f t="shared" si="167"/>
        <v/>
      </c>
      <c r="W476" s="199" t="str">
        <f t="shared" si="168"/>
        <v/>
      </c>
      <c r="X476" s="199" t="str">
        <f t="shared" si="169"/>
        <v/>
      </c>
      <c r="Y476" s="199" t="str">
        <f t="shared" si="170"/>
        <v/>
      </c>
    </row>
    <row r="477" spans="1:25" ht="34.5" customHeight="1" x14ac:dyDescent="0.25">
      <c r="A477" s="197" t="str">
        <f t="shared" si="172"/>
        <v/>
      </c>
      <c r="B477" s="198"/>
      <c r="C477" s="198"/>
      <c r="D477" s="197" t="str">
        <f t="shared" si="171"/>
        <v/>
      </c>
      <c r="E477" s="198"/>
      <c r="F477" s="197"/>
      <c r="G477" s="197" t="str">
        <f t="shared" si="173"/>
        <v/>
      </c>
      <c r="H477" s="197"/>
      <c r="I477" s="197"/>
      <c r="J477" s="197"/>
      <c r="K477" s="197"/>
      <c r="L477" s="197"/>
      <c r="M477" s="197"/>
      <c r="N477" s="199"/>
      <c r="O477" s="199"/>
      <c r="P477" s="199"/>
      <c r="Q477" s="199"/>
      <c r="R477" s="197"/>
      <c r="S477" s="197"/>
      <c r="T477" s="197"/>
      <c r="U477" s="197"/>
      <c r="V477" s="199" t="str">
        <f t="shared" si="167"/>
        <v/>
      </c>
      <c r="W477" s="199" t="str">
        <f t="shared" si="168"/>
        <v/>
      </c>
      <c r="X477" s="199" t="str">
        <f t="shared" si="169"/>
        <v/>
      </c>
      <c r="Y477" s="199" t="str">
        <f t="shared" si="170"/>
        <v/>
      </c>
    </row>
    <row r="478" spans="1:25" ht="34.5" customHeight="1" x14ac:dyDescent="0.25">
      <c r="A478" s="197" t="str">
        <f t="shared" si="172"/>
        <v/>
      </c>
      <c r="B478" s="198"/>
      <c r="C478" s="198"/>
      <c r="D478" s="197" t="str">
        <f t="shared" si="171"/>
        <v/>
      </c>
      <c r="E478" s="198"/>
      <c r="F478" s="197"/>
      <c r="G478" s="197" t="str">
        <f t="shared" si="173"/>
        <v/>
      </c>
      <c r="H478" s="197"/>
      <c r="I478" s="197"/>
      <c r="J478" s="197"/>
      <c r="K478" s="197"/>
      <c r="L478" s="197"/>
      <c r="M478" s="197"/>
      <c r="N478" s="199"/>
      <c r="O478" s="199"/>
      <c r="P478" s="199"/>
      <c r="Q478" s="199"/>
      <c r="R478" s="197"/>
      <c r="S478" s="197"/>
      <c r="T478" s="197"/>
      <c r="U478" s="197"/>
      <c r="V478" s="199" t="str">
        <f t="shared" si="167"/>
        <v/>
      </c>
      <c r="W478" s="199" t="str">
        <f t="shared" si="168"/>
        <v/>
      </c>
      <c r="X478" s="199" t="str">
        <f t="shared" si="169"/>
        <v/>
      </c>
      <c r="Y478" s="199" t="str">
        <f t="shared" si="170"/>
        <v/>
      </c>
    </row>
    <row r="479" spans="1:25" ht="34.5" customHeight="1" x14ac:dyDescent="0.25">
      <c r="A479" s="197" t="str">
        <f t="shared" si="172"/>
        <v/>
      </c>
      <c r="B479" s="198"/>
      <c r="C479" s="198"/>
      <c r="D479" s="197" t="str">
        <f t="shared" si="171"/>
        <v/>
      </c>
      <c r="E479" s="198"/>
      <c r="F479" s="197"/>
      <c r="G479" s="197" t="str">
        <f t="shared" si="173"/>
        <v/>
      </c>
      <c r="H479" s="197"/>
      <c r="I479" s="197"/>
      <c r="J479" s="197"/>
      <c r="K479" s="197"/>
      <c r="L479" s="197"/>
      <c r="M479" s="197"/>
      <c r="N479" s="199"/>
      <c r="O479" s="199"/>
      <c r="P479" s="199"/>
      <c r="Q479" s="199"/>
      <c r="R479" s="197"/>
      <c r="S479" s="197"/>
      <c r="T479" s="197"/>
      <c r="U479" s="197"/>
      <c r="V479" s="199" t="str">
        <f t="shared" si="167"/>
        <v/>
      </c>
      <c r="W479" s="199" t="str">
        <f t="shared" si="168"/>
        <v/>
      </c>
      <c r="X479" s="199" t="str">
        <f t="shared" si="169"/>
        <v/>
      </c>
      <c r="Y479" s="199" t="str">
        <f t="shared" si="170"/>
        <v/>
      </c>
    </row>
    <row r="480" spans="1:25" ht="34.5" customHeight="1" x14ac:dyDescent="0.25">
      <c r="A480" s="197" t="str">
        <f t="shared" si="172"/>
        <v/>
      </c>
      <c r="B480" s="198"/>
      <c r="C480" s="198"/>
      <c r="D480" s="197" t="str">
        <f t="shared" si="171"/>
        <v/>
      </c>
      <c r="E480" s="198"/>
      <c r="F480" s="197"/>
      <c r="G480" s="197" t="str">
        <f t="shared" si="173"/>
        <v/>
      </c>
      <c r="H480" s="197"/>
      <c r="I480" s="197"/>
      <c r="J480" s="197"/>
      <c r="K480" s="197"/>
      <c r="L480" s="197"/>
      <c r="M480" s="197"/>
      <c r="N480" s="199"/>
      <c r="O480" s="199"/>
      <c r="P480" s="199"/>
      <c r="Q480" s="199"/>
      <c r="R480" s="197"/>
      <c r="S480" s="197"/>
      <c r="T480" s="197"/>
      <c r="U480" s="197"/>
      <c r="V480" s="199" t="str">
        <f t="shared" si="167"/>
        <v/>
      </c>
      <c r="W480" s="199" t="str">
        <f t="shared" si="168"/>
        <v/>
      </c>
      <c r="X480" s="199" t="str">
        <f t="shared" si="169"/>
        <v/>
      </c>
      <c r="Y480" s="199" t="str">
        <f t="shared" si="170"/>
        <v/>
      </c>
    </row>
    <row r="481" spans="1:25" ht="34.5" customHeight="1" x14ac:dyDescent="0.25">
      <c r="A481" s="197" t="str">
        <f t="shared" si="172"/>
        <v/>
      </c>
      <c r="B481" s="198"/>
      <c r="C481" s="198"/>
      <c r="D481" s="197" t="str">
        <f t="shared" si="171"/>
        <v/>
      </c>
      <c r="E481" s="198"/>
      <c r="F481" s="197"/>
      <c r="G481" s="197" t="str">
        <f t="shared" si="173"/>
        <v/>
      </c>
      <c r="H481" s="197"/>
      <c r="I481" s="197"/>
      <c r="J481" s="197"/>
      <c r="K481" s="197"/>
      <c r="L481" s="197"/>
      <c r="M481" s="197"/>
      <c r="N481" s="199"/>
      <c r="O481" s="199"/>
      <c r="P481" s="199"/>
      <c r="Q481" s="199"/>
      <c r="R481" s="197"/>
      <c r="S481" s="197"/>
      <c r="T481" s="197"/>
      <c r="U481" s="197"/>
      <c r="V481" s="199" t="str">
        <f t="shared" si="167"/>
        <v/>
      </c>
      <c r="W481" s="199" t="str">
        <f t="shared" si="168"/>
        <v/>
      </c>
      <c r="X481" s="199" t="str">
        <f t="shared" si="169"/>
        <v/>
      </c>
      <c r="Y481" s="199" t="str">
        <f t="shared" si="170"/>
        <v/>
      </c>
    </row>
    <row r="482" spans="1:25" ht="34.5" customHeight="1" x14ac:dyDescent="0.25">
      <c r="A482" s="197" t="str">
        <f t="shared" si="172"/>
        <v/>
      </c>
      <c r="B482" s="198"/>
      <c r="C482" s="198"/>
      <c r="D482" s="197" t="str">
        <f t="shared" si="171"/>
        <v/>
      </c>
      <c r="E482" s="198"/>
      <c r="F482" s="197"/>
      <c r="G482" s="197" t="str">
        <f t="shared" si="173"/>
        <v/>
      </c>
      <c r="H482" s="197"/>
      <c r="I482" s="197"/>
      <c r="J482" s="197"/>
      <c r="K482" s="197"/>
      <c r="L482" s="197"/>
      <c r="M482" s="197"/>
      <c r="N482" s="199"/>
      <c r="O482" s="199"/>
      <c r="P482" s="199"/>
      <c r="Q482" s="199"/>
      <c r="R482" s="197"/>
      <c r="S482" s="197"/>
      <c r="T482" s="197"/>
      <c r="U482" s="197"/>
      <c r="V482" s="199" t="str">
        <f t="shared" ref="V482:V545" si="174">IF(N482="","",IF(O482="","",O482-N482))</f>
        <v/>
      </c>
      <c r="W482" s="199" t="str">
        <f t="shared" ref="W482:W545" si="175">IF(O482="","",IF(P482="","",P482-O482))</f>
        <v/>
      </c>
      <c r="X482" s="199" t="str">
        <f t="shared" si="169"/>
        <v/>
      </c>
      <c r="Y482" s="199" t="str">
        <f t="shared" si="170"/>
        <v/>
      </c>
    </row>
    <row r="483" spans="1:25" ht="34.5" customHeight="1" x14ac:dyDescent="0.25">
      <c r="A483" s="197" t="str">
        <f t="shared" si="172"/>
        <v/>
      </c>
      <c r="B483" s="198"/>
      <c r="C483" s="198"/>
      <c r="D483" s="197" t="str">
        <f t="shared" si="171"/>
        <v/>
      </c>
      <c r="E483" s="198"/>
      <c r="F483" s="197"/>
      <c r="G483" s="197" t="str">
        <f t="shared" si="173"/>
        <v/>
      </c>
      <c r="H483" s="197"/>
      <c r="I483" s="197"/>
      <c r="J483" s="197"/>
      <c r="K483" s="197"/>
      <c r="L483" s="197"/>
      <c r="M483" s="197"/>
      <c r="N483" s="199"/>
      <c r="O483" s="199"/>
      <c r="P483" s="199"/>
      <c r="Q483" s="199"/>
      <c r="R483" s="197"/>
      <c r="S483" s="197"/>
      <c r="T483" s="197"/>
      <c r="U483" s="197"/>
      <c r="V483" s="199" t="str">
        <f t="shared" si="174"/>
        <v/>
      </c>
      <c r="W483" s="199" t="str">
        <f t="shared" si="175"/>
        <v/>
      </c>
      <c r="X483" s="199" t="str">
        <f t="shared" ref="X483:X546" si="176">IF(P483="","",IF(N483="","",P483-N483))</f>
        <v/>
      </c>
      <c r="Y483" s="199" t="str">
        <f t="shared" ref="Y483:Y546" si="177">IF(N483="","",IF(Q483="","",Q483-N483))</f>
        <v/>
      </c>
    </row>
    <row r="484" spans="1:25" ht="34.5" customHeight="1" x14ac:dyDescent="0.25">
      <c r="A484" s="197" t="str">
        <f t="shared" si="172"/>
        <v/>
      </c>
      <c r="B484" s="198"/>
      <c r="C484" s="198"/>
      <c r="D484" s="197" t="str">
        <f t="shared" si="171"/>
        <v/>
      </c>
      <c r="E484" s="198"/>
      <c r="F484" s="197"/>
      <c r="G484" s="197" t="str">
        <f t="shared" si="173"/>
        <v/>
      </c>
      <c r="H484" s="197"/>
      <c r="I484" s="197"/>
      <c r="J484" s="197"/>
      <c r="K484" s="197"/>
      <c r="L484" s="197"/>
      <c r="M484" s="197"/>
      <c r="N484" s="199"/>
      <c r="O484" s="199"/>
      <c r="P484" s="199"/>
      <c r="Q484" s="199"/>
      <c r="R484" s="197"/>
      <c r="S484" s="197"/>
      <c r="T484" s="197"/>
      <c r="U484" s="197"/>
      <c r="V484" s="199" t="str">
        <f t="shared" si="174"/>
        <v/>
      </c>
      <c r="W484" s="199" t="str">
        <f t="shared" si="175"/>
        <v/>
      </c>
      <c r="X484" s="199" t="str">
        <f t="shared" si="176"/>
        <v/>
      </c>
      <c r="Y484" s="199" t="str">
        <f t="shared" si="177"/>
        <v/>
      </c>
    </row>
    <row r="485" spans="1:25" ht="34.5" customHeight="1" x14ac:dyDescent="0.25">
      <c r="A485" s="197" t="str">
        <f t="shared" si="172"/>
        <v/>
      </c>
      <c r="B485" s="198"/>
      <c r="C485" s="198"/>
      <c r="D485" s="197" t="str">
        <f t="shared" si="171"/>
        <v/>
      </c>
      <c r="E485" s="198"/>
      <c r="F485" s="197"/>
      <c r="G485" s="197" t="str">
        <f t="shared" si="173"/>
        <v/>
      </c>
      <c r="H485" s="197"/>
      <c r="I485" s="197"/>
      <c r="J485" s="197"/>
      <c r="K485" s="197"/>
      <c r="L485" s="197"/>
      <c r="M485" s="197"/>
      <c r="N485" s="199"/>
      <c r="O485" s="199"/>
      <c r="P485" s="199"/>
      <c r="Q485" s="199"/>
      <c r="R485" s="197"/>
      <c r="S485" s="197"/>
      <c r="T485" s="197"/>
      <c r="U485" s="197"/>
      <c r="V485" s="199" t="str">
        <f t="shared" si="174"/>
        <v/>
      </c>
      <c r="W485" s="199" t="str">
        <f t="shared" si="175"/>
        <v/>
      </c>
      <c r="X485" s="199" t="str">
        <f t="shared" si="176"/>
        <v/>
      </c>
      <c r="Y485" s="199" t="str">
        <f t="shared" si="177"/>
        <v/>
      </c>
    </row>
    <row r="486" spans="1:25" ht="34.5" customHeight="1" x14ac:dyDescent="0.25">
      <c r="A486" s="197" t="str">
        <f t="shared" si="172"/>
        <v/>
      </c>
      <c r="B486" s="198"/>
      <c r="C486" s="198"/>
      <c r="D486" s="197" t="str">
        <f t="shared" si="171"/>
        <v/>
      </c>
      <c r="E486" s="198"/>
      <c r="F486" s="197"/>
      <c r="G486" s="197" t="str">
        <f t="shared" si="173"/>
        <v/>
      </c>
      <c r="H486" s="197"/>
      <c r="I486" s="197"/>
      <c r="J486" s="197"/>
      <c r="K486" s="197"/>
      <c r="L486" s="197"/>
      <c r="M486" s="197"/>
      <c r="N486" s="199"/>
      <c r="O486" s="199"/>
      <c r="P486" s="199"/>
      <c r="Q486" s="199"/>
      <c r="R486" s="197"/>
      <c r="S486" s="197"/>
      <c r="T486" s="197"/>
      <c r="U486" s="197"/>
      <c r="V486" s="199" t="str">
        <f t="shared" si="174"/>
        <v/>
      </c>
      <c r="W486" s="199" t="str">
        <f t="shared" si="175"/>
        <v/>
      </c>
      <c r="X486" s="199" t="str">
        <f t="shared" si="176"/>
        <v/>
      </c>
      <c r="Y486" s="199" t="str">
        <f t="shared" si="177"/>
        <v/>
      </c>
    </row>
    <row r="487" spans="1:25" ht="34.5" customHeight="1" x14ac:dyDescent="0.25">
      <c r="A487" s="197" t="str">
        <f t="shared" si="172"/>
        <v/>
      </c>
      <c r="B487" s="198"/>
      <c r="C487" s="198"/>
      <c r="D487" s="197" t="str">
        <f t="shared" si="171"/>
        <v/>
      </c>
      <c r="E487" s="198"/>
      <c r="F487" s="197"/>
      <c r="G487" s="197" t="str">
        <f t="shared" si="173"/>
        <v/>
      </c>
      <c r="H487" s="197"/>
      <c r="I487" s="197"/>
      <c r="J487" s="197"/>
      <c r="K487" s="197"/>
      <c r="L487" s="197"/>
      <c r="M487" s="197"/>
      <c r="N487" s="199"/>
      <c r="O487" s="199"/>
      <c r="P487" s="199"/>
      <c r="Q487" s="199"/>
      <c r="R487" s="197"/>
      <c r="S487" s="197"/>
      <c r="T487" s="197"/>
      <c r="U487" s="197"/>
      <c r="V487" s="199" t="str">
        <f t="shared" si="174"/>
        <v/>
      </c>
      <c r="W487" s="199" t="str">
        <f t="shared" si="175"/>
        <v/>
      </c>
      <c r="X487" s="199" t="str">
        <f t="shared" si="176"/>
        <v/>
      </c>
      <c r="Y487" s="199" t="str">
        <f t="shared" si="177"/>
        <v/>
      </c>
    </row>
    <row r="488" spans="1:25" ht="34.5" customHeight="1" x14ac:dyDescent="0.25">
      <c r="A488" s="197" t="str">
        <f t="shared" si="172"/>
        <v/>
      </c>
      <c r="B488" s="198"/>
      <c r="C488" s="198"/>
      <c r="D488" s="197" t="str">
        <f t="shared" si="171"/>
        <v/>
      </c>
      <c r="E488" s="198"/>
      <c r="F488" s="197"/>
      <c r="G488" s="197" t="str">
        <f t="shared" si="173"/>
        <v/>
      </c>
      <c r="H488" s="197"/>
      <c r="I488" s="197"/>
      <c r="J488" s="197"/>
      <c r="K488" s="197"/>
      <c r="L488" s="197"/>
      <c r="M488" s="197"/>
      <c r="N488" s="199"/>
      <c r="O488" s="199"/>
      <c r="P488" s="199"/>
      <c r="Q488" s="199"/>
      <c r="R488" s="197"/>
      <c r="S488" s="197"/>
      <c r="T488" s="197"/>
      <c r="U488" s="197"/>
      <c r="V488" s="199" t="str">
        <f t="shared" si="174"/>
        <v/>
      </c>
      <c r="W488" s="199" t="str">
        <f t="shared" si="175"/>
        <v/>
      </c>
      <c r="X488" s="199" t="str">
        <f t="shared" si="176"/>
        <v/>
      </c>
      <c r="Y488" s="199" t="str">
        <f t="shared" si="177"/>
        <v/>
      </c>
    </row>
    <row r="489" spans="1:25" ht="34.5" customHeight="1" x14ac:dyDescent="0.25">
      <c r="A489" s="197" t="str">
        <f t="shared" si="172"/>
        <v/>
      </c>
      <c r="B489" s="198"/>
      <c r="C489" s="198"/>
      <c r="D489" s="197" t="str">
        <f t="shared" si="171"/>
        <v/>
      </c>
      <c r="E489" s="198"/>
      <c r="F489" s="197"/>
      <c r="G489" s="197" t="str">
        <f t="shared" si="173"/>
        <v/>
      </c>
      <c r="H489" s="197"/>
      <c r="I489" s="197"/>
      <c r="J489" s="197"/>
      <c r="K489" s="197"/>
      <c r="L489" s="197"/>
      <c r="M489" s="197"/>
      <c r="N489" s="199"/>
      <c r="O489" s="199"/>
      <c r="P489" s="199"/>
      <c r="Q489" s="199"/>
      <c r="R489" s="197"/>
      <c r="S489" s="197"/>
      <c r="T489" s="197"/>
      <c r="U489" s="197"/>
      <c r="V489" s="199" t="str">
        <f t="shared" si="174"/>
        <v/>
      </c>
      <c r="W489" s="199" t="str">
        <f t="shared" si="175"/>
        <v/>
      </c>
      <c r="X489" s="199" t="str">
        <f t="shared" si="176"/>
        <v/>
      </c>
      <c r="Y489" s="199" t="str">
        <f t="shared" si="177"/>
        <v/>
      </c>
    </row>
    <row r="490" spans="1:25" ht="34.5" customHeight="1" x14ac:dyDescent="0.25">
      <c r="A490" s="197" t="str">
        <f t="shared" si="172"/>
        <v/>
      </c>
      <c r="B490" s="198"/>
      <c r="C490" s="198"/>
      <c r="D490" s="197" t="str">
        <f t="shared" si="171"/>
        <v/>
      </c>
      <c r="E490" s="198"/>
      <c r="F490" s="197"/>
      <c r="G490" s="197" t="str">
        <f t="shared" si="173"/>
        <v/>
      </c>
      <c r="H490" s="197"/>
      <c r="I490" s="197"/>
      <c r="J490" s="197"/>
      <c r="K490" s="197"/>
      <c r="L490" s="197"/>
      <c r="M490" s="197"/>
      <c r="N490" s="199"/>
      <c r="O490" s="199"/>
      <c r="P490" s="199"/>
      <c r="Q490" s="199"/>
      <c r="R490" s="197"/>
      <c r="S490" s="197"/>
      <c r="T490" s="197"/>
      <c r="U490" s="197"/>
      <c r="V490" s="199" t="str">
        <f t="shared" si="174"/>
        <v/>
      </c>
      <c r="W490" s="199" t="str">
        <f t="shared" si="175"/>
        <v/>
      </c>
      <c r="X490" s="199" t="str">
        <f t="shared" si="176"/>
        <v/>
      </c>
      <c r="Y490" s="199" t="str">
        <f t="shared" si="177"/>
        <v/>
      </c>
    </row>
    <row r="491" spans="1:25" ht="34.5" customHeight="1" x14ac:dyDescent="0.25">
      <c r="A491" s="197" t="str">
        <f t="shared" si="172"/>
        <v/>
      </c>
      <c r="B491" s="198"/>
      <c r="C491" s="198"/>
      <c r="D491" s="197" t="str">
        <f t="shared" si="171"/>
        <v/>
      </c>
      <c r="E491" s="198"/>
      <c r="F491" s="197"/>
      <c r="G491" s="197" t="str">
        <f t="shared" si="173"/>
        <v/>
      </c>
      <c r="H491" s="197"/>
      <c r="I491" s="197"/>
      <c r="J491" s="197"/>
      <c r="K491" s="197"/>
      <c r="L491" s="197"/>
      <c r="M491" s="197"/>
      <c r="N491" s="199"/>
      <c r="O491" s="199"/>
      <c r="P491" s="199"/>
      <c r="Q491" s="199"/>
      <c r="R491" s="197"/>
      <c r="S491" s="197"/>
      <c r="T491" s="197"/>
      <c r="U491" s="197"/>
      <c r="V491" s="199" t="str">
        <f t="shared" si="174"/>
        <v/>
      </c>
      <c r="W491" s="199" t="str">
        <f t="shared" si="175"/>
        <v/>
      </c>
      <c r="X491" s="199" t="str">
        <f t="shared" si="176"/>
        <v/>
      </c>
      <c r="Y491" s="199" t="str">
        <f t="shared" si="177"/>
        <v/>
      </c>
    </row>
    <row r="492" spans="1:25" ht="34.5" customHeight="1" x14ac:dyDescent="0.25">
      <c r="A492" s="197" t="str">
        <f t="shared" si="172"/>
        <v/>
      </c>
      <c r="B492" s="198"/>
      <c r="C492" s="198"/>
      <c r="D492" s="197" t="str">
        <f t="shared" si="171"/>
        <v/>
      </c>
      <c r="E492" s="198"/>
      <c r="F492" s="197"/>
      <c r="G492" s="197" t="str">
        <f t="shared" si="173"/>
        <v/>
      </c>
      <c r="H492" s="197"/>
      <c r="I492" s="197"/>
      <c r="J492" s="197"/>
      <c r="K492" s="197"/>
      <c r="L492" s="197"/>
      <c r="M492" s="197"/>
      <c r="N492" s="199"/>
      <c r="O492" s="199"/>
      <c r="P492" s="199"/>
      <c r="Q492" s="199"/>
      <c r="R492" s="197"/>
      <c r="S492" s="197"/>
      <c r="T492" s="197"/>
      <c r="U492" s="197"/>
      <c r="V492" s="199" t="str">
        <f t="shared" si="174"/>
        <v/>
      </c>
      <c r="W492" s="199" t="str">
        <f t="shared" si="175"/>
        <v/>
      </c>
      <c r="X492" s="199" t="str">
        <f t="shared" si="176"/>
        <v/>
      </c>
      <c r="Y492" s="199" t="str">
        <f t="shared" si="177"/>
        <v/>
      </c>
    </row>
    <row r="493" spans="1:25" ht="34.5" customHeight="1" x14ac:dyDescent="0.25">
      <c r="A493" s="197" t="str">
        <f t="shared" si="172"/>
        <v/>
      </c>
      <c r="B493" s="198"/>
      <c r="C493" s="198"/>
      <c r="D493" s="197" t="str">
        <f t="shared" si="171"/>
        <v/>
      </c>
      <c r="E493" s="198"/>
      <c r="F493" s="197"/>
      <c r="G493" s="197" t="str">
        <f t="shared" si="173"/>
        <v/>
      </c>
      <c r="H493" s="197"/>
      <c r="I493" s="197"/>
      <c r="J493" s="197"/>
      <c r="K493" s="197"/>
      <c r="L493" s="197"/>
      <c r="M493" s="197"/>
      <c r="N493" s="199"/>
      <c r="O493" s="199"/>
      <c r="P493" s="199"/>
      <c r="Q493" s="199"/>
      <c r="R493" s="197"/>
      <c r="S493" s="197"/>
      <c r="T493" s="197"/>
      <c r="U493" s="197"/>
      <c r="V493" s="199" t="str">
        <f t="shared" si="174"/>
        <v/>
      </c>
      <c r="W493" s="199" t="str">
        <f t="shared" si="175"/>
        <v/>
      </c>
      <c r="X493" s="199" t="str">
        <f t="shared" si="176"/>
        <v/>
      </c>
      <c r="Y493" s="199" t="str">
        <f t="shared" si="177"/>
        <v/>
      </c>
    </row>
    <row r="494" spans="1:25" ht="34.5" customHeight="1" x14ac:dyDescent="0.25">
      <c r="A494" s="197" t="str">
        <f t="shared" si="172"/>
        <v/>
      </c>
      <c r="B494" s="198"/>
      <c r="C494" s="198"/>
      <c r="D494" s="197" t="str">
        <f t="shared" si="171"/>
        <v/>
      </c>
      <c r="E494" s="198"/>
      <c r="F494" s="197"/>
      <c r="G494" s="197" t="str">
        <f t="shared" si="173"/>
        <v/>
      </c>
      <c r="H494" s="197"/>
      <c r="I494" s="197"/>
      <c r="J494" s="197"/>
      <c r="K494" s="197"/>
      <c r="L494" s="197"/>
      <c r="M494" s="197"/>
      <c r="N494" s="199"/>
      <c r="O494" s="199"/>
      <c r="P494" s="199"/>
      <c r="Q494" s="199"/>
      <c r="R494" s="197"/>
      <c r="S494" s="197"/>
      <c r="T494" s="197"/>
      <c r="U494" s="197"/>
      <c r="V494" s="199" t="str">
        <f t="shared" si="174"/>
        <v/>
      </c>
      <c r="W494" s="199" t="str">
        <f t="shared" si="175"/>
        <v/>
      </c>
      <c r="X494" s="199" t="str">
        <f t="shared" si="176"/>
        <v/>
      </c>
      <c r="Y494" s="199" t="str">
        <f t="shared" si="177"/>
        <v/>
      </c>
    </row>
    <row r="495" spans="1:25" ht="34.5" customHeight="1" x14ac:dyDescent="0.25">
      <c r="A495" s="197" t="str">
        <f t="shared" si="172"/>
        <v/>
      </c>
      <c r="B495" s="198"/>
      <c r="C495" s="198"/>
      <c r="D495" s="197" t="str">
        <f t="shared" si="171"/>
        <v/>
      </c>
      <c r="E495" s="198"/>
      <c r="F495" s="197"/>
      <c r="G495" s="197" t="str">
        <f t="shared" si="173"/>
        <v/>
      </c>
      <c r="H495" s="197"/>
      <c r="I495" s="197"/>
      <c r="J495" s="197"/>
      <c r="K495" s="197"/>
      <c r="L495" s="197"/>
      <c r="M495" s="197"/>
      <c r="N495" s="199"/>
      <c r="O495" s="199"/>
      <c r="P495" s="199"/>
      <c r="Q495" s="199"/>
      <c r="R495" s="197"/>
      <c r="S495" s="197"/>
      <c r="T495" s="197"/>
      <c r="U495" s="197"/>
      <c r="V495" s="199" t="str">
        <f t="shared" si="174"/>
        <v/>
      </c>
      <c r="W495" s="199" t="str">
        <f t="shared" si="175"/>
        <v/>
      </c>
      <c r="X495" s="199" t="str">
        <f t="shared" si="176"/>
        <v/>
      </c>
      <c r="Y495" s="199" t="str">
        <f t="shared" si="177"/>
        <v/>
      </c>
    </row>
    <row r="496" spans="1:25" ht="34.5" customHeight="1" x14ac:dyDescent="0.25">
      <c r="A496" s="197" t="str">
        <f t="shared" si="172"/>
        <v/>
      </c>
      <c r="B496" s="198"/>
      <c r="C496" s="198"/>
      <c r="D496" s="197" t="str">
        <f t="shared" si="171"/>
        <v/>
      </c>
      <c r="E496" s="198"/>
      <c r="F496" s="197"/>
      <c r="G496" s="197" t="str">
        <f t="shared" si="173"/>
        <v/>
      </c>
      <c r="H496" s="197"/>
      <c r="I496" s="197"/>
      <c r="J496" s="197"/>
      <c r="K496" s="197"/>
      <c r="L496" s="197"/>
      <c r="M496" s="197"/>
      <c r="N496" s="199"/>
      <c r="O496" s="199"/>
      <c r="P496" s="199"/>
      <c r="Q496" s="199"/>
      <c r="R496" s="197"/>
      <c r="S496" s="197"/>
      <c r="T496" s="197"/>
      <c r="U496" s="197"/>
      <c r="V496" s="199" t="str">
        <f t="shared" si="174"/>
        <v/>
      </c>
      <c r="W496" s="199" t="str">
        <f t="shared" si="175"/>
        <v/>
      </c>
      <c r="X496" s="199" t="str">
        <f t="shared" si="176"/>
        <v/>
      </c>
      <c r="Y496" s="199" t="str">
        <f t="shared" si="177"/>
        <v/>
      </c>
    </row>
    <row r="497" spans="1:25" ht="34.5" customHeight="1" x14ac:dyDescent="0.25">
      <c r="A497" s="197" t="str">
        <f t="shared" si="172"/>
        <v/>
      </c>
      <c r="B497" s="198"/>
      <c r="C497" s="198"/>
      <c r="D497" s="197" t="str">
        <f t="shared" si="171"/>
        <v/>
      </c>
      <c r="E497" s="198"/>
      <c r="F497" s="197"/>
      <c r="G497" s="197" t="str">
        <f t="shared" si="173"/>
        <v/>
      </c>
      <c r="H497" s="197"/>
      <c r="I497" s="197"/>
      <c r="J497" s="197"/>
      <c r="K497" s="197"/>
      <c r="L497" s="197"/>
      <c r="M497" s="197"/>
      <c r="N497" s="199"/>
      <c r="O497" s="199"/>
      <c r="P497" s="199"/>
      <c r="Q497" s="199"/>
      <c r="R497" s="197"/>
      <c r="S497" s="197"/>
      <c r="T497" s="197"/>
      <c r="U497" s="197"/>
      <c r="V497" s="199" t="str">
        <f t="shared" si="174"/>
        <v/>
      </c>
      <c r="W497" s="199" t="str">
        <f t="shared" si="175"/>
        <v/>
      </c>
      <c r="X497" s="199" t="str">
        <f t="shared" si="176"/>
        <v/>
      </c>
      <c r="Y497" s="199" t="str">
        <f t="shared" si="177"/>
        <v/>
      </c>
    </row>
    <row r="498" spans="1:25" ht="34.5" customHeight="1" x14ac:dyDescent="0.25">
      <c r="A498" s="197" t="str">
        <f t="shared" si="172"/>
        <v/>
      </c>
      <c r="B498" s="198"/>
      <c r="C498" s="198"/>
      <c r="D498" s="197" t="str">
        <f t="shared" si="171"/>
        <v/>
      </c>
      <c r="E498" s="198"/>
      <c r="F498" s="197"/>
      <c r="G498" s="197" t="str">
        <f t="shared" si="173"/>
        <v/>
      </c>
      <c r="H498" s="197"/>
      <c r="I498" s="197"/>
      <c r="J498" s="197"/>
      <c r="K498" s="197"/>
      <c r="L498" s="197"/>
      <c r="M498" s="197"/>
      <c r="N498" s="199"/>
      <c r="O498" s="199"/>
      <c r="P498" s="199"/>
      <c r="Q498" s="199"/>
      <c r="R498" s="197"/>
      <c r="S498" s="197"/>
      <c r="T498" s="197"/>
      <c r="U498" s="197"/>
      <c r="V498" s="199" t="str">
        <f t="shared" si="174"/>
        <v/>
      </c>
      <c r="W498" s="199" t="str">
        <f t="shared" si="175"/>
        <v/>
      </c>
      <c r="X498" s="199" t="str">
        <f t="shared" si="176"/>
        <v/>
      </c>
      <c r="Y498" s="199" t="str">
        <f t="shared" si="177"/>
        <v/>
      </c>
    </row>
    <row r="499" spans="1:25" ht="34.5" customHeight="1" x14ac:dyDescent="0.25">
      <c r="A499" s="197" t="str">
        <f t="shared" si="172"/>
        <v/>
      </c>
      <c r="B499" s="198"/>
      <c r="C499" s="198"/>
      <c r="D499" s="197" t="str">
        <f t="shared" si="171"/>
        <v/>
      </c>
      <c r="E499" s="198"/>
      <c r="F499" s="197"/>
      <c r="G499" s="197" t="str">
        <f t="shared" si="173"/>
        <v/>
      </c>
      <c r="H499" s="197"/>
      <c r="I499" s="197"/>
      <c r="J499" s="197"/>
      <c r="K499" s="197"/>
      <c r="L499" s="197"/>
      <c r="M499" s="197"/>
      <c r="N499" s="199"/>
      <c r="O499" s="199"/>
      <c r="P499" s="199"/>
      <c r="Q499" s="199"/>
      <c r="R499" s="197"/>
      <c r="S499" s="197"/>
      <c r="T499" s="197"/>
      <c r="U499" s="197"/>
      <c r="V499" s="199" t="str">
        <f t="shared" si="174"/>
        <v/>
      </c>
      <c r="W499" s="199" t="str">
        <f t="shared" si="175"/>
        <v/>
      </c>
      <c r="X499" s="199" t="str">
        <f t="shared" si="176"/>
        <v/>
      </c>
      <c r="Y499" s="199" t="str">
        <f t="shared" si="177"/>
        <v/>
      </c>
    </row>
    <row r="500" spans="1:25" ht="34.5" customHeight="1" x14ac:dyDescent="0.25">
      <c r="A500" s="197" t="str">
        <f t="shared" si="172"/>
        <v/>
      </c>
      <c r="B500" s="198"/>
      <c r="C500" s="198"/>
      <c r="D500" s="197" t="str">
        <f t="shared" si="171"/>
        <v/>
      </c>
      <c r="E500" s="198"/>
      <c r="F500" s="197"/>
      <c r="G500" s="197" t="str">
        <f t="shared" si="173"/>
        <v/>
      </c>
      <c r="H500" s="197"/>
      <c r="I500" s="197"/>
      <c r="J500" s="197"/>
      <c r="K500" s="197"/>
      <c r="L500" s="197"/>
      <c r="M500" s="197"/>
      <c r="N500" s="199"/>
      <c r="O500" s="199"/>
      <c r="P500" s="199"/>
      <c r="Q500" s="199"/>
      <c r="R500" s="197"/>
      <c r="S500" s="197"/>
      <c r="T500" s="197"/>
      <c r="U500" s="197"/>
      <c r="V500" s="199" t="str">
        <f t="shared" si="174"/>
        <v/>
      </c>
      <c r="W500" s="199" t="str">
        <f t="shared" si="175"/>
        <v/>
      </c>
      <c r="X500" s="199" t="str">
        <f t="shared" si="176"/>
        <v/>
      </c>
      <c r="Y500" s="199" t="str">
        <f t="shared" si="177"/>
        <v/>
      </c>
    </row>
    <row r="501" spans="1:25" ht="34.5" customHeight="1" x14ac:dyDescent="0.25">
      <c r="A501" s="197" t="str">
        <f t="shared" si="172"/>
        <v/>
      </c>
      <c r="B501" s="198"/>
      <c r="C501" s="198"/>
      <c r="D501" s="197" t="str">
        <f t="shared" si="171"/>
        <v/>
      </c>
      <c r="E501" s="198"/>
      <c r="F501" s="197"/>
      <c r="G501" s="197" t="str">
        <f t="shared" si="173"/>
        <v/>
      </c>
      <c r="H501" s="197"/>
      <c r="I501" s="197"/>
      <c r="J501" s="197"/>
      <c r="K501" s="197"/>
      <c r="L501" s="197"/>
      <c r="M501" s="197"/>
      <c r="N501" s="199"/>
      <c r="O501" s="199"/>
      <c r="P501" s="199"/>
      <c r="Q501" s="199"/>
      <c r="R501" s="197"/>
      <c r="S501" s="197"/>
      <c r="T501" s="197"/>
      <c r="U501" s="197"/>
      <c r="V501" s="199" t="str">
        <f t="shared" si="174"/>
        <v/>
      </c>
      <c r="W501" s="199" t="str">
        <f t="shared" si="175"/>
        <v/>
      </c>
      <c r="X501" s="199" t="str">
        <f t="shared" si="176"/>
        <v/>
      </c>
      <c r="Y501" s="199" t="str">
        <f t="shared" si="177"/>
        <v/>
      </c>
    </row>
    <row r="502" spans="1:25" ht="34.5" customHeight="1" x14ac:dyDescent="0.25">
      <c r="A502" s="197" t="str">
        <f t="shared" si="172"/>
        <v/>
      </c>
      <c r="B502" s="198"/>
      <c r="C502" s="198"/>
      <c r="D502" s="197" t="str">
        <f t="shared" si="171"/>
        <v/>
      </c>
      <c r="E502" s="198"/>
      <c r="F502" s="197"/>
      <c r="G502" s="197" t="str">
        <f t="shared" si="173"/>
        <v/>
      </c>
      <c r="H502" s="197"/>
      <c r="I502" s="197"/>
      <c r="J502" s="197"/>
      <c r="K502" s="197"/>
      <c r="L502" s="197"/>
      <c r="M502" s="197"/>
      <c r="N502" s="199"/>
      <c r="O502" s="199"/>
      <c r="P502" s="199"/>
      <c r="Q502" s="199"/>
      <c r="R502" s="197"/>
      <c r="S502" s="197"/>
      <c r="T502" s="197"/>
      <c r="U502" s="197"/>
      <c r="V502" s="199" t="str">
        <f t="shared" si="174"/>
        <v/>
      </c>
      <c r="W502" s="199" t="str">
        <f t="shared" si="175"/>
        <v/>
      </c>
      <c r="X502" s="199" t="str">
        <f t="shared" si="176"/>
        <v/>
      </c>
      <c r="Y502" s="199" t="str">
        <f t="shared" si="177"/>
        <v/>
      </c>
    </row>
    <row r="503" spans="1:25" ht="34.5" customHeight="1" x14ac:dyDescent="0.25">
      <c r="A503" s="197" t="str">
        <f t="shared" si="172"/>
        <v/>
      </c>
      <c r="B503" s="198"/>
      <c r="C503" s="198"/>
      <c r="D503" s="197" t="str">
        <f t="shared" si="171"/>
        <v/>
      </c>
      <c r="E503" s="198"/>
      <c r="F503" s="197"/>
      <c r="G503" s="197" t="str">
        <f t="shared" si="173"/>
        <v/>
      </c>
      <c r="H503" s="197"/>
      <c r="I503" s="197"/>
      <c r="J503" s="197"/>
      <c r="K503" s="197"/>
      <c r="L503" s="197"/>
      <c r="M503" s="197"/>
      <c r="N503" s="199"/>
      <c r="O503" s="199"/>
      <c r="P503" s="199"/>
      <c r="Q503" s="199"/>
      <c r="R503" s="197"/>
      <c r="S503" s="197"/>
      <c r="T503" s="197"/>
      <c r="U503" s="197"/>
      <c r="V503" s="199" t="str">
        <f t="shared" si="174"/>
        <v/>
      </c>
      <c r="W503" s="199" t="str">
        <f t="shared" si="175"/>
        <v/>
      </c>
      <c r="X503" s="199" t="str">
        <f t="shared" si="176"/>
        <v/>
      </c>
      <c r="Y503" s="199" t="str">
        <f t="shared" si="177"/>
        <v/>
      </c>
    </row>
    <row r="504" spans="1:25" ht="34.5" customHeight="1" x14ac:dyDescent="0.25">
      <c r="A504" s="197" t="str">
        <f t="shared" si="172"/>
        <v/>
      </c>
      <c r="B504" s="198"/>
      <c r="C504" s="198"/>
      <c r="D504" s="197" t="str">
        <f t="shared" si="171"/>
        <v/>
      </c>
      <c r="E504" s="198"/>
      <c r="F504" s="197"/>
      <c r="G504" s="197" t="str">
        <f t="shared" si="173"/>
        <v/>
      </c>
      <c r="H504" s="197"/>
      <c r="I504" s="197"/>
      <c r="J504" s="197"/>
      <c r="K504" s="197"/>
      <c r="L504" s="197"/>
      <c r="M504" s="197"/>
      <c r="N504" s="199"/>
      <c r="O504" s="199"/>
      <c r="P504" s="199"/>
      <c r="Q504" s="199"/>
      <c r="R504" s="197"/>
      <c r="S504" s="197"/>
      <c r="T504" s="197"/>
      <c r="U504" s="197"/>
      <c r="V504" s="199" t="str">
        <f t="shared" si="174"/>
        <v/>
      </c>
      <c r="W504" s="199" t="str">
        <f t="shared" si="175"/>
        <v/>
      </c>
      <c r="X504" s="199" t="str">
        <f t="shared" si="176"/>
        <v/>
      </c>
      <c r="Y504" s="199" t="str">
        <f t="shared" si="177"/>
        <v/>
      </c>
    </row>
    <row r="505" spans="1:25" ht="34.5" customHeight="1" x14ac:dyDescent="0.25">
      <c r="A505" s="197" t="str">
        <f t="shared" si="172"/>
        <v/>
      </c>
      <c r="B505" s="198"/>
      <c r="C505" s="198"/>
      <c r="D505" s="197" t="str">
        <f t="shared" si="171"/>
        <v/>
      </c>
      <c r="E505" s="198"/>
      <c r="F505" s="197"/>
      <c r="G505" s="197" t="str">
        <f t="shared" si="173"/>
        <v/>
      </c>
      <c r="H505" s="197"/>
      <c r="I505" s="197"/>
      <c r="J505" s="197"/>
      <c r="K505" s="197"/>
      <c r="L505" s="197"/>
      <c r="M505" s="197"/>
      <c r="N505" s="199"/>
      <c r="O505" s="199"/>
      <c r="P505" s="199"/>
      <c r="Q505" s="199"/>
      <c r="R505" s="197"/>
      <c r="S505" s="197"/>
      <c r="T505" s="197"/>
      <c r="U505" s="197"/>
      <c r="V505" s="199" t="str">
        <f t="shared" si="174"/>
        <v/>
      </c>
      <c r="W505" s="199" t="str">
        <f t="shared" si="175"/>
        <v/>
      </c>
      <c r="X505" s="199" t="str">
        <f t="shared" si="176"/>
        <v/>
      </c>
      <c r="Y505" s="199" t="str">
        <f t="shared" si="177"/>
        <v/>
      </c>
    </row>
    <row r="506" spans="1:25" ht="34.5" customHeight="1" x14ac:dyDescent="0.25">
      <c r="A506" s="197" t="str">
        <f t="shared" si="172"/>
        <v/>
      </c>
      <c r="B506" s="198"/>
      <c r="C506" s="198"/>
      <c r="D506" s="197" t="str">
        <f t="shared" si="171"/>
        <v/>
      </c>
      <c r="E506" s="198"/>
      <c r="F506" s="197"/>
      <c r="G506" s="197" t="str">
        <f t="shared" si="173"/>
        <v/>
      </c>
      <c r="H506" s="197"/>
      <c r="I506" s="197"/>
      <c r="J506" s="197"/>
      <c r="K506" s="197"/>
      <c r="L506" s="197"/>
      <c r="M506" s="197"/>
      <c r="N506" s="199"/>
      <c r="O506" s="199"/>
      <c r="P506" s="199"/>
      <c r="Q506" s="199"/>
      <c r="R506" s="197"/>
      <c r="S506" s="197"/>
      <c r="T506" s="197"/>
      <c r="U506" s="197"/>
      <c r="V506" s="199" t="str">
        <f t="shared" si="174"/>
        <v/>
      </c>
      <c r="W506" s="199" t="str">
        <f t="shared" si="175"/>
        <v/>
      </c>
      <c r="X506" s="199" t="str">
        <f t="shared" si="176"/>
        <v/>
      </c>
      <c r="Y506" s="199" t="str">
        <f t="shared" si="177"/>
        <v/>
      </c>
    </row>
    <row r="507" spans="1:25" ht="34.5" customHeight="1" x14ac:dyDescent="0.25">
      <c r="A507" s="197" t="str">
        <f t="shared" si="172"/>
        <v/>
      </c>
      <c r="B507" s="198"/>
      <c r="C507" s="198"/>
      <c r="D507" s="197" t="str">
        <f t="shared" si="171"/>
        <v/>
      </c>
      <c r="E507" s="198"/>
      <c r="F507" s="197"/>
      <c r="G507" s="197" t="str">
        <f t="shared" si="173"/>
        <v/>
      </c>
      <c r="H507" s="197"/>
      <c r="I507" s="197"/>
      <c r="J507" s="197"/>
      <c r="K507" s="197"/>
      <c r="L507" s="197"/>
      <c r="M507" s="197"/>
      <c r="N507" s="199"/>
      <c r="O507" s="199"/>
      <c r="P507" s="199"/>
      <c r="Q507" s="199"/>
      <c r="R507" s="197"/>
      <c r="S507" s="197"/>
      <c r="T507" s="197"/>
      <c r="U507" s="197"/>
      <c r="V507" s="199" t="str">
        <f t="shared" si="174"/>
        <v/>
      </c>
      <c r="W507" s="199" t="str">
        <f t="shared" si="175"/>
        <v/>
      </c>
      <c r="X507" s="199" t="str">
        <f t="shared" si="176"/>
        <v/>
      </c>
      <c r="Y507" s="199" t="str">
        <f t="shared" si="177"/>
        <v/>
      </c>
    </row>
    <row r="508" spans="1:25" ht="34.5" customHeight="1" x14ac:dyDescent="0.25">
      <c r="A508" s="197" t="str">
        <f t="shared" si="172"/>
        <v/>
      </c>
      <c r="B508" s="198"/>
      <c r="C508" s="198"/>
      <c r="D508" s="197" t="str">
        <f t="shared" si="171"/>
        <v/>
      </c>
      <c r="E508" s="198"/>
      <c r="F508" s="197"/>
      <c r="G508" s="197" t="str">
        <f t="shared" si="173"/>
        <v/>
      </c>
      <c r="H508" s="197"/>
      <c r="I508" s="197"/>
      <c r="J508" s="197"/>
      <c r="K508" s="197"/>
      <c r="L508" s="197"/>
      <c r="M508" s="197"/>
      <c r="N508" s="199"/>
      <c r="O508" s="199"/>
      <c r="P508" s="199"/>
      <c r="Q508" s="199"/>
      <c r="R508" s="197"/>
      <c r="S508" s="197"/>
      <c r="T508" s="197"/>
      <c r="U508" s="197"/>
      <c r="V508" s="199" t="str">
        <f t="shared" si="174"/>
        <v/>
      </c>
      <c r="W508" s="199" t="str">
        <f t="shared" si="175"/>
        <v/>
      </c>
      <c r="X508" s="199" t="str">
        <f t="shared" si="176"/>
        <v/>
      </c>
      <c r="Y508" s="199" t="str">
        <f t="shared" si="177"/>
        <v/>
      </c>
    </row>
    <row r="509" spans="1:25" ht="34.5" customHeight="1" x14ac:dyDescent="0.25">
      <c r="A509" s="197" t="str">
        <f t="shared" si="172"/>
        <v/>
      </c>
      <c r="B509" s="198"/>
      <c r="C509" s="198"/>
      <c r="D509" s="197" t="str">
        <f t="shared" si="171"/>
        <v/>
      </c>
      <c r="E509" s="198"/>
      <c r="F509" s="197"/>
      <c r="G509" s="197" t="str">
        <f t="shared" si="173"/>
        <v/>
      </c>
      <c r="H509" s="197"/>
      <c r="I509" s="197"/>
      <c r="J509" s="197"/>
      <c r="K509" s="197"/>
      <c r="L509" s="197"/>
      <c r="M509" s="197"/>
      <c r="N509" s="199"/>
      <c r="O509" s="199"/>
      <c r="P509" s="199"/>
      <c r="Q509" s="199"/>
      <c r="R509" s="197"/>
      <c r="S509" s="197"/>
      <c r="T509" s="197"/>
      <c r="U509" s="197"/>
      <c r="V509" s="199" t="str">
        <f t="shared" si="174"/>
        <v/>
      </c>
      <c r="W509" s="199" t="str">
        <f t="shared" si="175"/>
        <v/>
      </c>
      <c r="X509" s="199" t="str">
        <f t="shared" si="176"/>
        <v/>
      </c>
      <c r="Y509" s="199" t="str">
        <f t="shared" si="177"/>
        <v/>
      </c>
    </row>
    <row r="510" spans="1:25" ht="34.5" customHeight="1" x14ac:dyDescent="0.25">
      <c r="A510" s="197" t="str">
        <f t="shared" si="172"/>
        <v/>
      </c>
      <c r="B510" s="198"/>
      <c r="C510" s="198"/>
      <c r="D510" s="197" t="str">
        <f t="shared" si="171"/>
        <v/>
      </c>
      <c r="E510" s="198"/>
      <c r="F510" s="197"/>
      <c r="G510" s="197" t="str">
        <f t="shared" si="173"/>
        <v/>
      </c>
      <c r="H510" s="197"/>
      <c r="I510" s="197"/>
      <c r="J510" s="197"/>
      <c r="K510" s="197"/>
      <c r="L510" s="197"/>
      <c r="M510" s="197"/>
      <c r="N510" s="199"/>
      <c r="O510" s="199"/>
      <c r="P510" s="199"/>
      <c r="Q510" s="199"/>
      <c r="R510" s="197"/>
      <c r="S510" s="197"/>
      <c r="T510" s="197"/>
      <c r="U510" s="197"/>
      <c r="V510" s="199" t="str">
        <f t="shared" si="174"/>
        <v/>
      </c>
      <c r="W510" s="199" t="str">
        <f t="shared" si="175"/>
        <v/>
      </c>
      <c r="X510" s="199" t="str">
        <f t="shared" si="176"/>
        <v/>
      </c>
      <c r="Y510" s="199" t="str">
        <f t="shared" si="177"/>
        <v/>
      </c>
    </row>
    <row r="511" spans="1:25" ht="34.5" customHeight="1" x14ac:dyDescent="0.25">
      <c r="A511" s="197" t="str">
        <f t="shared" si="172"/>
        <v/>
      </c>
      <c r="B511" s="198"/>
      <c r="C511" s="198"/>
      <c r="D511" s="197" t="str">
        <f t="shared" si="171"/>
        <v/>
      </c>
      <c r="E511" s="198"/>
      <c r="F511" s="197"/>
      <c r="G511" s="197" t="str">
        <f t="shared" si="173"/>
        <v/>
      </c>
      <c r="H511" s="197"/>
      <c r="I511" s="197"/>
      <c r="J511" s="197"/>
      <c r="K511" s="197"/>
      <c r="L511" s="197"/>
      <c r="M511" s="197"/>
      <c r="N511" s="199"/>
      <c r="O511" s="199"/>
      <c r="P511" s="199"/>
      <c r="Q511" s="199"/>
      <c r="R511" s="197"/>
      <c r="S511" s="197"/>
      <c r="T511" s="197"/>
      <c r="U511" s="197"/>
      <c r="V511" s="199" t="str">
        <f t="shared" si="174"/>
        <v/>
      </c>
      <c r="W511" s="199" t="str">
        <f t="shared" si="175"/>
        <v/>
      </c>
      <c r="X511" s="199" t="str">
        <f t="shared" si="176"/>
        <v/>
      </c>
      <c r="Y511" s="199" t="str">
        <f t="shared" si="177"/>
        <v/>
      </c>
    </row>
    <row r="512" spans="1:25" ht="34.5" customHeight="1" x14ac:dyDescent="0.25">
      <c r="A512" s="197" t="str">
        <f t="shared" si="172"/>
        <v/>
      </c>
      <c r="B512" s="198"/>
      <c r="C512" s="198"/>
      <c r="D512" s="197" t="str">
        <f t="shared" si="171"/>
        <v/>
      </c>
      <c r="E512" s="198"/>
      <c r="F512" s="197"/>
      <c r="G512" s="197" t="str">
        <f t="shared" si="173"/>
        <v/>
      </c>
      <c r="H512" s="197"/>
      <c r="I512" s="197"/>
      <c r="J512" s="197"/>
      <c r="K512" s="197"/>
      <c r="L512" s="197"/>
      <c r="M512" s="197"/>
      <c r="N512" s="199"/>
      <c r="O512" s="199"/>
      <c r="P512" s="199"/>
      <c r="Q512" s="199"/>
      <c r="R512" s="197"/>
      <c r="S512" s="197"/>
      <c r="T512" s="197"/>
      <c r="U512" s="197"/>
      <c r="V512" s="199" t="str">
        <f t="shared" si="174"/>
        <v/>
      </c>
      <c r="W512" s="199" t="str">
        <f t="shared" si="175"/>
        <v/>
      </c>
      <c r="X512" s="199" t="str">
        <f t="shared" si="176"/>
        <v/>
      </c>
      <c r="Y512" s="199" t="str">
        <f t="shared" si="177"/>
        <v/>
      </c>
    </row>
    <row r="513" spans="1:25" ht="34.5" customHeight="1" x14ac:dyDescent="0.25">
      <c r="A513" s="197" t="str">
        <f t="shared" si="172"/>
        <v/>
      </c>
      <c r="B513" s="198"/>
      <c r="C513" s="198"/>
      <c r="D513" s="197" t="str">
        <f t="shared" si="171"/>
        <v/>
      </c>
      <c r="E513" s="198"/>
      <c r="F513" s="197"/>
      <c r="G513" s="197" t="str">
        <f t="shared" si="173"/>
        <v/>
      </c>
      <c r="H513" s="197"/>
      <c r="I513" s="197"/>
      <c r="J513" s="197"/>
      <c r="K513" s="197"/>
      <c r="L513" s="197"/>
      <c r="M513" s="197"/>
      <c r="N513" s="199"/>
      <c r="O513" s="199"/>
      <c r="P513" s="199"/>
      <c r="Q513" s="199"/>
      <c r="R513" s="197"/>
      <c r="S513" s="197"/>
      <c r="T513" s="197"/>
      <c r="U513" s="197"/>
      <c r="V513" s="199" t="str">
        <f t="shared" si="174"/>
        <v/>
      </c>
      <c r="W513" s="199" t="str">
        <f t="shared" si="175"/>
        <v/>
      </c>
      <c r="X513" s="199" t="str">
        <f t="shared" si="176"/>
        <v/>
      </c>
      <c r="Y513" s="199" t="str">
        <f t="shared" si="177"/>
        <v/>
      </c>
    </row>
    <row r="514" spans="1:25" ht="34.5" customHeight="1" x14ac:dyDescent="0.25">
      <c r="A514" s="197" t="str">
        <f t="shared" si="172"/>
        <v/>
      </c>
      <c r="B514" s="198"/>
      <c r="C514" s="198"/>
      <c r="D514" s="197" t="str">
        <f t="shared" si="171"/>
        <v/>
      </c>
      <c r="E514" s="198"/>
      <c r="F514" s="197"/>
      <c r="G514" s="197" t="str">
        <f t="shared" si="173"/>
        <v/>
      </c>
      <c r="H514" s="197"/>
      <c r="I514" s="197"/>
      <c r="J514" s="197"/>
      <c r="K514" s="197"/>
      <c r="L514" s="197"/>
      <c r="M514" s="197"/>
      <c r="N514" s="199"/>
      <c r="O514" s="199"/>
      <c r="P514" s="199"/>
      <c r="Q514" s="199"/>
      <c r="R514" s="197"/>
      <c r="S514" s="197"/>
      <c r="T514" s="197"/>
      <c r="U514" s="197"/>
      <c r="V514" s="199" t="str">
        <f t="shared" si="174"/>
        <v/>
      </c>
      <c r="W514" s="199" t="str">
        <f t="shared" si="175"/>
        <v/>
      </c>
      <c r="X514" s="199" t="str">
        <f t="shared" si="176"/>
        <v/>
      </c>
      <c r="Y514" s="199" t="str">
        <f t="shared" si="177"/>
        <v/>
      </c>
    </row>
    <row r="515" spans="1:25" ht="34.5" customHeight="1" x14ac:dyDescent="0.25">
      <c r="A515" s="197" t="str">
        <f t="shared" si="172"/>
        <v/>
      </c>
      <c r="B515" s="198"/>
      <c r="C515" s="198"/>
      <c r="D515" s="197" t="str">
        <f t="shared" si="171"/>
        <v/>
      </c>
      <c r="E515" s="198"/>
      <c r="F515" s="197"/>
      <c r="G515" s="197" t="str">
        <f t="shared" si="173"/>
        <v/>
      </c>
      <c r="H515" s="197"/>
      <c r="I515" s="197"/>
      <c r="J515" s="197"/>
      <c r="K515" s="197"/>
      <c r="L515" s="197"/>
      <c r="M515" s="197"/>
      <c r="N515" s="199"/>
      <c r="O515" s="199"/>
      <c r="P515" s="199"/>
      <c r="Q515" s="199"/>
      <c r="R515" s="197"/>
      <c r="S515" s="197"/>
      <c r="T515" s="197"/>
      <c r="U515" s="197"/>
      <c r="V515" s="199" t="str">
        <f t="shared" si="174"/>
        <v/>
      </c>
      <c r="W515" s="199" t="str">
        <f t="shared" si="175"/>
        <v/>
      </c>
      <c r="X515" s="199" t="str">
        <f t="shared" si="176"/>
        <v/>
      </c>
      <c r="Y515" s="199" t="str">
        <f t="shared" si="177"/>
        <v/>
      </c>
    </row>
    <row r="516" spans="1:25" ht="34.5" customHeight="1" x14ac:dyDescent="0.25">
      <c r="A516" s="197" t="str">
        <f t="shared" si="172"/>
        <v/>
      </c>
      <c r="B516" s="198"/>
      <c r="C516" s="198"/>
      <c r="D516" s="197" t="str">
        <f t="shared" si="171"/>
        <v/>
      </c>
      <c r="E516" s="198"/>
      <c r="F516" s="197"/>
      <c r="G516" s="197" t="str">
        <f t="shared" si="173"/>
        <v/>
      </c>
      <c r="H516" s="197"/>
      <c r="I516" s="197"/>
      <c r="J516" s="197"/>
      <c r="K516" s="197"/>
      <c r="L516" s="197"/>
      <c r="M516" s="197"/>
      <c r="N516" s="199"/>
      <c r="O516" s="199"/>
      <c r="P516" s="199"/>
      <c r="Q516" s="199"/>
      <c r="R516" s="197"/>
      <c r="S516" s="197"/>
      <c r="T516" s="197"/>
      <c r="U516" s="197"/>
      <c r="V516" s="199" t="str">
        <f t="shared" si="174"/>
        <v/>
      </c>
      <c r="W516" s="199" t="str">
        <f t="shared" si="175"/>
        <v/>
      </c>
      <c r="X516" s="199" t="str">
        <f t="shared" si="176"/>
        <v/>
      </c>
      <c r="Y516" s="199" t="str">
        <f t="shared" si="177"/>
        <v/>
      </c>
    </row>
    <row r="517" spans="1:25" ht="34.5" customHeight="1" x14ac:dyDescent="0.25">
      <c r="A517" s="197" t="str">
        <f t="shared" si="172"/>
        <v/>
      </c>
      <c r="B517" s="198"/>
      <c r="C517" s="198"/>
      <c r="D517" s="197" t="str">
        <f t="shared" ref="D517:D580" si="178">IF(E517="","",WEEKNUM(E517,21))</f>
        <v/>
      </c>
      <c r="E517" s="198"/>
      <c r="F517" s="197"/>
      <c r="G517" s="197" t="str">
        <f t="shared" si="173"/>
        <v/>
      </c>
      <c r="H517" s="197"/>
      <c r="I517" s="197"/>
      <c r="J517" s="197"/>
      <c r="K517" s="197"/>
      <c r="L517" s="197"/>
      <c r="M517" s="197"/>
      <c r="N517" s="199"/>
      <c r="O517" s="199"/>
      <c r="P517" s="199"/>
      <c r="Q517" s="199"/>
      <c r="R517" s="197"/>
      <c r="S517" s="197"/>
      <c r="T517" s="197"/>
      <c r="U517" s="197"/>
      <c r="V517" s="199" t="str">
        <f t="shared" si="174"/>
        <v/>
      </c>
      <c r="W517" s="199" t="str">
        <f t="shared" si="175"/>
        <v/>
      </c>
      <c r="X517" s="199" t="str">
        <f t="shared" si="176"/>
        <v/>
      </c>
      <c r="Y517" s="199" t="str">
        <f t="shared" si="177"/>
        <v/>
      </c>
    </row>
    <row r="518" spans="1:25" ht="34.5" customHeight="1" x14ac:dyDescent="0.25">
      <c r="A518" s="197" t="str">
        <f t="shared" si="172"/>
        <v/>
      </c>
      <c r="B518" s="198"/>
      <c r="C518" s="198"/>
      <c r="D518" s="197" t="str">
        <f t="shared" si="178"/>
        <v/>
      </c>
      <c r="E518" s="198"/>
      <c r="F518" s="197"/>
      <c r="G518" s="197" t="str">
        <f t="shared" si="173"/>
        <v/>
      </c>
      <c r="H518" s="197"/>
      <c r="I518" s="197"/>
      <c r="J518" s="197"/>
      <c r="K518" s="197"/>
      <c r="L518" s="197"/>
      <c r="M518" s="197"/>
      <c r="N518" s="199"/>
      <c r="O518" s="199"/>
      <c r="P518" s="199"/>
      <c r="Q518" s="199"/>
      <c r="R518" s="197"/>
      <c r="S518" s="197"/>
      <c r="T518" s="197"/>
      <c r="U518" s="197"/>
      <c r="V518" s="199" t="str">
        <f t="shared" si="174"/>
        <v/>
      </c>
      <c r="W518" s="199" t="str">
        <f t="shared" si="175"/>
        <v/>
      </c>
      <c r="X518" s="199" t="str">
        <f t="shared" si="176"/>
        <v/>
      </c>
      <c r="Y518" s="199" t="str">
        <f t="shared" si="177"/>
        <v/>
      </c>
    </row>
    <row r="519" spans="1:25" ht="34.5" customHeight="1" x14ac:dyDescent="0.25">
      <c r="A519" s="197" t="str">
        <f t="shared" si="172"/>
        <v/>
      </c>
      <c r="B519" s="198"/>
      <c r="C519" s="198"/>
      <c r="D519" s="197" t="str">
        <f t="shared" si="178"/>
        <v/>
      </c>
      <c r="E519" s="198"/>
      <c r="F519" s="197"/>
      <c r="G519" s="197" t="str">
        <f t="shared" si="173"/>
        <v/>
      </c>
      <c r="H519" s="197"/>
      <c r="I519" s="197"/>
      <c r="J519" s="197"/>
      <c r="K519" s="197"/>
      <c r="L519" s="197"/>
      <c r="M519" s="197"/>
      <c r="N519" s="199"/>
      <c r="O519" s="199"/>
      <c r="P519" s="199"/>
      <c r="Q519" s="199"/>
      <c r="R519" s="197"/>
      <c r="S519" s="197"/>
      <c r="T519" s="197"/>
      <c r="U519" s="197"/>
      <c r="V519" s="199" t="str">
        <f t="shared" si="174"/>
        <v/>
      </c>
      <c r="W519" s="199" t="str">
        <f t="shared" si="175"/>
        <v/>
      </c>
      <c r="X519" s="199" t="str">
        <f t="shared" si="176"/>
        <v/>
      </c>
      <c r="Y519" s="199" t="str">
        <f t="shared" si="177"/>
        <v/>
      </c>
    </row>
    <row r="520" spans="1:25" ht="34.5" customHeight="1" x14ac:dyDescent="0.25">
      <c r="A520" s="197" t="str">
        <f t="shared" ref="A520:A583" si="179">IF(B520="","",WEEKNUM(B520,21))</f>
        <v/>
      </c>
      <c r="B520" s="198"/>
      <c r="C520" s="198"/>
      <c r="D520" s="197" t="str">
        <f t="shared" si="178"/>
        <v/>
      </c>
      <c r="E520" s="198"/>
      <c r="F520" s="197"/>
      <c r="G520" s="197" t="str">
        <f t="shared" si="173"/>
        <v/>
      </c>
      <c r="H520" s="197"/>
      <c r="I520" s="197"/>
      <c r="J520" s="197"/>
      <c r="K520" s="197"/>
      <c r="L520" s="197"/>
      <c r="M520" s="197"/>
      <c r="N520" s="199"/>
      <c r="O520" s="199"/>
      <c r="P520" s="199"/>
      <c r="Q520" s="199"/>
      <c r="R520" s="197"/>
      <c r="S520" s="197"/>
      <c r="T520" s="197"/>
      <c r="U520" s="197"/>
      <c r="V520" s="199" t="str">
        <f t="shared" si="174"/>
        <v/>
      </c>
      <c r="W520" s="199" t="str">
        <f t="shared" si="175"/>
        <v/>
      </c>
      <c r="X520" s="199" t="str">
        <f t="shared" si="176"/>
        <v/>
      </c>
      <c r="Y520" s="199" t="str">
        <f t="shared" si="177"/>
        <v/>
      </c>
    </row>
    <row r="521" spans="1:25" ht="34.5" customHeight="1" x14ac:dyDescent="0.25">
      <c r="A521" s="197" t="str">
        <f t="shared" si="179"/>
        <v/>
      </c>
      <c r="B521" s="198"/>
      <c r="C521" s="198"/>
      <c r="D521" s="197" t="str">
        <f t="shared" si="178"/>
        <v/>
      </c>
      <c r="E521" s="198"/>
      <c r="F521" s="197"/>
      <c r="G521" s="197" t="str">
        <f t="shared" si="173"/>
        <v/>
      </c>
      <c r="H521" s="197"/>
      <c r="I521" s="197"/>
      <c r="J521" s="197"/>
      <c r="K521" s="197"/>
      <c r="L521" s="197"/>
      <c r="M521" s="197"/>
      <c r="N521" s="199"/>
      <c r="O521" s="199"/>
      <c r="P521" s="199"/>
      <c r="Q521" s="199"/>
      <c r="R521" s="197"/>
      <c r="S521" s="197"/>
      <c r="T521" s="197"/>
      <c r="U521" s="197"/>
      <c r="V521" s="199" t="str">
        <f t="shared" si="174"/>
        <v/>
      </c>
      <c r="W521" s="199" t="str">
        <f t="shared" si="175"/>
        <v/>
      </c>
      <c r="X521" s="199" t="str">
        <f t="shared" si="176"/>
        <v/>
      </c>
      <c r="Y521" s="199" t="str">
        <f t="shared" si="177"/>
        <v/>
      </c>
    </row>
    <row r="522" spans="1:25" ht="34.5" customHeight="1" x14ac:dyDescent="0.25">
      <c r="A522" s="197" t="str">
        <f t="shared" si="179"/>
        <v/>
      </c>
      <c r="B522" s="198"/>
      <c r="C522" s="198"/>
      <c r="D522" s="197" t="str">
        <f t="shared" si="178"/>
        <v/>
      </c>
      <c r="E522" s="198"/>
      <c r="F522" s="197"/>
      <c r="G522" s="197" t="str">
        <f t="shared" si="173"/>
        <v/>
      </c>
      <c r="H522" s="197"/>
      <c r="I522" s="197"/>
      <c r="J522" s="197"/>
      <c r="K522" s="197"/>
      <c r="L522" s="197"/>
      <c r="M522" s="197"/>
      <c r="N522" s="199"/>
      <c r="O522" s="199"/>
      <c r="P522" s="199"/>
      <c r="Q522" s="199"/>
      <c r="R522" s="197"/>
      <c r="S522" s="197"/>
      <c r="T522" s="197"/>
      <c r="U522" s="197"/>
      <c r="V522" s="199" t="str">
        <f t="shared" si="174"/>
        <v/>
      </c>
      <c r="W522" s="199" t="str">
        <f t="shared" si="175"/>
        <v/>
      </c>
      <c r="X522" s="199" t="str">
        <f t="shared" si="176"/>
        <v/>
      </c>
      <c r="Y522" s="199" t="str">
        <f t="shared" si="177"/>
        <v/>
      </c>
    </row>
    <row r="523" spans="1:25" ht="34.5" customHeight="1" x14ac:dyDescent="0.25">
      <c r="A523" s="197" t="str">
        <f t="shared" si="179"/>
        <v/>
      </c>
      <c r="B523" s="198"/>
      <c r="C523" s="198"/>
      <c r="D523" s="197" t="str">
        <f t="shared" si="178"/>
        <v/>
      </c>
      <c r="E523" s="198"/>
      <c r="F523" s="197"/>
      <c r="G523" s="197" t="str">
        <f t="shared" si="173"/>
        <v/>
      </c>
      <c r="H523" s="197"/>
      <c r="I523" s="197"/>
      <c r="J523" s="197"/>
      <c r="K523" s="197"/>
      <c r="L523" s="197"/>
      <c r="M523" s="197"/>
      <c r="N523" s="199"/>
      <c r="O523" s="199"/>
      <c r="P523" s="199"/>
      <c r="Q523" s="199"/>
      <c r="R523" s="197"/>
      <c r="S523" s="197"/>
      <c r="T523" s="197"/>
      <c r="U523" s="197"/>
      <c r="V523" s="199" t="str">
        <f t="shared" si="174"/>
        <v/>
      </c>
      <c r="W523" s="199" t="str">
        <f t="shared" si="175"/>
        <v/>
      </c>
      <c r="X523" s="199" t="str">
        <f t="shared" si="176"/>
        <v/>
      </c>
      <c r="Y523" s="199" t="str">
        <f t="shared" si="177"/>
        <v/>
      </c>
    </row>
    <row r="524" spans="1:25" ht="34.5" customHeight="1" x14ac:dyDescent="0.25">
      <c r="A524" s="197" t="str">
        <f t="shared" si="179"/>
        <v/>
      </c>
      <c r="B524" s="198"/>
      <c r="C524" s="198"/>
      <c r="D524" s="197" t="str">
        <f t="shared" si="178"/>
        <v/>
      </c>
      <c r="E524" s="198"/>
      <c r="F524" s="197"/>
      <c r="G524" s="197" t="str">
        <f t="shared" si="173"/>
        <v/>
      </c>
      <c r="H524" s="197"/>
      <c r="I524" s="197"/>
      <c r="J524" s="197"/>
      <c r="K524" s="197"/>
      <c r="L524" s="197"/>
      <c r="M524" s="197"/>
      <c r="N524" s="199"/>
      <c r="O524" s="199"/>
      <c r="P524" s="199"/>
      <c r="Q524" s="199"/>
      <c r="R524" s="197"/>
      <c r="S524" s="197"/>
      <c r="T524" s="197"/>
      <c r="U524" s="197"/>
      <c r="V524" s="199" t="str">
        <f t="shared" si="174"/>
        <v/>
      </c>
      <c r="W524" s="199" t="str">
        <f t="shared" si="175"/>
        <v/>
      </c>
      <c r="X524" s="199" t="str">
        <f t="shared" si="176"/>
        <v/>
      </c>
      <c r="Y524" s="199" t="str">
        <f t="shared" si="177"/>
        <v/>
      </c>
    </row>
    <row r="525" spans="1:25" ht="34.5" customHeight="1" x14ac:dyDescent="0.25">
      <c r="A525" s="197" t="str">
        <f t="shared" si="179"/>
        <v/>
      </c>
      <c r="B525" s="198"/>
      <c r="C525" s="198"/>
      <c r="D525" s="197" t="str">
        <f t="shared" si="178"/>
        <v/>
      </c>
      <c r="E525" s="198"/>
      <c r="F525" s="197"/>
      <c r="G525" s="197" t="str">
        <f t="shared" si="173"/>
        <v/>
      </c>
      <c r="H525" s="197"/>
      <c r="I525" s="197"/>
      <c r="J525" s="197"/>
      <c r="K525" s="197"/>
      <c r="L525" s="197"/>
      <c r="M525" s="197"/>
      <c r="N525" s="199"/>
      <c r="O525" s="199"/>
      <c r="P525" s="199"/>
      <c r="Q525" s="199"/>
      <c r="R525" s="197"/>
      <c r="S525" s="197"/>
      <c r="T525" s="197"/>
      <c r="U525" s="197"/>
      <c r="V525" s="199" t="str">
        <f t="shared" si="174"/>
        <v/>
      </c>
      <c r="W525" s="199" t="str">
        <f t="shared" si="175"/>
        <v/>
      </c>
      <c r="X525" s="199" t="str">
        <f t="shared" si="176"/>
        <v/>
      </c>
      <c r="Y525" s="199" t="str">
        <f t="shared" si="177"/>
        <v/>
      </c>
    </row>
    <row r="526" spans="1:25" ht="34.5" customHeight="1" x14ac:dyDescent="0.25">
      <c r="A526" s="197" t="str">
        <f t="shared" si="179"/>
        <v/>
      </c>
      <c r="B526" s="198"/>
      <c r="C526" s="198"/>
      <c r="D526" s="197" t="str">
        <f t="shared" si="178"/>
        <v/>
      </c>
      <c r="E526" s="198"/>
      <c r="F526" s="197"/>
      <c r="G526" s="197" t="str">
        <f t="shared" si="173"/>
        <v/>
      </c>
      <c r="H526" s="197"/>
      <c r="I526" s="197"/>
      <c r="J526" s="197"/>
      <c r="K526" s="197"/>
      <c r="L526" s="197"/>
      <c r="M526" s="197"/>
      <c r="N526" s="199"/>
      <c r="O526" s="199"/>
      <c r="P526" s="199"/>
      <c r="Q526" s="199"/>
      <c r="R526" s="197"/>
      <c r="S526" s="197"/>
      <c r="T526" s="197"/>
      <c r="U526" s="197"/>
      <c r="V526" s="199" t="str">
        <f t="shared" si="174"/>
        <v/>
      </c>
      <c r="W526" s="199" t="str">
        <f t="shared" si="175"/>
        <v/>
      </c>
      <c r="X526" s="199" t="str">
        <f t="shared" si="176"/>
        <v/>
      </c>
      <c r="Y526" s="199" t="str">
        <f t="shared" si="177"/>
        <v/>
      </c>
    </row>
    <row r="527" spans="1:25" ht="34.5" customHeight="1" x14ac:dyDescent="0.25">
      <c r="A527" s="197" t="str">
        <f t="shared" si="179"/>
        <v/>
      </c>
      <c r="B527" s="198"/>
      <c r="C527" s="198"/>
      <c r="D527" s="197" t="str">
        <f t="shared" si="178"/>
        <v/>
      </c>
      <c r="E527" s="198"/>
      <c r="F527" s="197"/>
      <c r="G527" s="197" t="str">
        <f t="shared" si="173"/>
        <v/>
      </c>
      <c r="H527" s="197"/>
      <c r="I527" s="197"/>
      <c r="J527" s="197"/>
      <c r="K527" s="197"/>
      <c r="L527" s="197"/>
      <c r="M527" s="197"/>
      <c r="N527" s="199"/>
      <c r="O527" s="199"/>
      <c r="P527" s="199"/>
      <c r="Q527" s="199"/>
      <c r="R527" s="197"/>
      <c r="S527" s="197"/>
      <c r="T527" s="197"/>
      <c r="U527" s="197"/>
      <c r="V527" s="199" t="str">
        <f t="shared" si="174"/>
        <v/>
      </c>
      <c r="W527" s="199" t="str">
        <f t="shared" si="175"/>
        <v/>
      </c>
      <c r="X527" s="199" t="str">
        <f t="shared" si="176"/>
        <v/>
      </c>
      <c r="Y527" s="199" t="str">
        <f t="shared" si="177"/>
        <v/>
      </c>
    </row>
    <row r="528" spans="1:25" ht="34.5" customHeight="1" x14ac:dyDescent="0.25">
      <c r="A528" s="197" t="str">
        <f t="shared" si="179"/>
        <v/>
      </c>
      <c r="B528" s="198"/>
      <c r="C528" s="198"/>
      <c r="D528" s="197" t="str">
        <f t="shared" si="178"/>
        <v/>
      </c>
      <c r="E528" s="198"/>
      <c r="F528" s="197"/>
      <c r="G528" s="197" t="str">
        <f t="shared" si="173"/>
        <v/>
      </c>
      <c r="H528" s="197"/>
      <c r="I528" s="197"/>
      <c r="J528" s="197"/>
      <c r="K528" s="197"/>
      <c r="L528" s="197"/>
      <c r="M528" s="197"/>
      <c r="N528" s="199"/>
      <c r="O528" s="199"/>
      <c r="P528" s="199"/>
      <c r="Q528" s="199"/>
      <c r="R528" s="197"/>
      <c r="S528" s="197"/>
      <c r="T528" s="197"/>
      <c r="U528" s="197"/>
      <c r="V528" s="199" t="str">
        <f t="shared" si="174"/>
        <v/>
      </c>
      <c r="W528" s="199" t="str">
        <f t="shared" si="175"/>
        <v/>
      </c>
      <c r="X528" s="199" t="str">
        <f t="shared" si="176"/>
        <v/>
      </c>
      <c r="Y528" s="199" t="str">
        <f t="shared" si="177"/>
        <v/>
      </c>
    </row>
    <row r="529" spans="1:25" ht="34.5" customHeight="1" x14ac:dyDescent="0.25">
      <c r="A529" s="197" t="str">
        <f t="shared" si="179"/>
        <v/>
      </c>
      <c r="B529" s="198"/>
      <c r="C529" s="198"/>
      <c r="D529" s="197" t="str">
        <f t="shared" si="178"/>
        <v/>
      </c>
      <c r="E529" s="198"/>
      <c r="F529" s="197"/>
      <c r="G529" s="197" t="str">
        <f t="shared" si="173"/>
        <v/>
      </c>
      <c r="H529" s="197"/>
      <c r="I529" s="197"/>
      <c r="J529" s="197"/>
      <c r="K529" s="197"/>
      <c r="L529" s="197"/>
      <c r="M529" s="197"/>
      <c r="N529" s="199"/>
      <c r="O529" s="199"/>
      <c r="P529" s="199"/>
      <c r="Q529" s="199"/>
      <c r="R529" s="197"/>
      <c r="S529" s="197"/>
      <c r="T529" s="197"/>
      <c r="U529" s="197"/>
      <c r="V529" s="199" t="str">
        <f t="shared" si="174"/>
        <v/>
      </c>
      <c r="W529" s="199" t="str">
        <f t="shared" si="175"/>
        <v/>
      </c>
      <c r="X529" s="199" t="str">
        <f t="shared" si="176"/>
        <v/>
      </c>
      <c r="Y529" s="199" t="str">
        <f t="shared" si="177"/>
        <v/>
      </c>
    </row>
    <row r="530" spans="1:25" ht="34.5" customHeight="1" x14ac:dyDescent="0.25">
      <c r="A530" s="197" t="str">
        <f t="shared" si="179"/>
        <v/>
      </c>
      <c r="B530" s="198"/>
      <c r="C530" s="198"/>
      <c r="D530" s="197" t="str">
        <f t="shared" si="178"/>
        <v/>
      </c>
      <c r="E530" s="198"/>
      <c r="F530" s="197"/>
      <c r="G530" s="197" t="str">
        <f t="shared" si="173"/>
        <v/>
      </c>
      <c r="H530" s="197"/>
      <c r="I530" s="197"/>
      <c r="J530" s="197"/>
      <c r="K530" s="197"/>
      <c r="L530" s="197"/>
      <c r="M530" s="197"/>
      <c r="N530" s="199"/>
      <c r="O530" s="199"/>
      <c r="P530" s="199"/>
      <c r="Q530" s="199"/>
      <c r="R530" s="197"/>
      <c r="S530" s="197"/>
      <c r="T530" s="197"/>
      <c r="U530" s="197"/>
      <c r="V530" s="199" t="str">
        <f t="shared" si="174"/>
        <v/>
      </c>
      <c r="W530" s="199" t="str">
        <f t="shared" si="175"/>
        <v/>
      </c>
      <c r="X530" s="199" t="str">
        <f t="shared" si="176"/>
        <v/>
      </c>
      <c r="Y530" s="199" t="str">
        <f t="shared" si="177"/>
        <v/>
      </c>
    </row>
    <row r="531" spans="1:25" ht="34.5" customHeight="1" x14ac:dyDescent="0.25">
      <c r="A531" s="197" t="str">
        <f t="shared" si="179"/>
        <v/>
      </c>
      <c r="B531" s="198"/>
      <c r="C531" s="198"/>
      <c r="D531" s="197" t="str">
        <f t="shared" si="178"/>
        <v/>
      </c>
      <c r="E531" s="198"/>
      <c r="F531" s="197"/>
      <c r="G531" s="197" t="str">
        <f t="shared" si="173"/>
        <v/>
      </c>
      <c r="H531" s="197"/>
      <c r="I531" s="197"/>
      <c r="J531" s="197"/>
      <c r="K531" s="197"/>
      <c r="L531" s="197"/>
      <c r="M531" s="197"/>
      <c r="N531" s="199"/>
      <c r="O531" s="199"/>
      <c r="P531" s="199"/>
      <c r="Q531" s="199"/>
      <c r="R531" s="197"/>
      <c r="S531" s="197"/>
      <c r="T531" s="197"/>
      <c r="U531" s="197"/>
      <c r="V531" s="199" t="str">
        <f t="shared" si="174"/>
        <v/>
      </c>
      <c r="W531" s="199" t="str">
        <f t="shared" si="175"/>
        <v/>
      </c>
      <c r="X531" s="199" t="str">
        <f t="shared" si="176"/>
        <v/>
      </c>
      <c r="Y531" s="199" t="str">
        <f t="shared" si="177"/>
        <v/>
      </c>
    </row>
    <row r="532" spans="1:25" ht="34.5" customHeight="1" x14ac:dyDescent="0.25">
      <c r="A532" s="197" t="str">
        <f t="shared" si="179"/>
        <v/>
      </c>
      <c r="B532" s="198"/>
      <c r="C532" s="198"/>
      <c r="D532" s="197" t="str">
        <f t="shared" si="178"/>
        <v/>
      </c>
      <c r="E532" s="198"/>
      <c r="F532" s="197"/>
      <c r="G532" s="197" t="str">
        <f t="shared" si="173"/>
        <v/>
      </c>
      <c r="H532" s="197"/>
      <c r="I532" s="197"/>
      <c r="J532" s="197"/>
      <c r="K532" s="197"/>
      <c r="L532" s="197"/>
      <c r="M532" s="197"/>
      <c r="N532" s="199"/>
      <c r="O532" s="199"/>
      <c r="P532" s="199"/>
      <c r="Q532" s="199"/>
      <c r="R532" s="197"/>
      <c r="S532" s="197"/>
      <c r="T532" s="197"/>
      <c r="U532" s="197"/>
      <c r="V532" s="199" t="str">
        <f t="shared" si="174"/>
        <v/>
      </c>
      <c r="W532" s="199" t="str">
        <f t="shared" si="175"/>
        <v/>
      </c>
      <c r="X532" s="199" t="str">
        <f t="shared" si="176"/>
        <v/>
      </c>
      <c r="Y532" s="199" t="str">
        <f t="shared" si="177"/>
        <v/>
      </c>
    </row>
    <row r="533" spans="1:25" ht="34.5" customHeight="1" x14ac:dyDescent="0.25">
      <c r="A533" s="197" t="str">
        <f t="shared" si="179"/>
        <v/>
      </c>
      <c r="B533" s="198"/>
      <c r="C533" s="198"/>
      <c r="D533" s="197" t="str">
        <f t="shared" si="178"/>
        <v/>
      </c>
      <c r="E533" s="198"/>
      <c r="F533" s="197"/>
      <c r="G533" s="197" t="str">
        <f t="shared" si="173"/>
        <v/>
      </c>
      <c r="H533" s="197"/>
      <c r="I533" s="197"/>
      <c r="J533" s="197"/>
      <c r="K533" s="197"/>
      <c r="L533" s="197"/>
      <c r="M533" s="197"/>
      <c r="N533" s="199"/>
      <c r="O533" s="199"/>
      <c r="P533" s="199"/>
      <c r="Q533" s="199"/>
      <c r="R533" s="197"/>
      <c r="S533" s="197"/>
      <c r="T533" s="197"/>
      <c r="U533" s="197"/>
      <c r="V533" s="199" t="str">
        <f t="shared" si="174"/>
        <v/>
      </c>
      <c r="W533" s="199" t="str">
        <f t="shared" si="175"/>
        <v/>
      </c>
      <c r="X533" s="199" t="str">
        <f t="shared" si="176"/>
        <v/>
      </c>
      <c r="Y533" s="199" t="str">
        <f t="shared" si="177"/>
        <v/>
      </c>
    </row>
    <row r="534" spans="1:25" ht="34.5" customHeight="1" x14ac:dyDescent="0.25">
      <c r="A534" s="197" t="str">
        <f t="shared" si="179"/>
        <v/>
      </c>
      <c r="B534" s="198"/>
      <c r="C534" s="198"/>
      <c r="D534" s="197" t="str">
        <f t="shared" si="178"/>
        <v/>
      </c>
      <c r="E534" s="198"/>
      <c r="F534" s="197"/>
      <c r="G534" s="197" t="str">
        <f t="shared" si="173"/>
        <v/>
      </c>
      <c r="H534" s="197"/>
      <c r="I534" s="197"/>
      <c r="J534" s="197"/>
      <c r="K534" s="197"/>
      <c r="L534" s="197"/>
      <c r="M534" s="197"/>
      <c r="N534" s="199"/>
      <c r="O534" s="199"/>
      <c r="P534" s="199"/>
      <c r="Q534" s="199"/>
      <c r="R534" s="197"/>
      <c r="S534" s="197"/>
      <c r="T534" s="197"/>
      <c r="U534" s="197"/>
      <c r="V534" s="199" t="str">
        <f t="shared" si="174"/>
        <v/>
      </c>
      <c r="W534" s="199" t="str">
        <f t="shared" si="175"/>
        <v/>
      </c>
      <c r="X534" s="199" t="str">
        <f t="shared" si="176"/>
        <v/>
      </c>
      <c r="Y534" s="199" t="str">
        <f t="shared" si="177"/>
        <v/>
      </c>
    </row>
    <row r="535" spans="1:25" ht="34.5" customHeight="1" x14ac:dyDescent="0.25">
      <c r="A535" s="197" t="str">
        <f t="shared" si="179"/>
        <v/>
      </c>
      <c r="B535" s="198"/>
      <c r="C535" s="198"/>
      <c r="D535" s="197" t="str">
        <f t="shared" si="178"/>
        <v/>
      </c>
      <c r="E535" s="198"/>
      <c r="F535" s="197"/>
      <c r="G535" s="197" t="str">
        <f t="shared" ref="G535:G598" si="180">IF(E535="","",IF(E535=B533,"Ja","Nein"))</f>
        <v/>
      </c>
      <c r="H535" s="197"/>
      <c r="I535" s="197"/>
      <c r="J535" s="197"/>
      <c r="K535" s="197"/>
      <c r="L535" s="197"/>
      <c r="M535" s="197"/>
      <c r="N535" s="199"/>
      <c r="O535" s="199"/>
      <c r="P535" s="199"/>
      <c r="Q535" s="199"/>
      <c r="R535" s="197"/>
      <c r="S535" s="197"/>
      <c r="T535" s="197"/>
      <c r="U535" s="197"/>
      <c r="V535" s="199" t="str">
        <f t="shared" si="174"/>
        <v/>
      </c>
      <c r="W535" s="199" t="str">
        <f t="shared" si="175"/>
        <v/>
      </c>
      <c r="X535" s="199" t="str">
        <f t="shared" si="176"/>
        <v/>
      </c>
      <c r="Y535" s="199" t="str">
        <f t="shared" si="177"/>
        <v/>
      </c>
    </row>
    <row r="536" spans="1:25" ht="34.5" customHeight="1" x14ac:dyDescent="0.25">
      <c r="A536" s="197" t="str">
        <f t="shared" si="179"/>
        <v/>
      </c>
      <c r="B536" s="198"/>
      <c r="C536" s="198"/>
      <c r="D536" s="197" t="str">
        <f t="shared" si="178"/>
        <v/>
      </c>
      <c r="E536" s="198"/>
      <c r="F536" s="197"/>
      <c r="G536" s="197" t="str">
        <f t="shared" si="180"/>
        <v/>
      </c>
      <c r="H536" s="197"/>
      <c r="I536" s="197"/>
      <c r="J536" s="197"/>
      <c r="K536" s="197"/>
      <c r="L536" s="197"/>
      <c r="M536" s="197"/>
      <c r="N536" s="199"/>
      <c r="O536" s="199"/>
      <c r="P536" s="199"/>
      <c r="Q536" s="199"/>
      <c r="R536" s="197"/>
      <c r="S536" s="197"/>
      <c r="T536" s="197"/>
      <c r="U536" s="197"/>
      <c r="V536" s="199" t="str">
        <f t="shared" si="174"/>
        <v/>
      </c>
      <c r="W536" s="199" t="str">
        <f t="shared" si="175"/>
        <v/>
      </c>
      <c r="X536" s="199" t="str">
        <f t="shared" si="176"/>
        <v/>
      </c>
      <c r="Y536" s="199" t="str">
        <f t="shared" si="177"/>
        <v/>
      </c>
    </row>
    <row r="537" spans="1:25" ht="34.5" customHeight="1" x14ac:dyDescent="0.25">
      <c r="A537" s="197" t="str">
        <f t="shared" si="179"/>
        <v/>
      </c>
      <c r="B537" s="198"/>
      <c r="C537" s="198"/>
      <c r="D537" s="197" t="str">
        <f t="shared" si="178"/>
        <v/>
      </c>
      <c r="E537" s="198"/>
      <c r="F537" s="197"/>
      <c r="G537" s="197" t="str">
        <f t="shared" si="180"/>
        <v/>
      </c>
      <c r="H537" s="197"/>
      <c r="I537" s="197"/>
      <c r="J537" s="197"/>
      <c r="K537" s="197"/>
      <c r="L537" s="197"/>
      <c r="M537" s="197"/>
      <c r="N537" s="199"/>
      <c r="O537" s="199"/>
      <c r="P537" s="199"/>
      <c r="Q537" s="199"/>
      <c r="R537" s="197"/>
      <c r="S537" s="197"/>
      <c r="T537" s="197"/>
      <c r="U537" s="197"/>
      <c r="V537" s="199" t="str">
        <f t="shared" si="174"/>
        <v/>
      </c>
      <c r="W537" s="199" t="str">
        <f t="shared" si="175"/>
        <v/>
      </c>
      <c r="X537" s="199" t="str">
        <f t="shared" si="176"/>
        <v/>
      </c>
      <c r="Y537" s="199" t="str">
        <f t="shared" si="177"/>
        <v/>
      </c>
    </row>
    <row r="538" spans="1:25" ht="34.5" customHeight="1" x14ac:dyDescent="0.25">
      <c r="A538" s="197" t="str">
        <f t="shared" si="179"/>
        <v/>
      </c>
      <c r="B538" s="198"/>
      <c r="C538" s="198"/>
      <c r="D538" s="197" t="str">
        <f t="shared" si="178"/>
        <v/>
      </c>
      <c r="E538" s="198"/>
      <c r="F538" s="197"/>
      <c r="G538" s="197" t="str">
        <f t="shared" si="180"/>
        <v/>
      </c>
      <c r="H538" s="197"/>
      <c r="I538" s="197"/>
      <c r="J538" s="197"/>
      <c r="K538" s="197"/>
      <c r="L538" s="197"/>
      <c r="M538" s="197"/>
      <c r="N538" s="199"/>
      <c r="O538" s="199"/>
      <c r="P538" s="199"/>
      <c r="Q538" s="199"/>
      <c r="R538" s="197"/>
      <c r="S538" s="197"/>
      <c r="T538" s="197"/>
      <c r="U538" s="197"/>
      <c r="V538" s="199" t="str">
        <f t="shared" si="174"/>
        <v/>
      </c>
      <c r="W538" s="199" t="str">
        <f t="shared" si="175"/>
        <v/>
      </c>
      <c r="X538" s="199" t="str">
        <f t="shared" si="176"/>
        <v/>
      </c>
      <c r="Y538" s="199" t="str">
        <f t="shared" si="177"/>
        <v/>
      </c>
    </row>
    <row r="539" spans="1:25" ht="34.5" customHeight="1" x14ac:dyDescent="0.25">
      <c r="A539" s="197" t="str">
        <f t="shared" si="179"/>
        <v/>
      </c>
      <c r="B539" s="198"/>
      <c r="C539" s="198"/>
      <c r="D539" s="197" t="str">
        <f t="shared" si="178"/>
        <v/>
      </c>
      <c r="E539" s="198"/>
      <c r="F539" s="197"/>
      <c r="G539" s="197" t="str">
        <f t="shared" si="180"/>
        <v/>
      </c>
      <c r="H539" s="197"/>
      <c r="I539" s="197"/>
      <c r="J539" s="197"/>
      <c r="K539" s="197"/>
      <c r="L539" s="197"/>
      <c r="M539" s="197"/>
      <c r="N539" s="199"/>
      <c r="O539" s="199"/>
      <c r="P539" s="199"/>
      <c r="Q539" s="199"/>
      <c r="R539" s="197"/>
      <c r="S539" s="197"/>
      <c r="T539" s="197"/>
      <c r="U539" s="197"/>
      <c r="V539" s="199" t="str">
        <f t="shared" si="174"/>
        <v/>
      </c>
      <c r="W539" s="199" t="str">
        <f t="shared" si="175"/>
        <v/>
      </c>
      <c r="X539" s="199" t="str">
        <f t="shared" si="176"/>
        <v/>
      </c>
      <c r="Y539" s="199" t="str">
        <f t="shared" si="177"/>
        <v/>
      </c>
    </row>
    <row r="540" spans="1:25" ht="34.5" customHeight="1" x14ac:dyDescent="0.25">
      <c r="A540" s="197" t="str">
        <f t="shared" si="179"/>
        <v/>
      </c>
      <c r="B540" s="198"/>
      <c r="C540" s="198"/>
      <c r="D540" s="197" t="str">
        <f t="shared" si="178"/>
        <v/>
      </c>
      <c r="E540" s="198"/>
      <c r="F540" s="197"/>
      <c r="G540" s="197" t="str">
        <f t="shared" si="180"/>
        <v/>
      </c>
      <c r="H540" s="197"/>
      <c r="I540" s="197"/>
      <c r="J540" s="197"/>
      <c r="K540" s="197"/>
      <c r="L540" s="197"/>
      <c r="M540" s="197"/>
      <c r="N540" s="199"/>
      <c r="O540" s="199"/>
      <c r="P540" s="199"/>
      <c r="Q540" s="199"/>
      <c r="R540" s="197"/>
      <c r="S540" s="197"/>
      <c r="T540" s="197"/>
      <c r="U540" s="197"/>
      <c r="V540" s="199" t="str">
        <f t="shared" si="174"/>
        <v/>
      </c>
      <c r="W540" s="199" t="str">
        <f t="shared" si="175"/>
        <v/>
      </c>
      <c r="X540" s="199" t="str">
        <f t="shared" si="176"/>
        <v/>
      </c>
      <c r="Y540" s="199" t="str">
        <f t="shared" si="177"/>
        <v/>
      </c>
    </row>
    <row r="541" spans="1:25" ht="34.5" customHeight="1" x14ac:dyDescent="0.25">
      <c r="A541" s="197" t="str">
        <f t="shared" si="179"/>
        <v/>
      </c>
      <c r="B541" s="198"/>
      <c r="C541" s="198"/>
      <c r="D541" s="197" t="str">
        <f t="shared" si="178"/>
        <v/>
      </c>
      <c r="E541" s="198"/>
      <c r="F541" s="197"/>
      <c r="G541" s="197" t="str">
        <f t="shared" si="180"/>
        <v/>
      </c>
      <c r="H541" s="197"/>
      <c r="I541" s="197"/>
      <c r="J541" s="197"/>
      <c r="K541" s="197"/>
      <c r="L541" s="197"/>
      <c r="M541" s="197"/>
      <c r="N541" s="199"/>
      <c r="O541" s="199"/>
      <c r="P541" s="199"/>
      <c r="Q541" s="199"/>
      <c r="R541" s="197"/>
      <c r="S541" s="197"/>
      <c r="T541" s="197"/>
      <c r="U541" s="197"/>
      <c r="V541" s="199" t="str">
        <f t="shared" si="174"/>
        <v/>
      </c>
      <c r="W541" s="199" t="str">
        <f t="shared" si="175"/>
        <v/>
      </c>
      <c r="X541" s="199" t="str">
        <f t="shared" si="176"/>
        <v/>
      </c>
      <c r="Y541" s="199" t="str">
        <f t="shared" si="177"/>
        <v/>
      </c>
    </row>
    <row r="542" spans="1:25" ht="34.5" customHeight="1" x14ac:dyDescent="0.25">
      <c r="A542" s="197" t="str">
        <f t="shared" si="179"/>
        <v/>
      </c>
      <c r="B542" s="198"/>
      <c r="C542" s="198"/>
      <c r="D542" s="197" t="str">
        <f t="shared" si="178"/>
        <v/>
      </c>
      <c r="E542" s="198"/>
      <c r="F542" s="197"/>
      <c r="G542" s="197" t="str">
        <f t="shared" si="180"/>
        <v/>
      </c>
      <c r="H542" s="197"/>
      <c r="I542" s="197"/>
      <c r="J542" s="197"/>
      <c r="K542" s="197"/>
      <c r="L542" s="197"/>
      <c r="M542" s="197"/>
      <c r="N542" s="199"/>
      <c r="O542" s="199"/>
      <c r="P542" s="199"/>
      <c r="Q542" s="199"/>
      <c r="R542" s="197"/>
      <c r="S542" s="197"/>
      <c r="T542" s="197"/>
      <c r="U542" s="197"/>
      <c r="V542" s="199" t="str">
        <f t="shared" si="174"/>
        <v/>
      </c>
      <c r="W542" s="199" t="str">
        <f t="shared" si="175"/>
        <v/>
      </c>
      <c r="X542" s="199" t="str">
        <f t="shared" si="176"/>
        <v/>
      </c>
      <c r="Y542" s="199" t="str">
        <f t="shared" si="177"/>
        <v/>
      </c>
    </row>
    <row r="543" spans="1:25" ht="34.5" customHeight="1" x14ac:dyDescent="0.25">
      <c r="A543" s="197" t="str">
        <f t="shared" si="179"/>
        <v/>
      </c>
      <c r="B543" s="198"/>
      <c r="C543" s="198"/>
      <c r="D543" s="197" t="str">
        <f t="shared" si="178"/>
        <v/>
      </c>
      <c r="E543" s="198"/>
      <c r="F543" s="197"/>
      <c r="G543" s="197" t="str">
        <f t="shared" si="180"/>
        <v/>
      </c>
      <c r="H543" s="197"/>
      <c r="I543" s="197"/>
      <c r="J543" s="197"/>
      <c r="K543" s="197"/>
      <c r="L543" s="197"/>
      <c r="M543" s="197"/>
      <c r="N543" s="199"/>
      <c r="O543" s="199"/>
      <c r="P543" s="199"/>
      <c r="Q543" s="199"/>
      <c r="R543" s="197"/>
      <c r="S543" s="197"/>
      <c r="T543" s="197"/>
      <c r="U543" s="197"/>
      <c r="V543" s="199" t="str">
        <f t="shared" si="174"/>
        <v/>
      </c>
      <c r="W543" s="199" t="str">
        <f t="shared" si="175"/>
        <v/>
      </c>
      <c r="X543" s="199" t="str">
        <f t="shared" si="176"/>
        <v/>
      </c>
      <c r="Y543" s="199" t="str">
        <f t="shared" si="177"/>
        <v/>
      </c>
    </row>
    <row r="544" spans="1:25" ht="34.5" customHeight="1" x14ac:dyDescent="0.25">
      <c r="A544" s="197" t="str">
        <f t="shared" si="179"/>
        <v/>
      </c>
      <c r="B544" s="198"/>
      <c r="C544" s="198"/>
      <c r="D544" s="197" t="str">
        <f t="shared" si="178"/>
        <v/>
      </c>
      <c r="E544" s="198"/>
      <c r="F544" s="197"/>
      <c r="G544" s="197" t="str">
        <f t="shared" si="180"/>
        <v/>
      </c>
      <c r="H544" s="197"/>
      <c r="I544" s="197"/>
      <c r="J544" s="197"/>
      <c r="K544" s="197"/>
      <c r="L544" s="197"/>
      <c r="M544" s="197"/>
      <c r="N544" s="199"/>
      <c r="O544" s="199"/>
      <c r="P544" s="199"/>
      <c r="Q544" s="199"/>
      <c r="R544" s="197"/>
      <c r="S544" s="197"/>
      <c r="T544" s="197"/>
      <c r="U544" s="197"/>
      <c r="V544" s="199" t="str">
        <f t="shared" si="174"/>
        <v/>
      </c>
      <c r="W544" s="199" t="str">
        <f t="shared" si="175"/>
        <v/>
      </c>
      <c r="X544" s="199" t="str">
        <f t="shared" si="176"/>
        <v/>
      </c>
      <c r="Y544" s="199" t="str">
        <f t="shared" si="177"/>
        <v/>
      </c>
    </row>
    <row r="545" spans="1:25" ht="34.5" customHeight="1" x14ac:dyDescent="0.25">
      <c r="A545" s="197" t="str">
        <f t="shared" si="179"/>
        <v/>
      </c>
      <c r="B545" s="198"/>
      <c r="C545" s="198"/>
      <c r="D545" s="197" t="str">
        <f t="shared" si="178"/>
        <v/>
      </c>
      <c r="E545" s="198"/>
      <c r="F545" s="197"/>
      <c r="G545" s="197" t="str">
        <f t="shared" si="180"/>
        <v/>
      </c>
      <c r="H545" s="197"/>
      <c r="I545" s="197"/>
      <c r="J545" s="197"/>
      <c r="K545" s="197"/>
      <c r="L545" s="197"/>
      <c r="M545" s="197"/>
      <c r="N545" s="199"/>
      <c r="O545" s="199"/>
      <c r="P545" s="199"/>
      <c r="Q545" s="199"/>
      <c r="R545" s="197"/>
      <c r="S545" s="197"/>
      <c r="T545" s="197"/>
      <c r="U545" s="197"/>
      <c r="V545" s="199" t="str">
        <f t="shared" si="174"/>
        <v/>
      </c>
      <c r="W545" s="199" t="str">
        <f t="shared" si="175"/>
        <v/>
      </c>
      <c r="X545" s="199" t="str">
        <f t="shared" si="176"/>
        <v/>
      </c>
      <c r="Y545" s="199" t="str">
        <f t="shared" si="177"/>
        <v/>
      </c>
    </row>
    <row r="546" spans="1:25" ht="34.5" customHeight="1" x14ac:dyDescent="0.25">
      <c r="A546" s="197" t="str">
        <f t="shared" si="179"/>
        <v/>
      </c>
      <c r="B546" s="198"/>
      <c r="C546" s="198"/>
      <c r="D546" s="197" t="str">
        <f t="shared" si="178"/>
        <v/>
      </c>
      <c r="E546" s="198"/>
      <c r="F546" s="197"/>
      <c r="G546" s="197" t="str">
        <f t="shared" si="180"/>
        <v/>
      </c>
      <c r="H546" s="197"/>
      <c r="I546" s="197"/>
      <c r="J546" s="197"/>
      <c r="K546" s="197"/>
      <c r="L546" s="197"/>
      <c r="M546" s="197"/>
      <c r="N546" s="199"/>
      <c r="O546" s="199"/>
      <c r="P546" s="199"/>
      <c r="Q546" s="199"/>
      <c r="R546" s="197"/>
      <c r="S546" s="197"/>
      <c r="T546" s="197"/>
      <c r="U546" s="197"/>
      <c r="V546" s="199" t="str">
        <f t="shared" ref="V546:V609" si="181">IF(N546="","",IF(O546="","",O546-N546))</f>
        <v/>
      </c>
      <c r="W546" s="199" t="str">
        <f t="shared" ref="W546:W609" si="182">IF(O546="","",IF(P546="","",P546-O546))</f>
        <v/>
      </c>
      <c r="X546" s="199" t="str">
        <f t="shared" si="176"/>
        <v/>
      </c>
      <c r="Y546" s="199" t="str">
        <f t="shared" si="177"/>
        <v/>
      </c>
    </row>
    <row r="547" spans="1:25" ht="34.5" customHeight="1" x14ac:dyDescent="0.25">
      <c r="A547" s="197" t="str">
        <f t="shared" si="179"/>
        <v/>
      </c>
      <c r="B547" s="198"/>
      <c r="C547" s="198"/>
      <c r="D547" s="197" t="str">
        <f t="shared" si="178"/>
        <v/>
      </c>
      <c r="E547" s="198"/>
      <c r="F547" s="197"/>
      <c r="G547" s="197" t="str">
        <f t="shared" si="180"/>
        <v/>
      </c>
      <c r="H547" s="197"/>
      <c r="I547" s="197"/>
      <c r="J547" s="197"/>
      <c r="K547" s="197"/>
      <c r="L547" s="197"/>
      <c r="M547" s="197"/>
      <c r="N547" s="199"/>
      <c r="O547" s="199"/>
      <c r="P547" s="199"/>
      <c r="Q547" s="199"/>
      <c r="R547" s="197"/>
      <c r="S547" s="197"/>
      <c r="T547" s="197"/>
      <c r="U547" s="197"/>
      <c r="V547" s="199" t="str">
        <f t="shared" si="181"/>
        <v/>
      </c>
      <c r="W547" s="199" t="str">
        <f t="shared" si="182"/>
        <v/>
      </c>
      <c r="X547" s="199" t="str">
        <f t="shared" ref="X547:X610" si="183">IF(P547="","",IF(N547="","",P547-N547))</f>
        <v/>
      </c>
      <c r="Y547" s="199" t="str">
        <f t="shared" ref="Y547:Y610" si="184">IF(N547="","",IF(Q547="","",Q547-N547))</f>
        <v/>
      </c>
    </row>
    <row r="548" spans="1:25" ht="34.5" customHeight="1" x14ac:dyDescent="0.25">
      <c r="A548" s="197" t="str">
        <f t="shared" si="179"/>
        <v/>
      </c>
      <c r="B548" s="198"/>
      <c r="C548" s="198"/>
      <c r="D548" s="197" t="str">
        <f t="shared" si="178"/>
        <v/>
      </c>
      <c r="E548" s="198"/>
      <c r="F548" s="197"/>
      <c r="G548" s="197" t="str">
        <f t="shared" si="180"/>
        <v/>
      </c>
      <c r="H548" s="197"/>
      <c r="I548" s="197"/>
      <c r="J548" s="197"/>
      <c r="K548" s="197"/>
      <c r="L548" s="197"/>
      <c r="M548" s="197"/>
      <c r="N548" s="199"/>
      <c r="O548" s="199"/>
      <c r="P548" s="199"/>
      <c r="Q548" s="199"/>
      <c r="R548" s="197"/>
      <c r="S548" s="197"/>
      <c r="T548" s="197"/>
      <c r="U548" s="197"/>
      <c r="V548" s="199" t="str">
        <f t="shared" si="181"/>
        <v/>
      </c>
      <c r="W548" s="199" t="str">
        <f t="shared" si="182"/>
        <v/>
      </c>
      <c r="X548" s="199" t="str">
        <f t="shared" si="183"/>
        <v/>
      </c>
      <c r="Y548" s="199" t="str">
        <f t="shared" si="184"/>
        <v/>
      </c>
    </row>
    <row r="549" spans="1:25" ht="34.5" customHeight="1" x14ac:dyDescent="0.25">
      <c r="A549" s="197" t="str">
        <f t="shared" si="179"/>
        <v/>
      </c>
      <c r="B549" s="198"/>
      <c r="C549" s="198"/>
      <c r="D549" s="197" t="str">
        <f t="shared" si="178"/>
        <v/>
      </c>
      <c r="E549" s="198"/>
      <c r="F549" s="197"/>
      <c r="G549" s="197" t="str">
        <f t="shared" si="180"/>
        <v/>
      </c>
      <c r="H549" s="197"/>
      <c r="I549" s="197"/>
      <c r="J549" s="197"/>
      <c r="K549" s="197"/>
      <c r="L549" s="197"/>
      <c r="M549" s="197"/>
      <c r="N549" s="199"/>
      <c r="O549" s="199"/>
      <c r="P549" s="199"/>
      <c r="Q549" s="199"/>
      <c r="R549" s="197"/>
      <c r="S549" s="197"/>
      <c r="T549" s="197"/>
      <c r="U549" s="197"/>
      <c r="V549" s="199" t="str">
        <f t="shared" si="181"/>
        <v/>
      </c>
      <c r="W549" s="199" t="str">
        <f t="shared" si="182"/>
        <v/>
      </c>
      <c r="X549" s="199" t="str">
        <f t="shared" si="183"/>
        <v/>
      </c>
      <c r="Y549" s="199" t="str">
        <f t="shared" si="184"/>
        <v/>
      </c>
    </row>
    <row r="550" spans="1:25" ht="34.5" customHeight="1" x14ac:dyDescent="0.25">
      <c r="A550" s="197" t="str">
        <f t="shared" si="179"/>
        <v/>
      </c>
      <c r="B550" s="198"/>
      <c r="C550" s="198"/>
      <c r="D550" s="197" t="str">
        <f t="shared" si="178"/>
        <v/>
      </c>
      <c r="E550" s="198"/>
      <c r="F550" s="197"/>
      <c r="G550" s="197" t="str">
        <f t="shared" si="180"/>
        <v/>
      </c>
      <c r="H550" s="197"/>
      <c r="I550" s="197"/>
      <c r="J550" s="197"/>
      <c r="K550" s="197"/>
      <c r="L550" s="197"/>
      <c r="M550" s="197"/>
      <c r="N550" s="199"/>
      <c r="O550" s="199"/>
      <c r="P550" s="199"/>
      <c r="Q550" s="199"/>
      <c r="R550" s="197"/>
      <c r="S550" s="197"/>
      <c r="T550" s="197"/>
      <c r="U550" s="197"/>
      <c r="V550" s="199" t="str">
        <f t="shared" si="181"/>
        <v/>
      </c>
      <c r="W550" s="199" t="str">
        <f t="shared" si="182"/>
        <v/>
      </c>
      <c r="X550" s="199" t="str">
        <f t="shared" si="183"/>
        <v/>
      </c>
      <c r="Y550" s="199" t="str">
        <f t="shared" si="184"/>
        <v/>
      </c>
    </row>
    <row r="551" spans="1:25" ht="34.5" customHeight="1" x14ac:dyDescent="0.25">
      <c r="A551" s="197" t="str">
        <f t="shared" si="179"/>
        <v/>
      </c>
      <c r="B551" s="198"/>
      <c r="C551" s="198"/>
      <c r="D551" s="197" t="str">
        <f t="shared" si="178"/>
        <v/>
      </c>
      <c r="E551" s="198"/>
      <c r="F551" s="197"/>
      <c r="G551" s="197" t="str">
        <f t="shared" si="180"/>
        <v/>
      </c>
      <c r="H551" s="197"/>
      <c r="I551" s="197"/>
      <c r="J551" s="197"/>
      <c r="K551" s="197"/>
      <c r="L551" s="197"/>
      <c r="M551" s="197"/>
      <c r="N551" s="199"/>
      <c r="O551" s="199"/>
      <c r="P551" s="199"/>
      <c r="Q551" s="199"/>
      <c r="R551" s="197"/>
      <c r="S551" s="197"/>
      <c r="T551" s="197"/>
      <c r="U551" s="197"/>
      <c r="V551" s="199" t="str">
        <f t="shared" si="181"/>
        <v/>
      </c>
      <c r="W551" s="199" t="str">
        <f t="shared" si="182"/>
        <v/>
      </c>
      <c r="X551" s="199" t="str">
        <f t="shared" si="183"/>
        <v/>
      </c>
      <c r="Y551" s="199" t="str">
        <f t="shared" si="184"/>
        <v/>
      </c>
    </row>
    <row r="552" spans="1:25" ht="34.5" customHeight="1" x14ac:dyDescent="0.25">
      <c r="A552" s="197" t="str">
        <f t="shared" si="179"/>
        <v/>
      </c>
      <c r="B552" s="198"/>
      <c r="C552" s="198"/>
      <c r="D552" s="197" t="str">
        <f t="shared" si="178"/>
        <v/>
      </c>
      <c r="E552" s="198"/>
      <c r="F552" s="197"/>
      <c r="G552" s="197" t="str">
        <f t="shared" si="180"/>
        <v/>
      </c>
      <c r="H552" s="197"/>
      <c r="I552" s="197"/>
      <c r="J552" s="197"/>
      <c r="K552" s="197"/>
      <c r="L552" s="197"/>
      <c r="M552" s="197"/>
      <c r="N552" s="199"/>
      <c r="O552" s="199"/>
      <c r="P552" s="199"/>
      <c r="Q552" s="199"/>
      <c r="R552" s="197"/>
      <c r="S552" s="197"/>
      <c r="T552" s="197"/>
      <c r="U552" s="197"/>
      <c r="V552" s="199" t="str">
        <f t="shared" si="181"/>
        <v/>
      </c>
      <c r="W552" s="199" t="str">
        <f t="shared" si="182"/>
        <v/>
      </c>
      <c r="X552" s="199" t="str">
        <f t="shared" si="183"/>
        <v/>
      </c>
      <c r="Y552" s="199" t="str">
        <f t="shared" si="184"/>
        <v/>
      </c>
    </row>
    <row r="553" spans="1:25" ht="34.5" customHeight="1" x14ac:dyDescent="0.25">
      <c r="A553" s="197" t="str">
        <f t="shared" si="179"/>
        <v/>
      </c>
      <c r="B553" s="198"/>
      <c r="C553" s="198"/>
      <c r="D553" s="197" t="str">
        <f t="shared" si="178"/>
        <v/>
      </c>
      <c r="E553" s="198"/>
      <c r="F553" s="197"/>
      <c r="G553" s="197" t="str">
        <f t="shared" si="180"/>
        <v/>
      </c>
      <c r="H553" s="197"/>
      <c r="I553" s="197"/>
      <c r="J553" s="197"/>
      <c r="K553" s="197"/>
      <c r="L553" s="197"/>
      <c r="M553" s="197"/>
      <c r="N553" s="199"/>
      <c r="O553" s="199"/>
      <c r="P553" s="199"/>
      <c r="Q553" s="199"/>
      <c r="R553" s="197"/>
      <c r="S553" s="197"/>
      <c r="T553" s="197"/>
      <c r="U553" s="197"/>
      <c r="V553" s="199" t="str">
        <f t="shared" si="181"/>
        <v/>
      </c>
      <c r="W553" s="199" t="str">
        <f t="shared" si="182"/>
        <v/>
      </c>
      <c r="X553" s="199" t="str">
        <f t="shared" si="183"/>
        <v/>
      </c>
      <c r="Y553" s="199" t="str">
        <f t="shared" si="184"/>
        <v/>
      </c>
    </row>
    <row r="554" spans="1:25" ht="34.5" customHeight="1" x14ac:dyDescent="0.25">
      <c r="A554" s="197" t="str">
        <f t="shared" si="179"/>
        <v/>
      </c>
      <c r="B554" s="198"/>
      <c r="C554" s="198"/>
      <c r="D554" s="197" t="str">
        <f t="shared" si="178"/>
        <v/>
      </c>
      <c r="E554" s="198"/>
      <c r="F554" s="197"/>
      <c r="G554" s="197" t="str">
        <f t="shared" si="180"/>
        <v/>
      </c>
      <c r="H554" s="197"/>
      <c r="I554" s="197"/>
      <c r="J554" s="197"/>
      <c r="K554" s="197"/>
      <c r="L554" s="197"/>
      <c r="M554" s="197"/>
      <c r="N554" s="199"/>
      <c r="O554" s="199"/>
      <c r="P554" s="199"/>
      <c r="Q554" s="199"/>
      <c r="R554" s="197"/>
      <c r="S554" s="197"/>
      <c r="T554" s="197"/>
      <c r="U554" s="197"/>
      <c r="V554" s="199" t="str">
        <f t="shared" si="181"/>
        <v/>
      </c>
      <c r="W554" s="199" t="str">
        <f t="shared" si="182"/>
        <v/>
      </c>
      <c r="X554" s="199" t="str">
        <f t="shared" si="183"/>
        <v/>
      </c>
      <c r="Y554" s="199" t="str">
        <f t="shared" si="184"/>
        <v/>
      </c>
    </row>
    <row r="555" spans="1:25" ht="34.5" customHeight="1" x14ac:dyDescent="0.25">
      <c r="A555" s="197" t="str">
        <f t="shared" si="179"/>
        <v/>
      </c>
      <c r="B555" s="198"/>
      <c r="C555" s="198"/>
      <c r="D555" s="197" t="str">
        <f t="shared" si="178"/>
        <v/>
      </c>
      <c r="E555" s="198"/>
      <c r="F555" s="197"/>
      <c r="G555" s="197" t="str">
        <f t="shared" si="180"/>
        <v/>
      </c>
      <c r="H555" s="197"/>
      <c r="I555" s="197"/>
      <c r="J555" s="197"/>
      <c r="K555" s="197"/>
      <c r="L555" s="197"/>
      <c r="M555" s="197"/>
      <c r="N555" s="199"/>
      <c r="O555" s="199"/>
      <c r="P555" s="199"/>
      <c r="Q555" s="199"/>
      <c r="R555" s="197"/>
      <c r="S555" s="197"/>
      <c r="T555" s="197"/>
      <c r="U555" s="197"/>
      <c r="V555" s="199" t="str">
        <f t="shared" si="181"/>
        <v/>
      </c>
      <c r="W555" s="199" t="str">
        <f t="shared" si="182"/>
        <v/>
      </c>
      <c r="X555" s="199" t="str">
        <f t="shared" si="183"/>
        <v/>
      </c>
      <c r="Y555" s="199" t="str">
        <f t="shared" si="184"/>
        <v/>
      </c>
    </row>
    <row r="556" spans="1:25" ht="34.5" customHeight="1" x14ac:dyDescent="0.25">
      <c r="A556" s="197" t="str">
        <f t="shared" si="179"/>
        <v/>
      </c>
      <c r="B556" s="198"/>
      <c r="C556" s="198"/>
      <c r="D556" s="197" t="str">
        <f t="shared" si="178"/>
        <v/>
      </c>
      <c r="E556" s="198"/>
      <c r="F556" s="197"/>
      <c r="G556" s="197" t="str">
        <f t="shared" si="180"/>
        <v/>
      </c>
      <c r="H556" s="197"/>
      <c r="I556" s="197"/>
      <c r="J556" s="197"/>
      <c r="K556" s="197"/>
      <c r="L556" s="197"/>
      <c r="M556" s="197"/>
      <c r="N556" s="199"/>
      <c r="O556" s="199"/>
      <c r="P556" s="199"/>
      <c r="Q556" s="199"/>
      <c r="R556" s="197"/>
      <c r="S556" s="197"/>
      <c r="T556" s="197"/>
      <c r="U556" s="197"/>
      <c r="V556" s="199" t="str">
        <f t="shared" si="181"/>
        <v/>
      </c>
      <c r="W556" s="199" t="str">
        <f t="shared" si="182"/>
        <v/>
      </c>
      <c r="X556" s="199" t="str">
        <f t="shared" si="183"/>
        <v/>
      </c>
      <c r="Y556" s="199" t="str">
        <f t="shared" si="184"/>
        <v/>
      </c>
    </row>
    <row r="557" spans="1:25" ht="34.5" customHeight="1" x14ac:dyDescent="0.25">
      <c r="A557" s="197" t="str">
        <f t="shared" si="179"/>
        <v/>
      </c>
      <c r="B557" s="198"/>
      <c r="C557" s="198"/>
      <c r="D557" s="197" t="str">
        <f t="shared" si="178"/>
        <v/>
      </c>
      <c r="E557" s="198"/>
      <c r="F557" s="197"/>
      <c r="G557" s="197" t="str">
        <f t="shared" si="180"/>
        <v/>
      </c>
      <c r="H557" s="197"/>
      <c r="I557" s="197"/>
      <c r="J557" s="197"/>
      <c r="K557" s="197"/>
      <c r="L557" s="197"/>
      <c r="M557" s="197"/>
      <c r="N557" s="199"/>
      <c r="O557" s="199"/>
      <c r="P557" s="199"/>
      <c r="Q557" s="199"/>
      <c r="R557" s="197"/>
      <c r="S557" s="197"/>
      <c r="T557" s="197"/>
      <c r="U557" s="197"/>
      <c r="V557" s="199" t="str">
        <f t="shared" si="181"/>
        <v/>
      </c>
      <c r="W557" s="199" t="str">
        <f t="shared" si="182"/>
        <v/>
      </c>
      <c r="X557" s="199" t="str">
        <f t="shared" si="183"/>
        <v/>
      </c>
      <c r="Y557" s="199" t="str">
        <f t="shared" si="184"/>
        <v/>
      </c>
    </row>
    <row r="558" spans="1:25" ht="34.5" customHeight="1" x14ac:dyDescent="0.25">
      <c r="A558" s="197" t="str">
        <f t="shared" si="179"/>
        <v/>
      </c>
      <c r="B558" s="198"/>
      <c r="C558" s="198"/>
      <c r="D558" s="197" t="str">
        <f t="shared" si="178"/>
        <v/>
      </c>
      <c r="E558" s="198"/>
      <c r="F558" s="197"/>
      <c r="G558" s="197" t="str">
        <f t="shared" si="180"/>
        <v/>
      </c>
      <c r="H558" s="197"/>
      <c r="I558" s="197"/>
      <c r="J558" s="197"/>
      <c r="K558" s="197"/>
      <c r="L558" s="197"/>
      <c r="M558" s="197"/>
      <c r="N558" s="199"/>
      <c r="O558" s="199"/>
      <c r="P558" s="199"/>
      <c r="Q558" s="199"/>
      <c r="R558" s="197"/>
      <c r="S558" s="197"/>
      <c r="T558" s="197"/>
      <c r="U558" s="197"/>
      <c r="V558" s="199" t="str">
        <f t="shared" si="181"/>
        <v/>
      </c>
      <c r="W558" s="199" t="str">
        <f t="shared" si="182"/>
        <v/>
      </c>
      <c r="X558" s="199" t="str">
        <f t="shared" si="183"/>
        <v/>
      </c>
      <c r="Y558" s="199" t="str">
        <f t="shared" si="184"/>
        <v/>
      </c>
    </row>
    <row r="559" spans="1:25" ht="34.5" customHeight="1" x14ac:dyDescent="0.25">
      <c r="A559" s="197" t="str">
        <f t="shared" si="179"/>
        <v/>
      </c>
      <c r="B559" s="198"/>
      <c r="C559" s="198"/>
      <c r="D559" s="197" t="str">
        <f t="shared" si="178"/>
        <v/>
      </c>
      <c r="E559" s="198"/>
      <c r="F559" s="197"/>
      <c r="G559" s="197" t="str">
        <f t="shared" si="180"/>
        <v/>
      </c>
      <c r="H559" s="197"/>
      <c r="I559" s="197"/>
      <c r="J559" s="197"/>
      <c r="K559" s="197"/>
      <c r="L559" s="197"/>
      <c r="M559" s="197"/>
      <c r="N559" s="199"/>
      <c r="O559" s="199"/>
      <c r="P559" s="199"/>
      <c r="Q559" s="199"/>
      <c r="R559" s="197"/>
      <c r="S559" s="197"/>
      <c r="T559" s="197"/>
      <c r="U559" s="197"/>
      <c r="V559" s="199" t="str">
        <f t="shared" si="181"/>
        <v/>
      </c>
      <c r="W559" s="199" t="str">
        <f t="shared" si="182"/>
        <v/>
      </c>
      <c r="X559" s="199" t="str">
        <f t="shared" si="183"/>
        <v/>
      </c>
      <c r="Y559" s="199" t="str">
        <f t="shared" si="184"/>
        <v/>
      </c>
    </row>
    <row r="560" spans="1:25" ht="34.5" customHeight="1" x14ac:dyDescent="0.25">
      <c r="A560" s="197" t="str">
        <f t="shared" si="179"/>
        <v/>
      </c>
      <c r="B560" s="198"/>
      <c r="C560" s="198"/>
      <c r="D560" s="197" t="str">
        <f t="shared" si="178"/>
        <v/>
      </c>
      <c r="E560" s="198"/>
      <c r="F560" s="197"/>
      <c r="G560" s="197" t="str">
        <f t="shared" si="180"/>
        <v/>
      </c>
      <c r="H560" s="197"/>
      <c r="I560" s="197"/>
      <c r="J560" s="197"/>
      <c r="K560" s="197"/>
      <c r="L560" s="197"/>
      <c r="M560" s="197"/>
      <c r="N560" s="199"/>
      <c r="O560" s="199"/>
      <c r="P560" s="199"/>
      <c r="Q560" s="199"/>
      <c r="R560" s="197"/>
      <c r="S560" s="197"/>
      <c r="T560" s="197"/>
      <c r="U560" s="197"/>
      <c r="V560" s="199" t="str">
        <f t="shared" si="181"/>
        <v/>
      </c>
      <c r="W560" s="199" t="str">
        <f t="shared" si="182"/>
        <v/>
      </c>
      <c r="X560" s="199" t="str">
        <f t="shared" si="183"/>
        <v/>
      </c>
      <c r="Y560" s="199" t="str">
        <f t="shared" si="184"/>
        <v/>
      </c>
    </row>
    <row r="561" spans="1:25" ht="34.5" customHeight="1" x14ac:dyDescent="0.25">
      <c r="A561" s="197" t="str">
        <f t="shared" si="179"/>
        <v/>
      </c>
      <c r="B561" s="198"/>
      <c r="C561" s="198"/>
      <c r="D561" s="197" t="str">
        <f t="shared" si="178"/>
        <v/>
      </c>
      <c r="E561" s="198"/>
      <c r="F561" s="197"/>
      <c r="G561" s="197" t="str">
        <f t="shared" si="180"/>
        <v/>
      </c>
      <c r="H561" s="197"/>
      <c r="I561" s="197"/>
      <c r="J561" s="197"/>
      <c r="K561" s="197"/>
      <c r="L561" s="197"/>
      <c r="M561" s="197"/>
      <c r="N561" s="199"/>
      <c r="O561" s="199"/>
      <c r="P561" s="199"/>
      <c r="Q561" s="199"/>
      <c r="R561" s="197"/>
      <c r="S561" s="197"/>
      <c r="T561" s="197"/>
      <c r="U561" s="197"/>
      <c r="V561" s="199" t="str">
        <f t="shared" si="181"/>
        <v/>
      </c>
      <c r="W561" s="199" t="str">
        <f t="shared" si="182"/>
        <v/>
      </c>
      <c r="X561" s="199" t="str">
        <f t="shared" si="183"/>
        <v/>
      </c>
      <c r="Y561" s="199" t="str">
        <f t="shared" si="184"/>
        <v/>
      </c>
    </row>
    <row r="562" spans="1:25" ht="34.5" customHeight="1" x14ac:dyDescent="0.25">
      <c r="A562" s="197" t="str">
        <f t="shared" si="179"/>
        <v/>
      </c>
      <c r="B562" s="198"/>
      <c r="C562" s="198"/>
      <c r="D562" s="197" t="str">
        <f t="shared" si="178"/>
        <v/>
      </c>
      <c r="E562" s="198"/>
      <c r="F562" s="197"/>
      <c r="G562" s="197" t="str">
        <f t="shared" si="180"/>
        <v/>
      </c>
      <c r="H562" s="197"/>
      <c r="I562" s="197"/>
      <c r="J562" s="197"/>
      <c r="K562" s="197"/>
      <c r="L562" s="197"/>
      <c r="M562" s="197"/>
      <c r="N562" s="199"/>
      <c r="O562" s="199"/>
      <c r="P562" s="199"/>
      <c r="Q562" s="199"/>
      <c r="R562" s="197"/>
      <c r="S562" s="197"/>
      <c r="T562" s="197"/>
      <c r="U562" s="197"/>
      <c r="V562" s="199" t="str">
        <f t="shared" si="181"/>
        <v/>
      </c>
      <c r="W562" s="199" t="str">
        <f t="shared" si="182"/>
        <v/>
      </c>
      <c r="X562" s="199" t="str">
        <f t="shared" si="183"/>
        <v/>
      </c>
      <c r="Y562" s="199" t="str">
        <f t="shared" si="184"/>
        <v/>
      </c>
    </row>
    <row r="563" spans="1:25" ht="34.5" customHeight="1" x14ac:dyDescent="0.25">
      <c r="A563" s="197" t="str">
        <f t="shared" si="179"/>
        <v/>
      </c>
      <c r="B563" s="198"/>
      <c r="C563" s="198"/>
      <c r="D563" s="197" t="str">
        <f t="shared" si="178"/>
        <v/>
      </c>
      <c r="E563" s="198"/>
      <c r="F563" s="197"/>
      <c r="G563" s="197" t="str">
        <f t="shared" si="180"/>
        <v/>
      </c>
      <c r="H563" s="197"/>
      <c r="I563" s="197"/>
      <c r="J563" s="197"/>
      <c r="K563" s="197"/>
      <c r="L563" s="197"/>
      <c r="M563" s="197"/>
      <c r="N563" s="199"/>
      <c r="O563" s="199"/>
      <c r="P563" s="199"/>
      <c r="Q563" s="199"/>
      <c r="R563" s="197"/>
      <c r="S563" s="197"/>
      <c r="T563" s="197"/>
      <c r="U563" s="197"/>
      <c r="V563" s="199" t="str">
        <f t="shared" si="181"/>
        <v/>
      </c>
      <c r="W563" s="199" t="str">
        <f t="shared" si="182"/>
        <v/>
      </c>
      <c r="X563" s="199" t="str">
        <f t="shared" si="183"/>
        <v/>
      </c>
      <c r="Y563" s="199" t="str">
        <f t="shared" si="184"/>
        <v/>
      </c>
    </row>
    <row r="564" spans="1:25" ht="34.5" customHeight="1" x14ac:dyDescent="0.25">
      <c r="A564" s="197" t="str">
        <f t="shared" si="179"/>
        <v/>
      </c>
      <c r="B564" s="198"/>
      <c r="C564" s="198"/>
      <c r="D564" s="197" t="str">
        <f t="shared" si="178"/>
        <v/>
      </c>
      <c r="E564" s="198"/>
      <c r="F564" s="197"/>
      <c r="G564" s="197" t="str">
        <f t="shared" si="180"/>
        <v/>
      </c>
      <c r="H564" s="197"/>
      <c r="I564" s="197"/>
      <c r="J564" s="197"/>
      <c r="K564" s="197"/>
      <c r="L564" s="197"/>
      <c r="M564" s="197"/>
      <c r="N564" s="199"/>
      <c r="O564" s="199"/>
      <c r="P564" s="199"/>
      <c r="Q564" s="199"/>
      <c r="R564" s="197"/>
      <c r="S564" s="197"/>
      <c r="T564" s="197"/>
      <c r="U564" s="197"/>
      <c r="V564" s="199" t="str">
        <f t="shared" si="181"/>
        <v/>
      </c>
      <c r="W564" s="199" t="str">
        <f t="shared" si="182"/>
        <v/>
      </c>
      <c r="X564" s="199" t="str">
        <f t="shared" si="183"/>
        <v/>
      </c>
      <c r="Y564" s="199" t="str">
        <f t="shared" si="184"/>
        <v/>
      </c>
    </row>
    <row r="565" spans="1:25" ht="34.5" customHeight="1" x14ac:dyDescent="0.25">
      <c r="A565" s="197" t="str">
        <f t="shared" si="179"/>
        <v/>
      </c>
      <c r="B565" s="198"/>
      <c r="C565" s="198"/>
      <c r="D565" s="197" t="str">
        <f t="shared" si="178"/>
        <v/>
      </c>
      <c r="E565" s="198"/>
      <c r="F565" s="197"/>
      <c r="G565" s="197" t="str">
        <f t="shared" si="180"/>
        <v/>
      </c>
      <c r="H565" s="197"/>
      <c r="I565" s="197"/>
      <c r="J565" s="197"/>
      <c r="K565" s="197"/>
      <c r="L565" s="197"/>
      <c r="M565" s="197"/>
      <c r="N565" s="199"/>
      <c r="O565" s="199"/>
      <c r="P565" s="199"/>
      <c r="Q565" s="199"/>
      <c r="R565" s="197"/>
      <c r="S565" s="197"/>
      <c r="T565" s="197"/>
      <c r="U565" s="197"/>
      <c r="V565" s="199" t="str">
        <f t="shared" si="181"/>
        <v/>
      </c>
      <c r="W565" s="199" t="str">
        <f t="shared" si="182"/>
        <v/>
      </c>
      <c r="X565" s="199" t="str">
        <f t="shared" si="183"/>
        <v/>
      </c>
      <c r="Y565" s="199" t="str">
        <f t="shared" si="184"/>
        <v/>
      </c>
    </row>
    <row r="566" spans="1:25" ht="34.5" customHeight="1" x14ac:dyDescent="0.25">
      <c r="A566" s="197" t="str">
        <f t="shared" si="179"/>
        <v/>
      </c>
      <c r="B566" s="198"/>
      <c r="C566" s="198"/>
      <c r="D566" s="197" t="str">
        <f t="shared" si="178"/>
        <v/>
      </c>
      <c r="E566" s="198"/>
      <c r="F566" s="197"/>
      <c r="G566" s="197" t="str">
        <f t="shared" si="180"/>
        <v/>
      </c>
      <c r="H566" s="197"/>
      <c r="I566" s="197"/>
      <c r="J566" s="197"/>
      <c r="K566" s="197"/>
      <c r="L566" s="197"/>
      <c r="M566" s="197"/>
      <c r="N566" s="199"/>
      <c r="O566" s="199"/>
      <c r="P566" s="199"/>
      <c r="Q566" s="199"/>
      <c r="R566" s="197"/>
      <c r="S566" s="197"/>
      <c r="T566" s="197"/>
      <c r="U566" s="197"/>
      <c r="V566" s="199" t="str">
        <f t="shared" si="181"/>
        <v/>
      </c>
      <c r="W566" s="199" t="str">
        <f t="shared" si="182"/>
        <v/>
      </c>
      <c r="X566" s="199" t="str">
        <f t="shared" si="183"/>
        <v/>
      </c>
      <c r="Y566" s="199" t="str">
        <f t="shared" si="184"/>
        <v/>
      </c>
    </row>
    <row r="567" spans="1:25" ht="34.5" customHeight="1" x14ac:dyDescent="0.25">
      <c r="A567" s="197" t="str">
        <f t="shared" si="179"/>
        <v/>
      </c>
      <c r="B567" s="198"/>
      <c r="C567" s="198"/>
      <c r="D567" s="197" t="str">
        <f t="shared" si="178"/>
        <v/>
      </c>
      <c r="E567" s="198"/>
      <c r="F567" s="197"/>
      <c r="G567" s="197" t="str">
        <f t="shared" si="180"/>
        <v/>
      </c>
      <c r="H567" s="197"/>
      <c r="I567" s="197"/>
      <c r="J567" s="197"/>
      <c r="K567" s="197"/>
      <c r="L567" s="197"/>
      <c r="M567" s="197"/>
      <c r="N567" s="199"/>
      <c r="O567" s="199"/>
      <c r="P567" s="199"/>
      <c r="Q567" s="199"/>
      <c r="R567" s="197"/>
      <c r="S567" s="197"/>
      <c r="T567" s="197"/>
      <c r="U567" s="197"/>
      <c r="V567" s="199" t="str">
        <f t="shared" si="181"/>
        <v/>
      </c>
      <c r="W567" s="199" t="str">
        <f t="shared" si="182"/>
        <v/>
      </c>
      <c r="X567" s="199" t="str">
        <f t="shared" si="183"/>
        <v/>
      </c>
      <c r="Y567" s="199" t="str">
        <f t="shared" si="184"/>
        <v/>
      </c>
    </row>
    <row r="568" spans="1:25" ht="34.5" customHeight="1" x14ac:dyDescent="0.25">
      <c r="A568" s="197" t="str">
        <f t="shared" si="179"/>
        <v/>
      </c>
      <c r="B568" s="198"/>
      <c r="C568" s="198"/>
      <c r="D568" s="197" t="str">
        <f t="shared" si="178"/>
        <v/>
      </c>
      <c r="E568" s="198"/>
      <c r="F568" s="197"/>
      <c r="G568" s="197" t="str">
        <f t="shared" si="180"/>
        <v/>
      </c>
      <c r="H568" s="197"/>
      <c r="I568" s="197"/>
      <c r="J568" s="197"/>
      <c r="K568" s="197"/>
      <c r="L568" s="197"/>
      <c r="M568" s="197"/>
      <c r="N568" s="199"/>
      <c r="O568" s="199"/>
      <c r="P568" s="199"/>
      <c r="Q568" s="199"/>
      <c r="R568" s="197"/>
      <c r="S568" s="197"/>
      <c r="T568" s="197"/>
      <c r="U568" s="197"/>
      <c r="V568" s="199" t="str">
        <f t="shared" si="181"/>
        <v/>
      </c>
      <c r="W568" s="199" t="str">
        <f t="shared" si="182"/>
        <v/>
      </c>
      <c r="X568" s="199" t="str">
        <f t="shared" si="183"/>
        <v/>
      </c>
      <c r="Y568" s="199" t="str">
        <f t="shared" si="184"/>
        <v/>
      </c>
    </row>
    <row r="569" spans="1:25" ht="34.5" customHeight="1" x14ac:dyDescent="0.25">
      <c r="A569" s="197" t="str">
        <f t="shared" si="179"/>
        <v/>
      </c>
      <c r="B569" s="198"/>
      <c r="C569" s="198"/>
      <c r="D569" s="197" t="str">
        <f t="shared" si="178"/>
        <v/>
      </c>
      <c r="E569" s="198"/>
      <c r="F569" s="197"/>
      <c r="G569" s="197" t="str">
        <f t="shared" si="180"/>
        <v/>
      </c>
      <c r="H569" s="197"/>
      <c r="I569" s="197"/>
      <c r="J569" s="197"/>
      <c r="K569" s="197"/>
      <c r="L569" s="197"/>
      <c r="M569" s="197"/>
      <c r="N569" s="199"/>
      <c r="O569" s="199"/>
      <c r="P569" s="199"/>
      <c r="Q569" s="199"/>
      <c r="R569" s="197"/>
      <c r="S569" s="197"/>
      <c r="T569" s="197"/>
      <c r="U569" s="197"/>
      <c r="V569" s="199" t="str">
        <f t="shared" si="181"/>
        <v/>
      </c>
      <c r="W569" s="199" t="str">
        <f t="shared" si="182"/>
        <v/>
      </c>
      <c r="X569" s="199" t="str">
        <f t="shared" si="183"/>
        <v/>
      </c>
      <c r="Y569" s="199" t="str">
        <f t="shared" si="184"/>
        <v/>
      </c>
    </row>
    <row r="570" spans="1:25" ht="34.5" customHeight="1" x14ac:dyDescent="0.25">
      <c r="A570" s="197" t="str">
        <f t="shared" si="179"/>
        <v/>
      </c>
      <c r="B570" s="198"/>
      <c r="C570" s="198"/>
      <c r="D570" s="197" t="str">
        <f t="shared" si="178"/>
        <v/>
      </c>
      <c r="E570" s="198"/>
      <c r="F570" s="197"/>
      <c r="G570" s="197" t="str">
        <f t="shared" si="180"/>
        <v/>
      </c>
      <c r="H570" s="197"/>
      <c r="I570" s="197"/>
      <c r="J570" s="197"/>
      <c r="K570" s="197"/>
      <c r="L570" s="197"/>
      <c r="M570" s="197"/>
      <c r="N570" s="199"/>
      <c r="O570" s="199"/>
      <c r="P570" s="199"/>
      <c r="Q570" s="199"/>
      <c r="R570" s="197"/>
      <c r="S570" s="197"/>
      <c r="T570" s="197"/>
      <c r="U570" s="197"/>
      <c r="V570" s="199" t="str">
        <f t="shared" si="181"/>
        <v/>
      </c>
      <c r="W570" s="199" t="str">
        <f t="shared" si="182"/>
        <v/>
      </c>
      <c r="X570" s="199" t="str">
        <f t="shared" si="183"/>
        <v/>
      </c>
      <c r="Y570" s="199" t="str">
        <f t="shared" si="184"/>
        <v/>
      </c>
    </row>
    <row r="571" spans="1:25" ht="34.5" customHeight="1" x14ac:dyDescent="0.25">
      <c r="A571" s="197" t="str">
        <f t="shared" si="179"/>
        <v/>
      </c>
      <c r="B571" s="198"/>
      <c r="C571" s="198"/>
      <c r="D571" s="197" t="str">
        <f t="shared" si="178"/>
        <v/>
      </c>
      <c r="E571" s="198"/>
      <c r="F571" s="197"/>
      <c r="G571" s="197" t="str">
        <f t="shared" si="180"/>
        <v/>
      </c>
      <c r="H571" s="197"/>
      <c r="I571" s="197"/>
      <c r="J571" s="197"/>
      <c r="K571" s="197"/>
      <c r="L571" s="197"/>
      <c r="M571" s="197"/>
      <c r="N571" s="199"/>
      <c r="O571" s="199"/>
      <c r="P571" s="199"/>
      <c r="Q571" s="199"/>
      <c r="R571" s="197"/>
      <c r="S571" s="197"/>
      <c r="T571" s="197"/>
      <c r="U571" s="197"/>
      <c r="V571" s="199" t="str">
        <f t="shared" si="181"/>
        <v/>
      </c>
      <c r="W571" s="199" t="str">
        <f t="shared" si="182"/>
        <v/>
      </c>
      <c r="X571" s="199" t="str">
        <f t="shared" si="183"/>
        <v/>
      </c>
      <c r="Y571" s="199" t="str">
        <f t="shared" si="184"/>
        <v/>
      </c>
    </row>
    <row r="572" spans="1:25" ht="34.5" customHeight="1" x14ac:dyDescent="0.25">
      <c r="A572" s="197" t="str">
        <f t="shared" si="179"/>
        <v/>
      </c>
      <c r="B572" s="198"/>
      <c r="C572" s="198"/>
      <c r="D572" s="197" t="str">
        <f t="shared" si="178"/>
        <v/>
      </c>
      <c r="E572" s="198"/>
      <c r="F572" s="197"/>
      <c r="G572" s="197" t="str">
        <f t="shared" si="180"/>
        <v/>
      </c>
      <c r="H572" s="197"/>
      <c r="I572" s="197"/>
      <c r="J572" s="197"/>
      <c r="K572" s="197"/>
      <c r="L572" s="197"/>
      <c r="M572" s="197"/>
      <c r="N572" s="199"/>
      <c r="O572" s="199"/>
      <c r="P572" s="199"/>
      <c r="Q572" s="199"/>
      <c r="R572" s="197"/>
      <c r="S572" s="197"/>
      <c r="T572" s="197"/>
      <c r="U572" s="197"/>
      <c r="V572" s="199" t="str">
        <f t="shared" si="181"/>
        <v/>
      </c>
      <c r="W572" s="199" t="str">
        <f t="shared" si="182"/>
        <v/>
      </c>
      <c r="X572" s="199" t="str">
        <f t="shared" si="183"/>
        <v/>
      </c>
      <c r="Y572" s="199" t="str">
        <f t="shared" si="184"/>
        <v/>
      </c>
    </row>
    <row r="573" spans="1:25" ht="34.5" customHeight="1" x14ac:dyDescent="0.25">
      <c r="A573" s="197" t="str">
        <f t="shared" si="179"/>
        <v/>
      </c>
      <c r="B573" s="198"/>
      <c r="C573" s="198"/>
      <c r="D573" s="197" t="str">
        <f t="shared" si="178"/>
        <v/>
      </c>
      <c r="E573" s="198"/>
      <c r="F573" s="197"/>
      <c r="G573" s="197" t="str">
        <f t="shared" si="180"/>
        <v/>
      </c>
      <c r="H573" s="197"/>
      <c r="I573" s="197"/>
      <c r="J573" s="197"/>
      <c r="K573" s="197"/>
      <c r="L573" s="197"/>
      <c r="M573" s="197"/>
      <c r="N573" s="199"/>
      <c r="O573" s="199"/>
      <c r="P573" s="199"/>
      <c r="Q573" s="199"/>
      <c r="R573" s="197"/>
      <c r="S573" s="197"/>
      <c r="T573" s="197"/>
      <c r="U573" s="197"/>
      <c r="V573" s="199" t="str">
        <f t="shared" si="181"/>
        <v/>
      </c>
      <c r="W573" s="199" t="str">
        <f t="shared" si="182"/>
        <v/>
      </c>
      <c r="X573" s="199" t="str">
        <f t="shared" si="183"/>
        <v/>
      </c>
      <c r="Y573" s="199" t="str">
        <f t="shared" si="184"/>
        <v/>
      </c>
    </row>
    <row r="574" spans="1:25" ht="34.5" customHeight="1" x14ac:dyDescent="0.25">
      <c r="A574" s="197" t="str">
        <f t="shared" si="179"/>
        <v/>
      </c>
      <c r="B574" s="198"/>
      <c r="C574" s="198"/>
      <c r="D574" s="197" t="str">
        <f t="shared" si="178"/>
        <v/>
      </c>
      <c r="E574" s="198"/>
      <c r="F574" s="197"/>
      <c r="G574" s="197" t="str">
        <f t="shared" si="180"/>
        <v/>
      </c>
      <c r="H574" s="197"/>
      <c r="I574" s="197"/>
      <c r="J574" s="197"/>
      <c r="K574" s="197"/>
      <c r="L574" s="197"/>
      <c r="M574" s="197"/>
      <c r="N574" s="199"/>
      <c r="O574" s="199"/>
      <c r="P574" s="199"/>
      <c r="Q574" s="199"/>
      <c r="R574" s="197"/>
      <c r="S574" s="197"/>
      <c r="T574" s="197"/>
      <c r="U574" s="197"/>
      <c r="V574" s="199" t="str">
        <f t="shared" si="181"/>
        <v/>
      </c>
      <c r="W574" s="199" t="str">
        <f t="shared" si="182"/>
        <v/>
      </c>
      <c r="X574" s="199" t="str">
        <f t="shared" si="183"/>
        <v/>
      </c>
      <c r="Y574" s="199" t="str">
        <f t="shared" si="184"/>
        <v/>
      </c>
    </row>
    <row r="575" spans="1:25" ht="34.5" customHeight="1" x14ac:dyDescent="0.25">
      <c r="A575" s="197" t="str">
        <f t="shared" si="179"/>
        <v/>
      </c>
      <c r="B575" s="198"/>
      <c r="C575" s="198"/>
      <c r="D575" s="197" t="str">
        <f t="shared" si="178"/>
        <v/>
      </c>
      <c r="E575" s="198"/>
      <c r="F575" s="197"/>
      <c r="G575" s="197" t="str">
        <f t="shared" si="180"/>
        <v/>
      </c>
      <c r="H575" s="197"/>
      <c r="I575" s="197"/>
      <c r="J575" s="197"/>
      <c r="K575" s="197"/>
      <c r="L575" s="197"/>
      <c r="M575" s="197"/>
      <c r="N575" s="199"/>
      <c r="O575" s="199"/>
      <c r="P575" s="199"/>
      <c r="Q575" s="199"/>
      <c r="R575" s="197"/>
      <c r="S575" s="197"/>
      <c r="T575" s="197"/>
      <c r="U575" s="197"/>
      <c r="V575" s="199" t="str">
        <f t="shared" si="181"/>
        <v/>
      </c>
      <c r="W575" s="199" t="str">
        <f t="shared" si="182"/>
        <v/>
      </c>
      <c r="X575" s="199" t="str">
        <f t="shared" si="183"/>
        <v/>
      </c>
      <c r="Y575" s="199" t="str">
        <f t="shared" si="184"/>
        <v/>
      </c>
    </row>
    <row r="576" spans="1:25" ht="34.5" customHeight="1" x14ac:dyDescent="0.25">
      <c r="A576" s="197" t="str">
        <f t="shared" si="179"/>
        <v/>
      </c>
      <c r="B576" s="198"/>
      <c r="C576" s="198"/>
      <c r="D576" s="197" t="str">
        <f t="shared" si="178"/>
        <v/>
      </c>
      <c r="E576" s="198"/>
      <c r="F576" s="197"/>
      <c r="G576" s="197" t="str">
        <f t="shared" si="180"/>
        <v/>
      </c>
      <c r="H576" s="197"/>
      <c r="I576" s="197"/>
      <c r="J576" s="197"/>
      <c r="K576" s="197"/>
      <c r="L576" s="197"/>
      <c r="M576" s="197"/>
      <c r="N576" s="199"/>
      <c r="O576" s="199"/>
      <c r="P576" s="199"/>
      <c r="Q576" s="199"/>
      <c r="R576" s="197"/>
      <c r="S576" s="197"/>
      <c r="T576" s="197"/>
      <c r="U576" s="197"/>
      <c r="V576" s="199" t="str">
        <f t="shared" si="181"/>
        <v/>
      </c>
      <c r="W576" s="199" t="str">
        <f t="shared" si="182"/>
        <v/>
      </c>
      <c r="X576" s="199" t="str">
        <f t="shared" si="183"/>
        <v/>
      </c>
      <c r="Y576" s="199" t="str">
        <f t="shared" si="184"/>
        <v/>
      </c>
    </row>
    <row r="577" spans="1:25" ht="34.5" customHeight="1" x14ac:dyDescent="0.25">
      <c r="A577" s="197" t="str">
        <f t="shared" si="179"/>
        <v/>
      </c>
      <c r="B577" s="198"/>
      <c r="C577" s="198"/>
      <c r="D577" s="197" t="str">
        <f t="shared" si="178"/>
        <v/>
      </c>
      <c r="E577" s="198"/>
      <c r="F577" s="197"/>
      <c r="G577" s="197" t="str">
        <f t="shared" si="180"/>
        <v/>
      </c>
      <c r="H577" s="197"/>
      <c r="I577" s="197"/>
      <c r="J577" s="197"/>
      <c r="K577" s="197"/>
      <c r="L577" s="197"/>
      <c r="M577" s="197"/>
      <c r="N577" s="199"/>
      <c r="O577" s="199"/>
      <c r="P577" s="199"/>
      <c r="Q577" s="199"/>
      <c r="R577" s="197"/>
      <c r="S577" s="197"/>
      <c r="T577" s="197"/>
      <c r="U577" s="197"/>
      <c r="V577" s="199" t="str">
        <f t="shared" si="181"/>
        <v/>
      </c>
      <c r="W577" s="199" t="str">
        <f t="shared" si="182"/>
        <v/>
      </c>
      <c r="X577" s="199" t="str">
        <f t="shared" si="183"/>
        <v/>
      </c>
      <c r="Y577" s="199" t="str">
        <f t="shared" si="184"/>
        <v/>
      </c>
    </row>
    <row r="578" spans="1:25" ht="34.5" customHeight="1" x14ac:dyDescent="0.25">
      <c r="A578" s="197" t="str">
        <f t="shared" si="179"/>
        <v/>
      </c>
      <c r="B578" s="198"/>
      <c r="C578" s="198"/>
      <c r="D578" s="197" t="str">
        <f t="shared" si="178"/>
        <v/>
      </c>
      <c r="E578" s="198"/>
      <c r="F578" s="197"/>
      <c r="G578" s="197" t="str">
        <f t="shared" si="180"/>
        <v/>
      </c>
      <c r="H578" s="197"/>
      <c r="I578" s="197"/>
      <c r="J578" s="197"/>
      <c r="K578" s="197"/>
      <c r="L578" s="197"/>
      <c r="M578" s="197"/>
      <c r="N578" s="199"/>
      <c r="O578" s="199"/>
      <c r="P578" s="199"/>
      <c r="Q578" s="199"/>
      <c r="R578" s="197"/>
      <c r="S578" s="197"/>
      <c r="T578" s="197"/>
      <c r="U578" s="197"/>
      <c r="V578" s="199" t="str">
        <f t="shared" si="181"/>
        <v/>
      </c>
      <c r="W578" s="199" t="str">
        <f t="shared" si="182"/>
        <v/>
      </c>
      <c r="X578" s="199" t="str">
        <f t="shared" si="183"/>
        <v/>
      </c>
      <c r="Y578" s="199" t="str">
        <f t="shared" si="184"/>
        <v/>
      </c>
    </row>
    <row r="579" spans="1:25" ht="34.5" customHeight="1" x14ac:dyDescent="0.25">
      <c r="A579" s="197" t="str">
        <f t="shared" si="179"/>
        <v/>
      </c>
      <c r="B579" s="198"/>
      <c r="C579" s="198"/>
      <c r="D579" s="197" t="str">
        <f t="shared" si="178"/>
        <v/>
      </c>
      <c r="E579" s="198"/>
      <c r="F579" s="197"/>
      <c r="G579" s="197" t="str">
        <f t="shared" si="180"/>
        <v/>
      </c>
      <c r="H579" s="197"/>
      <c r="I579" s="197"/>
      <c r="J579" s="197"/>
      <c r="K579" s="197"/>
      <c r="L579" s="197"/>
      <c r="M579" s="197"/>
      <c r="N579" s="199"/>
      <c r="O579" s="199"/>
      <c r="P579" s="199"/>
      <c r="Q579" s="199"/>
      <c r="R579" s="197"/>
      <c r="S579" s="197"/>
      <c r="T579" s="197"/>
      <c r="U579" s="197"/>
      <c r="V579" s="199" t="str">
        <f t="shared" si="181"/>
        <v/>
      </c>
      <c r="W579" s="199" t="str">
        <f t="shared" si="182"/>
        <v/>
      </c>
      <c r="X579" s="199" t="str">
        <f t="shared" si="183"/>
        <v/>
      </c>
      <c r="Y579" s="199" t="str">
        <f t="shared" si="184"/>
        <v/>
      </c>
    </row>
    <row r="580" spans="1:25" ht="34.5" customHeight="1" x14ac:dyDescent="0.25">
      <c r="A580" s="197" t="str">
        <f t="shared" si="179"/>
        <v/>
      </c>
      <c r="B580" s="198"/>
      <c r="C580" s="198"/>
      <c r="D580" s="197" t="str">
        <f t="shared" si="178"/>
        <v/>
      </c>
      <c r="E580" s="198"/>
      <c r="F580" s="197"/>
      <c r="G580" s="197" t="str">
        <f t="shared" si="180"/>
        <v/>
      </c>
      <c r="H580" s="197"/>
      <c r="I580" s="197"/>
      <c r="J580" s="197"/>
      <c r="K580" s="197"/>
      <c r="L580" s="197"/>
      <c r="M580" s="197"/>
      <c r="N580" s="199"/>
      <c r="O580" s="199"/>
      <c r="P580" s="199"/>
      <c r="Q580" s="199"/>
      <c r="R580" s="197"/>
      <c r="S580" s="197"/>
      <c r="T580" s="197"/>
      <c r="U580" s="197"/>
      <c r="V580" s="199" t="str">
        <f t="shared" si="181"/>
        <v/>
      </c>
      <c r="W580" s="199" t="str">
        <f t="shared" si="182"/>
        <v/>
      </c>
      <c r="X580" s="199" t="str">
        <f t="shared" si="183"/>
        <v/>
      </c>
      <c r="Y580" s="199" t="str">
        <f t="shared" si="184"/>
        <v/>
      </c>
    </row>
    <row r="581" spans="1:25" ht="34.5" customHeight="1" x14ac:dyDescent="0.25">
      <c r="A581" s="197" t="str">
        <f t="shared" si="179"/>
        <v/>
      </c>
      <c r="B581" s="198"/>
      <c r="C581" s="198"/>
      <c r="D581" s="197" t="str">
        <f t="shared" ref="D581:D644" si="185">IF(E581="","",WEEKNUM(E581,21))</f>
        <v/>
      </c>
      <c r="E581" s="198"/>
      <c r="F581" s="197"/>
      <c r="G581" s="197" t="str">
        <f t="shared" si="180"/>
        <v/>
      </c>
      <c r="H581" s="197"/>
      <c r="I581" s="197"/>
      <c r="J581" s="197"/>
      <c r="K581" s="197"/>
      <c r="L581" s="197"/>
      <c r="M581" s="197"/>
      <c r="N581" s="199"/>
      <c r="O581" s="199"/>
      <c r="P581" s="199"/>
      <c r="Q581" s="199"/>
      <c r="R581" s="197"/>
      <c r="S581" s="197"/>
      <c r="T581" s="197"/>
      <c r="U581" s="197"/>
      <c r="V581" s="199" t="str">
        <f t="shared" si="181"/>
        <v/>
      </c>
      <c r="W581" s="199" t="str">
        <f t="shared" si="182"/>
        <v/>
      </c>
      <c r="X581" s="199" t="str">
        <f t="shared" si="183"/>
        <v/>
      </c>
      <c r="Y581" s="199" t="str">
        <f t="shared" si="184"/>
        <v/>
      </c>
    </row>
    <row r="582" spans="1:25" ht="34.5" customHeight="1" x14ac:dyDescent="0.25">
      <c r="A582" s="197" t="str">
        <f t="shared" si="179"/>
        <v/>
      </c>
      <c r="B582" s="198"/>
      <c r="C582" s="198"/>
      <c r="D582" s="197" t="str">
        <f t="shared" si="185"/>
        <v/>
      </c>
      <c r="E582" s="198"/>
      <c r="F582" s="197"/>
      <c r="G582" s="197" t="str">
        <f t="shared" si="180"/>
        <v/>
      </c>
      <c r="H582" s="197"/>
      <c r="I582" s="197"/>
      <c r="J582" s="197"/>
      <c r="K582" s="197"/>
      <c r="L582" s="197"/>
      <c r="M582" s="197"/>
      <c r="N582" s="199"/>
      <c r="O582" s="199"/>
      <c r="P582" s="199"/>
      <c r="Q582" s="199"/>
      <c r="R582" s="197"/>
      <c r="S582" s="197"/>
      <c r="T582" s="197"/>
      <c r="U582" s="197"/>
      <c r="V582" s="199" t="str">
        <f t="shared" si="181"/>
        <v/>
      </c>
      <c r="W582" s="199" t="str">
        <f t="shared" si="182"/>
        <v/>
      </c>
      <c r="X582" s="199" t="str">
        <f t="shared" si="183"/>
        <v/>
      </c>
      <c r="Y582" s="199" t="str">
        <f t="shared" si="184"/>
        <v/>
      </c>
    </row>
    <row r="583" spans="1:25" ht="34.5" customHeight="1" x14ac:dyDescent="0.25">
      <c r="A583" s="197" t="str">
        <f t="shared" si="179"/>
        <v/>
      </c>
      <c r="B583" s="198"/>
      <c r="C583" s="198"/>
      <c r="D583" s="197" t="str">
        <f t="shared" si="185"/>
        <v/>
      </c>
      <c r="E583" s="198"/>
      <c r="F583" s="197"/>
      <c r="G583" s="197" t="str">
        <f t="shared" si="180"/>
        <v/>
      </c>
      <c r="H583" s="197"/>
      <c r="I583" s="197"/>
      <c r="J583" s="197"/>
      <c r="K583" s="197"/>
      <c r="L583" s="197"/>
      <c r="M583" s="197"/>
      <c r="N583" s="199"/>
      <c r="O583" s="199"/>
      <c r="P583" s="199"/>
      <c r="Q583" s="199"/>
      <c r="R583" s="197"/>
      <c r="S583" s="197"/>
      <c r="T583" s="197"/>
      <c r="U583" s="197"/>
      <c r="V583" s="199" t="str">
        <f t="shared" si="181"/>
        <v/>
      </c>
      <c r="W583" s="199" t="str">
        <f t="shared" si="182"/>
        <v/>
      </c>
      <c r="X583" s="199" t="str">
        <f t="shared" si="183"/>
        <v/>
      </c>
      <c r="Y583" s="199" t="str">
        <f t="shared" si="184"/>
        <v/>
      </c>
    </row>
    <row r="584" spans="1:25" ht="34.5" customHeight="1" x14ac:dyDescent="0.25">
      <c r="A584" s="197" t="str">
        <f t="shared" ref="A584:A647" si="186">IF(B584="","",WEEKNUM(B584,21))</f>
        <v/>
      </c>
      <c r="B584" s="198"/>
      <c r="C584" s="198"/>
      <c r="D584" s="197" t="str">
        <f t="shared" si="185"/>
        <v/>
      </c>
      <c r="E584" s="198"/>
      <c r="F584" s="197"/>
      <c r="G584" s="197" t="str">
        <f t="shared" si="180"/>
        <v/>
      </c>
      <c r="H584" s="197"/>
      <c r="I584" s="197"/>
      <c r="J584" s="197"/>
      <c r="K584" s="197"/>
      <c r="L584" s="197"/>
      <c r="M584" s="197"/>
      <c r="N584" s="199"/>
      <c r="O584" s="199"/>
      <c r="P584" s="199"/>
      <c r="Q584" s="199"/>
      <c r="R584" s="197"/>
      <c r="S584" s="197"/>
      <c r="T584" s="197"/>
      <c r="U584" s="197"/>
      <c r="V584" s="199" t="str">
        <f t="shared" si="181"/>
        <v/>
      </c>
      <c r="W584" s="199" t="str">
        <f t="shared" si="182"/>
        <v/>
      </c>
      <c r="X584" s="199" t="str">
        <f t="shared" si="183"/>
        <v/>
      </c>
      <c r="Y584" s="199" t="str">
        <f t="shared" si="184"/>
        <v/>
      </c>
    </row>
    <row r="585" spans="1:25" ht="34.5" customHeight="1" x14ac:dyDescent="0.25">
      <c r="A585" s="197" t="str">
        <f t="shared" si="186"/>
        <v/>
      </c>
      <c r="B585" s="198"/>
      <c r="C585" s="198"/>
      <c r="D585" s="197" t="str">
        <f t="shared" si="185"/>
        <v/>
      </c>
      <c r="E585" s="198"/>
      <c r="F585" s="197"/>
      <c r="G585" s="197" t="str">
        <f t="shared" si="180"/>
        <v/>
      </c>
      <c r="H585" s="197"/>
      <c r="I585" s="197"/>
      <c r="J585" s="197"/>
      <c r="K585" s="197"/>
      <c r="L585" s="197"/>
      <c r="M585" s="197"/>
      <c r="N585" s="199"/>
      <c r="O585" s="199"/>
      <c r="P585" s="199"/>
      <c r="Q585" s="199"/>
      <c r="R585" s="197"/>
      <c r="S585" s="197"/>
      <c r="T585" s="197"/>
      <c r="U585" s="197"/>
      <c r="V585" s="199" t="str">
        <f t="shared" si="181"/>
        <v/>
      </c>
      <c r="W585" s="199" t="str">
        <f t="shared" si="182"/>
        <v/>
      </c>
      <c r="X585" s="199" t="str">
        <f t="shared" si="183"/>
        <v/>
      </c>
      <c r="Y585" s="199" t="str">
        <f t="shared" si="184"/>
        <v/>
      </c>
    </row>
    <row r="586" spans="1:25" ht="34.5" customHeight="1" x14ac:dyDescent="0.25">
      <c r="A586" s="197" t="str">
        <f t="shared" si="186"/>
        <v/>
      </c>
      <c r="B586" s="198"/>
      <c r="C586" s="198"/>
      <c r="D586" s="197" t="str">
        <f t="shared" si="185"/>
        <v/>
      </c>
      <c r="E586" s="198"/>
      <c r="F586" s="197"/>
      <c r="G586" s="197" t="str">
        <f t="shared" si="180"/>
        <v/>
      </c>
      <c r="H586" s="197"/>
      <c r="I586" s="197"/>
      <c r="J586" s="197"/>
      <c r="K586" s="197"/>
      <c r="L586" s="197"/>
      <c r="M586" s="197"/>
      <c r="N586" s="199"/>
      <c r="O586" s="199"/>
      <c r="P586" s="199"/>
      <c r="Q586" s="199"/>
      <c r="R586" s="197"/>
      <c r="S586" s="197"/>
      <c r="T586" s="197"/>
      <c r="U586" s="197"/>
      <c r="V586" s="199" t="str">
        <f t="shared" si="181"/>
        <v/>
      </c>
      <c r="W586" s="199" t="str">
        <f t="shared" si="182"/>
        <v/>
      </c>
      <c r="X586" s="199" t="str">
        <f t="shared" si="183"/>
        <v/>
      </c>
      <c r="Y586" s="199" t="str">
        <f t="shared" si="184"/>
        <v/>
      </c>
    </row>
    <row r="587" spans="1:25" ht="34.5" customHeight="1" x14ac:dyDescent="0.25">
      <c r="A587" s="197" t="str">
        <f t="shared" si="186"/>
        <v/>
      </c>
      <c r="B587" s="198"/>
      <c r="C587" s="198"/>
      <c r="D587" s="197" t="str">
        <f t="shared" si="185"/>
        <v/>
      </c>
      <c r="E587" s="198"/>
      <c r="F587" s="197"/>
      <c r="G587" s="197" t="str">
        <f t="shared" si="180"/>
        <v/>
      </c>
      <c r="H587" s="197"/>
      <c r="I587" s="197"/>
      <c r="J587" s="197"/>
      <c r="K587" s="197"/>
      <c r="L587" s="197"/>
      <c r="M587" s="197"/>
      <c r="N587" s="199"/>
      <c r="O587" s="199"/>
      <c r="P587" s="199"/>
      <c r="Q587" s="199"/>
      <c r="R587" s="197"/>
      <c r="S587" s="197"/>
      <c r="T587" s="197"/>
      <c r="U587" s="197"/>
      <c r="V587" s="199" t="str">
        <f t="shared" si="181"/>
        <v/>
      </c>
      <c r="W587" s="199" t="str">
        <f t="shared" si="182"/>
        <v/>
      </c>
      <c r="X587" s="199" t="str">
        <f t="shared" si="183"/>
        <v/>
      </c>
      <c r="Y587" s="199" t="str">
        <f t="shared" si="184"/>
        <v/>
      </c>
    </row>
    <row r="588" spans="1:25" ht="34.5" customHeight="1" x14ac:dyDescent="0.25">
      <c r="A588" s="197" t="str">
        <f t="shared" si="186"/>
        <v/>
      </c>
      <c r="B588" s="198"/>
      <c r="C588" s="198"/>
      <c r="D588" s="197" t="str">
        <f t="shared" si="185"/>
        <v/>
      </c>
      <c r="E588" s="198"/>
      <c r="F588" s="197"/>
      <c r="G588" s="197" t="str">
        <f t="shared" si="180"/>
        <v/>
      </c>
      <c r="H588" s="197"/>
      <c r="I588" s="197"/>
      <c r="J588" s="197"/>
      <c r="K588" s="197"/>
      <c r="L588" s="197"/>
      <c r="M588" s="197"/>
      <c r="N588" s="199"/>
      <c r="O588" s="199"/>
      <c r="P588" s="199"/>
      <c r="Q588" s="199"/>
      <c r="R588" s="197"/>
      <c r="S588" s="197"/>
      <c r="T588" s="197"/>
      <c r="U588" s="197"/>
      <c r="V588" s="199" t="str">
        <f t="shared" si="181"/>
        <v/>
      </c>
      <c r="W588" s="199" t="str">
        <f t="shared" si="182"/>
        <v/>
      </c>
      <c r="X588" s="199" t="str">
        <f t="shared" si="183"/>
        <v/>
      </c>
      <c r="Y588" s="199" t="str">
        <f t="shared" si="184"/>
        <v/>
      </c>
    </row>
    <row r="589" spans="1:25" ht="34.5" customHeight="1" x14ac:dyDescent="0.25">
      <c r="A589" s="197" t="str">
        <f t="shared" si="186"/>
        <v/>
      </c>
      <c r="B589" s="198"/>
      <c r="C589" s="198"/>
      <c r="D589" s="197" t="str">
        <f t="shared" si="185"/>
        <v/>
      </c>
      <c r="E589" s="198"/>
      <c r="F589" s="197"/>
      <c r="G589" s="197" t="str">
        <f t="shared" si="180"/>
        <v/>
      </c>
      <c r="H589" s="197"/>
      <c r="I589" s="197"/>
      <c r="J589" s="197"/>
      <c r="K589" s="197"/>
      <c r="L589" s="197"/>
      <c r="M589" s="197"/>
      <c r="N589" s="199"/>
      <c r="O589" s="199"/>
      <c r="P589" s="199"/>
      <c r="Q589" s="199"/>
      <c r="R589" s="197"/>
      <c r="S589" s="197"/>
      <c r="T589" s="197"/>
      <c r="U589" s="197"/>
      <c r="V589" s="199" t="str">
        <f t="shared" si="181"/>
        <v/>
      </c>
      <c r="W589" s="199" t="str">
        <f t="shared" si="182"/>
        <v/>
      </c>
      <c r="X589" s="199" t="str">
        <f t="shared" si="183"/>
        <v/>
      </c>
      <c r="Y589" s="199" t="str">
        <f t="shared" si="184"/>
        <v/>
      </c>
    </row>
    <row r="590" spans="1:25" ht="34.5" customHeight="1" x14ac:dyDescent="0.25">
      <c r="A590" s="197" t="str">
        <f t="shared" si="186"/>
        <v/>
      </c>
      <c r="B590" s="198"/>
      <c r="C590" s="198"/>
      <c r="D590" s="197" t="str">
        <f t="shared" si="185"/>
        <v/>
      </c>
      <c r="E590" s="198"/>
      <c r="F590" s="197"/>
      <c r="G590" s="197" t="str">
        <f t="shared" si="180"/>
        <v/>
      </c>
      <c r="H590" s="197"/>
      <c r="I590" s="197"/>
      <c r="J590" s="197"/>
      <c r="K590" s="197"/>
      <c r="L590" s="197"/>
      <c r="M590" s="197"/>
      <c r="N590" s="199"/>
      <c r="O590" s="199"/>
      <c r="P590" s="199"/>
      <c r="Q590" s="199"/>
      <c r="R590" s="197"/>
      <c r="S590" s="197"/>
      <c r="T590" s="197"/>
      <c r="U590" s="197"/>
      <c r="V590" s="199" t="str">
        <f t="shared" si="181"/>
        <v/>
      </c>
      <c r="W590" s="199" t="str">
        <f t="shared" si="182"/>
        <v/>
      </c>
      <c r="X590" s="199" t="str">
        <f t="shared" si="183"/>
        <v/>
      </c>
      <c r="Y590" s="199" t="str">
        <f t="shared" si="184"/>
        <v/>
      </c>
    </row>
    <row r="591" spans="1:25" ht="34.5" customHeight="1" x14ac:dyDescent="0.25">
      <c r="A591" s="197" t="str">
        <f t="shared" si="186"/>
        <v/>
      </c>
      <c r="B591" s="198"/>
      <c r="C591" s="198"/>
      <c r="D591" s="197" t="str">
        <f t="shared" si="185"/>
        <v/>
      </c>
      <c r="E591" s="198"/>
      <c r="F591" s="197"/>
      <c r="G591" s="197" t="str">
        <f t="shared" si="180"/>
        <v/>
      </c>
      <c r="H591" s="197"/>
      <c r="I591" s="197"/>
      <c r="J591" s="197"/>
      <c r="K591" s="197"/>
      <c r="L591" s="197"/>
      <c r="M591" s="197"/>
      <c r="N591" s="199"/>
      <c r="O591" s="199"/>
      <c r="P591" s="199"/>
      <c r="Q591" s="199"/>
      <c r="R591" s="197"/>
      <c r="S591" s="197"/>
      <c r="T591" s="197"/>
      <c r="U591" s="197"/>
      <c r="V591" s="199" t="str">
        <f t="shared" si="181"/>
        <v/>
      </c>
      <c r="W591" s="199" t="str">
        <f t="shared" si="182"/>
        <v/>
      </c>
      <c r="X591" s="199" t="str">
        <f t="shared" si="183"/>
        <v/>
      </c>
      <c r="Y591" s="199" t="str">
        <f t="shared" si="184"/>
        <v/>
      </c>
    </row>
    <row r="592" spans="1:25" ht="34.5" customHeight="1" x14ac:dyDescent="0.25">
      <c r="A592" s="197" t="str">
        <f t="shared" si="186"/>
        <v/>
      </c>
      <c r="B592" s="198"/>
      <c r="C592" s="198"/>
      <c r="D592" s="197" t="str">
        <f t="shared" si="185"/>
        <v/>
      </c>
      <c r="E592" s="198"/>
      <c r="F592" s="197"/>
      <c r="G592" s="197" t="str">
        <f t="shared" si="180"/>
        <v/>
      </c>
      <c r="H592" s="197"/>
      <c r="I592" s="197"/>
      <c r="J592" s="197"/>
      <c r="K592" s="197"/>
      <c r="L592" s="197"/>
      <c r="M592" s="197"/>
      <c r="N592" s="199"/>
      <c r="O592" s="199"/>
      <c r="P592" s="199"/>
      <c r="Q592" s="199"/>
      <c r="R592" s="197"/>
      <c r="S592" s="197"/>
      <c r="T592" s="197"/>
      <c r="U592" s="197"/>
      <c r="V592" s="199" t="str">
        <f t="shared" si="181"/>
        <v/>
      </c>
      <c r="W592" s="199" t="str">
        <f t="shared" si="182"/>
        <v/>
      </c>
      <c r="X592" s="199" t="str">
        <f t="shared" si="183"/>
        <v/>
      </c>
      <c r="Y592" s="199" t="str">
        <f t="shared" si="184"/>
        <v/>
      </c>
    </row>
    <row r="593" spans="1:25" ht="34.5" customHeight="1" x14ac:dyDescent="0.25">
      <c r="A593" s="197" t="str">
        <f t="shared" si="186"/>
        <v/>
      </c>
      <c r="B593" s="198"/>
      <c r="C593" s="198"/>
      <c r="D593" s="197" t="str">
        <f t="shared" si="185"/>
        <v/>
      </c>
      <c r="E593" s="198"/>
      <c r="F593" s="197"/>
      <c r="G593" s="197" t="str">
        <f t="shared" si="180"/>
        <v/>
      </c>
      <c r="H593" s="197"/>
      <c r="I593" s="197"/>
      <c r="J593" s="197"/>
      <c r="K593" s="197"/>
      <c r="L593" s="197"/>
      <c r="M593" s="197"/>
      <c r="N593" s="199"/>
      <c r="O593" s="199"/>
      <c r="P593" s="199"/>
      <c r="Q593" s="199"/>
      <c r="R593" s="197"/>
      <c r="S593" s="197"/>
      <c r="T593" s="197"/>
      <c r="U593" s="197"/>
      <c r="V593" s="199" t="str">
        <f t="shared" si="181"/>
        <v/>
      </c>
      <c r="W593" s="199" t="str">
        <f t="shared" si="182"/>
        <v/>
      </c>
      <c r="X593" s="199" t="str">
        <f t="shared" si="183"/>
        <v/>
      </c>
      <c r="Y593" s="199" t="str">
        <f t="shared" si="184"/>
        <v/>
      </c>
    </row>
    <row r="594" spans="1:25" ht="34.5" customHeight="1" x14ac:dyDescent="0.25">
      <c r="A594" s="197" t="str">
        <f t="shared" si="186"/>
        <v/>
      </c>
      <c r="B594" s="198"/>
      <c r="C594" s="198"/>
      <c r="D594" s="197" t="str">
        <f t="shared" si="185"/>
        <v/>
      </c>
      <c r="E594" s="198"/>
      <c r="F594" s="197"/>
      <c r="G594" s="197" t="str">
        <f t="shared" si="180"/>
        <v/>
      </c>
      <c r="H594" s="197"/>
      <c r="I594" s="197"/>
      <c r="J594" s="197"/>
      <c r="K594" s="197"/>
      <c r="L594" s="197"/>
      <c r="M594" s="197"/>
      <c r="N594" s="199"/>
      <c r="O594" s="199"/>
      <c r="P594" s="199"/>
      <c r="Q594" s="199"/>
      <c r="R594" s="197"/>
      <c r="S594" s="197"/>
      <c r="T594" s="197"/>
      <c r="U594" s="197"/>
      <c r="V594" s="199" t="str">
        <f t="shared" si="181"/>
        <v/>
      </c>
      <c r="W594" s="199" t="str">
        <f t="shared" si="182"/>
        <v/>
      </c>
      <c r="X594" s="199" t="str">
        <f t="shared" si="183"/>
        <v/>
      </c>
      <c r="Y594" s="199" t="str">
        <f t="shared" si="184"/>
        <v/>
      </c>
    </row>
    <row r="595" spans="1:25" ht="34.5" customHeight="1" x14ac:dyDescent="0.25">
      <c r="A595" s="197" t="str">
        <f t="shared" si="186"/>
        <v/>
      </c>
      <c r="B595" s="198"/>
      <c r="C595" s="198"/>
      <c r="D595" s="197" t="str">
        <f t="shared" si="185"/>
        <v/>
      </c>
      <c r="E595" s="198"/>
      <c r="F595" s="197"/>
      <c r="G595" s="197" t="str">
        <f t="shared" si="180"/>
        <v/>
      </c>
      <c r="H595" s="197"/>
      <c r="I595" s="197"/>
      <c r="J595" s="197"/>
      <c r="K595" s="197"/>
      <c r="L595" s="197"/>
      <c r="M595" s="197"/>
      <c r="N595" s="199"/>
      <c r="O595" s="199"/>
      <c r="P595" s="199"/>
      <c r="Q595" s="199"/>
      <c r="R595" s="197"/>
      <c r="S595" s="197"/>
      <c r="T595" s="197"/>
      <c r="U595" s="197"/>
      <c r="V595" s="199" t="str">
        <f t="shared" si="181"/>
        <v/>
      </c>
      <c r="W595" s="199" t="str">
        <f t="shared" si="182"/>
        <v/>
      </c>
      <c r="X595" s="199" t="str">
        <f t="shared" si="183"/>
        <v/>
      </c>
      <c r="Y595" s="199" t="str">
        <f t="shared" si="184"/>
        <v/>
      </c>
    </row>
    <row r="596" spans="1:25" ht="34.5" customHeight="1" x14ac:dyDescent="0.25">
      <c r="A596" s="197" t="str">
        <f t="shared" si="186"/>
        <v/>
      </c>
      <c r="B596" s="198"/>
      <c r="C596" s="198"/>
      <c r="D596" s="197" t="str">
        <f t="shared" si="185"/>
        <v/>
      </c>
      <c r="E596" s="198"/>
      <c r="F596" s="197"/>
      <c r="G596" s="197" t="str">
        <f t="shared" si="180"/>
        <v/>
      </c>
      <c r="H596" s="197"/>
      <c r="I596" s="197"/>
      <c r="J596" s="197"/>
      <c r="K596" s="197"/>
      <c r="L596" s="197"/>
      <c r="M596" s="197"/>
      <c r="N596" s="199"/>
      <c r="O596" s="199"/>
      <c r="P596" s="199"/>
      <c r="Q596" s="199"/>
      <c r="R596" s="197"/>
      <c r="S596" s="197"/>
      <c r="T596" s="197"/>
      <c r="U596" s="197"/>
      <c r="V596" s="199" t="str">
        <f t="shared" si="181"/>
        <v/>
      </c>
      <c r="W596" s="199" t="str">
        <f t="shared" si="182"/>
        <v/>
      </c>
      <c r="X596" s="199" t="str">
        <f t="shared" si="183"/>
        <v/>
      </c>
      <c r="Y596" s="199" t="str">
        <f t="shared" si="184"/>
        <v/>
      </c>
    </row>
    <row r="597" spans="1:25" ht="34.5" customHeight="1" x14ac:dyDescent="0.25">
      <c r="A597" s="197" t="str">
        <f t="shared" si="186"/>
        <v/>
      </c>
      <c r="B597" s="198"/>
      <c r="C597" s="198"/>
      <c r="D597" s="197" t="str">
        <f t="shared" si="185"/>
        <v/>
      </c>
      <c r="E597" s="198"/>
      <c r="F597" s="197"/>
      <c r="G597" s="197" t="str">
        <f t="shared" si="180"/>
        <v/>
      </c>
      <c r="H597" s="197"/>
      <c r="I597" s="197"/>
      <c r="J597" s="197"/>
      <c r="K597" s="197"/>
      <c r="L597" s="197"/>
      <c r="M597" s="197"/>
      <c r="N597" s="199"/>
      <c r="O597" s="199"/>
      <c r="P597" s="199"/>
      <c r="Q597" s="199"/>
      <c r="R597" s="197"/>
      <c r="S597" s="197"/>
      <c r="T597" s="197"/>
      <c r="U597" s="197"/>
      <c r="V597" s="199" t="str">
        <f t="shared" si="181"/>
        <v/>
      </c>
      <c r="W597" s="199" t="str">
        <f t="shared" si="182"/>
        <v/>
      </c>
      <c r="X597" s="199" t="str">
        <f t="shared" si="183"/>
        <v/>
      </c>
      <c r="Y597" s="199" t="str">
        <f t="shared" si="184"/>
        <v/>
      </c>
    </row>
    <row r="598" spans="1:25" ht="34.5" customHeight="1" x14ac:dyDescent="0.25">
      <c r="A598" s="197" t="str">
        <f t="shared" si="186"/>
        <v/>
      </c>
      <c r="B598" s="198"/>
      <c r="C598" s="198"/>
      <c r="D598" s="197" t="str">
        <f t="shared" si="185"/>
        <v/>
      </c>
      <c r="E598" s="198"/>
      <c r="F598" s="197"/>
      <c r="G598" s="197" t="str">
        <f t="shared" si="180"/>
        <v/>
      </c>
      <c r="H598" s="197"/>
      <c r="I598" s="197"/>
      <c r="J598" s="197"/>
      <c r="K598" s="197"/>
      <c r="L598" s="197"/>
      <c r="M598" s="197"/>
      <c r="N598" s="199"/>
      <c r="O598" s="199"/>
      <c r="P598" s="199"/>
      <c r="Q598" s="199"/>
      <c r="R598" s="197"/>
      <c r="S598" s="197"/>
      <c r="T598" s="197"/>
      <c r="U598" s="197"/>
      <c r="V598" s="199" t="str">
        <f t="shared" si="181"/>
        <v/>
      </c>
      <c r="W598" s="199" t="str">
        <f t="shared" si="182"/>
        <v/>
      </c>
      <c r="X598" s="199" t="str">
        <f t="shared" si="183"/>
        <v/>
      </c>
      <c r="Y598" s="199" t="str">
        <f t="shared" si="184"/>
        <v/>
      </c>
    </row>
    <row r="599" spans="1:25" ht="34.5" customHeight="1" x14ac:dyDescent="0.25">
      <c r="A599" s="197" t="str">
        <f t="shared" si="186"/>
        <v/>
      </c>
      <c r="B599" s="198"/>
      <c r="C599" s="198"/>
      <c r="D599" s="197" t="str">
        <f t="shared" si="185"/>
        <v/>
      </c>
      <c r="E599" s="198"/>
      <c r="F599" s="197"/>
      <c r="G599" s="197" t="str">
        <f t="shared" ref="G599:G662" si="187">IF(E599="","",IF(E599=B597,"Ja","Nein"))</f>
        <v/>
      </c>
      <c r="H599" s="197"/>
      <c r="I599" s="197"/>
      <c r="J599" s="197"/>
      <c r="K599" s="197"/>
      <c r="L599" s="197"/>
      <c r="M599" s="197"/>
      <c r="N599" s="199"/>
      <c r="O599" s="199"/>
      <c r="P599" s="199"/>
      <c r="Q599" s="199"/>
      <c r="R599" s="197"/>
      <c r="S599" s="197"/>
      <c r="T599" s="197"/>
      <c r="U599" s="197"/>
      <c r="V599" s="199" t="str">
        <f t="shared" si="181"/>
        <v/>
      </c>
      <c r="W599" s="199" t="str">
        <f t="shared" si="182"/>
        <v/>
      </c>
      <c r="X599" s="199" t="str">
        <f t="shared" si="183"/>
        <v/>
      </c>
      <c r="Y599" s="199" t="str">
        <f t="shared" si="184"/>
        <v/>
      </c>
    </row>
    <row r="600" spans="1:25" ht="34.5" customHeight="1" x14ac:dyDescent="0.25">
      <c r="A600" s="197" t="str">
        <f t="shared" si="186"/>
        <v/>
      </c>
      <c r="B600" s="198"/>
      <c r="C600" s="198"/>
      <c r="D600" s="197" t="str">
        <f t="shared" si="185"/>
        <v/>
      </c>
      <c r="E600" s="198"/>
      <c r="F600" s="197"/>
      <c r="G600" s="197" t="str">
        <f t="shared" si="187"/>
        <v/>
      </c>
      <c r="H600" s="197"/>
      <c r="I600" s="197"/>
      <c r="J600" s="197"/>
      <c r="K600" s="197"/>
      <c r="L600" s="197"/>
      <c r="M600" s="197"/>
      <c r="N600" s="199"/>
      <c r="O600" s="199"/>
      <c r="P600" s="199"/>
      <c r="Q600" s="199"/>
      <c r="R600" s="197"/>
      <c r="S600" s="197"/>
      <c r="T600" s="197"/>
      <c r="U600" s="197"/>
      <c r="V600" s="199" t="str">
        <f t="shared" si="181"/>
        <v/>
      </c>
      <c r="W600" s="199" t="str">
        <f t="shared" si="182"/>
        <v/>
      </c>
      <c r="X600" s="199" t="str">
        <f t="shared" si="183"/>
        <v/>
      </c>
      <c r="Y600" s="199" t="str">
        <f t="shared" si="184"/>
        <v/>
      </c>
    </row>
    <row r="601" spans="1:25" ht="34.5" customHeight="1" x14ac:dyDescent="0.25">
      <c r="A601" s="197" t="str">
        <f t="shared" si="186"/>
        <v/>
      </c>
      <c r="B601" s="198"/>
      <c r="C601" s="198"/>
      <c r="D601" s="197" t="str">
        <f t="shared" si="185"/>
        <v/>
      </c>
      <c r="E601" s="198"/>
      <c r="F601" s="197"/>
      <c r="G601" s="197" t="str">
        <f t="shared" si="187"/>
        <v/>
      </c>
      <c r="H601" s="197"/>
      <c r="I601" s="197"/>
      <c r="J601" s="197"/>
      <c r="K601" s="197"/>
      <c r="L601" s="197"/>
      <c r="M601" s="197"/>
      <c r="N601" s="199"/>
      <c r="O601" s="199"/>
      <c r="P601" s="199"/>
      <c r="Q601" s="199"/>
      <c r="R601" s="197"/>
      <c r="S601" s="197"/>
      <c r="T601" s="197"/>
      <c r="U601" s="197"/>
      <c r="V601" s="199" t="str">
        <f t="shared" si="181"/>
        <v/>
      </c>
      <c r="W601" s="199" t="str">
        <f t="shared" si="182"/>
        <v/>
      </c>
      <c r="X601" s="199" t="str">
        <f t="shared" si="183"/>
        <v/>
      </c>
      <c r="Y601" s="199" t="str">
        <f t="shared" si="184"/>
        <v/>
      </c>
    </row>
    <row r="602" spans="1:25" ht="34.5" customHeight="1" x14ac:dyDescent="0.25">
      <c r="A602" s="197" t="str">
        <f t="shared" si="186"/>
        <v/>
      </c>
      <c r="B602" s="198"/>
      <c r="C602" s="198"/>
      <c r="D602" s="197" t="str">
        <f t="shared" si="185"/>
        <v/>
      </c>
      <c r="E602" s="198"/>
      <c r="F602" s="197"/>
      <c r="G602" s="197" t="str">
        <f t="shared" si="187"/>
        <v/>
      </c>
      <c r="H602" s="197"/>
      <c r="I602" s="197"/>
      <c r="J602" s="197"/>
      <c r="K602" s="197"/>
      <c r="L602" s="197"/>
      <c r="M602" s="197"/>
      <c r="N602" s="199"/>
      <c r="O602" s="199"/>
      <c r="P602" s="199"/>
      <c r="Q602" s="199"/>
      <c r="R602" s="197"/>
      <c r="S602" s="197"/>
      <c r="T602" s="197"/>
      <c r="U602" s="197"/>
      <c r="V602" s="199" t="str">
        <f t="shared" si="181"/>
        <v/>
      </c>
      <c r="W602" s="199" t="str">
        <f t="shared" si="182"/>
        <v/>
      </c>
      <c r="X602" s="199" t="str">
        <f t="shared" si="183"/>
        <v/>
      </c>
      <c r="Y602" s="199" t="str">
        <f t="shared" si="184"/>
        <v/>
      </c>
    </row>
    <row r="603" spans="1:25" ht="34.5" customHeight="1" x14ac:dyDescent="0.25">
      <c r="A603" s="197" t="str">
        <f t="shared" si="186"/>
        <v/>
      </c>
      <c r="B603" s="198"/>
      <c r="C603" s="198"/>
      <c r="D603" s="197" t="str">
        <f t="shared" si="185"/>
        <v/>
      </c>
      <c r="E603" s="198"/>
      <c r="F603" s="197"/>
      <c r="G603" s="197" t="str">
        <f t="shared" si="187"/>
        <v/>
      </c>
      <c r="H603" s="197"/>
      <c r="I603" s="197"/>
      <c r="J603" s="197"/>
      <c r="K603" s="197"/>
      <c r="L603" s="197"/>
      <c r="M603" s="197"/>
      <c r="N603" s="199"/>
      <c r="O603" s="199"/>
      <c r="P603" s="199"/>
      <c r="Q603" s="199"/>
      <c r="R603" s="197"/>
      <c r="S603" s="197"/>
      <c r="T603" s="197"/>
      <c r="U603" s="197"/>
      <c r="V603" s="199" t="str">
        <f t="shared" si="181"/>
        <v/>
      </c>
      <c r="W603" s="199" t="str">
        <f t="shared" si="182"/>
        <v/>
      </c>
      <c r="X603" s="199" t="str">
        <f t="shared" si="183"/>
        <v/>
      </c>
      <c r="Y603" s="199" t="str">
        <f t="shared" si="184"/>
        <v/>
      </c>
    </row>
    <row r="604" spans="1:25" ht="34.5" customHeight="1" x14ac:dyDescent="0.25">
      <c r="A604" s="197" t="str">
        <f t="shared" si="186"/>
        <v/>
      </c>
      <c r="B604" s="198"/>
      <c r="C604" s="198"/>
      <c r="D604" s="197" t="str">
        <f t="shared" si="185"/>
        <v/>
      </c>
      <c r="E604" s="198"/>
      <c r="F604" s="197"/>
      <c r="G604" s="197" t="str">
        <f t="shared" si="187"/>
        <v/>
      </c>
      <c r="H604" s="197"/>
      <c r="I604" s="197"/>
      <c r="J604" s="197"/>
      <c r="K604" s="197"/>
      <c r="L604" s="197"/>
      <c r="M604" s="197"/>
      <c r="N604" s="199"/>
      <c r="O604" s="199"/>
      <c r="P604" s="199"/>
      <c r="Q604" s="199"/>
      <c r="R604" s="197"/>
      <c r="S604" s="197"/>
      <c r="T604" s="197"/>
      <c r="U604" s="197"/>
      <c r="V604" s="199" t="str">
        <f t="shared" si="181"/>
        <v/>
      </c>
      <c r="W604" s="199" t="str">
        <f t="shared" si="182"/>
        <v/>
      </c>
      <c r="X604" s="199" t="str">
        <f t="shared" si="183"/>
        <v/>
      </c>
      <c r="Y604" s="199" t="str">
        <f t="shared" si="184"/>
        <v/>
      </c>
    </row>
    <row r="605" spans="1:25" ht="34.5" customHeight="1" x14ac:dyDescent="0.25">
      <c r="A605" s="197" t="str">
        <f t="shared" si="186"/>
        <v/>
      </c>
      <c r="B605" s="198"/>
      <c r="C605" s="198"/>
      <c r="D605" s="197" t="str">
        <f t="shared" si="185"/>
        <v/>
      </c>
      <c r="E605" s="198"/>
      <c r="F605" s="197"/>
      <c r="G605" s="197" t="str">
        <f t="shared" si="187"/>
        <v/>
      </c>
      <c r="H605" s="197"/>
      <c r="I605" s="197"/>
      <c r="J605" s="197"/>
      <c r="K605" s="197"/>
      <c r="L605" s="197"/>
      <c r="M605" s="197"/>
      <c r="N605" s="199"/>
      <c r="O605" s="199"/>
      <c r="P605" s="199"/>
      <c r="Q605" s="199"/>
      <c r="R605" s="197"/>
      <c r="S605" s="197"/>
      <c r="T605" s="197"/>
      <c r="U605" s="197"/>
      <c r="V605" s="199" t="str">
        <f t="shared" si="181"/>
        <v/>
      </c>
      <c r="W605" s="199" t="str">
        <f t="shared" si="182"/>
        <v/>
      </c>
      <c r="X605" s="199" t="str">
        <f t="shared" si="183"/>
        <v/>
      </c>
      <c r="Y605" s="199" t="str">
        <f t="shared" si="184"/>
        <v/>
      </c>
    </row>
    <row r="606" spans="1:25" ht="34.5" customHeight="1" x14ac:dyDescent="0.25">
      <c r="A606" s="197" t="str">
        <f t="shared" si="186"/>
        <v/>
      </c>
      <c r="B606" s="198"/>
      <c r="C606" s="198"/>
      <c r="D606" s="197" t="str">
        <f t="shared" si="185"/>
        <v/>
      </c>
      <c r="E606" s="198"/>
      <c r="F606" s="197"/>
      <c r="G606" s="197" t="str">
        <f t="shared" si="187"/>
        <v/>
      </c>
      <c r="H606" s="197"/>
      <c r="I606" s="197"/>
      <c r="J606" s="197"/>
      <c r="K606" s="197"/>
      <c r="L606" s="197"/>
      <c r="M606" s="197"/>
      <c r="N606" s="199"/>
      <c r="O606" s="199"/>
      <c r="P606" s="199"/>
      <c r="Q606" s="199"/>
      <c r="R606" s="197"/>
      <c r="S606" s="197"/>
      <c r="T606" s="197"/>
      <c r="U606" s="197"/>
      <c r="V606" s="199" t="str">
        <f t="shared" si="181"/>
        <v/>
      </c>
      <c r="W606" s="199" t="str">
        <f t="shared" si="182"/>
        <v/>
      </c>
      <c r="X606" s="199" t="str">
        <f t="shared" si="183"/>
        <v/>
      </c>
      <c r="Y606" s="199" t="str">
        <f t="shared" si="184"/>
        <v/>
      </c>
    </row>
    <row r="607" spans="1:25" ht="34.5" customHeight="1" x14ac:dyDescent="0.25">
      <c r="A607" s="197" t="str">
        <f t="shared" si="186"/>
        <v/>
      </c>
      <c r="B607" s="198"/>
      <c r="C607" s="198"/>
      <c r="D607" s="197" t="str">
        <f t="shared" si="185"/>
        <v/>
      </c>
      <c r="E607" s="198"/>
      <c r="F607" s="197"/>
      <c r="G607" s="197" t="str">
        <f t="shared" si="187"/>
        <v/>
      </c>
      <c r="H607" s="197"/>
      <c r="I607" s="197"/>
      <c r="J607" s="197"/>
      <c r="K607" s="197"/>
      <c r="L607" s="197"/>
      <c r="M607" s="197"/>
      <c r="N607" s="199"/>
      <c r="O607" s="199"/>
      <c r="P607" s="199"/>
      <c r="Q607" s="199"/>
      <c r="R607" s="197"/>
      <c r="S607" s="197"/>
      <c r="T607" s="197"/>
      <c r="U607" s="197"/>
      <c r="V607" s="199" t="str">
        <f t="shared" si="181"/>
        <v/>
      </c>
      <c r="W607" s="199" t="str">
        <f t="shared" si="182"/>
        <v/>
      </c>
      <c r="X607" s="199" t="str">
        <f t="shared" si="183"/>
        <v/>
      </c>
      <c r="Y607" s="199" t="str">
        <f t="shared" si="184"/>
        <v/>
      </c>
    </row>
    <row r="608" spans="1:25" ht="34.5" customHeight="1" x14ac:dyDescent="0.25">
      <c r="A608" s="197" t="str">
        <f t="shared" si="186"/>
        <v/>
      </c>
      <c r="B608" s="198"/>
      <c r="C608" s="198"/>
      <c r="D608" s="197" t="str">
        <f t="shared" si="185"/>
        <v/>
      </c>
      <c r="E608" s="198"/>
      <c r="F608" s="197"/>
      <c r="G608" s="197" t="str">
        <f t="shared" si="187"/>
        <v/>
      </c>
      <c r="H608" s="197"/>
      <c r="I608" s="197"/>
      <c r="J608" s="197"/>
      <c r="K608" s="197"/>
      <c r="L608" s="197"/>
      <c r="M608" s="197"/>
      <c r="N608" s="199"/>
      <c r="O608" s="199"/>
      <c r="P608" s="199"/>
      <c r="Q608" s="199"/>
      <c r="R608" s="197"/>
      <c r="S608" s="197"/>
      <c r="T608" s="197"/>
      <c r="U608" s="197"/>
      <c r="V608" s="199" t="str">
        <f t="shared" si="181"/>
        <v/>
      </c>
      <c r="W608" s="199" t="str">
        <f t="shared" si="182"/>
        <v/>
      </c>
      <c r="X608" s="199" t="str">
        <f t="shared" si="183"/>
        <v/>
      </c>
      <c r="Y608" s="199" t="str">
        <f t="shared" si="184"/>
        <v/>
      </c>
    </row>
    <row r="609" spans="1:25" ht="34.5" customHeight="1" x14ac:dyDescent="0.25">
      <c r="A609" s="197" t="str">
        <f t="shared" si="186"/>
        <v/>
      </c>
      <c r="B609" s="198"/>
      <c r="C609" s="198"/>
      <c r="D609" s="197" t="str">
        <f t="shared" si="185"/>
        <v/>
      </c>
      <c r="E609" s="198"/>
      <c r="F609" s="197"/>
      <c r="G609" s="197" t="str">
        <f t="shared" si="187"/>
        <v/>
      </c>
      <c r="H609" s="197"/>
      <c r="I609" s="197"/>
      <c r="J609" s="197"/>
      <c r="K609" s="197"/>
      <c r="L609" s="197"/>
      <c r="M609" s="197"/>
      <c r="N609" s="199"/>
      <c r="O609" s="199"/>
      <c r="P609" s="199"/>
      <c r="Q609" s="199"/>
      <c r="R609" s="197"/>
      <c r="S609" s="197"/>
      <c r="T609" s="197"/>
      <c r="U609" s="197"/>
      <c r="V609" s="199" t="str">
        <f t="shared" si="181"/>
        <v/>
      </c>
      <c r="W609" s="199" t="str">
        <f t="shared" si="182"/>
        <v/>
      </c>
      <c r="X609" s="199" t="str">
        <f t="shared" si="183"/>
        <v/>
      </c>
      <c r="Y609" s="199" t="str">
        <f t="shared" si="184"/>
        <v/>
      </c>
    </row>
    <row r="610" spans="1:25" ht="34.5" customHeight="1" x14ac:dyDescent="0.25">
      <c r="A610" s="197" t="str">
        <f t="shared" si="186"/>
        <v/>
      </c>
      <c r="B610" s="198"/>
      <c r="C610" s="198"/>
      <c r="D610" s="197" t="str">
        <f t="shared" si="185"/>
        <v/>
      </c>
      <c r="E610" s="198"/>
      <c r="F610" s="197"/>
      <c r="G610" s="197" t="str">
        <f t="shared" si="187"/>
        <v/>
      </c>
      <c r="H610" s="197"/>
      <c r="I610" s="197"/>
      <c r="J610" s="197"/>
      <c r="K610" s="197"/>
      <c r="L610" s="197"/>
      <c r="M610" s="197"/>
      <c r="N610" s="199"/>
      <c r="O610" s="199"/>
      <c r="P610" s="199"/>
      <c r="Q610" s="199"/>
      <c r="R610" s="197"/>
      <c r="S610" s="197"/>
      <c r="T610" s="197"/>
      <c r="U610" s="197"/>
      <c r="V610" s="199" t="str">
        <f t="shared" ref="V610:V673" si="188">IF(N610="","",IF(O610="","",O610-N610))</f>
        <v/>
      </c>
      <c r="W610" s="199" t="str">
        <f t="shared" ref="W610:W673" si="189">IF(O610="","",IF(P610="","",P610-O610))</f>
        <v/>
      </c>
      <c r="X610" s="199" t="str">
        <f t="shared" si="183"/>
        <v/>
      </c>
      <c r="Y610" s="199" t="str">
        <f t="shared" si="184"/>
        <v/>
      </c>
    </row>
    <row r="611" spans="1:25" ht="34.5" customHeight="1" x14ac:dyDescent="0.25">
      <c r="A611" s="197" t="str">
        <f t="shared" si="186"/>
        <v/>
      </c>
      <c r="B611" s="198"/>
      <c r="C611" s="198"/>
      <c r="D611" s="197" t="str">
        <f t="shared" si="185"/>
        <v/>
      </c>
      <c r="E611" s="198"/>
      <c r="F611" s="197"/>
      <c r="G611" s="197" t="str">
        <f t="shared" si="187"/>
        <v/>
      </c>
      <c r="H611" s="197"/>
      <c r="I611" s="197"/>
      <c r="J611" s="197"/>
      <c r="K611" s="197"/>
      <c r="L611" s="197"/>
      <c r="M611" s="197"/>
      <c r="N611" s="199"/>
      <c r="O611" s="199"/>
      <c r="P611" s="199"/>
      <c r="Q611" s="199"/>
      <c r="R611" s="197"/>
      <c r="S611" s="197"/>
      <c r="T611" s="197"/>
      <c r="U611" s="197"/>
      <c r="V611" s="199" t="str">
        <f t="shared" si="188"/>
        <v/>
      </c>
      <c r="W611" s="199" t="str">
        <f t="shared" si="189"/>
        <v/>
      </c>
      <c r="X611" s="199" t="str">
        <f t="shared" ref="X611:X674" si="190">IF(P611="","",IF(N611="","",P611-N611))</f>
        <v/>
      </c>
      <c r="Y611" s="199" t="str">
        <f t="shared" ref="Y611:Y674" si="191">IF(N611="","",IF(Q611="","",Q611-N611))</f>
        <v/>
      </c>
    </row>
    <row r="612" spans="1:25" ht="34.5" customHeight="1" x14ac:dyDescent="0.25">
      <c r="A612" s="197" t="str">
        <f t="shared" si="186"/>
        <v/>
      </c>
      <c r="B612" s="198"/>
      <c r="C612" s="198"/>
      <c r="D612" s="197" t="str">
        <f t="shared" si="185"/>
        <v/>
      </c>
      <c r="E612" s="198"/>
      <c r="F612" s="197"/>
      <c r="G612" s="197" t="str">
        <f t="shared" si="187"/>
        <v/>
      </c>
      <c r="H612" s="197"/>
      <c r="I612" s="197"/>
      <c r="J612" s="197"/>
      <c r="K612" s="197"/>
      <c r="L612" s="197"/>
      <c r="M612" s="197"/>
      <c r="N612" s="199"/>
      <c r="O612" s="199"/>
      <c r="P612" s="199"/>
      <c r="Q612" s="199"/>
      <c r="R612" s="197"/>
      <c r="S612" s="197"/>
      <c r="T612" s="197"/>
      <c r="U612" s="197"/>
      <c r="V612" s="199" t="str">
        <f t="shared" si="188"/>
        <v/>
      </c>
      <c r="W612" s="199" t="str">
        <f t="shared" si="189"/>
        <v/>
      </c>
      <c r="X612" s="199" t="str">
        <f t="shared" si="190"/>
        <v/>
      </c>
      <c r="Y612" s="199" t="str">
        <f t="shared" si="191"/>
        <v/>
      </c>
    </row>
    <row r="613" spans="1:25" ht="34.5" customHeight="1" x14ac:dyDescent="0.25">
      <c r="A613" s="197" t="str">
        <f t="shared" si="186"/>
        <v/>
      </c>
      <c r="B613" s="198"/>
      <c r="C613" s="198"/>
      <c r="D613" s="197" t="str">
        <f t="shared" si="185"/>
        <v/>
      </c>
      <c r="E613" s="198"/>
      <c r="F613" s="197"/>
      <c r="G613" s="197" t="str">
        <f t="shared" si="187"/>
        <v/>
      </c>
      <c r="H613" s="197"/>
      <c r="I613" s="197"/>
      <c r="J613" s="197"/>
      <c r="K613" s="197"/>
      <c r="L613" s="197"/>
      <c r="M613" s="197"/>
      <c r="N613" s="199"/>
      <c r="O613" s="199"/>
      <c r="P613" s="199"/>
      <c r="Q613" s="199"/>
      <c r="R613" s="197"/>
      <c r="S613" s="197"/>
      <c r="T613" s="197"/>
      <c r="U613" s="197"/>
      <c r="V613" s="199" t="str">
        <f t="shared" si="188"/>
        <v/>
      </c>
      <c r="W613" s="199" t="str">
        <f t="shared" si="189"/>
        <v/>
      </c>
      <c r="X613" s="199" t="str">
        <f t="shared" si="190"/>
        <v/>
      </c>
      <c r="Y613" s="199" t="str">
        <f t="shared" si="191"/>
        <v/>
      </c>
    </row>
    <row r="614" spans="1:25" ht="34.5" customHeight="1" x14ac:dyDescent="0.25">
      <c r="A614" s="197" t="str">
        <f t="shared" si="186"/>
        <v/>
      </c>
      <c r="B614" s="198"/>
      <c r="C614" s="198"/>
      <c r="D614" s="197" t="str">
        <f t="shared" si="185"/>
        <v/>
      </c>
      <c r="E614" s="198"/>
      <c r="F614" s="197"/>
      <c r="G614" s="197" t="str">
        <f t="shared" si="187"/>
        <v/>
      </c>
      <c r="H614" s="197"/>
      <c r="I614" s="197"/>
      <c r="J614" s="197"/>
      <c r="K614" s="197"/>
      <c r="L614" s="197"/>
      <c r="M614" s="197"/>
      <c r="N614" s="199"/>
      <c r="O614" s="199"/>
      <c r="P614" s="199"/>
      <c r="Q614" s="199"/>
      <c r="R614" s="197"/>
      <c r="S614" s="197"/>
      <c r="T614" s="197"/>
      <c r="U614" s="197"/>
      <c r="V614" s="199" t="str">
        <f t="shared" si="188"/>
        <v/>
      </c>
      <c r="W614" s="199" t="str">
        <f t="shared" si="189"/>
        <v/>
      </c>
      <c r="X614" s="199" t="str">
        <f t="shared" si="190"/>
        <v/>
      </c>
      <c r="Y614" s="199" t="str">
        <f t="shared" si="191"/>
        <v/>
      </c>
    </row>
    <row r="615" spans="1:25" ht="34.5" customHeight="1" x14ac:dyDescent="0.25">
      <c r="A615" s="197" t="str">
        <f t="shared" si="186"/>
        <v/>
      </c>
      <c r="B615" s="198"/>
      <c r="C615" s="198"/>
      <c r="D615" s="197" t="str">
        <f t="shared" si="185"/>
        <v/>
      </c>
      <c r="E615" s="198"/>
      <c r="F615" s="197"/>
      <c r="G615" s="197" t="str">
        <f t="shared" si="187"/>
        <v/>
      </c>
      <c r="H615" s="197"/>
      <c r="I615" s="197"/>
      <c r="J615" s="197"/>
      <c r="K615" s="197"/>
      <c r="L615" s="197"/>
      <c r="M615" s="197"/>
      <c r="N615" s="199"/>
      <c r="O615" s="199"/>
      <c r="P615" s="199"/>
      <c r="Q615" s="199"/>
      <c r="R615" s="197"/>
      <c r="S615" s="197"/>
      <c r="T615" s="197"/>
      <c r="U615" s="197"/>
      <c r="V615" s="199" t="str">
        <f t="shared" si="188"/>
        <v/>
      </c>
      <c r="W615" s="199" t="str">
        <f t="shared" si="189"/>
        <v/>
      </c>
      <c r="X615" s="199" t="str">
        <f t="shared" si="190"/>
        <v/>
      </c>
      <c r="Y615" s="199" t="str">
        <f t="shared" si="191"/>
        <v/>
      </c>
    </row>
    <row r="616" spans="1:25" ht="34.5" customHeight="1" x14ac:dyDescent="0.25">
      <c r="A616" s="197" t="str">
        <f t="shared" si="186"/>
        <v/>
      </c>
      <c r="B616" s="198"/>
      <c r="C616" s="198"/>
      <c r="D616" s="197" t="str">
        <f t="shared" si="185"/>
        <v/>
      </c>
      <c r="E616" s="198"/>
      <c r="F616" s="197"/>
      <c r="G616" s="197" t="str">
        <f t="shared" si="187"/>
        <v/>
      </c>
      <c r="H616" s="197"/>
      <c r="I616" s="197"/>
      <c r="J616" s="197"/>
      <c r="K616" s="197"/>
      <c r="L616" s="197"/>
      <c r="M616" s="197"/>
      <c r="N616" s="199"/>
      <c r="O616" s="199"/>
      <c r="P616" s="199"/>
      <c r="Q616" s="199"/>
      <c r="R616" s="197"/>
      <c r="S616" s="197"/>
      <c r="T616" s="197"/>
      <c r="U616" s="197"/>
      <c r="V616" s="199" t="str">
        <f t="shared" si="188"/>
        <v/>
      </c>
      <c r="W616" s="199" t="str">
        <f t="shared" si="189"/>
        <v/>
      </c>
      <c r="X616" s="199" t="str">
        <f t="shared" si="190"/>
        <v/>
      </c>
      <c r="Y616" s="199" t="str">
        <f t="shared" si="191"/>
        <v/>
      </c>
    </row>
    <row r="617" spans="1:25" ht="34.5" customHeight="1" x14ac:dyDescent="0.25">
      <c r="A617" s="197" t="str">
        <f t="shared" si="186"/>
        <v/>
      </c>
      <c r="B617" s="198"/>
      <c r="C617" s="198"/>
      <c r="D617" s="197" t="str">
        <f t="shared" si="185"/>
        <v/>
      </c>
      <c r="E617" s="198"/>
      <c r="F617" s="197"/>
      <c r="G617" s="197" t="str">
        <f t="shared" si="187"/>
        <v/>
      </c>
      <c r="H617" s="197"/>
      <c r="I617" s="197"/>
      <c r="J617" s="197"/>
      <c r="K617" s="197"/>
      <c r="L617" s="197"/>
      <c r="M617" s="197"/>
      <c r="N617" s="199"/>
      <c r="O617" s="199"/>
      <c r="P617" s="199"/>
      <c r="Q617" s="199"/>
      <c r="R617" s="197"/>
      <c r="S617" s="197"/>
      <c r="T617" s="197"/>
      <c r="U617" s="197"/>
      <c r="V617" s="199" t="str">
        <f t="shared" si="188"/>
        <v/>
      </c>
      <c r="W617" s="199" t="str">
        <f t="shared" si="189"/>
        <v/>
      </c>
      <c r="X617" s="199" t="str">
        <f t="shared" si="190"/>
        <v/>
      </c>
      <c r="Y617" s="199" t="str">
        <f t="shared" si="191"/>
        <v/>
      </c>
    </row>
    <row r="618" spans="1:25" ht="34.5" customHeight="1" x14ac:dyDescent="0.25">
      <c r="A618" s="197" t="str">
        <f t="shared" si="186"/>
        <v/>
      </c>
      <c r="B618" s="198"/>
      <c r="C618" s="198"/>
      <c r="D618" s="197" t="str">
        <f t="shared" si="185"/>
        <v/>
      </c>
      <c r="E618" s="198"/>
      <c r="F618" s="197"/>
      <c r="G618" s="197" t="str">
        <f t="shared" si="187"/>
        <v/>
      </c>
      <c r="H618" s="197"/>
      <c r="I618" s="197"/>
      <c r="J618" s="197"/>
      <c r="K618" s="197"/>
      <c r="L618" s="197"/>
      <c r="M618" s="197"/>
      <c r="N618" s="199"/>
      <c r="O618" s="199"/>
      <c r="P618" s="199"/>
      <c r="Q618" s="199"/>
      <c r="R618" s="197"/>
      <c r="S618" s="197"/>
      <c r="T618" s="197"/>
      <c r="U618" s="197"/>
      <c r="V618" s="199" t="str">
        <f t="shared" si="188"/>
        <v/>
      </c>
      <c r="W618" s="199" t="str">
        <f t="shared" si="189"/>
        <v/>
      </c>
      <c r="X618" s="199" t="str">
        <f t="shared" si="190"/>
        <v/>
      </c>
      <c r="Y618" s="199" t="str">
        <f t="shared" si="191"/>
        <v/>
      </c>
    </row>
    <row r="619" spans="1:25" ht="34.5" customHeight="1" x14ac:dyDescent="0.25">
      <c r="A619" s="197" t="str">
        <f t="shared" si="186"/>
        <v/>
      </c>
      <c r="B619" s="198"/>
      <c r="C619" s="198"/>
      <c r="D619" s="197" t="str">
        <f t="shared" si="185"/>
        <v/>
      </c>
      <c r="E619" s="198"/>
      <c r="F619" s="197"/>
      <c r="G619" s="197" t="str">
        <f t="shared" si="187"/>
        <v/>
      </c>
      <c r="H619" s="197"/>
      <c r="I619" s="197"/>
      <c r="J619" s="197"/>
      <c r="K619" s="197"/>
      <c r="L619" s="197"/>
      <c r="M619" s="197"/>
      <c r="N619" s="199"/>
      <c r="O619" s="199"/>
      <c r="P619" s="199"/>
      <c r="Q619" s="199"/>
      <c r="R619" s="197"/>
      <c r="S619" s="197"/>
      <c r="T619" s="197"/>
      <c r="U619" s="197"/>
      <c r="V619" s="199" t="str">
        <f t="shared" si="188"/>
        <v/>
      </c>
      <c r="W619" s="199" t="str">
        <f t="shared" si="189"/>
        <v/>
      </c>
      <c r="X619" s="199" t="str">
        <f t="shared" si="190"/>
        <v/>
      </c>
      <c r="Y619" s="199" t="str">
        <f t="shared" si="191"/>
        <v/>
      </c>
    </row>
    <row r="620" spans="1:25" ht="34.5" customHeight="1" x14ac:dyDescent="0.25">
      <c r="A620" s="197" t="str">
        <f t="shared" si="186"/>
        <v/>
      </c>
      <c r="B620" s="198"/>
      <c r="C620" s="198"/>
      <c r="D620" s="197" t="str">
        <f t="shared" si="185"/>
        <v/>
      </c>
      <c r="E620" s="198"/>
      <c r="F620" s="197"/>
      <c r="G620" s="197" t="str">
        <f t="shared" si="187"/>
        <v/>
      </c>
      <c r="H620" s="197"/>
      <c r="I620" s="197"/>
      <c r="J620" s="197"/>
      <c r="K620" s="197"/>
      <c r="L620" s="197"/>
      <c r="M620" s="197"/>
      <c r="N620" s="199"/>
      <c r="O620" s="199"/>
      <c r="P620" s="199"/>
      <c r="Q620" s="199"/>
      <c r="R620" s="197"/>
      <c r="S620" s="197"/>
      <c r="T620" s="197"/>
      <c r="U620" s="197"/>
      <c r="V620" s="199" t="str">
        <f t="shared" si="188"/>
        <v/>
      </c>
      <c r="W620" s="199" t="str">
        <f t="shared" si="189"/>
        <v/>
      </c>
      <c r="X620" s="199" t="str">
        <f t="shared" si="190"/>
        <v/>
      </c>
      <c r="Y620" s="199" t="str">
        <f t="shared" si="191"/>
        <v/>
      </c>
    </row>
    <row r="621" spans="1:25" ht="34.5" customHeight="1" x14ac:dyDescent="0.25">
      <c r="A621" s="197" t="str">
        <f t="shared" si="186"/>
        <v/>
      </c>
      <c r="B621" s="198"/>
      <c r="C621" s="198"/>
      <c r="D621" s="197" t="str">
        <f t="shared" si="185"/>
        <v/>
      </c>
      <c r="E621" s="198"/>
      <c r="F621" s="197"/>
      <c r="G621" s="197" t="str">
        <f t="shared" si="187"/>
        <v/>
      </c>
      <c r="H621" s="197"/>
      <c r="I621" s="197"/>
      <c r="J621" s="197"/>
      <c r="K621" s="197"/>
      <c r="L621" s="197"/>
      <c r="M621" s="197"/>
      <c r="N621" s="199"/>
      <c r="O621" s="199"/>
      <c r="P621" s="199"/>
      <c r="Q621" s="199"/>
      <c r="R621" s="197"/>
      <c r="S621" s="197"/>
      <c r="T621" s="197"/>
      <c r="U621" s="197"/>
      <c r="V621" s="199" t="str">
        <f t="shared" si="188"/>
        <v/>
      </c>
      <c r="W621" s="199" t="str">
        <f t="shared" si="189"/>
        <v/>
      </c>
      <c r="X621" s="199" t="str">
        <f t="shared" si="190"/>
        <v/>
      </c>
      <c r="Y621" s="199" t="str">
        <f t="shared" si="191"/>
        <v/>
      </c>
    </row>
    <row r="622" spans="1:25" ht="34.5" customHeight="1" x14ac:dyDescent="0.25">
      <c r="A622" s="197" t="str">
        <f t="shared" si="186"/>
        <v/>
      </c>
      <c r="B622" s="198"/>
      <c r="C622" s="198"/>
      <c r="D622" s="197" t="str">
        <f t="shared" si="185"/>
        <v/>
      </c>
      <c r="E622" s="198"/>
      <c r="F622" s="197"/>
      <c r="G622" s="197" t="str">
        <f t="shared" si="187"/>
        <v/>
      </c>
      <c r="H622" s="197"/>
      <c r="I622" s="197"/>
      <c r="J622" s="197"/>
      <c r="K622" s="197"/>
      <c r="L622" s="197"/>
      <c r="M622" s="197"/>
      <c r="N622" s="199"/>
      <c r="O622" s="199"/>
      <c r="P622" s="199"/>
      <c r="Q622" s="199"/>
      <c r="R622" s="197"/>
      <c r="S622" s="197"/>
      <c r="T622" s="197"/>
      <c r="U622" s="197"/>
      <c r="V622" s="199" t="str">
        <f t="shared" si="188"/>
        <v/>
      </c>
      <c r="W622" s="199" t="str">
        <f t="shared" si="189"/>
        <v/>
      </c>
      <c r="X622" s="199" t="str">
        <f t="shared" si="190"/>
        <v/>
      </c>
      <c r="Y622" s="199" t="str">
        <f t="shared" si="191"/>
        <v/>
      </c>
    </row>
    <row r="623" spans="1:25" ht="34.5" customHeight="1" x14ac:dyDescent="0.25">
      <c r="A623" s="197" t="str">
        <f t="shared" si="186"/>
        <v/>
      </c>
      <c r="B623" s="198"/>
      <c r="C623" s="198"/>
      <c r="D623" s="197" t="str">
        <f t="shared" si="185"/>
        <v/>
      </c>
      <c r="E623" s="198"/>
      <c r="F623" s="197"/>
      <c r="G623" s="197" t="str">
        <f t="shared" si="187"/>
        <v/>
      </c>
      <c r="H623" s="197"/>
      <c r="I623" s="197"/>
      <c r="J623" s="197"/>
      <c r="K623" s="197"/>
      <c r="L623" s="197"/>
      <c r="M623" s="197"/>
      <c r="N623" s="199"/>
      <c r="O623" s="199"/>
      <c r="P623" s="199"/>
      <c r="Q623" s="199"/>
      <c r="R623" s="197"/>
      <c r="S623" s="197"/>
      <c r="T623" s="197"/>
      <c r="U623" s="197"/>
      <c r="V623" s="199" t="str">
        <f t="shared" si="188"/>
        <v/>
      </c>
      <c r="W623" s="199" t="str">
        <f t="shared" si="189"/>
        <v/>
      </c>
      <c r="X623" s="199" t="str">
        <f t="shared" si="190"/>
        <v/>
      </c>
      <c r="Y623" s="199" t="str">
        <f t="shared" si="191"/>
        <v/>
      </c>
    </row>
    <row r="624" spans="1:25" ht="34.5" customHeight="1" x14ac:dyDescent="0.25">
      <c r="A624" s="197" t="str">
        <f t="shared" si="186"/>
        <v/>
      </c>
      <c r="B624" s="198"/>
      <c r="C624" s="198"/>
      <c r="D624" s="197" t="str">
        <f t="shared" si="185"/>
        <v/>
      </c>
      <c r="E624" s="198"/>
      <c r="F624" s="197"/>
      <c r="G624" s="197" t="str">
        <f t="shared" si="187"/>
        <v/>
      </c>
      <c r="H624" s="197"/>
      <c r="I624" s="197"/>
      <c r="J624" s="197"/>
      <c r="K624" s="197"/>
      <c r="L624" s="197"/>
      <c r="M624" s="197"/>
      <c r="N624" s="199"/>
      <c r="O624" s="199"/>
      <c r="P624" s="199"/>
      <c r="Q624" s="199"/>
      <c r="R624" s="197"/>
      <c r="S624" s="197"/>
      <c r="T624" s="197"/>
      <c r="U624" s="197"/>
      <c r="V624" s="199" t="str">
        <f t="shared" si="188"/>
        <v/>
      </c>
      <c r="W624" s="199" t="str">
        <f t="shared" si="189"/>
        <v/>
      </c>
      <c r="X624" s="199" t="str">
        <f t="shared" si="190"/>
        <v/>
      </c>
      <c r="Y624" s="199" t="str">
        <f t="shared" si="191"/>
        <v/>
      </c>
    </row>
    <row r="625" spans="1:25" ht="34.5" customHeight="1" x14ac:dyDescent="0.25">
      <c r="A625" s="197" t="str">
        <f t="shared" si="186"/>
        <v/>
      </c>
      <c r="B625" s="198"/>
      <c r="C625" s="198"/>
      <c r="D625" s="197" t="str">
        <f t="shared" si="185"/>
        <v/>
      </c>
      <c r="E625" s="198"/>
      <c r="F625" s="197"/>
      <c r="G625" s="197" t="str">
        <f t="shared" si="187"/>
        <v/>
      </c>
      <c r="H625" s="197"/>
      <c r="I625" s="197"/>
      <c r="J625" s="197"/>
      <c r="K625" s="197"/>
      <c r="L625" s="197"/>
      <c r="M625" s="197"/>
      <c r="N625" s="199"/>
      <c r="O625" s="199"/>
      <c r="P625" s="199"/>
      <c r="Q625" s="199"/>
      <c r="R625" s="197"/>
      <c r="S625" s="197"/>
      <c r="T625" s="197"/>
      <c r="U625" s="197"/>
      <c r="V625" s="199" t="str">
        <f t="shared" si="188"/>
        <v/>
      </c>
      <c r="W625" s="199" t="str">
        <f t="shared" si="189"/>
        <v/>
      </c>
      <c r="X625" s="199" t="str">
        <f t="shared" si="190"/>
        <v/>
      </c>
      <c r="Y625" s="199" t="str">
        <f t="shared" si="191"/>
        <v/>
      </c>
    </row>
    <row r="626" spans="1:25" ht="34.5" customHeight="1" x14ac:dyDescent="0.25">
      <c r="A626" s="197" t="str">
        <f t="shared" si="186"/>
        <v/>
      </c>
      <c r="B626" s="198"/>
      <c r="C626" s="198"/>
      <c r="D626" s="197" t="str">
        <f t="shared" si="185"/>
        <v/>
      </c>
      <c r="E626" s="198"/>
      <c r="F626" s="197"/>
      <c r="G626" s="197" t="str">
        <f t="shared" si="187"/>
        <v/>
      </c>
      <c r="H626" s="197"/>
      <c r="I626" s="197"/>
      <c r="J626" s="197"/>
      <c r="K626" s="197"/>
      <c r="L626" s="197"/>
      <c r="M626" s="197"/>
      <c r="N626" s="199"/>
      <c r="O626" s="199"/>
      <c r="P626" s="199"/>
      <c r="Q626" s="199"/>
      <c r="R626" s="197"/>
      <c r="S626" s="197"/>
      <c r="T626" s="197"/>
      <c r="U626" s="197"/>
      <c r="V626" s="199" t="str">
        <f t="shared" si="188"/>
        <v/>
      </c>
      <c r="W626" s="199" t="str">
        <f t="shared" si="189"/>
        <v/>
      </c>
      <c r="X626" s="199" t="str">
        <f t="shared" si="190"/>
        <v/>
      </c>
      <c r="Y626" s="199" t="str">
        <f t="shared" si="191"/>
        <v/>
      </c>
    </row>
    <row r="627" spans="1:25" ht="34.5" customHeight="1" x14ac:dyDescent="0.25">
      <c r="A627" s="197" t="str">
        <f t="shared" si="186"/>
        <v/>
      </c>
      <c r="B627" s="198"/>
      <c r="C627" s="198"/>
      <c r="D627" s="197" t="str">
        <f t="shared" si="185"/>
        <v/>
      </c>
      <c r="E627" s="198"/>
      <c r="F627" s="197"/>
      <c r="G627" s="197" t="str">
        <f t="shared" si="187"/>
        <v/>
      </c>
      <c r="H627" s="197"/>
      <c r="I627" s="197"/>
      <c r="J627" s="197"/>
      <c r="K627" s="197"/>
      <c r="L627" s="197"/>
      <c r="M627" s="197"/>
      <c r="N627" s="199"/>
      <c r="O627" s="199"/>
      <c r="P627" s="199"/>
      <c r="Q627" s="199"/>
      <c r="R627" s="197"/>
      <c r="S627" s="197"/>
      <c r="T627" s="197"/>
      <c r="U627" s="197"/>
      <c r="V627" s="199" t="str">
        <f t="shared" si="188"/>
        <v/>
      </c>
      <c r="W627" s="199" t="str">
        <f t="shared" si="189"/>
        <v/>
      </c>
      <c r="X627" s="199" t="str">
        <f t="shared" si="190"/>
        <v/>
      </c>
      <c r="Y627" s="199" t="str">
        <f t="shared" si="191"/>
        <v/>
      </c>
    </row>
    <row r="628" spans="1:25" ht="34.5" customHeight="1" x14ac:dyDescent="0.25">
      <c r="A628" s="197" t="str">
        <f t="shared" si="186"/>
        <v/>
      </c>
      <c r="B628" s="198"/>
      <c r="C628" s="198"/>
      <c r="D628" s="197" t="str">
        <f t="shared" si="185"/>
        <v/>
      </c>
      <c r="E628" s="198"/>
      <c r="F628" s="197"/>
      <c r="G628" s="197" t="str">
        <f t="shared" si="187"/>
        <v/>
      </c>
      <c r="H628" s="197"/>
      <c r="I628" s="197"/>
      <c r="J628" s="197"/>
      <c r="K628" s="197"/>
      <c r="L628" s="197"/>
      <c r="M628" s="197"/>
      <c r="N628" s="199"/>
      <c r="O628" s="199"/>
      <c r="P628" s="199"/>
      <c r="Q628" s="199"/>
      <c r="R628" s="197"/>
      <c r="S628" s="197"/>
      <c r="T628" s="197"/>
      <c r="U628" s="197"/>
      <c r="V628" s="199" t="str">
        <f t="shared" si="188"/>
        <v/>
      </c>
      <c r="W628" s="199" t="str">
        <f t="shared" si="189"/>
        <v/>
      </c>
      <c r="X628" s="199" t="str">
        <f t="shared" si="190"/>
        <v/>
      </c>
      <c r="Y628" s="199" t="str">
        <f t="shared" si="191"/>
        <v/>
      </c>
    </row>
    <row r="629" spans="1:25" ht="34.5" customHeight="1" x14ac:dyDescent="0.25">
      <c r="A629" s="197" t="str">
        <f t="shared" si="186"/>
        <v/>
      </c>
      <c r="B629" s="198"/>
      <c r="C629" s="198"/>
      <c r="D629" s="197" t="str">
        <f t="shared" si="185"/>
        <v/>
      </c>
      <c r="E629" s="198"/>
      <c r="F629" s="197"/>
      <c r="G629" s="197" t="str">
        <f t="shared" si="187"/>
        <v/>
      </c>
      <c r="H629" s="197"/>
      <c r="I629" s="197"/>
      <c r="J629" s="197"/>
      <c r="K629" s="197"/>
      <c r="L629" s="197"/>
      <c r="M629" s="197"/>
      <c r="N629" s="199"/>
      <c r="O629" s="199"/>
      <c r="P629" s="199"/>
      <c r="Q629" s="199"/>
      <c r="R629" s="197"/>
      <c r="S629" s="197"/>
      <c r="T629" s="197"/>
      <c r="U629" s="197"/>
      <c r="V629" s="199" t="str">
        <f t="shared" si="188"/>
        <v/>
      </c>
      <c r="W629" s="199" t="str">
        <f t="shared" si="189"/>
        <v/>
      </c>
      <c r="X629" s="199" t="str">
        <f t="shared" si="190"/>
        <v/>
      </c>
      <c r="Y629" s="199" t="str">
        <f t="shared" si="191"/>
        <v/>
      </c>
    </row>
    <row r="630" spans="1:25" ht="34.5" customHeight="1" x14ac:dyDescent="0.25">
      <c r="A630" s="197" t="str">
        <f t="shared" si="186"/>
        <v/>
      </c>
      <c r="B630" s="198"/>
      <c r="C630" s="198"/>
      <c r="D630" s="197" t="str">
        <f t="shared" si="185"/>
        <v/>
      </c>
      <c r="E630" s="198"/>
      <c r="F630" s="197"/>
      <c r="G630" s="197" t="str">
        <f t="shared" si="187"/>
        <v/>
      </c>
      <c r="H630" s="197"/>
      <c r="I630" s="197"/>
      <c r="J630" s="197"/>
      <c r="K630" s="197"/>
      <c r="L630" s="197"/>
      <c r="M630" s="197"/>
      <c r="N630" s="199"/>
      <c r="O630" s="199"/>
      <c r="P630" s="199"/>
      <c r="Q630" s="199"/>
      <c r="R630" s="197"/>
      <c r="S630" s="197"/>
      <c r="T630" s="197"/>
      <c r="U630" s="197"/>
      <c r="V630" s="199" t="str">
        <f t="shared" si="188"/>
        <v/>
      </c>
      <c r="W630" s="199" t="str">
        <f t="shared" si="189"/>
        <v/>
      </c>
      <c r="X630" s="199" t="str">
        <f t="shared" si="190"/>
        <v/>
      </c>
      <c r="Y630" s="199" t="str">
        <f t="shared" si="191"/>
        <v/>
      </c>
    </row>
    <row r="631" spans="1:25" ht="34.5" customHeight="1" x14ac:dyDescent="0.25">
      <c r="A631" s="197" t="str">
        <f t="shared" si="186"/>
        <v/>
      </c>
      <c r="B631" s="198"/>
      <c r="C631" s="198"/>
      <c r="D631" s="197" t="str">
        <f t="shared" si="185"/>
        <v/>
      </c>
      <c r="E631" s="198"/>
      <c r="F631" s="197"/>
      <c r="G631" s="197" t="str">
        <f t="shared" si="187"/>
        <v/>
      </c>
      <c r="H631" s="197"/>
      <c r="I631" s="197"/>
      <c r="J631" s="197"/>
      <c r="K631" s="197"/>
      <c r="L631" s="197"/>
      <c r="M631" s="197"/>
      <c r="N631" s="199"/>
      <c r="O631" s="199"/>
      <c r="P631" s="199"/>
      <c r="Q631" s="199"/>
      <c r="R631" s="197"/>
      <c r="S631" s="197"/>
      <c r="T631" s="197"/>
      <c r="U631" s="197"/>
      <c r="V631" s="199" t="str">
        <f t="shared" si="188"/>
        <v/>
      </c>
      <c r="W631" s="199" t="str">
        <f t="shared" si="189"/>
        <v/>
      </c>
      <c r="X631" s="199" t="str">
        <f t="shared" si="190"/>
        <v/>
      </c>
      <c r="Y631" s="199" t="str">
        <f t="shared" si="191"/>
        <v/>
      </c>
    </row>
    <row r="632" spans="1:25" ht="34.5" customHeight="1" x14ac:dyDescent="0.25">
      <c r="A632" s="197" t="str">
        <f t="shared" si="186"/>
        <v/>
      </c>
      <c r="B632" s="198"/>
      <c r="C632" s="198"/>
      <c r="D632" s="197" t="str">
        <f t="shared" si="185"/>
        <v/>
      </c>
      <c r="E632" s="198"/>
      <c r="F632" s="197"/>
      <c r="G632" s="197" t="str">
        <f t="shared" si="187"/>
        <v/>
      </c>
      <c r="H632" s="197"/>
      <c r="I632" s="197"/>
      <c r="J632" s="197"/>
      <c r="K632" s="197"/>
      <c r="L632" s="197"/>
      <c r="M632" s="197"/>
      <c r="N632" s="199"/>
      <c r="O632" s="199"/>
      <c r="P632" s="199"/>
      <c r="Q632" s="199"/>
      <c r="R632" s="197"/>
      <c r="S632" s="197"/>
      <c r="T632" s="197"/>
      <c r="U632" s="197"/>
      <c r="V632" s="199" t="str">
        <f t="shared" si="188"/>
        <v/>
      </c>
      <c r="W632" s="199" t="str">
        <f t="shared" si="189"/>
        <v/>
      </c>
      <c r="X632" s="199" t="str">
        <f t="shared" si="190"/>
        <v/>
      </c>
      <c r="Y632" s="199" t="str">
        <f t="shared" si="191"/>
        <v/>
      </c>
    </row>
    <row r="633" spans="1:25" ht="34.5" customHeight="1" x14ac:dyDescent="0.25">
      <c r="A633" s="197" t="str">
        <f t="shared" si="186"/>
        <v/>
      </c>
      <c r="B633" s="198"/>
      <c r="C633" s="198"/>
      <c r="D633" s="197" t="str">
        <f t="shared" si="185"/>
        <v/>
      </c>
      <c r="E633" s="198"/>
      <c r="F633" s="197"/>
      <c r="G633" s="197" t="str">
        <f t="shared" si="187"/>
        <v/>
      </c>
      <c r="H633" s="197"/>
      <c r="I633" s="197"/>
      <c r="J633" s="197"/>
      <c r="K633" s="197"/>
      <c r="L633" s="197"/>
      <c r="M633" s="197"/>
      <c r="N633" s="199"/>
      <c r="O633" s="199"/>
      <c r="P633" s="199"/>
      <c r="Q633" s="199"/>
      <c r="R633" s="197"/>
      <c r="S633" s="197"/>
      <c r="T633" s="197"/>
      <c r="U633" s="197"/>
      <c r="V633" s="199" t="str">
        <f t="shared" si="188"/>
        <v/>
      </c>
      <c r="W633" s="199" t="str">
        <f t="shared" si="189"/>
        <v/>
      </c>
      <c r="X633" s="199" t="str">
        <f t="shared" si="190"/>
        <v/>
      </c>
      <c r="Y633" s="199" t="str">
        <f t="shared" si="191"/>
        <v/>
      </c>
    </row>
    <row r="634" spans="1:25" ht="34.5" customHeight="1" x14ac:dyDescent="0.25">
      <c r="A634" s="197" t="str">
        <f t="shared" si="186"/>
        <v/>
      </c>
      <c r="B634" s="198"/>
      <c r="C634" s="198"/>
      <c r="D634" s="197" t="str">
        <f t="shared" si="185"/>
        <v/>
      </c>
      <c r="E634" s="198"/>
      <c r="F634" s="197"/>
      <c r="G634" s="197" t="str">
        <f t="shared" si="187"/>
        <v/>
      </c>
      <c r="H634" s="197"/>
      <c r="I634" s="197"/>
      <c r="J634" s="197"/>
      <c r="K634" s="197"/>
      <c r="L634" s="197"/>
      <c r="M634" s="197"/>
      <c r="N634" s="199"/>
      <c r="O634" s="199"/>
      <c r="P634" s="199"/>
      <c r="Q634" s="199"/>
      <c r="R634" s="197"/>
      <c r="S634" s="197"/>
      <c r="T634" s="197"/>
      <c r="U634" s="197"/>
      <c r="V634" s="199" t="str">
        <f t="shared" si="188"/>
        <v/>
      </c>
      <c r="W634" s="199" t="str">
        <f t="shared" si="189"/>
        <v/>
      </c>
      <c r="X634" s="199" t="str">
        <f t="shared" si="190"/>
        <v/>
      </c>
      <c r="Y634" s="199" t="str">
        <f t="shared" si="191"/>
        <v/>
      </c>
    </row>
    <row r="635" spans="1:25" ht="34.5" customHeight="1" x14ac:dyDescent="0.25">
      <c r="A635" s="197" t="str">
        <f t="shared" si="186"/>
        <v/>
      </c>
      <c r="B635" s="198"/>
      <c r="C635" s="198"/>
      <c r="D635" s="197" t="str">
        <f t="shared" si="185"/>
        <v/>
      </c>
      <c r="E635" s="198"/>
      <c r="F635" s="197"/>
      <c r="G635" s="197" t="str">
        <f t="shared" si="187"/>
        <v/>
      </c>
      <c r="H635" s="197"/>
      <c r="I635" s="197"/>
      <c r="J635" s="197"/>
      <c r="K635" s="197"/>
      <c r="L635" s="197"/>
      <c r="M635" s="197"/>
      <c r="N635" s="199"/>
      <c r="O635" s="199"/>
      <c r="P635" s="199"/>
      <c r="Q635" s="199"/>
      <c r="R635" s="197"/>
      <c r="S635" s="197"/>
      <c r="T635" s="197"/>
      <c r="U635" s="197"/>
      <c r="V635" s="199" t="str">
        <f t="shared" si="188"/>
        <v/>
      </c>
      <c r="W635" s="199" t="str">
        <f t="shared" si="189"/>
        <v/>
      </c>
      <c r="X635" s="199" t="str">
        <f t="shared" si="190"/>
        <v/>
      </c>
      <c r="Y635" s="199" t="str">
        <f t="shared" si="191"/>
        <v/>
      </c>
    </row>
    <row r="636" spans="1:25" ht="34.5" customHeight="1" x14ac:dyDescent="0.25">
      <c r="A636" s="197" t="str">
        <f t="shared" si="186"/>
        <v/>
      </c>
      <c r="B636" s="198"/>
      <c r="C636" s="198"/>
      <c r="D636" s="197" t="str">
        <f t="shared" si="185"/>
        <v/>
      </c>
      <c r="E636" s="198"/>
      <c r="F636" s="197"/>
      <c r="G636" s="197" t="str">
        <f t="shared" si="187"/>
        <v/>
      </c>
      <c r="H636" s="197"/>
      <c r="I636" s="197"/>
      <c r="J636" s="197"/>
      <c r="K636" s="197"/>
      <c r="L636" s="197"/>
      <c r="M636" s="197"/>
      <c r="N636" s="199"/>
      <c r="O636" s="199"/>
      <c r="P636" s="199"/>
      <c r="Q636" s="199"/>
      <c r="R636" s="197"/>
      <c r="S636" s="197"/>
      <c r="T636" s="197"/>
      <c r="U636" s="197"/>
      <c r="V636" s="199" t="str">
        <f t="shared" si="188"/>
        <v/>
      </c>
      <c r="W636" s="199" t="str">
        <f t="shared" si="189"/>
        <v/>
      </c>
      <c r="X636" s="199" t="str">
        <f t="shared" si="190"/>
        <v/>
      </c>
      <c r="Y636" s="199" t="str">
        <f t="shared" si="191"/>
        <v/>
      </c>
    </row>
    <row r="637" spans="1:25" ht="34.5" customHeight="1" x14ac:dyDescent="0.25">
      <c r="A637" s="197" t="str">
        <f t="shared" si="186"/>
        <v/>
      </c>
      <c r="B637" s="198"/>
      <c r="C637" s="198"/>
      <c r="D637" s="197" t="str">
        <f t="shared" si="185"/>
        <v/>
      </c>
      <c r="E637" s="198"/>
      <c r="F637" s="197"/>
      <c r="G637" s="197" t="str">
        <f t="shared" si="187"/>
        <v/>
      </c>
      <c r="H637" s="197"/>
      <c r="I637" s="197"/>
      <c r="J637" s="197"/>
      <c r="K637" s="197"/>
      <c r="L637" s="197"/>
      <c r="M637" s="197"/>
      <c r="N637" s="199"/>
      <c r="O637" s="199"/>
      <c r="P637" s="199"/>
      <c r="Q637" s="199"/>
      <c r="R637" s="197"/>
      <c r="S637" s="197"/>
      <c r="T637" s="197"/>
      <c r="U637" s="197"/>
      <c r="V637" s="199" t="str">
        <f t="shared" si="188"/>
        <v/>
      </c>
      <c r="W637" s="199" t="str">
        <f t="shared" si="189"/>
        <v/>
      </c>
      <c r="X637" s="199" t="str">
        <f t="shared" si="190"/>
        <v/>
      </c>
      <c r="Y637" s="199" t="str">
        <f t="shared" si="191"/>
        <v/>
      </c>
    </row>
    <row r="638" spans="1:25" ht="34.5" customHeight="1" x14ac:dyDescent="0.25">
      <c r="A638" s="197" t="str">
        <f t="shared" si="186"/>
        <v/>
      </c>
      <c r="B638" s="198"/>
      <c r="C638" s="198"/>
      <c r="D638" s="197" t="str">
        <f t="shared" si="185"/>
        <v/>
      </c>
      <c r="E638" s="198"/>
      <c r="F638" s="197"/>
      <c r="G638" s="197" t="str">
        <f t="shared" si="187"/>
        <v/>
      </c>
      <c r="H638" s="197"/>
      <c r="I638" s="197"/>
      <c r="J638" s="197"/>
      <c r="K638" s="197"/>
      <c r="L638" s="197"/>
      <c r="M638" s="197"/>
      <c r="N638" s="199"/>
      <c r="O638" s="199"/>
      <c r="P638" s="199"/>
      <c r="Q638" s="199"/>
      <c r="R638" s="197"/>
      <c r="S638" s="197"/>
      <c r="T638" s="197"/>
      <c r="U638" s="197"/>
      <c r="V638" s="199" t="str">
        <f t="shared" si="188"/>
        <v/>
      </c>
      <c r="W638" s="199" t="str">
        <f t="shared" si="189"/>
        <v/>
      </c>
      <c r="X638" s="199" t="str">
        <f t="shared" si="190"/>
        <v/>
      </c>
      <c r="Y638" s="199" t="str">
        <f t="shared" si="191"/>
        <v/>
      </c>
    </row>
    <row r="639" spans="1:25" ht="34.5" customHeight="1" x14ac:dyDescent="0.25">
      <c r="A639" s="197" t="str">
        <f t="shared" si="186"/>
        <v/>
      </c>
      <c r="B639" s="198"/>
      <c r="C639" s="198"/>
      <c r="D639" s="197" t="str">
        <f t="shared" si="185"/>
        <v/>
      </c>
      <c r="E639" s="198"/>
      <c r="F639" s="197"/>
      <c r="G639" s="197" t="str">
        <f t="shared" si="187"/>
        <v/>
      </c>
      <c r="H639" s="197"/>
      <c r="I639" s="197"/>
      <c r="J639" s="197"/>
      <c r="K639" s="197"/>
      <c r="L639" s="197"/>
      <c r="M639" s="197"/>
      <c r="N639" s="199"/>
      <c r="O639" s="199"/>
      <c r="P639" s="199"/>
      <c r="Q639" s="199"/>
      <c r="R639" s="197"/>
      <c r="S639" s="197"/>
      <c r="T639" s="197"/>
      <c r="U639" s="197"/>
      <c r="V639" s="199" t="str">
        <f t="shared" si="188"/>
        <v/>
      </c>
      <c r="W639" s="199" t="str">
        <f t="shared" si="189"/>
        <v/>
      </c>
      <c r="X639" s="199" t="str">
        <f t="shared" si="190"/>
        <v/>
      </c>
      <c r="Y639" s="199" t="str">
        <f t="shared" si="191"/>
        <v/>
      </c>
    </row>
    <row r="640" spans="1:25" ht="34.5" customHeight="1" x14ac:dyDescent="0.25">
      <c r="A640" s="197" t="str">
        <f t="shared" si="186"/>
        <v/>
      </c>
      <c r="B640" s="198"/>
      <c r="C640" s="198"/>
      <c r="D640" s="197" t="str">
        <f t="shared" si="185"/>
        <v/>
      </c>
      <c r="E640" s="198"/>
      <c r="F640" s="197"/>
      <c r="G640" s="197" t="str">
        <f t="shared" si="187"/>
        <v/>
      </c>
      <c r="H640" s="197"/>
      <c r="I640" s="197"/>
      <c r="J640" s="197"/>
      <c r="K640" s="197"/>
      <c r="L640" s="197"/>
      <c r="M640" s="197"/>
      <c r="N640" s="199"/>
      <c r="O640" s="199"/>
      <c r="P640" s="199"/>
      <c r="Q640" s="199"/>
      <c r="R640" s="197"/>
      <c r="S640" s="197"/>
      <c r="T640" s="197"/>
      <c r="U640" s="197"/>
      <c r="V640" s="199" t="str">
        <f t="shared" si="188"/>
        <v/>
      </c>
      <c r="W640" s="199" t="str">
        <f t="shared" si="189"/>
        <v/>
      </c>
      <c r="X640" s="199" t="str">
        <f t="shared" si="190"/>
        <v/>
      </c>
      <c r="Y640" s="199" t="str">
        <f t="shared" si="191"/>
        <v/>
      </c>
    </row>
    <row r="641" spans="1:25" ht="34.5" customHeight="1" x14ac:dyDescent="0.25">
      <c r="A641" s="197" t="str">
        <f t="shared" si="186"/>
        <v/>
      </c>
      <c r="B641" s="198"/>
      <c r="C641" s="198"/>
      <c r="D641" s="197" t="str">
        <f t="shared" si="185"/>
        <v/>
      </c>
      <c r="E641" s="198"/>
      <c r="F641" s="197"/>
      <c r="G641" s="197" t="str">
        <f t="shared" si="187"/>
        <v/>
      </c>
      <c r="H641" s="197"/>
      <c r="I641" s="197"/>
      <c r="J641" s="197"/>
      <c r="K641" s="197"/>
      <c r="L641" s="197"/>
      <c r="M641" s="197"/>
      <c r="N641" s="199"/>
      <c r="O641" s="199"/>
      <c r="P641" s="199"/>
      <c r="Q641" s="199"/>
      <c r="R641" s="197"/>
      <c r="S641" s="197"/>
      <c r="T641" s="197"/>
      <c r="U641" s="197"/>
      <c r="V641" s="199" t="str">
        <f t="shared" si="188"/>
        <v/>
      </c>
      <c r="W641" s="199" t="str">
        <f t="shared" si="189"/>
        <v/>
      </c>
      <c r="X641" s="199" t="str">
        <f t="shared" si="190"/>
        <v/>
      </c>
      <c r="Y641" s="199" t="str">
        <f t="shared" si="191"/>
        <v/>
      </c>
    </row>
    <row r="642" spans="1:25" ht="34.5" customHeight="1" x14ac:dyDescent="0.25">
      <c r="A642" s="197" t="str">
        <f t="shared" si="186"/>
        <v/>
      </c>
      <c r="B642" s="198"/>
      <c r="C642" s="198"/>
      <c r="D642" s="197" t="str">
        <f t="shared" si="185"/>
        <v/>
      </c>
      <c r="E642" s="198"/>
      <c r="F642" s="197"/>
      <c r="G642" s="197" t="str">
        <f t="shared" si="187"/>
        <v/>
      </c>
      <c r="H642" s="197"/>
      <c r="I642" s="197"/>
      <c r="J642" s="197"/>
      <c r="K642" s="197"/>
      <c r="L642" s="197"/>
      <c r="M642" s="197"/>
      <c r="N642" s="199"/>
      <c r="O642" s="199"/>
      <c r="P642" s="199"/>
      <c r="Q642" s="199"/>
      <c r="R642" s="197"/>
      <c r="S642" s="197"/>
      <c r="T642" s="197"/>
      <c r="U642" s="197"/>
      <c r="V642" s="199" t="str">
        <f t="shared" si="188"/>
        <v/>
      </c>
      <c r="W642" s="199" t="str">
        <f t="shared" si="189"/>
        <v/>
      </c>
      <c r="X642" s="199" t="str">
        <f t="shared" si="190"/>
        <v/>
      </c>
      <c r="Y642" s="199" t="str">
        <f t="shared" si="191"/>
        <v/>
      </c>
    </row>
    <row r="643" spans="1:25" ht="34.5" customHeight="1" x14ac:dyDescent="0.25">
      <c r="A643" s="197" t="str">
        <f t="shared" si="186"/>
        <v/>
      </c>
      <c r="B643" s="198"/>
      <c r="C643" s="198"/>
      <c r="D643" s="197" t="str">
        <f t="shared" si="185"/>
        <v/>
      </c>
      <c r="E643" s="198"/>
      <c r="F643" s="197"/>
      <c r="G643" s="197" t="str">
        <f t="shared" si="187"/>
        <v/>
      </c>
      <c r="H643" s="197"/>
      <c r="I643" s="197"/>
      <c r="J643" s="197"/>
      <c r="K643" s="197"/>
      <c r="L643" s="197"/>
      <c r="M643" s="197"/>
      <c r="N643" s="199"/>
      <c r="O643" s="199"/>
      <c r="P643" s="199"/>
      <c r="Q643" s="199"/>
      <c r="R643" s="197"/>
      <c r="S643" s="197"/>
      <c r="T643" s="197"/>
      <c r="U643" s="197"/>
      <c r="V643" s="199" t="str">
        <f t="shared" si="188"/>
        <v/>
      </c>
      <c r="W643" s="199" t="str">
        <f t="shared" si="189"/>
        <v/>
      </c>
      <c r="X643" s="199" t="str">
        <f t="shared" si="190"/>
        <v/>
      </c>
      <c r="Y643" s="199" t="str">
        <f t="shared" si="191"/>
        <v/>
      </c>
    </row>
    <row r="644" spans="1:25" ht="34.5" customHeight="1" x14ac:dyDescent="0.25">
      <c r="A644" s="197" t="str">
        <f t="shared" si="186"/>
        <v/>
      </c>
      <c r="B644" s="198"/>
      <c r="C644" s="198"/>
      <c r="D644" s="197" t="str">
        <f t="shared" si="185"/>
        <v/>
      </c>
      <c r="E644" s="198"/>
      <c r="F644" s="197"/>
      <c r="G644" s="197" t="str">
        <f t="shared" si="187"/>
        <v/>
      </c>
      <c r="H644" s="197"/>
      <c r="I644" s="197"/>
      <c r="J644" s="197"/>
      <c r="K644" s="197"/>
      <c r="L644" s="197"/>
      <c r="M644" s="197"/>
      <c r="N644" s="199"/>
      <c r="O644" s="199"/>
      <c r="P644" s="199"/>
      <c r="Q644" s="199"/>
      <c r="R644" s="197"/>
      <c r="S644" s="197"/>
      <c r="T644" s="197"/>
      <c r="U644" s="197"/>
      <c r="V644" s="199" t="str">
        <f t="shared" si="188"/>
        <v/>
      </c>
      <c r="W644" s="199" t="str">
        <f t="shared" si="189"/>
        <v/>
      </c>
      <c r="X644" s="199" t="str">
        <f t="shared" si="190"/>
        <v/>
      </c>
      <c r="Y644" s="199" t="str">
        <f t="shared" si="191"/>
        <v/>
      </c>
    </row>
    <row r="645" spans="1:25" ht="34.5" customHeight="1" x14ac:dyDescent="0.25">
      <c r="A645" s="197" t="str">
        <f t="shared" si="186"/>
        <v/>
      </c>
      <c r="B645" s="198"/>
      <c r="C645" s="198"/>
      <c r="D645" s="197" t="str">
        <f t="shared" ref="D645:D708" si="192">IF(E645="","",WEEKNUM(E645,21))</f>
        <v/>
      </c>
      <c r="E645" s="198"/>
      <c r="F645" s="197"/>
      <c r="G645" s="197" t="str">
        <f t="shared" si="187"/>
        <v/>
      </c>
      <c r="H645" s="197"/>
      <c r="I645" s="197"/>
      <c r="J645" s="197"/>
      <c r="K645" s="197"/>
      <c r="L645" s="197"/>
      <c r="M645" s="197"/>
      <c r="N645" s="199"/>
      <c r="O645" s="199"/>
      <c r="P645" s="199"/>
      <c r="Q645" s="199"/>
      <c r="R645" s="197"/>
      <c r="S645" s="197"/>
      <c r="T645" s="197"/>
      <c r="U645" s="197"/>
      <c r="V645" s="199" t="str">
        <f t="shared" si="188"/>
        <v/>
      </c>
      <c r="W645" s="199" t="str">
        <f t="shared" si="189"/>
        <v/>
      </c>
      <c r="X645" s="199" t="str">
        <f t="shared" si="190"/>
        <v/>
      </c>
      <c r="Y645" s="199" t="str">
        <f t="shared" si="191"/>
        <v/>
      </c>
    </row>
    <row r="646" spans="1:25" ht="34.5" customHeight="1" x14ac:dyDescent="0.25">
      <c r="A646" s="197" t="str">
        <f t="shared" si="186"/>
        <v/>
      </c>
      <c r="B646" s="198"/>
      <c r="C646" s="198"/>
      <c r="D646" s="197" t="str">
        <f t="shared" si="192"/>
        <v/>
      </c>
      <c r="E646" s="198"/>
      <c r="F646" s="197"/>
      <c r="G646" s="197" t="str">
        <f t="shared" si="187"/>
        <v/>
      </c>
      <c r="H646" s="197"/>
      <c r="I646" s="197"/>
      <c r="J646" s="197"/>
      <c r="K646" s="197"/>
      <c r="L646" s="197"/>
      <c r="M646" s="197"/>
      <c r="N646" s="199"/>
      <c r="O646" s="199"/>
      <c r="P646" s="199"/>
      <c r="Q646" s="199"/>
      <c r="R646" s="197"/>
      <c r="S646" s="197"/>
      <c r="T646" s="197"/>
      <c r="U646" s="197"/>
      <c r="V646" s="199" t="str">
        <f t="shared" si="188"/>
        <v/>
      </c>
      <c r="W646" s="199" t="str">
        <f t="shared" si="189"/>
        <v/>
      </c>
      <c r="X646" s="199" t="str">
        <f t="shared" si="190"/>
        <v/>
      </c>
      <c r="Y646" s="199" t="str">
        <f t="shared" si="191"/>
        <v/>
      </c>
    </row>
    <row r="647" spans="1:25" ht="34.5" customHeight="1" x14ac:dyDescent="0.25">
      <c r="A647" s="197" t="str">
        <f t="shared" si="186"/>
        <v/>
      </c>
      <c r="B647" s="198"/>
      <c r="C647" s="198"/>
      <c r="D647" s="197" t="str">
        <f t="shared" si="192"/>
        <v/>
      </c>
      <c r="E647" s="198"/>
      <c r="F647" s="197"/>
      <c r="G647" s="197" t="str">
        <f t="shared" si="187"/>
        <v/>
      </c>
      <c r="H647" s="197"/>
      <c r="I647" s="197"/>
      <c r="J647" s="197"/>
      <c r="K647" s="197"/>
      <c r="L647" s="197"/>
      <c r="M647" s="197"/>
      <c r="N647" s="199"/>
      <c r="O647" s="199"/>
      <c r="P647" s="199"/>
      <c r="Q647" s="199"/>
      <c r="R647" s="197"/>
      <c r="S647" s="197"/>
      <c r="T647" s="197"/>
      <c r="U647" s="197"/>
      <c r="V647" s="199" t="str">
        <f t="shared" si="188"/>
        <v/>
      </c>
      <c r="W647" s="199" t="str">
        <f t="shared" si="189"/>
        <v/>
      </c>
      <c r="X647" s="199" t="str">
        <f t="shared" si="190"/>
        <v/>
      </c>
      <c r="Y647" s="199" t="str">
        <f t="shared" si="191"/>
        <v/>
      </c>
    </row>
    <row r="648" spans="1:25" ht="34.5" customHeight="1" x14ac:dyDescent="0.25">
      <c r="A648" s="197" t="str">
        <f t="shared" ref="A648:A711" si="193">IF(B648="","",WEEKNUM(B648,21))</f>
        <v/>
      </c>
      <c r="B648" s="198"/>
      <c r="C648" s="198"/>
      <c r="D648" s="197" t="str">
        <f t="shared" si="192"/>
        <v/>
      </c>
      <c r="E648" s="198"/>
      <c r="F648" s="197"/>
      <c r="G648" s="197" t="str">
        <f t="shared" si="187"/>
        <v/>
      </c>
      <c r="H648" s="197"/>
      <c r="I648" s="197"/>
      <c r="J648" s="197"/>
      <c r="K648" s="197"/>
      <c r="L648" s="197"/>
      <c r="M648" s="197"/>
      <c r="N648" s="199"/>
      <c r="O648" s="199"/>
      <c r="P648" s="199"/>
      <c r="Q648" s="199"/>
      <c r="R648" s="197"/>
      <c r="S648" s="197"/>
      <c r="T648" s="197"/>
      <c r="U648" s="197"/>
      <c r="V648" s="199" t="str">
        <f t="shared" si="188"/>
        <v/>
      </c>
      <c r="W648" s="199" t="str">
        <f t="shared" si="189"/>
        <v/>
      </c>
      <c r="X648" s="199" t="str">
        <f t="shared" si="190"/>
        <v/>
      </c>
      <c r="Y648" s="199" t="str">
        <f t="shared" si="191"/>
        <v/>
      </c>
    </row>
    <row r="649" spans="1:25" ht="34.5" customHeight="1" x14ac:dyDescent="0.25">
      <c r="A649" s="197" t="str">
        <f t="shared" si="193"/>
        <v/>
      </c>
      <c r="B649" s="198"/>
      <c r="C649" s="198"/>
      <c r="D649" s="197" t="str">
        <f t="shared" si="192"/>
        <v/>
      </c>
      <c r="E649" s="198"/>
      <c r="F649" s="197"/>
      <c r="G649" s="197" t="str">
        <f t="shared" si="187"/>
        <v/>
      </c>
      <c r="H649" s="197"/>
      <c r="I649" s="197"/>
      <c r="J649" s="197"/>
      <c r="K649" s="197"/>
      <c r="L649" s="197"/>
      <c r="M649" s="197"/>
      <c r="N649" s="199"/>
      <c r="O649" s="199"/>
      <c r="P649" s="199"/>
      <c r="Q649" s="199"/>
      <c r="R649" s="197"/>
      <c r="S649" s="197"/>
      <c r="T649" s="197"/>
      <c r="U649" s="197"/>
      <c r="V649" s="199" t="str">
        <f t="shared" si="188"/>
        <v/>
      </c>
      <c r="W649" s="199" t="str">
        <f t="shared" si="189"/>
        <v/>
      </c>
      <c r="X649" s="199" t="str">
        <f t="shared" si="190"/>
        <v/>
      </c>
      <c r="Y649" s="199" t="str">
        <f t="shared" si="191"/>
        <v/>
      </c>
    </row>
    <row r="650" spans="1:25" ht="34.5" customHeight="1" x14ac:dyDescent="0.25">
      <c r="A650" s="197" t="str">
        <f t="shared" si="193"/>
        <v/>
      </c>
      <c r="B650" s="198"/>
      <c r="C650" s="198"/>
      <c r="D650" s="197" t="str">
        <f t="shared" si="192"/>
        <v/>
      </c>
      <c r="E650" s="198"/>
      <c r="F650" s="197"/>
      <c r="G650" s="197" t="str">
        <f t="shared" si="187"/>
        <v/>
      </c>
      <c r="H650" s="197"/>
      <c r="I650" s="197"/>
      <c r="J650" s="197"/>
      <c r="K650" s="197"/>
      <c r="L650" s="197"/>
      <c r="M650" s="197"/>
      <c r="N650" s="199"/>
      <c r="O650" s="199"/>
      <c r="P650" s="199"/>
      <c r="Q650" s="199"/>
      <c r="R650" s="197"/>
      <c r="S650" s="197"/>
      <c r="T650" s="197"/>
      <c r="U650" s="197"/>
      <c r="V650" s="199" t="str">
        <f t="shared" si="188"/>
        <v/>
      </c>
      <c r="W650" s="199" t="str">
        <f t="shared" si="189"/>
        <v/>
      </c>
      <c r="X650" s="199" t="str">
        <f t="shared" si="190"/>
        <v/>
      </c>
      <c r="Y650" s="199" t="str">
        <f t="shared" si="191"/>
        <v/>
      </c>
    </row>
    <row r="651" spans="1:25" ht="34.5" customHeight="1" x14ac:dyDescent="0.25">
      <c r="A651" s="197" t="str">
        <f t="shared" si="193"/>
        <v/>
      </c>
      <c r="B651" s="198"/>
      <c r="C651" s="198"/>
      <c r="D651" s="197" t="str">
        <f t="shared" si="192"/>
        <v/>
      </c>
      <c r="E651" s="198"/>
      <c r="F651" s="197"/>
      <c r="G651" s="197" t="str">
        <f t="shared" si="187"/>
        <v/>
      </c>
      <c r="H651" s="197"/>
      <c r="I651" s="197"/>
      <c r="J651" s="197"/>
      <c r="K651" s="197"/>
      <c r="L651" s="197"/>
      <c r="M651" s="197"/>
      <c r="N651" s="199"/>
      <c r="O651" s="199"/>
      <c r="P651" s="199"/>
      <c r="Q651" s="199"/>
      <c r="R651" s="197"/>
      <c r="S651" s="197"/>
      <c r="T651" s="197"/>
      <c r="U651" s="197"/>
      <c r="V651" s="199" t="str">
        <f t="shared" si="188"/>
        <v/>
      </c>
      <c r="W651" s="199" t="str">
        <f t="shared" si="189"/>
        <v/>
      </c>
      <c r="X651" s="199" t="str">
        <f t="shared" si="190"/>
        <v/>
      </c>
      <c r="Y651" s="199" t="str">
        <f t="shared" si="191"/>
        <v/>
      </c>
    </row>
    <row r="652" spans="1:25" ht="34.5" customHeight="1" x14ac:dyDescent="0.25">
      <c r="A652" s="197" t="str">
        <f t="shared" si="193"/>
        <v/>
      </c>
      <c r="B652" s="198"/>
      <c r="C652" s="198"/>
      <c r="D652" s="197" t="str">
        <f t="shared" si="192"/>
        <v/>
      </c>
      <c r="E652" s="198"/>
      <c r="F652" s="197"/>
      <c r="G652" s="197" t="str">
        <f t="shared" si="187"/>
        <v/>
      </c>
      <c r="H652" s="197"/>
      <c r="I652" s="197"/>
      <c r="J652" s="197"/>
      <c r="K652" s="197"/>
      <c r="L652" s="197"/>
      <c r="M652" s="197"/>
      <c r="N652" s="199"/>
      <c r="O652" s="199"/>
      <c r="P652" s="199"/>
      <c r="Q652" s="199"/>
      <c r="R652" s="197"/>
      <c r="S652" s="197"/>
      <c r="T652" s="197"/>
      <c r="U652" s="197"/>
      <c r="V652" s="199" t="str">
        <f t="shared" si="188"/>
        <v/>
      </c>
      <c r="W652" s="199" t="str">
        <f t="shared" si="189"/>
        <v/>
      </c>
      <c r="X652" s="199" t="str">
        <f t="shared" si="190"/>
        <v/>
      </c>
      <c r="Y652" s="199" t="str">
        <f t="shared" si="191"/>
        <v/>
      </c>
    </row>
    <row r="653" spans="1:25" ht="34.5" customHeight="1" x14ac:dyDescent="0.25">
      <c r="A653" s="197" t="str">
        <f t="shared" si="193"/>
        <v/>
      </c>
      <c r="B653" s="198"/>
      <c r="C653" s="198"/>
      <c r="D653" s="197" t="str">
        <f t="shared" si="192"/>
        <v/>
      </c>
      <c r="E653" s="198"/>
      <c r="F653" s="197"/>
      <c r="G653" s="197" t="str">
        <f t="shared" si="187"/>
        <v/>
      </c>
      <c r="H653" s="197"/>
      <c r="I653" s="197"/>
      <c r="J653" s="197"/>
      <c r="K653" s="197"/>
      <c r="L653" s="197"/>
      <c r="M653" s="197"/>
      <c r="N653" s="199"/>
      <c r="O653" s="199"/>
      <c r="P653" s="199"/>
      <c r="Q653" s="199"/>
      <c r="R653" s="197"/>
      <c r="S653" s="197"/>
      <c r="T653" s="197"/>
      <c r="U653" s="197"/>
      <c r="V653" s="199" t="str">
        <f t="shared" si="188"/>
        <v/>
      </c>
      <c r="W653" s="199" t="str">
        <f t="shared" si="189"/>
        <v/>
      </c>
      <c r="X653" s="199" t="str">
        <f t="shared" si="190"/>
        <v/>
      </c>
      <c r="Y653" s="199" t="str">
        <f t="shared" si="191"/>
        <v/>
      </c>
    </row>
    <row r="654" spans="1:25" ht="34.5" customHeight="1" x14ac:dyDescent="0.25">
      <c r="A654" s="197" t="str">
        <f t="shared" si="193"/>
        <v/>
      </c>
      <c r="B654" s="198"/>
      <c r="C654" s="198"/>
      <c r="D654" s="197" t="str">
        <f t="shared" si="192"/>
        <v/>
      </c>
      <c r="E654" s="198"/>
      <c r="F654" s="197"/>
      <c r="G654" s="197" t="str">
        <f t="shared" si="187"/>
        <v/>
      </c>
      <c r="H654" s="197"/>
      <c r="I654" s="197"/>
      <c r="J654" s="197"/>
      <c r="K654" s="197"/>
      <c r="L654" s="197"/>
      <c r="M654" s="197"/>
      <c r="N654" s="199"/>
      <c r="O654" s="199"/>
      <c r="P654" s="199"/>
      <c r="Q654" s="199"/>
      <c r="R654" s="197"/>
      <c r="S654" s="197"/>
      <c r="T654" s="197"/>
      <c r="U654" s="197"/>
      <c r="V654" s="199" t="str">
        <f t="shared" si="188"/>
        <v/>
      </c>
      <c r="W654" s="199" t="str">
        <f t="shared" si="189"/>
        <v/>
      </c>
      <c r="X654" s="199" t="str">
        <f t="shared" si="190"/>
        <v/>
      </c>
      <c r="Y654" s="199" t="str">
        <f t="shared" si="191"/>
        <v/>
      </c>
    </row>
    <row r="655" spans="1:25" ht="34.5" customHeight="1" x14ac:dyDescent="0.25">
      <c r="A655" s="197" t="str">
        <f t="shared" si="193"/>
        <v/>
      </c>
      <c r="B655" s="198"/>
      <c r="C655" s="198"/>
      <c r="D655" s="197" t="str">
        <f t="shared" si="192"/>
        <v/>
      </c>
      <c r="E655" s="198"/>
      <c r="F655" s="197"/>
      <c r="G655" s="197" t="str">
        <f t="shared" si="187"/>
        <v/>
      </c>
      <c r="H655" s="197"/>
      <c r="I655" s="197"/>
      <c r="J655" s="197"/>
      <c r="K655" s="197"/>
      <c r="L655" s="197"/>
      <c r="M655" s="197"/>
      <c r="N655" s="199"/>
      <c r="O655" s="199"/>
      <c r="P655" s="199"/>
      <c r="Q655" s="199"/>
      <c r="R655" s="197"/>
      <c r="S655" s="197"/>
      <c r="T655" s="197"/>
      <c r="U655" s="197"/>
      <c r="V655" s="199" t="str">
        <f t="shared" si="188"/>
        <v/>
      </c>
      <c r="W655" s="199" t="str">
        <f t="shared" si="189"/>
        <v/>
      </c>
      <c r="X655" s="199" t="str">
        <f t="shared" si="190"/>
        <v/>
      </c>
      <c r="Y655" s="199" t="str">
        <f t="shared" si="191"/>
        <v/>
      </c>
    </row>
    <row r="656" spans="1:25" ht="34.5" customHeight="1" x14ac:dyDescent="0.25">
      <c r="A656" s="197" t="str">
        <f t="shared" si="193"/>
        <v/>
      </c>
      <c r="B656" s="198"/>
      <c r="C656" s="198"/>
      <c r="D656" s="197" t="str">
        <f t="shared" si="192"/>
        <v/>
      </c>
      <c r="E656" s="198"/>
      <c r="F656" s="197"/>
      <c r="G656" s="197" t="str">
        <f t="shared" si="187"/>
        <v/>
      </c>
      <c r="H656" s="197"/>
      <c r="I656" s="197"/>
      <c r="J656" s="197"/>
      <c r="K656" s="197"/>
      <c r="L656" s="197"/>
      <c r="M656" s="197"/>
      <c r="N656" s="199"/>
      <c r="O656" s="199"/>
      <c r="P656" s="199"/>
      <c r="Q656" s="199"/>
      <c r="R656" s="197"/>
      <c r="S656" s="197"/>
      <c r="T656" s="197"/>
      <c r="U656" s="197"/>
      <c r="V656" s="199" t="str">
        <f t="shared" si="188"/>
        <v/>
      </c>
      <c r="W656" s="199" t="str">
        <f t="shared" si="189"/>
        <v/>
      </c>
      <c r="X656" s="199" t="str">
        <f t="shared" si="190"/>
        <v/>
      </c>
      <c r="Y656" s="199" t="str">
        <f t="shared" si="191"/>
        <v/>
      </c>
    </row>
    <row r="657" spans="1:25" ht="34.5" customHeight="1" x14ac:dyDescent="0.25">
      <c r="A657" s="197" t="str">
        <f t="shared" si="193"/>
        <v/>
      </c>
      <c r="B657" s="198"/>
      <c r="C657" s="198"/>
      <c r="D657" s="197" t="str">
        <f t="shared" si="192"/>
        <v/>
      </c>
      <c r="E657" s="198"/>
      <c r="F657" s="197"/>
      <c r="G657" s="197" t="str">
        <f t="shared" si="187"/>
        <v/>
      </c>
      <c r="H657" s="197"/>
      <c r="I657" s="197"/>
      <c r="J657" s="197"/>
      <c r="K657" s="197"/>
      <c r="L657" s="197"/>
      <c r="M657" s="197"/>
      <c r="N657" s="199"/>
      <c r="O657" s="199"/>
      <c r="P657" s="199"/>
      <c r="Q657" s="199"/>
      <c r="R657" s="197"/>
      <c r="S657" s="197"/>
      <c r="T657" s="197"/>
      <c r="U657" s="197"/>
      <c r="V657" s="199" t="str">
        <f t="shared" si="188"/>
        <v/>
      </c>
      <c r="W657" s="199" t="str">
        <f t="shared" si="189"/>
        <v/>
      </c>
      <c r="X657" s="199" t="str">
        <f t="shared" si="190"/>
        <v/>
      </c>
      <c r="Y657" s="199" t="str">
        <f t="shared" si="191"/>
        <v/>
      </c>
    </row>
    <row r="658" spans="1:25" ht="34.5" customHeight="1" x14ac:dyDescent="0.25">
      <c r="A658" s="197" t="str">
        <f t="shared" si="193"/>
        <v/>
      </c>
      <c r="B658" s="198"/>
      <c r="C658" s="198"/>
      <c r="D658" s="197" t="str">
        <f t="shared" si="192"/>
        <v/>
      </c>
      <c r="E658" s="198"/>
      <c r="F658" s="197"/>
      <c r="G658" s="197" t="str">
        <f t="shared" si="187"/>
        <v/>
      </c>
      <c r="H658" s="197"/>
      <c r="I658" s="197"/>
      <c r="J658" s="197"/>
      <c r="K658" s="197"/>
      <c r="L658" s="197"/>
      <c r="M658" s="197"/>
      <c r="N658" s="199"/>
      <c r="O658" s="199"/>
      <c r="P658" s="199"/>
      <c r="Q658" s="199"/>
      <c r="R658" s="197"/>
      <c r="S658" s="197"/>
      <c r="T658" s="197"/>
      <c r="U658" s="197"/>
      <c r="V658" s="199" t="str">
        <f t="shared" si="188"/>
        <v/>
      </c>
      <c r="W658" s="199" t="str">
        <f t="shared" si="189"/>
        <v/>
      </c>
      <c r="X658" s="199" t="str">
        <f t="shared" si="190"/>
        <v/>
      </c>
      <c r="Y658" s="199" t="str">
        <f t="shared" si="191"/>
        <v/>
      </c>
    </row>
    <row r="659" spans="1:25" ht="34.5" customHeight="1" x14ac:dyDescent="0.25">
      <c r="A659" s="197" t="str">
        <f t="shared" si="193"/>
        <v/>
      </c>
      <c r="B659" s="198"/>
      <c r="C659" s="198"/>
      <c r="D659" s="197" t="str">
        <f t="shared" si="192"/>
        <v/>
      </c>
      <c r="E659" s="198"/>
      <c r="F659" s="197"/>
      <c r="G659" s="197" t="str">
        <f t="shared" si="187"/>
        <v/>
      </c>
      <c r="H659" s="197"/>
      <c r="I659" s="197"/>
      <c r="J659" s="197"/>
      <c r="K659" s="197"/>
      <c r="L659" s="197"/>
      <c r="M659" s="197"/>
      <c r="N659" s="199"/>
      <c r="O659" s="199"/>
      <c r="P659" s="199"/>
      <c r="Q659" s="199"/>
      <c r="R659" s="197"/>
      <c r="S659" s="197"/>
      <c r="T659" s="197"/>
      <c r="U659" s="197"/>
      <c r="V659" s="199" t="str">
        <f t="shared" si="188"/>
        <v/>
      </c>
      <c r="W659" s="199" t="str">
        <f t="shared" si="189"/>
        <v/>
      </c>
      <c r="X659" s="199" t="str">
        <f t="shared" si="190"/>
        <v/>
      </c>
      <c r="Y659" s="199" t="str">
        <f t="shared" si="191"/>
        <v/>
      </c>
    </row>
    <row r="660" spans="1:25" ht="34.5" customHeight="1" x14ac:dyDescent="0.25">
      <c r="A660" s="197" t="str">
        <f t="shared" si="193"/>
        <v/>
      </c>
      <c r="B660" s="198"/>
      <c r="C660" s="198"/>
      <c r="D660" s="197" t="str">
        <f t="shared" si="192"/>
        <v/>
      </c>
      <c r="E660" s="198"/>
      <c r="F660" s="197"/>
      <c r="G660" s="197" t="str">
        <f t="shared" si="187"/>
        <v/>
      </c>
      <c r="H660" s="197"/>
      <c r="I660" s="197"/>
      <c r="J660" s="197"/>
      <c r="K660" s="197"/>
      <c r="L660" s="197"/>
      <c r="M660" s="197"/>
      <c r="N660" s="199"/>
      <c r="O660" s="199"/>
      <c r="P660" s="199"/>
      <c r="Q660" s="199"/>
      <c r="R660" s="197"/>
      <c r="S660" s="197"/>
      <c r="T660" s="197"/>
      <c r="U660" s="197"/>
      <c r="V660" s="199" t="str">
        <f t="shared" si="188"/>
        <v/>
      </c>
      <c r="W660" s="199" t="str">
        <f t="shared" si="189"/>
        <v/>
      </c>
      <c r="X660" s="199" t="str">
        <f t="shared" si="190"/>
        <v/>
      </c>
      <c r="Y660" s="199" t="str">
        <f t="shared" si="191"/>
        <v/>
      </c>
    </row>
    <row r="661" spans="1:25" ht="34.5" customHeight="1" x14ac:dyDescent="0.25">
      <c r="A661" s="197" t="str">
        <f t="shared" si="193"/>
        <v/>
      </c>
      <c r="B661" s="198"/>
      <c r="C661" s="198"/>
      <c r="D661" s="197" t="str">
        <f t="shared" si="192"/>
        <v/>
      </c>
      <c r="E661" s="198"/>
      <c r="F661" s="197"/>
      <c r="G661" s="197" t="str">
        <f t="shared" si="187"/>
        <v/>
      </c>
      <c r="H661" s="197"/>
      <c r="I661" s="197"/>
      <c r="J661" s="197"/>
      <c r="K661" s="197"/>
      <c r="L661" s="197"/>
      <c r="M661" s="197"/>
      <c r="N661" s="199"/>
      <c r="O661" s="199"/>
      <c r="P661" s="199"/>
      <c r="Q661" s="199"/>
      <c r="R661" s="197"/>
      <c r="S661" s="197"/>
      <c r="T661" s="197"/>
      <c r="U661" s="197"/>
      <c r="V661" s="199" t="str">
        <f t="shared" si="188"/>
        <v/>
      </c>
      <c r="W661" s="199" t="str">
        <f t="shared" si="189"/>
        <v/>
      </c>
      <c r="X661" s="199" t="str">
        <f t="shared" si="190"/>
        <v/>
      </c>
      <c r="Y661" s="199" t="str">
        <f t="shared" si="191"/>
        <v/>
      </c>
    </row>
    <row r="662" spans="1:25" ht="34.5" customHeight="1" x14ac:dyDescent="0.25">
      <c r="A662" s="197" t="str">
        <f t="shared" si="193"/>
        <v/>
      </c>
      <c r="B662" s="198"/>
      <c r="C662" s="198"/>
      <c r="D662" s="197" t="str">
        <f t="shared" si="192"/>
        <v/>
      </c>
      <c r="E662" s="198"/>
      <c r="F662" s="197"/>
      <c r="G662" s="197" t="str">
        <f t="shared" si="187"/>
        <v/>
      </c>
      <c r="H662" s="197"/>
      <c r="I662" s="197"/>
      <c r="J662" s="197"/>
      <c r="K662" s="197"/>
      <c r="L662" s="197"/>
      <c r="M662" s="197"/>
      <c r="N662" s="199"/>
      <c r="O662" s="199"/>
      <c r="P662" s="199"/>
      <c r="Q662" s="199"/>
      <c r="R662" s="197"/>
      <c r="S662" s="197"/>
      <c r="T662" s="197"/>
      <c r="U662" s="197"/>
      <c r="V662" s="199" t="str">
        <f t="shared" si="188"/>
        <v/>
      </c>
      <c r="W662" s="199" t="str">
        <f t="shared" si="189"/>
        <v/>
      </c>
      <c r="X662" s="199" t="str">
        <f t="shared" si="190"/>
        <v/>
      </c>
      <c r="Y662" s="199" t="str">
        <f t="shared" si="191"/>
        <v/>
      </c>
    </row>
    <row r="663" spans="1:25" ht="34.5" customHeight="1" x14ac:dyDescent="0.25">
      <c r="A663" s="197" t="str">
        <f t="shared" si="193"/>
        <v/>
      </c>
      <c r="B663" s="198"/>
      <c r="C663" s="198"/>
      <c r="D663" s="197" t="str">
        <f t="shared" si="192"/>
        <v/>
      </c>
      <c r="E663" s="198"/>
      <c r="F663" s="197"/>
      <c r="G663" s="197" t="str">
        <f t="shared" ref="G663:G726" si="194">IF(E663="","",IF(E663=B661,"Ja","Nein"))</f>
        <v/>
      </c>
      <c r="H663" s="197"/>
      <c r="I663" s="197"/>
      <c r="J663" s="197"/>
      <c r="K663" s="197"/>
      <c r="L663" s="197"/>
      <c r="M663" s="197"/>
      <c r="N663" s="199"/>
      <c r="O663" s="199"/>
      <c r="P663" s="199"/>
      <c r="Q663" s="199"/>
      <c r="R663" s="197"/>
      <c r="S663" s="197"/>
      <c r="T663" s="197"/>
      <c r="U663" s="197"/>
      <c r="V663" s="199" t="str">
        <f t="shared" si="188"/>
        <v/>
      </c>
      <c r="W663" s="199" t="str">
        <f t="shared" si="189"/>
        <v/>
      </c>
      <c r="X663" s="199" t="str">
        <f t="shared" si="190"/>
        <v/>
      </c>
      <c r="Y663" s="199" t="str">
        <f t="shared" si="191"/>
        <v/>
      </c>
    </row>
    <row r="664" spans="1:25" ht="34.5" customHeight="1" x14ac:dyDescent="0.25">
      <c r="A664" s="197" t="str">
        <f t="shared" si="193"/>
        <v/>
      </c>
      <c r="B664" s="198"/>
      <c r="C664" s="198"/>
      <c r="D664" s="197" t="str">
        <f t="shared" si="192"/>
        <v/>
      </c>
      <c r="E664" s="198"/>
      <c r="F664" s="197"/>
      <c r="G664" s="197" t="str">
        <f t="shared" si="194"/>
        <v/>
      </c>
      <c r="H664" s="197"/>
      <c r="I664" s="197"/>
      <c r="J664" s="197"/>
      <c r="K664" s="197"/>
      <c r="L664" s="197"/>
      <c r="M664" s="197"/>
      <c r="N664" s="199"/>
      <c r="O664" s="199"/>
      <c r="P664" s="199"/>
      <c r="Q664" s="199"/>
      <c r="R664" s="197"/>
      <c r="S664" s="197"/>
      <c r="T664" s="197"/>
      <c r="U664" s="197"/>
      <c r="V664" s="199" t="str">
        <f t="shared" si="188"/>
        <v/>
      </c>
      <c r="W664" s="199" t="str">
        <f t="shared" si="189"/>
        <v/>
      </c>
      <c r="X664" s="199" t="str">
        <f t="shared" si="190"/>
        <v/>
      </c>
      <c r="Y664" s="199" t="str">
        <f t="shared" si="191"/>
        <v/>
      </c>
    </row>
    <row r="665" spans="1:25" ht="34.5" customHeight="1" x14ac:dyDescent="0.25">
      <c r="A665" s="197" t="str">
        <f t="shared" si="193"/>
        <v/>
      </c>
      <c r="B665" s="198"/>
      <c r="C665" s="198"/>
      <c r="D665" s="197" t="str">
        <f t="shared" si="192"/>
        <v/>
      </c>
      <c r="E665" s="198"/>
      <c r="F665" s="197"/>
      <c r="G665" s="197" t="str">
        <f t="shared" si="194"/>
        <v/>
      </c>
      <c r="H665" s="197"/>
      <c r="I665" s="197"/>
      <c r="J665" s="197"/>
      <c r="K665" s="197"/>
      <c r="L665" s="197"/>
      <c r="M665" s="197"/>
      <c r="N665" s="199"/>
      <c r="O665" s="199"/>
      <c r="P665" s="199"/>
      <c r="Q665" s="199"/>
      <c r="R665" s="197"/>
      <c r="S665" s="197"/>
      <c r="T665" s="197"/>
      <c r="U665" s="197"/>
      <c r="V665" s="199" t="str">
        <f t="shared" si="188"/>
        <v/>
      </c>
      <c r="W665" s="199" t="str">
        <f t="shared" si="189"/>
        <v/>
      </c>
      <c r="X665" s="199" t="str">
        <f t="shared" si="190"/>
        <v/>
      </c>
      <c r="Y665" s="199" t="str">
        <f t="shared" si="191"/>
        <v/>
      </c>
    </row>
    <row r="666" spans="1:25" ht="34.5" customHeight="1" x14ac:dyDescent="0.25">
      <c r="A666" s="197" t="str">
        <f t="shared" si="193"/>
        <v/>
      </c>
      <c r="B666" s="198"/>
      <c r="C666" s="198"/>
      <c r="D666" s="197" t="str">
        <f t="shared" si="192"/>
        <v/>
      </c>
      <c r="E666" s="198"/>
      <c r="F666" s="197"/>
      <c r="G666" s="197" t="str">
        <f t="shared" si="194"/>
        <v/>
      </c>
      <c r="H666" s="197"/>
      <c r="I666" s="197"/>
      <c r="J666" s="197"/>
      <c r="K666" s="197"/>
      <c r="L666" s="197"/>
      <c r="M666" s="197"/>
      <c r="N666" s="199"/>
      <c r="O666" s="199"/>
      <c r="P666" s="199"/>
      <c r="Q666" s="199"/>
      <c r="R666" s="197"/>
      <c r="S666" s="197"/>
      <c r="T666" s="197"/>
      <c r="U666" s="197"/>
      <c r="V666" s="199" t="str">
        <f t="shared" si="188"/>
        <v/>
      </c>
      <c r="W666" s="199" t="str">
        <f t="shared" si="189"/>
        <v/>
      </c>
      <c r="X666" s="199" t="str">
        <f t="shared" si="190"/>
        <v/>
      </c>
      <c r="Y666" s="199" t="str">
        <f t="shared" si="191"/>
        <v/>
      </c>
    </row>
    <row r="667" spans="1:25" ht="34.5" customHeight="1" x14ac:dyDescent="0.25">
      <c r="A667" s="197" t="str">
        <f t="shared" si="193"/>
        <v/>
      </c>
      <c r="B667" s="198"/>
      <c r="C667" s="198"/>
      <c r="D667" s="197" t="str">
        <f t="shared" si="192"/>
        <v/>
      </c>
      <c r="E667" s="198"/>
      <c r="F667" s="197"/>
      <c r="G667" s="197" t="str">
        <f t="shared" si="194"/>
        <v/>
      </c>
      <c r="H667" s="197"/>
      <c r="I667" s="197"/>
      <c r="J667" s="197"/>
      <c r="K667" s="197"/>
      <c r="L667" s="197"/>
      <c r="M667" s="197"/>
      <c r="N667" s="199"/>
      <c r="O667" s="199"/>
      <c r="P667" s="199"/>
      <c r="Q667" s="199"/>
      <c r="R667" s="197"/>
      <c r="S667" s="197"/>
      <c r="T667" s="197"/>
      <c r="U667" s="197"/>
      <c r="V667" s="199" t="str">
        <f t="shared" si="188"/>
        <v/>
      </c>
      <c r="W667" s="199" t="str">
        <f t="shared" si="189"/>
        <v/>
      </c>
      <c r="X667" s="199" t="str">
        <f t="shared" si="190"/>
        <v/>
      </c>
      <c r="Y667" s="199" t="str">
        <f t="shared" si="191"/>
        <v/>
      </c>
    </row>
    <row r="668" spans="1:25" ht="34.5" customHeight="1" x14ac:dyDescent="0.25">
      <c r="A668" s="197" t="str">
        <f t="shared" si="193"/>
        <v/>
      </c>
      <c r="B668" s="198"/>
      <c r="C668" s="198"/>
      <c r="D668" s="197" t="str">
        <f t="shared" si="192"/>
        <v/>
      </c>
      <c r="E668" s="198"/>
      <c r="F668" s="197"/>
      <c r="G668" s="197" t="str">
        <f t="shared" si="194"/>
        <v/>
      </c>
      <c r="H668" s="197"/>
      <c r="I668" s="197"/>
      <c r="J668" s="197"/>
      <c r="K668" s="197"/>
      <c r="L668" s="197"/>
      <c r="M668" s="197"/>
      <c r="N668" s="199"/>
      <c r="O668" s="199"/>
      <c r="P668" s="199"/>
      <c r="Q668" s="199"/>
      <c r="R668" s="197"/>
      <c r="S668" s="197"/>
      <c r="T668" s="197"/>
      <c r="U668" s="197"/>
      <c r="V668" s="199" t="str">
        <f t="shared" si="188"/>
        <v/>
      </c>
      <c r="W668" s="199" t="str">
        <f t="shared" si="189"/>
        <v/>
      </c>
      <c r="X668" s="199" t="str">
        <f t="shared" si="190"/>
        <v/>
      </c>
      <c r="Y668" s="199" t="str">
        <f t="shared" si="191"/>
        <v/>
      </c>
    </row>
    <row r="669" spans="1:25" ht="34.5" customHeight="1" x14ac:dyDescent="0.25">
      <c r="A669" s="197" t="str">
        <f t="shared" si="193"/>
        <v/>
      </c>
      <c r="B669" s="198"/>
      <c r="C669" s="198"/>
      <c r="D669" s="197" t="str">
        <f t="shared" si="192"/>
        <v/>
      </c>
      <c r="E669" s="198"/>
      <c r="F669" s="197"/>
      <c r="G669" s="197" t="str">
        <f t="shared" si="194"/>
        <v/>
      </c>
      <c r="H669" s="197"/>
      <c r="I669" s="197"/>
      <c r="J669" s="197"/>
      <c r="K669" s="197"/>
      <c r="L669" s="197"/>
      <c r="M669" s="197"/>
      <c r="N669" s="199"/>
      <c r="O669" s="199"/>
      <c r="P669" s="199"/>
      <c r="Q669" s="199"/>
      <c r="R669" s="197"/>
      <c r="S669" s="197"/>
      <c r="T669" s="197"/>
      <c r="U669" s="197"/>
      <c r="V669" s="199" t="str">
        <f t="shared" si="188"/>
        <v/>
      </c>
      <c r="W669" s="199" t="str">
        <f t="shared" si="189"/>
        <v/>
      </c>
      <c r="X669" s="199" t="str">
        <f t="shared" si="190"/>
        <v/>
      </c>
      <c r="Y669" s="199" t="str">
        <f t="shared" si="191"/>
        <v/>
      </c>
    </row>
    <row r="670" spans="1:25" ht="34.5" customHeight="1" x14ac:dyDescent="0.25">
      <c r="A670" s="197" t="str">
        <f t="shared" si="193"/>
        <v/>
      </c>
      <c r="B670" s="198"/>
      <c r="C670" s="198"/>
      <c r="D670" s="197" t="str">
        <f t="shared" si="192"/>
        <v/>
      </c>
      <c r="E670" s="198"/>
      <c r="F670" s="197"/>
      <c r="G670" s="197" t="str">
        <f t="shared" si="194"/>
        <v/>
      </c>
      <c r="H670" s="197"/>
      <c r="I670" s="197"/>
      <c r="J670" s="197"/>
      <c r="K670" s="197"/>
      <c r="L670" s="197"/>
      <c r="M670" s="197"/>
      <c r="N670" s="199"/>
      <c r="O670" s="199"/>
      <c r="P670" s="199"/>
      <c r="Q670" s="199"/>
      <c r="R670" s="197"/>
      <c r="S670" s="197"/>
      <c r="T670" s="197"/>
      <c r="U670" s="197"/>
      <c r="V670" s="199" t="str">
        <f t="shared" si="188"/>
        <v/>
      </c>
      <c r="W670" s="199" t="str">
        <f t="shared" si="189"/>
        <v/>
      </c>
      <c r="X670" s="199" t="str">
        <f t="shared" si="190"/>
        <v/>
      </c>
      <c r="Y670" s="199" t="str">
        <f t="shared" si="191"/>
        <v/>
      </c>
    </row>
    <row r="671" spans="1:25" ht="34.5" customHeight="1" x14ac:dyDescent="0.25">
      <c r="A671" s="197" t="str">
        <f t="shared" si="193"/>
        <v/>
      </c>
      <c r="B671" s="198"/>
      <c r="C671" s="198"/>
      <c r="D671" s="197" t="str">
        <f t="shared" si="192"/>
        <v/>
      </c>
      <c r="E671" s="198"/>
      <c r="F671" s="197"/>
      <c r="G671" s="197" t="str">
        <f t="shared" si="194"/>
        <v/>
      </c>
      <c r="H671" s="197"/>
      <c r="I671" s="197"/>
      <c r="J671" s="197"/>
      <c r="K671" s="197"/>
      <c r="L671" s="197"/>
      <c r="M671" s="197"/>
      <c r="N671" s="199"/>
      <c r="O671" s="199"/>
      <c r="P671" s="199"/>
      <c r="Q671" s="199"/>
      <c r="R671" s="197"/>
      <c r="S671" s="197"/>
      <c r="T671" s="197"/>
      <c r="U671" s="197"/>
      <c r="V671" s="199" t="str">
        <f t="shared" si="188"/>
        <v/>
      </c>
      <c r="W671" s="199" t="str">
        <f t="shared" si="189"/>
        <v/>
      </c>
      <c r="X671" s="199" t="str">
        <f t="shared" si="190"/>
        <v/>
      </c>
      <c r="Y671" s="199" t="str">
        <f t="shared" si="191"/>
        <v/>
      </c>
    </row>
    <row r="672" spans="1:25" ht="34.5" customHeight="1" x14ac:dyDescent="0.25">
      <c r="A672" s="197" t="str">
        <f t="shared" si="193"/>
        <v/>
      </c>
      <c r="B672" s="198"/>
      <c r="C672" s="198"/>
      <c r="D672" s="197" t="str">
        <f t="shared" si="192"/>
        <v/>
      </c>
      <c r="E672" s="198"/>
      <c r="F672" s="197"/>
      <c r="G672" s="197" t="str">
        <f t="shared" si="194"/>
        <v/>
      </c>
      <c r="H672" s="197"/>
      <c r="I672" s="197"/>
      <c r="J672" s="197"/>
      <c r="K672" s="197"/>
      <c r="L672" s="197"/>
      <c r="M672" s="197"/>
      <c r="N672" s="199"/>
      <c r="O672" s="199"/>
      <c r="P672" s="199"/>
      <c r="Q672" s="199"/>
      <c r="R672" s="197"/>
      <c r="S672" s="197"/>
      <c r="T672" s="197"/>
      <c r="U672" s="197"/>
      <c r="V672" s="199" t="str">
        <f t="shared" si="188"/>
        <v/>
      </c>
      <c r="W672" s="199" t="str">
        <f t="shared" si="189"/>
        <v/>
      </c>
      <c r="X672" s="199" t="str">
        <f t="shared" si="190"/>
        <v/>
      </c>
      <c r="Y672" s="199" t="str">
        <f t="shared" si="191"/>
        <v/>
      </c>
    </row>
    <row r="673" spans="1:25" ht="34.5" customHeight="1" x14ac:dyDescent="0.25">
      <c r="A673" s="197" t="str">
        <f t="shared" si="193"/>
        <v/>
      </c>
      <c r="B673" s="198"/>
      <c r="C673" s="198"/>
      <c r="D673" s="197" t="str">
        <f t="shared" si="192"/>
        <v/>
      </c>
      <c r="E673" s="198"/>
      <c r="F673" s="197"/>
      <c r="G673" s="197" t="str">
        <f t="shared" si="194"/>
        <v/>
      </c>
      <c r="H673" s="197"/>
      <c r="I673" s="197"/>
      <c r="J673" s="197"/>
      <c r="K673" s="197"/>
      <c r="L673" s="197"/>
      <c r="M673" s="197"/>
      <c r="N673" s="199"/>
      <c r="O673" s="199"/>
      <c r="P673" s="199"/>
      <c r="Q673" s="199"/>
      <c r="R673" s="197"/>
      <c r="S673" s="197"/>
      <c r="T673" s="197"/>
      <c r="U673" s="197"/>
      <c r="V673" s="199" t="str">
        <f t="shared" si="188"/>
        <v/>
      </c>
      <c r="W673" s="199" t="str">
        <f t="shared" si="189"/>
        <v/>
      </c>
      <c r="X673" s="199" t="str">
        <f t="shared" si="190"/>
        <v/>
      </c>
      <c r="Y673" s="199" t="str">
        <f t="shared" si="191"/>
        <v/>
      </c>
    </row>
    <row r="674" spans="1:25" ht="34.5" customHeight="1" x14ac:dyDescent="0.25">
      <c r="A674" s="197" t="str">
        <f t="shared" si="193"/>
        <v/>
      </c>
      <c r="B674" s="198"/>
      <c r="C674" s="198"/>
      <c r="D674" s="197" t="str">
        <f t="shared" si="192"/>
        <v/>
      </c>
      <c r="E674" s="198"/>
      <c r="F674" s="197"/>
      <c r="G674" s="197" t="str">
        <f t="shared" si="194"/>
        <v/>
      </c>
      <c r="H674" s="197"/>
      <c r="I674" s="197"/>
      <c r="J674" s="197"/>
      <c r="K674" s="197"/>
      <c r="L674" s="197"/>
      <c r="M674" s="197"/>
      <c r="N674" s="199"/>
      <c r="O674" s="199"/>
      <c r="P674" s="199"/>
      <c r="Q674" s="199"/>
      <c r="R674" s="197"/>
      <c r="S674" s="197"/>
      <c r="T674" s="197"/>
      <c r="U674" s="197"/>
      <c r="V674" s="199" t="str">
        <f t="shared" ref="V674:V737" si="195">IF(N674="","",IF(O674="","",O674-N674))</f>
        <v/>
      </c>
      <c r="W674" s="199" t="str">
        <f t="shared" ref="W674:W737" si="196">IF(O674="","",IF(P674="","",P674-O674))</f>
        <v/>
      </c>
      <c r="X674" s="199" t="str">
        <f t="shared" si="190"/>
        <v/>
      </c>
      <c r="Y674" s="199" t="str">
        <f t="shared" si="191"/>
        <v/>
      </c>
    </row>
    <row r="675" spans="1:25" ht="34.5" customHeight="1" x14ac:dyDescent="0.25">
      <c r="A675" s="197" t="str">
        <f t="shared" si="193"/>
        <v/>
      </c>
      <c r="B675" s="198"/>
      <c r="C675" s="198"/>
      <c r="D675" s="197" t="str">
        <f t="shared" si="192"/>
        <v/>
      </c>
      <c r="E675" s="198"/>
      <c r="F675" s="197"/>
      <c r="G675" s="197" t="str">
        <f t="shared" si="194"/>
        <v/>
      </c>
      <c r="H675" s="197"/>
      <c r="I675" s="197"/>
      <c r="J675" s="197"/>
      <c r="K675" s="197"/>
      <c r="L675" s="197"/>
      <c r="M675" s="197"/>
      <c r="N675" s="199"/>
      <c r="O675" s="199"/>
      <c r="P675" s="199"/>
      <c r="Q675" s="199"/>
      <c r="R675" s="197"/>
      <c r="S675" s="197"/>
      <c r="T675" s="197"/>
      <c r="U675" s="197"/>
      <c r="V675" s="199" t="str">
        <f t="shared" si="195"/>
        <v/>
      </c>
      <c r="W675" s="199" t="str">
        <f t="shared" si="196"/>
        <v/>
      </c>
      <c r="X675" s="199" t="str">
        <f t="shared" ref="X675:X738" si="197">IF(P675="","",IF(N675="","",P675-N675))</f>
        <v/>
      </c>
      <c r="Y675" s="199" t="str">
        <f t="shared" ref="Y675:Y738" si="198">IF(N675="","",IF(Q675="","",Q675-N675))</f>
        <v/>
      </c>
    </row>
    <row r="676" spans="1:25" ht="34.5" customHeight="1" x14ac:dyDescent="0.25">
      <c r="A676" s="197" t="str">
        <f t="shared" si="193"/>
        <v/>
      </c>
      <c r="B676" s="198"/>
      <c r="C676" s="198"/>
      <c r="D676" s="197" t="str">
        <f t="shared" si="192"/>
        <v/>
      </c>
      <c r="E676" s="198"/>
      <c r="F676" s="197"/>
      <c r="G676" s="197" t="str">
        <f t="shared" si="194"/>
        <v/>
      </c>
      <c r="H676" s="197"/>
      <c r="I676" s="197"/>
      <c r="J676" s="197"/>
      <c r="K676" s="197"/>
      <c r="L676" s="197"/>
      <c r="M676" s="197"/>
      <c r="N676" s="199"/>
      <c r="O676" s="199"/>
      <c r="P676" s="199"/>
      <c r="Q676" s="199"/>
      <c r="R676" s="197"/>
      <c r="S676" s="197"/>
      <c r="T676" s="197"/>
      <c r="U676" s="197"/>
      <c r="V676" s="199" t="str">
        <f t="shared" si="195"/>
        <v/>
      </c>
      <c r="W676" s="199" t="str">
        <f t="shared" si="196"/>
        <v/>
      </c>
      <c r="X676" s="199" t="str">
        <f t="shared" si="197"/>
        <v/>
      </c>
      <c r="Y676" s="199" t="str">
        <f t="shared" si="198"/>
        <v/>
      </c>
    </row>
    <row r="677" spans="1:25" ht="34.5" customHeight="1" x14ac:dyDescent="0.25">
      <c r="A677" s="197" t="str">
        <f t="shared" si="193"/>
        <v/>
      </c>
      <c r="B677" s="198"/>
      <c r="C677" s="198"/>
      <c r="D677" s="197" t="str">
        <f t="shared" si="192"/>
        <v/>
      </c>
      <c r="E677" s="198"/>
      <c r="F677" s="197"/>
      <c r="G677" s="197" t="str">
        <f t="shared" si="194"/>
        <v/>
      </c>
      <c r="H677" s="197"/>
      <c r="I677" s="197"/>
      <c r="J677" s="197"/>
      <c r="K677" s="197"/>
      <c r="L677" s="197"/>
      <c r="M677" s="197"/>
      <c r="N677" s="199"/>
      <c r="O677" s="199"/>
      <c r="P677" s="199"/>
      <c r="Q677" s="199"/>
      <c r="R677" s="197"/>
      <c r="S677" s="197"/>
      <c r="T677" s="197"/>
      <c r="U677" s="197"/>
      <c r="V677" s="199" t="str">
        <f t="shared" si="195"/>
        <v/>
      </c>
      <c r="W677" s="199" t="str">
        <f t="shared" si="196"/>
        <v/>
      </c>
      <c r="X677" s="199" t="str">
        <f t="shared" si="197"/>
        <v/>
      </c>
      <c r="Y677" s="199" t="str">
        <f t="shared" si="198"/>
        <v/>
      </c>
    </row>
    <row r="678" spans="1:25" ht="34.5" customHeight="1" x14ac:dyDescent="0.25">
      <c r="A678" s="197" t="str">
        <f t="shared" si="193"/>
        <v/>
      </c>
      <c r="B678" s="198"/>
      <c r="C678" s="198"/>
      <c r="D678" s="197" t="str">
        <f t="shared" si="192"/>
        <v/>
      </c>
      <c r="E678" s="198"/>
      <c r="F678" s="197"/>
      <c r="G678" s="197" t="str">
        <f t="shared" si="194"/>
        <v/>
      </c>
      <c r="H678" s="197"/>
      <c r="I678" s="197"/>
      <c r="J678" s="197"/>
      <c r="K678" s="197"/>
      <c r="L678" s="197"/>
      <c r="M678" s="197"/>
      <c r="N678" s="199"/>
      <c r="O678" s="199"/>
      <c r="P678" s="199"/>
      <c r="Q678" s="199"/>
      <c r="R678" s="197"/>
      <c r="S678" s="197"/>
      <c r="T678" s="197"/>
      <c r="U678" s="197"/>
      <c r="V678" s="199" t="str">
        <f t="shared" si="195"/>
        <v/>
      </c>
      <c r="W678" s="199" t="str">
        <f t="shared" si="196"/>
        <v/>
      </c>
      <c r="X678" s="199" t="str">
        <f t="shared" si="197"/>
        <v/>
      </c>
      <c r="Y678" s="199" t="str">
        <f t="shared" si="198"/>
        <v/>
      </c>
    </row>
    <row r="679" spans="1:25" ht="34.5" customHeight="1" x14ac:dyDescent="0.25">
      <c r="A679" s="197" t="str">
        <f t="shared" si="193"/>
        <v/>
      </c>
      <c r="B679" s="198"/>
      <c r="C679" s="198"/>
      <c r="D679" s="197" t="str">
        <f t="shared" si="192"/>
        <v/>
      </c>
      <c r="E679" s="198"/>
      <c r="F679" s="197"/>
      <c r="G679" s="197" t="str">
        <f t="shared" si="194"/>
        <v/>
      </c>
      <c r="H679" s="197"/>
      <c r="I679" s="197"/>
      <c r="J679" s="197"/>
      <c r="K679" s="197"/>
      <c r="L679" s="197"/>
      <c r="M679" s="197"/>
      <c r="N679" s="199"/>
      <c r="O679" s="199"/>
      <c r="P679" s="199"/>
      <c r="Q679" s="199"/>
      <c r="R679" s="197"/>
      <c r="S679" s="197"/>
      <c r="T679" s="197"/>
      <c r="U679" s="197"/>
      <c r="V679" s="199" t="str">
        <f t="shared" si="195"/>
        <v/>
      </c>
      <c r="W679" s="199" t="str">
        <f t="shared" si="196"/>
        <v/>
      </c>
      <c r="X679" s="199" t="str">
        <f t="shared" si="197"/>
        <v/>
      </c>
      <c r="Y679" s="199" t="str">
        <f t="shared" si="198"/>
        <v/>
      </c>
    </row>
    <row r="680" spans="1:25" ht="34.5" customHeight="1" x14ac:dyDescent="0.25">
      <c r="A680" s="197" t="str">
        <f t="shared" si="193"/>
        <v/>
      </c>
      <c r="B680" s="198"/>
      <c r="C680" s="198"/>
      <c r="D680" s="197" t="str">
        <f t="shared" si="192"/>
        <v/>
      </c>
      <c r="E680" s="198"/>
      <c r="F680" s="197"/>
      <c r="G680" s="197" t="str">
        <f t="shared" si="194"/>
        <v/>
      </c>
      <c r="H680" s="197"/>
      <c r="I680" s="197"/>
      <c r="J680" s="197"/>
      <c r="K680" s="197"/>
      <c r="L680" s="197"/>
      <c r="M680" s="197"/>
      <c r="N680" s="199"/>
      <c r="O680" s="199"/>
      <c r="P680" s="199"/>
      <c r="Q680" s="199"/>
      <c r="R680" s="197"/>
      <c r="S680" s="197"/>
      <c r="T680" s="197"/>
      <c r="U680" s="197"/>
      <c r="V680" s="199" t="str">
        <f t="shared" si="195"/>
        <v/>
      </c>
      <c r="W680" s="199" t="str">
        <f t="shared" si="196"/>
        <v/>
      </c>
      <c r="X680" s="199" t="str">
        <f t="shared" si="197"/>
        <v/>
      </c>
      <c r="Y680" s="199" t="str">
        <f t="shared" si="198"/>
        <v/>
      </c>
    </row>
    <row r="681" spans="1:25" ht="34.5" customHeight="1" x14ac:dyDescent="0.25">
      <c r="A681" s="197" t="str">
        <f t="shared" si="193"/>
        <v/>
      </c>
      <c r="B681" s="198"/>
      <c r="C681" s="198"/>
      <c r="D681" s="197" t="str">
        <f t="shared" si="192"/>
        <v/>
      </c>
      <c r="E681" s="198"/>
      <c r="F681" s="197"/>
      <c r="G681" s="197" t="str">
        <f t="shared" si="194"/>
        <v/>
      </c>
      <c r="H681" s="197"/>
      <c r="I681" s="197"/>
      <c r="J681" s="197"/>
      <c r="K681" s="197"/>
      <c r="L681" s="197"/>
      <c r="M681" s="197"/>
      <c r="N681" s="199"/>
      <c r="O681" s="199"/>
      <c r="P681" s="199"/>
      <c r="Q681" s="199"/>
      <c r="R681" s="197"/>
      <c r="S681" s="197"/>
      <c r="T681" s="197"/>
      <c r="U681" s="197"/>
      <c r="V681" s="199" t="str">
        <f t="shared" si="195"/>
        <v/>
      </c>
      <c r="W681" s="199" t="str">
        <f t="shared" si="196"/>
        <v/>
      </c>
      <c r="X681" s="199" t="str">
        <f t="shared" si="197"/>
        <v/>
      </c>
      <c r="Y681" s="199" t="str">
        <f t="shared" si="198"/>
        <v/>
      </c>
    </row>
    <row r="682" spans="1:25" ht="34.5" customHeight="1" x14ac:dyDescent="0.25">
      <c r="A682" s="197" t="str">
        <f t="shared" si="193"/>
        <v/>
      </c>
      <c r="B682" s="198"/>
      <c r="C682" s="198"/>
      <c r="D682" s="197" t="str">
        <f t="shared" si="192"/>
        <v/>
      </c>
      <c r="E682" s="198"/>
      <c r="F682" s="197"/>
      <c r="G682" s="197" t="str">
        <f t="shared" si="194"/>
        <v/>
      </c>
      <c r="H682" s="197"/>
      <c r="I682" s="197"/>
      <c r="J682" s="197"/>
      <c r="K682" s="197"/>
      <c r="L682" s="197"/>
      <c r="M682" s="197"/>
      <c r="N682" s="199"/>
      <c r="O682" s="199"/>
      <c r="P682" s="199"/>
      <c r="Q682" s="199"/>
      <c r="R682" s="197"/>
      <c r="S682" s="197"/>
      <c r="T682" s="197"/>
      <c r="U682" s="197"/>
      <c r="V682" s="199" t="str">
        <f t="shared" si="195"/>
        <v/>
      </c>
      <c r="W682" s="199" t="str">
        <f t="shared" si="196"/>
        <v/>
      </c>
      <c r="X682" s="199" t="str">
        <f t="shared" si="197"/>
        <v/>
      </c>
      <c r="Y682" s="199" t="str">
        <f t="shared" si="198"/>
        <v/>
      </c>
    </row>
    <row r="683" spans="1:25" ht="34.5" customHeight="1" x14ac:dyDescent="0.25">
      <c r="A683" s="197" t="str">
        <f t="shared" si="193"/>
        <v/>
      </c>
      <c r="B683" s="198"/>
      <c r="C683" s="198"/>
      <c r="D683" s="197" t="str">
        <f t="shared" si="192"/>
        <v/>
      </c>
      <c r="E683" s="198"/>
      <c r="F683" s="197"/>
      <c r="G683" s="197" t="str">
        <f t="shared" si="194"/>
        <v/>
      </c>
      <c r="H683" s="197"/>
      <c r="I683" s="197"/>
      <c r="J683" s="197"/>
      <c r="K683" s="197"/>
      <c r="L683" s="197"/>
      <c r="M683" s="197"/>
      <c r="N683" s="199"/>
      <c r="O683" s="199"/>
      <c r="P683" s="199"/>
      <c r="Q683" s="199"/>
      <c r="R683" s="197"/>
      <c r="S683" s="197"/>
      <c r="T683" s="197"/>
      <c r="U683" s="197"/>
      <c r="V683" s="199" t="str">
        <f t="shared" si="195"/>
        <v/>
      </c>
      <c r="W683" s="199" t="str">
        <f t="shared" si="196"/>
        <v/>
      </c>
      <c r="X683" s="199" t="str">
        <f t="shared" si="197"/>
        <v/>
      </c>
      <c r="Y683" s="199" t="str">
        <f t="shared" si="198"/>
        <v/>
      </c>
    </row>
    <row r="684" spans="1:25" ht="34.5" customHeight="1" x14ac:dyDescent="0.25">
      <c r="A684" s="197" t="str">
        <f t="shared" si="193"/>
        <v/>
      </c>
      <c r="B684" s="198"/>
      <c r="C684" s="198"/>
      <c r="D684" s="197" t="str">
        <f t="shared" si="192"/>
        <v/>
      </c>
      <c r="E684" s="198"/>
      <c r="F684" s="197"/>
      <c r="G684" s="197" t="str">
        <f t="shared" si="194"/>
        <v/>
      </c>
      <c r="H684" s="197"/>
      <c r="I684" s="197"/>
      <c r="J684" s="197"/>
      <c r="K684" s="197"/>
      <c r="L684" s="197"/>
      <c r="M684" s="197"/>
      <c r="N684" s="199"/>
      <c r="O684" s="199"/>
      <c r="P684" s="199"/>
      <c r="Q684" s="199"/>
      <c r="R684" s="197"/>
      <c r="S684" s="197"/>
      <c r="T684" s="197"/>
      <c r="U684" s="197"/>
      <c r="V684" s="199" t="str">
        <f t="shared" si="195"/>
        <v/>
      </c>
      <c r="W684" s="199" t="str">
        <f t="shared" si="196"/>
        <v/>
      </c>
      <c r="X684" s="199" t="str">
        <f t="shared" si="197"/>
        <v/>
      </c>
      <c r="Y684" s="199" t="str">
        <f t="shared" si="198"/>
        <v/>
      </c>
    </row>
    <row r="685" spans="1:25" ht="34.5" customHeight="1" x14ac:dyDescent="0.25">
      <c r="A685" s="197" t="str">
        <f t="shared" si="193"/>
        <v/>
      </c>
      <c r="B685" s="198"/>
      <c r="C685" s="198"/>
      <c r="D685" s="197" t="str">
        <f t="shared" si="192"/>
        <v/>
      </c>
      <c r="E685" s="198"/>
      <c r="F685" s="197"/>
      <c r="G685" s="197" t="str">
        <f t="shared" si="194"/>
        <v/>
      </c>
      <c r="H685" s="197"/>
      <c r="I685" s="197"/>
      <c r="J685" s="197"/>
      <c r="K685" s="197"/>
      <c r="L685" s="197"/>
      <c r="M685" s="197"/>
      <c r="N685" s="199"/>
      <c r="O685" s="199"/>
      <c r="P685" s="199"/>
      <c r="Q685" s="199"/>
      <c r="R685" s="197"/>
      <c r="S685" s="197"/>
      <c r="T685" s="197"/>
      <c r="U685" s="197"/>
      <c r="V685" s="199" t="str">
        <f t="shared" si="195"/>
        <v/>
      </c>
      <c r="W685" s="199" t="str">
        <f t="shared" si="196"/>
        <v/>
      </c>
      <c r="X685" s="199" t="str">
        <f t="shared" si="197"/>
        <v/>
      </c>
      <c r="Y685" s="199" t="str">
        <f t="shared" si="198"/>
        <v/>
      </c>
    </row>
    <row r="686" spans="1:25" ht="34.5" customHeight="1" x14ac:dyDescent="0.25">
      <c r="A686" s="197" t="str">
        <f t="shared" si="193"/>
        <v/>
      </c>
      <c r="B686" s="198"/>
      <c r="C686" s="198"/>
      <c r="D686" s="197" t="str">
        <f t="shared" si="192"/>
        <v/>
      </c>
      <c r="E686" s="198"/>
      <c r="F686" s="197"/>
      <c r="G686" s="197" t="str">
        <f t="shared" si="194"/>
        <v/>
      </c>
      <c r="H686" s="197"/>
      <c r="I686" s="197"/>
      <c r="J686" s="197"/>
      <c r="K686" s="197"/>
      <c r="L686" s="197"/>
      <c r="M686" s="197"/>
      <c r="N686" s="199"/>
      <c r="O686" s="199"/>
      <c r="P686" s="199"/>
      <c r="Q686" s="199"/>
      <c r="R686" s="197"/>
      <c r="S686" s="197"/>
      <c r="T686" s="197"/>
      <c r="U686" s="197"/>
      <c r="V686" s="199" t="str">
        <f t="shared" si="195"/>
        <v/>
      </c>
      <c r="W686" s="199" t="str">
        <f t="shared" si="196"/>
        <v/>
      </c>
      <c r="X686" s="199" t="str">
        <f t="shared" si="197"/>
        <v/>
      </c>
      <c r="Y686" s="199" t="str">
        <f t="shared" si="198"/>
        <v/>
      </c>
    </row>
    <row r="687" spans="1:25" ht="34.5" customHeight="1" x14ac:dyDescent="0.25">
      <c r="A687" s="197" t="str">
        <f t="shared" si="193"/>
        <v/>
      </c>
      <c r="B687" s="198"/>
      <c r="C687" s="198"/>
      <c r="D687" s="197" t="str">
        <f t="shared" si="192"/>
        <v/>
      </c>
      <c r="E687" s="198"/>
      <c r="F687" s="197"/>
      <c r="G687" s="197" t="str">
        <f t="shared" si="194"/>
        <v/>
      </c>
      <c r="H687" s="197"/>
      <c r="I687" s="197"/>
      <c r="J687" s="197"/>
      <c r="K687" s="197"/>
      <c r="L687" s="197"/>
      <c r="M687" s="197"/>
      <c r="N687" s="199"/>
      <c r="O687" s="199"/>
      <c r="P687" s="199"/>
      <c r="Q687" s="199"/>
      <c r="R687" s="197"/>
      <c r="S687" s="197"/>
      <c r="T687" s="197"/>
      <c r="U687" s="197"/>
      <c r="V687" s="199" t="str">
        <f t="shared" si="195"/>
        <v/>
      </c>
      <c r="W687" s="199" t="str">
        <f t="shared" si="196"/>
        <v/>
      </c>
      <c r="X687" s="199" t="str">
        <f t="shared" si="197"/>
        <v/>
      </c>
      <c r="Y687" s="199" t="str">
        <f t="shared" si="198"/>
        <v/>
      </c>
    </row>
    <row r="688" spans="1:25" ht="34.5" customHeight="1" x14ac:dyDescent="0.25">
      <c r="A688" s="197" t="str">
        <f t="shared" si="193"/>
        <v/>
      </c>
      <c r="B688" s="198"/>
      <c r="C688" s="198"/>
      <c r="D688" s="197" t="str">
        <f t="shared" si="192"/>
        <v/>
      </c>
      <c r="E688" s="198"/>
      <c r="F688" s="197"/>
      <c r="G688" s="197" t="str">
        <f t="shared" si="194"/>
        <v/>
      </c>
      <c r="H688" s="197"/>
      <c r="I688" s="197"/>
      <c r="J688" s="197"/>
      <c r="K688" s="197"/>
      <c r="L688" s="197"/>
      <c r="M688" s="197"/>
      <c r="N688" s="199"/>
      <c r="O688" s="199"/>
      <c r="P688" s="199"/>
      <c r="Q688" s="199"/>
      <c r="R688" s="197"/>
      <c r="S688" s="197"/>
      <c r="T688" s="197"/>
      <c r="U688" s="197"/>
      <c r="V688" s="199" t="str">
        <f t="shared" si="195"/>
        <v/>
      </c>
      <c r="W688" s="199" t="str">
        <f t="shared" si="196"/>
        <v/>
      </c>
      <c r="X688" s="199" t="str">
        <f t="shared" si="197"/>
        <v/>
      </c>
      <c r="Y688" s="199" t="str">
        <f t="shared" si="198"/>
        <v/>
      </c>
    </row>
    <row r="689" spans="1:25" ht="34.5" customHeight="1" x14ac:dyDescent="0.25">
      <c r="A689" s="197" t="str">
        <f t="shared" si="193"/>
        <v/>
      </c>
      <c r="B689" s="198"/>
      <c r="C689" s="198"/>
      <c r="D689" s="197" t="str">
        <f t="shared" si="192"/>
        <v/>
      </c>
      <c r="E689" s="198"/>
      <c r="F689" s="197"/>
      <c r="G689" s="197" t="str">
        <f t="shared" si="194"/>
        <v/>
      </c>
      <c r="H689" s="197"/>
      <c r="I689" s="197"/>
      <c r="J689" s="197"/>
      <c r="K689" s="197"/>
      <c r="L689" s="197"/>
      <c r="M689" s="197"/>
      <c r="N689" s="199"/>
      <c r="O689" s="199"/>
      <c r="P689" s="199"/>
      <c r="Q689" s="199"/>
      <c r="R689" s="197"/>
      <c r="S689" s="197"/>
      <c r="T689" s="197"/>
      <c r="U689" s="197"/>
      <c r="V689" s="199" t="str">
        <f t="shared" si="195"/>
        <v/>
      </c>
      <c r="W689" s="199" t="str">
        <f t="shared" si="196"/>
        <v/>
      </c>
      <c r="X689" s="199" t="str">
        <f t="shared" si="197"/>
        <v/>
      </c>
      <c r="Y689" s="199" t="str">
        <f t="shared" si="198"/>
        <v/>
      </c>
    </row>
    <row r="690" spans="1:25" ht="34.5" customHeight="1" x14ac:dyDescent="0.25">
      <c r="A690" s="197" t="str">
        <f t="shared" si="193"/>
        <v/>
      </c>
      <c r="B690" s="198"/>
      <c r="C690" s="198"/>
      <c r="D690" s="197" t="str">
        <f t="shared" si="192"/>
        <v/>
      </c>
      <c r="E690" s="198"/>
      <c r="F690" s="197"/>
      <c r="G690" s="197" t="str">
        <f t="shared" si="194"/>
        <v/>
      </c>
      <c r="H690" s="197"/>
      <c r="I690" s="197"/>
      <c r="J690" s="197"/>
      <c r="K690" s="197"/>
      <c r="L690" s="197"/>
      <c r="M690" s="197"/>
      <c r="N690" s="199"/>
      <c r="O690" s="199"/>
      <c r="P690" s="199"/>
      <c r="Q690" s="199"/>
      <c r="R690" s="197"/>
      <c r="S690" s="197"/>
      <c r="T690" s="197"/>
      <c r="U690" s="197"/>
      <c r="V690" s="199" t="str">
        <f t="shared" si="195"/>
        <v/>
      </c>
      <c r="W690" s="199" t="str">
        <f t="shared" si="196"/>
        <v/>
      </c>
      <c r="X690" s="199" t="str">
        <f t="shared" si="197"/>
        <v/>
      </c>
      <c r="Y690" s="199" t="str">
        <f t="shared" si="198"/>
        <v/>
      </c>
    </row>
    <row r="691" spans="1:25" ht="34.5" customHeight="1" x14ac:dyDescent="0.25">
      <c r="A691" s="197" t="str">
        <f t="shared" si="193"/>
        <v/>
      </c>
      <c r="B691" s="198"/>
      <c r="C691" s="198"/>
      <c r="D691" s="197" t="str">
        <f t="shared" si="192"/>
        <v/>
      </c>
      <c r="E691" s="198"/>
      <c r="F691" s="197"/>
      <c r="G691" s="197" t="str">
        <f t="shared" si="194"/>
        <v/>
      </c>
      <c r="H691" s="197"/>
      <c r="I691" s="197"/>
      <c r="J691" s="197"/>
      <c r="K691" s="197"/>
      <c r="L691" s="197"/>
      <c r="M691" s="197"/>
      <c r="N691" s="199"/>
      <c r="O691" s="199"/>
      <c r="P691" s="199"/>
      <c r="Q691" s="199"/>
      <c r="R691" s="197"/>
      <c r="S691" s="197"/>
      <c r="T691" s="197"/>
      <c r="U691" s="197"/>
      <c r="V691" s="199" t="str">
        <f t="shared" si="195"/>
        <v/>
      </c>
      <c r="W691" s="199" t="str">
        <f t="shared" si="196"/>
        <v/>
      </c>
      <c r="X691" s="199" t="str">
        <f t="shared" si="197"/>
        <v/>
      </c>
      <c r="Y691" s="199" t="str">
        <f t="shared" si="198"/>
        <v/>
      </c>
    </row>
    <row r="692" spans="1:25" ht="34.5" customHeight="1" x14ac:dyDescent="0.25">
      <c r="A692" s="197" t="str">
        <f t="shared" si="193"/>
        <v/>
      </c>
      <c r="B692" s="198"/>
      <c r="C692" s="198"/>
      <c r="D692" s="197" t="str">
        <f t="shared" si="192"/>
        <v/>
      </c>
      <c r="E692" s="198"/>
      <c r="F692" s="197"/>
      <c r="G692" s="197" t="str">
        <f t="shared" si="194"/>
        <v/>
      </c>
      <c r="H692" s="197"/>
      <c r="I692" s="197"/>
      <c r="J692" s="197"/>
      <c r="K692" s="197"/>
      <c r="L692" s="197"/>
      <c r="M692" s="197"/>
      <c r="N692" s="199"/>
      <c r="O692" s="199"/>
      <c r="P692" s="199"/>
      <c r="Q692" s="199"/>
      <c r="R692" s="197"/>
      <c r="S692" s="197"/>
      <c r="T692" s="197"/>
      <c r="U692" s="197"/>
      <c r="V692" s="199" t="str">
        <f t="shared" si="195"/>
        <v/>
      </c>
      <c r="W692" s="199" t="str">
        <f t="shared" si="196"/>
        <v/>
      </c>
      <c r="X692" s="199" t="str">
        <f t="shared" si="197"/>
        <v/>
      </c>
      <c r="Y692" s="199" t="str">
        <f t="shared" si="198"/>
        <v/>
      </c>
    </row>
    <row r="693" spans="1:25" ht="34.5" customHeight="1" x14ac:dyDescent="0.25">
      <c r="A693" s="197" t="str">
        <f t="shared" si="193"/>
        <v/>
      </c>
      <c r="B693" s="198"/>
      <c r="C693" s="198"/>
      <c r="D693" s="197" t="str">
        <f t="shared" si="192"/>
        <v/>
      </c>
      <c r="E693" s="198"/>
      <c r="F693" s="197"/>
      <c r="G693" s="197" t="str">
        <f t="shared" si="194"/>
        <v/>
      </c>
      <c r="H693" s="197"/>
      <c r="I693" s="197"/>
      <c r="J693" s="197"/>
      <c r="K693" s="197"/>
      <c r="L693" s="197"/>
      <c r="M693" s="197"/>
      <c r="N693" s="199"/>
      <c r="O693" s="199"/>
      <c r="P693" s="199"/>
      <c r="Q693" s="199"/>
      <c r="R693" s="197"/>
      <c r="S693" s="197"/>
      <c r="T693" s="197"/>
      <c r="U693" s="197"/>
      <c r="V693" s="199" t="str">
        <f t="shared" si="195"/>
        <v/>
      </c>
      <c r="W693" s="199" t="str">
        <f t="shared" si="196"/>
        <v/>
      </c>
      <c r="X693" s="199" t="str">
        <f t="shared" si="197"/>
        <v/>
      </c>
      <c r="Y693" s="199" t="str">
        <f t="shared" si="198"/>
        <v/>
      </c>
    </row>
    <row r="694" spans="1:25" ht="34.5" customHeight="1" x14ac:dyDescent="0.25">
      <c r="A694" s="197" t="str">
        <f t="shared" si="193"/>
        <v/>
      </c>
      <c r="B694" s="198"/>
      <c r="C694" s="198"/>
      <c r="D694" s="197" t="str">
        <f t="shared" si="192"/>
        <v/>
      </c>
      <c r="E694" s="198"/>
      <c r="F694" s="197"/>
      <c r="G694" s="197" t="str">
        <f t="shared" si="194"/>
        <v/>
      </c>
      <c r="H694" s="197"/>
      <c r="I694" s="197"/>
      <c r="J694" s="197"/>
      <c r="K694" s="197"/>
      <c r="L694" s="197"/>
      <c r="M694" s="197"/>
      <c r="N694" s="199"/>
      <c r="O694" s="199"/>
      <c r="P694" s="199"/>
      <c r="Q694" s="199"/>
      <c r="R694" s="197"/>
      <c r="S694" s="197"/>
      <c r="T694" s="197"/>
      <c r="U694" s="197"/>
      <c r="V694" s="199" t="str">
        <f t="shared" si="195"/>
        <v/>
      </c>
      <c r="W694" s="199" t="str">
        <f t="shared" si="196"/>
        <v/>
      </c>
      <c r="X694" s="199" t="str">
        <f t="shared" si="197"/>
        <v/>
      </c>
      <c r="Y694" s="199" t="str">
        <f t="shared" si="198"/>
        <v/>
      </c>
    </row>
    <row r="695" spans="1:25" ht="34.5" customHeight="1" x14ac:dyDescent="0.25">
      <c r="A695" s="197" t="str">
        <f t="shared" si="193"/>
        <v/>
      </c>
      <c r="B695" s="198"/>
      <c r="C695" s="198"/>
      <c r="D695" s="197" t="str">
        <f t="shared" si="192"/>
        <v/>
      </c>
      <c r="E695" s="198"/>
      <c r="F695" s="197"/>
      <c r="G695" s="197" t="str">
        <f t="shared" si="194"/>
        <v/>
      </c>
      <c r="H695" s="197"/>
      <c r="I695" s="197"/>
      <c r="J695" s="197"/>
      <c r="K695" s="197"/>
      <c r="L695" s="197"/>
      <c r="M695" s="197"/>
      <c r="N695" s="199"/>
      <c r="O695" s="199"/>
      <c r="P695" s="199"/>
      <c r="Q695" s="199"/>
      <c r="R695" s="197"/>
      <c r="S695" s="197"/>
      <c r="T695" s="197"/>
      <c r="U695" s="197"/>
      <c r="V695" s="199" t="str">
        <f t="shared" si="195"/>
        <v/>
      </c>
      <c r="W695" s="199" t="str">
        <f t="shared" si="196"/>
        <v/>
      </c>
      <c r="X695" s="199" t="str">
        <f t="shared" si="197"/>
        <v/>
      </c>
      <c r="Y695" s="199" t="str">
        <f t="shared" si="198"/>
        <v/>
      </c>
    </row>
    <row r="696" spans="1:25" ht="34.5" customHeight="1" x14ac:dyDescent="0.25">
      <c r="A696" s="197" t="str">
        <f t="shared" si="193"/>
        <v/>
      </c>
      <c r="B696" s="198"/>
      <c r="C696" s="198"/>
      <c r="D696" s="197" t="str">
        <f t="shared" si="192"/>
        <v/>
      </c>
      <c r="E696" s="198"/>
      <c r="F696" s="197"/>
      <c r="G696" s="197" t="str">
        <f t="shared" si="194"/>
        <v/>
      </c>
      <c r="H696" s="197"/>
      <c r="I696" s="197"/>
      <c r="J696" s="197"/>
      <c r="K696" s="197"/>
      <c r="L696" s="197"/>
      <c r="M696" s="197"/>
      <c r="N696" s="199"/>
      <c r="O696" s="199"/>
      <c r="P696" s="199"/>
      <c r="Q696" s="199"/>
      <c r="R696" s="197"/>
      <c r="S696" s="197"/>
      <c r="T696" s="197"/>
      <c r="U696" s="197"/>
      <c r="V696" s="199" t="str">
        <f t="shared" si="195"/>
        <v/>
      </c>
      <c r="W696" s="199" t="str">
        <f t="shared" si="196"/>
        <v/>
      </c>
      <c r="X696" s="199" t="str">
        <f t="shared" si="197"/>
        <v/>
      </c>
      <c r="Y696" s="199" t="str">
        <f t="shared" si="198"/>
        <v/>
      </c>
    </row>
    <row r="697" spans="1:25" ht="34.5" customHeight="1" x14ac:dyDescent="0.25">
      <c r="A697" s="197" t="str">
        <f t="shared" si="193"/>
        <v/>
      </c>
      <c r="B697" s="198"/>
      <c r="C697" s="198"/>
      <c r="D697" s="197" t="str">
        <f t="shared" si="192"/>
        <v/>
      </c>
      <c r="E697" s="198"/>
      <c r="F697" s="197"/>
      <c r="G697" s="197" t="str">
        <f t="shared" si="194"/>
        <v/>
      </c>
      <c r="H697" s="197"/>
      <c r="I697" s="197"/>
      <c r="J697" s="197"/>
      <c r="K697" s="197"/>
      <c r="L697" s="197"/>
      <c r="M697" s="197"/>
      <c r="N697" s="199"/>
      <c r="O697" s="199"/>
      <c r="P697" s="199"/>
      <c r="Q697" s="199"/>
      <c r="R697" s="197"/>
      <c r="S697" s="197"/>
      <c r="T697" s="197"/>
      <c r="U697" s="197"/>
      <c r="V697" s="199" t="str">
        <f t="shared" si="195"/>
        <v/>
      </c>
      <c r="W697" s="199" t="str">
        <f t="shared" si="196"/>
        <v/>
      </c>
      <c r="X697" s="199" t="str">
        <f t="shared" si="197"/>
        <v/>
      </c>
      <c r="Y697" s="199" t="str">
        <f t="shared" si="198"/>
        <v/>
      </c>
    </row>
    <row r="698" spans="1:25" ht="34.5" customHeight="1" x14ac:dyDescent="0.25">
      <c r="A698" s="197" t="str">
        <f t="shared" si="193"/>
        <v/>
      </c>
      <c r="B698" s="198"/>
      <c r="C698" s="198"/>
      <c r="D698" s="197" t="str">
        <f t="shared" si="192"/>
        <v/>
      </c>
      <c r="E698" s="198"/>
      <c r="F698" s="197"/>
      <c r="G698" s="197" t="str">
        <f t="shared" si="194"/>
        <v/>
      </c>
      <c r="H698" s="197"/>
      <c r="I698" s="197"/>
      <c r="J698" s="197"/>
      <c r="K698" s="197"/>
      <c r="L698" s="197"/>
      <c r="M698" s="197"/>
      <c r="N698" s="199"/>
      <c r="O698" s="199"/>
      <c r="P698" s="199"/>
      <c r="Q698" s="199"/>
      <c r="R698" s="197"/>
      <c r="S698" s="197"/>
      <c r="T698" s="197"/>
      <c r="U698" s="197"/>
      <c r="V698" s="199" t="str">
        <f t="shared" si="195"/>
        <v/>
      </c>
      <c r="W698" s="199" t="str">
        <f t="shared" si="196"/>
        <v/>
      </c>
      <c r="X698" s="199" t="str">
        <f t="shared" si="197"/>
        <v/>
      </c>
      <c r="Y698" s="199" t="str">
        <f t="shared" si="198"/>
        <v/>
      </c>
    </row>
    <row r="699" spans="1:25" ht="34.5" customHeight="1" x14ac:dyDescent="0.25">
      <c r="A699" s="197" t="str">
        <f t="shared" si="193"/>
        <v/>
      </c>
      <c r="B699" s="198"/>
      <c r="C699" s="198"/>
      <c r="D699" s="197" t="str">
        <f t="shared" si="192"/>
        <v/>
      </c>
      <c r="E699" s="198"/>
      <c r="F699" s="197"/>
      <c r="G699" s="197" t="str">
        <f t="shared" si="194"/>
        <v/>
      </c>
      <c r="H699" s="197"/>
      <c r="I699" s="197"/>
      <c r="J699" s="197"/>
      <c r="K699" s="197"/>
      <c r="L699" s="197"/>
      <c r="M699" s="197"/>
      <c r="N699" s="199"/>
      <c r="O699" s="199"/>
      <c r="P699" s="199"/>
      <c r="Q699" s="199"/>
      <c r="R699" s="197"/>
      <c r="S699" s="197"/>
      <c r="T699" s="197"/>
      <c r="U699" s="197"/>
      <c r="V699" s="199" t="str">
        <f t="shared" si="195"/>
        <v/>
      </c>
      <c r="W699" s="199" t="str">
        <f t="shared" si="196"/>
        <v/>
      </c>
      <c r="X699" s="199" t="str">
        <f t="shared" si="197"/>
        <v/>
      </c>
      <c r="Y699" s="199" t="str">
        <f t="shared" si="198"/>
        <v/>
      </c>
    </row>
    <row r="700" spans="1:25" ht="34.5" customHeight="1" x14ac:dyDescent="0.25">
      <c r="A700" s="197" t="str">
        <f t="shared" si="193"/>
        <v/>
      </c>
      <c r="B700" s="198"/>
      <c r="C700" s="198"/>
      <c r="D700" s="197" t="str">
        <f t="shared" si="192"/>
        <v/>
      </c>
      <c r="E700" s="198"/>
      <c r="F700" s="197"/>
      <c r="G700" s="197" t="str">
        <f t="shared" si="194"/>
        <v/>
      </c>
      <c r="H700" s="197"/>
      <c r="I700" s="197"/>
      <c r="J700" s="197"/>
      <c r="K700" s="197"/>
      <c r="L700" s="197"/>
      <c r="M700" s="197"/>
      <c r="N700" s="199"/>
      <c r="O700" s="199"/>
      <c r="P700" s="199"/>
      <c r="Q700" s="199"/>
      <c r="R700" s="197"/>
      <c r="S700" s="197"/>
      <c r="T700" s="197"/>
      <c r="U700" s="197"/>
      <c r="V700" s="199" t="str">
        <f t="shared" si="195"/>
        <v/>
      </c>
      <c r="W700" s="199" t="str">
        <f t="shared" si="196"/>
        <v/>
      </c>
      <c r="X700" s="199" t="str">
        <f t="shared" si="197"/>
        <v/>
      </c>
      <c r="Y700" s="199" t="str">
        <f t="shared" si="198"/>
        <v/>
      </c>
    </row>
    <row r="701" spans="1:25" ht="34.5" customHeight="1" x14ac:dyDescent="0.25">
      <c r="A701" s="197" t="str">
        <f t="shared" si="193"/>
        <v/>
      </c>
      <c r="B701" s="198"/>
      <c r="C701" s="198"/>
      <c r="D701" s="197" t="str">
        <f t="shared" si="192"/>
        <v/>
      </c>
      <c r="E701" s="198"/>
      <c r="F701" s="197"/>
      <c r="G701" s="197" t="str">
        <f t="shared" si="194"/>
        <v/>
      </c>
      <c r="H701" s="197"/>
      <c r="I701" s="197"/>
      <c r="J701" s="197"/>
      <c r="K701" s="197"/>
      <c r="L701" s="197"/>
      <c r="M701" s="197"/>
      <c r="N701" s="199"/>
      <c r="O701" s="199"/>
      <c r="P701" s="199"/>
      <c r="Q701" s="199"/>
      <c r="R701" s="197"/>
      <c r="S701" s="197"/>
      <c r="T701" s="197"/>
      <c r="U701" s="197"/>
      <c r="V701" s="199" t="str">
        <f t="shared" si="195"/>
        <v/>
      </c>
      <c r="W701" s="199" t="str">
        <f t="shared" si="196"/>
        <v/>
      </c>
      <c r="X701" s="199" t="str">
        <f t="shared" si="197"/>
        <v/>
      </c>
      <c r="Y701" s="199" t="str">
        <f t="shared" si="198"/>
        <v/>
      </c>
    </row>
    <row r="702" spans="1:25" ht="34.5" customHeight="1" x14ac:dyDescent="0.25">
      <c r="A702" s="197" t="str">
        <f t="shared" si="193"/>
        <v/>
      </c>
      <c r="B702" s="198"/>
      <c r="C702" s="198"/>
      <c r="D702" s="197" t="str">
        <f t="shared" si="192"/>
        <v/>
      </c>
      <c r="E702" s="198"/>
      <c r="F702" s="197"/>
      <c r="G702" s="197" t="str">
        <f t="shared" si="194"/>
        <v/>
      </c>
      <c r="H702" s="197"/>
      <c r="I702" s="197"/>
      <c r="J702" s="197"/>
      <c r="K702" s="197"/>
      <c r="L702" s="197"/>
      <c r="M702" s="197"/>
      <c r="N702" s="199"/>
      <c r="O702" s="199"/>
      <c r="P702" s="199"/>
      <c r="Q702" s="199"/>
      <c r="R702" s="197"/>
      <c r="S702" s="197"/>
      <c r="T702" s="197"/>
      <c r="U702" s="197"/>
      <c r="V702" s="199" t="str">
        <f t="shared" si="195"/>
        <v/>
      </c>
      <c r="W702" s="199" t="str">
        <f t="shared" si="196"/>
        <v/>
      </c>
      <c r="X702" s="199" t="str">
        <f t="shared" si="197"/>
        <v/>
      </c>
      <c r="Y702" s="199" t="str">
        <f t="shared" si="198"/>
        <v/>
      </c>
    </row>
    <row r="703" spans="1:25" ht="34.5" customHeight="1" x14ac:dyDescent="0.25">
      <c r="A703" s="197" t="str">
        <f t="shared" si="193"/>
        <v/>
      </c>
      <c r="B703" s="198"/>
      <c r="C703" s="198"/>
      <c r="D703" s="197" t="str">
        <f t="shared" si="192"/>
        <v/>
      </c>
      <c r="E703" s="198"/>
      <c r="F703" s="197"/>
      <c r="G703" s="197" t="str">
        <f t="shared" si="194"/>
        <v/>
      </c>
      <c r="H703" s="197"/>
      <c r="I703" s="197"/>
      <c r="J703" s="197"/>
      <c r="K703" s="197"/>
      <c r="L703" s="197"/>
      <c r="M703" s="197"/>
      <c r="N703" s="199"/>
      <c r="O703" s="199"/>
      <c r="P703" s="199"/>
      <c r="Q703" s="199"/>
      <c r="R703" s="197"/>
      <c r="S703" s="197"/>
      <c r="T703" s="197"/>
      <c r="U703" s="197"/>
      <c r="V703" s="199" t="str">
        <f t="shared" si="195"/>
        <v/>
      </c>
      <c r="W703" s="199" t="str">
        <f t="shared" si="196"/>
        <v/>
      </c>
      <c r="X703" s="199" t="str">
        <f t="shared" si="197"/>
        <v/>
      </c>
      <c r="Y703" s="199" t="str">
        <f t="shared" si="198"/>
        <v/>
      </c>
    </row>
    <row r="704" spans="1:25" ht="34.5" customHeight="1" x14ac:dyDescent="0.25">
      <c r="A704" s="197" t="str">
        <f t="shared" si="193"/>
        <v/>
      </c>
      <c r="B704" s="198"/>
      <c r="C704" s="198"/>
      <c r="D704" s="197" t="str">
        <f t="shared" si="192"/>
        <v/>
      </c>
      <c r="E704" s="198"/>
      <c r="F704" s="197"/>
      <c r="G704" s="197" t="str">
        <f t="shared" si="194"/>
        <v/>
      </c>
      <c r="H704" s="197"/>
      <c r="I704" s="197"/>
      <c r="J704" s="197"/>
      <c r="K704" s="197"/>
      <c r="L704" s="197"/>
      <c r="M704" s="197"/>
      <c r="N704" s="199"/>
      <c r="O704" s="199"/>
      <c r="P704" s="199"/>
      <c r="Q704" s="199"/>
      <c r="R704" s="197"/>
      <c r="S704" s="197"/>
      <c r="T704" s="197"/>
      <c r="U704" s="197"/>
      <c r="V704" s="199" t="str">
        <f t="shared" si="195"/>
        <v/>
      </c>
      <c r="W704" s="199" t="str">
        <f t="shared" si="196"/>
        <v/>
      </c>
      <c r="X704" s="199" t="str">
        <f t="shared" si="197"/>
        <v/>
      </c>
      <c r="Y704" s="199" t="str">
        <f t="shared" si="198"/>
        <v/>
      </c>
    </row>
    <row r="705" spans="1:25" ht="34.5" customHeight="1" x14ac:dyDescent="0.25">
      <c r="A705" s="197" t="str">
        <f t="shared" si="193"/>
        <v/>
      </c>
      <c r="B705" s="198"/>
      <c r="C705" s="198"/>
      <c r="D705" s="197" t="str">
        <f t="shared" si="192"/>
        <v/>
      </c>
      <c r="E705" s="198"/>
      <c r="F705" s="197"/>
      <c r="G705" s="197" t="str">
        <f t="shared" si="194"/>
        <v/>
      </c>
      <c r="H705" s="197"/>
      <c r="I705" s="197"/>
      <c r="J705" s="197"/>
      <c r="K705" s="197"/>
      <c r="L705" s="197"/>
      <c r="M705" s="197"/>
      <c r="N705" s="199"/>
      <c r="O705" s="199"/>
      <c r="P705" s="199"/>
      <c r="Q705" s="199"/>
      <c r="R705" s="197"/>
      <c r="S705" s="197"/>
      <c r="T705" s="197"/>
      <c r="U705" s="197"/>
      <c r="V705" s="199" t="str">
        <f t="shared" si="195"/>
        <v/>
      </c>
      <c r="W705" s="199" t="str">
        <f t="shared" si="196"/>
        <v/>
      </c>
      <c r="X705" s="199" t="str">
        <f t="shared" si="197"/>
        <v/>
      </c>
      <c r="Y705" s="199" t="str">
        <f t="shared" si="198"/>
        <v/>
      </c>
    </row>
    <row r="706" spans="1:25" ht="34.5" customHeight="1" x14ac:dyDescent="0.25">
      <c r="A706" s="197" t="str">
        <f t="shared" si="193"/>
        <v/>
      </c>
      <c r="B706" s="198"/>
      <c r="C706" s="198"/>
      <c r="D706" s="197" t="str">
        <f t="shared" si="192"/>
        <v/>
      </c>
      <c r="E706" s="198"/>
      <c r="F706" s="197"/>
      <c r="G706" s="197" t="str">
        <f t="shared" si="194"/>
        <v/>
      </c>
      <c r="H706" s="197"/>
      <c r="I706" s="197"/>
      <c r="J706" s="197"/>
      <c r="K706" s="197"/>
      <c r="L706" s="197"/>
      <c r="M706" s="197"/>
      <c r="N706" s="199"/>
      <c r="O706" s="199"/>
      <c r="P706" s="199"/>
      <c r="Q706" s="199"/>
      <c r="R706" s="197"/>
      <c r="S706" s="197"/>
      <c r="T706" s="197"/>
      <c r="U706" s="197"/>
      <c r="V706" s="199" t="str">
        <f t="shared" si="195"/>
        <v/>
      </c>
      <c r="W706" s="199" t="str">
        <f t="shared" si="196"/>
        <v/>
      </c>
      <c r="X706" s="199" t="str">
        <f t="shared" si="197"/>
        <v/>
      </c>
      <c r="Y706" s="199" t="str">
        <f t="shared" si="198"/>
        <v/>
      </c>
    </row>
    <row r="707" spans="1:25" ht="34.5" customHeight="1" x14ac:dyDescent="0.25">
      <c r="A707" s="197" t="str">
        <f t="shared" si="193"/>
        <v/>
      </c>
      <c r="B707" s="198"/>
      <c r="C707" s="198"/>
      <c r="D707" s="197" t="str">
        <f t="shared" si="192"/>
        <v/>
      </c>
      <c r="E707" s="198"/>
      <c r="F707" s="197"/>
      <c r="G707" s="197" t="str">
        <f t="shared" si="194"/>
        <v/>
      </c>
      <c r="H707" s="197"/>
      <c r="I707" s="197"/>
      <c r="J707" s="197"/>
      <c r="K707" s="197"/>
      <c r="L707" s="197"/>
      <c r="M707" s="197"/>
      <c r="N707" s="199"/>
      <c r="O707" s="199"/>
      <c r="P707" s="199"/>
      <c r="Q707" s="199"/>
      <c r="R707" s="197"/>
      <c r="S707" s="197"/>
      <c r="T707" s="197"/>
      <c r="U707" s="197"/>
      <c r="V707" s="199" t="str">
        <f t="shared" si="195"/>
        <v/>
      </c>
      <c r="W707" s="199" t="str">
        <f t="shared" si="196"/>
        <v/>
      </c>
      <c r="X707" s="199" t="str">
        <f t="shared" si="197"/>
        <v/>
      </c>
      <c r="Y707" s="199" t="str">
        <f t="shared" si="198"/>
        <v/>
      </c>
    </row>
    <row r="708" spans="1:25" ht="34.5" customHeight="1" x14ac:dyDescent="0.25">
      <c r="A708" s="197" t="str">
        <f t="shared" si="193"/>
        <v/>
      </c>
      <c r="B708" s="198"/>
      <c r="C708" s="198"/>
      <c r="D708" s="197" t="str">
        <f t="shared" si="192"/>
        <v/>
      </c>
      <c r="E708" s="198"/>
      <c r="F708" s="197"/>
      <c r="G708" s="197" t="str">
        <f t="shared" si="194"/>
        <v/>
      </c>
      <c r="H708" s="197"/>
      <c r="I708" s="197"/>
      <c r="J708" s="197"/>
      <c r="K708" s="197"/>
      <c r="L708" s="197"/>
      <c r="M708" s="197"/>
      <c r="N708" s="199"/>
      <c r="O708" s="199"/>
      <c r="P708" s="199"/>
      <c r="Q708" s="199"/>
      <c r="R708" s="197"/>
      <c r="S708" s="197"/>
      <c r="T708" s="197"/>
      <c r="U708" s="197"/>
      <c r="V708" s="199" t="str">
        <f t="shared" si="195"/>
        <v/>
      </c>
      <c r="W708" s="199" t="str">
        <f t="shared" si="196"/>
        <v/>
      </c>
      <c r="X708" s="199" t="str">
        <f t="shared" si="197"/>
        <v/>
      </c>
      <c r="Y708" s="199" t="str">
        <f t="shared" si="198"/>
        <v/>
      </c>
    </row>
    <row r="709" spans="1:25" ht="34.5" customHeight="1" x14ac:dyDescent="0.25">
      <c r="A709" s="197" t="str">
        <f t="shared" si="193"/>
        <v/>
      </c>
      <c r="B709" s="198"/>
      <c r="C709" s="198"/>
      <c r="D709" s="197" t="str">
        <f t="shared" ref="D709:D772" si="199">IF(E709="","",WEEKNUM(E709,21))</f>
        <v/>
      </c>
      <c r="E709" s="198"/>
      <c r="F709" s="197"/>
      <c r="G709" s="197" t="str">
        <f t="shared" si="194"/>
        <v/>
      </c>
      <c r="H709" s="197"/>
      <c r="I709" s="197"/>
      <c r="J709" s="197"/>
      <c r="K709" s="197"/>
      <c r="L709" s="197"/>
      <c r="M709" s="197"/>
      <c r="N709" s="199"/>
      <c r="O709" s="199"/>
      <c r="P709" s="199"/>
      <c r="Q709" s="199"/>
      <c r="R709" s="197"/>
      <c r="S709" s="197"/>
      <c r="T709" s="197"/>
      <c r="U709" s="197"/>
      <c r="V709" s="199" t="str">
        <f t="shared" si="195"/>
        <v/>
      </c>
      <c r="W709" s="199" t="str">
        <f t="shared" si="196"/>
        <v/>
      </c>
      <c r="X709" s="199" t="str">
        <f t="shared" si="197"/>
        <v/>
      </c>
      <c r="Y709" s="199" t="str">
        <f t="shared" si="198"/>
        <v/>
      </c>
    </row>
    <row r="710" spans="1:25" ht="34.5" customHeight="1" x14ac:dyDescent="0.25">
      <c r="A710" s="197" t="str">
        <f t="shared" si="193"/>
        <v/>
      </c>
      <c r="B710" s="198"/>
      <c r="C710" s="198"/>
      <c r="D710" s="197" t="str">
        <f t="shared" si="199"/>
        <v/>
      </c>
      <c r="E710" s="198"/>
      <c r="F710" s="197"/>
      <c r="G710" s="197" t="str">
        <f t="shared" si="194"/>
        <v/>
      </c>
      <c r="H710" s="197"/>
      <c r="I710" s="197"/>
      <c r="J710" s="197"/>
      <c r="K710" s="197"/>
      <c r="L710" s="197"/>
      <c r="M710" s="197"/>
      <c r="N710" s="199"/>
      <c r="O710" s="199"/>
      <c r="P710" s="199"/>
      <c r="Q710" s="199"/>
      <c r="R710" s="197"/>
      <c r="S710" s="197"/>
      <c r="T710" s="197"/>
      <c r="U710" s="197"/>
      <c r="V710" s="199" t="str">
        <f t="shared" si="195"/>
        <v/>
      </c>
      <c r="W710" s="199" t="str">
        <f t="shared" si="196"/>
        <v/>
      </c>
      <c r="X710" s="199" t="str">
        <f t="shared" si="197"/>
        <v/>
      </c>
      <c r="Y710" s="199" t="str">
        <f t="shared" si="198"/>
        <v/>
      </c>
    </row>
    <row r="711" spans="1:25" ht="34.5" customHeight="1" x14ac:dyDescent="0.25">
      <c r="A711" s="197" t="str">
        <f t="shared" si="193"/>
        <v/>
      </c>
      <c r="B711" s="198"/>
      <c r="C711" s="198"/>
      <c r="D711" s="197" t="str">
        <f t="shared" si="199"/>
        <v/>
      </c>
      <c r="E711" s="198"/>
      <c r="F711" s="197"/>
      <c r="G711" s="197" t="str">
        <f t="shared" si="194"/>
        <v/>
      </c>
      <c r="H711" s="197"/>
      <c r="I711" s="197"/>
      <c r="J711" s="197"/>
      <c r="K711" s="197"/>
      <c r="L711" s="197"/>
      <c r="M711" s="197"/>
      <c r="N711" s="199"/>
      <c r="O711" s="199"/>
      <c r="P711" s="199"/>
      <c r="Q711" s="199"/>
      <c r="R711" s="197"/>
      <c r="S711" s="197"/>
      <c r="T711" s="197"/>
      <c r="U711" s="197"/>
      <c r="V711" s="199" t="str">
        <f t="shared" si="195"/>
        <v/>
      </c>
      <c r="W711" s="199" t="str">
        <f t="shared" si="196"/>
        <v/>
      </c>
      <c r="X711" s="199" t="str">
        <f t="shared" si="197"/>
        <v/>
      </c>
      <c r="Y711" s="199" t="str">
        <f t="shared" si="198"/>
        <v/>
      </c>
    </row>
    <row r="712" spans="1:25" ht="34.5" customHeight="1" x14ac:dyDescent="0.25">
      <c r="A712" s="197" t="str">
        <f t="shared" ref="A712:A775" si="200">IF(B712="","",WEEKNUM(B712,21))</f>
        <v/>
      </c>
      <c r="B712" s="198"/>
      <c r="C712" s="198"/>
      <c r="D712" s="197" t="str">
        <f t="shared" si="199"/>
        <v/>
      </c>
      <c r="E712" s="198"/>
      <c r="F712" s="197"/>
      <c r="G712" s="197" t="str">
        <f t="shared" si="194"/>
        <v/>
      </c>
      <c r="H712" s="197"/>
      <c r="I712" s="197"/>
      <c r="J712" s="197"/>
      <c r="K712" s="197"/>
      <c r="L712" s="197"/>
      <c r="M712" s="197"/>
      <c r="N712" s="199"/>
      <c r="O712" s="199"/>
      <c r="P712" s="199"/>
      <c r="Q712" s="199"/>
      <c r="R712" s="197"/>
      <c r="S712" s="197"/>
      <c r="T712" s="197"/>
      <c r="U712" s="197"/>
      <c r="V712" s="199" t="str">
        <f t="shared" si="195"/>
        <v/>
      </c>
      <c r="W712" s="199" t="str">
        <f t="shared" si="196"/>
        <v/>
      </c>
      <c r="X712" s="199" t="str">
        <f t="shared" si="197"/>
        <v/>
      </c>
      <c r="Y712" s="199" t="str">
        <f t="shared" si="198"/>
        <v/>
      </c>
    </row>
    <row r="713" spans="1:25" ht="34.5" customHeight="1" x14ac:dyDescent="0.25">
      <c r="A713" s="197" t="str">
        <f t="shared" si="200"/>
        <v/>
      </c>
      <c r="B713" s="198"/>
      <c r="C713" s="198"/>
      <c r="D713" s="197" t="str">
        <f t="shared" si="199"/>
        <v/>
      </c>
      <c r="E713" s="198"/>
      <c r="F713" s="197"/>
      <c r="G713" s="197" t="str">
        <f t="shared" si="194"/>
        <v/>
      </c>
      <c r="H713" s="197"/>
      <c r="I713" s="197"/>
      <c r="J713" s="197"/>
      <c r="K713" s="197"/>
      <c r="L713" s="197"/>
      <c r="M713" s="197"/>
      <c r="N713" s="199"/>
      <c r="O713" s="199"/>
      <c r="P713" s="199"/>
      <c r="Q713" s="199"/>
      <c r="R713" s="197"/>
      <c r="S713" s="197"/>
      <c r="T713" s="197"/>
      <c r="U713" s="197"/>
      <c r="V713" s="199" t="str">
        <f t="shared" si="195"/>
        <v/>
      </c>
      <c r="W713" s="199" t="str">
        <f t="shared" si="196"/>
        <v/>
      </c>
      <c r="X713" s="199" t="str">
        <f t="shared" si="197"/>
        <v/>
      </c>
      <c r="Y713" s="199" t="str">
        <f t="shared" si="198"/>
        <v/>
      </c>
    </row>
    <row r="714" spans="1:25" ht="34.5" customHeight="1" x14ac:dyDescent="0.25">
      <c r="A714" s="197" t="str">
        <f t="shared" si="200"/>
        <v/>
      </c>
      <c r="B714" s="198"/>
      <c r="C714" s="198"/>
      <c r="D714" s="197" t="str">
        <f t="shared" si="199"/>
        <v/>
      </c>
      <c r="E714" s="198"/>
      <c r="F714" s="197"/>
      <c r="G714" s="197" t="str">
        <f t="shared" si="194"/>
        <v/>
      </c>
      <c r="H714" s="197"/>
      <c r="I714" s="197"/>
      <c r="J714" s="197"/>
      <c r="K714" s="197"/>
      <c r="L714" s="197"/>
      <c r="M714" s="197"/>
      <c r="N714" s="199"/>
      <c r="O714" s="199"/>
      <c r="P714" s="199"/>
      <c r="Q714" s="199"/>
      <c r="R714" s="197"/>
      <c r="S714" s="197"/>
      <c r="T714" s="197"/>
      <c r="U714" s="197"/>
      <c r="V714" s="199" t="str">
        <f t="shared" si="195"/>
        <v/>
      </c>
      <c r="W714" s="199" t="str">
        <f t="shared" si="196"/>
        <v/>
      </c>
      <c r="X714" s="199" t="str">
        <f t="shared" si="197"/>
        <v/>
      </c>
      <c r="Y714" s="199" t="str">
        <f t="shared" si="198"/>
        <v/>
      </c>
    </row>
    <row r="715" spans="1:25" ht="34.5" customHeight="1" x14ac:dyDescent="0.25">
      <c r="A715" s="197" t="str">
        <f t="shared" si="200"/>
        <v/>
      </c>
      <c r="B715" s="198"/>
      <c r="C715" s="198"/>
      <c r="D715" s="197" t="str">
        <f t="shared" si="199"/>
        <v/>
      </c>
      <c r="E715" s="198"/>
      <c r="F715" s="197"/>
      <c r="G715" s="197" t="str">
        <f t="shared" si="194"/>
        <v/>
      </c>
      <c r="H715" s="197"/>
      <c r="I715" s="197"/>
      <c r="J715" s="197"/>
      <c r="K715" s="197"/>
      <c r="L715" s="197"/>
      <c r="M715" s="197"/>
      <c r="N715" s="199"/>
      <c r="O715" s="199"/>
      <c r="P715" s="199"/>
      <c r="Q715" s="199"/>
      <c r="R715" s="197"/>
      <c r="S715" s="197"/>
      <c r="T715" s="197"/>
      <c r="U715" s="197"/>
      <c r="V715" s="199" t="str">
        <f t="shared" si="195"/>
        <v/>
      </c>
      <c r="W715" s="199" t="str">
        <f t="shared" si="196"/>
        <v/>
      </c>
      <c r="X715" s="199" t="str">
        <f t="shared" si="197"/>
        <v/>
      </c>
      <c r="Y715" s="199" t="str">
        <f t="shared" si="198"/>
        <v/>
      </c>
    </row>
    <row r="716" spans="1:25" ht="34.5" customHeight="1" x14ac:dyDescent="0.25">
      <c r="A716" s="197" t="str">
        <f t="shared" si="200"/>
        <v/>
      </c>
      <c r="B716" s="198"/>
      <c r="C716" s="198"/>
      <c r="D716" s="197" t="str">
        <f t="shared" si="199"/>
        <v/>
      </c>
      <c r="E716" s="198"/>
      <c r="F716" s="197"/>
      <c r="G716" s="197" t="str">
        <f t="shared" si="194"/>
        <v/>
      </c>
      <c r="H716" s="197"/>
      <c r="I716" s="197"/>
      <c r="J716" s="197"/>
      <c r="K716" s="197"/>
      <c r="L716" s="197"/>
      <c r="M716" s="197"/>
      <c r="N716" s="199"/>
      <c r="O716" s="199"/>
      <c r="P716" s="199"/>
      <c r="Q716" s="199"/>
      <c r="R716" s="197"/>
      <c r="S716" s="197"/>
      <c r="T716" s="197"/>
      <c r="U716" s="197"/>
      <c r="V716" s="199" t="str">
        <f t="shared" si="195"/>
        <v/>
      </c>
      <c r="W716" s="199" t="str">
        <f t="shared" si="196"/>
        <v/>
      </c>
      <c r="X716" s="199" t="str">
        <f t="shared" si="197"/>
        <v/>
      </c>
      <c r="Y716" s="199" t="str">
        <f t="shared" si="198"/>
        <v/>
      </c>
    </row>
    <row r="717" spans="1:25" ht="34.5" customHeight="1" x14ac:dyDescent="0.25">
      <c r="A717" s="197" t="str">
        <f t="shared" si="200"/>
        <v/>
      </c>
      <c r="B717" s="198"/>
      <c r="C717" s="198"/>
      <c r="D717" s="197" t="str">
        <f t="shared" si="199"/>
        <v/>
      </c>
      <c r="E717" s="198"/>
      <c r="F717" s="197"/>
      <c r="G717" s="197" t="str">
        <f t="shared" si="194"/>
        <v/>
      </c>
      <c r="H717" s="197"/>
      <c r="I717" s="197"/>
      <c r="J717" s="197"/>
      <c r="K717" s="197"/>
      <c r="L717" s="197"/>
      <c r="M717" s="197"/>
      <c r="N717" s="199"/>
      <c r="O717" s="199"/>
      <c r="P717" s="199"/>
      <c r="Q717" s="199"/>
      <c r="R717" s="197"/>
      <c r="S717" s="197"/>
      <c r="T717" s="197"/>
      <c r="U717" s="197"/>
      <c r="V717" s="199" t="str">
        <f t="shared" si="195"/>
        <v/>
      </c>
      <c r="W717" s="199" t="str">
        <f t="shared" si="196"/>
        <v/>
      </c>
      <c r="X717" s="199" t="str">
        <f t="shared" si="197"/>
        <v/>
      </c>
      <c r="Y717" s="199" t="str">
        <f t="shared" si="198"/>
        <v/>
      </c>
    </row>
    <row r="718" spans="1:25" ht="34.5" customHeight="1" x14ac:dyDescent="0.25">
      <c r="A718" s="197" t="str">
        <f t="shared" si="200"/>
        <v/>
      </c>
      <c r="B718" s="198"/>
      <c r="C718" s="198"/>
      <c r="D718" s="197" t="str">
        <f t="shared" si="199"/>
        <v/>
      </c>
      <c r="E718" s="198"/>
      <c r="F718" s="197"/>
      <c r="G718" s="197" t="str">
        <f t="shared" si="194"/>
        <v/>
      </c>
      <c r="H718" s="197"/>
      <c r="I718" s="197"/>
      <c r="J718" s="197"/>
      <c r="K718" s="197"/>
      <c r="L718" s="197"/>
      <c r="M718" s="197"/>
      <c r="N718" s="199"/>
      <c r="O718" s="199"/>
      <c r="P718" s="199"/>
      <c r="Q718" s="199"/>
      <c r="R718" s="197"/>
      <c r="S718" s="197"/>
      <c r="T718" s="197"/>
      <c r="U718" s="197"/>
      <c r="V718" s="199" t="str">
        <f t="shared" si="195"/>
        <v/>
      </c>
      <c r="W718" s="199" t="str">
        <f t="shared" si="196"/>
        <v/>
      </c>
      <c r="X718" s="199" t="str">
        <f t="shared" si="197"/>
        <v/>
      </c>
      <c r="Y718" s="199" t="str">
        <f t="shared" si="198"/>
        <v/>
      </c>
    </row>
    <row r="719" spans="1:25" ht="34.5" customHeight="1" x14ac:dyDescent="0.25">
      <c r="A719" s="197" t="str">
        <f t="shared" si="200"/>
        <v/>
      </c>
      <c r="B719" s="198"/>
      <c r="C719" s="198"/>
      <c r="D719" s="197" t="str">
        <f t="shared" si="199"/>
        <v/>
      </c>
      <c r="E719" s="198"/>
      <c r="F719" s="197"/>
      <c r="G719" s="197" t="str">
        <f t="shared" si="194"/>
        <v/>
      </c>
      <c r="H719" s="197"/>
      <c r="I719" s="197"/>
      <c r="J719" s="197"/>
      <c r="K719" s="197"/>
      <c r="L719" s="197"/>
      <c r="M719" s="197"/>
      <c r="N719" s="199"/>
      <c r="O719" s="199"/>
      <c r="P719" s="199"/>
      <c r="Q719" s="199"/>
      <c r="R719" s="197"/>
      <c r="S719" s="197"/>
      <c r="T719" s="197"/>
      <c r="U719" s="197"/>
      <c r="V719" s="199" t="str">
        <f t="shared" si="195"/>
        <v/>
      </c>
      <c r="W719" s="199" t="str">
        <f t="shared" si="196"/>
        <v/>
      </c>
      <c r="X719" s="199" t="str">
        <f t="shared" si="197"/>
        <v/>
      </c>
      <c r="Y719" s="199" t="str">
        <f t="shared" si="198"/>
        <v/>
      </c>
    </row>
    <row r="720" spans="1:25" ht="34.5" customHeight="1" x14ac:dyDescent="0.25">
      <c r="A720" s="197" t="str">
        <f t="shared" si="200"/>
        <v/>
      </c>
      <c r="B720" s="198"/>
      <c r="C720" s="198"/>
      <c r="D720" s="197" t="str">
        <f t="shared" si="199"/>
        <v/>
      </c>
      <c r="E720" s="198"/>
      <c r="F720" s="197"/>
      <c r="G720" s="197" t="str">
        <f t="shared" si="194"/>
        <v/>
      </c>
      <c r="H720" s="197"/>
      <c r="I720" s="197"/>
      <c r="J720" s="197"/>
      <c r="K720" s="197"/>
      <c r="L720" s="197"/>
      <c r="M720" s="197"/>
      <c r="N720" s="199"/>
      <c r="O720" s="199"/>
      <c r="P720" s="199"/>
      <c r="Q720" s="199"/>
      <c r="R720" s="197"/>
      <c r="S720" s="197"/>
      <c r="T720" s="197"/>
      <c r="U720" s="197"/>
      <c r="V720" s="199" t="str">
        <f t="shared" si="195"/>
        <v/>
      </c>
      <c r="W720" s="199" t="str">
        <f t="shared" si="196"/>
        <v/>
      </c>
      <c r="X720" s="199" t="str">
        <f t="shared" si="197"/>
        <v/>
      </c>
      <c r="Y720" s="199" t="str">
        <f t="shared" si="198"/>
        <v/>
      </c>
    </row>
    <row r="721" spans="1:25" ht="34.5" customHeight="1" x14ac:dyDescent="0.25">
      <c r="A721" s="197" t="str">
        <f t="shared" si="200"/>
        <v/>
      </c>
      <c r="B721" s="198"/>
      <c r="C721" s="198"/>
      <c r="D721" s="197" t="str">
        <f t="shared" si="199"/>
        <v/>
      </c>
      <c r="E721" s="198"/>
      <c r="F721" s="197"/>
      <c r="G721" s="197" t="str">
        <f t="shared" si="194"/>
        <v/>
      </c>
      <c r="H721" s="197"/>
      <c r="I721" s="197"/>
      <c r="J721" s="197"/>
      <c r="K721" s="197"/>
      <c r="L721" s="197"/>
      <c r="M721" s="197"/>
      <c r="N721" s="199"/>
      <c r="O721" s="199"/>
      <c r="P721" s="199"/>
      <c r="Q721" s="199"/>
      <c r="R721" s="197"/>
      <c r="S721" s="197"/>
      <c r="T721" s="197"/>
      <c r="U721" s="197"/>
      <c r="V721" s="199" t="str">
        <f t="shared" si="195"/>
        <v/>
      </c>
      <c r="W721" s="199" t="str">
        <f t="shared" si="196"/>
        <v/>
      </c>
      <c r="X721" s="199" t="str">
        <f t="shared" si="197"/>
        <v/>
      </c>
      <c r="Y721" s="199" t="str">
        <f t="shared" si="198"/>
        <v/>
      </c>
    </row>
    <row r="722" spans="1:25" ht="34.5" customHeight="1" x14ac:dyDescent="0.25">
      <c r="A722" s="197" t="str">
        <f t="shared" si="200"/>
        <v/>
      </c>
      <c r="B722" s="198"/>
      <c r="C722" s="198"/>
      <c r="D722" s="197" t="str">
        <f t="shared" si="199"/>
        <v/>
      </c>
      <c r="E722" s="198"/>
      <c r="F722" s="197"/>
      <c r="G722" s="197" t="str">
        <f t="shared" si="194"/>
        <v/>
      </c>
      <c r="H722" s="197"/>
      <c r="I722" s="197"/>
      <c r="J722" s="197"/>
      <c r="K722" s="197"/>
      <c r="L722" s="197"/>
      <c r="M722" s="197"/>
      <c r="N722" s="199"/>
      <c r="O722" s="199"/>
      <c r="P722" s="199"/>
      <c r="Q722" s="199"/>
      <c r="R722" s="197"/>
      <c r="S722" s="197"/>
      <c r="T722" s="197"/>
      <c r="U722" s="197"/>
      <c r="V722" s="199" t="str">
        <f t="shared" si="195"/>
        <v/>
      </c>
      <c r="W722" s="199" t="str">
        <f t="shared" si="196"/>
        <v/>
      </c>
      <c r="X722" s="199" t="str">
        <f t="shared" si="197"/>
        <v/>
      </c>
      <c r="Y722" s="199" t="str">
        <f t="shared" si="198"/>
        <v/>
      </c>
    </row>
    <row r="723" spans="1:25" ht="34.5" customHeight="1" x14ac:dyDescent="0.25">
      <c r="A723" s="197" t="str">
        <f t="shared" si="200"/>
        <v/>
      </c>
      <c r="B723" s="198"/>
      <c r="C723" s="198"/>
      <c r="D723" s="197" t="str">
        <f t="shared" si="199"/>
        <v/>
      </c>
      <c r="E723" s="198"/>
      <c r="F723" s="197"/>
      <c r="G723" s="197" t="str">
        <f t="shared" si="194"/>
        <v/>
      </c>
      <c r="H723" s="197"/>
      <c r="I723" s="197"/>
      <c r="J723" s="197"/>
      <c r="K723" s="197"/>
      <c r="L723" s="197"/>
      <c r="M723" s="197"/>
      <c r="N723" s="199"/>
      <c r="O723" s="199"/>
      <c r="P723" s="199"/>
      <c r="Q723" s="199"/>
      <c r="R723" s="197"/>
      <c r="S723" s="197"/>
      <c r="T723" s="197"/>
      <c r="U723" s="197"/>
      <c r="V723" s="199" t="str">
        <f t="shared" si="195"/>
        <v/>
      </c>
      <c r="W723" s="199" t="str">
        <f t="shared" si="196"/>
        <v/>
      </c>
      <c r="X723" s="199" t="str">
        <f t="shared" si="197"/>
        <v/>
      </c>
      <c r="Y723" s="199" t="str">
        <f t="shared" si="198"/>
        <v/>
      </c>
    </row>
    <row r="724" spans="1:25" ht="34.5" customHeight="1" x14ac:dyDescent="0.25">
      <c r="A724" s="197" t="str">
        <f t="shared" si="200"/>
        <v/>
      </c>
      <c r="B724" s="198"/>
      <c r="C724" s="198"/>
      <c r="D724" s="197" t="str">
        <f t="shared" si="199"/>
        <v/>
      </c>
      <c r="E724" s="198"/>
      <c r="F724" s="197"/>
      <c r="G724" s="197" t="str">
        <f t="shared" si="194"/>
        <v/>
      </c>
      <c r="H724" s="197"/>
      <c r="I724" s="197"/>
      <c r="J724" s="197"/>
      <c r="K724" s="197"/>
      <c r="L724" s="197"/>
      <c r="M724" s="197"/>
      <c r="N724" s="199"/>
      <c r="O724" s="199"/>
      <c r="P724" s="199"/>
      <c r="Q724" s="199"/>
      <c r="R724" s="197"/>
      <c r="S724" s="197"/>
      <c r="T724" s="197"/>
      <c r="U724" s="197"/>
      <c r="V724" s="199" t="str">
        <f t="shared" si="195"/>
        <v/>
      </c>
      <c r="W724" s="199" t="str">
        <f t="shared" si="196"/>
        <v/>
      </c>
      <c r="X724" s="199" t="str">
        <f t="shared" si="197"/>
        <v/>
      </c>
      <c r="Y724" s="199" t="str">
        <f t="shared" si="198"/>
        <v/>
      </c>
    </row>
    <row r="725" spans="1:25" ht="34.5" customHeight="1" x14ac:dyDescent="0.25">
      <c r="A725" s="197" t="str">
        <f t="shared" si="200"/>
        <v/>
      </c>
      <c r="B725" s="198"/>
      <c r="C725" s="198"/>
      <c r="D725" s="197" t="str">
        <f t="shared" si="199"/>
        <v/>
      </c>
      <c r="E725" s="198"/>
      <c r="F725" s="197"/>
      <c r="G725" s="197" t="str">
        <f t="shared" si="194"/>
        <v/>
      </c>
      <c r="H725" s="197"/>
      <c r="I725" s="197"/>
      <c r="J725" s="197"/>
      <c r="K725" s="197"/>
      <c r="L725" s="197"/>
      <c r="M725" s="197"/>
      <c r="N725" s="199"/>
      <c r="O725" s="199"/>
      <c r="P725" s="199"/>
      <c r="Q725" s="199"/>
      <c r="R725" s="197"/>
      <c r="S725" s="197"/>
      <c r="T725" s="197"/>
      <c r="U725" s="197"/>
      <c r="V725" s="199" t="str">
        <f t="shared" si="195"/>
        <v/>
      </c>
      <c r="W725" s="199" t="str">
        <f t="shared" si="196"/>
        <v/>
      </c>
      <c r="X725" s="199" t="str">
        <f t="shared" si="197"/>
        <v/>
      </c>
      <c r="Y725" s="199" t="str">
        <f t="shared" si="198"/>
        <v/>
      </c>
    </row>
    <row r="726" spans="1:25" ht="34.5" customHeight="1" x14ac:dyDescent="0.25">
      <c r="A726" s="197" t="str">
        <f t="shared" si="200"/>
        <v/>
      </c>
      <c r="B726" s="198"/>
      <c r="C726" s="198"/>
      <c r="D726" s="197" t="str">
        <f t="shared" si="199"/>
        <v/>
      </c>
      <c r="E726" s="198"/>
      <c r="F726" s="197"/>
      <c r="G726" s="197" t="str">
        <f t="shared" si="194"/>
        <v/>
      </c>
      <c r="H726" s="197"/>
      <c r="I726" s="197"/>
      <c r="J726" s="197"/>
      <c r="K726" s="197"/>
      <c r="L726" s="197"/>
      <c r="M726" s="197"/>
      <c r="N726" s="199"/>
      <c r="O726" s="199"/>
      <c r="P726" s="199"/>
      <c r="Q726" s="199"/>
      <c r="R726" s="197"/>
      <c r="S726" s="197"/>
      <c r="T726" s="197"/>
      <c r="U726" s="197"/>
      <c r="V726" s="199" t="str">
        <f t="shared" si="195"/>
        <v/>
      </c>
      <c r="W726" s="199" t="str">
        <f t="shared" si="196"/>
        <v/>
      </c>
      <c r="X726" s="199" t="str">
        <f t="shared" si="197"/>
        <v/>
      </c>
      <c r="Y726" s="199" t="str">
        <f t="shared" si="198"/>
        <v/>
      </c>
    </row>
    <row r="727" spans="1:25" ht="34.5" customHeight="1" x14ac:dyDescent="0.25">
      <c r="A727" s="197" t="str">
        <f t="shared" si="200"/>
        <v/>
      </c>
      <c r="B727" s="198"/>
      <c r="C727" s="198"/>
      <c r="D727" s="197" t="str">
        <f t="shared" si="199"/>
        <v/>
      </c>
      <c r="E727" s="198"/>
      <c r="F727" s="197"/>
      <c r="G727" s="197" t="str">
        <f t="shared" ref="G727:G790" si="201">IF(E727="","",IF(E727=B725,"Ja","Nein"))</f>
        <v/>
      </c>
      <c r="H727" s="197"/>
      <c r="I727" s="197"/>
      <c r="J727" s="197"/>
      <c r="K727" s="197"/>
      <c r="L727" s="197"/>
      <c r="M727" s="197"/>
      <c r="N727" s="199"/>
      <c r="O727" s="199"/>
      <c r="P727" s="199"/>
      <c r="Q727" s="199"/>
      <c r="R727" s="197"/>
      <c r="S727" s="197"/>
      <c r="T727" s="197"/>
      <c r="U727" s="197"/>
      <c r="V727" s="199" t="str">
        <f t="shared" si="195"/>
        <v/>
      </c>
      <c r="W727" s="199" t="str">
        <f t="shared" si="196"/>
        <v/>
      </c>
      <c r="X727" s="199" t="str">
        <f t="shared" si="197"/>
        <v/>
      </c>
      <c r="Y727" s="199" t="str">
        <f t="shared" si="198"/>
        <v/>
      </c>
    </row>
    <row r="728" spans="1:25" ht="34.5" customHeight="1" x14ac:dyDescent="0.25">
      <c r="A728" s="197" t="str">
        <f t="shared" si="200"/>
        <v/>
      </c>
      <c r="B728" s="198"/>
      <c r="C728" s="198"/>
      <c r="D728" s="197" t="str">
        <f t="shared" si="199"/>
        <v/>
      </c>
      <c r="E728" s="198"/>
      <c r="F728" s="197"/>
      <c r="G728" s="197" t="str">
        <f t="shared" si="201"/>
        <v/>
      </c>
      <c r="H728" s="197"/>
      <c r="I728" s="197"/>
      <c r="J728" s="197"/>
      <c r="K728" s="197"/>
      <c r="L728" s="197"/>
      <c r="M728" s="197"/>
      <c r="N728" s="199"/>
      <c r="O728" s="199"/>
      <c r="P728" s="199"/>
      <c r="Q728" s="199"/>
      <c r="R728" s="197"/>
      <c r="S728" s="197"/>
      <c r="T728" s="197"/>
      <c r="U728" s="197"/>
      <c r="V728" s="199" t="str">
        <f t="shared" si="195"/>
        <v/>
      </c>
      <c r="W728" s="199" t="str">
        <f t="shared" si="196"/>
        <v/>
      </c>
      <c r="X728" s="199" t="str">
        <f t="shared" si="197"/>
        <v/>
      </c>
      <c r="Y728" s="199" t="str">
        <f t="shared" si="198"/>
        <v/>
      </c>
    </row>
    <row r="729" spans="1:25" ht="34.5" customHeight="1" x14ac:dyDescent="0.25">
      <c r="A729" s="197" t="str">
        <f t="shared" si="200"/>
        <v/>
      </c>
      <c r="B729" s="198"/>
      <c r="C729" s="198"/>
      <c r="D729" s="197" t="str">
        <f t="shared" si="199"/>
        <v/>
      </c>
      <c r="E729" s="198"/>
      <c r="F729" s="197"/>
      <c r="G729" s="197" t="str">
        <f t="shared" si="201"/>
        <v/>
      </c>
      <c r="H729" s="197"/>
      <c r="I729" s="197"/>
      <c r="J729" s="197"/>
      <c r="K729" s="197"/>
      <c r="L729" s="197"/>
      <c r="M729" s="197"/>
      <c r="N729" s="199"/>
      <c r="O729" s="199"/>
      <c r="P729" s="199"/>
      <c r="Q729" s="199"/>
      <c r="R729" s="197"/>
      <c r="S729" s="197"/>
      <c r="T729" s="197"/>
      <c r="U729" s="197"/>
      <c r="V729" s="199" t="str">
        <f t="shared" si="195"/>
        <v/>
      </c>
      <c r="W729" s="199" t="str">
        <f t="shared" si="196"/>
        <v/>
      </c>
      <c r="X729" s="199" t="str">
        <f t="shared" si="197"/>
        <v/>
      </c>
      <c r="Y729" s="199" t="str">
        <f t="shared" si="198"/>
        <v/>
      </c>
    </row>
    <row r="730" spans="1:25" ht="34.5" customHeight="1" x14ac:dyDescent="0.25">
      <c r="A730" s="197" t="str">
        <f t="shared" si="200"/>
        <v/>
      </c>
      <c r="B730" s="198"/>
      <c r="C730" s="198"/>
      <c r="D730" s="197" t="str">
        <f t="shared" si="199"/>
        <v/>
      </c>
      <c r="E730" s="198"/>
      <c r="F730" s="197"/>
      <c r="G730" s="197" t="str">
        <f t="shared" si="201"/>
        <v/>
      </c>
      <c r="H730" s="197"/>
      <c r="I730" s="197"/>
      <c r="J730" s="197"/>
      <c r="K730" s="197"/>
      <c r="L730" s="197"/>
      <c r="M730" s="197"/>
      <c r="N730" s="199"/>
      <c r="O730" s="199"/>
      <c r="P730" s="199"/>
      <c r="Q730" s="199"/>
      <c r="R730" s="197"/>
      <c r="S730" s="197"/>
      <c r="T730" s="197"/>
      <c r="U730" s="197"/>
      <c r="V730" s="199" t="str">
        <f t="shared" si="195"/>
        <v/>
      </c>
      <c r="W730" s="199" t="str">
        <f t="shared" si="196"/>
        <v/>
      </c>
      <c r="X730" s="199" t="str">
        <f t="shared" si="197"/>
        <v/>
      </c>
      <c r="Y730" s="199" t="str">
        <f t="shared" si="198"/>
        <v/>
      </c>
    </row>
    <row r="731" spans="1:25" ht="34.5" customHeight="1" x14ac:dyDescent="0.25">
      <c r="A731" s="197" t="str">
        <f t="shared" si="200"/>
        <v/>
      </c>
      <c r="B731" s="198"/>
      <c r="C731" s="198"/>
      <c r="D731" s="197" t="str">
        <f t="shared" si="199"/>
        <v/>
      </c>
      <c r="E731" s="198"/>
      <c r="F731" s="197"/>
      <c r="G731" s="197" t="str">
        <f t="shared" si="201"/>
        <v/>
      </c>
      <c r="H731" s="197"/>
      <c r="I731" s="197"/>
      <c r="J731" s="197"/>
      <c r="K731" s="197"/>
      <c r="L731" s="197"/>
      <c r="M731" s="197"/>
      <c r="N731" s="199"/>
      <c r="O731" s="199"/>
      <c r="P731" s="199"/>
      <c r="Q731" s="199"/>
      <c r="R731" s="197"/>
      <c r="S731" s="197"/>
      <c r="T731" s="197"/>
      <c r="U731" s="197"/>
      <c r="V731" s="199" t="str">
        <f t="shared" si="195"/>
        <v/>
      </c>
      <c r="W731" s="199" t="str">
        <f t="shared" si="196"/>
        <v/>
      </c>
      <c r="X731" s="199" t="str">
        <f t="shared" si="197"/>
        <v/>
      </c>
      <c r="Y731" s="199" t="str">
        <f t="shared" si="198"/>
        <v/>
      </c>
    </row>
    <row r="732" spans="1:25" ht="34.5" customHeight="1" x14ac:dyDescent="0.25">
      <c r="A732" s="197" t="str">
        <f t="shared" si="200"/>
        <v/>
      </c>
      <c r="B732" s="198"/>
      <c r="C732" s="198"/>
      <c r="D732" s="197" t="str">
        <f t="shared" si="199"/>
        <v/>
      </c>
      <c r="E732" s="198"/>
      <c r="F732" s="197"/>
      <c r="G732" s="197" t="str">
        <f t="shared" si="201"/>
        <v/>
      </c>
      <c r="H732" s="197"/>
      <c r="I732" s="197"/>
      <c r="J732" s="197"/>
      <c r="K732" s="197"/>
      <c r="L732" s="197"/>
      <c r="M732" s="197"/>
      <c r="N732" s="199"/>
      <c r="O732" s="199"/>
      <c r="P732" s="199"/>
      <c r="Q732" s="199"/>
      <c r="R732" s="197"/>
      <c r="S732" s="197"/>
      <c r="T732" s="197"/>
      <c r="U732" s="197"/>
      <c r="V732" s="199" t="str">
        <f t="shared" si="195"/>
        <v/>
      </c>
      <c r="W732" s="199" t="str">
        <f t="shared" si="196"/>
        <v/>
      </c>
      <c r="X732" s="199" t="str">
        <f t="shared" si="197"/>
        <v/>
      </c>
      <c r="Y732" s="199" t="str">
        <f t="shared" si="198"/>
        <v/>
      </c>
    </row>
    <row r="733" spans="1:25" ht="34.5" customHeight="1" x14ac:dyDescent="0.25">
      <c r="A733" s="197" t="str">
        <f t="shared" si="200"/>
        <v/>
      </c>
      <c r="B733" s="198"/>
      <c r="C733" s="198"/>
      <c r="D733" s="197" t="str">
        <f t="shared" si="199"/>
        <v/>
      </c>
      <c r="E733" s="198"/>
      <c r="F733" s="197"/>
      <c r="G733" s="197" t="str">
        <f t="shared" si="201"/>
        <v/>
      </c>
      <c r="H733" s="197"/>
      <c r="I733" s="197"/>
      <c r="J733" s="197"/>
      <c r="K733" s="197"/>
      <c r="L733" s="197"/>
      <c r="M733" s="197"/>
      <c r="N733" s="199"/>
      <c r="O733" s="199"/>
      <c r="P733" s="199"/>
      <c r="Q733" s="199"/>
      <c r="R733" s="197"/>
      <c r="S733" s="197"/>
      <c r="T733" s="197"/>
      <c r="U733" s="197"/>
      <c r="V733" s="199" t="str">
        <f t="shared" si="195"/>
        <v/>
      </c>
      <c r="W733" s="199" t="str">
        <f t="shared" si="196"/>
        <v/>
      </c>
      <c r="X733" s="199" t="str">
        <f t="shared" si="197"/>
        <v/>
      </c>
      <c r="Y733" s="199" t="str">
        <f t="shared" si="198"/>
        <v/>
      </c>
    </row>
    <row r="734" spans="1:25" ht="34.5" customHeight="1" x14ac:dyDescent="0.25">
      <c r="A734" s="197" t="str">
        <f t="shared" si="200"/>
        <v/>
      </c>
      <c r="B734" s="198"/>
      <c r="C734" s="198"/>
      <c r="D734" s="197" t="str">
        <f t="shared" si="199"/>
        <v/>
      </c>
      <c r="E734" s="198"/>
      <c r="F734" s="197"/>
      <c r="G734" s="197" t="str">
        <f t="shared" si="201"/>
        <v/>
      </c>
      <c r="H734" s="197"/>
      <c r="I734" s="197"/>
      <c r="J734" s="197"/>
      <c r="K734" s="197"/>
      <c r="L734" s="197"/>
      <c r="M734" s="197"/>
      <c r="N734" s="199"/>
      <c r="O734" s="199"/>
      <c r="P734" s="199"/>
      <c r="Q734" s="199"/>
      <c r="R734" s="197"/>
      <c r="S734" s="197"/>
      <c r="T734" s="197"/>
      <c r="U734" s="197"/>
      <c r="V734" s="199" t="str">
        <f t="shared" si="195"/>
        <v/>
      </c>
      <c r="W734" s="199" t="str">
        <f t="shared" si="196"/>
        <v/>
      </c>
      <c r="X734" s="199" t="str">
        <f t="shared" si="197"/>
        <v/>
      </c>
      <c r="Y734" s="199" t="str">
        <f t="shared" si="198"/>
        <v/>
      </c>
    </row>
    <row r="735" spans="1:25" ht="34.5" customHeight="1" x14ac:dyDescent="0.25">
      <c r="A735" s="197" t="str">
        <f t="shared" si="200"/>
        <v/>
      </c>
      <c r="B735" s="198"/>
      <c r="C735" s="198"/>
      <c r="D735" s="197" t="str">
        <f t="shared" si="199"/>
        <v/>
      </c>
      <c r="E735" s="198"/>
      <c r="F735" s="197"/>
      <c r="G735" s="197" t="str">
        <f t="shared" si="201"/>
        <v/>
      </c>
      <c r="H735" s="197"/>
      <c r="I735" s="197"/>
      <c r="J735" s="197"/>
      <c r="K735" s="197"/>
      <c r="L735" s="197"/>
      <c r="M735" s="197"/>
      <c r="N735" s="199"/>
      <c r="O735" s="199"/>
      <c r="P735" s="199"/>
      <c r="Q735" s="199"/>
      <c r="R735" s="197"/>
      <c r="S735" s="197"/>
      <c r="T735" s="197"/>
      <c r="U735" s="197"/>
      <c r="V735" s="199" t="str">
        <f t="shared" si="195"/>
        <v/>
      </c>
      <c r="W735" s="199" t="str">
        <f t="shared" si="196"/>
        <v/>
      </c>
      <c r="X735" s="199" t="str">
        <f t="shared" si="197"/>
        <v/>
      </c>
      <c r="Y735" s="199" t="str">
        <f t="shared" si="198"/>
        <v/>
      </c>
    </row>
    <row r="736" spans="1:25" ht="34.5" customHeight="1" x14ac:dyDescent="0.25">
      <c r="A736" s="197" t="str">
        <f t="shared" si="200"/>
        <v/>
      </c>
      <c r="B736" s="198"/>
      <c r="C736" s="198"/>
      <c r="D736" s="197" t="str">
        <f t="shared" si="199"/>
        <v/>
      </c>
      <c r="E736" s="198"/>
      <c r="F736" s="197"/>
      <c r="G736" s="197" t="str">
        <f t="shared" si="201"/>
        <v/>
      </c>
      <c r="H736" s="197"/>
      <c r="I736" s="197"/>
      <c r="J736" s="197"/>
      <c r="K736" s="197"/>
      <c r="L736" s="197"/>
      <c r="M736" s="197"/>
      <c r="N736" s="199"/>
      <c r="O736" s="199"/>
      <c r="P736" s="199"/>
      <c r="Q736" s="199"/>
      <c r="R736" s="197"/>
      <c r="S736" s="197"/>
      <c r="T736" s="197"/>
      <c r="U736" s="197"/>
      <c r="V736" s="199" t="str">
        <f t="shared" si="195"/>
        <v/>
      </c>
      <c r="W736" s="199" t="str">
        <f t="shared" si="196"/>
        <v/>
      </c>
      <c r="X736" s="199" t="str">
        <f t="shared" si="197"/>
        <v/>
      </c>
      <c r="Y736" s="199" t="str">
        <f t="shared" si="198"/>
        <v/>
      </c>
    </row>
    <row r="737" spans="1:25" ht="34.5" customHeight="1" x14ac:dyDescent="0.25">
      <c r="A737" s="197" t="str">
        <f t="shared" si="200"/>
        <v/>
      </c>
      <c r="B737" s="198"/>
      <c r="C737" s="198"/>
      <c r="D737" s="197" t="str">
        <f t="shared" si="199"/>
        <v/>
      </c>
      <c r="E737" s="198"/>
      <c r="F737" s="197"/>
      <c r="G737" s="197" t="str">
        <f t="shared" si="201"/>
        <v/>
      </c>
      <c r="H737" s="197"/>
      <c r="I737" s="197"/>
      <c r="J737" s="197"/>
      <c r="K737" s="197"/>
      <c r="L737" s="197"/>
      <c r="M737" s="197"/>
      <c r="N737" s="199"/>
      <c r="O737" s="199"/>
      <c r="P737" s="199"/>
      <c r="Q737" s="199"/>
      <c r="R737" s="197"/>
      <c r="S737" s="197"/>
      <c r="T737" s="197"/>
      <c r="U737" s="197"/>
      <c r="V737" s="199" t="str">
        <f t="shared" si="195"/>
        <v/>
      </c>
      <c r="W737" s="199" t="str">
        <f t="shared" si="196"/>
        <v/>
      </c>
      <c r="X737" s="199" t="str">
        <f t="shared" si="197"/>
        <v/>
      </c>
      <c r="Y737" s="199" t="str">
        <f t="shared" si="198"/>
        <v/>
      </c>
    </row>
    <row r="738" spans="1:25" ht="34.5" customHeight="1" x14ac:dyDescent="0.25">
      <c r="A738" s="197" t="str">
        <f t="shared" si="200"/>
        <v/>
      </c>
      <c r="B738" s="198"/>
      <c r="C738" s="198"/>
      <c r="D738" s="197" t="str">
        <f t="shared" si="199"/>
        <v/>
      </c>
      <c r="E738" s="198"/>
      <c r="F738" s="197"/>
      <c r="G738" s="197" t="str">
        <f t="shared" si="201"/>
        <v/>
      </c>
      <c r="H738" s="197"/>
      <c r="I738" s="197"/>
      <c r="J738" s="197"/>
      <c r="K738" s="197"/>
      <c r="L738" s="197"/>
      <c r="M738" s="197"/>
      <c r="N738" s="199"/>
      <c r="O738" s="199"/>
      <c r="P738" s="199"/>
      <c r="Q738" s="199"/>
      <c r="R738" s="197"/>
      <c r="S738" s="197"/>
      <c r="T738" s="197"/>
      <c r="U738" s="197"/>
      <c r="V738" s="199" t="str">
        <f t="shared" ref="V738:V801" si="202">IF(N738="","",IF(O738="","",O738-N738))</f>
        <v/>
      </c>
      <c r="W738" s="199" t="str">
        <f t="shared" ref="W738:W801" si="203">IF(O738="","",IF(P738="","",P738-O738))</f>
        <v/>
      </c>
      <c r="X738" s="199" t="str">
        <f t="shared" si="197"/>
        <v/>
      </c>
      <c r="Y738" s="199" t="str">
        <f t="shared" si="198"/>
        <v/>
      </c>
    </row>
    <row r="739" spans="1:25" ht="34.5" customHeight="1" x14ac:dyDescent="0.25">
      <c r="A739" s="197" t="str">
        <f t="shared" si="200"/>
        <v/>
      </c>
      <c r="B739" s="198"/>
      <c r="C739" s="198"/>
      <c r="D739" s="197" t="str">
        <f t="shared" si="199"/>
        <v/>
      </c>
      <c r="E739" s="198"/>
      <c r="F739" s="197"/>
      <c r="G739" s="197" t="str">
        <f t="shared" si="201"/>
        <v/>
      </c>
      <c r="H739" s="197"/>
      <c r="I739" s="197"/>
      <c r="J739" s="197"/>
      <c r="K739" s="197"/>
      <c r="L739" s="197"/>
      <c r="M739" s="197"/>
      <c r="N739" s="199"/>
      <c r="O739" s="199"/>
      <c r="P739" s="199"/>
      <c r="Q739" s="199"/>
      <c r="R739" s="197"/>
      <c r="S739" s="197"/>
      <c r="T739" s="197"/>
      <c r="U739" s="197"/>
      <c r="V739" s="199" t="str">
        <f t="shared" si="202"/>
        <v/>
      </c>
      <c r="W739" s="199" t="str">
        <f t="shared" si="203"/>
        <v/>
      </c>
      <c r="X739" s="199" t="str">
        <f t="shared" ref="X739:X802" si="204">IF(P739="","",IF(N739="","",P739-N739))</f>
        <v/>
      </c>
      <c r="Y739" s="199" t="str">
        <f t="shared" ref="Y739:Y802" si="205">IF(N739="","",IF(Q739="","",Q739-N739))</f>
        <v/>
      </c>
    </row>
    <row r="740" spans="1:25" ht="34.5" customHeight="1" x14ac:dyDescent="0.25">
      <c r="A740" s="197" t="str">
        <f t="shared" si="200"/>
        <v/>
      </c>
      <c r="B740" s="198"/>
      <c r="C740" s="198"/>
      <c r="D740" s="197" t="str">
        <f t="shared" si="199"/>
        <v/>
      </c>
      <c r="E740" s="198"/>
      <c r="F740" s="197"/>
      <c r="G740" s="197" t="str">
        <f t="shared" si="201"/>
        <v/>
      </c>
      <c r="H740" s="197"/>
      <c r="I740" s="197"/>
      <c r="J740" s="197"/>
      <c r="K740" s="197"/>
      <c r="L740" s="197"/>
      <c r="M740" s="197"/>
      <c r="N740" s="199"/>
      <c r="O740" s="199"/>
      <c r="P740" s="199"/>
      <c r="Q740" s="199"/>
      <c r="R740" s="197"/>
      <c r="S740" s="197"/>
      <c r="T740" s="197"/>
      <c r="U740" s="197"/>
      <c r="V740" s="199" t="str">
        <f t="shared" si="202"/>
        <v/>
      </c>
      <c r="W740" s="199" t="str">
        <f t="shared" si="203"/>
        <v/>
      </c>
      <c r="X740" s="199" t="str">
        <f t="shared" si="204"/>
        <v/>
      </c>
      <c r="Y740" s="199" t="str">
        <f t="shared" si="205"/>
        <v/>
      </c>
    </row>
    <row r="741" spans="1:25" ht="34.5" customHeight="1" x14ac:dyDescent="0.25">
      <c r="A741" s="197" t="str">
        <f t="shared" si="200"/>
        <v/>
      </c>
      <c r="B741" s="198"/>
      <c r="C741" s="198"/>
      <c r="D741" s="197" t="str">
        <f t="shared" si="199"/>
        <v/>
      </c>
      <c r="E741" s="198"/>
      <c r="F741" s="197"/>
      <c r="G741" s="197" t="str">
        <f t="shared" si="201"/>
        <v/>
      </c>
      <c r="H741" s="197"/>
      <c r="I741" s="197"/>
      <c r="J741" s="197"/>
      <c r="K741" s="197"/>
      <c r="L741" s="197"/>
      <c r="M741" s="197"/>
      <c r="N741" s="199"/>
      <c r="O741" s="199"/>
      <c r="P741" s="199"/>
      <c r="Q741" s="199"/>
      <c r="R741" s="197"/>
      <c r="S741" s="197"/>
      <c r="T741" s="197"/>
      <c r="U741" s="197"/>
      <c r="V741" s="199" t="str">
        <f t="shared" si="202"/>
        <v/>
      </c>
      <c r="W741" s="199" t="str">
        <f t="shared" si="203"/>
        <v/>
      </c>
      <c r="X741" s="199" t="str">
        <f t="shared" si="204"/>
        <v/>
      </c>
      <c r="Y741" s="199" t="str">
        <f t="shared" si="205"/>
        <v/>
      </c>
    </row>
    <row r="742" spans="1:25" ht="34.5" customHeight="1" x14ac:dyDescent="0.25">
      <c r="A742" s="197" t="str">
        <f t="shared" si="200"/>
        <v/>
      </c>
      <c r="B742" s="198"/>
      <c r="C742" s="198"/>
      <c r="D742" s="197" t="str">
        <f t="shared" si="199"/>
        <v/>
      </c>
      <c r="E742" s="198"/>
      <c r="F742" s="197"/>
      <c r="G742" s="197" t="str">
        <f t="shared" si="201"/>
        <v/>
      </c>
      <c r="H742" s="197"/>
      <c r="I742" s="197"/>
      <c r="J742" s="197"/>
      <c r="K742" s="197"/>
      <c r="L742" s="197"/>
      <c r="M742" s="197"/>
      <c r="N742" s="199"/>
      <c r="O742" s="199"/>
      <c r="P742" s="199"/>
      <c r="Q742" s="199"/>
      <c r="R742" s="197"/>
      <c r="S742" s="197"/>
      <c r="T742" s="197"/>
      <c r="U742" s="197"/>
      <c r="V742" s="199" t="str">
        <f t="shared" si="202"/>
        <v/>
      </c>
      <c r="W742" s="199" t="str">
        <f t="shared" si="203"/>
        <v/>
      </c>
      <c r="X742" s="199" t="str">
        <f t="shared" si="204"/>
        <v/>
      </c>
      <c r="Y742" s="199" t="str">
        <f t="shared" si="205"/>
        <v/>
      </c>
    </row>
    <row r="743" spans="1:25" ht="34.5" customHeight="1" x14ac:dyDescent="0.25">
      <c r="A743" s="197" t="str">
        <f t="shared" si="200"/>
        <v/>
      </c>
      <c r="B743" s="198"/>
      <c r="C743" s="198"/>
      <c r="D743" s="197" t="str">
        <f t="shared" si="199"/>
        <v/>
      </c>
      <c r="E743" s="198"/>
      <c r="F743" s="197"/>
      <c r="G743" s="197" t="str">
        <f t="shared" si="201"/>
        <v/>
      </c>
      <c r="H743" s="197"/>
      <c r="I743" s="197"/>
      <c r="J743" s="197"/>
      <c r="K743" s="197"/>
      <c r="L743" s="197"/>
      <c r="M743" s="197"/>
      <c r="N743" s="199"/>
      <c r="O743" s="199"/>
      <c r="P743" s="199"/>
      <c r="Q743" s="199"/>
      <c r="R743" s="197"/>
      <c r="S743" s="197"/>
      <c r="T743" s="197"/>
      <c r="U743" s="197"/>
      <c r="V743" s="199" t="str">
        <f t="shared" si="202"/>
        <v/>
      </c>
      <c r="W743" s="199" t="str">
        <f t="shared" si="203"/>
        <v/>
      </c>
      <c r="X743" s="199" t="str">
        <f t="shared" si="204"/>
        <v/>
      </c>
      <c r="Y743" s="199" t="str">
        <f t="shared" si="205"/>
        <v/>
      </c>
    </row>
    <row r="744" spans="1:25" ht="34.5" customHeight="1" x14ac:dyDescent="0.25">
      <c r="A744" s="197" t="str">
        <f t="shared" si="200"/>
        <v/>
      </c>
      <c r="B744" s="198"/>
      <c r="C744" s="198"/>
      <c r="D744" s="197" t="str">
        <f t="shared" si="199"/>
        <v/>
      </c>
      <c r="E744" s="198"/>
      <c r="F744" s="197"/>
      <c r="G744" s="197" t="str">
        <f t="shared" si="201"/>
        <v/>
      </c>
      <c r="H744" s="197"/>
      <c r="I744" s="197"/>
      <c r="J744" s="197"/>
      <c r="K744" s="197"/>
      <c r="L744" s="197"/>
      <c r="M744" s="197"/>
      <c r="N744" s="199"/>
      <c r="O744" s="199"/>
      <c r="P744" s="199"/>
      <c r="Q744" s="199"/>
      <c r="R744" s="197"/>
      <c r="S744" s="197"/>
      <c r="T744" s="197"/>
      <c r="U744" s="197"/>
      <c r="V744" s="199" t="str">
        <f t="shared" si="202"/>
        <v/>
      </c>
      <c r="W744" s="199" t="str">
        <f t="shared" si="203"/>
        <v/>
      </c>
      <c r="X744" s="199" t="str">
        <f t="shared" si="204"/>
        <v/>
      </c>
      <c r="Y744" s="199" t="str">
        <f t="shared" si="205"/>
        <v/>
      </c>
    </row>
    <row r="745" spans="1:25" ht="34.5" customHeight="1" x14ac:dyDescent="0.25">
      <c r="A745" s="197" t="str">
        <f t="shared" si="200"/>
        <v/>
      </c>
      <c r="B745" s="198"/>
      <c r="C745" s="198"/>
      <c r="D745" s="197" t="str">
        <f t="shared" si="199"/>
        <v/>
      </c>
      <c r="E745" s="198"/>
      <c r="F745" s="197"/>
      <c r="G745" s="197" t="str">
        <f t="shared" si="201"/>
        <v/>
      </c>
      <c r="H745" s="197"/>
      <c r="I745" s="197"/>
      <c r="J745" s="197"/>
      <c r="K745" s="197"/>
      <c r="L745" s="197"/>
      <c r="M745" s="197"/>
      <c r="N745" s="199"/>
      <c r="O745" s="199"/>
      <c r="P745" s="199"/>
      <c r="Q745" s="199"/>
      <c r="R745" s="197"/>
      <c r="S745" s="197"/>
      <c r="T745" s="197"/>
      <c r="U745" s="197"/>
      <c r="V745" s="199" t="str">
        <f t="shared" si="202"/>
        <v/>
      </c>
      <c r="W745" s="199" t="str">
        <f t="shared" si="203"/>
        <v/>
      </c>
      <c r="X745" s="199" t="str">
        <f t="shared" si="204"/>
        <v/>
      </c>
      <c r="Y745" s="199" t="str">
        <f t="shared" si="205"/>
        <v/>
      </c>
    </row>
    <row r="746" spans="1:25" ht="34.5" customHeight="1" x14ac:dyDescent="0.25">
      <c r="A746" s="197" t="str">
        <f t="shared" si="200"/>
        <v/>
      </c>
      <c r="B746" s="198"/>
      <c r="C746" s="198"/>
      <c r="D746" s="197" t="str">
        <f t="shared" si="199"/>
        <v/>
      </c>
      <c r="E746" s="198"/>
      <c r="F746" s="197"/>
      <c r="G746" s="197" t="str">
        <f t="shared" si="201"/>
        <v/>
      </c>
      <c r="H746" s="197"/>
      <c r="I746" s="197"/>
      <c r="J746" s="197"/>
      <c r="K746" s="197"/>
      <c r="L746" s="197"/>
      <c r="M746" s="197"/>
      <c r="N746" s="199"/>
      <c r="O746" s="199"/>
      <c r="P746" s="199"/>
      <c r="Q746" s="199"/>
      <c r="R746" s="197"/>
      <c r="S746" s="197"/>
      <c r="T746" s="197"/>
      <c r="U746" s="197"/>
      <c r="V746" s="199" t="str">
        <f t="shared" si="202"/>
        <v/>
      </c>
      <c r="W746" s="199" t="str">
        <f t="shared" si="203"/>
        <v/>
      </c>
      <c r="X746" s="199" t="str">
        <f t="shared" si="204"/>
        <v/>
      </c>
      <c r="Y746" s="199" t="str">
        <f t="shared" si="205"/>
        <v/>
      </c>
    </row>
    <row r="747" spans="1:25" ht="34.5" customHeight="1" x14ac:dyDescent="0.25">
      <c r="A747" s="197" t="str">
        <f t="shared" si="200"/>
        <v/>
      </c>
      <c r="B747" s="198"/>
      <c r="C747" s="198"/>
      <c r="D747" s="197" t="str">
        <f t="shared" si="199"/>
        <v/>
      </c>
      <c r="E747" s="198"/>
      <c r="F747" s="197"/>
      <c r="G747" s="197" t="str">
        <f t="shared" si="201"/>
        <v/>
      </c>
      <c r="H747" s="197"/>
      <c r="I747" s="197"/>
      <c r="J747" s="197"/>
      <c r="K747" s="197"/>
      <c r="L747" s="197"/>
      <c r="M747" s="197"/>
      <c r="N747" s="199"/>
      <c r="O747" s="199"/>
      <c r="P747" s="199"/>
      <c r="Q747" s="199"/>
      <c r="R747" s="197"/>
      <c r="S747" s="197"/>
      <c r="T747" s="197"/>
      <c r="U747" s="197"/>
      <c r="V747" s="199" t="str">
        <f t="shared" si="202"/>
        <v/>
      </c>
      <c r="W747" s="199" t="str">
        <f t="shared" si="203"/>
        <v/>
      </c>
      <c r="X747" s="199" t="str">
        <f t="shared" si="204"/>
        <v/>
      </c>
      <c r="Y747" s="199" t="str">
        <f t="shared" si="205"/>
        <v/>
      </c>
    </row>
    <row r="748" spans="1:25" ht="34.5" customHeight="1" x14ac:dyDescent="0.25">
      <c r="A748" s="197" t="str">
        <f t="shared" si="200"/>
        <v/>
      </c>
      <c r="B748" s="198"/>
      <c r="C748" s="198"/>
      <c r="D748" s="197" t="str">
        <f t="shared" si="199"/>
        <v/>
      </c>
      <c r="E748" s="198"/>
      <c r="F748" s="197"/>
      <c r="G748" s="197" t="str">
        <f t="shared" si="201"/>
        <v/>
      </c>
      <c r="H748" s="197"/>
      <c r="I748" s="197"/>
      <c r="J748" s="197"/>
      <c r="K748" s="197"/>
      <c r="L748" s="197"/>
      <c r="M748" s="197"/>
      <c r="N748" s="199"/>
      <c r="O748" s="199"/>
      <c r="P748" s="199"/>
      <c r="Q748" s="199"/>
      <c r="R748" s="197"/>
      <c r="S748" s="197"/>
      <c r="T748" s="197"/>
      <c r="U748" s="197"/>
      <c r="V748" s="199" t="str">
        <f t="shared" si="202"/>
        <v/>
      </c>
      <c r="W748" s="199" t="str">
        <f t="shared" si="203"/>
        <v/>
      </c>
      <c r="X748" s="199" t="str">
        <f t="shared" si="204"/>
        <v/>
      </c>
      <c r="Y748" s="199" t="str">
        <f t="shared" si="205"/>
        <v/>
      </c>
    </row>
    <row r="749" spans="1:25" ht="34.5" customHeight="1" x14ac:dyDescent="0.25">
      <c r="A749" s="197" t="str">
        <f t="shared" si="200"/>
        <v/>
      </c>
      <c r="B749" s="198"/>
      <c r="C749" s="198"/>
      <c r="D749" s="197" t="str">
        <f t="shared" si="199"/>
        <v/>
      </c>
      <c r="E749" s="198"/>
      <c r="F749" s="197"/>
      <c r="G749" s="197" t="str">
        <f t="shared" si="201"/>
        <v/>
      </c>
      <c r="H749" s="197"/>
      <c r="I749" s="197"/>
      <c r="J749" s="197"/>
      <c r="K749" s="197"/>
      <c r="L749" s="197"/>
      <c r="M749" s="197"/>
      <c r="N749" s="199"/>
      <c r="O749" s="199"/>
      <c r="P749" s="199"/>
      <c r="Q749" s="199"/>
      <c r="R749" s="197"/>
      <c r="S749" s="197"/>
      <c r="T749" s="197"/>
      <c r="U749" s="197"/>
      <c r="V749" s="199" t="str">
        <f t="shared" si="202"/>
        <v/>
      </c>
      <c r="W749" s="199" t="str">
        <f t="shared" si="203"/>
        <v/>
      </c>
      <c r="X749" s="199" t="str">
        <f t="shared" si="204"/>
        <v/>
      </c>
      <c r="Y749" s="199" t="str">
        <f t="shared" si="205"/>
        <v/>
      </c>
    </row>
    <row r="750" spans="1:25" ht="34.5" customHeight="1" x14ac:dyDescent="0.25">
      <c r="A750" s="197" t="str">
        <f t="shared" si="200"/>
        <v/>
      </c>
      <c r="B750" s="198"/>
      <c r="C750" s="198"/>
      <c r="D750" s="197" t="str">
        <f t="shared" si="199"/>
        <v/>
      </c>
      <c r="E750" s="198"/>
      <c r="F750" s="197"/>
      <c r="G750" s="197" t="str">
        <f t="shared" si="201"/>
        <v/>
      </c>
      <c r="H750" s="197"/>
      <c r="I750" s="197"/>
      <c r="J750" s="197"/>
      <c r="K750" s="197"/>
      <c r="L750" s="197"/>
      <c r="M750" s="197"/>
      <c r="N750" s="199"/>
      <c r="O750" s="199"/>
      <c r="P750" s="199"/>
      <c r="Q750" s="199"/>
      <c r="R750" s="197"/>
      <c r="S750" s="197"/>
      <c r="T750" s="197"/>
      <c r="U750" s="197"/>
      <c r="V750" s="199" t="str">
        <f t="shared" si="202"/>
        <v/>
      </c>
      <c r="W750" s="199" t="str">
        <f t="shared" si="203"/>
        <v/>
      </c>
      <c r="X750" s="199" t="str">
        <f t="shared" si="204"/>
        <v/>
      </c>
      <c r="Y750" s="199" t="str">
        <f t="shared" si="205"/>
        <v/>
      </c>
    </row>
    <row r="751" spans="1:25" ht="34.5" customHeight="1" x14ac:dyDescent="0.25">
      <c r="A751" s="197" t="str">
        <f t="shared" si="200"/>
        <v/>
      </c>
      <c r="B751" s="198"/>
      <c r="C751" s="198"/>
      <c r="D751" s="197" t="str">
        <f t="shared" si="199"/>
        <v/>
      </c>
      <c r="E751" s="198"/>
      <c r="F751" s="197"/>
      <c r="G751" s="197" t="str">
        <f t="shared" si="201"/>
        <v/>
      </c>
      <c r="H751" s="197"/>
      <c r="I751" s="197"/>
      <c r="J751" s="197"/>
      <c r="K751" s="197"/>
      <c r="L751" s="197"/>
      <c r="M751" s="197"/>
      <c r="N751" s="199"/>
      <c r="O751" s="199"/>
      <c r="P751" s="199"/>
      <c r="Q751" s="199"/>
      <c r="R751" s="197"/>
      <c r="S751" s="197"/>
      <c r="T751" s="197"/>
      <c r="U751" s="197"/>
      <c r="V751" s="199" t="str">
        <f t="shared" si="202"/>
        <v/>
      </c>
      <c r="W751" s="199" t="str">
        <f t="shared" si="203"/>
        <v/>
      </c>
      <c r="X751" s="199" t="str">
        <f t="shared" si="204"/>
        <v/>
      </c>
      <c r="Y751" s="199" t="str">
        <f t="shared" si="205"/>
        <v/>
      </c>
    </row>
    <row r="752" spans="1:25" ht="34.5" customHeight="1" x14ac:dyDescent="0.25">
      <c r="A752" s="197" t="str">
        <f t="shared" si="200"/>
        <v/>
      </c>
      <c r="B752" s="198"/>
      <c r="C752" s="198"/>
      <c r="D752" s="197" t="str">
        <f t="shared" si="199"/>
        <v/>
      </c>
      <c r="E752" s="198"/>
      <c r="F752" s="197"/>
      <c r="G752" s="197" t="str">
        <f t="shared" si="201"/>
        <v/>
      </c>
      <c r="H752" s="197"/>
      <c r="I752" s="197"/>
      <c r="J752" s="197"/>
      <c r="K752" s="197"/>
      <c r="L752" s="197"/>
      <c r="M752" s="197"/>
      <c r="N752" s="199"/>
      <c r="O752" s="199"/>
      <c r="P752" s="199"/>
      <c r="Q752" s="199"/>
      <c r="R752" s="197"/>
      <c r="S752" s="197"/>
      <c r="T752" s="197"/>
      <c r="U752" s="197"/>
      <c r="V752" s="199" t="str">
        <f t="shared" si="202"/>
        <v/>
      </c>
      <c r="W752" s="199" t="str">
        <f t="shared" si="203"/>
        <v/>
      </c>
      <c r="X752" s="199" t="str">
        <f t="shared" si="204"/>
        <v/>
      </c>
      <c r="Y752" s="199" t="str">
        <f t="shared" si="205"/>
        <v/>
      </c>
    </row>
    <row r="753" spans="1:25" ht="34.5" customHeight="1" x14ac:dyDescent="0.25">
      <c r="A753" s="197" t="str">
        <f t="shared" si="200"/>
        <v/>
      </c>
      <c r="B753" s="198"/>
      <c r="C753" s="198"/>
      <c r="D753" s="197" t="str">
        <f t="shared" si="199"/>
        <v/>
      </c>
      <c r="E753" s="198"/>
      <c r="F753" s="197"/>
      <c r="G753" s="197" t="str">
        <f t="shared" si="201"/>
        <v/>
      </c>
      <c r="H753" s="197"/>
      <c r="I753" s="197"/>
      <c r="J753" s="197"/>
      <c r="K753" s="197"/>
      <c r="L753" s="197"/>
      <c r="M753" s="197"/>
      <c r="N753" s="199"/>
      <c r="O753" s="199"/>
      <c r="P753" s="199"/>
      <c r="Q753" s="199"/>
      <c r="R753" s="197"/>
      <c r="S753" s="197"/>
      <c r="T753" s="197"/>
      <c r="U753" s="197"/>
      <c r="V753" s="199" t="str">
        <f t="shared" si="202"/>
        <v/>
      </c>
      <c r="W753" s="199" t="str">
        <f t="shared" si="203"/>
        <v/>
      </c>
      <c r="X753" s="199" t="str">
        <f t="shared" si="204"/>
        <v/>
      </c>
      <c r="Y753" s="199" t="str">
        <f t="shared" si="205"/>
        <v/>
      </c>
    </row>
    <row r="754" spans="1:25" ht="34.5" customHeight="1" x14ac:dyDescent="0.25">
      <c r="A754" s="197" t="str">
        <f t="shared" si="200"/>
        <v/>
      </c>
      <c r="B754" s="198"/>
      <c r="C754" s="198"/>
      <c r="D754" s="197" t="str">
        <f t="shared" si="199"/>
        <v/>
      </c>
      <c r="E754" s="198"/>
      <c r="F754" s="197"/>
      <c r="G754" s="197" t="str">
        <f t="shared" si="201"/>
        <v/>
      </c>
      <c r="H754" s="197"/>
      <c r="I754" s="197"/>
      <c r="J754" s="197"/>
      <c r="K754" s="197"/>
      <c r="L754" s="197"/>
      <c r="M754" s="197"/>
      <c r="N754" s="199"/>
      <c r="O754" s="199"/>
      <c r="P754" s="199"/>
      <c r="Q754" s="199"/>
      <c r="R754" s="197"/>
      <c r="S754" s="197"/>
      <c r="T754" s="197"/>
      <c r="U754" s="197"/>
      <c r="V754" s="199" t="str">
        <f t="shared" si="202"/>
        <v/>
      </c>
      <c r="W754" s="199" t="str">
        <f t="shared" si="203"/>
        <v/>
      </c>
      <c r="X754" s="199" t="str">
        <f t="shared" si="204"/>
        <v/>
      </c>
      <c r="Y754" s="199" t="str">
        <f t="shared" si="205"/>
        <v/>
      </c>
    </row>
    <row r="755" spans="1:25" ht="34.5" customHeight="1" x14ac:dyDescent="0.25">
      <c r="A755" s="197" t="str">
        <f t="shared" si="200"/>
        <v/>
      </c>
      <c r="B755" s="198"/>
      <c r="C755" s="198"/>
      <c r="D755" s="197" t="str">
        <f t="shared" si="199"/>
        <v/>
      </c>
      <c r="E755" s="198"/>
      <c r="F755" s="197"/>
      <c r="G755" s="197" t="str">
        <f t="shared" si="201"/>
        <v/>
      </c>
      <c r="H755" s="197"/>
      <c r="I755" s="197"/>
      <c r="J755" s="197"/>
      <c r="K755" s="197"/>
      <c r="L755" s="197"/>
      <c r="M755" s="197"/>
      <c r="N755" s="199"/>
      <c r="O755" s="199"/>
      <c r="P755" s="199"/>
      <c r="Q755" s="199"/>
      <c r="R755" s="197"/>
      <c r="S755" s="197"/>
      <c r="T755" s="197"/>
      <c r="U755" s="197"/>
      <c r="V755" s="199" t="str">
        <f t="shared" si="202"/>
        <v/>
      </c>
      <c r="W755" s="199" t="str">
        <f t="shared" si="203"/>
        <v/>
      </c>
      <c r="X755" s="199" t="str">
        <f t="shared" si="204"/>
        <v/>
      </c>
      <c r="Y755" s="199" t="str">
        <f t="shared" si="205"/>
        <v/>
      </c>
    </row>
    <row r="756" spans="1:25" ht="34.5" customHeight="1" x14ac:dyDescent="0.25">
      <c r="A756" s="197" t="str">
        <f t="shared" si="200"/>
        <v/>
      </c>
      <c r="B756" s="198"/>
      <c r="C756" s="198"/>
      <c r="D756" s="197" t="str">
        <f t="shared" si="199"/>
        <v/>
      </c>
      <c r="E756" s="198"/>
      <c r="F756" s="197"/>
      <c r="G756" s="197" t="str">
        <f t="shared" si="201"/>
        <v/>
      </c>
      <c r="H756" s="197"/>
      <c r="I756" s="197"/>
      <c r="J756" s="197"/>
      <c r="K756" s="197"/>
      <c r="L756" s="197"/>
      <c r="M756" s="197"/>
      <c r="N756" s="199"/>
      <c r="O756" s="199"/>
      <c r="P756" s="199"/>
      <c r="Q756" s="199"/>
      <c r="R756" s="197"/>
      <c r="S756" s="197"/>
      <c r="T756" s="197"/>
      <c r="U756" s="197"/>
      <c r="V756" s="199" t="str">
        <f t="shared" si="202"/>
        <v/>
      </c>
      <c r="W756" s="199" t="str">
        <f t="shared" si="203"/>
        <v/>
      </c>
      <c r="X756" s="199" t="str">
        <f t="shared" si="204"/>
        <v/>
      </c>
      <c r="Y756" s="199" t="str">
        <f t="shared" si="205"/>
        <v/>
      </c>
    </row>
    <row r="757" spans="1:25" ht="34.5" customHeight="1" x14ac:dyDescent="0.25">
      <c r="A757" s="197" t="str">
        <f t="shared" si="200"/>
        <v/>
      </c>
      <c r="B757" s="198"/>
      <c r="C757" s="198"/>
      <c r="D757" s="197" t="str">
        <f t="shared" si="199"/>
        <v/>
      </c>
      <c r="E757" s="198"/>
      <c r="F757" s="197"/>
      <c r="G757" s="197" t="str">
        <f t="shared" si="201"/>
        <v/>
      </c>
      <c r="H757" s="197"/>
      <c r="I757" s="197"/>
      <c r="J757" s="197"/>
      <c r="K757" s="197"/>
      <c r="L757" s="197"/>
      <c r="M757" s="197"/>
      <c r="N757" s="199"/>
      <c r="O757" s="199"/>
      <c r="P757" s="199"/>
      <c r="Q757" s="199"/>
      <c r="R757" s="197"/>
      <c r="S757" s="197"/>
      <c r="T757" s="197"/>
      <c r="U757" s="197"/>
      <c r="V757" s="199" t="str">
        <f t="shared" si="202"/>
        <v/>
      </c>
      <c r="W757" s="199" t="str">
        <f t="shared" si="203"/>
        <v/>
      </c>
      <c r="X757" s="199" t="str">
        <f t="shared" si="204"/>
        <v/>
      </c>
      <c r="Y757" s="199" t="str">
        <f t="shared" si="205"/>
        <v/>
      </c>
    </row>
    <row r="758" spans="1:25" ht="34.5" customHeight="1" x14ac:dyDescent="0.25">
      <c r="A758" s="197" t="str">
        <f t="shared" si="200"/>
        <v/>
      </c>
      <c r="B758" s="198"/>
      <c r="C758" s="198"/>
      <c r="D758" s="197" t="str">
        <f t="shared" si="199"/>
        <v/>
      </c>
      <c r="E758" s="198"/>
      <c r="F758" s="197"/>
      <c r="G758" s="197" t="str">
        <f t="shared" si="201"/>
        <v/>
      </c>
      <c r="H758" s="197"/>
      <c r="I758" s="197"/>
      <c r="J758" s="197"/>
      <c r="K758" s="197"/>
      <c r="L758" s="197"/>
      <c r="M758" s="197"/>
      <c r="N758" s="199"/>
      <c r="O758" s="199"/>
      <c r="P758" s="199"/>
      <c r="Q758" s="199"/>
      <c r="R758" s="197"/>
      <c r="S758" s="197"/>
      <c r="T758" s="197"/>
      <c r="U758" s="197"/>
      <c r="V758" s="199" t="str">
        <f t="shared" si="202"/>
        <v/>
      </c>
      <c r="W758" s="199" t="str">
        <f t="shared" si="203"/>
        <v/>
      </c>
      <c r="X758" s="199" t="str">
        <f t="shared" si="204"/>
        <v/>
      </c>
      <c r="Y758" s="199" t="str">
        <f t="shared" si="205"/>
        <v/>
      </c>
    </row>
    <row r="759" spans="1:25" ht="34.5" customHeight="1" x14ac:dyDescent="0.25">
      <c r="A759" s="197" t="str">
        <f t="shared" si="200"/>
        <v/>
      </c>
      <c r="B759" s="198"/>
      <c r="C759" s="198"/>
      <c r="D759" s="197" t="str">
        <f t="shared" si="199"/>
        <v/>
      </c>
      <c r="E759" s="198"/>
      <c r="F759" s="197"/>
      <c r="G759" s="197" t="str">
        <f t="shared" si="201"/>
        <v/>
      </c>
      <c r="H759" s="197"/>
      <c r="I759" s="197"/>
      <c r="J759" s="197"/>
      <c r="K759" s="197"/>
      <c r="L759" s="197"/>
      <c r="M759" s="197"/>
      <c r="N759" s="199"/>
      <c r="O759" s="199"/>
      <c r="P759" s="199"/>
      <c r="Q759" s="199"/>
      <c r="R759" s="197"/>
      <c r="S759" s="197"/>
      <c r="T759" s="197"/>
      <c r="U759" s="197"/>
      <c r="V759" s="199" t="str">
        <f t="shared" si="202"/>
        <v/>
      </c>
      <c r="W759" s="199" t="str">
        <f t="shared" si="203"/>
        <v/>
      </c>
      <c r="X759" s="199" t="str">
        <f t="shared" si="204"/>
        <v/>
      </c>
      <c r="Y759" s="199" t="str">
        <f t="shared" si="205"/>
        <v/>
      </c>
    </row>
    <row r="760" spans="1:25" ht="34.5" customHeight="1" x14ac:dyDescent="0.25">
      <c r="A760" s="197" t="str">
        <f t="shared" si="200"/>
        <v/>
      </c>
      <c r="B760" s="198"/>
      <c r="C760" s="198"/>
      <c r="D760" s="197" t="str">
        <f t="shared" si="199"/>
        <v/>
      </c>
      <c r="E760" s="198"/>
      <c r="F760" s="197"/>
      <c r="G760" s="197" t="str">
        <f t="shared" si="201"/>
        <v/>
      </c>
      <c r="H760" s="197"/>
      <c r="I760" s="197"/>
      <c r="J760" s="197"/>
      <c r="K760" s="197"/>
      <c r="L760" s="197"/>
      <c r="M760" s="197"/>
      <c r="N760" s="199"/>
      <c r="O760" s="199"/>
      <c r="P760" s="199"/>
      <c r="Q760" s="199"/>
      <c r="R760" s="197"/>
      <c r="S760" s="197"/>
      <c r="T760" s="197"/>
      <c r="U760" s="197"/>
      <c r="V760" s="199" t="str">
        <f t="shared" si="202"/>
        <v/>
      </c>
      <c r="W760" s="199" t="str">
        <f t="shared" si="203"/>
        <v/>
      </c>
      <c r="X760" s="199" t="str">
        <f t="shared" si="204"/>
        <v/>
      </c>
      <c r="Y760" s="199" t="str">
        <f t="shared" si="205"/>
        <v/>
      </c>
    </row>
    <row r="761" spans="1:25" ht="34.5" customHeight="1" x14ac:dyDescent="0.25">
      <c r="A761" s="197" t="str">
        <f t="shared" si="200"/>
        <v/>
      </c>
      <c r="B761" s="198"/>
      <c r="C761" s="198"/>
      <c r="D761" s="197" t="str">
        <f t="shared" si="199"/>
        <v/>
      </c>
      <c r="E761" s="198"/>
      <c r="F761" s="197"/>
      <c r="G761" s="197" t="str">
        <f t="shared" si="201"/>
        <v/>
      </c>
      <c r="H761" s="197"/>
      <c r="I761" s="197"/>
      <c r="J761" s="197"/>
      <c r="K761" s="197"/>
      <c r="L761" s="197"/>
      <c r="M761" s="197"/>
      <c r="N761" s="199"/>
      <c r="O761" s="199"/>
      <c r="P761" s="199"/>
      <c r="Q761" s="199"/>
      <c r="R761" s="197"/>
      <c r="S761" s="197"/>
      <c r="T761" s="197"/>
      <c r="U761" s="197"/>
      <c r="V761" s="199" t="str">
        <f t="shared" si="202"/>
        <v/>
      </c>
      <c r="W761" s="199" t="str">
        <f t="shared" si="203"/>
        <v/>
      </c>
      <c r="X761" s="199" t="str">
        <f t="shared" si="204"/>
        <v/>
      </c>
      <c r="Y761" s="199" t="str">
        <f t="shared" si="205"/>
        <v/>
      </c>
    </row>
    <row r="762" spans="1:25" ht="34.5" customHeight="1" x14ac:dyDescent="0.25">
      <c r="A762" s="197" t="str">
        <f t="shared" si="200"/>
        <v/>
      </c>
      <c r="B762" s="198"/>
      <c r="C762" s="198"/>
      <c r="D762" s="197" t="str">
        <f t="shared" si="199"/>
        <v/>
      </c>
      <c r="E762" s="198"/>
      <c r="F762" s="197"/>
      <c r="G762" s="197" t="str">
        <f t="shared" si="201"/>
        <v/>
      </c>
      <c r="H762" s="197"/>
      <c r="I762" s="197"/>
      <c r="J762" s="197"/>
      <c r="K762" s="197"/>
      <c r="L762" s="197"/>
      <c r="M762" s="197"/>
      <c r="N762" s="199"/>
      <c r="O762" s="199"/>
      <c r="P762" s="199"/>
      <c r="Q762" s="199"/>
      <c r="R762" s="197"/>
      <c r="S762" s="197"/>
      <c r="T762" s="197"/>
      <c r="U762" s="197"/>
      <c r="V762" s="199" t="str">
        <f t="shared" si="202"/>
        <v/>
      </c>
      <c r="W762" s="199" t="str">
        <f t="shared" si="203"/>
        <v/>
      </c>
      <c r="X762" s="199" t="str">
        <f t="shared" si="204"/>
        <v/>
      </c>
      <c r="Y762" s="199" t="str">
        <f t="shared" si="205"/>
        <v/>
      </c>
    </row>
    <row r="763" spans="1:25" ht="34.5" customHeight="1" x14ac:dyDescent="0.25">
      <c r="A763" s="197" t="str">
        <f t="shared" si="200"/>
        <v/>
      </c>
      <c r="B763" s="198"/>
      <c r="C763" s="198"/>
      <c r="D763" s="197" t="str">
        <f t="shared" si="199"/>
        <v/>
      </c>
      <c r="E763" s="198"/>
      <c r="F763" s="197"/>
      <c r="G763" s="197" t="str">
        <f t="shared" si="201"/>
        <v/>
      </c>
      <c r="H763" s="197"/>
      <c r="I763" s="197"/>
      <c r="J763" s="197"/>
      <c r="K763" s="197"/>
      <c r="L763" s="197"/>
      <c r="M763" s="197"/>
      <c r="N763" s="199"/>
      <c r="O763" s="199"/>
      <c r="P763" s="199"/>
      <c r="Q763" s="199"/>
      <c r="R763" s="197"/>
      <c r="S763" s="197"/>
      <c r="T763" s="197"/>
      <c r="U763" s="197"/>
      <c r="V763" s="199" t="str">
        <f t="shared" si="202"/>
        <v/>
      </c>
      <c r="W763" s="199" t="str">
        <f t="shared" si="203"/>
        <v/>
      </c>
      <c r="X763" s="199" t="str">
        <f t="shared" si="204"/>
        <v/>
      </c>
      <c r="Y763" s="199" t="str">
        <f t="shared" si="205"/>
        <v/>
      </c>
    </row>
    <row r="764" spans="1:25" ht="34.5" customHeight="1" x14ac:dyDescent="0.25">
      <c r="A764" s="197" t="str">
        <f t="shared" si="200"/>
        <v/>
      </c>
      <c r="B764" s="198"/>
      <c r="C764" s="198"/>
      <c r="D764" s="197" t="str">
        <f t="shared" si="199"/>
        <v/>
      </c>
      <c r="E764" s="198"/>
      <c r="F764" s="197"/>
      <c r="G764" s="197" t="str">
        <f t="shared" si="201"/>
        <v/>
      </c>
      <c r="H764" s="197"/>
      <c r="I764" s="197"/>
      <c r="J764" s="197"/>
      <c r="K764" s="197"/>
      <c r="L764" s="197"/>
      <c r="M764" s="197"/>
      <c r="N764" s="199"/>
      <c r="O764" s="199"/>
      <c r="P764" s="199"/>
      <c r="Q764" s="199"/>
      <c r="R764" s="197"/>
      <c r="S764" s="197"/>
      <c r="T764" s="197"/>
      <c r="U764" s="197"/>
      <c r="V764" s="199" t="str">
        <f t="shared" si="202"/>
        <v/>
      </c>
      <c r="W764" s="199" t="str">
        <f t="shared" si="203"/>
        <v/>
      </c>
      <c r="X764" s="199" t="str">
        <f t="shared" si="204"/>
        <v/>
      </c>
      <c r="Y764" s="199" t="str">
        <f t="shared" si="205"/>
        <v/>
      </c>
    </row>
    <row r="765" spans="1:25" ht="34.5" customHeight="1" x14ac:dyDescent="0.25">
      <c r="A765" s="197" t="str">
        <f t="shared" si="200"/>
        <v/>
      </c>
      <c r="B765" s="198"/>
      <c r="C765" s="198"/>
      <c r="D765" s="197" t="str">
        <f t="shared" si="199"/>
        <v/>
      </c>
      <c r="E765" s="198"/>
      <c r="F765" s="197"/>
      <c r="G765" s="197" t="str">
        <f t="shared" si="201"/>
        <v/>
      </c>
      <c r="H765" s="197"/>
      <c r="I765" s="197"/>
      <c r="J765" s="197"/>
      <c r="K765" s="197"/>
      <c r="L765" s="197"/>
      <c r="M765" s="197"/>
      <c r="N765" s="199"/>
      <c r="O765" s="199"/>
      <c r="P765" s="199"/>
      <c r="Q765" s="199"/>
      <c r="R765" s="197"/>
      <c r="S765" s="197"/>
      <c r="T765" s="197"/>
      <c r="U765" s="197"/>
      <c r="V765" s="199" t="str">
        <f t="shared" si="202"/>
        <v/>
      </c>
      <c r="W765" s="199" t="str">
        <f t="shared" si="203"/>
        <v/>
      </c>
      <c r="X765" s="199" t="str">
        <f t="shared" si="204"/>
        <v/>
      </c>
      <c r="Y765" s="199" t="str">
        <f t="shared" si="205"/>
        <v/>
      </c>
    </row>
    <row r="766" spans="1:25" ht="34.5" customHeight="1" x14ac:dyDescent="0.25">
      <c r="A766" s="197" t="str">
        <f t="shared" si="200"/>
        <v/>
      </c>
      <c r="B766" s="198"/>
      <c r="C766" s="198"/>
      <c r="D766" s="197" t="str">
        <f t="shared" si="199"/>
        <v/>
      </c>
      <c r="E766" s="198"/>
      <c r="F766" s="197"/>
      <c r="G766" s="197" t="str">
        <f t="shared" si="201"/>
        <v/>
      </c>
      <c r="H766" s="197"/>
      <c r="I766" s="197"/>
      <c r="J766" s="197"/>
      <c r="K766" s="197"/>
      <c r="L766" s="197"/>
      <c r="M766" s="197"/>
      <c r="N766" s="199"/>
      <c r="O766" s="199"/>
      <c r="P766" s="199"/>
      <c r="Q766" s="199"/>
      <c r="R766" s="197"/>
      <c r="S766" s="197"/>
      <c r="T766" s="197"/>
      <c r="U766" s="197"/>
      <c r="V766" s="199" t="str">
        <f t="shared" si="202"/>
        <v/>
      </c>
      <c r="W766" s="199" t="str">
        <f t="shared" si="203"/>
        <v/>
      </c>
      <c r="X766" s="199" t="str">
        <f t="shared" si="204"/>
        <v/>
      </c>
      <c r="Y766" s="199" t="str">
        <f t="shared" si="205"/>
        <v/>
      </c>
    </row>
    <row r="767" spans="1:25" ht="34.5" customHeight="1" x14ac:dyDescent="0.25">
      <c r="A767" s="197" t="str">
        <f t="shared" si="200"/>
        <v/>
      </c>
      <c r="B767" s="198"/>
      <c r="C767" s="198"/>
      <c r="D767" s="197" t="str">
        <f t="shared" si="199"/>
        <v/>
      </c>
      <c r="E767" s="198"/>
      <c r="F767" s="197"/>
      <c r="G767" s="197" t="str">
        <f t="shared" si="201"/>
        <v/>
      </c>
      <c r="H767" s="197"/>
      <c r="I767" s="197"/>
      <c r="J767" s="197"/>
      <c r="K767" s="197"/>
      <c r="L767" s="197"/>
      <c r="M767" s="197"/>
      <c r="N767" s="199"/>
      <c r="O767" s="199"/>
      <c r="P767" s="199"/>
      <c r="Q767" s="199"/>
      <c r="R767" s="197"/>
      <c r="S767" s="197"/>
      <c r="T767" s="197"/>
      <c r="U767" s="197"/>
      <c r="V767" s="199" t="str">
        <f t="shared" si="202"/>
        <v/>
      </c>
      <c r="W767" s="199" t="str">
        <f t="shared" si="203"/>
        <v/>
      </c>
      <c r="X767" s="199" t="str">
        <f t="shared" si="204"/>
        <v/>
      </c>
      <c r="Y767" s="199" t="str">
        <f t="shared" si="205"/>
        <v/>
      </c>
    </row>
    <row r="768" spans="1:25" ht="34.5" customHeight="1" x14ac:dyDescent="0.25">
      <c r="A768" s="197" t="str">
        <f t="shared" si="200"/>
        <v/>
      </c>
      <c r="B768" s="198"/>
      <c r="C768" s="198"/>
      <c r="D768" s="197" t="str">
        <f t="shared" si="199"/>
        <v/>
      </c>
      <c r="E768" s="198"/>
      <c r="F768" s="197"/>
      <c r="G768" s="197" t="str">
        <f t="shared" si="201"/>
        <v/>
      </c>
      <c r="H768" s="197"/>
      <c r="I768" s="197"/>
      <c r="J768" s="197"/>
      <c r="K768" s="197"/>
      <c r="L768" s="197"/>
      <c r="M768" s="197"/>
      <c r="N768" s="199"/>
      <c r="O768" s="199"/>
      <c r="P768" s="199"/>
      <c r="Q768" s="199"/>
      <c r="R768" s="197"/>
      <c r="S768" s="197"/>
      <c r="T768" s="197"/>
      <c r="U768" s="197"/>
      <c r="V768" s="199" t="str">
        <f t="shared" si="202"/>
        <v/>
      </c>
      <c r="W768" s="199" t="str">
        <f t="shared" si="203"/>
        <v/>
      </c>
      <c r="X768" s="199" t="str">
        <f t="shared" si="204"/>
        <v/>
      </c>
      <c r="Y768" s="199" t="str">
        <f t="shared" si="205"/>
        <v/>
      </c>
    </row>
    <row r="769" spans="1:25" ht="34.5" customHeight="1" x14ac:dyDescent="0.25">
      <c r="A769" s="197" t="str">
        <f t="shared" si="200"/>
        <v/>
      </c>
      <c r="B769" s="198"/>
      <c r="C769" s="198"/>
      <c r="D769" s="197" t="str">
        <f t="shared" si="199"/>
        <v/>
      </c>
      <c r="E769" s="198"/>
      <c r="F769" s="197"/>
      <c r="G769" s="197" t="str">
        <f t="shared" si="201"/>
        <v/>
      </c>
      <c r="H769" s="197"/>
      <c r="I769" s="197"/>
      <c r="J769" s="197"/>
      <c r="K769" s="197"/>
      <c r="L769" s="197"/>
      <c r="M769" s="197"/>
      <c r="N769" s="199"/>
      <c r="O769" s="199"/>
      <c r="P769" s="199"/>
      <c r="Q769" s="199"/>
      <c r="R769" s="197"/>
      <c r="S769" s="197"/>
      <c r="T769" s="197"/>
      <c r="U769" s="197"/>
      <c r="V769" s="199" t="str">
        <f t="shared" si="202"/>
        <v/>
      </c>
      <c r="W769" s="199" t="str">
        <f t="shared" si="203"/>
        <v/>
      </c>
      <c r="X769" s="199" t="str">
        <f t="shared" si="204"/>
        <v/>
      </c>
      <c r="Y769" s="199" t="str">
        <f t="shared" si="205"/>
        <v/>
      </c>
    </row>
    <row r="770" spans="1:25" ht="34.5" customHeight="1" x14ac:dyDescent="0.25">
      <c r="A770" s="197" t="str">
        <f t="shared" si="200"/>
        <v/>
      </c>
      <c r="B770" s="198"/>
      <c r="C770" s="198"/>
      <c r="D770" s="197" t="str">
        <f t="shared" si="199"/>
        <v/>
      </c>
      <c r="E770" s="198"/>
      <c r="F770" s="197"/>
      <c r="G770" s="197" t="str">
        <f t="shared" si="201"/>
        <v/>
      </c>
      <c r="H770" s="197"/>
      <c r="I770" s="197"/>
      <c r="J770" s="197"/>
      <c r="K770" s="197"/>
      <c r="L770" s="197"/>
      <c r="M770" s="197"/>
      <c r="N770" s="199"/>
      <c r="O770" s="199"/>
      <c r="P770" s="199"/>
      <c r="Q770" s="199"/>
      <c r="R770" s="197"/>
      <c r="S770" s="197"/>
      <c r="T770" s="197"/>
      <c r="U770" s="197"/>
      <c r="V770" s="199" t="str">
        <f t="shared" si="202"/>
        <v/>
      </c>
      <c r="W770" s="199" t="str">
        <f t="shared" si="203"/>
        <v/>
      </c>
      <c r="X770" s="199" t="str">
        <f t="shared" si="204"/>
        <v/>
      </c>
      <c r="Y770" s="199" t="str">
        <f t="shared" si="205"/>
        <v/>
      </c>
    </row>
    <row r="771" spans="1:25" ht="34.5" customHeight="1" x14ac:dyDescent="0.25">
      <c r="A771" s="197" t="str">
        <f t="shared" si="200"/>
        <v/>
      </c>
      <c r="B771" s="198"/>
      <c r="C771" s="198"/>
      <c r="D771" s="197" t="str">
        <f t="shared" si="199"/>
        <v/>
      </c>
      <c r="E771" s="198"/>
      <c r="F771" s="197"/>
      <c r="G771" s="197" t="str">
        <f t="shared" si="201"/>
        <v/>
      </c>
      <c r="H771" s="197"/>
      <c r="I771" s="197"/>
      <c r="J771" s="197"/>
      <c r="K771" s="197"/>
      <c r="L771" s="197"/>
      <c r="M771" s="197"/>
      <c r="N771" s="199"/>
      <c r="O771" s="199"/>
      <c r="P771" s="199"/>
      <c r="Q771" s="199"/>
      <c r="R771" s="197"/>
      <c r="S771" s="197"/>
      <c r="T771" s="197"/>
      <c r="U771" s="197"/>
      <c r="V771" s="199" t="str">
        <f t="shared" si="202"/>
        <v/>
      </c>
      <c r="W771" s="199" t="str">
        <f t="shared" si="203"/>
        <v/>
      </c>
      <c r="X771" s="199" t="str">
        <f t="shared" si="204"/>
        <v/>
      </c>
      <c r="Y771" s="199" t="str">
        <f t="shared" si="205"/>
        <v/>
      </c>
    </row>
    <row r="772" spans="1:25" ht="34.5" customHeight="1" x14ac:dyDescent="0.25">
      <c r="A772" s="197" t="str">
        <f t="shared" si="200"/>
        <v/>
      </c>
      <c r="B772" s="198"/>
      <c r="C772" s="198"/>
      <c r="D772" s="197" t="str">
        <f t="shared" si="199"/>
        <v/>
      </c>
      <c r="E772" s="198"/>
      <c r="F772" s="197"/>
      <c r="G772" s="197" t="str">
        <f t="shared" si="201"/>
        <v/>
      </c>
      <c r="H772" s="197"/>
      <c r="I772" s="197"/>
      <c r="J772" s="197"/>
      <c r="K772" s="197"/>
      <c r="L772" s="197"/>
      <c r="M772" s="197"/>
      <c r="N772" s="199"/>
      <c r="O772" s="199"/>
      <c r="P772" s="199"/>
      <c r="Q772" s="199"/>
      <c r="R772" s="197"/>
      <c r="S772" s="197"/>
      <c r="T772" s="197"/>
      <c r="U772" s="197"/>
      <c r="V772" s="199" t="str">
        <f t="shared" si="202"/>
        <v/>
      </c>
      <c r="W772" s="199" t="str">
        <f t="shared" si="203"/>
        <v/>
      </c>
      <c r="X772" s="199" t="str">
        <f t="shared" si="204"/>
        <v/>
      </c>
      <c r="Y772" s="199" t="str">
        <f t="shared" si="205"/>
        <v/>
      </c>
    </row>
    <row r="773" spans="1:25" ht="34.5" customHeight="1" x14ac:dyDescent="0.25">
      <c r="A773" s="197" t="str">
        <f t="shared" si="200"/>
        <v/>
      </c>
      <c r="B773" s="198"/>
      <c r="C773" s="198"/>
      <c r="D773" s="197" t="str">
        <f t="shared" ref="D773:D836" si="206">IF(E773="","",WEEKNUM(E773,21))</f>
        <v/>
      </c>
      <c r="E773" s="198"/>
      <c r="F773" s="197"/>
      <c r="G773" s="197" t="str">
        <f t="shared" si="201"/>
        <v/>
      </c>
      <c r="H773" s="197"/>
      <c r="I773" s="197"/>
      <c r="J773" s="197"/>
      <c r="K773" s="197"/>
      <c r="L773" s="197"/>
      <c r="M773" s="197"/>
      <c r="N773" s="199"/>
      <c r="O773" s="199"/>
      <c r="P773" s="199"/>
      <c r="Q773" s="199"/>
      <c r="R773" s="197"/>
      <c r="S773" s="197"/>
      <c r="T773" s="197"/>
      <c r="U773" s="197"/>
      <c r="V773" s="199" t="str">
        <f t="shared" si="202"/>
        <v/>
      </c>
      <c r="W773" s="199" t="str">
        <f t="shared" si="203"/>
        <v/>
      </c>
      <c r="X773" s="199" t="str">
        <f t="shared" si="204"/>
        <v/>
      </c>
      <c r="Y773" s="199" t="str">
        <f t="shared" si="205"/>
        <v/>
      </c>
    </row>
    <row r="774" spans="1:25" ht="34.5" customHeight="1" x14ac:dyDescent="0.25">
      <c r="A774" s="197" t="str">
        <f t="shared" si="200"/>
        <v/>
      </c>
      <c r="B774" s="198"/>
      <c r="C774" s="198"/>
      <c r="D774" s="197" t="str">
        <f t="shared" si="206"/>
        <v/>
      </c>
      <c r="E774" s="198"/>
      <c r="F774" s="197"/>
      <c r="G774" s="197" t="str">
        <f t="shared" si="201"/>
        <v/>
      </c>
      <c r="H774" s="197"/>
      <c r="I774" s="197"/>
      <c r="J774" s="197"/>
      <c r="K774" s="197"/>
      <c r="L774" s="197"/>
      <c r="M774" s="197"/>
      <c r="N774" s="199"/>
      <c r="O774" s="199"/>
      <c r="P774" s="199"/>
      <c r="Q774" s="199"/>
      <c r="R774" s="197"/>
      <c r="S774" s="197"/>
      <c r="T774" s="197"/>
      <c r="U774" s="197"/>
      <c r="V774" s="199" t="str">
        <f t="shared" si="202"/>
        <v/>
      </c>
      <c r="W774" s="199" t="str">
        <f t="shared" si="203"/>
        <v/>
      </c>
      <c r="X774" s="199" t="str">
        <f t="shared" si="204"/>
        <v/>
      </c>
      <c r="Y774" s="199" t="str">
        <f t="shared" si="205"/>
        <v/>
      </c>
    </row>
    <row r="775" spans="1:25" ht="34.5" customHeight="1" x14ac:dyDescent="0.25">
      <c r="A775" s="197" t="str">
        <f t="shared" si="200"/>
        <v/>
      </c>
      <c r="B775" s="198"/>
      <c r="C775" s="198"/>
      <c r="D775" s="197" t="str">
        <f t="shared" si="206"/>
        <v/>
      </c>
      <c r="E775" s="198"/>
      <c r="F775" s="197"/>
      <c r="G775" s="197" t="str">
        <f t="shared" si="201"/>
        <v/>
      </c>
      <c r="H775" s="197"/>
      <c r="I775" s="197"/>
      <c r="J775" s="197"/>
      <c r="K775" s="197"/>
      <c r="L775" s="197"/>
      <c r="M775" s="197"/>
      <c r="N775" s="199"/>
      <c r="O775" s="199"/>
      <c r="P775" s="199"/>
      <c r="Q775" s="199"/>
      <c r="R775" s="197"/>
      <c r="S775" s="197"/>
      <c r="T775" s="197"/>
      <c r="U775" s="197"/>
      <c r="V775" s="199" t="str">
        <f t="shared" si="202"/>
        <v/>
      </c>
      <c r="W775" s="199" t="str">
        <f t="shared" si="203"/>
        <v/>
      </c>
      <c r="X775" s="199" t="str">
        <f t="shared" si="204"/>
        <v/>
      </c>
      <c r="Y775" s="199" t="str">
        <f t="shared" si="205"/>
        <v/>
      </c>
    </row>
    <row r="776" spans="1:25" ht="34.5" customHeight="1" x14ac:dyDescent="0.25">
      <c r="A776" s="197" t="str">
        <f t="shared" ref="A776:A839" si="207">IF(B776="","",WEEKNUM(B776,21))</f>
        <v/>
      </c>
      <c r="B776" s="198"/>
      <c r="C776" s="198"/>
      <c r="D776" s="197" t="str">
        <f t="shared" si="206"/>
        <v/>
      </c>
      <c r="E776" s="198"/>
      <c r="F776" s="197"/>
      <c r="G776" s="197" t="str">
        <f t="shared" si="201"/>
        <v/>
      </c>
      <c r="H776" s="197"/>
      <c r="I776" s="197"/>
      <c r="J776" s="197"/>
      <c r="K776" s="197"/>
      <c r="L776" s="197"/>
      <c r="M776" s="197"/>
      <c r="N776" s="199"/>
      <c r="O776" s="199"/>
      <c r="P776" s="199"/>
      <c r="Q776" s="199"/>
      <c r="R776" s="197"/>
      <c r="S776" s="197"/>
      <c r="T776" s="197"/>
      <c r="U776" s="197"/>
      <c r="V776" s="199" t="str">
        <f t="shared" si="202"/>
        <v/>
      </c>
      <c r="W776" s="199" t="str">
        <f t="shared" si="203"/>
        <v/>
      </c>
      <c r="X776" s="199" t="str">
        <f t="shared" si="204"/>
        <v/>
      </c>
      <c r="Y776" s="199" t="str">
        <f t="shared" si="205"/>
        <v/>
      </c>
    </row>
    <row r="777" spans="1:25" ht="34.5" customHeight="1" x14ac:dyDescent="0.25">
      <c r="A777" s="197" t="str">
        <f t="shared" si="207"/>
        <v/>
      </c>
      <c r="B777" s="198"/>
      <c r="C777" s="198"/>
      <c r="D777" s="197" t="str">
        <f t="shared" si="206"/>
        <v/>
      </c>
      <c r="E777" s="198"/>
      <c r="F777" s="197"/>
      <c r="G777" s="197" t="str">
        <f t="shared" si="201"/>
        <v/>
      </c>
      <c r="H777" s="197"/>
      <c r="I777" s="197"/>
      <c r="J777" s="197"/>
      <c r="K777" s="197"/>
      <c r="L777" s="197"/>
      <c r="M777" s="197"/>
      <c r="N777" s="199"/>
      <c r="O777" s="199"/>
      <c r="P777" s="199"/>
      <c r="Q777" s="199"/>
      <c r="R777" s="197"/>
      <c r="S777" s="197"/>
      <c r="T777" s="197"/>
      <c r="U777" s="197"/>
      <c r="V777" s="199" t="str">
        <f t="shared" si="202"/>
        <v/>
      </c>
      <c r="W777" s="199" t="str">
        <f t="shared" si="203"/>
        <v/>
      </c>
      <c r="X777" s="199" t="str">
        <f t="shared" si="204"/>
        <v/>
      </c>
      <c r="Y777" s="199" t="str">
        <f t="shared" si="205"/>
        <v/>
      </c>
    </row>
    <row r="778" spans="1:25" ht="34.5" customHeight="1" x14ac:dyDescent="0.25">
      <c r="A778" s="197" t="str">
        <f t="shared" si="207"/>
        <v/>
      </c>
      <c r="B778" s="198"/>
      <c r="C778" s="198"/>
      <c r="D778" s="197" t="str">
        <f t="shared" si="206"/>
        <v/>
      </c>
      <c r="E778" s="198"/>
      <c r="F778" s="197"/>
      <c r="G778" s="197" t="str">
        <f t="shared" si="201"/>
        <v/>
      </c>
      <c r="H778" s="197"/>
      <c r="I778" s="197"/>
      <c r="J778" s="197"/>
      <c r="K778" s="197"/>
      <c r="L778" s="197"/>
      <c r="M778" s="197"/>
      <c r="N778" s="199"/>
      <c r="O778" s="199"/>
      <c r="P778" s="199"/>
      <c r="Q778" s="199"/>
      <c r="R778" s="197"/>
      <c r="S778" s="197"/>
      <c r="T778" s="197"/>
      <c r="U778" s="197"/>
      <c r="V778" s="199" t="str">
        <f t="shared" si="202"/>
        <v/>
      </c>
      <c r="W778" s="199" t="str">
        <f t="shared" si="203"/>
        <v/>
      </c>
      <c r="X778" s="199" t="str">
        <f t="shared" si="204"/>
        <v/>
      </c>
      <c r="Y778" s="199" t="str">
        <f t="shared" si="205"/>
        <v/>
      </c>
    </row>
    <row r="779" spans="1:25" ht="34.5" customHeight="1" x14ac:dyDescent="0.25">
      <c r="A779" s="197" t="str">
        <f t="shared" si="207"/>
        <v/>
      </c>
      <c r="B779" s="198"/>
      <c r="C779" s="198"/>
      <c r="D779" s="197" t="str">
        <f t="shared" si="206"/>
        <v/>
      </c>
      <c r="E779" s="198"/>
      <c r="F779" s="197"/>
      <c r="G779" s="197" t="str">
        <f t="shared" si="201"/>
        <v/>
      </c>
      <c r="H779" s="197"/>
      <c r="I779" s="197"/>
      <c r="J779" s="197"/>
      <c r="K779" s="197"/>
      <c r="L779" s="197"/>
      <c r="M779" s="197"/>
      <c r="N779" s="199"/>
      <c r="O779" s="199"/>
      <c r="P779" s="199"/>
      <c r="Q779" s="199"/>
      <c r="R779" s="197"/>
      <c r="S779" s="197"/>
      <c r="T779" s="197"/>
      <c r="U779" s="197"/>
      <c r="V779" s="199" t="str">
        <f t="shared" si="202"/>
        <v/>
      </c>
      <c r="W779" s="199" t="str">
        <f t="shared" si="203"/>
        <v/>
      </c>
      <c r="X779" s="199" t="str">
        <f t="shared" si="204"/>
        <v/>
      </c>
      <c r="Y779" s="199" t="str">
        <f t="shared" si="205"/>
        <v/>
      </c>
    </row>
    <row r="780" spans="1:25" ht="34.5" customHeight="1" x14ac:dyDescent="0.25">
      <c r="A780" s="197" t="str">
        <f t="shared" si="207"/>
        <v/>
      </c>
      <c r="B780" s="198"/>
      <c r="C780" s="198"/>
      <c r="D780" s="197" t="str">
        <f t="shared" si="206"/>
        <v/>
      </c>
      <c r="E780" s="198"/>
      <c r="F780" s="197"/>
      <c r="G780" s="197" t="str">
        <f t="shared" si="201"/>
        <v/>
      </c>
      <c r="H780" s="197"/>
      <c r="I780" s="197"/>
      <c r="J780" s="197"/>
      <c r="K780" s="197"/>
      <c r="L780" s="197"/>
      <c r="M780" s="197"/>
      <c r="N780" s="199"/>
      <c r="O780" s="199"/>
      <c r="P780" s="199"/>
      <c r="Q780" s="199"/>
      <c r="R780" s="197"/>
      <c r="S780" s="197"/>
      <c r="T780" s="197"/>
      <c r="U780" s="197"/>
      <c r="V780" s="199" t="str">
        <f t="shared" si="202"/>
        <v/>
      </c>
      <c r="W780" s="199" t="str">
        <f t="shared" si="203"/>
        <v/>
      </c>
      <c r="X780" s="199" t="str">
        <f t="shared" si="204"/>
        <v/>
      </c>
      <c r="Y780" s="199" t="str">
        <f t="shared" si="205"/>
        <v/>
      </c>
    </row>
    <row r="781" spans="1:25" ht="34.5" customHeight="1" x14ac:dyDescent="0.25">
      <c r="A781" s="197" t="str">
        <f t="shared" si="207"/>
        <v/>
      </c>
      <c r="B781" s="198"/>
      <c r="C781" s="198"/>
      <c r="D781" s="197" t="str">
        <f t="shared" si="206"/>
        <v/>
      </c>
      <c r="E781" s="198"/>
      <c r="F781" s="197"/>
      <c r="G781" s="197" t="str">
        <f t="shared" si="201"/>
        <v/>
      </c>
      <c r="H781" s="197"/>
      <c r="I781" s="197"/>
      <c r="J781" s="197"/>
      <c r="K781" s="197"/>
      <c r="L781" s="197"/>
      <c r="M781" s="197"/>
      <c r="N781" s="199"/>
      <c r="O781" s="199"/>
      <c r="P781" s="199"/>
      <c r="Q781" s="199"/>
      <c r="R781" s="197"/>
      <c r="S781" s="197"/>
      <c r="T781" s="197"/>
      <c r="U781" s="197"/>
      <c r="V781" s="199" t="str">
        <f t="shared" si="202"/>
        <v/>
      </c>
      <c r="W781" s="199" t="str">
        <f t="shared" si="203"/>
        <v/>
      </c>
      <c r="X781" s="199" t="str">
        <f t="shared" si="204"/>
        <v/>
      </c>
      <c r="Y781" s="199" t="str">
        <f t="shared" si="205"/>
        <v/>
      </c>
    </row>
    <row r="782" spans="1:25" ht="34.5" customHeight="1" x14ac:dyDescent="0.25">
      <c r="A782" s="197" t="str">
        <f t="shared" si="207"/>
        <v/>
      </c>
      <c r="B782" s="198"/>
      <c r="C782" s="198"/>
      <c r="D782" s="197" t="str">
        <f t="shared" si="206"/>
        <v/>
      </c>
      <c r="E782" s="198"/>
      <c r="F782" s="197"/>
      <c r="G782" s="197" t="str">
        <f t="shared" si="201"/>
        <v/>
      </c>
      <c r="H782" s="197"/>
      <c r="I782" s="197"/>
      <c r="J782" s="197"/>
      <c r="K782" s="197"/>
      <c r="L782" s="197"/>
      <c r="M782" s="197"/>
      <c r="N782" s="199"/>
      <c r="O782" s="199"/>
      <c r="P782" s="199"/>
      <c r="Q782" s="199"/>
      <c r="R782" s="197"/>
      <c r="S782" s="197"/>
      <c r="T782" s="197"/>
      <c r="U782" s="197"/>
      <c r="V782" s="199" t="str">
        <f t="shared" si="202"/>
        <v/>
      </c>
      <c r="W782" s="199" t="str">
        <f t="shared" si="203"/>
        <v/>
      </c>
      <c r="X782" s="199" t="str">
        <f t="shared" si="204"/>
        <v/>
      </c>
      <c r="Y782" s="199" t="str">
        <f t="shared" si="205"/>
        <v/>
      </c>
    </row>
    <row r="783" spans="1:25" ht="34.5" customHeight="1" x14ac:dyDescent="0.25">
      <c r="A783" s="197" t="str">
        <f t="shared" si="207"/>
        <v/>
      </c>
      <c r="B783" s="198"/>
      <c r="C783" s="198"/>
      <c r="D783" s="197" t="str">
        <f t="shared" si="206"/>
        <v/>
      </c>
      <c r="E783" s="198"/>
      <c r="F783" s="197"/>
      <c r="G783" s="197" t="str">
        <f t="shared" si="201"/>
        <v/>
      </c>
      <c r="H783" s="197"/>
      <c r="I783" s="197"/>
      <c r="J783" s="197"/>
      <c r="K783" s="197"/>
      <c r="L783" s="197"/>
      <c r="M783" s="197"/>
      <c r="N783" s="199"/>
      <c r="O783" s="199"/>
      <c r="P783" s="199"/>
      <c r="Q783" s="199"/>
      <c r="R783" s="197"/>
      <c r="S783" s="197"/>
      <c r="T783" s="197"/>
      <c r="U783" s="197"/>
      <c r="V783" s="199" t="str">
        <f t="shared" si="202"/>
        <v/>
      </c>
      <c r="W783" s="199" t="str">
        <f t="shared" si="203"/>
        <v/>
      </c>
      <c r="X783" s="199" t="str">
        <f t="shared" si="204"/>
        <v/>
      </c>
      <c r="Y783" s="199" t="str">
        <f t="shared" si="205"/>
        <v/>
      </c>
    </row>
    <row r="784" spans="1:25" ht="34.5" customHeight="1" x14ac:dyDescent="0.25">
      <c r="A784" s="197" t="str">
        <f t="shared" si="207"/>
        <v/>
      </c>
      <c r="B784" s="198"/>
      <c r="C784" s="198"/>
      <c r="D784" s="197" t="str">
        <f t="shared" si="206"/>
        <v/>
      </c>
      <c r="E784" s="198"/>
      <c r="F784" s="197"/>
      <c r="G784" s="197" t="str">
        <f t="shared" si="201"/>
        <v/>
      </c>
      <c r="H784" s="197"/>
      <c r="I784" s="197"/>
      <c r="J784" s="197"/>
      <c r="K784" s="197"/>
      <c r="L784" s="197"/>
      <c r="M784" s="197"/>
      <c r="N784" s="199"/>
      <c r="O784" s="199"/>
      <c r="P784" s="199"/>
      <c r="Q784" s="199"/>
      <c r="R784" s="197"/>
      <c r="S784" s="197"/>
      <c r="T784" s="197"/>
      <c r="U784" s="197"/>
      <c r="V784" s="199" t="str">
        <f t="shared" si="202"/>
        <v/>
      </c>
      <c r="W784" s="199" t="str">
        <f t="shared" si="203"/>
        <v/>
      </c>
      <c r="X784" s="199" t="str">
        <f t="shared" si="204"/>
        <v/>
      </c>
      <c r="Y784" s="199" t="str">
        <f t="shared" si="205"/>
        <v/>
      </c>
    </row>
    <row r="785" spans="1:25" ht="34.5" customHeight="1" x14ac:dyDescent="0.25">
      <c r="A785" s="197" t="str">
        <f t="shared" si="207"/>
        <v/>
      </c>
      <c r="B785" s="198"/>
      <c r="C785" s="198"/>
      <c r="D785" s="197" t="str">
        <f t="shared" si="206"/>
        <v/>
      </c>
      <c r="E785" s="198"/>
      <c r="F785" s="197"/>
      <c r="G785" s="197" t="str">
        <f t="shared" si="201"/>
        <v/>
      </c>
      <c r="H785" s="197"/>
      <c r="I785" s="197"/>
      <c r="J785" s="197"/>
      <c r="K785" s="197"/>
      <c r="L785" s="197"/>
      <c r="M785" s="197"/>
      <c r="N785" s="199"/>
      <c r="O785" s="199"/>
      <c r="P785" s="199"/>
      <c r="Q785" s="199"/>
      <c r="R785" s="197"/>
      <c r="S785" s="197"/>
      <c r="T785" s="197"/>
      <c r="U785" s="197"/>
      <c r="V785" s="199" t="str">
        <f t="shared" si="202"/>
        <v/>
      </c>
      <c r="W785" s="199" t="str">
        <f t="shared" si="203"/>
        <v/>
      </c>
      <c r="X785" s="199" t="str">
        <f t="shared" si="204"/>
        <v/>
      </c>
      <c r="Y785" s="199" t="str">
        <f t="shared" si="205"/>
        <v/>
      </c>
    </row>
    <row r="786" spans="1:25" ht="34.5" customHeight="1" x14ac:dyDescent="0.25">
      <c r="A786" s="197" t="str">
        <f t="shared" si="207"/>
        <v/>
      </c>
      <c r="B786" s="198"/>
      <c r="C786" s="198"/>
      <c r="D786" s="197" t="str">
        <f t="shared" si="206"/>
        <v/>
      </c>
      <c r="E786" s="198"/>
      <c r="F786" s="197"/>
      <c r="G786" s="197" t="str">
        <f t="shared" si="201"/>
        <v/>
      </c>
      <c r="H786" s="197"/>
      <c r="I786" s="197"/>
      <c r="J786" s="197"/>
      <c r="K786" s="197"/>
      <c r="L786" s="197"/>
      <c r="M786" s="197"/>
      <c r="N786" s="199"/>
      <c r="O786" s="199"/>
      <c r="P786" s="199"/>
      <c r="Q786" s="199"/>
      <c r="R786" s="197"/>
      <c r="S786" s="197"/>
      <c r="T786" s="197"/>
      <c r="U786" s="197"/>
      <c r="V786" s="199" t="str">
        <f t="shared" si="202"/>
        <v/>
      </c>
      <c r="W786" s="199" t="str">
        <f t="shared" si="203"/>
        <v/>
      </c>
      <c r="X786" s="199" t="str">
        <f t="shared" si="204"/>
        <v/>
      </c>
      <c r="Y786" s="199" t="str">
        <f t="shared" si="205"/>
        <v/>
      </c>
    </row>
    <row r="787" spans="1:25" ht="34.5" customHeight="1" x14ac:dyDescent="0.25">
      <c r="A787" s="197" t="str">
        <f t="shared" si="207"/>
        <v/>
      </c>
      <c r="B787" s="198"/>
      <c r="C787" s="198"/>
      <c r="D787" s="197" t="str">
        <f t="shared" si="206"/>
        <v/>
      </c>
      <c r="E787" s="198"/>
      <c r="F787" s="197"/>
      <c r="G787" s="197" t="str">
        <f t="shared" si="201"/>
        <v/>
      </c>
      <c r="H787" s="197"/>
      <c r="I787" s="197"/>
      <c r="J787" s="197"/>
      <c r="K787" s="197"/>
      <c r="L787" s="197"/>
      <c r="M787" s="197"/>
      <c r="N787" s="199"/>
      <c r="O787" s="199"/>
      <c r="P787" s="199"/>
      <c r="Q787" s="199"/>
      <c r="R787" s="197"/>
      <c r="S787" s="197"/>
      <c r="T787" s="197"/>
      <c r="U787" s="197"/>
      <c r="V787" s="199" t="str">
        <f t="shared" si="202"/>
        <v/>
      </c>
      <c r="W787" s="199" t="str">
        <f t="shared" si="203"/>
        <v/>
      </c>
      <c r="X787" s="199" t="str">
        <f t="shared" si="204"/>
        <v/>
      </c>
      <c r="Y787" s="199" t="str">
        <f t="shared" si="205"/>
        <v/>
      </c>
    </row>
    <row r="788" spans="1:25" ht="34.5" customHeight="1" x14ac:dyDescent="0.25">
      <c r="A788" s="197" t="str">
        <f t="shared" si="207"/>
        <v/>
      </c>
      <c r="B788" s="198"/>
      <c r="C788" s="198"/>
      <c r="D788" s="197" t="str">
        <f t="shared" si="206"/>
        <v/>
      </c>
      <c r="E788" s="198"/>
      <c r="F788" s="197"/>
      <c r="G788" s="197" t="str">
        <f t="shared" si="201"/>
        <v/>
      </c>
      <c r="H788" s="197"/>
      <c r="I788" s="197"/>
      <c r="J788" s="197"/>
      <c r="K788" s="197"/>
      <c r="L788" s="197"/>
      <c r="M788" s="197"/>
      <c r="N788" s="199"/>
      <c r="O788" s="199"/>
      <c r="P788" s="199"/>
      <c r="Q788" s="199"/>
      <c r="R788" s="197"/>
      <c r="S788" s="197"/>
      <c r="T788" s="197"/>
      <c r="U788" s="197"/>
      <c r="V788" s="199" t="str">
        <f t="shared" si="202"/>
        <v/>
      </c>
      <c r="W788" s="199" t="str">
        <f t="shared" si="203"/>
        <v/>
      </c>
      <c r="X788" s="199" t="str">
        <f t="shared" si="204"/>
        <v/>
      </c>
      <c r="Y788" s="199" t="str">
        <f t="shared" si="205"/>
        <v/>
      </c>
    </row>
    <row r="789" spans="1:25" ht="34.5" customHeight="1" x14ac:dyDescent="0.25">
      <c r="A789" s="197" t="str">
        <f t="shared" si="207"/>
        <v/>
      </c>
      <c r="B789" s="198"/>
      <c r="C789" s="198"/>
      <c r="D789" s="197" t="str">
        <f t="shared" si="206"/>
        <v/>
      </c>
      <c r="E789" s="198"/>
      <c r="F789" s="197"/>
      <c r="G789" s="197" t="str">
        <f t="shared" si="201"/>
        <v/>
      </c>
      <c r="H789" s="197"/>
      <c r="I789" s="197"/>
      <c r="J789" s="197"/>
      <c r="K789" s="197"/>
      <c r="L789" s="197"/>
      <c r="M789" s="197"/>
      <c r="N789" s="199"/>
      <c r="O789" s="199"/>
      <c r="P789" s="199"/>
      <c r="Q789" s="199"/>
      <c r="R789" s="197"/>
      <c r="S789" s="197"/>
      <c r="T789" s="197"/>
      <c r="U789" s="197"/>
      <c r="V789" s="199" t="str">
        <f t="shared" si="202"/>
        <v/>
      </c>
      <c r="W789" s="199" t="str">
        <f t="shared" si="203"/>
        <v/>
      </c>
      <c r="X789" s="199" t="str">
        <f t="shared" si="204"/>
        <v/>
      </c>
      <c r="Y789" s="199" t="str">
        <f t="shared" si="205"/>
        <v/>
      </c>
    </row>
    <row r="790" spans="1:25" ht="34.5" customHeight="1" x14ac:dyDescent="0.25">
      <c r="A790" s="197" t="str">
        <f t="shared" si="207"/>
        <v/>
      </c>
      <c r="B790" s="198"/>
      <c r="C790" s="198"/>
      <c r="D790" s="197" t="str">
        <f t="shared" si="206"/>
        <v/>
      </c>
      <c r="E790" s="198"/>
      <c r="F790" s="197"/>
      <c r="G790" s="197" t="str">
        <f t="shared" si="201"/>
        <v/>
      </c>
      <c r="H790" s="197"/>
      <c r="I790" s="197"/>
      <c r="J790" s="197"/>
      <c r="K790" s="197"/>
      <c r="L790" s="197"/>
      <c r="M790" s="197"/>
      <c r="N790" s="199"/>
      <c r="O790" s="199"/>
      <c r="P790" s="199"/>
      <c r="Q790" s="199"/>
      <c r="R790" s="197"/>
      <c r="S790" s="197"/>
      <c r="T790" s="197"/>
      <c r="U790" s="197"/>
      <c r="V790" s="199" t="str">
        <f t="shared" si="202"/>
        <v/>
      </c>
      <c r="W790" s="199" t="str">
        <f t="shared" si="203"/>
        <v/>
      </c>
      <c r="X790" s="199" t="str">
        <f t="shared" si="204"/>
        <v/>
      </c>
      <c r="Y790" s="199" t="str">
        <f t="shared" si="205"/>
        <v/>
      </c>
    </row>
    <row r="791" spans="1:25" ht="34.5" customHeight="1" x14ac:dyDescent="0.25">
      <c r="A791" s="197" t="str">
        <f t="shared" si="207"/>
        <v/>
      </c>
      <c r="B791" s="198"/>
      <c r="C791" s="198"/>
      <c r="D791" s="197" t="str">
        <f t="shared" si="206"/>
        <v/>
      </c>
      <c r="E791" s="198"/>
      <c r="F791" s="197"/>
      <c r="G791" s="197" t="str">
        <f t="shared" ref="G791:G854" si="208">IF(E791="","",IF(E791=B789,"Ja","Nein"))</f>
        <v/>
      </c>
      <c r="H791" s="197"/>
      <c r="I791" s="197"/>
      <c r="J791" s="197"/>
      <c r="K791" s="197"/>
      <c r="L791" s="197"/>
      <c r="M791" s="197"/>
      <c r="N791" s="199"/>
      <c r="O791" s="199"/>
      <c r="P791" s="199"/>
      <c r="Q791" s="199"/>
      <c r="R791" s="197"/>
      <c r="S791" s="197"/>
      <c r="T791" s="197"/>
      <c r="U791" s="197"/>
      <c r="V791" s="199" t="str">
        <f t="shared" si="202"/>
        <v/>
      </c>
      <c r="W791" s="199" t="str">
        <f t="shared" si="203"/>
        <v/>
      </c>
      <c r="X791" s="199" t="str">
        <f t="shared" si="204"/>
        <v/>
      </c>
      <c r="Y791" s="199" t="str">
        <f t="shared" si="205"/>
        <v/>
      </c>
    </row>
    <row r="792" spans="1:25" ht="34.5" customHeight="1" x14ac:dyDescent="0.25">
      <c r="A792" s="197" t="str">
        <f t="shared" si="207"/>
        <v/>
      </c>
      <c r="B792" s="198"/>
      <c r="C792" s="198"/>
      <c r="D792" s="197" t="str">
        <f t="shared" si="206"/>
        <v/>
      </c>
      <c r="E792" s="198"/>
      <c r="F792" s="197"/>
      <c r="G792" s="197" t="str">
        <f t="shared" si="208"/>
        <v/>
      </c>
      <c r="H792" s="197"/>
      <c r="I792" s="197"/>
      <c r="J792" s="197"/>
      <c r="K792" s="197"/>
      <c r="L792" s="197"/>
      <c r="M792" s="197"/>
      <c r="N792" s="199"/>
      <c r="O792" s="199"/>
      <c r="P792" s="199"/>
      <c r="Q792" s="199"/>
      <c r="R792" s="197"/>
      <c r="S792" s="197"/>
      <c r="T792" s="197"/>
      <c r="U792" s="197"/>
      <c r="V792" s="199" t="str">
        <f t="shared" si="202"/>
        <v/>
      </c>
      <c r="W792" s="199" t="str">
        <f t="shared" si="203"/>
        <v/>
      </c>
      <c r="X792" s="199" t="str">
        <f t="shared" si="204"/>
        <v/>
      </c>
      <c r="Y792" s="199" t="str">
        <f t="shared" si="205"/>
        <v/>
      </c>
    </row>
    <row r="793" spans="1:25" ht="34.5" customHeight="1" x14ac:dyDescent="0.25">
      <c r="A793" s="197" t="str">
        <f t="shared" si="207"/>
        <v/>
      </c>
      <c r="B793" s="198"/>
      <c r="C793" s="198"/>
      <c r="D793" s="197" t="str">
        <f t="shared" si="206"/>
        <v/>
      </c>
      <c r="E793" s="198"/>
      <c r="F793" s="197"/>
      <c r="G793" s="197" t="str">
        <f t="shared" si="208"/>
        <v/>
      </c>
      <c r="H793" s="197"/>
      <c r="I793" s="197"/>
      <c r="J793" s="197"/>
      <c r="K793" s="197"/>
      <c r="L793" s="197"/>
      <c r="M793" s="197"/>
      <c r="N793" s="199"/>
      <c r="O793" s="199"/>
      <c r="P793" s="199"/>
      <c r="Q793" s="199"/>
      <c r="R793" s="197"/>
      <c r="S793" s="197"/>
      <c r="T793" s="197"/>
      <c r="U793" s="197"/>
      <c r="V793" s="199" t="str">
        <f t="shared" si="202"/>
        <v/>
      </c>
      <c r="W793" s="199" t="str">
        <f t="shared" si="203"/>
        <v/>
      </c>
      <c r="X793" s="199" t="str">
        <f t="shared" si="204"/>
        <v/>
      </c>
      <c r="Y793" s="199" t="str">
        <f t="shared" si="205"/>
        <v/>
      </c>
    </row>
    <row r="794" spans="1:25" ht="34.5" customHeight="1" x14ac:dyDescent="0.25">
      <c r="A794" s="197" t="str">
        <f t="shared" si="207"/>
        <v/>
      </c>
      <c r="B794" s="198"/>
      <c r="C794" s="198"/>
      <c r="D794" s="197" t="str">
        <f t="shared" si="206"/>
        <v/>
      </c>
      <c r="E794" s="198"/>
      <c r="F794" s="197"/>
      <c r="G794" s="197" t="str">
        <f t="shared" si="208"/>
        <v/>
      </c>
      <c r="H794" s="197"/>
      <c r="I794" s="197"/>
      <c r="J794" s="197"/>
      <c r="K794" s="197"/>
      <c r="L794" s="197"/>
      <c r="M794" s="197"/>
      <c r="N794" s="199"/>
      <c r="O794" s="199"/>
      <c r="P794" s="199"/>
      <c r="Q794" s="199"/>
      <c r="R794" s="197"/>
      <c r="S794" s="197"/>
      <c r="T794" s="197"/>
      <c r="U794" s="197"/>
      <c r="V794" s="199" t="str">
        <f t="shared" si="202"/>
        <v/>
      </c>
      <c r="W794" s="199" t="str">
        <f t="shared" si="203"/>
        <v/>
      </c>
      <c r="X794" s="199" t="str">
        <f t="shared" si="204"/>
        <v/>
      </c>
      <c r="Y794" s="199" t="str">
        <f t="shared" si="205"/>
        <v/>
      </c>
    </row>
    <row r="795" spans="1:25" ht="34.5" customHeight="1" x14ac:dyDescent="0.25">
      <c r="A795" s="197" t="str">
        <f t="shared" si="207"/>
        <v/>
      </c>
      <c r="B795" s="198"/>
      <c r="C795" s="198"/>
      <c r="D795" s="197" t="str">
        <f t="shared" si="206"/>
        <v/>
      </c>
      <c r="E795" s="198"/>
      <c r="F795" s="197"/>
      <c r="G795" s="197" t="str">
        <f t="shared" si="208"/>
        <v/>
      </c>
      <c r="H795" s="197"/>
      <c r="I795" s="197"/>
      <c r="J795" s="197"/>
      <c r="K795" s="197"/>
      <c r="L795" s="197"/>
      <c r="M795" s="197"/>
      <c r="N795" s="199"/>
      <c r="O795" s="199"/>
      <c r="P795" s="199"/>
      <c r="Q795" s="199"/>
      <c r="R795" s="197"/>
      <c r="S795" s="197"/>
      <c r="T795" s="197"/>
      <c r="U795" s="197"/>
      <c r="V795" s="199" t="str">
        <f t="shared" si="202"/>
        <v/>
      </c>
      <c r="W795" s="199" t="str">
        <f t="shared" si="203"/>
        <v/>
      </c>
      <c r="X795" s="199" t="str">
        <f t="shared" si="204"/>
        <v/>
      </c>
      <c r="Y795" s="199" t="str">
        <f t="shared" si="205"/>
        <v/>
      </c>
    </row>
    <row r="796" spans="1:25" ht="34.5" customHeight="1" x14ac:dyDescent="0.25">
      <c r="A796" s="197" t="str">
        <f t="shared" si="207"/>
        <v/>
      </c>
      <c r="B796" s="198"/>
      <c r="C796" s="198"/>
      <c r="D796" s="197" t="str">
        <f t="shared" si="206"/>
        <v/>
      </c>
      <c r="E796" s="198"/>
      <c r="F796" s="197"/>
      <c r="G796" s="197" t="str">
        <f t="shared" si="208"/>
        <v/>
      </c>
      <c r="H796" s="197"/>
      <c r="I796" s="197"/>
      <c r="J796" s="197"/>
      <c r="K796" s="197"/>
      <c r="L796" s="197"/>
      <c r="M796" s="197"/>
      <c r="N796" s="199"/>
      <c r="O796" s="199"/>
      <c r="P796" s="199"/>
      <c r="Q796" s="199"/>
      <c r="R796" s="197"/>
      <c r="S796" s="197"/>
      <c r="T796" s="197"/>
      <c r="U796" s="197"/>
      <c r="V796" s="199" t="str">
        <f t="shared" si="202"/>
        <v/>
      </c>
      <c r="W796" s="199" t="str">
        <f t="shared" si="203"/>
        <v/>
      </c>
      <c r="X796" s="199" t="str">
        <f t="shared" si="204"/>
        <v/>
      </c>
      <c r="Y796" s="199" t="str">
        <f t="shared" si="205"/>
        <v/>
      </c>
    </row>
    <row r="797" spans="1:25" ht="34.5" customHeight="1" x14ac:dyDescent="0.25">
      <c r="A797" s="197" t="str">
        <f t="shared" si="207"/>
        <v/>
      </c>
      <c r="B797" s="198"/>
      <c r="C797" s="198"/>
      <c r="D797" s="197" t="str">
        <f t="shared" si="206"/>
        <v/>
      </c>
      <c r="E797" s="198"/>
      <c r="F797" s="197"/>
      <c r="G797" s="197" t="str">
        <f t="shared" si="208"/>
        <v/>
      </c>
      <c r="H797" s="197"/>
      <c r="I797" s="197"/>
      <c r="J797" s="197"/>
      <c r="K797" s="197"/>
      <c r="L797" s="197"/>
      <c r="M797" s="197"/>
      <c r="N797" s="199"/>
      <c r="O797" s="199"/>
      <c r="P797" s="199"/>
      <c r="Q797" s="199"/>
      <c r="R797" s="197"/>
      <c r="S797" s="197"/>
      <c r="T797" s="197"/>
      <c r="U797" s="197"/>
      <c r="V797" s="199" t="str">
        <f t="shared" si="202"/>
        <v/>
      </c>
      <c r="W797" s="199" t="str">
        <f t="shared" si="203"/>
        <v/>
      </c>
      <c r="X797" s="199" t="str">
        <f t="shared" si="204"/>
        <v/>
      </c>
      <c r="Y797" s="199" t="str">
        <f t="shared" si="205"/>
        <v/>
      </c>
    </row>
    <row r="798" spans="1:25" ht="34.5" customHeight="1" x14ac:dyDescent="0.25">
      <c r="A798" s="197" t="str">
        <f t="shared" si="207"/>
        <v/>
      </c>
      <c r="B798" s="198"/>
      <c r="C798" s="198"/>
      <c r="D798" s="197" t="str">
        <f t="shared" si="206"/>
        <v/>
      </c>
      <c r="E798" s="198"/>
      <c r="F798" s="197"/>
      <c r="G798" s="197" t="str">
        <f t="shared" si="208"/>
        <v/>
      </c>
      <c r="H798" s="197"/>
      <c r="I798" s="197"/>
      <c r="J798" s="197"/>
      <c r="K798" s="197"/>
      <c r="L798" s="197"/>
      <c r="M798" s="197"/>
      <c r="N798" s="199"/>
      <c r="O798" s="199"/>
      <c r="P798" s="199"/>
      <c r="Q798" s="199"/>
      <c r="R798" s="197"/>
      <c r="S798" s="197"/>
      <c r="T798" s="197"/>
      <c r="U798" s="197"/>
      <c r="V798" s="199" t="str">
        <f t="shared" si="202"/>
        <v/>
      </c>
      <c r="W798" s="199" t="str">
        <f t="shared" si="203"/>
        <v/>
      </c>
      <c r="X798" s="199" t="str">
        <f t="shared" si="204"/>
        <v/>
      </c>
      <c r="Y798" s="199" t="str">
        <f t="shared" si="205"/>
        <v/>
      </c>
    </row>
    <row r="799" spans="1:25" ht="34.5" customHeight="1" x14ac:dyDescent="0.25">
      <c r="A799" s="197" t="str">
        <f t="shared" si="207"/>
        <v/>
      </c>
      <c r="B799" s="198"/>
      <c r="C799" s="198"/>
      <c r="D799" s="197" t="str">
        <f t="shared" si="206"/>
        <v/>
      </c>
      <c r="E799" s="198"/>
      <c r="F799" s="197"/>
      <c r="G799" s="197" t="str">
        <f t="shared" si="208"/>
        <v/>
      </c>
      <c r="H799" s="197"/>
      <c r="I799" s="197"/>
      <c r="J799" s="197"/>
      <c r="K799" s="197"/>
      <c r="L799" s="197"/>
      <c r="M799" s="197"/>
      <c r="N799" s="199"/>
      <c r="O799" s="199"/>
      <c r="P799" s="199"/>
      <c r="Q799" s="199"/>
      <c r="R799" s="197"/>
      <c r="S799" s="197"/>
      <c r="T799" s="197"/>
      <c r="U799" s="197"/>
      <c r="V799" s="199" t="str">
        <f t="shared" si="202"/>
        <v/>
      </c>
      <c r="W799" s="199" t="str">
        <f t="shared" si="203"/>
        <v/>
      </c>
      <c r="X799" s="199" t="str">
        <f t="shared" si="204"/>
        <v/>
      </c>
      <c r="Y799" s="199" t="str">
        <f t="shared" si="205"/>
        <v/>
      </c>
    </row>
    <row r="800" spans="1:25" ht="34.5" customHeight="1" x14ac:dyDescent="0.25">
      <c r="A800" s="197" t="str">
        <f t="shared" si="207"/>
        <v/>
      </c>
      <c r="B800" s="198"/>
      <c r="C800" s="198"/>
      <c r="D800" s="197" t="str">
        <f t="shared" si="206"/>
        <v/>
      </c>
      <c r="E800" s="198"/>
      <c r="F800" s="197"/>
      <c r="G800" s="197" t="str">
        <f t="shared" si="208"/>
        <v/>
      </c>
      <c r="H800" s="197"/>
      <c r="I800" s="197"/>
      <c r="J800" s="197"/>
      <c r="K800" s="197"/>
      <c r="L800" s="197"/>
      <c r="M800" s="197"/>
      <c r="N800" s="199"/>
      <c r="O800" s="199"/>
      <c r="P800" s="199"/>
      <c r="Q800" s="199"/>
      <c r="R800" s="197"/>
      <c r="S800" s="197"/>
      <c r="T800" s="197"/>
      <c r="U800" s="197"/>
      <c r="V800" s="199" t="str">
        <f t="shared" si="202"/>
        <v/>
      </c>
      <c r="W800" s="199" t="str">
        <f t="shared" si="203"/>
        <v/>
      </c>
      <c r="X800" s="199" t="str">
        <f t="shared" si="204"/>
        <v/>
      </c>
      <c r="Y800" s="199" t="str">
        <f t="shared" si="205"/>
        <v/>
      </c>
    </row>
    <row r="801" spans="1:25" ht="34.5" customHeight="1" x14ac:dyDescent="0.25">
      <c r="A801" s="197" t="str">
        <f t="shared" si="207"/>
        <v/>
      </c>
      <c r="B801" s="198"/>
      <c r="C801" s="198"/>
      <c r="D801" s="197" t="str">
        <f t="shared" si="206"/>
        <v/>
      </c>
      <c r="E801" s="198"/>
      <c r="F801" s="197"/>
      <c r="G801" s="197" t="str">
        <f t="shared" si="208"/>
        <v/>
      </c>
      <c r="H801" s="197"/>
      <c r="I801" s="197"/>
      <c r="J801" s="197"/>
      <c r="K801" s="197"/>
      <c r="L801" s="197"/>
      <c r="M801" s="197"/>
      <c r="N801" s="199"/>
      <c r="O801" s="199"/>
      <c r="P801" s="199"/>
      <c r="Q801" s="199"/>
      <c r="R801" s="197"/>
      <c r="S801" s="197"/>
      <c r="T801" s="197"/>
      <c r="U801" s="197"/>
      <c r="V801" s="199" t="str">
        <f t="shared" si="202"/>
        <v/>
      </c>
      <c r="W801" s="199" t="str">
        <f t="shared" si="203"/>
        <v/>
      </c>
      <c r="X801" s="199" t="str">
        <f t="shared" si="204"/>
        <v/>
      </c>
      <c r="Y801" s="199" t="str">
        <f t="shared" si="205"/>
        <v/>
      </c>
    </row>
    <row r="802" spans="1:25" ht="34.5" customHeight="1" x14ac:dyDescent="0.25">
      <c r="A802" s="197" t="str">
        <f t="shared" si="207"/>
        <v/>
      </c>
      <c r="B802" s="198"/>
      <c r="C802" s="198"/>
      <c r="D802" s="197" t="str">
        <f t="shared" si="206"/>
        <v/>
      </c>
      <c r="E802" s="198"/>
      <c r="F802" s="197"/>
      <c r="G802" s="197" t="str">
        <f t="shared" si="208"/>
        <v/>
      </c>
      <c r="H802" s="197"/>
      <c r="I802" s="197"/>
      <c r="J802" s="197"/>
      <c r="K802" s="197"/>
      <c r="L802" s="197"/>
      <c r="M802" s="197"/>
      <c r="N802" s="199"/>
      <c r="O802" s="199"/>
      <c r="P802" s="199"/>
      <c r="Q802" s="199"/>
      <c r="R802" s="197"/>
      <c r="S802" s="197"/>
      <c r="T802" s="197"/>
      <c r="U802" s="197"/>
      <c r="V802" s="199" t="str">
        <f t="shared" ref="V802:V865" si="209">IF(N802="","",IF(O802="","",O802-N802))</f>
        <v/>
      </c>
      <c r="W802" s="199" t="str">
        <f t="shared" ref="W802:W865" si="210">IF(O802="","",IF(P802="","",P802-O802))</f>
        <v/>
      </c>
      <c r="X802" s="199" t="str">
        <f t="shared" si="204"/>
        <v/>
      </c>
      <c r="Y802" s="199" t="str">
        <f t="shared" si="205"/>
        <v/>
      </c>
    </row>
    <row r="803" spans="1:25" ht="34.5" customHeight="1" x14ac:dyDescent="0.25">
      <c r="A803" s="197" t="str">
        <f t="shared" si="207"/>
        <v/>
      </c>
      <c r="B803" s="198"/>
      <c r="C803" s="198"/>
      <c r="D803" s="197" t="str">
        <f t="shared" si="206"/>
        <v/>
      </c>
      <c r="E803" s="198"/>
      <c r="F803" s="197"/>
      <c r="G803" s="197" t="str">
        <f t="shared" si="208"/>
        <v/>
      </c>
      <c r="H803" s="197"/>
      <c r="I803" s="197"/>
      <c r="J803" s="197"/>
      <c r="K803" s="197"/>
      <c r="L803" s="197"/>
      <c r="M803" s="197"/>
      <c r="N803" s="199"/>
      <c r="O803" s="199"/>
      <c r="P803" s="199"/>
      <c r="Q803" s="199"/>
      <c r="R803" s="197"/>
      <c r="S803" s="197"/>
      <c r="T803" s="197"/>
      <c r="U803" s="197"/>
      <c r="V803" s="199" t="str">
        <f t="shared" si="209"/>
        <v/>
      </c>
      <c r="W803" s="199" t="str">
        <f t="shared" si="210"/>
        <v/>
      </c>
      <c r="X803" s="199" t="str">
        <f t="shared" ref="X803:X866" si="211">IF(P803="","",IF(N803="","",P803-N803))</f>
        <v/>
      </c>
      <c r="Y803" s="199" t="str">
        <f t="shared" ref="Y803:Y866" si="212">IF(N803="","",IF(Q803="","",Q803-N803))</f>
        <v/>
      </c>
    </row>
    <row r="804" spans="1:25" ht="34.5" customHeight="1" x14ac:dyDescent="0.25">
      <c r="A804" s="197" t="str">
        <f t="shared" si="207"/>
        <v/>
      </c>
      <c r="B804" s="198"/>
      <c r="C804" s="198"/>
      <c r="D804" s="197" t="str">
        <f t="shared" si="206"/>
        <v/>
      </c>
      <c r="E804" s="198"/>
      <c r="F804" s="197"/>
      <c r="G804" s="197" t="str">
        <f t="shared" si="208"/>
        <v/>
      </c>
      <c r="H804" s="197"/>
      <c r="I804" s="197"/>
      <c r="J804" s="197"/>
      <c r="K804" s="197"/>
      <c r="L804" s="197"/>
      <c r="M804" s="197"/>
      <c r="N804" s="199"/>
      <c r="O804" s="199"/>
      <c r="P804" s="199"/>
      <c r="Q804" s="199"/>
      <c r="R804" s="197"/>
      <c r="S804" s="197"/>
      <c r="T804" s="197"/>
      <c r="U804" s="197"/>
      <c r="V804" s="199" t="str">
        <f t="shared" si="209"/>
        <v/>
      </c>
      <c r="W804" s="199" t="str">
        <f t="shared" si="210"/>
        <v/>
      </c>
      <c r="X804" s="199" t="str">
        <f t="shared" si="211"/>
        <v/>
      </c>
      <c r="Y804" s="199" t="str">
        <f t="shared" si="212"/>
        <v/>
      </c>
    </row>
    <row r="805" spans="1:25" ht="34.5" customHeight="1" x14ac:dyDescent="0.25">
      <c r="A805" s="197" t="str">
        <f t="shared" si="207"/>
        <v/>
      </c>
      <c r="B805" s="198"/>
      <c r="C805" s="198"/>
      <c r="D805" s="197" t="str">
        <f t="shared" si="206"/>
        <v/>
      </c>
      <c r="E805" s="198"/>
      <c r="F805" s="197"/>
      <c r="G805" s="197" t="str">
        <f t="shared" si="208"/>
        <v/>
      </c>
      <c r="H805" s="197"/>
      <c r="I805" s="197"/>
      <c r="J805" s="197"/>
      <c r="K805" s="197"/>
      <c r="L805" s="197"/>
      <c r="M805" s="197"/>
      <c r="N805" s="199"/>
      <c r="O805" s="199"/>
      <c r="P805" s="199"/>
      <c r="Q805" s="199"/>
      <c r="R805" s="197"/>
      <c r="S805" s="197"/>
      <c r="T805" s="197"/>
      <c r="U805" s="197"/>
      <c r="V805" s="199" t="str">
        <f t="shared" si="209"/>
        <v/>
      </c>
      <c r="W805" s="199" t="str">
        <f t="shared" si="210"/>
        <v/>
      </c>
      <c r="X805" s="199" t="str">
        <f t="shared" si="211"/>
        <v/>
      </c>
      <c r="Y805" s="199" t="str">
        <f t="shared" si="212"/>
        <v/>
      </c>
    </row>
    <row r="806" spans="1:25" ht="34.5" customHeight="1" x14ac:dyDescent="0.25">
      <c r="A806" s="197" t="str">
        <f t="shared" si="207"/>
        <v/>
      </c>
      <c r="B806" s="198"/>
      <c r="C806" s="198"/>
      <c r="D806" s="197" t="str">
        <f t="shared" si="206"/>
        <v/>
      </c>
      <c r="E806" s="198"/>
      <c r="F806" s="197"/>
      <c r="G806" s="197" t="str">
        <f t="shared" si="208"/>
        <v/>
      </c>
      <c r="H806" s="197"/>
      <c r="I806" s="197"/>
      <c r="J806" s="197"/>
      <c r="K806" s="197"/>
      <c r="L806" s="197"/>
      <c r="M806" s="197"/>
      <c r="N806" s="199"/>
      <c r="O806" s="199"/>
      <c r="P806" s="199"/>
      <c r="Q806" s="199"/>
      <c r="R806" s="197"/>
      <c r="S806" s="197"/>
      <c r="T806" s="197"/>
      <c r="U806" s="197"/>
      <c r="V806" s="199" t="str">
        <f t="shared" si="209"/>
        <v/>
      </c>
      <c r="W806" s="199" t="str">
        <f t="shared" si="210"/>
        <v/>
      </c>
      <c r="X806" s="199" t="str">
        <f t="shared" si="211"/>
        <v/>
      </c>
      <c r="Y806" s="199" t="str">
        <f t="shared" si="212"/>
        <v/>
      </c>
    </row>
    <row r="807" spans="1:25" ht="34.5" customHeight="1" x14ac:dyDescent="0.25">
      <c r="A807" s="197" t="str">
        <f t="shared" si="207"/>
        <v/>
      </c>
      <c r="B807" s="198"/>
      <c r="C807" s="198"/>
      <c r="D807" s="197" t="str">
        <f t="shared" si="206"/>
        <v/>
      </c>
      <c r="E807" s="198"/>
      <c r="F807" s="197"/>
      <c r="G807" s="197" t="str">
        <f t="shared" si="208"/>
        <v/>
      </c>
      <c r="H807" s="197"/>
      <c r="I807" s="197"/>
      <c r="J807" s="197"/>
      <c r="K807" s="197"/>
      <c r="L807" s="197"/>
      <c r="M807" s="197"/>
      <c r="N807" s="199"/>
      <c r="O807" s="199"/>
      <c r="P807" s="199"/>
      <c r="Q807" s="199"/>
      <c r="R807" s="197"/>
      <c r="S807" s="197"/>
      <c r="T807" s="197"/>
      <c r="U807" s="197"/>
      <c r="V807" s="199" t="str">
        <f t="shared" si="209"/>
        <v/>
      </c>
      <c r="W807" s="199" t="str">
        <f t="shared" si="210"/>
        <v/>
      </c>
      <c r="X807" s="199" t="str">
        <f t="shared" si="211"/>
        <v/>
      </c>
      <c r="Y807" s="199" t="str">
        <f t="shared" si="212"/>
        <v/>
      </c>
    </row>
    <row r="808" spans="1:25" ht="34.5" customHeight="1" x14ac:dyDescent="0.25">
      <c r="A808" s="197" t="str">
        <f t="shared" si="207"/>
        <v/>
      </c>
      <c r="B808" s="198"/>
      <c r="C808" s="198"/>
      <c r="D808" s="197" t="str">
        <f t="shared" si="206"/>
        <v/>
      </c>
      <c r="E808" s="198"/>
      <c r="F808" s="197"/>
      <c r="G808" s="197" t="str">
        <f t="shared" si="208"/>
        <v/>
      </c>
      <c r="H808" s="197"/>
      <c r="I808" s="197"/>
      <c r="J808" s="197"/>
      <c r="K808" s="197"/>
      <c r="L808" s="197"/>
      <c r="M808" s="197"/>
      <c r="N808" s="199"/>
      <c r="O808" s="199"/>
      <c r="P808" s="199"/>
      <c r="Q808" s="199"/>
      <c r="R808" s="197"/>
      <c r="S808" s="197"/>
      <c r="T808" s="197"/>
      <c r="U808" s="197"/>
      <c r="V808" s="199" t="str">
        <f t="shared" si="209"/>
        <v/>
      </c>
      <c r="W808" s="199" t="str">
        <f t="shared" si="210"/>
        <v/>
      </c>
      <c r="X808" s="199" t="str">
        <f t="shared" si="211"/>
        <v/>
      </c>
      <c r="Y808" s="199" t="str">
        <f t="shared" si="212"/>
        <v/>
      </c>
    </row>
    <row r="809" spans="1:25" ht="34.5" customHeight="1" x14ac:dyDescent="0.25">
      <c r="A809" s="197" t="str">
        <f t="shared" si="207"/>
        <v/>
      </c>
      <c r="B809" s="198"/>
      <c r="C809" s="198"/>
      <c r="D809" s="197" t="str">
        <f t="shared" si="206"/>
        <v/>
      </c>
      <c r="E809" s="198"/>
      <c r="F809" s="197"/>
      <c r="G809" s="197" t="str">
        <f t="shared" si="208"/>
        <v/>
      </c>
      <c r="H809" s="197"/>
      <c r="I809" s="197"/>
      <c r="J809" s="197"/>
      <c r="K809" s="197"/>
      <c r="L809" s="197"/>
      <c r="M809" s="197"/>
      <c r="N809" s="199"/>
      <c r="O809" s="199"/>
      <c r="P809" s="199"/>
      <c r="Q809" s="199"/>
      <c r="R809" s="197"/>
      <c r="S809" s="197"/>
      <c r="T809" s="197"/>
      <c r="U809" s="197"/>
      <c r="V809" s="199" t="str">
        <f t="shared" si="209"/>
        <v/>
      </c>
      <c r="W809" s="199" t="str">
        <f t="shared" si="210"/>
        <v/>
      </c>
      <c r="X809" s="199" t="str">
        <f t="shared" si="211"/>
        <v/>
      </c>
      <c r="Y809" s="199" t="str">
        <f t="shared" si="212"/>
        <v/>
      </c>
    </row>
    <row r="810" spans="1:25" ht="34.5" customHeight="1" x14ac:dyDescent="0.25">
      <c r="A810" s="197" t="str">
        <f t="shared" si="207"/>
        <v/>
      </c>
      <c r="B810" s="198"/>
      <c r="C810" s="198"/>
      <c r="D810" s="197" t="str">
        <f t="shared" si="206"/>
        <v/>
      </c>
      <c r="E810" s="198"/>
      <c r="F810" s="197"/>
      <c r="G810" s="197" t="str">
        <f t="shared" si="208"/>
        <v/>
      </c>
      <c r="H810" s="197"/>
      <c r="I810" s="197"/>
      <c r="J810" s="197"/>
      <c r="K810" s="197"/>
      <c r="L810" s="197"/>
      <c r="M810" s="197"/>
      <c r="N810" s="199"/>
      <c r="O810" s="199"/>
      <c r="P810" s="199"/>
      <c r="Q810" s="199"/>
      <c r="R810" s="197"/>
      <c r="S810" s="197"/>
      <c r="T810" s="197"/>
      <c r="U810" s="197"/>
      <c r="V810" s="199" t="str">
        <f t="shared" si="209"/>
        <v/>
      </c>
      <c r="W810" s="199" t="str">
        <f t="shared" si="210"/>
        <v/>
      </c>
      <c r="X810" s="199" t="str">
        <f t="shared" si="211"/>
        <v/>
      </c>
      <c r="Y810" s="199" t="str">
        <f t="shared" si="212"/>
        <v/>
      </c>
    </row>
    <row r="811" spans="1:25" ht="34.5" customHeight="1" x14ac:dyDescent="0.25">
      <c r="A811" s="197" t="str">
        <f t="shared" si="207"/>
        <v/>
      </c>
      <c r="B811" s="198"/>
      <c r="C811" s="198"/>
      <c r="D811" s="197" t="str">
        <f t="shared" si="206"/>
        <v/>
      </c>
      <c r="E811" s="198"/>
      <c r="F811" s="197"/>
      <c r="G811" s="197" t="str">
        <f t="shared" si="208"/>
        <v/>
      </c>
      <c r="H811" s="197"/>
      <c r="I811" s="197"/>
      <c r="J811" s="197"/>
      <c r="K811" s="197"/>
      <c r="L811" s="197"/>
      <c r="M811" s="197"/>
      <c r="N811" s="199"/>
      <c r="O811" s="199"/>
      <c r="P811" s="199"/>
      <c r="Q811" s="199"/>
      <c r="R811" s="197"/>
      <c r="S811" s="197"/>
      <c r="T811" s="197"/>
      <c r="U811" s="197"/>
      <c r="V811" s="199" t="str">
        <f t="shared" si="209"/>
        <v/>
      </c>
      <c r="W811" s="199" t="str">
        <f t="shared" si="210"/>
        <v/>
      </c>
      <c r="X811" s="199" t="str">
        <f t="shared" si="211"/>
        <v/>
      </c>
      <c r="Y811" s="199" t="str">
        <f t="shared" si="212"/>
        <v/>
      </c>
    </row>
    <row r="812" spans="1:25" ht="34.5" customHeight="1" x14ac:dyDescent="0.25">
      <c r="A812" s="197" t="str">
        <f t="shared" si="207"/>
        <v/>
      </c>
      <c r="B812" s="198"/>
      <c r="C812" s="198"/>
      <c r="D812" s="197" t="str">
        <f t="shared" si="206"/>
        <v/>
      </c>
      <c r="E812" s="198"/>
      <c r="F812" s="197"/>
      <c r="G812" s="197" t="str">
        <f t="shared" si="208"/>
        <v/>
      </c>
      <c r="H812" s="197"/>
      <c r="I812" s="197"/>
      <c r="J812" s="197"/>
      <c r="K812" s="197"/>
      <c r="L812" s="197"/>
      <c r="M812" s="197"/>
      <c r="N812" s="199"/>
      <c r="O812" s="199"/>
      <c r="P812" s="199"/>
      <c r="Q812" s="199"/>
      <c r="R812" s="197"/>
      <c r="S812" s="197"/>
      <c r="T812" s="197"/>
      <c r="U812" s="197"/>
      <c r="V812" s="199" t="str">
        <f t="shared" si="209"/>
        <v/>
      </c>
      <c r="W812" s="199" t="str">
        <f t="shared" si="210"/>
        <v/>
      </c>
      <c r="X812" s="199" t="str">
        <f t="shared" si="211"/>
        <v/>
      </c>
      <c r="Y812" s="199" t="str">
        <f t="shared" si="212"/>
        <v/>
      </c>
    </row>
    <row r="813" spans="1:25" ht="34.5" customHeight="1" x14ac:dyDescent="0.25">
      <c r="A813" s="197" t="str">
        <f t="shared" si="207"/>
        <v/>
      </c>
      <c r="B813" s="198"/>
      <c r="C813" s="198"/>
      <c r="D813" s="197" t="str">
        <f t="shared" si="206"/>
        <v/>
      </c>
      <c r="E813" s="198"/>
      <c r="F813" s="197"/>
      <c r="G813" s="197" t="str">
        <f t="shared" si="208"/>
        <v/>
      </c>
      <c r="H813" s="197"/>
      <c r="I813" s="197"/>
      <c r="J813" s="197"/>
      <c r="K813" s="197"/>
      <c r="L813" s="197"/>
      <c r="M813" s="197"/>
      <c r="N813" s="199"/>
      <c r="O813" s="199"/>
      <c r="P813" s="199"/>
      <c r="Q813" s="199"/>
      <c r="R813" s="197"/>
      <c r="S813" s="197"/>
      <c r="T813" s="197"/>
      <c r="U813" s="197"/>
      <c r="V813" s="199" t="str">
        <f t="shared" si="209"/>
        <v/>
      </c>
      <c r="W813" s="199" t="str">
        <f t="shared" si="210"/>
        <v/>
      </c>
      <c r="X813" s="199" t="str">
        <f t="shared" si="211"/>
        <v/>
      </c>
      <c r="Y813" s="199" t="str">
        <f t="shared" si="212"/>
        <v/>
      </c>
    </row>
    <row r="814" spans="1:25" ht="34.5" customHeight="1" x14ac:dyDescent="0.25">
      <c r="A814" s="197" t="str">
        <f t="shared" si="207"/>
        <v/>
      </c>
      <c r="B814" s="198"/>
      <c r="C814" s="198"/>
      <c r="D814" s="197" t="str">
        <f t="shared" si="206"/>
        <v/>
      </c>
      <c r="E814" s="198"/>
      <c r="F814" s="197"/>
      <c r="G814" s="197" t="str">
        <f t="shared" si="208"/>
        <v/>
      </c>
      <c r="H814" s="197"/>
      <c r="I814" s="197"/>
      <c r="J814" s="197"/>
      <c r="K814" s="197"/>
      <c r="L814" s="197"/>
      <c r="M814" s="197"/>
      <c r="N814" s="199"/>
      <c r="O814" s="199"/>
      <c r="P814" s="199"/>
      <c r="Q814" s="199"/>
      <c r="R814" s="197"/>
      <c r="S814" s="197"/>
      <c r="T814" s="197"/>
      <c r="U814" s="197"/>
      <c r="V814" s="199" t="str">
        <f t="shared" si="209"/>
        <v/>
      </c>
      <c r="W814" s="199" t="str">
        <f t="shared" si="210"/>
        <v/>
      </c>
      <c r="X814" s="199" t="str">
        <f t="shared" si="211"/>
        <v/>
      </c>
      <c r="Y814" s="199" t="str">
        <f t="shared" si="212"/>
        <v/>
      </c>
    </row>
    <row r="815" spans="1:25" ht="34.5" customHeight="1" x14ac:dyDescent="0.25">
      <c r="A815" s="197" t="str">
        <f t="shared" si="207"/>
        <v/>
      </c>
      <c r="B815" s="198"/>
      <c r="C815" s="198"/>
      <c r="D815" s="197" t="str">
        <f t="shared" si="206"/>
        <v/>
      </c>
      <c r="E815" s="198"/>
      <c r="F815" s="197"/>
      <c r="G815" s="197" t="str">
        <f t="shared" si="208"/>
        <v/>
      </c>
      <c r="H815" s="197"/>
      <c r="I815" s="197"/>
      <c r="J815" s="197"/>
      <c r="K815" s="197"/>
      <c r="L815" s="197"/>
      <c r="M815" s="197"/>
      <c r="N815" s="199"/>
      <c r="O815" s="199"/>
      <c r="P815" s="199"/>
      <c r="Q815" s="199"/>
      <c r="R815" s="197"/>
      <c r="S815" s="197"/>
      <c r="T815" s="197"/>
      <c r="U815" s="197"/>
      <c r="V815" s="199" t="str">
        <f t="shared" si="209"/>
        <v/>
      </c>
      <c r="W815" s="199" t="str">
        <f t="shared" si="210"/>
        <v/>
      </c>
      <c r="X815" s="199" t="str">
        <f t="shared" si="211"/>
        <v/>
      </c>
      <c r="Y815" s="199" t="str">
        <f t="shared" si="212"/>
        <v/>
      </c>
    </row>
    <row r="816" spans="1:25" ht="34.5" customHeight="1" x14ac:dyDescent="0.25">
      <c r="A816" s="197" t="str">
        <f t="shared" si="207"/>
        <v/>
      </c>
      <c r="B816" s="198"/>
      <c r="C816" s="198"/>
      <c r="D816" s="197" t="str">
        <f t="shared" si="206"/>
        <v/>
      </c>
      <c r="E816" s="198"/>
      <c r="F816" s="197"/>
      <c r="G816" s="197" t="str">
        <f t="shared" si="208"/>
        <v/>
      </c>
      <c r="H816" s="197"/>
      <c r="I816" s="197"/>
      <c r="J816" s="197"/>
      <c r="K816" s="197"/>
      <c r="L816" s="197"/>
      <c r="M816" s="197"/>
      <c r="N816" s="199"/>
      <c r="O816" s="199"/>
      <c r="P816" s="199"/>
      <c r="Q816" s="199"/>
      <c r="R816" s="197"/>
      <c r="S816" s="197"/>
      <c r="T816" s="197"/>
      <c r="U816" s="197"/>
      <c r="V816" s="199" t="str">
        <f t="shared" si="209"/>
        <v/>
      </c>
      <c r="W816" s="199" t="str">
        <f t="shared" si="210"/>
        <v/>
      </c>
      <c r="X816" s="199" t="str">
        <f t="shared" si="211"/>
        <v/>
      </c>
      <c r="Y816" s="199" t="str">
        <f t="shared" si="212"/>
        <v/>
      </c>
    </row>
    <row r="817" spans="1:25" ht="34.5" customHeight="1" x14ac:dyDescent="0.25">
      <c r="A817" s="197" t="str">
        <f t="shared" si="207"/>
        <v/>
      </c>
      <c r="B817" s="198"/>
      <c r="C817" s="198"/>
      <c r="D817" s="197" t="str">
        <f t="shared" si="206"/>
        <v/>
      </c>
      <c r="E817" s="198"/>
      <c r="F817" s="197"/>
      <c r="G817" s="197" t="str">
        <f t="shared" si="208"/>
        <v/>
      </c>
      <c r="H817" s="197"/>
      <c r="I817" s="197"/>
      <c r="J817" s="197"/>
      <c r="K817" s="197"/>
      <c r="L817" s="197"/>
      <c r="M817" s="197"/>
      <c r="N817" s="199"/>
      <c r="O817" s="199"/>
      <c r="P817" s="199"/>
      <c r="Q817" s="199"/>
      <c r="R817" s="197"/>
      <c r="S817" s="197"/>
      <c r="T817" s="197"/>
      <c r="U817" s="197"/>
      <c r="V817" s="199" t="str">
        <f t="shared" si="209"/>
        <v/>
      </c>
      <c r="W817" s="199" t="str">
        <f t="shared" si="210"/>
        <v/>
      </c>
      <c r="X817" s="199" t="str">
        <f t="shared" si="211"/>
        <v/>
      </c>
      <c r="Y817" s="199" t="str">
        <f t="shared" si="212"/>
        <v/>
      </c>
    </row>
    <row r="818" spans="1:25" ht="34.5" customHeight="1" x14ac:dyDescent="0.25">
      <c r="A818" s="197" t="str">
        <f t="shared" si="207"/>
        <v/>
      </c>
      <c r="B818" s="198"/>
      <c r="C818" s="198"/>
      <c r="D818" s="197" t="str">
        <f t="shared" si="206"/>
        <v/>
      </c>
      <c r="E818" s="198"/>
      <c r="F818" s="197"/>
      <c r="G818" s="197" t="str">
        <f t="shared" si="208"/>
        <v/>
      </c>
      <c r="H818" s="197"/>
      <c r="I818" s="197"/>
      <c r="J818" s="197"/>
      <c r="K818" s="197"/>
      <c r="L818" s="197"/>
      <c r="M818" s="197"/>
      <c r="N818" s="199"/>
      <c r="O818" s="199"/>
      <c r="P818" s="199"/>
      <c r="Q818" s="199"/>
      <c r="R818" s="197"/>
      <c r="S818" s="197"/>
      <c r="T818" s="197"/>
      <c r="U818" s="197"/>
      <c r="V818" s="199" t="str">
        <f t="shared" si="209"/>
        <v/>
      </c>
      <c r="W818" s="199" t="str">
        <f t="shared" si="210"/>
        <v/>
      </c>
      <c r="X818" s="199" t="str">
        <f t="shared" si="211"/>
        <v/>
      </c>
      <c r="Y818" s="199" t="str">
        <f t="shared" si="212"/>
        <v/>
      </c>
    </row>
    <row r="819" spans="1:25" ht="34.5" customHeight="1" x14ac:dyDescent="0.25">
      <c r="A819" s="197" t="str">
        <f t="shared" si="207"/>
        <v/>
      </c>
      <c r="B819" s="198"/>
      <c r="C819" s="198"/>
      <c r="D819" s="197" t="str">
        <f t="shared" si="206"/>
        <v/>
      </c>
      <c r="E819" s="198"/>
      <c r="F819" s="197"/>
      <c r="G819" s="197" t="str">
        <f t="shared" si="208"/>
        <v/>
      </c>
      <c r="H819" s="197"/>
      <c r="I819" s="197"/>
      <c r="J819" s="197"/>
      <c r="K819" s="197"/>
      <c r="L819" s="197"/>
      <c r="M819" s="197"/>
      <c r="N819" s="199"/>
      <c r="O819" s="199"/>
      <c r="P819" s="199"/>
      <c r="Q819" s="199"/>
      <c r="R819" s="197"/>
      <c r="S819" s="197"/>
      <c r="T819" s="197"/>
      <c r="U819" s="197"/>
      <c r="V819" s="199" t="str">
        <f t="shared" si="209"/>
        <v/>
      </c>
      <c r="W819" s="199" t="str">
        <f t="shared" si="210"/>
        <v/>
      </c>
      <c r="X819" s="199" t="str">
        <f t="shared" si="211"/>
        <v/>
      </c>
      <c r="Y819" s="199" t="str">
        <f t="shared" si="212"/>
        <v/>
      </c>
    </row>
    <row r="820" spans="1:25" ht="34.5" customHeight="1" x14ac:dyDescent="0.25">
      <c r="A820" s="197" t="str">
        <f t="shared" si="207"/>
        <v/>
      </c>
      <c r="B820" s="198"/>
      <c r="C820" s="198"/>
      <c r="D820" s="197" t="str">
        <f t="shared" si="206"/>
        <v/>
      </c>
      <c r="E820" s="198"/>
      <c r="F820" s="197"/>
      <c r="G820" s="197" t="str">
        <f t="shared" si="208"/>
        <v/>
      </c>
      <c r="H820" s="197"/>
      <c r="I820" s="197"/>
      <c r="J820" s="197"/>
      <c r="K820" s="197"/>
      <c r="L820" s="197"/>
      <c r="M820" s="197"/>
      <c r="N820" s="199"/>
      <c r="O820" s="199"/>
      <c r="P820" s="199"/>
      <c r="Q820" s="199"/>
      <c r="R820" s="197"/>
      <c r="S820" s="197"/>
      <c r="T820" s="197"/>
      <c r="U820" s="197"/>
      <c r="V820" s="199" t="str">
        <f t="shared" si="209"/>
        <v/>
      </c>
      <c r="W820" s="199" t="str">
        <f t="shared" si="210"/>
        <v/>
      </c>
      <c r="X820" s="199" t="str">
        <f t="shared" si="211"/>
        <v/>
      </c>
      <c r="Y820" s="199" t="str">
        <f t="shared" si="212"/>
        <v/>
      </c>
    </row>
    <row r="821" spans="1:25" ht="34.5" customHeight="1" x14ac:dyDescent="0.25">
      <c r="A821" s="197" t="str">
        <f t="shared" si="207"/>
        <v/>
      </c>
      <c r="B821" s="198"/>
      <c r="C821" s="198"/>
      <c r="D821" s="197" t="str">
        <f t="shared" si="206"/>
        <v/>
      </c>
      <c r="E821" s="198"/>
      <c r="F821" s="197"/>
      <c r="G821" s="197" t="str">
        <f t="shared" si="208"/>
        <v/>
      </c>
      <c r="H821" s="197"/>
      <c r="I821" s="197"/>
      <c r="J821" s="197"/>
      <c r="K821" s="197"/>
      <c r="L821" s="197"/>
      <c r="M821" s="197"/>
      <c r="N821" s="199"/>
      <c r="O821" s="199"/>
      <c r="P821" s="199"/>
      <c r="Q821" s="199"/>
      <c r="R821" s="197"/>
      <c r="S821" s="197"/>
      <c r="T821" s="197"/>
      <c r="U821" s="197"/>
      <c r="V821" s="199" t="str">
        <f t="shared" si="209"/>
        <v/>
      </c>
      <c r="W821" s="199" t="str">
        <f t="shared" si="210"/>
        <v/>
      </c>
      <c r="X821" s="199" t="str">
        <f t="shared" si="211"/>
        <v/>
      </c>
      <c r="Y821" s="199" t="str">
        <f t="shared" si="212"/>
        <v/>
      </c>
    </row>
    <row r="822" spans="1:25" ht="34.5" customHeight="1" x14ac:dyDescent="0.25">
      <c r="A822" s="197" t="str">
        <f t="shared" si="207"/>
        <v/>
      </c>
      <c r="B822" s="198"/>
      <c r="C822" s="198"/>
      <c r="D822" s="197" t="str">
        <f t="shared" si="206"/>
        <v/>
      </c>
      <c r="E822" s="198"/>
      <c r="F822" s="197"/>
      <c r="G822" s="197" t="str">
        <f t="shared" si="208"/>
        <v/>
      </c>
      <c r="H822" s="197"/>
      <c r="I822" s="197"/>
      <c r="J822" s="197"/>
      <c r="K822" s="197"/>
      <c r="L822" s="197"/>
      <c r="M822" s="197"/>
      <c r="N822" s="199"/>
      <c r="O822" s="199"/>
      <c r="P822" s="199"/>
      <c r="Q822" s="199"/>
      <c r="R822" s="197"/>
      <c r="S822" s="197"/>
      <c r="T822" s="197"/>
      <c r="U822" s="197"/>
      <c r="V822" s="199" t="str">
        <f t="shared" si="209"/>
        <v/>
      </c>
      <c r="W822" s="199" t="str">
        <f t="shared" si="210"/>
        <v/>
      </c>
      <c r="X822" s="199" t="str">
        <f t="shared" si="211"/>
        <v/>
      </c>
      <c r="Y822" s="199" t="str">
        <f t="shared" si="212"/>
        <v/>
      </c>
    </row>
    <row r="823" spans="1:25" ht="34.5" customHeight="1" x14ac:dyDescent="0.25">
      <c r="A823" s="197" t="str">
        <f t="shared" si="207"/>
        <v/>
      </c>
      <c r="B823" s="198"/>
      <c r="C823" s="198"/>
      <c r="D823" s="197" t="str">
        <f t="shared" si="206"/>
        <v/>
      </c>
      <c r="E823" s="198"/>
      <c r="F823" s="197"/>
      <c r="G823" s="197" t="str">
        <f t="shared" si="208"/>
        <v/>
      </c>
      <c r="H823" s="197"/>
      <c r="I823" s="197"/>
      <c r="J823" s="197"/>
      <c r="K823" s="197"/>
      <c r="L823" s="197"/>
      <c r="M823" s="197"/>
      <c r="N823" s="199"/>
      <c r="O823" s="199"/>
      <c r="P823" s="199"/>
      <c r="Q823" s="199"/>
      <c r="R823" s="197"/>
      <c r="S823" s="197"/>
      <c r="T823" s="197"/>
      <c r="U823" s="197"/>
      <c r="V823" s="199" t="str">
        <f t="shared" si="209"/>
        <v/>
      </c>
      <c r="W823" s="199" t="str">
        <f t="shared" si="210"/>
        <v/>
      </c>
      <c r="X823" s="199" t="str">
        <f t="shared" si="211"/>
        <v/>
      </c>
      <c r="Y823" s="199" t="str">
        <f t="shared" si="212"/>
        <v/>
      </c>
    </row>
    <row r="824" spans="1:25" ht="34.5" customHeight="1" x14ac:dyDescent="0.25">
      <c r="A824" s="197" t="str">
        <f t="shared" si="207"/>
        <v/>
      </c>
      <c r="B824" s="198"/>
      <c r="C824" s="198"/>
      <c r="D824" s="197" t="str">
        <f t="shared" si="206"/>
        <v/>
      </c>
      <c r="E824" s="198"/>
      <c r="F824" s="197"/>
      <c r="G824" s="197" t="str">
        <f t="shared" si="208"/>
        <v/>
      </c>
      <c r="H824" s="197"/>
      <c r="I824" s="197"/>
      <c r="J824" s="197"/>
      <c r="K824" s="197"/>
      <c r="L824" s="197"/>
      <c r="M824" s="197"/>
      <c r="N824" s="199"/>
      <c r="O824" s="199"/>
      <c r="P824" s="199"/>
      <c r="Q824" s="199"/>
      <c r="R824" s="197"/>
      <c r="S824" s="197"/>
      <c r="T824" s="197"/>
      <c r="U824" s="197"/>
      <c r="V824" s="199" t="str">
        <f t="shared" si="209"/>
        <v/>
      </c>
      <c r="W824" s="199" t="str">
        <f t="shared" si="210"/>
        <v/>
      </c>
      <c r="X824" s="199" t="str">
        <f t="shared" si="211"/>
        <v/>
      </c>
      <c r="Y824" s="199" t="str">
        <f t="shared" si="212"/>
        <v/>
      </c>
    </row>
    <row r="825" spans="1:25" ht="34.5" customHeight="1" x14ac:dyDescent="0.25">
      <c r="A825" s="197" t="str">
        <f t="shared" si="207"/>
        <v/>
      </c>
      <c r="B825" s="198"/>
      <c r="C825" s="198"/>
      <c r="D825" s="197" t="str">
        <f t="shared" si="206"/>
        <v/>
      </c>
      <c r="E825" s="198"/>
      <c r="F825" s="197"/>
      <c r="G825" s="197" t="str">
        <f t="shared" si="208"/>
        <v/>
      </c>
      <c r="H825" s="197"/>
      <c r="I825" s="197"/>
      <c r="J825" s="197"/>
      <c r="K825" s="197"/>
      <c r="L825" s="197"/>
      <c r="M825" s="197"/>
      <c r="N825" s="199"/>
      <c r="O825" s="199"/>
      <c r="P825" s="199"/>
      <c r="Q825" s="199"/>
      <c r="R825" s="197"/>
      <c r="S825" s="197"/>
      <c r="T825" s="197"/>
      <c r="U825" s="197"/>
      <c r="V825" s="199" t="str">
        <f t="shared" si="209"/>
        <v/>
      </c>
      <c r="W825" s="199" t="str">
        <f t="shared" si="210"/>
        <v/>
      </c>
      <c r="X825" s="199" t="str">
        <f t="shared" si="211"/>
        <v/>
      </c>
      <c r="Y825" s="199" t="str">
        <f t="shared" si="212"/>
        <v/>
      </c>
    </row>
    <row r="826" spans="1:25" ht="34.5" customHeight="1" x14ac:dyDescent="0.25">
      <c r="A826" s="197" t="str">
        <f t="shared" si="207"/>
        <v/>
      </c>
      <c r="B826" s="198"/>
      <c r="C826" s="198"/>
      <c r="D826" s="197" t="str">
        <f t="shared" si="206"/>
        <v/>
      </c>
      <c r="E826" s="198"/>
      <c r="F826" s="197"/>
      <c r="G826" s="197" t="str">
        <f t="shared" si="208"/>
        <v/>
      </c>
      <c r="H826" s="197"/>
      <c r="I826" s="197"/>
      <c r="J826" s="197"/>
      <c r="K826" s="197"/>
      <c r="L826" s="197"/>
      <c r="M826" s="197"/>
      <c r="N826" s="199"/>
      <c r="O826" s="199"/>
      <c r="P826" s="199"/>
      <c r="Q826" s="199"/>
      <c r="R826" s="197"/>
      <c r="S826" s="197"/>
      <c r="T826" s="197"/>
      <c r="U826" s="197"/>
      <c r="V826" s="199" t="str">
        <f t="shared" si="209"/>
        <v/>
      </c>
      <c r="W826" s="199" t="str">
        <f t="shared" si="210"/>
        <v/>
      </c>
      <c r="X826" s="199" t="str">
        <f t="shared" si="211"/>
        <v/>
      </c>
      <c r="Y826" s="199" t="str">
        <f t="shared" si="212"/>
        <v/>
      </c>
    </row>
    <row r="827" spans="1:25" ht="34.5" customHeight="1" x14ac:dyDescent="0.25">
      <c r="A827" s="197" t="str">
        <f t="shared" si="207"/>
        <v/>
      </c>
      <c r="B827" s="198"/>
      <c r="C827" s="198"/>
      <c r="D827" s="197" t="str">
        <f t="shared" si="206"/>
        <v/>
      </c>
      <c r="E827" s="198"/>
      <c r="F827" s="197"/>
      <c r="G827" s="197" t="str">
        <f t="shared" si="208"/>
        <v/>
      </c>
      <c r="H827" s="197"/>
      <c r="I827" s="197"/>
      <c r="J827" s="197"/>
      <c r="K827" s="197"/>
      <c r="L827" s="197"/>
      <c r="M827" s="197"/>
      <c r="N827" s="199"/>
      <c r="O827" s="199"/>
      <c r="P827" s="199"/>
      <c r="Q827" s="199"/>
      <c r="R827" s="197"/>
      <c r="S827" s="197"/>
      <c r="T827" s="197"/>
      <c r="U827" s="197"/>
      <c r="V827" s="199" t="str">
        <f t="shared" si="209"/>
        <v/>
      </c>
      <c r="W827" s="199" t="str">
        <f t="shared" si="210"/>
        <v/>
      </c>
      <c r="X827" s="199" t="str">
        <f t="shared" si="211"/>
        <v/>
      </c>
      <c r="Y827" s="199" t="str">
        <f t="shared" si="212"/>
        <v/>
      </c>
    </row>
    <row r="828" spans="1:25" ht="34.5" customHeight="1" x14ac:dyDescent="0.25">
      <c r="A828" s="197" t="str">
        <f t="shared" si="207"/>
        <v/>
      </c>
      <c r="B828" s="198"/>
      <c r="C828" s="198"/>
      <c r="D828" s="197" t="str">
        <f t="shared" si="206"/>
        <v/>
      </c>
      <c r="E828" s="198"/>
      <c r="F828" s="197"/>
      <c r="G828" s="197" t="str">
        <f t="shared" si="208"/>
        <v/>
      </c>
      <c r="H828" s="197"/>
      <c r="I828" s="197"/>
      <c r="J828" s="197"/>
      <c r="K828" s="197"/>
      <c r="L828" s="197"/>
      <c r="M828" s="197"/>
      <c r="N828" s="199"/>
      <c r="O828" s="199"/>
      <c r="P828" s="199"/>
      <c r="Q828" s="199"/>
      <c r="R828" s="197"/>
      <c r="S828" s="197"/>
      <c r="T828" s="197"/>
      <c r="U828" s="197"/>
      <c r="V828" s="199" t="str">
        <f t="shared" si="209"/>
        <v/>
      </c>
      <c r="W828" s="199" t="str">
        <f t="shared" si="210"/>
        <v/>
      </c>
      <c r="X828" s="199" t="str">
        <f t="shared" si="211"/>
        <v/>
      </c>
      <c r="Y828" s="199" t="str">
        <f t="shared" si="212"/>
        <v/>
      </c>
    </row>
    <row r="829" spans="1:25" ht="34.5" customHeight="1" x14ac:dyDescent="0.25">
      <c r="A829" s="197" t="str">
        <f t="shared" si="207"/>
        <v/>
      </c>
      <c r="B829" s="198"/>
      <c r="C829" s="198"/>
      <c r="D829" s="197" t="str">
        <f t="shared" si="206"/>
        <v/>
      </c>
      <c r="E829" s="198"/>
      <c r="F829" s="197"/>
      <c r="G829" s="197" t="str">
        <f t="shared" si="208"/>
        <v/>
      </c>
      <c r="H829" s="197"/>
      <c r="I829" s="197"/>
      <c r="J829" s="197"/>
      <c r="K829" s="197"/>
      <c r="L829" s="197"/>
      <c r="M829" s="197"/>
      <c r="N829" s="199"/>
      <c r="O829" s="199"/>
      <c r="P829" s="199"/>
      <c r="Q829" s="199"/>
      <c r="R829" s="197"/>
      <c r="S829" s="197"/>
      <c r="T829" s="197"/>
      <c r="U829" s="197"/>
      <c r="V829" s="199" t="str">
        <f t="shared" si="209"/>
        <v/>
      </c>
      <c r="W829" s="199" t="str">
        <f t="shared" si="210"/>
        <v/>
      </c>
      <c r="X829" s="199" t="str">
        <f t="shared" si="211"/>
        <v/>
      </c>
      <c r="Y829" s="199" t="str">
        <f t="shared" si="212"/>
        <v/>
      </c>
    </row>
    <row r="830" spans="1:25" ht="34.5" customHeight="1" x14ac:dyDescent="0.25">
      <c r="A830" s="197" t="str">
        <f t="shared" si="207"/>
        <v/>
      </c>
      <c r="B830" s="198"/>
      <c r="C830" s="198"/>
      <c r="D830" s="197" t="str">
        <f t="shared" si="206"/>
        <v/>
      </c>
      <c r="E830" s="198"/>
      <c r="F830" s="197"/>
      <c r="G830" s="197" t="str">
        <f t="shared" si="208"/>
        <v/>
      </c>
      <c r="H830" s="197"/>
      <c r="I830" s="197"/>
      <c r="J830" s="197"/>
      <c r="K830" s="197"/>
      <c r="L830" s="197"/>
      <c r="M830" s="197"/>
      <c r="N830" s="199"/>
      <c r="O830" s="199"/>
      <c r="P830" s="199"/>
      <c r="Q830" s="199"/>
      <c r="R830" s="197"/>
      <c r="S830" s="197"/>
      <c r="T830" s="197"/>
      <c r="U830" s="197"/>
      <c r="V830" s="199" t="str">
        <f t="shared" si="209"/>
        <v/>
      </c>
      <c r="W830" s="199" t="str">
        <f t="shared" si="210"/>
        <v/>
      </c>
      <c r="X830" s="199" t="str">
        <f t="shared" si="211"/>
        <v/>
      </c>
      <c r="Y830" s="199" t="str">
        <f t="shared" si="212"/>
        <v/>
      </c>
    </row>
    <row r="831" spans="1:25" ht="34.5" customHeight="1" x14ac:dyDescent="0.25">
      <c r="A831" s="197" t="str">
        <f t="shared" si="207"/>
        <v/>
      </c>
      <c r="B831" s="198"/>
      <c r="C831" s="198"/>
      <c r="D831" s="197" t="str">
        <f t="shared" si="206"/>
        <v/>
      </c>
      <c r="E831" s="198"/>
      <c r="F831" s="197"/>
      <c r="G831" s="197" t="str">
        <f t="shared" si="208"/>
        <v/>
      </c>
      <c r="H831" s="197"/>
      <c r="I831" s="197"/>
      <c r="J831" s="197"/>
      <c r="K831" s="197"/>
      <c r="L831" s="197"/>
      <c r="M831" s="197"/>
      <c r="N831" s="199"/>
      <c r="O831" s="199"/>
      <c r="P831" s="199"/>
      <c r="Q831" s="199"/>
      <c r="R831" s="197"/>
      <c r="S831" s="197"/>
      <c r="T831" s="197"/>
      <c r="U831" s="197"/>
      <c r="V831" s="199" t="str">
        <f t="shared" si="209"/>
        <v/>
      </c>
      <c r="W831" s="199" t="str">
        <f t="shared" si="210"/>
        <v/>
      </c>
      <c r="X831" s="199" t="str">
        <f t="shared" si="211"/>
        <v/>
      </c>
      <c r="Y831" s="199" t="str">
        <f t="shared" si="212"/>
        <v/>
      </c>
    </row>
    <row r="832" spans="1:25" ht="34.5" customHeight="1" x14ac:dyDescent="0.25">
      <c r="A832" s="197" t="str">
        <f t="shared" si="207"/>
        <v/>
      </c>
      <c r="B832" s="198"/>
      <c r="C832" s="198"/>
      <c r="D832" s="197" t="str">
        <f t="shared" si="206"/>
        <v/>
      </c>
      <c r="E832" s="198"/>
      <c r="F832" s="197"/>
      <c r="G832" s="197" t="str">
        <f t="shared" si="208"/>
        <v/>
      </c>
      <c r="H832" s="197"/>
      <c r="I832" s="197"/>
      <c r="J832" s="197"/>
      <c r="K832" s="197"/>
      <c r="L832" s="197"/>
      <c r="M832" s="197"/>
      <c r="N832" s="199"/>
      <c r="O832" s="199"/>
      <c r="P832" s="199"/>
      <c r="Q832" s="199"/>
      <c r="R832" s="197"/>
      <c r="S832" s="197"/>
      <c r="T832" s="197"/>
      <c r="U832" s="197"/>
      <c r="V832" s="199" t="str">
        <f t="shared" si="209"/>
        <v/>
      </c>
      <c r="W832" s="199" t="str">
        <f t="shared" si="210"/>
        <v/>
      </c>
      <c r="X832" s="199" t="str">
        <f t="shared" si="211"/>
        <v/>
      </c>
      <c r="Y832" s="199" t="str">
        <f t="shared" si="212"/>
        <v/>
      </c>
    </row>
    <row r="833" spans="1:25" ht="34.5" customHeight="1" x14ac:dyDescent="0.25">
      <c r="A833" s="197" t="str">
        <f t="shared" si="207"/>
        <v/>
      </c>
      <c r="B833" s="198"/>
      <c r="C833" s="198"/>
      <c r="D833" s="197" t="str">
        <f t="shared" si="206"/>
        <v/>
      </c>
      <c r="E833" s="198"/>
      <c r="F833" s="197"/>
      <c r="G833" s="197" t="str">
        <f t="shared" si="208"/>
        <v/>
      </c>
      <c r="H833" s="197"/>
      <c r="I833" s="197"/>
      <c r="J833" s="197"/>
      <c r="K833" s="197"/>
      <c r="L833" s="197"/>
      <c r="M833" s="197"/>
      <c r="N833" s="199"/>
      <c r="O833" s="199"/>
      <c r="P833" s="199"/>
      <c r="Q833" s="199"/>
      <c r="R833" s="197"/>
      <c r="S833" s="197"/>
      <c r="T833" s="197"/>
      <c r="U833" s="197"/>
      <c r="V833" s="199" t="str">
        <f t="shared" si="209"/>
        <v/>
      </c>
      <c r="W833" s="199" t="str">
        <f t="shared" si="210"/>
        <v/>
      </c>
      <c r="X833" s="199" t="str">
        <f t="shared" si="211"/>
        <v/>
      </c>
      <c r="Y833" s="199" t="str">
        <f t="shared" si="212"/>
        <v/>
      </c>
    </row>
    <row r="834" spans="1:25" ht="34.5" customHeight="1" x14ac:dyDescent="0.25">
      <c r="A834" s="197" t="str">
        <f t="shared" si="207"/>
        <v/>
      </c>
      <c r="B834" s="198"/>
      <c r="C834" s="198"/>
      <c r="D834" s="197" t="str">
        <f t="shared" si="206"/>
        <v/>
      </c>
      <c r="E834" s="198"/>
      <c r="F834" s="197"/>
      <c r="G834" s="197" t="str">
        <f t="shared" si="208"/>
        <v/>
      </c>
      <c r="H834" s="197"/>
      <c r="I834" s="197"/>
      <c r="J834" s="197"/>
      <c r="K834" s="197"/>
      <c r="L834" s="197"/>
      <c r="M834" s="197"/>
      <c r="N834" s="199"/>
      <c r="O834" s="199"/>
      <c r="P834" s="199"/>
      <c r="Q834" s="199"/>
      <c r="R834" s="197"/>
      <c r="S834" s="197"/>
      <c r="T834" s="197"/>
      <c r="U834" s="197"/>
      <c r="V834" s="199" t="str">
        <f t="shared" si="209"/>
        <v/>
      </c>
      <c r="W834" s="199" t="str">
        <f t="shared" si="210"/>
        <v/>
      </c>
      <c r="X834" s="199" t="str">
        <f t="shared" si="211"/>
        <v/>
      </c>
      <c r="Y834" s="199" t="str">
        <f t="shared" si="212"/>
        <v/>
      </c>
    </row>
    <row r="835" spans="1:25" ht="34.5" customHeight="1" x14ac:dyDescent="0.25">
      <c r="A835" s="197" t="str">
        <f t="shared" si="207"/>
        <v/>
      </c>
      <c r="B835" s="198"/>
      <c r="C835" s="198"/>
      <c r="D835" s="197" t="str">
        <f t="shared" si="206"/>
        <v/>
      </c>
      <c r="E835" s="198"/>
      <c r="F835" s="197"/>
      <c r="G835" s="197" t="str">
        <f t="shared" si="208"/>
        <v/>
      </c>
      <c r="H835" s="197"/>
      <c r="I835" s="197"/>
      <c r="J835" s="197"/>
      <c r="K835" s="197"/>
      <c r="L835" s="197"/>
      <c r="M835" s="197"/>
      <c r="N835" s="199"/>
      <c r="O835" s="199"/>
      <c r="P835" s="199"/>
      <c r="Q835" s="199"/>
      <c r="R835" s="197"/>
      <c r="S835" s="197"/>
      <c r="T835" s="197"/>
      <c r="U835" s="197"/>
      <c r="V835" s="199" t="str">
        <f t="shared" si="209"/>
        <v/>
      </c>
      <c r="W835" s="199" t="str">
        <f t="shared" si="210"/>
        <v/>
      </c>
      <c r="X835" s="199" t="str">
        <f t="shared" si="211"/>
        <v/>
      </c>
      <c r="Y835" s="199" t="str">
        <f t="shared" si="212"/>
        <v/>
      </c>
    </row>
    <row r="836" spans="1:25" ht="34.5" customHeight="1" x14ac:dyDescent="0.25">
      <c r="A836" s="197" t="str">
        <f t="shared" si="207"/>
        <v/>
      </c>
      <c r="B836" s="198"/>
      <c r="C836" s="198"/>
      <c r="D836" s="197" t="str">
        <f t="shared" si="206"/>
        <v/>
      </c>
      <c r="E836" s="198"/>
      <c r="F836" s="197"/>
      <c r="G836" s="197" t="str">
        <f t="shared" si="208"/>
        <v/>
      </c>
      <c r="H836" s="197"/>
      <c r="I836" s="197"/>
      <c r="J836" s="197"/>
      <c r="K836" s="197"/>
      <c r="L836" s="197"/>
      <c r="M836" s="197"/>
      <c r="N836" s="199"/>
      <c r="O836" s="199"/>
      <c r="P836" s="199"/>
      <c r="Q836" s="199"/>
      <c r="R836" s="197"/>
      <c r="S836" s="197"/>
      <c r="T836" s="197"/>
      <c r="U836" s="197"/>
      <c r="V836" s="199" t="str">
        <f t="shared" si="209"/>
        <v/>
      </c>
      <c r="W836" s="199" t="str">
        <f t="shared" si="210"/>
        <v/>
      </c>
      <c r="X836" s="199" t="str">
        <f t="shared" si="211"/>
        <v/>
      </c>
      <c r="Y836" s="199" t="str">
        <f t="shared" si="212"/>
        <v/>
      </c>
    </row>
    <row r="837" spans="1:25" ht="34.5" customHeight="1" x14ac:dyDescent="0.25">
      <c r="A837" s="197" t="str">
        <f t="shared" si="207"/>
        <v/>
      </c>
      <c r="B837" s="198"/>
      <c r="C837" s="198"/>
      <c r="D837" s="197" t="str">
        <f t="shared" ref="D837:D900" si="213">IF(E837="","",WEEKNUM(E837,21))</f>
        <v/>
      </c>
      <c r="E837" s="198"/>
      <c r="F837" s="197"/>
      <c r="G837" s="197" t="str">
        <f t="shared" si="208"/>
        <v/>
      </c>
      <c r="H837" s="197"/>
      <c r="I837" s="197"/>
      <c r="J837" s="197"/>
      <c r="K837" s="197"/>
      <c r="L837" s="197"/>
      <c r="M837" s="197"/>
      <c r="N837" s="199"/>
      <c r="O837" s="199"/>
      <c r="P837" s="199"/>
      <c r="Q837" s="199"/>
      <c r="R837" s="197"/>
      <c r="S837" s="197"/>
      <c r="T837" s="197"/>
      <c r="U837" s="197"/>
      <c r="V837" s="199" t="str">
        <f t="shared" si="209"/>
        <v/>
      </c>
      <c r="W837" s="199" t="str">
        <f t="shared" si="210"/>
        <v/>
      </c>
      <c r="X837" s="199" t="str">
        <f t="shared" si="211"/>
        <v/>
      </c>
      <c r="Y837" s="199" t="str">
        <f t="shared" si="212"/>
        <v/>
      </c>
    </row>
    <row r="838" spans="1:25" ht="34.5" customHeight="1" x14ac:dyDescent="0.25">
      <c r="A838" s="197" t="str">
        <f t="shared" si="207"/>
        <v/>
      </c>
      <c r="B838" s="198"/>
      <c r="C838" s="198"/>
      <c r="D838" s="197" t="str">
        <f t="shared" si="213"/>
        <v/>
      </c>
      <c r="E838" s="198"/>
      <c r="F838" s="197"/>
      <c r="G838" s="197" t="str">
        <f t="shared" si="208"/>
        <v/>
      </c>
      <c r="H838" s="197"/>
      <c r="I838" s="197"/>
      <c r="J838" s="197"/>
      <c r="K838" s="197"/>
      <c r="L838" s="197"/>
      <c r="M838" s="197"/>
      <c r="N838" s="199"/>
      <c r="O838" s="199"/>
      <c r="P838" s="199"/>
      <c r="Q838" s="199"/>
      <c r="R838" s="197"/>
      <c r="S838" s="197"/>
      <c r="T838" s="197"/>
      <c r="U838" s="197"/>
      <c r="V838" s="199" t="str">
        <f t="shared" si="209"/>
        <v/>
      </c>
      <c r="W838" s="199" t="str">
        <f t="shared" si="210"/>
        <v/>
      </c>
      <c r="X838" s="199" t="str">
        <f t="shared" si="211"/>
        <v/>
      </c>
      <c r="Y838" s="199" t="str">
        <f t="shared" si="212"/>
        <v/>
      </c>
    </row>
    <row r="839" spans="1:25" ht="34.5" customHeight="1" x14ac:dyDescent="0.25">
      <c r="A839" s="197" t="str">
        <f t="shared" si="207"/>
        <v/>
      </c>
      <c r="B839" s="198"/>
      <c r="C839" s="198"/>
      <c r="D839" s="197" t="str">
        <f t="shared" si="213"/>
        <v/>
      </c>
      <c r="E839" s="198"/>
      <c r="F839" s="197"/>
      <c r="G839" s="197" t="str">
        <f t="shared" si="208"/>
        <v/>
      </c>
      <c r="H839" s="197"/>
      <c r="I839" s="197"/>
      <c r="J839" s="197"/>
      <c r="K839" s="197"/>
      <c r="L839" s="197"/>
      <c r="M839" s="197"/>
      <c r="N839" s="199"/>
      <c r="O839" s="199"/>
      <c r="P839" s="199"/>
      <c r="Q839" s="199"/>
      <c r="R839" s="197"/>
      <c r="S839" s="197"/>
      <c r="T839" s="197"/>
      <c r="U839" s="197"/>
      <c r="V839" s="199" t="str">
        <f t="shared" si="209"/>
        <v/>
      </c>
      <c r="W839" s="199" t="str">
        <f t="shared" si="210"/>
        <v/>
      </c>
      <c r="X839" s="199" t="str">
        <f t="shared" si="211"/>
        <v/>
      </c>
      <c r="Y839" s="199" t="str">
        <f t="shared" si="212"/>
        <v/>
      </c>
    </row>
    <row r="840" spans="1:25" ht="34.5" customHeight="1" x14ac:dyDescent="0.25">
      <c r="A840" s="197" t="str">
        <f t="shared" ref="A840:A903" si="214">IF(B840="","",WEEKNUM(B840,21))</f>
        <v/>
      </c>
      <c r="B840" s="198"/>
      <c r="C840" s="198"/>
      <c r="D840" s="197" t="str">
        <f t="shared" si="213"/>
        <v/>
      </c>
      <c r="E840" s="198"/>
      <c r="F840" s="197"/>
      <c r="G840" s="197" t="str">
        <f t="shared" si="208"/>
        <v/>
      </c>
      <c r="H840" s="197"/>
      <c r="I840" s="197"/>
      <c r="J840" s="197"/>
      <c r="K840" s="197"/>
      <c r="L840" s="197"/>
      <c r="M840" s="197"/>
      <c r="N840" s="199"/>
      <c r="O840" s="199"/>
      <c r="P840" s="199"/>
      <c r="Q840" s="199"/>
      <c r="R840" s="197"/>
      <c r="S840" s="197"/>
      <c r="T840" s="197"/>
      <c r="U840" s="197"/>
      <c r="V840" s="199" t="str">
        <f t="shared" si="209"/>
        <v/>
      </c>
      <c r="W840" s="199" t="str">
        <f t="shared" si="210"/>
        <v/>
      </c>
      <c r="X840" s="199" t="str">
        <f t="shared" si="211"/>
        <v/>
      </c>
      <c r="Y840" s="199" t="str">
        <f t="shared" si="212"/>
        <v/>
      </c>
    </row>
    <row r="841" spans="1:25" ht="34.5" customHeight="1" x14ac:dyDescent="0.25">
      <c r="A841" s="197" t="str">
        <f t="shared" si="214"/>
        <v/>
      </c>
      <c r="B841" s="198"/>
      <c r="C841" s="198"/>
      <c r="D841" s="197" t="str">
        <f t="shared" si="213"/>
        <v/>
      </c>
      <c r="E841" s="198"/>
      <c r="F841" s="197"/>
      <c r="G841" s="197" t="str">
        <f t="shared" si="208"/>
        <v/>
      </c>
      <c r="H841" s="197"/>
      <c r="I841" s="197"/>
      <c r="J841" s="197"/>
      <c r="K841" s="197"/>
      <c r="L841" s="197"/>
      <c r="M841" s="197"/>
      <c r="N841" s="199"/>
      <c r="O841" s="199"/>
      <c r="P841" s="199"/>
      <c r="Q841" s="199"/>
      <c r="R841" s="197"/>
      <c r="S841" s="197"/>
      <c r="T841" s="197"/>
      <c r="U841" s="197"/>
      <c r="V841" s="199" t="str">
        <f t="shared" si="209"/>
        <v/>
      </c>
      <c r="W841" s="199" t="str">
        <f t="shared" si="210"/>
        <v/>
      </c>
      <c r="X841" s="199" t="str">
        <f t="shared" si="211"/>
        <v/>
      </c>
      <c r="Y841" s="199" t="str">
        <f t="shared" si="212"/>
        <v/>
      </c>
    </row>
    <row r="842" spans="1:25" ht="34.5" customHeight="1" x14ac:dyDescent="0.25">
      <c r="A842" s="197" t="str">
        <f t="shared" si="214"/>
        <v/>
      </c>
      <c r="B842" s="198"/>
      <c r="C842" s="198"/>
      <c r="D842" s="197" t="str">
        <f t="shared" si="213"/>
        <v/>
      </c>
      <c r="E842" s="198"/>
      <c r="F842" s="197"/>
      <c r="G842" s="197" t="str">
        <f t="shared" si="208"/>
        <v/>
      </c>
      <c r="H842" s="197"/>
      <c r="I842" s="197"/>
      <c r="J842" s="197"/>
      <c r="K842" s="197"/>
      <c r="L842" s="197"/>
      <c r="M842" s="197"/>
      <c r="N842" s="199"/>
      <c r="O842" s="199"/>
      <c r="P842" s="199"/>
      <c r="Q842" s="199"/>
      <c r="R842" s="197"/>
      <c r="S842" s="197"/>
      <c r="T842" s="197"/>
      <c r="U842" s="197"/>
      <c r="V842" s="199" t="str">
        <f t="shared" si="209"/>
        <v/>
      </c>
      <c r="W842" s="199" t="str">
        <f t="shared" si="210"/>
        <v/>
      </c>
      <c r="X842" s="199" t="str">
        <f t="shared" si="211"/>
        <v/>
      </c>
      <c r="Y842" s="199" t="str">
        <f t="shared" si="212"/>
        <v/>
      </c>
    </row>
    <row r="843" spans="1:25" ht="34.5" customHeight="1" x14ac:dyDescent="0.25">
      <c r="A843" s="197" t="str">
        <f t="shared" si="214"/>
        <v/>
      </c>
      <c r="B843" s="198"/>
      <c r="C843" s="198"/>
      <c r="D843" s="197" t="str">
        <f t="shared" si="213"/>
        <v/>
      </c>
      <c r="E843" s="198"/>
      <c r="F843" s="197"/>
      <c r="G843" s="197" t="str">
        <f t="shared" si="208"/>
        <v/>
      </c>
      <c r="H843" s="197"/>
      <c r="I843" s="197"/>
      <c r="J843" s="197"/>
      <c r="K843" s="197"/>
      <c r="L843" s="197"/>
      <c r="M843" s="197"/>
      <c r="N843" s="199"/>
      <c r="O843" s="199"/>
      <c r="P843" s="199"/>
      <c r="Q843" s="199"/>
      <c r="R843" s="197"/>
      <c r="S843" s="197"/>
      <c r="T843" s="197"/>
      <c r="U843" s="197"/>
      <c r="V843" s="199" t="str">
        <f t="shared" si="209"/>
        <v/>
      </c>
      <c r="W843" s="199" t="str">
        <f t="shared" si="210"/>
        <v/>
      </c>
      <c r="X843" s="199" t="str">
        <f t="shared" si="211"/>
        <v/>
      </c>
      <c r="Y843" s="199" t="str">
        <f t="shared" si="212"/>
        <v/>
      </c>
    </row>
    <row r="844" spans="1:25" ht="34.5" customHeight="1" x14ac:dyDescent="0.25">
      <c r="A844" s="197" t="str">
        <f t="shared" si="214"/>
        <v/>
      </c>
      <c r="B844" s="198"/>
      <c r="C844" s="198"/>
      <c r="D844" s="197" t="str">
        <f t="shared" si="213"/>
        <v/>
      </c>
      <c r="E844" s="198"/>
      <c r="F844" s="197"/>
      <c r="G844" s="197" t="str">
        <f t="shared" si="208"/>
        <v/>
      </c>
      <c r="H844" s="197"/>
      <c r="I844" s="197"/>
      <c r="J844" s="197"/>
      <c r="K844" s="197"/>
      <c r="L844" s="197"/>
      <c r="M844" s="197"/>
      <c r="N844" s="199"/>
      <c r="O844" s="199"/>
      <c r="P844" s="199"/>
      <c r="Q844" s="199"/>
      <c r="R844" s="197"/>
      <c r="S844" s="197"/>
      <c r="T844" s="197"/>
      <c r="U844" s="197"/>
      <c r="V844" s="199" t="str">
        <f t="shared" si="209"/>
        <v/>
      </c>
      <c r="W844" s="199" t="str">
        <f t="shared" si="210"/>
        <v/>
      </c>
      <c r="X844" s="199" t="str">
        <f t="shared" si="211"/>
        <v/>
      </c>
      <c r="Y844" s="199" t="str">
        <f t="shared" si="212"/>
        <v/>
      </c>
    </row>
    <row r="845" spans="1:25" ht="34.5" customHeight="1" x14ac:dyDescent="0.25">
      <c r="A845" s="197" t="str">
        <f t="shared" si="214"/>
        <v/>
      </c>
      <c r="B845" s="198"/>
      <c r="C845" s="198"/>
      <c r="D845" s="197" t="str">
        <f t="shared" si="213"/>
        <v/>
      </c>
      <c r="E845" s="198"/>
      <c r="F845" s="197"/>
      <c r="G845" s="197" t="str">
        <f t="shared" si="208"/>
        <v/>
      </c>
      <c r="H845" s="197"/>
      <c r="I845" s="197"/>
      <c r="J845" s="197"/>
      <c r="K845" s="197"/>
      <c r="L845" s="197"/>
      <c r="M845" s="197"/>
      <c r="N845" s="199"/>
      <c r="O845" s="199"/>
      <c r="P845" s="199"/>
      <c r="Q845" s="199"/>
      <c r="R845" s="197"/>
      <c r="S845" s="197"/>
      <c r="T845" s="197"/>
      <c r="U845" s="197"/>
      <c r="V845" s="199" t="str">
        <f t="shared" si="209"/>
        <v/>
      </c>
      <c r="W845" s="199" t="str">
        <f t="shared" si="210"/>
        <v/>
      </c>
      <c r="X845" s="199" t="str">
        <f t="shared" si="211"/>
        <v/>
      </c>
      <c r="Y845" s="199" t="str">
        <f t="shared" si="212"/>
        <v/>
      </c>
    </row>
    <row r="846" spans="1:25" ht="34.5" customHeight="1" x14ac:dyDescent="0.25">
      <c r="A846" s="197" t="str">
        <f t="shared" si="214"/>
        <v/>
      </c>
      <c r="B846" s="198"/>
      <c r="C846" s="198"/>
      <c r="D846" s="197" t="str">
        <f t="shared" si="213"/>
        <v/>
      </c>
      <c r="E846" s="198"/>
      <c r="F846" s="197"/>
      <c r="G846" s="197" t="str">
        <f t="shared" si="208"/>
        <v/>
      </c>
      <c r="H846" s="197"/>
      <c r="I846" s="197"/>
      <c r="J846" s="197"/>
      <c r="K846" s="197"/>
      <c r="L846" s="197"/>
      <c r="M846" s="197"/>
      <c r="N846" s="199"/>
      <c r="O846" s="199"/>
      <c r="P846" s="199"/>
      <c r="Q846" s="199"/>
      <c r="R846" s="197"/>
      <c r="S846" s="197"/>
      <c r="T846" s="197"/>
      <c r="U846" s="197"/>
      <c r="V846" s="199" t="str">
        <f t="shared" si="209"/>
        <v/>
      </c>
      <c r="W846" s="199" t="str">
        <f t="shared" si="210"/>
        <v/>
      </c>
      <c r="X846" s="199" t="str">
        <f t="shared" si="211"/>
        <v/>
      </c>
      <c r="Y846" s="199" t="str">
        <f t="shared" si="212"/>
        <v/>
      </c>
    </row>
    <row r="847" spans="1:25" ht="34.5" customHeight="1" x14ac:dyDescent="0.25">
      <c r="A847" s="197" t="str">
        <f t="shared" si="214"/>
        <v/>
      </c>
      <c r="B847" s="198"/>
      <c r="C847" s="198"/>
      <c r="D847" s="197" t="str">
        <f t="shared" si="213"/>
        <v/>
      </c>
      <c r="E847" s="198"/>
      <c r="F847" s="197"/>
      <c r="G847" s="197" t="str">
        <f t="shared" si="208"/>
        <v/>
      </c>
      <c r="H847" s="197"/>
      <c r="I847" s="197"/>
      <c r="J847" s="197"/>
      <c r="K847" s="197"/>
      <c r="L847" s="197"/>
      <c r="M847" s="197"/>
      <c r="N847" s="199"/>
      <c r="O847" s="199"/>
      <c r="P847" s="199"/>
      <c r="Q847" s="199"/>
      <c r="R847" s="197"/>
      <c r="S847" s="197"/>
      <c r="T847" s="197"/>
      <c r="U847" s="197"/>
      <c r="V847" s="199" t="str">
        <f t="shared" si="209"/>
        <v/>
      </c>
      <c r="W847" s="199" t="str">
        <f t="shared" si="210"/>
        <v/>
      </c>
      <c r="X847" s="199" t="str">
        <f t="shared" si="211"/>
        <v/>
      </c>
      <c r="Y847" s="199" t="str">
        <f t="shared" si="212"/>
        <v/>
      </c>
    </row>
    <row r="848" spans="1:25" ht="34.5" customHeight="1" x14ac:dyDescent="0.25">
      <c r="A848" s="197" t="str">
        <f t="shared" si="214"/>
        <v/>
      </c>
      <c r="B848" s="198"/>
      <c r="C848" s="198"/>
      <c r="D848" s="197" t="str">
        <f t="shared" si="213"/>
        <v/>
      </c>
      <c r="E848" s="198"/>
      <c r="F848" s="197"/>
      <c r="G848" s="197" t="str">
        <f t="shared" si="208"/>
        <v/>
      </c>
      <c r="H848" s="197"/>
      <c r="I848" s="197"/>
      <c r="J848" s="197"/>
      <c r="K848" s="197"/>
      <c r="L848" s="197"/>
      <c r="M848" s="197"/>
      <c r="N848" s="199"/>
      <c r="O848" s="199"/>
      <c r="P848" s="199"/>
      <c r="Q848" s="199"/>
      <c r="R848" s="197"/>
      <c r="S848" s="197"/>
      <c r="T848" s="197"/>
      <c r="U848" s="197"/>
      <c r="V848" s="199" t="str">
        <f t="shared" si="209"/>
        <v/>
      </c>
      <c r="W848" s="199" t="str">
        <f t="shared" si="210"/>
        <v/>
      </c>
      <c r="X848" s="199" t="str">
        <f t="shared" si="211"/>
        <v/>
      </c>
      <c r="Y848" s="199" t="str">
        <f t="shared" si="212"/>
        <v/>
      </c>
    </row>
    <row r="849" spans="1:25" ht="34.5" customHeight="1" x14ac:dyDescent="0.25">
      <c r="A849" s="197" t="str">
        <f t="shared" si="214"/>
        <v/>
      </c>
      <c r="B849" s="198"/>
      <c r="C849" s="198"/>
      <c r="D849" s="197" t="str">
        <f t="shared" si="213"/>
        <v/>
      </c>
      <c r="E849" s="198"/>
      <c r="F849" s="197"/>
      <c r="G849" s="197" t="str">
        <f t="shared" si="208"/>
        <v/>
      </c>
      <c r="H849" s="197"/>
      <c r="I849" s="197"/>
      <c r="J849" s="197"/>
      <c r="K849" s="197"/>
      <c r="L849" s="197"/>
      <c r="M849" s="197"/>
      <c r="N849" s="199"/>
      <c r="O849" s="199"/>
      <c r="P849" s="199"/>
      <c r="Q849" s="199"/>
      <c r="R849" s="197"/>
      <c r="S849" s="197"/>
      <c r="T849" s="197"/>
      <c r="U849" s="197"/>
      <c r="V849" s="199" t="str">
        <f t="shared" si="209"/>
        <v/>
      </c>
      <c r="W849" s="199" t="str">
        <f t="shared" si="210"/>
        <v/>
      </c>
      <c r="X849" s="199" t="str">
        <f t="shared" si="211"/>
        <v/>
      </c>
      <c r="Y849" s="199" t="str">
        <f t="shared" si="212"/>
        <v/>
      </c>
    </row>
    <row r="850" spans="1:25" ht="34.5" customHeight="1" x14ac:dyDescent="0.25">
      <c r="A850" s="197" t="str">
        <f t="shared" si="214"/>
        <v/>
      </c>
      <c r="B850" s="198"/>
      <c r="C850" s="198"/>
      <c r="D850" s="197" t="str">
        <f t="shared" si="213"/>
        <v/>
      </c>
      <c r="E850" s="198"/>
      <c r="F850" s="197"/>
      <c r="G850" s="197" t="str">
        <f t="shared" si="208"/>
        <v/>
      </c>
      <c r="H850" s="197"/>
      <c r="I850" s="197"/>
      <c r="J850" s="197"/>
      <c r="K850" s="197"/>
      <c r="L850" s="197"/>
      <c r="M850" s="197"/>
      <c r="N850" s="199"/>
      <c r="O850" s="199"/>
      <c r="P850" s="199"/>
      <c r="Q850" s="199"/>
      <c r="R850" s="197"/>
      <c r="S850" s="197"/>
      <c r="T850" s="197"/>
      <c r="U850" s="197"/>
      <c r="V850" s="199" t="str">
        <f t="shared" si="209"/>
        <v/>
      </c>
      <c r="W850" s="199" t="str">
        <f t="shared" si="210"/>
        <v/>
      </c>
      <c r="X850" s="199" t="str">
        <f t="shared" si="211"/>
        <v/>
      </c>
      <c r="Y850" s="199" t="str">
        <f t="shared" si="212"/>
        <v/>
      </c>
    </row>
    <row r="851" spans="1:25" ht="34.5" customHeight="1" x14ac:dyDescent="0.25">
      <c r="A851" s="197" t="str">
        <f t="shared" si="214"/>
        <v/>
      </c>
      <c r="B851" s="198"/>
      <c r="C851" s="198"/>
      <c r="D851" s="197" t="str">
        <f t="shared" si="213"/>
        <v/>
      </c>
      <c r="E851" s="198"/>
      <c r="F851" s="197"/>
      <c r="G851" s="197" t="str">
        <f t="shared" si="208"/>
        <v/>
      </c>
      <c r="H851" s="197"/>
      <c r="I851" s="197"/>
      <c r="J851" s="197"/>
      <c r="K851" s="197"/>
      <c r="L851" s="197"/>
      <c r="M851" s="197"/>
      <c r="N851" s="199"/>
      <c r="O851" s="199"/>
      <c r="P851" s="199"/>
      <c r="Q851" s="199"/>
      <c r="R851" s="197"/>
      <c r="S851" s="197"/>
      <c r="T851" s="197"/>
      <c r="U851" s="197"/>
      <c r="V851" s="199" t="str">
        <f t="shared" si="209"/>
        <v/>
      </c>
      <c r="W851" s="199" t="str">
        <f t="shared" si="210"/>
        <v/>
      </c>
      <c r="X851" s="199" t="str">
        <f t="shared" si="211"/>
        <v/>
      </c>
      <c r="Y851" s="199" t="str">
        <f t="shared" si="212"/>
        <v/>
      </c>
    </row>
    <row r="852" spans="1:25" ht="34.5" customHeight="1" x14ac:dyDescent="0.25">
      <c r="A852" s="197" t="str">
        <f t="shared" si="214"/>
        <v/>
      </c>
      <c r="B852" s="198"/>
      <c r="C852" s="198"/>
      <c r="D852" s="197" t="str">
        <f t="shared" si="213"/>
        <v/>
      </c>
      <c r="E852" s="198"/>
      <c r="F852" s="197"/>
      <c r="G852" s="197" t="str">
        <f t="shared" si="208"/>
        <v/>
      </c>
      <c r="H852" s="197"/>
      <c r="I852" s="197"/>
      <c r="J852" s="197"/>
      <c r="K852" s="197"/>
      <c r="L852" s="197"/>
      <c r="M852" s="197"/>
      <c r="N852" s="199"/>
      <c r="O852" s="199"/>
      <c r="P852" s="199"/>
      <c r="Q852" s="199"/>
      <c r="R852" s="197"/>
      <c r="S852" s="197"/>
      <c r="T852" s="197"/>
      <c r="U852" s="197"/>
      <c r="V852" s="199" t="str">
        <f t="shared" si="209"/>
        <v/>
      </c>
      <c r="W852" s="199" t="str">
        <f t="shared" si="210"/>
        <v/>
      </c>
      <c r="X852" s="199" t="str">
        <f t="shared" si="211"/>
        <v/>
      </c>
      <c r="Y852" s="199" t="str">
        <f t="shared" si="212"/>
        <v/>
      </c>
    </row>
    <row r="853" spans="1:25" ht="34.5" customHeight="1" x14ac:dyDescent="0.25">
      <c r="A853" s="197" t="str">
        <f t="shared" si="214"/>
        <v/>
      </c>
      <c r="B853" s="198"/>
      <c r="C853" s="198"/>
      <c r="D853" s="197" t="str">
        <f t="shared" si="213"/>
        <v/>
      </c>
      <c r="E853" s="198"/>
      <c r="F853" s="197"/>
      <c r="G853" s="197" t="str">
        <f t="shared" si="208"/>
        <v/>
      </c>
      <c r="H853" s="197"/>
      <c r="I853" s="197"/>
      <c r="J853" s="197"/>
      <c r="K853" s="197"/>
      <c r="L853" s="197"/>
      <c r="M853" s="197"/>
      <c r="N853" s="199"/>
      <c r="O853" s="199"/>
      <c r="P853" s="199"/>
      <c r="Q853" s="199"/>
      <c r="R853" s="197"/>
      <c r="S853" s="197"/>
      <c r="T853" s="197"/>
      <c r="U853" s="197"/>
      <c r="V853" s="199" t="str">
        <f t="shared" si="209"/>
        <v/>
      </c>
      <c r="W853" s="199" t="str">
        <f t="shared" si="210"/>
        <v/>
      </c>
      <c r="X853" s="199" t="str">
        <f t="shared" si="211"/>
        <v/>
      </c>
      <c r="Y853" s="199" t="str">
        <f t="shared" si="212"/>
        <v/>
      </c>
    </row>
    <row r="854" spans="1:25" ht="34.5" customHeight="1" x14ac:dyDescent="0.25">
      <c r="A854" s="197" t="str">
        <f t="shared" si="214"/>
        <v/>
      </c>
      <c r="B854" s="198"/>
      <c r="C854" s="198"/>
      <c r="D854" s="197" t="str">
        <f t="shared" si="213"/>
        <v/>
      </c>
      <c r="E854" s="198"/>
      <c r="F854" s="197"/>
      <c r="G854" s="197" t="str">
        <f t="shared" si="208"/>
        <v/>
      </c>
      <c r="H854" s="197"/>
      <c r="I854" s="197"/>
      <c r="J854" s="197"/>
      <c r="K854" s="197"/>
      <c r="L854" s="197"/>
      <c r="M854" s="197"/>
      <c r="N854" s="199"/>
      <c r="O854" s="199"/>
      <c r="P854" s="199"/>
      <c r="Q854" s="199"/>
      <c r="R854" s="197"/>
      <c r="S854" s="197"/>
      <c r="T854" s="197"/>
      <c r="U854" s="197"/>
      <c r="V854" s="199" t="str">
        <f t="shared" si="209"/>
        <v/>
      </c>
      <c r="W854" s="199" t="str">
        <f t="shared" si="210"/>
        <v/>
      </c>
      <c r="X854" s="199" t="str">
        <f t="shared" si="211"/>
        <v/>
      </c>
      <c r="Y854" s="199" t="str">
        <f t="shared" si="212"/>
        <v/>
      </c>
    </row>
    <row r="855" spans="1:25" ht="34.5" customHeight="1" x14ac:dyDescent="0.25">
      <c r="A855" s="197" t="str">
        <f t="shared" si="214"/>
        <v/>
      </c>
      <c r="B855" s="198"/>
      <c r="C855" s="198"/>
      <c r="D855" s="197" t="str">
        <f t="shared" si="213"/>
        <v/>
      </c>
      <c r="E855" s="198"/>
      <c r="F855" s="197"/>
      <c r="G855" s="197" t="str">
        <f t="shared" ref="G855:G918" si="215">IF(E855="","",IF(E855=B853,"Ja","Nein"))</f>
        <v/>
      </c>
      <c r="H855" s="197"/>
      <c r="I855" s="197"/>
      <c r="J855" s="197"/>
      <c r="K855" s="197"/>
      <c r="L855" s="197"/>
      <c r="M855" s="197"/>
      <c r="N855" s="199"/>
      <c r="O855" s="199"/>
      <c r="P855" s="199"/>
      <c r="Q855" s="199"/>
      <c r="R855" s="197"/>
      <c r="S855" s="197"/>
      <c r="T855" s="197"/>
      <c r="U855" s="197"/>
      <c r="V855" s="199" t="str">
        <f t="shared" si="209"/>
        <v/>
      </c>
      <c r="W855" s="199" t="str">
        <f t="shared" si="210"/>
        <v/>
      </c>
      <c r="X855" s="199" t="str">
        <f t="shared" si="211"/>
        <v/>
      </c>
      <c r="Y855" s="199" t="str">
        <f t="shared" si="212"/>
        <v/>
      </c>
    </row>
    <row r="856" spans="1:25" ht="34.5" customHeight="1" x14ac:dyDescent="0.25">
      <c r="A856" s="197" t="str">
        <f t="shared" si="214"/>
        <v/>
      </c>
      <c r="B856" s="198"/>
      <c r="C856" s="198"/>
      <c r="D856" s="197" t="str">
        <f t="shared" si="213"/>
        <v/>
      </c>
      <c r="E856" s="198"/>
      <c r="F856" s="197"/>
      <c r="G856" s="197" t="str">
        <f t="shared" si="215"/>
        <v/>
      </c>
      <c r="H856" s="197"/>
      <c r="I856" s="197"/>
      <c r="J856" s="197"/>
      <c r="K856" s="197"/>
      <c r="L856" s="197"/>
      <c r="M856" s="197"/>
      <c r="N856" s="199"/>
      <c r="O856" s="199"/>
      <c r="P856" s="199"/>
      <c r="Q856" s="199"/>
      <c r="R856" s="197"/>
      <c r="S856" s="197"/>
      <c r="T856" s="197"/>
      <c r="U856" s="197"/>
      <c r="V856" s="199" t="str">
        <f t="shared" si="209"/>
        <v/>
      </c>
      <c r="W856" s="199" t="str">
        <f t="shared" si="210"/>
        <v/>
      </c>
      <c r="X856" s="199" t="str">
        <f t="shared" si="211"/>
        <v/>
      </c>
      <c r="Y856" s="199" t="str">
        <f t="shared" si="212"/>
        <v/>
      </c>
    </row>
    <row r="857" spans="1:25" ht="34.5" customHeight="1" x14ac:dyDescent="0.25">
      <c r="A857" s="197" t="str">
        <f t="shared" si="214"/>
        <v/>
      </c>
      <c r="B857" s="198"/>
      <c r="C857" s="198"/>
      <c r="D857" s="197" t="str">
        <f t="shared" si="213"/>
        <v/>
      </c>
      <c r="E857" s="198"/>
      <c r="F857" s="197"/>
      <c r="G857" s="197" t="str">
        <f t="shared" si="215"/>
        <v/>
      </c>
      <c r="H857" s="197"/>
      <c r="I857" s="197"/>
      <c r="J857" s="197"/>
      <c r="K857" s="197"/>
      <c r="L857" s="197"/>
      <c r="M857" s="197"/>
      <c r="N857" s="199"/>
      <c r="O857" s="199"/>
      <c r="P857" s="199"/>
      <c r="Q857" s="199"/>
      <c r="R857" s="197"/>
      <c r="S857" s="197"/>
      <c r="T857" s="197"/>
      <c r="U857" s="197"/>
      <c r="V857" s="199" t="str">
        <f t="shared" si="209"/>
        <v/>
      </c>
      <c r="W857" s="199" t="str">
        <f t="shared" si="210"/>
        <v/>
      </c>
      <c r="X857" s="199" t="str">
        <f t="shared" si="211"/>
        <v/>
      </c>
      <c r="Y857" s="199" t="str">
        <f t="shared" si="212"/>
        <v/>
      </c>
    </row>
    <row r="858" spans="1:25" ht="34.5" customHeight="1" x14ac:dyDescent="0.25">
      <c r="A858" s="197" t="str">
        <f t="shared" si="214"/>
        <v/>
      </c>
      <c r="B858" s="198"/>
      <c r="C858" s="198"/>
      <c r="D858" s="197" t="str">
        <f t="shared" si="213"/>
        <v/>
      </c>
      <c r="E858" s="198"/>
      <c r="F858" s="197"/>
      <c r="G858" s="197" t="str">
        <f t="shared" si="215"/>
        <v/>
      </c>
      <c r="H858" s="197"/>
      <c r="I858" s="197"/>
      <c r="J858" s="197"/>
      <c r="K858" s="197"/>
      <c r="L858" s="197"/>
      <c r="M858" s="197"/>
      <c r="N858" s="199"/>
      <c r="O858" s="199"/>
      <c r="P858" s="199"/>
      <c r="Q858" s="199"/>
      <c r="R858" s="197"/>
      <c r="S858" s="197"/>
      <c r="T858" s="197"/>
      <c r="U858" s="197"/>
      <c r="V858" s="199" t="str">
        <f t="shared" si="209"/>
        <v/>
      </c>
      <c r="W858" s="199" t="str">
        <f t="shared" si="210"/>
        <v/>
      </c>
      <c r="X858" s="199" t="str">
        <f t="shared" si="211"/>
        <v/>
      </c>
      <c r="Y858" s="199" t="str">
        <f t="shared" si="212"/>
        <v/>
      </c>
    </row>
    <row r="859" spans="1:25" ht="34.5" customHeight="1" x14ac:dyDescent="0.25">
      <c r="A859" s="197" t="str">
        <f t="shared" si="214"/>
        <v/>
      </c>
      <c r="B859" s="198"/>
      <c r="C859" s="198"/>
      <c r="D859" s="197" t="str">
        <f t="shared" si="213"/>
        <v/>
      </c>
      <c r="E859" s="198"/>
      <c r="F859" s="197"/>
      <c r="G859" s="197" t="str">
        <f t="shared" si="215"/>
        <v/>
      </c>
      <c r="H859" s="197"/>
      <c r="I859" s="197"/>
      <c r="J859" s="197"/>
      <c r="K859" s="197"/>
      <c r="L859" s="197"/>
      <c r="M859" s="197"/>
      <c r="N859" s="199"/>
      <c r="O859" s="199"/>
      <c r="P859" s="199"/>
      <c r="Q859" s="199"/>
      <c r="R859" s="197"/>
      <c r="S859" s="197"/>
      <c r="T859" s="197"/>
      <c r="U859" s="197"/>
      <c r="V859" s="199" t="str">
        <f t="shared" si="209"/>
        <v/>
      </c>
      <c r="W859" s="199" t="str">
        <f t="shared" si="210"/>
        <v/>
      </c>
      <c r="X859" s="199" t="str">
        <f t="shared" si="211"/>
        <v/>
      </c>
      <c r="Y859" s="199" t="str">
        <f t="shared" si="212"/>
        <v/>
      </c>
    </row>
    <row r="860" spans="1:25" ht="34.5" customHeight="1" x14ac:dyDescent="0.25">
      <c r="A860" s="197" t="str">
        <f t="shared" si="214"/>
        <v/>
      </c>
      <c r="B860" s="198"/>
      <c r="C860" s="198"/>
      <c r="D860" s="197" t="str">
        <f t="shared" si="213"/>
        <v/>
      </c>
      <c r="E860" s="198"/>
      <c r="F860" s="197"/>
      <c r="G860" s="197" t="str">
        <f t="shared" si="215"/>
        <v/>
      </c>
      <c r="H860" s="197"/>
      <c r="I860" s="197"/>
      <c r="J860" s="197"/>
      <c r="K860" s="197"/>
      <c r="L860" s="197"/>
      <c r="M860" s="197"/>
      <c r="N860" s="199"/>
      <c r="O860" s="199"/>
      <c r="P860" s="199"/>
      <c r="Q860" s="199"/>
      <c r="R860" s="197"/>
      <c r="S860" s="197"/>
      <c r="T860" s="197"/>
      <c r="U860" s="197"/>
      <c r="V860" s="199" t="str">
        <f t="shared" si="209"/>
        <v/>
      </c>
      <c r="W860" s="199" t="str">
        <f t="shared" si="210"/>
        <v/>
      </c>
      <c r="X860" s="199" t="str">
        <f t="shared" si="211"/>
        <v/>
      </c>
      <c r="Y860" s="199" t="str">
        <f t="shared" si="212"/>
        <v/>
      </c>
    </row>
    <row r="861" spans="1:25" ht="34.5" customHeight="1" x14ac:dyDescent="0.25">
      <c r="A861" s="197" t="str">
        <f t="shared" si="214"/>
        <v/>
      </c>
      <c r="B861" s="198"/>
      <c r="C861" s="198"/>
      <c r="D861" s="197" t="str">
        <f t="shared" si="213"/>
        <v/>
      </c>
      <c r="E861" s="198"/>
      <c r="F861" s="197"/>
      <c r="G861" s="197" t="str">
        <f t="shared" si="215"/>
        <v/>
      </c>
      <c r="H861" s="197"/>
      <c r="I861" s="197"/>
      <c r="J861" s="197"/>
      <c r="K861" s="197"/>
      <c r="L861" s="197"/>
      <c r="M861" s="197"/>
      <c r="N861" s="199"/>
      <c r="O861" s="199"/>
      <c r="P861" s="199"/>
      <c r="Q861" s="199"/>
      <c r="R861" s="197"/>
      <c r="S861" s="197"/>
      <c r="T861" s="197"/>
      <c r="U861" s="197"/>
      <c r="V861" s="199" t="str">
        <f t="shared" si="209"/>
        <v/>
      </c>
      <c r="W861" s="199" t="str">
        <f t="shared" si="210"/>
        <v/>
      </c>
      <c r="X861" s="199" t="str">
        <f t="shared" si="211"/>
        <v/>
      </c>
      <c r="Y861" s="199" t="str">
        <f t="shared" si="212"/>
        <v/>
      </c>
    </row>
    <row r="862" spans="1:25" ht="34.5" customHeight="1" x14ac:dyDescent="0.25">
      <c r="A862" s="197" t="str">
        <f t="shared" si="214"/>
        <v/>
      </c>
      <c r="B862" s="198"/>
      <c r="C862" s="198"/>
      <c r="D862" s="197" t="str">
        <f t="shared" si="213"/>
        <v/>
      </c>
      <c r="E862" s="198"/>
      <c r="F862" s="197"/>
      <c r="G862" s="197" t="str">
        <f t="shared" si="215"/>
        <v/>
      </c>
      <c r="H862" s="197"/>
      <c r="I862" s="197"/>
      <c r="J862" s="197"/>
      <c r="K862" s="197"/>
      <c r="L862" s="197"/>
      <c r="M862" s="197"/>
      <c r="N862" s="199"/>
      <c r="O862" s="199"/>
      <c r="P862" s="199"/>
      <c r="Q862" s="199"/>
      <c r="R862" s="197"/>
      <c r="S862" s="197"/>
      <c r="T862" s="197"/>
      <c r="U862" s="197"/>
      <c r="V862" s="199" t="str">
        <f t="shared" si="209"/>
        <v/>
      </c>
      <c r="W862" s="199" t="str">
        <f t="shared" si="210"/>
        <v/>
      </c>
      <c r="X862" s="199" t="str">
        <f t="shared" si="211"/>
        <v/>
      </c>
      <c r="Y862" s="199" t="str">
        <f t="shared" si="212"/>
        <v/>
      </c>
    </row>
    <row r="863" spans="1:25" ht="34.5" customHeight="1" x14ac:dyDescent="0.25">
      <c r="A863" s="197" t="str">
        <f t="shared" si="214"/>
        <v/>
      </c>
      <c r="B863" s="198"/>
      <c r="C863" s="198"/>
      <c r="D863" s="197" t="str">
        <f t="shared" si="213"/>
        <v/>
      </c>
      <c r="E863" s="198"/>
      <c r="F863" s="197"/>
      <c r="G863" s="197" t="str">
        <f t="shared" si="215"/>
        <v/>
      </c>
      <c r="H863" s="197"/>
      <c r="I863" s="197"/>
      <c r="J863" s="197"/>
      <c r="K863" s="197"/>
      <c r="L863" s="197"/>
      <c r="M863" s="197"/>
      <c r="N863" s="199"/>
      <c r="O863" s="199"/>
      <c r="P863" s="199"/>
      <c r="Q863" s="199"/>
      <c r="R863" s="197"/>
      <c r="S863" s="197"/>
      <c r="T863" s="197"/>
      <c r="U863" s="197"/>
      <c r="V863" s="199" t="str">
        <f t="shared" si="209"/>
        <v/>
      </c>
      <c r="W863" s="199" t="str">
        <f t="shared" si="210"/>
        <v/>
      </c>
      <c r="X863" s="199" t="str">
        <f t="shared" si="211"/>
        <v/>
      </c>
      <c r="Y863" s="199" t="str">
        <f t="shared" si="212"/>
        <v/>
      </c>
    </row>
    <row r="864" spans="1:25" ht="34.5" customHeight="1" x14ac:dyDescent="0.25">
      <c r="A864" s="197" t="str">
        <f t="shared" si="214"/>
        <v/>
      </c>
      <c r="B864" s="198"/>
      <c r="C864" s="198"/>
      <c r="D864" s="197" t="str">
        <f t="shared" si="213"/>
        <v/>
      </c>
      <c r="E864" s="198"/>
      <c r="F864" s="197"/>
      <c r="G864" s="197" t="str">
        <f t="shared" si="215"/>
        <v/>
      </c>
      <c r="H864" s="197"/>
      <c r="I864" s="197"/>
      <c r="J864" s="197"/>
      <c r="K864" s="197"/>
      <c r="L864" s="197"/>
      <c r="M864" s="197"/>
      <c r="N864" s="199"/>
      <c r="O864" s="199"/>
      <c r="P864" s="199"/>
      <c r="Q864" s="199"/>
      <c r="R864" s="197"/>
      <c r="S864" s="197"/>
      <c r="T864" s="197"/>
      <c r="U864" s="197"/>
      <c r="V864" s="199" t="str">
        <f t="shared" si="209"/>
        <v/>
      </c>
      <c r="W864" s="199" t="str">
        <f t="shared" si="210"/>
        <v/>
      </c>
      <c r="X864" s="199" t="str">
        <f t="shared" si="211"/>
        <v/>
      </c>
      <c r="Y864" s="199" t="str">
        <f t="shared" si="212"/>
        <v/>
      </c>
    </row>
    <row r="865" spans="1:25" ht="34.5" customHeight="1" x14ac:dyDescent="0.25">
      <c r="A865" s="197" t="str">
        <f t="shared" si="214"/>
        <v/>
      </c>
      <c r="B865" s="198"/>
      <c r="C865" s="198"/>
      <c r="D865" s="197" t="str">
        <f t="shared" si="213"/>
        <v/>
      </c>
      <c r="E865" s="198"/>
      <c r="F865" s="197"/>
      <c r="G865" s="197" t="str">
        <f t="shared" si="215"/>
        <v/>
      </c>
      <c r="H865" s="197"/>
      <c r="I865" s="197"/>
      <c r="J865" s="197"/>
      <c r="K865" s="197"/>
      <c r="L865" s="197"/>
      <c r="M865" s="197"/>
      <c r="N865" s="199"/>
      <c r="O865" s="199"/>
      <c r="P865" s="199"/>
      <c r="Q865" s="199"/>
      <c r="R865" s="197"/>
      <c r="S865" s="197"/>
      <c r="T865" s="197"/>
      <c r="U865" s="197"/>
      <c r="V865" s="199" t="str">
        <f t="shared" si="209"/>
        <v/>
      </c>
      <c r="W865" s="199" t="str">
        <f t="shared" si="210"/>
        <v/>
      </c>
      <c r="X865" s="199" t="str">
        <f t="shared" si="211"/>
        <v/>
      </c>
      <c r="Y865" s="199" t="str">
        <f t="shared" si="212"/>
        <v/>
      </c>
    </row>
    <row r="866" spans="1:25" ht="34.5" customHeight="1" x14ac:dyDescent="0.25">
      <c r="A866" s="197" t="str">
        <f t="shared" si="214"/>
        <v/>
      </c>
      <c r="B866" s="198"/>
      <c r="C866" s="198"/>
      <c r="D866" s="197" t="str">
        <f t="shared" si="213"/>
        <v/>
      </c>
      <c r="E866" s="198"/>
      <c r="F866" s="197"/>
      <c r="G866" s="197" t="str">
        <f t="shared" si="215"/>
        <v/>
      </c>
      <c r="H866" s="197"/>
      <c r="I866" s="197"/>
      <c r="J866" s="197"/>
      <c r="K866" s="197"/>
      <c r="L866" s="197"/>
      <c r="M866" s="197"/>
      <c r="N866" s="199"/>
      <c r="O866" s="199"/>
      <c r="P866" s="199"/>
      <c r="Q866" s="199"/>
      <c r="R866" s="197"/>
      <c r="S866" s="197"/>
      <c r="T866" s="197"/>
      <c r="U866" s="197"/>
      <c r="V866" s="199" t="str">
        <f t="shared" ref="V866:V929" si="216">IF(N866="","",IF(O866="","",O866-N866))</f>
        <v/>
      </c>
      <c r="W866" s="199" t="str">
        <f t="shared" ref="W866:W929" si="217">IF(O866="","",IF(P866="","",P866-O866))</f>
        <v/>
      </c>
      <c r="X866" s="199" t="str">
        <f t="shared" si="211"/>
        <v/>
      </c>
      <c r="Y866" s="199" t="str">
        <f t="shared" si="212"/>
        <v/>
      </c>
    </row>
    <row r="867" spans="1:25" ht="34.5" customHeight="1" x14ac:dyDescent="0.25">
      <c r="A867" s="197" t="str">
        <f t="shared" si="214"/>
        <v/>
      </c>
      <c r="B867" s="198"/>
      <c r="C867" s="198"/>
      <c r="D867" s="197" t="str">
        <f t="shared" si="213"/>
        <v/>
      </c>
      <c r="E867" s="198"/>
      <c r="F867" s="197"/>
      <c r="G867" s="197" t="str">
        <f t="shared" si="215"/>
        <v/>
      </c>
      <c r="H867" s="197"/>
      <c r="I867" s="197"/>
      <c r="J867" s="197"/>
      <c r="K867" s="197"/>
      <c r="L867" s="197"/>
      <c r="M867" s="197"/>
      <c r="N867" s="199"/>
      <c r="O867" s="199"/>
      <c r="P867" s="199"/>
      <c r="Q867" s="199"/>
      <c r="R867" s="197"/>
      <c r="S867" s="197"/>
      <c r="T867" s="197"/>
      <c r="U867" s="197"/>
      <c r="V867" s="199" t="str">
        <f t="shared" si="216"/>
        <v/>
      </c>
      <c r="W867" s="199" t="str">
        <f t="shared" si="217"/>
        <v/>
      </c>
      <c r="X867" s="199" t="str">
        <f t="shared" ref="X867:X930" si="218">IF(P867="","",IF(N867="","",P867-N867))</f>
        <v/>
      </c>
      <c r="Y867" s="199" t="str">
        <f t="shared" ref="Y867:Y930" si="219">IF(N867="","",IF(Q867="","",Q867-N867))</f>
        <v/>
      </c>
    </row>
    <row r="868" spans="1:25" ht="34.5" customHeight="1" x14ac:dyDescent="0.25">
      <c r="A868" s="197" t="str">
        <f t="shared" si="214"/>
        <v/>
      </c>
      <c r="B868" s="198"/>
      <c r="C868" s="198"/>
      <c r="D868" s="197" t="str">
        <f t="shared" si="213"/>
        <v/>
      </c>
      <c r="E868" s="198"/>
      <c r="F868" s="197"/>
      <c r="G868" s="197" t="str">
        <f t="shared" si="215"/>
        <v/>
      </c>
      <c r="H868" s="197"/>
      <c r="I868" s="197"/>
      <c r="J868" s="197"/>
      <c r="K868" s="197"/>
      <c r="L868" s="197"/>
      <c r="M868" s="197"/>
      <c r="N868" s="199"/>
      <c r="O868" s="199"/>
      <c r="P868" s="199"/>
      <c r="Q868" s="199"/>
      <c r="R868" s="197"/>
      <c r="S868" s="197"/>
      <c r="T868" s="197"/>
      <c r="U868" s="197"/>
      <c r="V868" s="199" t="str">
        <f t="shared" si="216"/>
        <v/>
      </c>
      <c r="W868" s="199" t="str">
        <f t="shared" si="217"/>
        <v/>
      </c>
      <c r="X868" s="199" t="str">
        <f t="shared" si="218"/>
        <v/>
      </c>
      <c r="Y868" s="199" t="str">
        <f t="shared" si="219"/>
        <v/>
      </c>
    </row>
    <row r="869" spans="1:25" ht="34.5" customHeight="1" x14ac:dyDescent="0.25">
      <c r="A869" s="197" t="str">
        <f t="shared" si="214"/>
        <v/>
      </c>
      <c r="B869" s="198"/>
      <c r="C869" s="198"/>
      <c r="D869" s="197" t="str">
        <f t="shared" si="213"/>
        <v/>
      </c>
      <c r="E869" s="198"/>
      <c r="F869" s="197"/>
      <c r="G869" s="197" t="str">
        <f t="shared" si="215"/>
        <v/>
      </c>
      <c r="H869" s="197"/>
      <c r="I869" s="197"/>
      <c r="J869" s="197"/>
      <c r="K869" s="197"/>
      <c r="L869" s="197"/>
      <c r="M869" s="197"/>
      <c r="N869" s="199"/>
      <c r="O869" s="199"/>
      <c r="P869" s="199"/>
      <c r="Q869" s="199"/>
      <c r="R869" s="197"/>
      <c r="S869" s="197"/>
      <c r="T869" s="197"/>
      <c r="U869" s="197"/>
      <c r="V869" s="199" t="str">
        <f t="shared" si="216"/>
        <v/>
      </c>
      <c r="W869" s="199" t="str">
        <f t="shared" si="217"/>
        <v/>
      </c>
      <c r="X869" s="199" t="str">
        <f t="shared" si="218"/>
        <v/>
      </c>
      <c r="Y869" s="199" t="str">
        <f t="shared" si="219"/>
        <v/>
      </c>
    </row>
    <row r="870" spans="1:25" ht="34.5" customHeight="1" x14ac:dyDescent="0.25">
      <c r="A870" s="197" t="str">
        <f t="shared" si="214"/>
        <v/>
      </c>
      <c r="B870" s="198"/>
      <c r="C870" s="198"/>
      <c r="D870" s="197" t="str">
        <f t="shared" si="213"/>
        <v/>
      </c>
      <c r="E870" s="198"/>
      <c r="F870" s="197"/>
      <c r="G870" s="197" t="str">
        <f t="shared" si="215"/>
        <v/>
      </c>
      <c r="H870" s="197"/>
      <c r="I870" s="197"/>
      <c r="J870" s="197"/>
      <c r="K870" s="197"/>
      <c r="L870" s="197"/>
      <c r="M870" s="197"/>
      <c r="N870" s="199"/>
      <c r="O870" s="199"/>
      <c r="P870" s="199"/>
      <c r="Q870" s="199"/>
      <c r="R870" s="197"/>
      <c r="S870" s="197"/>
      <c r="T870" s="197"/>
      <c r="U870" s="197"/>
      <c r="V870" s="199" t="str">
        <f t="shared" si="216"/>
        <v/>
      </c>
      <c r="W870" s="199" t="str">
        <f t="shared" si="217"/>
        <v/>
      </c>
      <c r="X870" s="199" t="str">
        <f t="shared" si="218"/>
        <v/>
      </c>
      <c r="Y870" s="199" t="str">
        <f t="shared" si="219"/>
        <v/>
      </c>
    </row>
    <row r="871" spans="1:25" ht="34.5" customHeight="1" x14ac:dyDescent="0.25">
      <c r="A871" s="197" t="str">
        <f t="shared" si="214"/>
        <v/>
      </c>
      <c r="B871" s="198"/>
      <c r="C871" s="198"/>
      <c r="D871" s="197" t="str">
        <f t="shared" si="213"/>
        <v/>
      </c>
      <c r="E871" s="198"/>
      <c r="F871" s="197"/>
      <c r="G871" s="197" t="str">
        <f t="shared" si="215"/>
        <v/>
      </c>
      <c r="H871" s="197"/>
      <c r="I871" s="197"/>
      <c r="J871" s="197"/>
      <c r="K871" s="197"/>
      <c r="L871" s="197"/>
      <c r="M871" s="197"/>
      <c r="N871" s="199"/>
      <c r="O871" s="199"/>
      <c r="P871" s="199"/>
      <c r="Q871" s="199"/>
      <c r="R871" s="197"/>
      <c r="S871" s="197"/>
      <c r="T871" s="197"/>
      <c r="U871" s="197"/>
      <c r="V871" s="199" t="str">
        <f t="shared" si="216"/>
        <v/>
      </c>
      <c r="W871" s="199" t="str">
        <f t="shared" si="217"/>
        <v/>
      </c>
      <c r="X871" s="199" t="str">
        <f t="shared" si="218"/>
        <v/>
      </c>
      <c r="Y871" s="199" t="str">
        <f t="shared" si="219"/>
        <v/>
      </c>
    </row>
    <row r="872" spans="1:25" ht="34.5" customHeight="1" x14ac:dyDescent="0.25">
      <c r="A872" s="197" t="str">
        <f t="shared" si="214"/>
        <v/>
      </c>
      <c r="B872" s="198"/>
      <c r="C872" s="198"/>
      <c r="D872" s="197" t="str">
        <f t="shared" si="213"/>
        <v/>
      </c>
      <c r="E872" s="198"/>
      <c r="F872" s="197"/>
      <c r="G872" s="197" t="str">
        <f t="shared" si="215"/>
        <v/>
      </c>
      <c r="H872" s="197"/>
      <c r="I872" s="197"/>
      <c r="J872" s="197"/>
      <c r="K872" s="197"/>
      <c r="L872" s="197"/>
      <c r="M872" s="197"/>
      <c r="N872" s="199"/>
      <c r="O872" s="199"/>
      <c r="P872" s="199"/>
      <c r="Q872" s="199"/>
      <c r="R872" s="197"/>
      <c r="S872" s="197"/>
      <c r="T872" s="197"/>
      <c r="U872" s="197"/>
      <c r="V872" s="199" t="str">
        <f t="shared" si="216"/>
        <v/>
      </c>
      <c r="W872" s="199" t="str">
        <f t="shared" si="217"/>
        <v/>
      </c>
      <c r="X872" s="199" t="str">
        <f t="shared" si="218"/>
        <v/>
      </c>
      <c r="Y872" s="199" t="str">
        <f t="shared" si="219"/>
        <v/>
      </c>
    </row>
    <row r="873" spans="1:25" ht="34.5" customHeight="1" x14ac:dyDescent="0.25">
      <c r="A873" s="197" t="str">
        <f t="shared" si="214"/>
        <v/>
      </c>
      <c r="B873" s="198"/>
      <c r="C873" s="198"/>
      <c r="D873" s="197" t="str">
        <f t="shared" si="213"/>
        <v/>
      </c>
      <c r="E873" s="198"/>
      <c r="F873" s="197"/>
      <c r="G873" s="197" t="str">
        <f t="shared" si="215"/>
        <v/>
      </c>
      <c r="H873" s="197"/>
      <c r="I873" s="197"/>
      <c r="J873" s="197"/>
      <c r="K873" s="197"/>
      <c r="L873" s="197"/>
      <c r="M873" s="197"/>
      <c r="N873" s="199"/>
      <c r="O873" s="199"/>
      <c r="P873" s="199"/>
      <c r="Q873" s="199"/>
      <c r="R873" s="197"/>
      <c r="S873" s="197"/>
      <c r="T873" s="197"/>
      <c r="U873" s="197"/>
      <c r="V873" s="199" t="str">
        <f t="shared" si="216"/>
        <v/>
      </c>
      <c r="W873" s="199" t="str">
        <f t="shared" si="217"/>
        <v/>
      </c>
      <c r="X873" s="199" t="str">
        <f t="shared" si="218"/>
        <v/>
      </c>
      <c r="Y873" s="199" t="str">
        <f t="shared" si="219"/>
        <v/>
      </c>
    </row>
    <row r="874" spans="1:25" ht="34.5" customHeight="1" x14ac:dyDescent="0.25">
      <c r="A874" s="197" t="str">
        <f t="shared" si="214"/>
        <v/>
      </c>
      <c r="B874" s="198"/>
      <c r="C874" s="198"/>
      <c r="D874" s="197" t="str">
        <f t="shared" si="213"/>
        <v/>
      </c>
      <c r="E874" s="198"/>
      <c r="F874" s="197"/>
      <c r="G874" s="197" t="str">
        <f t="shared" si="215"/>
        <v/>
      </c>
      <c r="H874" s="197"/>
      <c r="I874" s="197"/>
      <c r="J874" s="197"/>
      <c r="K874" s="197"/>
      <c r="L874" s="197"/>
      <c r="M874" s="197"/>
      <c r="N874" s="199"/>
      <c r="O874" s="199"/>
      <c r="P874" s="199"/>
      <c r="Q874" s="199"/>
      <c r="R874" s="197"/>
      <c r="S874" s="197"/>
      <c r="T874" s="197"/>
      <c r="U874" s="197"/>
      <c r="V874" s="199" t="str">
        <f t="shared" si="216"/>
        <v/>
      </c>
      <c r="W874" s="199" t="str">
        <f t="shared" si="217"/>
        <v/>
      </c>
      <c r="X874" s="199" t="str">
        <f t="shared" si="218"/>
        <v/>
      </c>
      <c r="Y874" s="199" t="str">
        <f t="shared" si="219"/>
        <v/>
      </c>
    </row>
    <row r="875" spans="1:25" ht="34.5" customHeight="1" x14ac:dyDescent="0.25">
      <c r="A875" s="197" t="str">
        <f t="shared" si="214"/>
        <v/>
      </c>
      <c r="B875" s="198"/>
      <c r="C875" s="198"/>
      <c r="D875" s="197" t="str">
        <f t="shared" si="213"/>
        <v/>
      </c>
      <c r="E875" s="198"/>
      <c r="F875" s="197"/>
      <c r="G875" s="197" t="str">
        <f t="shared" si="215"/>
        <v/>
      </c>
      <c r="H875" s="197"/>
      <c r="I875" s="197"/>
      <c r="J875" s="197"/>
      <c r="K875" s="197"/>
      <c r="L875" s="197"/>
      <c r="M875" s="197"/>
      <c r="N875" s="199"/>
      <c r="O875" s="199"/>
      <c r="P875" s="199"/>
      <c r="Q875" s="199"/>
      <c r="R875" s="197"/>
      <c r="S875" s="197"/>
      <c r="T875" s="197"/>
      <c r="U875" s="197"/>
      <c r="V875" s="199" t="str">
        <f t="shared" si="216"/>
        <v/>
      </c>
      <c r="W875" s="199" t="str">
        <f t="shared" si="217"/>
        <v/>
      </c>
      <c r="X875" s="199" t="str">
        <f t="shared" si="218"/>
        <v/>
      </c>
      <c r="Y875" s="199" t="str">
        <f t="shared" si="219"/>
        <v/>
      </c>
    </row>
    <row r="876" spans="1:25" ht="34.5" customHeight="1" x14ac:dyDescent="0.25">
      <c r="A876" s="197" t="str">
        <f t="shared" si="214"/>
        <v/>
      </c>
      <c r="B876" s="198"/>
      <c r="C876" s="198"/>
      <c r="D876" s="197" t="str">
        <f t="shared" si="213"/>
        <v/>
      </c>
      <c r="E876" s="198"/>
      <c r="F876" s="197"/>
      <c r="G876" s="197" t="str">
        <f t="shared" si="215"/>
        <v/>
      </c>
      <c r="H876" s="197"/>
      <c r="I876" s="197"/>
      <c r="J876" s="197"/>
      <c r="K876" s="197"/>
      <c r="L876" s="197"/>
      <c r="M876" s="197"/>
      <c r="N876" s="199"/>
      <c r="O876" s="199"/>
      <c r="P876" s="199"/>
      <c r="Q876" s="199"/>
      <c r="R876" s="197"/>
      <c r="S876" s="197"/>
      <c r="T876" s="197"/>
      <c r="U876" s="197"/>
      <c r="V876" s="199" t="str">
        <f t="shared" si="216"/>
        <v/>
      </c>
      <c r="W876" s="199" t="str">
        <f t="shared" si="217"/>
        <v/>
      </c>
      <c r="X876" s="199" t="str">
        <f t="shared" si="218"/>
        <v/>
      </c>
      <c r="Y876" s="199" t="str">
        <f t="shared" si="219"/>
        <v/>
      </c>
    </row>
    <row r="877" spans="1:25" ht="34.5" customHeight="1" x14ac:dyDescent="0.25">
      <c r="A877" s="197" t="str">
        <f t="shared" si="214"/>
        <v/>
      </c>
      <c r="B877" s="198"/>
      <c r="C877" s="198"/>
      <c r="D877" s="197" t="str">
        <f t="shared" si="213"/>
        <v/>
      </c>
      <c r="E877" s="198"/>
      <c r="F877" s="197"/>
      <c r="G877" s="197" t="str">
        <f t="shared" si="215"/>
        <v/>
      </c>
      <c r="H877" s="197"/>
      <c r="I877" s="197"/>
      <c r="J877" s="197"/>
      <c r="K877" s="197"/>
      <c r="L877" s="197"/>
      <c r="M877" s="197"/>
      <c r="N877" s="199"/>
      <c r="O877" s="199"/>
      <c r="P877" s="199"/>
      <c r="Q877" s="199"/>
      <c r="R877" s="197"/>
      <c r="S877" s="197"/>
      <c r="T877" s="197"/>
      <c r="U877" s="197"/>
      <c r="V877" s="199" t="str">
        <f t="shared" si="216"/>
        <v/>
      </c>
      <c r="W877" s="199" t="str">
        <f t="shared" si="217"/>
        <v/>
      </c>
      <c r="X877" s="199" t="str">
        <f t="shared" si="218"/>
        <v/>
      </c>
      <c r="Y877" s="199" t="str">
        <f t="shared" si="219"/>
        <v/>
      </c>
    </row>
    <row r="878" spans="1:25" ht="34.5" customHeight="1" x14ac:dyDescent="0.25">
      <c r="A878" s="197" t="str">
        <f t="shared" si="214"/>
        <v/>
      </c>
      <c r="B878" s="198"/>
      <c r="C878" s="198"/>
      <c r="D878" s="197" t="str">
        <f t="shared" si="213"/>
        <v/>
      </c>
      <c r="E878" s="198"/>
      <c r="F878" s="197"/>
      <c r="G878" s="197" t="str">
        <f t="shared" si="215"/>
        <v/>
      </c>
      <c r="H878" s="197"/>
      <c r="I878" s="197"/>
      <c r="J878" s="197"/>
      <c r="K878" s="197"/>
      <c r="L878" s="197"/>
      <c r="M878" s="197"/>
      <c r="N878" s="199"/>
      <c r="O878" s="199"/>
      <c r="P878" s="199"/>
      <c r="Q878" s="199"/>
      <c r="R878" s="197"/>
      <c r="S878" s="197"/>
      <c r="T878" s="197"/>
      <c r="U878" s="197"/>
      <c r="V878" s="199" t="str">
        <f t="shared" si="216"/>
        <v/>
      </c>
      <c r="W878" s="199" t="str">
        <f t="shared" si="217"/>
        <v/>
      </c>
      <c r="X878" s="199" t="str">
        <f t="shared" si="218"/>
        <v/>
      </c>
      <c r="Y878" s="199" t="str">
        <f t="shared" si="219"/>
        <v/>
      </c>
    </row>
    <row r="879" spans="1:25" ht="34.5" customHeight="1" x14ac:dyDescent="0.25">
      <c r="A879" s="197" t="str">
        <f t="shared" si="214"/>
        <v/>
      </c>
      <c r="B879" s="198"/>
      <c r="C879" s="198"/>
      <c r="D879" s="197" t="str">
        <f t="shared" si="213"/>
        <v/>
      </c>
      <c r="E879" s="198"/>
      <c r="F879" s="197"/>
      <c r="G879" s="197" t="str">
        <f t="shared" si="215"/>
        <v/>
      </c>
      <c r="H879" s="197"/>
      <c r="I879" s="197"/>
      <c r="J879" s="197"/>
      <c r="K879" s="197"/>
      <c r="L879" s="197"/>
      <c r="M879" s="197"/>
      <c r="N879" s="199"/>
      <c r="O879" s="199"/>
      <c r="P879" s="199"/>
      <c r="Q879" s="199"/>
      <c r="R879" s="197"/>
      <c r="S879" s="197"/>
      <c r="T879" s="197"/>
      <c r="U879" s="197"/>
      <c r="V879" s="199" t="str">
        <f t="shared" si="216"/>
        <v/>
      </c>
      <c r="W879" s="199" t="str">
        <f t="shared" si="217"/>
        <v/>
      </c>
      <c r="X879" s="199" t="str">
        <f t="shared" si="218"/>
        <v/>
      </c>
      <c r="Y879" s="199" t="str">
        <f t="shared" si="219"/>
        <v/>
      </c>
    </row>
    <row r="880" spans="1:25" ht="34.5" customHeight="1" x14ac:dyDescent="0.25">
      <c r="A880" s="197" t="str">
        <f t="shared" si="214"/>
        <v/>
      </c>
      <c r="B880" s="198"/>
      <c r="C880" s="198"/>
      <c r="D880" s="197" t="str">
        <f t="shared" si="213"/>
        <v/>
      </c>
      <c r="E880" s="198"/>
      <c r="F880" s="197"/>
      <c r="G880" s="197" t="str">
        <f t="shared" si="215"/>
        <v/>
      </c>
      <c r="H880" s="197"/>
      <c r="I880" s="197"/>
      <c r="J880" s="197"/>
      <c r="K880" s="197"/>
      <c r="L880" s="197"/>
      <c r="M880" s="197"/>
      <c r="N880" s="199"/>
      <c r="O880" s="199"/>
      <c r="P880" s="199"/>
      <c r="Q880" s="199"/>
      <c r="R880" s="197"/>
      <c r="S880" s="197"/>
      <c r="T880" s="197"/>
      <c r="U880" s="197"/>
      <c r="V880" s="199" t="str">
        <f t="shared" si="216"/>
        <v/>
      </c>
      <c r="W880" s="199" t="str">
        <f t="shared" si="217"/>
        <v/>
      </c>
      <c r="X880" s="199" t="str">
        <f t="shared" si="218"/>
        <v/>
      </c>
      <c r="Y880" s="199" t="str">
        <f t="shared" si="219"/>
        <v/>
      </c>
    </row>
    <row r="881" spans="1:25" ht="34.5" customHeight="1" x14ac:dyDescent="0.25">
      <c r="A881" s="197" t="str">
        <f t="shared" si="214"/>
        <v/>
      </c>
      <c r="B881" s="198"/>
      <c r="C881" s="198"/>
      <c r="D881" s="197" t="str">
        <f t="shared" si="213"/>
        <v/>
      </c>
      <c r="E881" s="198"/>
      <c r="F881" s="197"/>
      <c r="G881" s="197" t="str">
        <f t="shared" si="215"/>
        <v/>
      </c>
      <c r="H881" s="197"/>
      <c r="I881" s="197"/>
      <c r="J881" s="197"/>
      <c r="K881" s="197"/>
      <c r="L881" s="197"/>
      <c r="M881" s="197"/>
      <c r="N881" s="199"/>
      <c r="O881" s="199"/>
      <c r="P881" s="199"/>
      <c r="Q881" s="199"/>
      <c r="R881" s="197"/>
      <c r="S881" s="197"/>
      <c r="T881" s="197"/>
      <c r="U881" s="197"/>
      <c r="V881" s="199" t="str">
        <f t="shared" si="216"/>
        <v/>
      </c>
      <c r="W881" s="199" t="str">
        <f t="shared" si="217"/>
        <v/>
      </c>
      <c r="X881" s="199" t="str">
        <f t="shared" si="218"/>
        <v/>
      </c>
      <c r="Y881" s="199" t="str">
        <f t="shared" si="219"/>
        <v/>
      </c>
    </row>
    <row r="882" spans="1:25" ht="34.5" customHeight="1" x14ac:dyDescent="0.25">
      <c r="A882" s="197" t="str">
        <f t="shared" si="214"/>
        <v/>
      </c>
      <c r="B882" s="198"/>
      <c r="C882" s="198"/>
      <c r="D882" s="197" t="str">
        <f t="shared" si="213"/>
        <v/>
      </c>
      <c r="E882" s="198"/>
      <c r="F882" s="197"/>
      <c r="G882" s="197" t="str">
        <f t="shared" si="215"/>
        <v/>
      </c>
      <c r="H882" s="197"/>
      <c r="I882" s="197"/>
      <c r="J882" s="197"/>
      <c r="K882" s="197"/>
      <c r="L882" s="197"/>
      <c r="M882" s="197"/>
      <c r="N882" s="199"/>
      <c r="O882" s="199"/>
      <c r="P882" s="199"/>
      <c r="Q882" s="199"/>
      <c r="R882" s="197"/>
      <c r="S882" s="197"/>
      <c r="T882" s="197"/>
      <c r="U882" s="197"/>
      <c r="V882" s="199" t="str">
        <f t="shared" si="216"/>
        <v/>
      </c>
      <c r="W882" s="199" t="str">
        <f t="shared" si="217"/>
        <v/>
      </c>
      <c r="X882" s="199" t="str">
        <f t="shared" si="218"/>
        <v/>
      </c>
      <c r="Y882" s="199" t="str">
        <f t="shared" si="219"/>
        <v/>
      </c>
    </row>
    <row r="883" spans="1:25" ht="34.5" customHeight="1" x14ac:dyDescent="0.25">
      <c r="A883" s="197" t="str">
        <f t="shared" si="214"/>
        <v/>
      </c>
      <c r="B883" s="198"/>
      <c r="C883" s="198"/>
      <c r="D883" s="197" t="str">
        <f t="shared" si="213"/>
        <v/>
      </c>
      <c r="E883" s="198"/>
      <c r="F883" s="197"/>
      <c r="G883" s="197" t="str">
        <f t="shared" si="215"/>
        <v/>
      </c>
      <c r="H883" s="197"/>
      <c r="I883" s="197"/>
      <c r="J883" s="197"/>
      <c r="K883" s="197"/>
      <c r="L883" s="197"/>
      <c r="M883" s="197"/>
      <c r="N883" s="199"/>
      <c r="O883" s="199"/>
      <c r="P883" s="199"/>
      <c r="Q883" s="199"/>
      <c r="R883" s="197"/>
      <c r="S883" s="197"/>
      <c r="T883" s="197"/>
      <c r="U883" s="197"/>
      <c r="V883" s="199" t="str">
        <f t="shared" si="216"/>
        <v/>
      </c>
      <c r="W883" s="199" t="str">
        <f t="shared" si="217"/>
        <v/>
      </c>
      <c r="X883" s="199" t="str">
        <f t="shared" si="218"/>
        <v/>
      </c>
      <c r="Y883" s="199" t="str">
        <f t="shared" si="219"/>
        <v/>
      </c>
    </row>
    <row r="884" spans="1:25" ht="34.5" customHeight="1" x14ac:dyDescent="0.25">
      <c r="A884" s="197" t="str">
        <f t="shared" si="214"/>
        <v/>
      </c>
      <c r="B884" s="198"/>
      <c r="C884" s="198"/>
      <c r="D884" s="197" t="str">
        <f t="shared" si="213"/>
        <v/>
      </c>
      <c r="E884" s="198"/>
      <c r="F884" s="197"/>
      <c r="G884" s="197" t="str">
        <f t="shared" si="215"/>
        <v/>
      </c>
      <c r="H884" s="197"/>
      <c r="I884" s="197"/>
      <c r="J884" s="197"/>
      <c r="K884" s="197"/>
      <c r="L884" s="197"/>
      <c r="M884" s="197"/>
      <c r="N884" s="199"/>
      <c r="O884" s="199"/>
      <c r="P884" s="199"/>
      <c r="Q884" s="199"/>
      <c r="R884" s="197"/>
      <c r="S884" s="197"/>
      <c r="T884" s="197"/>
      <c r="U884" s="197"/>
      <c r="V884" s="199" t="str">
        <f t="shared" si="216"/>
        <v/>
      </c>
      <c r="W884" s="199" t="str">
        <f t="shared" si="217"/>
        <v/>
      </c>
      <c r="X884" s="199" t="str">
        <f t="shared" si="218"/>
        <v/>
      </c>
      <c r="Y884" s="199" t="str">
        <f t="shared" si="219"/>
        <v/>
      </c>
    </row>
    <row r="885" spans="1:25" ht="34.5" customHeight="1" x14ac:dyDescent="0.25">
      <c r="A885" s="197" t="str">
        <f t="shared" si="214"/>
        <v/>
      </c>
      <c r="B885" s="198"/>
      <c r="C885" s="198"/>
      <c r="D885" s="197" t="str">
        <f t="shared" si="213"/>
        <v/>
      </c>
      <c r="E885" s="198"/>
      <c r="F885" s="197"/>
      <c r="G885" s="197" t="str">
        <f t="shared" si="215"/>
        <v/>
      </c>
      <c r="H885" s="197"/>
      <c r="I885" s="197"/>
      <c r="J885" s="197"/>
      <c r="K885" s="197"/>
      <c r="L885" s="197"/>
      <c r="M885" s="197"/>
      <c r="N885" s="199"/>
      <c r="O885" s="199"/>
      <c r="P885" s="199"/>
      <c r="Q885" s="199"/>
      <c r="R885" s="197"/>
      <c r="S885" s="197"/>
      <c r="T885" s="197"/>
      <c r="U885" s="197"/>
      <c r="V885" s="199" t="str">
        <f t="shared" si="216"/>
        <v/>
      </c>
      <c r="W885" s="199" t="str">
        <f t="shared" si="217"/>
        <v/>
      </c>
      <c r="X885" s="199" t="str">
        <f t="shared" si="218"/>
        <v/>
      </c>
      <c r="Y885" s="199" t="str">
        <f t="shared" si="219"/>
        <v/>
      </c>
    </row>
    <row r="886" spans="1:25" ht="34.5" customHeight="1" x14ac:dyDescent="0.25">
      <c r="A886" s="197" t="str">
        <f t="shared" si="214"/>
        <v/>
      </c>
      <c r="B886" s="198"/>
      <c r="C886" s="198"/>
      <c r="D886" s="197" t="str">
        <f t="shared" si="213"/>
        <v/>
      </c>
      <c r="E886" s="198"/>
      <c r="F886" s="197"/>
      <c r="G886" s="197" t="str">
        <f t="shared" si="215"/>
        <v/>
      </c>
      <c r="H886" s="197"/>
      <c r="I886" s="197"/>
      <c r="J886" s="197"/>
      <c r="K886" s="197"/>
      <c r="L886" s="197"/>
      <c r="M886" s="197"/>
      <c r="N886" s="199"/>
      <c r="O886" s="199"/>
      <c r="P886" s="199"/>
      <c r="Q886" s="199"/>
      <c r="R886" s="197"/>
      <c r="S886" s="197"/>
      <c r="T886" s="197"/>
      <c r="U886" s="197"/>
      <c r="V886" s="199" t="str">
        <f t="shared" si="216"/>
        <v/>
      </c>
      <c r="W886" s="199" t="str">
        <f t="shared" si="217"/>
        <v/>
      </c>
      <c r="X886" s="199" t="str">
        <f t="shared" si="218"/>
        <v/>
      </c>
      <c r="Y886" s="199" t="str">
        <f t="shared" si="219"/>
        <v/>
      </c>
    </row>
    <row r="887" spans="1:25" ht="34.5" customHeight="1" x14ac:dyDescent="0.25">
      <c r="A887" s="197" t="str">
        <f t="shared" si="214"/>
        <v/>
      </c>
      <c r="B887" s="198"/>
      <c r="C887" s="198"/>
      <c r="D887" s="197" t="str">
        <f t="shared" si="213"/>
        <v/>
      </c>
      <c r="E887" s="198"/>
      <c r="F887" s="197"/>
      <c r="G887" s="197" t="str">
        <f t="shared" si="215"/>
        <v/>
      </c>
      <c r="H887" s="197"/>
      <c r="I887" s="197"/>
      <c r="J887" s="197"/>
      <c r="K887" s="197"/>
      <c r="L887" s="197"/>
      <c r="M887" s="197"/>
      <c r="N887" s="199"/>
      <c r="O887" s="199"/>
      <c r="P887" s="199"/>
      <c r="Q887" s="199"/>
      <c r="R887" s="197"/>
      <c r="S887" s="197"/>
      <c r="T887" s="197"/>
      <c r="U887" s="197"/>
      <c r="V887" s="199" t="str">
        <f t="shared" si="216"/>
        <v/>
      </c>
      <c r="W887" s="199" t="str">
        <f t="shared" si="217"/>
        <v/>
      </c>
      <c r="X887" s="199" t="str">
        <f t="shared" si="218"/>
        <v/>
      </c>
      <c r="Y887" s="199" t="str">
        <f t="shared" si="219"/>
        <v/>
      </c>
    </row>
    <row r="888" spans="1:25" ht="34.5" customHeight="1" x14ac:dyDescent="0.25">
      <c r="A888" s="197" t="str">
        <f t="shared" si="214"/>
        <v/>
      </c>
      <c r="B888" s="198"/>
      <c r="C888" s="198"/>
      <c r="D888" s="197" t="str">
        <f t="shared" si="213"/>
        <v/>
      </c>
      <c r="E888" s="198"/>
      <c r="F888" s="197"/>
      <c r="G888" s="197" t="str">
        <f t="shared" si="215"/>
        <v/>
      </c>
      <c r="H888" s="197"/>
      <c r="I888" s="197"/>
      <c r="J888" s="197"/>
      <c r="K888" s="197"/>
      <c r="L888" s="197"/>
      <c r="M888" s="197"/>
      <c r="N888" s="199"/>
      <c r="O888" s="199"/>
      <c r="P888" s="199"/>
      <c r="Q888" s="199"/>
      <c r="R888" s="197"/>
      <c r="S888" s="197"/>
      <c r="T888" s="197"/>
      <c r="U888" s="197"/>
      <c r="V888" s="199" t="str">
        <f t="shared" si="216"/>
        <v/>
      </c>
      <c r="W888" s="199" t="str">
        <f t="shared" si="217"/>
        <v/>
      </c>
      <c r="X888" s="199" t="str">
        <f t="shared" si="218"/>
        <v/>
      </c>
      <c r="Y888" s="199" t="str">
        <f t="shared" si="219"/>
        <v/>
      </c>
    </row>
    <row r="889" spans="1:25" ht="34.5" customHeight="1" x14ac:dyDescent="0.25">
      <c r="A889" s="197" t="str">
        <f t="shared" si="214"/>
        <v/>
      </c>
      <c r="B889" s="198"/>
      <c r="C889" s="198"/>
      <c r="D889" s="197" t="str">
        <f t="shared" si="213"/>
        <v/>
      </c>
      <c r="E889" s="198"/>
      <c r="F889" s="197"/>
      <c r="G889" s="197" t="str">
        <f t="shared" si="215"/>
        <v/>
      </c>
      <c r="H889" s="197"/>
      <c r="I889" s="197"/>
      <c r="J889" s="197"/>
      <c r="K889" s="197"/>
      <c r="L889" s="197"/>
      <c r="M889" s="197"/>
      <c r="N889" s="199"/>
      <c r="O889" s="199"/>
      <c r="P889" s="199"/>
      <c r="Q889" s="199"/>
      <c r="R889" s="197"/>
      <c r="S889" s="197"/>
      <c r="T889" s="197"/>
      <c r="U889" s="197"/>
      <c r="V889" s="199" t="str">
        <f t="shared" si="216"/>
        <v/>
      </c>
      <c r="W889" s="199" t="str">
        <f t="shared" si="217"/>
        <v/>
      </c>
      <c r="X889" s="199" t="str">
        <f t="shared" si="218"/>
        <v/>
      </c>
      <c r="Y889" s="199" t="str">
        <f t="shared" si="219"/>
        <v/>
      </c>
    </row>
    <row r="890" spans="1:25" ht="34.5" customHeight="1" x14ac:dyDescent="0.25">
      <c r="A890" s="197" t="str">
        <f t="shared" si="214"/>
        <v/>
      </c>
      <c r="B890" s="198"/>
      <c r="C890" s="198"/>
      <c r="D890" s="197" t="str">
        <f t="shared" si="213"/>
        <v/>
      </c>
      <c r="E890" s="198"/>
      <c r="F890" s="197"/>
      <c r="G890" s="197" t="str">
        <f t="shared" si="215"/>
        <v/>
      </c>
      <c r="H890" s="197"/>
      <c r="I890" s="197"/>
      <c r="J890" s="197"/>
      <c r="K890" s="197"/>
      <c r="L890" s="197"/>
      <c r="M890" s="197"/>
      <c r="N890" s="199"/>
      <c r="O890" s="199"/>
      <c r="P890" s="199"/>
      <c r="Q890" s="199"/>
      <c r="R890" s="197"/>
      <c r="S890" s="197"/>
      <c r="T890" s="197"/>
      <c r="U890" s="197"/>
      <c r="V890" s="199" t="str">
        <f t="shared" si="216"/>
        <v/>
      </c>
      <c r="W890" s="199" t="str">
        <f t="shared" si="217"/>
        <v/>
      </c>
      <c r="X890" s="199" t="str">
        <f t="shared" si="218"/>
        <v/>
      </c>
      <c r="Y890" s="199" t="str">
        <f t="shared" si="219"/>
        <v/>
      </c>
    </row>
    <row r="891" spans="1:25" ht="34.5" customHeight="1" x14ac:dyDescent="0.25">
      <c r="A891" s="197" t="str">
        <f t="shared" si="214"/>
        <v/>
      </c>
      <c r="B891" s="198"/>
      <c r="C891" s="198"/>
      <c r="D891" s="197" t="str">
        <f t="shared" si="213"/>
        <v/>
      </c>
      <c r="E891" s="198"/>
      <c r="F891" s="197"/>
      <c r="G891" s="197" t="str">
        <f t="shared" si="215"/>
        <v/>
      </c>
      <c r="H891" s="197"/>
      <c r="I891" s="197"/>
      <c r="J891" s="197"/>
      <c r="K891" s="197"/>
      <c r="L891" s="197"/>
      <c r="M891" s="197"/>
      <c r="N891" s="199"/>
      <c r="O891" s="199"/>
      <c r="P891" s="199"/>
      <c r="Q891" s="199"/>
      <c r="R891" s="197"/>
      <c r="S891" s="197"/>
      <c r="T891" s="197"/>
      <c r="U891" s="197"/>
      <c r="V891" s="199" t="str">
        <f t="shared" si="216"/>
        <v/>
      </c>
      <c r="W891" s="199" t="str">
        <f t="shared" si="217"/>
        <v/>
      </c>
      <c r="X891" s="199" t="str">
        <f t="shared" si="218"/>
        <v/>
      </c>
      <c r="Y891" s="199" t="str">
        <f t="shared" si="219"/>
        <v/>
      </c>
    </row>
    <row r="892" spans="1:25" ht="34.5" customHeight="1" x14ac:dyDescent="0.25">
      <c r="A892" s="197" t="str">
        <f t="shared" si="214"/>
        <v/>
      </c>
      <c r="B892" s="198"/>
      <c r="C892" s="198"/>
      <c r="D892" s="197" t="str">
        <f t="shared" si="213"/>
        <v/>
      </c>
      <c r="E892" s="198"/>
      <c r="F892" s="197"/>
      <c r="G892" s="197" t="str">
        <f t="shared" si="215"/>
        <v/>
      </c>
      <c r="H892" s="197"/>
      <c r="I892" s="197"/>
      <c r="J892" s="197"/>
      <c r="K892" s="197"/>
      <c r="L892" s="197"/>
      <c r="M892" s="197"/>
      <c r="N892" s="199"/>
      <c r="O892" s="199"/>
      <c r="P892" s="199"/>
      <c r="Q892" s="199"/>
      <c r="R892" s="197"/>
      <c r="S892" s="197"/>
      <c r="T892" s="197"/>
      <c r="U892" s="197"/>
      <c r="V892" s="199" t="str">
        <f t="shared" si="216"/>
        <v/>
      </c>
      <c r="W892" s="199" t="str">
        <f t="shared" si="217"/>
        <v/>
      </c>
      <c r="X892" s="199" t="str">
        <f t="shared" si="218"/>
        <v/>
      </c>
      <c r="Y892" s="199" t="str">
        <f t="shared" si="219"/>
        <v/>
      </c>
    </row>
    <row r="893" spans="1:25" ht="34.5" customHeight="1" x14ac:dyDescent="0.25">
      <c r="A893" s="197" t="str">
        <f t="shared" si="214"/>
        <v/>
      </c>
      <c r="B893" s="198"/>
      <c r="C893" s="198"/>
      <c r="D893" s="197" t="str">
        <f t="shared" si="213"/>
        <v/>
      </c>
      <c r="E893" s="198"/>
      <c r="F893" s="197"/>
      <c r="G893" s="197" t="str">
        <f t="shared" si="215"/>
        <v/>
      </c>
      <c r="H893" s="197"/>
      <c r="I893" s="197"/>
      <c r="J893" s="197"/>
      <c r="K893" s="197"/>
      <c r="L893" s="197"/>
      <c r="M893" s="197"/>
      <c r="N893" s="199"/>
      <c r="O893" s="199"/>
      <c r="P893" s="199"/>
      <c r="Q893" s="199"/>
      <c r="R893" s="197"/>
      <c r="S893" s="197"/>
      <c r="T893" s="197"/>
      <c r="U893" s="197"/>
      <c r="V893" s="199" t="str">
        <f t="shared" si="216"/>
        <v/>
      </c>
      <c r="W893" s="199" t="str">
        <f t="shared" si="217"/>
        <v/>
      </c>
      <c r="X893" s="199" t="str">
        <f t="shared" si="218"/>
        <v/>
      </c>
      <c r="Y893" s="199" t="str">
        <f t="shared" si="219"/>
        <v/>
      </c>
    </row>
    <row r="894" spans="1:25" ht="34.5" customHeight="1" x14ac:dyDescent="0.25">
      <c r="A894" s="197" t="str">
        <f t="shared" si="214"/>
        <v/>
      </c>
      <c r="B894" s="198"/>
      <c r="C894" s="198"/>
      <c r="D894" s="197" t="str">
        <f t="shared" si="213"/>
        <v/>
      </c>
      <c r="E894" s="198"/>
      <c r="F894" s="197"/>
      <c r="G894" s="197" t="str">
        <f t="shared" si="215"/>
        <v/>
      </c>
      <c r="H894" s="197"/>
      <c r="I894" s="197"/>
      <c r="J894" s="197"/>
      <c r="K894" s="197"/>
      <c r="L894" s="197"/>
      <c r="M894" s="197"/>
      <c r="N894" s="199"/>
      <c r="O894" s="199"/>
      <c r="P894" s="199"/>
      <c r="Q894" s="199"/>
      <c r="R894" s="197"/>
      <c r="S894" s="197"/>
      <c r="T894" s="197"/>
      <c r="U894" s="197"/>
      <c r="V894" s="199" t="str">
        <f t="shared" si="216"/>
        <v/>
      </c>
      <c r="W894" s="199" t="str">
        <f t="shared" si="217"/>
        <v/>
      </c>
      <c r="X894" s="199" t="str">
        <f t="shared" si="218"/>
        <v/>
      </c>
      <c r="Y894" s="199" t="str">
        <f t="shared" si="219"/>
        <v/>
      </c>
    </row>
    <row r="895" spans="1:25" ht="34.5" customHeight="1" x14ac:dyDescent="0.25">
      <c r="A895" s="197" t="str">
        <f t="shared" si="214"/>
        <v/>
      </c>
      <c r="B895" s="198"/>
      <c r="C895" s="198"/>
      <c r="D895" s="197" t="str">
        <f t="shared" si="213"/>
        <v/>
      </c>
      <c r="E895" s="198"/>
      <c r="F895" s="197"/>
      <c r="G895" s="197" t="str">
        <f t="shared" si="215"/>
        <v/>
      </c>
      <c r="H895" s="197"/>
      <c r="I895" s="197"/>
      <c r="J895" s="197"/>
      <c r="K895" s="197"/>
      <c r="L895" s="197"/>
      <c r="M895" s="197"/>
      <c r="N895" s="199"/>
      <c r="O895" s="199"/>
      <c r="P895" s="199"/>
      <c r="Q895" s="199"/>
      <c r="R895" s="197"/>
      <c r="S895" s="197"/>
      <c r="T895" s="197"/>
      <c r="U895" s="197"/>
      <c r="V895" s="199" t="str">
        <f t="shared" si="216"/>
        <v/>
      </c>
      <c r="W895" s="199" t="str">
        <f t="shared" si="217"/>
        <v/>
      </c>
      <c r="X895" s="199" t="str">
        <f t="shared" si="218"/>
        <v/>
      </c>
      <c r="Y895" s="199" t="str">
        <f t="shared" si="219"/>
        <v/>
      </c>
    </row>
    <row r="896" spans="1:25" ht="34.5" customHeight="1" x14ac:dyDescent="0.25">
      <c r="A896" s="197" t="str">
        <f t="shared" si="214"/>
        <v/>
      </c>
      <c r="B896" s="198"/>
      <c r="C896" s="198"/>
      <c r="D896" s="197" t="str">
        <f t="shared" si="213"/>
        <v/>
      </c>
      <c r="E896" s="198"/>
      <c r="F896" s="197"/>
      <c r="G896" s="197" t="str">
        <f t="shared" si="215"/>
        <v/>
      </c>
      <c r="H896" s="197"/>
      <c r="I896" s="197"/>
      <c r="J896" s="197"/>
      <c r="K896" s="197"/>
      <c r="L896" s="197"/>
      <c r="M896" s="197"/>
      <c r="N896" s="199"/>
      <c r="O896" s="199"/>
      <c r="P896" s="199"/>
      <c r="Q896" s="199"/>
      <c r="R896" s="197"/>
      <c r="S896" s="197"/>
      <c r="T896" s="197"/>
      <c r="U896" s="197"/>
      <c r="V896" s="199" t="str">
        <f t="shared" si="216"/>
        <v/>
      </c>
      <c r="W896" s="199" t="str">
        <f t="shared" si="217"/>
        <v/>
      </c>
      <c r="X896" s="199" t="str">
        <f t="shared" si="218"/>
        <v/>
      </c>
      <c r="Y896" s="199" t="str">
        <f t="shared" si="219"/>
        <v/>
      </c>
    </row>
    <row r="897" spans="1:25" ht="34.5" customHeight="1" x14ac:dyDescent="0.25">
      <c r="A897" s="197" t="str">
        <f t="shared" si="214"/>
        <v/>
      </c>
      <c r="B897" s="198"/>
      <c r="C897" s="198"/>
      <c r="D897" s="197" t="str">
        <f t="shared" si="213"/>
        <v/>
      </c>
      <c r="E897" s="198"/>
      <c r="F897" s="197"/>
      <c r="G897" s="197" t="str">
        <f t="shared" si="215"/>
        <v/>
      </c>
      <c r="H897" s="197"/>
      <c r="I897" s="197"/>
      <c r="J897" s="197"/>
      <c r="K897" s="197"/>
      <c r="L897" s="197"/>
      <c r="M897" s="197"/>
      <c r="N897" s="199"/>
      <c r="O897" s="199"/>
      <c r="P897" s="199"/>
      <c r="Q897" s="199"/>
      <c r="R897" s="197"/>
      <c r="S897" s="197"/>
      <c r="T897" s="197"/>
      <c r="U897" s="197"/>
      <c r="V897" s="199" t="str">
        <f t="shared" si="216"/>
        <v/>
      </c>
      <c r="W897" s="199" t="str">
        <f t="shared" si="217"/>
        <v/>
      </c>
      <c r="X897" s="199" t="str">
        <f t="shared" si="218"/>
        <v/>
      </c>
      <c r="Y897" s="199" t="str">
        <f t="shared" si="219"/>
        <v/>
      </c>
    </row>
    <row r="898" spans="1:25" ht="34.5" customHeight="1" x14ac:dyDescent="0.25">
      <c r="A898" s="197" t="str">
        <f t="shared" si="214"/>
        <v/>
      </c>
      <c r="B898" s="198"/>
      <c r="C898" s="198"/>
      <c r="D898" s="197" t="str">
        <f t="shared" si="213"/>
        <v/>
      </c>
      <c r="E898" s="198"/>
      <c r="F898" s="197"/>
      <c r="G898" s="197" t="str">
        <f t="shared" si="215"/>
        <v/>
      </c>
      <c r="H898" s="197"/>
      <c r="I898" s="197"/>
      <c r="J898" s="197"/>
      <c r="K898" s="197"/>
      <c r="L898" s="197"/>
      <c r="M898" s="197"/>
      <c r="N898" s="199"/>
      <c r="O898" s="199"/>
      <c r="P898" s="199"/>
      <c r="Q898" s="199"/>
      <c r="R898" s="197"/>
      <c r="S898" s="197"/>
      <c r="T898" s="197"/>
      <c r="U898" s="197"/>
      <c r="V898" s="199" t="str">
        <f t="shared" si="216"/>
        <v/>
      </c>
      <c r="W898" s="199" t="str">
        <f t="shared" si="217"/>
        <v/>
      </c>
      <c r="X898" s="199" t="str">
        <f t="shared" si="218"/>
        <v/>
      </c>
      <c r="Y898" s="199" t="str">
        <f t="shared" si="219"/>
        <v/>
      </c>
    </row>
    <row r="899" spans="1:25" ht="34.5" customHeight="1" x14ac:dyDescent="0.25">
      <c r="A899" s="197" t="str">
        <f t="shared" si="214"/>
        <v/>
      </c>
      <c r="B899" s="198"/>
      <c r="C899" s="198"/>
      <c r="D899" s="197" t="str">
        <f t="shared" si="213"/>
        <v/>
      </c>
      <c r="E899" s="198"/>
      <c r="F899" s="197"/>
      <c r="G899" s="197" t="str">
        <f t="shared" si="215"/>
        <v/>
      </c>
      <c r="H899" s="197"/>
      <c r="I899" s="197"/>
      <c r="J899" s="197"/>
      <c r="K899" s="197"/>
      <c r="L899" s="197"/>
      <c r="M899" s="197"/>
      <c r="N899" s="199"/>
      <c r="O899" s="199"/>
      <c r="P899" s="199"/>
      <c r="Q899" s="199"/>
      <c r="R899" s="197"/>
      <c r="S899" s="197"/>
      <c r="T899" s="197"/>
      <c r="U899" s="197"/>
      <c r="V899" s="199" t="str">
        <f t="shared" si="216"/>
        <v/>
      </c>
      <c r="W899" s="199" t="str">
        <f t="shared" si="217"/>
        <v/>
      </c>
      <c r="X899" s="199" t="str">
        <f t="shared" si="218"/>
        <v/>
      </c>
      <c r="Y899" s="199" t="str">
        <f t="shared" si="219"/>
        <v/>
      </c>
    </row>
    <row r="900" spans="1:25" ht="34.5" customHeight="1" x14ac:dyDescent="0.25">
      <c r="A900" s="197" t="str">
        <f t="shared" si="214"/>
        <v/>
      </c>
      <c r="B900" s="198"/>
      <c r="C900" s="198"/>
      <c r="D900" s="197" t="str">
        <f t="shared" si="213"/>
        <v/>
      </c>
      <c r="E900" s="198"/>
      <c r="F900" s="197"/>
      <c r="G900" s="197" t="str">
        <f t="shared" si="215"/>
        <v/>
      </c>
      <c r="H900" s="197"/>
      <c r="I900" s="197"/>
      <c r="J900" s="197"/>
      <c r="K900" s="197"/>
      <c r="L900" s="197"/>
      <c r="M900" s="197"/>
      <c r="N900" s="199"/>
      <c r="O900" s="199"/>
      <c r="P900" s="199"/>
      <c r="Q900" s="199"/>
      <c r="R900" s="197"/>
      <c r="S900" s="197"/>
      <c r="T900" s="197"/>
      <c r="U900" s="197"/>
      <c r="V900" s="199" t="str">
        <f t="shared" si="216"/>
        <v/>
      </c>
      <c r="W900" s="199" t="str">
        <f t="shared" si="217"/>
        <v/>
      </c>
      <c r="X900" s="199" t="str">
        <f t="shared" si="218"/>
        <v/>
      </c>
      <c r="Y900" s="199" t="str">
        <f t="shared" si="219"/>
        <v/>
      </c>
    </row>
    <row r="901" spans="1:25" ht="34.5" customHeight="1" x14ac:dyDescent="0.25">
      <c r="A901" s="197" t="str">
        <f t="shared" si="214"/>
        <v/>
      </c>
      <c r="B901" s="198"/>
      <c r="C901" s="198"/>
      <c r="D901" s="197" t="str">
        <f t="shared" ref="D901:D964" si="220">IF(E901="","",WEEKNUM(E901,21))</f>
        <v/>
      </c>
      <c r="E901" s="198"/>
      <c r="F901" s="197"/>
      <c r="G901" s="197" t="str">
        <f t="shared" si="215"/>
        <v/>
      </c>
      <c r="H901" s="197"/>
      <c r="I901" s="197"/>
      <c r="J901" s="197"/>
      <c r="K901" s="197"/>
      <c r="L901" s="197"/>
      <c r="M901" s="197"/>
      <c r="N901" s="199"/>
      <c r="O901" s="199"/>
      <c r="P901" s="199"/>
      <c r="Q901" s="199"/>
      <c r="R901" s="197"/>
      <c r="S901" s="197"/>
      <c r="T901" s="197"/>
      <c r="U901" s="197"/>
      <c r="V901" s="199" t="str">
        <f t="shared" si="216"/>
        <v/>
      </c>
      <c r="W901" s="199" t="str">
        <f t="shared" si="217"/>
        <v/>
      </c>
      <c r="X901" s="199" t="str">
        <f t="shared" si="218"/>
        <v/>
      </c>
      <c r="Y901" s="199" t="str">
        <f t="shared" si="219"/>
        <v/>
      </c>
    </row>
    <row r="902" spans="1:25" ht="34.5" customHeight="1" x14ac:dyDescent="0.25">
      <c r="A902" s="197" t="str">
        <f t="shared" si="214"/>
        <v/>
      </c>
      <c r="B902" s="198"/>
      <c r="C902" s="198"/>
      <c r="D902" s="197" t="str">
        <f t="shared" si="220"/>
        <v/>
      </c>
      <c r="E902" s="198"/>
      <c r="F902" s="197"/>
      <c r="G902" s="197" t="str">
        <f t="shared" si="215"/>
        <v/>
      </c>
      <c r="H902" s="197"/>
      <c r="I902" s="197"/>
      <c r="J902" s="197"/>
      <c r="K902" s="197"/>
      <c r="L902" s="197"/>
      <c r="M902" s="197"/>
      <c r="N902" s="199"/>
      <c r="O902" s="199"/>
      <c r="P902" s="199"/>
      <c r="Q902" s="199"/>
      <c r="R902" s="197"/>
      <c r="S902" s="197"/>
      <c r="T902" s="197"/>
      <c r="U902" s="197"/>
      <c r="V902" s="199" t="str">
        <f t="shared" si="216"/>
        <v/>
      </c>
      <c r="W902" s="199" t="str">
        <f t="shared" si="217"/>
        <v/>
      </c>
      <c r="X902" s="199" t="str">
        <f t="shared" si="218"/>
        <v/>
      </c>
      <c r="Y902" s="199" t="str">
        <f t="shared" si="219"/>
        <v/>
      </c>
    </row>
    <row r="903" spans="1:25" ht="34.5" customHeight="1" x14ac:dyDescent="0.25">
      <c r="A903" s="197" t="str">
        <f t="shared" si="214"/>
        <v/>
      </c>
      <c r="B903" s="198"/>
      <c r="C903" s="198"/>
      <c r="D903" s="197" t="str">
        <f t="shared" si="220"/>
        <v/>
      </c>
      <c r="E903" s="198"/>
      <c r="F903" s="197"/>
      <c r="G903" s="197" t="str">
        <f t="shared" si="215"/>
        <v/>
      </c>
      <c r="H903" s="197"/>
      <c r="I903" s="197"/>
      <c r="J903" s="197"/>
      <c r="K903" s="197"/>
      <c r="L903" s="197"/>
      <c r="M903" s="197"/>
      <c r="N903" s="199"/>
      <c r="O903" s="199"/>
      <c r="P903" s="199"/>
      <c r="Q903" s="199"/>
      <c r="R903" s="197"/>
      <c r="S903" s="197"/>
      <c r="T903" s="197"/>
      <c r="U903" s="197"/>
      <c r="V903" s="199" t="str">
        <f t="shared" si="216"/>
        <v/>
      </c>
      <c r="W903" s="199" t="str">
        <f t="shared" si="217"/>
        <v/>
      </c>
      <c r="X903" s="199" t="str">
        <f t="shared" si="218"/>
        <v/>
      </c>
      <c r="Y903" s="199" t="str">
        <f t="shared" si="219"/>
        <v/>
      </c>
    </row>
    <row r="904" spans="1:25" ht="34.5" customHeight="1" x14ac:dyDescent="0.25">
      <c r="A904" s="197" t="str">
        <f t="shared" ref="A904:A967" si="221">IF(B904="","",WEEKNUM(B904,21))</f>
        <v/>
      </c>
      <c r="B904" s="198"/>
      <c r="C904" s="198"/>
      <c r="D904" s="197" t="str">
        <f t="shared" si="220"/>
        <v/>
      </c>
      <c r="E904" s="198"/>
      <c r="F904" s="197"/>
      <c r="G904" s="197" t="str">
        <f t="shared" si="215"/>
        <v/>
      </c>
      <c r="H904" s="197"/>
      <c r="I904" s="197"/>
      <c r="J904" s="197"/>
      <c r="K904" s="197"/>
      <c r="L904" s="197"/>
      <c r="M904" s="197"/>
      <c r="N904" s="199"/>
      <c r="O904" s="199"/>
      <c r="P904" s="199"/>
      <c r="Q904" s="199"/>
      <c r="R904" s="197"/>
      <c r="S904" s="197"/>
      <c r="T904" s="197"/>
      <c r="U904" s="197"/>
      <c r="V904" s="199" t="str">
        <f t="shared" si="216"/>
        <v/>
      </c>
      <c r="W904" s="199" t="str">
        <f t="shared" si="217"/>
        <v/>
      </c>
      <c r="X904" s="199" t="str">
        <f t="shared" si="218"/>
        <v/>
      </c>
      <c r="Y904" s="199" t="str">
        <f t="shared" si="219"/>
        <v/>
      </c>
    </row>
    <row r="905" spans="1:25" ht="34.5" customHeight="1" x14ac:dyDescent="0.25">
      <c r="A905" s="197" t="str">
        <f t="shared" si="221"/>
        <v/>
      </c>
      <c r="B905" s="198"/>
      <c r="C905" s="198"/>
      <c r="D905" s="197" t="str">
        <f t="shared" si="220"/>
        <v/>
      </c>
      <c r="E905" s="198"/>
      <c r="F905" s="197"/>
      <c r="G905" s="197" t="str">
        <f t="shared" si="215"/>
        <v/>
      </c>
      <c r="H905" s="197"/>
      <c r="I905" s="197"/>
      <c r="J905" s="197"/>
      <c r="K905" s="197"/>
      <c r="L905" s="197"/>
      <c r="M905" s="197"/>
      <c r="N905" s="199"/>
      <c r="O905" s="199"/>
      <c r="P905" s="199"/>
      <c r="Q905" s="199"/>
      <c r="R905" s="197"/>
      <c r="S905" s="197"/>
      <c r="T905" s="197"/>
      <c r="U905" s="197"/>
      <c r="V905" s="199" t="str">
        <f t="shared" si="216"/>
        <v/>
      </c>
      <c r="W905" s="199" t="str">
        <f t="shared" si="217"/>
        <v/>
      </c>
      <c r="X905" s="199" t="str">
        <f t="shared" si="218"/>
        <v/>
      </c>
      <c r="Y905" s="199" t="str">
        <f t="shared" si="219"/>
        <v/>
      </c>
    </row>
    <row r="906" spans="1:25" ht="34.5" customHeight="1" x14ac:dyDescent="0.25">
      <c r="A906" s="197" t="str">
        <f t="shared" si="221"/>
        <v/>
      </c>
      <c r="B906" s="198"/>
      <c r="C906" s="198"/>
      <c r="D906" s="197" t="str">
        <f t="shared" si="220"/>
        <v/>
      </c>
      <c r="E906" s="198"/>
      <c r="F906" s="197"/>
      <c r="G906" s="197" t="str">
        <f t="shared" si="215"/>
        <v/>
      </c>
      <c r="H906" s="197"/>
      <c r="I906" s="197"/>
      <c r="J906" s="197"/>
      <c r="K906" s="197"/>
      <c r="L906" s="197"/>
      <c r="M906" s="197"/>
      <c r="N906" s="199"/>
      <c r="O906" s="199"/>
      <c r="P906" s="199"/>
      <c r="Q906" s="199"/>
      <c r="R906" s="197"/>
      <c r="S906" s="197"/>
      <c r="T906" s="197"/>
      <c r="U906" s="197"/>
      <c r="V906" s="199" t="str">
        <f t="shared" si="216"/>
        <v/>
      </c>
      <c r="W906" s="199" t="str">
        <f t="shared" si="217"/>
        <v/>
      </c>
      <c r="X906" s="199" t="str">
        <f t="shared" si="218"/>
        <v/>
      </c>
      <c r="Y906" s="199" t="str">
        <f t="shared" si="219"/>
        <v/>
      </c>
    </row>
    <row r="907" spans="1:25" ht="34.5" customHeight="1" x14ac:dyDescent="0.25">
      <c r="A907" s="197" t="str">
        <f t="shared" si="221"/>
        <v/>
      </c>
      <c r="B907" s="198"/>
      <c r="C907" s="198"/>
      <c r="D907" s="197" t="str">
        <f t="shared" si="220"/>
        <v/>
      </c>
      <c r="E907" s="198"/>
      <c r="F907" s="197"/>
      <c r="G907" s="197" t="str">
        <f t="shared" si="215"/>
        <v/>
      </c>
      <c r="H907" s="197"/>
      <c r="I907" s="197"/>
      <c r="J907" s="197"/>
      <c r="K907" s="197"/>
      <c r="L907" s="197"/>
      <c r="M907" s="197"/>
      <c r="N907" s="199"/>
      <c r="O907" s="199"/>
      <c r="P907" s="199"/>
      <c r="Q907" s="199"/>
      <c r="R907" s="197"/>
      <c r="S907" s="197"/>
      <c r="T907" s="197"/>
      <c r="U907" s="197"/>
      <c r="V907" s="199" t="str">
        <f t="shared" si="216"/>
        <v/>
      </c>
      <c r="W907" s="199" t="str">
        <f t="shared" si="217"/>
        <v/>
      </c>
      <c r="X907" s="199" t="str">
        <f t="shared" si="218"/>
        <v/>
      </c>
      <c r="Y907" s="199" t="str">
        <f t="shared" si="219"/>
        <v/>
      </c>
    </row>
    <row r="908" spans="1:25" ht="34.5" customHeight="1" x14ac:dyDescent="0.25">
      <c r="A908" s="197" t="str">
        <f t="shared" si="221"/>
        <v/>
      </c>
      <c r="B908" s="198"/>
      <c r="C908" s="198"/>
      <c r="D908" s="197" t="str">
        <f t="shared" si="220"/>
        <v/>
      </c>
      <c r="E908" s="198"/>
      <c r="F908" s="197"/>
      <c r="G908" s="197" t="str">
        <f t="shared" si="215"/>
        <v/>
      </c>
      <c r="H908" s="197"/>
      <c r="I908" s="197"/>
      <c r="J908" s="197"/>
      <c r="K908" s="197"/>
      <c r="L908" s="197"/>
      <c r="M908" s="197"/>
      <c r="N908" s="199"/>
      <c r="O908" s="199"/>
      <c r="P908" s="199"/>
      <c r="Q908" s="199"/>
      <c r="R908" s="197"/>
      <c r="S908" s="197"/>
      <c r="T908" s="197"/>
      <c r="U908" s="197"/>
      <c r="V908" s="199" t="str">
        <f t="shared" si="216"/>
        <v/>
      </c>
      <c r="W908" s="199" t="str">
        <f t="shared" si="217"/>
        <v/>
      </c>
      <c r="X908" s="199" t="str">
        <f t="shared" si="218"/>
        <v/>
      </c>
      <c r="Y908" s="199" t="str">
        <f t="shared" si="219"/>
        <v/>
      </c>
    </row>
    <row r="909" spans="1:25" ht="34.5" customHeight="1" x14ac:dyDescent="0.25">
      <c r="A909" s="197" t="str">
        <f t="shared" si="221"/>
        <v/>
      </c>
      <c r="B909" s="198"/>
      <c r="C909" s="198"/>
      <c r="D909" s="197" t="str">
        <f t="shared" si="220"/>
        <v/>
      </c>
      <c r="E909" s="198"/>
      <c r="F909" s="197"/>
      <c r="G909" s="197" t="str">
        <f t="shared" si="215"/>
        <v/>
      </c>
      <c r="H909" s="197"/>
      <c r="I909" s="197"/>
      <c r="J909" s="197"/>
      <c r="K909" s="197"/>
      <c r="L909" s="197"/>
      <c r="M909" s="197"/>
      <c r="N909" s="199"/>
      <c r="O909" s="199"/>
      <c r="P909" s="199"/>
      <c r="Q909" s="199"/>
      <c r="R909" s="197"/>
      <c r="S909" s="197"/>
      <c r="T909" s="197"/>
      <c r="U909" s="197"/>
      <c r="V909" s="199" t="str">
        <f t="shared" si="216"/>
        <v/>
      </c>
      <c r="W909" s="199" t="str">
        <f t="shared" si="217"/>
        <v/>
      </c>
      <c r="X909" s="199" t="str">
        <f t="shared" si="218"/>
        <v/>
      </c>
      <c r="Y909" s="199" t="str">
        <f t="shared" si="219"/>
        <v/>
      </c>
    </row>
    <row r="910" spans="1:25" ht="34.5" customHeight="1" x14ac:dyDescent="0.25">
      <c r="A910" s="197" t="str">
        <f t="shared" si="221"/>
        <v/>
      </c>
      <c r="B910" s="198"/>
      <c r="C910" s="198"/>
      <c r="D910" s="197" t="str">
        <f t="shared" si="220"/>
        <v/>
      </c>
      <c r="E910" s="198"/>
      <c r="F910" s="197"/>
      <c r="G910" s="197" t="str">
        <f t="shared" si="215"/>
        <v/>
      </c>
      <c r="H910" s="197"/>
      <c r="I910" s="197"/>
      <c r="J910" s="197"/>
      <c r="K910" s="197"/>
      <c r="L910" s="197"/>
      <c r="M910" s="197"/>
      <c r="N910" s="199"/>
      <c r="O910" s="199"/>
      <c r="P910" s="199"/>
      <c r="Q910" s="199"/>
      <c r="R910" s="197"/>
      <c r="S910" s="197"/>
      <c r="T910" s="197"/>
      <c r="U910" s="197"/>
      <c r="V910" s="199" t="str">
        <f t="shared" si="216"/>
        <v/>
      </c>
      <c r="W910" s="199" t="str">
        <f t="shared" si="217"/>
        <v/>
      </c>
      <c r="X910" s="199" t="str">
        <f t="shared" si="218"/>
        <v/>
      </c>
      <c r="Y910" s="199" t="str">
        <f t="shared" si="219"/>
        <v/>
      </c>
    </row>
    <row r="911" spans="1:25" ht="34.5" customHeight="1" x14ac:dyDescent="0.25">
      <c r="A911" s="197" t="str">
        <f t="shared" si="221"/>
        <v/>
      </c>
      <c r="B911" s="198"/>
      <c r="C911" s="198"/>
      <c r="D911" s="197" t="str">
        <f t="shared" si="220"/>
        <v/>
      </c>
      <c r="E911" s="198"/>
      <c r="F911" s="197"/>
      <c r="G911" s="197" t="str">
        <f t="shared" si="215"/>
        <v/>
      </c>
      <c r="H911" s="197"/>
      <c r="I911" s="197"/>
      <c r="J911" s="197"/>
      <c r="K911" s="197"/>
      <c r="L911" s="197"/>
      <c r="M911" s="197"/>
      <c r="N911" s="199"/>
      <c r="O911" s="199"/>
      <c r="P911" s="199"/>
      <c r="Q911" s="199"/>
      <c r="R911" s="197"/>
      <c r="S911" s="197"/>
      <c r="T911" s="197"/>
      <c r="U911" s="197"/>
      <c r="V911" s="199" t="str">
        <f t="shared" si="216"/>
        <v/>
      </c>
      <c r="W911" s="199" t="str">
        <f t="shared" si="217"/>
        <v/>
      </c>
      <c r="X911" s="199" t="str">
        <f t="shared" si="218"/>
        <v/>
      </c>
      <c r="Y911" s="199" t="str">
        <f t="shared" si="219"/>
        <v/>
      </c>
    </row>
    <row r="912" spans="1:25" ht="34.5" customHeight="1" x14ac:dyDescent="0.25">
      <c r="A912" s="197" t="str">
        <f t="shared" si="221"/>
        <v/>
      </c>
      <c r="B912" s="198"/>
      <c r="C912" s="198"/>
      <c r="D912" s="197" t="str">
        <f t="shared" si="220"/>
        <v/>
      </c>
      <c r="E912" s="198"/>
      <c r="F912" s="197"/>
      <c r="G912" s="197" t="str">
        <f t="shared" si="215"/>
        <v/>
      </c>
      <c r="H912" s="197"/>
      <c r="I912" s="197"/>
      <c r="J912" s="197"/>
      <c r="K912" s="197"/>
      <c r="L912" s="197"/>
      <c r="M912" s="197"/>
      <c r="N912" s="199"/>
      <c r="O912" s="199"/>
      <c r="P912" s="199"/>
      <c r="Q912" s="199"/>
      <c r="R912" s="197"/>
      <c r="S912" s="197"/>
      <c r="T912" s="197"/>
      <c r="U912" s="197"/>
      <c r="V912" s="199" t="str">
        <f t="shared" si="216"/>
        <v/>
      </c>
      <c r="W912" s="199" t="str">
        <f t="shared" si="217"/>
        <v/>
      </c>
      <c r="X912" s="199" t="str">
        <f t="shared" si="218"/>
        <v/>
      </c>
      <c r="Y912" s="199" t="str">
        <f t="shared" si="219"/>
        <v/>
      </c>
    </row>
    <row r="913" spans="1:25" ht="34.5" customHeight="1" x14ac:dyDescent="0.25">
      <c r="A913" s="197" t="str">
        <f t="shared" si="221"/>
        <v/>
      </c>
      <c r="B913" s="198"/>
      <c r="C913" s="198"/>
      <c r="D913" s="197" t="str">
        <f t="shared" si="220"/>
        <v/>
      </c>
      <c r="E913" s="198"/>
      <c r="F913" s="197"/>
      <c r="G913" s="197" t="str">
        <f t="shared" si="215"/>
        <v/>
      </c>
      <c r="H913" s="197"/>
      <c r="I913" s="197"/>
      <c r="J913" s="197"/>
      <c r="K913" s="197"/>
      <c r="L913" s="197"/>
      <c r="M913" s="197"/>
      <c r="N913" s="199"/>
      <c r="O913" s="199"/>
      <c r="P913" s="199"/>
      <c r="Q913" s="199"/>
      <c r="R913" s="197"/>
      <c r="S913" s="197"/>
      <c r="T913" s="197"/>
      <c r="U913" s="197"/>
      <c r="V913" s="199" t="str">
        <f t="shared" si="216"/>
        <v/>
      </c>
      <c r="W913" s="199" t="str">
        <f t="shared" si="217"/>
        <v/>
      </c>
      <c r="X913" s="199" t="str">
        <f t="shared" si="218"/>
        <v/>
      </c>
      <c r="Y913" s="199" t="str">
        <f t="shared" si="219"/>
        <v/>
      </c>
    </row>
    <row r="914" spans="1:25" ht="34.5" customHeight="1" x14ac:dyDescent="0.25">
      <c r="A914" s="197" t="str">
        <f t="shared" si="221"/>
        <v/>
      </c>
      <c r="B914" s="198"/>
      <c r="C914" s="198"/>
      <c r="D914" s="197" t="str">
        <f t="shared" si="220"/>
        <v/>
      </c>
      <c r="E914" s="198"/>
      <c r="F914" s="197"/>
      <c r="G914" s="197" t="str">
        <f t="shared" si="215"/>
        <v/>
      </c>
      <c r="H914" s="197"/>
      <c r="I914" s="197"/>
      <c r="J914" s="197"/>
      <c r="K914" s="197"/>
      <c r="L914" s="197"/>
      <c r="M914" s="197"/>
      <c r="N914" s="199"/>
      <c r="O914" s="199"/>
      <c r="P914" s="199"/>
      <c r="Q914" s="199"/>
      <c r="R914" s="197"/>
      <c r="S914" s="197"/>
      <c r="T914" s="197"/>
      <c r="U914" s="197"/>
      <c r="V914" s="199" t="str">
        <f t="shared" si="216"/>
        <v/>
      </c>
      <c r="W914" s="199" t="str">
        <f t="shared" si="217"/>
        <v/>
      </c>
      <c r="X914" s="199" t="str">
        <f t="shared" si="218"/>
        <v/>
      </c>
      <c r="Y914" s="199" t="str">
        <f t="shared" si="219"/>
        <v/>
      </c>
    </row>
    <row r="915" spans="1:25" ht="34.5" customHeight="1" x14ac:dyDescent="0.25">
      <c r="A915" s="197" t="str">
        <f t="shared" si="221"/>
        <v/>
      </c>
      <c r="B915" s="198"/>
      <c r="C915" s="198"/>
      <c r="D915" s="197" t="str">
        <f t="shared" si="220"/>
        <v/>
      </c>
      <c r="E915" s="198"/>
      <c r="F915" s="197"/>
      <c r="G915" s="197" t="str">
        <f t="shared" si="215"/>
        <v/>
      </c>
      <c r="H915" s="197"/>
      <c r="I915" s="197"/>
      <c r="J915" s="197"/>
      <c r="K915" s="197"/>
      <c r="L915" s="197"/>
      <c r="M915" s="197"/>
      <c r="N915" s="199"/>
      <c r="O915" s="199"/>
      <c r="P915" s="199"/>
      <c r="Q915" s="199"/>
      <c r="R915" s="197"/>
      <c r="S915" s="197"/>
      <c r="T915" s="197"/>
      <c r="U915" s="197"/>
      <c r="V915" s="199" t="str">
        <f t="shared" si="216"/>
        <v/>
      </c>
      <c r="W915" s="199" t="str">
        <f t="shared" si="217"/>
        <v/>
      </c>
      <c r="X915" s="199" t="str">
        <f t="shared" si="218"/>
        <v/>
      </c>
      <c r="Y915" s="199" t="str">
        <f t="shared" si="219"/>
        <v/>
      </c>
    </row>
    <row r="916" spans="1:25" ht="34.5" customHeight="1" x14ac:dyDescent="0.25">
      <c r="A916" s="197" t="str">
        <f t="shared" si="221"/>
        <v/>
      </c>
      <c r="B916" s="198"/>
      <c r="C916" s="198"/>
      <c r="D916" s="197" t="str">
        <f t="shared" si="220"/>
        <v/>
      </c>
      <c r="E916" s="198"/>
      <c r="F916" s="197"/>
      <c r="G916" s="197" t="str">
        <f t="shared" si="215"/>
        <v/>
      </c>
      <c r="H916" s="197"/>
      <c r="I916" s="197"/>
      <c r="J916" s="197"/>
      <c r="K916" s="197"/>
      <c r="L916" s="197"/>
      <c r="M916" s="197"/>
      <c r="N916" s="199"/>
      <c r="O916" s="199"/>
      <c r="P916" s="199"/>
      <c r="Q916" s="199"/>
      <c r="R916" s="197"/>
      <c r="S916" s="197"/>
      <c r="T916" s="197"/>
      <c r="U916" s="197"/>
      <c r="V916" s="199" t="str">
        <f t="shared" si="216"/>
        <v/>
      </c>
      <c r="W916" s="199" t="str">
        <f t="shared" si="217"/>
        <v/>
      </c>
      <c r="X916" s="199" t="str">
        <f t="shared" si="218"/>
        <v/>
      </c>
      <c r="Y916" s="199" t="str">
        <f t="shared" si="219"/>
        <v/>
      </c>
    </row>
    <row r="917" spans="1:25" ht="34.5" customHeight="1" x14ac:dyDescent="0.25">
      <c r="A917" s="197" t="str">
        <f t="shared" si="221"/>
        <v/>
      </c>
      <c r="B917" s="198"/>
      <c r="C917" s="198"/>
      <c r="D917" s="197" t="str">
        <f t="shared" si="220"/>
        <v/>
      </c>
      <c r="E917" s="198"/>
      <c r="F917" s="197"/>
      <c r="G917" s="197" t="str">
        <f t="shared" si="215"/>
        <v/>
      </c>
      <c r="H917" s="197"/>
      <c r="I917" s="197"/>
      <c r="J917" s="197"/>
      <c r="K917" s="197"/>
      <c r="L917" s="197"/>
      <c r="M917" s="197"/>
      <c r="N917" s="199"/>
      <c r="O917" s="199"/>
      <c r="P917" s="199"/>
      <c r="Q917" s="199"/>
      <c r="R917" s="197"/>
      <c r="S917" s="197"/>
      <c r="T917" s="197"/>
      <c r="U917" s="197"/>
      <c r="V917" s="199" t="str">
        <f t="shared" si="216"/>
        <v/>
      </c>
      <c r="W917" s="199" t="str">
        <f t="shared" si="217"/>
        <v/>
      </c>
      <c r="X917" s="199" t="str">
        <f t="shared" si="218"/>
        <v/>
      </c>
      <c r="Y917" s="199" t="str">
        <f t="shared" si="219"/>
        <v/>
      </c>
    </row>
    <row r="918" spans="1:25" ht="34.5" customHeight="1" x14ac:dyDescent="0.25">
      <c r="A918" s="197" t="str">
        <f t="shared" si="221"/>
        <v/>
      </c>
      <c r="B918" s="198"/>
      <c r="C918" s="198"/>
      <c r="D918" s="197" t="str">
        <f t="shared" si="220"/>
        <v/>
      </c>
      <c r="E918" s="198"/>
      <c r="F918" s="197"/>
      <c r="G918" s="197" t="str">
        <f t="shared" si="215"/>
        <v/>
      </c>
      <c r="H918" s="197"/>
      <c r="I918" s="197"/>
      <c r="J918" s="197"/>
      <c r="K918" s="197"/>
      <c r="L918" s="197"/>
      <c r="M918" s="197"/>
      <c r="N918" s="199"/>
      <c r="O918" s="199"/>
      <c r="P918" s="199"/>
      <c r="Q918" s="199"/>
      <c r="R918" s="197"/>
      <c r="S918" s="197"/>
      <c r="T918" s="197"/>
      <c r="U918" s="197"/>
      <c r="V918" s="199" t="str">
        <f t="shared" si="216"/>
        <v/>
      </c>
      <c r="W918" s="199" t="str">
        <f t="shared" si="217"/>
        <v/>
      </c>
      <c r="X918" s="199" t="str">
        <f t="shared" si="218"/>
        <v/>
      </c>
      <c r="Y918" s="199" t="str">
        <f t="shared" si="219"/>
        <v/>
      </c>
    </row>
    <row r="919" spans="1:25" ht="34.5" customHeight="1" x14ac:dyDescent="0.25">
      <c r="A919" s="197" t="str">
        <f t="shared" si="221"/>
        <v/>
      </c>
      <c r="B919" s="198"/>
      <c r="C919" s="198"/>
      <c r="D919" s="197" t="str">
        <f t="shared" si="220"/>
        <v/>
      </c>
      <c r="E919" s="198"/>
      <c r="F919" s="197"/>
      <c r="G919" s="197" t="str">
        <f t="shared" ref="G919:G982" si="222">IF(E919="","",IF(E919=B917,"Ja","Nein"))</f>
        <v/>
      </c>
      <c r="H919" s="197"/>
      <c r="I919" s="197"/>
      <c r="J919" s="197"/>
      <c r="K919" s="197"/>
      <c r="L919" s="197"/>
      <c r="M919" s="197"/>
      <c r="N919" s="199"/>
      <c r="O919" s="199"/>
      <c r="P919" s="199"/>
      <c r="Q919" s="199"/>
      <c r="R919" s="197"/>
      <c r="S919" s="197"/>
      <c r="T919" s="197"/>
      <c r="U919" s="197"/>
      <c r="V919" s="199" t="str">
        <f t="shared" si="216"/>
        <v/>
      </c>
      <c r="W919" s="199" t="str">
        <f t="shared" si="217"/>
        <v/>
      </c>
      <c r="X919" s="199" t="str">
        <f t="shared" si="218"/>
        <v/>
      </c>
      <c r="Y919" s="199" t="str">
        <f t="shared" si="219"/>
        <v/>
      </c>
    </row>
    <row r="920" spans="1:25" ht="34.5" customHeight="1" x14ac:dyDescent="0.25">
      <c r="A920" s="197" t="str">
        <f t="shared" si="221"/>
        <v/>
      </c>
      <c r="B920" s="198"/>
      <c r="C920" s="198"/>
      <c r="D920" s="197" t="str">
        <f t="shared" si="220"/>
        <v/>
      </c>
      <c r="E920" s="198"/>
      <c r="F920" s="197"/>
      <c r="G920" s="197" t="str">
        <f t="shared" si="222"/>
        <v/>
      </c>
      <c r="H920" s="197"/>
      <c r="I920" s="197"/>
      <c r="J920" s="197"/>
      <c r="K920" s="197"/>
      <c r="L920" s="197"/>
      <c r="M920" s="197"/>
      <c r="N920" s="199"/>
      <c r="O920" s="199"/>
      <c r="P920" s="199"/>
      <c r="Q920" s="199"/>
      <c r="R920" s="197"/>
      <c r="S920" s="197"/>
      <c r="T920" s="197"/>
      <c r="U920" s="197"/>
      <c r="V920" s="199" t="str">
        <f t="shared" si="216"/>
        <v/>
      </c>
      <c r="W920" s="199" t="str">
        <f t="shared" si="217"/>
        <v/>
      </c>
      <c r="X920" s="199" t="str">
        <f t="shared" si="218"/>
        <v/>
      </c>
      <c r="Y920" s="199" t="str">
        <f t="shared" si="219"/>
        <v/>
      </c>
    </row>
    <row r="921" spans="1:25" ht="34.5" customHeight="1" x14ac:dyDescent="0.25">
      <c r="A921" s="197" t="str">
        <f t="shared" si="221"/>
        <v/>
      </c>
      <c r="B921" s="198"/>
      <c r="C921" s="198"/>
      <c r="D921" s="197" t="str">
        <f t="shared" si="220"/>
        <v/>
      </c>
      <c r="E921" s="198"/>
      <c r="F921" s="197"/>
      <c r="G921" s="197" t="str">
        <f t="shared" si="222"/>
        <v/>
      </c>
      <c r="H921" s="197"/>
      <c r="I921" s="197"/>
      <c r="J921" s="197"/>
      <c r="K921" s="197"/>
      <c r="L921" s="197"/>
      <c r="M921" s="197"/>
      <c r="N921" s="199"/>
      <c r="O921" s="199"/>
      <c r="P921" s="199"/>
      <c r="Q921" s="199"/>
      <c r="R921" s="197"/>
      <c r="S921" s="197"/>
      <c r="T921" s="197"/>
      <c r="U921" s="197"/>
      <c r="V921" s="199" t="str">
        <f t="shared" si="216"/>
        <v/>
      </c>
      <c r="W921" s="199" t="str">
        <f t="shared" si="217"/>
        <v/>
      </c>
      <c r="X921" s="199" t="str">
        <f t="shared" si="218"/>
        <v/>
      </c>
      <c r="Y921" s="199" t="str">
        <f t="shared" si="219"/>
        <v/>
      </c>
    </row>
    <row r="922" spans="1:25" ht="34.5" customHeight="1" x14ac:dyDescent="0.25">
      <c r="A922" s="197" t="str">
        <f t="shared" si="221"/>
        <v/>
      </c>
      <c r="B922" s="198"/>
      <c r="C922" s="198"/>
      <c r="D922" s="197" t="str">
        <f t="shared" si="220"/>
        <v/>
      </c>
      <c r="E922" s="198"/>
      <c r="F922" s="197"/>
      <c r="G922" s="197" t="str">
        <f t="shared" si="222"/>
        <v/>
      </c>
      <c r="H922" s="197"/>
      <c r="I922" s="197"/>
      <c r="J922" s="197"/>
      <c r="K922" s="197"/>
      <c r="L922" s="197"/>
      <c r="M922" s="197"/>
      <c r="N922" s="199"/>
      <c r="O922" s="199"/>
      <c r="P922" s="199"/>
      <c r="Q922" s="199"/>
      <c r="R922" s="197"/>
      <c r="S922" s="197"/>
      <c r="T922" s="197"/>
      <c r="U922" s="197"/>
      <c r="V922" s="199" t="str">
        <f t="shared" si="216"/>
        <v/>
      </c>
      <c r="W922" s="199" t="str">
        <f t="shared" si="217"/>
        <v/>
      </c>
      <c r="X922" s="199" t="str">
        <f t="shared" si="218"/>
        <v/>
      </c>
      <c r="Y922" s="199" t="str">
        <f t="shared" si="219"/>
        <v/>
      </c>
    </row>
    <row r="923" spans="1:25" ht="34.5" customHeight="1" x14ac:dyDescent="0.25">
      <c r="A923" s="197" t="str">
        <f t="shared" si="221"/>
        <v/>
      </c>
      <c r="B923" s="198"/>
      <c r="C923" s="198"/>
      <c r="D923" s="197" t="str">
        <f t="shared" si="220"/>
        <v/>
      </c>
      <c r="E923" s="198"/>
      <c r="F923" s="197"/>
      <c r="G923" s="197" t="str">
        <f t="shared" si="222"/>
        <v/>
      </c>
      <c r="H923" s="197"/>
      <c r="I923" s="197"/>
      <c r="J923" s="197"/>
      <c r="K923" s="197"/>
      <c r="L923" s="197"/>
      <c r="M923" s="197"/>
      <c r="N923" s="199"/>
      <c r="O923" s="199"/>
      <c r="P923" s="199"/>
      <c r="Q923" s="199"/>
      <c r="R923" s="197"/>
      <c r="S923" s="197"/>
      <c r="T923" s="197"/>
      <c r="U923" s="197"/>
      <c r="V923" s="199" t="str">
        <f t="shared" si="216"/>
        <v/>
      </c>
      <c r="W923" s="199" t="str">
        <f t="shared" si="217"/>
        <v/>
      </c>
      <c r="X923" s="199" t="str">
        <f t="shared" si="218"/>
        <v/>
      </c>
      <c r="Y923" s="199" t="str">
        <f t="shared" si="219"/>
        <v/>
      </c>
    </row>
    <row r="924" spans="1:25" ht="34.5" customHeight="1" x14ac:dyDescent="0.25">
      <c r="A924" s="197" t="str">
        <f t="shared" si="221"/>
        <v/>
      </c>
      <c r="B924" s="198"/>
      <c r="C924" s="198"/>
      <c r="D924" s="197" t="str">
        <f t="shared" si="220"/>
        <v/>
      </c>
      <c r="E924" s="198"/>
      <c r="F924" s="197"/>
      <c r="G924" s="197" t="str">
        <f t="shared" si="222"/>
        <v/>
      </c>
      <c r="H924" s="197"/>
      <c r="I924" s="197"/>
      <c r="J924" s="197"/>
      <c r="K924" s="197"/>
      <c r="L924" s="197"/>
      <c r="M924" s="197"/>
      <c r="N924" s="199"/>
      <c r="O924" s="199"/>
      <c r="P924" s="199"/>
      <c r="Q924" s="199"/>
      <c r="R924" s="197"/>
      <c r="S924" s="197"/>
      <c r="T924" s="197"/>
      <c r="U924" s="197"/>
      <c r="V924" s="199" t="str">
        <f t="shared" si="216"/>
        <v/>
      </c>
      <c r="W924" s="199" t="str">
        <f t="shared" si="217"/>
        <v/>
      </c>
      <c r="X924" s="199" t="str">
        <f t="shared" si="218"/>
        <v/>
      </c>
      <c r="Y924" s="199" t="str">
        <f t="shared" si="219"/>
        <v/>
      </c>
    </row>
    <row r="925" spans="1:25" ht="34.5" customHeight="1" x14ac:dyDescent="0.25">
      <c r="A925" s="197" t="str">
        <f t="shared" si="221"/>
        <v/>
      </c>
      <c r="B925" s="198"/>
      <c r="C925" s="198"/>
      <c r="D925" s="197" t="str">
        <f t="shared" si="220"/>
        <v/>
      </c>
      <c r="E925" s="198"/>
      <c r="F925" s="197"/>
      <c r="G925" s="197" t="str">
        <f t="shared" si="222"/>
        <v/>
      </c>
      <c r="H925" s="197"/>
      <c r="I925" s="197"/>
      <c r="J925" s="197"/>
      <c r="K925" s="197"/>
      <c r="L925" s="197"/>
      <c r="M925" s="197"/>
      <c r="N925" s="199"/>
      <c r="O925" s="199"/>
      <c r="P925" s="199"/>
      <c r="Q925" s="199"/>
      <c r="R925" s="197"/>
      <c r="S925" s="197"/>
      <c r="T925" s="197"/>
      <c r="U925" s="197"/>
      <c r="V925" s="199" t="str">
        <f t="shared" si="216"/>
        <v/>
      </c>
      <c r="W925" s="199" t="str">
        <f t="shared" si="217"/>
        <v/>
      </c>
      <c r="X925" s="199" t="str">
        <f t="shared" si="218"/>
        <v/>
      </c>
      <c r="Y925" s="199" t="str">
        <f t="shared" si="219"/>
        <v/>
      </c>
    </row>
    <row r="926" spans="1:25" ht="34.5" customHeight="1" x14ac:dyDescent="0.25">
      <c r="A926" s="197" t="str">
        <f t="shared" si="221"/>
        <v/>
      </c>
      <c r="B926" s="198"/>
      <c r="C926" s="198"/>
      <c r="D926" s="197" t="str">
        <f t="shared" si="220"/>
        <v/>
      </c>
      <c r="E926" s="198"/>
      <c r="F926" s="197"/>
      <c r="G926" s="197" t="str">
        <f t="shared" si="222"/>
        <v/>
      </c>
      <c r="H926" s="197"/>
      <c r="I926" s="197"/>
      <c r="J926" s="197"/>
      <c r="K926" s="197"/>
      <c r="L926" s="197"/>
      <c r="M926" s="197"/>
      <c r="N926" s="199"/>
      <c r="O926" s="199"/>
      <c r="P926" s="199"/>
      <c r="Q926" s="199"/>
      <c r="R926" s="197"/>
      <c r="S926" s="197"/>
      <c r="T926" s="197"/>
      <c r="U926" s="197"/>
      <c r="V926" s="199" t="str">
        <f t="shared" si="216"/>
        <v/>
      </c>
      <c r="W926" s="199" t="str">
        <f t="shared" si="217"/>
        <v/>
      </c>
      <c r="X926" s="199" t="str">
        <f t="shared" si="218"/>
        <v/>
      </c>
      <c r="Y926" s="199" t="str">
        <f t="shared" si="219"/>
        <v/>
      </c>
    </row>
    <row r="927" spans="1:25" ht="34.5" customHeight="1" x14ac:dyDescent="0.25">
      <c r="A927" s="197" t="str">
        <f t="shared" si="221"/>
        <v/>
      </c>
      <c r="B927" s="198"/>
      <c r="C927" s="198"/>
      <c r="D927" s="197" t="str">
        <f t="shared" si="220"/>
        <v/>
      </c>
      <c r="E927" s="198"/>
      <c r="F927" s="197"/>
      <c r="G927" s="197" t="str">
        <f t="shared" si="222"/>
        <v/>
      </c>
      <c r="H927" s="197"/>
      <c r="I927" s="197"/>
      <c r="J927" s="197"/>
      <c r="K927" s="197"/>
      <c r="L927" s="197"/>
      <c r="M927" s="197"/>
      <c r="N927" s="199"/>
      <c r="O927" s="199"/>
      <c r="P927" s="199"/>
      <c r="Q927" s="199"/>
      <c r="R927" s="197"/>
      <c r="S927" s="197"/>
      <c r="T927" s="197"/>
      <c r="U927" s="197"/>
      <c r="V927" s="199" t="str">
        <f t="shared" si="216"/>
        <v/>
      </c>
      <c r="W927" s="199" t="str">
        <f t="shared" si="217"/>
        <v/>
      </c>
      <c r="X927" s="199" t="str">
        <f t="shared" si="218"/>
        <v/>
      </c>
      <c r="Y927" s="199" t="str">
        <f t="shared" si="219"/>
        <v/>
      </c>
    </row>
    <row r="928" spans="1:25" ht="34.5" customHeight="1" x14ac:dyDescent="0.25">
      <c r="A928" s="197" t="str">
        <f t="shared" si="221"/>
        <v/>
      </c>
      <c r="B928" s="198"/>
      <c r="C928" s="198"/>
      <c r="D928" s="197" t="str">
        <f t="shared" si="220"/>
        <v/>
      </c>
      <c r="E928" s="198"/>
      <c r="F928" s="197"/>
      <c r="G928" s="197" t="str">
        <f t="shared" si="222"/>
        <v/>
      </c>
      <c r="H928" s="197"/>
      <c r="I928" s="197"/>
      <c r="J928" s="197"/>
      <c r="K928" s="197"/>
      <c r="L928" s="197"/>
      <c r="M928" s="197"/>
      <c r="N928" s="199"/>
      <c r="O928" s="199"/>
      <c r="P928" s="199"/>
      <c r="Q928" s="199"/>
      <c r="R928" s="197"/>
      <c r="S928" s="197"/>
      <c r="T928" s="197"/>
      <c r="U928" s="197"/>
      <c r="V928" s="199" t="str">
        <f t="shared" si="216"/>
        <v/>
      </c>
      <c r="W928" s="199" t="str">
        <f t="shared" si="217"/>
        <v/>
      </c>
      <c r="X928" s="199" t="str">
        <f t="shared" si="218"/>
        <v/>
      </c>
      <c r="Y928" s="199" t="str">
        <f t="shared" si="219"/>
        <v/>
      </c>
    </row>
    <row r="929" spans="1:25" ht="34.5" customHeight="1" x14ac:dyDescent="0.25">
      <c r="A929" s="197" t="str">
        <f t="shared" si="221"/>
        <v/>
      </c>
      <c r="B929" s="198"/>
      <c r="C929" s="198"/>
      <c r="D929" s="197" t="str">
        <f t="shared" si="220"/>
        <v/>
      </c>
      <c r="E929" s="198"/>
      <c r="F929" s="197"/>
      <c r="G929" s="197" t="str">
        <f t="shared" si="222"/>
        <v/>
      </c>
      <c r="H929" s="197"/>
      <c r="I929" s="197"/>
      <c r="J929" s="197"/>
      <c r="K929" s="197"/>
      <c r="L929" s="197"/>
      <c r="M929" s="197"/>
      <c r="N929" s="199"/>
      <c r="O929" s="199"/>
      <c r="P929" s="199"/>
      <c r="Q929" s="199"/>
      <c r="R929" s="197"/>
      <c r="S929" s="197"/>
      <c r="T929" s="197"/>
      <c r="U929" s="197"/>
      <c r="V929" s="199" t="str">
        <f t="shared" si="216"/>
        <v/>
      </c>
      <c r="W929" s="199" t="str">
        <f t="shared" si="217"/>
        <v/>
      </c>
      <c r="X929" s="199" t="str">
        <f t="shared" si="218"/>
        <v/>
      </c>
      <c r="Y929" s="199" t="str">
        <f t="shared" si="219"/>
        <v/>
      </c>
    </row>
    <row r="930" spans="1:25" ht="34.5" customHeight="1" x14ac:dyDescent="0.25">
      <c r="A930" s="197" t="str">
        <f t="shared" si="221"/>
        <v/>
      </c>
      <c r="B930" s="198"/>
      <c r="C930" s="198"/>
      <c r="D930" s="197" t="str">
        <f t="shared" si="220"/>
        <v/>
      </c>
      <c r="E930" s="198"/>
      <c r="F930" s="197"/>
      <c r="G930" s="197" t="str">
        <f t="shared" si="222"/>
        <v/>
      </c>
      <c r="H930" s="197"/>
      <c r="I930" s="197"/>
      <c r="J930" s="197"/>
      <c r="K930" s="197"/>
      <c r="L930" s="197"/>
      <c r="M930" s="197"/>
      <c r="N930" s="199"/>
      <c r="O930" s="199"/>
      <c r="P930" s="199"/>
      <c r="Q930" s="199"/>
      <c r="R930" s="197"/>
      <c r="S930" s="197"/>
      <c r="T930" s="197"/>
      <c r="U930" s="197"/>
      <c r="V930" s="199" t="str">
        <f t="shared" ref="V930:V993" si="223">IF(N930="","",IF(O930="","",O930-N930))</f>
        <v/>
      </c>
      <c r="W930" s="199" t="str">
        <f t="shared" ref="W930:W993" si="224">IF(O930="","",IF(P930="","",P930-O930))</f>
        <v/>
      </c>
      <c r="X930" s="199" t="str">
        <f t="shared" si="218"/>
        <v/>
      </c>
      <c r="Y930" s="199" t="str">
        <f t="shared" si="219"/>
        <v/>
      </c>
    </row>
    <row r="931" spans="1:25" ht="34.5" customHeight="1" x14ac:dyDescent="0.25">
      <c r="A931" s="197" t="str">
        <f t="shared" si="221"/>
        <v/>
      </c>
      <c r="B931" s="198"/>
      <c r="C931" s="198"/>
      <c r="D931" s="197" t="str">
        <f t="shared" si="220"/>
        <v/>
      </c>
      <c r="E931" s="198"/>
      <c r="F931" s="197"/>
      <c r="G931" s="197" t="str">
        <f t="shared" si="222"/>
        <v/>
      </c>
      <c r="H931" s="197"/>
      <c r="I931" s="197"/>
      <c r="J931" s="197"/>
      <c r="K931" s="197"/>
      <c r="L931" s="197"/>
      <c r="M931" s="197"/>
      <c r="N931" s="199"/>
      <c r="O931" s="199"/>
      <c r="P931" s="199"/>
      <c r="Q931" s="199"/>
      <c r="R931" s="197"/>
      <c r="S931" s="197"/>
      <c r="T931" s="197"/>
      <c r="U931" s="197"/>
      <c r="V931" s="199" t="str">
        <f t="shared" si="223"/>
        <v/>
      </c>
      <c r="W931" s="199" t="str">
        <f t="shared" si="224"/>
        <v/>
      </c>
      <c r="X931" s="199" t="str">
        <f t="shared" ref="X931:X994" si="225">IF(P931="","",IF(N931="","",P931-N931))</f>
        <v/>
      </c>
      <c r="Y931" s="199" t="str">
        <f t="shared" ref="Y931:Y994" si="226">IF(N931="","",IF(Q931="","",Q931-N931))</f>
        <v/>
      </c>
    </row>
    <row r="932" spans="1:25" ht="34.5" customHeight="1" x14ac:dyDescent="0.25">
      <c r="A932" s="197" t="str">
        <f t="shared" si="221"/>
        <v/>
      </c>
      <c r="B932" s="198"/>
      <c r="C932" s="198"/>
      <c r="D932" s="197" t="str">
        <f t="shared" si="220"/>
        <v/>
      </c>
      <c r="E932" s="198"/>
      <c r="F932" s="197"/>
      <c r="G932" s="197" t="str">
        <f t="shared" si="222"/>
        <v/>
      </c>
      <c r="H932" s="197"/>
      <c r="I932" s="197"/>
      <c r="J932" s="197"/>
      <c r="K932" s="197"/>
      <c r="L932" s="197"/>
      <c r="M932" s="197"/>
      <c r="N932" s="199"/>
      <c r="O932" s="199"/>
      <c r="P932" s="199"/>
      <c r="Q932" s="199"/>
      <c r="R932" s="197"/>
      <c r="S932" s="197"/>
      <c r="T932" s="197"/>
      <c r="U932" s="197"/>
      <c r="V932" s="199" t="str">
        <f t="shared" si="223"/>
        <v/>
      </c>
      <c r="W932" s="199" t="str">
        <f t="shared" si="224"/>
        <v/>
      </c>
      <c r="X932" s="199" t="str">
        <f t="shared" si="225"/>
        <v/>
      </c>
      <c r="Y932" s="199" t="str">
        <f t="shared" si="226"/>
        <v/>
      </c>
    </row>
    <row r="933" spans="1:25" ht="34.5" customHeight="1" x14ac:dyDescent="0.25">
      <c r="A933" s="197" t="str">
        <f t="shared" si="221"/>
        <v/>
      </c>
      <c r="B933" s="198"/>
      <c r="C933" s="198"/>
      <c r="D933" s="197" t="str">
        <f t="shared" si="220"/>
        <v/>
      </c>
      <c r="E933" s="198"/>
      <c r="F933" s="197"/>
      <c r="G933" s="197" t="str">
        <f t="shared" si="222"/>
        <v/>
      </c>
      <c r="H933" s="197"/>
      <c r="I933" s="197"/>
      <c r="J933" s="197"/>
      <c r="K933" s="197"/>
      <c r="L933" s="197"/>
      <c r="M933" s="197"/>
      <c r="N933" s="199"/>
      <c r="O933" s="199"/>
      <c r="P933" s="199"/>
      <c r="Q933" s="199"/>
      <c r="R933" s="197"/>
      <c r="S933" s="197"/>
      <c r="T933" s="197"/>
      <c r="U933" s="197"/>
      <c r="V933" s="199" t="str">
        <f t="shared" si="223"/>
        <v/>
      </c>
      <c r="W933" s="199" t="str">
        <f t="shared" si="224"/>
        <v/>
      </c>
      <c r="X933" s="199" t="str">
        <f t="shared" si="225"/>
        <v/>
      </c>
      <c r="Y933" s="199" t="str">
        <f t="shared" si="226"/>
        <v/>
      </c>
    </row>
    <row r="934" spans="1:25" ht="34.5" customHeight="1" x14ac:dyDescent="0.25">
      <c r="A934" s="197" t="str">
        <f t="shared" si="221"/>
        <v/>
      </c>
      <c r="B934" s="198"/>
      <c r="C934" s="198"/>
      <c r="D934" s="197" t="str">
        <f t="shared" si="220"/>
        <v/>
      </c>
      <c r="E934" s="198"/>
      <c r="F934" s="197"/>
      <c r="G934" s="197" t="str">
        <f t="shared" si="222"/>
        <v/>
      </c>
      <c r="H934" s="197"/>
      <c r="I934" s="197"/>
      <c r="J934" s="197"/>
      <c r="K934" s="197"/>
      <c r="L934" s="197"/>
      <c r="M934" s="197"/>
      <c r="N934" s="199"/>
      <c r="O934" s="199"/>
      <c r="P934" s="199"/>
      <c r="Q934" s="199"/>
      <c r="R934" s="197"/>
      <c r="S934" s="197"/>
      <c r="T934" s="197"/>
      <c r="U934" s="197"/>
      <c r="V934" s="199" t="str">
        <f t="shared" si="223"/>
        <v/>
      </c>
      <c r="W934" s="199" t="str">
        <f t="shared" si="224"/>
        <v/>
      </c>
      <c r="X934" s="199" t="str">
        <f t="shared" si="225"/>
        <v/>
      </c>
      <c r="Y934" s="199" t="str">
        <f t="shared" si="226"/>
        <v/>
      </c>
    </row>
    <row r="935" spans="1:25" ht="34.5" customHeight="1" x14ac:dyDescent="0.25">
      <c r="A935" s="197" t="str">
        <f t="shared" si="221"/>
        <v/>
      </c>
      <c r="B935" s="198"/>
      <c r="C935" s="198"/>
      <c r="D935" s="197" t="str">
        <f t="shared" si="220"/>
        <v/>
      </c>
      <c r="E935" s="198"/>
      <c r="F935" s="197"/>
      <c r="G935" s="197" t="str">
        <f t="shared" si="222"/>
        <v/>
      </c>
      <c r="H935" s="197"/>
      <c r="I935" s="197"/>
      <c r="J935" s="197"/>
      <c r="K935" s="197"/>
      <c r="L935" s="197"/>
      <c r="M935" s="197"/>
      <c r="N935" s="199"/>
      <c r="O935" s="199"/>
      <c r="P935" s="199"/>
      <c r="Q935" s="199"/>
      <c r="R935" s="197"/>
      <c r="S935" s="197"/>
      <c r="T935" s="197"/>
      <c r="U935" s="197"/>
      <c r="V935" s="199" t="str">
        <f t="shared" si="223"/>
        <v/>
      </c>
      <c r="W935" s="199" t="str">
        <f t="shared" si="224"/>
        <v/>
      </c>
      <c r="X935" s="199" t="str">
        <f t="shared" si="225"/>
        <v/>
      </c>
      <c r="Y935" s="199" t="str">
        <f t="shared" si="226"/>
        <v/>
      </c>
    </row>
    <row r="936" spans="1:25" ht="34.5" customHeight="1" x14ac:dyDescent="0.25">
      <c r="A936" s="197" t="str">
        <f t="shared" si="221"/>
        <v/>
      </c>
      <c r="B936" s="198"/>
      <c r="C936" s="198"/>
      <c r="D936" s="197" t="str">
        <f t="shared" si="220"/>
        <v/>
      </c>
      <c r="E936" s="198"/>
      <c r="F936" s="197"/>
      <c r="G936" s="197" t="str">
        <f t="shared" si="222"/>
        <v/>
      </c>
      <c r="H936" s="197"/>
      <c r="I936" s="197"/>
      <c r="J936" s="197"/>
      <c r="K936" s="197"/>
      <c r="L936" s="197"/>
      <c r="M936" s="197"/>
      <c r="N936" s="199"/>
      <c r="O936" s="199"/>
      <c r="P936" s="199"/>
      <c r="Q936" s="199"/>
      <c r="R936" s="197"/>
      <c r="S936" s="197"/>
      <c r="T936" s="197"/>
      <c r="U936" s="197"/>
      <c r="V936" s="199" t="str">
        <f t="shared" si="223"/>
        <v/>
      </c>
      <c r="W936" s="199" t="str">
        <f t="shared" si="224"/>
        <v/>
      </c>
      <c r="X936" s="199" t="str">
        <f t="shared" si="225"/>
        <v/>
      </c>
      <c r="Y936" s="199" t="str">
        <f t="shared" si="226"/>
        <v/>
      </c>
    </row>
    <row r="937" spans="1:25" ht="34.5" customHeight="1" x14ac:dyDescent="0.25">
      <c r="A937" s="197" t="str">
        <f t="shared" si="221"/>
        <v/>
      </c>
      <c r="B937" s="198"/>
      <c r="C937" s="198"/>
      <c r="D937" s="197" t="str">
        <f t="shared" si="220"/>
        <v/>
      </c>
      <c r="E937" s="198"/>
      <c r="F937" s="197"/>
      <c r="G937" s="197" t="str">
        <f t="shared" si="222"/>
        <v/>
      </c>
      <c r="H937" s="197"/>
      <c r="I937" s="197"/>
      <c r="J937" s="197"/>
      <c r="K937" s="197"/>
      <c r="L937" s="197"/>
      <c r="M937" s="197"/>
      <c r="N937" s="199"/>
      <c r="O937" s="199"/>
      <c r="P937" s="199"/>
      <c r="Q937" s="199"/>
      <c r="R937" s="197"/>
      <c r="S937" s="197"/>
      <c r="T937" s="197"/>
      <c r="U937" s="197"/>
      <c r="V937" s="199" t="str">
        <f t="shared" si="223"/>
        <v/>
      </c>
      <c r="W937" s="199" t="str">
        <f t="shared" si="224"/>
        <v/>
      </c>
      <c r="X937" s="199" t="str">
        <f t="shared" si="225"/>
        <v/>
      </c>
      <c r="Y937" s="199" t="str">
        <f t="shared" si="226"/>
        <v/>
      </c>
    </row>
    <row r="938" spans="1:25" ht="34.5" customHeight="1" x14ac:dyDescent="0.25">
      <c r="A938" s="197" t="str">
        <f t="shared" si="221"/>
        <v/>
      </c>
      <c r="B938" s="198"/>
      <c r="C938" s="198"/>
      <c r="D938" s="197" t="str">
        <f t="shared" si="220"/>
        <v/>
      </c>
      <c r="E938" s="198"/>
      <c r="F938" s="197"/>
      <c r="G938" s="197" t="str">
        <f t="shared" si="222"/>
        <v/>
      </c>
      <c r="H938" s="197"/>
      <c r="I938" s="197"/>
      <c r="J938" s="197"/>
      <c r="K938" s="197"/>
      <c r="L938" s="197"/>
      <c r="M938" s="197"/>
      <c r="N938" s="199"/>
      <c r="O938" s="199"/>
      <c r="P938" s="199"/>
      <c r="Q938" s="199"/>
      <c r="R938" s="197"/>
      <c r="S938" s="197"/>
      <c r="T938" s="197"/>
      <c r="U938" s="197"/>
      <c r="V938" s="199" t="str">
        <f t="shared" si="223"/>
        <v/>
      </c>
      <c r="W938" s="199" t="str">
        <f t="shared" si="224"/>
        <v/>
      </c>
      <c r="X938" s="199" t="str">
        <f t="shared" si="225"/>
        <v/>
      </c>
      <c r="Y938" s="199" t="str">
        <f t="shared" si="226"/>
        <v/>
      </c>
    </row>
    <row r="939" spans="1:25" ht="34.5" customHeight="1" x14ac:dyDescent="0.25">
      <c r="A939" s="197" t="str">
        <f t="shared" si="221"/>
        <v/>
      </c>
      <c r="B939" s="198"/>
      <c r="C939" s="198"/>
      <c r="D939" s="197" t="str">
        <f t="shared" si="220"/>
        <v/>
      </c>
      <c r="E939" s="198"/>
      <c r="F939" s="197"/>
      <c r="G939" s="197" t="str">
        <f t="shared" si="222"/>
        <v/>
      </c>
      <c r="H939" s="197"/>
      <c r="I939" s="197"/>
      <c r="J939" s="197"/>
      <c r="K939" s="197"/>
      <c r="L939" s="197"/>
      <c r="M939" s="197"/>
      <c r="N939" s="199"/>
      <c r="O939" s="199"/>
      <c r="P939" s="199"/>
      <c r="Q939" s="199"/>
      <c r="R939" s="197"/>
      <c r="S939" s="197"/>
      <c r="T939" s="197"/>
      <c r="U939" s="197"/>
      <c r="V939" s="199" t="str">
        <f t="shared" si="223"/>
        <v/>
      </c>
      <c r="W939" s="199" t="str">
        <f t="shared" si="224"/>
        <v/>
      </c>
      <c r="X939" s="199" t="str">
        <f t="shared" si="225"/>
        <v/>
      </c>
      <c r="Y939" s="199" t="str">
        <f t="shared" si="226"/>
        <v/>
      </c>
    </row>
    <row r="940" spans="1:25" ht="34.5" customHeight="1" x14ac:dyDescent="0.25">
      <c r="A940" s="197" t="str">
        <f t="shared" si="221"/>
        <v/>
      </c>
      <c r="B940" s="198"/>
      <c r="C940" s="198"/>
      <c r="D940" s="197" t="str">
        <f t="shared" si="220"/>
        <v/>
      </c>
      <c r="E940" s="198"/>
      <c r="F940" s="197"/>
      <c r="G940" s="197" t="str">
        <f t="shared" si="222"/>
        <v/>
      </c>
      <c r="H940" s="197"/>
      <c r="I940" s="197"/>
      <c r="J940" s="197"/>
      <c r="K940" s="197"/>
      <c r="L940" s="197"/>
      <c r="M940" s="197"/>
      <c r="N940" s="199"/>
      <c r="O940" s="199"/>
      <c r="P940" s="199"/>
      <c r="Q940" s="199"/>
      <c r="R940" s="197"/>
      <c r="S940" s="197"/>
      <c r="T940" s="197"/>
      <c r="U940" s="197"/>
      <c r="V940" s="199" t="str">
        <f t="shared" si="223"/>
        <v/>
      </c>
      <c r="W940" s="199" t="str">
        <f t="shared" si="224"/>
        <v/>
      </c>
      <c r="X940" s="199" t="str">
        <f t="shared" si="225"/>
        <v/>
      </c>
      <c r="Y940" s="199" t="str">
        <f t="shared" si="226"/>
        <v/>
      </c>
    </row>
    <row r="941" spans="1:25" ht="34.5" customHeight="1" x14ac:dyDescent="0.25">
      <c r="A941" s="197" t="str">
        <f t="shared" si="221"/>
        <v/>
      </c>
      <c r="B941" s="198"/>
      <c r="C941" s="198"/>
      <c r="D941" s="197" t="str">
        <f t="shared" si="220"/>
        <v/>
      </c>
      <c r="E941" s="198"/>
      <c r="F941" s="197"/>
      <c r="G941" s="197" t="str">
        <f t="shared" si="222"/>
        <v/>
      </c>
      <c r="H941" s="197"/>
      <c r="I941" s="197"/>
      <c r="J941" s="197"/>
      <c r="K941" s="197"/>
      <c r="L941" s="197"/>
      <c r="M941" s="197"/>
      <c r="N941" s="199"/>
      <c r="O941" s="199"/>
      <c r="P941" s="199"/>
      <c r="Q941" s="199"/>
      <c r="R941" s="197"/>
      <c r="S941" s="197"/>
      <c r="T941" s="197"/>
      <c r="U941" s="197"/>
      <c r="V941" s="199" t="str">
        <f t="shared" si="223"/>
        <v/>
      </c>
      <c r="W941" s="199" t="str">
        <f t="shared" si="224"/>
        <v/>
      </c>
      <c r="X941" s="199" t="str">
        <f t="shared" si="225"/>
        <v/>
      </c>
      <c r="Y941" s="199" t="str">
        <f t="shared" si="226"/>
        <v/>
      </c>
    </row>
    <row r="942" spans="1:25" ht="34.5" customHeight="1" x14ac:dyDescent="0.25">
      <c r="A942" s="197" t="str">
        <f t="shared" si="221"/>
        <v/>
      </c>
      <c r="B942" s="198"/>
      <c r="C942" s="198"/>
      <c r="D942" s="197" t="str">
        <f t="shared" si="220"/>
        <v/>
      </c>
      <c r="E942" s="198"/>
      <c r="F942" s="197"/>
      <c r="G942" s="197" t="str">
        <f t="shared" si="222"/>
        <v/>
      </c>
      <c r="H942" s="197"/>
      <c r="I942" s="197"/>
      <c r="J942" s="197"/>
      <c r="K942" s="197"/>
      <c r="L942" s="197"/>
      <c r="M942" s="197"/>
      <c r="N942" s="199"/>
      <c r="O942" s="199"/>
      <c r="P942" s="199"/>
      <c r="Q942" s="199"/>
      <c r="R942" s="197"/>
      <c r="S942" s="197"/>
      <c r="T942" s="197"/>
      <c r="U942" s="197"/>
      <c r="V942" s="199" t="str">
        <f t="shared" si="223"/>
        <v/>
      </c>
      <c r="W942" s="199" t="str">
        <f t="shared" si="224"/>
        <v/>
      </c>
      <c r="X942" s="199" t="str">
        <f t="shared" si="225"/>
        <v/>
      </c>
      <c r="Y942" s="199" t="str">
        <f t="shared" si="226"/>
        <v/>
      </c>
    </row>
    <row r="943" spans="1:25" ht="34.5" customHeight="1" x14ac:dyDescent="0.25">
      <c r="A943" s="197" t="str">
        <f t="shared" si="221"/>
        <v/>
      </c>
      <c r="B943" s="198"/>
      <c r="C943" s="198"/>
      <c r="D943" s="197" t="str">
        <f t="shared" si="220"/>
        <v/>
      </c>
      <c r="E943" s="198"/>
      <c r="F943" s="197"/>
      <c r="G943" s="197" t="str">
        <f t="shared" si="222"/>
        <v/>
      </c>
      <c r="H943" s="197"/>
      <c r="I943" s="197"/>
      <c r="J943" s="197"/>
      <c r="K943" s="197"/>
      <c r="L943" s="197"/>
      <c r="M943" s="197"/>
      <c r="N943" s="199"/>
      <c r="O943" s="199"/>
      <c r="P943" s="199"/>
      <c r="Q943" s="199"/>
      <c r="R943" s="197"/>
      <c r="S943" s="197"/>
      <c r="T943" s="197"/>
      <c r="U943" s="197"/>
      <c r="V943" s="199" t="str">
        <f t="shared" si="223"/>
        <v/>
      </c>
      <c r="W943" s="199" t="str">
        <f t="shared" si="224"/>
        <v/>
      </c>
      <c r="X943" s="199" t="str">
        <f t="shared" si="225"/>
        <v/>
      </c>
      <c r="Y943" s="199" t="str">
        <f t="shared" si="226"/>
        <v/>
      </c>
    </row>
    <row r="944" spans="1:25" ht="34.5" customHeight="1" x14ac:dyDescent="0.25">
      <c r="A944" s="197" t="str">
        <f t="shared" si="221"/>
        <v/>
      </c>
      <c r="B944" s="198"/>
      <c r="C944" s="198"/>
      <c r="D944" s="197" t="str">
        <f t="shared" si="220"/>
        <v/>
      </c>
      <c r="E944" s="198"/>
      <c r="F944" s="197"/>
      <c r="G944" s="197" t="str">
        <f t="shared" si="222"/>
        <v/>
      </c>
      <c r="H944" s="197"/>
      <c r="I944" s="197"/>
      <c r="J944" s="197"/>
      <c r="K944" s="197"/>
      <c r="L944" s="197"/>
      <c r="M944" s="197"/>
      <c r="N944" s="199"/>
      <c r="O944" s="199"/>
      <c r="P944" s="199"/>
      <c r="Q944" s="199"/>
      <c r="R944" s="197"/>
      <c r="S944" s="197"/>
      <c r="T944" s="197"/>
      <c r="U944" s="197"/>
      <c r="V944" s="199" t="str">
        <f t="shared" si="223"/>
        <v/>
      </c>
      <c r="W944" s="199" t="str">
        <f t="shared" si="224"/>
        <v/>
      </c>
      <c r="X944" s="199" t="str">
        <f t="shared" si="225"/>
        <v/>
      </c>
      <c r="Y944" s="199" t="str">
        <f t="shared" si="226"/>
        <v/>
      </c>
    </row>
    <row r="945" spans="1:25" ht="34.5" customHeight="1" x14ac:dyDescent="0.25">
      <c r="A945" s="197" t="str">
        <f t="shared" si="221"/>
        <v/>
      </c>
      <c r="B945" s="198"/>
      <c r="C945" s="198"/>
      <c r="D945" s="197" t="str">
        <f t="shared" si="220"/>
        <v/>
      </c>
      <c r="E945" s="198"/>
      <c r="F945" s="197"/>
      <c r="G945" s="197" t="str">
        <f t="shared" si="222"/>
        <v/>
      </c>
      <c r="H945" s="197"/>
      <c r="I945" s="197"/>
      <c r="J945" s="197"/>
      <c r="K945" s="197"/>
      <c r="L945" s="197"/>
      <c r="M945" s="197"/>
      <c r="N945" s="199"/>
      <c r="O945" s="199"/>
      <c r="P945" s="199"/>
      <c r="Q945" s="199"/>
      <c r="R945" s="197"/>
      <c r="S945" s="197"/>
      <c r="T945" s="197"/>
      <c r="U945" s="197"/>
      <c r="V945" s="199" t="str">
        <f t="shared" si="223"/>
        <v/>
      </c>
      <c r="W945" s="199" t="str">
        <f t="shared" si="224"/>
        <v/>
      </c>
      <c r="X945" s="199" t="str">
        <f t="shared" si="225"/>
        <v/>
      </c>
      <c r="Y945" s="199" t="str">
        <f t="shared" si="226"/>
        <v/>
      </c>
    </row>
    <row r="946" spans="1:25" ht="34.5" customHeight="1" x14ac:dyDescent="0.25">
      <c r="A946" s="197" t="str">
        <f t="shared" si="221"/>
        <v/>
      </c>
      <c r="B946" s="198"/>
      <c r="C946" s="198"/>
      <c r="D946" s="197" t="str">
        <f t="shared" si="220"/>
        <v/>
      </c>
      <c r="E946" s="198"/>
      <c r="F946" s="197"/>
      <c r="G946" s="197" t="str">
        <f t="shared" si="222"/>
        <v/>
      </c>
      <c r="H946" s="197"/>
      <c r="I946" s="197"/>
      <c r="J946" s="197"/>
      <c r="K946" s="197"/>
      <c r="L946" s="197"/>
      <c r="M946" s="197"/>
      <c r="N946" s="199"/>
      <c r="O946" s="199"/>
      <c r="P946" s="199"/>
      <c r="Q946" s="199"/>
      <c r="R946" s="197"/>
      <c r="S946" s="197"/>
      <c r="T946" s="197"/>
      <c r="U946" s="197"/>
      <c r="V946" s="199" t="str">
        <f t="shared" si="223"/>
        <v/>
      </c>
      <c r="W946" s="199" t="str">
        <f t="shared" si="224"/>
        <v/>
      </c>
      <c r="X946" s="199" t="str">
        <f t="shared" si="225"/>
        <v/>
      </c>
      <c r="Y946" s="199" t="str">
        <f t="shared" si="226"/>
        <v/>
      </c>
    </row>
    <row r="947" spans="1:25" ht="34.5" customHeight="1" x14ac:dyDescent="0.25">
      <c r="A947" s="197" t="str">
        <f t="shared" si="221"/>
        <v/>
      </c>
      <c r="B947" s="198"/>
      <c r="C947" s="198"/>
      <c r="D947" s="197" t="str">
        <f t="shared" si="220"/>
        <v/>
      </c>
      <c r="E947" s="198"/>
      <c r="F947" s="197"/>
      <c r="G947" s="197" t="str">
        <f t="shared" si="222"/>
        <v/>
      </c>
      <c r="H947" s="197"/>
      <c r="I947" s="197"/>
      <c r="J947" s="197"/>
      <c r="K947" s="197"/>
      <c r="L947" s="197"/>
      <c r="M947" s="197"/>
      <c r="N947" s="199"/>
      <c r="O947" s="199"/>
      <c r="P947" s="199"/>
      <c r="Q947" s="199"/>
      <c r="R947" s="197"/>
      <c r="S947" s="197"/>
      <c r="T947" s="197"/>
      <c r="U947" s="197"/>
      <c r="V947" s="199" t="str">
        <f t="shared" si="223"/>
        <v/>
      </c>
      <c r="W947" s="199" t="str">
        <f t="shared" si="224"/>
        <v/>
      </c>
      <c r="X947" s="199" t="str">
        <f t="shared" si="225"/>
        <v/>
      </c>
      <c r="Y947" s="199" t="str">
        <f t="shared" si="226"/>
        <v/>
      </c>
    </row>
    <row r="948" spans="1:25" ht="34.5" customHeight="1" x14ac:dyDescent="0.25">
      <c r="A948" s="197" t="str">
        <f t="shared" si="221"/>
        <v/>
      </c>
      <c r="B948" s="198"/>
      <c r="C948" s="198"/>
      <c r="D948" s="197" t="str">
        <f t="shared" si="220"/>
        <v/>
      </c>
      <c r="E948" s="198"/>
      <c r="F948" s="197"/>
      <c r="G948" s="197" t="str">
        <f t="shared" si="222"/>
        <v/>
      </c>
      <c r="H948" s="197"/>
      <c r="I948" s="197"/>
      <c r="J948" s="197"/>
      <c r="K948" s="197"/>
      <c r="L948" s="197"/>
      <c r="M948" s="197"/>
      <c r="N948" s="199"/>
      <c r="O948" s="199"/>
      <c r="P948" s="199"/>
      <c r="Q948" s="199"/>
      <c r="R948" s="197"/>
      <c r="S948" s="197"/>
      <c r="T948" s="197"/>
      <c r="U948" s="197"/>
      <c r="V948" s="199" t="str">
        <f t="shared" si="223"/>
        <v/>
      </c>
      <c r="W948" s="199" t="str">
        <f t="shared" si="224"/>
        <v/>
      </c>
      <c r="X948" s="199" t="str">
        <f t="shared" si="225"/>
        <v/>
      </c>
      <c r="Y948" s="199" t="str">
        <f t="shared" si="226"/>
        <v/>
      </c>
    </row>
    <row r="949" spans="1:25" ht="34.5" customHeight="1" x14ac:dyDescent="0.25">
      <c r="A949" s="197" t="str">
        <f t="shared" si="221"/>
        <v/>
      </c>
      <c r="B949" s="198"/>
      <c r="C949" s="198"/>
      <c r="D949" s="197" t="str">
        <f t="shared" si="220"/>
        <v/>
      </c>
      <c r="E949" s="198"/>
      <c r="F949" s="197"/>
      <c r="G949" s="197" t="str">
        <f t="shared" si="222"/>
        <v/>
      </c>
      <c r="H949" s="197"/>
      <c r="I949" s="197"/>
      <c r="J949" s="197"/>
      <c r="K949" s="197"/>
      <c r="L949" s="197"/>
      <c r="M949" s="197"/>
      <c r="N949" s="199"/>
      <c r="O949" s="199"/>
      <c r="P949" s="199"/>
      <c r="Q949" s="199"/>
      <c r="R949" s="197"/>
      <c r="S949" s="197"/>
      <c r="T949" s="197"/>
      <c r="U949" s="197"/>
      <c r="V949" s="199" t="str">
        <f t="shared" si="223"/>
        <v/>
      </c>
      <c r="W949" s="199" t="str">
        <f t="shared" si="224"/>
        <v/>
      </c>
      <c r="X949" s="199" t="str">
        <f t="shared" si="225"/>
        <v/>
      </c>
      <c r="Y949" s="199" t="str">
        <f t="shared" si="226"/>
        <v/>
      </c>
    </row>
    <row r="950" spans="1:25" ht="34.5" customHeight="1" x14ac:dyDescent="0.25">
      <c r="A950" s="197" t="str">
        <f t="shared" si="221"/>
        <v/>
      </c>
      <c r="B950" s="198"/>
      <c r="C950" s="198"/>
      <c r="D950" s="197" t="str">
        <f t="shared" si="220"/>
        <v/>
      </c>
      <c r="E950" s="198"/>
      <c r="F950" s="197"/>
      <c r="G950" s="197" t="str">
        <f t="shared" si="222"/>
        <v/>
      </c>
      <c r="H950" s="197"/>
      <c r="I950" s="197"/>
      <c r="J950" s="197"/>
      <c r="K950" s="197"/>
      <c r="L950" s="197"/>
      <c r="M950" s="197"/>
      <c r="N950" s="199"/>
      <c r="O950" s="199"/>
      <c r="P950" s="199"/>
      <c r="Q950" s="199"/>
      <c r="R950" s="197"/>
      <c r="S950" s="197"/>
      <c r="T950" s="197"/>
      <c r="U950" s="197"/>
      <c r="V950" s="199" t="str">
        <f t="shared" si="223"/>
        <v/>
      </c>
      <c r="W950" s="199" t="str">
        <f t="shared" si="224"/>
        <v/>
      </c>
      <c r="X950" s="199" t="str">
        <f t="shared" si="225"/>
        <v/>
      </c>
      <c r="Y950" s="199" t="str">
        <f t="shared" si="226"/>
        <v/>
      </c>
    </row>
    <row r="951" spans="1:25" ht="34.5" customHeight="1" x14ac:dyDescent="0.25">
      <c r="A951" s="197" t="str">
        <f t="shared" si="221"/>
        <v/>
      </c>
      <c r="B951" s="198"/>
      <c r="C951" s="198"/>
      <c r="D951" s="197" t="str">
        <f t="shared" si="220"/>
        <v/>
      </c>
      <c r="E951" s="198"/>
      <c r="F951" s="197"/>
      <c r="G951" s="197" t="str">
        <f t="shared" si="222"/>
        <v/>
      </c>
      <c r="H951" s="197"/>
      <c r="I951" s="197"/>
      <c r="J951" s="197"/>
      <c r="K951" s="197"/>
      <c r="L951" s="197"/>
      <c r="M951" s="197"/>
      <c r="N951" s="199"/>
      <c r="O951" s="199"/>
      <c r="P951" s="199"/>
      <c r="Q951" s="199"/>
      <c r="R951" s="197"/>
      <c r="S951" s="197"/>
      <c r="T951" s="197"/>
      <c r="U951" s="197"/>
      <c r="V951" s="199" t="str">
        <f t="shared" si="223"/>
        <v/>
      </c>
      <c r="W951" s="199" t="str">
        <f t="shared" si="224"/>
        <v/>
      </c>
      <c r="X951" s="199" t="str">
        <f t="shared" si="225"/>
        <v/>
      </c>
      <c r="Y951" s="199" t="str">
        <f t="shared" si="226"/>
        <v/>
      </c>
    </row>
    <row r="952" spans="1:25" ht="34.5" customHeight="1" x14ac:dyDescent="0.25">
      <c r="A952" s="197" t="str">
        <f t="shared" si="221"/>
        <v/>
      </c>
      <c r="B952" s="198"/>
      <c r="C952" s="198"/>
      <c r="D952" s="197" t="str">
        <f t="shared" si="220"/>
        <v/>
      </c>
      <c r="E952" s="198"/>
      <c r="F952" s="197"/>
      <c r="G952" s="197" t="str">
        <f t="shared" si="222"/>
        <v/>
      </c>
      <c r="H952" s="197"/>
      <c r="I952" s="197"/>
      <c r="J952" s="197"/>
      <c r="K952" s="197"/>
      <c r="L952" s="197"/>
      <c r="M952" s="197"/>
      <c r="N952" s="199"/>
      <c r="O952" s="199"/>
      <c r="P952" s="199"/>
      <c r="Q952" s="199"/>
      <c r="R952" s="197"/>
      <c r="S952" s="197"/>
      <c r="T952" s="197"/>
      <c r="U952" s="197"/>
      <c r="V952" s="199" t="str">
        <f t="shared" si="223"/>
        <v/>
      </c>
      <c r="W952" s="199" t="str">
        <f t="shared" si="224"/>
        <v/>
      </c>
      <c r="X952" s="199" t="str">
        <f t="shared" si="225"/>
        <v/>
      </c>
      <c r="Y952" s="199" t="str">
        <f t="shared" si="226"/>
        <v/>
      </c>
    </row>
    <row r="953" spans="1:25" ht="34.5" customHeight="1" x14ac:dyDescent="0.25">
      <c r="A953" s="197" t="str">
        <f t="shared" si="221"/>
        <v/>
      </c>
      <c r="B953" s="198"/>
      <c r="C953" s="198"/>
      <c r="D953" s="197" t="str">
        <f t="shared" si="220"/>
        <v/>
      </c>
      <c r="E953" s="198"/>
      <c r="F953" s="197"/>
      <c r="G953" s="197" t="str">
        <f t="shared" si="222"/>
        <v/>
      </c>
      <c r="H953" s="197"/>
      <c r="I953" s="197"/>
      <c r="J953" s="197"/>
      <c r="K953" s="197"/>
      <c r="L953" s="197"/>
      <c r="M953" s="197"/>
      <c r="N953" s="199"/>
      <c r="O953" s="199"/>
      <c r="P953" s="199"/>
      <c r="Q953" s="199"/>
      <c r="R953" s="197"/>
      <c r="S953" s="197"/>
      <c r="T953" s="197"/>
      <c r="U953" s="197"/>
      <c r="V953" s="199" t="str">
        <f t="shared" si="223"/>
        <v/>
      </c>
      <c r="W953" s="199" t="str">
        <f t="shared" si="224"/>
        <v/>
      </c>
      <c r="X953" s="199" t="str">
        <f t="shared" si="225"/>
        <v/>
      </c>
      <c r="Y953" s="199" t="str">
        <f t="shared" si="226"/>
        <v/>
      </c>
    </row>
    <row r="954" spans="1:25" ht="34.5" customHeight="1" x14ac:dyDescent="0.25">
      <c r="A954" s="197" t="str">
        <f t="shared" si="221"/>
        <v/>
      </c>
      <c r="B954" s="198"/>
      <c r="C954" s="198"/>
      <c r="D954" s="197" t="str">
        <f t="shared" si="220"/>
        <v/>
      </c>
      <c r="E954" s="198"/>
      <c r="F954" s="197"/>
      <c r="G954" s="197" t="str">
        <f t="shared" si="222"/>
        <v/>
      </c>
      <c r="H954" s="197"/>
      <c r="I954" s="197"/>
      <c r="J954" s="197"/>
      <c r="K954" s="197"/>
      <c r="L954" s="197"/>
      <c r="M954" s="197"/>
      <c r="N954" s="199"/>
      <c r="O954" s="199"/>
      <c r="P954" s="199"/>
      <c r="Q954" s="199"/>
      <c r="R954" s="197"/>
      <c r="S954" s="197"/>
      <c r="T954" s="197"/>
      <c r="U954" s="197"/>
      <c r="V954" s="199" t="str">
        <f t="shared" si="223"/>
        <v/>
      </c>
      <c r="W954" s="199" t="str">
        <f t="shared" si="224"/>
        <v/>
      </c>
      <c r="X954" s="199" t="str">
        <f t="shared" si="225"/>
        <v/>
      </c>
      <c r="Y954" s="199" t="str">
        <f t="shared" si="226"/>
        <v/>
      </c>
    </row>
    <row r="955" spans="1:25" ht="34.5" customHeight="1" x14ac:dyDescent="0.25">
      <c r="A955" s="197" t="str">
        <f t="shared" si="221"/>
        <v/>
      </c>
      <c r="B955" s="198"/>
      <c r="C955" s="198"/>
      <c r="D955" s="197" t="str">
        <f t="shared" si="220"/>
        <v/>
      </c>
      <c r="E955" s="198"/>
      <c r="F955" s="197"/>
      <c r="G955" s="197" t="str">
        <f t="shared" si="222"/>
        <v/>
      </c>
      <c r="H955" s="197"/>
      <c r="I955" s="197"/>
      <c r="J955" s="197"/>
      <c r="K955" s="197"/>
      <c r="L955" s="197"/>
      <c r="M955" s="197"/>
      <c r="N955" s="199"/>
      <c r="O955" s="199"/>
      <c r="P955" s="199"/>
      <c r="Q955" s="199"/>
      <c r="R955" s="197"/>
      <c r="S955" s="197"/>
      <c r="T955" s="197"/>
      <c r="U955" s="197"/>
      <c r="V955" s="199" t="str">
        <f t="shared" si="223"/>
        <v/>
      </c>
      <c r="W955" s="199" t="str">
        <f t="shared" si="224"/>
        <v/>
      </c>
      <c r="X955" s="199" t="str">
        <f t="shared" si="225"/>
        <v/>
      </c>
      <c r="Y955" s="199" t="str">
        <f t="shared" si="226"/>
        <v/>
      </c>
    </row>
    <row r="956" spans="1:25" ht="34.5" customHeight="1" x14ac:dyDescent="0.25">
      <c r="A956" s="197" t="str">
        <f t="shared" si="221"/>
        <v/>
      </c>
      <c r="B956" s="198"/>
      <c r="C956" s="198"/>
      <c r="D956" s="197" t="str">
        <f t="shared" si="220"/>
        <v/>
      </c>
      <c r="E956" s="198"/>
      <c r="F956" s="197"/>
      <c r="G956" s="197" t="str">
        <f t="shared" si="222"/>
        <v/>
      </c>
      <c r="H956" s="197"/>
      <c r="I956" s="197"/>
      <c r="J956" s="197"/>
      <c r="K956" s="197"/>
      <c r="L956" s="197"/>
      <c r="M956" s="197"/>
      <c r="N956" s="199"/>
      <c r="O956" s="199"/>
      <c r="P956" s="199"/>
      <c r="Q956" s="199"/>
      <c r="R956" s="197"/>
      <c r="S956" s="197"/>
      <c r="T956" s="197"/>
      <c r="U956" s="197"/>
      <c r="V956" s="199" t="str">
        <f t="shared" si="223"/>
        <v/>
      </c>
      <c r="W956" s="199" t="str">
        <f t="shared" si="224"/>
        <v/>
      </c>
      <c r="X956" s="199" t="str">
        <f t="shared" si="225"/>
        <v/>
      </c>
      <c r="Y956" s="199" t="str">
        <f t="shared" si="226"/>
        <v/>
      </c>
    </row>
    <row r="957" spans="1:25" ht="34.5" customHeight="1" x14ac:dyDescent="0.25">
      <c r="A957" s="197" t="str">
        <f t="shared" si="221"/>
        <v/>
      </c>
      <c r="B957" s="198"/>
      <c r="C957" s="198"/>
      <c r="D957" s="197" t="str">
        <f t="shared" si="220"/>
        <v/>
      </c>
      <c r="E957" s="198"/>
      <c r="F957" s="197"/>
      <c r="G957" s="197" t="str">
        <f t="shared" si="222"/>
        <v/>
      </c>
      <c r="H957" s="197"/>
      <c r="I957" s="197"/>
      <c r="J957" s="197"/>
      <c r="K957" s="197"/>
      <c r="L957" s="197"/>
      <c r="M957" s="197"/>
      <c r="N957" s="199"/>
      <c r="O957" s="199"/>
      <c r="P957" s="199"/>
      <c r="Q957" s="199"/>
      <c r="R957" s="197"/>
      <c r="S957" s="197"/>
      <c r="T957" s="197"/>
      <c r="U957" s="197"/>
      <c r="V957" s="199" t="str">
        <f t="shared" si="223"/>
        <v/>
      </c>
      <c r="W957" s="199" t="str">
        <f t="shared" si="224"/>
        <v/>
      </c>
      <c r="X957" s="199" t="str">
        <f t="shared" si="225"/>
        <v/>
      </c>
      <c r="Y957" s="199" t="str">
        <f t="shared" si="226"/>
        <v/>
      </c>
    </row>
    <row r="958" spans="1:25" ht="34.5" customHeight="1" x14ac:dyDescent="0.25">
      <c r="A958" s="197" t="str">
        <f t="shared" si="221"/>
        <v/>
      </c>
      <c r="B958" s="198"/>
      <c r="C958" s="198"/>
      <c r="D958" s="197" t="str">
        <f t="shared" si="220"/>
        <v/>
      </c>
      <c r="E958" s="198"/>
      <c r="F958" s="197"/>
      <c r="G958" s="197" t="str">
        <f t="shared" si="222"/>
        <v/>
      </c>
      <c r="H958" s="197"/>
      <c r="I958" s="197"/>
      <c r="J958" s="197"/>
      <c r="K958" s="197"/>
      <c r="L958" s="197"/>
      <c r="M958" s="197"/>
      <c r="N958" s="199"/>
      <c r="O958" s="199"/>
      <c r="P958" s="199"/>
      <c r="Q958" s="199"/>
      <c r="R958" s="197"/>
      <c r="S958" s="197"/>
      <c r="T958" s="197"/>
      <c r="U958" s="197"/>
      <c r="V958" s="199" t="str">
        <f t="shared" si="223"/>
        <v/>
      </c>
      <c r="W958" s="199" t="str">
        <f t="shared" si="224"/>
        <v/>
      </c>
      <c r="X958" s="199" t="str">
        <f t="shared" si="225"/>
        <v/>
      </c>
      <c r="Y958" s="199" t="str">
        <f t="shared" si="226"/>
        <v/>
      </c>
    </row>
    <row r="959" spans="1:25" ht="34.5" customHeight="1" x14ac:dyDescent="0.25">
      <c r="A959" s="197" t="str">
        <f t="shared" si="221"/>
        <v/>
      </c>
      <c r="B959" s="198"/>
      <c r="C959" s="198"/>
      <c r="D959" s="197" t="str">
        <f t="shared" si="220"/>
        <v/>
      </c>
      <c r="E959" s="198"/>
      <c r="F959" s="197"/>
      <c r="G959" s="197" t="str">
        <f t="shared" si="222"/>
        <v/>
      </c>
      <c r="H959" s="197"/>
      <c r="I959" s="197"/>
      <c r="J959" s="197"/>
      <c r="K959" s="197"/>
      <c r="L959" s="197"/>
      <c r="M959" s="197"/>
      <c r="N959" s="199"/>
      <c r="O959" s="199"/>
      <c r="P959" s="199"/>
      <c r="Q959" s="199"/>
      <c r="R959" s="197"/>
      <c r="S959" s="197"/>
      <c r="T959" s="197"/>
      <c r="U959" s="197"/>
      <c r="V959" s="199" t="str">
        <f t="shared" si="223"/>
        <v/>
      </c>
      <c r="W959" s="199" t="str">
        <f t="shared" si="224"/>
        <v/>
      </c>
      <c r="X959" s="199" t="str">
        <f t="shared" si="225"/>
        <v/>
      </c>
      <c r="Y959" s="199" t="str">
        <f t="shared" si="226"/>
        <v/>
      </c>
    </row>
    <row r="960" spans="1:25" ht="34.5" customHeight="1" x14ac:dyDescent="0.25">
      <c r="A960" s="197" t="str">
        <f t="shared" si="221"/>
        <v/>
      </c>
      <c r="B960" s="198"/>
      <c r="C960" s="198"/>
      <c r="D960" s="197" t="str">
        <f t="shared" si="220"/>
        <v/>
      </c>
      <c r="E960" s="198"/>
      <c r="F960" s="197"/>
      <c r="G960" s="197" t="str">
        <f t="shared" si="222"/>
        <v/>
      </c>
      <c r="H960" s="197"/>
      <c r="I960" s="197"/>
      <c r="J960" s="197"/>
      <c r="K960" s="197"/>
      <c r="L960" s="197"/>
      <c r="M960" s="197"/>
      <c r="N960" s="199"/>
      <c r="O960" s="199"/>
      <c r="P960" s="199"/>
      <c r="Q960" s="199"/>
      <c r="R960" s="197"/>
      <c r="S960" s="197"/>
      <c r="T960" s="197"/>
      <c r="U960" s="197"/>
      <c r="V960" s="199" t="str">
        <f t="shared" si="223"/>
        <v/>
      </c>
      <c r="W960" s="199" t="str">
        <f t="shared" si="224"/>
        <v/>
      </c>
      <c r="X960" s="199" t="str">
        <f t="shared" si="225"/>
        <v/>
      </c>
      <c r="Y960" s="199" t="str">
        <f t="shared" si="226"/>
        <v/>
      </c>
    </row>
    <row r="961" spans="1:25" ht="34.5" customHeight="1" x14ac:dyDescent="0.25">
      <c r="A961" s="197" t="str">
        <f t="shared" si="221"/>
        <v/>
      </c>
      <c r="B961" s="198"/>
      <c r="C961" s="198"/>
      <c r="D961" s="197" t="str">
        <f t="shared" si="220"/>
        <v/>
      </c>
      <c r="E961" s="198"/>
      <c r="F961" s="197"/>
      <c r="G961" s="197" t="str">
        <f t="shared" si="222"/>
        <v/>
      </c>
      <c r="H961" s="197"/>
      <c r="I961" s="197"/>
      <c r="J961" s="197"/>
      <c r="K961" s="197"/>
      <c r="L961" s="197"/>
      <c r="M961" s="197"/>
      <c r="N961" s="199"/>
      <c r="O961" s="199"/>
      <c r="P961" s="199"/>
      <c r="Q961" s="199"/>
      <c r="R961" s="197"/>
      <c r="S961" s="197"/>
      <c r="T961" s="197"/>
      <c r="U961" s="197"/>
      <c r="V961" s="199" t="str">
        <f t="shared" si="223"/>
        <v/>
      </c>
      <c r="W961" s="199" t="str">
        <f t="shared" si="224"/>
        <v/>
      </c>
      <c r="X961" s="199" t="str">
        <f t="shared" si="225"/>
        <v/>
      </c>
      <c r="Y961" s="199" t="str">
        <f t="shared" si="226"/>
        <v/>
      </c>
    </row>
    <row r="962" spans="1:25" ht="34.5" customHeight="1" x14ac:dyDescent="0.25">
      <c r="A962" s="197" t="str">
        <f t="shared" si="221"/>
        <v/>
      </c>
      <c r="B962" s="198"/>
      <c r="C962" s="198"/>
      <c r="D962" s="197" t="str">
        <f t="shared" si="220"/>
        <v/>
      </c>
      <c r="E962" s="198"/>
      <c r="F962" s="197"/>
      <c r="G962" s="197" t="str">
        <f t="shared" si="222"/>
        <v/>
      </c>
      <c r="H962" s="197"/>
      <c r="I962" s="197"/>
      <c r="J962" s="197"/>
      <c r="K962" s="197"/>
      <c r="L962" s="197"/>
      <c r="M962" s="197"/>
      <c r="N962" s="199"/>
      <c r="O962" s="199"/>
      <c r="P962" s="199"/>
      <c r="Q962" s="199"/>
      <c r="R962" s="197"/>
      <c r="S962" s="197"/>
      <c r="T962" s="197"/>
      <c r="U962" s="197"/>
      <c r="V962" s="199" t="str">
        <f t="shared" si="223"/>
        <v/>
      </c>
      <c r="W962" s="199" t="str">
        <f t="shared" si="224"/>
        <v/>
      </c>
      <c r="X962" s="199" t="str">
        <f t="shared" si="225"/>
        <v/>
      </c>
      <c r="Y962" s="199" t="str">
        <f t="shared" si="226"/>
        <v/>
      </c>
    </row>
    <row r="963" spans="1:25" ht="34.5" customHeight="1" x14ac:dyDescent="0.25">
      <c r="A963" s="197" t="str">
        <f t="shared" si="221"/>
        <v/>
      </c>
      <c r="B963" s="198"/>
      <c r="C963" s="198"/>
      <c r="D963" s="197" t="str">
        <f t="shared" si="220"/>
        <v/>
      </c>
      <c r="E963" s="198"/>
      <c r="F963" s="197"/>
      <c r="G963" s="197" t="str">
        <f t="shared" si="222"/>
        <v/>
      </c>
      <c r="H963" s="197"/>
      <c r="I963" s="197"/>
      <c r="J963" s="197"/>
      <c r="K963" s="197"/>
      <c r="L963" s="197"/>
      <c r="M963" s="197"/>
      <c r="N963" s="199"/>
      <c r="O963" s="199"/>
      <c r="P963" s="199"/>
      <c r="Q963" s="199"/>
      <c r="R963" s="197"/>
      <c r="S963" s="197"/>
      <c r="T963" s="197"/>
      <c r="U963" s="197"/>
      <c r="V963" s="199" t="str">
        <f t="shared" si="223"/>
        <v/>
      </c>
      <c r="W963" s="199" t="str">
        <f t="shared" si="224"/>
        <v/>
      </c>
      <c r="X963" s="199" t="str">
        <f t="shared" si="225"/>
        <v/>
      </c>
      <c r="Y963" s="199" t="str">
        <f t="shared" si="226"/>
        <v/>
      </c>
    </row>
    <row r="964" spans="1:25" ht="34.5" customHeight="1" x14ac:dyDescent="0.25">
      <c r="A964" s="197" t="str">
        <f t="shared" si="221"/>
        <v/>
      </c>
      <c r="B964" s="198"/>
      <c r="C964" s="198"/>
      <c r="D964" s="197" t="str">
        <f t="shared" si="220"/>
        <v/>
      </c>
      <c r="E964" s="198"/>
      <c r="F964" s="197"/>
      <c r="G964" s="197" t="str">
        <f t="shared" si="222"/>
        <v/>
      </c>
      <c r="H964" s="197"/>
      <c r="I964" s="197"/>
      <c r="J964" s="197"/>
      <c r="K964" s="197"/>
      <c r="L964" s="197"/>
      <c r="M964" s="197"/>
      <c r="N964" s="199"/>
      <c r="O964" s="199"/>
      <c r="P964" s="199"/>
      <c r="Q964" s="199"/>
      <c r="R964" s="197"/>
      <c r="S964" s="197"/>
      <c r="T964" s="197"/>
      <c r="U964" s="197"/>
      <c r="V964" s="199" t="str">
        <f t="shared" si="223"/>
        <v/>
      </c>
      <c r="W964" s="199" t="str">
        <f t="shared" si="224"/>
        <v/>
      </c>
      <c r="X964" s="199" t="str">
        <f t="shared" si="225"/>
        <v/>
      </c>
      <c r="Y964" s="199" t="str">
        <f t="shared" si="226"/>
        <v/>
      </c>
    </row>
    <row r="965" spans="1:25" ht="34.5" customHeight="1" x14ac:dyDescent="0.25">
      <c r="A965" s="197" t="str">
        <f t="shared" si="221"/>
        <v/>
      </c>
      <c r="B965" s="198"/>
      <c r="C965" s="198"/>
      <c r="D965" s="197" t="str">
        <f t="shared" ref="D965:D1028" si="227">IF(E965="","",WEEKNUM(E965,21))</f>
        <v/>
      </c>
      <c r="E965" s="198"/>
      <c r="F965" s="197"/>
      <c r="G965" s="197" t="str">
        <f t="shared" si="222"/>
        <v/>
      </c>
      <c r="H965" s="197"/>
      <c r="I965" s="197"/>
      <c r="J965" s="197"/>
      <c r="K965" s="197"/>
      <c r="L965" s="197"/>
      <c r="M965" s="197"/>
      <c r="N965" s="199"/>
      <c r="O965" s="199"/>
      <c r="P965" s="199"/>
      <c r="Q965" s="199"/>
      <c r="R965" s="197"/>
      <c r="S965" s="197"/>
      <c r="T965" s="197"/>
      <c r="U965" s="197"/>
      <c r="V965" s="199" t="str">
        <f t="shared" si="223"/>
        <v/>
      </c>
      <c r="W965" s="199" t="str">
        <f t="shared" si="224"/>
        <v/>
      </c>
      <c r="X965" s="199" t="str">
        <f t="shared" si="225"/>
        <v/>
      </c>
      <c r="Y965" s="199" t="str">
        <f t="shared" si="226"/>
        <v/>
      </c>
    </row>
    <row r="966" spans="1:25" ht="34.5" customHeight="1" x14ac:dyDescent="0.25">
      <c r="A966" s="197" t="str">
        <f t="shared" si="221"/>
        <v/>
      </c>
      <c r="B966" s="198"/>
      <c r="C966" s="198"/>
      <c r="D966" s="197" t="str">
        <f t="shared" si="227"/>
        <v/>
      </c>
      <c r="E966" s="198"/>
      <c r="F966" s="197"/>
      <c r="G966" s="197" t="str">
        <f t="shared" si="222"/>
        <v/>
      </c>
      <c r="H966" s="197"/>
      <c r="I966" s="197"/>
      <c r="J966" s="197"/>
      <c r="K966" s="197"/>
      <c r="L966" s="197"/>
      <c r="M966" s="197"/>
      <c r="N966" s="199"/>
      <c r="O966" s="199"/>
      <c r="P966" s="199"/>
      <c r="Q966" s="199"/>
      <c r="R966" s="197"/>
      <c r="S966" s="197"/>
      <c r="T966" s="197"/>
      <c r="U966" s="197"/>
      <c r="V966" s="199" t="str">
        <f t="shared" si="223"/>
        <v/>
      </c>
      <c r="W966" s="199" t="str">
        <f t="shared" si="224"/>
        <v/>
      </c>
      <c r="X966" s="199" t="str">
        <f t="shared" si="225"/>
        <v/>
      </c>
      <c r="Y966" s="199" t="str">
        <f t="shared" si="226"/>
        <v/>
      </c>
    </row>
    <row r="967" spans="1:25" ht="34.5" customHeight="1" x14ac:dyDescent="0.25">
      <c r="A967" s="197" t="str">
        <f t="shared" si="221"/>
        <v/>
      </c>
      <c r="B967" s="198"/>
      <c r="C967" s="198"/>
      <c r="D967" s="197" t="str">
        <f t="shared" si="227"/>
        <v/>
      </c>
      <c r="E967" s="198"/>
      <c r="F967" s="197"/>
      <c r="G967" s="197" t="str">
        <f t="shared" si="222"/>
        <v/>
      </c>
      <c r="H967" s="197"/>
      <c r="I967" s="197"/>
      <c r="J967" s="197"/>
      <c r="K967" s="197"/>
      <c r="L967" s="197"/>
      <c r="M967" s="197"/>
      <c r="N967" s="199"/>
      <c r="O967" s="199"/>
      <c r="P967" s="199"/>
      <c r="Q967" s="199"/>
      <c r="R967" s="197"/>
      <c r="S967" s="197"/>
      <c r="T967" s="197"/>
      <c r="U967" s="197"/>
      <c r="V967" s="199" t="str">
        <f t="shared" si="223"/>
        <v/>
      </c>
      <c r="W967" s="199" t="str">
        <f t="shared" si="224"/>
        <v/>
      </c>
      <c r="X967" s="199" t="str">
        <f t="shared" si="225"/>
        <v/>
      </c>
      <c r="Y967" s="199" t="str">
        <f t="shared" si="226"/>
        <v/>
      </c>
    </row>
    <row r="968" spans="1:25" ht="34.5" customHeight="1" x14ac:dyDescent="0.25">
      <c r="A968" s="197" t="str">
        <f t="shared" ref="A968:A1031" si="228">IF(B968="","",WEEKNUM(B968,21))</f>
        <v/>
      </c>
      <c r="B968" s="198"/>
      <c r="C968" s="198"/>
      <c r="D968" s="197" t="str">
        <f t="shared" si="227"/>
        <v/>
      </c>
      <c r="E968" s="198"/>
      <c r="F968" s="197"/>
      <c r="G968" s="197" t="str">
        <f t="shared" si="222"/>
        <v/>
      </c>
      <c r="H968" s="197"/>
      <c r="I968" s="197"/>
      <c r="J968" s="197"/>
      <c r="K968" s="197"/>
      <c r="L968" s="197"/>
      <c r="M968" s="197"/>
      <c r="N968" s="199"/>
      <c r="O968" s="199"/>
      <c r="P968" s="199"/>
      <c r="Q968" s="199"/>
      <c r="R968" s="197"/>
      <c r="S968" s="197"/>
      <c r="T968" s="197"/>
      <c r="U968" s="197"/>
      <c r="V968" s="199" t="str">
        <f t="shared" si="223"/>
        <v/>
      </c>
      <c r="W968" s="199" t="str">
        <f t="shared" si="224"/>
        <v/>
      </c>
      <c r="X968" s="199" t="str">
        <f t="shared" si="225"/>
        <v/>
      </c>
      <c r="Y968" s="199" t="str">
        <f t="shared" si="226"/>
        <v/>
      </c>
    </row>
    <row r="969" spans="1:25" ht="34.5" customHeight="1" x14ac:dyDescent="0.25">
      <c r="A969" s="197" t="str">
        <f t="shared" si="228"/>
        <v/>
      </c>
      <c r="B969" s="198"/>
      <c r="C969" s="198"/>
      <c r="D969" s="197" t="str">
        <f t="shared" si="227"/>
        <v/>
      </c>
      <c r="E969" s="198"/>
      <c r="F969" s="197"/>
      <c r="G969" s="197" t="str">
        <f t="shared" si="222"/>
        <v/>
      </c>
      <c r="H969" s="197"/>
      <c r="I969" s="197"/>
      <c r="J969" s="197"/>
      <c r="K969" s="197"/>
      <c r="L969" s="197"/>
      <c r="M969" s="197"/>
      <c r="N969" s="199"/>
      <c r="O969" s="199"/>
      <c r="P969" s="199"/>
      <c r="Q969" s="199"/>
      <c r="R969" s="197"/>
      <c r="S969" s="197"/>
      <c r="T969" s="197"/>
      <c r="U969" s="197"/>
      <c r="V969" s="199" t="str">
        <f t="shared" si="223"/>
        <v/>
      </c>
      <c r="W969" s="199" t="str">
        <f t="shared" si="224"/>
        <v/>
      </c>
      <c r="X969" s="199" t="str">
        <f t="shared" si="225"/>
        <v/>
      </c>
      <c r="Y969" s="199" t="str">
        <f t="shared" si="226"/>
        <v/>
      </c>
    </row>
    <row r="970" spans="1:25" ht="34.5" customHeight="1" x14ac:dyDescent="0.25">
      <c r="A970" s="197" t="str">
        <f t="shared" si="228"/>
        <v/>
      </c>
      <c r="B970" s="198"/>
      <c r="C970" s="198"/>
      <c r="D970" s="197" t="str">
        <f t="shared" si="227"/>
        <v/>
      </c>
      <c r="E970" s="198"/>
      <c r="F970" s="197"/>
      <c r="G970" s="197" t="str">
        <f t="shared" si="222"/>
        <v/>
      </c>
      <c r="H970" s="197"/>
      <c r="I970" s="197"/>
      <c r="J970" s="197"/>
      <c r="K970" s="197"/>
      <c r="L970" s="197"/>
      <c r="M970" s="197"/>
      <c r="N970" s="199"/>
      <c r="O970" s="199"/>
      <c r="P970" s="199"/>
      <c r="Q970" s="199"/>
      <c r="R970" s="197"/>
      <c r="S970" s="197"/>
      <c r="T970" s="197"/>
      <c r="U970" s="197"/>
      <c r="V970" s="199" t="str">
        <f t="shared" si="223"/>
        <v/>
      </c>
      <c r="W970" s="199" t="str">
        <f t="shared" si="224"/>
        <v/>
      </c>
      <c r="X970" s="199" t="str">
        <f t="shared" si="225"/>
        <v/>
      </c>
      <c r="Y970" s="199" t="str">
        <f t="shared" si="226"/>
        <v/>
      </c>
    </row>
    <row r="971" spans="1:25" ht="34.5" customHeight="1" x14ac:dyDescent="0.25">
      <c r="A971" s="197" t="str">
        <f t="shared" si="228"/>
        <v/>
      </c>
      <c r="B971" s="198"/>
      <c r="C971" s="198"/>
      <c r="D971" s="197" t="str">
        <f t="shared" si="227"/>
        <v/>
      </c>
      <c r="E971" s="198"/>
      <c r="F971" s="197"/>
      <c r="G971" s="197" t="str">
        <f t="shared" si="222"/>
        <v/>
      </c>
      <c r="H971" s="197"/>
      <c r="I971" s="197"/>
      <c r="J971" s="197"/>
      <c r="K971" s="197"/>
      <c r="L971" s="197"/>
      <c r="M971" s="197"/>
      <c r="N971" s="199"/>
      <c r="O971" s="199"/>
      <c r="P971" s="199"/>
      <c r="Q971" s="199"/>
      <c r="R971" s="197"/>
      <c r="S971" s="197"/>
      <c r="T971" s="197"/>
      <c r="U971" s="197"/>
      <c r="V971" s="199" t="str">
        <f t="shared" si="223"/>
        <v/>
      </c>
      <c r="W971" s="199" t="str">
        <f t="shared" si="224"/>
        <v/>
      </c>
      <c r="X971" s="199" t="str">
        <f t="shared" si="225"/>
        <v/>
      </c>
      <c r="Y971" s="199" t="str">
        <f t="shared" si="226"/>
        <v/>
      </c>
    </row>
    <row r="972" spans="1:25" ht="34.5" customHeight="1" x14ac:dyDescent="0.25">
      <c r="A972" s="197" t="str">
        <f t="shared" si="228"/>
        <v/>
      </c>
      <c r="B972" s="198"/>
      <c r="C972" s="198"/>
      <c r="D972" s="197" t="str">
        <f t="shared" si="227"/>
        <v/>
      </c>
      <c r="E972" s="198"/>
      <c r="F972" s="197"/>
      <c r="G972" s="197" t="str">
        <f t="shared" si="222"/>
        <v/>
      </c>
      <c r="H972" s="197"/>
      <c r="I972" s="197"/>
      <c r="J972" s="197"/>
      <c r="K972" s="197"/>
      <c r="L972" s="197"/>
      <c r="M972" s="197"/>
      <c r="N972" s="199"/>
      <c r="O972" s="199"/>
      <c r="P972" s="199"/>
      <c r="Q972" s="199"/>
      <c r="R972" s="197"/>
      <c r="S972" s="197"/>
      <c r="T972" s="197"/>
      <c r="U972" s="197"/>
      <c r="V972" s="199" t="str">
        <f t="shared" si="223"/>
        <v/>
      </c>
      <c r="W972" s="199" t="str">
        <f t="shared" si="224"/>
        <v/>
      </c>
      <c r="X972" s="199" t="str">
        <f t="shared" si="225"/>
        <v/>
      </c>
      <c r="Y972" s="199" t="str">
        <f t="shared" si="226"/>
        <v/>
      </c>
    </row>
    <row r="973" spans="1:25" ht="34.5" customHeight="1" x14ac:dyDescent="0.25">
      <c r="A973" s="197" t="str">
        <f t="shared" si="228"/>
        <v/>
      </c>
      <c r="B973" s="198"/>
      <c r="C973" s="198"/>
      <c r="D973" s="197" t="str">
        <f t="shared" si="227"/>
        <v/>
      </c>
      <c r="E973" s="198"/>
      <c r="F973" s="197"/>
      <c r="G973" s="197" t="str">
        <f t="shared" si="222"/>
        <v/>
      </c>
      <c r="H973" s="197"/>
      <c r="I973" s="197"/>
      <c r="J973" s="197"/>
      <c r="K973" s="197"/>
      <c r="L973" s="197"/>
      <c r="M973" s="197"/>
      <c r="N973" s="199"/>
      <c r="O973" s="199"/>
      <c r="P973" s="199"/>
      <c r="Q973" s="199"/>
      <c r="R973" s="197"/>
      <c r="S973" s="197"/>
      <c r="T973" s="197"/>
      <c r="U973" s="197"/>
      <c r="V973" s="199" t="str">
        <f t="shared" si="223"/>
        <v/>
      </c>
      <c r="W973" s="199" t="str">
        <f t="shared" si="224"/>
        <v/>
      </c>
      <c r="X973" s="199" t="str">
        <f t="shared" si="225"/>
        <v/>
      </c>
      <c r="Y973" s="199" t="str">
        <f t="shared" si="226"/>
        <v/>
      </c>
    </row>
    <row r="974" spans="1:25" ht="34.5" customHeight="1" x14ac:dyDescent="0.25">
      <c r="A974" s="197" t="str">
        <f t="shared" si="228"/>
        <v/>
      </c>
      <c r="B974" s="198"/>
      <c r="C974" s="198"/>
      <c r="D974" s="197" t="str">
        <f t="shared" si="227"/>
        <v/>
      </c>
      <c r="E974" s="198"/>
      <c r="F974" s="197"/>
      <c r="G974" s="197" t="str">
        <f t="shared" si="222"/>
        <v/>
      </c>
      <c r="H974" s="197"/>
      <c r="I974" s="197"/>
      <c r="J974" s="197"/>
      <c r="K974" s="197"/>
      <c r="L974" s="197"/>
      <c r="M974" s="197"/>
      <c r="N974" s="199"/>
      <c r="O974" s="199"/>
      <c r="P974" s="199"/>
      <c r="Q974" s="199"/>
      <c r="R974" s="197"/>
      <c r="S974" s="197"/>
      <c r="T974" s="197"/>
      <c r="U974" s="197"/>
      <c r="V974" s="199" t="str">
        <f t="shared" si="223"/>
        <v/>
      </c>
      <c r="W974" s="199" t="str">
        <f t="shared" si="224"/>
        <v/>
      </c>
      <c r="X974" s="199" t="str">
        <f t="shared" si="225"/>
        <v/>
      </c>
      <c r="Y974" s="199" t="str">
        <f t="shared" si="226"/>
        <v/>
      </c>
    </row>
    <row r="975" spans="1:25" ht="34.5" customHeight="1" x14ac:dyDescent="0.25">
      <c r="A975" s="197" t="str">
        <f t="shared" si="228"/>
        <v/>
      </c>
      <c r="B975" s="198"/>
      <c r="C975" s="198"/>
      <c r="D975" s="197" t="str">
        <f t="shared" si="227"/>
        <v/>
      </c>
      <c r="E975" s="198"/>
      <c r="F975" s="197"/>
      <c r="G975" s="197" t="str">
        <f t="shared" si="222"/>
        <v/>
      </c>
      <c r="H975" s="197"/>
      <c r="I975" s="197"/>
      <c r="J975" s="197"/>
      <c r="K975" s="197"/>
      <c r="L975" s="197"/>
      <c r="M975" s="197"/>
      <c r="N975" s="199"/>
      <c r="O975" s="199"/>
      <c r="P975" s="199"/>
      <c r="Q975" s="199"/>
      <c r="R975" s="197"/>
      <c r="S975" s="197"/>
      <c r="T975" s="197"/>
      <c r="U975" s="197"/>
      <c r="V975" s="199" t="str">
        <f t="shared" si="223"/>
        <v/>
      </c>
      <c r="W975" s="199" t="str">
        <f t="shared" si="224"/>
        <v/>
      </c>
      <c r="X975" s="199" t="str">
        <f t="shared" si="225"/>
        <v/>
      </c>
      <c r="Y975" s="199" t="str">
        <f t="shared" si="226"/>
        <v/>
      </c>
    </row>
    <row r="976" spans="1:25" ht="34.5" customHeight="1" x14ac:dyDescent="0.25">
      <c r="A976" s="197" t="str">
        <f t="shared" si="228"/>
        <v/>
      </c>
      <c r="B976" s="198"/>
      <c r="C976" s="198"/>
      <c r="D976" s="197" t="str">
        <f t="shared" si="227"/>
        <v/>
      </c>
      <c r="E976" s="198"/>
      <c r="F976" s="197"/>
      <c r="G976" s="197" t="str">
        <f t="shared" si="222"/>
        <v/>
      </c>
      <c r="H976" s="197"/>
      <c r="I976" s="197"/>
      <c r="J976" s="197"/>
      <c r="K976" s="197"/>
      <c r="L976" s="197"/>
      <c r="M976" s="197"/>
      <c r="N976" s="199"/>
      <c r="O976" s="199"/>
      <c r="P976" s="199"/>
      <c r="Q976" s="199"/>
      <c r="R976" s="197"/>
      <c r="S976" s="197"/>
      <c r="T976" s="197"/>
      <c r="U976" s="197"/>
      <c r="V976" s="199" t="str">
        <f t="shared" si="223"/>
        <v/>
      </c>
      <c r="W976" s="199" t="str">
        <f t="shared" si="224"/>
        <v/>
      </c>
      <c r="X976" s="199" t="str">
        <f t="shared" si="225"/>
        <v/>
      </c>
      <c r="Y976" s="199" t="str">
        <f t="shared" si="226"/>
        <v/>
      </c>
    </row>
    <row r="977" spans="1:25" ht="34.5" customHeight="1" x14ac:dyDescent="0.25">
      <c r="A977" s="197" t="str">
        <f t="shared" si="228"/>
        <v/>
      </c>
      <c r="B977" s="198"/>
      <c r="C977" s="198"/>
      <c r="D977" s="197" t="str">
        <f t="shared" si="227"/>
        <v/>
      </c>
      <c r="E977" s="198"/>
      <c r="F977" s="197"/>
      <c r="G977" s="197" t="str">
        <f t="shared" si="222"/>
        <v/>
      </c>
      <c r="H977" s="197"/>
      <c r="I977" s="197"/>
      <c r="J977" s="197"/>
      <c r="K977" s="197"/>
      <c r="L977" s="197"/>
      <c r="M977" s="197"/>
      <c r="N977" s="199"/>
      <c r="O977" s="199"/>
      <c r="P977" s="199"/>
      <c r="Q977" s="199"/>
      <c r="R977" s="197"/>
      <c r="S977" s="197"/>
      <c r="T977" s="197"/>
      <c r="U977" s="197"/>
      <c r="V977" s="199" t="str">
        <f t="shared" si="223"/>
        <v/>
      </c>
      <c r="W977" s="199" t="str">
        <f t="shared" si="224"/>
        <v/>
      </c>
      <c r="X977" s="199" t="str">
        <f t="shared" si="225"/>
        <v/>
      </c>
      <c r="Y977" s="199" t="str">
        <f t="shared" si="226"/>
        <v/>
      </c>
    </row>
    <row r="978" spans="1:25" ht="34.5" customHeight="1" x14ac:dyDescent="0.25">
      <c r="A978" s="197" t="str">
        <f t="shared" si="228"/>
        <v/>
      </c>
      <c r="B978" s="198"/>
      <c r="C978" s="198"/>
      <c r="D978" s="197" t="str">
        <f t="shared" si="227"/>
        <v/>
      </c>
      <c r="E978" s="198"/>
      <c r="F978" s="197"/>
      <c r="G978" s="197" t="str">
        <f t="shared" si="222"/>
        <v/>
      </c>
      <c r="H978" s="197"/>
      <c r="I978" s="197"/>
      <c r="J978" s="197"/>
      <c r="K978" s="197"/>
      <c r="L978" s="197"/>
      <c r="M978" s="197"/>
      <c r="N978" s="199"/>
      <c r="O978" s="199"/>
      <c r="P978" s="199"/>
      <c r="Q978" s="199"/>
      <c r="R978" s="197"/>
      <c r="S978" s="197"/>
      <c r="T978" s="197"/>
      <c r="U978" s="197"/>
      <c r="V978" s="199" t="str">
        <f t="shared" si="223"/>
        <v/>
      </c>
      <c r="W978" s="199" t="str">
        <f t="shared" si="224"/>
        <v/>
      </c>
      <c r="X978" s="199" t="str">
        <f t="shared" si="225"/>
        <v/>
      </c>
      <c r="Y978" s="199" t="str">
        <f t="shared" si="226"/>
        <v/>
      </c>
    </row>
    <row r="979" spans="1:25" ht="34.5" customHeight="1" x14ac:dyDescent="0.25">
      <c r="A979" s="197" t="str">
        <f t="shared" si="228"/>
        <v/>
      </c>
      <c r="B979" s="198"/>
      <c r="C979" s="198"/>
      <c r="D979" s="197" t="str">
        <f t="shared" si="227"/>
        <v/>
      </c>
      <c r="E979" s="198"/>
      <c r="F979" s="197"/>
      <c r="G979" s="197" t="str">
        <f t="shared" si="222"/>
        <v/>
      </c>
      <c r="H979" s="197"/>
      <c r="I979" s="197"/>
      <c r="J979" s="197"/>
      <c r="K979" s="197"/>
      <c r="L979" s="197"/>
      <c r="M979" s="197"/>
      <c r="N979" s="199"/>
      <c r="O979" s="199"/>
      <c r="P979" s="199"/>
      <c r="Q979" s="199"/>
      <c r="R979" s="197"/>
      <c r="S979" s="197"/>
      <c r="T979" s="197"/>
      <c r="U979" s="197"/>
      <c r="V979" s="199" t="str">
        <f t="shared" si="223"/>
        <v/>
      </c>
      <c r="W979" s="199" t="str">
        <f t="shared" si="224"/>
        <v/>
      </c>
      <c r="X979" s="199" t="str">
        <f t="shared" si="225"/>
        <v/>
      </c>
      <c r="Y979" s="199" t="str">
        <f t="shared" si="226"/>
        <v/>
      </c>
    </row>
    <row r="980" spans="1:25" ht="34.5" customHeight="1" x14ac:dyDescent="0.25">
      <c r="A980" s="197" t="str">
        <f t="shared" si="228"/>
        <v/>
      </c>
      <c r="B980" s="198"/>
      <c r="C980" s="198"/>
      <c r="D980" s="197" t="str">
        <f t="shared" si="227"/>
        <v/>
      </c>
      <c r="E980" s="198"/>
      <c r="F980" s="197"/>
      <c r="G980" s="197" t="str">
        <f t="shared" si="222"/>
        <v/>
      </c>
      <c r="H980" s="197"/>
      <c r="I980" s="197"/>
      <c r="J980" s="197"/>
      <c r="K980" s="197"/>
      <c r="L980" s="197"/>
      <c r="M980" s="197"/>
      <c r="N980" s="199"/>
      <c r="O980" s="199"/>
      <c r="P980" s="199"/>
      <c r="Q980" s="199"/>
      <c r="R980" s="197"/>
      <c r="S980" s="197"/>
      <c r="T980" s="197"/>
      <c r="U980" s="197"/>
      <c r="V980" s="199" t="str">
        <f t="shared" si="223"/>
        <v/>
      </c>
      <c r="W980" s="199" t="str">
        <f t="shared" si="224"/>
        <v/>
      </c>
      <c r="X980" s="199" t="str">
        <f t="shared" si="225"/>
        <v/>
      </c>
      <c r="Y980" s="199" t="str">
        <f t="shared" si="226"/>
        <v/>
      </c>
    </row>
    <row r="981" spans="1:25" ht="34.5" customHeight="1" x14ac:dyDescent="0.25">
      <c r="A981" s="197" t="str">
        <f t="shared" si="228"/>
        <v/>
      </c>
      <c r="B981" s="198"/>
      <c r="C981" s="198"/>
      <c r="D981" s="197" t="str">
        <f t="shared" si="227"/>
        <v/>
      </c>
      <c r="E981" s="198"/>
      <c r="F981" s="197"/>
      <c r="G981" s="197" t="str">
        <f t="shared" si="222"/>
        <v/>
      </c>
      <c r="H981" s="197"/>
      <c r="I981" s="197"/>
      <c r="J981" s="197"/>
      <c r="K981" s="197"/>
      <c r="L981" s="197"/>
      <c r="M981" s="197"/>
      <c r="N981" s="199"/>
      <c r="O981" s="199"/>
      <c r="P981" s="199"/>
      <c r="Q981" s="199"/>
      <c r="R981" s="197"/>
      <c r="S981" s="197"/>
      <c r="T981" s="197"/>
      <c r="U981" s="197"/>
      <c r="V981" s="199" t="str">
        <f t="shared" si="223"/>
        <v/>
      </c>
      <c r="W981" s="199" t="str">
        <f t="shared" si="224"/>
        <v/>
      </c>
      <c r="X981" s="199" t="str">
        <f t="shared" si="225"/>
        <v/>
      </c>
      <c r="Y981" s="199" t="str">
        <f t="shared" si="226"/>
        <v/>
      </c>
    </row>
    <row r="982" spans="1:25" ht="34.5" customHeight="1" x14ac:dyDescent="0.25">
      <c r="A982" s="197" t="str">
        <f t="shared" si="228"/>
        <v/>
      </c>
      <c r="B982" s="198"/>
      <c r="C982" s="198"/>
      <c r="D982" s="197" t="str">
        <f t="shared" si="227"/>
        <v/>
      </c>
      <c r="E982" s="198"/>
      <c r="F982" s="197"/>
      <c r="G982" s="197" t="str">
        <f t="shared" si="222"/>
        <v/>
      </c>
      <c r="H982" s="197"/>
      <c r="I982" s="197"/>
      <c r="J982" s="197"/>
      <c r="K982" s="197"/>
      <c r="L982" s="197"/>
      <c r="M982" s="197"/>
      <c r="N982" s="199"/>
      <c r="O982" s="199"/>
      <c r="P982" s="199"/>
      <c r="Q982" s="199"/>
      <c r="R982" s="197"/>
      <c r="S982" s="197"/>
      <c r="T982" s="197"/>
      <c r="U982" s="197"/>
      <c r="V982" s="199" t="str">
        <f t="shared" si="223"/>
        <v/>
      </c>
      <c r="W982" s="199" t="str">
        <f t="shared" si="224"/>
        <v/>
      </c>
      <c r="X982" s="199" t="str">
        <f t="shared" si="225"/>
        <v/>
      </c>
      <c r="Y982" s="199" t="str">
        <f t="shared" si="226"/>
        <v/>
      </c>
    </row>
    <row r="983" spans="1:25" ht="34.5" customHeight="1" x14ac:dyDescent="0.25">
      <c r="A983" s="197" t="str">
        <f t="shared" si="228"/>
        <v/>
      </c>
      <c r="B983" s="198"/>
      <c r="C983" s="198"/>
      <c r="D983" s="197" t="str">
        <f t="shared" si="227"/>
        <v/>
      </c>
      <c r="E983" s="198"/>
      <c r="F983" s="197"/>
      <c r="G983" s="197" t="str">
        <f t="shared" ref="G983:G1046" si="229">IF(E983="","",IF(E983=B981,"Ja","Nein"))</f>
        <v/>
      </c>
      <c r="H983" s="197"/>
      <c r="I983" s="197"/>
      <c r="J983" s="197"/>
      <c r="K983" s="197"/>
      <c r="L983" s="197"/>
      <c r="M983" s="197"/>
      <c r="N983" s="199"/>
      <c r="O983" s="199"/>
      <c r="P983" s="199"/>
      <c r="Q983" s="199"/>
      <c r="R983" s="197"/>
      <c r="S983" s="197"/>
      <c r="T983" s="197"/>
      <c r="U983" s="197"/>
      <c r="V983" s="199" t="str">
        <f t="shared" si="223"/>
        <v/>
      </c>
      <c r="W983" s="199" t="str">
        <f t="shared" si="224"/>
        <v/>
      </c>
      <c r="X983" s="199" t="str">
        <f t="shared" si="225"/>
        <v/>
      </c>
      <c r="Y983" s="199" t="str">
        <f t="shared" si="226"/>
        <v/>
      </c>
    </row>
    <row r="984" spans="1:25" ht="34.5" customHeight="1" x14ac:dyDescent="0.25">
      <c r="A984" s="197" t="str">
        <f t="shared" si="228"/>
        <v/>
      </c>
      <c r="B984" s="198"/>
      <c r="C984" s="198"/>
      <c r="D984" s="197" t="str">
        <f t="shared" si="227"/>
        <v/>
      </c>
      <c r="E984" s="198"/>
      <c r="F984" s="197"/>
      <c r="G984" s="197" t="str">
        <f t="shared" si="229"/>
        <v/>
      </c>
      <c r="H984" s="197"/>
      <c r="I984" s="197"/>
      <c r="J984" s="197"/>
      <c r="K984" s="197"/>
      <c r="L984" s="197"/>
      <c r="M984" s="197"/>
      <c r="N984" s="199"/>
      <c r="O984" s="199"/>
      <c r="P984" s="199"/>
      <c r="Q984" s="199"/>
      <c r="R984" s="197"/>
      <c r="S984" s="197"/>
      <c r="T984" s="197"/>
      <c r="U984" s="197"/>
      <c r="V984" s="199" t="str">
        <f t="shared" si="223"/>
        <v/>
      </c>
      <c r="W984" s="199" t="str">
        <f t="shared" si="224"/>
        <v/>
      </c>
      <c r="X984" s="199" t="str">
        <f t="shared" si="225"/>
        <v/>
      </c>
      <c r="Y984" s="199" t="str">
        <f t="shared" si="226"/>
        <v/>
      </c>
    </row>
    <row r="985" spans="1:25" ht="34.5" customHeight="1" x14ac:dyDescent="0.25">
      <c r="A985" s="197" t="str">
        <f t="shared" si="228"/>
        <v/>
      </c>
      <c r="B985" s="198"/>
      <c r="C985" s="198"/>
      <c r="D985" s="197" t="str">
        <f t="shared" si="227"/>
        <v/>
      </c>
      <c r="E985" s="198"/>
      <c r="F985" s="197"/>
      <c r="G985" s="197" t="str">
        <f t="shared" si="229"/>
        <v/>
      </c>
      <c r="H985" s="197"/>
      <c r="I985" s="197"/>
      <c r="J985" s="197"/>
      <c r="K985" s="197"/>
      <c r="L985" s="197"/>
      <c r="M985" s="197"/>
      <c r="N985" s="199"/>
      <c r="O985" s="199"/>
      <c r="P985" s="199"/>
      <c r="Q985" s="199"/>
      <c r="R985" s="197"/>
      <c r="S985" s="197"/>
      <c r="T985" s="197"/>
      <c r="U985" s="197"/>
      <c r="V985" s="199" t="str">
        <f t="shared" si="223"/>
        <v/>
      </c>
      <c r="W985" s="199" t="str">
        <f t="shared" si="224"/>
        <v/>
      </c>
      <c r="X985" s="199" t="str">
        <f t="shared" si="225"/>
        <v/>
      </c>
      <c r="Y985" s="199" t="str">
        <f t="shared" si="226"/>
        <v/>
      </c>
    </row>
    <row r="986" spans="1:25" ht="34.5" customHeight="1" x14ac:dyDescent="0.25">
      <c r="A986" s="197" t="str">
        <f t="shared" si="228"/>
        <v/>
      </c>
      <c r="B986" s="198"/>
      <c r="C986" s="198"/>
      <c r="D986" s="197" t="str">
        <f t="shared" si="227"/>
        <v/>
      </c>
      <c r="E986" s="198"/>
      <c r="F986" s="197"/>
      <c r="G986" s="197" t="str">
        <f t="shared" si="229"/>
        <v/>
      </c>
      <c r="H986" s="197"/>
      <c r="I986" s="197"/>
      <c r="J986" s="197"/>
      <c r="K986" s="197"/>
      <c r="L986" s="197"/>
      <c r="M986" s="197"/>
      <c r="N986" s="199"/>
      <c r="O986" s="199"/>
      <c r="P986" s="199"/>
      <c r="Q986" s="199"/>
      <c r="R986" s="197"/>
      <c r="S986" s="197"/>
      <c r="T986" s="197"/>
      <c r="U986" s="197"/>
      <c r="V986" s="199" t="str">
        <f t="shared" si="223"/>
        <v/>
      </c>
      <c r="W986" s="199" t="str">
        <f t="shared" si="224"/>
        <v/>
      </c>
      <c r="X986" s="199" t="str">
        <f t="shared" si="225"/>
        <v/>
      </c>
      <c r="Y986" s="199" t="str">
        <f t="shared" si="226"/>
        <v/>
      </c>
    </row>
    <row r="987" spans="1:25" ht="34.5" customHeight="1" x14ac:dyDescent="0.25">
      <c r="A987" s="197" t="str">
        <f t="shared" si="228"/>
        <v/>
      </c>
      <c r="B987" s="198"/>
      <c r="C987" s="198"/>
      <c r="D987" s="197" t="str">
        <f t="shared" si="227"/>
        <v/>
      </c>
      <c r="E987" s="198"/>
      <c r="F987" s="197"/>
      <c r="G987" s="197" t="str">
        <f t="shared" si="229"/>
        <v/>
      </c>
      <c r="H987" s="197"/>
      <c r="I987" s="197"/>
      <c r="J987" s="197"/>
      <c r="K987" s="197"/>
      <c r="L987" s="197"/>
      <c r="M987" s="197"/>
      <c r="N987" s="199"/>
      <c r="O987" s="199"/>
      <c r="P987" s="199"/>
      <c r="Q987" s="199"/>
      <c r="R987" s="197"/>
      <c r="S987" s="197"/>
      <c r="T987" s="197"/>
      <c r="U987" s="197"/>
      <c r="V987" s="199" t="str">
        <f t="shared" si="223"/>
        <v/>
      </c>
      <c r="W987" s="199" t="str">
        <f t="shared" si="224"/>
        <v/>
      </c>
      <c r="X987" s="199" t="str">
        <f t="shared" si="225"/>
        <v/>
      </c>
      <c r="Y987" s="199" t="str">
        <f t="shared" si="226"/>
        <v/>
      </c>
    </row>
    <row r="988" spans="1:25" ht="34.5" customHeight="1" x14ac:dyDescent="0.25">
      <c r="A988" s="197" t="str">
        <f t="shared" si="228"/>
        <v/>
      </c>
      <c r="B988" s="198"/>
      <c r="C988" s="198"/>
      <c r="D988" s="197" t="str">
        <f t="shared" si="227"/>
        <v/>
      </c>
      <c r="E988" s="198"/>
      <c r="F988" s="197"/>
      <c r="G988" s="197" t="str">
        <f t="shared" si="229"/>
        <v/>
      </c>
      <c r="H988" s="197"/>
      <c r="I988" s="197"/>
      <c r="J988" s="197"/>
      <c r="K988" s="197"/>
      <c r="L988" s="197"/>
      <c r="M988" s="197"/>
      <c r="N988" s="199"/>
      <c r="O988" s="199"/>
      <c r="P988" s="199"/>
      <c r="Q988" s="199"/>
      <c r="R988" s="197"/>
      <c r="S988" s="197"/>
      <c r="T988" s="197"/>
      <c r="U988" s="197"/>
      <c r="V988" s="199" t="str">
        <f t="shared" si="223"/>
        <v/>
      </c>
      <c r="W988" s="199" t="str">
        <f t="shared" si="224"/>
        <v/>
      </c>
      <c r="X988" s="199" t="str">
        <f t="shared" si="225"/>
        <v/>
      </c>
      <c r="Y988" s="199" t="str">
        <f t="shared" si="226"/>
        <v/>
      </c>
    </row>
    <row r="989" spans="1:25" ht="34.5" customHeight="1" x14ac:dyDescent="0.25">
      <c r="A989" s="197" t="str">
        <f t="shared" si="228"/>
        <v/>
      </c>
      <c r="B989" s="198"/>
      <c r="C989" s="198"/>
      <c r="D989" s="197" t="str">
        <f t="shared" si="227"/>
        <v/>
      </c>
      <c r="E989" s="198"/>
      <c r="F989" s="197"/>
      <c r="G989" s="197" t="str">
        <f t="shared" si="229"/>
        <v/>
      </c>
      <c r="H989" s="197"/>
      <c r="I989" s="197"/>
      <c r="J989" s="197"/>
      <c r="K989" s="197"/>
      <c r="L989" s="197"/>
      <c r="M989" s="197"/>
      <c r="N989" s="199"/>
      <c r="O989" s="199"/>
      <c r="P989" s="199"/>
      <c r="Q989" s="199"/>
      <c r="R989" s="197"/>
      <c r="S989" s="197"/>
      <c r="T989" s="197"/>
      <c r="U989" s="197"/>
      <c r="V989" s="199" t="str">
        <f t="shared" si="223"/>
        <v/>
      </c>
      <c r="W989" s="199" t="str">
        <f t="shared" si="224"/>
        <v/>
      </c>
      <c r="X989" s="199" t="str">
        <f t="shared" si="225"/>
        <v/>
      </c>
      <c r="Y989" s="199" t="str">
        <f t="shared" si="226"/>
        <v/>
      </c>
    </row>
    <row r="990" spans="1:25" ht="34.5" customHeight="1" x14ac:dyDescent="0.25">
      <c r="A990" s="197" t="str">
        <f t="shared" si="228"/>
        <v/>
      </c>
      <c r="B990" s="198"/>
      <c r="C990" s="198"/>
      <c r="D990" s="197" t="str">
        <f t="shared" si="227"/>
        <v/>
      </c>
      <c r="E990" s="198"/>
      <c r="F990" s="197"/>
      <c r="G990" s="197" t="str">
        <f t="shared" si="229"/>
        <v/>
      </c>
      <c r="H990" s="197"/>
      <c r="I990" s="197"/>
      <c r="J990" s="197"/>
      <c r="K990" s="197"/>
      <c r="L990" s="197"/>
      <c r="M990" s="197"/>
      <c r="N990" s="199"/>
      <c r="O990" s="199"/>
      <c r="P990" s="199"/>
      <c r="Q990" s="199"/>
      <c r="R990" s="197"/>
      <c r="S990" s="197"/>
      <c r="T990" s="197"/>
      <c r="U990" s="197"/>
      <c r="V990" s="199" t="str">
        <f t="shared" si="223"/>
        <v/>
      </c>
      <c r="W990" s="199" t="str">
        <f t="shared" si="224"/>
        <v/>
      </c>
      <c r="X990" s="199" t="str">
        <f t="shared" si="225"/>
        <v/>
      </c>
      <c r="Y990" s="199" t="str">
        <f t="shared" si="226"/>
        <v/>
      </c>
    </row>
    <row r="991" spans="1:25" ht="34.5" customHeight="1" x14ac:dyDescent="0.25">
      <c r="A991" s="197" t="str">
        <f t="shared" si="228"/>
        <v/>
      </c>
      <c r="B991" s="198"/>
      <c r="C991" s="198"/>
      <c r="D991" s="197" t="str">
        <f t="shared" si="227"/>
        <v/>
      </c>
      <c r="E991" s="198"/>
      <c r="F991" s="197"/>
      <c r="G991" s="197" t="str">
        <f t="shared" si="229"/>
        <v/>
      </c>
      <c r="H991" s="197"/>
      <c r="I991" s="197"/>
      <c r="J991" s="197"/>
      <c r="K991" s="197"/>
      <c r="L991" s="197"/>
      <c r="M991" s="197"/>
      <c r="N991" s="199"/>
      <c r="O991" s="199"/>
      <c r="P991" s="199"/>
      <c r="Q991" s="199"/>
      <c r="R991" s="197"/>
      <c r="S991" s="197"/>
      <c r="T991" s="197"/>
      <c r="U991" s="197"/>
      <c r="V991" s="199" t="str">
        <f t="shared" si="223"/>
        <v/>
      </c>
      <c r="W991" s="199" t="str">
        <f t="shared" si="224"/>
        <v/>
      </c>
      <c r="X991" s="199" t="str">
        <f t="shared" si="225"/>
        <v/>
      </c>
      <c r="Y991" s="199" t="str">
        <f t="shared" si="226"/>
        <v/>
      </c>
    </row>
    <row r="992" spans="1:25" ht="34.5" customHeight="1" x14ac:dyDescent="0.25">
      <c r="A992" s="197" t="str">
        <f t="shared" si="228"/>
        <v/>
      </c>
      <c r="B992" s="198"/>
      <c r="C992" s="198"/>
      <c r="D992" s="197" t="str">
        <f t="shared" si="227"/>
        <v/>
      </c>
      <c r="E992" s="198"/>
      <c r="F992" s="197"/>
      <c r="G992" s="197" t="str">
        <f t="shared" si="229"/>
        <v/>
      </c>
      <c r="H992" s="197"/>
      <c r="I992" s="197"/>
      <c r="J992" s="197"/>
      <c r="K992" s="197"/>
      <c r="L992" s="197"/>
      <c r="M992" s="197"/>
      <c r="N992" s="199"/>
      <c r="O992" s="199"/>
      <c r="P992" s="199"/>
      <c r="Q992" s="199"/>
      <c r="R992" s="197"/>
      <c r="S992" s="197"/>
      <c r="T992" s="197"/>
      <c r="U992" s="197"/>
      <c r="V992" s="199" t="str">
        <f t="shared" si="223"/>
        <v/>
      </c>
      <c r="W992" s="199" t="str">
        <f t="shared" si="224"/>
        <v/>
      </c>
      <c r="X992" s="199" t="str">
        <f t="shared" si="225"/>
        <v/>
      </c>
      <c r="Y992" s="199" t="str">
        <f t="shared" si="226"/>
        <v/>
      </c>
    </row>
    <row r="993" spans="1:25" ht="34.5" customHeight="1" x14ac:dyDescent="0.25">
      <c r="A993" s="197" t="str">
        <f t="shared" si="228"/>
        <v/>
      </c>
      <c r="B993" s="198"/>
      <c r="C993" s="198"/>
      <c r="D993" s="197" t="str">
        <f t="shared" si="227"/>
        <v/>
      </c>
      <c r="E993" s="198"/>
      <c r="F993" s="197"/>
      <c r="G993" s="197" t="str">
        <f t="shared" si="229"/>
        <v/>
      </c>
      <c r="H993" s="197"/>
      <c r="I993" s="197"/>
      <c r="J993" s="197"/>
      <c r="K993" s="197"/>
      <c r="L993" s="197"/>
      <c r="M993" s="197"/>
      <c r="N993" s="199"/>
      <c r="O993" s="199"/>
      <c r="P993" s="199"/>
      <c r="Q993" s="199"/>
      <c r="R993" s="197"/>
      <c r="S993" s="197"/>
      <c r="T993" s="197"/>
      <c r="U993" s="197"/>
      <c r="V993" s="199" t="str">
        <f t="shared" si="223"/>
        <v/>
      </c>
      <c r="W993" s="199" t="str">
        <f t="shared" si="224"/>
        <v/>
      </c>
      <c r="X993" s="199" t="str">
        <f t="shared" si="225"/>
        <v/>
      </c>
      <c r="Y993" s="199" t="str">
        <f t="shared" si="226"/>
        <v/>
      </c>
    </row>
    <row r="994" spans="1:25" ht="34.5" customHeight="1" x14ac:dyDescent="0.25">
      <c r="A994" s="197" t="str">
        <f t="shared" si="228"/>
        <v/>
      </c>
      <c r="B994" s="198"/>
      <c r="C994" s="198"/>
      <c r="D994" s="197" t="str">
        <f t="shared" si="227"/>
        <v/>
      </c>
      <c r="E994" s="198"/>
      <c r="F994" s="197"/>
      <c r="G994" s="197" t="str">
        <f t="shared" si="229"/>
        <v/>
      </c>
      <c r="H994" s="197"/>
      <c r="I994" s="197"/>
      <c r="J994" s="197"/>
      <c r="K994" s="197"/>
      <c r="L994" s="197"/>
      <c r="M994" s="197"/>
      <c r="N994" s="199"/>
      <c r="O994" s="199"/>
      <c r="P994" s="199"/>
      <c r="Q994" s="199"/>
      <c r="R994" s="197"/>
      <c r="S994" s="197"/>
      <c r="T994" s="197"/>
      <c r="U994" s="197"/>
      <c r="V994" s="199" t="str">
        <f t="shared" ref="V994:V1057" si="230">IF(N994="","",IF(O994="","",O994-N994))</f>
        <v/>
      </c>
      <c r="W994" s="199" t="str">
        <f t="shared" ref="W994:W1057" si="231">IF(O994="","",IF(P994="","",P994-O994))</f>
        <v/>
      </c>
      <c r="X994" s="199" t="str">
        <f t="shared" si="225"/>
        <v/>
      </c>
      <c r="Y994" s="199" t="str">
        <f t="shared" si="226"/>
        <v/>
      </c>
    </row>
    <row r="995" spans="1:25" ht="34.5" customHeight="1" x14ac:dyDescent="0.25">
      <c r="A995" s="197" t="str">
        <f t="shared" si="228"/>
        <v/>
      </c>
      <c r="B995" s="198"/>
      <c r="C995" s="198"/>
      <c r="D995" s="197" t="str">
        <f t="shared" si="227"/>
        <v/>
      </c>
      <c r="E995" s="198"/>
      <c r="F995" s="197"/>
      <c r="G995" s="197" t="str">
        <f t="shared" si="229"/>
        <v/>
      </c>
      <c r="H995" s="197"/>
      <c r="I995" s="197"/>
      <c r="J995" s="197"/>
      <c r="K995" s="197"/>
      <c r="L995" s="197"/>
      <c r="M995" s="197"/>
      <c r="N995" s="199"/>
      <c r="O995" s="199"/>
      <c r="P995" s="199"/>
      <c r="Q995" s="199"/>
      <c r="R995" s="197"/>
      <c r="S995" s="197"/>
      <c r="T995" s="197"/>
      <c r="U995" s="197"/>
      <c r="V995" s="199" t="str">
        <f t="shared" si="230"/>
        <v/>
      </c>
      <c r="W995" s="199" t="str">
        <f t="shared" si="231"/>
        <v/>
      </c>
      <c r="X995" s="199" t="str">
        <f t="shared" ref="X995:X1058" si="232">IF(P995="","",IF(N995="","",P995-N995))</f>
        <v/>
      </c>
      <c r="Y995" s="199" t="str">
        <f t="shared" ref="Y995:Y1058" si="233">IF(N995="","",IF(Q995="","",Q995-N995))</f>
        <v/>
      </c>
    </row>
    <row r="996" spans="1:25" ht="34.5" customHeight="1" x14ac:dyDescent="0.25">
      <c r="A996" s="197" t="str">
        <f t="shared" si="228"/>
        <v/>
      </c>
      <c r="B996" s="198"/>
      <c r="C996" s="198"/>
      <c r="D996" s="197" t="str">
        <f t="shared" si="227"/>
        <v/>
      </c>
      <c r="E996" s="198"/>
      <c r="F996" s="197"/>
      <c r="G996" s="197" t="str">
        <f t="shared" si="229"/>
        <v/>
      </c>
      <c r="H996" s="197"/>
      <c r="I996" s="197"/>
      <c r="J996" s="197"/>
      <c r="K996" s="197"/>
      <c r="L996" s="197"/>
      <c r="M996" s="197"/>
      <c r="N996" s="199"/>
      <c r="O996" s="199"/>
      <c r="P996" s="199"/>
      <c r="Q996" s="199"/>
      <c r="R996" s="197"/>
      <c r="S996" s="197"/>
      <c r="T996" s="197"/>
      <c r="U996" s="197"/>
      <c r="V996" s="199" t="str">
        <f t="shared" si="230"/>
        <v/>
      </c>
      <c r="W996" s="199" t="str">
        <f t="shared" si="231"/>
        <v/>
      </c>
      <c r="X996" s="199" t="str">
        <f t="shared" si="232"/>
        <v/>
      </c>
      <c r="Y996" s="199" t="str">
        <f t="shared" si="233"/>
        <v/>
      </c>
    </row>
    <row r="997" spans="1:25" ht="34.5" customHeight="1" x14ac:dyDescent="0.25">
      <c r="A997" s="197" t="str">
        <f t="shared" si="228"/>
        <v/>
      </c>
      <c r="B997" s="198"/>
      <c r="C997" s="198"/>
      <c r="D997" s="197" t="str">
        <f t="shared" si="227"/>
        <v/>
      </c>
      <c r="E997" s="198"/>
      <c r="F997" s="197"/>
      <c r="G997" s="197" t="str">
        <f t="shared" si="229"/>
        <v/>
      </c>
      <c r="H997" s="197"/>
      <c r="I997" s="197"/>
      <c r="J997" s="197"/>
      <c r="K997" s="197"/>
      <c r="L997" s="197"/>
      <c r="M997" s="197"/>
      <c r="N997" s="199"/>
      <c r="O997" s="199"/>
      <c r="P997" s="199"/>
      <c r="Q997" s="199"/>
      <c r="R997" s="197"/>
      <c r="S997" s="197"/>
      <c r="T997" s="197"/>
      <c r="U997" s="197"/>
      <c r="V997" s="199" t="str">
        <f t="shared" si="230"/>
        <v/>
      </c>
      <c r="W997" s="199" t="str">
        <f t="shared" si="231"/>
        <v/>
      </c>
      <c r="X997" s="199" t="str">
        <f t="shared" si="232"/>
        <v/>
      </c>
      <c r="Y997" s="199" t="str">
        <f t="shared" si="233"/>
        <v/>
      </c>
    </row>
    <row r="998" spans="1:25" ht="34.5" customHeight="1" x14ac:dyDescent="0.25">
      <c r="A998" s="197" t="str">
        <f t="shared" si="228"/>
        <v/>
      </c>
      <c r="B998" s="198"/>
      <c r="C998" s="198"/>
      <c r="D998" s="197" t="str">
        <f t="shared" si="227"/>
        <v/>
      </c>
      <c r="E998" s="198"/>
      <c r="F998" s="197"/>
      <c r="G998" s="197" t="str">
        <f t="shared" si="229"/>
        <v/>
      </c>
      <c r="H998" s="197"/>
      <c r="I998" s="197"/>
      <c r="J998" s="197"/>
      <c r="K998" s="197"/>
      <c r="L998" s="197"/>
      <c r="M998" s="197"/>
      <c r="N998" s="199"/>
      <c r="O998" s="199"/>
      <c r="P998" s="199"/>
      <c r="Q998" s="199"/>
      <c r="R998" s="197"/>
      <c r="S998" s="197"/>
      <c r="T998" s="197"/>
      <c r="U998" s="197"/>
      <c r="V998" s="199" t="str">
        <f t="shared" si="230"/>
        <v/>
      </c>
      <c r="W998" s="199" t="str">
        <f t="shared" si="231"/>
        <v/>
      </c>
      <c r="X998" s="199" t="str">
        <f t="shared" si="232"/>
        <v/>
      </c>
      <c r="Y998" s="199" t="str">
        <f t="shared" si="233"/>
        <v/>
      </c>
    </row>
    <row r="999" spans="1:25" ht="34.5" customHeight="1" x14ac:dyDescent="0.25">
      <c r="A999" s="197" t="str">
        <f t="shared" si="228"/>
        <v/>
      </c>
      <c r="B999" s="198"/>
      <c r="C999" s="198"/>
      <c r="D999" s="197" t="str">
        <f t="shared" si="227"/>
        <v/>
      </c>
      <c r="E999" s="198"/>
      <c r="F999" s="197"/>
      <c r="G999" s="197" t="str">
        <f t="shared" si="229"/>
        <v/>
      </c>
      <c r="H999" s="197"/>
      <c r="I999" s="197"/>
      <c r="J999" s="197"/>
      <c r="K999" s="197"/>
      <c r="L999" s="197"/>
      <c r="M999" s="197"/>
      <c r="N999" s="199"/>
      <c r="O999" s="199"/>
      <c r="P999" s="199"/>
      <c r="Q999" s="199"/>
      <c r="R999" s="197"/>
      <c r="S999" s="197"/>
      <c r="T999" s="197"/>
      <c r="U999" s="197"/>
      <c r="V999" s="199" t="str">
        <f t="shared" si="230"/>
        <v/>
      </c>
      <c r="W999" s="199" t="str">
        <f t="shared" si="231"/>
        <v/>
      </c>
      <c r="X999" s="199" t="str">
        <f t="shared" si="232"/>
        <v/>
      </c>
      <c r="Y999" s="199" t="str">
        <f t="shared" si="233"/>
        <v/>
      </c>
    </row>
    <row r="1000" spans="1:25" ht="34.5" customHeight="1" x14ac:dyDescent="0.25">
      <c r="A1000" s="197" t="str">
        <f t="shared" si="228"/>
        <v/>
      </c>
      <c r="B1000" s="198"/>
      <c r="C1000" s="198"/>
      <c r="D1000" s="197" t="str">
        <f t="shared" si="227"/>
        <v/>
      </c>
      <c r="E1000" s="198"/>
      <c r="F1000" s="197"/>
      <c r="G1000" s="197" t="str">
        <f t="shared" si="229"/>
        <v/>
      </c>
      <c r="H1000" s="197"/>
      <c r="I1000" s="197"/>
      <c r="J1000" s="197"/>
      <c r="K1000" s="197"/>
      <c r="L1000" s="197"/>
      <c r="M1000" s="197"/>
      <c r="N1000" s="199"/>
      <c r="O1000" s="199"/>
      <c r="P1000" s="199"/>
      <c r="Q1000" s="199"/>
      <c r="R1000" s="197"/>
      <c r="S1000" s="197"/>
      <c r="T1000" s="197"/>
      <c r="U1000" s="197"/>
      <c r="V1000" s="199" t="str">
        <f t="shared" si="230"/>
        <v/>
      </c>
      <c r="W1000" s="199" t="str">
        <f t="shared" si="231"/>
        <v/>
      </c>
      <c r="X1000" s="199" t="str">
        <f t="shared" si="232"/>
        <v/>
      </c>
      <c r="Y1000" s="199" t="str">
        <f t="shared" si="233"/>
        <v/>
      </c>
    </row>
    <row r="1001" spans="1:25" ht="34.5" customHeight="1" x14ac:dyDescent="0.25">
      <c r="A1001" s="197" t="str">
        <f t="shared" si="228"/>
        <v/>
      </c>
      <c r="B1001" s="198"/>
      <c r="C1001" s="198"/>
      <c r="D1001" s="197" t="str">
        <f t="shared" si="227"/>
        <v/>
      </c>
      <c r="E1001" s="198"/>
      <c r="F1001" s="197"/>
      <c r="G1001" s="197" t="str">
        <f t="shared" si="229"/>
        <v/>
      </c>
      <c r="H1001" s="197"/>
      <c r="I1001" s="197"/>
      <c r="J1001" s="197"/>
      <c r="K1001" s="197"/>
      <c r="L1001" s="197"/>
      <c r="M1001" s="197"/>
      <c r="N1001" s="199"/>
      <c r="O1001" s="199"/>
      <c r="P1001" s="199"/>
      <c r="Q1001" s="199"/>
      <c r="R1001" s="197"/>
      <c r="S1001" s="197"/>
      <c r="T1001" s="197"/>
      <c r="U1001" s="197"/>
      <c r="V1001" s="199" t="str">
        <f t="shared" si="230"/>
        <v/>
      </c>
      <c r="W1001" s="199" t="str">
        <f t="shared" si="231"/>
        <v/>
      </c>
      <c r="X1001" s="199" t="str">
        <f t="shared" si="232"/>
        <v/>
      </c>
      <c r="Y1001" s="199" t="str">
        <f t="shared" si="233"/>
        <v/>
      </c>
    </row>
    <row r="1002" spans="1:25" ht="34.5" customHeight="1" x14ac:dyDescent="0.25">
      <c r="A1002" s="197" t="str">
        <f t="shared" si="228"/>
        <v/>
      </c>
      <c r="B1002" s="198"/>
      <c r="C1002" s="198"/>
      <c r="D1002" s="197" t="str">
        <f t="shared" si="227"/>
        <v/>
      </c>
      <c r="E1002" s="198"/>
      <c r="F1002" s="197"/>
      <c r="G1002" s="197" t="str">
        <f t="shared" si="229"/>
        <v/>
      </c>
      <c r="H1002" s="197"/>
      <c r="I1002" s="197"/>
      <c r="J1002" s="197"/>
      <c r="K1002" s="197"/>
      <c r="L1002" s="197"/>
      <c r="M1002" s="197"/>
      <c r="N1002" s="199"/>
      <c r="O1002" s="199"/>
      <c r="P1002" s="199"/>
      <c r="Q1002" s="199"/>
      <c r="R1002" s="197"/>
      <c r="S1002" s="197"/>
      <c r="T1002" s="197"/>
      <c r="U1002" s="197"/>
      <c r="V1002" s="199" t="str">
        <f t="shared" si="230"/>
        <v/>
      </c>
      <c r="W1002" s="199" t="str">
        <f t="shared" si="231"/>
        <v/>
      </c>
      <c r="X1002" s="199" t="str">
        <f t="shared" si="232"/>
        <v/>
      </c>
      <c r="Y1002" s="199" t="str">
        <f t="shared" si="233"/>
        <v/>
      </c>
    </row>
    <row r="1003" spans="1:25" ht="34.5" customHeight="1" x14ac:dyDescent="0.25">
      <c r="A1003" s="197" t="str">
        <f t="shared" si="228"/>
        <v/>
      </c>
      <c r="B1003" s="198"/>
      <c r="C1003" s="198"/>
      <c r="D1003" s="197" t="str">
        <f t="shared" si="227"/>
        <v/>
      </c>
      <c r="E1003" s="198"/>
      <c r="F1003" s="197"/>
      <c r="G1003" s="197" t="str">
        <f t="shared" si="229"/>
        <v/>
      </c>
      <c r="H1003" s="197"/>
      <c r="I1003" s="197"/>
      <c r="J1003" s="197"/>
      <c r="K1003" s="197"/>
      <c r="L1003" s="197"/>
      <c r="M1003" s="197"/>
      <c r="N1003" s="199"/>
      <c r="O1003" s="199"/>
      <c r="P1003" s="199"/>
      <c r="Q1003" s="199"/>
      <c r="R1003" s="197"/>
      <c r="S1003" s="197"/>
      <c r="T1003" s="197"/>
      <c r="U1003" s="197"/>
      <c r="V1003" s="199" t="str">
        <f t="shared" si="230"/>
        <v/>
      </c>
      <c r="W1003" s="199" t="str">
        <f t="shared" si="231"/>
        <v/>
      </c>
      <c r="X1003" s="199" t="str">
        <f t="shared" si="232"/>
        <v/>
      </c>
      <c r="Y1003" s="199" t="str">
        <f t="shared" si="233"/>
        <v/>
      </c>
    </row>
    <row r="1004" spans="1:25" ht="34.5" customHeight="1" x14ac:dyDescent="0.25">
      <c r="A1004" s="197" t="str">
        <f t="shared" si="228"/>
        <v/>
      </c>
      <c r="B1004" s="198"/>
      <c r="C1004" s="198"/>
      <c r="D1004" s="197" t="str">
        <f t="shared" si="227"/>
        <v/>
      </c>
      <c r="E1004" s="198"/>
      <c r="F1004" s="197"/>
      <c r="G1004" s="197" t="str">
        <f t="shared" si="229"/>
        <v/>
      </c>
      <c r="H1004" s="197"/>
      <c r="I1004" s="197"/>
      <c r="J1004" s="197"/>
      <c r="K1004" s="197"/>
      <c r="L1004" s="197"/>
      <c r="M1004" s="197"/>
      <c r="N1004" s="199"/>
      <c r="O1004" s="199"/>
      <c r="P1004" s="199"/>
      <c r="Q1004" s="199"/>
      <c r="R1004" s="197"/>
      <c r="S1004" s="197"/>
      <c r="T1004" s="197"/>
      <c r="U1004" s="197"/>
      <c r="V1004" s="199" t="str">
        <f t="shared" si="230"/>
        <v/>
      </c>
      <c r="W1004" s="199" t="str">
        <f t="shared" si="231"/>
        <v/>
      </c>
      <c r="X1004" s="199" t="str">
        <f t="shared" si="232"/>
        <v/>
      </c>
      <c r="Y1004" s="199" t="str">
        <f t="shared" si="233"/>
        <v/>
      </c>
    </row>
    <row r="1005" spans="1:25" ht="34.5" customHeight="1" x14ac:dyDescent="0.25">
      <c r="A1005" s="197" t="str">
        <f t="shared" si="228"/>
        <v/>
      </c>
      <c r="B1005" s="198"/>
      <c r="C1005" s="198"/>
      <c r="D1005" s="197" t="str">
        <f t="shared" si="227"/>
        <v/>
      </c>
      <c r="E1005" s="198"/>
      <c r="F1005" s="197"/>
      <c r="G1005" s="197" t="str">
        <f t="shared" si="229"/>
        <v/>
      </c>
      <c r="H1005" s="197"/>
      <c r="I1005" s="197"/>
      <c r="J1005" s="197"/>
      <c r="K1005" s="197"/>
      <c r="L1005" s="197"/>
      <c r="M1005" s="197"/>
      <c r="N1005" s="199"/>
      <c r="O1005" s="199"/>
      <c r="P1005" s="199"/>
      <c r="Q1005" s="199"/>
      <c r="R1005" s="197"/>
      <c r="S1005" s="197"/>
      <c r="T1005" s="197"/>
      <c r="U1005" s="197"/>
      <c r="V1005" s="199" t="str">
        <f t="shared" si="230"/>
        <v/>
      </c>
      <c r="W1005" s="199" t="str">
        <f t="shared" si="231"/>
        <v/>
      </c>
      <c r="X1005" s="199" t="str">
        <f t="shared" si="232"/>
        <v/>
      </c>
      <c r="Y1005" s="199" t="str">
        <f t="shared" si="233"/>
        <v/>
      </c>
    </row>
    <row r="1006" spans="1:25" ht="34.5" customHeight="1" x14ac:dyDescent="0.25">
      <c r="A1006" s="197" t="str">
        <f t="shared" si="228"/>
        <v/>
      </c>
      <c r="B1006" s="198"/>
      <c r="C1006" s="198"/>
      <c r="D1006" s="197" t="str">
        <f t="shared" si="227"/>
        <v/>
      </c>
      <c r="E1006" s="198"/>
      <c r="F1006" s="197"/>
      <c r="G1006" s="197" t="str">
        <f t="shared" si="229"/>
        <v/>
      </c>
      <c r="H1006" s="197"/>
      <c r="I1006" s="197"/>
      <c r="J1006" s="197"/>
      <c r="K1006" s="197"/>
      <c r="L1006" s="197"/>
      <c r="M1006" s="197"/>
      <c r="N1006" s="199"/>
      <c r="O1006" s="199"/>
      <c r="P1006" s="199"/>
      <c r="Q1006" s="199"/>
      <c r="R1006" s="197"/>
      <c r="S1006" s="197"/>
      <c r="T1006" s="197"/>
      <c r="U1006" s="197"/>
      <c r="V1006" s="199" t="str">
        <f t="shared" si="230"/>
        <v/>
      </c>
      <c r="W1006" s="199" t="str">
        <f t="shared" si="231"/>
        <v/>
      </c>
      <c r="X1006" s="199" t="str">
        <f t="shared" si="232"/>
        <v/>
      </c>
      <c r="Y1006" s="199" t="str">
        <f t="shared" si="233"/>
        <v/>
      </c>
    </row>
    <row r="1007" spans="1:25" ht="34.5" customHeight="1" x14ac:dyDescent="0.25">
      <c r="A1007" s="197" t="str">
        <f t="shared" si="228"/>
        <v/>
      </c>
      <c r="B1007" s="198"/>
      <c r="C1007" s="198"/>
      <c r="D1007" s="197" t="str">
        <f t="shared" si="227"/>
        <v/>
      </c>
      <c r="E1007" s="198"/>
      <c r="F1007" s="197"/>
      <c r="G1007" s="197" t="str">
        <f t="shared" si="229"/>
        <v/>
      </c>
      <c r="H1007" s="197"/>
      <c r="I1007" s="197"/>
      <c r="J1007" s="197"/>
      <c r="K1007" s="197"/>
      <c r="L1007" s="197"/>
      <c r="M1007" s="197"/>
      <c r="N1007" s="199"/>
      <c r="O1007" s="199"/>
      <c r="P1007" s="199"/>
      <c r="Q1007" s="199"/>
      <c r="R1007" s="197"/>
      <c r="S1007" s="197"/>
      <c r="T1007" s="197"/>
      <c r="U1007" s="197"/>
      <c r="V1007" s="199" t="str">
        <f t="shared" si="230"/>
        <v/>
      </c>
      <c r="W1007" s="199" t="str">
        <f t="shared" si="231"/>
        <v/>
      </c>
      <c r="X1007" s="199" t="str">
        <f t="shared" si="232"/>
        <v/>
      </c>
      <c r="Y1007" s="199" t="str">
        <f t="shared" si="233"/>
        <v/>
      </c>
    </row>
    <row r="1008" spans="1:25" ht="34.5" customHeight="1" x14ac:dyDescent="0.25">
      <c r="A1008" s="197" t="str">
        <f t="shared" si="228"/>
        <v/>
      </c>
      <c r="B1008" s="198"/>
      <c r="C1008" s="198"/>
      <c r="D1008" s="197" t="str">
        <f t="shared" si="227"/>
        <v/>
      </c>
      <c r="E1008" s="198"/>
      <c r="F1008" s="197"/>
      <c r="G1008" s="197" t="str">
        <f t="shared" si="229"/>
        <v/>
      </c>
      <c r="H1008" s="197"/>
      <c r="I1008" s="197"/>
      <c r="J1008" s="197"/>
      <c r="K1008" s="197"/>
      <c r="L1008" s="197"/>
      <c r="M1008" s="197"/>
      <c r="N1008" s="199"/>
      <c r="O1008" s="199"/>
      <c r="P1008" s="199"/>
      <c r="Q1008" s="199"/>
      <c r="R1008" s="197"/>
      <c r="S1008" s="197"/>
      <c r="T1008" s="197"/>
      <c r="U1008" s="197"/>
      <c r="V1008" s="199" t="str">
        <f t="shared" si="230"/>
        <v/>
      </c>
      <c r="W1008" s="199" t="str">
        <f t="shared" si="231"/>
        <v/>
      </c>
      <c r="X1008" s="199" t="str">
        <f t="shared" si="232"/>
        <v/>
      </c>
      <c r="Y1008" s="199" t="str">
        <f t="shared" si="233"/>
        <v/>
      </c>
    </row>
    <row r="1009" spans="1:25" ht="34.5" customHeight="1" x14ac:dyDescent="0.25">
      <c r="A1009" s="197" t="str">
        <f t="shared" si="228"/>
        <v/>
      </c>
      <c r="B1009" s="198"/>
      <c r="C1009" s="198"/>
      <c r="D1009" s="197" t="str">
        <f t="shared" si="227"/>
        <v/>
      </c>
      <c r="E1009" s="198"/>
      <c r="F1009" s="197"/>
      <c r="G1009" s="197" t="str">
        <f t="shared" si="229"/>
        <v/>
      </c>
      <c r="H1009" s="197"/>
      <c r="I1009" s="197"/>
      <c r="J1009" s="197"/>
      <c r="K1009" s="197"/>
      <c r="L1009" s="197"/>
      <c r="M1009" s="197"/>
      <c r="N1009" s="199"/>
      <c r="O1009" s="199"/>
      <c r="P1009" s="199"/>
      <c r="Q1009" s="199"/>
      <c r="R1009" s="197"/>
      <c r="S1009" s="197"/>
      <c r="T1009" s="197"/>
      <c r="U1009" s="197"/>
      <c r="V1009" s="199" t="str">
        <f t="shared" si="230"/>
        <v/>
      </c>
      <c r="W1009" s="199" t="str">
        <f t="shared" si="231"/>
        <v/>
      </c>
      <c r="X1009" s="199" t="str">
        <f t="shared" si="232"/>
        <v/>
      </c>
      <c r="Y1009" s="199" t="str">
        <f t="shared" si="233"/>
        <v/>
      </c>
    </row>
    <row r="1010" spans="1:25" ht="34.5" customHeight="1" x14ac:dyDescent="0.25">
      <c r="A1010" s="197" t="str">
        <f t="shared" si="228"/>
        <v/>
      </c>
      <c r="B1010" s="198"/>
      <c r="C1010" s="198"/>
      <c r="D1010" s="197" t="str">
        <f t="shared" si="227"/>
        <v/>
      </c>
      <c r="E1010" s="198"/>
      <c r="F1010" s="197"/>
      <c r="G1010" s="197" t="str">
        <f t="shared" si="229"/>
        <v/>
      </c>
      <c r="H1010" s="197"/>
      <c r="I1010" s="197"/>
      <c r="J1010" s="197"/>
      <c r="K1010" s="197"/>
      <c r="L1010" s="197"/>
      <c r="M1010" s="197"/>
      <c r="N1010" s="199"/>
      <c r="O1010" s="199"/>
      <c r="P1010" s="199"/>
      <c r="Q1010" s="199"/>
      <c r="R1010" s="197"/>
      <c r="S1010" s="197"/>
      <c r="T1010" s="197"/>
      <c r="U1010" s="197"/>
      <c r="V1010" s="199" t="str">
        <f t="shared" si="230"/>
        <v/>
      </c>
      <c r="W1010" s="199" t="str">
        <f t="shared" si="231"/>
        <v/>
      </c>
      <c r="X1010" s="199" t="str">
        <f t="shared" si="232"/>
        <v/>
      </c>
      <c r="Y1010" s="199" t="str">
        <f t="shared" si="233"/>
        <v/>
      </c>
    </row>
    <row r="1011" spans="1:25" ht="34.5" customHeight="1" x14ac:dyDescent="0.25">
      <c r="A1011" s="197" t="str">
        <f t="shared" si="228"/>
        <v/>
      </c>
      <c r="B1011" s="198"/>
      <c r="C1011" s="198"/>
      <c r="D1011" s="197" t="str">
        <f t="shared" si="227"/>
        <v/>
      </c>
      <c r="E1011" s="198"/>
      <c r="F1011" s="197"/>
      <c r="G1011" s="197" t="str">
        <f t="shared" si="229"/>
        <v/>
      </c>
      <c r="H1011" s="197"/>
      <c r="I1011" s="197"/>
      <c r="J1011" s="197"/>
      <c r="K1011" s="197"/>
      <c r="L1011" s="197"/>
      <c r="M1011" s="197"/>
      <c r="N1011" s="199"/>
      <c r="O1011" s="199"/>
      <c r="P1011" s="199"/>
      <c r="Q1011" s="199"/>
      <c r="R1011" s="197"/>
      <c r="S1011" s="197"/>
      <c r="T1011" s="197"/>
      <c r="U1011" s="197"/>
      <c r="V1011" s="199" t="str">
        <f t="shared" si="230"/>
        <v/>
      </c>
      <c r="W1011" s="199" t="str">
        <f t="shared" si="231"/>
        <v/>
      </c>
      <c r="X1011" s="199" t="str">
        <f t="shared" si="232"/>
        <v/>
      </c>
      <c r="Y1011" s="199" t="str">
        <f t="shared" si="233"/>
        <v/>
      </c>
    </row>
    <row r="1012" spans="1:25" ht="34.5" customHeight="1" x14ac:dyDescent="0.25">
      <c r="A1012" s="197" t="str">
        <f t="shared" si="228"/>
        <v/>
      </c>
      <c r="B1012" s="198"/>
      <c r="C1012" s="198"/>
      <c r="D1012" s="197" t="str">
        <f t="shared" si="227"/>
        <v/>
      </c>
      <c r="E1012" s="198"/>
      <c r="F1012" s="197"/>
      <c r="G1012" s="197" t="str">
        <f t="shared" si="229"/>
        <v/>
      </c>
      <c r="H1012" s="197"/>
      <c r="I1012" s="197"/>
      <c r="J1012" s="197"/>
      <c r="K1012" s="197"/>
      <c r="L1012" s="197"/>
      <c r="M1012" s="197"/>
      <c r="N1012" s="199"/>
      <c r="O1012" s="199"/>
      <c r="P1012" s="199"/>
      <c r="Q1012" s="199"/>
      <c r="R1012" s="197"/>
      <c r="S1012" s="197"/>
      <c r="T1012" s="197"/>
      <c r="U1012" s="197"/>
      <c r="V1012" s="199" t="str">
        <f t="shared" si="230"/>
        <v/>
      </c>
      <c r="W1012" s="199" t="str">
        <f t="shared" si="231"/>
        <v/>
      </c>
      <c r="X1012" s="199" t="str">
        <f t="shared" si="232"/>
        <v/>
      </c>
      <c r="Y1012" s="199" t="str">
        <f t="shared" si="233"/>
        <v/>
      </c>
    </row>
    <row r="1013" spans="1:25" ht="34.5" customHeight="1" x14ac:dyDescent="0.25">
      <c r="A1013" s="197" t="str">
        <f t="shared" si="228"/>
        <v/>
      </c>
      <c r="B1013" s="198"/>
      <c r="C1013" s="198"/>
      <c r="D1013" s="197" t="str">
        <f t="shared" si="227"/>
        <v/>
      </c>
      <c r="E1013" s="198"/>
      <c r="F1013" s="197"/>
      <c r="G1013" s="197" t="str">
        <f t="shared" si="229"/>
        <v/>
      </c>
      <c r="H1013" s="197"/>
      <c r="I1013" s="197"/>
      <c r="J1013" s="197"/>
      <c r="K1013" s="197"/>
      <c r="L1013" s="197"/>
      <c r="M1013" s="197"/>
      <c r="N1013" s="199"/>
      <c r="O1013" s="199"/>
      <c r="P1013" s="199"/>
      <c r="Q1013" s="199"/>
      <c r="R1013" s="197"/>
      <c r="S1013" s="197"/>
      <c r="T1013" s="197"/>
      <c r="U1013" s="197"/>
      <c r="V1013" s="199" t="str">
        <f t="shared" si="230"/>
        <v/>
      </c>
      <c r="W1013" s="199" t="str">
        <f t="shared" si="231"/>
        <v/>
      </c>
      <c r="X1013" s="199" t="str">
        <f t="shared" si="232"/>
        <v/>
      </c>
      <c r="Y1013" s="199" t="str">
        <f t="shared" si="233"/>
        <v/>
      </c>
    </row>
    <row r="1014" spans="1:25" ht="34.5" customHeight="1" x14ac:dyDescent="0.25">
      <c r="A1014" s="197" t="str">
        <f t="shared" si="228"/>
        <v/>
      </c>
      <c r="B1014" s="198"/>
      <c r="C1014" s="198"/>
      <c r="D1014" s="197" t="str">
        <f t="shared" si="227"/>
        <v/>
      </c>
      <c r="E1014" s="198"/>
      <c r="F1014" s="197"/>
      <c r="G1014" s="197" t="str">
        <f t="shared" si="229"/>
        <v/>
      </c>
      <c r="H1014" s="197"/>
      <c r="I1014" s="197"/>
      <c r="J1014" s="197"/>
      <c r="K1014" s="197"/>
      <c r="L1014" s="197"/>
      <c r="M1014" s="197"/>
      <c r="N1014" s="199"/>
      <c r="O1014" s="199"/>
      <c r="P1014" s="199"/>
      <c r="Q1014" s="199"/>
      <c r="R1014" s="197"/>
      <c r="S1014" s="197"/>
      <c r="T1014" s="197"/>
      <c r="U1014" s="197"/>
      <c r="V1014" s="199" t="str">
        <f t="shared" si="230"/>
        <v/>
      </c>
      <c r="W1014" s="199" t="str">
        <f t="shared" si="231"/>
        <v/>
      </c>
      <c r="X1014" s="199" t="str">
        <f t="shared" si="232"/>
        <v/>
      </c>
      <c r="Y1014" s="199" t="str">
        <f t="shared" si="233"/>
        <v/>
      </c>
    </row>
    <row r="1015" spans="1:25" ht="34.5" customHeight="1" x14ac:dyDescent="0.25">
      <c r="A1015" s="197" t="str">
        <f t="shared" si="228"/>
        <v/>
      </c>
      <c r="B1015" s="198"/>
      <c r="C1015" s="198"/>
      <c r="D1015" s="197" t="str">
        <f t="shared" si="227"/>
        <v/>
      </c>
      <c r="E1015" s="198"/>
      <c r="F1015" s="197"/>
      <c r="G1015" s="197" t="str">
        <f t="shared" si="229"/>
        <v/>
      </c>
      <c r="H1015" s="197"/>
      <c r="I1015" s="197"/>
      <c r="J1015" s="197"/>
      <c r="K1015" s="197"/>
      <c r="L1015" s="197"/>
      <c r="M1015" s="197"/>
      <c r="N1015" s="199"/>
      <c r="O1015" s="199"/>
      <c r="P1015" s="199"/>
      <c r="Q1015" s="199"/>
      <c r="R1015" s="197"/>
      <c r="S1015" s="197"/>
      <c r="T1015" s="197"/>
      <c r="U1015" s="197"/>
      <c r="V1015" s="199" t="str">
        <f t="shared" si="230"/>
        <v/>
      </c>
      <c r="W1015" s="199" t="str">
        <f t="shared" si="231"/>
        <v/>
      </c>
      <c r="X1015" s="199" t="str">
        <f t="shared" si="232"/>
        <v/>
      </c>
      <c r="Y1015" s="199" t="str">
        <f t="shared" si="233"/>
        <v/>
      </c>
    </row>
    <row r="1016" spans="1:25" ht="34.5" customHeight="1" x14ac:dyDescent="0.25">
      <c r="A1016" s="197" t="str">
        <f t="shared" si="228"/>
        <v/>
      </c>
      <c r="B1016" s="198"/>
      <c r="C1016" s="198"/>
      <c r="D1016" s="197" t="str">
        <f t="shared" si="227"/>
        <v/>
      </c>
      <c r="E1016" s="198"/>
      <c r="F1016" s="197"/>
      <c r="G1016" s="197" t="str">
        <f t="shared" si="229"/>
        <v/>
      </c>
      <c r="H1016" s="197"/>
      <c r="I1016" s="197"/>
      <c r="J1016" s="197"/>
      <c r="K1016" s="197"/>
      <c r="L1016" s="197"/>
      <c r="M1016" s="197"/>
      <c r="N1016" s="199"/>
      <c r="O1016" s="199"/>
      <c r="P1016" s="199"/>
      <c r="Q1016" s="199"/>
      <c r="R1016" s="197"/>
      <c r="S1016" s="197"/>
      <c r="T1016" s="197"/>
      <c r="U1016" s="197"/>
      <c r="V1016" s="199" t="str">
        <f t="shared" si="230"/>
        <v/>
      </c>
      <c r="W1016" s="199" t="str">
        <f t="shared" si="231"/>
        <v/>
      </c>
      <c r="X1016" s="199" t="str">
        <f t="shared" si="232"/>
        <v/>
      </c>
      <c r="Y1016" s="199" t="str">
        <f t="shared" si="233"/>
        <v/>
      </c>
    </row>
    <row r="1017" spans="1:25" ht="34.5" customHeight="1" x14ac:dyDescent="0.25">
      <c r="A1017" s="197" t="str">
        <f t="shared" si="228"/>
        <v/>
      </c>
      <c r="B1017" s="198"/>
      <c r="C1017" s="198"/>
      <c r="D1017" s="197" t="str">
        <f t="shared" si="227"/>
        <v/>
      </c>
      <c r="E1017" s="198"/>
      <c r="F1017" s="197"/>
      <c r="G1017" s="197" t="str">
        <f t="shared" si="229"/>
        <v/>
      </c>
      <c r="H1017" s="197"/>
      <c r="I1017" s="197"/>
      <c r="J1017" s="197"/>
      <c r="K1017" s="197"/>
      <c r="L1017" s="197"/>
      <c r="M1017" s="197"/>
      <c r="N1017" s="199"/>
      <c r="O1017" s="199"/>
      <c r="P1017" s="199"/>
      <c r="Q1017" s="199"/>
      <c r="R1017" s="197"/>
      <c r="S1017" s="197"/>
      <c r="T1017" s="197"/>
      <c r="U1017" s="197"/>
      <c r="V1017" s="199" t="str">
        <f t="shared" si="230"/>
        <v/>
      </c>
      <c r="W1017" s="199" t="str">
        <f t="shared" si="231"/>
        <v/>
      </c>
      <c r="X1017" s="199" t="str">
        <f t="shared" si="232"/>
        <v/>
      </c>
      <c r="Y1017" s="199" t="str">
        <f t="shared" si="233"/>
        <v/>
      </c>
    </row>
    <row r="1018" spans="1:25" ht="34.5" customHeight="1" x14ac:dyDescent="0.25">
      <c r="A1018" s="197" t="str">
        <f t="shared" si="228"/>
        <v/>
      </c>
      <c r="B1018" s="198"/>
      <c r="C1018" s="198"/>
      <c r="D1018" s="197" t="str">
        <f t="shared" si="227"/>
        <v/>
      </c>
      <c r="E1018" s="198"/>
      <c r="F1018" s="197"/>
      <c r="G1018" s="197" t="str">
        <f t="shared" si="229"/>
        <v/>
      </c>
      <c r="H1018" s="197"/>
      <c r="I1018" s="197"/>
      <c r="J1018" s="197"/>
      <c r="K1018" s="197"/>
      <c r="L1018" s="197"/>
      <c r="M1018" s="197"/>
      <c r="N1018" s="199"/>
      <c r="O1018" s="199"/>
      <c r="P1018" s="199"/>
      <c r="Q1018" s="199"/>
      <c r="R1018" s="197"/>
      <c r="S1018" s="197"/>
      <c r="T1018" s="197"/>
      <c r="U1018" s="197"/>
      <c r="V1018" s="199" t="str">
        <f t="shared" si="230"/>
        <v/>
      </c>
      <c r="W1018" s="199" t="str">
        <f t="shared" si="231"/>
        <v/>
      </c>
      <c r="X1018" s="199" t="str">
        <f t="shared" si="232"/>
        <v/>
      </c>
      <c r="Y1018" s="199" t="str">
        <f t="shared" si="233"/>
        <v/>
      </c>
    </row>
    <row r="1019" spans="1:25" ht="34.5" customHeight="1" x14ac:dyDescent="0.25">
      <c r="A1019" s="197" t="str">
        <f t="shared" si="228"/>
        <v/>
      </c>
      <c r="B1019" s="198"/>
      <c r="C1019" s="198"/>
      <c r="D1019" s="197" t="str">
        <f t="shared" si="227"/>
        <v/>
      </c>
      <c r="E1019" s="198"/>
      <c r="F1019" s="197"/>
      <c r="G1019" s="197" t="str">
        <f t="shared" si="229"/>
        <v/>
      </c>
      <c r="H1019" s="197"/>
      <c r="I1019" s="197"/>
      <c r="J1019" s="197"/>
      <c r="K1019" s="197"/>
      <c r="L1019" s="197"/>
      <c r="M1019" s="197"/>
      <c r="N1019" s="199"/>
      <c r="O1019" s="199"/>
      <c r="P1019" s="199"/>
      <c r="Q1019" s="199"/>
      <c r="R1019" s="197"/>
      <c r="S1019" s="197"/>
      <c r="T1019" s="197"/>
      <c r="U1019" s="197"/>
      <c r="V1019" s="199" t="str">
        <f t="shared" si="230"/>
        <v/>
      </c>
      <c r="W1019" s="199" t="str">
        <f t="shared" si="231"/>
        <v/>
      </c>
      <c r="X1019" s="199" t="str">
        <f t="shared" si="232"/>
        <v/>
      </c>
      <c r="Y1019" s="199" t="str">
        <f t="shared" si="233"/>
        <v/>
      </c>
    </row>
    <row r="1020" spans="1:25" ht="34.5" customHeight="1" x14ac:dyDescent="0.25">
      <c r="A1020" s="197" t="str">
        <f t="shared" si="228"/>
        <v/>
      </c>
      <c r="B1020" s="198"/>
      <c r="C1020" s="198"/>
      <c r="D1020" s="197" t="str">
        <f t="shared" si="227"/>
        <v/>
      </c>
      <c r="E1020" s="198"/>
      <c r="F1020" s="197"/>
      <c r="G1020" s="197" t="str">
        <f t="shared" si="229"/>
        <v/>
      </c>
      <c r="H1020" s="197"/>
      <c r="I1020" s="197"/>
      <c r="J1020" s="197"/>
      <c r="K1020" s="197"/>
      <c r="L1020" s="197"/>
      <c r="M1020" s="197"/>
      <c r="N1020" s="199"/>
      <c r="O1020" s="199"/>
      <c r="P1020" s="199"/>
      <c r="Q1020" s="199"/>
      <c r="R1020" s="197"/>
      <c r="S1020" s="197"/>
      <c r="T1020" s="197"/>
      <c r="U1020" s="197"/>
      <c r="V1020" s="199" t="str">
        <f t="shared" si="230"/>
        <v/>
      </c>
      <c r="W1020" s="199" t="str">
        <f t="shared" si="231"/>
        <v/>
      </c>
      <c r="X1020" s="199" t="str">
        <f t="shared" si="232"/>
        <v/>
      </c>
      <c r="Y1020" s="199" t="str">
        <f t="shared" si="233"/>
        <v/>
      </c>
    </row>
    <row r="1021" spans="1:25" ht="34.5" customHeight="1" x14ac:dyDescent="0.25">
      <c r="A1021" s="197" t="str">
        <f t="shared" si="228"/>
        <v/>
      </c>
      <c r="B1021" s="198"/>
      <c r="C1021" s="198"/>
      <c r="D1021" s="197" t="str">
        <f t="shared" si="227"/>
        <v/>
      </c>
      <c r="E1021" s="198"/>
      <c r="F1021" s="197"/>
      <c r="G1021" s="197" t="str">
        <f t="shared" si="229"/>
        <v/>
      </c>
      <c r="H1021" s="197"/>
      <c r="I1021" s="197"/>
      <c r="J1021" s="197"/>
      <c r="K1021" s="197"/>
      <c r="L1021" s="197"/>
      <c r="M1021" s="197"/>
      <c r="N1021" s="199"/>
      <c r="O1021" s="199"/>
      <c r="P1021" s="199"/>
      <c r="Q1021" s="199"/>
      <c r="R1021" s="197"/>
      <c r="S1021" s="197"/>
      <c r="T1021" s="197"/>
      <c r="U1021" s="197"/>
      <c r="V1021" s="199" t="str">
        <f t="shared" si="230"/>
        <v/>
      </c>
      <c r="W1021" s="199" t="str">
        <f t="shared" si="231"/>
        <v/>
      </c>
      <c r="X1021" s="199" t="str">
        <f t="shared" si="232"/>
        <v/>
      </c>
      <c r="Y1021" s="199" t="str">
        <f t="shared" si="233"/>
        <v/>
      </c>
    </row>
    <row r="1022" spans="1:25" ht="34.5" customHeight="1" x14ac:dyDescent="0.25">
      <c r="A1022" s="197" t="str">
        <f t="shared" si="228"/>
        <v/>
      </c>
      <c r="B1022" s="198"/>
      <c r="C1022" s="198"/>
      <c r="D1022" s="197" t="str">
        <f t="shared" si="227"/>
        <v/>
      </c>
      <c r="E1022" s="198"/>
      <c r="F1022" s="197"/>
      <c r="G1022" s="197" t="str">
        <f t="shared" si="229"/>
        <v/>
      </c>
      <c r="H1022" s="197"/>
      <c r="I1022" s="197"/>
      <c r="J1022" s="197"/>
      <c r="K1022" s="197"/>
      <c r="L1022" s="197"/>
      <c r="M1022" s="197"/>
      <c r="N1022" s="199"/>
      <c r="O1022" s="199"/>
      <c r="P1022" s="199"/>
      <c r="Q1022" s="199"/>
      <c r="R1022" s="197"/>
      <c r="S1022" s="197"/>
      <c r="T1022" s="197"/>
      <c r="U1022" s="197"/>
      <c r="V1022" s="199" t="str">
        <f t="shared" si="230"/>
        <v/>
      </c>
      <c r="W1022" s="199" t="str">
        <f t="shared" si="231"/>
        <v/>
      </c>
      <c r="X1022" s="199" t="str">
        <f t="shared" si="232"/>
        <v/>
      </c>
      <c r="Y1022" s="199" t="str">
        <f t="shared" si="233"/>
        <v/>
      </c>
    </row>
    <row r="1023" spans="1:25" ht="34.5" customHeight="1" x14ac:dyDescent="0.25">
      <c r="A1023" s="197" t="str">
        <f t="shared" si="228"/>
        <v/>
      </c>
      <c r="B1023" s="198"/>
      <c r="C1023" s="198"/>
      <c r="D1023" s="197" t="str">
        <f t="shared" si="227"/>
        <v/>
      </c>
      <c r="E1023" s="198"/>
      <c r="F1023" s="197"/>
      <c r="G1023" s="197" t="str">
        <f t="shared" si="229"/>
        <v/>
      </c>
      <c r="H1023" s="197"/>
      <c r="I1023" s="197"/>
      <c r="J1023" s="197"/>
      <c r="K1023" s="197"/>
      <c r="L1023" s="197"/>
      <c r="M1023" s="197"/>
      <c r="N1023" s="199"/>
      <c r="O1023" s="199"/>
      <c r="P1023" s="199"/>
      <c r="Q1023" s="199"/>
      <c r="R1023" s="197"/>
      <c r="S1023" s="197"/>
      <c r="T1023" s="197"/>
      <c r="U1023" s="197"/>
      <c r="V1023" s="199" t="str">
        <f t="shared" si="230"/>
        <v/>
      </c>
      <c r="W1023" s="199" t="str">
        <f t="shared" si="231"/>
        <v/>
      </c>
      <c r="X1023" s="199" t="str">
        <f t="shared" si="232"/>
        <v/>
      </c>
      <c r="Y1023" s="199" t="str">
        <f t="shared" si="233"/>
        <v/>
      </c>
    </row>
    <row r="1024" spans="1:25" ht="34.5" customHeight="1" x14ac:dyDescent="0.25">
      <c r="A1024" s="197" t="str">
        <f t="shared" si="228"/>
        <v/>
      </c>
      <c r="B1024" s="198"/>
      <c r="C1024" s="198"/>
      <c r="D1024" s="197" t="str">
        <f t="shared" si="227"/>
        <v/>
      </c>
      <c r="E1024" s="198"/>
      <c r="F1024" s="197"/>
      <c r="G1024" s="197" t="str">
        <f t="shared" si="229"/>
        <v/>
      </c>
      <c r="H1024" s="197"/>
      <c r="I1024" s="197"/>
      <c r="J1024" s="197"/>
      <c r="K1024" s="197"/>
      <c r="L1024" s="197"/>
      <c r="M1024" s="197"/>
      <c r="N1024" s="199"/>
      <c r="O1024" s="199"/>
      <c r="P1024" s="199"/>
      <c r="Q1024" s="199"/>
      <c r="R1024" s="197"/>
      <c r="S1024" s="197"/>
      <c r="T1024" s="197"/>
      <c r="U1024" s="197"/>
      <c r="V1024" s="199" t="str">
        <f t="shared" si="230"/>
        <v/>
      </c>
      <c r="W1024" s="199" t="str">
        <f t="shared" si="231"/>
        <v/>
      </c>
      <c r="X1024" s="199" t="str">
        <f t="shared" si="232"/>
        <v/>
      </c>
      <c r="Y1024" s="199" t="str">
        <f t="shared" si="233"/>
        <v/>
      </c>
    </row>
    <row r="1025" spans="1:25" ht="34.5" customHeight="1" x14ac:dyDescent="0.25">
      <c r="A1025" s="197" t="str">
        <f t="shared" si="228"/>
        <v/>
      </c>
      <c r="B1025" s="198"/>
      <c r="C1025" s="198"/>
      <c r="D1025" s="197" t="str">
        <f t="shared" si="227"/>
        <v/>
      </c>
      <c r="E1025" s="198"/>
      <c r="F1025" s="197"/>
      <c r="G1025" s="197" t="str">
        <f t="shared" si="229"/>
        <v/>
      </c>
      <c r="H1025" s="197"/>
      <c r="I1025" s="197"/>
      <c r="J1025" s="197"/>
      <c r="K1025" s="197"/>
      <c r="L1025" s="197"/>
      <c r="M1025" s="197"/>
      <c r="N1025" s="199"/>
      <c r="O1025" s="199"/>
      <c r="P1025" s="199"/>
      <c r="Q1025" s="199"/>
      <c r="R1025" s="197"/>
      <c r="S1025" s="197"/>
      <c r="T1025" s="197"/>
      <c r="U1025" s="197"/>
      <c r="V1025" s="199" t="str">
        <f t="shared" si="230"/>
        <v/>
      </c>
      <c r="W1025" s="199" t="str">
        <f t="shared" si="231"/>
        <v/>
      </c>
      <c r="X1025" s="199" t="str">
        <f t="shared" si="232"/>
        <v/>
      </c>
      <c r="Y1025" s="199" t="str">
        <f t="shared" si="233"/>
        <v/>
      </c>
    </row>
    <row r="1026" spans="1:25" ht="34.5" customHeight="1" x14ac:dyDescent="0.25">
      <c r="A1026" s="197" t="str">
        <f t="shared" si="228"/>
        <v/>
      </c>
      <c r="B1026" s="198"/>
      <c r="C1026" s="198"/>
      <c r="D1026" s="197" t="str">
        <f t="shared" si="227"/>
        <v/>
      </c>
      <c r="E1026" s="198"/>
      <c r="F1026" s="197"/>
      <c r="G1026" s="197" t="str">
        <f t="shared" si="229"/>
        <v/>
      </c>
      <c r="H1026" s="197"/>
      <c r="I1026" s="197"/>
      <c r="J1026" s="197"/>
      <c r="K1026" s="197"/>
      <c r="L1026" s="197"/>
      <c r="M1026" s="197"/>
      <c r="N1026" s="199"/>
      <c r="O1026" s="199"/>
      <c r="P1026" s="199"/>
      <c r="Q1026" s="199"/>
      <c r="R1026" s="197"/>
      <c r="S1026" s="197"/>
      <c r="T1026" s="197"/>
      <c r="U1026" s="197"/>
      <c r="V1026" s="199" t="str">
        <f t="shared" si="230"/>
        <v/>
      </c>
      <c r="W1026" s="199" t="str">
        <f t="shared" si="231"/>
        <v/>
      </c>
      <c r="X1026" s="199" t="str">
        <f t="shared" si="232"/>
        <v/>
      </c>
      <c r="Y1026" s="199" t="str">
        <f t="shared" si="233"/>
        <v/>
      </c>
    </row>
    <row r="1027" spans="1:25" ht="34.5" customHeight="1" x14ac:dyDescent="0.25">
      <c r="A1027" s="197" t="str">
        <f t="shared" si="228"/>
        <v/>
      </c>
      <c r="B1027" s="198"/>
      <c r="C1027" s="198"/>
      <c r="D1027" s="197" t="str">
        <f t="shared" si="227"/>
        <v/>
      </c>
      <c r="E1027" s="198"/>
      <c r="F1027" s="197"/>
      <c r="G1027" s="197" t="str">
        <f t="shared" si="229"/>
        <v/>
      </c>
      <c r="H1027" s="197"/>
      <c r="I1027" s="197"/>
      <c r="J1027" s="197"/>
      <c r="K1027" s="197"/>
      <c r="L1027" s="197"/>
      <c r="M1027" s="197"/>
      <c r="N1027" s="199"/>
      <c r="O1027" s="199"/>
      <c r="P1027" s="199"/>
      <c r="Q1027" s="199"/>
      <c r="R1027" s="197"/>
      <c r="S1027" s="197"/>
      <c r="T1027" s="197"/>
      <c r="U1027" s="197"/>
      <c r="V1027" s="199" t="str">
        <f t="shared" si="230"/>
        <v/>
      </c>
      <c r="W1027" s="199" t="str">
        <f t="shared" si="231"/>
        <v/>
      </c>
      <c r="X1027" s="199" t="str">
        <f t="shared" si="232"/>
        <v/>
      </c>
      <c r="Y1027" s="199" t="str">
        <f t="shared" si="233"/>
        <v/>
      </c>
    </row>
    <row r="1028" spans="1:25" ht="34.5" customHeight="1" x14ac:dyDescent="0.25">
      <c r="A1028" s="197" t="str">
        <f t="shared" si="228"/>
        <v/>
      </c>
      <c r="B1028" s="198"/>
      <c r="C1028" s="198"/>
      <c r="D1028" s="197" t="str">
        <f t="shared" si="227"/>
        <v/>
      </c>
      <c r="E1028" s="198"/>
      <c r="F1028" s="197"/>
      <c r="G1028" s="197" t="str">
        <f t="shared" si="229"/>
        <v/>
      </c>
      <c r="H1028" s="197"/>
      <c r="I1028" s="197"/>
      <c r="J1028" s="197"/>
      <c r="K1028" s="197"/>
      <c r="L1028" s="197"/>
      <c r="M1028" s="197"/>
      <c r="N1028" s="199"/>
      <c r="O1028" s="199"/>
      <c r="P1028" s="199"/>
      <c r="Q1028" s="199"/>
      <c r="R1028" s="197"/>
      <c r="S1028" s="197"/>
      <c r="T1028" s="197"/>
      <c r="U1028" s="197"/>
      <c r="V1028" s="199" t="str">
        <f t="shared" si="230"/>
        <v/>
      </c>
      <c r="W1028" s="199" t="str">
        <f t="shared" si="231"/>
        <v/>
      </c>
      <c r="X1028" s="199" t="str">
        <f t="shared" si="232"/>
        <v/>
      </c>
      <c r="Y1028" s="199" t="str">
        <f t="shared" si="233"/>
        <v/>
      </c>
    </row>
    <row r="1029" spans="1:25" ht="34.5" customHeight="1" x14ac:dyDescent="0.25">
      <c r="A1029" s="197" t="str">
        <f t="shared" si="228"/>
        <v/>
      </c>
      <c r="B1029" s="198"/>
      <c r="C1029" s="198"/>
      <c r="D1029" s="197" t="str">
        <f t="shared" ref="D1029:D1092" si="234">IF(E1029="","",WEEKNUM(E1029,21))</f>
        <v/>
      </c>
      <c r="E1029" s="198"/>
      <c r="F1029" s="197"/>
      <c r="G1029" s="197" t="str">
        <f t="shared" si="229"/>
        <v/>
      </c>
      <c r="H1029" s="197"/>
      <c r="I1029" s="197"/>
      <c r="J1029" s="197"/>
      <c r="K1029" s="197"/>
      <c r="L1029" s="197"/>
      <c r="M1029" s="197"/>
      <c r="N1029" s="199"/>
      <c r="O1029" s="199"/>
      <c r="P1029" s="199"/>
      <c r="Q1029" s="199"/>
      <c r="R1029" s="197"/>
      <c r="S1029" s="197"/>
      <c r="T1029" s="197"/>
      <c r="U1029" s="197"/>
      <c r="V1029" s="199" t="str">
        <f t="shared" si="230"/>
        <v/>
      </c>
      <c r="W1029" s="199" t="str">
        <f t="shared" si="231"/>
        <v/>
      </c>
      <c r="X1029" s="199" t="str">
        <f t="shared" si="232"/>
        <v/>
      </c>
      <c r="Y1029" s="199" t="str">
        <f t="shared" si="233"/>
        <v/>
      </c>
    </row>
    <row r="1030" spans="1:25" ht="34.5" customHeight="1" x14ac:dyDescent="0.25">
      <c r="A1030" s="197" t="str">
        <f t="shared" si="228"/>
        <v/>
      </c>
      <c r="B1030" s="198"/>
      <c r="C1030" s="198"/>
      <c r="D1030" s="197" t="str">
        <f t="shared" si="234"/>
        <v/>
      </c>
      <c r="E1030" s="198"/>
      <c r="F1030" s="197"/>
      <c r="G1030" s="197" t="str">
        <f t="shared" si="229"/>
        <v/>
      </c>
      <c r="H1030" s="197"/>
      <c r="I1030" s="197"/>
      <c r="J1030" s="197"/>
      <c r="K1030" s="197"/>
      <c r="L1030" s="197"/>
      <c r="M1030" s="197"/>
      <c r="N1030" s="199"/>
      <c r="O1030" s="199"/>
      <c r="P1030" s="199"/>
      <c r="Q1030" s="199"/>
      <c r="R1030" s="197"/>
      <c r="S1030" s="197"/>
      <c r="T1030" s="197"/>
      <c r="U1030" s="197"/>
      <c r="V1030" s="199" t="str">
        <f t="shared" si="230"/>
        <v/>
      </c>
      <c r="W1030" s="199" t="str">
        <f t="shared" si="231"/>
        <v/>
      </c>
      <c r="X1030" s="199" t="str">
        <f t="shared" si="232"/>
        <v/>
      </c>
      <c r="Y1030" s="199" t="str">
        <f t="shared" si="233"/>
        <v/>
      </c>
    </row>
    <row r="1031" spans="1:25" ht="34.5" customHeight="1" x14ac:dyDescent="0.25">
      <c r="A1031" s="197" t="str">
        <f t="shared" si="228"/>
        <v/>
      </c>
      <c r="B1031" s="198"/>
      <c r="C1031" s="198"/>
      <c r="D1031" s="197" t="str">
        <f t="shared" si="234"/>
        <v/>
      </c>
      <c r="E1031" s="198"/>
      <c r="F1031" s="197"/>
      <c r="G1031" s="197" t="str">
        <f t="shared" si="229"/>
        <v/>
      </c>
      <c r="H1031" s="197"/>
      <c r="I1031" s="197"/>
      <c r="J1031" s="197"/>
      <c r="K1031" s="197"/>
      <c r="L1031" s="197"/>
      <c r="M1031" s="197"/>
      <c r="N1031" s="199"/>
      <c r="O1031" s="199"/>
      <c r="P1031" s="199"/>
      <c r="Q1031" s="199"/>
      <c r="R1031" s="197"/>
      <c r="S1031" s="197"/>
      <c r="T1031" s="197"/>
      <c r="U1031" s="197"/>
      <c r="V1031" s="199" t="str">
        <f t="shared" si="230"/>
        <v/>
      </c>
      <c r="W1031" s="199" t="str">
        <f t="shared" si="231"/>
        <v/>
      </c>
      <c r="X1031" s="199" t="str">
        <f t="shared" si="232"/>
        <v/>
      </c>
      <c r="Y1031" s="199" t="str">
        <f t="shared" si="233"/>
        <v/>
      </c>
    </row>
    <row r="1032" spans="1:25" ht="34.5" customHeight="1" x14ac:dyDescent="0.25">
      <c r="A1032" s="197" t="str">
        <f t="shared" ref="A1032:A1095" si="235">IF(B1032="","",WEEKNUM(B1032,21))</f>
        <v/>
      </c>
      <c r="B1032" s="198"/>
      <c r="C1032" s="198"/>
      <c r="D1032" s="197" t="str">
        <f t="shared" si="234"/>
        <v/>
      </c>
      <c r="E1032" s="198"/>
      <c r="F1032" s="197"/>
      <c r="G1032" s="197" t="str">
        <f t="shared" si="229"/>
        <v/>
      </c>
      <c r="H1032" s="197"/>
      <c r="I1032" s="197"/>
      <c r="J1032" s="197"/>
      <c r="K1032" s="197"/>
      <c r="L1032" s="197"/>
      <c r="M1032" s="197"/>
      <c r="N1032" s="199"/>
      <c r="O1032" s="199"/>
      <c r="P1032" s="199"/>
      <c r="Q1032" s="199"/>
      <c r="R1032" s="197"/>
      <c r="S1032" s="197"/>
      <c r="T1032" s="197"/>
      <c r="U1032" s="197"/>
      <c r="V1032" s="199" t="str">
        <f t="shared" si="230"/>
        <v/>
      </c>
      <c r="W1032" s="199" t="str">
        <f t="shared" si="231"/>
        <v/>
      </c>
      <c r="X1032" s="199" t="str">
        <f t="shared" si="232"/>
        <v/>
      </c>
      <c r="Y1032" s="199" t="str">
        <f t="shared" si="233"/>
        <v/>
      </c>
    </row>
    <row r="1033" spans="1:25" ht="34.5" customHeight="1" x14ac:dyDescent="0.25">
      <c r="A1033" s="197" t="str">
        <f t="shared" si="235"/>
        <v/>
      </c>
      <c r="B1033" s="198"/>
      <c r="C1033" s="198"/>
      <c r="D1033" s="197" t="str">
        <f t="shared" si="234"/>
        <v/>
      </c>
      <c r="E1033" s="198"/>
      <c r="F1033" s="197"/>
      <c r="G1033" s="197" t="str">
        <f t="shared" si="229"/>
        <v/>
      </c>
      <c r="H1033" s="197"/>
      <c r="I1033" s="197"/>
      <c r="J1033" s="197"/>
      <c r="K1033" s="197"/>
      <c r="L1033" s="197"/>
      <c r="M1033" s="197"/>
      <c r="N1033" s="199"/>
      <c r="O1033" s="199"/>
      <c r="P1033" s="199"/>
      <c r="Q1033" s="199"/>
      <c r="R1033" s="197"/>
      <c r="S1033" s="197"/>
      <c r="T1033" s="197"/>
      <c r="U1033" s="197"/>
      <c r="V1033" s="199" t="str">
        <f t="shared" si="230"/>
        <v/>
      </c>
      <c r="W1033" s="199" t="str">
        <f t="shared" si="231"/>
        <v/>
      </c>
      <c r="X1033" s="199" t="str">
        <f t="shared" si="232"/>
        <v/>
      </c>
      <c r="Y1033" s="199" t="str">
        <f t="shared" si="233"/>
        <v/>
      </c>
    </row>
    <row r="1034" spans="1:25" ht="34.5" customHeight="1" x14ac:dyDescent="0.25">
      <c r="A1034" s="197" t="str">
        <f t="shared" si="235"/>
        <v/>
      </c>
      <c r="B1034" s="198"/>
      <c r="C1034" s="198"/>
      <c r="D1034" s="197" t="str">
        <f t="shared" si="234"/>
        <v/>
      </c>
      <c r="E1034" s="198"/>
      <c r="F1034" s="197"/>
      <c r="G1034" s="197" t="str">
        <f t="shared" si="229"/>
        <v/>
      </c>
      <c r="H1034" s="197"/>
      <c r="I1034" s="197"/>
      <c r="J1034" s="197"/>
      <c r="K1034" s="197"/>
      <c r="L1034" s="197"/>
      <c r="M1034" s="197"/>
      <c r="N1034" s="199"/>
      <c r="O1034" s="199"/>
      <c r="P1034" s="199"/>
      <c r="Q1034" s="199"/>
      <c r="R1034" s="197"/>
      <c r="S1034" s="197"/>
      <c r="T1034" s="197"/>
      <c r="U1034" s="197"/>
      <c r="V1034" s="199" t="str">
        <f t="shared" si="230"/>
        <v/>
      </c>
      <c r="W1034" s="199" t="str">
        <f t="shared" si="231"/>
        <v/>
      </c>
      <c r="X1034" s="199" t="str">
        <f t="shared" si="232"/>
        <v/>
      </c>
      <c r="Y1034" s="199" t="str">
        <f t="shared" si="233"/>
        <v/>
      </c>
    </row>
    <row r="1035" spans="1:25" ht="34.5" customHeight="1" x14ac:dyDescent="0.25">
      <c r="A1035" s="197" t="str">
        <f t="shared" si="235"/>
        <v/>
      </c>
      <c r="B1035" s="198"/>
      <c r="C1035" s="198"/>
      <c r="D1035" s="197" t="str">
        <f t="shared" si="234"/>
        <v/>
      </c>
      <c r="E1035" s="198"/>
      <c r="F1035" s="197"/>
      <c r="G1035" s="197" t="str">
        <f t="shared" si="229"/>
        <v/>
      </c>
      <c r="H1035" s="197"/>
      <c r="I1035" s="197"/>
      <c r="J1035" s="197"/>
      <c r="K1035" s="197"/>
      <c r="L1035" s="197"/>
      <c r="M1035" s="197"/>
      <c r="N1035" s="199"/>
      <c r="O1035" s="199"/>
      <c r="P1035" s="199"/>
      <c r="Q1035" s="199"/>
      <c r="R1035" s="197"/>
      <c r="S1035" s="197"/>
      <c r="T1035" s="197"/>
      <c r="U1035" s="197"/>
      <c r="V1035" s="199" t="str">
        <f t="shared" si="230"/>
        <v/>
      </c>
      <c r="W1035" s="199" t="str">
        <f t="shared" si="231"/>
        <v/>
      </c>
      <c r="X1035" s="199" t="str">
        <f t="shared" si="232"/>
        <v/>
      </c>
      <c r="Y1035" s="199" t="str">
        <f t="shared" si="233"/>
        <v/>
      </c>
    </row>
    <row r="1036" spans="1:25" ht="34.5" customHeight="1" x14ac:dyDescent="0.25">
      <c r="A1036" s="197" t="str">
        <f t="shared" si="235"/>
        <v/>
      </c>
      <c r="B1036" s="198"/>
      <c r="C1036" s="198"/>
      <c r="D1036" s="197" t="str">
        <f t="shared" si="234"/>
        <v/>
      </c>
      <c r="E1036" s="198"/>
      <c r="F1036" s="197"/>
      <c r="G1036" s="197" t="str">
        <f t="shared" si="229"/>
        <v/>
      </c>
      <c r="H1036" s="197"/>
      <c r="I1036" s="197"/>
      <c r="J1036" s="197"/>
      <c r="K1036" s="197"/>
      <c r="L1036" s="197"/>
      <c r="M1036" s="197"/>
      <c r="N1036" s="199"/>
      <c r="O1036" s="199"/>
      <c r="P1036" s="199"/>
      <c r="Q1036" s="199"/>
      <c r="R1036" s="197"/>
      <c r="S1036" s="197"/>
      <c r="T1036" s="197"/>
      <c r="U1036" s="197"/>
      <c r="V1036" s="199" t="str">
        <f t="shared" si="230"/>
        <v/>
      </c>
      <c r="W1036" s="199" t="str">
        <f t="shared" si="231"/>
        <v/>
      </c>
      <c r="X1036" s="199" t="str">
        <f t="shared" si="232"/>
        <v/>
      </c>
      <c r="Y1036" s="199" t="str">
        <f t="shared" si="233"/>
        <v/>
      </c>
    </row>
    <row r="1037" spans="1:25" ht="34.5" customHeight="1" x14ac:dyDescent="0.25">
      <c r="A1037" s="197" t="str">
        <f t="shared" si="235"/>
        <v/>
      </c>
      <c r="B1037" s="198"/>
      <c r="C1037" s="198"/>
      <c r="D1037" s="197" t="str">
        <f t="shared" si="234"/>
        <v/>
      </c>
      <c r="E1037" s="198"/>
      <c r="F1037" s="197"/>
      <c r="G1037" s="197" t="str">
        <f t="shared" si="229"/>
        <v/>
      </c>
      <c r="H1037" s="197"/>
      <c r="I1037" s="197"/>
      <c r="J1037" s="197"/>
      <c r="K1037" s="197"/>
      <c r="L1037" s="197"/>
      <c r="M1037" s="197"/>
      <c r="N1037" s="199"/>
      <c r="O1037" s="199"/>
      <c r="P1037" s="199"/>
      <c r="Q1037" s="199"/>
      <c r="R1037" s="197"/>
      <c r="S1037" s="197"/>
      <c r="T1037" s="197"/>
      <c r="U1037" s="197"/>
      <c r="V1037" s="199" t="str">
        <f t="shared" si="230"/>
        <v/>
      </c>
      <c r="W1037" s="199" t="str">
        <f t="shared" si="231"/>
        <v/>
      </c>
      <c r="X1037" s="199" t="str">
        <f t="shared" si="232"/>
        <v/>
      </c>
      <c r="Y1037" s="199" t="str">
        <f t="shared" si="233"/>
        <v/>
      </c>
    </row>
    <row r="1038" spans="1:25" ht="34.5" customHeight="1" x14ac:dyDescent="0.25">
      <c r="A1038" s="197" t="str">
        <f t="shared" si="235"/>
        <v/>
      </c>
      <c r="B1038" s="198"/>
      <c r="C1038" s="198"/>
      <c r="D1038" s="197" t="str">
        <f t="shared" si="234"/>
        <v/>
      </c>
      <c r="E1038" s="198"/>
      <c r="F1038" s="197"/>
      <c r="G1038" s="197" t="str">
        <f t="shared" si="229"/>
        <v/>
      </c>
      <c r="H1038" s="197"/>
      <c r="I1038" s="197"/>
      <c r="J1038" s="197"/>
      <c r="K1038" s="197"/>
      <c r="L1038" s="197"/>
      <c r="M1038" s="197"/>
      <c r="N1038" s="199"/>
      <c r="O1038" s="199"/>
      <c r="P1038" s="199"/>
      <c r="Q1038" s="199"/>
      <c r="R1038" s="197"/>
      <c r="S1038" s="197"/>
      <c r="T1038" s="197"/>
      <c r="U1038" s="197"/>
      <c r="V1038" s="199" t="str">
        <f t="shared" si="230"/>
        <v/>
      </c>
      <c r="W1038" s="199" t="str">
        <f t="shared" si="231"/>
        <v/>
      </c>
      <c r="X1038" s="199" t="str">
        <f t="shared" si="232"/>
        <v/>
      </c>
      <c r="Y1038" s="199" t="str">
        <f t="shared" si="233"/>
        <v/>
      </c>
    </row>
    <row r="1039" spans="1:25" ht="34.5" customHeight="1" x14ac:dyDescent="0.25">
      <c r="A1039" s="197" t="str">
        <f t="shared" si="235"/>
        <v/>
      </c>
      <c r="B1039" s="198"/>
      <c r="C1039" s="198"/>
      <c r="D1039" s="197" t="str">
        <f t="shared" si="234"/>
        <v/>
      </c>
      <c r="E1039" s="198"/>
      <c r="F1039" s="197"/>
      <c r="G1039" s="197" t="str">
        <f t="shared" si="229"/>
        <v/>
      </c>
      <c r="H1039" s="197"/>
      <c r="I1039" s="197"/>
      <c r="J1039" s="197"/>
      <c r="K1039" s="197"/>
      <c r="L1039" s="197"/>
      <c r="M1039" s="197"/>
      <c r="N1039" s="199"/>
      <c r="O1039" s="199"/>
      <c r="P1039" s="199"/>
      <c r="Q1039" s="199"/>
      <c r="R1039" s="197"/>
      <c r="S1039" s="197"/>
      <c r="T1039" s="197"/>
      <c r="U1039" s="197"/>
      <c r="V1039" s="199" t="str">
        <f t="shared" si="230"/>
        <v/>
      </c>
      <c r="W1039" s="199" t="str">
        <f t="shared" si="231"/>
        <v/>
      </c>
      <c r="X1039" s="199" t="str">
        <f t="shared" si="232"/>
        <v/>
      </c>
      <c r="Y1039" s="199" t="str">
        <f t="shared" si="233"/>
        <v/>
      </c>
    </row>
    <row r="1040" spans="1:25" ht="34.5" customHeight="1" x14ac:dyDescent="0.25">
      <c r="A1040" s="197" t="str">
        <f t="shared" si="235"/>
        <v/>
      </c>
      <c r="B1040" s="198"/>
      <c r="C1040" s="198"/>
      <c r="D1040" s="197" t="str">
        <f t="shared" si="234"/>
        <v/>
      </c>
      <c r="E1040" s="198"/>
      <c r="F1040" s="197"/>
      <c r="G1040" s="197" t="str">
        <f t="shared" si="229"/>
        <v/>
      </c>
      <c r="H1040" s="197"/>
      <c r="I1040" s="197"/>
      <c r="J1040" s="197"/>
      <c r="K1040" s="197"/>
      <c r="L1040" s="197"/>
      <c r="M1040" s="197"/>
      <c r="N1040" s="199"/>
      <c r="O1040" s="199"/>
      <c r="P1040" s="199"/>
      <c r="Q1040" s="199"/>
      <c r="R1040" s="197"/>
      <c r="S1040" s="197"/>
      <c r="T1040" s="197"/>
      <c r="U1040" s="197"/>
      <c r="V1040" s="199" t="str">
        <f t="shared" si="230"/>
        <v/>
      </c>
      <c r="W1040" s="199" t="str">
        <f t="shared" si="231"/>
        <v/>
      </c>
      <c r="X1040" s="199" t="str">
        <f t="shared" si="232"/>
        <v/>
      </c>
      <c r="Y1040" s="199" t="str">
        <f t="shared" si="233"/>
        <v/>
      </c>
    </row>
    <row r="1041" spans="1:25" ht="34.5" customHeight="1" x14ac:dyDescent="0.25">
      <c r="A1041" s="197" t="str">
        <f t="shared" si="235"/>
        <v/>
      </c>
      <c r="B1041" s="198"/>
      <c r="C1041" s="198"/>
      <c r="D1041" s="197" t="str">
        <f t="shared" si="234"/>
        <v/>
      </c>
      <c r="E1041" s="198"/>
      <c r="F1041" s="197"/>
      <c r="G1041" s="197" t="str">
        <f t="shared" si="229"/>
        <v/>
      </c>
      <c r="H1041" s="197"/>
      <c r="I1041" s="197"/>
      <c r="J1041" s="197"/>
      <c r="K1041" s="197"/>
      <c r="L1041" s="197"/>
      <c r="M1041" s="197"/>
      <c r="N1041" s="199"/>
      <c r="O1041" s="199"/>
      <c r="P1041" s="199"/>
      <c r="Q1041" s="199"/>
      <c r="R1041" s="197"/>
      <c r="S1041" s="197"/>
      <c r="T1041" s="197"/>
      <c r="U1041" s="197"/>
      <c r="V1041" s="199" t="str">
        <f t="shared" si="230"/>
        <v/>
      </c>
      <c r="W1041" s="199" t="str">
        <f t="shared" si="231"/>
        <v/>
      </c>
      <c r="X1041" s="199" t="str">
        <f t="shared" si="232"/>
        <v/>
      </c>
      <c r="Y1041" s="199" t="str">
        <f t="shared" si="233"/>
        <v/>
      </c>
    </row>
    <row r="1042" spans="1:25" ht="34.5" customHeight="1" x14ac:dyDescent="0.25">
      <c r="A1042" s="197" t="str">
        <f t="shared" si="235"/>
        <v/>
      </c>
      <c r="B1042" s="198"/>
      <c r="C1042" s="198"/>
      <c r="D1042" s="197" t="str">
        <f t="shared" si="234"/>
        <v/>
      </c>
      <c r="E1042" s="198"/>
      <c r="F1042" s="197"/>
      <c r="G1042" s="197" t="str">
        <f t="shared" si="229"/>
        <v/>
      </c>
      <c r="H1042" s="197"/>
      <c r="I1042" s="197"/>
      <c r="J1042" s="197"/>
      <c r="K1042" s="197"/>
      <c r="L1042" s="197"/>
      <c r="M1042" s="197"/>
      <c r="N1042" s="199"/>
      <c r="O1042" s="199"/>
      <c r="P1042" s="199"/>
      <c r="Q1042" s="199"/>
      <c r="R1042" s="197"/>
      <c r="S1042" s="197"/>
      <c r="T1042" s="197"/>
      <c r="U1042" s="197"/>
      <c r="V1042" s="199" t="str">
        <f t="shared" si="230"/>
        <v/>
      </c>
      <c r="W1042" s="199" t="str">
        <f t="shared" si="231"/>
        <v/>
      </c>
      <c r="X1042" s="199" t="str">
        <f t="shared" si="232"/>
        <v/>
      </c>
      <c r="Y1042" s="199" t="str">
        <f t="shared" si="233"/>
        <v/>
      </c>
    </row>
    <row r="1043" spans="1:25" ht="34.5" customHeight="1" x14ac:dyDescent="0.25">
      <c r="A1043" s="197" t="str">
        <f t="shared" si="235"/>
        <v/>
      </c>
      <c r="B1043" s="198"/>
      <c r="C1043" s="198"/>
      <c r="D1043" s="197" t="str">
        <f t="shared" si="234"/>
        <v/>
      </c>
      <c r="E1043" s="198"/>
      <c r="F1043" s="197"/>
      <c r="G1043" s="197" t="str">
        <f t="shared" si="229"/>
        <v/>
      </c>
      <c r="H1043" s="197"/>
      <c r="I1043" s="197"/>
      <c r="J1043" s="197"/>
      <c r="K1043" s="197"/>
      <c r="L1043" s="197"/>
      <c r="M1043" s="197"/>
      <c r="N1043" s="199"/>
      <c r="O1043" s="199"/>
      <c r="P1043" s="199"/>
      <c r="Q1043" s="199"/>
      <c r="R1043" s="197"/>
      <c r="S1043" s="197"/>
      <c r="T1043" s="197"/>
      <c r="U1043" s="197"/>
      <c r="V1043" s="199" t="str">
        <f t="shared" si="230"/>
        <v/>
      </c>
      <c r="W1043" s="199" t="str">
        <f t="shared" si="231"/>
        <v/>
      </c>
      <c r="X1043" s="199" t="str">
        <f t="shared" si="232"/>
        <v/>
      </c>
      <c r="Y1043" s="199" t="str">
        <f t="shared" si="233"/>
        <v/>
      </c>
    </row>
    <row r="1044" spans="1:25" ht="34.5" customHeight="1" x14ac:dyDescent="0.25">
      <c r="A1044" s="197" t="str">
        <f t="shared" si="235"/>
        <v/>
      </c>
      <c r="B1044" s="198"/>
      <c r="C1044" s="198"/>
      <c r="D1044" s="197" t="str">
        <f t="shared" si="234"/>
        <v/>
      </c>
      <c r="E1044" s="198"/>
      <c r="F1044" s="197"/>
      <c r="G1044" s="197" t="str">
        <f t="shared" si="229"/>
        <v/>
      </c>
      <c r="H1044" s="197"/>
      <c r="I1044" s="197"/>
      <c r="J1044" s="197"/>
      <c r="K1044" s="197"/>
      <c r="L1044" s="197"/>
      <c r="M1044" s="197"/>
      <c r="N1044" s="199"/>
      <c r="O1044" s="199"/>
      <c r="P1044" s="199"/>
      <c r="Q1044" s="199"/>
      <c r="R1044" s="197"/>
      <c r="S1044" s="197"/>
      <c r="T1044" s="197"/>
      <c r="U1044" s="197"/>
      <c r="V1044" s="199" t="str">
        <f t="shared" si="230"/>
        <v/>
      </c>
      <c r="W1044" s="199" t="str">
        <f t="shared" si="231"/>
        <v/>
      </c>
      <c r="X1044" s="199" t="str">
        <f t="shared" si="232"/>
        <v/>
      </c>
      <c r="Y1044" s="199" t="str">
        <f t="shared" si="233"/>
        <v/>
      </c>
    </row>
    <row r="1045" spans="1:25" ht="34.5" customHeight="1" x14ac:dyDescent="0.25">
      <c r="A1045" s="197" t="str">
        <f t="shared" si="235"/>
        <v/>
      </c>
      <c r="B1045" s="198"/>
      <c r="C1045" s="198"/>
      <c r="D1045" s="197" t="str">
        <f t="shared" si="234"/>
        <v/>
      </c>
      <c r="E1045" s="198"/>
      <c r="F1045" s="197"/>
      <c r="G1045" s="197" t="str">
        <f t="shared" si="229"/>
        <v/>
      </c>
      <c r="H1045" s="197"/>
      <c r="I1045" s="197"/>
      <c r="J1045" s="197"/>
      <c r="K1045" s="197"/>
      <c r="L1045" s="197"/>
      <c r="M1045" s="197"/>
      <c r="N1045" s="199"/>
      <c r="O1045" s="199"/>
      <c r="P1045" s="199"/>
      <c r="Q1045" s="199"/>
      <c r="R1045" s="197"/>
      <c r="S1045" s="197"/>
      <c r="T1045" s="197"/>
      <c r="U1045" s="197"/>
      <c r="V1045" s="199" t="str">
        <f t="shared" si="230"/>
        <v/>
      </c>
      <c r="W1045" s="199" t="str">
        <f t="shared" si="231"/>
        <v/>
      </c>
      <c r="X1045" s="199" t="str">
        <f t="shared" si="232"/>
        <v/>
      </c>
      <c r="Y1045" s="199" t="str">
        <f t="shared" si="233"/>
        <v/>
      </c>
    </row>
    <row r="1046" spans="1:25" ht="34.5" customHeight="1" x14ac:dyDescent="0.25">
      <c r="A1046" s="197" t="str">
        <f t="shared" si="235"/>
        <v/>
      </c>
      <c r="B1046" s="198"/>
      <c r="C1046" s="198"/>
      <c r="D1046" s="197" t="str">
        <f t="shared" si="234"/>
        <v/>
      </c>
      <c r="E1046" s="198"/>
      <c r="F1046" s="197"/>
      <c r="G1046" s="197" t="str">
        <f t="shared" si="229"/>
        <v/>
      </c>
      <c r="H1046" s="197"/>
      <c r="I1046" s="197"/>
      <c r="J1046" s="197"/>
      <c r="K1046" s="197"/>
      <c r="L1046" s="197"/>
      <c r="M1046" s="197"/>
      <c r="N1046" s="199"/>
      <c r="O1046" s="199"/>
      <c r="P1046" s="199"/>
      <c r="Q1046" s="199"/>
      <c r="R1046" s="197"/>
      <c r="S1046" s="197"/>
      <c r="T1046" s="197"/>
      <c r="U1046" s="197"/>
      <c r="V1046" s="199" t="str">
        <f t="shared" si="230"/>
        <v/>
      </c>
      <c r="W1046" s="199" t="str">
        <f t="shared" si="231"/>
        <v/>
      </c>
      <c r="X1046" s="199" t="str">
        <f t="shared" si="232"/>
        <v/>
      </c>
      <c r="Y1046" s="199" t="str">
        <f t="shared" si="233"/>
        <v/>
      </c>
    </row>
    <row r="1047" spans="1:25" ht="34.5" customHeight="1" x14ac:dyDescent="0.25">
      <c r="A1047" s="197" t="str">
        <f t="shared" si="235"/>
        <v/>
      </c>
      <c r="B1047" s="198"/>
      <c r="C1047" s="198"/>
      <c r="D1047" s="197" t="str">
        <f t="shared" si="234"/>
        <v/>
      </c>
      <c r="E1047" s="198"/>
      <c r="F1047" s="197"/>
      <c r="G1047" s="197" t="str">
        <f t="shared" ref="G1047:G1110" si="236">IF(E1047="","",IF(E1047=B1045,"Ja","Nein"))</f>
        <v/>
      </c>
      <c r="H1047" s="197"/>
      <c r="I1047" s="197"/>
      <c r="J1047" s="197"/>
      <c r="K1047" s="197"/>
      <c r="L1047" s="197"/>
      <c r="M1047" s="197"/>
      <c r="N1047" s="199"/>
      <c r="O1047" s="199"/>
      <c r="P1047" s="199"/>
      <c r="Q1047" s="199"/>
      <c r="R1047" s="197"/>
      <c r="S1047" s="197"/>
      <c r="T1047" s="197"/>
      <c r="U1047" s="197"/>
      <c r="V1047" s="199" t="str">
        <f t="shared" si="230"/>
        <v/>
      </c>
      <c r="W1047" s="199" t="str">
        <f t="shared" si="231"/>
        <v/>
      </c>
      <c r="X1047" s="199" t="str">
        <f t="shared" si="232"/>
        <v/>
      </c>
      <c r="Y1047" s="199" t="str">
        <f t="shared" si="233"/>
        <v/>
      </c>
    </row>
    <row r="1048" spans="1:25" ht="34.5" customHeight="1" x14ac:dyDescent="0.25">
      <c r="A1048" s="197" t="str">
        <f t="shared" si="235"/>
        <v/>
      </c>
      <c r="B1048" s="198"/>
      <c r="C1048" s="198"/>
      <c r="D1048" s="197" t="str">
        <f t="shared" si="234"/>
        <v/>
      </c>
      <c r="E1048" s="198"/>
      <c r="F1048" s="197"/>
      <c r="G1048" s="197" t="str">
        <f t="shared" si="236"/>
        <v/>
      </c>
      <c r="H1048" s="197"/>
      <c r="I1048" s="197"/>
      <c r="J1048" s="197"/>
      <c r="K1048" s="197"/>
      <c r="L1048" s="197"/>
      <c r="M1048" s="197"/>
      <c r="N1048" s="199"/>
      <c r="O1048" s="199"/>
      <c r="P1048" s="199"/>
      <c r="Q1048" s="199"/>
      <c r="R1048" s="197"/>
      <c r="S1048" s="197"/>
      <c r="T1048" s="197"/>
      <c r="U1048" s="197"/>
      <c r="V1048" s="199" t="str">
        <f t="shared" si="230"/>
        <v/>
      </c>
      <c r="W1048" s="199" t="str">
        <f t="shared" si="231"/>
        <v/>
      </c>
      <c r="X1048" s="199" t="str">
        <f t="shared" si="232"/>
        <v/>
      </c>
      <c r="Y1048" s="199" t="str">
        <f t="shared" si="233"/>
        <v/>
      </c>
    </row>
    <row r="1049" spans="1:25" ht="34.5" customHeight="1" x14ac:dyDescent="0.25">
      <c r="A1049" s="197" t="str">
        <f t="shared" si="235"/>
        <v/>
      </c>
      <c r="B1049" s="198"/>
      <c r="C1049" s="198"/>
      <c r="D1049" s="197" t="str">
        <f t="shared" si="234"/>
        <v/>
      </c>
      <c r="E1049" s="198"/>
      <c r="F1049" s="197"/>
      <c r="G1049" s="197" t="str">
        <f t="shared" si="236"/>
        <v/>
      </c>
      <c r="H1049" s="197"/>
      <c r="I1049" s="197"/>
      <c r="J1049" s="197"/>
      <c r="K1049" s="197"/>
      <c r="L1049" s="197"/>
      <c r="M1049" s="197"/>
      <c r="N1049" s="199"/>
      <c r="O1049" s="199"/>
      <c r="P1049" s="199"/>
      <c r="Q1049" s="199"/>
      <c r="R1049" s="197"/>
      <c r="S1049" s="197"/>
      <c r="T1049" s="197"/>
      <c r="U1049" s="197"/>
      <c r="V1049" s="199" t="str">
        <f t="shared" si="230"/>
        <v/>
      </c>
      <c r="W1049" s="199" t="str">
        <f t="shared" si="231"/>
        <v/>
      </c>
      <c r="X1049" s="199" t="str">
        <f t="shared" si="232"/>
        <v/>
      </c>
      <c r="Y1049" s="199" t="str">
        <f t="shared" si="233"/>
        <v/>
      </c>
    </row>
    <row r="1050" spans="1:25" ht="34.5" customHeight="1" x14ac:dyDescent="0.25">
      <c r="A1050" s="197" t="str">
        <f t="shared" si="235"/>
        <v/>
      </c>
      <c r="B1050" s="198"/>
      <c r="C1050" s="198"/>
      <c r="D1050" s="197" t="str">
        <f t="shared" si="234"/>
        <v/>
      </c>
      <c r="E1050" s="198"/>
      <c r="F1050" s="197"/>
      <c r="G1050" s="197" t="str">
        <f t="shared" si="236"/>
        <v/>
      </c>
      <c r="H1050" s="197"/>
      <c r="I1050" s="197"/>
      <c r="J1050" s="197"/>
      <c r="K1050" s="197"/>
      <c r="L1050" s="197"/>
      <c r="M1050" s="197"/>
      <c r="N1050" s="199"/>
      <c r="O1050" s="199"/>
      <c r="P1050" s="199"/>
      <c r="Q1050" s="199"/>
      <c r="R1050" s="197"/>
      <c r="S1050" s="197"/>
      <c r="T1050" s="197"/>
      <c r="U1050" s="197"/>
      <c r="V1050" s="199" t="str">
        <f t="shared" si="230"/>
        <v/>
      </c>
      <c r="W1050" s="199" t="str">
        <f t="shared" si="231"/>
        <v/>
      </c>
      <c r="X1050" s="199" t="str">
        <f t="shared" si="232"/>
        <v/>
      </c>
      <c r="Y1050" s="199" t="str">
        <f t="shared" si="233"/>
        <v/>
      </c>
    </row>
    <row r="1051" spans="1:25" ht="34.5" customHeight="1" x14ac:dyDescent="0.25">
      <c r="A1051" s="197" t="str">
        <f t="shared" si="235"/>
        <v/>
      </c>
      <c r="B1051" s="198"/>
      <c r="C1051" s="198"/>
      <c r="D1051" s="197" t="str">
        <f t="shared" si="234"/>
        <v/>
      </c>
      <c r="E1051" s="198"/>
      <c r="F1051" s="197"/>
      <c r="G1051" s="197" t="str">
        <f t="shared" si="236"/>
        <v/>
      </c>
      <c r="H1051" s="197"/>
      <c r="I1051" s="197"/>
      <c r="J1051" s="197"/>
      <c r="K1051" s="197"/>
      <c r="L1051" s="197"/>
      <c r="M1051" s="197"/>
      <c r="N1051" s="199"/>
      <c r="O1051" s="199"/>
      <c r="P1051" s="199"/>
      <c r="Q1051" s="199"/>
      <c r="R1051" s="197"/>
      <c r="S1051" s="197"/>
      <c r="T1051" s="197"/>
      <c r="U1051" s="197"/>
      <c r="V1051" s="199" t="str">
        <f t="shared" si="230"/>
        <v/>
      </c>
      <c r="W1051" s="199" t="str">
        <f t="shared" si="231"/>
        <v/>
      </c>
      <c r="X1051" s="199" t="str">
        <f t="shared" si="232"/>
        <v/>
      </c>
      <c r="Y1051" s="199" t="str">
        <f t="shared" si="233"/>
        <v/>
      </c>
    </row>
    <row r="1052" spans="1:25" ht="34.5" customHeight="1" x14ac:dyDescent="0.25">
      <c r="A1052" s="197" t="str">
        <f t="shared" si="235"/>
        <v/>
      </c>
      <c r="B1052" s="198"/>
      <c r="C1052" s="198"/>
      <c r="D1052" s="197" t="str">
        <f t="shared" si="234"/>
        <v/>
      </c>
      <c r="E1052" s="198"/>
      <c r="F1052" s="197"/>
      <c r="G1052" s="197" t="str">
        <f t="shared" si="236"/>
        <v/>
      </c>
      <c r="H1052" s="197"/>
      <c r="I1052" s="197"/>
      <c r="J1052" s="197"/>
      <c r="K1052" s="197"/>
      <c r="L1052" s="197"/>
      <c r="M1052" s="197"/>
      <c r="N1052" s="199"/>
      <c r="O1052" s="199"/>
      <c r="P1052" s="199"/>
      <c r="Q1052" s="199"/>
      <c r="R1052" s="197"/>
      <c r="S1052" s="197"/>
      <c r="T1052" s="197"/>
      <c r="U1052" s="197"/>
      <c r="V1052" s="199" t="str">
        <f t="shared" si="230"/>
        <v/>
      </c>
      <c r="W1052" s="199" t="str">
        <f t="shared" si="231"/>
        <v/>
      </c>
      <c r="X1052" s="199" t="str">
        <f t="shared" si="232"/>
        <v/>
      </c>
      <c r="Y1052" s="199" t="str">
        <f t="shared" si="233"/>
        <v/>
      </c>
    </row>
    <row r="1053" spans="1:25" ht="34.5" customHeight="1" x14ac:dyDescent="0.25">
      <c r="A1053" s="197" t="str">
        <f t="shared" si="235"/>
        <v/>
      </c>
      <c r="B1053" s="198"/>
      <c r="C1053" s="198"/>
      <c r="D1053" s="197" t="str">
        <f t="shared" si="234"/>
        <v/>
      </c>
      <c r="E1053" s="198"/>
      <c r="F1053" s="197"/>
      <c r="G1053" s="197" t="str">
        <f t="shared" si="236"/>
        <v/>
      </c>
      <c r="H1053" s="197"/>
      <c r="I1053" s="197"/>
      <c r="J1053" s="197"/>
      <c r="K1053" s="197"/>
      <c r="L1053" s="197"/>
      <c r="M1053" s="197"/>
      <c r="N1053" s="199"/>
      <c r="O1053" s="199"/>
      <c r="P1053" s="199"/>
      <c r="Q1053" s="199"/>
      <c r="R1053" s="197"/>
      <c r="S1053" s="197"/>
      <c r="T1053" s="197"/>
      <c r="U1053" s="197"/>
      <c r="V1053" s="199" t="str">
        <f t="shared" si="230"/>
        <v/>
      </c>
      <c r="W1053" s="199" t="str">
        <f t="shared" si="231"/>
        <v/>
      </c>
      <c r="X1053" s="199" t="str">
        <f t="shared" si="232"/>
        <v/>
      </c>
      <c r="Y1053" s="199" t="str">
        <f t="shared" si="233"/>
        <v/>
      </c>
    </row>
    <row r="1054" spans="1:25" ht="34.5" customHeight="1" x14ac:dyDescent="0.25">
      <c r="A1054" s="197" t="str">
        <f t="shared" si="235"/>
        <v/>
      </c>
      <c r="B1054" s="198"/>
      <c r="C1054" s="198"/>
      <c r="D1054" s="197" t="str">
        <f t="shared" si="234"/>
        <v/>
      </c>
      <c r="E1054" s="198"/>
      <c r="F1054" s="197"/>
      <c r="G1054" s="197" t="str">
        <f t="shared" si="236"/>
        <v/>
      </c>
      <c r="H1054" s="197"/>
      <c r="I1054" s="197"/>
      <c r="J1054" s="197"/>
      <c r="K1054" s="197"/>
      <c r="L1054" s="197"/>
      <c r="M1054" s="197"/>
      <c r="N1054" s="199"/>
      <c r="O1054" s="199"/>
      <c r="P1054" s="199"/>
      <c r="Q1054" s="199"/>
      <c r="R1054" s="197"/>
      <c r="S1054" s="197"/>
      <c r="T1054" s="197"/>
      <c r="U1054" s="197"/>
      <c r="V1054" s="199" t="str">
        <f t="shared" si="230"/>
        <v/>
      </c>
      <c r="W1054" s="199" t="str">
        <f t="shared" si="231"/>
        <v/>
      </c>
      <c r="X1054" s="199" t="str">
        <f t="shared" si="232"/>
        <v/>
      </c>
      <c r="Y1054" s="199" t="str">
        <f t="shared" si="233"/>
        <v/>
      </c>
    </row>
    <row r="1055" spans="1:25" ht="34.5" customHeight="1" x14ac:dyDescent="0.25">
      <c r="A1055" s="197" t="str">
        <f t="shared" si="235"/>
        <v/>
      </c>
      <c r="B1055" s="198"/>
      <c r="C1055" s="198"/>
      <c r="D1055" s="197" t="str">
        <f t="shared" si="234"/>
        <v/>
      </c>
      <c r="E1055" s="198"/>
      <c r="F1055" s="197"/>
      <c r="G1055" s="197" t="str">
        <f t="shared" si="236"/>
        <v/>
      </c>
      <c r="H1055" s="197"/>
      <c r="I1055" s="197"/>
      <c r="J1055" s="197"/>
      <c r="K1055" s="197"/>
      <c r="L1055" s="197"/>
      <c r="M1055" s="197"/>
      <c r="N1055" s="199"/>
      <c r="O1055" s="199"/>
      <c r="P1055" s="199"/>
      <c r="Q1055" s="199"/>
      <c r="R1055" s="197"/>
      <c r="S1055" s="197"/>
      <c r="T1055" s="197"/>
      <c r="U1055" s="197"/>
      <c r="V1055" s="199" t="str">
        <f t="shared" si="230"/>
        <v/>
      </c>
      <c r="W1055" s="199" t="str">
        <f t="shared" si="231"/>
        <v/>
      </c>
      <c r="X1055" s="199" t="str">
        <f t="shared" si="232"/>
        <v/>
      </c>
      <c r="Y1055" s="199" t="str">
        <f t="shared" si="233"/>
        <v/>
      </c>
    </row>
    <row r="1056" spans="1:25" ht="34.5" customHeight="1" x14ac:dyDescent="0.25">
      <c r="A1056" s="197" t="str">
        <f t="shared" si="235"/>
        <v/>
      </c>
      <c r="B1056" s="198"/>
      <c r="C1056" s="198"/>
      <c r="D1056" s="197" t="str">
        <f t="shared" si="234"/>
        <v/>
      </c>
      <c r="E1056" s="198"/>
      <c r="F1056" s="197"/>
      <c r="G1056" s="197" t="str">
        <f t="shared" si="236"/>
        <v/>
      </c>
      <c r="H1056" s="197"/>
      <c r="I1056" s="197"/>
      <c r="J1056" s="197"/>
      <c r="K1056" s="197"/>
      <c r="L1056" s="197"/>
      <c r="M1056" s="197"/>
      <c r="N1056" s="199"/>
      <c r="O1056" s="199"/>
      <c r="P1056" s="199"/>
      <c r="Q1056" s="199"/>
      <c r="R1056" s="197"/>
      <c r="S1056" s="197"/>
      <c r="T1056" s="197"/>
      <c r="U1056" s="197"/>
      <c r="V1056" s="199" t="str">
        <f t="shared" si="230"/>
        <v/>
      </c>
      <c r="W1056" s="199" t="str">
        <f t="shared" si="231"/>
        <v/>
      </c>
      <c r="X1056" s="199" t="str">
        <f t="shared" si="232"/>
        <v/>
      </c>
      <c r="Y1056" s="199" t="str">
        <f t="shared" si="233"/>
        <v/>
      </c>
    </row>
    <row r="1057" spans="1:25" ht="34.5" customHeight="1" x14ac:dyDescent="0.25">
      <c r="A1057" s="197" t="str">
        <f t="shared" si="235"/>
        <v/>
      </c>
      <c r="B1057" s="198"/>
      <c r="C1057" s="198"/>
      <c r="D1057" s="197" t="str">
        <f t="shared" si="234"/>
        <v/>
      </c>
      <c r="E1057" s="198"/>
      <c r="F1057" s="197"/>
      <c r="G1057" s="197" t="str">
        <f t="shared" si="236"/>
        <v/>
      </c>
      <c r="H1057" s="197"/>
      <c r="I1057" s="197"/>
      <c r="J1057" s="197"/>
      <c r="K1057" s="197"/>
      <c r="L1057" s="197"/>
      <c r="M1057" s="197"/>
      <c r="N1057" s="199"/>
      <c r="O1057" s="199"/>
      <c r="P1057" s="199"/>
      <c r="Q1057" s="199"/>
      <c r="R1057" s="197"/>
      <c r="S1057" s="197"/>
      <c r="T1057" s="197"/>
      <c r="U1057" s="197"/>
      <c r="V1057" s="199" t="str">
        <f t="shared" si="230"/>
        <v/>
      </c>
      <c r="W1057" s="199" t="str">
        <f t="shared" si="231"/>
        <v/>
      </c>
      <c r="X1057" s="199" t="str">
        <f t="shared" si="232"/>
        <v/>
      </c>
      <c r="Y1057" s="199" t="str">
        <f t="shared" si="233"/>
        <v/>
      </c>
    </row>
    <row r="1058" spans="1:25" ht="34.5" customHeight="1" x14ac:dyDescent="0.25">
      <c r="A1058" s="197" t="str">
        <f t="shared" si="235"/>
        <v/>
      </c>
      <c r="B1058" s="198"/>
      <c r="C1058" s="198"/>
      <c r="D1058" s="197" t="str">
        <f t="shared" si="234"/>
        <v/>
      </c>
      <c r="E1058" s="198"/>
      <c r="F1058" s="197"/>
      <c r="G1058" s="197" t="str">
        <f t="shared" si="236"/>
        <v/>
      </c>
      <c r="H1058" s="197"/>
      <c r="I1058" s="197"/>
      <c r="J1058" s="197"/>
      <c r="K1058" s="197"/>
      <c r="L1058" s="197"/>
      <c r="M1058" s="197"/>
      <c r="N1058" s="199"/>
      <c r="O1058" s="199"/>
      <c r="P1058" s="199"/>
      <c r="Q1058" s="199"/>
      <c r="R1058" s="197"/>
      <c r="S1058" s="197"/>
      <c r="T1058" s="197"/>
      <c r="U1058" s="197"/>
      <c r="V1058" s="199" t="str">
        <f t="shared" ref="V1058:V1121" si="237">IF(N1058="","",IF(O1058="","",O1058-N1058))</f>
        <v/>
      </c>
      <c r="W1058" s="199" t="str">
        <f t="shared" ref="W1058:W1121" si="238">IF(O1058="","",IF(P1058="","",P1058-O1058))</f>
        <v/>
      </c>
      <c r="X1058" s="199" t="str">
        <f t="shared" si="232"/>
        <v/>
      </c>
      <c r="Y1058" s="199" t="str">
        <f t="shared" si="233"/>
        <v/>
      </c>
    </row>
    <row r="1059" spans="1:25" ht="34.5" customHeight="1" x14ac:dyDescent="0.25">
      <c r="A1059" s="197" t="str">
        <f t="shared" si="235"/>
        <v/>
      </c>
      <c r="B1059" s="198"/>
      <c r="C1059" s="198"/>
      <c r="D1059" s="197" t="str">
        <f t="shared" si="234"/>
        <v/>
      </c>
      <c r="E1059" s="198"/>
      <c r="F1059" s="197"/>
      <c r="G1059" s="197" t="str">
        <f t="shared" si="236"/>
        <v/>
      </c>
      <c r="H1059" s="197"/>
      <c r="I1059" s="197"/>
      <c r="J1059" s="197"/>
      <c r="K1059" s="197"/>
      <c r="L1059" s="197"/>
      <c r="M1059" s="197"/>
      <c r="N1059" s="199"/>
      <c r="O1059" s="199"/>
      <c r="P1059" s="199"/>
      <c r="Q1059" s="199"/>
      <c r="R1059" s="197"/>
      <c r="S1059" s="197"/>
      <c r="T1059" s="197"/>
      <c r="U1059" s="197"/>
      <c r="V1059" s="199" t="str">
        <f t="shared" si="237"/>
        <v/>
      </c>
      <c r="W1059" s="199" t="str">
        <f t="shared" si="238"/>
        <v/>
      </c>
      <c r="X1059" s="199" t="str">
        <f t="shared" ref="X1059:X1122" si="239">IF(P1059="","",IF(N1059="","",P1059-N1059))</f>
        <v/>
      </c>
      <c r="Y1059" s="199" t="str">
        <f t="shared" ref="Y1059:Y1122" si="240">IF(N1059="","",IF(Q1059="","",Q1059-N1059))</f>
        <v/>
      </c>
    </row>
    <row r="1060" spans="1:25" ht="34.5" customHeight="1" x14ac:dyDescent="0.25">
      <c r="A1060" s="197" t="str">
        <f t="shared" si="235"/>
        <v/>
      </c>
      <c r="B1060" s="198"/>
      <c r="C1060" s="198"/>
      <c r="D1060" s="197" t="str">
        <f t="shared" si="234"/>
        <v/>
      </c>
      <c r="E1060" s="198"/>
      <c r="F1060" s="197"/>
      <c r="G1060" s="197" t="str">
        <f t="shared" si="236"/>
        <v/>
      </c>
      <c r="H1060" s="197"/>
      <c r="I1060" s="197"/>
      <c r="J1060" s="197"/>
      <c r="K1060" s="197"/>
      <c r="L1060" s="197"/>
      <c r="M1060" s="197"/>
      <c r="N1060" s="199"/>
      <c r="O1060" s="199"/>
      <c r="P1060" s="199"/>
      <c r="Q1060" s="199"/>
      <c r="R1060" s="197"/>
      <c r="S1060" s="197"/>
      <c r="T1060" s="197"/>
      <c r="U1060" s="197"/>
      <c r="V1060" s="199" t="str">
        <f t="shared" si="237"/>
        <v/>
      </c>
      <c r="W1060" s="199" t="str">
        <f t="shared" si="238"/>
        <v/>
      </c>
      <c r="X1060" s="199" t="str">
        <f t="shared" si="239"/>
        <v/>
      </c>
      <c r="Y1060" s="199" t="str">
        <f t="shared" si="240"/>
        <v/>
      </c>
    </row>
    <row r="1061" spans="1:25" ht="34.5" customHeight="1" x14ac:dyDescent="0.25">
      <c r="A1061" s="197" t="str">
        <f t="shared" si="235"/>
        <v/>
      </c>
      <c r="B1061" s="198"/>
      <c r="C1061" s="198"/>
      <c r="D1061" s="197" t="str">
        <f t="shared" si="234"/>
        <v/>
      </c>
      <c r="E1061" s="198"/>
      <c r="F1061" s="197"/>
      <c r="G1061" s="197" t="str">
        <f t="shared" si="236"/>
        <v/>
      </c>
      <c r="H1061" s="197"/>
      <c r="I1061" s="197"/>
      <c r="J1061" s="197"/>
      <c r="K1061" s="197"/>
      <c r="L1061" s="197"/>
      <c r="M1061" s="197"/>
      <c r="N1061" s="199"/>
      <c r="O1061" s="199"/>
      <c r="P1061" s="199"/>
      <c r="Q1061" s="199"/>
      <c r="R1061" s="197"/>
      <c r="S1061" s="197"/>
      <c r="T1061" s="197"/>
      <c r="U1061" s="197"/>
      <c r="V1061" s="199" t="str">
        <f t="shared" si="237"/>
        <v/>
      </c>
      <c r="W1061" s="199" t="str">
        <f t="shared" si="238"/>
        <v/>
      </c>
      <c r="X1061" s="199" t="str">
        <f t="shared" si="239"/>
        <v/>
      </c>
      <c r="Y1061" s="199" t="str">
        <f t="shared" si="240"/>
        <v/>
      </c>
    </row>
    <row r="1062" spans="1:25" ht="34.5" customHeight="1" x14ac:dyDescent="0.25">
      <c r="A1062" s="197" t="str">
        <f t="shared" si="235"/>
        <v/>
      </c>
      <c r="B1062" s="198"/>
      <c r="C1062" s="198"/>
      <c r="D1062" s="197" t="str">
        <f t="shared" si="234"/>
        <v/>
      </c>
      <c r="E1062" s="198"/>
      <c r="F1062" s="197"/>
      <c r="G1062" s="197" t="str">
        <f t="shared" si="236"/>
        <v/>
      </c>
      <c r="H1062" s="197"/>
      <c r="I1062" s="197"/>
      <c r="J1062" s="197"/>
      <c r="K1062" s="197"/>
      <c r="L1062" s="197"/>
      <c r="M1062" s="197"/>
      <c r="N1062" s="199"/>
      <c r="O1062" s="199"/>
      <c r="P1062" s="199"/>
      <c r="Q1062" s="199"/>
      <c r="R1062" s="197"/>
      <c r="S1062" s="197"/>
      <c r="T1062" s="197"/>
      <c r="U1062" s="197"/>
      <c r="V1062" s="199" t="str">
        <f t="shared" si="237"/>
        <v/>
      </c>
      <c r="W1062" s="199" t="str">
        <f t="shared" si="238"/>
        <v/>
      </c>
      <c r="X1062" s="199" t="str">
        <f t="shared" si="239"/>
        <v/>
      </c>
      <c r="Y1062" s="199" t="str">
        <f t="shared" si="240"/>
        <v/>
      </c>
    </row>
    <row r="1063" spans="1:25" ht="34.5" customHeight="1" x14ac:dyDescent="0.25">
      <c r="A1063" s="197" t="str">
        <f t="shared" si="235"/>
        <v/>
      </c>
      <c r="B1063" s="198"/>
      <c r="C1063" s="198"/>
      <c r="D1063" s="197" t="str">
        <f t="shared" si="234"/>
        <v/>
      </c>
      <c r="E1063" s="198"/>
      <c r="F1063" s="197"/>
      <c r="G1063" s="197" t="str">
        <f t="shared" si="236"/>
        <v/>
      </c>
      <c r="H1063" s="197"/>
      <c r="I1063" s="197"/>
      <c r="J1063" s="197"/>
      <c r="K1063" s="197"/>
      <c r="L1063" s="197"/>
      <c r="M1063" s="197"/>
      <c r="N1063" s="199"/>
      <c r="O1063" s="199"/>
      <c r="P1063" s="199"/>
      <c r="Q1063" s="199"/>
      <c r="R1063" s="197"/>
      <c r="S1063" s="197"/>
      <c r="T1063" s="197"/>
      <c r="U1063" s="197"/>
      <c r="V1063" s="199" t="str">
        <f t="shared" si="237"/>
        <v/>
      </c>
      <c r="W1063" s="199" t="str">
        <f t="shared" si="238"/>
        <v/>
      </c>
      <c r="X1063" s="199" t="str">
        <f t="shared" si="239"/>
        <v/>
      </c>
      <c r="Y1063" s="199" t="str">
        <f t="shared" si="240"/>
        <v/>
      </c>
    </row>
    <row r="1064" spans="1:25" ht="34.5" customHeight="1" x14ac:dyDescent="0.25">
      <c r="A1064" s="197" t="str">
        <f t="shared" si="235"/>
        <v/>
      </c>
      <c r="B1064" s="198"/>
      <c r="C1064" s="198"/>
      <c r="D1064" s="197" t="str">
        <f t="shared" si="234"/>
        <v/>
      </c>
      <c r="E1064" s="198"/>
      <c r="F1064" s="197"/>
      <c r="G1064" s="197" t="str">
        <f t="shared" si="236"/>
        <v/>
      </c>
      <c r="H1064" s="197"/>
      <c r="I1064" s="197"/>
      <c r="J1064" s="197"/>
      <c r="K1064" s="197"/>
      <c r="L1064" s="197"/>
      <c r="M1064" s="197"/>
      <c r="N1064" s="199"/>
      <c r="O1064" s="199"/>
      <c r="P1064" s="199"/>
      <c r="Q1064" s="199"/>
      <c r="R1064" s="197"/>
      <c r="S1064" s="197"/>
      <c r="T1064" s="197"/>
      <c r="U1064" s="197"/>
      <c r="V1064" s="199" t="str">
        <f t="shared" si="237"/>
        <v/>
      </c>
      <c r="W1064" s="199" t="str">
        <f t="shared" si="238"/>
        <v/>
      </c>
      <c r="X1064" s="199" t="str">
        <f t="shared" si="239"/>
        <v/>
      </c>
      <c r="Y1064" s="199" t="str">
        <f t="shared" si="240"/>
        <v/>
      </c>
    </row>
    <row r="1065" spans="1:25" ht="34.5" customHeight="1" x14ac:dyDescent="0.25">
      <c r="A1065" s="197" t="str">
        <f t="shared" si="235"/>
        <v/>
      </c>
      <c r="B1065" s="198"/>
      <c r="C1065" s="198"/>
      <c r="D1065" s="197" t="str">
        <f t="shared" si="234"/>
        <v/>
      </c>
      <c r="E1065" s="198"/>
      <c r="F1065" s="197"/>
      <c r="G1065" s="197" t="str">
        <f t="shared" si="236"/>
        <v/>
      </c>
      <c r="H1065" s="197"/>
      <c r="I1065" s="197"/>
      <c r="J1065" s="197"/>
      <c r="K1065" s="197"/>
      <c r="L1065" s="197"/>
      <c r="M1065" s="197"/>
      <c r="N1065" s="199"/>
      <c r="O1065" s="199"/>
      <c r="P1065" s="199"/>
      <c r="Q1065" s="199"/>
      <c r="R1065" s="197"/>
      <c r="S1065" s="197"/>
      <c r="T1065" s="197"/>
      <c r="U1065" s="197"/>
      <c r="V1065" s="199" t="str">
        <f t="shared" si="237"/>
        <v/>
      </c>
      <c r="W1065" s="199" t="str">
        <f t="shared" si="238"/>
        <v/>
      </c>
      <c r="X1065" s="199" t="str">
        <f t="shared" si="239"/>
        <v/>
      </c>
      <c r="Y1065" s="199" t="str">
        <f t="shared" si="240"/>
        <v/>
      </c>
    </row>
    <row r="1066" spans="1:25" ht="34.5" customHeight="1" x14ac:dyDescent="0.25">
      <c r="A1066" s="197" t="str">
        <f t="shared" si="235"/>
        <v/>
      </c>
      <c r="B1066" s="198"/>
      <c r="C1066" s="198"/>
      <c r="D1066" s="197" t="str">
        <f t="shared" si="234"/>
        <v/>
      </c>
      <c r="E1066" s="198"/>
      <c r="F1066" s="197"/>
      <c r="G1066" s="197" t="str">
        <f t="shared" si="236"/>
        <v/>
      </c>
      <c r="H1066" s="197"/>
      <c r="I1066" s="197"/>
      <c r="J1066" s="197"/>
      <c r="K1066" s="197"/>
      <c r="L1066" s="197"/>
      <c r="M1066" s="197"/>
      <c r="N1066" s="199"/>
      <c r="O1066" s="199"/>
      <c r="P1066" s="199"/>
      <c r="Q1066" s="199"/>
      <c r="R1066" s="197"/>
      <c r="S1066" s="197"/>
      <c r="T1066" s="197"/>
      <c r="U1066" s="197"/>
      <c r="V1066" s="199" t="str">
        <f t="shared" si="237"/>
        <v/>
      </c>
      <c r="W1066" s="199" t="str">
        <f t="shared" si="238"/>
        <v/>
      </c>
      <c r="X1066" s="199" t="str">
        <f t="shared" si="239"/>
        <v/>
      </c>
      <c r="Y1066" s="199" t="str">
        <f t="shared" si="240"/>
        <v/>
      </c>
    </row>
    <row r="1067" spans="1:25" ht="34.5" customHeight="1" x14ac:dyDescent="0.25">
      <c r="A1067" s="197" t="str">
        <f t="shared" si="235"/>
        <v/>
      </c>
      <c r="B1067" s="198"/>
      <c r="C1067" s="198"/>
      <c r="D1067" s="197" t="str">
        <f t="shared" si="234"/>
        <v/>
      </c>
      <c r="E1067" s="198"/>
      <c r="F1067" s="197"/>
      <c r="G1067" s="197" t="str">
        <f t="shared" si="236"/>
        <v/>
      </c>
      <c r="H1067" s="197"/>
      <c r="I1067" s="197"/>
      <c r="J1067" s="197"/>
      <c r="K1067" s="197"/>
      <c r="L1067" s="197"/>
      <c r="M1067" s="197"/>
      <c r="N1067" s="199"/>
      <c r="O1067" s="199"/>
      <c r="P1067" s="199"/>
      <c r="Q1067" s="199"/>
      <c r="R1067" s="197"/>
      <c r="S1067" s="197"/>
      <c r="T1067" s="197"/>
      <c r="U1067" s="197"/>
      <c r="V1067" s="199" t="str">
        <f t="shared" si="237"/>
        <v/>
      </c>
      <c r="W1067" s="199" t="str">
        <f t="shared" si="238"/>
        <v/>
      </c>
      <c r="X1067" s="199" t="str">
        <f t="shared" si="239"/>
        <v/>
      </c>
      <c r="Y1067" s="199" t="str">
        <f t="shared" si="240"/>
        <v/>
      </c>
    </row>
    <row r="1068" spans="1:25" ht="34.5" customHeight="1" x14ac:dyDescent="0.25">
      <c r="A1068" s="197" t="str">
        <f t="shared" si="235"/>
        <v/>
      </c>
      <c r="B1068" s="198"/>
      <c r="C1068" s="198"/>
      <c r="D1068" s="197" t="str">
        <f t="shared" si="234"/>
        <v/>
      </c>
      <c r="E1068" s="198"/>
      <c r="F1068" s="197"/>
      <c r="G1068" s="197" t="str">
        <f t="shared" si="236"/>
        <v/>
      </c>
      <c r="H1068" s="197"/>
      <c r="I1068" s="197"/>
      <c r="J1068" s="197"/>
      <c r="K1068" s="197"/>
      <c r="L1068" s="197"/>
      <c r="M1068" s="197"/>
      <c r="N1068" s="199"/>
      <c r="O1068" s="199"/>
      <c r="P1068" s="199"/>
      <c r="Q1068" s="199"/>
      <c r="R1068" s="197"/>
      <c r="S1068" s="197"/>
      <c r="T1068" s="197"/>
      <c r="U1068" s="197"/>
      <c r="V1068" s="199" t="str">
        <f t="shared" si="237"/>
        <v/>
      </c>
      <c r="W1068" s="199" t="str">
        <f t="shared" si="238"/>
        <v/>
      </c>
      <c r="X1068" s="199" t="str">
        <f t="shared" si="239"/>
        <v/>
      </c>
      <c r="Y1068" s="199" t="str">
        <f t="shared" si="240"/>
        <v/>
      </c>
    </row>
    <row r="1069" spans="1:25" ht="34.5" customHeight="1" x14ac:dyDescent="0.25">
      <c r="A1069" s="197" t="str">
        <f t="shared" si="235"/>
        <v/>
      </c>
      <c r="B1069" s="198"/>
      <c r="C1069" s="198"/>
      <c r="D1069" s="197" t="str">
        <f t="shared" si="234"/>
        <v/>
      </c>
      <c r="E1069" s="198"/>
      <c r="F1069" s="197"/>
      <c r="G1069" s="197" t="str">
        <f t="shared" si="236"/>
        <v/>
      </c>
      <c r="H1069" s="197"/>
      <c r="I1069" s="197"/>
      <c r="J1069" s="197"/>
      <c r="K1069" s="197"/>
      <c r="L1069" s="197"/>
      <c r="M1069" s="197"/>
      <c r="N1069" s="199"/>
      <c r="O1069" s="199"/>
      <c r="P1069" s="199"/>
      <c r="Q1069" s="199"/>
      <c r="R1069" s="197"/>
      <c r="S1069" s="197"/>
      <c r="T1069" s="197"/>
      <c r="U1069" s="197"/>
      <c r="V1069" s="199" t="str">
        <f t="shared" si="237"/>
        <v/>
      </c>
      <c r="W1069" s="199" t="str">
        <f t="shared" si="238"/>
        <v/>
      </c>
      <c r="X1069" s="199" t="str">
        <f t="shared" si="239"/>
        <v/>
      </c>
      <c r="Y1069" s="199" t="str">
        <f t="shared" si="240"/>
        <v/>
      </c>
    </row>
    <row r="1070" spans="1:25" ht="34.5" customHeight="1" x14ac:dyDescent="0.25">
      <c r="A1070" s="197" t="str">
        <f t="shared" si="235"/>
        <v/>
      </c>
      <c r="B1070" s="198"/>
      <c r="C1070" s="198"/>
      <c r="D1070" s="197" t="str">
        <f t="shared" si="234"/>
        <v/>
      </c>
      <c r="E1070" s="198"/>
      <c r="F1070" s="197"/>
      <c r="G1070" s="197" t="str">
        <f t="shared" si="236"/>
        <v/>
      </c>
      <c r="H1070" s="197"/>
      <c r="I1070" s="197"/>
      <c r="J1070" s="197"/>
      <c r="K1070" s="197"/>
      <c r="L1070" s="197"/>
      <c r="M1070" s="197"/>
      <c r="N1070" s="199"/>
      <c r="O1070" s="199"/>
      <c r="P1070" s="199"/>
      <c r="Q1070" s="199"/>
      <c r="R1070" s="197"/>
      <c r="S1070" s="197"/>
      <c r="T1070" s="197"/>
      <c r="U1070" s="197"/>
      <c r="V1070" s="199" t="str">
        <f t="shared" si="237"/>
        <v/>
      </c>
      <c r="W1070" s="199" t="str">
        <f t="shared" si="238"/>
        <v/>
      </c>
      <c r="X1070" s="199" t="str">
        <f t="shared" si="239"/>
        <v/>
      </c>
      <c r="Y1070" s="199" t="str">
        <f t="shared" si="240"/>
        <v/>
      </c>
    </row>
    <row r="1071" spans="1:25" ht="34.5" customHeight="1" x14ac:dyDescent="0.25">
      <c r="A1071" s="197" t="str">
        <f t="shared" si="235"/>
        <v/>
      </c>
      <c r="B1071" s="198"/>
      <c r="C1071" s="198"/>
      <c r="D1071" s="197" t="str">
        <f t="shared" si="234"/>
        <v/>
      </c>
      <c r="E1071" s="198"/>
      <c r="F1071" s="197"/>
      <c r="G1071" s="197" t="str">
        <f t="shared" si="236"/>
        <v/>
      </c>
      <c r="H1071" s="197"/>
      <c r="I1071" s="197"/>
      <c r="J1071" s="197"/>
      <c r="K1071" s="197"/>
      <c r="L1071" s="197"/>
      <c r="M1071" s="197"/>
      <c r="N1071" s="199"/>
      <c r="O1071" s="199"/>
      <c r="P1071" s="199"/>
      <c r="Q1071" s="199"/>
      <c r="R1071" s="197"/>
      <c r="S1071" s="197"/>
      <c r="T1071" s="197"/>
      <c r="U1071" s="197"/>
      <c r="V1071" s="199" t="str">
        <f t="shared" si="237"/>
        <v/>
      </c>
      <c r="W1071" s="199" t="str">
        <f t="shared" si="238"/>
        <v/>
      </c>
      <c r="X1071" s="199" t="str">
        <f t="shared" si="239"/>
        <v/>
      </c>
      <c r="Y1071" s="199" t="str">
        <f t="shared" si="240"/>
        <v/>
      </c>
    </row>
    <row r="1072" spans="1:25" ht="34.5" customHeight="1" x14ac:dyDescent="0.25">
      <c r="A1072" s="197" t="str">
        <f t="shared" si="235"/>
        <v/>
      </c>
      <c r="B1072" s="198"/>
      <c r="C1072" s="198"/>
      <c r="D1072" s="197" t="str">
        <f t="shared" si="234"/>
        <v/>
      </c>
      <c r="E1072" s="198"/>
      <c r="F1072" s="197"/>
      <c r="G1072" s="197" t="str">
        <f t="shared" si="236"/>
        <v/>
      </c>
      <c r="H1072" s="197"/>
      <c r="I1072" s="197"/>
      <c r="J1072" s="197"/>
      <c r="K1072" s="197"/>
      <c r="L1072" s="197"/>
      <c r="M1072" s="197"/>
      <c r="N1072" s="199"/>
      <c r="O1072" s="199"/>
      <c r="P1072" s="199"/>
      <c r="Q1072" s="199"/>
      <c r="R1072" s="197"/>
      <c r="S1072" s="197"/>
      <c r="T1072" s="197"/>
      <c r="U1072" s="197"/>
      <c r="V1072" s="199" t="str">
        <f t="shared" si="237"/>
        <v/>
      </c>
      <c r="W1072" s="199" t="str">
        <f t="shared" si="238"/>
        <v/>
      </c>
      <c r="X1072" s="199" t="str">
        <f t="shared" si="239"/>
        <v/>
      </c>
      <c r="Y1072" s="199" t="str">
        <f t="shared" si="240"/>
        <v/>
      </c>
    </row>
    <row r="1073" spans="1:25" ht="34.5" customHeight="1" x14ac:dyDescent="0.25">
      <c r="A1073" s="197" t="str">
        <f t="shared" si="235"/>
        <v/>
      </c>
      <c r="B1073" s="198"/>
      <c r="C1073" s="198"/>
      <c r="D1073" s="197" t="str">
        <f t="shared" si="234"/>
        <v/>
      </c>
      <c r="E1073" s="198"/>
      <c r="F1073" s="197"/>
      <c r="G1073" s="197" t="str">
        <f t="shared" si="236"/>
        <v/>
      </c>
      <c r="H1073" s="197"/>
      <c r="I1073" s="197"/>
      <c r="J1073" s="197"/>
      <c r="K1073" s="197"/>
      <c r="L1073" s="197"/>
      <c r="M1073" s="197"/>
      <c r="N1073" s="199"/>
      <c r="O1073" s="199"/>
      <c r="P1073" s="199"/>
      <c r="Q1073" s="199"/>
      <c r="R1073" s="197"/>
      <c r="S1073" s="197"/>
      <c r="T1073" s="197"/>
      <c r="U1073" s="197"/>
      <c r="V1073" s="199" t="str">
        <f t="shared" si="237"/>
        <v/>
      </c>
      <c r="W1073" s="199" t="str">
        <f t="shared" si="238"/>
        <v/>
      </c>
      <c r="X1073" s="199" t="str">
        <f t="shared" si="239"/>
        <v/>
      </c>
      <c r="Y1073" s="199" t="str">
        <f t="shared" si="240"/>
        <v/>
      </c>
    </row>
    <row r="1074" spans="1:25" ht="34.5" customHeight="1" x14ac:dyDescent="0.25">
      <c r="A1074" s="197" t="str">
        <f t="shared" si="235"/>
        <v/>
      </c>
      <c r="B1074" s="198"/>
      <c r="C1074" s="198"/>
      <c r="D1074" s="197" t="str">
        <f t="shared" si="234"/>
        <v/>
      </c>
      <c r="E1074" s="198"/>
      <c r="F1074" s="197"/>
      <c r="G1074" s="197" t="str">
        <f t="shared" si="236"/>
        <v/>
      </c>
      <c r="H1074" s="197"/>
      <c r="I1074" s="197"/>
      <c r="J1074" s="197"/>
      <c r="K1074" s="197"/>
      <c r="L1074" s="197"/>
      <c r="M1074" s="197"/>
      <c r="N1074" s="199"/>
      <c r="O1074" s="199"/>
      <c r="P1074" s="199"/>
      <c r="Q1074" s="199"/>
      <c r="R1074" s="197"/>
      <c r="S1074" s="197"/>
      <c r="T1074" s="197"/>
      <c r="U1074" s="197"/>
      <c r="V1074" s="199" t="str">
        <f t="shared" si="237"/>
        <v/>
      </c>
      <c r="W1074" s="199" t="str">
        <f t="shared" si="238"/>
        <v/>
      </c>
      <c r="X1074" s="199" t="str">
        <f t="shared" si="239"/>
        <v/>
      </c>
      <c r="Y1074" s="199" t="str">
        <f t="shared" si="240"/>
        <v/>
      </c>
    </row>
    <row r="1075" spans="1:25" ht="34.5" customHeight="1" x14ac:dyDescent="0.25">
      <c r="A1075" s="197" t="str">
        <f t="shared" si="235"/>
        <v/>
      </c>
      <c r="B1075" s="198"/>
      <c r="C1075" s="198"/>
      <c r="D1075" s="197" t="str">
        <f t="shared" si="234"/>
        <v/>
      </c>
      <c r="E1075" s="198"/>
      <c r="F1075" s="197"/>
      <c r="G1075" s="197" t="str">
        <f t="shared" si="236"/>
        <v/>
      </c>
      <c r="H1075" s="197"/>
      <c r="I1075" s="197"/>
      <c r="J1075" s="197"/>
      <c r="K1075" s="197"/>
      <c r="L1075" s="197"/>
      <c r="M1075" s="197"/>
      <c r="N1075" s="199"/>
      <c r="O1075" s="199"/>
      <c r="P1075" s="199"/>
      <c r="Q1075" s="199"/>
      <c r="R1075" s="197"/>
      <c r="S1075" s="197"/>
      <c r="T1075" s="197"/>
      <c r="U1075" s="197"/>
      <c r="V1075" s="199" t="str">
        <f t="shared" si="237"/>
        <v/>
      </c>
      <c r="W1075" s="199" t="str">
        <f t="shared" si="238"/>
        <v/>
      </c>
      <c r="X1075" s="199" t="str">
        <f t="shared" si="239"/>
        <v/>
      </c>
      <c r="Y1075" s="199" t="str">
        <f t="shared" si="240"/>
        <v/>
      </c>
    </row>
    <row r="1076" spans="1:25" ht="34.5" customHeight="1" x14ac:dyDescent="0.25">
      <c r="A1076" s="197" t="str">
        <f t="shared" si="235"/>
        <v/>
      </c>
      <c r="B1076" s="198"/>
      <c r="C1076" s="198"/>
      <c r="D1076" s="197" t="str">
        <f t="shared" si="234"/>
        <v/>
      </c>
      <c r="E1076" s="198"/>
      <c r="F1076" s="197"/>
      <c r="G1076" s="197" t="str">
        <f t="shared" si="236"/>
        <v/>
      </c>
      <c r="H1076" s="197"/>
      <c r="I1076" s="197"/>
      <c r="J1076" s="197"/>
      <c r="K1076" s="197"/>
      <c r="L1076" s="197"/>
      <c r="M1076" s="197"/>
      <c r="N1076" s="199"/>
      <c r="O1076" s="199"/>
      <c r="P1076" s="199"/>
      <c r="Q1076" s="199"/>
      <c r="R1076" s="197"/>
      <c r="S1076" s="197"/>
      <c r="T1076" s="197"/>
      <c r="U1076" s="197"/>
      <c r="V1076" s="199" t="str">
        <f t="shared" si="237"/>
        <v/>
      </c>
      <c r="W1076" s="199" t="str">
        <f t="shared" si="238"/>
        <v/>
      </c>
      <c r="X1076" s="199" t="str">
        <f t="shared" si="239"/>
        <v/>
      </c>
      <c r="Y1076" s="199" t="str">
        <f t="shared" si="240"/>
        <v/>
      </c>
    </row>
    <row r="1077" spans="1:25" ht="34.5" customHeight="1" x14ac:dyDescent="0.25">
      <c r="A1077" s="197" t="str">
        <f t="shared" si="235"/>
        <v/>
      </c>
      <c r="B1077" s="198"/>
      <c r="C1077" s="198"/>
      <c r="D1077" s="197" t="str">
        <f t="shared" si="234"/>
        <v/>
      </c>
      <c r="E1077" s="198"/>
      <c r="F1077" s="197"/>
      <c r="G1077" s="197" t="str">
        <f t="shared" si="236"/>
        <v/>
      </c>
      <c r="H1077" s="197"/>
      <c r="I1077" s="197"/>
      <c r="J1077" s="197"/>
      <c r="K1077" s="197"/>
      <c r="L1077" s="197"/>
      <c r="M1077" s="197"/>
      <c r="N1077" s="199"/>
      <c r="O1077" s="199"/>
      <c r="P1077" s="199"/>
      <c r="Q1077" s="199"/>
      <c r="R1077" s="197"/>
      <c r="S1077" s="197"/>
      <c r="T1077" s="197"/>
      <c r="U1077" s="197"/>
      <c r="V1077" s="199" t="str">
        <f t="shared" si="237"/>
        <v/>
      </c>
      <c r="W1077" s="199" t="str">
        <f t="shared" si="238"/>
        <v/>
      </c>
      <c r="X1077" s="199" t="str">
        <f t="shared" si="239"/>
        <v/>
      </c>
      <c r="Y1077" s="199" t="str">
        <f t="shared" si="240"/>
        <v/>
      </c>
    </row>
    <row r="1078" spans="1:25" ht="34.5" customHeight="1" x14ac:dyDescent="0.25">
      <c r="A1078" s="197" t="str">
        <f t="shared" si="235"/>
        <v/>
      </c>
      <c r="B1078" s="198"/>
      <c r="C1078" s="198"/>
      <c r="D1078" s="197" t="str">
        <f t="shared" si="234"/>
        <v/>
      </c>
      <c r="E1078" s="198"/>
      <c r="F1078" s="197"/>
      <c r="G1078" s="197" t="str">
        <f t="shared" si="236"/>
        <v/>
      </c>
      <c r="H1078" s="197"/>
      <c r="I1078" s="197"/>
      <c r="J1078" s="197"/>
      <c r="K1078" s="197"/>
      <c r="L1078" s="197"/>
      <c r="M1078" s="197"/>
      <c r="N1078" s="199"/>
      <c r="O1078" s="199"/>
      <c r="P1078" s="199"/>
      <c r="Q1078" s="199"/>
      <c r="R1078" s="197"/>
      <c r="S1078" s="197"/>
      <c r="T1078" s="197"/>
      <c r="U1078" s="197"/>
      <c r="V1078" s="199" t="str">
        <f t="shared" si="237"/>
        <v/>
      </c>
      <c r="W1078" s="199" t="str">
        <f t="shared" si="238"/>
        <v/>
      </c>
      <c r="X1078" s="199" t="str">
        <f t="shared" si="239"/>
        <v/>
      </c>
      <c r="Y1078" s="199" t="str">
        <f t="shared" si="240"/>
        <v/>
      </c>
    </row>
    <row r="1079" spans="1:25" ht="34.5" customHeight="1" x14ac:dyDescent="0.25">
      <c r="A1079" s="197" t="str">
        <f t="shared" si="235"/>
        <v/>
      </c>
      <c r="B1079" s="198"/>
      <c r="C1079" s="198"/>
      <c r="D1079" s="197" t="str">
        <f t="shared" si="234"/>
        <v/>
      </c>
      <c r="E1079" s="198"/>
      <c r="F1079" s="197"/>
      <c r="G1079" s="197" t="str">
        <f t="shared" si="236"/>
        <v/>
      </c>
      <c r="H1079" s="197"/>
      <c r="I1079" s="197"/>
      <c r="J1079" s="197"/>
      <c r="K1079" s="197"/>
      <c r="L1079" s="197"/>
      <c r="M1079" s="197"/>
      <c r="N1079" s="199"/>
      <c r="O1079" s="199"/>
      <c r="P1079" s="199"/>
      <c r="Q1079" s="199"/>
      <c r="R1079" s="197"/>
      <c r="S1079" s="197"/>
      <c r="T1079" s="197"/>
      <c r="U1079" s="197"/>
      <c r="V1079" s="199" t="str">
        <f t="shared" si="237"/>
        <v/>
      </c>
      <c r="W1079" s="199" t="str">
        <f t="shared" si="238"/>
        <v/>
      </c>
      <c r="X1079" s="199" t="str">
        <f t="shared" si="239"/>
        <v/>
      </c>
      <c r="Y1079" s="199" t="str">
        <f t="shared" si="240"/>
        <v/>
      </c>
    </row>
    <row r="1080" spans="1:25" ht="34.5" customHeight="1" x14ac:dyDescent="0.25">
      <c r="A1080" s="197" t="str">
        <f t="shared" si="235"/>
        <v/>
      </c>
      <c r="B1080" s="198"/>
      <c r="C1080" s="198"/>
      <c r="D1080" s="197" t="str">
        <f t="shared" si="234"/>
        <v/>
      </c>
      <c r="E1080" s="198"/>
      <c r="F1080" s="197"/>
      <c r="G1080" s="197" t="str">
        <f t="shared" si="236"/>
        <v/>
      </c>
      <c r="H1080" s="197"/>
      <c r="I1080" s="197"/>
      <c r="J1080" s="197"/>
      <c r="K1080" s="197"/>
      <c r="L1080" s="197"/>
      <c r="M1080" s="197"/>
      <c r="N1080" s="199"/>
      <c r="O1080" s="199"/>
      <c r="P1080" s="199"/>
      <c r="Q1080" s="199"/>
      <c r="R1080" s="197"/>
      <c r="S1080" s="197"/>
      <c r="T1080" s="197"/>
      <c r="U1080" s="197"/>
      <c r="V1080" s="199" t="str">
        <f t="shared" si="237"/>
        <v/>
      </c>
      <c r="W1080" s="199" t="str">
        <f t="shared" si="238"/>
        <v/>
      </c>
      <c r="X1080" s="199" t="str">
        <f t="shared" si="239"/>
        <v/>
      </c>
      <c r="Y1080" s="199" t="str">
        <f t="shared" si="240"/>
        <v/>
      </c>
    </row>
    <row r="1081" spans="1:25" ht="34.5" customHeight="1" x14ac:dyDescent="0.25">
      <c r="A1081" s="197" t="str">
        <f t="shared" si="235"/>
        <v/>
      </c>
      <c r="B1081" s="198"/>
      <c r="C1081" s="198"/>
      <c r="D1081" s="197" t="str">
        <f t="shared" si="234"/>
        <v/>
      </c>
      <c r="E1081" s="198"/>
      <c r="F1081" s="197"/>
      <c r="G1081" s="197" t="str">
        <f t="shared" si="236"/>
        <v/>
      </c>
      <c r="H1081" s="197"/>
      <c r="I1081" s="197"/>
      <c r="J1081" s="197"/>
      <c r="K1081" s="197"/>
      <c r="L1081" s="197"/>
      <c r="M1081" s="197"/>
      <c r="N1081" s="199"/>
      <c r="O1081" s="199"/>
      <c r="P1081" s="199"/>
      <c r="Q1081" s="199"/>
      <c r="R1081" s="197"/>
      <c r="S1081" s="197"/>
      <c r="T1081" s="197"/>
      <c r="U1081" s="197"/>
      <c r="V1081" s="199" t="str">
        <f t="shared" si="237"/>
        <v/>
      </c>
      <c r="W1081" s="199" t="str">
        <f t="shared" si="238"/>
        <v/>
      </c>
      <c r="X1081" s="199" t="str">
        <f t="shared" si="239"/>
        <v/>
      </c>
      <c r="Y1081" s="199" t="str">
        <f t="shared" si="240"/>
        <v/>
      </c>
    </row>
    <row r="1082" spans="1:25" ht="34.5" customHeight="1" x14ac:dyDescent="0.25">
      <c r="A1082" s="197" t="str">
        <f t="shared" si="235"/>
        <v/>
      </c>
      <c r="B1082" s="198"/>
      <c r="C1082" s="198"/>
      <c r="D1082" s="197" t="str">
        <f t="shared" si="234"/>
        <v/>
      </c>
      <c r="E1082" s="198"/>
      <c r="F1082" s="197"/>
      <c r="G1082" s="197" t="str">
        <f t="shared" si="236"/>
        <v/>
      </c>
      <c r="H1082" s="197"/>
      <c r="I1082" s="197"/>
      <c r="J1082" s="197"/>
      <c r="K1082" s="197"/>
      <c r="L1082" s="197"/>
      <c r="M1082" s="197"/>
      <c r="N1082" s="199"/>
      <c r="O1082" s="199"/>
      <c r="P1082" s="199"/>
      <c r="Q1082" s="199"/>
      <c r="R1082" s="197"/>
      <c r="S1082" s="197"/>
      <c r="T1082" s="197"/>
      <c r="U1082" s="197"/>
      <c r="V1082" s="199" t="str">
        <f t="shared" si="237"/>
        <v/>
      </c>
      <c r="W1082" s="199" t="str">
        <f t="shared" si="238"/>
        <v/>
      </c>
      <c r="X1082" s="199" t="str">
        <f t="shared" si="239"/>
        <v/>
      </c>
      <c r="Y1082" s="199" t="str">
        <f t="shared" si="240"/>
        <v/>
      </c>
    </row>
    <row r="1083" spans="1:25" ht="34.5" customHeight="1" x14ac:dyDescent="0.25">
      <c r="A1083" s="197" t="str">
        <f t="shared" si="235"/>
        <v/>
      </c>
      <c r="B1083" s="198"/>
      <c r="C1083" s="198"/>
      <c r="D1083" s="197" t="str">
        <f t="shared" si="234"/>
        <v/>
      </c>
      <c r="E1083" s="198"/>
      <c r="F1083" s="197"/>
      <c r="G1083" s="197" t="str">
        <f t="shared" si="236"/>
        <v/>
      </c>
      <c r="H1083" s="197"/>
      <c r="I1083" s="197"/>
      <c r="J1083" s="197"/>
      <c r="K1083" s="197"/>
      <c r="L1083" s="197"/>
      <c r="M1083" s="197"/>
      <c r="N1083" s="199"/>
      <c r="O1083" s="199"/>
      <c r="P1083" s="199"/>
      <c r="Q1083" s="199"/>
      <c r="R1083" s="197"/>
      <c r="S1083" s="197"/>
      <c r="T1083" s="197"/>
      <c r="U1083" s="197"/>
      <c r="V1083" s="199" t="str">
        <f t="shared" si="237"/>
        <v/>
      </c>
      <c r="W1083" s="199" t="str">
        <f t="shared" si="238"/>
        <v/>
      </c>
      <c r="X1083" s="199" t="str">
        <f t="shared" si="239"/>
        <v/>
      </c>
      <c r="Y1083" s="199" t="str">
        <f t="shared" si="240"/>
        <v/>
      </c>
    </row>
    <row r="1084" spans="1:25" ht="34.5" customHeight="1" x14ac:dyDescent="0.25">
      <c r="A1084" s="197" t="str">
        <f t="shared" si="235"/>
        <v/>
      </c>
      <c r="B1084" s="198"/>
      <c r="C1084" s="198"/>
      <c r="D1084" s="197" t="str">
        <f t="shared" si="234"/>
        <v/>
      </c>
      <c r="E1084" s="198"/>
      <c r="F1084" s="197"/>
      <c r="G1084" s="197" t="str">
        <f t="shared" si="236"/>
        <v/>
      </c>
      <c r="H1084" s="197"/>
      <c r="I1084" s="197"/>
      <c r="J1084" s="197"/>
      <c r="K1084" s="197"/>
      <c r="L1084" s="197"/>
      <c r="M1084" s="197"/>
      <c r="N1084" s="199"/>
      <c r="O1084" s="199"/>
      <c r="P1084" s="199"/>
      <c r="Q1084" s="199"/>
      <c r="R1084" s="197"/>
      <c r="S1084" s="197"/>
      <c r="T1084" s="197"/>
      <c r="U1084" s="197"/>
      <c r="V1084" s="199" t="str">
        <f t="shared" si="237"/>
        <v/>
      </c>
      <c r="W1084" s="199" t="str">
        <f t="shared" si="238"/>
        <v/>
      </c>
      <c r="X1084" s="199" t="str">
        <f t="shared" si="239"/>
        <v/>
      </c>
      <c r="Y1084" s="199" t="str">
        <f t="shared" si="240"/>
        <v/>
      </c>
    </row>
    <row r="1085" spans="1:25" ht="34.5" customHeight="1" x14ac:dyDescent="0.25">
      <c r="A1085" s="197" t="str">
        <f t="shared" si="235"/>
        <v/>
      </c>
      <c r="B1085" s="198"/>
      <c r="C1085" s="198"/>
      <c r="D1085" s="197" t="str">
        <f t="shared" si="234"/>
        <v/>
      </c>
      <c r="E1085" s="198"/>
      <c r="F1085" s="197"/>
      <c r="G1085" s="197" t="str">
        <f t="shared" si="236"/>
        <v/>
      </c>
      <c r="H1085" s="197"/>
      <c r="I1085" s="197"/>
      <c r="J1085" s="197"/>
      <c r="K1085" s="197"/>
      <c r="L1085" s="197"/>
      <c r="M1085" s="197"/>
      <c r="N1085" s="199"/>
      <c r="O1085" s="199"/>
      <c r="P1085" s="199"/>
      <c r="Q1085" s="199"/>
      <c r="R1085" s="197"/>
      <c r="S1085" s="197"/>
      <c r="T1085" s="197"/>
      <c r="U1085" s="197"/>
      <c r="V1085" s="199" t="str">
        <f t="shared" si="237"/>
        <v/>
      </c>
      <c r="W1085" s="199" t="str">
        <f t="shared" si="238"/>
        <v/>
      </c>
      <c r="X1085" s="199" t="str">
        <f t="shared" si="239"/>
        <v/>
      </c>
      <c r="Y1085" s="199" t="str">
        <f t="shared" si="240"/>
        <v/>
      </c>
    </row>
    <row r="1086" spans="1:25" ht="34.5" customHeight="1" x14ac:dyDescent="0.25">
      <c r="A1086" s="197" t="str">
        <f t="shared" si="235"/>
        <v/>
      </c>
      <c r="B1086" s="198"/>
      <c r="C1086" s="198"/>
      <c r="D1086" s="197" t="str">
        <f t="shared" si="234"/>
        <v/>
      </c>
      <c r="E1086" s="198"/>
      <c r="F1086" s="197"/>
      <c r="G1086" s="197" t="str">
        <f t="shared" si="236"/>
        <v/>
      </c>
      <c r="H1086" s="197"/>
      <c r="I1086" s="197"/>
      <c r="J1086" s="197"/>
      <c r="K1086" s="197"/>
      <c r="L1086" s="197"/>
      <c r="M1086" s="197"/>
      <c r="N1086" s="199"/>
      <c r="O1086" s="199"/>
      <c r="P1086" s="199"/>
      <c r="Q1086" s="199"/>
      <c r="R1086" s="197"/>
      <c r="S1086" s="197"/>
      <c r="T1086" s="197"/>
      <c r="U1086" s="197"/>
      <c r="V1086" s="199" t="str">
        <f t="shared" si="237"/>
        <v/>
      </c>
      <c r="W1086" s="199" t="str">
        <f t="shared" si="238"/>
        <v/>
      </c>
      <c r="X1086" s="199" t="str">
        <f t="shared" si="239"/>
        <v/>
      </c>
      <c r="Y1086" s="199" t="str">
        <f t="shared" si="240"/>
        <v/>
      </c>
    </row>
    <row r="1087" spans="1:25" ht="34.5" customHeight="1" x14ac:dyDescent="0.25">
      <c r="A1087" s="197" t="str">
        <f t="shared" si="235"/>
        <v/>
      </c>
      <c r="B1087" s="198"/>
      <c r="C1087" s="198"/>
      <c r="D1087" s="197" t="str">
        <f t="shared" si="234"/>
        <v/>
      </c>
      <c r="E1087" s="198"/>
      <c r="F1087" s="197"/>
      <c r="G1087" s="197" t="str">
        <f t="shared" si="236"/>
        <v/>
      </c>
      <c r="H1087" s="197"/>
      <c r="I1087" s="197"/>
      <c r="J1087" s="197"/>
      <c r="K1087" s="197"/>
      <c r="L1087" s="197"/>
      <c r="M1087" s="197"/>
      <c r="N1087" s="199"/>
      <c r="O1087" s="199"/>
      <c r="P1087" s="199"/>
      <c r="Q1087" s="199"/>
      <c r="R1087" s="197"/>
      <c r="S1087" s="197"/>
      <c r="T1087" s="197"/>
      <c r="U1087" s="197"/>
      <c r="V1087" s="199" t="str">
        <f t="shared" si="237"/>
        <v/>
      </c>
      <c r="W1087" s="199" t="str">
        <f t="shared" si="238"/>
        <v/>
      </c>
      <c r="X1087" s="199" t="str">
        <f t="shared" si="239"/>
        <v/>
      </c>
      <c r="Y1087" s="199" t="str">
        <f t="shared" si="240"/>
        <v/>
      </c>
    </row>
    <row r="1088" spans="1:25" ht="34.5" customHeight="1" x14ac:dyDescent="0.25">
      <c r="A1088" s="197" t="str">
        <f t="shared" si="235"/>
        <v/>
      </c>
      <c r="B1088" s="198"/>
      <c r="C1088" s="198"/>
      <c r="D1088" s="197" t="str">
        <f t="shared" si="234"/>
        <v/>
      </c>
      <c r="E1088" s="198"/>
      <c r="F1088" s="197"/>
      <c r="G1088" s="197" t="str">
        <f t="shared" si="236"/>
        <v/>
      </c>
      <c r="H1088" s="197"/>
      <c r="I1088" s="197"/>
      <c r="J1088" s="197"/>
      <c r="K1088" s="197"/>
      <c r="L1088" s="197"/>
      <c r="M1088" s="197"/>
      <c r="N1088" s="199"/>
      <c r="O1088" s="199"/>
      <c r="P1088" s="199"/>
      <c r="Q1088" s="199"/>
      <c r="R1088" s="197"/>
      <c r="S1088" s="197"/>
      <c r="T1088" s="197"/>
      <c r="U1088" s="197"/>
      <c r="V1088" s="199" t="str">
        <f t="shared" si="237"/>
        <v/>
      </c>
      <c r="W1088" s="199" t="str">
        <f t="shared" si="238"/>
        <v/>
      </c>
      <c r="X1088" s="199" t="str">
        <f t="shared" si="239"/>
        <v/>
      </c>
      <c r="Y1088" s="199" t="str">
        <f t="shared" si="240"/>
        <v/>
      </c>
    </row>
    <row r="1089" spans="1:25" ht="34.5" customHeight="1" x14ac:dyDescent="0.25">
      <c r="A1089" s="197" t="str">
        <f t="shared" si="235"/>
        <v/>
      </c>
      <c r="B1089" s="198"/>
      <c r="C1089" s="198"/>
      <c r="D1089" s="197" t="str">
        <f t="shared" si="234"/>
        <v/>
      </c>
      <c r="E1089" s="198"/>
      <c r="F1089" s="197"/>
      <c r="G1089" s="197" t="str">
        <f t="shared" si="236"/>
        <v/>
      </c>
      <c r="H1089" s="197"/>
      <c r="I1089" s="197"/>
      <c r="J1089" s="197"/>
      <c r="K1089" s="197"/>
      <c r="L1089" s="197"/>
      <c r="M1089" s="197"/>
      <c r="N1089" s="199"/>
      <c r="O1089" s="199"/>
      <c r="P1089" s="199"/>
      <c r="Q1089" s="199"/>
      <c r="R1089" s="197"/>
      <c r="S1089" s="197"/>
      <c r="T1089" s="197"/>
      <c r="U1089" s="197"/>
      <c r="V1089" s="199" t="str">
        <f t="shared" si="237"/>
        <v/>
      </c>
      <c r="W1089" s="199" t="str">
        <f t="shared" si="238"/>
        <v/>
      </c>
      <c r="X1089" s="199" t="str">
        <f t="shared" si="239"/>
        <v/>
      </c>
      <c r="Y1089" s="199" t="str">
        <f t="shared" si="240"/>
        <v/>
      </c>
    </row>
    <row r="1090" spans="1:25" ht="34.5" customHeight="1" x14ac:dyDescent="0.25">
      <c r="A1090" s="197" t="str">
        <f t="shared" si="235"/>
        <v/>
      </c>
      <c r="B1090" s="198"/>
      <c r="C1090" s="198"/>
      <c r="D1090" s="197" t="str">
        <f t="shared" si="234"/>
        <v/>
      </c>
      <c r="E1090" s="198"/>
      <c r="F1090" s="197"/>
      <c r="G1090" s="197" t="str">
        <f t="shared" si="236"/>
        <v/>
      </c>
      <c r="H1090" s="197"/>
      <c r="I1090" s="197"/>
      <c r="J1090" s="197"/>
      <c r="K1090" s="197"/>
      <c r="L1090" s="197"/>
      <c r="M1090" s="197"/>
      <c r="N1090" s="199"/>
      <c r="O1090" s="199"/>
      <c r="P1090" s="199"/>
      <c r="Q1090" s="199"/>
      <c r="R1090" s="197"/>
      <c r="S1090" s="197"/>
      <c r="T1090" s="197"/>
      <c r="U1090" s="197"/>
      <c r="V1090" s="199" t="str">
        <f t="shared" si="237"/>
        <v/>
      </c>
      <c r="W1090" s="199" t="str">
        <f t="shared" si="238"/>
        <v/>
      </c>
      <c r="X1090" s="199" t="str">
        <f t="shared" si="239"/>
        <v/>
      </c>
      <c r="Y1090" s="199" t="str">
        <f t="shared" si="240"/>
        <v/>
      </c>
    </row>
    <row r="1091" spans="1:25" ht="34.5" customHeight="1" x14ac:dyDescent="0.25">
      <c r="A1091" s="197" t="str">
        <f t="shared" si="235"/>
        <v/>
      </c>
      <c r="B1091" s="198"/>
      <c r="C1091" s="198"/>
      <c r="D1091" s="197" t="str">
        <f t="shared" si="234"/>
        <v/>
      </c>
      <c r="E1091" s="198"/>
      <c r="F1091" s="197"/>
      <c r="G1091" s="197" t="str">
        <f t="shared" si="236"/>
        <v/>
      </c>
      <c r="H1091" s="197"/>
      <c r="I1091" s="197"/>
      <c r="J1091" s="197"/>
      <c r="K1091" s="197"/>
      <c r="L1091" s="197"/>
      <c r="M1091" s="197"/>
      <c r="N1091" s="199"/>
      <c r="O1091" s="199"/>
      <c r="P1091" s="199"/>
      <c r="Q1091" s="199"/>
      <c r="R1091" s="197"/>
      <c r="S1091" s="197"/>
      <c r="T1091" s="197"/>
      <c r="U1091" s="197"/>
      <c r="V1091" s="199" t="str">
        <f t="shared" si="237"/>
        <v/>
      </c>
      <c r="W1091" s="199" t="str">
        <f t="shared" si="238"/>
        <v/>
      </c>
      <c r="X1091" s="199" t="str">
        <f t="shared" si="239"/>
        <v/>
      </c>
      <c r="Y1091" s="199" t="str">
        <f t="shared" si="240"/>
        <v/>
      </c>
    </row>
    <row r="1092" spans="1:25" ht="34.5" customHeight="1" x14ac:dyDescent="0.25">
      <c r="A1092" s="197" t="str">
        <f t="shared" si="235"/>
        <v/>
      </c>
      <c r="B1092" s="198"/>
      <c r="C1092" s="198"/>
      <c r="D1092" s="197" t="str">
        <f t="shared" si="234"/>
        <v/>
      </c>
      <c r="E1092" s="198"/>
      <c r="F1092" s="197"/>
      <c r="G1092" s="197" t="str">
        <f t="shared" si="236"/>
        <v/>
      </c>
      <c r="H1092" s="197"/>
      <c r="I1092" s="197"/>
      <c r="J1092" s="197"/>
      <c r="K1092" s="197"/>
      <c r="L1092" s="197"/>
      <c r="M1092" s="197"/>
      <c r="N1092" s="199"/>
      <c r="O1092" s="199"/>
      <c r="P1092" s="199"/>
      <c r="Q1092" s="199"/>
      <c r="R1092" s="197"/>
      <c r="S1092" s="197"/>
      <c r="T1092" s="197"/>
      <c r="U1092" s="197"/>
      <c r="V1092" s="199" t="str">
        <f t="shared" si="237"/>
        <v/>
      </c>
      <c r="W1092" s="199" t="str">
        <f t="shared" si="238"/>
        <v/>
      </c>
      <c r="X1092" s="199" t="str">
        <f t="shared" si="239"/>
        <v/>
      </c>
      <c r="Y1092" s="199" t="str">
        <f t="shared" si="240"/>
        <v/>
      </c>
    </row>
    <row r="1093" spans="1:25" ht="34.5" customHeight="1" x14ac:dyDescent="0.25">
      <c r="A1093" s="197" t="str">
        <f t="shared" si="235"/>
        <v/>
      </c>
      <c r="B1093" s="198"/>
      <c r="C1093" s="198"/>
      <c r="D1093" s="197" t="str">
        <f t="shared" ref="D1093:D1156" si="241">IF(E1093="","",WEEKNUM(E1093,21))</f>
        <v/>
      </c>
      <c r="E1093" s="198"/>
      <c r="F1093" s="197"/>
      <c r="G1093" s="197" t="str">
        <f t="shared" si="236"/>
        <v/>
      </c>
      <c r="H1093" s="197"/>
      <c r="I1093" s="197"/>
      <c r="J1093" s="197"/>
      <c r="K1093" s="197"/>
      <c r="L1093" s="197"/>
      <c r="M1093" s="197"/>
      <c r="N1093" s="199"/>
      <c r="O1093" s="199"/>
      <c r="P1093" s="199"/>
      <c r="Q1093" s="199"/>
      <c r="R1093" s="197"/>
      <c r="S1093" s="197"/>
      <c r="T1093" s="197"/>
      <c r="U1093" s="197"/>
      <c r="V1093" s="199" t="str">
        <f t="shared" si="237"/>
        <v/>
      </c>
      <c r="W1093" s="199" t="str">
        <f t="shared" si="238"/>
        <v/>
      </c>
      <c r="X1093" s="199" t="str">
        <f t="shared" si="239"/>
        <v/>
      </c>
      <c r="Y1093" s="199" t="str">
        <f t="shared" si="240"/>
        <v/>
      </c>
    </row>
    <row r="1094" spans="1:25" ht="34.5" customHeight="1" x14ac:dyDescent="0.25">
      <c r="A1094" s="197" t="str">
        <f t="shared" si="235"/>
        <v/>
      </c>
      <c r="B1094" s="198"/>
      <c r="C1094" s="198"/>
      <c r="D1094" s="197" t="str">
        <f t="shared" si="241"/>
        <v/>
      </c>
      <c r="E1094" s="198"/>
      <c r="F1094" s="197"/>
      <c r="G1094" s="197" t="str">
        <f t="shared" si="236"/>
        <v/>
      </c>
      <c r="H1094" s="197"/>
      <c r="I1094" s="197"/>
      <c r="J1094" s="197"/>
      <c r="K1094" s="197"/>
      <c r="L1094" s="197"/>
      <c r="M1094" s="197"/>
      <c r="N1094" s="199"/>
      <c r="O1094" s="199"/>
      <c r="P1094" s="199"/>
      <c r="Q1094" s="199"/>
      <c r="R1094" s="197"/>
      <c r="S1094" s="197"/>
      <c r="T1094" s="197"/>
      <c r="U1094" s="197"/>
      <c r="V1094" s="199" t="str">
        <f t="shared" si="237"/>
        <v/>
      </c>
      <c r="W1094" s="199" t="str">
        <f t="shared" si="238"/>
        <v/>
      </c>
      <c r="X1094" s="199" t="str">
        <f t="shared" si="239"/>
        <v/>
      </c>
      <c r="Y1094" s="199" t="str">
        <f t="shared" si="240"/>
        <v/>
      </c>
    </row>
    <row r="1095" spans="1:25" ht="34.5" customHeight="1" x14ac:dyDescent="0.25">
      <c r="A1095" s="197" t="str">
        <f t="shared" si="235"/>
        <v/>
      </c>
      <c r="B1095" s="198"/>
      <c r="C1095" s="198"/>
      <c r="D1095" s="197" t="str">
        <f t="shared" si="241"/>
        <v/>
      </c>
      <c r="E1095" s="198"/>
      <c r="F1095" s="197"/>
      <c r="G1095" s="197" t="str">
        <f t="shared" si="236"/>
        <v/>
      </c>
      <c r="H1095" s="197"/>
      <c r="I1095" s="197"/>
      <c r="J1095" s="197"/>
      <c r="K1095" s="197"/>
      <c r="L1095" s="197"/>
      <c r="M1095" s="197"/>
      <c r="N1095" s="199"/>
      <c r="O1095" s="199"/>
      <c r="P1095" s="199"/>
      <c r="Q1095" s="199"/>
      <c r="R1095" s="197"/>
      <c r="S1095" s="197"/>
      <c r="T1095" s="197"/>
      <c r="U1095" s="197"/>
      <c r="V1095" s="199" t="str">
        <f t="shared" si="237"/>
        <v/>
      </c>
      <c r="W1095" s="199" t="str">
        <f t="shared" si="238"/>
        <v/>
      </c>
      <c r="X1095" s="199" t="str">
        <f t="shared" si="239"/>
        <v/>
      </c>
      <c r="Y1095" s="199" t="str">
        <f t="shared" si="240"/>
        <v/>
      </c>
    </row>
    <row r="1096" spans="1:25" ht="34.5" customHeight="1" x14ac:dyDescent="0.25">
      <c r="A1096" s="197" t="str">
        <f t="shared" ref="A1096:A1159" si="242">IF(B1096="","",WEEKNUM(B1096,21))</f>
        <v/>
      </c>
      <c r="B1096" s="198"/>
      <c r="C1096" s="198"/>
      <c r="D1096" s="197" t="str">
        <f t="shared" si="241"/>
        <v/>
      </c>
      <c r="E1096" s="198"/>
      <c r="F1096" s="197"/>
      <c r="G1096" s="197" t="str">
        <f t="shared" si="236"/>
        <v/>
      </c>
      <c r="H1096" s="197"/>
      <c r="I1096" s="197"/>
      <c r="J1096" s="197"/>
      <c r="K1096" s="197"/>
      <c r="L1096" s="197"/>
      <c r="M1096" s="197"/>
      <c r="N1096" s="199"/>
      <c r="O1096" s="199"/>
      <c r="P1096" s="199"/>
      <c r="Q1096" s="199"/>
      <c r="R1096" s="197"/>
      <c r="S1096" s="197"/>
      <c r="T1096" s="197"/>
      <c r="U1096" s="197"/>
      <c r="V1096" s="199" t="str">
        <f t="shared" si="237"/>
        <v/>
      </c>
      <c r="W1096" s="199" t="str">
        <f t="shared" si="238"/>
        <v/>
      </c>
      <c r="X1096" s="199" t="str">
        <f t="shared" si="239"/>
        <v/>
      </c>
      <c r="Y1096" s="199" t="str">
        <f t="shared" si="240"/>
        <v/>
      </c>
    </row>
    <row r="1097" spans="1:25" ht="34.5" customHeight="1" x14ac:dyDescent="0.25">
      <c r="A1097" s="197" t="str">
        <f t="shared" si="242"/>
        <v/>
      </c>
      <c r="B1097" s="198"/>
      <c r="C1097" s="198"/>
      <c r="D1097" s="197" t="str">
        <f t="shared" si="241"/>
        <v/>
      </c>
      <c r="E1097" s="198"/>
      <c r="F1097" s="197"/>
      <c r="G1097" s="197" t="str">
        <f t="shared" si="236"/>
        <v/>
      </c>
      <c r="H1097" s="197"/>
      <c r="I1097" s="197"/>
      <c r="J1097" s="197"/>
      <c r="K1097" s="197"/>
      <c r="L1097" s="197"/>
      <c r="M1097" s="197"/>
      <c r="N1097" s="199"/>
      <c r="O1097" s="199"/>
      <c r="P1097" s="199"/>
      <c r="Q1097" s="199"/>
      <c r="R1097" s="197"/>
      <c r="S1097" s="197"/>
      <c r="T1097" s="197"/>
      <c r="U1097" s="197"/>
      <c r="V1097" s="199" t="str">
        <f t="shared" si="237"/>
        <v/>
      </c>
      <c r="W1097" s="199" t="str">
        <f t="shared" si="238"/>
        <v/>
      </c>
      <c r="X1097" s="199" t="str">
        <f t="shared" si="239"/>
        <v/>
      </c>
      <c r="Y1097" s="199" t="str">
        <f t="shared" si="240"/>
        <v/>
      </c>
    </row>
    <row r="1098" spans="1:25" ht="34.5" customHeight="1" x14ac:dyDescent="0.25">
      <c r="A1098" s="197" t="str">
        <f t="shared" si="242"/>
        <v/>
      </c>
      <c r="B1098" s="198"/>
      <c r="C1098" s="198"/>
      <c r="D1098" s="197" t="str">
        <f t="shared" si="241"/>
        <v/>
      </c>
      <c r="E1098" s="198"/>
      <c r="F1098" s="197"/>
      <c r="G1098" s="197" t="str">
        <f t="shared" si="236"/>
        <v/>
      </c>
      <c r="H1098" s="197"/>
      <c r="I1098" s="197"/>
      <c r="J1098" s="197"/>
      <c r="K1098" s="197"/>
      <c r="L1098" s="197"/>
      <c r="M1098" s="197"/>
      <c r="N1098" s="199"/>
      <c r="O1098" s="199"/>
      <c r="P1098" s="199"/>
      <c r="Q1098" s="199"/>
      <c r="R1098" s="197"/>
      <c r="S1098" s="197"/>
      <c r="T1098" s="197"/>
      <c r="U1098" s="197"/>
      <c r="V1098" s="199" t="str">
        <f t="shared" si="237"/>
        <v/>
      </c>
      <c r="W1098" s="199" t="str">
        <f t="shared" si="238"/>
        <v/>
      </c>
      <c r="X1098" s="199" t="str">
        <f t="shared" si="239"/>
        <v/>
      </c>
      <c r="Y1098" s="199" t="str">
        <f t="shared" si="240"/>
        <v/>
      </c>
    </row>
    <row r="1099" spans="1:25" ht="34.5" customHeight="1" x14ac:dyDescent="0.25">
      <c r="A1099" s="197" t="str">
        <f t="shared" si="242"/>
        <v/>
      </c>
      <c r="B1099" s="198"/>
      <c r="C1099" s="198"/>
      <c r="D1099" s="197" t="str">
        <f t="shared" si="241"/>
        <v/>
      </c>
      <c r="E1099" s="198"/>
      <c r="F1099" s="197"/>
      <c r="G1099" s="197" t="str">
        <f t="shared" si="236"/>
        <v/>
      </c>
      <c r="H1099" s="197"/>
      <c r="I1099" s="197"/>
      <c r="J1099" s="197"/>
      <c r="K1099" s="197"/>
      <c r="L1099" s="197"/>
      <c r="M1099" s="197"/>
      <c r="N1099" s="199"/>
      <c r="O1099" s="199"/>
      <c r="P1099" s="199"/>
      <c r="Q1099" s="199"/>
      <c r="R1099" s="197"/>
      <c r="S1099" s="197"/>
      <c r="T1099" s="197"/>
      <c r="U1099" s="197"/>
      <c r="V1099" s="199" t="str">
        <f t="shared" si="237"/>
        <v/>
      </c>
      <c r="W1099" s="199" t="str">
        <f t="shared" si="238"/>
        <v/>
      </c>
      <c r="X1099" s="199" t="str">
        <f t="shared" si="239"/>
        <v/>
      </c>
      <c r="Y1099" s="199" t="str">
        <f t="shared" si="240"/>
        <v/>
      </c>
    </row>
    <row r="1100" spans="1:25" ht="34.5" customHeight="1" x14ac:dyDescent="0.25">
      <c r="A1100" s="197" t="str">
        <f t="shared" si="242"/>
        <v/>
      </c>
      <c r="B1100" s="198"/>
      <c r="C1100" s="198"/>
      <c r="D1100" s="197" t="str">
        <f t="shared" si="241"/>
        <v/>
      </c>
      <c r="E1100" s="198"/>
      <c r="F1100" s="197"/>
      <c r="G1100" s="197" t="str">
        <f t="shared" si="236"/>
        <v/>
      </c>
      <c r="H1100" s="197"/>
      <c r="I1100" s="197"/>
      <c r="J1100" s="197"/>
      <c r="K1100" s="197"/>
      <c r="L1100" s="197"/>
      <c r="M1100" s="197"/>
      <c r="N1100" s="199"/>
      <c r="O1100" s="199"/>
      <c r="P1100" s="199"/>
      <c r="Q1100" s="199"/>
      <c r="R1100" s="197"/>
      <c r="S1100" s="197"/>
      <c r="T1100" s="197"/>
      <c r="U1100" s="197"/>
      <c r="V1100" s="199" t="str">
        <f t="shared" si="237"/>
        <v/>
      </c>
      <c r="W1100" s="199" t="str">
        <f t="shared" si="238"/>
        <v/>
      </c>
      <c r="X1100" s="199" t="str">
        <f t="shared" si="239"/>
        <v/>
      </c>
      <c r="Y1100" s="199" t="str">
        <f t="shared" si="240"/>
        <v/>
      </c>
    </row>
    <row r="1101" spans="1:25" ht="34.5" customHeight="1" x14ac:dyDescent="0.25">
      <c r="A1101" s="197" t="str">
        <f t="shared" si="242"/>
        <v/>
      </c>
      <c r="B1101" s="198"/>
      <c r="C1101" s="198"/>
      <c r="D1101" s="197" t="str">
        <f t="shared" si="241"/>
        <v/>
      </c>
      <c r="E1101" s="198"/>
      <c r="F1101" s="197"/>
      <c r="G1101" s="197" t="str">
        <f t="shared" si="236"/>
        <v/>
      </c>
      <c r="H1101" s="197"/>
      <c r="I1101" s="197"/>
      <c r="J1101" s="197"/>
      <c r="K1101" s="197"/>
      <c r="L1101" s="197"/>
      <c r="M1101" s="197"/>
      <c r="N1101" s="199"/>
      <c r="O1101" s="199"/>
      <c r="P1101" s="199"/>
      <c r="Q1101" s="199"/>
      <c r="R1101" s="197"/>
      <c r="S1101" s="197"/>
      <c r="T1101" s="197"/>
      <c r="U1101" s="197"/>
      <c r="V1101" s="199" t="str">
        <f t="shared" si="237"/>
        <v/>
      </c>
      <c r="W1101" s="199" t="str">
        <f t="shared" si="238"/>
        <v/>
      </c>
      <c r="X1101" s="199" t="str">
        <f t="shared" si="239"/>
        <v/>
      </c>
      <c r="Y1101" s="199" t="str">
        <f t="shared" si="240"/>
        <v/>
      </c>
    </row>
    <row r="1102" spans="1:25" ht="34.5" customHeight="1" x14ac:dyDescent="0.25">
      <c r="A1102" s="197" t="str">
        <f t="shared" si="242"/>
        <v/>
      </c>
      <c r="B1102" s="198"/>
      <c r="C1102" s="198"/>
      <c r="D1102" s="197" t="str">
        <f t="shared" si="241"/>
        <v/>
      </c>
      <c r="E1102" s="198"/>
      <c r="F1102" s="197"/>
      <c r="G1102" s="197" t="str">
        <f t="shared" si="236"/>
        <v/>
      </c>
      <c r="H1102" s="197"/>
      <c r="I1102" s="197"/>
      <c r="J1102" s="197"/>
      <c r="K1102" s="197"/>
      <c r="L1102" s="197"/>
      <c r="M1102" s="197"/>
      <c r="N1102" s="199"/>
      <c r="O1102" s="199"/>
      <c r="P1102" s="199"/>
      <c r="Q1102" s="199"/>
      <c r="R1102" s="197"/>
      <c r="S1102" s="197"/>
      <c r="T1102" s="197"/>
      <c r="U1102" s="197"/>
      <c r="V1102" s="199" t="str">
        <f t="shared" si="237"/>
        <v/>
      </c>
      <c r="W1102" s="199" t="str">
        <f t="shared" si="238"/>
        <v/>
      </c>
      <c r="X1102" s="199" t="str">
        <f t="shared" si="239"/>
        <v/>
      </c>
      <c r="Y1102" s="199" t="str">
        <f t="shared" si="240"/>
        <v/>
      </c>
    </row>
    <row r="1103" spans="1:25" ht="34.5" customHeight="1" x14ac:dyDescent="0.25">
      <c r="A1103" s="197" t="str">
        <f t="shared" si="242"/>
        <v/>
      </c>
      <c r="B1103" s="198"/>
      <c r="C1103" s="198"/>
      <c r="D1103" s="197" t="str">
        <f t="shared" si="241"/>
        <v/>
      </c>
      <c r="E1103" s="198"/>
      <c r="F1103" s="197"/>
      <c r="G1103" s="197" t="str">
        <f t="shared" si="236"/>
        <v/>
      </c>
      <c r="H1103" s="197"/>
      <c r="I1103" s="197"/>
      <c r="J1103" s="197"/>
      <c r="K1103" s="197"/>
      <c r="L1103" s="197"/>
      <c r="M1103" s="197"/>
      <c r="N1103" s="199"/>
      <c r="O1103" s="199"/>
      <c r="P1103" s="199"/>
      <c r="Q1103" s="199"/>
      <c r="R1103" s="197"/>
      <c r="S1103" s="197"/>
      <c r="T1103" s="197"/>
      <c r="U1103" s="197"/>
      <c r="V1103" s="199" t="str">
        <f t="shared" si="237"/>
        <v/>
      </c>
      <c r="W1103" s="199" t="str">
        <f t="shared" si="238"/>
        <v/>
      </c>
      <c r="X1103" s="199" t="str">
        <f t="shared" si="239"/>
        <v/>
      </c>
      <c r="Y1103" s="199" t="str">
        <f t="shared" si="240"/>
        <v/>
      </c>
    </row>
    <row r="1104" spans="1:25" ht="34.5" customHeight="1" x14ac:dyDescent="0.25">
      <c r="A1104" s="197" t="str">
        <f t="shared" si="242"/>
        <v/>
      </c>
      <c r="B1104" s="198"/>
      <c r="C1104" s="198"/>
      <c r="D1104" s="197" t="str">
        <f t="shared" si="241"/>
        <v/>
      </c>
      <c r="E1104" s="198"/>
      <c r="F1104" s="197"/>
      <c r="G1104" s="197" t="str">
        <f t="shared" si="236"/>
        <v/>
      </c>
      <c r="H1104" s="197"/>
      <c r="I1104" s="197"/>
      <c r="J1104" s="197"/>
      <c r="K1104" s="197"/>
      <c r="L1104" s="197"/>
      <c r="M1104" s="197"/>
      <c r="N1104" s="199"/>
      <c r="O1104" s="199"/>
      <c r="P1104" s="199"/>
      <c r="Q1104" s="199"/>
      <c r="R1104" s="197"/>
      <c r="S1104" s="197"/>
      <c r="T1104" s="197"/>
      <c r="U1104" s="197"/>
      <c r="V1104" s="199" t="str">
        <f t="shared" si="237"/>
        <v/>
      </c>
      <c r="W1104" s="199" t="str">
        <f t="shared" si="238"/>
        <v/>
      </c>
      <c r="X1104" s="199" t="str">
        <f t="shared" si="239"/>
        <v/>
      </c>
      <c r="Y1104" s="199" t="str">
        <f t="shared" si="240"/>
        <v/>
      </c>
    </row>
    <row r="1105" spans="1:25" ht="34.5" customHeight="1" x14ac:dyDescent="0.25">
      <c r="A1105" s="197" t="str">
        <f t="shared" si="242"/>
        <v/>
      </c>
      <c r="B1105" s="198"/>
      <c r="C1105" s="198"/>
      <c r="D1105" s="197" t="str">
        <f t="shared" si="241"/>
        <v/>
      </c>
      <c r="E1105" s="198"/>
      <c r="F1105" s="197"/>
      <c r="G1105" s="197" t="str">
        <f t="shared" si="236"/>
        <v/>
      </c>
      <c r="H1105" s="197"/>
      <c r="I1105" s="197"/>
      <c r="J1105" s="197"/>
      <c r="K1105" s="197"/>
      <c r="L1105" s="197"/>
      <c r="M1105" s="197"/>
      <c r="N1105" s="199"/>
      <c r="O1105" s="199"/>
      <c r="P1105" s="199"/>
      <c r="Q1105" s="199"/>
      <c r="R1105" s="197"/>
      <c r="S1105" s="197"/>
      <c r="T1105" s="197"/>
      <c r="U1105" s="197"/>
      <c r="V1105" s="199" t="str">
        <f t="shared" si="237"/>
        <v/>
      </c>
      <c r="W1105" s="199" t="str">
        <f t="shared" si="238"/>
        <v/>
      </c>
      <c r="X1105" s="199" t="str">
        <f t="shared" si="239"/>
        <v/>
      </c>
      <c r="Y1105" s="199" t="str">
        <f t="shared" si="240"/>
        <v/>
      </c>
    </row>
    <row r="1106" spans="1:25" ht="34.5" customHeight="1" x14ac:dyDescent="0.25">
      <c r="A1106" s="197" t="str">
        <f t="shared" si="242"/>
        <v/>
      </c>
      <c r="B1106" s="198"/>
      <c r="C1106" s="198"/>
      <c r="D1106" s="197" t="str">
        <f t="shared" si="241"/>
        <v/>
      </c>
      <c r="E1106" s="198"/>
      <c r="F1106" s="197"/>
      <c r="G1106" s="197" t="str">
        <f t="shared" si="236"/>
        <v/>
      </c>
      <c r="H1106" s="197"/>
      <c r="I1106" s="197"/>
      <c r="J1106" s="197"/>
      <c r="K1106" s="197"/>
      <c r="L1106" s="197"/>
      <c r="M1106" s="197"/>
      <c r="N1106" s="199"/>
      <c r="O1106" s="199"/>
      <c r="P1106" s="199"/>
      <c r="Q1106" s="199"/>
      <c r="R1106" s="197"/>
      <c r="S1106" s="197"/>
      <c r="T1106" s="197"/>
      <c r="U1106" s="197"/>
      <c r="V1106" s="199" t="str">
        <f t="shared" si="237"/>
        <v/>
      </c>
      <c r="W1106" s="199" t="str">
        <f t="shared" si="238"/>
        <v/>
      </c>
      <c r="X1106" s="199" t="str">
        <f t="shared" si="239"/>
        <v/>
      </c>
      <c r="Y1106" s="199" t="str">
        <f t="shared" si="240"/>
        <v/>
      </c>
    </row>
    <row r="1107" spans="1:25" ht="34.5" customHeight="1" x14ac:dyDescent="0.25">
      <c r="A1107" s="197" t="str">
        <f t="shared" si="242"/>
        <v/>
      </c>
      <c r="B1107" s="198"/>
      <c r="C1107" s="198"/>
      <c r="D1107" s="197" t="str">
        <f t="shared" si="241"/>
        <v/>
      </c>
      <c r="E1107" s="198"/>
      <c r="F1107" s="197"/>
      <c r="G1107" s="197" t="str">
        <f t="shared" si="236"/>
        <v/>
      </c>
      <c r="H1107" s="197"/>
      <c r="I1107" s="197"/>
      <c r="J1107" s="197"/>
      <c r="K1107" s="197"/>
      <c r="L1107" s="197"/>
      <c r="M1107" s="197"/>
      <c r="N1107" s="199"/>
      <c r="O1107" s="199"/>
      <c r="P1107" s="199"/>
      <c r="Q1107" s="199"/>
      <c r="R1107" s="197"/>
      <c r="S1107" s="197"/>
      <c r="T1107" s="197"/>
      <c r="U1107" s="197"/>
      <c r="V1107" s="199" t="str">
        <f t="shared" si="237"/>
        <v/>
      </c>
      <c r="W1107" s="199" t="str">
        <f t="shared" si="238"/>
        <v/>
      </c>
      <c r="X1107" s="199" t="str">
        <f t="shared" si="239"/>
        <v/>
      </c>
      <c r="Y1107" s="199" t="str">
        <f t="shared" si="240"/>
        <v/>
      </c>
    </row>
    <row r="1108" spans="1:25" ht="34.5" customHeight="1" x14ac:dyDescent="0.25">
      <c r="A1108" s="197" t="str">
        <f t="shared" si="242"/>
        <v/>
      </c>
      <c r="B1108" s="198"/>
      <c r="C1108" s="198"/>
      <c r="D1108" s="197" t="str">
        <f t="shared" si="241"/>
        <v/>
      </c>
      <c r="E1108" s="198"/>
      <c r="F1108" s="197"/>
      <c r="G1108" s="197" t="str">
        <f t="shared" si="236"/>
        <v/>
      </c>
      <c r="H1108" s="197"/>
      <c r="I1108" s="197"/>
      <c r="J1108" s="197"/>
      <c r="K1108" s="197"/>
      <c r="L1108" s="197"/>
      <c r="M1108" s="197"/>
      <c r="N1108" s="199"/>
      <c r="O1108" s="199"/>
      <c r="P1108" s="199"/>
      <c r="Q1108" s="199"/>
      <c r="R1108" s="197"/>
      <c r="S1108" s="197"/>
      <c r="T1108" s="197"/>
      <c r="U1108" s="197"/>
      <c r="V1108" s="199" t="str">
        <f t="shared" si="237"/>
        <v/>
      </c>
      <c r="W1108" s="199" t="str">
        <f t="shared" si="238"/>
        <v/>
      </c>
      <c r="X1108" s="199" t="str">
        <f t="shared" si="239"/>
        <v/>
      </c>
      <c r="Y1108" s="199" t="str">
        <f t="shared" si="240"/>
        <v/>
      </c>
    </row>
    <row r="1109" spans="1:25" ht="34.5" customHeight="1" x14ac:dyDescent="0.25">
      <c r="A1109" s="197" t="str">
        <f t="shared" si="242"/>
        <v/>
      </c>
      <c r="B1109" s="198"/>
      <c r="C1109" s="198"/>
      <c r="D1109" s="197" t="str">
        <f t="shared" si="241"/>
        <v/>
      </c>
      <c r="E1109" s="198"/>
      <c r="F1109" s="197"/>
      <c r="G1109" s="197" t="str">
        <f t="shared" si="236"/>
        <v/>
      </c>
      <c r="H1109" s="197"/>
      <c r="I1109" s="197"/>
      <c r="J1109" s="197"/>
      <c r="K1109" s="197"/>
      <c r="L1109" s="197"/>
      <c r="M1109" s="197"/>
      <c r="N1109" s="199"/>
      <c r="O1109" s="199"/>
      <c r="P1109" s="199"/>
      <c r="Q1109" s="199"/>
      <c r="R1109" s="197"/>
      <c r="S1109" s="197"/>
      <c r="T1109" s="197"/>
      <c r="U1109" s="197"/>
      <c r="V1109" s="199" t="str">
        <f t="shared" si="237"/>
        <v/>
      </c>
      <c r="W1109" s="199" t="str">
        <f t="shared" si="238"/>
        <v/>
      </c>
      <c r="X1109" s="199" t="str">
        <f t="shared" si="239"/>
        <v/>
      </c>
      <c r="Y1109" s="199" t="str">
        <f t="shared" si="240"/>
        <v/>
      </c>
    </row>
    <row r="1110" spans="1:25" ht="34.5" customHeight="1" x14ac:dyDescent="0.25">
      <c r="A1110" s="197" t="str">
        <f t="shared" si="242"/>
        <v/>
      </c>
      <c r="B1110" s="198"/>
      <c r="C1110" s="198"/>
      <c r="D1110" s="197" t="str">
        <f t="shared" si="241"/>
        <v/>
      </c>
      <c r="E1110" s="198"/>
      <c r="F1110" s="197"/>
      <c r="G1110" s="197" t="str">
        <f t="shared" si="236"/>
        <v/>
      </c>
      <c r="H1110" s="197"/>
      <c r="I1110" s="197"/>
      <c r="J1110" s="197"/>
      <c r="K1110" s="197"/>
      <c r="L1110" s="197"/>
      <c r="M1110" s="197"/>
      <c r="N1110" s="199"/>
      <c r="O1110" s="199"/>
      <c r="P1110" s="199"/>
      <c r="Q1110" s="199"/>
      <c r="R1110" s="197"/>
      <c r="S1110" s="197"/>
      <c r="T1110" s="197"/>
      <c r="U1110" s="197"/>
      <c r="V1110" s="199" t="str">
        <f t="shared" si="237"/>
        <v/>
      </c>
      <c r="W1110" s="199" t="str">
        <f t="shared" si="238"/>
        <v/>
      </c>
      <c r="X1110" s="199" t="str">
        <f t="shared" si="239"/>
        <v/>
      </c>
      <c r="Y1110" s="199" t="str">
        <f t="shared" si="240"/>
        <v/>
      </c>
    </row>
    <row r="1111" spans="1:25" ht="34.5" customHeight="1" x14ac:dyDescent="0.25">
      <c r="A1111" s="197" t="str">
        <f t="shared" si="242"/>
        <v/>
      </c>
      <c r="B1111" s="198"/>
      <c r="C1111" s="198"/>
      <c r="D1111" s="197" t="str">
        <f t="shared" si="241"/>
        <v/>
      </c>
      <c r="E1111" s="198"/>
      <c r="F1111" s="197"/>
      <c r="G1111" s="197" t="str">
        <f t="shared" ref="G1111:G1174" si="243">IF(E1111="","",IF(E1111=B1109,"Ja","Nein"))</f>
        <v/>
      </c>
      <c r="H1111" s="197"/>
      <c r="I1111" s="197"/>
      <c r="J1111" s="197"/>
      <c r="K1111" s="197"/>
      <c r="L1111" s="197"/>
      <c r="M1111" s="197"/>
      <c r="N1111" s="199"/>
      <c r="O1111" s="199"/>
      <c r="P1111" s="199"/>
      <c r="Q1111" s="199"/>
      <c r="R1111" s="197"/>
      <c r="S1111" s="197"/>
      <c r="T1111" s="197"/>
      <c r="U1111" s="197"/>
      <c r="V1111" s="199" t="str">
        <f t="shared" si="237"/>
        <v/>
      </c>
      <c r="W1111" s="199" t="str">
        <f t="shared" si="238"/>
        <v/>
      </c>
      <c r="X1111" s="199" t="str">
        <f t="shared" si="239"/>
        <v/>
      </c>
      <c r="Y1111" s="199" t="str">
        <f t="shared" si="240"/>
        <v/>
      </c>
    </row>
    <row r="1112" spans="1:25" ht="34.5" customHeight="1" x14ac:dyDescent="0.25">
      <c r="A1112" s="197" t="str">
        <f t="shared" si="242"/>
        <v/>
      </c>
      <c r="B1112" s="198"/>
      <c r="C1112" s="198"/>
      <c r="D1112" s="197" t="str">
        <f t="shared" si="241"/>
        <v/>
      </c>
      <c r="E1112" s="198"/>
      <c r="F1112" s="197"/>
      <c r="G1112" s="197" t="str">
        <f t="shared" si="243"/>
        <v/>
      </c>
      <c r="H1112" s="197"/>
      <c r="I1112" s="197"/>
      <c r="J1112" s="197"/>
      <c r="K1112" s="197"/>
      <c r="L1112" s="197"/>
      <c r="M1112" s="197"/>
      <c r="N1112" s="199"/>
      <c r="O1112" s="199"/>
      <c r="P1112" s="199"/>
      <c r="Q1112" s="199"/>
      <c r="R1112" s="197"/>
      <c r="S1112" s="197"/>
      <c r="T1112" s="197"/>
      <c r="U1112" s="197"/>
      <c r="V1112" s="199" t="str">
        <f t="shared" si="237"/>
        <v/>
      </c>
      <c r="W1112" s="199" t="str">
        <f t="shared" si="238"/>
        <v/>
      </c>
      <c r="X1112" s="199" t="str">
        <f t="shared" si="239"/>
        <v/>
      </c>
      <c r="Y1112" s="199" t="str">
        <f t="shared" si="240"/>
        <v/>
      </c>
    </row>
    <row r="1113" spans="1:25" ht="34.5" customHeight="1" x14ac:dyDescent="0.25">
      <c r="A1113" s="197" t="str">
        <f t="shared" si="242"/>
        <v/>
      </c>
      <c r="B1113" s="198"/>
      <c r="C1113" s="198"/>
      <c r="D1113" s="197" t="str">
        <f t="shared" si="241"/>
        <v/>
      </c>
      <c r="E1113" s="198"/>
      <c r="F1113" s="197"/>
      <c r="G1113" s="197" t="str">
        <f t="shared" si="243"/>
        <v/>
      </c>
      <c r="H1113" s="197"/>
      <c r="I1113" s="197"/>
      <c r="J1113" s="197"/>
      <c r="K1113" s="197"/>
      <c r="L1113" s="197"/>
      <c r="M1113" s="197"/>
      <c r="N1113" s="199"/>
      <c r="O1113" s="199"/>
      <c r="P1113" s="199"/>
      <c r="Q1113" s="199"/>
      <c r="R1113" s="197"/>
      <c r="S1113" s="197"/>
      <c r="T1113" s="197"/>
      <c r="U1113" s="197"/>
      <c r="V1113" s="199" t="str">
        <f t="shared" si="237"/>
        <v/>
      </c>
      <c r="W1113" s="199" t="str">
        <f t="shared" si="238"/>
        <v/>
      </c>
      <c r="X1113" s="199" t="str">
        <f t="shared" si="239"/>
        <v/>
      </c>
      <c r="Y1113" s="199" t="str">
        <f t="shared" si="240"/>
        <v/>
      </c>
    </row>
    <row r="1114" spans="1:25" ht="34.5" customHeight="1" x14ac:dyDescent="0.25">
      <c r="A1114" s="197" t="str">
        <f t="shared" si="242"/>
        <v/>
      </c>
      <c r="B1114" s="198"/>
      <c r="C1114" s="198"/>
      <c r="D1114" s="197" t="str">
        <f t="shared" si="241"/>
        <v/>
      </c>
      <c r="E1114" s="198"/>
      <c r="F1114" s="197"/>
      <c r="G1114" s="197" t="str">
        <f t="shared" si="243"/>
        <v/>
      </c>
      <c r="H1114" s="197"/>
      <c r="I1114" s="197"/>
      <c r="J1114" s="197"/>
      <c r="K1114" s="197"/>
      <c r="L1114" s="197"/>
      <c r="M1114" s="197"/>
      <c r="N1114" s="199"/>
      <c r="O1114" s="199"/>
      <c r="P1114" s="199"/>
      <c r="Q1114" s="199"/>
      <c r="R1114" s="197"/>
      <c r="S1114" s="197"/>
      <c r="T1114" s="197"/>
      <c r="U1114" s="197"/>
      <c r="V1114" s="199" t="str">
        <f t="shared" si="237"/>
        <v/>
      </c>
      <c r="W1114" s="199" t="str">
        <f t="shared" si="238"/>
        <v/>
      </c>
      <c r="X1114" s="199" t="str">
        <f t="shared" si="239"/>
        <v/>
      </c>
      <c r="Y1114" s="199" t="str">
        <f t="shared" si="240"/>
        <v/>
      </c>
    </row>
    <row r="1115" spans="1:25" ht="34.5" customHeight="1" x14ac:dyDescent="0.25">
      <c r="A1115" s="197" t="str">
        <f t="shared" si="242"/>
        <v/>
      </c>
      <c r="B1115" s="198"/>
      <c r="C1115" s="198"/>
      <c r="D1115" s="197" t="str">
        <f t="shared" si="241"/>
        <v/>
      </c>
      <c r="E1115" s="198"/>
      <c r="F1115" s="197"/>
      <c r="G1115" s="197" t="str">
        <f t="shared" si="243"/>
        <v/>
      </c>
      <c r="H1115" s="197"/>
      <c r="I1115" s="197"/>
      <c r="J1115" s="197"/>
      <c r="K1115" s="197"/>
      <c r="L1115" s="197"/>
      <c r="M1115" s="197"/>
      <c r="N1115" s="199"/>
      <c r="O1115" s="199"/>
      <c r="P1115" s="199"/>
      <c r="Q1115" s="199"/>
      <c r="R1115" s="197"/>
      <c r="S1115" s="197"/>
      <c r="T1115" s="197"/>
      <c r="U1115" s="197"/>
      <c r="V1115" s="199" t="str">
        <f t="shared" si="237"/>
        <v/>
      </c>
      <c r="W1115" s="199" t="str">
        <f t="shared" si="238"/>
        <v/>
      </c>
      <c r="X1115" s="199" t="str">
        <f t="shared" si="239"/>
        <v/>
      </c>
      <c r="Y1115" s="199" t="str">
        <f t="shared" si="240"/>
        <v/>
      </c>
    </row>
    <row r="1116" spans="1:25" ht="34.5" customHeight="1" x14ac:dyDescent="0.25">
      <c r="A1116" s="197" t="str">
        <f t="shared" si="242"/>
        <v/>
      </c>
      <c r="B1116" s="198"/>
      <c r="C1116" s="198"/>
      <c r="D1116" s="197" t="str">
        <f t="shared" si="241"/>
        <v/>
      </c>
      <c r="E1116" s="198"/>
      <c r="F1116" s="197"/>
      <c r="G1116" s="197" t="str">
        <f t="shared" si="243"/>
        <v/>
      </c>
      <c r="H1116" s="197"/>
      <c r="I1116" s="197"/>
      <c r="J1116" s="197"/>
      <c r="K1116" s="197"/>
      <c r="L1116" s="197"/>
      <c r="M1116" s="197"/>
      <c r="N1116" s="199"/>
      <c r="O1116" s="199"/>
      <c r="P1116" s="199"/>
      <c r="Q1116" s="199"/>
      <c r="R1116" s="197"/>
      <c r="S1116" s="197"/>
      <c r="T1116" s="197"/>
      <c r="U1116" s="197"/>
      <c r="V1116" s="199" t="str">
        <f t="shared" si="237"/>
        <v/>
      </c>
      <c r="W1116" s="199" t="str">
        <f t="shared" si="238"/>
        <v/>
      </c>
      <c r="X1116" s="199" t="str">
        <f t="shared" si="239"/>
        <v/>
      </c>
      <c r="Y1116" s="199" t="str">
        <f t="shared" si="240"/>
        <v/>
      </c>
    </row>
    <row r="1117" spans="1:25" ht="34.5" customHeight="1" x14ac:dyDescent="0.25">
      <c r="A1117" s="197" t="str">
        <f t="shared" si="242"/>
        <v/>
      </c>
      <c r="B1117" s="198"/>
      <c r="C1117" s="198"/>
      <c r="D1117" s="197" t="str">
        <f t="shared" si="241"/>
        <v/>
      </c>
      <c r="E1117" s="198"/>
      <c r="F1117" s="197"/>
      <c r="G1117" s="197" t="str">
        <f t="shared" si="243"/>
        <v/>
      </c>
      <c r="H1117" s="197"/>
      <c r="I1117" s="197"/>
      <c r="J1117" s="197"/>
      <c r="K1117" s="197"/>
      <c r="L1117" s="197"/>
      <c r="M1117" s="197"/>
      <c r="N1117" s="199"/>
      <c r="O1117" s="199"/>
      <c r="P1117" s="199"/>
      <c r="Q1117" s="199"/>
      <c r="R1117" s="197"/>
      <c r="S1117" s="197"/>
      <c r="T1117" s="197"/>
      <c r="U1117" s="197"/>
      <c r="V1117" s="199" t="str">
        <f t="shared" si="237"/>
        <v/>
      </c>
      <c r="W1117" s="199" t="str">
        <f t="shared" si="238"/>
        <v/>
      </c>
      <c r="X1117" s="199" t="str">
        <f t="shared" si="239"/>
        <v/>
      </c>
      <c r="Y1117" s="199" t="str">
        <f t="shared" si="240"/>
        <v/>
      </c>
    </row>
    <row r="1118" spans="1:25" ht="34.5" customHeight="1" x14ac:dyDescent="0.25">
      <c r="A1118" s="197" t="str">
        <f t="shared" si="242"/>
        <v/>
      </c>
      <c r="B1118" s="198"/>
      <c r="C1118" s="198"/>
      <c r="D1118" s="197" t="str">
        <f t="shared" si="241"/>
        <v/>
      </c>
      <c r="E1118" s="198"/>
      <c r="F1118" s="197"/>
      <c r="G1118" s="197" t="str">
        <f t="shared" si="243"/>
        <v/>
      </c>
      <c r="H1118" s="197"/>
      <c r="I1118" s="197"/>
      <c r="J1118" s="197"/>
      <c r="K1118" s="197"/>
      <c r="L1118" s="197"/>
      <c r="M1118" s="197"/>
      <c r="N1118" s="199"/>
      <c r="O1118" s="199"/>
      <c r="P1118" s="199"/>
      <c r="Q1118" s="199"/>
      <c r="R1118" s="197"/>
      <c r="S1118" s="197"/>
      <c r="T1118" s="197"/>
      <c r="U1118" s="197"/>
      <c r="V1118" s="199" t="str">
        <f t="shared" si="237"/>
        <v/>
      </c>
      <c r="W1118" s="199" t="str">
        <f t="shared" si="238"/>
        <v/>
      </c>
      <c r="X1118" s="199" t="str">
        <f t="shared" si="239"/>
        <v/>
      </c>
      <c r="Y1118" s="199" t="str">
        <f t="shared" si="240"/>
        <v/>
      </c>
    </row>
    <row r="1119" spans="1:25" ht="34.5" customHeight="1" x14ac:dyDescent="0.25">
      <c r="A1119" s="197" t="str">
        <f t="shared" si="242"/>
        <v/>
      </c>
      <c r="B1119" s="198"/>
      <c r="C1119" s="198"/>
      <c r="D1119" s="197" t="str">
        <f t="shared" si="241"/>
        <v/>
      </c>
      <c r="E1119" s="198"/>
      <c r="F1119" s="197"/>
      <c r="G1119" s="197" t="str">
        <f t="shared" si="243"/>
        <v/>
      </c>
      <c r="H1119" s="197"/>
      <c r="I1119" s="197"/>
      <c r="J1119" s="197"/>
      <c r="K1119" s="197"/>
      <c r="L1119" s="197"/>
      <c r="M1119" s="197"/>
      <c r="N1119" s="199"/>
      <c r="O1119" s="199"/>
      <c r="P1119" s="199"/>
      <c r="Q1119" s="199"/>
      <c r="R1119" s="197"/>
      <c r="S1119" s="197"/>
      <c r="T1119" s="197"/>
      <c r="U1119" s="197"/>
      <c r="V1119" s="199" t="str">
        <f t="shared" si="237"/>
        <v/>
      </c>
      <c r="W1119" s="199" t="str">
        <f t="shared" si="238"/>
        <v/>
      </c>
      <c r="X1119" s="199" t="str">
        <f t="shared" si="239"/>
        <v/>
      </c>
      <c r="Y1119" s="199" t="str">
        <f t="shared" si="240"/>
        <v/>
      </c>
    </row>
    <row r="1120" spans="1:25" ht="34.5" customHeight="1" x14ac:dyDescent="0.25">
      <c r="A1120" s="197" t="str">
        <f t="shared" si="242"/>
        <v/>
      </c>
      <c r="B1120" s="198"/>
      <c r="C1120" s="198"/>
      <c r="D1120" s="197" t="str">
        <f t="shared" si="241"/>
        <v/>
      </c>
      <c r="E1120" s="198"/>
      <c r="F1120" s="197"/>
      <c r="G1120" s="197" t="str">
        <f t="shared" si="243"/>
        <v/>
      </c>
      <c r="H1120" s="197"/>
      <c r="I1120" s="197"/>
      <c r="J1120" s="197"/>
      <c r="K1120" s="197"/>
      <c r="L1120" s="197"/>
      <c r="M1120" s="197"/>
      <c r="N1120" s="199"/>
      <c r="O1120" s="199"/>
      <c r="P1120" s="199"/>
      <c r="Q1120" s="199"/>
      <c r="R1120" s="197"/>
      <c r="S1120" s="197"/>
      <c r="T1120" s="197"/>
      <c r="U1120" s="197"/>
      <c r="V1120" s="199" t="str">
        <f t="shared" si="237"/>
        <v/>
      </c>
      <c r="W1120" s="199" t="str">
        <f t="shared" si="238"/>
        <v/>
      </c>
      <c r="X1120" s="199" t="str">
        <f t="shared" si="239"/>
        <v/>
      </c>
      <c r="Y1120" s="199" t="str">
        <f t="shared" si="240"/>
        <v/>
      </c>
    </row>
    <row r="1121" spans="1:25" ht="34.5" customHeight="1" x14ac:dyDescent="0.25">
      <c r="A1121" s="197" t="str">
        <f t="shared" si="242"/>
        <v/>
      </c>
      <c r="B1121" s="198"/>
      <c r="C1121" s="198"/>
      <c r="D1121" s="197" t="str">
        <f t="shared" si="241"/>
        <v/>
      </c>
      <c r="E1121" s="198"/>
      <c r="F1121" s="197"/>
      <c r="G1121" s="197" t="str">
        <f t="shared" si="243"/>
        <v/>
      </c>
      <c r="H1121" s="197"/>
      <c r="I1121" s="197"/>
      <c r="J1121" s="197"/>
      <c r="K1121" s="197"/>
      <c r="L1121" s="197"/>
      <c r="M1121" s="197"/>
      <c r="N1121" s="199"/>
      <c r="O1121" s="199"/>
      <c r="P1121" s="199"/>
      <c r="Q1121" s="199"/>
      <c r="R1121" s="197"/>
      <c r="S1121" s="197"/>
      <c r="T1121" s="197"/>
      <c r="U1121" s="197"/>
      <c r="V1121" s="199" t="str">
        <f t="shared" si="237"/>
        <v/>
      </c>
      <c r="W1121" s="199" t="str">
        <f t="shared" si="238"/>
        <v/>
      </c>
      <c r="X1121" s="199" t="str">
        <f t="shared" si="239"/>
        <v/>
      </c>
      <c r="Y1121" s="199" t="str">
        <f t="shared" si="240"/>
        <v/>
      </c>
    </row>
    <row r="1122" spans="1:25" ht="34.5" customHeight="1" x14ac:dyDescent="0.25">
      <c r="A1122" s="197" t="str">
        <f t="shared" si="242"/>
        <v/>
      </c>
      <c r="B1122" s="198"/>
      <c r="C1122" s="198"/>
      <c r="D1122" s="197" t="str">
        <f t="shared" si="241"/>
        <v/>
      </c>
      <c r="E1122" s="198"/>
      <c r="F1122" s="197"/>
      <c r="G1122" s="197" t="str">
        <f t="shared" si="243"/>
        <v/>
      </c>
      <c r="H1122" s="197"/>
      <c r="I1122" s="197"/>
      <c r="J1122" s="197"/>
      <c r="K1122" s="197"/>
      <c r="L1122" s="197"/>
      <c r="M1122" s="197"/>
      <c r="N1122" s="199"/>
      <c r="O1122" s="199"/>
      <c r="P1122" s="199"/>
      <c r="Q1122" s="199"/>
      <c r="R1122" s="197"/>
      <c r="S1122" s="197"/>
      <c r="T1122" s="197"/>
      <c r="U1122" s="197"/>
      <c r="V1122" s="199" t="str">
        <f t="shared" ref="V1122:V1185" si="244">IF(N1122="","",IF(O1122="","",O1122-N1122))</f>
        <v/>
      </c>
      <c r="W1122" s="199" t="str">
        <f t="shared" ref="W1122:W1185" si="245">IF(O1122="","",IF(P1122="","",P1122-O1122))</f>
        <v/>
      </c>
      <c r="X1122" s="199" t="str">
        <f t="shared" si="239"/>
        <v/>
      </c>
      <c r="Y1122" s="199" t="str">
        <f t="shared" si="240"/>
        <v/>
      </c>
    </row>
    <row r="1123" spans="1:25" ht="34.5" customHeight="1" x14ac:dyDescent="0.25">
      <c r="A1123" s="197" t="str">
        <f t="shared" si="242"/>
        <v/>
      </c>
      <c r="B1123" s="198"/>
      <c r="C1123" s="198"/>
      <c r="D1123" s="197" t="str">
        <f t="shared" si="241"/>
        <v/>
      </c>
      <c r="E1123" s="198"/>
      <c r="F1123" s="197"/>
      <c r="G1123" s="197" t="str">
        <f t="shared" si="243"/>
        <v/>
      </c>
      <c r="H1123" s="197"/>
      <c r="I1123" s="197"/>
      <c r="J1123" s="197"/>
      <c r="K1123" s="197"/>
      <c r="L1123" s="197"/>
      <c r="M1123" s="197"/>
      <c r="N1123" s="199"/>
      <c r="O1123" s="199"/>
      <c r="P1123" s="199"/>
      <c r="Q1123" s="199"/>
      <c r="R1123" s="197"/>
      <c r="S1123" s="197"/>
      <c r="T1123" s="197"/>
      <c r="U1123" s="197"/>
      <c r="V1123" s="199" t="str">
        <f t="shared" si="244"/>
        <v/>
      </c>
      <c r="W1123" s="199" t="str">
        <f t="shared" si="245"/>
        <v/>
      </c>
      <c r="X1123" s="199" t="str">
        <f t="shared" ref="X1123:X1186" si="246">IF(P1123="","",IF(N1123="","",P1123-N1123))</f>
        <v/>
      </c>
      <c r="Y1123" s="199" t="str">
        <f t="shared" ref="Y1123:Y1186" si="247">IF(N1123="","",IF(Q1123="","",Q1123-N1123))</f>
        <v/>
      </c>
    </row>
    <row r="1124" spans="1:25" ht="34.5" customHeight="1" x14ac:dyDescent="0.25">
      <c r="A1124" s="197" t="str">
        <f t="shared" si="242"/>
        <v/>
      </c>
      <c r="B1124" s="198"/>
      <c r="C1124" s="198"/>
      <c r="D1124" s="197" t="str">
        <f t="shared" si="241"/>
        <v/>
      </c>
      <c r="E1124" s="198"/>
      <c r="F1124" s="197"/>
      <c r="G1124" s="197" t="str">
        <f t="shared" si="243"/>
        <v/>
      </c>
      <c r="H1124" s="197"/>
      <c r="I1124" s="197"/>
      <c r="J1124" s="197"/>
      <c r="K1124" s="197"/>
      <c r="L1124" s="197"/>
      <c r="M1124" s="197"/>
      <c r="N1124" s="199"/>
      <c r="O1124" s="199"/>
      <c r="P1124" s="199"/>
      <c r="Q1124" s="199"/>
      <c r="R1124" s="197"/>
      <c r="S1124" s="197"/>
      <c r="T1124" s="197"/>
      <c r="U1124" s="197"/>
      <c r="V1124" s="199" t="str">
        <f t="shared" si="244"/>
        <v/>
      </c>
      <c r="W1124" s="199" t="str">
        <f t="shared" si="245"/>
        <v/>
      </c>
      <c r="X1124" s="199" t="str">
        <f t="shared" si="246"/>
        <v/>
      </c>
      <c r="Y1124" s="199" t="str">
        <f t="shared" si="247"/>
        <v/>
      </c>
    </row>
    <row r="1125" spans="1:25" ht="34.5" customHeight="1" x14ac:dyDescent="0.25">
      <c r="A1125" s="197" t="str">
        <f t="shared" si="242"/>
        <v/>
      </c>
      <c r="B1125" s="198"/>
      <c r="C1125" s="198"/>
      <c r="D1125" s="197" t="str">
        <f t="shared" si="241"/>
        <v/>
      </c>
      <c r="E1125" s="198"/>
      <c r="F1125" s="197"/>
      <c r="G1125" s="197" t="str">
        <f t="shared" si="243"/>
        <v/>
      </c>
      <c r="H1125" s="197"/>
      <c r="I1125" s="197"/>
      <c r="J1125" s="197"/>
      <c r="K1125" s="197"/>
      <c r="L1125" s="197"/>
      <c r="M1125" s="197"/>
      <c r="N1125" s="199"/>
      <c r="O1125" s="199"/>
      <c r="P1125" s="199"/>
      <c r="Q1125" s="199"/>
      <c r="R1125" s="197"/>
      <c r="S1125" s="197"/>
      <c r="T1125" s="197"/>
      <c r="U1125" s="197"/>
      <c r="V1125" s="199" t="str">
        <f t="shared" si="244"/>
        <v/>
      </c>
      <c r="W1125" s="199" t="str">
        <f t="shared" si="245"/>
        <v/>
      </c>
      <c r="X1125" s="199" t="str">
        <f t="shared" si="246"/>
        <v/>
      </c>
      <c r="Y1125" s="199" t="str">
        <f t="shared" si="247"/>
        <v/>
      </c>
    </row>
    <row r="1126" spans="1:25" ht="34.5" customHeight="1" x14ac:dyDescent="0.25">
      <c r="A1126" s="197" t="str">
        <f t="shared" si="242"/>
        <v/>
      </c>
      <c r="B1126" s="198"/>
      <c r="C1126" s="198"/>
      <c r="D1126" s="197" t="str">
        <f t="shared" si="241"/>
        <v/>
      </c>
      <c r="E1126" s="198"/>
      <c r="F1126" s="197"/>
      <c r="G1126" s="197" t="str">
        <f t="shared" si="243"/>
        <v/>
      </c>
      <c r="H1126" s="197"/>
      <c r="I1126" s="197"/>
      <c r="J1126" s="197"/>
      <c r="K1126" s="197"/>
      <c r="L1126" s="197"/>
      <c r="M1126" s="197"/>
      <c r="N1126" s="199"/>
      <c r="O1126" s="199"/>
      <c r="P1126" s="199"/>
      <c r="Q1126" s="199"/>
      <c r="R1126" s="197"/>
      <c r="S1126" s="197"/>
      <c r="T1126" s="197"/>
      <c r="U1126" s="197"/>
      <c r="V1126" s="199" t="str">
        <f t="shared" si="244"/>
        <v/>
      </c>
      <c r="W1126" s="199" t="str">
        <f t="shared" si="245"/>
        <v/>
      </c>
      <c r="X1126" s="199" t="str">
        <f t="shared" si="246"/>
        <v/>
      </c>
      <c r="Y1126" s="199" t="str">
        <f t="shared" si="247"/>
        <v/>
      </c>
    </row>
    <row r="1127" spans="1:25" ht="34.5" customHeight="1" x14ac:dyDescent="0.25">
      <c r="A1127" s="197" t="str">
        <f t="shared" si="242"/>
        <v/>
      </c>
      <c r="B1127" s="198"/>
      <c r="C1127" s="198"/>
      <c r="D1127" s="197" t="str">
        <f t="shared" si="241"/>
        <v/>
      </c>
      <c r="E1127" s="198"/>
      <c r="F1127" s="197"/>
      <c r="G1127" s="197" t="str">
        <f t="shared" si="243"/>
        <v/>
      </c>
      <c r="H1127" s="197"/>
      <c r="I1127" s="197"/>
      <c r="J1127" s="197"/>
      <c r="K1127" s="197"/>
      <c r="L1127" s="197"/>
      <c r="M1127" s="197"/>
      <c r="N1127" s="199"/>
      <c r="O1127" s="199"/>
      <c r="P1127" s="199"/>
      <c r="Q1127" s="199"/>
      <c r="R1127" s="197"/>
      <c r="S1127" s="197"/>
      <c r="T1127" s="197"/>
      <c r="U1127" s="197"/>
      <c r="V1127" s="199" t="str">
        <f t="shared" si="244"/>
        <v/>
      </c>
      <c r="W1127" s="199" t="str">
        <f t="shared" si="245"/>
        <v/>
      </c>
      <c r="X1127" s="199" t="str">
        <f t="shared" si="246"/>
        <v/>
      </c>
      <c r="Y1127" s="199" t="str">
        <f t="shared" si="247"/>
        <v/>
      </c>
    </row>
    <row r="1128" spans="1:25" ht="34.5" customHeight="1" x14ac:dyDescent="0.25">
      <c r="A1128" s="197" t="str">
        <f t="shared" si="242"/>
        <v/>
      </c>
      <c r="B1128" s="198"/>
      <c r="C1128" s="198"/>
      <c r="D1128" s="197" t="str">
        <f t="shared" si="241"/>
        <v/>
      </c>
      <c r="E1128" s="198"/>
      <c r="F1128" s="197"/>
      <c r="G1128" s="197" t="str">
        <f t="shared" si="243"/>
        <v/>
      </c>
      <c r="H1128" s="197"/>
      <c r="I1128" s="197"/>
      <c r="J1128" s="197"/>
      <c r="K1128" s="197"/>
      <c r="L1128" s="197"/>
      <c r="M1128" s="197"/>
      <c r="N1128" s="199"/>
      <c r="O1128" s="199"/>
      <c r="P1128" s="199"/>
      <c r="Q1128" s="199"/>
      <c r="R1128" s="197"/>
      <c r="S1128" s="197"/>
      <c r="T1128" s="197"/>
      <c r="U1128" s="197"/>
      <c r="V1128" s="199" t="str">
        <f t="shared" si="244"/>
        <v/>
      </c>
      <c r="W1128" s="199" t="str">
        <f t="shared" si="245"/>
        <v/>
      </c>
      <c r="X1128" s="199" t="str">
        <f t="shared" si="246"/>
        <v/>
      </c>
      <c r="Y1128" s="199" t="str">
        <f t="shared" si="247"/>
        <v/>
      </c>
    </row>
    <row r="1129" spans="1:25" ht="34.5" customHeight="1" x14ac:dyDescent="0.25">
      <c r="A1129" s="197" t="str">
        <f t="shared" si="242"/>
        <v/>
      </c>
      <c r="B1129" s="198"/>
      <c r="C1129" s="198"/>
      <c r="D1129" s="197" t="str">
        <f t="shared" si="241"/>
        <v/>
      </c>
      <c r="E1129" s="198"/>
      <c r="F1129" s="197"/>
      <c r="G1129" s="197" t="str">
        <f t="shared" si="243"/>
        <v/>
      </c>
      <c r="H1129" s="197"/>
      <c r="I1129" s="197"/>
      <c r="J1129" s="197"/>
      <c r="K1129" s="197"/>
      <c r="L1129" s="197"/>
      <c r="M1129" s="197"/>
      <c r="N1129" s="199"/>
      <c r="O1129" s="199"/>
      <c r="P1129" s="199"/>
      <c r="Q1129" s="199"/>
      <c r="R1129" s="197"/>
      <c r="S1129" s="197"/>
      <c r="T1129" s="197"/>
      <c r="U1129" s="197"/>
      <c r="V1129" s="199" t="str">
        <f t="shared" si="244"/>
        <v/>
      </c>
      <c r="W1129" s="199" t="str">
        <f t="shared" si="245"/>
        <v/>
      </c>
      <c r="X1129" s="199" t="str">
        <f t="shared" si="246"/>
        <v/>
      </c>
      <c r="Y1129" s="199" t="str">
        <f t="shared" si="247"/>
        <v/>
      </c>
    </row>
    <row r="1130" spans="1:25" ht="34.5" customHeight="1" x14ac:dyDescent="0.25">
      <c r="A1130" s="197" t="str">
        <f t="shared" si="242"/>
        <v/>
      </c>
      <c r="B1130" s="198"/>
      <c r="C1130" s="198"/>
      <c r="D1130" s="197" t="str">
        <f t="shared" si="241"/>
        <v/>
      </c>
      <c r="E1130" s="198"/>
      <c r="F1130" s="197"/>
      <c r="G1130" s="197" t="str">
        <f t="shared" si="243"/>
        <v/>
      </c>
      <c r="H1130" s="197"/>
      <c r="I1130" s="197"/>
      <c r="J1130" s="197"/>
      <c r="K1130" s="197"/>
      <c r="L1130" s="197"/>
      <c r="M1130" s="197"/>
      <c r="N1130" s="199"/>
      <c r="O1130" s="199"/>
      <c r="P1130" s="199"/>
      <c r="Q1130" s="199"/>
      <c r="R1130" s="197"/>
      <c r="S1130" s="197"/>
      <c r="T1130" s="197"/>
      <c r="U1130" s="197"/>
      <c r="V1130" s="199" t="str">
        <f t="shared" si="244"/>
        <v/>
      </c>
      <c r="W1130" s="199" t="str">
        <f t="shared" si="245"/>
        <v/>
      </c>
      <c r="X1130" s="199" t="str">
        <f t="shared" si="246"/>
        <v/>
      </c>
      <c r="Y1130" s="199" t="str">
        <f t="shared" si="247"/>
        <v/>
      </c>
    </row>
    <row r="1131" spans="1:25" ht="34.5" customHeight="1" x14ac:dyDescent="0.25">
      <c r="A1131" s="197" t="str">
        <f t="shared" si="242"/>
        <v/>
      </c>
      <c r="B1131" s="198"/>
      <c r="C1131" s="198"/>
      <c r="D1131" s="197" t="str">
        <f t="shared" si="241"/>
        <v/>
      </c>
      <c r="E1131" s="198"/>
      <c r="F1131" s="197"/>
      <c r="G1131" s="197" t="str">
        <f t="shared" si="243"/>
        <v/>
      </c>
      <c r="H1131" s="197"/>
      <c r="I1131" s="197"/>
      <c r="J1131" s="197"/>
      <c r="K1131" s="197"/>
      <c r="L1131" s="197"/>
      <c r="M1131" s="197"/>
      <c r="N1131" s="199"/>
      <c r="O1131" s="199"/>
      <c r="P1131" s="199"/>
      <c r="Q1131" s="199"/>
      <c r="R1131" s="197"/>
      <c r="S1131" s="197"/>
      <c r="T1131" s="197"/>
      <c r="U1131" s="197"/>
      <c r="V1131" s="199" t="str">
        <f t="shared" si="244"/>
        <v/>
      </c>
      <c r="W1131" s="199" t="str">
        <f t="shared" si="245"/>
        <v/>
      </c>
      <c r="X1131" s="199" t="str">
        <f t="shared" si="246"/>
        <v/>
      </c>
      <c r="Y1131" s="199" t="str">
        <f t="shared" si="247"/>
        <v/>
      </c>
    </row>
    <row r="1132" spans="1:25" ht="34.5" customHeight="1" x14ac:dyDescent="0.25">
      <c r="A1132" s="197" t="str">
        <f t="shared" si="242"/>
        <v/>
      </c>
      <c r="B1132" s="198"/>
      <c r="C1132" s="198"/>
      <c r="D1132" s="197" t="str">
        <f t="shared" si="241"/>
        <v/>
      </c>
      <c r="E1132" s="198"/>
      <c r="F1132" s="197"/>
      <c r="G1132" s="197" t="str">
        <f t="shared" si="243"/>
        <v/>
      </c>
      <c r="H1132" s="197"/>
      <c r="I1132" s="197"/>
      <c r="J1132" s="197"/>
      <c r="K1132" s="197"/>
      <c r="L1132" s="197"/>
      <c r="M1132" s="197"/>
      <c r="N1132" s="199"/>
      <c r="O1132" s="199"/>
      <c r="P1132" s="199"/>
      <c r="Q1132" s="199"/>
      <c r="R1132" s="197"/>
      <c r="S1132" s="197"/>
      <c r="T1132" s="197"/>
      <c r="U1132" s="197"/>
      <c r="V1132" s="199" t="str">
        <f t="shared" si="244"/>
        <v/>
      </c>
      <c r="W1132" s="199" t="str">
        <f t="shared" si="245"/>
        <v/>
      </c>
      <c r="X1132" s="199" t="str">
        <f t="shared" si="246"/>
        <v/>
      </c>
      <c r="Y1132" s="199" t="str">
        <f t="shared" si="247"/>
        <v/>
      </c>
    </row>
    <row r="1133" spans="1:25" ht="34.5" customHeight="1" x14ac:dyDescent="0.25">
      <c r="A1133" s="197" t="str">
        <f t="shared" si="242"/>
        <v/>
      </c>
      <c r="B1133" s="198"/>
      <c r="C1133" s="198"/>
      <c r="D1133" s="197" t="str">
        <f t="shared" si="241"/>
        <v/>
      </c>
      <c r="E1133" s="198"/>
      <c r="F1133" s="197"/>
      <c r="G1133" s="197" t="str">
        <f t="shared" si="243"/>
        <v/>
      </c>
      <c r="H1133" s="197"/>
      <c r="I1133" s="197"/>
      <c r="J1133" s="197"/>
      <c r="K1133" s="197"/>
      <c r="L1133" s="197"/>
      <c r="M1133" s="197"/>
      <c r="N1133" s="199"/>
      <c r="O1133" s="199"/>
      <c r="P1133" s="199"/>
      <c r="Q1133" s="199"/>
      <c r="R1133" s="197"/>
      <c r="S1133" s="197"/>
      <c r="T1133" s="197"/>
      <c r="U1133" s="197"/>
      <c r="V1133" s="199" t="str">
        <f t="shared" si="244"/>
        <v/>
      </c>
      <c r="W1133" s="199" t="str">
        <f t="shared" si="245"/>
        <v/>
      </c>
      <c r="X1133" s="199" t="str">
        <f t="shared" si="246"/>
        <v/>
      </c>
      <c r="Y1133" s="199" t="str">
        <f t="shared" si="247"/>
        <v/>
      </c>
    </row>
    <row r="1134" spans="1:25" ht="34.5" customHeight="1" x14ac:dyDescent="0.25">
      <c r="A1134" s="197" t="str">
        <f t="shared" si="242"/>
        <v/>
      </c>
      <c r="B1134" s="198"/>
      <c r="C1134" s="198"/>
      <c r="D1134" s="197" t="str">
        <f t="shared" si="241"/>
        <v/>
      </c>
      <c r="E1134" s="198"/>
      <c r="F1134" s="197"/>
      <c r="G1134" s="197" t="str">
        <f t="shared" si="243"/>
        <v/>
      </c>
      <c r="H1134" s="197"/>
      <c r="I1134" s="197"/>
      <c r="J1134" s="197"/>
      <c r="K1134" s="197"/>
      <c r="L1134" s="197"/>
      <c r="M1134" s="197"/>
      <c r="N1134" s="199"/>
      <c r="O1134" s="199"/>
      <c r="P1134" s="199"/>
      <c r="Q1134" s="199"/>
      <c r="R1134" s="197"/>
      <c r="S1134" s="197"/>
      <c r="T1134" s="197"/>
      <c r="U1134" s="197"/>
      <c r="V1134" s="199" t="str">
        <f t="shared" si="244"/>
        <v/>
      </c>
      <c r="W1134" s="199" t="str">
        <f t="shared" si="245"/>
        <v/>
      </c>
      <c r="X1134" s="199" t="str">
        <f t="shared" si="246"/>
        <v/>
      </c>
      <c r="Y1134" s="199" t="str">
        <f t="shared" si="247"/>
        <v/>
      </c>
    </row>
    <row r="1135" spans="1:25" ht="34.5" customHeight="1" x14ac:dyDescent="0.25">
      <c r="A1135" s="197" t="str">
        <f t="shared" si="242"/>
        <v/>
      </c>
      <c r="B1135" s="198"/>
      <c r="C1135" s="198"/>
      <c r="D1135" s="197" t="str">
        <f t="shared" si="241"/>
        <v/>
      </c>
      <c r="E1135" s="198"/>
      <c r="F1135" s="197"/>
      <c r="G1135" s="197" t="str">
        <f t="shared" si="243"/>
        <v/>
      </c>
      <c r="H1135" s="197"/>
      <c r="I1135" s="197"/>
      <c r="J1135" s="197"/>
      <c r="K1135" s="197"/>
      <c r="L1135" s="197"/>
      <c r="M1135" s="197"/>
      <c r="N1135" s="199"/>
      <c r="O1135" s="199"/>
      <c r="P1135" s="199"/>
      <c r="Q1135" s="199"/>
      <c r="R1135" s="197"/>
      <c r="S1135" s="197"/>
      <c r="T1135" s="197"/>
      <c r="U1135" s="197"/>
      <c r="V1135" s="199" t="str">
        <f t="shared" si="244"/>
        <v/>
      </c>
      <c r="W1135" s="199" t="str">
        <f t="shared" si="245"/>
        <v/>
      </c>
      <c r="X1135" s="199" t="str">
        <f t="shared" si="246"/>
        <v/>
      </c>
      <c r="Y1135" s="199" t="str">
        <f t="shared" si="247"/>
        <v/>
      </c>
    </row>
    <row r="1136" spans="1:25" ht="34.5" customHeight="1" x14ac:dyDescent="0.25">
      <c r="A1136" s="197" t="str">
        <f t="shared" si="242"/>
        <v/>
      </c>
      <c r="B1136" s="198"/>
      <c r="C1136" s="198"/>
      <c r="D1136" s="197" t="str">
        <f t="shared" si="241"/>
        <v/>
      </c>
      <c r="E1136" s="198"/>
      <c r="F1136" s="197"/>
      <c r="G1136" s="197" t="str">
        <f t="shared" si="243"/>
        <v/>
      </c>
      <c r="H1136" s="197"/>
      <c r="I1136" s="197"/>
      <c r="J1136" s="197"/>
      <c r="K1136" s="197"/>
      <c r="L1136" s="197"/>
      <c r="M1136" s="197"/>
      <c r="N1136" s="199"/>
      <c r="O1136" s="199"/>
      <c r="P1136" s="199"/>
      <c r="Q1136" s="199"/>
      <c r="R1136" s="197"/>
      <c r="S1136" s="197"/>
      <c r="T1136" s="197"/>
      <c r="U1136" s="197"/>
      <c r="V1136" s="199" t="str">
        <f t="shared" si="244"/>
        <v/>
      </c>
      <c r="W1136" s="199" t="str">
        <f t="shared" si="245"/>
        <v/>
      </c>
      <c r="X1136" s="199" t="str">
        <f t="shared" si="246"/>
        <v/>
      </c>
      <c r="Y1136" s="199" t="str">
        <f t="shared" si="247"/>
        <v/>
      </c>
    </row>
    <row r="1137" spans="1:25" ht="34.5" customHeight="1" x14ac:dyDescent="0.25">
      <c r="A1137" s="197" t="str">
        <f t="shared" si="242"/>
        <v/>
      </c>
      <c r="B1137" s="198"/>
      <c r="C1137" s="198"/>
      <c r="D1137" s="197" t="str">
        <f t="shared" si="241"/>
        <v/>
      </c>
      <c r="E1137" s="198"/>
      <c r="F1137" s="197"/>
      <c r="G1137" s="197" t="str">
        <f t="shared" si="243"/>
        <v/>
      </c>
      <c r="H1137" s="197"/>
      <c r="I1137" s="197"/>
      <c r="J1137" s="197"/>
      <c r="K1137" s="197"/>
      <c r="L1137" s="197"/>
      <c r="M1137" s="197"/>
      <c r="N1137" s="199"/>
      <c r="O1137" s="199"/>
      <c r="P1137" s="199"/>
      <c r="Q1137" s="199"/>
      <c r="R1137" s="197"/>
      <c r="S1137" s="197"/>
      <c r="T1137" s="197"/>
      <c r="U1137" s="197"/>
      <c r="V1137" s="199" t="str">
        <f t="shared" si="244"/>
        <v/>
      </c>
      <c r="W1137" s="199" t="str">
        <f t="shared" si="245"/>
        <v/>
      </c>
      <c r="X1137" s="199" t="str">
        <f t="shared" si="246"/>
        <v/>
      </c>
      <c r="Y1137" s="199" t="str">
        <f t="shared" si="247"/>
        <v/>
      </c>
    </row>
    <row r="1138" spans="1:25" ht="34.5" customHeight="1" x14ac:dyDescent="0.25">
      <c r="A1138" s="197" t="str">
        <f t="shared" si="242"/>
        <v/>
      </c>
      <c r="B1138" s="198"/>
      <c r="C1138" s="198"/>
      <c r="D1138" s="197" t="str">
        <f t="shared" si="241"/>
        <v/>
      </c>
      <c r="E1138" s="198"/>
      <c r="F1138" s="197"/>
      <c r="G1138" s="197" t="str">
        <f t="shared" si="243"/>
        <v/>
      </c>
      <c r="H1138" s="197"/>
      <c r="I1138" s="197"/>
      <c r="J1138" s="197"/>
      <c r="K1138" s="197"/>
      <c r="L1138" s="197"/>
      <c r="M1138" s="197"/>
      <c r="N1138" s="199"/>
      <c r="O1138" s="199"/>
      <c r="P1138" s="199"/>
      <c r="Q1138" s="199"/>
      <c r="R1138" s="197"/>
      <c r="S1138" s="197"/>
      <c r="T1138" s="197"/>
      <c r="U1138" s="197"/>
      <c r="V1138" s="199" t="str">
        <f t="shared" si="244"/>
        <v/>
      </c>
      <c r="W1138" s="199" t="str">
        <f t="shared" si="245"/>
        <v/>
      </c>
      <c r="X1138" s="199" t="str">
        <f t="shared" si="246"/>
        <v/>
      </c>
      <c r="Y1138" s="199" t="str">
        <f t="shared" si="247"/>
        <v/>
      </c>
    </row>
    <row r="1139" spans="1:25" ht="34.5" customHeight="1" x14ac:dyDescent="0.25">
      <c r="A1139" s="197" t="str">
        <f t="shared" si="242"/>
        <v/>
      </c>
      <c r="B1139" s="198"/>
      <c r="C1139" s="198"/>
      <c r="D1139" s="197" t="str">
        <f t="shared" si="241"/>
        <v/>
      </c>
      <c r="E1139" s="198"/>
      <c r="F1139" s="197"/>
      <c r="G1139" s="197" t="str">
        <f t="shared" si="243"/>
        <v/>
      </c>
      <c r="H1139" s="197"/>
      <c r="I1139" s="197"/>
      <c r="J1139" s="197"/>
      <c r="K1139" s="197"/>
      <c r="L1139" s="197"/>
      <c r="M1139" s="197"/>
      <c r="N1139" s="199"/>
      <c r="O1139" s="199"/>
      <c r="P1139" s="199"/>
      <c r="Q1139" s="199"/>
      <c r="R1139" s="197"/>
      <c r="S1139" s="197"/>
      <c r="T1139" s="197"/>
      <c r="U1139" s="197"/>
      <c r="V1139" s="199" t="str">
        <f t="shared" si="244"/>
        <v/>
      </c>
      <c r="W1139" s="199" t="str">
        <f t="shared" si="245"/>
        <v/>
      </c>
      <c r="X1139" s="199" t="str">
        <f t="shared" si="246"/>
        <v/>
      </c>
      <c r="Y1139" s="199" t="str">
        <f t="shared" si="247"/>
        <v/>
      </c>
    </row>
    <row r="1140" spans="1:25" ht="34.5" customHeight="1" x14ac:dyDescent="0.25">
      <c r="A1140" s="197" t="str">
        <f t="shared" si="242"/>
        <v/>
      </c>
      <c r="B1140" s="198"/>
      <c r="C1140" s="198"/>
      <c r="D1140" s="197" t="str">
        <f t="shared" si="241"/>
        <v/>
      </c>
      <c r="E1140" s="198"/>
      <c r="F1140" s="197"/>
      <c r="G1140" s="197" t="str">
        <f t="shared" si="243"/>
        <v/>
      </c>
      <c r="H1140" s="197"/>
      <c r="I1140" s="197"/>
      <c r="J1140" s="197"/>
      <c r="K1140" s="197"/>
      <c r="L1140" s="197"/>
      <c r="M1140" s="197"/>
      <c r="N1140" s="199"/>
      <c r="O1140" s="199"/>
      <c r="P1140" s="199"/>
      <c r="Q1140" s="199"/>
      <c r="R1140" s="197"/>
      <c r="S1140" s="197"/>
      <c r="T1140" s="197"/>
      <c r="U1140" s="197"/>
      <c r="V1140" s="199" t="str">
        <f t="shared" si="244"/>
        <v/>
      </c>
      <c r="W1140" s="199" t="str">
        <f t="shared" si="245"/>
        <v/>
      </c>
      <c r="X1140" s="199" t="str">
        <f t="shared" si="246"/>
        <v/>
      </c>
      <c r="Y1140" s="199" t="str">
        <f t="shared" si="247"/>
        <v/>
      </c>
    </row>
    <row r="1141" spans="1:25" ht="34.5" customHeight="1" x14ac:dyDescent="0.25">
      <c r="A1141" s="197" t="str">
        <f t="shared" si="242"/>
        <v/>
      </c>
      <c r="B1141" s="198"/>
      <c r="C1141" s="198"/>
      <c r="D1141" s="197" t="str">
        <f t="shared" si="241"/>
        <v/>
      </c>
      <c r="E1141" s="198"/>
      <c r="F1141" s="197"/>
      <c r="G1141" s="197" t="str">
        <f t="shared" si="243"/>
        <v/>
      </c>
      <c r="H1141" s="197"/>
      <c r="I1141" s="197"/>
      <c r="J1141" s="197"/>
      <c r="K1141" s="197"/>
      <c r="L1141" s="197"/>
      <c r="M1141" s="197"/>
      <c r="N1141" s="199"/>
      <c r="O1141" s="199"/>
      <c r="P1141" s="199"/>
      <c r="Q1141" s="199"/>
      <c r="R1141" s="197"/>
      <c r="S1141" s="197"/>
      <c r="T1141" s="197"/>
      <c r="U1141" s="197"/>
      <c r="V1141" s="199" t="str">
        <f t="shared" si="244"/>
        <v/>
      </c>
      <c r="W1141" s="199" t="str">
        <f t="shared" si="245"/>
        <v/>
      </c>
      <c r="X1141" s="199" t="str">
        <f t="shared" si="246"/>
        <v/>
      </c>
      <c r="Y1141" s="199" t="str">
        <f t="shared" si="247"/>
        <v/>
      </c>
    </row>
    <row r="1142" spans="1:25" ht="34.5" customHeight="1" x14ac:dyDescent="0.25">
      <c r="A1142" s="197" t="str">
        <f t="shared" si="242"/>
        <v/>
      </c>
      <c r="B1142" s="198"/>
      <c r="C1142" s="198"/>
      <c r="D1142" s="197" t="str">
        <f t="shared" si="241"/>
        <v/>
      </c>
      <c r="E1142" s="198"/>
      <c r="F1142" s="197"/>
      <c r="G1142" s="197" t="str">
        <f t="shared" si="243"/>
        <v/>
      </c>
      <c r="H1142" s="197"/>
      <c r="I1142" s="197"/>
      <c r="J1142" s="197"/>
      <c r="K1142" s="197"/>
      <c r="L1142" s="197"/>
      <c r="M1142" s="197"/>
      <c r="N1142" s="199"/>
      <c r="O1142" s="199"/>
      <c r="P1142" s="199"/>
      <c r="Q1142" s="199"/>
      <c r="R1142" s="197"/>
      <c r="S1142" s="197"/>
      <c r="T1142" s="197"/>
      <c r="U1142" s="197"/>
      <c r="V1142" s="199" t="str">
        <f t="shared" si="244"/>
        <v/>
      </c>
      <c r="W1142" s="199" t="str">
        <f t="shared" si="245"/>
        <v/>
      </c>
      <c r="X1142" s="199" t="str">
        <f t="shared" si="246"/>
        <v/>
      </c>
      <c r="Y1142" s="199" t="str">
        <f t="shared" si="247"/>
        <v/>
      </c>
    </row>
    <row r="1143" spans="1:25" ht="34.5" customHeight="1" x14ac:dyDescent="0.25">
      <c r="A1143" s="197" t="str">
        <f t="shared" si="242"/>
        <v/>
      </c>
      <c r="B1143" s="198"/>
      <c r="C1143" s="198"/>
      <c r="D1143" s="197" t="str">
        <f t="shared" si="241"/>
        <v/>
      </c>
      <c r="E1143" s="198"/>
      <c r="F1143" s="197"/>
      <c r="G1143" s="197" t="str">
        <f t="shared" si="243"/>
        <v/>
      </c>
      <c r="H1143" s="197"/>
      <c r="I1143" s="197"/>
      <c r="J1143" s="197"/>
      <c r="K1143" s="197"/>
      <c r="L1143" s="197"/>
      <c r="M1143" s="197"/>
      <c r="N1143" s="199"/>
      <c r="O1143" s="199"/>
      <c r="P1143" s="199"/>
      <c r="Q1143" s="199"/>
      <c r="R1143" s="197"/>
      <c r="S1143" s="197"/>
      <c r="T1143" s="197"/>
      <c r="U1143" s="197"/>
      <c r="V1143" s="199" t="str">
        <f t="shared" si="244"/>
        <v/>
      </c>
      <c r="W1143" s="199" t="str">
        <f t="shared" si="245"/>
        <v/>
      </c>
      <c r="X1143" s="199" t="str">
        <f t="shared" si="246"/>
        <v/>
      </c>
      <c r="Y1143" s="199" t="str">
        <f t="shared" si="247"/>
        <v/>
      </c>
    </row>
    <row r="1144" spans="1:25" ht="34.5" customHeight="1" x14ac:dyDescent="0.25">
      <c r="A1144" s="197" t="str">
        <f t="shared" si="242"/>
        <v/>
      </c>
      <c r="B1144" s="198"/>
      <c r="C1144" s="198"/>
      <c r="D1144" s="197" t="str">
        <f t="shared" si="241"/>
        <v/>
      </c>
      <c r="E1144" s="198"/>
      <c r="F1144" s="197"/>
      <c r="G1144" s="197" t="str">
        <f t="shared" si="243"/>
        <v/>
      </c>
      <c r="H1144" s="197"/>
      <c r="I1144" s="197"/>
      <c r="J1144" s="197"/>
      <c r="K1144" s="197"/>
      <c r="L1144" s="197"/>
      <c r="M1144" s="197"/>
      <c r="N1144" s="199"/>
      <c r="O1144" s="199"/>
      <c r="P1144" s="199"/>
      <c r="Q1144" s="199"/>
      <c r="R1144" s="197"/>
      <c r="S1144" s="197"/>
      <c r="T1144" s="197"/>
      <c r="U1144" s="197"/>
      <c r="V1144" s="199" t="str">
        <f t="shared" si="244"/>
        <v/>
      </c>
      <c r="W1144" s="199" t="str">
        <f t="shared" si="245"/>
        <v/>
      </c>
      <c r="X1144" s="199" t="str">
        <f t="shared" si="246"/>
        <v/>
      </c>
      <c r="Y1144" s="199" t="str">
        <f t="shared" si="247"/>
        <v/>
      </c>
    </row>
    <row r="1145" spans="1:25" ht="34.5" customHeight="1" x14ac:dyDescent="0.25">
      <c r="A1145" s="197" t="str">
        <f t="shared" si="242"/>
        <v/>
      </c>
      <c r="B1145" s="198"/>
      <c r="C1145" s="198"/>
      <c r="D1145" s="197" t="str">
        <f t="shared" si="241"/>
        <v/>
      </c>
      <c r="E1145" s="198"/>
      <c r="F1145" s="197"/>
      <c r="G1145" s="197" t="str">
        <f t="shared" si="243"/>
        <v/>
      </c>
      <c r="H1145" s="197"/>
      <c r="I1145" s="197"/>
      <c r="J1145" s="197"/>
      <c r="K1145" s="197"/>
      <c r="L1145" s="197"/>
      <c r="M1145" s="197"/>
      <c r="N1145" s="199"/>
      <c r="O1145" s="199"/>
      <c r="P1145" s="199"/>
      <c r="Q1145" s="199"/>
      <c r="R1145" s="197"/>
      <c r="S1145" s="197"/>
      <c r="T1145" s="197"/>
      <c r="U1145" s="197"/>
      <c r="V1145" s="199" t="str">
        <f t="shared" si="244"/>
        <v/>
      </c>
      <c r="W1145" s="199" t="str">
        <f t="shared" si="245"/>
        <v/>
      </c>
      <c r="X1145" s="199" t="str">
        <f t="shared" si="246"/>
        <v/>
      </c>
      <c r="Y1145" s="199" t="str">
        <f t="shared" si="247"/>
        <v/>
      </c>
    </row>
    <row r="1146" spans="1:25" ht="34.5" customHeight="1" x14ac:dyDescent="0.25">
      <c r="A1146" s="197" t="str">
        <f t="shared" si="242"/>
        <v/>
      </c>
      <c r="B1146" s="198"/>
      <c r="C1146" s="198"/>
      <c r="D1146" s="197" t="str">
        <f t="shared" si="241"/>
        <v/>
      </c>
      <c r="E1146" s="198"/>
      <c r="F1146" s="197"/>
      <c r="G1146" s="197" t="str">
        <f t="shared" si="243"/>
        <v/>
      </c>
      <c r="H1146" s="197"/>
      <c r="I1146" s="197"/>
      <c r="J1146" s="197"/>
      <c r="K1146" s="197"/>
      <c r="L1146" s="197"/>
      <c r="M1146" s="197"/>
      <c r="N1146" s="199"/>
      <c r="O1146" s="199"/>
      <c r="P1146" s="199"/>
      <c r="Q1146" s="199"/>
      <c r="R1146" s="197"/>
      <c r="S1146" s="197"/>
      <c r="T1146" s="197"/>
      <c r="U1146" s="197"/>
      <c r="V1146" s="199" t="str">
        <f t="shared" si="244"/>
        <v/>
      </c>
      <c r="W1146" s="199" t="str">
        <f t="shared" si="245"/>
        <v/>
      </c>
      <c r="X1146" s="199" t="str">
        <f t="shared" si="246"/>
        <v/>
      </c>
      <c r="Y1146" s="199" t="str">
        <f t="shared" si="247"/>
        <v/>
      </c>
    </row>
    <row r="1147" spans="1:25" ht="34.5" customHeight="1" x14ac:dyDescent="0.25">
      <c r="A1147" s="197" t="str">
        <f t="shared" si="242"/>
        <v/>
      </c>
      <c r="B1147" s="198"/>
      <c r="C1147" s="198"/>
      <c r="D1147" s="197" t="str">
        <f t="shared" si="241"/>
        <v/>
      </c>
      <c r="E1147" s="198"/>
      <c r="F1147" s="197"/>
      <c r="G1147" s="197" t="str">
        <f t="shared" si="243"/>
        <v/>
      </c>
      <c r="H1147" s="197"/>
      <c r="I1147" s="197"/>
      <c r="J1147" s="197"/>
      <c r="K1147" s="197"/>
      <c r="L1147" s="197"/>
      <c r="M1147" s="197"/>
      <c r="N1147" s="199"/>
      <c r="O1147" s="199"/>
      <c r="P1147" s="199"/>
      <c r="Q1147" s="199"/>
      <c r="R1147" s="197"/>
      <c r="S1147" s="197"/>
      <c r="T1147" s="197"/>
      <c r="U1147" s="197"/>
      <c r="V1147" s="199" t="str">
        <f t="shared" si="244"/>
        <v/>
      </c>
      <c r="W1147" s="199" t="str">
        <f t="shared" si="245"/>
        <v/>
      </c>
      <c r="X1147" s="199" t="str">
        <f t="shared" si="246"/>
        <v/>
      </c>
      <c r="Y1147" s="199" t="str">
        <f t="shared" si="247"/>
        <v/>
      </c>
    </row>
    <row r="1148" spans="1:25" ht="34.5" customHeight="1" x14ac:dyDescent="0.25">
      <c r="A1148" s="197" t="str">
        <f t="shared" si="242"/>
        <v/>
      </c>
      <c r="B1148" s="198"/>
      <c r="C1148" s="198"/>
      <c r="D1148" s="197" t="str">
        <f t="shared" si="241"/>
        <v/>
      </c>
      <c r="E1148" s="198"/>
      <c r="F1148" s="197"/>
      <c r="G1148" s="197" t="str">
        <f t="shared" si="243"/>
        <v/>
      </c>
      <c r="H1148" s="197"/>
      <c r="I1148" s="197"/>
      <c r="J1148" s="197"/>
      <c r="K1148" s="197"/>
      <c r="L1148" s="197"/>
      <c r="M1148" s="197"/>
      <c r="N1148" s="199"/>
      <c r="O1148" s="199"/>
      <c r="P1148" s="199"/>
      <c r="Q1148" s="199"/>
      <c r="R1148" s="197"/>
      <c r="S1148" s="197"/>
      <c r="T1148" s="197"/>
      <c r="U1148" s="197"/>
      <c r="V1148" s="199" t="str">
        <f t="shared" si="244"/>
        <v/>
      </c>
      <c r="W1148" s="199" t="str">
        <f t="shared" si="245"/>
        <v/>
      </c>
      <c r="X1148" s="199" t="str">
        <f t="shared" si="246"/>
        <v/>
      </c>
      <c r="Y1148" s="199" t="str">
        <f t="shared" si="247"/>
        <v/>
      </c>
    </row>
    <row r="1149" spans="1:25" ht="34.5" customHeight="1" x14ac:dyDescent="0.25">
      <c r="A1149" s="197" t="str">
        <f t="shared" si="242"/>
        <v/>
      </c>
      <c r="B1149" s="198"/>
      <c r="C1149" s="198"/>
      <c r="D1149" s="197" t="str">
        <f t="shared" si="241"/>
        <v/>
      </c>
      <c r="E1149" s="198"/>
      <c r="F1149" s="197"/>
      <c r="G1149" s="197" t="str">
        <f t="shared" si="243"/>
        <v/>
      </c>
      <c r="H1149" s="197"/>
      <c r="I1149" s="197"/>
      <c r="J1149" s="197"/>
      <c r="K1149" s="197"/>
      <c r="L1149" s="197"/>
      <c r="M1149" s="197"/>
      <c r="N1149" s="199"/>
      <c r="O1149" s="199"/>
      <c r="P1149" s="199"/>
      <c r="Q1149" s="199"/>
      <c r="R1149" s="197"/>
      <c r="S1149" s="197"/>
      <c r="T1149" s="197"/>
      <c r="U1149" s="197"/>
      <c r="V1149" s="199" t="str">
        <f t="shared" si="244"/>
        <v/>
      </c>
      <c r="W1149" s="199" t="str">
        <f t="shared" si="245"/>
        <v/>
      </c>
      <c r="X1149" s="199" t="str">
        <f t="shared" si="246"/>
        <v/>
      </c>
      <c r="Y1149" s="199" t="str">
        <f t="shared" si="247"/>
        <v/>
      </c>
    </row>
    <row r="1150" spans="1:25" ht="34.5" customHeight="1" x14ac:dyDescent="0.25">
      <c r="A1150" s="197" t="str">
        <f t="shared" si="242"/>
        <v/>
      </c>
      <c r="B1150" s="198"/>
      <c r="C1150" s="198"/>
      <c r="D1150" s="197" t="str">
        <f t="shared" si="241"/>
        <v/>
      </c>
      <c r="E1150" s="198"/>
      <c r="F1150" s="197"/>
      <c r="G1150" s="197" t="str">
        <f t="shared" si="243"/>
        <v/>
      </c>
      <c r="H1150" s="197"/>
      <c r="I1150" s="197"/>
      <c r="J1150" s="197"/>
      <c r="K1150" s="197"/>
      <c r="L1150" s="197"/>
      <c r="M1150" s="197"/>
      <c r="N1150" s="199"/>
      <c r="O1150" s="199"/>
      <c r="P1150" s="199"/>
      <c r="Q1150" s="199"/>
      <c r="R1150" s="197"/>
      <c r="S1150" s="197"/>
      <c r="T1150" s="197"/>
      <c r="U1150" s="197"/>
      <c r="V1150" s="199" t="str">
        <f t="shared" si="244"/>
        <v/>
      </c>
      <c r="W1150" s="199" t="str">
        <f t="shared" si="245"/>
        <v/>
      </c>
      <c r="X1150" s="199" t="str">
        <f t="shared" si="246"/>
        <v/>
      </c>
      <c r="Y1150" s="199" t="str">
        <f t="shared" si="247"/>
        <v/>
      </c>
    </row>
    <row r="1151" spans="1:25" ht="34.5" customHeight="1" x14ac:dyDescent="0.25">
      <c r="A1151" s="197" t="str">
        <f t="shared" si="242"/>
        <v/>
      </c>
      <c r="B1151" s="198"/>
      <c r="C1151" s="198"/>
      <c r="D1151" s="197" t="str">
        <f t="shared" si="241"/>
        <v/>
      </c>
      <c r="E1151" s="198"/>
      <c r="F1151" s="197"/>
      <c r="G1151" s="197" t="str">
        <f t="shared" si="243"/>
        <v/>
      </c>
      <c r="H1151" s="197"/>
      <c r="I1151" s="197"/>
      <c r="J1151" s="197"/>
      <c r="K1151" s="197"/>
      <c r="L1151" s="197"/>
      <c r="M1151" s="197"/>
      <c r="N1151" s="199"/>
      <c r="O1151" s="199"/>
      <c r="P1151" s="199"/>
      <c r="Q1151" s="199"/>
      <c r="R1151" s="197"/>
      <c r="S1151" s="197"/>
      <c r="T1151" s="197"/>
      <c r="U1151" s="197"/>
      <c r="V1151" s="199" t="str">
        <f t="shared" si="244"/>
        <v/>
      </c>
      <c r="W1151" s="199" t="str">
        <f t="shared" si="245"/>
        <v/>
      </c>
      <c r="X1151" s="199" t="str">
        <f t="shared" si="246"/>
        <v/>
      </c>
      <c r="Y1151" s="199" t="str">
        <f t="shared" si="247"/>
        <v/>
      </c>
    </row>
    <row r="1152" spans="1:25" ht="34.5" customHeight="1" x14ac:dyDescent="0.25">
      <c r="A1152" s="197" t="str">
        <f t="shared" si="242"/>
        <v/>
      </c>
      <c r="B1152" s="198"/>
      <c r="C1152" s="198"/>
      <c r="D1152" s="197" t="str">
        <f t="shared" si="241"/>
        <v/>
      </c>
      <c r="E1152" s="198"/>
      <c r="F1152" s="197"/>
      <c r="G1152" s="197" t="str">
        <f t="shared" si="243"/>
        <v/>
      </c>
      <c r="H1152" s="197"/>
      <c r="I1152" s="197"/>
      <c r="J1152" s="197"/>
      <c r="K1152" s="197"/>
      <c r="L1152" s="197"/>
      <c r="M1152" s="197"/>
      <c r="N1152" s="199"/>
      <c r="O1152" s="199"/>
      <c r="P1152" s="199"/>
      <c r="Q1152" s="199"/>
      <c r="R1152" s="197"/>
      <c r="S1152" s="197"/>
      <c r="T1152" s="197"/>
      <c r="U1152" s="197"/>
      <c r="V1152" s="199" t="str">
        <f t="shared" si="244"/>
        <v/>
      </c>
      <c r="W1152" s="199" t="str">
        <f t="shared" si="245"/>
        <v/>
      </c>
      <c r="X1152" s="199" t="str">
        <f t="shared" si="246"/>
        <v/>
      </c>
      <c r="Y1152" s="199" t="str">
        <f t="shared" si="247"/>
        <v/>
      </c>
    </row>
    <row r="1153" spans="1:25" ht="34.5" customHeight="1" x14ac:dyDescent="0.25">
      <c r="A1153" s="197" t="str">
        <f t="shared" si="242"/>
        <v/>
      </c>
      <c r="B1153" s="198"/>
      <c r="C1153" s="198"/>
      <c r="D1153" s="197" t="str">
        <f t="shared" si="241"/>
        <v/>
      </c>
      <c r="E1153" s="198"/>
      <c r="F1153" s="197"/>
      <c r="G1153" s="197" t="str">
        <f t="shared" si="243"/>
        <v/>
      </c>
      <c r="H1153" s="197"/>
      <c r="I1153" s="197"/>
      <c r="J1153" s="197"/>
      <c r="K1153" s="197"/>
      <c r="L1153" s="197"/>
      <c r="M1153" s="197"/>
      <c r="N1153" s="199"/>
      <c r="O1153" s="199"/>
      <c r="P1153" s="199"/>
      <c r="Q1153" s="199"/>
      <c r="R1153" s="197"/>
      <c r="S1153" s="197"/>
      <c r="T1153" s="197"/>
      <c r="U1153" s="197"/>
      <c r="V1153" s="199" t="str">
        <f t="shared" si="244"/>
        <v/>
      </c>
      <c r="W1153" s="199" t="str">
        <f t="shared" si="245"/>
        <v/>
      </c>
      <c r="X1153" s="199" t="str">
        <f t="shared" si="246"/>
        <v/>
      </c>
      <c r="Y1153" s="199" t="str">
        <f t="shared" si="247"/>
        <v/>
      </c>
    </row>
    <row r="1154" spans="1:25" ht="34.5" customHeight="1" x14ac:dyDescent="0.25">
      <c r="A1154" s="197" t="str">
        <f t="shared" si="242"/>
        <v/>
      </c>
      <c r="B1154" s="198"/>
      <c r="C1154" s="198"/>
      <c r="D1154" s="197" t="str">
        <f t="shared" si="241"/>
        <v/>
      </c>
      <c r="E1154" s="198"/>
      <c r="F1154" s="197"/>
      <c r="G1154" s="197" t="str">
        <f t="shared" si="243"/>
        <v/>
      </c>
      <c r="H1154" s="197"/>
      <c r="I1154" s="197"/>
      <c r="J1154" s="197"/>
      <c r="K1154" s="197"/>
      <c r="L1154" s="197"/>
      <c r="M1154" s="197"/>
      <c r="N1154" s="199"/>
      <c r="O1154" s="199"/>
      <c r="P1154" s="199"/>
      <c r="Q1154" s="199"/>
      <c r="R1154" s="197"/>
      <c r="S1154" s="197"/>
      <c r="T1154" s="197"/>
      <c r="U1154" s="197"/>
      <c r="V1154" s="199" t="str">
        <f t="shared" si="244"/>
        <v/>
      </c>
      <c r="W1154" s="199" t="str">
        <f t="shared" si="245"/>
        <v/>
      </c>
      <c r="X1154" s="199" t="str">
        <f t="shared" si="246"/>
        <v/>
      </c>
      <c r="Y1154" s="199" t="str">
        <f t="shared" si="247"/>
        <v/>
      </c>
    </row>
    <row r="1155" spans="1:25" ht="34.5" customHeight="1" x14ac:dyDescent="0.25">
      <c r="A1155" s="197" t="str">
        <f t="shared" si="242"/>
        <v/>
      </c>
      <c r="B1155" s="198"/>
      <c r="C1155" s="198"/>
      <c r="D1155" s="197" t="str">
        <f t="shared" si="241"/>
        <v/>
      </c>
      <c r="E1155" s="198"/>
      <c r="F1155" s="197"/>
      <c r="G1155" s="197" t="str">
        <f t="shared" si="243"/>
        <v/>
      </c>
      <c r="H1155" s="197"/>
      <c r="I1155" s="197"/>
      <c r="J1155" s="197"/>
      <c r="K1155" s="197"/>
      <c r="L1155" s="197"/>
      <c r="M1155" s="197"/>
      <c r="N1155" s="199"/>
      <c r="O1155" s="199"/>
      <c r="P1155" s="199"/>
      <c r="Q1155" s="199"/>
      <c r="R1155" s="197"/>
      <c r="S1155" s="197"/>
      <c r="T1155" s="197"/>
      <c r="U1155" s="197"/>
      <c r="V1155" s="199" t="str">
        <f t="shared" si="244"/>
        <v/>
      </c>
      <c r="W1155" s="199" t="str">
        <f t="shared" si="245"/>
        <v/>
      </c>
      <c r="X1155" s="199" t="str">
        <f t="shared" si="246"/>
        <v/>
      </c>
      <c r="Y1155" s="199" t="str">
        <f t="shared" si="247"/>
        <v/>
      </c>
    </row>
    <row r="1156" spans="1:25" ht="34.5" customHeight="1" x14ac:dyDescent="0.25">
      <c r="A1156" s="197" t="str">
        <f t="shared" si="242"/>
        <v/>
      </c>
      <c r="B1156" s="198"/>
      <c r="C1156" s="198"/>
      <c r="D1156" s="197" t="str">
        <f t="shared" si="241"/>
        <v/>
      </c>
      <c r="E1156" s="198"/>
      <c r="F1156" s="197"/>
      <c r="G1156" s="197" t="str">
        <f t="shared" si="243"/>
        <v/>
      </c>
      <c r="H1156" s="197"/>
      <c r="I1156" s="197"/>
      <c r="J1156" s="197"/>
      <c r="K1156" s="197"/>
      <c r="L1156" s="197"/>
      <c r="M1156" s="197"/>
      <c r="N1156" s="199"/>
      <c r="O1156" s="199"/>
      <c r="P1156" s="199"/>
      <c r="Q1156" s="199"/>
      <c r="R1156" s="197"/>
      <c r="S1156" s="197"/>
      <c r="T1156" s="197"/>
      <c r="U1156" s="197"/>
      <c r="V1156" s="199" t="str">
        <f t="shared" si="244"/>
        <v/>
      </c>
      <c r="W1156" s="199" t="str">
        <f t="shared" si="245"/>
        <v/>
      </c>
      <c r="X1156" s="199" t="str">
        <f t="shared" si="246"/>
        <v/>
      </c>
      <c r="Y1156" s="199" t="str">
        <f t="shared" si="247"/>
        <v/>
      </c>
    </row>
    <row r="1157" spans="1:25" ht="34.5" customHeight="1" x14ac:dyDescent="0.25">
      <c r="A1157" s="197" t="str">
        <f t="shared" si="242"/>
        <v/>
      </c>
      <c r="B1157" s="198"/>
      <c r="C1157" s="198"/>
      <c r="D1157" s="197" t="str">
        <f t="shared" ref="D1157:D1220" si="248">IF(E1157="","",WEEKNUM(E1157,21))</f>
        <v/>
      </c>
      <c r="E1157" s="198"/>
      <c r="F1157" s="197"/>
      <c r="G1157" s="197" t="str">
        <f t="shared" si="243"/>
        <v/>
      </c>
      <c r="H1157" s="197"/>
      <c r="I1157" s="197"/>
      <c r="J1157" s="197"/>
      <c r="K1157" s="197"/>
      <c r="L1157" s="197"/>
      <c r="M1157" s="197"/>
      <c r="N1157" s="199"/>
      <c r="O1157" s="199"/>
      <c r="P1157" s="199"/>
      <c r="Q1157" s="199"/>
      <c r="R1157" s="197"/>
      <c r="S1157" s="197"/>
      <c r="T1157" s="197"/>
      <c r="U1157" s="197"/>
      <c r="V1157" s="199" t="str">
        <f t="shared" si="244"/>
        <v/>
      </c>
      <c r="W1157" s="199" t="str">
        <f t="shared" si="245"/>
        <v/>
      </c>
      <c r="X1157" s="199" t="str">
        <f t="shared" si="246"/>
        <v/>
      </c>
      <c r="Y1157" s="199" t="str">
        <f t="shared" si="247"/>
        <v/>
      </c>
    </row>
    <row r="1158" spans="1:25" ht="34.5" customHeight="1" x14ac:dyDescent="0.25">
      <c r="A1158" s="197" t="str">
        <f t="shared" si="242"/>
        <v/>
      </c>
      <c r="B1158" s="198"/>
      <c r="C1158" s="198"/>
      <c r="D1158" s="197" t="str">
        <f t="shared" si="248"/>
        <v/>
      </c>
      <c r="E1158" s="198"/>
      <c r="F1158" s="197"/>
      <c r="G1158" s="197" t="str">
        <f t="shared" si="243"/>
        <v/>
      </c>
      <c r="H1158" s="197"/>
      <c r="I1158" s="197"/>
      <c r="J1158" s="197"/>
      <c r="K1158" s="197"/>
      <c r="L1158" s="197"/>
      <c r="M1158" s="197"/>
      <c r="N1158" s="199"/>
      <c r="O1158" s="199"/>
      <c r="P1158" s="199"/>
      <c r="Q1158" s="199"/>
      <c r="R1158" s="197"/>
      <c r="S1158" s="197"/>
      <c r="T1158" s="197"/>
      <c r="U1158" s="197"/>
      <c r="V1158" s="199" t="str">
        <f t="shared" si="244"/>
        <v/>
      </c>
      <c r="W1158" s="199" t="str">
        <f t="shared" si="245"/>
        <v/>
      </c>
      <c r="X1158" s="199" t="str">
        <f t="shared" si="246"/>
        <v/>
      </c>
      <c r="Y1158" s="199" t="str">
        <f t="shared" si="247"/>
        <v/>
      </c>
    </row>
    <row r="1159" spans="1:25" ht="34.5" customHeight="1" x14ac:dyDescent="0.25">
      <c r="A1159" s="197" t="str">
        <f t="shared" si="242"/>
        <v/>
      </c>
      <c r="B1159" s="198"/>
      <c r="C1159" s="198"/>
      <c r="D1159" s="197" t="str">
        <f t="shared" si="248"/>
        <v/>
      </c>
      <c r="E1159" s="198"/>
      <c r="F1159" s="197"/>
      <c r="G1159" s="197" t="str">
        <f t="shared" si="243"/>
        <v/>
      </c>
      <c r="H1159" s="197"/>
      <c r="I1159" s="197"/>
      <c r="J1159" s="197"/>
      <c r="K1159" s="197"/>
      <c r="L1159" s="197"/>
      <c r="M1159" s="197"/>
      <c r="N1159" s="199"/>
      <c r="O1159" s="199"/>
      <c r="P1159" s="199"/>
      <c r="Q1159" s="199"/>
      <c r="R1159" s="197"/>
      <c r="S1159" s="197"/>
      <c r="T1159" s="197"/>
      <c r="U1159" s="197"/>
      <c r="V1159" s="199" t="str">
        <f t="shared" si="244"/>
        <v/>
      </c>
      <c r="W1159" s="199" t="str">
        <f t="shared" si="245"/>
        <v/>
      </c>
      <c r="X1159" s="199" t="str">
        <f t="shared" si="246"/>
        <v/>
      </c>
      <c r="Y1159" s="199" t="str">
        <f t="shared" si="247"/>
        <v/>
      </c>
    </row>
    <row r="1160" spans="1:25" ht="34.5" customHeight="1" x14ac:dyDescent="0.25">
      <c r="A1160" s="197" t="str">
        <f t="shared" ref="A1160:A1223" si="249">IF(B1160="","",WEEKNUM(B1160,21))</f>
        <v/>
      </c>
      <c r="B1160" s="198"/>
      <c r="C1160" s="198"/>
      <c r="D1160" s="197" t="str">
        <f t="shared" si="248"/>
        <v/>
      </c>
      <c r="E1160" s="198"/>
      <c r="F1160" s="197"/>
      <c r="G1160" s="197" t="str">
        <f t="shared" si="243"/>
        <v/>
      </c>
      <c r="H1160" s="197"/>
      <c r="I1160" s="197"/>
      <c r="J1160" s="197"/>
      <c r="K1160" s="197"/>
      <c r="L1160" s="197"/>
      <c r="M1160" s="197"/>
      <c r="N1160" s="199"/>
      <c r="O1160" s="199"/>
      <c r="P1160" s="199"/>
      <c r="Q1160" s="199"/>
      <c r="R1160" s="197"/>
      <c r="S1160" s="197"/>
      <c r="T1160" s="197"/>
      <c r="U1160" s="197"/>
      <c r="V1160" s="199" t="str">
        <f t="shared" si="244"/>
        <v/>
      </c>
      <c r="W1160" s="199" t="str">
        <f t="shared" si="245"/>
        <v/>
      </c>
      <c r="X1160" s="199" t="str">
        <f t="shared" si="246"/>
        <v/>
      </c>
      <c r="Y1160" s="199" t="str">
        <f t="shared" si="247"/>
        <v/>
      </c>
    </row>
    <row r="1161" spans="1:25" ht="34.5" customHeight="1" x14ac:dyDescent="0.25">
      <c r="A1161" s="197" t="str">
        <f t="shared" si="249"/>
        <v/>
      </c>
      <c r="B1161" s="198"/>
      <c r="C1161" s="198"/>
      <c r="D1161" s="197" t="str">
        <f t="shared" si="248"/>
        <v/>
      </c>
      <c r="E1161" s="198"/>
      <c r="F1161" s="197"/>
      <c r="G1161" s="197" t="str">
        <f t="shared" si="243"/>
        <v/>
      </c>
      <c r="H1161" s="197"/>
      <c r="I1161" s="197"/>
      <c r="J1161" s="197"/>
      <c r="K1161" s="197"/>
      <c r="L1161" s="197"/>
      <c r="M1161" s="197"/>
      <c r="N1161" s="199"/>
      <c r="O1161" s="199"/>
      <c r="P1161" s="199"/>
      <c r="Q1161" s="199"/>
      <c r="R1161" s="197"/>
      <c r="S1161" s="197"/>
      <c r="T1161" s="197"/>
      <c r="U1161" s="197"/>
      <c r="V1161" s="199" t="str">
        <f t="shared" si="244"/>
        <v/>
      </c>
      <c r="W1161" s="199" t="str">
        <f t="shared" si="245"/>
        <v/>
      </c>
      <c r="X1161" s="199" t="str">
        <f t="shared" si="246"/>
        <v/>
      </c>
      <c r="Y1161" s="199" t="str">
        <f t="shared" si="247"/>
        <v/>
      </c>
    </row>
    <row r="1162" spans="1:25" ht="34.5" customHeight="1" x14ac:dyDescent="0.25">
      <c r="A1162" s="197" t="str">
        <f t="shared" si="249"/>
        <v/>
      </c>
      <c r="B1162" s="198"/>
      <c r="C1162" s="198"/>
      <c r="D1162" s="197" t="str">
        <f t="shared" si="248"/>
        <v/>
      </c>
      <c r="E1162" s="198"/>
      <c r="F1162" s="197"/>
      <c r="G1162" s="197" t="str">
        <f t="shared" si="243"/>
        <v/>
      </c>
      <c r="H1162" s="197"/>
      <c r="I1162" s="197"/>
      <c r="J1162" s="197"/>
      <c r="K1162" s="197"/>
      <c r="L1162" s="197"/>
      <c r="M1162" s="197"/>
      <c r="N1162" s="199"/>
      <c r="O1162" s="199"/>
      <c r="P1162" s="199"/>
      <c r="Q1162" s="199"/>
      <c r="R1162" s="197"/>
      <c r="S1162" s="197"/>
      <c r="T1162" s="197"/>
      <c r="U1162" s="197"/>
      <c r="V1162" s="199" t="str">
        <f t="shared" si="244"/>
        <v/>
      </c>
      <c r="W1162" s="199" t="str">
        <f t="shared" si="245"/>
        <v/>
      </c>
      <c r="X1162" s="199" t="str">
        <f t="shared" si="246"/>
        <v/>
      </c>
      <c r="Y1162" s="199" t="str">
        <f t="shared" si="247"/>
        <v/>
      </c>
    </row>
    <row r="1163" spans="1:25" ht="34.5" customHeight="1" x14ac:dyDescent="0.25">
      <c r="A1163" s="197" t="str">
        <f t="shared" si="249"/>
        <v/>
      </c>
      <c r="B1163" s="198"/>
      <c r="C1163" s="198"/>
      <c r="D1163" s="197" t="str">
        <f t="shared" si="248"/>
        <v/>
      </c>
      <c r="E1163" s="198"/>
      <c r="F1163" s="197"/>
      <c r="G1163" s="197" t="str">
        <f t="shared" si="243"/>
        <v/>
      </c>
      <c r="H1163" s="197"/>
      <c r="I1163" s="197"/>
      <c r="J1163" s="197"/>
      <c r="K1163" s="197"/>
      <c r="L1163" s="197"/>
      <c r="M1163" s="197"/>
      <c r="N1163" s="199"/>
      <c r="O1163" s="199"/>
      <c r="P1163" s="199"/>
      <c r="Q1163" s="199"/>
      <c r="R1163" s="197"/>
      <c r="S1163" s="197"/>
      <c r="T1163" s="197"/>
      <c r="U1163" s="197"/>
      <c r="V1163" s="199" t="str">
        <f t="shared" si="244"/>
        <v/>
      </c>
      <c r="W1163" s="199" t="str">
        <f t="shared" si="245"/>
        <v/>
      </c>
      <c r="X1163" s="199" t="str">
        <f t="shared" si="246"/>
        <v/>
      </c>
      <c r="Y1163" s="199" t="str">
        <f t="shared" si="247"/>
        <v/>
      </c>
    </row>
    <row r="1164" spans="1:25" ht="34.5" customHeight="1" x14ac:dyDescent="0.25">
      <c r="A1164" s="197" t="str">
        <f t="shared" si="249"/>
        <v/>
      </c>
      <c r="B1164" s="198"/>
      <c r="C1164" s="198"/>
      <c r="D1164" s="197" t="str">
        <f t="shared" si="248"/>
        <v/>
      </c>
      <c r="E1164" s="198"/>
      <c r="F1164" s="197"/>
      <c r="G1164" s="197" t="str">
        <f t="shared" si="243"/>
        <v/>
      </c>
      <c r="H1164" s="197"/>
      <c r="I1164" s="197"/>
      <c r="J1164" s="197"/>
      <c r="K1164" s="197"/>
      <c r="L1164" s="197"/>
      <c r="M1164" s="197"/>
      <c r="N1164" s="199"/>
      <c r="O1164" s="199"/>
      <c r="P1164" s="199"/>
      <c r="Q1164" s="199"/>
      <c r="R1164" s="197"/>
      <c r="S1164" s="197"/>
      <c r="T1164" s="197"/>
      <c r="U1164" s="197"/>
      <c r="V1164" s="199" t="str">
        <f t="shared" si="244"/>
        <v/>
      </c>
      <c r="W1164" s="199" t="str">
        <f t="shared" si="245"/>
        <v/>
      </c>
      <c r="X1164" s="199" t="str">
        <f t="shared" si="246"/>
        <v/>
      </c>
      <c r="Y1164" s="199" t="str">
        <f t="shared" si="247"/>
        <v/>
      </c>
    </row>
    <row r="1165" spans="1:25" ht="34.5" customHeight="1" x14ac:dyDescent="0.25">
      <c r="A1165" s="197" t="str">
        <f t="shared" si="249"/>
        <v/>
      </c>
      <c r="B1165" s="198"/>
      <c r="C1165" s="198"/>
      <c r="D1165" s="197" t="str">
        <f t="shared" si="248"/>
        <v/>
      </c>
      <c r="E1165" s="198"/>
      <c r="F1165" s="197"/>
      <c r="G1165" s="197" t="str">
        <f t="shared" si="243"/>
        <v/>
      </c>
      <c r="H1165" s="197"/>
      <c r="I1165" s="197"/>
      <c r="J1165" s="197"/>
      <c r="K1165" s="197"/>
      <c r="L1165" s="197"/>
      <c r="M1165" s="197"/>
      <c r="N1165" s="199"/>
      <c r="O1165" s="199"/>
      <c r="P1165" s="199"/>
      <c r="Q1165" s="199"/>
      <c r="R1165" s="197"/>
      <c r="S1165" s="197"/>
      <c r="T1165" s="197"/>
      <c r="U1165" s="197"/>
      <c r="V1165" s="199" t="str">
        <f t="shared" si="244"/>
        <v/>
      </c>
      <c r="W1165" s="199" t="str">
        <f t="shared" si="245"/>
        <v/>
      </c>
      <c r="X1165" s="199" t="str">
        <f t="shared" si="246"/>
        <v/>
      </c>
      <c r="Y1165" s="199" t="str">
        <f t="shared" si="247"/>
        <v/>
      </c>
    </row>
    <row r="1166" spans="1:25" ht="34.5" customHeight="1" x14ac:dyDescent="0.25">
      <c r="A1166" s="197" t="str">
        <f t="shared" si="249"/>
        <v/>
      </c>
      <c r="B1166" s="198"/>
      <c r="C1166" s="198"/>
      <c r="D1166" s="197" t="str">
        <f t="shared" si="248"/>
        <v/>
      </c>
      <c r="E1166" s="198"/>
      <c r="F1166" s="197"/>
      <c r="G1166" s="197" t="str">
        <f t="shared" si="243"/>
        <v/>
      </c>
      <c r="H1166" s="197"/>
      <c r="I1166" s="197"/>
      <c r="J1166" s="197"/>
      <c r="K1166" s="197"/>
      <c r="L1166" s="197"/>
      <c r="M1166" s="197"/>
      <c r="N1166" s="199"/>
      <c r="O1166" s="199"/>
      <c r="P1166" s="199"/>
      <c r="Q1166" s="199"/>
      <c r="R1166" s="197"/>
      <c r="S1166" s="197"/>
      <c r="T1166" s="197"/>
      <c r="U1166" s="197"/>
      <c r="V1166" s="199" t="str">
        <f t="shared" si="244"/>
        <v/>
      </c>
      <c r="W1166" s="199" t="str">
        <f t="shared" si="245"/>
        <v/>
      </c>
      <c r="X1166" s="199" t="str">
        <f t="shared" si="246"/>
        <v/>
      </c>
      <c r="Y1166" s="199" t="str">
        <f t="shared" si="247"/>
        <v/>
      </c>
    </row>
    <row r="1167" spans="1:25" ht="34.5" customHeight="1" x14ac:dyDescent="0.25">
      <c r="A1167" s="197" t="str">
        <f t="shared" si="249"/>
        <v/>
      </c>
      <c r="B1167" s="198"/>
      <c r="C1167" s="198"/>
      <c r="D1167" s="197" t="str">
        <f t="shared" si="248"/>
        <v/>
      </c>
      <c r="E1167" s="198"/>
      <c r="F1167" s="197"/>
      <c r="G1167" s="197" t="str">
        <f t="shared" si="243"/>
        <v/>
      </c>
      <c r="H1167" s="197"/>
      <c r="I1167" s="197"/>
      <c r="J1167" s="197"/>
      <c r="K1167" s="197"/>
      <c r="L1167" s="197"/>
      <c r="M1167" s="197"/>
      <c r="N1167" s="199"/>
      <c r="O1167" s="199"/>
      <c r="P1167" s="199"/>
      <c r="Q1167" s="199"/>
      <c r="R1167" s="197"/>
      <c r="S1167" s="197"/>
      <c r="T1167" s="197"/>
      <c r="U1167" s="197"/>
      <c r="V1167" s="199" t="str">
        <f t="shared" si="244"/>
        <v/>
      </c>
      <c r="W1167" s="199" t="str">
        <f t="shared" si="245"/>
        <v/>
      </c>
      <c r="X1167" s="199" t="str">
        <f t="shared" si="246"/>
        <v/>
      </c>
      <c r="Y1167" s="199" t="str">
        <f t="shared" si="247"/>
        <v/>
      </c>
    </row>
    <row r="1168" spans="1:25" ht="34.5" customHeight="1" x14ac:dyDescent="0.25">
      <c r="A1168" s="197" t="str">
        <f t="shared" si="249"/>
        <v/>
      </c>
      <c r="B1168" s="198"/>
      <c r="C1168" s="198"/>
      <c r="D1168" s="197" t="str">
        <f t="shared" si="248"/>
        <v/>
      </c>
      <c r="E1168" s="198"/>
      <c r="F1168" s="197"/>
      <c r="G1168" s="197" t="str">
        <f t="shared" si="243"/>
        <v/>
      </c>
      <c r="H1168" s="197"/>
      <c r="I1168" s="197"/>
      <c r="J1168" s="197"/>
      <c r="K1168" s="197"/>
      <c r="L1168" s="197"/>
      <c r="M1168" s="197"/>
      <c r="N1168" s="199"/>
      <c r="O1168" s="199"/>
      <c r="P1168" s="199"/>
      <c r="Q1168" s="199"/>
      <c r="R1168" s="197"/>
      <c r="S1168" s="197"/>
      <c r="T1168" s="197"/>
      <c r="U1168" s="197"/>
      <c r="V1168" s="199" t="str">
        <f t="shared" si="244"/>
        <v/>
      </c>
      <c r="W1168" s="199" t="str">
        <f t="shared" si="245"/>
        <v/>
      </c>
      <c r="X1168" s="199" t="str">
        <f t="shared" si="246"/>
        <v/>
      </c>
      <c r="Y1168" s="199" t="str">
        <f t="shared" si="247"/>
        <v/>
      </c>
    </row>
    <row r="1169" spans="1:25" ht="34.5" customHeight="1" x14ac:dyDescent="0.25">
      <c r="A1169" s="197" t="str">
        <f t="shared" si="249"/>
        <v/>
      </c>
      <c r="B1169" s="198"/>
      <c r="C1169" s="198"/>
      <c r="D1169" s="197" t="str">
        <f t="shared" si="248"/>
        <v/>
      </c>
      <c r="E1169" s="198"/>
      <c r="F1169" s="197"/>
      <c r="G1169" s="197" t="str">
        <f t="shared" si="243"/>
        <v/>
      </c>
      <c r="H1169" s="197"/>
      <c r="I1169" s="197"/>
      <c r="J1169" s="197"/>
      <c r="K1169" s="197"/>
      <c r="L1169" s="197"/>
      <c r="M1169" s="197"/>
      <c r="N1169" s="199"/>
      <c r="O1169" s="199"/>
      <c r="P1169" s="199"/>
      <c r="Q1169" s="199"/>
      <c r="R1169" s="197"/>
      <c r="S1169" s="197"/>
      <c r="T1169" s="197"/>
      <c r="U1169" s="197"/>
      <c r="V1169" s="199" t="str">
        <f t="shared" si="244"/>
        <v/>
      </c>
      <c r="W1169" s="199" t="str">
        <f t="shared" si="245"/>
        <v/>
      </c>
      <c r="X1169" s="199" t="str">
        <f t="shared" si="246"/>
        <v/>
      </c>
      <c r="Y1169" s="199" t="str">
        <f t="shared" si="247"/>
        <v/>
      </c>
    </row>
    <row r="1170" spans="1:25" ht="34.5" customHeight="1" x14ac:dyDescent="0.25">
      <c r="A1170" s="197" t="str">
        <f t="shared" si="249"/>
        <v/>
      </c>
      <c r="B1170" s="198"/>
      <c r="C1170" s="198"/>
      <c r="D1170" s="197" t="str">
        <f t="shared" si="248"/>
        <v/>
      </c>
      <c r="E1170" s="198"/>
      <c r="F1170" s="197"/>
      <c r="G1170" s="197" t="str">
        <f t="shared" si="243"/>
        <v/>
      </c>
      <c r="H1170" s="197"/>
      <c r="I1170" s="197"/>
      <c r="J1170" s="197"/>
      <c r="K1170" s="197"/>
      <c r="L1170" s="197"/>
      <c r="M1170" s="197"/>
      <c r="N1170" s="199"/>
      <c r="O1170" s="199"/>
      <c r="P1170" s="199"/>
      <c r="Q1170" s="199"/>
      <c r="R1170" s="197"/>
      <c r="S1170" s="197"/>
      <c r="T1170" s="197"/>
      <c r="U1170" s="197"/>
      <c r="V1170" s="199" t="str">
        <f t="shared" si="244"/>
        <v/>
      </c>
      <c r="W1170" s="199" t="str">
        <f t="shared" si="245"/>
        <v/>
      </c>
      <c r="X1170" s="199" t="str">
        <f t="shared" si="246"/>
        <v/>
      </c>
      <c r="Y1170" s="199" t="str">
        <f t="shared" si="247"/>
        <v/>
      </c>
    </row>
    <row r="1171" spans="1:25" ht="34.5" customHeight="1" x14ac:dyDescent="0.25">
      <c r="A1171" s="197" t="str">
        <f t="shared" si="249"/>
        <v/>
      </c>
      <c r="B1171" s="198"/>
      <c r="C1171" s="198"/>
      <c r="D1171" s="197" t="str">
        <f t="shared" si="248"/>
        <v/>
      </c>
      <c r="E1171" s="198"/>
      <c r="F1171" s="197"/>
      <c r="G1171" s="197" t="str">
        <f t="shared" si="243"/>
        <v/>
      </c>
      <c r="H1171" s="197"/>
      <c r="I1171" s="197"/>
      <c r="J1171" s="197"/>
      <c r="K1171" s="197"/>
      <c r="L1171" s="197"/>
      <c r="M1171" s="197"/>
      <c r="N1171" s="199"/>
      <c r="O1171" s="199"/>
      <c r="P1171" s="199"/>
      <c r="Q1171" s="199"/>
      <c r="R1171" s="197"/>
      <c r="S1171" s="197"/>
      <c r="T1171" s="197"/>
      <c r="U1171" s="197"/>
      <c r="V1171" s="199" t="str">
        <f t="shared" si="244"/>
        <v/>
      </c>
      <c r="W1171" s="199" t="str">
        <f t="shared" si="245"/>
        <v/>
      </c>
      <c r="X1171" s="199" t="str">
        <f t="shared" si="246"/>
        <v/>
      </c>
      <c r="Y1171" s="199" t="str">
        <f t="shared" si="247"/>
        <v/>
      </c>
    </row>
    <row r="1172" spans="1:25" ht="34.5" customHeight="1" x14ac:dyDescent="0.25">
      <c r="A1172" s="197" t="str">
        <f t="shared" si="249"/>
        <v/>
      </c>
      <c r="B1172" s="198"/>
      <c r="C1172" s="198"/>
      <c r="D1172" s="197" t="str">
        <f t="shared" si="248"/>
        <v/>
      </c>
      <c r="E1172" s="198"/>
      <c r="F1172" s="197"/>
      <c r="G1172" s="197" t="str">
        <f t="shared" si="243"/>
        <v/>
      </c>
      <c r="H1172" s="197"/>
      <c r="I1172" s="197"/>
      <c r="J1172" s="197"/>
      <c r="K1172" s="197"/>
      <c r="L1172" s="197"/>
      <c r="M1172" s="197"/>
      <c r="N1172" s="199"/>
      <c r="O1172" s="199"/>
      <c r="P1172" s="199"/>
      <c r="Q1172" s="199"/>
      <c r="R1172" s="197"/>
      <c r="S1172" s="197"/>
      <c r="T1172" s="197"/>
      <c r="U1172" s="197"/>
      <c r="V1172" s="199" t="str">
        <f t="shared" si="244"/>
        <v/>
      </c>
      <c r="W1172" s="199" t="str">
        <f t="shared" si="245"/>
        <v/>
      </c>
      <c r="X1172" s="199" t="str">
        <f t="shared" si="246"/>
        <v/>
      </c>
      <c r="Y1172" s="199" t="str">
        <f t="shared" si="247"/>
        <v/>
      </c>
    </row>
    <row r="1173" spans="1:25" ht="34.5" customHeight="1" x14ac:dyDescent="0.25">
      <c r="A1173" s="197" t="str">
        <f t="shared" si="249"/>
        <v/>
      </c>
      <c r="B1173" s="198"/>
      <c r="C1173" s="198"/>
      <c r="D1173" s="197" t="str">
        <f t="shared" si="248"/>
        <v/>
      </c>
      <c r="E1173" s="198"/>
      <c r="F1173" s="197"/>
      <c r="G1173" s="197" t="str">
        <f t="shared" si="243"/>
        <v/>
      </c>
      <c r="H1173" s="197"/>
      <c r="I1173" s="197"/>
      <c r="J1173" s="197"/>
      <c r="K1173" s="197"/>
      <c r="L1173" s="197"/>
      <c r="M1173" s="197"/>
      <c r="N1173" s="199"/>
      <c r="O1173" s="199"/>
      <c r="P1173" s="199"/>
      <c r="Q1173" s="199"/>
      <c r="R1173" s="197"/>
      <c r="S1173" s="197"/>
      <c r="T1173" s="197"/>
      <c r="U1173" s="197"/>
      <c r="V1173" s="199" t="str">
        <f t="shared" si="244"/>
        <v/>
      </c>
      <c r="W1173" s="199" t="str">
        <f t="shared" si="245"/>
        <v/>
      </c>
      <c r="X1173" s="199" t="str">
        <f t="shared" si="246"/>
        <v/>
      </c>
      <c r="Y1173" s="199" t="str">
        <f t="shared" si="247"/>
        <v/>
      </c>
    </row>
    <row r="1174" spans="1:25" ht="34.5" customHeight="1" x14ac:dyDescent="0.25">
      <c r="A1174" s="197" t="str">
        <f t="shared" si="249"/>
        <v/>
      </c>
      <c r="B1174" s="198"/>
      <c r="C1174" s="198"/>
      <c r="D1174" s="197" t="str">
        <f t="shared" si="248"/>
        <v/>
      </c>
      <c r="E1174" s="198"/>
      <c r="F1174" s="197"/>
      <c r="G1174" s="197" t="str">
        <f t="shared" si="243"/>
        <v/>
      </c>
      <c r="H1174" s="197"/>
      <c r="I1174" s="197"/>
      <c r="J1174" s="197"/>
      <c r="K1174" s="197"/>
      <c r="L1174" s="197"/>
      <c r="M1174" s="197"/>
      <c r="N1174" s="199"/>
      <c r="O1174" s="199"/>
      <c r="P1174" s="199"/>
      <c r="Q1174" s="199"/>
      <c r="R1174" s="197"/>
      <c r="S1174" s="197"/>
      <c r="T1174" s="197"/>
      <c r="U1174" s="197"/>
      <c r="V1174" s="199" t="str">
        <f t="shared" si="244"/>
        <v/>
      </c>
      <c r="W1174" s="199" t="str">
        <f t="shared" si="245"/>
        <v/>
      </c>
      <c r="X1174" s="199" t="str">
        <f t="shared" si="246"/>
        <v/>
      </c>
      <c r="Y1174" s="199" t="str">
        <f t="shared" si="247"/>
        <v/>
      </c>
    </row>
    <row r="1175" spans="1:25" ht="34.5" customHeight="1" x14ac:dyDescent="0.25">
      <c r="A1175" s="197" t="str">
        <f t="shared" si="249"/>
        <v/>
      </c>
      <c r="B1175" s="198"/>
      <c r="C1175" s="198"/>
      <c r="D1175" s="197" t="str">
        <f t="shared" si="248"/>
        <v/>
      </c>
      <c r="E1175" s="198"/>
      <c r="F1175" s="197"/>
      <c r="G1175" s="197" t="str">
        <f t="shared" ref="G1175:G1238" si="250">IF(E1175="","",IF(E1175=B1173,"Ja","Nein"))</f>
        <v/>
      </c>
      <c r="H1175" s="197"/>
      <c r="I1175" s="197"/>
      <c r="J1175" s="197"/>
      <c r="K1175" s="197"/>
      <c r="L1175" s="197"/>
      <c r="M1175" s="197"/>
      <c r="N1175" s="199"/>
      <c r="O1175" s="199"/>
      <c r="P1175" s="199"/>
      <c r="Q1175" s="199"/>
      <c r="R1175" s="197"/>
      <c r="S1175" s="197"/>
      <c r="T1175" s="197"/>
      <c r="U1175" s="197"/>
      <c r="V1175" s="199" t="str">
        <f t="shared" si="244"/>
        <v/>
      </c>
      <c r="W1175" s="199" t="str">
        <f t="shared" si="245"/>
        <v/>
      </c>
      <c r="X1175" s="199" t="str">
        <f t="shared" si="246"/>
        <v/>
      </c>
      <c r="Y1175" s="199" t="str">
        <f t="shared" si="247"/>
        <v/>
      </c>
    </row>
    <row r="1176" spans="1:25" ht="34.5" customHeight="1" x14ac:dyDescent="0.25">
      <c r="A1176" s="197" t="str">
        <f t="shared" si="249"/>
        <v/>
      </c>
      <c r="B1176" s="198"/>
      <c r="C1176" s="198"/>
      <c r="D1176" s="197" t="str">
        <f t="shared" si="248"/>
        <v/>
      </c>
      <c r="E1176" s="198"/>
      <c r="F1176" s="197"/>
      <c r="G1176" s="197" t="str">
        <f t="shared" si="250"/>
        <v/>
      </c>
      <c r="H1176" s="197"/>
      <c r="I1176" s="197"/>
      <c r="J1176" s="197"/>
      <c r="K1176" s="197"/>
      <c r="L1176" s="197"/>
      <c r="M1176" s="197"/>
      <c r="N1176" s="199"/>
      <c r="O1176" s="199"/>
      <c r="P1176" s="199"/>
      <c r="Q1176" s="199"/>
      <c r="R1176" s="197"/>
      <c r="S1176" s="197"/>
      <c r="T1176" s="197"/>
      <c r="U1176" s="197"/>
      <c r="V1176" s="199" t="str">
        <f t="shared" si="244"/>
        <v/>
      </c>
      <c r="W1176" s="199" t="str">
        <f t="shared" si="245"/>
        <v/>
      </c>
      <c r="X1176" s="199" t="str">
        <f t="shared" si="246"/>
        <v/>
      </c>
      <c r="Y1176" s="199" t="str">
        <f t="shared" si="247"/>
        <v/>
      </c>
    </row>
    <row r="1177" spans="1:25" ht="34.5" customHeight="1" x14ac:dyDescent="0.25">
      <c r="A1177" s="197" t="str">
        <f t="shared" si="249"/>
        <v/>
      </c>
      <c r="B1177" s="198"/>
      <c r="C1177" s="198"/>
      <c r="D1177" s="197" t="str">
        <f t="shared" si="248"/>
        <v/>
      </c>
      <c r="E1177" s="198"/>
      <c r="F1177" s="197"/>
      <c r="G1177" s="197" t="str">
        <f t="shared" si="250"/>
        <v/>
      </c>
      <c r="H1177" s="197"/>
      <c r="I1177" s="197"/>
      <c r="J1177" s="197"/>
      <c r="K1177" s="197"/>
      <c r="L1177" s="197"/>
      <c r="M1177" s="197"/>
      <c r="N1177" s="199"/>
      <c r="O1177" s="199"/>
      <c r="P1177" s="199"/>
      <c r="Q1177" s="199"/>
      <c r="R1177" s="197"/>
      <c r="S1177" s="197"/>
      <c r="T1177" s="197"/>
      <c r="U1177" s="197"/>
      <c r="V1177" s="199" t="str">
        <f t="shared" si="244"/>
        <v/>
      </c>
      <c r="W1177" s="199" t="str">
        <f t="shared" si="245"/>
        <v/>
      </c>
      <c r="X1177" s="199" t="str">
        <f t="shared" si="246"/>
        <v/>
      </c>
      <c r="Y1177" s="199" t="str">
        <f t="shared" si="247"/>
        <v/>
      </c>
    </row>
    <row r="1178" spans="1:25" ht="34.5" customHeight="1" x14ac:dyDescent="0.25">
      <c r="A1178" s="197" t="str">
        <f t="shared" si="249"/>
        <v/>
      </c>
      <c r="B1178" s="198"/>
      <c r="C1178" s="198"/>
      <c r="D1178" s="197" t="str">
        <f t="shared" si="248"/>
        <v/>
      </c>
      <c r="E1178" s="198"/>
      <c r="F1178" s="197"/>
      <c r="G1178" s="197" t="str">
        <f t="shared" si="250"/>
        <v/>
      </c>
      <c r="H1178" s="197"/>
      <c r="I1178" s="197"/>
      <c r="J1178" s="197"/>
      <c r="K1178" s="197"/>
      <c r="L1178" s="197"/>
      <c r="M1178" s="197"/>
      <c r="N1178" s="199"/>
      <c r="O1178" s="199"/>
      <c r="P1178" s="199"/>
      <c r="Q1178" s="199"/>
      <c r="R1178" s="197"/>
      <c r="S1178" s="197"/>
      <c r="T1178" s="197"/>
      <c r="U1178" s="197"/>
      <c r="V1178" s="199" t="str">
        <f t="shared" si="244"/>
        <v/>
      </c>
      <c r="W1178" s="199" t="str">
        <f t="shared" si="245"/>
        <v/>
      </c>
      <c r="X1178" s="199" t="str">
        <f t="shared" si="246"/>
        <v/>
      </c>
      <c r="Y1178" s="199" t="str">
        <f t="shared" si="247"/>
        <v/>
      </c>
    </row>
    <row r="1179" spans="1:25" ht="34.5" customHeight="1" x14ac:dyDescent="0.25">
      <c r="A1179" s="197" t="str">
        <f t="shared" si="249"/>
        <v/>
      </c>
      <c r="B1179" s="198"/>
      <c r="C1179" s="198"/>
      <c r="D1179" s="197" t="str">
        <f t="shared" si="248"/>
        <v/>
      </c>
      <c r="E1179" s="198"/>
      <c r="F1179" s="197"/>
      <c r="G1179" s="197" t="str">
        <f t="shared" si="250"/>
        <v/>
      </c>
      <c r="H1179" s="197"/>
      <c r="I1179" s="197"/>
      <c r="J1179" s="197"/>
      <c r="K1179" s="197"/>
      <c r="L1179" s="197"/>
      <c r="M1179" s="197"/>
      <c r="N1179" s="199"/>
      <c r="O1179" s="199"/>
      <c r="P1179" s="199"/>
      <c r="Q1179" s="199"/>
      <c r="R1179" s="197"/>
      <c r="S1179" s="197"/>
      <c r="T1179" s="197"/>
      <c r="U1179" s="197"/>
      <c r="V1179" s="199" t="str">
        <f t="shared" si="244"/>
        <v/>
      </c>
      <c r="W1179" s="199" t="str">
        <f t="shared" si="245"/>
        <v/>
      </c>
      <c r="X1179" s="199" t="str">
        <f t="shared" si="246"/>
        <v/>
      </c>
      <c r="Y1179" s="199" t="str">
        <f t="shared" si="247"/>
        <v/>
      </c>
    </row>
    <row r="1180" spans="1:25" ht="34.5" customHeight="1" x14ac:dyDescent="0.25">
      <c r="A1180" s="197" t="str">
        <f t="shared" si="249"/>
        <v/>
      </c>
      <c r="B1180" s="198"/>
      <c r="C1180" s="198"/>
      <c r="D1180" s="197" t="str">
        <f t="shared" si="248"/>
        <v/>
      </c>
      <c r="E1180" s="198"/>
      <c r="F1180" s="197"/>
      <c r="G1180" s="197" t="str">
        <f t="shared" si="250"/>
        <v/>
      </c>
      <c r="H1180" s="197"/>
      <c r="I1180" s="197"/>
      <c r="J1180" s="197"/>
      <c r="K1180" s="197"/>
      <c r="L1180" s="197"/>
      <c r="M1180" s="197"/>
      <c r="N1180" s="199"/>
      <c r="O1180" s="199"/>
      <c r="P1180" s="199"/>
      <c r="Q1180" s="199"/>
      <c r="R1180" s="197"/>
      <c r="S1180" s="197"/>
      <c r="T1180" s="197"/>
      <c r="U1180" s="197"/>
      <c r="V1180" s="199" t="str">
        <f t="shared" si="244"/>
        <v/>
      </c>
      <c r="W1180" s="199" t="str">
        <f t="shared" si="245"/>
        <v/>
      </c>
      <c r="X1180" s="199" t="str">
        <f t="shared" si="246"/>
        <v/>
      </c>
      <c r="Y1180" s="199" t="str">
        <f t="shared" si="247"/>
        <v/>
      </c>
    </row>
    <row r="1181" spans="1:25" ht="34.5" customHeight="1" x14ac:dyDescent="0.25">
      <c r="A1181" s="197" t="str">
        <f t="shared" si="249"/>
        <v/>
      </c>
      <c r="B1181" s="198"/>
      <c r="C1181" s="198"/>
      <c r="D1181" s="197" t="str">
        <f t="shared" si="248"/>
        <v/>
      </c>
      <c r="E1181" s="198"/>
      <c r="F1181" s="197"/>
      <c r="G1181" s="197" t="str">
        <f t="shared" si="250"/>
        <v/>
      </c>
      <c r="H1181" s="197"/>
      <c r="I1181" s="197"/>
      <c r="J1181" s="197"/>
      <c r="K1181" s="197"/>
      <c r="L1181" s="197"/>
      <c r="M1181" s="197"/>
      <c r="N1181" s="199"/>
      <c r="O1181" s="199"/>
      <c r="P1181" s="199"/>
      <c r="Q1181" s="199"/>
      <c r="R1181" s="197"/>
      <c r="S1181" s="197"/>
      <c r="T1181" s="197"/>
      <c r="U1181" s="197"/>
      <c r="V1181" s="199" t="str">
        <f t="shared" si="244"/>
        <v/>
      </c>
      <c r="W1181" s="199" t="str">
        <f t="shared" si="245"/>
        <v/>
      </c>
      <c r="X1181" s="199" t="str">
        <f t="shared" si="246"/>
        <v/>
      </c>
      <c r="Y1181" s="199" t="str">
        <f t="shared" si="247"/>
        <v/>
      </c>
    </row>
    <row r="1182" spans="1:25" ht="34.5" customHeight="1" x14ac:dyDescent="0.25">
      <c r="A1182" s="197" t="str">
        <f t="shared" si="249"/>
        <v/>
      </c>
      <c r="B1182" s="198"/>
      <c r="C1182" s="198"/>
      <c r="D1182" s="197" t="str">
        <f t="shared" si="248"/>
        <v/>
      </c>
      <c r="E1182" s="198"/>
      <c r="F1182" s="197"/>
      <c r="G1182" s="197" t="str">
        <f t="shared" si="250"/>
        <v/>
      </c>
      <c r="H1182" s="197"/>
      <c r="I1182" s="197"/>
      <c r="J1182" s="197"/>
      <c r="K1182" s="197"/>
      <c r="L1182" s="197"/>
      <c r="M1182" s="197"/>
      <c r="N1182" s="199"/>
      <c r="O1182" s="199"/>
      <c r="P1182" s="199"/>
      <c r="Q1182" s="199"/>
      <c r="R1182" s="197"/>
      <c r="S1182" s="197"/>
      <c r="T1182" s="197"/>
      <c r="U1182" s="197"/>
      <c r="V1182" s="199" t="str">
        <f t="shared" si="244"/>
        <v/>
      </c>
      <c r="W1182" s="199" t="str">
        <f t="shared" si="245"/>
        <v/>
      </c>
      <c r="X1182" s="199" t="str">
        <f t="shared" si="246"/>
        <v/>
      </c>
      <c r="Y1182" s="199" t="str">
        <f t="shared" si="247"/>
        <v/>
      </c>
    </row>
    <row r="1183" spans="1:25" ht="34.5" customHeight="1" x14ac:dyDescent="0.25">
      <c r="A1183" s="197" t="str">
        <f t="shared" si="249"/>
        <v/>
      </c>
      <c r="B1183" s="198"/>
      <c r="C1183" s="198"/>
      <c r="D1183" s="197" t="str">
        <f t="shared" si="248"/>
        <v/>
      </c>
      <c r="E1183" s="198"/>
      <c r="F1183" s="197"/>
      <c r="G1183" s="197" t="str">
        <f t="shared" si="250"/>
        <v/>
      </c>
      <c r="H1183" s="197"/>
      <c r="I1183" s="197"/>
      <c r="J1183" s="197"/>
      <c r="K1183" s="197"/>
      <c r="L1183" s="197"/>
      <c r="M1183" s="197"/>
      <c r="N1183" s="199"/>
      <c r="O1183" s="199"/>
      <c r="P1183" s="199"/>
      <c r="Q1183" s="199"/>
      <c r="R1183" s="197"/>
      <c r="S1183" s="197"/>
      <c r="T1183" s="197"/>
      <c r="U1183" s="197"/>
      <c r="V1183" s="199" t="str">
        <f t="shared" si="244"/>
        <v/>
      </c>
      <c r="W1183" s="199" t="str">
        <f t="shared" si="245"/>
        <v/>
      </c>
      <c r="X1183" s="199" t="str">
        <f t="shared" si="246"/>
        <v/>
      </c>
      <c r="Y1183" s="199" t="str">
        <f t="shared" si="247"/>
        <v/>
      </c>
    </row>
    <row r="1184" spans="1:25" ht="34.5" customHeight="1" x14ac:dyDescent="0.25">
      <c r="A1184" s="197" t="str">
        <f t="shared" si="249"/>
        <v/>
      </c>
      <c r="B1184" s="198"/>
      <c r="C1184" s="198"/>
      <c r="D1184" s="197" t="str">
        <f t="shared" si="248"/>
        <v/>
      </c>
      <c r="E1184" s="198"/>
      <c r="F1184" s="197"/>
      <c r="G1184" s="197" t="str">
        <f t="shared" si="250"/>
        <v/>
      </c>
      <c r="H1184" s="197"/>
      <c r="I1184" s="197"/>
      <c r="J1184" s="197"/>
      <c r="K1184" s="197"/>
      <c r="L1184" s="197"/>
      <c r="M1184" s="197"/>
      <c r="N1184" s="199"/>
      <c r="O1184" s="199"/>
      <c r="P1184" s="199"/>
      <c r="Q1184" s="199"/>
      <c r="R1184" s="197"/>
      <c r="S1184" s="197"/>
      <c r="T1184" s="197"/>
      <c r="U1184" s="197"/>
      <c r="V1184" s="199" t="str">
        <f t="shared" si="244"/>
        <v/>
      </c>
      <c r="W1184" s="199" t="str">
        <f t="shared" si="245"/>
        <v/>
      </c>
      <c r="X1184" s="199" t="str">
        <f t="shared" si="246"/>
        <v/>
      </c>
      <c r="Y1184" s="199" t="str">
        <f t="shared" si="247"/>
        <v/>
      </c>
    </row>
    <row r="1185" spans="1:25" ht="34.5" customHeight="1" x14ac:dyDescent="0.25">
      <c r="A1185" s="197" t="str">
        <f t="shared" si="249"/>
        <v/>
      </c>
      <c r="B1185" s="198"/>
      <c r="C1185" s="198"/>
      <c r="D1185" s="197" t="str">
        <f t="shared" si="248"/>
        <v/>
      </c>
      <c r="E1185" s="198"/>
      <c r="F1185" s="197"/>
      <c r="G1185" s="197" t="str">
        <f t="shared" si="250"/>
        <v/>
      </c>
      <c r="H1185" s="197"/>
      <c r="I1185" s="197"/>
      <c r="J1185" s="197"/>
      <c r="K1185" s="197"/>
      <c r="L1185" s="197"/>
      <c r="M1185" s="197"/>
      <c r="N1185" s="199"/>
      <c r="O1185" s="199"/>
      <c r="P1185" s="199"/>
      <c r="Q1185" s="199"/>
      <c r="R1185" s="197"/>
      <c r="S1185" s="197"/>
      <c r="T1185" s="197"/>
      <c r="U1185" s="197"/>
      <c r="V1185" s="199" t="str">
        <f t="shared" si="244"/>
        <v/>
      </c>
      <c r="W1185" s="199" t="str">
        <f t="shared" si="245"/>
        <v/>
      </c>
      <c r="X1185" s="199" t="str">
        <f t="shared" si="246"/>
        <v/>
      </c>
      <c r="Y1185" s="199" t="str">
        <f t="shared" si="247"/>
        <v/>
      </c>
    </row>
    <row r="1186" spans="1:25" ht="34.5" customHeight="1" x14ac:dyDescent="0.25">
      <c r="A1186" s="197" t="str">
        <f t="shared" si="249"/>
        <v/>
      </c>
      <c r="B1186" s="198"/>
      <c r="C1186" s="198"/>
      <c r="D1186" s="197" t="str">
        <f t="shared" si="248"/>
        <v/>
      </c>
      <c r="E1186" s="198"/>
      <c r="F1186" s="197"/>
      <c r="G1186" s="197" t="str">
        <f t="shared" si="250"/>
        <v/>
      </c>
      <c r="H1186" s="197"/>
      <c r="I1186" s="197"/>
      <c r="J1186" s="197"/>
      <c r="K1186" s="197"/>
      <c r="L1186" s="197"/>
      <c r="M1186" s="197"/>
      <c r="N1186" s="199"/>
      <c r="O1186" s="199"/>
      <c r="P1186" s="199"/>
      <c r="Q1186" s="199"/>
      <c r="R1186" s="197"/>
      <c r="S1186" s="197"/>
      <c r="T1186" s="197"/>
      <c r="U1186" s="197"/>
      <c r="V1186" s="199" t="str">
        <f t="shared" ref="V1186:V1249" si="251">IF(N1186="","",IF(O1186="","",O1186-N1186))</f>
        <v/>
      </c>
      <c r="W1186" s="199" t="str">
        <f t="shared" ref="W1186:W1249" si="252">IF(O1186="","",IF(P1186="","",P1186-O1186))</f>
        <v/>
      </c>
      <c r="X1186" s="199" t="str">
        <f t="shared" si="246"/>
        <v/>
      </c>
      <c r="Y1186" s="199" t="str">
        <f t="shared" si="247"/>
        <v/>
      </c>
    </row>
    <row r="1187" spans="1:25" ht="34.5" customHeight="1" x14ac:dyDescent="0.25">
      <c r="A1187" s="197" t="str">
        <f t="shared" si="249"/>
        <v/>
      </c>
      <c r="B1187" s="198"/>
      <c r="C1187" s="198"/>
      <c r="D1187" s="197" t="str">
        <f t="shared" si="248"/>
        <v/>
      </c>
      <c r="E1187" s="198"/>
      <c r="F1187" s="197"/>
      <c r="G1187" s="197" t="str">
        <f t="shared" si="250"/>
        <v/>
      </c>
      <c r="H1187" s="197"/>
      <c r="I1187" s="197"/>
      <c r="J1187" s="197"/>
      <c r="K1187" s="197"/>
      <c r="L1187" s="197"/>
      <c r="M1187" s="197"/>
      <c r="N1187" s="199"/>
      <c r="O1187" s="199"/>
      <c r="P1187" s="199"/>
      <c r="Q1187" s="199"/>
      <c r="R1187" s="197"/>
      <c r="S1187" s="197"/>
      <c r="T1187" s="197"/>
      <c r="U1187" s="197"/>
      <c r="V1187" s="199" t="str">
        <f t="shared" si="251"/>
        <v/>
      </c>
      <c r="W1187" s="199" t="str">
        <f t="shared" si="252"/>
        <v/>
      </c>
      <c r="X1187" s="199" t="str">
        <f t="shared" ref="X1187:X1250" si="253">IF(P1187="","",IF(N1187="","",P1187-N1187))</f>
        <v/>
      </c>
      <c r="Y1187" s="199" t="str">
        <f t="shared" ref="Y1187:Y1250" si="254">IF(N1187="","",IF(Q1187="","",Q1187-N1187))</f>
        <v/>
      </c>
    </row>
    <row r="1188" spans="1:25" ht="34.5" customHeight="1" x14ac:dyDescent="0.25">
      <c r="A1188" s="197" t="str">
        <f t="shared" si="249"/>
        <v/>
      </c>
      <c r="B1188" s="198"/>
      <c r="C1188" s="198"/>
      <c r="D1188" s="197" t="str">
        <f t="shared" si="248"/>
        <v/>
      </c>
      <c r="E1188" s="198"/>
      <c r="F1188" s="197"/>
      <c r="G1188" s="197" t="str">
        <f t="shared" si="250"/>
        <v/>
      </c>
      <c r="H1188" s="197"/>
      <c r="I1188" s="197"/>
      <c r="J1188" s="197"/>
      <c r="K1188" s="197"/>
      <c r="L1188" s="197"/>
      <c r="M1188" s="197"/>
      <c r="N1188" s="199"/>
      <c r="O1188" s="199"/>
      <c r="P1188" s="199"/>
      <c r="Q1188" s="199"/>
      <c r="R1188" s="197"/>
      <c r="S1188" s="197"/>
      <c r="T1188" s="197"/>
      <c r="U1188" s="197"/>
      <c r="V1188" s="199" t="str">
        <f t="shared" si="251"/>
        <v/>
      </c>
      <c r="W1188" s="199" t="str">
        <f t="shared" si="252"/>
        <v/>
      </c>
      <c r="X1188" s="199" t="str">
        <f t="shared" si="253"/>
        <v/>
      </c>
      <c r="Y1188" s="199" t="str">
        <f t="shared" si="254"/>
        <v/>
      </c>
    </row>
    <row r="1189" spans="1:25" ht="34.5" customHeight="1" x14ac:dyDescent="0.25">
      <c r="A1189" s="197" t="str">
        <f t="shared" si="249"/>
        <v/>
      </c>
      <c r="B1189" s="198"/>
      <c r="C1189" s="198"/>
      <c r="D1189" s="197" t="str">
        <f t="shared" si="248"/>
        <v/>
      </c>
      <c r="E1189" s="198"/>
      <c r="F1189" s="197"/>
      <c r="G1189" s="197" t="str">
        <f t="shared" si="250"/>
        <v/>
      </c>
      <c r="H1189" s="197"/>
      <c r="I1189" s="197"/>
      <c r="J1189" s="197"/>
      <c r="K1189" s="197"/>
      <c r="L1189" s="197"/>
      <c r="M1189" s="197"/>
      <c r="N1189" s="199"/>
      <c r="O1189" s="199"/>
      <c r="P1189" s="199"/>
      <c r="Q1189" s="199"/>
      <c r="R1189" s="197"/>
      <c r="S1189" s="197"/>
      <c r="T1189" s="197"/>
      <c r="U1189" s="197"/>
      <c r="V1189" s="199" t="str">
        <f t="shared" si="251"/>
        <v/>
      </c>
      <c r="W1189" s="199" t="str">
        <f t="shared" si="252"/>
        <v/>
      </c>
      <c r="X1189" s="199" t="str">
        <f t="shared" si="253"/>
        <v/>
      </c>
      <c r="Y1189" s="199" t="str">
        <f t="shared" si="254"/>
        <v/>
      </c>
    </row>
    <row r="1190" spans="1:25" ht="34.5" customHeight="1" x14ac:dyDescent="0.25">
      <c r="A1190" s="197" t="str">
        <f t="shared" si="249"/>
        <v/>
      </c>
      <c r="B1190" s="198"/>
      <c r="C1190" s="198"/>
      <c r="D1190" s="197" t="str">
        <f t="shared" si="248"/>
        <v/>
      </c>
      <c r="E1190" s="198"/>
      <c r="F1190" s="197"/>
      <c r="G1190" s="197" t="str">
        <f t="shared" si="250"/>
        <v/>
      </c>
      <c r="H1190" s="197"/>
      <c r="I1190" s="197"/>
      <c r="J1190" s="197"/>
      <c r="K1190" s="197"/>
      <c r="L1190" s="197"/>
      <c r="M1190" s="197"/>
      <c r="N1190" s="199"/>
      <c r="O1190" s="199"/>
      <c r="P1190" s="199"/>
      <c r="Q1190" s="199"/>
      <c r="R1190" s="197"/>
      <c r="S1190" s="197"/>
      <c r="T1190" s="197"/>
      <c r="U1190" s="197"/>
      <c r="V1190" s="199" t="str">
        <f t="shared" si="251"/>
        <v/>
      </c>
      <c r="W1190" s="199" t="str">
        <f t="shared" si="252"/>
        <v/>
      </c>
      <c r="X1190" s="199" t="str">
        <f t="shared" si="253"/>
        <v/>
      </c>
      <c r="Y1190" s="199" t="str">
        <f t="shared" si="254"/>
        <v/>
      </c>
    </row>
    <row r="1191" spans="1:25" ht="34.5" customHeight="1" x14ac:dyDescent="0.25">
      <c r="A1191" s="197" t="str">
        <f t="shared" si="249"/>
        <v/>
      </c>
      <c r="B1191" s="198"/>
      <c r="C1191" s="198"/>
      <c r="D1191" s="197" t="str">
        <f t="shared" si="248"/>
        <v/>
      </c>
      <c r="E1191" s="198"/>
      <c r="F1191" s="197"/>
      <c r="G1191" s="197" t="str">
        <f t="shared" si="250"/>
        <v/>
      </c>
      <c r="H1191" s="197"/>
      <c r="I1191" s="197"/>
      <c r="J1191" s="197"/>
      <c r="K1191" s="197"/>
      <c r="L1191" s="197"/>
      <c r="M1191" s="197"/>
      <c r="N1191" s="199"/>
      <c r="O1191" s="199"/>
      <c r="P1191" s="199"/>
      <c r="Q1191" s="199"/>
      <c r="R1191" s="197"/>
      <c r="S1191" s="197"/>
      <c r="T1191" s="197"/>
      <c r="U1191" s="197"/>
      <c r="V1191" s="199" t="str">
        <f t="shared" si="251"/>
        <v/>
      </c>
      <c r="W1191" s="199" t="str">
        <f t="shared" si="252"/>
        <v/>
      </c>
      <c r="X1191" s="199" t="str">
        <f t="shared" si="253"/>
        <v/>
      </c>
      <c r="Y1191" s="199" t="str">
        <f t="shared" si="254"/>
        <v/>
      </c>
    </row>
    <row r="1192" spans="1:25" ht="34.5" customHeight="1" x14ac:dyDescent="0.25">
      <c r="A1192" s="197" t="str">
        <f t="shared" si="249"/>
        <v/>
      </c>
      <c r="B1192" s="198"/>
      <c r="C1192" s="198"/>
      <c r="D1192" s="197" t="str">
        <f t="shared" si="248"/>
        <v/>
      </c>
      <c r="E1192" s="198"/>
      <c r="F1192" s="197"/>
      <c r="G1192" s="197" t="str">
        <f t="shared" si="250"/>
        <v/>
      </c>
      <c r="H1192" s="197"/>
      <c r="I1192" s="197"/>
      <c r="J1192" s="197"/>
      <c r="K1192" s="197"/>
      <c r="L1192" s="197"/>
      <c r="M1192" s="197"/>
      <c r="N1192" s="199"/>
      <c r="O1192" s="199"/>
      <c r="P1192" s="199"/>
      <c r="Q1192" s="199"/>
      <c r="R1192" s="197"/>
      <c r="S1192" s="197"/>
      <c r="T1192" s="197"/>
      <c r="U1192" s="197"/>
      <c r="V1192" s="199" t="str">
        <f t="shared" si="251"/>
        <v/>
      </c>
      <c r="W1192" s="199" t="str">
        <f t="shared" si="252"/>
        <v/>
      </c>
      <c r="X1192" s="199" t="str">
        <f t="shared" si="253"/>
        <v/>
      </c>
      <c r="Y1192" s="199" t="str">
        <f t="shared" si="254"/>
        <v/>
      </c>
    </row>
    <row r="1193" spans="1:25" ht="34.5" customHeight="1" x14ac:dyDescent="0.25">
      <c r="A1193" s="197" t="str">
        <f t="shared" si="249"/>
        <v/>
      </c>
      <c r="B1193" s="198"/>
      <c r="C1193" s="198"/>
      <c r="D1193" s="197" t="str">
        <f t="shared" si="248"/>
        <v/>
      </c>
      <c r="E1193" s="198"/>
      <c r="F1193" s="197"/>
      <c r="G1193" s="197" t="str">
        <f t="shared" si="250"/>
        <v/>
      </c>
      <c r="H1193" s="197"/>
      <c r="I1193" s="197"/>
      <c r="J1193" s="197"/>
      <c r="K1193" s="197"/>
      <c r="L1193" s="197"/>
      <c r="M1193" s="197"/>
      <c r="N1193" s="199"/>
      <c r="O1193" s="199"/>
      <c r="P1193" s="199"/>
      <c r="Q1193" s="199"/>
      <c r="R1193" s="197"/>
      <c r="S1193" s="197"/>
      <c r="T1193" s="197"/>
      <c r="U1193" s="197"/>
      <c r="V1193" s="199" t="str">
        <f t="shared" si="251"/>
        <v/>
      </c>
      <c r="W1193" s="199" t="str">
        <f t="shared" si="252"/>
        <v/>
      </c>
      <c r="X1193" s="199" t="str">
        <f t="shared" si="253"/>
        <v/>
      </c>
      <c r="Y1193" s="199" t="str">
        <f t="shared" si="254"/>
        <v/>
      </c>
    </row>
    <row r="1194" spans="1:25" ht="34.5" customHeight="1" x14ac:dyDescent="0.25">
      <c r="A1194" s="197" t="str">
        <f t="shared" si="249"/>
        <v/>
      </c>
      <c r="B1194" s="198"/>
      <c r="C1194" s="198"/>
      <c r="D1194" s="197" t="str">
        <f t="shared" si="248"/>
        <v/>
      </c>
      <c r="E1194" s="198"/>
      <c r="F1194" s="197"/>
      <c r="G1194" s="197" t="str">
        <f t="shared" si="250"/>
        <v/>
      </c>
      <c r="H1194" s="197"/>
      <c r="I1194" s="197"/>
      <c r="J1194" s="197"/>
      <c r="K1194" s="197"/>
      <c r="L1194" s="197"/>
      <c r="M1194" s="197"/>
      <c r="N1194" s="199"/>
      <c r="O1194" s="199"/>
      <c r="P1194" s="199"/>
      <c r="Q1194" s="199"/>
      <c r="R1194" s="197"/>
      <c r="S1194" s="197"/>
      <c r="T1194" s="197"/>
      <c r="U1194" s="197"/>
      <c r="V1194" s="199" t="str">
        <f t="shared" si="251"/>
        <v/>
      </c>
      <c r="W1194" s="199" t="str">
        <f t="shared" si="252"/>
        <v/>
      </c>
      <c r="X1194" s="199" t="str">
        <f t="shared" si="253"/>
        <v/>
      </c>
      <c r="Y1194" s="199" t="str">
        <f t="shared" si="254"/>
        <v/>
      </c>
    </row>
    <row r="1195" spans="1:25" ht="34.5" customHeight="1" x14ac:dyDescent="0.25">
      <c r="A1195" s="197" t="str">
        <f t="shared" si="249"/>
        <v/>
      </c>
      <c r="B1195" s="198"/>
      <c r="C1195" s="198"/>
      <c r="D1195" s="197" t="str">
        <f t="shared" si="248"/>
        <v/>
      </c>
      <c r="E1195" s="198"/>
      <c r="F1195" s="197"/>
      <c r="G1195" s="197" t="str">
        <f t="shared" si="250"/>
        <v/>
      </c>
      <c r="H1195" s="197"/>
      <c r="I1195" s="197"/>
      <c r="J1195" s="197"/>
      <c r="K1195" s="197"/>
      <c r="L1195" s="197"/>
      <c r="M1195" s="197"/>
      <c r="N1195" s="199"/>
      <c r="O1195" s="199"/>
      <c r="P1195" s="199"/>
      <c r="Q1195" s="199"/>
      <c r="R1195" s="197"/>
      <c r="S1195" s="197"/>
      <c r="T1195" s="197"/>
      <c r="U1195" s="197"/>
      <c r="V1195" s="199" t="str">
        <f t="shared" si="251"/>
        <v/>
      </c>
      <c r="W1195" s="199" t="str">
        <f t="shared" si="252"/>
        <v/>
      </c>
      <c r="X1195" s="199" t="str">
        <f t="shared" si="253"/>
        <v/>
      </c>
      <c r="Y1195" s="199" t="str">
        <f t="shared" si="254"/>
        <v/>
      </c>
    </row>
    <row r="1196" spans="1:25" ht="34.5" customHeight="1" x14ac:dyDescent="0.25">
      <c r="A1196" s="197" t="str">
        <f t="shared" si="249"/>
        <v/>
      </c>
      <c r="B1196" s="198"/>
      <c r="C1196" s="198"/>
      <c r="D1196" s="197" t="str">
        <f t="shared" si="248"/>
        <v/>
      </c>
      <c r="E1196" s="198"/>
      <c r="F1196" s="197"/>
      <c r="G1196" s="197" t="str">
        <f t="shared" si="250"/>
        <v/>
      </c>
      <c r="H1196" s="197"/>
      <c r="I1196" s="197"/>
      <c r="J1196" s="197"/>
      <c r="K1196" s="197"/>
      <c r="L1196" s="197"/>
      <c r="M1196" s="197"/>
      <c r="N1196" s="199"/>
      <c r="O1196" s="199"/>
      <c r="P1196" s="199"/>
      <c r="Q1196" s="199"/>
      <c r="R1196" s="197"/>
      <c r="S1196" s="197"/>
      <c r="T1196" s="197"/>
      <c r="U1196" s="197"/>
      <c r="V1196" s="199" t="str">
        <f t="shared" si="251"/>
        <v/>
      </c>
      <c r="W1196" s="199" t="str">
        <f t="shared" si="252"/>
        <v/>
      </c>
      <c r="X1196" s="199" t="str">
        <f t="shared" si="253"/>
        <v/>
      </c>
      <c r="Y1196" s="199" t="str">
        <f t="shared" si="254"/>
        <v/>
      </c>
    </row>
    <row r="1197" spans="1:25" ht="34.5" customHeight="1" x14ac:dyDescent="0.25">
      <c r="A1197" s="197" t="str">
        <f t="shared" si="249"/>
        <v/>
      </c>
      <c r="B1197" s="198"/>
      <c r="C1197" s="198"/>
      <c r="D1197" s="197" t="str">
        <f t="shared" si="248"/>
        <v/>
      </c>
      <c r="E1197" s="198"/>
      <c r="F1197" s="197"/>
      <c r="G1197" s="197" t="str">
        <f t="shared" si="250"/>
        <v/>
      </c>
      <c r="H1197" s="197"/>
      <c r="I1197" s="197"/>
      <c r="J1197" s="197"/>
      <c r="K1197" s="197"/>
      <c r="L1197" s="197"/>
      <c r="M1197" s="197"/>
      <c r="N1197" s="199"/>
      <c r="O1197" s="199"/>
      <c r="P1197" s="199"/>
      <c r="Q1197" s="199"/>
      <c r="R1197" s="197"/>
      <c r="S1197" s="197"/>
      <c r="T1197" s="197"/>
      <c r="U1197" s="197"/>
      <c r="V1197" s="199" t="str">
        <f t="shared" si="251"/>
        <v/>
      </c>
      <c r="W1197" s="199" t="str">
        <f t="shared" si="252"/>
        <v/>
      </c>
      <c r="X1197" s="199" t="str">
        <f t="shared" si="253"/>
        <v/>
      </c>
      <c r="Y1197" s="199" t="str">
        <f t="shared" si="254"/>
        <v/>
      </c>
    </row>
    <row r="1198" spans="1:25" ht="34.5" customHeight="1" x14ac:dyDescent="0.25">
      <c r="A1198" s="197" t="str">
        <f t="shared" si="249"/>
        <v/>
      </c>
      <c r="B1198" s="198"/>
      <c r="C1198" s="198"/>
      <c r="D1198" s="197" t="str">
        <f t="shared" si="248"/>
        <v/>
      </c>
      <c r="E1198" s="198"/>
      <c r="F1198" s="197"/>
      <c r="G1198" s="197" t="str">
        <f t="shared" si="250"/>
        <v/>
      </c>
      <c r="H1198" s="197"/>
      <c r="I1198" s="197"/>
      <c r="J1198" s="197"/>
      <c r="K1198" s="197"/>
      <c r="L1198" s="197"/>
      <c r="M1198" s="197"/>
      <c r="N1198" s="199"/>
      <c r="O1198" s="199"/>
      <c r="P1198" s="199"/>
      <c r="Q1198" s="199"/>
      <c r="R1198" s="197"/>
      <c r="S1198" s="197"/>
      <c r="T1198" s="197"/>
      <c r="U1198" s="197"/>
      <c r="V1198" s="199" t="str">
        <f t="shared" si="251"/>
        <v/>
      </c>
      <c r="W1198" s="199" t="str">
        <f t="shared" si="252"/>
        <v/>
      </c>
      <c r="X1198" s="199" t="str">
        <f t="shared" si="253"/>
        <v/>
      </c>
      <c r="Y1198" s="199" t="str">
        <f t="shared" si="254"/>
        <v/>
      </c>
    </row>
    <row r="1199" spans="1:25" ht="34.5" customHeight="1" x14ac:dyDescent="0.25">
      <c r="A1199" s="197" t="str">
        <f t="shared" si="249"/>
        <v/>
      </c>
      <c r="B1199" s="198"/>
      <c r="C1199" s="198"/>
      <c r="D1199" s="197" t="str">
        <f t="shared" si="248"/>
        <v/>
      </c>
      <c r="E1199" s="198"/>
      <c r="F1199" s="197"/>
      <c r="G1199" s="197" t="str">
        <f t="shared" si="250"/>
        <v/>
      </c>
      <c r="H1199" s="197"/>
      <c r="I1199" s="197"/>
      <c r="J1199" s="197"/>
      <c r="K1199" s="197"/>
      <c r="L1199" s="197"/>
      <c r="M1199" s="197"/>
      <c r="N1199" s="199"/>
      <c r="O1199" s="199"/>
      <c r="P1199" s="199"/>
      <c r="Q1199" s="199"/>
      <c r="R1199" s="197"/>
      <c r="S1199" s="197"/>
      <c r="T1199" s="197"/>
      <c r="U1199" s="197"/>
      <c r="V1199" s="199" t="str">
        <f t="shared" si="251"/>
        <v/>
      </c>
      <c r="W1199" s="199" t="str">
        <f t="shared" si="252"/>
        <v/>
      </c>
      <c r="X1199" s="199" t="str">
        <f t="shared" si="253"/>
        <v/>
      </c>
      <c r="Y1199" s="199" t="str">
        <f t="shared" si="254"/>
        <v/>
      </c>
    </row>
    <row r="1200" spans="1:25" ht="34.5" customHeight="1" x14ac:dyDescent="0.25">
      <c r="A1200" s="197" t="str">
        <f t="shared" si="249"/>
        <v/>
      </c>
      <c r="B1200" s="198"/>
      <c r="C1200" s="198"/>
      <c r="D1200" s="197" t="str">
        <f t="shared" si="248"/>
        <v/>
      </c>
      <c r="E1200" s="198"/>
      <c r="F1200" s="197"/>
      <c r="G1200" s="197" t="str">
        <f t="shared" si="250"/>
        <v/>
      </c>
      <c r="H1200" s="197"/>
      <c r="I1200" s="197"/>
      <c r="J1200" s="197"/>
      <c r="K1200" s="197"/>
      <c r="L1200" s="197"/>
      <c r="M1200" s="197"/>
      <c r="N1200" s="199"/>
      <c r="O1200" s="199"/>
      <c r="P1200" s="199"/>
      <c r="Q1200" s="199"/>
      <c r="R1200" s="197"/>
      <c r="S1200" s="197"/>
      <c r="T1200" s="197"/>
      <c r="U1200" s="197"/>
      <c r="V1200" s="199" t="str">
        <f t="shared" si="251"/>
        <v/>
      </c>
      <c r="W1200" s="199" t="str">
        <f t="shared" si="252"/>
        <v/>
      </c>
      <c r="X1200" s="199" t="str">
        <f t="shared" si="253"/>
        <v/>
      </c>
      <c r="Y1200" s="199" t="str">
        <f t="shared" si="254"/>
        <v/>
      </c>
    </row>
    <row r="1201" spans="1:25" ht="34.5" customHeight="1" x14ac:dyDescent="0.25">
      <c r="A1201" s="197" t="str">
        <f t="shared" si="249"/>
        <v/>
      </c>
      <c r="B1201" s="198"/>
      <c r="C1201" s="198"/>
      <c r="D1201" s="197" t="str">
        <f t="shared" si="248"/>
        <v/>
      </c>
      <c r="E1201" s="198"/>
      <c r="F1201" s="197"/>
      <c r="G1201" s="197" t="str">
        <f t="shared" si="250"/>
        <v/>
      </c>
      <c r="H1201" s="197"/>
      <c r="I1201" s="197"/>
      <c r="J1201" s="197"/>
      <c r="K1201" s="197"/>
      <c r="L1201" s="197"/>
      <c r="M1201" s="197"/>
      <c r="N1201" s="199"/>
      <c r="O1201" s="199"/>
      <c r="P1201" s="199"/>
      <c r="Q1201" s="199"/>
      <c r="R1201" s="197"/>
      <c r="S1201" s="197"/>
      <c r="T1201" s="197"/>
      <c r="U1201" s="197"/>
      <c r="V1201" s="199" t="str">
        <f t="shared" si="251"/>
        <v/>
      </c>
      <c r="W1201" s="199" t="str">
        <f t="shared" si="252"/>
        <v/>
      </c>
      <c r="X1201" s="199" t="str">
        <f t="shared" si="253"/>
        <v/>
      </c>
      <c r="Y1201" s="199" t="str">
        <f t="shared" si="254"/>
        <v/>
      </c>
    </row>
    <row r="1202" spans="1:25" ht="34.5" customHeight="1" x14ac:dyDescent="0.25">
      <c r="A1202" s="197" t="str">
        <f t="shared" si="249"/>
        <v/>
      </c>
      <c r="B1202" s="198"/>
      <c r="C1202" s="198"/>
      <c r="D1202" s="197" t="str">
        <f t="shared" si="248"/>
        <v/>
      </c>
      <c r="E1202" s="198"/>
      <c r="F1202" s="197"/>
      <c r="G1202" s="197" t="str">
        <f t="shared" si="250"/>
        <v/>
      </c>
      <c r="H1202" s="197"/>
      <c r="I1202" s="197"/>
      <c r="J1202" s="197"/>
      <c r="K1202" s="197"/>
      <c r="L1202" s="197"/>
      <c r="M1202" s="197"/>
      <c r="N1202" s="199"/>
      <c r="O1202" s="199"/>
      <c r="P1202" s="199"/>
      <c r="Q1202" s="199"/>
      <c r="R1202" s="197"/>
      <c r="S1202" s="197"/>
      <c r="T1202" s="197"/>
      <c r="U1202" s="197"/>
      <c r="V1202" s="199" t="str">
        <f t="shared" si="251"/>
        <v/>
      </c>
      <c r="W1202" s="199" t="str">
        <f t="shared" si="252"/>
        <v/>
      </c>
      <c r="X1202" s="199" t="str">
        <f t="shared" si="253"/>
        <v/>
      </c>
      <c r="Y1202" s="199" t="str">
        <f t="shared" si="254"/>
        <v/>
      </c>
    </row>
    <row r="1203" spans="1:25" ht="34.5" customHeight="1" x14ac:dyDescent="0.25">
      <c r="A1203" s="197" t="str">
        <f t="shared" si="249"/>
        <v/>
      </c>
      <c r="B1203" s="198"/>
      <c r="C1203" s="198"/>
      <c r="D1203" s="197" t="str">
        <f t="shared" si="248"/>
        <v/>
      </c>
      <c r="E1203" s="198"/>
      <c r="F1203" s="197"/>
      <c r="G1203" s="197" t="str">
        <f t="shared" si="250"/>
        <v/>
      </c>
      <c r="H1203" s="197"/>
      <c r="I1203" s="197"/>
      <c r="J1203" s="197"/>
      <c r="K1203" s="197"/>
      <c r="L1203" s="197"/>
      <c r="M1203" s="197"/>
      <c r="N1203" s="199"/>
      <c r="O1203" s="199"/>
      <c r="P1203" s="199"/>
      <c r="Q1203" s="199"/>
      <c r="R1203" s="197"/>
      <c r="S1203" s="197"/>
      <c r="T1203" s="197"/>
      <c r="U1203" s="197"/>
      <c r="V1203" s="199" t="str">
        <f t="shared" si="251"/>
        <v/>
      </c>
      <c r="W1203" s="199" t="str">
        <f t="shared" si="252"/>
        <v/>
      </c>
      <c r="X1203" s="199" t="str">
        <f t="shared" si="253"/>
        <v/>
      </c>
      <c r="Y1203" s="199" t="str">
        <f t="shared" si="254"/>
        <v/>
      </c>
    </row>
    <row r="1204" spans="1:25" ht="34.5" customHeight="1" x14ac:dyDescent="0.25">
      <c r="A1204" s="197" t="str">
        <f t="shared" si="249"/>
        <v/>
      </c>
      <c r="B1204" s="198"/>
      <c r="C1204" s="198"/>
      <c r="D1204" s="197" t="str">
        <f t="shared" si="248"/>
        <v/>
      </c>
      <c r="E1204" s="198"/>
      <c r="F1204" s="197"/>
      <c r="G1204" s="197" t="str">
        <f t="shared" si="250"/>
        <v/>
      </c>
      <c r="H1204" s="197"/>
      <c r="I1204" s="197"/>
      <c r="J1204" s="197"/>
      <c r="K1204" s="197"/>
      <c r="L1204" s="197"/>
      <c r="M1204" s="197"/>
      <c r="N1204" s="199"/>
      <c r="O1204" s="199"/>
      <c r="P1204" s="199"/>
      <c r="Q1204" s="199"/>
      <c r="R1204" s="197"/>
      <c r="S1204" s="197"/>
      <c r="T1204" s="197"/>
      <c r="U1204" s="197"/>
      <c r="V1204" s="199" t="str">
        <f t="shared" si="251"/>
        <v/>
      </c>
      <c r="W1204" s="199" t="str">
        <f t="shared" si="252"/>
        <v/>
      </c>
      <c r="X1204" s="199" t="str">
        <f t="shared" si="253"/>
        <v/>
      </c>
      <c r="Y1204" s="199" t="str">
        <f t="shared" si="254"/>
        <v/>
      </c>
    </row>
    <row r="1205" spans="1:25" ht="34.5" customHeight="1" x14ac:dyDescent="0.25">
      <c r="A1205" s="197" t="str">
        <f t="shared" si="249"/>
        <v/>
      </c>
      <c r="B1205" s="198"/>
      <c r="C1205" s="198"/>
      <c r="D1205" s="197" t="str">
        <f t="shared" si="248"/>
        <v/>
      </c>
      <c r="E1205" s="198"/>
      <c r="F1205" s="197"/>
      <c r="G1205" s="197" t="str">
        <f t="shared" si="250"/>
        <v/>
      </c>
      <c r="H1205" s="197"/>
      <c r="I1205" s="197"/>
      <c r="J1205" s="197"/>
      <c r="K1205" s="197"/>
      <c r="L1205" s="197"/>
      <c r="M1205" s="197"/>
      <c r="N1205" s="199"/>
      <c r="O1205" s="199"/>
      <c r="P1205" s="199"/>
      <c r="Q1205" s="199"/>
      <c r="R1205" s="197"/>
      <c r="S1205" s="197"/>
      <c r="T1205" s="197"/>
      <c r="U1205" s="197"/>
      <c r="V1205" s="199" t="str">
        <f t="shared" si="251"/>
        <v/>
      </c>
      <c r="W1205" s="199" t="str">
        <f t="shared" si="252"/>
        <v/>
      </c>
      <c r="X1205" s="199" t="str">
        <f t="shared" si="253"/>
        <v/>
      </c>
      <c r="Y1205" s="199" t="str">
        <f t="shared" si="254"/>
        <v/>
      </c>
    </row>
    <row r="1206" spans="1:25" ht="34.5" customHeight="1" x14ac:dyDescent="0.25">
      <c r="A1206" s="197" t="str">
        <f t="shared" si="249"/>
        <v/>
      </c>
      <c r="B1206" s="198"/>
      <c r="C1206" s="198"/>
      <c r="D1206" s="197" t="str">
        <f t="shared" si="248"/>
        <v/>
      </c>
      <c r="E1206" s="198"/>
      <c r="F1206" s="197"/>
      <c r="G1206" s="197" t="str">
        <f t="shared" si="250"/>
        <v/>
      </c>
      <c r="H1206" s="197"/>
      <c r="I1206" s="197"/>
      <c r="J1206" s="197"/>
      <c r="K1206" s="197"/>
      <c r="L1206" s="197"/>
      <c r="M1206" s="197"/>
      <c r="N1206" s="199"/>
      <c r="O1206" s="199"/>
      <c r="P1206" s="199"/>
      <c r="Q1206" s="199"/>
      <c r="R1206" s="197"/>
      <c r="S1206" s="197"/>
      <c r="T1206" s="197"/>
      <c r="U1206" s="197"/>
      <c r="V1206" s="199" t="str">
        <f t="shared" si="251"/>
        <v/>
      </c>
      <c r="W1206" s="199" t="str">
        <f t="shared" si="252"/>
        <v/>
      </c>
      <c r="X1206" s="199" t="str">
        <f t="shared" si="253"/>
        <v/>
      </c>
      <c r="Y1206" s="199" t="str">
        <f t="shared" si="254"/>
        <v/>
      </c>
    </row>
    <row r="1207" spans="1:25" ht="34.5" customHeight="1" x14ac:dyDescent="0.25">
      <c r="A1207" s="197" t="str">
        <f t="shared" si="249"/>
        <v/>
      </c>
      <c r="B1207" s="198"/>
      <c r="C1207" s="198"/>
      <c r="D1207" s="197" t="str">
        <f t="shared" si="248"/>
        <v/>
      </c>
      <c r="E1207" s="198"/>
      <c r="F1207" s="197"/>
      <c r="G1207" s="197" t="str">
        <f t="shared" si="250"/>
        <v/>
      </c>
      <c r="H1207" s="197"/>
      <c r="I1207" s="197"/>
      <c r="J1207" s="197"/>
      <c r="K1207" s="197"/>
      <c r="L1207" s="197"/>
      <c r="M1207" s="197"/>
      <c r="N1207" s="199"/>
      <c r="O1207" s="199"/>
      <c r="P1207" s="199"/>
      <c r="Q1207" s="199"/>
      <c r="R1207" s="197"/>
      <c r="S1207" s="197"/>
      <c r="T1207" s="197"/>
      <c r="U1207" s="197"/>
      <c r="V1207" s="199" t="str">
        <f t="shared" si="251"/>
        <v/>
      </c>
      <c r="W1207" s="199" t="str">
        <f t="shared" si="252"/>
        <v/>
      </c>
      <c r="X1207" s="199" t="str">
        <f t="shared" si="253"/>
        <v/>
      </c>
      <c r="Y1207" s="199" t="str">
        <f t="shared" si="254"/>
        <v/>
      </c>
    </row>
    <row r="1208" spans="1:25" ht="34.5" customHeight="1" x14ac:dyDescent="0.25">
      <c r="A1208" s="197" t="str">
        <f t="shared" si="249"/>
        <v/>
      </c>
      <c r="B1208" s="198"/>
      <c r="C1208" s="198"/>
      <c r="D1208" s="197" t="str">
        <f t="shared" si="248"/>
        <v/>
      </c>
      <c r="E1208" s="198"/>
      <c r="F1208" s="197"/>
      <c r="G1208" s="197" t="str">
        <f t="shared" si="250"/>
        <v/>
      </c>
      <c r="H1208" s="197"/>
      <c r="I1208" s="197"/>
      <c r="J1208" s="197"/>
      <c r="K1208" s="197"/>
      <c r="L1208" s="197"/>
      <c r="M1208" s="197"/>
      <c r="N1208" s="199"/>
      <c r="O1208" s="199"/>
      <c r="P1208" s="199"/>
      <c r="Q1208" s="199"/>
      <c r="R1208" s="197"/>
      <c r="S1208" s="197"/>
      <c r="T1208" s="197"/>
      <c r="U1208" s="197"/>
      <c r="V1208" s="199" t="str">
        <f t="shared" si="251"/>
        <v/>
      </c>
      <c r="W1208" s="199" t="str">
        <f t="shared" si="252"/>
        <v/>
      </c>
      <c r="X1208" s="199" t="str">
        <f t="shared" si="253"/>
        <v/>
      </c>
      <c r="Y1208" s="199" t="str">
        <f t="shared" si="254"/>
        <v/>
      </c>
    </row>
    <row r="1209" spans="1:25" ht="34.5" customHeight="1" x14ac:dyDescent="0.25">
      <c r="A1209" s="197" t="str">
        <f t="shared" si="249"/>
        <v/>
      </c>
      <c r="B1209" s="198"/>
      <c r="C1209" s="198"/>
      <c r="D1209" s="197" t="str">
        <f t="shared" si="248"/>
        <v/>
      </c>
      <c r="E1209" s="198"/>
      <c r="F1209" s="197"/>
      <c r="G1209" s="197" t="str">
        <f t="shared" si="250"/>
        <v/>
      </c>
      <c r="H1209" s="197"/>
      <c r="I1209" s="197"/>
      <c r="J1209" s="197"/>
      <c r="K1209" s="197"/>
      <c r="L1209" s="197"/>
      <c r="M1209" s="197"/>
      <c r="N1209" s="199"/>
      <c r="O1209" s="199"/>
      <c r="P1209" s="199"/>
      <c r="Q1209" s="199"/>
      <c r="R1209" s="197"/>
      <c r="S1209" s="197"/>
      <c r="T1209" s="197"/>
      <c r="U1209" s="197"/>
      <c r="V1209" s="199" t="str">
        <f t="shared" si="251"/>
        <v/>
      </c>
      <c r="W1209" s="199" t="str">
        <f t="shared" si="252"/>
        <v/>
      </c>
      <c r="X1209" s="199" t="str">
        <f t="shared" si="253"/>
        <v/>
      </c>
      <c r="Y1209" s="199" t="str">
        <f t="shared" si="254"/>
        <v/>
      </c>
    </row>
    <row r="1210" spans="1:25" ht="34.5" customHeight="1" x14ac:dyDescent="0.25">
      <c r="A1210" s="197" t="str">
        <f t="shared" si="249"/>
        <v/>
      </c>
      <c r="B1210" s="198"/>
      <c r="C1210" s="198"/>
      <c r="D1210" s="197" t="str">
        <f t="shared" si="248"/>
        <v/>
      </c>
      <c r="E1210" s="198"/>
      <c r="F1210" s="197"/>
      <c r="G1210" s="197" t="str">
        <f t="shared" si="250"/>
        <v/>
      </c>
      <c r="H1210" s="197"/>
      <c r="I1210" s="197"/>
      <c r="J1210" s="197"/>
      <c r="K1210" s="197"/>
      <c r="L1210" s="197"/>
      <c r="M1210" s="197"/>
      <c r="N1210" s="199"/>
      <c r="O1210" s="199"/>
      <c r="P1210" s="199"/>
      <c r="Q1210" s="199"/>
      <c r="R1210" s="197"/>
      <c r="S1210" s="197"/>
      <c r="T1210" s="197"/>
      <c r="U1210" s="197"/>
      <c r="V1210" s="199" t="str">
        <f t="shared" si="251"/>
        <v/>
      </c>
      <c r="W1210" s="199" t="str">
        <f t="shared" si="252"/>
        <v/>
      </c>
      <c r="X1210" s="199" t="str">
        <f t="shared" si="253"/>
        <v/>
      </c>
      <c r="Y1210" s="199" t="str">
        <f t="shared" si="254"/>
        <v/>
      </c>
    </row>
    <row r="1211" spans="1:25" ht="34.5" customHeight="1" x14ac:dyDescent="0.25">
      <c r="A1211" s="197" t="str">
        <f t="shared" si="249"/>
        <v/>
      </c>
      <c r="B1211" s="198"/>
      <c r="C1211" s="198"/>
      <c r="D1211" s="197" t="str">
        <f t="shared" si="248"/>
        <v/>
      </c>
      <c r="E1211" s="198"/>
      <c r="F1211" s="197"/>
      <c r="G1211" s="197" t="str">
        <f t="shared" si="250"/>
        <v/>
      </c>
      <c r="H1211" s="197"/>
      <c r="I1211" s="197"/>
      <c r="J1211" s="197"/>
      <c r="K1211" s="197"/>
      <c r="L1211" s="197"/>
      <c r="M1211" s="197"/>
      <c r="N1211" s="199"/>
      <c r="O1211" s="199"/>
      <c r="P1211" s="199"/>
      <c r="Q1211" s="199"/>
      <c r="R1211" s="197"/>
      <c r="S1211" s="197"/>
      <c r="T1211" s="197"/>
      <c r="U1211" s="197"/>
      <c r="V1211" s="199" t="str">
        <f t="shared" si="251"/>
        <v/>
      </c>
      <c r="W1211" s="199" t="str">
        <f t="shared" si="252"/>
        <v/>
      </c>
      <c r="X1211" s="199" t="str">
        <f t="shared" si="253"/>
        <v/>
      </c>
      <c r="Y1211" s="199" t="str">
        <f t="shared" si="254"/>
        <v/>
      </c>
    </row>
    <row r="1212" spans="1:25" ht="34.5" customHeight="1" x14ac:dyDescent="0.25">
      <c r="A1212" s="197" t="str">
        <f t="shared" si="249"/>
        <v/>
      </c>
      <c r="B1212" s="198"/>
      <c r="C1212" s="198"/>
      <c r="D1212" s="197" t="str">
        <f t="shared" si="248"/>
        <v/>
      </c>
      <c r="E1212" s="198"/>
      <c r="F1212" s="197"/>
      <c r="G1212" s="197" t="str">
        <f t="shared" si="250"/>
        <v/>
      </c>
      <c r="H1212" s="197"/>
      <c r="I1212" s="197"/>
      <c r="J1212" s="197"/>
      <c r="K1212" s="197"/>
      <c r="L1212" s="197"/>
      <c r="M1212" s="197"/>
      <c r="N1212" s="199"/>
      <c r="O1212" s="199"/>
      <c r="P1212" s="199"/>
      <c r="Q1212" s="199"/>
      <c r="R1212" s="197"/>
      <c r="S1212" s="197"/>
      <c r="T1212" s="197"/>
      <c r="U1212" s="197"/>
      <c r="V1212" s="199" t="str">
        <f t="shared" si="251"/>
        <v/>
      </c>
      <c r="W1212" s="199" t="str">
        <f t="shared" si="252"/>
        <v/>
      </c>
      <c r="X1212" s="199" t="str">
        <f t="shared" si="253"/>
        <v/>
      </c>
      <c r="Y1212" s="199" t="str">
        <f t="shared" si="254"/>
        <v/>
      </c>
    </row>
    <row r="1213" spans="1:25" ht="34.5" customHeight="1" x14ac:dyDescent="0.25">
      <c r="A1213" s="197" t="str">
        <f t="shared" si="249"/>
        <v/>
      </c>
      <c r="B1213" s="198"/>
      <c r="C1213" s="198"/>
      <c r="D1213" s="197" t="str">
        <f t="shared" si="248"/>
        <v/>
      </c>
      <c r="E1213" s="198"/>
      <c r="F1213" s="197"/>
      <c r="G1213" s="197" t="str">
        <f t="shared" si="250"/>
        <v/>
      </c>
      <c r="H1213" s="197"/>
      <c r="I1213" s="197"/>
      <c r="J1213" s="197"/>
      <c r="K1213" s="197"/>
      <c r="L1213" s="197"/>
      <c r="M1213" s="197"/>
      <c r="N1213" s="199"/>
      <c r="O1213" s="199"/>
      <c r="P1213" s="199"/>
      <c r="Q1213" s="199"/>
      <c r="R1213" s="197"/>
      <c r="S1213" s="197"/>
      <c r="T1213" s="197"/>
      <c r="U1213" s="197"/>
      <c r="V1213" s="199" t="str">
        <f t="shared" si="251"/>
        <v/>
      </c>
      <c r="W1213" s="199" t="str">
        <f t="shared" si="252"/>
        <v/>
      </c>
      <c r="X1213" s="199" t="str">
        <f t="shared" si="253"/>
        <v/>
      </c>
      <c r="Y1213" s="199" t="str">
        <f t="shared" si="254"/>
        <v/>
      </c>
    </row>
    <row r="1214" spans="1:25" ht="34.5" customHeight="1" x14ac:dyDescent="0.25">
      <c r="A1214" s="197" t="str">
        <f t="shared" si="249"/>
        <v/>
      </c>
      <c r="B1214" s="198"/>
      <c r="C1214" s="198"/>
      <c r="D1214" s="197" t="str">
        <f t="shared" si="248"/>
        <v/>
      </c>
      <c r="E1214" s="198"/>
      <c r="F1214" s="197"/>
      <c r="G1214" s="197" t="str">
        <f t="shared" si="250"/>
        <v/>
      </c>
      <c r="H1214" s="197"/>
      <c r="I1214" s="197"/>
      <c r="J1214" s="197"/>
      <c r="K1214" s="197"/>
      <c r="L1214" s="197"/>
      <c r="M1214" s="197"/>
      <c r="N1214" s="199"/>
      <c r="O1214" s="199"/>
      <c r="P1214" s="199"/>
      <c r="Q1214" s="199"/>
      <c r="R1214" s="197"/>
      <c r="S1214" s="197"/>
      <c r="T1214" s="197"/>
      <c r="U1214" s="197"/>
      <c r="V1214" s="199" t="str">
        <f t="shared" si="251"/>
        <v/>
      </c>
      <c r="W1214" s="199" t="str">
        <f t="shared" si="252"/>
        <v/>
      </c>
      <c r="X1214" s="199" t="str">
        <f t="shared" si="253"/>
        <v/>
      </c>
      <c r="Y1214" s="199" t="str">
        <f t="shared" si="254"/>
        <v/>
      </c>
    </row>
    <row r="1215" spans="1:25" ht="34.5" customHeight="1" x14ac:dyDescent="0.25">
      <c r="A1215" s="197" t="str">
        <f t="shared" si="249"/>
        <v/>
      </c>
      <c r="B1215" s="198"/>
      <c r="C1215" s="198"/>
      <c r="D1215" s="197" t="str">
        <f t="shared" si="248"/>
        <v/>
      </c>
      <c r="E1215" s="198"/>
      <c r="F1215" s="197"/>
      <c r="G1215" s="197" t="str">
        <f t="shared" si="250"/>
        <v/>
      </c>
      <c r="H1215" s="197"/>
      <c r="I1215" s="197"/>
      <c r="J1215" s="197"/>
      <c r="K1215" s="197"/>
      <c r="L1215" s="197"/>
      <c r="M1215" s="197"/>
      <c r="N1215" s="199"/>
      <c r="O1215" s="199"/>
      <c r="P1215" s="199"/>
      <c r="Q1215" s="199"/>
      <c r="R1215" s="197"/>
      <c r="S1215" s="197"/>
      <c r="T1215" s="197"/>
      <c r="U1215" s="197"/>
      <c r="V1215" s="199" t="str">
        <f t="shared" si="251"/>
        <v/>
      </c>
      <c r="W1215" s="199" t="str">
        <f t="shared" si="252"/>
        <v/>
      </c>
      <c r="X1215" s="199" t="str">
        <f t="shared" si="253"/>
        <v/>
      </c>
      <c r="Y1215" s="199" t="str">
        <f t="shared" si="254"/>
        <v/>
      </c>
    </row>
    <row r="1216" spans="1:25" ht="34.5" customHeight="1" x14ac:dyDescent="0.25">
      <c r="A1216" s="197" t="str">
        <f t="shared" si="249"/>
        <v/>
      </c>
      <c r="B1216" s="198"/>
      <c r="C1216" s="198"/>
      <c r="D1216" s="197" t="str">
        <f t="shared" si="248"/>
        <v/>
      </c>
      <c r="E1216" s="198"/>
      <c r="F1216" s="197"/>
      <c r="G1216" s="197" t="str">
        <f t="shared" si="250"/>
        <v/>
      </c>
      <c r="H1216" s="197"/>
      <c r="I1216" s="197"/>
      <c r="J1216" s="197"/>
      <c r="K1216" s="197"/>
      <c r="L1216" s="197"/>
      <c r="M1216" s="197"/>
      <c r="N1216" s="199"/>
      <c r="O1216" s="199"/>
      <c r="P1216" s="199"/>
      <c r="Q1216" s="199"/>
      <c r="R1216" s="197"/>
      <c r="S1216" s="197"/>
      <c r="T1216" s="197"/>
      <c r="U1216" s="197"/>
      <c r="V1216" s="199" t="str">
        <f t="shared" si="251"/>
        <v/>
      </c>
      <c r="W1216" s="199" t="str">
        <f t="shared" si="252"/>
        <v/>
      </c>
      <c r="X1216" s="199" t="str">
        <f t="shared" si="253"/>
        <v/>
      </c>
      <c r="Y1216" s="199" t="str">
        <f t="shared" si="254"/>
        <v/>
      </c>
    </row>
    <row r="1217" spans="1:25" ht="34.5" customHeight="1" x14ac:dyDescent="0.25">
      <c r="A1217" s="197" t="str">
        <f t="shared" si="249"/>
        <v/>
      </c>
      <c r="B1217" s="198"/>
      <c r="C1217" s="198"/>
      <c r="D1217" s="197" t="str">
        <f t="shared" si="248"/>
        <v/>
      </c>
      <c r="E1217" s="198"/>
      <c r="F1217" s="197"/>
      <c r="G1217" s="197" t="str">
        <f t="shared" si="250"/>
        <v/>
      </c>
      <c r="H1217" s="197"/>
      <c r="I1217" s="197"/>
      <c r="J1217" s="197"/>
      <c r="K1217" s="197"/>
      <c r="L1217" s="197"/>
      <c r="M1217" s="197"/>
      <c r="N1217" s="199"/>
      <c r="O1217" s="199"/>
      <c r="P1217" s="199"/>
      <c r="Q1217" s="199"/>
      <c r="R1217" s="197"/>
      <c r="S1217" s="197"/>
      <c r="T1217" s="197"/>
      <c r="U1217" s="197"/>
      <c r="V1217" s="199" t="str">
        <f t="shared" si="251"/>
        <v/>
      </c>
      <c r="W1217" s="199" t="str">
        <f t="shared" si="252"/>
        <v/>
      </c>
      <c r="X1217" s="199" t="str">
        <f t="shared" si="253"/>
        <v/>
      </c>
      <c r="Y1217" s="199" t="str">
        <f t="shared" si="254"/>
        <v/>
      </c>
    </row>
    <row r="1218" spans="1:25" ht="34.5" customHeight="1" x14ac:dyDescent="0.25">
      <c r="A1218" s="197" t="str">
        <f t="shared" si="249"/>
        <v/>
      </c>
      <c r="B1218" s="198"/>
      <c r="C1218" s="198"/>
      <c r="D1218" s="197" t="str">
        <f t="shared" si="248"/>
        <v/>
      </c>
      <c r="E1218" s="198"/>
      <c r="F1218" s="197"/>
      <c r="G1218" s="197" t="str">
        <f t="shared" si="250"/>
        <v/>
      </c>
      <c r="H1218" s="197"/>
      <c r="I1218" s="197"/>
      <c r="J1218" s="197"/>
      <c r="K1218" s="197"/>
      <c r="L1218" s="197"/>
      <c r="M1218" s="197"/>
      <c r="N1218" s="199"/>
      <c r="O1218" s="199"/>
      <c r="P1218" s="199"/>
      <c r="Q1218" s="199"/>
      <c r="R1218" s="197"/>
      <c r="S1218" s="197"/>
      <c r="T1218" s="197"/>
      <c r="U1218" s="197"/>
      <c r="V1218" s="199" t="str">
        <f t="shared" si="251"/>
        <v/>
      </c>
      <c r="W1218" s="199" t="str">
        <f t="shared" si="252"/>
        <v/>
      </c>
      <c r="X1218" s="199" t="str">
        <f t="shared" si="253"/>
        <v/>
      </c>
      <c r="Y1218" s="199" t="str">
        <f t="shared" si="254"/>
        <v/>
      </c>
    </row>
    <row r="1219" spans="1:25" ht="34.5" customHeight="1" x14ac:dyDescent="0.25">
      <c r="A1219" s="197" t="str">
        <f t="shared" si="249"/>
        <v/>
      </c>
      <c r="B1219" s="198"/>
      <c r="C1219" s="198"/>
      <c r="D1219" s="197" t="str">
        <f t="shared" si="248"/>
        <v/>
      </c>
      <c r="E1219" s="198"/>
      <c r="F1219" s="197"/>
      <c r="G1219" s="197" t="str">
        <f t="shared" si="250"/>
        <v/>
      </c>
      <c r="H1219" s="197"/>
      <c r="I1219" s="197"/>
      <c r="J1219" s="197"/>
      <c r="K1219" s="197"/>
      <c r="L1219" s="197"/>
      <c r="M1219" s="197"/>
      <c r="N1219" s="199"/>
      <c r="O1219" s="199"/>
      <c r="P1219" s="199"/>
      <c r="Q1219" s="199"/>
      <c r="R1219" s="197"/>
      <c r="S1219" s="197"/>
      <c r="T1219" s="197"/>
      <c r="U1219" s="197"/>
      <c r="V1219" s="199" t="str">
        <f t="shared" si="251"/>
        <v/>
      </c>
      <c r="W1219" s="199" t="str">
        <f t="shared" si="252"/>
        <v/>
      </c>
      <c r="X1219" s="199" t="str">
        <f t="shared" si="253"/>
        <v/>
      </c>
      <c r="Y1219" s="199" t="str">
        <f t="shared" si="254"/>
        <v/>
      </c>
    </row>
    <row r="1220" spans="1:25" ht="34.5" customHeight="1" x14ac:dyDescent="0.25">
      <c r="A1220" s="197" t="str">
        <f t="shared" si="249"/>
        <v/>
      </c>
      <c r="B1220" s="198"/>
      <c r="C1220" s="198"/>
      <c r="D1220" s="197" t="str">
        <f t="shared" si="248"/>
        <v/>
      </c>
      <c r="E1220" s="198"/>
      <c r="F1220" s="197"/>
      <c r="G1220" s="197" t="str">
        <f t="shared" si="250"/>
        <v/>
      </c>
      <c r="H1220" s="197"/>
      <c r="I1220" s="197"/>
      <c r="J1220" s="197"/>
      <c r="K1220" s="197"/>
      <c r="L1220" s="197"/>
      <c r="M1220" s="197"/>
      <c r="N1220" s="199"/>
      <c r="O1220" s="199"/>
      <c r="P1220" s="199"/>
      <c r="Q1220" s="199"/>
      <c r="R1220" s="197"/>
      <c r="S1220" s="197"/>
      <c r="T1220" s="197"/>
      <c r="U1220" s="197"/>
      <c r="V1220" s="199" t="str">
        <f t="shared" si="251"/>
        <v/>
      </c>
      <c r="W1220" s="199" t="str">
        <f t="shared" si="252"/>
        <v/>
      </c>
      <c r="X1220" s="199" t="str">
        <f t="shared" si="253"/>
        <v/>
      </c>
      <c r="Y1220" s="199" t="str">
        <f t="shared" si="254"/>
        <v/>
      </c>
    </row>
    <row r="1221" spans="1:25" ht="34.5" customHeight="1" x14ac:dyDescent="0.25">
      <c r="A1221" s="197" t="str">
        <f t="shared" si="249"/>
        <v/>
      </c>
      <c r="B1221" s="198"/>
      <c r="C1221" s="198"/>
      <c r="D1221" s="197" t="str">
        <f t="shared" ref="D1221:D1284" si="255">IF(E1221="","",WEEKNUM(E1221,21))</f>
        <v/>
      </c>
      <c r="E1221" s="198"/>
      <c r="F1221" s="197"/>
      <c r="G1221" s="197" t="str">
        <f t="shared" si="250"/>
        <v/>
      </c>
      <c r="H1221" s="197"/>
      <c r="I1221" s="197"/>
      <c r="J1221" s="197"/>
      <c r="K1221" s="197"/>
      <c r="L1221" s="197"/>
      <c r="M1221" s="197"/>
      <c r="N1221" s="199"/>
      <c r="O1221" s="199"/>
      <c r="P1221" s="199"/>
      <c r="Q1221" s="199"/>
      <c r="R1221" s="197"/>
      <c r="S1221" s="197"/>
      <c r="T1221" s="197"/>
      <c r="U1221" s="197"/>
      <c r="V1221" s="199" t="str">
        <f t="shared" si="251"/>
        <v/>
      </c>
      <c r="W1221" s="199" t="str">
        <f t="shared" si="252"/>
        <v/>
      </c>
      <c r="X1221" s="199" t="str">
        <f t="shared" si="253"/>
        <v/>
      </c>
      <c r="Y1221" s="199" t="str">
        <f t="shared" si="254"/>
        <v/>
      </c>
    </row>
    <row r="1222" spans="1:25" ht="34.5" customHeight="1" x14ac:dyDescent="0.25">
      <c r="A1222" s="197" t="str">
        <f t="shared" si="249"/>
        <v/>
      </c>
      <c r="B1222" s="198"/>
      <c r="C1222" s="198"/>
      <c r="D1222" s="197" t="str">
        <f t="shared" si="255"/>
        <v/>
      </c>
      <c r="E1222" s="198"/>
      <c r="F1222" s="197"/>
      <c r="G1222" s="197" t="str">
        <f t="shared" si="250"/>
        <v/>
      </c>
      <c r="H1222" s="197"/>
      <c r="I1222" s="197"/>
      <c r="J1222" s="197"/>
      <c r="K1222" s="197"/>
      <c r="L1222" s="197"/>
      <c r="M1222" s="197"/>
      <c r="N1222" s="199"/>
      <c r="O1222" s="199"/>
      <c r="P1222" s="199"/>
      <c r="Q1222" s="199"/>
      <c r="R1222" s="197"/>
      <c r="S1222" s="197"/>
      <c r="T1222" s="197"/>
      <c r="U1222" s="197"/>
      <c r="V1222" s="199" t="str">
        <f t="shared" si="251"/>
        <v/>
      </c>
      <c r="W1222" s="199" t="str">
        <f t="shared" si="252"/>
        <v/>
      </c>
      <c r="X1222" s="199" t="str">
        <f t="shared" si="253"/>
        <v/>
      </c>
      <c r="Y1222" s="199" t="str">
        <f t="shared" si="254"/>
        <v/>
      </c>
    </row>
    <row r="1223" spans="1:25" ht="34.5" customHeight="1" x14ac:dyDescent="0.25">
      <c r="A1223" s="197" t="str">
        <f t="shared" si="249"/>
        <v/>
      </c>
      <c r="B1223" s="198"/>
      <c r="C1223" s="198"/>
      <c r="D1223" s="197" t="str">
        <f t="shared" si="255"/>
        <v/>
      </c>
      <c r="E1223" s="198"/>
      <c r="F1223" s="197"/>
      <c r="G1223" s="197" t="str">
        <f t="shared" si="250"/>
        <v/>
      </c>
      <c r="H1223" s="197"/>
      <c r="I1223" s="197"/>
      <c r="J1223" s="197"/>
      <c r="K1223" s="197"/>
      <c r="L1223" s="197"/>
      <c r="M1223" s="197"/>
      <c r="N1223" s="199"/>
      <c r="O1223" s="199"/>
      <c r="P1223" s="199"/>
      <c r="Q1223" s="199"/>
      <c r="R1223" s="197"/>
      <c r="S1223" s="197"/>
      <c r="T1223" s="197"/>
      <c r="U1223" s="197"/>
      <c r="V1223" s="199" t="str">
        <f t="shared" si="251"/>
        <v/>
      </c>
      <c r="W1223" s="199" t="str">
        <f t="shared" si="252"/>
        <v/>
      </c>
      <c r="X1223" s="199" t="str">
        <f t="shared" si="253"/>
        <v/>
      </c>
      <c r="Y1223" s="199" t="str">
        <f t="shared" si="254"/>
        <v/>
      </c>
    </row>
    <row r="1224" spans="1:25" ht="34.5" customHeight="1" x14ac:dyDescent="0.25">
      <c r="A1224" s="197" t="str">
        <f t="shared" ref="A1224:A1287" si="256">IF(B1224="","",WEEKNUM(B1224,21))</f>
        <v/>
      </c>
      <c r="B1224" s="198"/>
      <c r="C1224" s="198"/>
      <c r="D1224" s="197" t="str">
        <f t="shared" si="255"/>
        <v/>
      </c>
      <c r="E1224" s="198"/>
      <c r="F1224" s="197"/>
      <c r="G1224" s="197" t="str">
        <f t="shared" si="250"/>
        <v/>
      </c>
      <c r="H1224" s="197"/>
      <c r="I1224" s="197"/>
      <c r="J1224" s="197"/>
      <c r="K1224" s="197"/>
      <c r="L1224" s="197"/>
      <c r="M1224" s="197"/>
      <c r="N1224" s="199"/>
      <c r="O1224" s="199"/>
      <c r="P1224" s="199"/>
      <c r="Q1224" s="199"/>
      <c r="R1224" s="197"/>
      <c r="S1224" s="197"/>
      <c r="T1224" s="197"/>
      <c r="U1224" s="197"/>
      <c r="V1224" s="199" t="str">
        <f t="shared" si="251"/>
        <v/>
      </c>
      <c r="W1224" s="199" t="str">
        <f t="shared" si="252"/>
        <v/>
      </c>
      <c r="X1224" s="199" t="str">
        <f t="shared" si="253"/>
        <v/>
      </c>
      <c r="Y1224" s="199" t="str">
        <f t="shared" si="254"/>
        <v/>
      </c>
    </row>
    <row r="1225" spans="1:25" ht="34.5" customHeight="1" x14ac:dyDescent="0.25">
      <c r="A1225" s="197" t="str">
        <f t="shared" si="256"/>
        <v/>
      </c>
      <c r="B1225" s="198"/>
      <c r="C1225" s="198"/>
      <c r="D1225" s="197" t="str">
        <f t="shared" si="255"/>
        <v/>
      </c>
      <c r="E1225" s="198"/>
      <c r="F1225" s="197"/>
      <c r="G1225" s="197" t="str">
        <f t="shared" si="250"/>
        <v/>
      </c>
      <c r="H1225" s="197"/>
      <c r="I1225" s="197"/>
      <c r="J1225" s="197"/>
      <c r="K1225" s="197"/>
      <c r="L1225" s="197"/>
      <c r="M1225" s="197"/>
      <c r="N1225" s="199"/>
      <c r="O1225" s="199"/>
      <c r="P1225" s="199"/>
      <c r="Q1225" s="199"/>
      <c r="R1225" s="197"/>
      <c r="S1225" s="197"/>
      <c r="T1225" s="197"/>
      <c r="U1225" s="197"/>
      <c r="V1225" s="199" t="str">
        <f t="shared" si="251"/>
        <v/>
      </c>
      <c r="W1225" s="199" t="str">
        <f t="shared" si="252"/>
        <v/>
      </c>
      <c r="X1225" s="199" t="str">
        <f t="shared" si="253"/>
        <v/>
      </c>
      <c r="Y1225" s="199" t="str">
        <f t="shared" si="254"/>
        <v/>
      </c>
    </row>
    <row r="1226" spans="1:25" ht="34.5" customHeight="1" x14ac:dyDescent="0.25">
      <c r="A1226" s="197" t="str">
        <f t="shared" si="256"/>
        <v/>
      </c>
      <c r="B1226" s="198"/>
      <c r="C1226" s="198"/>
      <c r="D1226" s="197" t="str">
        <f t="shared" si="255"/>
        <v/>
      </c>
      <c r="E1226" s="198"/>
      <c r="F1226" s="197"/>
      <c r="G1226" s="197" t="str">
        <f t="shared" si="250"/>
        <v/>
      </c>
      <c r="H1226" s="197"/>
      <c r="I1226" s="197"/>
      <c r="J1226" s="197"/>
      <c r="K1226" s="197"/>
      <c r="L1226" s="197"/>
      <c r="M1226" s="197"/>
      <c r="N1226" s="199"/>
      <c r="O1226" s="199"/>
      <c r="P1226" s="199"/>
      <c r="Q1226" s="199"/>
      <c r="R1226" s="197"/>
      <c r="S1226" s="197"/>
      <c r="T1226" s="197"/>
      <c r="U1226" s="197"/>
      <c r="V1226" s="199" t="str">
        <f t="shared" si="251"/>
        <v/>
      </c>
      <c r="W1226" s="199" t="str">
        <f t="shared" si="252"/>
        <v/>
      </c>
      <c r="X1226" s="199" t="str">
        <f t="shared" si="253"/>
        <v/>
      </c>
      <c r="Y1226" s="199" t="str">
        <f t="shared" si="254"/>
        <v/>
      </c>
    </row>
    <row r="1227" spans="1:25" ht="34.5" customHeight="1" x14ac:dyDescent="0.25">
      <c r="A1227" s="197" t="str">
        <f t="shared" si="256"/>
        <v/>
      </c>
      <c r="B1227" s="198"/>
      <c r="C1227" s="198"/>
      <c r="D1227" s="197" t="str">
        <f t="shared" si="255"/>
        <v/>
      </c>
      <c r="E1227" s="198"/>
      <c r="F1227" s="197"/>
      <c r="G1227" s="197" t="str">
        <f t="shared" si="250"/>
        <v/>
      </c>
      <c r="H1227" s="197"/>
      <c r="I1227" s="197"/>
      <c r="J1227" s="197"/>
      <c r="K1227" s="197"/>
      <c r="L1227" s="197"/>
      <c r="M1227" s="197"/>
      <c r="N1227" s="199"/>
      <c r="O1227" s="199"/>
      <c r="P1227" s="199"/>
      <c r="Q1227" s="199"/>
      <c r="R1227" s="197"/>
      <c r="S1227" s="197"/>
      <c r="T1227" s="197"/>
      <c r="U1227" s="197"/>
      <c r="V1227" s="199" t="str">
        <f t="shared" si="251"/>
        <v/>
      </c>
      <c r="W1227" s="199" t="str">
        <f t="shared" si="252"/>
        <v/>
      </c>
      <c r="X1227" s="199" t="str">
        <f t="shared" si="253"/>
        <v/>
      </c>
      <c r="Y1227" s="199" t="str">
        <f t="shared" si="254"/>
        <v/>
      </c>
    </row>
    <row r="1228" spans="1:25" ht="34.5" customHeight="1" x14ac:dyDescent="0.25">
      <c r="A1228" s="197" t="str">
        <f t="shared" si="256"/>
        <v/>
      </c>
      <c r="B1228" s="198"/>
      <c r="C1228" s="198"/>
      <c r="D1228" s="197" t="str">
        <f t="shared" si="255"/>
        <v/>
      </c>
      <c r="E1228" s="198"/>
      <c r="F1228" s="197"/>
      <c r="G1228" s="197" t="str">
        <f t="shared" si="250"/>
        <v/>
      </c>
      <c r="H1228" s="197"/>
      <c r="I1228" s="197"/>
      <c r="J1228" s="197"/>
      <c r="K1228" s="197"/>
      <c r="L1228" s="197"/>
      <c r="M1228" s="197"/>
      <c r="N1228" s="199"/>
      <c r="O1228" s="199"/>
      <c r="P1228" s="199"/>
      <c r="Q1228" s="199"/>
      <c r="R1228" s="197"/>
      <c r="S1228" s="197"/>
      <c r="T1228" s="197"/>
      <c r="U1228" s="197"/>
      <c r="V1228" s="199" t="str">
        <f t="shared" si="251"/>
        <v/>
      </c>
      <c r="W1228" s="199" t="str">
        <f t="shared" si="252"/>
        <v/>
      </c>
      <c r="X1228" s="199" t="str">
        <f t="shared" si="253"/>
        <v/>
      </c>
      <c r="Y1228" s="199" t="str">
        <f t="shared" si="254"/>
        <v/>
      </c>
    </row>
    <row r="1229" spans="1:25" ht="34.5" customHeight="1" x14ac:dyDescent="0.25">
      <c r="A1229" s="197" t="str">
        <f t="shared" si="256"/>
        <v/>
      </c>
      <c r="B1229" s="198"/>
      <c r="C1229" s="198"/>
      <c r="D1229" s="197" t="str">
        <f t="shared" si="255"/>
        <v/>
      </c>
      <c r="E1229" s="198"/>
      <c r="F1229" s="197"/>
      <c r="G1229" s="197" t="str">
        <f t="shared" si="250"/>
        <v/>
      </c>
      <c r="H1229" s="197"/>
      <c r="I1229" s="197"/>
      <c r="J1229" s="197"/>
      <c r="K1229" s="197"/>
      <c r="L1229" s="197"/>
      <c r="M1229" s="197"/>
      <c r="N1229" s="199"/>
      <c r="O1229" s="199"/>
      <c r="P1229" s="199"/>
      <c r="Q1229" s="199"/>
      <c r="R1229" s="197"/>
      <c r="S1229" s="197"/>
      <c r="T1229" s="197"/>
      <c r="U1229" s="197"/>
      <c r="V1229" s="199" t="str">
        <f t="shared" si="251"/>
        <v/>
      </c>
      <c r="W1229" s="199" t="str">
        <f t="shared" si="252"/>
        <v/>
      </c>
      <c r="X1229" s="199" t="str">
        <f t="shared" si="253"/>
        <v/>
      </c>
      <c r="Y1229" s="199" t="str">
        <f t="shared" si="254"/>
        <v/>
      </c>
    </row>
    <row r="1230" spans="1:25" ht="34.5" customHeight="1" x14ac:dyDescent="0.25">
      <c r="A1230" s="197" t="str">
        <f t="shared" si="256"/>
        <v/>
      </c>
      <c r="B1230" s="198"/>
      <c r="C1230" s="198"/>
      <c r="D1230" s="197" t="str">
        <f t="shared" si="255"/>
        <v/>
      </c>
      <c r="E1230" s="198"/>
      <c r="F1230" s="197"/>
      <c r="G1230" s="197" t="str">
        <f t="shared" si="250"/>
        <v/>
      </c>
      <c r="H1230" s="197"/>
      <c r="I1230" s="197"/>
      <c r="J1230" s="197"/>
      <c r="K1230" s="197"/>
      <c r="L1230" s="197"/>
      <c r="M1230" s="197"/>
      <c r="N1230" s="199"/>
      <c r="O1230" s="199"/>
      <c r="P1230" s="199"/>
      <c r="Q1230" s="199"/>
      <c r="R1230" s="197"/>
      <c r="S1230" s="197"/>
      <c r="T1230" s="197"/>
      <c r="U1230" s="197"/>
      <c r="V1230" s="199" t="str">
        <f t="shared" si="251"/>
        <v/>
      </c>
      <c r="W1230" s="199" t="str">
        <f t="shared" si="252"/>
        <v/>
      </c>
      <c r="X1230" s="199" t="str">
        <f t="shared" si="253"/>
        <v/>
      </c>
      <c r="Y1230" s="199" t="str">
        <f t="shared" si="254"/>
        <v/>
      </c>
    </row>
    <row r="1231" spans="1:25" ht="34.5" customHeight="1" x14ac:dyDescent="0.25">
      <c r="A1231" s="197" t="str">
        <f t="shared" si="256"/>
        <v/>
      </c>
      <c r="B1231" s="198"/>
      <c r="C1231" s="198"/>
      <c r="D1231" s="197" t="str">
        <f t="shared" si="255"/>
        <v/>
      </c>
      <c r="E1231" s="198"/>
      <c r="F1231" s="197"/>
      <c r="G1231" s="197" t="str">
        <f t="shared" si="250"/>
        <v/>
      </c>
      <c r="H1231" s="197"/>
      <c r="I1231" s="197"/>
      <c r="J1231" s="197"/>
      <c r="K1231" s="197"/>
      <c r="L1231" s="197"/>
      <c r="M1231" s="197"/>
      <c r="N1231" s="199"/>
      <c r="O1231" s="199"/>
      <c r="P1231" s="199"/>
      <c r="Q1231" s="199"/>
      <c r="R1231" s="197"/>
      <c r="S1231" s="197"/>
      <c r="T1231" s="197"/>
      <c r="U1231" s="197"/>
      <c r="V1231" s="199" t="str">
        <f t="shared" si="251"/>
        <v/>
      </c>
      <c r="W1231" s="199" t="str">
        <f t="shared" si="252"/>
        <v/>
      </c>
      <c r="X1231" s="199" t="str">
        <f t="shared" si="253"/>
        <v/>
      </c>
      <c r="Y1231" s="199" t="str">
        <f t="shared" si="254"/>
        <v/>
      </c>
    </row>
    <row r="1232" spans="1:25" ht="34.5" customHeight="1" x14ac:dyDescent="0.25">
      <c r="A1232" s="197" t="str">
        <f t="shared" si="256"/>
        <v/>
      </c>
      <c r="B1232" s="198"/>
      <c r="C1232" s="198"/>
      <c r="D1232" s="197" t="str">
        <f t="shared" si="255"/>
        <v/>
      </c>
      <c r="E1232" s="198"/>
      <c r="F1232" s="197"/>
      <c r="G1232" s="197" t="str">
        <f t="shared" si="250"/>
        <v/>
      </c>
      <c r="H1232" s="197"/>
      <c r="I1232" s="197"/>
      <c r="J1232" s="197"/>
      <c r="K1232" s="197"/>
      <c r="L1232" s="197"/>
      <c r="M1232" s="197"/>
      <c r="N1232" s="199"/>
      <c r="O1232" s="199"/>
      <c r="P1232" s="199"/>
      <c r="Q1232" s="199"/>
      <c r="R1232" s="197"/>
      <c r="S1232" s="197"/>
      <c r="T1232" s="197"/>
      <c r="U1232" s="197"/>
      <c r="V1232" s="199" t="str">
        <f t="shared" si="251"/>
        <v/>
      </c>
      <c r="W1232" s="199" t="str">
        <f t="shared" si="252"/>
        <v/>
      </c>
      <c r="X1232" s="199" t="str">
        <f t="shared" si="253"/>
        <v/>
      </c>
      <c r="Y1232" s="199" t="str">
        <f t="shared" si="254"/>
        <v/>
      </c>
    </row>
    <row r="1233" spans="1:25" ht="34.5" customHeight="1" x14ac:dyDescent="0.25">
      <c r="A1233" s="197" t="str">
        <f t="shared" si="256"/>
        <v/>
      </c>
      <c r="B1233" s="198"/>
      <c r="C1233" s="198"/>
      <c r="D1233" s="197" t="str">
        <f t="shared" si="255"/>
        <v/>
      </c>
      <c r="E1233" s="198"/>
      <c r="F1233" s="197"/>
      <c r="G1233" s="197" t="str">
        <f t="shared" si="250"/>
        <v/>
      </c>
      <c r="H1233" s="197"/>
      <c r="I1233" s="197"/>
      <c r="J1233" s="197"/>
      <c r="K1233" s="197"/>
      <c r="L1233" s="197"/>
      <c r="M1233" s="197"/>
      <c r="N1233" s="199"/>
      <c r="O1233" s="199"/>
      <c r="P1233" s="199"/>
      <c r="Q1233" s="199"/>
      <c r="R1233" s="197"/>
      <c r="S1233" s="197"/>
      <c r="T1233" s="197"/>
      <c r="U1233" s="197"/>
      <c r="V1233" s="199" t="str">
        <f t="shared" si="251"/>
        <v/>
      </c>
      <c r="W1233" s="199" t="str">
        <f t="shared" si="252"/>
        <v/>
      </c>
      <c r="X1233" s="199" t="str">
        <f t="shared" si="253"/>
        <v/>
      </c>
      <c r="Y1233" s="199" t="str">
        <f t="shared" si="254"/>
        <v/>
      </c>
    </row>
    <row r="1234" spans="1:25" ht="34.5" customHeight="1" x14ac:dyDescent="0.25">
      <c r="A1234" s="197" t="str">
        <f t="shared" si="256"/>
        <v/>
      </c>
      <c r="B1234" s="198"/>
      <c r="C1234" s="198"/>
      <c r="D1234" s="197" t="str">
        <f t="shared" si="255"/>
        <v/>
      </c>
      <c r="E1234" s="198"/>
      <c r="F1234" s="197"/>
      <c r="G1234" s="197" t="str">
        <f t="shared" si="250"/>
        <v/>
      </c>
      <c r="H1234" s="197"/>
      <c r="I1234" s="197"/>
      <c r="J1234" s="197"/>
      <c r="K1234" s="197"/>
      <c r="L1234" s="197"/>
      <c r="M1234" s="197"/>
      <c r="N1234" s="199"/>
      <c r="O1234" s="199"/>
      <c r="P1234" s="199"/>
      <c r="Q1234" s="199"/>
      <c r="R1234" s="197"/>
      <c r="S1234" s="197"/>
      <c r="T1234" s="197"/>
      <c r="U1234" s="197"/>
      <c r="V1234" s="199" t="str">
        <f t="shared" si="251"/>
        <v/>
      </c>
      <c r="W1234" s="199" t="str">
        <f t="shared" si="252"/>
        <v/>
      </c>
      <c r="X1234" s="199" t="str">
        <f t="shared" si="253"/>
        <v/>
      </c>
      <c r="Y1234" s="199" t="str">
        <f t="shared" si="254"/>
        <v/>
      </c>
    </row>
    <row r="1235" spans="1:25" ht="34.5" customHeight="1" x14ac:dyDescent="0.25">
      <c r="A1235" s="197" t="str">
        <f t="shared" si="256"/>
        <v/>
      </c>
      <c r="B1235" s="198"/>
      <c r="C1235" s="198"/>
      <c r="D1235" s="197" t="str">
        <f t="shared" si="255"/>
        <v/>
      </c>
      <c r="E1235" s="198"/>
      <c r="F1235" s="197"/>
      <c r="G1235" s="197" t="str">
        <f t="shared" si="250"/>
        <v/>
      </c>
      <c r="H1235" s="197"/>
      <c r="I1235" s="197"/>
      <c r="J1235" s="197"/>
      <c r="K1235" s="197"/>
      <c r="L1235" s="197"/>
      <c r="M1235" s="197"/>
      <c r="N1235" s="199"/>
      <c r="O1235" s="199"/>
      <c r="P1235" s="199"/>
      <c r="Q1235" s="199"/>
      <c r="R1235" s="197"/>
      <c r="S1235" s="197"/>
      <c r="T1235" s="197"/>
      <c r="U1235" s="197"/>
      <c r="V1235" s="199" t="str">
        <f t="shared" si="251"/>
        <v/>
      </c>
      <c r="W1235" s="199" t="str">
        <f t="shared" si="252"/>
        <v/>
      </c>
      <c r="X1235" s="199" t="str">
        <f t="shared" si="253"/>
        <v/>
      </c>
      <c r="Y1235" s="199" t="str">
        <f t="shared" si="254"/>
        <v/>
      </c>
    </row>
    <row r="1236" spans="1:25" ht="34.5" customHeight="1" x14ac:dyDescent="0.25">
      <c r="A1236" s="197" t="str">
        <f t="shared" si="256"/>
        <v/>
      </c>
      <c r="B1236" s="198"/>
      <c r="C1236" s="198"/>
      <c r="D1236" s="197" t="str">
        <f t="shared" si="255"/>
        <v/>
      </c>
      <c r="E1236" s="198"/>
      <c r="F1236" s="197"/>
      <c r="G1236" s="197" t="str">
        <f t="shared" si="250"/>
        <v/>
      </c>
      <c r="H1236" s="197"/>
      <c r="I1236" s="197"/>
      <c r="J1236" s="197"/>
      <c r="K1236" s="197"/>
      <c r="L1236" s="197"/>
      <c r="M1236" s="197"/>
      <c r="N1236" s="199"/>
      <c r="O1236" s="199"/>
      <c r="P1236" s="199"/>
      <c r="Q1236" s="199"/>
      <c r="R1236" s="197"/>
      <c r="S1236" s="197"/>
      <c r="T1236" s="197"/>
      <c r="U1236" s="197"/>
      <c r="V1236" s="199" t="str">
        <f t="shared" si="251"/>
        <v/>
      </c>
      <c r="W1236" s="199" t="str">
        <f t="shared" si="252"/>
        <v/>
      </c>
      <c r="X1236" s="199" t="str">
        <f t="shared" si="253"/>
        <v/>
      </c>
      <c r="Y1236" s="199" t="str">
        <f t="shared" si="254"/>
        <v/>
      </c>
    </row>
    <row r="1237" spans="1:25" ht="34.5" customHeight="1" x14ac:dyDescent="0.25">
      <c r="A1237" s="197" t="str">
        <f t="shared" si="256"/>
        <v/>
      </c>
      <c r="B1237" s="198"/>
      <c r="C1237" s="198"/>
      <c r="D1237" s="197" t="str">
        <f t="shared" si="255"/>
        <v/>
      </c>
      <c r="E1237" s="198"/>
      <c r="F1237" s="197"/>
      <c r="G1237" s="197" t="str">
        <f t="shared" si="250"/>
        <v/>
      </c>
      <c r="H1237" s="197"/>
      <c r="I1237" s="197"/>
      <c r="J1237" s="197"/>
      <c r="K1237" s="197"/>
      <c r="L1237" s="197"/>
      <c r="M1237" s="197"/>
      <c r="N1237" s="199"/>
      <c r="O1237" s="199"/>
      <c r="P1237" s="199"/>
      <c r="Q1237" s="199"/>
      <c r="R1237" s="197"/>
      <c r="S1237" s="197"/>
      <c r="T1237" s="197"/>
      <c r="U1237" s="197"/>
      <c r="V1237" s="199" t="str">
        <f t="shared" si="251"/>
        <v/>
      </c>
      <c r="W1237" s="199" t="str">
        <f t="shared" si="252"/>
        <v/>
      </c>
      <c r="X1237" s="199" t="str">
        <f t="shared" si="253"/>
        <v/>
      </c>
      <c r="Y1237" s="199" t="str">
        <f t="shared" si="254"/>
        <v/>
      </c>
    </row>
    <row r="1238" spans="1:25" ht="34.5" customHeight="1" x14ac:dyDescent="0.25">
      <c r="A1238" s="197" t="str">
        <f t="shared" si="256"/>
        <v/>
      </c>
      <c r="B1238" s="198"/>
      <c r="C1238" s="198"/>
      <c r="D1238" s="197" t="str">
        <f t="shared" si="255"/>
        <v/>
      </c>
      <c r="E1238" s="198"/>
      <c r="F1238" s="197"/>
      <c r="G1238" s="197" t="str">
        <f t="shared" si="250"/>
        <v/>
      </c>
      <c r="H1238" s="197"/>
      <c r="I1238" s="197"/>
      <c r="J1238" s="197"/>
      <c r="K1238" s="197"/>
      <c r="L1238" s="197"/>
      <c r="M1238" s="197"/>
      <c r="N1238" s="199"/>
      <c r="O1238" s="199"/>
      <c r="P1238" s="199"/>
      <c r="Q1238" s="199"/>
      <c r="R1238" s="197"/>
      <c r="S1238" s="197"/>
      <c r="T1238" s="197"/>
      <c r="U1238" s="197"/>
      <c r="V1238" s="199" t="str">
        <f t="shared" si="251"/>
        <v/>
      </c>
      <c r="W1238" s="199" t="str">
        <f t="shared" si="252"/>
        <v/>
      </c>
      <c r="X1238" s="199" t="str">
        <f t="shared" si="253"/>
        <v/>
      </c>
      <c r="Y1238" s="199" t="str">
        <f t="shared" si="254"/>
        <v/>
      </c>
    </row>
    <row r="1239" spans="1:25" ht="34.5" customHeight="1" x14ac:dyDescent="0.25">
      <c r="A1239" s="197" t="str">
        <f t="shared" si="256"/>
        <v/>
      </c>
      <c r="B1239" s="198"/>
      <c r="C1239" s="198"/>
      <c r="D1239" s="197" t="str">
        <f t="shared" si="255"/>
        <v/>
      </c>
      <c r="E1239" s="198"/>
      <c r="F1239" s="197"/>
      <c r="G1239" s="197" t="str">
        <f t="shared" ref="G1239:G1302" si="257">IF(E1239="","",IF(E1239=B1237,"Ja","Nein"))</f>
        <v/>
      </c>
      <c r="H1239" s="197"/>
      <c r="I1239" s="197"/>
      <c r="J1239" s="197"/>
      <c r="K1239" s="197"/>
      <c r="L1239" s="197"/>
      <c r="M1239" s="197"/>
      <c r="N1239" s="199"/>
      <c r="O1239" s="199"/>
      <c r="P1239" s="199"/>
      <c r="Q1239" s="199"/>
      <c r="R1239" s="197"/>
      <c r="S1239" s="197"/>
      <c r="T1239" s="197"/>
      <c r="U1239" s="197"/>
      <c r="V1239" s="199" t="str">
        <f t="shared" si="251"/>
        <v/>
      </c>
      <c r="W1239" s="199" t="str">
        <f t="shared" si="252"/>
        <v/>
      </c>
      <c r="X1239" s="199" t="str">
        <f t="shared" si="253"/>
        <v/>
      </c>
      <c r="Y1239" s="199" t="str">
        <f t="shared" si="254"/>
        <v/>
      </c>
    </row>
    <row r="1240" spans="1:25" ht="34.5" customHeight="1" x14ac:dyDescent="0.25">
      <c r="A1240" s="197" t="str">
        <f t="shared" si="256"/>
        <v/>
      </c>
      <c r="B1240" s="198"/>
      <c r="C1240" s="198"/>
      <c r="D1240" s="197" t="str">
        <f t="shared" si="255"/>
        <v/>
      </c>
      <c r="E1240" s="198"/>
      <c r="F1240" s="197"/>
      <c r="G1240" s="197" t="str">
        <f t="shared" si="257"/>
        <v/>
      </c>
      <c r="H1240" s="197"/>
      <c r="I1240" s="197"/>
      <c r="J1240" s="197"/>
      <c r="K1240" s="197"/>
      <c r="L1240" s="197"/>
      <c r="M1240" s="197"/>
      <c r="N1240" s="199"/>
      <c r="O1240" s="199"/>
      <c r="P1240" s="199"/>
      <c r="Q1240" s="199"/>
      <c r="R1240" s="197"/>
      <c r="S1240" s="197"/>
      <c r="T1240" s="197"/>
      <c r="U1240" s="197"/>
      <c r="V1240" s="199" t="str">
        <f t="shared" si="251"/>
        <v/>
      </c>
      <c r="W1240" s="199" t="str">
        <f t="shared" si="252"/>
        <v/>
      </c>
      <c r="X1240" s="199" t="str">
        <f t="shared" si="253"/>
        <v/>
      </c>
      <c r="Y1240" s="199" t="str">
        <f t="shared" si="254"/>
        <v/>
      </c>
    </row>
    <row r="1241" spans="1:25" ht="34.5" customHeight="1" x14ac:dyDescent="0.25">
      <c r="A1241" s="197" t="str">
        <f t="shared" si="256"/>
        <v/>
      </c>
      <c r="B1241" s="198"/>
      <c r="C1241" s="198"/>
      <c r="D1241" s="197" t="str">
        <f t="shared" si="255"/>
        <v/>
      </c>
      <c r="E1241" s="198"/>
      <c r="F1241" s="197"/>
      <c r="G1241" s="197" t="str">
        <f t="shared" si="257"/>
        <v/>
      </c>
      <c r="H1241" s="197"/>
      <c r="I1241" s="197"/>
      <c r="J1241" s="197"/>
      <c r="K1241" s="197"/>
      <c r="L1241" s="197"/>
      <c r="M1241" s="197"/>
      <c r="N1241" s="199"/>
      <c r="O1241" s="199"/>
      <c r="P1241" s="199"/>
      <c r="Q1241" s="199"/>
      <c r="R1241" s="197"/>
      <c r="S1241" s="197"/>
      <c r="T1241" s="197"/>
      <c r="U1241" s="197"/>
      <c r="V1241" s="199" t="str">
        <f t="shared" si="251"/>
        <v/>
      </c>
      <c r="W1241" s="199" t="str">
        <f t="shared" si="252"/>
        <v/>
      </c>
      <c r="X1241" s="199" t="str">
        <f t="shared" si="253"/>
        <v/>
      </c>
      <c r="Y1241" s="199" t="str">
        <f t="shared" si="254"/>
        <v/>
      </c>
    </row>
    <row r="1242" spans="1:25" ht="34.5" customHeight="1" x14ac:dyDescent="0.25">
      <c r="A1242" s="197" t="str">
        <f t="shared" si="256"/>
        <v/>
      </c>
      <c r="B1242" s="198"/>
      <c r="C1242" s="198"/>
      <c r="D1242" s="197" t="str">
        <f t="shared" si="255"/>
        <v/>
      </c>
      <c r="E1242" s="198"/>
      <c r="F1242" s="197"/>
      <c r="G1242" s="197" t="str">
        <f t="shared" si="257"/>
        <v/>
      </c>
      <c r="H1242" s="197"/>
      <c r="I1242" s="197"/>
      <c r="J1242" s="197"/>
      <c r="K1242" s="197"/>
      <c r="L1242" s="197"/>
      <c r="M1242" s="197"/>
      <c r="N1242" s="199"/>
      <c r="O1242" s="199"/>
      <c r="P1242" s="199"/>
      <c r="Q1242" s="199"/>
      <c r="R1242" s="197"/>
      <c r="S1242" s="197"/>
      <c r="T1242" s="197"/>
      <c r="U1242" s="197"/>
      <c r="V1242" s="199" t="str">
        <f t="shared" si="251"/>
        <v/>
      </c>
      <c r="W1242" s="199" t="str">
        <f t="shared" si="252"/>
        <v/>
      </c>
      <c r="X1242" s="199" t="str">
        <f t="shared" si="253"/>
        <v/>
      </c>
      <c r="Y1242" s="199" t="str">
        <f t="shared" si="254"/>
        <v/>
      </c>
    </row>
    <row r="1243" spans="1:25" ht="34.5" customHeight="1" x14ac:dyDescent="0.25">
      <c r="A1243" s="197" t="str">
        <f t="shared" si="256"/>
        <v/>
      </c>
      <c r="B1243" s="198"/>
      <c r="C1243" s="198"/>
      <c r="D1243" s="197" t="str">
        <f t="shared" si="255"/>
        <v/>
      </c>
      <c r="E1243" s="198"/>
      <c r="F1243" s="197"/>
      <c r="G1243" s="197" t="str">
        <f t="shared" si="257"/>
        <v/>
      </c>
      <c r="H1243" s="197"/>
      <c r="I1243" s="197"/>
      <c r="J1243" s="197"/>
      <c r="K1243" s="197"/>
      <c r="L1243" s="197"/>
      <c r="M1243" s="197"/>
      <c r="N1243" s="199"/>
      <c r="O1243" s="199"/>
      <c r="P1243" s="199"/>
      <c r="Q1243" s="199"/>
      <c r="R1243" s="197"/>
      <c r="S1243" s="197"/>
      <c r="T1243" s="197"/>
      <c r="U1243" s="197"/>
      <c r="V1243" s="199" t="str">
        <f t="shared" si="251"/>
        <v/>
      </c>
      <c r="W1243" s="199" t="str">
        <f t="shared" si="252"/>
        <v/>
      </c>
      <c r="X1243" s="199" t="str">
        <f t="shared" si="253"/>
        <v/>
      </c>
      <c r="Y1243" s="199" t="str">
        <f t="shared" si="254"/>
        <v/>
      </c>
    </row>
    <row r="1244" spans="1:25" ht="34.5" customHeight="1" x14ac:dyDescent="0.25">
      <c r="A1244" s="197" t="str">
        <f t="shared" si="256"/>
        <v/>
      </c>
      <c r="B1244" s="198"/>
      <c r="C1244" s="198"/>
      <c r="D1244" s="197" t="str">
        <f t="shared" si="255"/>
        <v/>
      </c>
      <c r="E1244" s="198"/>
      <c r="F1244" s="197"/>
      <c r="G1244" s="197" t="str">
        <f t="shared" si="257"/>
        <v/>
      </c>
      <c r="H1244" s="197"/>
      <c r="I1244" s="197"/>
      <c r="J1244" s="197"/>
      <c r="K1244" s="197"/>
      <c r="L1244" s="197"/>
      <c r="M1244" s="197"/>
      <c r="N1244" s="199"/>
      <c r="O1244" s="199"/>
      <c r="P1244" s="199"/>
      <c r="Q1244" s="199"/>
      <c r="R1244" s="197"/>
      <c r="S1244" s="197"/>
      <c r="T1244" s="197"/>
      <c r="U1244" s="197"/>
      <c r="V1244" s="199" t="str">
        <f t="shared" si="251"/>
        <v/>
      </c>
      <c r="W1244" s="199" t="str">
        <f t="shared" si="252"/>
        <v/>
      </c>
      <c r="X1244" s="199" t="str">
        <f t="shared" si="253"/>
        <v/>
      </c>
      <c r="Y1244" s="199" t="str">
        <f t="shared" si="254"/>
        <v/>
      </c>
    </row>
    <row r="1245" spans="1:25" ht="34.5" customHeight="1" x14ac:dyDescent="0.25">
      <c r="A1245" s="197" t="str">
        <f t="shared" si="256"/>
        <v/>
      </c>
      <c r="B1245" s="198"/>
      <c r="C1245" s="198"/>
      <c r="D1245" s="197" t="str">
        <f t="shared" si="255"/>
        <v/>
      </c>
      <c r="E1245" s="198"/>
      <c r="F1245" s="197"/>
      <c r="G1245" s="197" t="str">
        <f t="shared" si="257"/>
        <v/>
      </c>
      <c r="H1245" s="197"/>
      <c r="I1245" s="197"/>
      <c r="J1245" s="197"/>
      <c r="K1245" s="197"/>
      <c r="L1245" s="197"/>
      <c r="M1245" s="197"/>
      <c r="N1245" s="199"/>
      <c r="O1245" s="199"/>
      <c r="P1245" s="199"/>
      <c r="Q1245" s="199"/>
      <c r="R1245" s="197"/>
      <c r="S1245" s="197"/>
      <c r="T1245" s="197"/>
      <c r="U1245" s="197"/>
      <c r="V1245" s="199" t="str">
        <f t="shared" si="251"/>
        <v/>
      </c>
      <c r="W1245" s="199" t="str">
        <f t="shared" si="252"/>
        <v/>
      </c>
      <c r="X1245" s="199" t="str">
        <f t="shared" si="253"/>
        <v/>
      </c>
      <c r="Y1245" s="199" t="str">
        <f t="shared" si="254"/>
        <v/>
      </c>
    </row>
    <row r="1246" spans="1:25" ht="34.5" customHeight="1" x14ac:dyDescent="0.25">
      <c r="A1246" s="197" t="str">
        <f t="shared" si="256"/>
        <v/>
      </c>
      <c r="B1246" s="198"/>
      <c r="C1246" s="198"/>
      <c r="D1246" s="197" t="str">
        <f t="shared" si="255"/>
        <v/>
      </c>
      <c r="E1246" s="198"/>
      <c r="F1246" s="197"/>
      <c r="G1246" s="197" t="str">
        <f t="shared" si="257"/>
        <v/>
      </c>
      <c r="H1246" s="197"/>
      <c r="I1246" s="197"/>
      <c r="J1246" s="197"/>
      <c r="K1246" s="197"/>
      <c r="L1246" s="197"/>
      <c r="M1246" s="197"/>
      <c r="N1246" s="199"/>
      <c r="O1246" s="199"/>
      <c r="P1246" s="199"/>
      <c r="Q1246" s="199"/>
      <c r="R1246" s="197"/>
      <c r="S1246" s="197"/>
      <c r="T1246" s="197"/>
      <c r="U1246" s="197"/>
      <c r="V1246" s="199" t="str">
        <f t="shared" si="251"/>
        <v/>
      </c>
      <c r="W1246" s="199" t="str">
        <f t="shared" si="252"/>
        <v/>
      </c>
      <c r="X1246" s="199" t="str">
        <f t="shared" si="253"/>
        <v/>
      </c>
      <c r="Y1246" s="199" t="str">
        <f t="shared" si="254"/>
        <v/>
      </c>
    </row>
    <row r="1247" spans="1:25" ht="34.5" customHeight="1" x14ac:dyDescent="0.25">
      <c r="A1247" s="197" t="str">
        <f t="shared" si="256"/>
        <v/>
      </c>
      <c r="B1247" s="198"/>
      <c r="C1247" s="198"/>
      <c r="D1247" s="197" t="str">
        <f t="shared" si="255"/>
        <v/>
      </c>
      <c r="E1247" s="198"/>
      <c r="F1247" s="197"/>
      <c r="G1247" s="197" t="str">
        <f t="shared" si="257"/>
        <v/>
      </c>
      <c r="H1247" s="197"/>
      <c r="I1247" s="197"/>
      <c r="J1247" s="197"/>
      <c r="K1247" s="197"/>
      <c r="L1247" s="197"/>
      <c r="M1247" s="197"/>
      <c r="N1247" s="199"/>
      <c r="O1247" s="199"/>
      <c r="P1247" s="199"/>
      <c r="Q1247" s="199"/>
      <c r="R1247" s="197"/>
      <c r="S1247" s="197"/>
      <c r="T1247" s="197"/>
      <c r="U1247" s="197"/>
      <c r="V1247" s="199" t="str">
        <f t="shared" si="251"/>
        <v/>
      </c>
      <c r="W1247" s="199" t="str">
        <f t="shared" si="252"/>
        <v/>
      </c>
      <c r="X1247" s="199" t="str">
        <f t="shared" si="253"/>
        <v/>
      </c>
      <c r="Y1247" s="199" t="str">
        <f t="shared" si="254"/>
        <v/>
      </c>
    </row>
    <row r="1248" spans="1:25" ht="34.5" customHeight="1" x14ac:dyDescent="0.25">
      <c r="A1248" s="197" t="str">
        <f t="shared" si="256"/>
        <v/>
      </c>
      <c r="B1248" s="198"/>
      <c r="C1248" s="198"/>
      <c r="D1248" s="197" t="str">
        <f t="shared" si="255"/>
        <v/>
      </c>
      <c r="E1248" s="198"/>
      <c r="F1248" s="197"/>
      <c r="G1248" s="197" t="str">
        <f t="shared" si="257"/>
        <v/>
      </c>
      <c r="H1248" s="197"/>
      <c r="I1248" s="197"/>
      <c r="J1248" s="197"/>
      <c r="K1248" s="197"/>
      <c r="L1248" s="197"/>
      <c r="M1248" s="197"/>
      <c r="N1248" s="199"/>
      <c r="O1248" s="199"/>
      <c r="P1248" s="199"/>
      <c r="Q1248" s="199"/>
      <c r="R1248" s="197"/>
      <c r="S1248" s="197"/>
      <c r="T1248" s="197"/>
      <c r="U1248" s="197"/>
      <c r="V1248" s="199" t="str">
        <f t="shared" si="251"/>
        <v/>
      </c>
      <c r="W1248" s="199" t="str">
        <f t="shared" si="252"/>
        <v/>
      </c>
      <c r="X1248" s="199" t="str">
        <f t="shared" si="253"/>
        <v/>
      </c>
      <c r="Y1248" s="199" t="str">
        <f t="shared" si="254"/>
        <v/>
      </c>
    </row>
    <row r="1249" spans="1:25" ht="34.5" customHeight="1" x14ac:dyDescent="0.25">
      <c r="A1249" s="197" t="str">
        <f t="shared" si="256"/>
        <v/>
      </c>
      <c r="B1249" s="198"/>
      <c r="C1249" s="198"/>
      <c r="D1249" s="197" t="str">
        <f t="shared" si="255"/>
        <v/>
      </c>
      <c r="E1249" s="198"/>
      <c r="F1249" s="197"/>
      <c r="G1249" s="197" t="str">
        <f t="shared" si="257"/>
        <v/>
      </c>
      <c r="H1249" s="197"/>
      <c r="I1249" s="197"/>
      <c r="J1249" s="197"/>
      <c r="K1249" s="197"/>
      <c r="L1249" s="197"/>
      <c r="M1249" s="197"/>
      <c r="N1249" s="199"/>
      <c r="O1249" s="199"/>
      <c r="P1249" s="199"/>
      <c r="Q1249" s="199"/>
      <c r="R1249" s="197"/>
      <c r="S1249" s="197"/>
      <c r="T1249" s="197"/>
      <c r="U1249" s="197"/>
      <c r="V1249" s="199" t="str">
        <f t="shared" si="251"/>
        <v/>
      </c>
      <c r="W1249" s="199" t="str">
        <f t="shared" si="252"/>
        <v/>
      </c>
      <c r="X1249" s="199" t="str">
        <f t="shared" si="253"/>
        <v/>
      </c>
      <c r="Y1249" s="199" t="str">
        <f t="shared" si="254"/>
        <v/>
      </c>
    </row>
    <row r="1250" spans="1:25" ht="34.5" customHeight="1" x14ac:dyDescent="0.25">
      <c r="A1250" s="197" t="str">
        <f t="shared" si="256"/>
        <v/>
      </c>
      <c r="B1250" s="198"/>
      <c r="C1250" s="198"/>
      <c r="D1250" s="197" t="str">
        <f t="shared" si="255"/>
        <v/>
      </c>
      <c r="E1250" s="198"/>
      <c r="F1250" s="197"/>
      <c r="G1250" s="197" t="str">
        <f t="shared" si="257"/>
        <v/>
      </c>
      <c r="H1250" s="197"/>
      <c r="I1250" s="197"/>
      <c r="J1250" s="197"/>
      <c r="K1250" s="197"/>
      <c r="L1250" s="197"/>
      <c r="M1250" s="197"/>
      <c r="N1250" s="199"/>
      <c r="O1250" s="199"/>
      <c r="P1250" s="199"/>
      <c r="Q1250" s="199"/>
      <c r="R1250" s="197"/>
      <c r="S1250" s="197"/>
      <c r="T1250" s="197"/>
      <c r="U1250" s="197"/>
      <c r="V1250" s="199" t="str">
        <f t="shared" ref="V1250:V1313" si="258">IF(N1250="","",IF(O1250="","",O1250-N1250))</f>
        <v/>
      </c>
      <c r="W1250" s="199" t="str">
        <f t="shared" ref="W1250:W1313" si="259">IF(O1250="","",IF(P1250="","",P1250-O1250))</f>
        <v/>
      </c>
      <c r="X1250" s="199" t="str">
        <f t="shared" si="253"/>
        <v/>
      </c>
      <c r="Y1250" s="199" t="str">
        <f t="shared" si="254"/>
        <v/>
      </c>
    </row>
    <row r="1251" spans="1:25" ht="34.5" customHeight="1" x14ac:dyDescent="0.25">
      <c r="A1251" s="197" t="str">
        <f t="shared" si="256"/>
        <v/>
      </c>
      <c r="B1251" s="198"/>
      <c r="C1251" s="198"/>
      <c r="D1251" s="197" t="str">
        <f t="shared" si="255"/>
        <v/>
      </c>
      <c r="E1251" s="198"/>
      <c r="F1251" s="197"/>
      <c r="G1251" s="197" t="str">
        <f t="shared" si="257"/>
        <v/>
      </c>
      <c r="H1251" s="197"/>
      <c r="I1251" s="197"/>
      <c r="J1251" s="197"/>
      <c r="K1251" s="197"/>
      <c r="L1251" s="197"/>
      <c r="M1251" s="197"/>
      <c r="N1251" s="199"/>
      <c r="O1251" s="199"/>
      <c r="P1251" s="199"/>
      <c r="Q1251" s="199"/>
      <c r="R1251" s="197"/>
      <c r="S1251" s="197"/>
      <c r="T1251" s="197"/>
      <c r="U1251" s="197"/>
      <c r="V1251" s="199" t="str">
        <f t="shared" si="258"/>
        <v/>
      </c>
      <c r="W1251" s="199" t="str">
        <f t="shared" si="259"/>
        <v/>
      </c>
      <c r="X1251" s="199" t="str">
        <f t="shared" ref="X1251:X1314" si="260">IF(P1251="","",IF(N1251="","",P1251-N1251))</f>
        <v/>
      </c>
      <c r="Y1251" s="199" t="str">
        <f t="shared" ref="Y1251:Y1314" si="261">IF(N1251="","",IF(Q1251="","",Q1251-N1251))</f>
        <v/>
      </c>
    </row>
    <row r="1252" spans="1:25" ht="34.5" customHeight="1" x14ac:dyDescent="0.25">
      <c r="A1252" s="197" t="str">
        <f t="shared" si="256"/>
        <v/>
      </c>
      <c r="B1252" s="198"/>
      <c r="C1252" s="198"/>
      <c r="D1252" s="197" t="str">
        <f t="shared" si="255"/>
        <v/>
      </c>
      <c r="E1252" s="198"/>
      <c r="F1252" s="197"/>
      <c r="G1252" s="197" t="str">
        <f t="shared" si="257"/>
        <v/>
      </c>
      <c r="H1252" s="197"/>
      <c r="I1252" s="197"/>
      <c r="J1252" s="197"/>
      <c r="K1252" s="197"/>
      <c r="L1252" s="197"/>
      <c r="M1252" s="197"/>
      <c r="N1252" s="199"/>
      <c r="O1252" s="199"/>
      <c r="P1252" s="199"/>
      <c r="Q1252" s="199"/>
      <c r="R1252" s="197"/>
      <c r="S1252" s="197"/>
      <c r="T1252" s="197"/>
      <c r="U1252" s="197"/>
      <c r="V1252" s="199" t="str">
        <f t="shared" si="258"/>
        <v/>
      </c>
      <c r="W1252" s="199" t="str">
        <f t="shared" si="259"/>
        <v/>
      </c>
      <c r="X1252" s="199" t="str">
        <f t="shared" si="260"/>
        <v/>
      </c>
      <c r="Y1252" s="199" t="str">
        <f t="shared" si="261"/>
        <v/>
      </c>
    </row>
    <row r="1253" spans="1:25" ht="34.5" customHeight="1" x14ac:dyDescent="0.25">
      <c r="A1253" s="197" t="str">
        <f t="shared" si="256"/>
        <v/>
      </c>
      <c r="B1253" s="198"/>
      <c r="C1253" s="198"/>
      <c r="D1253" s="197" t="str">
        <f t="shared" si="255"/>
        <v/>
      </c>
      <c r="E1253" s="198"/>
      <c r="F1253" s="197"/>
      <c r="G1253" s="197" t="str">
        <f t="shared" si="257"/>
        <v/>
      </c>
      <c r="H1253" s="197"/>
      <c r="I1253" s="197"/>
      <c r="J1253" s="197"/>
      <c r="K1253" s="197"/>
      <c r="L1253" s="197"/>
      <c r="M1253" s="197"/>
      <c r="N1253" s="199"/>
      <c r="O1253" s="199"/>
      <c r="P1253" s="199"/>
      <c r="Q1253" s="199"/>
      <c r="R1253" s="197"/>
      <c r="S1253" s="197"/>
      <c r="T1253" s="197"/>
      <c r="U1253" s="197"/>
      <c r="V1253" s="199" t="str">
        <f t="shared" si="258"/>
        <v/>
      </c>
      <c r="W1253" s="199" t="str">
        <f t="shared" si="259"/>
        <v/>
      </c>
      <c r="X1253" s="199" t="str">
        <f t="shared" si="260"/>
        <v/>
      </c>
      <c r="Y1253" s="199" t="str">
        <f t="shared" si="261"/>
        <v/>
      </c>
    </row>
    <row r="1254" spans="1:25" ht="34.5" customHeight="1" x14ac:dyDescent="0.25">
      <c r="A1254" s="197" t="str">
        <f t="shared" si="256"/>
        <v/>
      </c>
      <c r="B1254" s="198"/>
      <c r="C1254" s="198"/>
      <c r="D1254" s="197" t="str">
        <f t="shared" si="255"/>
        <v/>
      </c>
      <c r="E1254" s="198"/>
      <c r="F1254" s="197"/>
      <c r="G1254" s="197" t="str">
        <f t="shared" si="257"/>
        <v/>
      </c>
      <c r="H1254" s="197"/>
      <c r="I1254" s="197"/>
      <c r="J1254" s="197"/>
      <c r="K1254" s="197"/>
      <c r="L1254" s="197"/>
      <c r="M1254" s="197"/>
      <c r="N1254" s="199"/>
      <c r="O1254" s="199"/>
      <c r="P1254" s="199"/>
      <c r="Q1254" s="199"/>
      <c r="R1254" s="197"/>
      <c r="S1254" s="197"/>
      <c r="T1254" s="197"/>
      <c r="U1254" s="197"/>
      <c r="V1254" s="199" t="str">
        <f t="shared" si="258"/>
        <v/>
      </c>
      <c r="W1254" s="199" t="str">
        <f t="shared" si="259"/>
        <v/>
      </c>
      <c r="X1254" s="199" t="str">
        <f t="shared" si="260"/>
        <v/>
      </c>
      <c r="Y1254" s="199" t="str">
        <f t="shared" si="261"/>
        <v/>
      </c>
    </row>
    <row r="1255" spans="1:25" ht="34.5" customHeight="1" x14ac:dyDescent="0.25">
      <c r="A1255" s="197" t="str">
        <f t="shared" si="256"/>
        <v/>
      </c>
      <c r="B1255" s="198"/>
      <c r="C1255" s="198"/>
      <c r="D1255" s="197" t="str">
        <f t="shared" si="255"/>
        <v/>
      </c>
      <c r="E1255" s="198"/>
      <c r="F1255" s="197"/>
      <c r="G1255" s="197" t="str">
        <f t="shared" si="257"/>
        <v/>
      </c>
      <c r="H1255" s="197"/>
      <c r="I1255" s="197"/>
      <c r="J1255" s="197"/>
      <c r="K1255" s="197"/>
      <c r="L1255" s="197"/>
      <c r="M1255" s="197"/>
      <c r="N1255" s="199"/>
      <c r="O1255" s="199"/>
      <c r="P1255" s="199"/>
      <c r="Q1255" s="199"/>
      <c r="R1255" s="197"/>
      <c r="S1255" s="197"/>
      <c r="T1255" s="197"/>
      <c r="U1255" s="197"/>
      <c r="V1255" s="199" t="str">
        <f t="shared" si="258"/>
        <v/>
      </c>
      <c r="W1255" s="199" t="str">
        <f t="shared" si="259"/>
        <v/>
      </c>
      <c r="X1255" s="199" t="str">
        <f t="shared" si="260"/>
        <v/>
      </c>
      <c r="Y1255" s="199" t="str">
        <f t="shared" si="261"/>
        <v/>
      </c>
    </row>
    <row r="1256" spans="1:25" ht="34.5" customHeight="1" x14ac:dyDescent="0.25">
      <c r="A1256" s="197" t="str">
        <f t="shared" si="256"/>
        <v/>
      </c>
      <c r="B1256" s="198"/>
      <c r="C1256" s="198"/>
      <c r="D1256" s="197" t="str">
        <f t="shared" si="255"/>
        <v/>
      </c>
      <c r="E1256" s="198"/>
      <c r="F1256" s="197"/>
      <c r="G1256" s="197" t="str">
        <f t="shared" si="257"/>
        <v/>
      </c>
      <c r="H1256" s="197"/>
      <c r="I1256" s="197"/>
      <c r="J1256" s="197"/>
      <c r="K1256" s="197"/>
      <c r="L1256" s="197"/>
      <c r="M1256" s="197"/>
      <c r="N1256" s="199"/>
      <c r="O1256" s="199"/>
      <c r="P1256" s="199"/>
      <c r="Q1256" s="199"/>
      <c r="R1256" s="197"/>
      <c r="S1256" s="197"/>
      <c r="T1256" s="197"/>
      <c r="U1256" s="197"/>
      <c r="V1256" s="199" t="str">
        <f t="shared" si="258"/>
        <v/>
      </c>
      <c r="W1256" s="199" t="str">
        <f t="shared" si="259"/>
        <v/>
      </c>
      <c r="X1256" s="199" t="str">
        <f t="shared" si="260"/>
        <v/>
      </c>
      <c r="Y1256" s="199" t="str">
        <f t="shared" si="261"/>
        <v/>
      </c>
    </row>
    <row r="1257" spans="1:25" ht="34.5" customHeight="1" x14ac:dyDescent="0.25">
      <c r="A1257" s="197" t="str">
        <f t="shared" si="256"/>
        <v/>
      </c>
      <c r="B1257" s="198"/>
      <c r="C1257" s="198"/>
      <c r="D1257" s="197" t="str">
        <f t="shared" si="255"/>
        <v/>
      </c>
      <c r="E1257" s="198"/>
      <c r="F1257" s="197"/>
      <c r="G1257" s="197" t="str">
        <f t="shared" si="257"/>
        <v/>
      </c>
      <c r="H1257" s="197"/>
      <c r="I1257" s="197"/>
      <c r="J1257" s="197"/>
      <c r="K1257" s="197"/>
      <c r="L1257" s="197"/>
      <c r="M1257" s="197"/>
      <c r="N1257" s="199"/>
      <c r="O1257" s="199"/>
      <c r="P1257" s="199"/>
      <c r="Q1257" s="199"/>
      <c r="R1257" s="197"/>
      <c r="S1257" s="197"/>
      <c r="T1257" s="197"/>
      <c r="U1257" s="197"/>
      <c r="V1257" s="199" t="str">
        <f t="shared" si="258"/>
        <v/>
      </c>
      <c r="W1257" s="199" t="str">
        <f t="shared" si="259"/>
        <v/>
      </c>
      <c r="X1257" s="199" t="str">
        <f t="shared" si="260"/>
        <v/>
      </c>
      <c r="Y1257" s="199" t="str">
        <f t="shared" si="261"/>
        <v/>
      </c>
    </row>
    <row r="1258" spans="1:25" ht="34.5" customHeight="1" x14ac:dyDescent="0.25">
      <c r="A1258" s="197" t="str">
        <f t="shared" si="256"/>
        <v/>
      </c>
      <c r="B1258" s="198"/>
      <c r="C1258" s="198"/>
      <c r="D1258" s="197" t="str">
        <f t="shared" si="255"/>
        <v/>
      </c>
      <c r="E1258" s="198"/>
      <c r="F1258" s="197"/>
      <c r="G1258" s="197" t="str">
        <f t="shared" si="257"/>
        <v/>
      </c>
      <c r="H1258" s="197"/>
      <c r="I1258" s="197"/>
      <c r="J1258" s="197"/>
      <c r="K1258" s="197"/>
      <c r="L1258" s="197"/>
      <c r="M1258" s="197"/>
      <c r="N1258" s="199"/>
      <c r="O1258" s="199"/>
      <c r="P1258" s="199"/>
      <c r="Q1258" s="199"/>
      <c r="R1258" s="197"/>
      <c r="S1258" s="197"/>
      <c r="T1258" s="197"/>
      <c r="U1258" s="197"/>
      <c r="V1258" s="199" t="str">
        <f t="shared" si="258"/>
        <v/>
      </c>
      <c r="W1258" s="199" t="str">
        <f t="shared" si="259"/>
        <v/>
      </c>
      <c r="X1258" s="199" t="str">
        <f t="shared" si="260"/>
        <v/>
      </c>
      <c r="Y1258" s="199" t="str">
        <f t="shared" si="261"/>
        <v/>
      </c>
    </row>
    <row r="1259" spans="1:25" ht="34.5" customHeight="1" x14ac:dyDescent="0.25">
      <c r="A1259" s="197" t="str">
        <f t="shared" si="256"/>
        <v/>
      </c>
      <c r="B1259" s="198"/>
      <c r="C1259" s="198"/>
      <c r="D1259" s="197" t="str">
        <f t="shared" si="255"/>
        <v/>
      </c>
      <c r="E1259" s="198"/>
      <c r="F1259" s="197"/>
      <c r="G1259" s="197" t="str">
        <f t="shared" si="257"/>
        <v/>
      </c>
      <c r="H1259" s="197"/>
      <c r="I1259" s="197"/>
      <c r="J1259" s="197"/>
      <c r="K1259" s="197"/>
      <c r="L1259" s="197"/>
      <c r="M1259" s="197"/>
      <c r="N1259" s="199"/>
      <c r="O1259" s="199"/>
      <c r="P1259" s="199"/>
      <c r="Q1259" s="199"/>
      <c r="R1259" s="197"/>
      <c r="S1259" s="197"/>
      <c r="T1259" s="197"/>
      <c r="U1259" s="197"/>
      <c r="V1259" s="199" t="str">
        <f t="shared" si="258"/>
        <v/>
      </c>
      <c r="W1259" s="199" t="str">
        <f t="shared" si="259"/>
        <v/>
      </c>
      <c r="X1259" s="199" t="str">
        <f t="shared" si="260"/>
        <v/>
      </c>
      <c r="Y1259" s="199" t="str">
        <f t="shared" si="261"/>
        <v/>
      </c>
    </row>
    <row r="1260" spans="1:25" ht="34.5" customHeight="1" x14ac:dyDescent="0.25">
      <c r="A1260" s="197" t="str">
        <f t="shared" si="256"/>
        <v/>
      </c>
      <c r="B1260" s="198"/>
      <c r="C1260" s="198"/>
      <c r="D1260" s="197" t="str">
        <f t="shared" si="255"/>
        <v/>
      </c>
      <c r="E1260" s="198"/>
      <c r="F1260" s="197"/>
      <c r="G1260" s="197" t="str">
        <f t="shared" si="257"/>
        <v/>
      </c>
      <c r="H1260" s="197"/>
      <c r="I1260" s="197"/>
      <c r="J1260" s="197"/>
      <c r="K1260" s="197"/>
      <c r="L1260" s="197"/>
      <c r="M1260" s="197"/>
      <c r="N1260" s="199"/>
      <c r="O1260" s="199"/>
      <c r="P1260" s="199"/>
      <c r="Q1260" s="199"/>
      <c r="R1260" s="197"/>
      <c r="S1260" s="197"/>
      <c r="T1260" s="197"/>
      <c r="U1260" s="197"/>
      <c r="V1260" s="199" t="str">
        <f t="shared" si="258"/>
        <v/>
      </c>
      <c r="W1260" s="199" t="str">
        <f t="shared" si="259"/>
        <v/>
      </c>
      <c r="X1260" s="199" t="str">
        <f t="shared" si="260"/>
        <v/>
      </c>
      <c r="Y1260" s="199" t="str">
        <f t="shared" si="261"/>
        <v/>
      </c>
    </row>
    <row r="1261" spans="1:25" ht="34.5" customHeight="1" x14ac:dyDescent="0.25">
      <c r="A1261" s="197" t="str">
        <f t="shared" si="256"/>
        <v/>
      </c>
      <c r="B1261" s="198"/>
      <c r="C1261" s="198"/>
      <c r="D1261" s="197" t="str">
        <f t="shared" si="255"/>
        <v/>
      </c>
      <c r="E1261" s="198"/>
      <c r="F1261" s="197"/>
      <c r="G1261" s="197" t="str">
        <f t="shared" si="257"/>
        <v/>
      </c>
      <c r="H1261" s="197"/>
      <c r="I1261" s="197"/>
      <c r="J1261" s="197"/>
      <c r="K1261" s="197"/>
      <c r="L1261" s="197"/>
      <c r="M1261" s="197"/>
      <c r="N1261" s="199"/>
      <c r="O1261" s="199"/>
      <c r="P1261" s="199"/>
      <c r="Q1261" s="199"/>
      <c r="R1261" s="197"/>
      <c r="S1261" s="197"/>
      <c r="T1261" s="197"/>
      <c r="U1261" s="197"/>
      <c r="V1261" s="199" t="str">
        <f t="shared" si="258"/>
        <v/>
      </c>
      <c r="W1261" s="199" t="str">
        <f t="shared" si="259"/>
        <v/>
      </c>
      <c r="X1261" s="199" t="str">
        <f t="shared" si="260"/>
        <v/>
      </c>
      <c r="Y1261" s="199" t="str">
        <f t="shared" si="261"/>
        <v/>
      </c>
    </row>
    <row r="1262" spans="1:25" ht="34.5" customHeight="1" x14ac:dyDescent="0.25">
      <c r="A1262" s="197" t="str">
        <f t="shared" si="256"/>
        <v/>
      </c>
      <c r="B1262" s="198"/>
      <c r="C1262" s="198"/>
      <c r="D1262" s="197" t="str">
        <f t="shared" si="255"/>
        <v/>
      </c>
      <c r="E1262" s="198"/>
      <c r="F1262" s="197"/>
      <c r="G1262" s="197" t="str">
        <f t="shared" si="257"/>
        <v/>
      </c>
      <c r="H1262" s="197"/>
      <c r="I1262" s="197"/>
      <c r="J1262" s="197"/>
      <c r="K1262" s="197"/>
      <c r="L1262" s="197"/>
      <c r="M1262" s="197"/>
      <c r="N1262" s="199"/>
      <c r="O1262" s="199"/>
      <c r="P1262" s="199"/>
      <c r="Q1262" s="199"/>
      <c r="R1262" s="197"/>
      <c r="S1262" s="197"/>
      <c r="T1262" s="197"/>
      <c r="U1262" s="197"/>
      <c r="V1262" s="199" t="str">
        <f t="shared" si="258"/>
        <v/>
      </c>
      <c r="W1262" s="199" t="str">
        <f t="shared" si="259"/>
        <v/>
      </c>
      <c r="X1262" s="199" t="str">
        <f t="shared" si="260"/>
        <v/>
      </c>
      <c r="Y1262" s="199" t="str">
        <f t="shared" si="261"/>
        <v/>
      </c>
    </row>
    <row r="1263" spans="1:25" ht="34.5" customHeight="1" x14ac:dyDescent="0.25">
      <c r="A1263" s="197" t="str">
        <f t="shared" si="256"/>
        <v/>
      </c>
      <c r="B1263" s="198"/>
      <c r="C1263" s="198"/>
      <c r="D1263" s="197" t="str">
        <f t="shared" si="255"/>
        <v/>
      </c>
      <c r="E1263" s="198"/>
      <c r="F1263" s="197"/>
      <c r="G1263" s="197" t="str">
        <f t="shared" si="257"/>
        <v/>
      </c>
      <c r="H1263" s="197"/>
      <c r="I1263" s="197"/>
      <c r="J1263" s="197"/>
      <c r="K1263" s="197"/>
      <c r="L1263" s="197"/>
      <c r="M1263" s="197"/>
      <c r="N1263" s="199"/>
      <c r="O1263" s="199"/>
      <c r="P1263" s="199"/>
      <c r="Q1263" s="199"/>
      <c r="R1263" s="197"/>
      <c r="S1263" s="197"/>
      <c r="T1263" s="197"/>
      <c r="U1263" s="197"/>
      <c r="V1263" s="199" t="str">
        <f t="shared" si="258"/>
        <v/>
      </c>
      <c r="W1263" s="199" t="str">
        <f t="shared" si="259"/>
        <v/>
      </c>
      <c r="X1263" s="199" t="str">
        <f t="shared" si="260"/>
        <v/>
      </c>
      <c r="Y1263" s="199" t="str">
        <f t="shared" si="261"/>
        <v/>
      </c>
    </row>
    <row r="1264" spans="1:25" ht="34.5" customHeight="1" x14ac:dyDescent="0.25">
      <c r="A1264" s="197" t="str">
        <f t="shared" si="256"/>
        <v/>
      </c>
      <c r="B1264" s="198"/>
      <c r="C1264" s="198"/>
      <c r="D1264" s="197" t="str">
        <f t="shared" si="255"/>
        <v/>
      </c>
      <c r="E1264" s="198"/>
      <c r="F1264" s="197"/>
      <c r="G1264" s="197" t="str">
        <f t="shared" si="257"/>
        <v/>
      </c>
      <c r="H1264" s="197"/>
      <c r="I1264" s="197"/>
      <c r="J1264" s="197"/>
      <c r="K1264" s="197"/>
      <c r="L1264" s="197"/>
      <c r="M1264" s="197"/>
      <c r="N1264" s="199"/>
      <c r="O1264" s="199"/>
      <c r="P1264" s="199"/>
      <c r="Q1264" s="199"/>
      <c r="R1264" s="197"/>
      <c r="S1264" s="197"/>
      <c r="T1264" s="197"/>
      <c r="U1264" s="197"/>
      <c r="V1264" s="199" t="str">
        <f t="shared" si="258"/>
        <v/>
      </c>
      <c r="W1264" s="199" t="str">
        <f t="shared" si="259"/>
        <v/>
      </c>
      <c r="X1264" s="199" t="str">
        <f t="shared" si="260"/>
        <v/>
      </c>
      <c r="Y1264" s="199" t="str">
        <f t="shared" si="261"/>
        <v/>
      </c>
    </row>
    <row r="1265" spans="1:25" ht="34.5" customHeight="1" x14ac:dyDescent="0.25">
      <c r="A1265" s="197" t="str">
        <f t="shared" si="256"/>
        <v/>
      </c>
      <c r="B1265" s="198"/>
      <c r="C1265" s="198"/>
      <c r="D1265" s="197" t="str">
        <f t="shared" si="255"/>
        <v/>
      </c>
      <c r="E1265" s="198"/>
      <c r="F1265" s="197"/>
      <c r="G1265" s="197" t="str">
        <f t="shared" si="257"/>
        <v/>
      </c>
      <c r="H1265" s="197"/>
      <c r="I1265" s="197"/>
      <c r="J1265" s="197"/>
      <c r="K1265" s="197"/>
      <c r="L1265" s="197"/>
      <c r="M1265" s="197"/>
      <c r="N1265" s="199"/>
      <c r="O1265" s="199"/>
      <c r="P1265" s="199"/>
      <c r="Q1265" s="199"/>
      <c r="R1265" s="197"/>
      <c r="S1265" s="197"/>
      <c r="T1265" s="197"/>
      <c r="U1265" s="197"/>
      <c r="V1265" s="199" t="str">
        <f t="shared" si="258"/>
        <v/>
      </c>
      <c r="W1265" s="199" t="str">
        <f t="shared" si="259"/>
        <v/>
      </c>
      <c r="X1265" s="199" t="str">
        <f t="shared" si="260"/>
        <v/>
      </c>
      <c r="Y1265" s="199" t="str">
        <f t="shared" si="261"/>
        <v/>
      </c>
    </row>
    <row r="1266" spans="1:25" ht="34.5" customHeight="1" x14ac:dyDescent="0.25">
      <c r="A1266" s="197" t="str">
        <f t="shared" si="256"/>
        <v/>
      </c>
      <c r="B1266" s="198"/>
      <c r="C1266" s="198"/>
      <c r="D1266" s="197" t="str">
        <f t="shared" si="255"/>
        <v/>
      </c>
      <c r="E1266" s="198"/>
      <c r="F1266" s="197"/>
      <c r="G1266" s="197" t="str">
        <f t="shared" si="257"/>
        <v/>
      </c>
      <c r="H1266" s="197"/>
      <c r="I1266" s="197"/>
      <c r="J1266" s="197"/>
      <c r="K1266" s="197"/>
      <c r="L1266" s="197"/>
      <c r="M1266" s="197"/>
      <c r="N1266" s="199"/>
      <c r="O1266" s="199"/>
      <c r="P1266" s="199"/>
      <c r="Q1266" s="199"/>
      <c r="R1266" s="197"/>
      <c r="S1266" s="197"/>
      <c r="T1266" s="197"/>
      <c r="U1266" s="197"/>
      <c r="V1266" s="199" t="str">
        <f t="shared" si="258"/>
        <v/>
      </c>
      <c r="W1266" s="199" t="str">
        <f t="shared" si="259"/>
        <v/>
      </c>
      <c r="X1266" s="199" t="str">
        <f t="shared" si="260"/>
        <v/>
      </c>
      <c r="Y1266" s="199" t="str">
        <f t="shared" si="261"/>
        <v/>
      </c>
    </row>
    <row r="1267" spans="1:25" ht="34.5" customHeight="1" x14ac:dyDescent="0.25">
      <c r="A1267" s="197" t="str">
        <f t="shared" si="256"/>
        <v/>
      </c>
      <c r="B1267" s="198"/>
      <c r="C1267" s="198"/>
      <c r="D1267" s="197" t="str">
        <f t="shared" si="255"/>
        <v/>
      </c>
      <c r="E1267" s="198"/>
      <c r="F1267" s="197"/>
      <c r="G1267" s="197" t="str">
        <f t="shared" si="257"/>
        <v/>
      </c>
      <c r="H1267" s="197"/>
      <c r="I1267" s="197"/>
      <c r="J1267" s="197"/>
      <c r="K1267" s="197"/>
      <c r="L1267" s="197"/>
      <c r="M1267" s="197"/>
      <c r="N1267" s="199"/>
      <c r="O1267" s="199"/>
      <c r="P1267" s="199"/>
      <c r="Q1267" s="199"/>
      <c r="R1267" s="197"/>
      <c r="S1267" s="197"/>
      <c r="T1267" s="197"/>
      <c r="U1267" s="197"/>
      <c r="V1267" s="199" t="str">
        <f t="shared" si="258"/>
        <v/>
      </c>
      <c r="W1267" s="199" t="str">
        <f t="shared" si="259"/>
        <v/>
      </c>
      <c r="X1267" s="199" t="str">
        <f t="shared" si="260"/>
        <v/>
      </c>
      <c r="Y1267" s="199" t="str">
        <f t="shared" si="261"/>
        <v/>
      </c>
    </row>
    <row r="1268" spans="1:25" ht="34.5" customHeight="1" x14ac:dyDescent="0.25">
      <c r="A1268" s="197" t="str">
        <f t="shared" si="256"/>
        <v/>
      </c>
      <c r="B1268" s="198"/>
      <c r="C1268" s="198"/>
      <c r="D1268" s="197" t="str">
        <f t="shared" si="255"/>
        <v/>
      </c>
      <c r="E1268" s="198"/>
      <c r="F1268" s="197"/>
      <c r="G1268" s="197" t="str">
        <f t="shared" si="257"/>
        <v/>
      </c>
      <c r="H1268" s="197"/>
      <c r="I1268" s="197"/>
      <c r="J1268" s="197"/>
      <c r="K1268" s="197"/>
      <c r="L1268" s="197"/>
      <c r="M1268" s="197"/>
      <c r="N1268" s="199"/>
      <c r="O1268" s="199"/>
      <c r="P1268" s="199"/>
      <c r="Q1268" s="199"/>
      <c r="R1268" s="197"/>
      <c r="S1268" s="197"/>
      <c r="T1268" s="197"/>
      <c r="U1268" s="197"/>
      <c r="V1268" s="199" t="str">
        <f t="shared" si="258"/>
        <v/>
      </c>
      <c r="W1268" s="199" t="str">
        <f t="shared" si="259"/>
        <v/>
      </c>
      <c r="X1268" s="199" t="str">
        <f t="shared" si="260"/>
        <v/>
      </c>
      <c r="Y1268" s="199" t="str">
        <f t="shared" si="261"/>
        <v/>
      </c>
    </row>
    <row r="1269" spans="1:25" ht="34.5" customHeight="1" x14ac:dyDescent="0.25">
      <c r="A1269" s="197" t="str">
        <f t="shared" si="256"/>
        <v/>
      </c>
      <c r="B1269" s="198"/>
      <c r="C1269" s="198"/>
      <c r="D1269" s="197" t="str">
        <f t="shared" si="255"/>
        <v/>
      </c>
      <c r="E1269" s="198"/>
      <c r="F1269" s="197"/>
      <c r="G1269" s="197" t="str">
        <f t="shared" si="257"/>
        <v/>
      </c>
      <c r="H1269" s="197"/>
      <c r="I1269" s="197"/>
      <c r="J1269" s="197"/>
      <c r="K1269" s="197"/>
      <c r="L1269" s="197"/>
      <c r="M1269" s="197"/>
      <c r="N1269" s="199"/>
      <c r="O1269" s="199"/>
      <c r="P1269" s="199"/>
      <c r="Q1269" s="199"/>
      <c r="R1269" s="197"/>
      <c r="S1269" s="197"/>
      <c r="T1269" s="197"/>
      <c r="U1269" s="197"/>
      <c r="V1269" s="199" t="str">
        <f t="shared" si="258"/>
        <v/>
      </c>
      <c r="W1269" s="199" t="str">
        <f t="shared" si="259"/>
        <v/>
      </c>
      <c r="X1269" s="199" t="str">
        <f t="shared" si="260"/>
        <v/>
      </c>
      <c r="Y1269" s="199" t="str">
        <f t="shared" si="261"/>
        <v/>
      </c>
    </row>
    <row r="1270" spans="1:25" ht="34.5" customHeight="1" x14ac:dyDescent="0.25">
      <c r="A1270" s="197" t="str">
        <f t="shared" si="256"/>
        <v/>
      </c>
      <c r="B1270" s="198"/>
      <c r="C1270" s="198"/>
      <c r="D1270" s="197" t="str">
        <f t="shared" si="255"/>
        <v/>
      </c>
      <c r="E1270" s="198"/>
      <c r="F1270" s="197"/>
      <c r="G1270" s="197" t="str">
        <f t="shared" si="257"/>
        <v/>
      </c>
      <c r="H1270" s="197"/>
      <c r="I1270" s="197"/>
      <c r="J1270" s="197"/>
      <c r="K1270" s="197"/>
      <c r="L1270" s="197"/>
      <c r="M1270" s="197"/>
      <c r="N1270" s="199"/>
      <c r="O1270" s="199"/>
      <c r="P1270" s="199"/>
      <c r="Q1270" s="199"/>
      <c r="R1270" s="197"/>
      <c r="S1270" s="197"/>
      <c r="T1270" s="197"/>
      <c r="U1270" s="197"/>
      <c r="V1270" s="199" t="str">
        <f t="shared" si="258"/>
        <v/>
      </c>
      <c r="W1270" s="199" t="str">
        <f t="shared" si="259"/>
        <v/>
      </c>
      <c r="X1270" s="199" t="str">
        <f t="shared" si="260"/>
        <v/>
      </c>
      <c r="Y1270" s="199" t="str">
        <f t="shared" si="261"/>
        <v/>
      </c>
    </row>
    <row r="1271" spans="1:25" ht="34.5" customHeight="1" x14ac:dyDescent="0.25">
      <c r="A1271" s="197" t="str">
        <f t="shared" si="256"/>
        <v/>
      </c>
      <c r="B1271" s="198"/>
      <c r="C1271" s="198"/>
      <c r="D1271" s="197" t="str">
        <f t="shared" si="255"/>
        <v/>
      </c>
      <c r="E1271" s="198"/>
      <c r="F1271" s="197"/>
      <c r="G1271" s="197" t="str">
        <f t="shared" si="257"/>
        <v/>
      </c>
      <c r="H1271" s="197"/>
      <c r="I1271" s="197"/>
      <c r="J1271" s="197"/>
      <c r="K1271" s="197"/>
      <c r="L1271" s="197"/>
      <c r="M1271" s="197"/>
      <c r="N1271" s="199"/>
      <c r="O1271" s="199"/>
      <c r="P1271" s="199"/>
      <c r="Q1271" s="199"/>
      <c r="R1271" s="197"/>
      <c r="S1271" s="197"/>
      <c r="T1271" s="197"/>
      <c r="U1271" s="197"/>
      <c r="V1271" s="199" t="str">
        <f t="shared" si="258"/>
        <v/>
      </c>
      <c r="W1271" s="199" t="str">
        <f t="shared" si="259"/>
        <v/>
      </c>
      <c r="X1271" s="199" t="str">
        <f t="shared" si="260"/>
        <v/>
      </c>
      <c r="Y1271" s="199" t="str">
        <f t="shared" si="261"/>
        <v/>
      </c>
    </row>
    <row r="1272" spans="1:25" ht="34.5" customHeight="1" x14ac:dyDescent="0.25">
      <c r="A1272" s="197" t="str">
        <f t="shared" si="256"/>
        <v/>
      </c>
      <c r="B1272" s="198"/>
      <c r="C1272" s="198"/>
      <c r="D1272" s="197" t="str">
        <f t="shared" si="255"/>
        <v/>
      </c>
      <c r="E1272" s="198"/>
      <c r="F1272" s="197"/>
      <c r="G1272" s="197" t="str">
        <f t="shared" si="257"/>
        <v/>
      </c>
      <c r="H1272" s="197"/>
      <c r="I1272" s="197"/>
      <c r="J1272" s="197"/>
      <c r="K1272" s="197"/>
      <c r="L1272" s="197"/>
      <c r="M1272" s="197"/>
      <c r="N1272" s="199"/>
      <c r="O1272" s="199"/>
      <c r="P1272" s="199"/>
      <c r="Q1272" s="199"/>
      <c r="R1272" s="197"/>
      <c r="S1272" s="197"/>
      <c r="T1272" s="197"/>
      <c r="U1272" s="197"/>
      <c r="V1272" s="199" t="str">
        <f t="shared" si="258"/>
        <v/>
      </c>
      <c r="W1272" s="199" t="str">
        <f t="shared" si="259"/>
        <v/>
      </c>
      <c r="X1272" s="199" t="str">
        <f t="shared" si="260"/>
        <v/>
      </c>
      <c r="Y1272" s="199" t="str">
        <f t="shared" si="261"/>
        <v/>
      </c>
    </row>
    <row r="1273" spans="1:25" ht="34.5" customHeight="1" x14ac:dyDescent="0.25">
      <c r="A1273" s="197" t="str">
        <f t="shared" si="256"/>
        <v/>
      </c>
      <c r="B1273" s="198"/>
      <c r="C1273" s="198"/>
      <c r="D1273" s="197" t="str">
        <f t="shared" si="255"/>
        <v/>
      </c>
      <c r="E1273" s="198"/>
      <c r="F1273" s="197"/>
      <c r="G1273" s="197" t="str">
        <f t="shared" si="257"/>
        <v/>
      </c>
      <c r="H1273" s="197"/>
      <c r="I1273" s="197"/>
      <c r="J1273" s="197"/>
      <c r="K1273" s="197"/>
      <c r="L1273" s="197"/>
      <c r="M1273" s="197"/>
      <c r="N1273" s="199"/>
      <c r="O1273" s="199"/>
      <c r="P1273" s="199"/>
      <c r="Q1273" s="199"/>
      <c r="R1273" s="197"/>
      <c r="S1273" s="197"/>
      <c r="T1273" s="197"/>
      <c r="U1273" s="197"/>
      <c r="V1273" s="199" t="str">
        <f t="shared" si="258"/>
        <v/>
      </c>
      <c r="W1273" s="199" t="str">
        <f t="shared" si="259"/>
        <v/>
      </c>
      <c r="X1273" s="199" t="str">
        <f t="shared" si="260"/>
        <v/>
      </c>
      <c r="Y1273" s="199" t="str">
        <f t="shared" si="261"/>
        <v/>
      </c>
    </row>
    <row r="1274" spans="1:25" ht="34.5" customHeight="1" x14ac:dyDescent="0.25">
      <c r="A1274" s="197" t="str">
        <f t="shared" si="256"/>
        <v/>
      </c>
      <c r="B1274" s="198"/>
      <c r="C1274" s="198"/>
      <c r="D1274" s="197" t="str">
        <f t="shared" si="255"/>
        <v/>
      </c>
      <c r="E1274" s="198"/>
      <c r="F1274" s="197"/>
      <c r="G1274" s="197" t="str">
        <f t="shared" si="257"/>
        <v/>
      </c>
      <c r="H1274" s="197"/>
      <c r="I1274" s="197"/>
      <c r="J1274" s="197"/>
      <c r="K1274" s="197"/>
      <c r="L1274" s="197"/>
      <c r="M1274" s="197"/>
      <c r="N1274" s="199"/>
      <c r="O1274" s="199"/>
      <c r="P1274" s="199"/>
      <c r="Q1274" s="199"/>
      <c r="R1274" s="197"/>
      <c r="S1274" s="197"/>
      <c r="T1274" s="197"/>
      <c r="U1274" s="197"/>
      <c r="V1274" s="199" t="str">
        <f t="shared" si="258"/>
        <v/>
      </c>
      <c r="W1274" s="199" t="str">
        <f t="shared" si="259"/>
        <v/>
      </c>
      <c r="X1274" s="199" t="str">
        <f t="shared" si="260"/>
        <v/>
      </c>
      <c r="Y1274" s="199" t="str">
        <f t="shared" si="261"/>
        <v/>
      </c>
    </row>
    <row r="1275" spans="1:25" ht="34.5" customHeight="1" x14ac:dyDescent="0.25">
      <c r="A1275" s="197" t="str">
        <f t="shared" si="256"/>
        <v/>
      </c>
      <c r="B1275" s="198"/>
      <c r="C1275" s="198"/>
      <c r="D1275" s="197" t="str">
        <f t="shared" si="255"/>
        <v/>
      </c>
      <c r="E1275" s="198"/>
      <c r="F1275" s="197"/>
      <c r="G1275" s="197" t="str">
        <f t="shared" si="257"/>
        <v/>
      </c>
      <c r="H1275" s="197"/>
      <c r="I1275" s="197"/>
      <c r="J1275" s="197"/>
      <c r="K1275" s="197"/>
      <c r="L1275" s="197"/>
      <c r="M1275" s="197"/>
      <c r="N1275" s="199"/>
      <c r="O1275" s="199"/>
      <c r="P1275" s="199"/>
      <c r="Q1275" s="199"/>
      <c r="R1275" s="197"/>
      <c r="S1275" s="197"/>
      <c r="T1275" s="197"/>
      <c r="U1275" s="197"/>
      <c r="V1275" s="199" t="str">
        <f t="shared" si="258"/>
        <v/>
      </c>
      <c r="W1275" s="199" t="str">
        <f t="shared" si="259"/>
        <v/>
      </c>
      <c r="X1275" s="199" t="str">
        <f t="shared" si="260"/>
        <v/>
      </c>
      <c r="Y1275" s="199" t="str">
        <f t="shared" si="261"/>
        <v/>
      </c>
    </row>
    <row r="1276" spans="1:25" ht="34.5" customHeight="1" x14ac:dyDescent="0.25">
      <c r="A1276" s="197" t="str">
        <f t="shared" si="256"/>
        <v/>
      </c>
      <c r="B1276" s="198"/>
      <c r="C1276" s="198"/>
      <c r="D1276" s="197" t="str">
        <f t="shared" si="255"/>
        <v/>
      </c>
      <c r="E1276" s="198"/>
      <c r="F1276" s="197"/>
      <c r="G1276" s="197" t="str">
        <f t="shared" si="257"/>
        <v/>
      </c>
      <c r="H1276" s="197"/>
      <c r="I1276" s="197"/>
      <c r="J1276" s="197"/>
      <c r="K1276" s="197"/>
      <c r="L1276" s="197"/>
      <c r="M1276" s="197"/>
      <c r="N1276" s="199"/>
      <c r="O1276" s="199"/>
      <c r="P1276" s="199"/>
      <c r="Q1276" s="199"/>
      <c r="R1276" s="197"/>
      <c r="S1276" s="197"/>
      <c r="T1276" s="197"/>
      <c r="U1276" s="197"/>
      <c r="V1276" s="199" t="str">
        <f t="shared" si="258"/>
        <v/>
      </c>
      <c r="W1276" s="199" t="str">
        <f t="shared" si="259"/>
        <v/>
      </c>
      <c r="X1276" s="199" t="str">
        <f t="shared" si="260"/>
        <v/>
      </c>
      <c r="Y1276" s="199" t="str">
        <f t="shared" si="261"/>
        <v/>
      </c>
    </row>
    <row r="1277" spans="1:25" ht="34.5" customHeight="1" x14ac:dyDescent="0.25">
      <c r="A1277" s="197" t="str">
        <f t="shared" si="256"/>
        <v/>
      </c>
      <c r="B1277" s="198"/>
      <c r="C1277" s="198"/>
      <c r="D1277" s="197" t="str">
        <f t="shared" si="255"/>
        <v/>
      </c>
      <c r="E1277" s="198"/>
      <c r="F1277" s="197"/>
      <c r="G1277" s="197" t="str">
        <f t="shared" si="257"/>
        <v/>
      </c>
      <c r="H1277" s="197"/>
      <c r="I1277" s="197"/>
      <c r="J1277" s="197"/>
      <c r="K1277" s="197"/>
      <c r="L1277" s="197"/>
      <c r="M1277" s="197"/>
      <c r="N1277" s="199"/>
      <c r="O1277" s="199"/>
      <c r="P1277" s="199"/>
      <c r="Q1277" s="199"/>
      <c r="R1277" s="197"/>
      <c r="S1277" s="197"/>
      <c r="T1277" s="197"/>
      <c r="U1277" s="197"/>
      <c r="V1277" s="199" t="str">
        <f t="shared" si="258"/>
        <v/>
      </c>
      <c r="W1277" s="199" t="str">
        <f t="shared" si="259"/>
        <v/>
      </c>
      <c r="X1277" s="199" t="str">
        <f t="shared" si="260"/>
        <v/>
      </c>
      <c r="Y1277" s="199" t="str">
        <f t="shared" si="261"/>
        <v/>
      </c>
    </row>
    <row r="1278" spans="1:25" ht="34.5" customHeight="1" x14ac:dyDescent="0.25">
      <c r="A1278" s="197" t="str">
        <f t="shared" si="256"/>
        <v/>
      </c>
      <c r="B1278" s="198"/>
      <c r="C1278" s="198"/>
      <c r="D1278" s="197" t="str">
        <f t="shared" si="255"/>
        <v/>
      </c>
      <c r="E1278" s="198"/>
      <c r="F1278" s="197"/>
      <c r="G1278" s="197" t="str">
        <f t="shared" si="257"/>
        <v/>
      </c>
      <c r="H1278" s="197"/>
      <c r="I1278" s="197"/>
      <c r="J1278" s="197"/>
      <c r="K1278" s="197"/>
      <c r="L1278" s="197"/>
      <c r="M1278" s="197"/>
      <c r="N1278" s="199"/>
      <c r="O1278" s="199"/>
      <c r="P1278" s="199"/>
      <c r="Q1278" s="199"/>
      <c r="R1278" s="197"/>
      <c r="S1278" s="197"/>
      <c r="T1278" s="197"/>
      <c r="U1278" s="197"/>
      <c r="V1278" s="199" t="str">
        <f t="shared" si="258"/>
        <v/>
      </c>
      <c r="W1278" s="199" t="str">
        <f t="shared" si="259"/>
        <v/>
      </c>
      <c r="X1278" s="199" t="str">
        <f t="shared" si="260"/>
        <v/>
      </c>
      <c r="Y1278" s="199" t="str">
        <f t="shared" si="261"/>
        <v/>
      </c>
    </row>
    <row r="1279" spans="1:25" ht="34.5" customHeight="1" x14ac:dyDescent="0.25">
      <c r="A1279" s="197" t="str">
        <f t="shared" si="256"/>
        <v/>
      </c>
      <c r="B1279" s="198"/>
      <c r="C1279" s="198"/>
      <c r="D1279" s="197" t="str">
        <f t="shared" si="255"/>
        <v/>
      </c>
      <c r="E1279" s="198"/>
      <c r="F1279" s="197"/>
      <c r="G1279" s="197" t="str">
        <f t="shared" si="257"/>
        <v/>
      </c>
      <c r="H1279" s="197"/>
      <c r="I1279" s="197"/>
      <c r="J1279" s="197"/>
      <c r="K1279" s="197"/>
      <c r="L1279" s="197"/>
      <c r="M1279" s="197"/>
      <c r="N1279" s="199"/>
      <c r="O1279" s="199"/>
      <c r="P1279" s="199"/>
      <c r="Q1279" s="199"/>
      <c r="R1279" s="197"/>
      <c r="S1279" s="197"/>
      <c r="T1279" s="197"/>
      <c r="U1279" s="197"/>
      <c r="V1279" s="199" t="str">
        <f t="shared" si="258"/>
        <v/>
      </c>
      <c r="W1279" s="199" t="str">
        <f t="shared" si="259"/>
        <v/>
      </c>
      <c r="X1279" s="199" t="str">
        <f t="shared" si="260"/>
        <v/>
      </c>
      <c r="Y1279" s="199" t="str">
        <f t="shared" si="261"/>
        <v/>
      </c>
    </row>
    <row r="1280" spans="1:25" ht="34.5" customHeight="1" x14ac:dyDescent="0.25">
      <c r="A1280" s="197" t="str">
        <f t="shared" si="256"/>
        <v/>
      </c>
      <c r="B1280" s="198"/>
      <c r="C1280" s="198"/>
      <c r="D1280" s="197" t="str">
        <f t="shared" si="255"/>
        <v/>
      </c>
      <c r="E1280" s="198"/>
      <c r="F1280" s="197"/>
      <c r="G1280" s="197" t="str">
        <f t="shared" si="257"/>
        <v/>
      </c>
      <c r="H1280" s="197"/>
      <c r="I1280" s="197"/>
      <c r="J1280" s="197"/>
      <c r="K1280" s="197"/>
      <c r="L1280" s="197"/>
      <c r="M1280" s="197"/>
      <c r="N1280" s="199"/>
      <c r="O1280" s="199"/>
      <c r="P1280" s="199"/>
      <c r="Q1280" s="199"/>
      <c r="R1280" s="197"/>
      <c r="S1280" s="197"/>
      <c r="T1280" s="197"/>
      <c r="U1280" s="197"/>
      <c r="V1280" s="199" t="str">
        <f t="shared" si="258"/>
        <v/>
      </c>
      <c r="W1280" s="199" t="str">
        <f t="shared" si="259"/>
        <v/>
      </c>
      <c r="X1280" s="199" t="str">
        <f t="shared" si="260"/>
        <v/>
      </c>
      <c r="Y1280" s="199" t="str">
        <f t="shared" si="261"/>
        <v/>
      </c>
    </row>
    <row r="1281" spans="1:25" ht="34.5" customHeight="1" x14ac:dyDescent="0.25">
      <c r="A1281" s="197" t="str">
        <f t="shared" si="256"/>
        <v/>
      </c>
      <c r="B1281" s="198"/>
      <c r="C1281" s="198"/>
      <c r="D1281" s="197" t="str">
        <f t="shared" si="255"/>
        <v/>
      </c>
      <c r="E1281" s="198"/>
      <c r="F1281" s="197"/>
      <c r="G1281" s="197" t="str">
        <f t="shared" si="257"/>
        <v/>
      </c>
      <c r="H1281" s="197"/>
      <c r="I1281" s="197"/>
      <c r="J1281" s="197"/>
      <c r="K1281" s="197"/>
      <c r="L1281" s="197"/>
      <c r="M1281" s="197"/>
      <c r="N1281" s="199"/>
      <c r="O1281" s="199"/>
      <c r="P1281" s="199"/>
      <c r="Q1281" s="199"/>
      <c r="R1281" s="197"/>
      <c r="S1281" s="197"/>
      <c r="T1281" s="197"/>
      <c r="U1281" s="197"/>
      <c r="V1281" s="199" t="str">
        <f t="shared" si="258"/>
        <v/>
      </c>
      <c r="W1281" s="199" t="str">
        <f t="shared" si="259"/>
        <v/>
      </c>
      <c r="X1281" s="199" t="str">
        <f t="shared" si="260"/>
        <v/>
      </c>
      <c r="Y1281" s="199" t="str">
        <f t="shared" si="261"/>
        <v/>
      </c>
    </row>
    <row r="1282" spans="1:25" ht="34.5" customHeight="1" x14ac:dyDescent="0.25">
      <c r="A1282" s="197" t="str">
        <f t="shared" si="256"/>
        <v/>
      </c>
      <c r="B1282" s="198"/>
      <c r="C1282" s="198"/>
      <c r="D1282" s="197" t="str">
        <f t="shared" si="255"/>
        <v/>
      </c>
      <c r="E1282" s="198"/>
      <c r="F1282" s="197"/>
      <c r="G1282" s="197" t="str">
        <f t="shared" si="257"/>
        <v/>
      </c>
      <c r="H1282" s="197"/>
      <c r="I1282" s="197"/>
      <c r="J1282" s="197"/>
      <c r="K1282" s="197"/>
      <c r="L1282" s="197"/>
      <c r="M1282" s="197"/>
      <c r="N1282" s="199"/>
      <c r="O1282" s="199"/>
      <c r="P1282" s="199"/>
      <c r="Q1282" s="199"/>
      <c r="R1282" s="197"/>
      <c r="S1282" s="197"/>
      <c r="T1282" s="197"/>
      <c r="U1282" s="197"/>
      <c r="V1282" s="199" t="str">
        <f t="shared" si="258"/>
        <v/>
      </c>
      <c r="W1282" s="199" t="str">
        <f t="shared" si="259"/>
        <v/>
      </c>
      <c r="X1282" s="199" t="str">
        <f t="shared" si="260"/>
        <v/>
      </c>
      <c r="Y1282" s="199" t="str">
        <f t="shared" si="261"/>
        <v/>
      </c>
    </row>
    <row r="1283" spans="1:25" ht="34.5" customHeight="1" x14ac:dyDescent="0.25">
      <c r="A1283" s="197" t="str">
        <f t="shared" si="256"/>
        <v/>
      </c>
      <c r="B1283" s="198"/>
      <c r="C1283" s="198"/>
      <c r="D1283" s="197" t="str">
        <f t="shared" si="255"/>
        <v/>
      </c>
      <c r="E1283" s="198"/>
      <c r="F1283" s="197"/>
      <c r="G1283" s="197" t="str">
        <f t="shared" si="257"/>
        <v/>
      </c>
      <c r="H1283" s="197"/>
      <c r="I1283" s="197"/>
      <c r="J1283" s="197"/>
      <c r="K1283" s="197"/>
      <c r="L1283" s="197"/>
      <c r="M1283" s="197"/>
      <c r="N1283" s="199"/>
      <c r="O1283" s="199"/>
      <c r="P1283" s="199"/>
      <c r="Q1283" s="199"/>
      <c r="R1283" s="197"/>
      <c r="S1283" s="197"/>
      <c r="T1283" s="197"/>
      <c r="U1283" s="197"/>
      <c r="V1283" s="199" t="str">
        <f t="shared" si="258"/>
        <v/>
      </c>
      <c r="W1283" s="199" t="str">
        <f t="shared" si="259"/>
        <v/>
      </c>
      <c r="X1283" s="199" t="str">
        <f t="shared" si="260"/>
        <v/>
      </c>
      <c r="Y1283" s="199" t="str">
        <f t="shared" si="261"/>
        <v/>
      </c>
    </row>
    <row r="1284" spans="1:25" ht="34.5" customHeight="1" x14ac:dyDescent="0.25">
      <c r="A1284" s="197" t="str">
        <f t="shared" si="256"/>
        <v/>
      </c>
      <c r="B1284" s="198"/>
      <c r="C1284" s="198"/>
      <c r="D1284" s="197" t="str">
        <f t="shared" si="255"/>
        <v/>
      </c>
      <c r="E1284" s="198"/>
      <c r="F1284" s="197"/>
      <c r="G1284" s="197" t="str">
        <f t="shared" si="257"/>
        <v/>
      </c>
      <c r="H1284" s="197"/>
      <c r="I1284" s="197"/>
      <c r="J1284" s="197"/>
      <c r="K1284" s="197"/>
      <c r="L1284" s="197"/>
      <c r="M1284" s="197"/>
      <c r="N1284" s="199"/>
      <c r="O1284" s="199"/>
      <c r="P1284" s="199"/>
      <c r="Q1284" s="199"/>
      <c r="R1284" s="197"/>
      <c r="S1284" s="197"/>
      <c r="T1284" s="197"/>
      <c r="U1284" s="197"/>
      <c r="V1284" s="199" t="str">
        <f t="shared" si="258"/>
        <v/>
      </c>
      <c r="W1284" s="199" t="str">
        <f t="shared" si="259"/>
        <v/>
      </c>
      <c r="X1284" s="199" t="str">
        <f t="shared" si="260"/>
        <v/>
      </c>
      <c r="Y1284" s="199" t="str">
        <f t="shared" si="261"/>
        <v/>
      </c>
    </row>
    <row r="1285" spans="1:25" ht="34.5" customHeight="1" x14ac:dyDescent="0.25">
      <c r="A1285" s="197" t="str">
        <f t="shared" si="256"/>
        <v/>
      </c>
      <c r="B1285" s="198"/>
      <c r="C1285" s="198"/>
      <c r="D1285" s="197" t="str">
        <f t="shared" ref="D1285:D1348" si="262">IF(E1285="","",WEEKNUM(E1285,21))</f>
        <v/>
      </c>
      <c r="E1285" s="198"/>
      <c r="F1285" s="197"/>
      <c r="G1285" s="197" t="str">
        <f t="shared" si="257"/>
        <v/>
      </c>
      <c r="H1285" s="197"/>
      <c r="I1285" s="197"/>
      <c r="J1285" s="197"/>
      <c r="K1285" s="197"/>
      <c r="L1285" s="197"/>
      <c r="M1285" s="197"/>
      <c r="N1285" s="199"/>
      <c r="O1285" s="199"/>
      <c r="P1285" s="199"/>
      <c r="Q1285" s="199"/>
      <c r="R1285" s="197"/>
      <c r="S1285" s="197"/>
      <c r="T1285" s="197"/>
      <c r="U1285" s="197"/>
      <c r="V1285" s="199" t="str">
        <f t="shared" si="258"/>
        <v/>
      </c>
      <c r="W1285" s="199" t="str">
        <f t="shared" si="259"/>
        <v/>
      </c>
      <c r="X1285" s="199" t="str">
        <f t="shared" si="260"/>
        <v/>
      </c>
      <c r="Y1285" s="199" t="str">
        <f t="shared" si="261"/>
        <v/>
      </c>
    </row>
    <row r="1286" spans="1:25" ht="34.5" customHeight="1" x14ac:dyDescent="0.25">
      <c r="A1286" s="197" t="str">
        <f t="shared" si="256"/>
        <v/>
      </c>
      <c r="B1286" s="198"/>
      <c r="C1286" s="198"/>
      <c r="D1286" s="197" t="str">
        <f t="shared" si="262"/>
        <v/>
      </c>
      <c r="E1286" s="198"/>
      <c r="F1286" s="197"/>
      <c r="G1286" s="197" t="str">
        <f t="shared" si="257"/>
        <v/>
      </c>
      <c r="H1286" s="197"/>
      <c r="I1286" s="197"/>
      <c r="J1286" s="197"/>
      <c r="K1286" s="197"/>
      <c r="L1286" s="197"/>
      <c r="M1286" s="197"/>
      <c r="N1286" s="199"/>
      <c r="O1286" s="199"/>
      <c r="P1286" s="199"/>
      <c r="Q1286" s="199"/>
      <c r="R1286" s="197"/>
      <c r="S1286" s="197"/>
      <c r="T1286" s="197"/>
      <c r="U1286" s="197"/>
      <c r="V1286" s="199" t="str">
        <f t="shared" si="258"/>
        <v/>
      </c>
      <c r="W1286" s="199" t="str">
        <f t="shared" si="259"/>
        <v/>
      </c>
      <c r="X1286" s="199" t="str">
        <f t="shared" si="260"/>
        <v/>
      </c>
      <c r="Y1286" s="199" t="str">
        <f t="shared" si="261"/>
        <v/>
      </c>
    </row>
    <row r="1287" spans="1:25" ht="34.5" customHeight="1" x14ac:dyDescent="0.25">
      <c r="A1287" s="197" t="str">
        <f t="shared" si="256"/>
        <v/>
      </c>
      <c r="B1287" s="198"/>
      <c r="C1287" s="198"/>
      <c r="D1287" s="197" t="str">
        <f t="shared" si="262"/>
        <v/>
      </c>
      <c r="E1287" s="198"/>
      <c r="F1287" s="197"/>
      <c r="G1287" s="197" t="str">
        <f t="shared" si="257"/>
        <v/>
      </c>
      <c r="H1287" s="197"/>
      <c r="I1287" s="197"/>
      <c r="J1287" s="197"/>
      <c r="K1287" s="197"/>
      <c r="L1287" s="197"/>
      <c r="M1287" s="197"/>
      <c r="N1287" s="199"/>
      <c r="O1287" s="199"/>
      <c r="P1287" s="199"/>
      <c r="Q1287" s="199"/>
      <c r="R1287" s="197"/>
      <c r="S1287" s="197"/>
      <c r="T1287" s="197"/>
      <c r="U1287" s="197"/>
      <c r="V1287" s="199" t="str">
        <f t="shared" si="258"/>
        <v/>
      </c>
      <c r="W1287" s="199" t="str">
        <f t="shared" si="259"/>
        <v/>
      </c>
      <c r="X1287" s="199" t="str">
        <f t="shared" si="260"/>
        <v/>
      </c>
      <c r="Y1287" s="199" t="str">
        <f t="shared" si="261"/>
        <v/>
      </c>
    </row>
    <row r="1288" spans="1:25" ht="34.5" customHeight="1" x14ac:dyDescent="0.25">
      <c r="A1288" s="197" t="str">
        <f t="shared" ref="A1288:A1351" si="263">IF(B1288="","",WEEKNUM(B1288,21))</f>
        <v/>
      </c>
      <c r="B1288" s="198"/>
      <c r="C1288" s="198"/>
      <c r="D1288" s="197" t="str">
        <f t="shared" si="262"/>
        <v/>
      </c>
      <c r="E1288" s="198"/>
      <c r="F1288" s="197"/>
      <c r="G1288" s="197" t="str">
        <f t="shared" si="257"/>
        <v/>
      </c>
      <c r="H1288" s="197"/>
      <c r="I1288" s="197"/>
      <c r="J1288" s="197"/>
      <c r="K1288" s="197"/>
      <c r="L1288" s="197"/>
      <c r="M1288" s="197"/>
      <c r="N1288" s="199"/>
      <c r="O1288" s="199"/>
      <c r="P1288" s="199"/>
      <c r="Q1288" s="199"/>
      <c r="R1288" s="197"/>
      <c r="S1288" s="197"/>
      <c r="T1288" s="197"/>
      <c r="U1288" s="197"/>
      <c r="V1288" s="199" t="str">
        <f t="shared" si="258"/>
        <v/>
      </c>
      <c r="W1288" s="199" t="str">
        <f t="shared" si="259"/>
        <v/>
      </c>
      <c r="X1288" s="199" t="str">
        <f t="shared" si="260"/>
        <v/>
      </c>
      <c r="Y1288" s="199" t="str">
        <f t="shared" si="261"/>
        <v/>
      </c>
    </row>
    <row r="1289" spans="1:25" ht="34.5" customHeight="1" x14ac:dyDescent="0.25">
      <c r="A1289" s="197" t="str">
        <f t="shared" si="263"/>
        <v/>
      </c>
      <c r="B1289" s="198"/>
      <c r="C1289" s="198"/>
      <c r="D1289" s="197" t="str">
        <f t="shared" si="262"/>
        <v/>
      </c>
      <c r="E1289" s="198"/>
      <c r="F1289" s="197"/>
      <c r="G1289" s="197" t="str">
        <f t="shared" si="257"/>
        <v/>
      </c>
      <c r="H1289" s="197"/>
      <c r="I1289" s="197"/>
      <c r="J1289" s="197"/>
      <c r="K1289" s="197"/>
      <c r="L1289" s="197"/>
      <c r="M1289" s="197"/>
      <c r="N1289" s="199"/>
      <c r="O1289" s="199"/>
      <c r="P1289" s="199"/>
      <c r="Q1289" s="199"/>
      <c r="R1289" s="197"/>
      <c r="S1289" s="197"/>
      <c r="T1289" s="197"/>
      <c r="U1289" s="197"/>
      <c r="V1289" s="199" t="str">
        <f t="shared" si="258"/>
        <v/>
      </c>
      <c r="W1289" s="199" t="str">
        <f t="shared" si="259"/>
        <v/>
      </c>
      <c r="X1289" s="199" t="str">
        <f t="shared" si="260"/>
        <v/>
      </c>
      <c r="Y1289" s="199" t="str">
        <f t="shared" si="261"/>
        <v/>
      </c>
    </row>
    <row r="1290" spans="1:25" ht="34.5" customHeight="1" x14ac:dyDescent="0.25">
      <c r="A1290" s="197" t="str">
        <f t="shared" si="263"/>
        <v/>
      </c>
      <c r="B1290" s="198"/>
      <c r="C1290" s="198"/>
      <c r="D1290" s="197" t="str">
        <f t="shared" si="262"/>
        <v/>
      </c>
      <c r="E1290" s="198"/>
      <c r="F1290" s="197"/>
      <c r="G1290" s="197" t="str">
        <f t="shared" si="257"/>
        <v/>
      </c>
      <c r="H1290" s="197"/>
      <c r="I1290" s="197"/>
      <c r="J1290" s="197"/>
      <c r="K1290" s="197"/>
      <c r="L1290" s="197"/>
      <c r="M1290" s="197"/>
      <c r="N1290" s="199"/>
      <c r="O1290" s="199"/>
      <c r="P1290" s="199"/>
      <c r="Q1290" s="199"/>
      <c r="R1290" s="197"/>
      <c r="S1290" s="197"/>
      <c r="T1290" s="197"/>
      <c r="U1290" s="197"/>
      <c r="V1290" s="199" t="str">
        <f t="shared" si="258"/>
        <v/>
      </c>
      <c r="W1290" s="199" t="str">
        <f t="shared" si="259"/>
        <v/>
      </c>
      <c r="X1290" s="199" t="str">
        <f t="shared" si="260"/>
        <v/>
      </c>
      <c r="Y1290" s="199" t="str">
        <f t="shared" si="261"/>
        <v/>
      </c>
    </row>
    <row r="1291" spans="1:25" ht="34.5" customHeight="1" x14ac:dyDescent="0.25">
      <c r="A1291" s="197" t="str">
        <f t="shared" si="263"/>
        <v/>
      </c>
      <c r="B1291" s="198"/>
      <c r="C1291" s="198"/>
      <c r="D1291" s="197" t="str">
        <f t="shared" si="262"/>
        <v/>
      </c>
      <c r="E1291" s="198"/>
      <c r="F1291" s="197"/>
      <c r="G1291" s="197" t="str">
        <f t="shared" si="257"/>
        <v/>
      </c>
      <c r="H1291" s="197"/>
      <c r="I1291" s="197"/>
      <c r="J1291" s="197"/>
      <c r="K1291" s="197"/>
      <c r="L1291" s="197"/>
      <c r="M1291" s="197"/>
      <c r="N1291" s="199"/>
      <c r="O1291" s="199"/>
      <c r="P1291" s="199"/>
      <c r="Q1291" s="199"/>
      <c r="R1291" s="197"/>
      <c r="S1291" s="197"/>
      <c r="T1291" s="197"/>
      <c r="U1291" s="197"/>
      <c r="V1291" s="199" t="str">
        <f t="shared" si="258"/>
        <v/>
      </c>
      <c r="W1291" s="199" t="str">
        <f t="shared" si="259"/>
        <v/>
      </c>
      <c r="X1291" s="199" t="str">
        <f t="shared" si="260"/>
        <v/>
      </c>
      <c r="Y1291" s="199" t="str">
        <f t="shared" si="261"/>
        <v/>
      </c>
    </row>
    <row r="1292" spans="1:25" ht="34.5" customHeight="1" x14ac:dyDescent="0.25">
      <c r="A1292" s="197" t="str">
        <f t="shared" si="263"/>
        <v/>
      </c>
      <c r="B1292" s="198"/>
      <c r="C1292" s="198"/>
      <c r="D1292" s="197" t="str">
        <f t="shared" si="262"/>
        <v/>
      </c>
      <c r="E1292" s="198"/>
      <c r="F1292" s="197"/>
      <c r="G1292" s="197" t="str">
        <f t="shared" si="257"/>
        <v/>
      </c>
      <c r="H1292" s="197"/>
      <c r="I1292" s="197"/>
      <c r="J1292" s="197"/>
      <c r="K1292" s="197"/>
      <c r="L1292" s="197"/>
      <c r="M1292" s="197"/>
      <c r="N1292" s="199"/>
      <c r="O1292" s="199"/>
      <c r="P1292" s="199"/>
      <c r="Q1292" s="199"/>
      <c r="R1292" s="197"/>
      <c r="S1292" s="197"/>
      <c r="T1292" s="197"/>
      <c r="U1292" s="197"/>
      <c r="V1292" s="199" t="str">
        <f t="shared" si="258"/>
        <v/>
      </c>
      <c r="W1292" s="199" t="str">
        <f t="shared" si="259"/>
        <v/>
      </c>
      <c r="X1292" s="199" t="str">
        <f t="shared" si="260"/>
        <v/>
      </c>
      <c r="Y1292" s="199" t="str">
        <f t="shared" si="261"/>
        <v/>
      </c>
    </row>
    <row r="1293" spans="1:25" ht="34.5" customHeight="1" x14ac:dyDescent="0.25">
      <c r="A1293" s="197" t="str">
        <f t="shared" si="263"/>
        <v/>
      </c>
      <c r="B1293" s="198"/>
      <c r="C1293" s="198"/>
      <c r="D1293" s="197" t="str">
        <f t="shared" si="262"/>
        <v/>
      </c>
      <c r="E1293" s="198"/>
      <c r="F1293" s="197"/>
      <c r="G1293" s="197" t="str">
        <f t="shared" si="257"/>
        <v/>
      </c>
      <c r="H1293" s="197"/>
      <c r="I1293" s="197"/>
      <c r="J1293" s="197"/>
      <c r="K1293" s="197"/>
      <c r="L1293" s="197"/>
      <c r="M1293" s="197"/>
      <c r="N1293" s="199"/>
      <c r="O1293" s="199"/>
      <c r="P1293" s="199"/>
      <c r="Q1293" s="199"/>
      <c r="R1293" s="197"/>
      <c r="S1293" s="197"/>
      <c r="T1293" s="197"/>
      <c r="U1293" s="197"/>
      <c r="V1293" s="199" t="str">
        <f t="shared" si="258"/>
        <v/>
      </c>
      <c r="W1293" s="199" t="str">
        <f t="shared" si="259"/>
        <v/>
      </c>
      <c r="X1293" s="199" t="str">
        <f t="shared" si="260"/>
        <v/>
      </c>
      <c r="Y1293" s="199" t="str">
        <f t="shared" si="261"/>
        <v/>
      </c>
    </row>
    <row r="1294" spans="1:25" ht="34.5" customHeight="1" x14ac:dyDescent="0.25">
      <c r="A1294" s="197" t="str">
        <f t="shared" si="263"/>
        <v/>
      </c>
      <c r="B1294" s="198"/>
      <c r="C1294" s="198"/>
      <c r="D1294" s="197" t="str">
        <f t="shared" si="262"/>
        <v/>
      </c>
      <c r="E1294" s="198"/>
      <c r="F1294" s="197"/>
      <c r="G1294" s="197" t="str">
        <f t="shared" si="257"/>
        <v/>
      </c>
      <c r="H1294" s="197"/>
      <c r="I1294" s="197"/>
      <c r="J1294" s="197"/>
      <c r="K1294" s="197"/>
      <c r="L1294" s="197"/>
      <c r="M1294" s="197"/>
      <c r="N1294" s="199"/>
      <c r="O1294" s="199"/>
      <c r="P1294" s="199"/>
      <c r="Q1294" s="199"/>
      <c r="R1294" s="197"/>
      <c r="S1294" s="197"/>
      <c r="T1294" s="197"/>
      <c r="U1294" s="197"/>
      <c r="V1294" s="199" t="str">
        <f t="shared" si="258"/>
        <v/>
      </c>
      <c r="W1294" s="199" t="str">
        <f t="shared" si="259"/>
        <v/>
      </c>
      <c r="X1294" s="199" t="str">
        <f t="shared" si="260"/>
        <v/>
      </c>
      <c r="Y1294" s="199" t="str">
        <f t="shared" si="261"/>
        <v/>
      </c>
    </row>
    <row r="1295" spans="1:25" ht="34.5" customHeight="1" x14ac:dyDescent="0.25">
      <c r="A1295" s="197" t="str">
        <f t="shared" si="263"/>
        <v/>
      </c>
      <c r="B1295" s="198"/>
      <c r="C1295" s="198"/>
      <c r="D1295" s="197" t="str">
        <f t="shared" si="262"/>
        <v/>
      </c>
      <c r="E1295" s="198"/>
      <c r="F1295" s="197"/>
      <c r="G1295" s="197" t="str">
        <f t="shared" si="257"/>
        <v/>
      </c>
      <c r="H1295" s="197"/>
      <c r="I1295" s="197"/>
      <c r="J1295" s="197"/>
      <c r="K1295" s="197"/>
      <c r="L1295" s="197"/>
      <c r="M1295" s="197"/>
      <c r="N1295" s="199"/>
      <c r="O1295" s="199"/>
      <c r="P1295" s="199"/>
      <c r="Q1295" s="199"/>
      <c r="R1295" s="197"/>
      <c r="S1295" s="197"/>
      <c r="T1295" s="197"/>
      <c r="U1295" s="197"/>
      <c r="V1295" s="199" t="str">
        <f t="shared" si="258"/>
        <v/>
      </c>
      <c r="W1295" s="199" t="str">
        <f t="shared" si="259"/>
        <v/>
      </c>
      <c r="X1295" s="199" t="str">
        <f t="shared" si="260"/>
        <v/>
      </c>
      <c r="Y1295" s="199" t="str">
        <f t="shared" si="261"/>
        <v/>
      </c>
    </row>
    <row r="1296" spans="1:25" ht="34.5" customHeight="1" x14ac:dyDescent="0.25">
      <c r="A1296" s="197" t="str">
        <f t="shared" si="263"/>
        <v/>
      </c>
      <c r="B1296" s="198"/>
      <c r="C1296" s="198"/>
      <c r="D1296" s="197" t="str">
        <f t="shared" si="262"/>
        <v/>
      </c>
      <c r="E1296" s="198"/>
      <c r="F1296" s="197"/>
      <c r="G1296" s="197" t="str">
        <f t="shared" si="257"/>
        <v/>
      </c>
      <c r="H1296" s="197"/>
      <c r="I1296" s="197"/>
      <c r="J1296" s="197"/>
      <c r="K1296" s="197"/>
      <c r="L1296" s="197"/>
      <c r="M1296" s="197"/>
      <c r="N1296" s="199"/>
      <c r="O1296" s="199"/>
      <c r="P1296" s="199"/>
      <c r="Q1296" s="199"/>
      <c r="R1296" s="197"/>
      <c r="S1296" s="197"/>
      <c r="T1296" s="197"/>
      <c r="U1296" s="197"/>
      <c r="V1296" s="199" t="str">
        <f t="shared" si="258"/>
        <v/>
      </c>
      <c r="W1296" s="199" t="str">
        <f t="shared" si="259"/>
        <v/>
      </c>
      <c r="X1296" s="199" t="str">
        <f t="shared" si="260"/>
        <v/>
      </c>
      <c r="Y1296" s="199" t="str">
        <f t="shared" si="261"/>
        <v/>
      </c>
    </row>
    <row r="1297" spans="1:25" ht="34.5" customHeight="1" x14ac:dyDescent="0.25">
      <c r="A1297" s="197" t="str">
        <f t="shared" si="263"/>
        <v/>
      </c>
      <c r="B1297" s="198"/>
      <c r="C1297" s="198"/>
      <c r="D1297" s="197" t="str">
        <f t="shared" si="262"/>
        <v/>
      </c>
      <c r="E1297" s="198"/>
      <c r="F1297" s="197"/>
      <c r="G1297" s="197" t="str">
        <f t="shared" si="257"/>
        <v/>
      </c>
      <c r="H1297" s="197"/>
      <c r="I1297" s="197"/>
      <c r="J1297" s="197"/>
      <c r="K1297" s="197"/>
      <c r="L1297" s="197"/>
      <c r="M1297" s="197"/>
      <c r="N1297" s="199"/>
      <c r="O1297" s="199"/>
      <c r="P1297" s="199"/>
      <c r="Q1297" s="199"/>
      <c r="R1297" s="197"/>
      <c r="S1297" s="197"/>
      <c r="T1297" s="197"/>
      <c r="U1297" s="197"/>
      <c r="V1297" s="199" t="str">
        <f t="shared" si="258"/>
        <v/>
      </c>
      <c r="W1297" s="199" t="str">
        <f t="shared" si="259"/>
        <v/>
      </c>
      <c r="X1297" s="199" t="str">
        <f t="shared" si="260"/>
        <v/>
      </c>
      <c r="Y1297" s="199" t="str">
        <f t="shared" si="261"/>
        <v/>
      </c>
    </row>
    <row r="1298" spans="1:25" ht="34.5" customHeight="1" x14ac:dyDescent="0.25">
      <c r="A1298" s="197" t="str">
        <f t="shared" si="263"/>
        <v/>
      </c>
      <c r="B1298" s="198"/>
      <c r="C1298" s="198"/>
      <c r="D1298" s="197" t="str">
        <f t="shared" si="262"/>
        <v/>
      </c>
      <c r="E1298" s="198"/>
      <c r="F1298" s="197"/>
      <c r="G1298" s="197" t="str">
        <f t="shared" si="257"/>
        <v/>
      </c>
      <c r="H1298" s="197"/>
      <c r="I1298" s="197"/>
      <c r="J1298" s="197"/>
      <c r="K1298" s="197"/>
      <c r="L1298" s="197"/>
      <c r="M1298" s="197"/>
      <c r="N1298" s="199"/>
      <c r="O1298" s="199"/>
      <c r="P1298" s="199"/>
      <c r="Q1298" s="199"/>
      <c r="R1298" s="197"/>
      <c r="S1298" s="197"/>
      <c r="T1298" s="197"/>
      <c r="U1298" s="197"/>
      <c r="V1298" s="199" t="str">
        <f t="shared" si="258"/>
        <v/>
      </c>
      <c r="W1298" s="199" t="str">
        <f t="shared" si="259"/>
        <v/>
      </c>
      <c r="X1298" s="199" t="str">
        <f t="shared" si="260"/>
        <v/>
      </c>
      <c r="Y1298" s="199" t="str">
        <f t="shared" si="261"/>
        <v/>
      </c>
    </row>
    <row r="1299" spans="1:25" ht="34.5" customHeight="1" x14ac:dyDescent="0.25">
      <c r="A1299" s="197" t="str">
        <f t="shared" si="263"/>
        <v/>
      </c>
      <c r="B1299" s="198"/>
      <c r="C1299" s="198"/>
      <c r="D1299" s="197" t="str">
        <f t="shared" si="262"/>
        <v/>
      </c>
      <c r="E1299" s="198"/>
      <c r="F1299" s="197"/>
      <c r="G1299" s="197" t="str">
        <f t="shared" si="257"/>
        <v/>
      </c>
      <c r="H1299" s="197"/>
      <c r="I1299" s="197"/>
      <c r="J1299" s="197"/>
      <c r="K1299" s="197"/>
      <c r="L1299" s="197"/>
      <c r="M1299" s="197"/>
      <c r="N1299" s="199"/>
      <c r="O1299" s="199"/>
      <c r="P1299" s="199"/>
      <c r="Q1299" s="199"/>
      <c r="R1299" s="197"/>
      <c r="S1299" s="197"/>
      <c r="T1299" s="197"/>
      <c r="U1299" s="197"/>
      <c r="V1299" s="199" t="str">
        <f t="shared" si="258"/>
        <v/>
      </c>
      <c r="W1299" s="199" t="str">
        <f t="shared" si="259"/>
        <v/>
      </c>
      <c r="X1299" s="199" t="str">
        <f t="shared" si="260"/>
        <v/>
      </c>
      <c r="Y1299" s="199" t="str">
        <f t="shared" si="261"/>
        <v/>
      </c>
    </row>
    <row r="1300" spans="1:25" ht="34.5" customHeight="1" x14ac:dyDescent="0.25">
      <c r="A1300" s="197" t="str">
        <f t="shared" si="263"/>
        <v/>
      </c>
      <c r="B1300" s="198"/>
      <c r="C1300" s="198"/>
      <c r="D1300" s="197" t="str">
        <f t="shared" si="262"/>
        <v/>
      </c>
      <c r="E1300" s="198"/>
      <c r="F1300" s="197"/>
      <c r="G1300" s="197" t="str">
        <f t="shared" si="257"/>
        <v/>
      </c>
      <c r="H1300" s="197"/>
      <c r="I1300" s="197"/>
      <c r="J1300" s="197"/>
      <c r="K1300" s="197"/>
      <c r="L1300" s="197"/>
      <c r="M1300" s="197"/>
      <c r="N1300" s="199"/>
      <c r="O1300" s="199"/>
      <c r="P1300" s="199"/>
      <c r="Q1300" s="199"/>
      <c r="R1300" s="197"/>
      <c r="S1300" s="197"/>
      <c r="T1300" s="197"/>
      <c r="U1300" s="197"/>
      <c r="V1300" s="199" t="str">
        <f t="shared" si="258"/>
        <v/>
      </c>
      <c r="W1300" s="199" t="str">
        <f t="shared" si="259"/>
        <v/>
      </c>
      <c r="X1300" s="199" t="str">
        <f t="shared" si="260"/>
        <v/>
      </c>
      <c r="Y1300" s="199" t="str">
        <f t="shared" si="261"/>
        <v/>
      </c>
    </row>
    <row r="1301" spans="1:25" ht="34.5" customHeight="1" x14ac:dyDescent="0.25">
      <c r="A1301" s="197" t="str">
        <f t="shared" si="263"/>
        <v/>
      </c>
      <c r="B1301" s="198"/>
      <c r="C1301" s="198"/>
      <c r="D1301" s="197" t="str">
        <f t="shared" si="262"/>
        <v/>
      </c>
      <c r="E1301" s="198"/>
      <c r="F1301" s="197"/>
      <c r="G1301" s="197" t="str">
        <f t="shared" si="257"/>
        <v/>
      </c>
      <c r="H1301" s="197"/>
      <c r="I1301" s="197"/>
      <c r="J1301" s="197"/>
      <c r="K1301" s="197"/>
      <c r="L1301" s="197"/>
      <c r="M1301" s="197"/>
      <c r="N1301" s="199"/>
      <c r="O1301" s="199"/>
      <c r="P1301" s="199"/>
      <c r="Q1301" s="199"/>
      <c r="R1301" s="197"/>
      <c r="S1301" s="197"/>
      <c r="T1301" s="197"/>
      <c r="U1301" s="197"/>
      <c r="V1301" s="199" t="str">
        <f t="shared" si="258"/>
        <v/>
      </c>
      <c r="W1301" s="199" t="str">
        <f t="shared" si="259"/>
        <v/>
      </c>
      <c r="X1301" s="199" t="str">
        <f t="shared" si="260"/>
        <v/>
      </c>
      <c r="Y1301" s="199" t="str">
        <f t="shared" si="261"/>
        <v/>
      </c>
    </row>
    <row r="1302" spans="1:25" ht="34.5" customHeight="1" x14ac:dyDescent="0.25">
      <c r="A1302" s="197" t="str">
        <f t="shared" si="263"/>
        <v/>
      </c>
      <c r="B1302" s="198"/>
      <c r="C1302" s="198"/>
      <c r="D1302" s="197" t="str">
        <f t="shared" si="262"/>
        <v/>
      </c>
      <c r="E1302" s="198"/>
      <c r="F1302" s="197"/>
      <c r="G1302" s="197" t="str">
        <f t="shared" si="257"/>
        <v/>
      </c>
      <c r="H1302" s="197"/>
      <c r="I1302" s="197"/>
      <c r="J1302" s="197"/>
      <c r="K1302" s="197"/>
      <c r="L1302" s="197"/>
      <c r="M1302" s="197"/>
      <c r="N1302" s="199"/>
      <c r="O1302" s="199"/>
      <c r="P1302" s="199"/>
      <c r="Q1302" s="199"/>
      <c r="R1302" s="197"/>
      <c r="S1302" s="197"/>
      <c r="T1302" s="197"/>
      <c r="U1302" s="197"/>
      <c r="V1302" s="199" t="str">
        <f t="shared" si="258"/>
        <v/>
      </c>
      <c r="W1302" s="199" t="str">
        <f t="shared" si="259"/>
        <v/>
      </c>
      <c r="X1302" s="199" t="str">
        <f t="shared" si="260"/>
        <v/>
      </c>
      <c r="Y1302" s="199" t="str">
        <f t="shared" si="261"/>
        <v/>
      </c>
    </row>
    <row r="1303" spans="1:25" ht="34.5" customHeight="1" x14ac:dyDescent="0.25">
      <c r="A1303" s="197" t="str">
        <f t="shared" si="263"/>
        <v/>
      </c>
      <c r="B1303" s="198"/>
      <c r="C1303" s="198"/>
      <c r="D1303" s="197" t="str">
        <f t="shared" si="262"/>
        <v/>
      </c>
      <c r="E1303" s="198"/>
      <c r="F1303" s="197"/>
      <c r="G1303" s="197" t="str">
        <f t="shared" ref="G1303:G1366" si="264">IF(E1303="","",IF(E1303=B1301,"Ja","Nein"))</f>
        <v/>
      </c>
      <c r="H1303" s="197"/>
      <c r="I1303" s="197"/>
      <c r="J1303" s="197"/>
      <c r="K1303" s="197"/>
      <c r="L1303" s="197"/>
      <c r="M1303" s="197"/>
      <c r="N1303" s="199"/>
      <c r="O1303" s="199"/>
      <c r="P1303" s="199"/>
      <c r="Q1303" s="199"/>
      <c r="R1303" s="197"/>
      <c r="S1303" s="197"/>
      <c r="T1303" s="197"/>
      <c r="U1303" s="197"/>
      <c r="V1303" s="199" t="str">
        <f t="shared" si="258"/>
        <v/>
      </c>
      <c r="W1303" s="199" t="str">
        <f t="shared" si="259"/>
        <v/>
      </c>
      <c r="X1303" s="199" t="str">
        <f t="shared" si="260"/>
        <v/>
      </c>
      <c r="Y1303" s="199" t="str">
        <f t="shared" si="261"/>
        <v/>
      </c>
    </row>
    <row r="1304" spans="1:25" ht="34.5" customHeight="1" x14ac:dyDescent="0.25">
      <c r="A1304" s="197" t="str">
        <f t="shared" si="263"/>
        <v/>
      </c>
      <c r="B1304" s="198"/>
      <c r="C1304" s="198"/>
      <c r="D1304" s="197" t="str">
        <f t="shared" si="262"/>
        <v/>
      </c>
      <c r="E1304" s="198"/>
      <c r="F1304" s="197"/>
      <c r="G1304" s="197" t="str">
        <f t="shared" si="264"/>
        <v/>
      </c>
      <c r="H1304" s="197"/>
      <c r="I1304" s="197"/>
      <c r="J1304" s="197"/>
      <c r="K1304" s="197"/>
      <c r="L1304" s="197"/>
      <c r="M1304" s="197"/>
      <c r="N1304" s="199"/>
      <c r="O1304" s="199"/>
      <c r="P1304" s="199"/>
      <c r="Q1304" s="199"/>
      <c r="R1304" s="197"/>
      <c r="S1304" s="197"/>
      <c r="T1304" s="197"/>
      <c r="U1304" s="197"/>
      <c r="V1304" s="199" t="str">
        <f t="shared" si="258"/>
        <v/>
      </c>
      <c r="W1304" s="199" t="str">
        <f t="shared" si="259"/>
        <v/>
      </c>
      <c r="X1304" s="199" t="str">
        <f t="shared" si="260"/>
        <v/>
      </c>
      <c r="Y1304" s="199" t="str">
        <f t="shared" si="261"/>
        <v/>
      </c>
    </row>
    <row r="1305" spans="1:25" ht="34.5" customHeight="1" x14ac:dyDescent="0.25">
      <c r="A1305" s="197" t="str">
        <f t="shared" si="263"/>
        <v/>
      </c>
      <c r="B1305" s="198"/>
      <c r="C1305" s="198"/>
      <c r="D1305" s="197" t="str">
        <f t="shared" si="262"/>
        <v/>
      </c>
      <c r="E1305" s="198"/>
      <c r="F1305" s="197"/>
      <c r="G1305" s="197" t="str">
        <f t="shared" si="264"/>
        <v/>
      </c>
      <c r="H1305" s="197"/>
      <c r="I1305" s="197"/>
      <c r="J1305" s="197"/>
      <c r="K1305" s="197"/>
      <c r="L1305" s="197"/>
      <c r="M1305" s="197"/>
      <c r="N1305" s="199"/>
      <c r="O1305" s="199"/>
      <c r="P1305" s="199"/>
      <c r="Q1305" s="199"/>
      <c r="R1305" s="197"/>
      <c r="S1305" s="197"/>
      <c r="T1305" s="197"/>
      <c r="U1305" s="197"/>
      <c r="V1305" s="199" t="str">
        <f t="shared" si="258"/>
        <v/>
      </c>
      <c r="W1305" s="199" t="str">
        <f t="shared" si="259"/>
        <v/>
      </c>
      <c r="X1305" s="199" t="str">
        <f t="shared" si="260"/>
        <v/>
      </c>
      <c r="Y1305" s="199" t="str">
        <f t="shared" si="261"/>
        <v/>
      </c>
    </row>
    <row r="1306" spans="1:25" ht="34.5" customHeight="1" x14ac:dyDescent="0.25">
      <c r="A1306" s="197" t="str">
        <f t="shared" si="263"/>
        <v/>
      </c>
      <c r="B1306" s="198"/>
      <c r="C1306" s="198"/>
      <c r="D1306" s="197" t="str">
        <f t="shared" si="262"/>
        <v/>
      </c>
      <c r="E1306" s="198"/>
      <c r="F1306" s="197"/>
      <c r="G1306" s="197" t="str">
        <f t="shared" si="264"/>
        <v/>
      </c>
      <c r="H1306" s="197"/>
      <c r="I1306" s="197"/>
      <c r="J1306" s="197"/>
      <c r="K1306" s="197"/>
      <c r="L1306" s="197"/>
      <c r="M1306" s="197"/>
      <c r="N1306" s="199"/>
      <c r="O1306" s="199"/>
      <c r="P1306" s="199"/>
      <c r="Q1306" s="199"/>
      <c r="R1306" s="197"/>
      <c r="S1306" s="197"/>
      <c r="T1306" s="197"/>
      <c r="U1306" s="197"/>
      <c r="V1306" s="199" t="str">
        <f t="shared" si="258"/>
        <v/>
      </c>
      <c r="W1306" s="199" t="str">
        <f t="shared" si="259"/>
        <v/>
      </c>
      <c r="X1306" s="199" t="str">
        <f t="shared" si="260"/>
        <v/>
      </c>
      <c r="Y1306" s="199" t="str">
        <f t="shared" si="261"/>
        <v/>
      </c>
    </row>
    <row r="1307" spans="1:25" ht="34.5" customHeight="1" x14ac:dyDescent="0.25">
      <c r="A1307" s="197" t="str">
        <f t="shared" si="263"/>
        <v/>
      </c>
      <c r="B1307" s="198"/>
      <c r="C1307" s="198"/>
      <c r="D1307" s="197" t="str">
        <f t="shared" si="262"/>
        <v/>
      </c>
      <c r="E1307" s="198"/>
      <c r="F1307" s="197"/>
      <c r="G1307" s="197" t="str">
        <f t="shared" si="264"/>
        <v/>
      </c>
      <c r="H1307" s="197"/>
      <c r="I1307" s="197"/>
      <c r="J1307" s="197"/>
      <c r="K1307" s="197"/>
      <c r="L1307" s="197"/>
      <c r="M1307" s="197"/>
      <c r="N1307" s="199"/>
      <c r="O1307" s="199"/>
      <c r="P1307" s="199"/>
      <c r="Q1307" s="199"/>
      <c r="R1307" s="197"/>
      <c r="S1307" s="197"/>
      <c r="T1307" s="197"/>
      <c r="U1307" s="197"/>
      <c r="V1307" s="199" t="str">
        <f t="shared" si="258"/>
        <v/>
      </c>
      <c r="W1307" s="199" t="str">
        <f t="shared" si="259"/>
        <v/>
      </c>
      <c r="X1307" s="199" t="str">
        <f t="shared" si="260"/>
        <v/>
      </c>
      <c r="Y1307" s="199" t="str">
        <f t="shared" si="261"/>
        <v/>
      </c>
    </row>
    <row r="1308" spans="1:25" ht="34.5" customHeight="1" x14ac:dyDescent="0.25">
      <c r="A1308" s="197" t="str">
        <f t="shared" si="263"/>
        <v/>
      </c>
      <c r="B1308" s="198"/>
      <c r="C1308" s="198"/>
      <c r="D1308" s="197" t="str">
        <f t="shared" si="262"/>
        <v/>
      </c>
      <c r="E1308" s="198"/>
      <c r="F1308" s="197"/>
      <c r="G1308" s="197" t="str">
        <f t="shared" si="264"/>
        <v/>
      </c>
      <c r="H1308" s="197"/>
      <c r="I1308" s="197"/>
      <c r="J1308" s="197"/>
      <c r="K1308" s="197"/>
      <c r="L1308" s="197"/>
      <c r="M1308" s="197"/>
      <c r="N1308" s="199"/>
      <c r="O1308" s="199"/>
      <c r="P1308" s="199"/>
      <c r="Q1308" s="199"/>
      <c r="R1308" s="197"/>
      <c r="S1308" s="197"/>
      <c r="T1308" s="197"/>
      <c r="U1308" s="197"/>
      <c r="V1308" s="199" t="str">
        <f t="shared" si="258"/>
        <v/>
      </c>
      <c r="W1308" s="199" t="str">
        <f t="shared" si="259"/>
        <v/>
      </c>
      <c r="X1308" s="199" t="str">
        <f t="shared" si="260"/>
        <v/>
      </c>
      <c r="Y1308" s="199" t="str">
        <f t="shared" si="261"/>
        <v/>
      </c>
    </row>
    <row r="1309" spans="1:25" ht="34.5" customHeight="1" x14ac:dyDescent="0.25">
      <c r="A1309" s="197" t="str">
        <f t="shared" si="263"/>
        <v/>
      </c>
      <c r="B1309" s="198"/>
      <c r="C1309" s="198"/>
      <c r="D1309" s="197" t="str">
        <f t="shared" si="262"/>
        <v/>
      </c>
      <c r="E1309" s="198"/>
      <c r="F1309" s="197"/>
      <c r="G1309" s="197" t="str">
        <f t="shared" si="264"/>
        <v/>
      </c>
      <c r="H1309" s="197"/>
      <c r="I1309" s="197"/>
      <c r="J1309" s="197"/>
      <c r="K1309" s="197"/>
      <c r="L1309" s="197"/>
      <c r="M1309" s="197"/>
      <c r="N1309" s="199"/>
      <c r="O1309" s="199"/>
      <c r="P1309" s="199"/>
      <c r="Q1309" s="199"/>
      <c r="R1309" s="197"/>
      <c r="S1309" s="197"/>
      <c r="T1309" s="197"/>
      <c r="U1309" s="197"/>
      <c r="V1309" s="199" t="str">
        <f t="shared" si="258"/>
        <v/>
      </c>
      <c r="W1309" s="199" t="str">
        <f t="shared" si="259"/>
        <v/>
      </c>
      <c r="X1309" s="199" t="str">
        <f t="shared" si="260"/>
        <v/>
      </c>
      <c r="Y1309" s="199" t="str">
        <f t="shared" si="261"/>
        <v/>
      </c>
    </row>
    <row r="1310" spans="1:25" ht="34.5" customHeight="1" x14ac:dyDescent="0.25">
      <c r="A1310" s="197" t="str">
        <f t="shared" si="263"/>
        <v/>
      </c>
      <c r="B1310" s="198"/>
      <c r="C1310" s="198"/>
      <c r="D1310" s="197" t="str">
        <f t="shared" si="262"/>
        <v/>
      </c>
      <c r="E1310" s="198"/>
      <c r="F1310" s="197"/>
      <c r="G1310" s="197" t="str">
        <f t="shared" si="264"/>
        <v/>
      </c>
      <c r="H1310" s="197"/>
      <c r="I1310" s="197"/>
      <c r="J1310" s="197"/>
      <c r="K1310" s="197"/>
      <c r="L1310" s="197"/>
      <c r="M1310" s="197"/>
      <c r="N1310" s="199"/>
      <c r="O1310" s="199"/>
      <c r="P1310" s="199"/>
      <c r="Q1310" s="199"/>
      <c r="R1310" s="197"/>
      <c r="S1310" s="197"/>
      <c r="T1310" s="197"/>
      <c r="U1310" s="197"/>
      <c r="V1310" s="199" t="str">
        <f t="shared" si="258"/>
        <v/>
      </c>
      <c r="W1310" s="199" t="str">
        <f t="shared" si="259"/>
        <v/>
      </c>
      <c r="X1310" s="199" t="str">
        <f t="shared" si="260"/>
        <v/>
      </c>
      <c r="Y1310" s="199" t="str">
        <f t="shared" si="261"/>
        <v/>
      </c>
    </row>
    <row r="1311" spans="1:25" ht="34.5" customHeight="1" x14ac:dyDescent="0.25">
      <c r="A1311" s="197" t="str">
        <f t="shared" si="263"/>
        <v/>
      </c>
      <c r="B1311" s="198"/>
      <c r="C1311" s="198"/>
      <c r="D1311" s="197" t="str">
        <f t="shared" si="262"/>
        <v/>
      </c>
      <c r="E1311" s="198"/>
      <c r="F1311" s="197"/>
      <c r="G1311" s="197" t="str">
        <f t="shared" si="264"/>
        <v/>
      </c>
      <c r="H1311" s="197"/>
      <c r="I1311" s="197"/>
      <c r="J1311" s="197"/>
      <c r="K1311" s="197"/>
      <c r="L1311" s="197"/>
      <c r="M1311" s="197"/>
      <c r="N1311" s="199"/>
      <c r="O1311" s="199"/>
      <c r="P1311" s="199"/>
      <c r="Q1311" s="199"/>
      <c r="R1311" s="197"/>
      <c r="S1311" s="197"/>
      <c r="T1311" s="197"/>
      <c r="U1311" s="197"/>
      <c r="V1311" s="199" t="str">
        <f t="shared" si="258"/>
        <v/>
      </c>
      <c r="W1311" s="199" t="str">
        <f t="shared" si="259"/>
        <v/>
      </c>
      <c r="X1311" s="199" t="str">
        <f t="shared" si="260"/>
        <v/>
      </c>
      <c r="Y1311" s="199" t="str">
        <f t="shared" si="261"/>
        <v/>
      </c>
    </row>
    <row r="1312" spans="1:25" ht="34.5" customHeight="1" x14ac:dyDescent="0.25">
      <c r="A1312" s="197" t="str">
        <f t="shared" si="263"/>
        <v/>
      </c>
      <c r="B1312" s="198"/>
      <c r="C1312" s="198"/>
      <c r="D1312" s="197" t="str">
        <f t="shared" si="262"/>
        <v/>
      </c>
      <c r="E1312" s="198"/>
      <c r="F1312" s="197"/>
      <c r="G1312" s="197" t="str">
        <f t="shared" si="264"/>
        <v/>
      </c>
      <c r="H1312" s="197"/>
      <c r="I1312" s="197"/>
      <c r="J1312" s="197"/>
      <c r="K1312" s="197"/>
      <c r="L1312" s="197"/>
      <c r="M1312" s="197"/>
      <c r="N1312" s="199"/>
      <c r="O1312" s="199"/>
      <c r="P1312" s="199"/>
      <c r="Q1312" s="199"/>
      <c r="R1312" s="197"/>
      <c r="S1312" s="197"/>
      <c r="T1312" s="197"/>
      <c r="U1312" s="197"/>
      <c r="V1312" s="199" t="str">
        <f t="shared" si="258"/>
        <v/>
      </c>
      <c r="W1312" s="199" t="str">
        <f t="shared" si="259"/>
        <v/>
      </c>
      <c r="X1312" s="199" t="str">
        <f t="shared" si="260"/>
        <v/>
      </c>
      <c r="Y1312" s="199" t="str">
        <f t="shared" si="261"/>
        <v/>
      </c>
    </row>
    <row r="1313" spans="1:25" ht="34.5" customHeight="1" x14ac:dyDescent="0.25">
      <c r="A1313" s="197" t="str">
        <f t="shared" si="263"/>
        <v/>
      </c>
      <c r="B1313" s="198"/>
      <c r="C1313" s="198"/>
      <c r="D1313" s="197" t="str">
        <f t="shared" si="262"/>
        <v/>
      </c>
      <c r="E1313" s="198"/>
      <c r="F1313" s="197"/>
      <c r="G1313" s="197" t="str">
        <f t="shared" si="264"/>
        <v/>
      </c>
      <c r="H1313" s="197"/>
      <c r="I1313" s="197"/>
      <c r="J1313" s="197"/>
      <c r="K1313" s="197"/>
      <c r="L1313" s="197"/>
      <c r="M1313" s="197"/>
      <c r="N1313" s="199"/>
      <c r="O1313" s="199"/>
      <c r="P1313" s="199"/>
      <c r="Q1313" s="199"/>
      <c r="R1313" s="197"/>
      <c r="S1313" s="197"/>
      <c r="T1313" s="197"/>
      <c r="U1313" s="197"/>
      <c r="V1313" s="199" t="str">
        <f t="shared" si="258"/>
        <v/>
      </c>
      <c r="W1313" s="199" t="str">
        <f t="shared" si="259"/>
        <v/>
      </c>
      <c r="X1313" s="199" t="str">
        <f t="shared" si="260"/>
        <v/>
      </c>
      <c r="Y1313" s="199" t="str">
        <f t="shared" si="261"/>
        <v/>
      </c>
    </row>
    <row r="1314" spans="1:25" ht="34.5" customHeight="1" x14ac:dyDescent="0.25">
      <c r="A1314" s="197" t="str">
        <f t="shared" si="263"/>
        <v/>
      </c>
      <c r="B1314" s="198"/>
      <c r="C1314" s="198"/>
      <c r="D1314" s="197" t="str">
        <f t="shared" si="262"/>
        <v/>
      </c>
      <c r="E1314" s="198"/>
      <c r="F1314" s="197"/>
      <c r="G1314" s="197" t="str">
        <f t="shared" si="264"/>
        <v/>
      </c>
      <c r="H1314" s="197"/>
      <c r="I1314" s="197"/>
      <c r="J1314" s="197"/>
      <c r="K1314" s="197"/>
      <c r="L1314" s="197"/>
      <c r="M1314" s="197"/>
      <c r="N1314" s="199"/>
      <c r="O1314" s="199"/>
      <c r="P1314" s="199"/>
      <c r="Q1314" s="199"/>
      <c r="R1314" s="197"/>
      <c r="S1314" s="197"/>
      <c r="T1314" s="197"/>
      <c r="U1314" s="197"/>
      <c r="V1314" s="199" t="str">
        <f t="shared" ref="V1314:V1377" si="265">IF(N1314="","",IF(O1314="","",O1314-N1314))</f>
        <v/>
      </c>
      <c r="W1314" s="199" t="str">
        <f t="shared" ref="W1314:W1377" si="266">IF(O1314="","",IF(P1314="","",P1314-O1314))</f>
        <v/>
      </c>
      <c r="X1314" s="199" t="str">
        <f t="shared" si="260"/>
        <v/>
      </c>
      <c r="Y1314" s="199" t="str">
        <f t="shared" si="261"/>
        <v/>
      </c>
    </row>
    <row r="1315" spans="1:25" ht="34.5" customHeight="1" x14ac:dyDescent="0.25">
      <c r="A1315" s="197" t="str">
        <f t="shared" si="263"/>
        <v/>
      </c>
      <c r="B1315" s="198"/>
      <c r="C1315" s="198"/>
      <c r="D1315" s="197" t="str">
        <f t="shared" si="262"/>
        <v/>
      </c>
      <c r="E1315" s="198"/>
      <c r="F1315" s="197"/>
      <c r="G1315" s="197" t="str">
        <f t="shared" si="264"/>
        <v/>
      </c>
      <c r="H1315" s="197"/>
      <c r="I1315" s="197"/>
      <c r="J1315" s="197"/>
      <c r="K1315" s="197"/>
      <c r="L1315" s="197"/>
      <c r="M1315" s="197"/>
      <c r="N1315" s="199"/>
      <c r="O1315" s="199"/>
      <c r="P1315" s="199"/>
      <c r="Q1315" s="199"/>
      <c r="R1315" s="197"/>
      <c r="S1315" s="197"/>
      <c r="T1315" s="197"/>
      <c r="U1315" s="197"/>
      <c r="V1315" s="199" t="str">
        <f t="shared" si="265"/>
        <v/>
      </c>
      <c r="W1315" s="199" t="str">
        <f t="shared" si="266"/>
        <v/>
      </c>
      <c r="X1315" s="199" t="str">
        <f t="shared" ref="X1315:X1378" si="267">IF(P1315="","",IF(N1315="","",P1315-N1315))</f>
        <v/>
      </c>
      <c r="Y1315" s="199" t="str">
        <f t="shared" ref="Y1315:Y1378" si="268">IF(N1315="","",IF(Q1315="","",Q1315-N1315))</f>
        <v/>
      </c>
    </row>
    <row r="1316" spans="1:25" ht="34.5" customHeight="1" x14ac:dyDescent="0.25">
      <c r="A1316" s="197" t="str">
        <f t="shared" si="263"/>
        <v/>
      </c>
      <c r="B1316" s="198"/>
      <c r="C1316" s="198"/>
      <c r="D1316" s="197" t="str">
        <f t="shared" si="262"/>
        <v/>
      </c>
      <c r="E1316" s="198"/>
      <c r="F1316" s="197"/>
      <c r="G1316" s="197" t="str">
        <f t="shared" si="264"/>
        <v/>
      </c>
      <c r="H1316" s="197"/>
      <c r="I1316" s="197"/>
      <c r="J1316" s="197"/>
      <c r="K1316" s="197"/>
      <c r="L1316" s="197"/>
      <c r="M1316" s="197"/>
      <c r="N1316" s="199"/>
      <c r="O1316" s="199"/>
      <c r="P1316" s="199"/>
      <c r="Q1316" s="199"/>
      <c r="R1316" s="197"/>
      <c r="S1316" s="197"/>
      <c r="T1316" s="197"/>
      <c r="U1316" s="197"/>
      <c r="V1316" s="199" t="str">
        <f t="shared" si="265"/>
        <v/>
      </c>
      <c r="W1316" s="199" t="str">
        <f t="shared" si="266"/>
        <v/>
      </c>
      <c r="X1316" s="199" t="str">
        <f t="shared" si="267"/>
        <v/>
      </c>
      <c r="Y1316" s="199" t="str">
        <f t="shared" si="268"/>
        <v/>
      </c>
    </row>
    <row r="1317" spans="1:25" ht="34.5" customHeight="1" x14ac:dyDescent="0.25">
      <c r="A1317" s="197" t="str">
        <f t="shared" si="263"/>
        <v/>
      </c>
      <c r="B1317" s="198"/>
      <c r="C1317" s="198"/>
      <c r="D1317" s="197" t="str">
        <f t="shared" si="262"/>
        <v/>
      </c>
      <c r="E1317" s="198"/>
      <c r="F1317" s="197"/>
      <c r="G1317" s="197" t="str">
        <f t="shared" si="264"/>
        <v/>
      </c>
      <c r="H1317" s="197"/>
      <c r="I1317" s="197"/>
      <c r="J1317" s="197"/>
      <c r="K1317" s="197"/>
      <c r="L1317" s="197"/>
      <c r="M1317" s="197"/>
      <c r="N1317" s="199"/>
      <c r="O1317" s="199"/>
      <c r="P1317" s="199"/>
      <c r="Q1317" s="199"/>
      <c r="R1317" s="197"/>
      <c r="S1317" s="197"/>
      <c r="T1317" s="197"/>
      <c r="U1317" s="197"/>
      <c r="V1317" s="199" t="str">
        <f t="shared" si="265"/>
        <v/>
      </c>
      <c r="W1317" s="199" t="str">
        <f t="shared" si="266"/>
        <v/>
      </c>
      <c r="X1317" s="199" t="str">
        <f t="shared" si="267"/>
        <v/>
      </c>
      <c r="Y1317" s="199" t="str">
        <f t="shared" si="268"/>
        <v/>
      </c>
    </row>
    <row r="1318" spans="1:25" ht="34.5" customHeight="1" x14ac:dyDescent="0.25">
      <c r="A1318" s="197" t="str">
        <f t="shared" si="263"/>
        <v/>
      </c>
      <c r="B1318" s="198"/>
      <c r="C1318" s="198"/>
      <c r="D1318" s="197" t="str">
        <f t="shared" si="262"/>
        <v/>
      </c>
      <c r="E1318" s="198"/>
      <c r="F1318" s="197"/>
      <c r="G1318" s="197" t="str">
        <f t="shared" si="264"/>
        <v/>
      </c>
      <c r="H1318" s="197"/>
      <c r="I1318" s="197"/>
      <c r="J1318" s="197"/>
      <c r="K1318" s="197"/>
      <c r="L1318" s="197"/>
      <c r="M1318" s="197"/>
      <c r="N1318" s="199"/>
      <c r="O1318" s="199"/>
      <c r="P1318" s="199"/>
      <c r="Q1318" s="199"/>
      <c r="R1318" s="197"/>
      <c r="S1318" s="197"/>
      <c r="T1318" s="197"/>
      <c r="U1318" s="197"/>
      <c r="V1318" s="199" t="str">
        <f t="shared" si="265"/>
        <v/>
      </c>
      <c r="W1318" s="199" t="str">
        <f t="shared" si="266"/>
        <v/>
      </c>
      <c r="X1318" s="199" t="str">
        <f t="shared" si="267"/>
        <v/>
      </c>
      <c r="Y1318" s="199" t="str">
        <f t="shared" si="268"/>
        <v/>
      </c>
    </row>
    <row r="1319" spans="1:25" ht="34.5" customHeight="1" x14ac:dyDescent="0.25">
      <c r="A1319" s="197" t="str">
        <f t="shared" si="263"/>
        <v/>
      </c>
      <c r="B1319" s="198"/>
      <c r="C1319" s="198"/>
      <c r="D1319" s="197" t="str">
        <f t="shared" si="262"/>
        <v/>
      </c>
      <c r="E1319" s="198"/>
      <c r="F1319" s="197"/>
      <c r="G1319" s="197" t="str">
        <f t="shared" si="264"/>
        <v/>
      </c>
      <c r="H1319" s="197"/>
      <c r="I1319" s="197"/>
      <c r="J1319" s="197"/>
      <c r="K1319" s="197"/>
      <c r="L1319" s="197"/>
      <c r="M1319" s="197"/>
      <c r="N1319" s="199"/>
      <c r="O1319" s="199"/>
      <c r="P1319" s="199"/>
      <c r="Q1319" s="199"/>
      <c r="R1319" s="197"/>
      <c r="S1319" s="197"/>
      <c r="T1319" s="197"/>
      <c r="U1319" s="197"/>
      <c r="V1319" s="199" t="str">
        <f t="shared" si="265"/>
        <v/>
      </c>
      <c r="W1319" s="199" t="str">
        <f t="shared" si="266"/>
        <v/>
      </c>
      <c r="X1319" s="199" t="str">
        <f t="shared" si="267"/>
        <v/>
      </c>
      <c r="Y1319" s="199" t="str">
        <f t="shared" si="268"/>
        <v/>
      </c>
    </row>
    <row r="1320" spans="1:25" ht="34.5" customHeight="1" x14ac:dyDescent="0.25">
      <c r="A1320" s="197" t="str">
        <f t="shared" si="263"/>
        <v/>
      </c>
      <c r="B1320" s="198"/>
      <c r="C1320" s="198"/>
      <c r="D1320" s="197" t="str">
        <f t="shared" si="262"/>
        <v/>
      </c>
      <c r="E1320" s="198"/>
      <c r="F1320" s="197"/>
      <c r="G1320" s="197" t="str">
        <f t="shared" si="264"/>
        <v/>
      </c>
      <c r="H1320" s="197"/>
      <c r="I1320" s="197"/>
      <c r="J1320" s="197"/>
      <c r="K1320" s="197"/>
      <c r="L1320" s="197"/>
      <c r="M1320" s="197"/>
      <c r="N1320" s="199"/>
      <c r="O1320" s="199"/>
      <c r="P1320" s="199"/>
      <c r="Q1320" s="199"/>
      <c r="R1320" s="197"/>
      <c r="S1320" s="197"/>
      <c r="T1320" s="197"/>
      <c r="U1320" s="197"/>
      <c r="V1320" s="199" t="str">
        <f t="shared" si="265"/>
        <v/>
      </c>
      <c r="W1320" s="199" t="str">
        <f t="shared" si="266"/>
        <v/>
      </c>
      <c r="X1320" s="199" t="str">
        <f t="shared" si="267"/>
        <v/>
      </c>
      <c r="Y1320" s="199" t="str">
        <f t="shared" si="268"/>
        <v/>
      </c>
    </row>
    <row r="1321" spans="1:25" ht="34.5" customHeight="1" x14ac:dyDescent="0.25">
      <c r="A1321" s="197" t="str">
        <f t="shared" si="263"/>
        <v/>
      </c>
      <c r="B1321" s="198"/>
      <c r="C1321" s="198"/>
      <c r="D1321" s="197" t="str">
        <f t="shared" si="262"/>
        <v/>
      </c>
      <c r="E1321" s="198"/>
      <c r="F1321" s="197"/>
      <c r="G1321" s="197" t="str">
        <f t="shared" si="264"/>
        <v/>
      </c>
      <c r="H1321" s="197"/>
      <c r="I1321" s="197"/>
      <c r="J1321" s="197"/>
      <c r="K1321" s="197"/>
      <c r="L1321" s="197"/>
      <c r="M1321" s="197"/>
      <c r="N1321" s="199"/>
      <c r="O1321" s="199"/>
      <c r="P1321" s="199"/>
      <c r="Q1321" s="199"/>
      <c r="R1321" s="197"/>
      <c r="S1321" s="197"/>
      <c r="T1321" s="197"/>
      <c r="U1321" s="197"/>
      <c r="V1321" s="199" t="str">
        <f t="shared" si="265"/>
        <v/>
      </c>
      <c r="W1321" s="199" t="str">
        <f t="shared" si="266"/>
        <v/>
      </c>
      <c r="X1321" s="199" t="str">
        <f t="shared" si="267"/>
        <v/>
      </c>
      <c r="Y1321" s="199" t="str">
        <f t="shared" si="268"/>
        <v/>
      </c>
    </row>
    <row r="1322" spans="1:25" ht="34.5" customHeight="1" x14ac:dyDescent="0.25">
      <c r="A1322" s="197" t="str">
        <f t="shared" si="263"/>
        <v/>
      </c>
      <c r="B1322" s="198"/>
      <c r="C1322" s="198"/>
      <c r="D1322" s="197" t="str">
        <f t="shared" si="262"/>
        <v/>
      </c>
      <c r="E1322" s="198"/>
      <c r="F1322" s="197"/>
      <c r="G1322" s="197" t="str">
        <f t="shared" si="264"/>
        <v/>
      </c>
      <c r="H1322" s="197"/>
      <c r="I1322" s="197"/>
      <c r="J1322" s="197"/>
      <c r="K1322" s="197"/>
      <c r="L1322" s="197"/>
      <c r="M1322" s="197"/>
      <c r="N1322" s="199"/>
      <c r="O1322" s="199"/>
      <c r="P1322" s="199"/>
      <c r="Q1322" s="199"/>
      <c r="R1322" s="197"/>
      <c r="S1322" s="197"/>
      <c r="T1322" s="197"/>
      <c r="U1322" s="197"/>
      <c r="V1322" s="199" t="str">
        <f t="shared" si="265"/>
        <v/>
      </c>
      <c r="W1322" s="199" t="str">
        <f t="shared" si="266"/>
        <v/>
      </c>
      <c r="X1322" s="199" t="str">
        <f t="shared" si="267"/>
        <v/>
      </c>
      <c r="Y1322" s="199" t="str">
        <f t="shared" si="268"/>
        <v/>
      </c>
    </row>
    <row r="1323" spans="1:25" ht="34.5" customHeight="1" x14ac:dyDescent="0.25">
      <c r="A1323" s="197" t="str">
        <f t="shared" si="263"/>
        <v/>
      </c>
      <c r="B1323" s="198"/>
      <c r="C1323" s="198"/>
      <c r="D1323" s="197" t="str">
        <f t="shared" si="262"/>
        <v/>
      </c>
      <c r="E1323" s="198"/>
      <c r="F1323" s="197"/>
      <c r="G1323" s="197" t="str">
        <f t="shared" si="264"/>
        <v/>
      </c>
      <c r="H1323" s="197"/>
      <c r="I1323" s="197"/>
      <c r="J1323" s="197"/>
      <c r="K1323" s="197"/>
      <c r="L1323" s="197"/>
      <c r="M1323" s="197"/>
      <c r="N1323" s="199"/>
      <c r="O1323" s="199"/>
      <c r="P1323" s="199"/>
      <c r="Q1323" s="199"/>
      <c r="R1323" s="197"/>
      <c r="S1323" s="197"/>
      <c r="T1323" s="197"/>
      <c r="U1323" s="197"/>
      <c r="V1323" s="199" t="str">
        <f t="shared" si="265"/>
        <v/>
      </c>
      <c r="W1323" s="199" t="str">
        <f t="shared" si="266"/>
        <v/>
      </c>
      <c r="X1323" s="199" t="str">
        <f t="shared" si="267"/>
        <v/>
      </c>
      <c r="Y1323" s="199" t="str">
        <f t="shared" si="268"/>
        <v/>
      </c>
    </row>
    <row r="1324" spans="1:25" ht="34.5" customHeight="1" x14ac:dyDescent="0.25">
      <c r="A1324" s="197" t="str">
        <f t="shared" si="263"/>
        <v/>
      </c>
      <c r="B1324" s="198"/>
      <c r="C1324" s="198"/>
      <c r="D1324" s="197" t="str">
        <f t="shared" si="262"/>
        <v/>
      </c>
      <c r="E1324" s="198"/>
      <c r="F1324" s="197"/>
      <c r="G1324" s="197" t="str">
        <f t="shared" si="264"/>
        <v/>
      </c>
      <c r="H1324" s="197"/>
      <c r="I1324" s="197"/>
      <c r="J1324" s="197"/>
      <c r="K1324" s="197"/>
      <c r="L1324" s="197"/>
      <c r="M1324" s="197"/>
      <c r="N1324" s="199"/>
      <c r="O1324" s="199"/>
      <c r="P1324" s="199"/>
      <c r="Q1324" s="199"/>
      <c r="R1324" s="197"/>
      <c r="S1324" s="197"/>
      <c r="T1324" s="197"/>
      <c r="U1324" s="197"/>
      <c r="V1324" s="199" t="str">
        <f t="shared" si="265"/>
        <v/>
      </c>
      <c r="W1324" s="199" t="str">
        <f t="shared" si="266"/>
        <v/>
      </c>
      <c r="X1324" s="199" t="str">
        <f t="shared" si="267"/>
        <v/>
      </c>
      <c r="Y1324" s="199" t="str">
        <f t="shared" si="268"/>
        <v/>
      </c>
    </row>
    <row r="1325" spans="1:25" ht="34.5" customHeight="1" x14ac:dyDescent="0.25">
      <c r="A1325" s="197" t="str">
        <f t="shared" si="263"/>
        <v/>
      </c>
      <c r="B1325" s="198"/>
      <c r="C1325" s="198"/>
      <c r="D1325" s="197" t="str">
        <f t="shared" si="262"/>
        <v/>
      </c>
      <c r="E1325" s="198"/>
      <c r="F1325" s="197"/>
      <c r="G1325" s="197" t="str">
        <f t="shared" si="264"/>
        <v/>
      </c>
      <c r="H1325" s="197"/>
      <c r="I1325" s="197"/>
      <c r="J1325" s="197"/>
      <c r="K1325" s="197"/>
      <c r="L1325" s="197"/>
      <c r="M1325" s="197"/>
      <c r="N1325" s="199"/>
      <c r="O1325" s="199"/>
      <c r="P1325" s="199"/>
      <c r="Q1325" s="199"/>
      <c r="R1325" s="197"/>
      <c r="S1325" s="197"/>
      <c r="T1325" s="197"/>
      <c r="U1325" s="197"/>
      <c r="V1325" s="199" t="str">
        <f t="shared" si="265"/>
        <v/>
      </c>
      <c r="W1325" s="199" t="str">
        <f t="shared" si="266"/>
        <v/>
      </c>
      <c r="X1325" s="199" t="str">
        <f t="shared" si="267"/>
        <v/>
      </c>
      <c r="Y1325" s="199" t="str">
        <f t="shared" si="268"/>
        <v/>
      </c>
    </row>
    <row r="1326" spans="1:25" ht="34.5" customHeight="1" x14ac:dyDescent="0.25">
      <c r="A1326" s="197" t="str">
        <f t="shared" si="263"/>
        <v/>
      </c>
      <c r="B1326" s="198"/>
      <c r="C1326" s="198"/>
      <c r="D1326" s="197" t="str">
        <f t="shared" si="262"/>
        <v/>
      </c>
      <c r="E1326" s="198"/>
      <c r="F1326" s="197"/>
      <c r="G1326" s="197" t="str">
        <f t="shared" si="264"/>
        <v/>
      </c>
      <c r="H1326" s="197"/>
      <c r="I1326" s="197"/>
      <c r="J1326" s="197"/>
      <c r="K1326" s="197"/>
      <c r="L1326" s="197"/>
      <c r="M1326" s="197"/>
      <c r="N1326" s="199"/>
      <c r="O1326" s="199"/>
      <c r="P1326" s="199"/>
      <c r="Q1326" s="199"/>
      <c r="R1326" s="197"/>
      <c r="S1326" s="197"/>
      <c r="T1326" s="197"/>
      <c r="U1326" s="197"/>
      <c r="V1326" s="199" t="str">
        <f t="shared" si="265"/>
        <v/>
      </c>
      <c r="W1326" s="199" t="str">
        <f t="shared" si="266"/>
        <v/>
      </c>
      <c r="X1326" s="199" t="str">
        <f t="shared" si="267"/>
        <v/>
      </c>
      <c r="Y1326" s="199" t="str">
        <f t="shared" si="268"/>
        <v/>
      </c>
    </row>
    <row r="1327" spans="1:25" ht="34.5" customHeight="1" x14ac:dyDescent="0.25">
      <c r="A1327" s="197" t="str">
        <f t="shared" si="263"/>
        <v/>
      </c>
      <c r="B1327" s="198"/>
      <c r="C1327" s="198"/>
      <c r="D1327" s="197" t="str">
        <f t="shared" si="262"/>
        <v/>
      </c>
      <c r="E1327" s="198"/>
      <c r="F1327" s="197"/>
      <c r="G1327" s="197" t="str">
        <f t="shared" si="264"/>
        <v/>
      </c>
      <c r="H1327" s="197"/>
      <c r="I1327" s="197"/>
      <c r="J1327" s="197"/>
      <c r="K1327" s="197"/>
      <c r="L1327" s="197"/>
      <c r="M1327" s="197"/>
      <c r="N1327" s="199"/>
      <c r="O1327" s="199"/>
      <c r="P1327" s="199"/>
      <c r="Q1327" s="199"/>
      <c r="R1327" s="197"/>
      <c r="S1327" s="197"/>
      <c r="T1327" s="197"/>
      <c r="U1327" s="197"/>
      <c r="V1327" s="199" t="str">
        <f t="shared" si="265"/>
        <v/>
      </c>
      <c r="W1327" s="199" t="str">
        <f t="shared" si="266"/>
        <v/>
      </c>
      <c r="X1327" s="199" t="str">
        <f t="shared" si="267"/>
        <v/>
      </c>
      <c r="Y1327" s="199" t="str">
        <f t="shared" si="268"/>
        <v/>
      </c>
    </row>
    <row r="1328" spans="1:25" ht="34.5" customHeight="1" x14ac:dyDescent="0.25">
      <c r="A1328" s="197" t="str">
        <f t="shared" si="263"/>
        <v/>
      </c>
      <c r="B1328" s="198"/>
      <c r="C1328" s="198"/>
      <c r="D1328" s="197" t="str">
        <f t="shared" si="262"/>
        <v/>
      </c>
      <c r="E1328" s="198"/>
      <c r="F1328" s="197"/>
      <c r="G1328" s="197" t="str">
        <f t="shared" si="264"/>
        <v/>
      </c>
      <c r="H1328" s="197"/>
      <c r="I1328" s="197"/>
      <c r="J1328" s="197"/>
      <c r="K1328" s="197"/>
      <c r="L1328" s="197"/>
      <c r="M1328" s="197"/>
      <c r="N1328" s="199"/>
      <c r="O1328" s="199"/>
      <c r="P1328" s="199"/>
      <c r="Q1328" s="199"/>
      <c r="R1328" s="197"/>
      <c r="S1328" s="197"/>
      <c r="T1328" s="197"/>
      <c r="U1328" s="197"/>
      <c r="V1328" s="199" t="str">
        <f t="shared" si="265"/>
        <v/>
      </c>
      <c r="W1328" s="199" t="str">
        <f t="shared" si="266"/>
        <v/>
      </c>
      <c r="X1328" s="199" t="str">
        <f t="shared" si="267"/>
        <v/>
      </c>
      <c r="Y1328" s="199" t="str">
        <f t="shared" si="268"/>
        <v/>
      </c>
    </row>
    <row r="1329" spans="1:25" ht="34.5" customHeight="1" x14ac:dyDescent="0.25">
      <c r="A1329" s="197" t="str">
        <f t="shared" si="263"/>
        <v/>
      </c>
      <c r="B1329" s="198"/>
      <c r="C1329" s="198"/>
      <c r="D1329" s="197" t="str">
        <f t="shared" si="262"/>
        <v/>
      </c>
      <c r="E1329" s="198"/>
      <c r="F1329" s="197"/>
      <c r="G1329" s="197" t="str">
        <f t="shared" si="264"/>
        <v/>
      </c>
      <c r="H1329" s="197"/>
      <c r="I1329" s="197"/>
      <c r="J1329" s="197"/>
      <c r="K1329" s="197"/>
      <c r="L1329" s="197"/>
      <c r="M1329" s="197"/>
      <c r="N1329" s="199"/>
      <c r="O1329" s="199"/>
      <c r="P1329" s="199"/>
      <c r="Q1329" s="199"/>
      <c r="R1329" s="197"/>
      <c r="S1329" s="197"/>
      <c r="T1329" s="197"/>
      <c r="U1329" s="197"/>
      <c r="V1329" s="199" t="str">
        <f t="shared" si="265"/>
        <v/>
      </c>
      <c r="W1329" s="199" t="str">
        <f t="shared" si="266"/>
        <v/>
      </c>
      <c r="X1329" s="199" t="str">
        <f t="shared" si="267"/>
        <v/>
      </c>
      <c r="Y1329" s="199" t="str">
        <f t="shared" si="268"/>
        <v/>
      </c>
    </row>
    <row r="1330" spans="1:25" ht="34.5" customHeight="1" x14ac:dyDescent="0.25">
      <c r="A1330" s="197" t="str">
        <f t="shared" si="263"/>
        <v/>
      </c>
      <c r="B1330" s="198"/>
      <c r="C1330" s="198"/>
      <c r="D1330" s="197" t="str">
        <f t="shared" si="262"/>
        <v/>
      </c>
      <c r="E1330" s="198"/>
      <c r="F1330" s="197"/>
      <c r="G1330" s="197" t="str">
        <f t="shared" si="264"/>
        <v/>
      </c>
      <c r="H1330" s="197"/>
      <c r="I1330" s="197"/>
      <c r="J1330" s="197"/>
      <c r="K1330" s="197"/>
      <c r="L1330" s="197"/>
      <c r="M1330" s="197"/>
      <c r="N1330" s="199"/>
      <c r="O1330" s="199"/>
      <c r="P1330" s="199"/>
      <c r="Q1330" s="199"/>
      <c r="R1330" s="197"/>
      <c r="S1330" s="197"/>
      <c r="T1330" s="197"/>
      <c r="U1330" s="197"/>
      <c r="V1330" s="199" t="str">
        <f t="shared" si="265"/>
        <v/>
      </c>
      <c r="W1330" s="199" t="str">
        <f t="shared" si="266"/>
        <v/>
      </c>
      <c r="X1330" s="199" t="str">
        <f t="shared" si="267"/>
        <v/>
      </c>
      <c r="Y1330" s="199" t="str">
        <f t="shared" si="268"/>
        <v/>
      </c>
    </row>
    <row r="1331" spans="1:25" ht="34.5" customHeight="1" x14ac:dyDescent="0.25">
      <c r="A1331" s="197" t="str">
        <f t="shared" si="263"/>
        <v/>
      </c>
      <c r="B1331" s="198"/>
      <c r="C1331" s="198"/>
      <c r="D1331" s="197" t="str">
        <f t="shared" si="262"/>
        <v/>
      </c>
      <c r="E1331" s="198"/>
      <c r="F1331" s="197"/>
      <c r="G1331" s="197" t="str">
        <f t="shared" si="264"/>
        <v/>
      </c>
      <c r="H1331" s="197"/>
      <c r="I1331" s="197"/>
      <c r="J1331" s="197"/>
      <c r="K1331" s="197"/>
      <c r="L1331" s="197"/>
      <c r="M1331" s="197"/>
      <c r="N1331" s="199"/>
      <c r="O1331" s="199"/>
      <c r="P1331" s="199"/>
      <c r="Q1331" s="199"/>
      <c r="R1331" s="197"/>
      <c r="S1331" s="197"/>
      <c r="T1331" s="197"/>
      <c r="U1331" s="197"/>
      <c r="V1331" s="199" t="str">
        <f t="shared" si="265"/>
        <v/>
      </c>
      <c r="W1331" s="199" t="str">
        <f t="shared" si="266"/>
        <v/>
      </c>
      <c r="X1331" s="199" t="str">
        <f t="shared" si="267"/>
        <v/>
      </c>
      <c r="Y1331" s="199" t="str">
        <f t="shared" si="268"/>
        <v/>
      </c>
    </row>
    <row r="1332" spans="1:25" ht="34.5" customHeight="1" x14ac:dyDescent="0.25">
      <c r="A1332" s="197" t="str">
        <f t="shared" si="263"/>
        <v/>
      </c>
      <c r="B1332" s="198"/>
      <c r="C1332" s="198"/>
      <c r="D1332" s="197" t="str">
        <f t="shared" si="262"/>
        <v/>
      </c>
      <c r="E1332" s="198"/>
      <c r="F1332" s="197"/>
      <c r="G1332" s="197" t="str">
        <f t="shared" si="264"/>
        <v/>
      </c>
      <c r="H1332" s="197"/>
      <c r="I1332" s="197"/>
      <c r="J1332" s="197"/>
      <c r="K1332" s="197"/>
      <c r="L1332" s="197"/>
      <c r="M1332" s="197"/>
      <c r="N1332" s="199"/>
      <c r="O1332" s="199"/>
      <c r="P1332" s="199"/>
      <c r="Q1332" s="199"/>
      <c r="R1332" s="197"/>
      <c r="S1332" s="197"/>
      <c r="T1332" s="197"/>
      <c r="U1332" s="197"/>
      <c r="V1332" s="199" t="str">
        <f t="shared" si="265"/>
        <v/>
      </c>
      <c r="W1332" s="199" t="str">
        <f t="shared" si="266"/>
        <v/>
      </c>
      <c r="X1332" s="199" t="str">
        <f t="shared" si="267"/>
        <v/>
      </c>
      <c r="Y1332" s="199" t="str">
        <f t="shared" si="268"/>
        <v/>
      </c>
    </row>
    <row r="1333" spans="1:25" ht="34.5" customHeight="1" x14ac:dyDescent="0.25">
      <c r="A1333" s="197" t="str">
        <f t="shared" si="263"/>
        <v/>
      </c>
      <c r="B1333" s="198"/>
      <c r="C1333" s="198"/>
      <c r="D1333" s="197" t="str">
        <f t="shared" si="262"/>
        <v/>
      </c>
      <c r="E1333" s="198"/>
      <c r="F1333" s="197"/>
      <c r="G1333" s="197" t="str">
        <f t="shared" si="264"/>
        <v/>
      </c>
      <c r="H1333" s="197"/>
      <c r="I1333" s="197"/>
      <c r="J1333" s="197"/>
      <c r="K1333" s="197"/>
      <c r="L1333" s="197"/>
      <c r="M1333" s="197"/>
      <c r="N1333" s="199"/>
      <c r="O1333" s="199"/>
      <c r="P1333" s="199"/>
      <c r="Q1333" s="199"/>
      <c r="R1333" s="197"/>
      <c r="S1333" s="197"/>
      <c r="T1333" s="197"/>
      <c r="U1333" s="197"/>
      <c r="V1333" s="199" t="str">
        <f t="shared" si="265"/>
        <v/>
      </c>
      <c r="W1333" s="199" t="str">
        <f t="shared" si="266"/>
        <v/>
      </c>
      <c r="X1333" s="199" t="str">
        <f t="shared" si="267"/>
        <v/>
      </c>
      <c r="Y1333" s="199" t="str">
        <f t="shared" si="268"/>
        <v/>
      </c>
    </row>
    <row r="1334" spans="1:25" ht="34.5" customHeight="1" x14ac:dyDescent="0.25">
      <c r="A1334" s="197" t="str">
        <f t="shared" si="263"/>
        <v/>
      </c>
      <c r="B1334" s="198"/>
      <c r="C1334" s="198"/>
      <c r="D1334" s="197" t="str">
        <f t="shared" si="262"/>
        <v/>
      </c>
      <c r="E1334" s="198"/>
      <c r="F1334" s="197"/>
      <c r="G1334" s="197" t="str">
        <f t="shared" si="264"/>
        <v/>
      </c>
      <c r="H1334" s="197"/>
      <c r="I1334" s="197"/>
      <c r="J1334" s="197"/>
      <c r="K1334" s="197"/>
      <c r="L1334" s="197"/>
      <c r="M1334" s="197"/>
      <c r="N1334" s="199"/>
      <c r="O1334" s="199"/>
      <c r="P1334" s="199"/>
      <c r="Q1334" s="199"/>
      <c r="R1334" s="197"/>
      <c r="S1334" s="197"/>
      <c r="T1334" s="197"/>
      <c r="U1334" s="197"/>
      <c r="V1334" s="199" t="str">
        <f t="shared" si="265"/>
        <v/>
      </c>
      <c r="W1334" s="199" t="str">
        <f t="shared" si="266"/>
        <v/>
      </c>
      <c r="X1334" s="199" t="str">
        <f t="shared" si="267"/>
        <v/>
      </c>
      <c r="Y1334" s="199" t="str">
        <f t="shared" si="268"/>
        <v/>
      </c>
    </row>
    <row r="1335" spans="1:25" ht="34.5" customHeight="1" x14ac:dyDescent="0.25">
      <c r="A1335" s="197" t="str">
        <f t="shared" si="263"/>
        <v/>
      </c>
      <c r="B1335" s="198"/>
      <c r="C1335" s="198"/>
      <c r="D1335" s="197" t="str">
        <f t="shared" si="262"/>
        <v/>
      </c>
      <c r="E1335" s="198"/>
      <c r="F1335" s="197"/>
      <c r="G1335" s="197" t="str">
        <f t="shared" si="264"/>
        <v/>
      </c>
      <c r="H1335" s="197"/>
      <c r="I1335" s="197"/>
      <c r="J1335" s="197"/>
      <c r="K1335" s="197"/>
      <c r="L1335" s="197"/>
      <c r="M1335" s="197"/>
      <c r="N1335" s="199"/>
      <c r="O1335" s="199"/>
      <c r="P1335" s="199"/>
      <c r="Q1335" s="199"/>
      <c r="R1335" s="197"/>
      <c r="S1335" s="197"/>
      <c r="T1335" s="197"/>
      <c r="U1335" s="197"/>
      <c r="V1335" s="199" t="str">
        <f t="shared" si="265"/>
        <v/>
      </c>
      <c r="W1335" s="199" t="str">
        <f t="shared" si="266"/>
        <v/>
      </c>
      <c r="X1335" s="199" t="str">
        <f t="shared" si="267"/>
        <v/>
      </c>
      <c r="Y1335" s="199" t="str">
        <f t="shared" si="268"/>
        <v/>
      </c>
    </row>
    <row r="1336" spans="1:25" ht="34.5" customHeight="1" x14ac:dyDescent="0.25">
      <c r="A1336" s="197" t="str">
        <f t="shared" si="263"/>
        <v/>
      </c>
      <c r="B1336" s="198"/>
      <c r="C1336" s="198"/>
      <c r="D1336" s="197" t="str">
        <f t="shared" si="262"/>
        <v/>
      </c>
      <c r="E1336" s="198"/>
      <c r="F1336" s="197"/>
      <c r="G1336" s="197" t="str">
        <f t="shared" si="264"/>
        <v/>
      </c>
      <c r="H1336" s="197"/>
      <c r="I1336" s="197"/>
      <c r="J1336" s="197"/>
      <c r="K1336" s="197"/>
      <c r="L1336" s="197"/>
      <c r="M1336" s="197"/>
      <c r="N1336" s="199"/>
      <c r="O1336" s="199"/>
      <c r="P1336" s="199"/>
      <c r="Q1336" s="199"/>
      <c r="R1336" s="197"/>
      <c r="S1336" s="197"/>
      <c r="T1336" s="197"/>
      <c r="U1336" s="197"/>
      <c r="V1336" s="199" t="str">
        <f t="shared" si="265"/>
        <v/>
      </c>
      <c r="W1336" s="199" t="str">
        <f t="shared" si="266"/>
        <v/>
      </c>
      <c r="X1336" s="199" t="str">
        <f t="shared" si="267"/>
        <v/>
      </c>
      <c r="Y1336" s="199" t="str">
        <f t="shared" si="268"/>
        <v/>
      </c>
    </row>
    <row r="1337" spans="1:25" ht="34.5" customHeight="1" x14ac:dyDescent="0.25">
      <c r="A1337" s="197" t="str">
        <f t="shared" si="263"/>
        <v/>
      </c>
      <c r="B1337" s="198"/>
      <c r="C1337" s="198"/>
      <c r="D1337" s="197" t="str">
        <f t="shared" si="262"/>
        <v/>
      </c>
      <c r="E1337" s="198"/>
      <c r="F1337" s="197"/>
      <c r="G1337" s="197" t="str">
        <f t="shared" si="264"/>
        <v/>
      </c>
      <c r="H1337" s="197"/>
      <c r="I1337" s="197"/>
      <c r="J1337" s="197"/>
      <c r="K1337" s="197"/>
      <c r="L1337" s="197"/>
      <c r="M1337" s="197"/>
      <c r="N1337" s="199"/>
      <c r="O1337" s="199"/>
      <c r="P1337" s="199"/>
      <c r="Q1337" s="199"/>
      <c r="R1337" s="197"/>
      <c r="S1337" s="197"/>
      <c r="T1337" s="197"/>
      <c r="U1337" s="197"/>
      <c r="V1337" s="199" t="str">
        <f t="shared" si="265"/>
        <v/>
      </c>
      <c r="W1337" s="199" t="str">
        <f t="shared" si="266"/>
        <v/>
      </c>
      <c r="X1337" s="199" t="str">
        <f t="shared" si="267"/>
        <v/>
      </c>
      <c r="Y1337" s="199" t="str">
        <f t="shared" si="268"/>
        <v/>
      </c>
    </row>
    <row r="1338" spans="1:25" ht="34.5" customHeight="1" x14ac:dyDescent="0.25">
      <c r="A1338" s="197" t="str">
        <f t="shared" si="263"/>
        <v/>
      </c>
      <c r="B1338" s="198"/>
      <c r="C1338" s="198"/>
      <c r="D1338" s="197" t="str">
        <f t="shared" si="262"/>
        <v/>
      </c>
      <c r="E1338" s="198"/>
      <c r="F1338" s="197"/>
      <c r="G1338" s="197" t="str">
        <f t="shared" si="264"/>
        <v/>
      </c>
      <c r="H1338" s="197"/>
      <c r="I1338" s="197"/>
      <c r="J1338" s="197"/>
      <c r="K1338" s="197"/>
      <c r="L1338" s="197"/>
      <c r="M1338" s="197"/>
      <c r="N1338" s="199"/>
      <c r="O1338" s="199"/>
      <c r="P1338" s="199"/>
      <c r="Q1338" s="199"/>
      <c r="R1338" s="197"/>
      <c r="S1338" s="197"/>
      <c r="T1338" s="197"/>
      <c r="U1338" s="197"/>
      <c r="V1338" s="199" t="str">
        <f t="shared" si="265"/>
        <v/>
      </c>
      <c r="W1338" s="199" t="str">
        <f t="shared" si="266"/>
        <v/>
      </c>
      <c r="X1338" s="199" t="str">
        <f t="shared" si="267"/>
        <v/>
      </c>
      <c r="Y1338" s="199" t="str">
        <f t="shared" si="268"/>
        <v/>
      </c>
    </row>
    <row r="1339" spans="1:25" ht="34.5" customHeight="1" x14ac:dyDescent="0.25">
      <c r="A1339" s="197" t="str">
        <f t="shared" si="263"/>
        <v/>
      </c>
      <c r="B1339" s="198"/>
      <c r="C1339" s="198"/>
      <c r="D1339" s="197" t="str">
        <f t="shared" si="262"/>
        <v/>
      </c>
      <c r="E1339" s="198"/>
      <c r="F1339" s="197"/>
      <c r="G1339" s="197" t="str">
        <f t="shared" si="264"/>
        <v/>
      </c>
      <c r="H1339" s="197"/>
      <c r="I1339" s="197"/>
      <c r="J1339" s="197"/>
      <c r="K1339" s="197"/>
      <c r="L1339" s="197"/>
      <c r="M1339" s="197"/>
      <c r="N1339" s="199"/>
      <c r="O1339" s="199"/>
      <c r="P1339" s="199"/>
      <c r="Q1339" s="199"/>
      <c r="R1339" s="197"/>
      <c r="S1339" s="197"/>
      <c r="T1339" s="197"/>
      <c r="U1339" s="197"/>
      <c r="V1339" s="199" t="str">
        <f t="shared" si="265"/>
        <v/>
      </c>
      <c r="W1339" s="199" t="str">
        <f t="shared" si="266"/>
        <v/>
      </c>
      <c r="X1339" s="199" t="str">
        <f t="shared" si="267"/>
        <v/>
      </c>
      <c r="Y1339" s="199" t="str">
        <f t="shared" si="268"/>
        <v/>
      </c>
    </row>
    <row r="1340" spans="1:25" ht="34.5" customHeight="1" x14ac:dyDescent="0.25">
      <c r="A1340" s="197" t="str">
        <f t="shared" si="263"/>
        <v/>
      </c>
      <c r="B1340" s="198"/>
      <c r="C1340" s="198"/>
      <c r="D1340" s="197" t="str">
        <f t="shared" si="262"/>
        <v/>
      </c>
      <c r="E1340" s="198"/>
      <c r="F1340" s="197"/>
      <c r="G1340" s="197" t="str">
        <f t="shared" si="264"/>
        <v/>
      </c>
      <c r="H1340" s="197"/>
      <c r="I1340" s="197"/>
      <c r="J1340" s="197"/>
      <c r="K1340" s="197"/>
      <c r="L1340" s="197"/>
      <c r="M1340" s="197"/>
      <c r="N1340" s="199"/>
      <c r="O1340" s="199"/>
      <c r="P1340" s="199"/>
      <c r="Q1340" s="199"/>
      <c r="R1340" s="197"/>
      <c r="S1340" s="197"/>
      <c r="T1340" s="197"/>
      <c r="U1340" s="197"/>
      <c r="V1340" s="199" t="str">
        <f t="shared" si="265"/>
        <v/>
      </c>
      <c r="W1340" s="199" t="str">
        <f t="shared" si="266"/>
        <v/>
      </c>
      <c r="X1340" s="199" t="str">
        <f t="shared" si="267"/>
        <v/>
      </c>
      <c r="Y1340" s="199" t="str">
        <f t="shared" si="268"/>
        <v/>
      </c>
    </row>
    <row r="1341" spans="1:25" ht="34.5" customHeight="1" x14ac:dyDescent="0.25">
      <c r="A1341" s="197" t="str">
        <f t="shared" si="263"/>
        <v/>
      </c>
      <c r="B1341" s="198"/>
      <c r="C1341" s="198"/>
      <c r="D1341" s="197" t="str">
        <f t="shared" si="262"/>
        <v/>
      </c>
      <c r="E1341" s="198"/>
      <c r="F1341" s="197"/>
      <c r="G1341" s="197" t="str">
        <f t="shared" si="264"/>
        <v/>
      </c>
      <c r="H1341" s="197"/>
      <c r="I1341" s="197"/>
      <c r="J1341" s="197"/>
      <c r="K1341" s="197"/>
      <c r="L1341" s="197"/>
      <c r="M1341" s="197"/>
      <c r="N1341" s="199"/>
      <c r="O1341" s="199"/>
      <c r="P1341" s="199"/>
      <c r="Q1341" s="199"/>
      <c r="R1341" s="197"/>
      <c r="S1341" s="197"/>
      <c r="T1341" s="197"/>
      <c r="U1341" s="197"/>
      <c r="V1341" s="199" t="str">
        <f t="shared" si="265"/>
        <v/>
      </c>
      <c r="W1341" s="199" t="str">
        <f t="shared" si="266"/>
        <v/>
      </c>
      <c r="X1341" s="199" t="str">
        <f t="shared" si="267"/>
        <v/>
      </c>
      <c r="Y1341" s="199" t="str">
        <f t="shared" si="268"/>
        <v/>
      </c>
    </row>
    <row r="1342" spans="1:25" ht="34.5" customHeight="1" x14ac:dyDescent="0.25">
      <c r="A1342" s="197" t="str">
        <f t="shared" si="263"/>
        <v/>
      </c>
      <c r="B1342" s="198"/>
      <c r="C1342" s="198"/>
      <c r="D1342" s="197" t="str">
        <f t="shared" si="262"/>
        <v/>
      </c>
      <c r="E1342" s="198"/>
      <c r="F1342" s="197"/>
      <c r="G1342" s="197" t="str">
        <f t="shared" si="264"/>
        <v/>
      </c>
      <c r="H1342" s="197"/>
      <c r="I1342" s="197"/>
      <c r="J1342" s="197"/>
      <c r="K1342" s="197"/>
      <c r="L1342" s="197"/>
      <c r="M1342" s="197"/>
      <c r="N1342" s="199"/>
      <c r="O1342" s="199"/>
      <c r="P1342" s="199"/>
      <c r="Q1342" s="199"/>
      <c r="R1342" s="197"/>
      <c r="S1342" s="197"/>
      <c r="T1342" s="197"/>
      <c r="U1342" s="197"/>
      <c r="V1342" s="199" t="str">
        <f t="shared" si="265"/>
        <v/>
      </c>
      <c r="W1342" s="199" t="str">
        <f t="shared" si="266"/>
        <v/>
      </c>
      <c r="X1342" s="199" t="str">
        <f t="shared" si="267"/>
        <v/>
      </c>
      <c r="Y1342" s="199" t="str">
        <f t="shared" si="268"/>
        <v/>
      </c>
    </row>
    <row r="1343" spans="1:25" ht="34.5" customHeight="1" x14ac:dyDescent="0.25">
      <c r="A1343" s="197" t="str">
        <f t="shared" si="263"/>
        <v/>
      </c>
      <c r="B1343" s="198"/>
      <c r="C1343" s="198"/>
      <c r="D1343" s="197" t="str">
        <f t="shared" si="262"/>
        <v/>
      </c>
      <c r="E1343" s="198"/>
      <c r="F1343" s="197"/>
      <c r="G1343" s="197" t="str">
        <f t="shared" si="264"/>
        <v/>
      </c>
      <c r="H1343" s="197"/>
      <c r="I1343" s="197"/>
      <c r="J1343" s="197"/>
      <c r="K1343" s="197"/>
      <c r="L1343" s="197"/>
      <c r="M1343" s="197"/>
      <c r="N1343" s="199"/>
      <c r="O1343" s="199"/>
      <c r="P1343" s="199"/>
      <c r="Q1343" s="199"/>
      <c r="R1343" s="197"/>
      <c r="S1343" s="197"/>
      <c r="T1343" s="197"/>
      <c r="U1343" s="197"/>
      <c r="V1343" s="199" t="str">
        <f t="shared" si="265"/>
        <v/>
      </c>
      <c r="W1343" s="199" t="str">
        <f t="shared" si="266"/>
        <v/>
      </c>
      <c r="X1343" s="199" t="str">
        <f t="shared" si="267"/>
        <v/>
      </c>
      <c r="Y1343" s="199" t="str">
        <f t="shared" si="268"/>
        <v/>
      </c>
    </row>
    <row r="1344" spans="1:25" ht="34.5" customHeight="1" x14ac:dyDescent="0.25">
      <c r="A1344" s="197" t="str">
        <f t="shared" si="263"/>
        <v/>
      </c>
      <c r="B1344" s="198"/>
      <c r="C1344" s="198"/>
      <c r="D1344" s="197" t="str">
        <f t="shared" si="262"/>
        <v/>
      </c>
      <c r="E1344" s="198"/>
      <c r="F1344" s="197"/>
      <c r="G1344" s="197" t="str">
        <f t="shared" si="264"/>
        <v/>
      </c>
      <c r="H1344" s="197"/>
      <c r="I1344" s="197"/>
      <c r="J1344" s="197"/>
      <c r="K1344" s="197"/>
      <c r="L1344" s="197"/>
      <c r="M1344" s="197"/>
      <c r="N1344" s="199"/>
      <c r="O1344" s="199"/>
      <c r="P1344" s="199"/>
      <c r="Q1344" s="199"/>
      <c r="R1344" s="197"/>
      <c r="S1344" s="197"/>
      <c r="T1344" s="197"/>
      <c r="U1344" s="197"/>
      <c r="V1344" s="199" t="str">
        <f t="shared" si="265"/>
        <v/>
      </c>
      <c r="W1344" s="199" t="str">
        <f t="shared" si="266"/>
        <v/>
      </c>
      <c r="X1344" s="199" t="str">
        <f t="shared" si="267"/>
        <v/>
      </c>
      <c r="Y1344" s="199" t="str">
        <f t="shared" si="268"/>
        <v/>
      </c>
    </row>
    <row r="1345" spans="1:25" ht="34.5" customHeight="1" x14ac:dyDescent="0.25">
      <c r="A1345" s="197" t="str">
        <f t="shared" si="263"/>
        <v/>
      </c>
      <c r="B1345" s="198"/>
      <c r="C1345" s="198"/>
      <c r="D1345" s="197" t="str">
        <f t="shared" si="262"/>
        <v/>
      </c>
      <c r="E1345" s="198"/>
      <c r="F1345" s="197"/>
      <c r="G1345" s="197" t="str">
        <f t="shared" si="264"/>
        <v/>
      </c>
      <c r="H1345" s="197"/>
      <c r="I1345" s="197"/>
      <c r="J1345" s="197"/>
      <c r="K1345" s="197"/>
      <c r="L1345" s="197"/>
      <c r="M1345" s="197"/>
      <c r="N1345" s="199"/>
      <c r="O1345" s="199"/>
      <c r="P1345" s="199"/>
      <c r="Q1345" s="199"/>
      <c r="R1345" s="197"/>
      <c r="S1345" s="197"/>
      <c r="T1345" s="197"/>
      <c r="U1345" s="197"/>
      <c r="V1345" s="199" t="str">
        <f t="shared" si="265"/>
        <v/>
      </c>
      <c r="W1345" s="199" t="str">
        <f t="shared" si="266"/>
        <v/>
      </c>
      <c r="X1345" s="199" t="str">
        <f t="shared" si="267"/>
        <v/>
      </c>
      <c r="Y1345" s="199" t="str">
        <f t="shared" si="268"/>
        <v/>
      </c>
    </row>
    <row r="1346" spans="1:25" ht="34.5" customHeight="1" x14ac:dyDescent="0.25">
      <c r="A1346" s="197" t="str">
        <f t="shared" si="263"/>
        <v/>
      </c>
      <c r="B1346" s="198"/>
      <c r="C1346" s="198"/>
      <c r="D1346" s="197" t="str">
        <f t="shared" si="262"/>
        <v/>
      </c>
      <c r="E1346" s="198"/>
      <c r="F1346" s="197"/>
      <c r="G1346" s="197" t="str">
        <f t="shared" si="264"/>
        <v/>
      </c>
      <c r="H1346" s="197"/>
      <c r="I1346" s="197"/>
      <c r="J1346" s="197"/>
      <c r="K1346" s="197"/>
      <c r="L1346" s="197"/>
      <c r="M1346" s="197"/>
      <c r="N1346" s="199"/>
      <c r="O1346" s="199"/>
      <c r="P1346" s="199"/>
      <c r="Q1346" s="199"/>
      <c r="R1346" s="197"/>
      <c r="S1346" s="197"/>
      <c r="T1346" s="197"/>
      <c r="U1346" s="197"/>
      <c r="V1346" s="199" t="str">
        <f t="shared" si="265"/>
        <v/>
      </c>
      <c r="W1346" s="199" t="str">
        <f t="shared" si="266"/>
        <v/>
      </c>
      <c r="X1346" s="199" t="str">
        <f t="shared" si="267"/>
        <v/>
      </c>
      <c r="Y1346" s="199" t="str">
        <f t="shared" si="268"/>
        <v/>
      </c>
    </row>
    <row r="1347" spans="1:25" ht="34.5" customHeight="1" x14ac:dyDescent="0.25">
      <c r="A1347" s="197" t="str">
        <f t="shared" si="263"/>
        <v/>
      </c>
      <c r="B1347" s="198"/>
      <c r="C1347" s="198"/>
      <c r="D1347" s="197" t="str">
        <f t="shared" si="262"/>
        <v/>
      </c>
      <c r="E1347" s="198"/>
      <c r="F1347" s="197"/>
      <c r="G1347" s="197" t="str">
        <f t="shared" si="264"/>
        <v/>
      </c>
      <c r="H1347" s="197"/>
      <c r="I1347" s="197"/>
      <c r="J1347" s="197"/>
      <c r="K1347" s="197"/>
      <c r="L1347" s="197"/>
      <c r="M1347" s="197"/>
      <c r="N1347" s="199"/>
      <c r="O1347" s="199"/>
      <c r="P1347" s="199"/>
      <c r="Q1347" s="199"/>
      <c r="R1347" s="197"/>
      <c r="S1347" s="197"/>
      <c r="T1347" s="197"/>
      <c r="U1347" s="197"/>
      <c r="V1347" s="199" t="str">
        <f t="shared" si="265"/>
        <v/>
      </c>
      <c r="W1347" s="199" t="str">
        <f t="shared" si="266"/>
        <v/>
      </c>
      <c r="X1347" s="199" t="str">
        <f t="shared" si="267"/>
        <v/>
      </c>
      <c r="Y1347" s="199" t="str">
        <f t="shared" si="268"/>
        <v/>
      </c>
    </row>
    <row r="1348" spans="1:25" ht="34.5" customHeight="1" x14ac:dyDescent="0.25">
      <c r="A1348" s="197" t="str">
        <f t="shared" si="263"/>
        <v/>
      </c>
      <c r="B1348" s="198"/>
      <c r="C1348" s="198"/>
      <c r="D1348" s="197" t="str">
        <f t="shared" si="262"/>
        <v/>
      </c>
      <c r="E1348" s="198"/>
      <c r="F1348" s="197"/>
      <c r="G1348" s="197" t="str">
        <f t="shared" si="264"/>
        <v/>
      </c>
      <c r="H1348" s="197"/>
      <c r="I1348" s="197"/>
      <c r="J1348" s="197"/>
      <c r="K1348" s="197"/>
      <c r="L1348" s="197"/>
      <c r="M1348" s="197"/>
      <c r="N1348" s="199"/>
      <c r="O1348" s="199"/>
      <c r="P1348" s="199"/>
      <c r="Q1348" s="199"/>
      <c r="R1348" s="197"/>
      <c r="S1348" s="197"/>
      <c r="T1348" s="197"/>
      <c r="U1348" s="197"/>
      <c r="V1348" s="199" t="str">
        <f t="shared" si="265"/>
        <v/>
      </c>
      <c r="W1348" s="199" t="str">
        <f t="shared" si="266"/>
        <v/>
      </c>
      <c r="X1348" s="199" t="str">
        <f t="shared" si="267"/>
        <v/>
      </c>
      <c r="Y1348" s="199" t="str">
        <f t="shared" si="268"/>
        <v/>
      </c>
    </row>
    <row r="1349" spans="1:25" ht="34.5" customHeight="1" x14ac:dyDescent="0.25">
      <c r="A1349" s="197" t="str">
        <f t="shared" si="263"/>
        <v/>
      </c>
      <c r="B1349" s="198"/>
      <c r="C1349" s="198"/>
      <c r="D1349" s="197" t="str">
        <f t="shared" ref="D1349:D1412" si="269">IF(E1349="","",WEEKNUM(E1349,21))</f>
        <v/>
      </c>
      <c r="E1349" s="198"/>
      <c r="F1349" s="197"/>
      <c r="G1349" s="197" t="str">
        <f t="shared" si="264"/>
        <v/>
      </c>
      <c r="H1349" s="197"/>
      <c r="I1349" s="197"/>
      <c r="J1349" s="197"/>
      <c r="K1349" s="197"/>
      <c r="L1349" s="197"/>
      <c r="M1349" s="197"/>
      <c r="N1349" s="199"/>
      <c r="O1349" s="199"/>
      <c r="P1349" s="199"/>
      <c r="Q1349" s="199"/>
      <c r="R1349" s="197"/>
      <c r="S1349" s="197"/>
      <c r="T1349" s="197"/>
      <c r="U1349" s="197"/>
      <c r="V1349" s="199" t="str">
        <f t="shared" si="265"/>
        <v/>
      </c>
      <c r="W1349" s="199" t="str">
        <f t="shared" si="266"/>
        <v/>
      </c>
      <c r="X1349" s="199" t="str">
        <f t="shared" si="267"/>
        <v/>
      </c>
      <c r="Y1349" s="199" t="str">
        <f t="shared" si="268"/>
        <v/>
      </c>
    </row>
    <row r="1350" spans="1:25" ht="34.5" customHeight="1" x14ac:dyDescent="0.25">
      <c r="A1350" s="197" t="str">
        <f t="shared" si="263"/>
        <v/>
      </c>
      <c r="B1350" s="198"/>
      <c r="C1350" s="198"/>
      <c r="D1350" s="197" t="str">
        <f t="shared" si="269"/>
        <v/>
      </c>
      <c r="E1350" s="198"/>
      <c r="F1350" s="197"/>
      <c r="G1350" s="197" t="str">
        <f t="shared" si="264"/>
        <v/>
      </c>
      <c r="H1350" s="197"/>
      <c r="I1350" s="197"/>
      <c r="J1350" s="197"/>
      <c r="K1350" s="197"/>
      <c r="L1350" s="197"/>
      <c r="M1350" s="197"/>
      <c r="N1350" s="199"/>
      <c r="O1350" s="199"/>
      <c r="P1350" s="199"/>
      <c r="Q1350" s="199"/>
      <c r="R1350" s="197"/>
      <c r="S1350" s="197"/>
      <c r="T1350" s="197"/>
      <c r="U1350" s="197"/>
      <c r="V1350" s="199" t="str">
        <f t="shared" si="265"/>
        <v/>
      </c>
      <c r="W1350" s="199" t="str">
        <f t="shared" si="266"/>
        <v/>
      </c>
      <c r="X1350" s="199" t="str">
        <f t="shared" si="267"/>
        <v/>
      </c>
      <c r="Y1350" s="199" t="str">
        <f t="shared" si="268"/>
        <v/>
      </c>
    </row>
    <row r="1351" spans="1:25" ht="34.5" customHeight="1" x14ac:dyDescent="0.25">
      <c r="A1351" s="197" t="str">
        <f t="shared" si="263"/>
        <v/>
      </c>
      <c r="B1351" s="198"/>
      <c r="C1351" s="198"/>
      <c r="D1351" s="197" t="str">
        <f t="shared" si="269"/>
        <v/>
      </c>
      <c r="E1351" s="198"/>
      <c r="F1351" s="197"/>
      <c r="G1351" s="197" t="str">
        <f t="shared" si="264"/>
        <v/>
      </c>
      <c r="H1351" s="197"/>
      <c r="I1351" s="197"/>
      <c r="J1351" s="197"/>
      <c r="K1351" s="197"/>
      <c r="L1351" s="197"/>
      <c r="M1351" s="197"/>
      <c r="N1351" s="199"/>
      <c r="O1351" s="199"/>
      <c r="P1351" s="199"/>
      <c r="Q1351" s="199"/>
      <c r="R1351" s="197"/>
      <c r="S1351" s="197"/>
      <c r="T1351" s="197"/>
      <c r="U1351" s="197"/>
      <c r="V1351" s="199" t="str">
        <f t="shared" si="265"/>
        <v/>
      </c>
      <c r="W1351" s="199" t="str">
        <f t="shared" si="266"/>
        <v/>
      </c>
      <c r="X1351" s="199" t="str">
        <f t="shared" si="267"/>
        <v/>
      </c>
      <c r="Y1351" s="199" t="str">
        <f t="shared" si="268"/>
        <v/>
      </c>
    </row>
    <row r="1352" spans="1:25" ht="34.5" customHeight="1" x14ac:dyDescent="0.25">
      <c r="A1352" s="197" t="str">
        <f t="shared" ref="A1352:A1415" si="270">IF(B1352="","",WEEKNUM(B1352,21))</f>
        <v/>
      </c>
      <c r="B1352" s="198"/>
      <c r="C1352" s="198"/>
      <c r="D1352" s="197" t="str">
        <f t="shared" si="269"/>
        <v/>
      </c>
      <c r="E1352" s="198"/>
      <c r="F1352" s="197"/>
      <c r="G1352" s="197" t="str">
        <f t="shared" si="264"/>
        <v/>
      </c>
      <c r="H1352" s="197"/>
      <c r="I1352" s="197"/>
      <c r="J1352" s="197"/>
      <c r="K1352" s="197"/>
      <c r="L1352" s="197"/>
      <c r="M1352" s="197"/>
      <c r="N1352" s="199"/>
      <c r="O1352" s="199"/>
      <c r="P1352" s="199"/>
      <c r="Q1352" s="199"/>
      <c r="R1352" s="197"/>
      <c r="S1352" s="197"/>
      <c r="T1352" s="197"/>
      <c r="U1352" s="197"/>
      <c r="V1352" s="199" t="str">
        <f t="shared" si="265"/>
        <v/>
      </c>
      <c r="W1352" s="199" t="str">
        <f t="shared" si="266"/>
        <v/>
      </c>
      <c r="X1352" s="199" t="str">
        <f t="shared" si="267"/>
        <v/>
      </c>
      <c r="Y1352" s="199" t="str">
        <f t="shared" si="268"/>
        <v/>
      </c>
    </row>
    <row r="1353" spans="1:25" ht="34.5" customHeight="1" x14ac:dyDescent="0.25">
      <c r="A1353" s="197" t="str">
        <f t="shared" si="270"/>
        <v/>
      </c>
      <c r="B1353" s="198"/>
      <c r="C1353" s="198"/>
      <c r="D1353" s="197" t="str">
        <f t="shared" si="269"/>
        <v/>
      </c>
      <c r="E1353" s="198"/>
      <c r="F1353" s="197"/>
      <c r="G1353" s="197" t="str">
        <f t="shared" si="264"/>
        <v/>
      </c>
      <c r="H1353" s="197"/>
      <c r="I1353" s="197"/>
      <c r="J1353" s="197"/>
      <c r="K1353" s="197"/>
      <c r="L1353" s="197"/>
      <c r="M1353" s="197"/>
      <c r="N1353" s="199"/>
      <c r="O1353" s="199"/>
      <c r="P1353" s="199"/>
      <c r="Q1353" s="199"/>
      <c r="R1353" s="197"/>
      <c r="S1353" s="197"/>
      <c r="T1353" s="197"/>
      <c r="U1353" s="197"/>
      <c r="V1353" s="199" t="str">
        <f t="shared" si="265"/>
        <v/>
      </c>
      <c r="W1353" s="199" t="str">
        <f t="shared" si="266"/>
        <v/>
      </c>
      <c r="X1353" s="199" t="str">
        <f t="shared" si="267"/>
        <v/>
      </c>
      <c r="Y1353" s="199" t="str">
        <f t="shared" si="268"/>
        <v/>
      </c>
    </row>
    <row r="1354" spans="1:25" ht="34.5" customHeight="1" x14ac:dyDescent="0.25">
      <c r="A1354" s="197" t="str">
        <f t="shared" si="270"/>
        <v/>
      </c>
      <c r="B1354" s="198"/>
      <c r="C1354" s="198"/>
      <c r="D1354" s="197" t="str">
        <f t="shared" si="269"/>
        <v/>
      </c>
      <c r="E1354" s="198"/>
      <c r="F1354" s="197"/>
      <c r="G1354" s="197" t="str">
        <f t="shared" si="264"/>
        <v/>
      </c>
      <c r="H1354" s="197"/>
      <c r="I1354" s="197"/>
      <c r="J1354" s="197"/>
      <c r="K1354" s="197"/>
      <c r="L1354" s="197"/>
      <c r="M1354" s="197"/>
      <c r="N1354" s="199"/>
      <c r="O1354" s="199"/>
      <c r="P1354" s="199"/>
      <c r="Q1354" s="199"/>
      <c r="R1354" s="197"/>
      <c r="S1354" s="197"/>
      <c r="T1354" s="197"/>
      <c r="U1354" s="197"/>
      <c r="V1354" s="199" t="str">
        <f t="shared" si="265"/>
        <v/>
      </c>
      <c r="W1354" s="199" t="str">
        <f t="shared" si="266"/>
        <v/>
      </c>
      <c r="X1354" s="199" t="str">
        <f t="shared" si="267"/>
        <v/>
      </c>
      <c r="Y1354" s="199" t="str">
        <f t="shared" si="268"/>
        <v/>
      </c>
    </row>
    <row r="1355" spans="1:25" ht="34.5" customHeight="1" x14ac:dyDescent="0.25">
      <c r="A1355" s="197" t="str">
        <f t="shared" si="270"/>
        <v/>
      </c>
      <c r="B1355" s="198"/>
      <c r="C1355" s="198"/>
      <c r="D1355" s="197" t="str">
        <f t="shared" si="269"/>
        <v/>
      </c>
      <c r="E1355" s="198"/>
      <c r="F1355" s="197"/>
      <c r="G1355" s="197" t="str">
        <f t="shared" si="264"/>
        <v/>
      </c>
      <c r="H1355" s="197"/>
      <c r="I1355" s="197"/>
      <c r="J1355" s="197"/>
      <c r="K1355" s="197"/>
      <c r="L1355" s="197"/>
      <c r="M1355" s="197"/>
      <c r="N1355" s="199"/>
      <c r="O1355" s="199"/>
      <c r="P1355" s="199"/>
      <c r="Q1355" s="199"/>
      <c r="R1355" s="197"/>
      <c r="S1355" s="197"/>
      <c r="T1355" s="197"/>
      <c r="U1355" s="197"/>
      <c r="V1355" s="199" t="str">
        <f t="shared" si="265"/>
        <v/>
      </c>
      <c r="W1355" s="199" t="str">
        <f t="shared" si="266"/>
        <v/>
      </c>
      <c r="X1355" s="199" t="str">
        <f t="shared" si="267"/>
        <v/>
      </c>
      <c r="Y1355" s="199" t="str">
        <f t="shared" si="268"/>
        <v/>
      </c>
    </row>
    <row r="1356" spans="1:25" ht="34.5" customHeight="1" x14ac:dyDescent="0.25">
      <c r="A1356" s="197" t="str">
        <f t="shared" si="270"/>
        <v/>
      </c>
      <c r="B1356" s="198"/>
      <c r="C1356" s="198"/>
      <c r="D1356" s="197" t="str">
        <f t="shared" si="269"/>
        <v/>
      </c>
      <c r="E1356" s="198"/>
      <c r="F1356" s="197"/>
      <c r="G1356" s="197" t="str">
        <f t="shared" si="264"/>
        <v/>
      </c>
      <c r="H1356" s="197"/>
      <c r="I1356" s="197"/>
      <c r="J1356" s="197"/>
      <c r="K1356" s="197"/>
      <c r="L1356" s="197"/>
      <c r="M1356" s="197"/>
      <c r="N1356" s="199"/>
      <c r="O1356" s="199"/>
      <c r="P1356" s="199"/>
      <c r="Q1356" s="199"/>
      <c r="R1356" s="197"/>
      <c r="S1356" s="197"/>
      <c r="T1356" s="197"/>
      <c r="U1356" s="197"/>
      <c r="V1356" s="199" t="str">
        <f t="shared" si="265"/>
        <v/>
      </c>
      <c r="W1356" s="199" t="str">
        <f t="shared" si="266"/>
        <v/>
      </c>
      <c r="X1356" s="199" t="str">
        <f t="shared" si="267"/>
        <v/>
      </c>
      <c r="Y1356" s="199" t="str">
        <f t="shared" si="268"/>
        <v/>
      </c>
    </row>
    <row r="1357" spans="1:25" ht="34.5" customHeight="1" x14ac:dyDescent="0.25">
      <c r="A1357" s="197" t="str">
        <f t="shared" si="270"/>
        <v/>
      </c>
      <c r="B1357" s="198"/>
      <c r="C1357" s="198"/>
      <c r="D1357" s="197" t="str">
        <f t="shared" si="269"/>
        <v/>
      </c>
      <c r="E1357" s="198"/>
      <c r="F1357" s="197"/>
      <c r="G1357" s="197" t="str">
        <f t="shared" si="264"/>
        <v/>
      </c>
      <c r="H1357" s="197"/>
      <c r="I1357" s="197"/>
      <c r="J1357" s="197"/>
      <c r="K1357" s="197"/>
      <c r="L1357" s="197"/>
      <c r="M1357" s="197"/>
      <c r="N1357" s="199"/>
      <c r="O1357" s="199"/>
      <c r="P1357" s="199"/>
      <c r="Q1357" s="199"/>
      <c r="R1357" s="197"/>
      <c r="S1357" s="197"/>
      <c r="T1357" s="197"/>
      <c r="U1357" s="197"/>
      <c r="V1357" s="199" t="str">
        <f t="shared" si="265"/>
        <v/>
      </c>
      <c r="W1357" s="199" t="str">
        <f t="shared" si="266"/>
        <v/>
      </c>
      <c r="X1357" s="199" t="str">
        <f t="shared" si="267"/>
        <v/>
      </c>
      <c r="Y1357" s="199" t="str">
        <f t="shared" si="268"/>
        <v/>
      </c>
    </row>
    <row r="1358" spans="1:25" ht="34.5" customHeight="1" x14ac:dyDescent="0.25">
      <c r="A1358" s="197" t="str">
        <f t="shared" si="270"/>
        <v/>
      </c>
      <c r="B1358" s="198"/>
      <c r="C1358" s="198"/>
      <c r="D1358" s="197" t="str">
        <f t="shared" si="269"/>
        <v/>
      </c>
      <c r="E1358" s="198"/>
      <c r="F1358" s="197"/>
      <c r="G1358" s="197" t="str">
        <f t="shared" si="264"/>
        <v/>
      </c>
      <c r="H1358" s="197"/>
      <c r="I1358" s="197"/>
      <c r="J1358" s="197"/>
      <c r="K1358" s="197"/>
      <c r="L1358" s="197"/>
      <c r="M1358" s="197"/>
      <c r="N1358" s="199"/>
      <c r="O1358" s="199"/>
      <c r="P1358" s="199"/>
      <c r="Q1358" s="199"/>
      <c r="R1358" s="197"/>
      <c r="S1358" s="197"/>
      <c r="T1358" s="197"/>
      <c r="U1358" s="197"/>
      <c r="V1358" s="199" t="str">
        <f t="shared" si="265"/>
        <v/>
      </c>
      <c r="W1358" s="199" t="str">
        <f t="shared" si="266"/>
        <v/>
      </c>
      <c r="X1358" s="199" t="str">
        <f t="shared" si="267"/>
        <v/>
      </c>
      <c r="Y1358" s="199" t="str">
        <f t="shared" si="268"/>
        <v/>
      </c>
    </row>
    <row r="1359" spans="1:25" ht="34.5" customHeight="1" x14ac:dyDescent="0.25">
      <c r="A1359" s="197" t="str">
        <f t="shared" si="270"/>
        <v/>
      </c>
      <c r="B1359" s="198"/>
      <c r="C1359" s="198"/>
      <c r="D1359" s="197" t="str">
        <f t="shared" si="269"/>
        <v/>
      </c>
      <c r="E1359" s="198"/>
      <c r="F1359" s="197"/>
      <c r="G1359" s="197" t="str">
        <f t="shared" si="264"/>
        <v/>
      </c>
      <c r="H1359" s="197"/>
      <c r="I1359" s="197"/>
      <c r="J1359" s="197"/>
      <c r="K1359" s="197"/>
      <c r="L1359" s="197"/>
      <c r="M1359" s="197"/>
      <c r="N1359" s="199"/>
      <c r="O1359" s="199"/>
      <c r="P1359" s="199"/>
      <c r="Q1359" s="199"/>
      <c r="R1359" s="197"/>
      <c r="S1359" s="197"/>
      <c r="T1359" s="197"/>
      <c r="U1359" s="197"/>
      <c r="V1359" s="199" t="str">
        <f t="shared" si="265"/>
        <v/>
      </c>
      <c r="W1359" s="199" t="str">
        <f t="shared" si="266"/>
        <v/>
      </c>
      <c r="X1359" s="199" t="str">
        <f t="shared" si="267"/>
        <v/>
      </c>
      <c r="Y1359" s="199" t="str">
        <f t="shared" si="268"/>
        <v/>
      </c>
    </row>
    <row r="1360" spans="1:25" ht="34.5" customHeight="1" x14ac:dyDescent="0.25">
      <c r="A1360" s="197" t="str">
        <f t="shared" si="270"/>
        <v/>
      </c>
      <c r="B1360" s="198"/>
      <c r="C1360" s="198"/>
      <c r="D1360" s="197" t="str">
        <f t="shared" si="269"/>
        <v/>
      </c>
      <c r="E1360" s="198"/>
      <c r="F1360" s="197"/>
      <c r="G1360" s="197" t="str">
        <f t="shared" si="264"/>
        <v/>
      </c>
      <c r="H1360" s="197"/>
      <c r="I1360" s="197"/>
      <c r="J1360" s="197"/>
      <c r="K1360" s="197"/>
      <c r="L1360" s="197"/>
      <c r="M1360" s="197"/>
      <c r="N1360" s="199"/>
      <c r="O1360" s="199"/>
      <c r="P1360" s="199"/>
      <c r="Q1360" s="199"/>
      <c r="R1360" s="197"/>
      <c r="S1360" s="197"/>
      <c r="T1360" s="197"/>
      <c r="U1360" s="197"/>
      <c r="V1360" s="199" t="str">
        <f t="shared" si="265"/>
        <v/>
      </c>
      <c r="W1360" s="199" t="str">
        <f t="shared" si="266"/>
        <v/>
      </c>
      <c r="X1360" s="199" t="str">
        <f t="shared" si="267"/>
        <v/>
      </c>
      <c r="Y1360" s="199" t="str">
        <f t="shared" si="268"/>
        <v/>
      </c>
    </row>
    <row r="1361" spans="1:25" ht="34.5" customHeight="1" x14ac:dyDescent="0.25">
      <c r="A1361" s="197" t="str">
        <f t="shared" si="270"/>
        <v/>
      </c>
      <c r="B1361" s="198"/>
      <c r="C1361" s="198"/>
      <c r="D1361" s="197" t="str">
        <f t="shared" si="269"/>
        <v/>
      </c>
      <c r="E1361" s="198"/>
      <c r="F1361" s="197"/>
      <c r="G1361" s="197" t="str">
        <f t="shared" si="264"/>
        <v/>
      </c>
      <c r="H1361" s="197"/>
      <c r="I1361" s="197"/>
      <c r="J1361" s="197"/>
      <c r="K1361" s="197"/>
      <c r="L1361" s="197"/>
      <c r="M1361" s="197"/>
      <c r="N1361" s="199"/>
      <c r="O1361" s="199"/>
      <c r="P1361" s="199"/>
      <c r="Q1361" s="199"/>
      <c r="R1361" s="197"/>
      <c r="S1361" s="197"/>
      <c r="T1361" s="197"/>
      <c r="U1361" s="197"/>
      <c r="V1361" s="199" t="str">
        <f t="shared" si="265"/>
        <v/>
      </c>
      <c r="W1361" s="199" t="str">
        <f t="shared" si="266"/>
        <v/>
      </c>
      <c r="X1361" s="199" t="str">
        <f t="shared" si="267"/>
        <v/>
      </c>
      <c r="Y1361" s="199" t="str">
        <f t="shared" si="268"/>
        <v/>
      </c>
    </row>
    <row r="1362" spans="1:25" ht="34.5" customHeight="1" x14ac:dyDescent="0.25">
      <c r="A1362" s="197" t="str">
        <f t="shared" si="270"/>
        <v/>
      </c>
      <c r="B1362" s="198"/>
      <c r="C1362" s="198"/>
      <c r="D1362" s="197" t="str">
        <f t="shared" si="269"/>
        <v/>
      </c>
      <c r="E1362" s="198"/>
      <c r="F1362" s="197"/>
      <c r="G1362" s="197" t="str">
        <f t="shared" si="264"/>
        <v/>
      </c>
      <c r="H1362" s="197"/>
      <c r="I1362" s="197"/>
      <c r="J1362" s="197"/>
      <c r="K1362" s="197"/>
      <c r="L1362" s="197"/>
      <c r="M1362" s="197"/>
      <c r="N1362" s="199"/>
      <c r="O1362" s="199"/>
      <c r="P1362" s="199"/>
      <c r="Q1362" s="199"/>
      <c r="R1362" s="197"/>
      <c r="S1362" s="197"/>
      <c r="T1362" s="197"/>
      <c r="U1362" s="197"/>
      <c r="V1362" s="199" t="str">
        <f t="shared" si="265"/>
        <v/>
      </c>
      <c r="W1362" s="199" t="str">
        <f t="shared" si="266"/>
        <v/>
      </c>
      <c r="X1362" s="199" t="str">
        <f t="shared" si="267"/>
        <v/>
      </c>
      <c r="Y1362" s="199" t="str">
        <f t="shared" si="268"/>
        <v/>
      </c>
    </row>
    <row r="1363" spans="1:25" ht="34.5" customHeight="1" x14ac:dyDescent="0.25">
      <c r="A1363" s="197" t="str">
        <f t="shared" si="270"/>
        <v/>
      </c>
      <c r="B1363" s="198"/>
      <c r="C1363" s="198"/>
      <c r="D1363" s="197" t="str">
        <f t="shared" si="269"/>
        <v/>
      </c>
      <c r="E1363" s="198"/>
      <c r="F1363" s="197"/>
      <c r="G1363" s="197" t="str">
        <f t="shared" si="264"/>
        <v/>
      </c>
      <c r="H1363" s="197"/>
      <c r="I1363" s="197"/>
      <c r="J1363" s="197"/>
      <c r="K1363" s="197"/>
      <c r="L1363" s="197"/>
      <c r="M1363" s="197"/>
      <c r="N1363" s="199"/>
      <c r="O1363" s="199"/>
      <c r="P1363" s="199"/>
      <c r="Q1363" s="199"/>
      <c r="R1363" s="197"/>
      <c r="S1363" s="197"/>
      <c r="T1363" s="197"/>
      <c r="U1363" s="197"/>
      <c r="V1363" s="199" t="str">
        <f t="shared" si="265"/>
        <v/>
      </c>
      <c r="W1363" s="199" t="str">
        <f t="shared" si="266"/>
        <v/>
      </c>
      <c r="X1363" s="199" t="str">
        <f t="shared" si="267"/>
        <v/>
      </c>
      <c r="Y1363" s="199" t="str">
        <f t="shared" si="268"/>
        <v/>
      </c>
    </row>
    <row r="1364" spans="1:25" ht="34.5" customHeight="1" x14ac:dyDescent="0.25">
      <c r="A1364" s="197" t="str">
        <f t="shared" si="270"/>
        <v/>
      </c>
      <c r="B1364" s="198"/>
      <c r="C1364" s="198"/>
      <c r="D1364" s="197" t="str">
        <f t="shared" si="269"/>
        <v/>
      </c>
      <c r="E1364" s="198"/>
      <c r="F1364" s="197"/>
      <c r="G1364" s="197" t="str">
        <f t="shared" si="264"/>
        <v/>
      </c>
      <c r="H1364" s="197"/>
      <c r="I1364" s="197"/>
      <c r="J1364" s="197"/>
      <c r="K1364" s="197"/>
      <c r="L1364" s="197"/>
      <c r="M1364" s="197"/>
      <c r="N1364" s="199"/>
      <c r="O1364" s="199"/>
      <c r="P1364" s="199"/>
      <c r="Q1364" s="199"/>
      <c r="R1364" s="197"/>
      <c r="S1364" s="197"/>
      <c r="T1364" s="197"/>
      <c r="U1364" s="197"/>
      <c r="V1364" s="199" t="str">
        <f t="shared" si="265"/>
        <v/>
      </c>
      <c r="W1364" s="199" t="str">
        <f t="shared" si="266"/>
        <v/>
      </c>
      <c r="X1364" s="199" t="str">
        <f t="shared" si="267"/>
        <v/>
      </c>
      <c r="Y1364" s="199" t="str">
        <f t="shared" si="268"/>
        <v/>
      </c>
    </row>
    <row r="1365" spans="1:25" ht="34.5" customHeight="1" x14ac:dyDescent="0.25">
      <c r="A1365" s="197" t="str">
        <f t="shared" si="270"/>
        <v/>
      </c>
      <c r="B1365" s="198"/>
      <c r="C1365" s="198"/>
      <c r="D1365" s="197" t="str">
        <f t="shared" si="269"/>
        <v/>
      </c>
      <c r="E1365" s="198"/>
      <c r="F1365" s="197"/>
      <c r="G1365" s="197" t="str">
        <f t="shared" si="264"/>
        <v/>
      </c>
      <c r="H1365" s="197"/>
      <c r="I1365" s="197"/>
      <c r="J1365" s="197"/>
      <c r="K1365" s="197"/>
      <c r="L1365" s="197"/>
      <c r="M1365" s="197"/>
      <c r="N1365" s="199"/>
      <c r="O1365" s="199"/>
      <c r="P1365" s="199"/>
      <c r="Q1365" s="199"/>
      <c r="R1365" s="197"/>
      <c r="S1365" s="197"/>
      <c r="T1365" s="197"/>
      <c r="U1365" s="197"/>
      <c r="V1365" s="199" t="str">
        <f t="shared" si="265"/>
        <v/>
      </c>
      <c r="W1365" s="199" t="str">
        <f t="shared" si="266"/>
        <v/>
      </c>
      <c r="X1365" s="199" t="str">
        <f t="shared" si="267"/>
        <v/>
      </c>
      <c r="Y1365" s="199" t="str">
        <f t="shared" si="268"/>
        <v/>
      </c>
    </row>
    <row r="1366" spans="1:25" ht="34.5" customHeight="1" x14ac:dyDescent="0.25">
      <c r="A1366" s="197" t="str">
        <f t="shared" si="270"/>
        <v/>
      </c>
      <c r="B1366" s="198"/>
      <c r="C1366" s="198"/>
      <c r="D1366" s="197" t="str">
        <f t="shared" si="269"/>
        <v/>
      </c>
      <c r="E1366" s="198"/>
      <c r="F1366" s="197"/>
      <c r="G1366" s="197" t="str">
        <f t="shared" si="264"/>
        <v/>
      </c>
      <c r="H1366" s="197"/>
      <c r="I1366" s="197"/>
      <c r="J1366" s="197"/>
      <c r="K1366" s="197"/>
      <c r="L1366" s="197"/>
      <c r="M1366" s="197"/>
      <c r="N1366" s="199"/>
      <c r="O1366" s="199"/>
      <c r="P1366" s="199"/>
      <c r="Q1366" s="199"/>
      <c r="R1366" s="197"/>
      <c r="S1366" s="197"/>
      <c r="T1366" s="197"/>
      <c r="U1366" s="197"/>
      <c r="V1366" s="199" t="str">
        <f t="shared" si="265"/>
        <v/>
      </c>
      <c r="W1366" s="199" t="str">
        <f t="shared" si="266"/>
        <v/>
      </c>
      <c r="X1366" s="199" t="str">
        <f t="shared" si="267"/>
        <v/>
      </c>
      <c r="Y1366" s="199" t="str">
        <f t="shared" si="268"/>
        <v/>
      </c>
    </row>
    <row r="1367" spans="1:25" ht="34.5" customHeight="1" x14ac:dyDescent="0.25">
      <c r="A1367" s="197" t="str">
        <f t="shared" si="270"/>
        <v/>
      </c>
      <c r="B1367" s="198"/>
      <c r="C1367" s="198"/>
      <c r="D1367" s="197" t="str">
        <f t="shared" si="269"/>
        <v/>
      </c>
      <c r="E1367" s="198"/>
      <c r="F1367" s="197"/>
      <c r="G1367" s="197" t="str">
        <f t="shared" ref="G1367:G1430" si="271">IF(E1367="","",IF(E1367=B1365,"Ja","Nein"))</f>
        <v/>
      </c>
      <c r="H1367" s="197"/>
      <c r="I1367" s="197"/>
      <c r="J1367" s="197"/>
      <c r="K1367" s="197"/>
      <c r="L1367" s="197"/>
      <c r="M1367" s="197"/>
      <c r="N1367" s="199"/>
      <c r="O1367" s="199"/>
      <c r="P1367" s="199"/>
      <c r="Q1367" s="199"/>
      <c r="R1367" s="197"/>
      <c r="S1367" s="197"/>
      <c r="T1367" s="197"/>
      <c r="U1367" s="197"/>
      <c r="V1367" s="199" t="str">
        <f t="shared" si="265"/>
        <v/>
      </c>
      <c r="W1367" s="199" t="str">
        <f t="shared" si="266"/>
        <v/>
      </c>
      <c r="X1367" s="199" t="str">
        <f t="shared" si="267"/>
        <v/>
      </c>
      <c r="Y1367" s="199" t="str">
        <f t="shared" si="268"/>
        <v/>
      </c>
    </row>
    <row r="1368" spans="1:25" ht="34.5" customHeight="1" x14ac:dyDescent="0.25">
      <c r="A1368" s="197" t="str">
        <f t="shared" si="270"/>
        <v/>
      </c>
      <c r="B1368" s="198"/>
      <c r="C1368" s="198"/>
      <c r="D1368" s="197" t="str">
        <f t="shared" si="269"/>
        <v/>
      </c>
      <c r="E1368" s="198"/>
      <c r="F1368" s="197"/>
      <c r="G1368" s="197" t="str">
        <f t="shared" si="271"/>
        <v/>
      </c>
      <c r="H1368" s="197"/>
      <c r="I1368" s="197"/>
      <c r="J1368" s="197"/>
      <c r="K1368" s="197"/>
      <c r="L1368" s="197"/>
      <c r="M1368" s="197"/>
      <c r="N1368" s="199"/>
      <c r="O1368" s="199"/>
      <c r="P1368" s="199"/>
      <c r="Q1368" s="199"/>
      <c r="R1368" s="197"/>
      <c r="S1368" s="197"/>
      <c r="T1368" s="197"/>
      <c r="U1368" s="197"/>
      <c r="V1368" s="199" t="str">
        <f t="shared" si="265"/>
        <v/>
      </c>
      <c r="W1368" s="199" t="str">
        <f t="shared" si="266"/>
        <v/>
      </c>
      <c r="X1368" s="199" t="str">
        <f t="shared" si="267"/>
        <v/>
      </c>
      <c r="Y1368" s="199" t="str">
        <f t="shared" si="268"/>
        <v/>
      </c>
    </row>
    <row r="1369" spans="1:25" ht="34.5" customHeight="1" x14ac:dyDescent="0.25">
      <c r="A1369" s="197" t="str">
        <f t="shared" si="270"/>
        <v/>
      </c>
      <c r="B1369" s="198"/>
      <c r="C1369" s="198"/>
      <c r="D1369" s="197" t="str">
        <f t="shared" si="269"/>
        <v/>
      </c>
      <c r="E1369" s="198"/>
      <c r="F1369" s="197"/>
      <c r="G1369" s="197" t="str">
        <f t="shared" si="271"/>
        <v/>
      </c>
      <c r="H1369" s="197"/>
      <c r="I1369" s="197"/>
      <c r="J1369" s="197"/>
      <c r="K1369" s="197"/>
      <c r="L1369" s="197"/>
      <c r="M1369" s="197"/>
      <c r="N1369" s="199"/>
      <c r="O1369" s="199"/>
      <c r="P1369" s="199"/>
      <c r="Q1369" s="199"/>
      <c r="R1369" s="197"/>
      <c r="S1369" s="197"/>
      <c r="T1369" s="197"/>
      <c r="U1369" s="197"/>
      <c r="V1369" s="199" t="str">
        <f t="shared" si="265"/>
        <v/>
      </c>
      <c r="W1369" s="199" t="str">
        <f t="shared" si="266"/>
        <v/>
      </c>
      <c r="X1369" s="199" t="str">
        <f t="shared" si="267"/>
        <v/>
      </c>
      <c r="Y1369" s="199" t="str">
        <f t="shared" si="268"/>
        <v/>
      </c>
    </row>
    <row r="1370" spans="1:25" ht="34.5" customHeight="1" x14ac:dyDescent="0.25">
      <c r="A1370" s="197" t="str">
        <f t="shared" si="270"/>
        <v/>
      </c>
      <c r="B1370" s="198"/>
      <c r="C1370" s="198"/>
      <c r="D1370" s="197" t="str">
        <f t="shared" si="269"/>
        <v/>
      </c>
      <c r="E1370" s="198"/>
      <c r="F1370" s="197"/>
      <c r="G1370" s="197" t="str">
        <f t="shared" si="271"/>
        <v/>
      </c>
      <c r="H1370" s="197"/>
      <c r="I1370" s="197"/>
      <c r="J1370" s="197"/>
      <c r="K1370" s="197"/>
      <c r="L1370" s="197"/>
      <c r="M1370" s="197"/>
      <c r="N1370" s="199"/>
      <c r="O1370" s="199"/>
      <c r="P1370" s="199"/>
      <c r="Q1370" s="199"/>
      <c r="R1370" s="197"/>
      <c r="S1370" s="197"/>
      <c r="T1370" s="197"/>
      <c r="U1370" s="197"/>
      <c r="V1370" s="199" t="str">
        <f t="shared" si="265"/>
        <v/>
      </c>
      <c r="W1370" s="199" t="str">
        <f t="shared" si="266"/>
        <v/>
      </c>
      <c r="X1370" s="199" t="str">
        <f t="shared" si="267"/>
        <v/>
      </c>
      <c r="Y1370" s="199" t="str">
        <f t="shared" si="268"/>
        <v/>
      </c>
    </row>
    <row r="1371" spans="1:25" ht="34.5" customHeight="1" x14ac:dyDescent="0.25">
      <c r="A1371" s="197" t="str">
        <f t="shared" si="270"/>
        <v/>
      </c>
      <c r="B1371" s="198"/>
      <c r="C1371" s="198"/>
      <c r="D1371" s="197" t="str">
        <f t="shared" si="269"/>
        <v/>
      </c>
      <c r="E1371" s="198"/>
      <c r="F1371" s="197"/>
      <c r="G1371" s="197" t="str">
        <f t="shared" si="271"/>
        <v/>
      </c>
      <c r="H1371" s="197"/>
      <c r="I1371" s="197"/>
      <c r="J1371" s="197"/>
      <c r="K1371" s="197"/>
      <c r="L1371" s="197"/>
      <c r="M1371" s="197"/>
      <c r="N1371" s="199"/>
      <c r="O1371" s="199"/>
      <c r="P1371" s="199"/>
      <c r="Q1371" s="199"/>
      <c r="R1371" s="197"/>
      <c r="S1371" s="197"/>
      <c r="T1371" s="197"/>
      <c r="U1371" s="197"/>
      <c r="V1371" s="199" t="str">
        <f t="shared" si="265"/>
        <v/>
      </c>
      <c r="W1371" s="199" t="str">
        <f t="shared" si="266"/>
        <v/>
      </c>
      <c r="X1371" s="199" t="str">
        <f t="shared" si="267"/>
        <v/>
      </c>
      <c r="Y1371" s="199" t="str">
        <f t="shared" si="268"/>
        <v/>
      </c>
    </row>
    <row r="1372" spans="1:25" ht="34.5" customHeight="1" x14ac:dyDescent="0.25">
      <c r="A1372" s="197" t="str">
        <f t="shared" si="270"/>
        <v/>
      </c>
      <c r="B1372" s="198"/>
      <c r="C1372" s="198"/>
      <c r="D1372" s="197" t="str">
        <f t="shared" si="269"/>
        <v/>
      </c>
      <c r="E1372" s="198"/>
      <c r="F1372" s="197"/>
      <c r="G1372" s="197" t="str">
        <f t="shared" si="271"/>
        <v/>
      </c>
      <c r="H1372" s="197"/>
      <c r="I1372" s="197"/>
      <c r="J1372" s="197"/>
      <c r="K1372" s="197"/>
      <c r="L1372" s="197"/>
      <c r="M1372" s="197"/>
      <c r="N1372" s="199"/>
      <c r="O1372" s="199"/>
      <c r="P1372" s="199"/>
      <c r="Q1372" s="199"/>
      <c r="R1372" s="197"/>
      <c r="S1372" s="197"/>
      <c r="T1372" s="197"/>
      <c r="U1372" s="197"/>
      <c r="V1372" s="199" t="str">
        <f t="shared" si="265"/>
        <v/>
      </c>
      <c r="W1372" s="199" t="str">
        <f t="shared" si="266"/>
        <v/>
      </c>
      <c r="X1372" s="199" t="str">
        <f t="shared" si="267"/>
        <v/>
      </c>
      <c r="Y1372" s="199" t="str">
        <f t="shared" si="268"/>
        <v/>
      </c>
    </row>
    <row r="1373" spans="1:25" ht="34.5" customHeight="1" x14ac:dyDescent="0.25">
      <c r="A1373" s="197" t="str">
        <f t="shared" si="270"/>
        <v/>
      </c>
      <c r="B1373" s="198"/>
      <c r="C1373" s="198"/>
      <c r="D1373" s="197" t="str">
        <f t="shared" si="269"/>
        <v/>
      </c>
      <c r="E1373" s="198"/>
      <c r="F1373" s="197"/>
      <c r="G1373" s="197" t="str">
        <f t="shared" si="271"/>
        <v/>
      </c>
      <c r="H1373" s="197"/>
      <c r="I1373" s="197"/>
      <c r="J1373" s="197"/>
      <c r="K1373" s="197"/>
      <c r="L1373" s="197"/>
      <c r="M1373" s="197"/>
      <c r="N1373" s="199"/>
      <c r="O1373" s="199"/>
      <c r="P1373" s="199"/>
      <c r="Q1373" s="199"/>
      <c r="R1373" s="197"/>
      <c r="S1373" s="197"/>
      <c r="T1373" s="197"/>
      <c r="U1373" s="197"/>
      <c r="V1373" s="199" t="str">
        <f t="shared" si="265"/>
        <v/>
      </c>
      <c r="W1373" s="199" t="str">
        <f t="shared" si="266"/>
        <v/>
      </c>
      <c r="X1373" s="199" t="str">
        <f t="shared" si="267"/>
        <v/>
      </c>
      <c r="Y1373" s="199" t="str">
        <f t="shared" si="268"/>
        <v/>
      </c>
    </row>
    <row r="1374" spans="1:25" ht="34.5" customHeight="1" x14ac:dyDescent="0.25">
      <c r="A1374" s="197" t="str">
        <f t="shared" si="270"/>
        <v/>
      </c>
      <c r="B1374" s="198"/>
      <c r="C1374" s="198"/>
      <c r="D1374" s="197" t="str">
        <f t="shared" si="269"/>
        <v/>
      </c>
      <c r="E1374" s="198"/>
      <c r="F1374" s="197"/>
      <c r="G1374" s="197" t="str">
        <f t="shared" si="271"/>
        <v/>
      </c>
      <c r="H1374" s="197"/>
      <c r="I1374" s="197"/>
      <c r="J1374" s="197"/>
      <c r="K1374" s="197"/>
      <c r="L1374" s="197"/>
      <c r="M1374" s="197"/>
      <c r="N1374" s="199"/>
      <c r="O1374" s="199"/>
      <c r="P1374" s="199"/>
      <c r="Q1374" s="199"/>
      <c r="R1374" s="197"/>
      <c r="S1374" s="197"/>
      <c r="T1374" s="197"/>
      <c r="U1374" s="197"/>
      <c r="V1374" s="199" t="str">
        <f t="shared" si="265"/>
        <v/>
      </c>
      <c r="W1374" s="199" t="str">
        <f t="shared" si="266"/>
        <v/>
      </c>
      <c r="X1374" s="199" t="str">
        <f t="shared" si="267"/>
        <v/>
      </c>
      <c r="Y1374" s="199" t="str">
        <f t="shared" si="268"/>
        <v/>
      </c>
    </row>
    <row r="1375" spans="1:25" ht="34.5" customHeight="1" x14ac:dyDescent="0.25">
      <c r="A1375" s="197" t="str">
        <f t="shared" si="270"/>
        <v/>
      </c>
      <c r="B1375" s="198"/>
      <c r="C1375" s="198"/>
      <c r="D1375" s="197" t="str">
        <f t="shared" si="269"/>
        <v/>
      </c>
      <c r="E1375" s="198"/>
      <c r="F1375" s="197"/>
      <c r="G1375" s="197" t="str">
        <f t="shared" si="271"/>
        <v/>
      </c>
      <c r="H1375" s="197"/>
      <c r="I1375" s="197"/>
      <c r="J1375" s="197"/>
      <c r="K1375" s="197"/>
      <c r="L1375" s="197"/>
      <c r="M1375" s="197"/>
      <c r="N1375" s="199"/>
      <c r="O1375" s="199"/>
      <c r="P1375" s="199"/>
      <c r="Q1375" s="199"/>
      <c r="R1375" s="197"/>
      <c r="S1375" s="197"/>
      <c r="T1375" s="197"/>
      <c r="U1375" s="197"/>
      <c r="V1375" s="199" t="str">
        <f t="shared" si="265"/>
        <v/>
      </c>
      <c r="W1375" s="199" t="str">
        <f t="shared" si="266"/>
        <v/>
      </c>
      <c r="X1375" s="199" t="str">
        <f t="shared" si="267"/>
        <v/>
      </c>
      <c r="Y1375" s="199" t="str">
        <f t="shared" si="268"/>
        <v/>
      </c>
    </row>
    <row r="1376" spans="1:25" ht="34.5" customHeight="1" x14ac:dyDescent="0.25">
      <c r="A1376" s="197" t="str">
        <f t="shared" si="270"/>
        <v/>
      </c>
      <c r="B1376" s="198"/>
      <c r="C1376" s="198"/>
      <c r="D1376" s="197" t="str">
        <f t="shared" si="269"/>
        <v/>
      </c>
      <c r="E1376" s="198"/>
      <c r="F1376" s="197"/>
      <c r="G1376" s="197" t="str">
        <f t="shared" si="271"/>
        <v/>
      </c>
      <c r="H1376" s="197"/>
      <c r="I1376" s="197"/>
      <c r="J1376" s="197"/>
      <c r="K1376" s="197"/>
      <c r="L1376" s="197"/>
      <c r="M1376" s="197"/>
      <c r="N1376" s="199"/>
      <c r="O1376" s="199"/>
      <c r="P1376" s="199"/>
      <c r="Q1376" s="199"/>
      <c r="R1376" s="197"/>
      <c r="S1376" s="197"/>
      <c r="T1376" s="197"/>
      <c r="U1376" s="197"/>
      <c r="V1376" s="199" t="str">
        <f t="shared" si="265"/>
        <v/>
      </c>
      <c r="W1376" s="199" t="str">
        <f t="shared" si="266"/>
        <v/>
      </c>
      <c r="X1376" s="199" t="str">
        <f t="shared" si="267"/>
        <v/>
      </c>
      <c r="Y1376" s="199" t="str">
        <f t="shared" si="268"/>
        <v/>
      </c>
    </row>
    <row r="1377" spans="1:25" ht="34.5" customHeight="1" x14ac:dyDescent="0.25">
      <c r="A1377" s="197" t="str">
        <f t="shared" si="270"/>
        <v/>
      </c>
      <c r="B1377" s="198"/>
      <c r="C1377" s="198"/>
      <c r="D1377" s="197" t="str">
        <f t="shared" si="269"/>
        <v/>
      </c>
      <c r="E1377" s="198"/>
      <c r="F1377" s="197"/>
      <c r="G1377" s="197" t="str">
        <f t="shared" si="271"/>
        <v/>
      </c>
      <c r="H1377" s="197"/>
      <c r="I1377" s="197"/>
      <c r="J1377" s="197"/>
      <c r="K1377" s="197"/>
      <c r="L1377" s="197"/>
      <c r="M1377" s="197"/>
      <c r="N1377" s="199"/>
      <c r="O1377" s="199"/>
      <c r="P1377" s="199"/>
      <c r="Q1377" s="199"/>
      <c r="R1377" s="197"/>
      <c r="S1377" s="197"/>
      <c r="T1377" s="197"/>
      <c r="U1377" s="197"/>
      <c r="V1377" s="199" t="str">
        <f t="shared" si="265"/>
        <v/>
      </c>
      <c r="W1377" s="199" t="str">
        <f t="shared" si="266"/>
        <v/>
      </c>
      <c r="X1377" s="199" t="str">
        <f t="shared" si="267"/>
        <v/>
      </c>
      <c r="Y1377" s="199" t="str">
        <f t="shared" si="268"/>
        <v/>
      </c>
    </row>
    <row r="1378" spans="1:25" ht="34.5" customHeight="1" x14ac:dyDescent="0.25">
      <c r="A1378" s="197" t="str">
        <f t="shared" si="270"/>
        <v/>
      </c>
      <c r="B1378" s="198"/>
      <c r="C1378" s="198"/>
      <c r="D1378" s="197" t="str">
        <f t="shared" si="269"/>
        <v/>
      </c>
      <c r="E1378" s="198"/>
      <c r="F1378" s="197"/>
      <c r="G1378" s="197" t="str">
        <f t="shared" si="271"/>
        <v/>
      </c>
      <c r="H1378" s="197"/>
      <c r="I1378" s="197"/>
      <c r="J1378" s="197"/>
      <c r="K1378" s="197"/>
      <c r="L1378" s="197"/>
      <c r="M1378" s="197"/>
      <c r="N1378" s="199"/>
      <c r="O1378" s="199"/>
      <c r="P1378" s="199"/>
      <c r="Q1378" s="199"/>
      <c r="R1378" s="197"/>
      <c r="S1378" s="197"/>
      <c r="T1378" s="197"/>
      <c r="U1378" s="197"/>
      <c r="V1378" s="199" t="str">
        <f t="shared" ref="V1378:V1441" si="272">IF(N1378="","",IF(O1378="","",O1378-N1378))</f>
        <v/>
      </c>
      <c r="W1378" s="199" t="str">
        <f t="shared" ref="W1378:W1441" si="273">IF(O1378="","",IF(P1378="","",P1378-O1378))</f>
        <v/>
      </c>
      <c r="X1378" s="199" t="str">
        <f t="shared" si="267"/>
        <v/>
      </c>
      <c r="Y1378" s="199" t="str">
        <f t="shared" si="268"/>
        <v/>
      </c>
    </row>
    <row r="1379" spans="1:25" ht="34.5" customHeight="1" x14ac:dyDescent="0.25">
      <c r="A1379" s="197" t="str">
        <f t="shared" si="270"/>
        <v/>
      </c>
      <c r="B1379" s="198"/>
      <c r="C1379" s="198"/>
      <c r="D1379" s="197" t="str">
        <f t="shared" si="269"/>
        <v/>
      </c>
      <c r="E1379" s="198"/>
      <c r="F1379" s="197"/>
      <c r="G1379" s="197" t="str">
        <f t="shared" si="271"/>
        <v/>
      </c>
      <c r="H1379" s="197"/>
      <c r="I1379" s="197"/>
      <c r="J1379" s="197"/>
      <c r="K1379" s="197"/>
      <c r="L1379" s="197"/>
      <c r="M1379" s="197"/>
      <c r="N1379" s="199"/>
      <c r="O1379" s="199"/>
      <c r="P1379" s="199"/>
      <c r="Q1379" s="199"/>
      <c r="R1379" s="197"/>
      <c r="S1379" s="197"/>
      <c r="T1379" s="197"/>
      <c r="U1379" s="197"/>
      <c r="V1379" s="199" t="str">
        <f t="shared" si="272"/>
        <v/>
      </c>
      <c r="W1379" s="199" t="str">
        <f t="shared" si="273"/>
        <v/>
      </c>
      <c r="X1379" s="199" t="str">
        <f t="shared" ref="X1379:X1442" si="274">IF(P1379="","",IF(N1379="","",P1379-N1379))</f>
        <v/>
      </c>
      <c r="Y1379" s="199" t="str">
        <f t="shared" ref="Y1379:Y1442" si="275">IF(N1379="","",IF(Q1379="","",Q1379-N1379))</f>
        <v/>
      </c>
    </row>
    <row r="1380" spans="1:25" ht="34.5" customHeight="1" x14ac:dyDescent="0.25">
      <c r="A1380" s="197" t="str">
        <f t="shared" si="270"/>
        <v/>
      </c>
      <c r="B1380" s="198"/>
      <c r="C1380" s="198"/>
      <c r="D1380" s="197" t="str">
        <f t="shared" si="269"/>
        <v/>
      </c>
      <c r="E1380" s="198"/>
      <c r="F1380" s="197"/>
      <c r="G1380" s="197" t="str">
        <f t="shared" si="271"/>
        <v/>
      </c>
      <c r="H1380" s="197"/>
      <c r="I1380" s="197"/>
      <c r="J1380" s="197"/>
      <c r="K1380" s="197"/>
      <c r="L1380" s="197"/>
      <c r="M1380" s="197"/>
      <c r="N1380" s="199"/>
      <c r="O1380" s="199"/>
      <c r="P1380" s="199"/>
      <c r="Q1380" s="199"/>
      <c r="R1380" s="197"/>
      <c r="S1380" s="197"/>
      <c r="T1380" s="197"/>
      <c r="U1380" s="197"/>
      <c r="V1380" s="199" t="str">
        <f t="shared" si="272"/>
        <v/>
      </c>
      <c r="W1380" s="199" t="str">
        <f t="shared" si="273"/>
        <v/>
      </c>
      <c r="X1380" s="199" t="str">
        <f t="shared" si="274"/>
        <v/>
      </c>
      <c r="Y1380" s="199" t="str">
        <f t="shared" si="275"/>
        <v/>
      </c>
    </row>
    <row r="1381" spans="1:25" ht="34.5" customHeight="1" x14ac:dyDescent="0.25">
      <c r="A1381" s="197" t="str">
        <f t="shared" si="270"/>
        <v/>
      </c>
      <c r="B1381" s="198"/>
      <c r="C1381" s="198"/>
      <c r="D1381" s="197" t="str">
        <f t="shared" si="269"/>
        <v/>
      </c>
      <c r="E1381" s="198"/>
      <c r="F1381" s="197"/>
      <c r="G1381" s="197" t="str">
        <f t="shared" si="271"/>
        <v/>
      </c>
      <c r="H1381" s="197"/>
      <c r="I1381" s="197"/>
      <c r="J1381" s="197"/>
      <c r="K1381" s="197"/>
      <c r="L1381" s="197"/>
      <c r="M1381" s="197"/>
      <c r="N1381" s="199"/>
      <c r="O1381" s="199"/>
      <c r="P1381" s="199"/>
      <c r="Q1381" s="199"/>
      <c r="R1381" s="197"/>
      <c r="S1381" s="197"/>
      <c r="T1381" s="197"/>
      <c r="U1381" s="197"/>
      <c r="V1381" s="199" t="str">
        <f t="shared" si="272"/>
        <v/>
      </c>
      <c r="W1381" s="199" t="str">
        <f t="shared" si="273"/>
        <v/>
      </c>
      <c r="X1381" s="199" t="str">
        <f t="shared" si="274"/>
        <v/>
      </c>
      <c r="Y1381" s="199" t="str">
        <f t="shared" si="275"/>
        <v/>
      </c>
    </row>
    <row r="1382" spans="1:25" ht="34.5" customHeight="1" x14ac:dyDescent="0.25">
      <c r="A1382" s="197" t="str">
        <f t="shared" si="270"/>
        <v/>
      </c>
      <c r="B1382" s="198"/>
      <c r="C1382" s="198"/>
      <c r="D1382" s="197" t="str">
        <f t="shared" si="269"/>
        <v/>
      </c>
      <c r="E1382" s="198"/>
      <c r="F1382" s="197"/>
      <c r="G1382" s="197" t="str">
        <f t="shared" si="271"/>
        <v/>
      </c>
      <c r="H1382" s="197"/>
      <c r="I1382" s="197"/>
      <c r="J1382" s="197"/>
      <c r="K1382" s="197"/>
      <c r="L1382" s="197"/>
      <c r="M1382" s="197"/>
      <c r="N1382" s="199"/>
      <c r="O1382" s="199"/>
      <c r="P1382" s="199"/>
      <c r="Q1382" s="199"/>
      <c r="R1382" s="197"/>
      <c r="S1382" s="197"/>
      <c r="T1382" s="197"/>
      <c r="U1382" s="197"/>
      <c r="V1382" s="199" t="str">
        <f t="shared" si="272"/>
        <v/>
      </c>
      <c r="W1382" s="199" t="str">
        <f t="shared" si="273"/>
        <v/>
      </c>
      <c r="X1382" s="199" t="str">
        <f t="shared" si="274"/>
        <v/>
      </c>
      <c r="Y1382" s="199" t="str">
        <f t="shared" si="275"/>
        <v/>
      </c>
    </row>
    <row r="1383" spans="1:25" ht="34.5" customHeight="1" x14ac:dyDescent="0.25">
      <c r="A1383" s="197" t="str">
        <f t="shared" si="270"/>
        <v/>
      </c>
      <c r="B1383" s="198"/>
      <c r="C1383" s="198"/>
      <c r="D1383" s="197" t="str">
        <f t="shared" si="269"/>
        <v/>
      </c>
      <c r="E1383" s="198"/>
      <c r="F1383" s="197"/>
      <c r="G1383" s="197" t="str">
        <f t="shared" si="271"/>
        <v/>
      </c>
      <c r="H1383" s="197"/>
      <c r="I1383" s="197"/>
      <c r="J1383" s="197"/>
      <c r="K1383" s="197"/>
      <c r="L1383" s="197"/>
      <c r="M1383" s="197"/>
      <c r="N1383" s="199"/>
      <c r="O1383" s="199"/>
      <c r="P1383" s="199"/>
      <c r="Q1383" s="199"/>
      <c r="R1383" s="197"/>
      <c r="S1383" s="197"/>
      <c r="T1383" s="197"/>
      <c r="U1383" s="197"/>
      <c r="V1383" s="199" t="str">
        <f t="shared" si="272"/>
        <v/>
      </c>
      <c r="W1383" s="199" t="str">
        <f t="shared" si="273"/>
        <v/>
      </c>
      <c r="X1383" s="199" t="str">
        <f t="shared" si="274"/>
        <v/>
      </c>
      <c r="Y1383" s="199" t="str">
        <f t="shared" si="275"/>
        <v/>
      </c>
    </row>
    <row r="1384" spans="1:25" ht="34.5" customHeight="1" x14ac:dyDescent="0.25">
      <c r="A1384" s="197" t="str">
        <f t="shared" si="270"/>
        <v/>
      </c>
      <c r="B1384" s="198"/>
      <c r="C1384" s="198"/>
      <c r="D1384" s="197" t="str">
        <f t="shared" si="269"/>
        <v/>
      </c>
      <c r="E1384" s="198"/>
      <c r="F1384" s="197"/>
      <c r="G1384" s="197" t="str">
        <f t="shared" si="271"/>
        <v/>
      </c>
      <c r="H1384" s="197"/>
      <c r="I1384" s="197"/>
      <c r="J1384" s="197"/>
      <c r="K1384" s="197"/>
      <c r="L1384" s="197"/>
      <c r="M1384" s="197"/>
      <c r="N1384" s="199"/>
      <c r="O1384" s="199"/>
      <c r="P1384" s="199"/>
      <c r="Q1384" s="199"/>
      <c r="R1384" s="197"/>
      <c r="S1384" s="197"/>
      <c r="T1384" s="197"/>
      <c r="U1384" s="197"/>
      <c r="V1384" s="199" t="str">
        <f t="shared" si="272"/>
        <v/>
      </c>
      <c r="W1384" s="199" t="str">
        <f t="shared" si="273"/>
        <v/>
      </c>
      <c r="X1384" s="199" t="str">
        <f t="shared" si="274"/>
        <v/>
      </c>
      <c r="Y1384" s="199" t="str">
        <f t="shared" si="275"/>
        <v/>
      </c>
    </row>
    <row r="1385" spans="1:25" ht="34.5" customHeight="1" x14ac:dyDescent="0.25">
      <c r="A1385" s="197" t="str">
        <f t="shared" si="270"/>
        <v/>
      </c>
      <c r="B1385" s="198"/>
      <c r="C1385" s="198"/>
      <c r="D1385" s="197" t="str">
        <f t="shared" si="269"/>
        <v/>
      </c>
      <c r="E1385" s="198"/>
      <c r="F1385" s="197"/>
      <c r="G1385" s="197" t="str">
        <f t="shared" si="271"/>
        <v/>
      </c>
      <c r="H1385" s="197"/>
      <c r="I1385" s="197"/>
      <c r="J1385" s="197"/>
      <c r="K1385" s="197"/>
      <c r="L1385" s="197"/>
      <c r="M1385" s="197"/>
      <c r="N1385" s="199"/>
      <c r="O1385" s="199"/>
      <c r="P1385" s="199"/>
      <c r="Q1385" s="199"/>
      <c r="R1385" s="197"/>
      <c r="S1385" s="197"/>
      <c r="T1385" s="197"/>
      <c r="U1385" s="197"/>
      <c r="V1385" s="199" t="str">
        <f t="shared" si="272"/>
        <v/>
      </c>
      <c r="W1385" s="199" t="str">
        <f t="shared" si="273"/>
        <v/>
      </c>
      <c r="X1385" s="199" t="str">
        <f t="shared" si="274"/>
        <v/>
      </c>
      <c r="Y1385" s="199" t="str">
        <f t="shared" si="275"/>
        <v/>
      </c>
    </row>
    <row r="1386" spans="1:25" ht="34.5" customHeight="1" x14ac:dyDescent="0.25">
      <c r="A1386" s="197" t="str">
        <f t="shared" si="270"/>
        <v/>
      </c>
      <c r="B1386" s="198"/>
      <c r="C1386" s="198"/>
      <c r="D1386" s="197" t="str">
        <f t="shared" si="269"/>
        <v/>
      </c>
      <c r="E1386" s="198"/>
      <c r="F1386" s="197"/>
      <c r="G1386" s="197" t="str">
        <f t="shared" si="271"/>
        <v/>
      </c>
      <c r="H1386" s="197"/>
      <c r="I1386" s="197"/>
      <c r="J1386" s="197"/>
      <c r="K1386" s="197"/>
      <c r="L1386" s="197"/>
      <c r="M1386" s="197"/>
      <c r="N1386" s="199"/>
      <c r="O1386" s="199"/>
      <c r="P1386" s="199"/>
      <c r="Q1386" s="199"/>
      <c r="R1386" s="197"/>
      <c r="S1386" s="197"/>
      <c r="T1386" s="197"/>
      <c r="U1386" s="197"/>
      <c r="V1386" s="199" t="str">
        <f t="shared" si="272"/>
        <v/>
      </c>
      <c r="W1386" s="199" t="str">
        <f t="shared" si="273"/>
        <v/>
      </c>
      <c r="X1386" s="199" t="str">
        <f t="shared" si="274"/>
        <v/>
      </c>
      <c r="Y1386" s="199" t="str">
        <f t="shared" si="275"/>
        <v/>
      </c>
    </row>
    <row r="1387" spans="1:25" ht="34.5" customHeight="1" x14ac:dyDescent="0.25">
      <c r="A1387" s="197" t="str">
        <f t="shared" si="270"/>
        <v/>
      </c>
      <c r="B1387" s="198"/>
      <c r="C1387" s="198"/>
      <c r="D1387" s="197" t="str">
        <f t="shared" si="269"/>
        <v/>
      </c>
      <c r="E1387" s="198"/>
      <c r="F1387" s="197"/>
      <c r="G1387" s="197" t="str">
        <f t="shared" si="271"/>
        <v/>
      </c>
      <c r="H1387" s="197"/>
      <c r="I1387" s="197"/>
      <c r="J1387" s="197"/>
      <c r="K1387" s="197"/>
      <c r="L1387" s="197"/>
      <c r="M1387" s="197"/>
      <c r="N1387" s="199"/>
      <c r="O1387" s="199"/>
      <c r="P1387" s="199"/>
      <c r="Q1387" s="199"/>
      <c r="R1387" s="197"/>
      <c r="S1387" s="197"/>
      <c r="T1387" s="197"/>
      <c r="U1387" s="197"/>
      <c r="V1387" s="199" t="str">
        <f t="shared" si="272"/>
        <v/>
      </c>
      <c r="W1387" s="199" t="str">
        <f t="shared" si="273"/>
        <v/>
      </c>
      <c r="X1387" s="199" t="str">
        <f t="shared" si="274"/>
        <v/>
      </c>
      <c r="Y1387" s="199" t="str">
        <f t="shared" si="275"/>
        <v/>
      </c>
    </row>
    <row r="1388" spans="1:25" ht="34.5" customHeight="1" x14ac:dyDescent="0.25">
      <c r="A1388" s="197" t="str">
        <f t="shared" si="270"/>
        <v/>
      </c>
      <c r="B1388" s="198"/>
      <c r="C1388" s="198"/>
      <c r="D1388" s="197" t="str">
        <f t="shared" si="269"/>
        <v/>
      </c>
      <c r="E1388" s="198"/>
      <c r="F1388" s="197"/>
      <c r="G1388" s="197" t="str">
        <f t="shared" si="271"/>
        <v/>
      </c>
      <c r="H1388" s="197"/>
      <c r="I1388" s="197"/>
      <c r="J1388" s="197"/>
      <c r="K1388" s="197"/>
      <c r="L1388" s="197"/>
      <c r="M1388" s="197"/>
      <c r="N1388" s="199"/>
      <c r="O1388" s="199"/>
      <c r="P1388" s="199"/>
      <c r="Q1388" s="199"/>
      <c r="R1388" s="197"/>
      <c r="S1388" s="197"/>
      <c r="T1388" s="197"/>
      <c r="U1388" s="197"/>
      <c r="V1388" s="199" t="str">
        <f t="shared" si="272"/>
        <v/>
      </c>
      <c r="W1388" s="199" t="str">
        <f t="shared" si="273"/>
        <v/>
      </c>
      <c r="X1388" s="199" t="str">
        <f t="shared" si="274"/>
        <v/>
      </c>
      <c r="Y1388" s="199" t="str">
        <f t="shared" si="275"/>
        <v/>
      </c>
    </row>
    <row r="1389" spans="1:25" ht="34.5" customHeight="1" x14ac:dyDescent="0.25">
      <c r="A1389" s="197" t="str">
        <f t="shared" si="270"/>
        <v/>
      </c>
      <c r="B1389" s="198"/>
      <c r="C1389" s="198"/>
      <c r="D1389" s="197" t="str">
        <f t="shared" si="269"/>
        <v/>
      </c>
      <c r="E1389" s="198"/>
      <c r="F1389" s="197"/>
      <c r="G1389" s="197" t="str">
        <f t="shared" si="271"/>
        <v/>
      </c>
      <c r="H1389" s="197"/>
      <c r="I1389" s="197"/>
      <c r="J1389" s="197"/>
      <c r="K1389" s="197"/>
      <c r="L1389" s="197"/>
      <c r="M1389" s="197"/>
      <c r="N1389" s="199"/>
      <c r="O1389" s="199"/>
      <c r="P1389" s="199"/>
      <c r="Q1389" s="199"/>
      <c r="R1389" s="197"/>
      <c r="S1389" s="197"/>
      <c r="T1389" s="197"/>
      <c r="U1389" s="197"/>
      <c r="V1389" s="199" t="str">
        <f t="shared" si="272"/>
        <v/>
      </c>
      <c r="W1389" s="199" t="str">
        <f t="shared" si="273"/>
        <v/>
      </c>
      <c r="X1389" s="199" t="str">
        <f t="shared" si="274"/>
        <v/>
      </c>
      <c r="Y1389" s="199" t="str">
        <f t="shared" si="275"/>
        <v/>
      </c>
    </row>
    <row r="1390" spans="1:25" ht="34.5" customHeight="1" x14ac:dyDescent="0.25">
      <c r="A1390" s="197" t="str">
        <f t="shared" si="270"/>
        <v/>
      </c>
      <c r="B1390" s="198"/>
      <c r="C1390" s="198"/>
      <c r="D1390" s="197" t="str">
        <f t="shared" si="269"/>
        <v/>
      </c>
      <c r="E1390" s="198"/>
      <c r="F1390" s="197"/>
      <c r="G1390" s="197" t="str">
        <f t="shared" si="271"/>
        <v/>
      </c>
      <c r="H1390" s="197"/>
      <c r="I1390" s="197"/>
      <c r="J1390" s="197"/>
      <c r="K1390" s="197"/>
      <c r="L1390" s="197"/>
      <c r="M1390" s="197"/>
      <c r="N1390" s="199"/>
      <c r="O1390" s="199"/>
      <c r="P1390" s="199"/>
      <c r="Q1390" s="199"/>
      <c r="R1390" s="197"/>
      <c r="S1390" s="197"/>
      <c r="T1390" s="197"/>
      <c r="U1390" s="197"/>
      <c r="V1390" s="199" t="str">
        <f t="shared" si="272"/>
        <v/>
      </c>
      <c r="W1390" s="199" t="str">
        <f t="shared" si="273"/>
        <v/>
      </c>
      <c r="X1390" s="199" t="str">
        <f t="shared" si="274"/>
        <v/>
      </c>
      <c r="Y1390" s="199" t="str">
        <f t="shared" si="275"/>
        <v/>
      </c>
    </row>
    <row r="1391" spans="1:25" ht="34.5" customHeight="1" x14ac:dyDescent="0.25">
      <c r="A1391" s="197" t="str">
        <f t="shared" si="270"/>
        <v/>
      </c>
      <c r="B1391" s="198"/>
      <c r="C1391" s="198"/>
      <c r="D1391" s="197" t="str">
        <f t="shared" si="269"/>
        <v/>
      </c>
      <c r="E1391" s="198"/>
      <c r="F1391" s="197"/>
      <c r="G1391" s="197" t="str">
        <f t="shared" si="271"/>
        <v/>
      </c>
      <c r="H1391" s="197"/>
      <c r="I1391" s="197"/>
      <c r="J1391" s="197"/>
      <c r="K1391" s="197"/>
      <c r="L1391" s="197"/>
      <c r="M1391" s="197"/>
      <c r="N1391" s="199"/>
      <c r="O1391" s="199"/>
      <c r="P1391" s="199"/>
      <c r="Q1391" s="199"/>
      <c r="R1391" s="197"/>
      <c r="S1391" s="197"/>
      <c r="T1391" s="197"/>
      <c r="U1391" s="197"/>
      <c r="V1391" s="199" t="str">
        <f t="shared" si="272"/>
        <v/>
      </c>
      <c r="W1391" s="199" t="str">
        <f t="shared" si="273"/>
        <v/>
      </c>
      <c r="X1391" s="199" t="str">
        <f t="shared" si="274"/>
        <v/>
      </c>
      <c r="Y1391" s="199" t="str">
        <f t="shared" si="275"/>
        <v/>
      </c>
    </row>
    <row r="1392" spans="1:25" ht="34.5" customHeight="1" x14ac:dyDescent="0.25">
      <c r="A1392" s="197" t="str">
        <f t="shared" si="270"/>
        <v/>
      </c>
      <c r="B1392" s="198"/>
      <c r="C1392" s="198"/>
      <c r="D1392" s="197" t="str">
        <f t="shared" si="269"/>
        <v/>
      </c>
      <c r="E1392" s="198"/>
      <c r="F1392" s="197"/>
      <c r="G1392" s="197" t="str">
        <f t="shared" si="271"/>
        <v/>
      </c>
      <c r="H1392" s="197"/>
      <c r="I1392" s="197"/>
      <c r="J1392" s="197"/>
      <c r="K1392" s="197"/>
      <c r="L1392" s="197"/>
      <c r="M1392" s="197"/>
      <c r="N1392" s="199"/>
      <c r="O1392" s="199"/>
      <c r="P1392" s="199"/>
      <c r="Q1392" s="199"/>
      <c r="R1392" s="197"/>
      <c r="S1392" s="197"/>
      <c r="T1392" s="197"/>
      <c r="U1392" s="197"/>
      <c r="V1392" s="199" t="str">
        <f t="shared" si="272"/>
        <v/>
      </c>
      <c r="W1392" s="199" t="str">
        <f t="shared" si="273"/>
        <v/>
      </c>
      <c r="X1392" s="199" t="str">
        <f t="shared" si="274"/>
        <v/>
      </c>
      <c r="Y1392" s="199" t="str">
        <f t="shared" si="275"/>
        <v/>
      </c>
    </row>
    <row r="1393" spans="1:25" ht="34.5" customHeight="1" x14ac:dyDescent="0.25">
      <c r="A1393" s="197" t="str">
        <f t="shared" si="270"/>
        <v/>
      </c>
      <c r="B1393" s="198"/>
      <c r="C1393" s="198"/>
      <c r="D1393" s="197" t="str">
        <f t="shared" si="269"/>
        <v/>
      </c>
      <c r="E1393" s="198"/>
      <c r="F1393" s="197"/>
      <c r="G1393" s="197" t="str">
        <f t="shared" si="271"/>
        <v/>
      </c>
      <c r="H1393" s="197"/>
      <c r="I1393" s="197"/>
      <c r="J1393" s="197"/>
      <c r="K1393" s="197"/>
      <c r="L1393" s="197"/>
      <c r="M1393" s="197"/>
      <c r="N1393" s="199"/>
      <c r="O1393" s="199"/>
      <c r="P1393" s="199"/>
      <c r="Q1393" s="199"/>
      <c r="R1393" s="197"/>
      <c r="S1393" s="197"/>
      <c r="T1393" s="197"/>
      <c r="U1393" s="197"/>
      <c r="V1393" s="199" t="str">
        <f t="shared" si="272"/>
        <v/>
      </c>
      <c r="W1393" s="199" t="str">
        <f t="shared" si="273"/>
        <v/>
      </c>
      <c r="X1393" s="199" t="str">
        <f t="shared" si="274"/>
        <v/>
      </c>
      <c r="Y1393" s="199" t="str">
        <f t="shared" si="275"/>
        <v/>
      </c>
    </row>
    <row r="1394" spans="1:25" ht="34.5" customHeight="1" x14ac:dyDescent="0.25">
      <c r="A1394" s="197" t="str">
        <f t="shared" si="270"/>
        <v/>
      </c>
      <c r="B1394" s="198"/>
      <c r="C1394" s="198"/>
      <c r="D1394" s="197" t="str">
        <f t="shared" si="269"/>
        <v/>
      </c>
      <c r="E1394" s="198"/>
      <c r="F1394" s="197"/>
      <c r="G1394" s="197" t="str">
        <f t="shared" si="271"/>
        <v/>
      </c>
      <c r="H1394" s="197"/>
      <c r="I1394" s="197"/>
      <c r="J1394" s="197"/>
      <c r="K1394" s="197"/>
      <c r="L1394" s="197"/>
      <c r="M1394" s="197"/>
      <c r="N1394" s="199"/>
      <c r="O1394" s="199"/>
      <c r="P1394" s="199"/>
      <c r="Q1394" s="199"/>
      <c r="R1394" s="197"/>
      <c r="S1394" s="197"/>
      <c r="T1394" s="197"/>
      <c r="U1394" s="197"/>
      <c r="V1394" s="199" t="str">
        <f t="shared" si="272"/>
        <v/>
      </c>
      <c r="W1394" s="199" t="str">
        <f t="shared" si="273"/>
        <v/>
      </c>
      <c r="X1394" s="199" t="str">
        <f t="shared" si="274"/>
        <v/>
      </c>
      <c r="Y1394" s="199" t="str">
        <f t="shared" si="275"/>
        <v/>
      </c>
    </row>
    <row r="1395" spans="1:25" ht="34.5" customHeight="1" x14ac:dyDescent="0.25">
      <c r="A1395" s="197" t="str">
        <f t="shared" si="270"/>
        <v/>
      </c>
      <c r="B1395" s="198"/>
      <c r="C1395" s="198"/>
      <c r="D1395" s="197" t="str">
        <f t="shared" si="269"/>
        <v/>
      </c>
      <c r="E1395" s="198"/>
      <c r="F1395" s="197"/>
      <c r="G1395" s="197" t="str">
        <f t="shared" si="271"/>
        <v/>
      </c>
      <c r="H1395" s="197"/>
      <c r="I1395" s="197"/>
      <c r="J1395" s="197"/>
      <c r="K1395" s="197"/>
      <c r="L1395" s="197"/>
      <c r="M1395" s="197"/>
      <c r="N1395" s="199"/>
      <c r="O1395" s="199"/>
      <c r="P1395" s="199"/>
      <c r="Q1395" s="199"/>
      <c r="R1395" s="197"/>
      <c r="S1395" s="197"/>
      <c r="T1395" s="197"/>
      <c r="U1395" s="197"/>
      <c r="V1395" s="199" t="str">
        <f t="shared" si="272"/>
        <v/>
      </c>
      <c r="W1395" s="199" t="str">
        <f t="shared" si="273"/>
        <v/>
      </c>
      <c r="X1395" s="199" t="str">
        <f t="shared" si="274"/>
        <v/>
      </c>
      <c r="Y1395" s="199" t="str">
        <f t="shared" si="275"/>
        <v/>
      </c>
    </row>
    <row r="1396" spans="1:25" ht="34.5" customHeight="1" x14ac:dyDescent="0.25">
      <c r="A1396" s="197" t="str">
        <f t="shared" si="270"/>
        <v/>
      </c>
      <c r="B1396" s="198"/>
      <c r="C1396" s="198"/>
      <c r="D1396" s="197" t="str">
        <f t="shared" si="269"/>
        <v/>
      </c>
      <c r="E1396" s="198"/>
      <c r="F1396" s="197"/>
      <c r="G1396" s="197" t="str">
        <f t="shared" si="271"/>
        <v/>
      </c>
      <c r="H1396" s="197"/>
      <c r="I1396" s="197"/>
      <c r="J1396" s="197"/>
      <c r="K1396" s="197"/>
      <c r="L1396" s="197"/>
      <c r="M1396" s="197"/>
      <c r="N1396" s="199"/>
      <c r="O1396" s="199"/>
      <c r="P1396" s="199"/>
      <c r="Q1396" s="199"/>
      <c r="R1396" s="197"/>
      <c r="S1396" s="197"/>
      <c r="T1396" s="197"/>
      <c r="U1396" s="197"/>
      <c r="V1396" s="199" t="str">
        <f t="shared" si="272"/>
        <v/>
      </c>
      <c r="W1396" s="199" t="str">
        <f t="shared" si="273"/>
        <v/>
      </c>
      <c r="X1396" s="199" t="str">
        <f t="shared" si="274"/>
        <v/>
      </c>
      <c r="Y1396" s="199" t="str">
        <f t="shared" si="275"/>
        <v/>
      </c>
    </row>
    <row r="1397" spans="1:25" ht="34.5" customHeight="1" x14ac:dyDescent="0.25">
      <c r="A1397" s="197" t="str">
        <f t="shared" si="270"/>
        <v/>
      </c>
      <c r="B1397" s="198"/>
      <c r="C1397" s="198"/>
      <c r="D1397" s="197" t="str">
        <f t="shared" si="269"/>
        <v/>
      </c>
      <c r="E1397" s="198"/>
      <c r="F1397" s="197"/>
      <c r="G1397" s="197" t="str">
        <f t="shared" si="271"/>
        <v/>
      </c>
      <c r="H1397" s="197"/>
      <c r="I1397" s="197"/>
      <c r="J1397" s="197"/>
      <c r="K1397" s="197"/>
      <c r="L1397" s="197"/>
      <c r="M1397" s="197"/>
      <c r="N1397" s="199"/>
      <c r="O1397" s="199"/>
      <c r="P1397" s="199"/>
      <c r="Q1397" s="199"/>
      <c r="R1397" s="197"/>
      <c r="S1397" s="197"/>
      <c r="T1397" s="197"/>
      <c r="U1397" s="197"/>
      <c r="V1397" s="199" t="str">
        <f t="shared" si="272"/>
        <v/>
      </c>
      <c r="W1397" s="199" t="str">
        <f t="shared" si="273"/>
        <v/>
      </c>
      <c r="X1397" s="199" t="str">
        <f t="shared" si="274"/>
        <v/>
      </c>
      <c r="Y1397" s="199" t="str">
        <f t="shared" si="275"/>
        <v/>
      </c>
    </row>
    <row r="1398" spans="1:25" ht="34.5" customHeight="1" x14ac:dyDescent="0.25">
      <c r="A1398" s="197" t="str">
        <f t="shared" si="270"/>
        <v/>
      </c>
      <c r="B1398" s="198"/>
      <c r="C1398" s="198"/>
      <c r="D1398" s="197" t="str">
        <f t="shared" si="269"/>
        <v/>
      </c>
      <c r="E1398" s="198"/>
      <c r="F1398" s="197"/>
      <c r="G1398" s="197" t="str">
        <f t="shared" si="271"/>
        <v/>
      </c>
      <c r="H1398" s="197"/>
      <c r="I1398" s="197"/>
      <c r="J1398" s="197"/>
      <c r="K1398" s="197"/>
      <c r="L1398" s="197"/>
      <c r="M1398" s="197"/>
      <c r="N1398" s="199"/>
      <c r="O1398" s="199"/>
      <c r="P1398" s="199"/>
      <c r="Q1398" s="199"/>
      <c r="R1398" s="197"/>
      <c r="S1398" s="197"/>
      <c r="T1398" s="197"/>
      <c r="U1398" s="197"/>
      <c r="V1398" s="199" t="str">
        <f t="shared" si="272"/>
        <v/>
      </c>
      <c r="W1398" s="199" t="str">
        <f t="shared" si="273"/>
        <v/>
      </c>
      <c r="X1398" s="199" t="str">
        <f t="shared" si="274"/>
        <v/>
      </c>
      <c r="Y1398" s="199" t="str">
        <f t="shared" si="275"/>
        <v/>
      </c>
    </row>
    <row r="1399" spans="1:25" ht="34.5" customHeight="1" x14ac:dyDescent="0.25">
      <c r="A1399" s="197" t="str">
        <f t="shared" si="270"/>
        <v/>
      </c>
      <c r="B1399" s="198"/>
      <c r="C1399" s="198"/>
      <c r="D1399" s="197" t="str">
        <f t="shared" si="269"/>
        <v/>
      </c>
      <c r="E1399" s="198"/>
      <c r="F1399" s="197"/>
      <c r="G1399" s="197" t="str">
        <f t="shared" si="271"/>
        <v/>
      </c>
      <c r="H1399" s="197"/>
      <c r="I1399" s="197"/>
      <c r="J1399" s="197"/>
      <c r="K1399" s="197"/>
      <c r="L1399" s="197"/>
      <c r="M1399" s="197"/>
      <c r="N1399" s="199"/>
      <c r="O1399" s="199"/>
      <c r="P1399" s="199"/>
      <c r="Q1399" s="199"/>
      <c r="R1399" s="197"/>
      <c r="S1399" s="197"/>
      <c r="T1399" s="197"/>
      <c r="U1399" s="197"/>
      <c r="V1399" s="199" t="str">
        <f t="shared" si="272"/>
        <v/>
      </c>
      <c r="W1399" s="199" t="str">
        <f t="shared" si="273"/>
        <v/>
      </c>
      <c r="X1399" s="199" t="str">
        <f t="shared" si="274"/>
        <v/>
      </c>
      <c r="Y1399" s="199" t="str">
        <f t="shared" si="275"/>
        <v/>
      </c>
    </row>
    <row r="1400" spans="1:25" ht="34.5" customHeight="1" x14ac:dyDescent="0.25">
      <c r="A1400" s="197" t="str">
        <f t="shared" si="270"/>
        <v/>
      </c>
      <c r="B1400" s="198"/>
      <c r="C1400" s="198"/>
      <c r="D1400" s="197" t="str">
        <f t="shared" si="269"/>
        <v/>
      </c>
      <c r="E1400" s="198"/>
      <c r="F1400" s="197"/>
      <c r="G1400" s="197" t="str">
        <f t="shared" si="271"/>
        <v/>
      </c>
      <c r="H1400" s="197"/>
      <c r="I1400" s="197"/>
      <c r="J1400" s="197"/>
      <c r="K1400" s="197"/>
      <c r="L1400" s="197"/>
      <c r="M1400" s="197"/>
      <c r="N1400" s="199"/>
      <c r="O1400" s="199"/>
      <c r="P1400" s="199"/>
      <c r="Q1400" s="199"/>
      <c r="R1400" s="197"/>
      <c r="S1400" s="197"/>
      <c r="T1400" s="197"/>
      <c r="U1400" s="197"/>
      <c r="V1400" s="199" t="str">
        <f t="shared" si="272"/>
        <v/>
      </c>
      <c r="W1400" s="199" t="str">
        <f t="shared" si="273"/>
        <v/>
      </c>
      <c r="X1400" s="199" t="str">
        <f t="shared" si="274"/>
        <v/>
      </c>
      <c r="Y1400" s="199" t="str">
        <f t="shared" si="275"/>
        <v/>
      </c>
    </row>
    <row r="1401" spans="1:25" ht="34.5" customHeight="1" x14ac:dyDescent="0.25">
      <c r="A1401" s="197" t="str">
        <f t="shared" si="270"/>
        <v/>
      </c>
      <c r="B1401" s="198"/>
      <c r="C1401" s="198"/>
      <c r="D1401" s="197" t="str">
        <f t="shared" si="269"/>
        <v/>
      </c>
      <c r="E1401" s="198"/>
      <c r="F1401" s="197"/>
      <c r="G1401" s="197" t="str">
        <f t="shared" si="271"/>
        <v/>
      </c>
      <c r="H1401" s="197"/>
      <c r="I1401" s="197"/>
      <c r="J1401" s="197"/>
      <c r="K1401" s="197"/>
      <c r="L1401" s="197"/>
      <c r="M1401" s="197"/>
      <c r="N1401" s="199"/>
      <c r="O1401" s="199"/>
      <c r="P1401" s="199"/>
      <c r="Q1401" s="199"/>
      <c r="R1401" s="197"/>
      <c r="S1401" s="197"/>
      <c r="T1401" s="197"/>
      <c r="U1401" s="197"/>
      <c r="V1401" s="199" t="str">
        <f t="shared" si="272"/>
        <v/>
      </c>
      <c r="W1401" s="199" t="str">
        <f t="shared" si="273"/>
        <v/>
      </c>
      <c r="X1401" s="199" t="str">
        <f t="shared" si="274"/>
        <v/>
      </c>
      <c r="Y1401" s="199" t="str">
        <f t="shared" si="275"/>
        <v/>
      </c>
    </row>
    <row r="1402" spans="1:25" ht="34.5" customHeight="1" x14ac:dyDescent="0.25">
      <c r="A1402" s="197" t="str">
        <f t="shared" si="270"/>
        <v/>
      </c>
      <c r="B1402" s="198"/>
      <c r="C1402" s="198"/>
      <c r="D1402" s="197" t="str">
        <f t="shared" si="269"/>
        <v/>
      </c>
      <c r="E1402" s="198"/>
      <c r="F1402" s="197"/>
      <c r="G1402" s="197" t="str">
        <f t="shared" si="271"/>
        <v/>
      </c>
      <c r="H1402" s="197"/>
      <c r="I1402" s="197"/>
      <c r="J1402" s="197"/>
      <c r="K1402" s="197"/>
      <c r="L1402" s="197"/>
      <c r="M1402" s="197"/>
      <c r="N1402" s="199"/>
      <c r="O1402" s="199"/>
      <c r="P1402" s="199"/>
      <c r="Q1402" s="199"/>
      <c r="R1402" s="197"/>
      <c r="S1402" s="197"/>
      <c r="T1402" s="197"/>
      <c r="U1402" s="197"/>
      <c r="V1402" s="199" t="str">
        <f t="shared" si="272"/>
        <v/>
      </c>
      <c r="W1402" s="199" t="str">
        <f t="shared" si="273"/>
        <v/>
      </c>
      <c r="X1402" s="199" t="str">
        <f t="shared" si="274"/>
        <v/>
      </c>
      <c r="Y1402" s="199" t="str">
        <f t="shared" si="275"/>
        <v/>
      </c>
    </row>
    <row r="1403" spans="1:25" ht="34.5" customHeight="1" x14ac:dyDescent="0.25">
      <c r="A1403" s="197" t="str">
        <f t="shared" si="270"/>
        <v/>
      </c>
      <c r="B1403" s="198"/>
      <c r="C1403" s="198"/>
      <c r="D1403" s="197" t="str">
        <f t="shared" si="269"/>
        <v/>
      </c>
      <c r="E1403" s="198"/>
      <c r="F1403" s="197"/>
      <c r="G1403" s="197" t="str">
        <f t="shared" si="271"/>
        <v/>
      </c>
      <c r="H1403" s="197"/>
      <c r="I1403" s="197"/>
      <c r="J1403" s="197"/>
      <c r="K1403" s="197"/>
      <c r="L1403" s="197"/>
      <c r="M1403" s="197"/>
      <c r="N1403" s="199"/>
      <c r="O1403" s="199"/>
      <c r="P1403" s="199"/>
      <c r="Q1403" s="199"/>
      <c r="R1403" s="197"/>
      <c r="S1403" s="197"/>
      <c r="T1403" s="197"/>
      <c r="U1403" s="197"/>
      <c r="V1403" s="199" t="str">
        <f t="shared" si="272"/>
        <v/>
      </c>
      <c r="W1403" s="199" t="str">
        <f t="shared" si="273"/>
        <v/>
      </c>
      <c r="X1403" s="199" t="str">
        <f t="shared" si="274"/>
        <v/>
      </c>
      <c r="Y1403" s="199" t="str">
        <f t="shared" si="275"/>
        <v/>
      </c>
    </row>
    <row r="1404" spans="1:25" ht="34.5" customHeight="1" x14ac:dyDescent="0.25">
      <c r="A1404" s="197" t="str">
        <f t="shared" si="270"/>
        <v/>
      </c>
      <c r="B1404" s="198"/>
      <c r="C1404" s="198"/>
      <c r="D1404" s="197" t="str">
        <f t="shared" si="269"/>
        <v/>
      </c>
      <c r="E1404" s="198"/>
      <c r="F1404" s="197"/>
      <c r="G1404" s="197" t="str">
        <f t="shared" si="271"/>
        <v/>
      </c>
      <c r="H1404" s="197"/>
      <c r="I1404" s="197"/>
      <c r="J1404" s="197"/>
      <c r="K1404" s="197"/>
      <c r="L1404" s="197"/>
      <c r="M1404" s="197"/>
      <c r="N1404" s="199"/>
      <c r="O1404" s="199"/>
      <c r="P1404" s="199"/>
      <c r="Q1404" s="199"/>
      <c r="R1404" s="197"/>
      <c r="S1404" s="197"/>
      <c r="T1404" s="197"/>
      <c r="U1404" s="197"/>
      <c r="V1404" s="199" t="str">
        <f t="shared" si="272"/>
        <v/>
      </c>
      <c r="W1404" s="199" t="str">
        <f t="shared" si="273"/>
        <v/>
      </c>
      <c r="X1404" s="199" t="str">
        <f t="shared" si="274"/>
        <v/>
      </c>
      <c r="Y1404" s="199" t="str">
        <f t="shared" si="275"/>
        <v/>
      </c>
    </row>
    <row r="1405" spans="1:25" ht="34.5" customHeight="1" x14ac:dyDescent="0.25">
      <c r="A1405" s="197" t="str">
        <f t="shared" si="270"/>
        <v/>
      </c>
      <c r="B1405" s="198"/>
      <c r="C1405" s="198"/>
      <c r="D1405" s="197" t="str">
        <f t="shared" si="269"/>
        <v/>
      </c>
      <c r="E1405" s="198"/>
      <c r="F1405" s="197"/>
      <c r="G1405" s="197" t="str">
        <f t="shared" si="271"/>
        <v/>
      </c>
      <c r="H1405" s="197"/>
      <c r="I1405" s="197"/>
      <c r="J1405" s="197"/>
      <c r="K1405" s="197"/>
      <c r="L1405" s="197"/>
      <c r="M1405" s="197"/>
      <c r="N1405" s="199"/>
      <c r="O1405" s="199"/>
      <c r="P1405" s="199"/>
      <c r="Q1405" s="199"/>
      <c r="R1405" s="197"/>
      <c r="S1405" s="197"/>
      <c r="T1405" s="197"/>
      <c r="U1405" s="197"/>
      <c r="V1405" s="199" t="str">
        <f t="shared" si="272"/>
        <v/>
      </c>
      <c r="W1405" s="199" t="str">
        <f t="shared" si="273"/>
        <v/>
      </c>
      <c r="X1405" s="199" t="str">
        <f t="shared" si="274"/>
        <v/>
      </c>
      <c r="Y1405" s="199" t="str">
        <f t="shared" si="275"/>
        <v/>
      </c>
    </row>
    <row r="1406" spans="1:25" ht="34.5" customHeight="1" x14ac:dyDescent="0.25">
      <c r="A1406" s="197" t="str">
        <f t="shared" si="270"/>
        <v/>
      </c>
      <c r="B1406" s="198"/>
      <c r="C1406" s="198"/>
      <c r="D1406" s="197" t="str">
        <f t="shared" si="269"/>
        <v/>
      </c>
      <c r="E1406" s="198"/>
      <c r="F1406" s="197"/>
      <c r="G1406" s="197" t="str">
        <f t="shared" si="271"/>
        <v/>
      </c>
      <c r="H1406" s="197"/>
      <c r="I1406" s="197"/>
      <c r="J1406" s="197"/>
      <c r="K1406" s="197"/>
      <c r="L1406" s="197"/>
      <c r="M1406" s="197"/>
      <c r="N1406" s="199"/>
      <c r="O1406" s="199"/>
      <c r="P1406" s="199"/>
      <c r="Q1406" s="199"/>
      <c r="R1406" s="197"/>
      <c r="S1406" s="197"/>
      <c r="T1406" s="197"/>
      <c r="U1406" s="197"/>
      <c r="V1406" s="199" t="str">
        <f t="shared" si="272"/>
        <v/>
      </c>
      <c r="W1406" s="199" t="str">
        <f t="shared" si="273"/>
        <v/>
      </c>
      <c r="X1406" s="199" t="str">
        <f t="shared" si="274"/>
        <v/>
      </c>
      <c r="Y1406" s="199" t="str">
        <f t="shared" si="275"/>
        <v/>
      </c>
    </row>
    <row r="1407" spans="1:25" ht="34.5" customHeight="1" x14ac:dyDescent="0.25">
      <c r="A1407" s="197" t="str">
        <f t="shared" si="270"/>
        <v/>
      </c>
      <c r="B1407" s="198"/>
      <c r="C1407" s="198"/>
      <c r="D1407" s="197" t="str">
        <f t="shared" si="269"/>
        <v/>
      </c>
      <c r="E1407" s="198"/>
      <c r="F1407" s="197"/>
      <c r="G1407" s="197" t="str">
        <f t="shared" si="271"/>
        <v/>
      </c>
      <c r="H1407" s="197"/>
      <c r="I1407" s="197"/>
      <c r="J1407" s="197"/>
      <c r="K1407" s="197"/>
      <c r="L1407" s="197"/>
      <c r="M1407" s="197"/>
      <c r="N1407" s="199"/>
      <c r="O1407" s="199"/>
      <c r="P1407" s="199"/>
      <c r="Q1407" s="199"/>
      <c r="R1407" s="197"/>
      <c r="S1407" s="197"/>
      <c r="T1407" s="197"/>
      <c r="U1407" s="197"/>
      <c r="V1407" s="199" t="str">
        <f t="shared" si="272"/>
        <v/>
      </c>
      <c r="W1407" s="199" t="str">
        <f t="shared" si="273"/>
        <v/>
      </c>
      <c r="X1407" s="199" t="str">
        <f t="shared" si="274"/>
        <v/>
      </c>
      <c r="Y1407" s="199" t="str">
        <f t="shared" si="275"/>
        <v/>
      </c>
    </row>
    <row r="1408" spans="1:25" ht="34.5" customHeight="1" x14ac:dyDescent="0.25">
      <c r="A1408" s="197" t="str">
        <f t="shared" si="270"/>
        <v/>
      </c>
      <c r="B1408" s="198"/>
      <c r="C1408" s="198"/>
      <c r="D1408" s="197" t="str">
        <f t="shared" si="269"/>
        <v/>
      </c>
      <c r="E1408" s="198"/>
      <c r="F1408" s="197"/>
      <c r="G1408" s="197" t="str">
        <f t="shared" si="271"/>
        <v/>
      </c>
      <c r="H1408" s="197"/>
      <c r="I1408" s="197"/>
      <c r="J1408" s="197"/>
      <c r="K1408" s="197"/>
      <c r="L1408" s="197"/>
      <c r="M1408" s="197"/>
      <c r="N1408" s="199"/>
      <c r="O1408" s="199"/>
      <c r="P1408" s="199"/>
      <c r="Q1408" s="199"/>
      <c r="R1408" s="197"/>
      <c r="S1408" s="197"/>
      <c r="T1408" s="197"/>
      <c r="U1408" s="197"/>
      <c r="V1408" s="199" t="str">
        <f t="shared" si="272"/>
        <v/>
      </c>
      <c r="W1408" s="199" t="str">
        <f t="shared" si="273"/>
        <v/>
      </c>
      <c r="X1408" s="199" t="str">
        <f t="shared" si="274"/>
        <v/>
      </c>
      <c r="Y1408" s="199" t="str">
        <f t="shared" si="275"/>
        <v/>
      </c>
    </row>
    <row r="1409" spans="1:25" ht="34.5" customHeight="1" x14ac:dyDescent="0.25">
      <c r="A1409" s="197" t="str">
        <f t="shared" si="270"/>
        <v/>
      </c>
      <c r="B1409" s="198"/>
      <c r="C1409" s="198"/>
      <c r="D1409" s="197" t="str">
        <f t="shared" si="269"/>
        <v/>
      </c>
      <c r="E1409" s="198"/>
      <c r="F1409" s="197"/>
      <c r="G1409" s="197" t="str">
        <f t="shared" si="271"/>
        <v/>
      </c>
      <c r="H1409" s="197"/>
      <c r="I1409" s="197"/>
      <c r="J1409" s="197"/>
      <c r="K1409" s="197"/>
      <c r="L1409" s="197"/>
      <c r="M1409" s="197"/>
      <c r="N1409" s="199"/>
      <c r="O1409" s="199"/>
      <c r="P1409" s="199"/>
      <c r="Q1409" s="199"/>
      <c r="R1409" s="197"/>
      <c r="S1409" s="197"/>
      <c r="T1409" s="197"/>
      <c r="U1409" s="197"/>
      <c r="V1409" s="199" t="str">
        <f t="shared" si="272"/>
        <v/>
      </c>
      <c r="W1409" s="199" t="str">
        <f t="shared" si="273"/>
        <v/>
      </c>
      <c r="X1409" s="199" t="str">
        <f t="shared" si="274"/>
        <v/>
      </c>
      <c r="Y1409" s="199" t="str">
        <f t="shared" si="275"/>
        <v/>
      </c>
    </row>
    <row r="1410" spans="1:25" ht="34.5" customHeight="1" x14ac:dyDescent="0.25">
      <c r="A1410" s="197" t="str">
        <f t="shared" si="270"/>
        <v/>
      </c>
      <c r="B1410" s="198"/>
      <c r="C1410" s="198"/>
      <c r="D1410" s="197" t="str">
        <f t="shared" si="269"/>
        <v/>
      </c>
      <c r="E1410" s="198"/>
      <c r="F1410" s="197"/>
      <c r="G1410" s="197" t="str">
        <f t="shared" si="271"/>
        <v/>
      </c>
      <c r="H1410" s="197"/>
      <c r="I1410" s="197"/>
      <c r="J1410" s="197"/>
      <c r="K1410" s="197"/>
      <c r="L1410" s="197"/>
      <c r="M1410" s="197"/>
      <c r="N1410" s="199"/>
      <c r="O1410" s="199"/>
      <c r="P1410" s="199"/>
      <c r="Q1410" s="199"/>
      <c r="R1410" s="197"/>
      <c r="S1410" s="197"/>
      <c r="T1410" s="197"/>
      <c r="U1410" s="197"/>
      <c r="V1410" s="199" t="str">
        <f t="shared" si="272"/>
        <v/>
      </c>
      <c r="W1410" s="199" t="str">
        <f t="shared" si="273"/>
        <v/>
      </c>
      <c r="X1410" s="199" t="str">
        <f t="shared" si="274"/>
        <v/>
      </c>
      <c r="Y1410" s="199" t="str">
        <f t="shared" si="275"/>
        <v/>
      </c>
    </row>
    <row r="1411" spans="1:25" ht="34.5" customHeight="1" x14ac:dyDescent="0.25">
      <c r="A1411" s="197" t="str">
        <f t="shared" si="270"/>
        <v/>
      </c>
      <c r="B1411" s="198"/>
      <c r="C1411" s="198"/>
      <c r="D1411" s="197" t="str">
        <f t="shared" si="269"/>
        <v/>
      </c>
      <c r="E1411" s="198"/>
      <c r="F1411" s="197"/>
      <c r="G1411" s="197" t="str">
        <f t="shared" si="271"/>
        <v/>
      </c>
      <c r="H1411" s="197"/>
      <c r="I1411" s="197"/>
      <c r="J1411" s="197"/>
      <c r="K1411" s="197"/>
      <c r="L1411" s="197"/>
      <c r="M1411" s="197"/>
      <c r="N1411" s="199"/>
      <c r="O1411" s="199"/>
      <c r="P1411" s="199"/>
      <c r="Q1411" s="199"/>
      <c r="R1411" s="197"/>
      <c r="S1411" s="197"/>
      <c r="T1411" s="197"/>
      <c r="U1411" s="197"/>
      <c r="V1411" s="199" t="str">
        <f t="shared" si="272"/>
        <v/>
      </c>
      <c r="W1411" s="199" t="str">
        <f t="shared" si="273"/>
        <v/>
      </c>
      <c r="X1411" s="199" t="str">
        <f t="shared" si="274"/>
        <v/>
      </c>
      <c r="Y1411" s="199" t="str">
        <f t="shared" si="275"/>
        <v/>
      </c>
    </row>
    <row r="1412" spans="1:25" ht="34.5" customHeight="1" x14ac:dyDescent="0.25">
      <c r="A1412" s="197" t="str">
        <f t="shared" si="270"/>
        <v/>
      </c>
      <c r="B1412" s="198"/>
      <c r="C1412" s="198"/>
      <c r="D1412" s="197" t="str">
        <f t="shared" si="269"/>
        <v/>
      </c>
      <c r="E1412" s="198"/>
      <c r="F1412" s="197"/>
      <c r="G1412" s="197" t="str">
        <f t="shared" si="271"/>
        <v/>
      </c>
      <c r="H1412" s="197"/>
      <c r="I1412" s="197"/>
      <c r="J1412" s="197"/>
      <c r="K1412" s="197"/>
      <c r="L1412" s="197"/>
      <c r="M1412" s="197"/>
      <c r="N1412" s="199"/>
      <c r="O1412" s="199"/>
      <c r="P1412" s="199"/>
      <c r="Q1412" s="199"/>
      <c r="R1412" s="197"/>
      <c r="S1412" s="197"/>
      <c r="T1412" s="197"/>
      <c r="U1412" s="197"/>
      <c r="V1412" s="199" t="str">
        <f t="shared" si="272"/>
        <v/>
      </c>
      <c r="W1412" s="199" t="str">
        <f t="shared" si="273"/>
        <v/>
      </c>
      <c r="X1412" s="199" t="str">
        <f t="shared" si="274"/>
        <v/>
      </c>
      <c r="Y1412" s="199" t="str">
        <f t="shared" si="275"/>
        <v/>
      </c>
    </row>
    <row r="1413" spans="1:25" ht="34.5" customHeight="1" x14ac:dyDescent="0.25">
      <c r="A1413" s="197" t="str">
        <f t="shared" si="270"/>
        <v/>
      </c>
      <c r="B1413" s="198"/>
      <c r="C1413" s="198"/>
      <c r="D1413" s="197" t="str">
        <f t="shared" ref="D1413:D1476" si="276">IF(E1413="","",WEEKNUM(E1413,21))</f>
        <v/>
      </c>
      <c r="E1413" s="198"/>
      <c r="F1413" s="197"/>
      <c r="G1413" s="197" t="str">
        <f t="shared" si="271"/>
        <v/>
      </c>
      <c r="H1413" s="197"/>
      <c r="I1413" s="197"/>
      <c r="J1413" s="197"/>
      <c r="K1413" s="197"/>
      <c r="L1413" s="197"/>
      <c r="M1413" s="197"/>
      <c r="N1413" s="199"/>
      <c r="O1413" s="199"/>
      <c r="P1413" s="199"/>
      <c r="Q1413" s="199"/>
      <c r="R1413" s="197"/>
      <c r="S1413" s="197"/>
      <c r="T1413" s="197"/>
      <c r="U1413" s="197"/>
      <c r="V1413" s="199" t="str">
        <f t="shared" si="272"/>
        <v/>
      </c>
      <c r="W1413" s="199" t="str">
        <f t="shared" si="273"/>
        <v/>
      </c>
      <c r="X1413" s="199" t="str">
        <f t="shared" si="274"/>
        <v/>
      </c>
      <c r="Y1413" s="199" t="str">
        <f t="shared" si="275"/>
        <v/>
      </c>
    </row>
    <row r="1414" spans="1:25" ht="34.5" customHeight="1" x14ac:dyDescent="0.25">
      <c r="A1414" s="197" t="str">
        <f t="shared" si="270"/>
        <v/>
      </c>
      <c r="B1414" s="198"/>
      <c r="C1414" s="198"/>
      <c r="D1414" s="197" t="str">
        <f t="shared" si="276"/>
        <v/>
      </c>
      <c r="E1414" s="198"/>
      <c r="F1414" s="197"/>
      <c r="G1414" s="197" t="str">
        <f t="shared" si="271"/>
        <v/>
      </c>
      <c r="H1414" s="197"/>
      <c r="I1414" s="197"/>
      <c r="J1414" s="197"/>
      <c r="K1414" s="197"/>
      <c r="L1414" s="197"/>
      <c r="M1414" s="197"/>
      <c r="N1414" s="199"/>
      <c r="O1414" s="199"/>
      <c r="P1414" s="199"/>
      <c r="Q1414" s="199"/>
      <c r="R1414" s="197"/>
      <c r="S1414" s="197"/>
      <c r="T1414" s="197"/>
      <c r="U1414" s="197"/>
      <c r="V1414" s="199" t="str">
        <f t="shared" si="272"/>
        <v/>
      </c>
      <c r="W1414" s="199" t="str">
        <f t="shared" si="273"/>
        <v/>
      </c>
      <c r="X1414" s="199" t="str">
        <f t="shared" si="274"/>
        <v/>
      </c>
      <c r="Y1414" s="199" t="str">
        <f t="shared" si="275"/>
        <v/>
      </c>
    </row>
    <row r="1415" spans="1:25" ht="34.5" customHeight="1" x14ac:dyDescent="0.25">
      <c r="A1415" s="197" t="str">
        <f t="shared" si="270"/>
        <v/>
      </c>
      <c r="B1415" s="198"/>
      <c r="C1415" s="198"/>
      <c r="D1415" s="197" t="str">
        <f t="shared" si="276"/>
        <v/>
      </c>
      <c r="E1415" s="198"/>
      <c r="F1415" s="197"/>
      <c r="G1415" s="197" t="str">
        <f t="shared" si="271"/>
        <v/>
      </c>
      <c r="H1415" s="197"/>
      <c r="I1415" s="197"/>
      <c r="J1415" s="197"/>
      <c r="K1415" s="197"/>
      <c r="L1415" s="197"/>
      <c r="M1415" s="197"/>
      <c r="N1415" s="199"/>
      <c r="O1415" s="199"/>
      <c r="P1415" s="199"/>
      <c r="Q1415" s="199"/>
      <c r="R1415" s="197"/>
      <c r="S1415" s="197"/>
      <c r="T1415" s="197"/>
      <c r="U1415" s="197"/>
      <c r="V1415" s="199" t="str">
        <f t="shared" si="272"/>
        <v/>
      </c>
      <c r="W1415" s="199" t="str">
        <f t="shared" si="273"/>
        <v/>
      </c>
      <c r="X1415" s="199" t="str">
        <f t="shared" si="274"/>
        <v/>
      </c>
      <c r="Y1415" s="199" t="str">
        <f t="shared" si="275"/>
        <v/>
      </c>
    </row>
    <row r="1416" spans="1:25" ht="34.5" customHeight="1" x14ac:dyDescent="0.25">
      <c r="A1416" s="197" t="str">
        <f t="shared" ref="A1416:A1479" si="277">IF(B1416="","",WEEKNUM(B1416,21))</f>
        <v/>
      </c>
      <c r="B1416" s="198"/>
      <c r="C1416" s="198"/>
      <c r="D1416" s="197" t="str">
        <f t="shared" si="276"/>
        <v/>
      </c>
      <c r="E1416" s="198"/>
      <c r="F1416" s="197"/>
      <c r="G1416" s="197" t="str">
        <f t="shared" si="271"/>
        <v/>
      </c>
      <c r="H1416" s="197"/>
      <c r="I1416" s="197"/>
      <c r="J1416" s="197"/>
      <c r="K1416" s="197"/>
      <c r="L1416" s="197"/>
      <c r="M1416" s="197"/>
      <c r="N1416" s="199"/>
      <c r="O1416" s="199"/>
      <c r="P1416" s="199"/>
      <c r="Q1416" s="199"/>
      <c r="R1416" s="197"/>
      <c r="S1416" s="197"/>
      <c r="T1416" s="197"/>
      <c r="U1416" s="197"/>
      <c r="V1416" s="199" t="str">
        <f t="shared" si="272"/>
        <v/>
      </c>
      <c r="W1416" s="199" t="str">
        <f t="shared" si="273"/>
        <v/>
      </c>
      <c r="X1416" s="199" t="str">
        <f t="shared" si="274"/>
        <v/>
      </c>
      <c r="Y1416" s="199" t="str">
        <f t="shared" si="275"/>
        <v/>
      </c>
    </row>
    <row r="1417" spans="1:25" ht="34.5" customHeight="1" x14ac:dyDescent="0.25">
      <c r="A1417" s="197" t="str">
        <f t="shared" si="277"/>
        <v/>
      </c>
      <c r="B1417" s="198"/>
      <c r="C1417" s="198"/>
      <c r="D1417" s="197" t="str">
        <f t="shared" si="276"/>
        <v/>
      </c>
      <c r="E1417" s="198"/>
      <c r="F1417" s="197"/>
      <c r="G1417" s="197" t="str">
        <f t="shared" si="271"/>
        <v/>
      </c>
      <c r="H1417" s="197"/>
      <c r="I1417" s="197"/>
      <c r="J1417" s="197"/>
      <c r="K1417" s="197"/>
      <c r="L1417" s="197"/>
      <c r="M1417" s="197"/>
      <c r="N1417" s="199"/>
      <c r="O1417" s="199"/>
      <c r="P1417" s="199"/>
      <c r="Q1417" s="199"/>
      <c r="R1417" s="197"/>
      <c r="S1417" s="197"/>
      <c r="T1417" s="197"/>
      <c r="U1417" s="197"/>
      <c r="V1417" s="199" t="str">
        <f t="shared" si="272"/>
        <v/>
      </c>
      <c r="W1417" s="199" t="str">
        <f t="shared" si="273"/>
        <v/>
      </c>
      <c r="X1417" s="199" t="str">
        <f t="shared" si="274"/>
        <v/>
      </c>
      <c r="Y1417" s="199" t="str">
        <f t="shared" si="275"/>
        <v/>
      </c>
    </row>
    <row r="1418" spans="1:25" ht="34.5" customHeight="1" x14ac:dyDescent="0.25">
      <c r="A1418" s="197" t="str">
        <f t="shared" si="277"/>
        <v/>
      </c>
      <c r="B1418" s="198"/>
      <c r="C1418" s="198"/>
      <c r="D1418" s="197" t="str">
        <f t="shared" si="276"/>
        <v/>
      </c>
      <c r="E1418" s="198"/>
      <c r="F1418" s="197"/>
      <c r="G1418" s="197" t="str">
        <f t="shared" si="271"/>
        <v/>
      </c>
      <c r="H1418" s="197"/>
      <c r="I1418" s="197"/>
      <c r="J1418" s="197"/>
      <c r="K1418" s="197"/>
      <c r="L1418" s="197"/>
      <c r="M1418" s="197"/>
      <c r="N1418" s="199"/>
      <c r="O1418" s="199"/>
      <c r="P1418" s="199"/>
      <c r="Q1418" s="199"/>
      <c r="R1418" s="197"/>
      <c r="S1418" s="197"/>
      <c r="T1418" s="197"/>
      <c r="U1418" s="197"/>
      <c r="V1418" s="199" t="str">
        <f t="shared" si="272"/>
        <v/>
      </c>
      <c r="W1418" s="199" t="str">
        <f t="shared" si="273"/>
        <v/>
      </c>
      <c r="X1418" s="199" t="str">
        <f t="shared" si="274"/>
        <v/>
      </c>
      <c r="Y1418" s="199" t="str">
        <f t="shared" si="275"/>
        <v/>
      </c>
    </row>
    <row r="1419" spans="1:25" ht="34.5" customHeight="1" x14ac:dyDescent="0.25">
      <c r="A1419" s="197" t="str">
        <f t="shared" si="277"/>
        <v/>
      </c>
      <c r="B1419" s="198"/>
      <c r="C1419" s="198"/>
      <c r="D1419" s="197" t="str">
        <f t="shared" si="276"/>
        <v/>
      </c>
      <c r="E1419" s="198"/>
      <c r="F1419" s="197"/>
      <c r="G1419" s="197" t="str">
        <f t="shared" si="271"/>
        <v/>
      </c>
      <c r="H1419" s="197"/>
      <c r="I1419" s="197"/>
      <c r="J1419" s="197"/>
      <c r="K1419" s="197"/>
      <c r="L1419" s="197"/>
      <c r="M1419" s="197"/>
      <c r="N1419" s="199"/>
      <c r="O1419" s="199"/>
      <c r="P1419" s="199"/>
      <c r="Q1419" s="199"/>
      <c r="R1419" s="197"/>
      <c r="S1419" s="197"/>
      <c r="T1419" s="197"/>
      <c r="U1419" s="197"/>
      <c r="V1419" s="199" t="str">
        <f t="shared" si="272"/>
        <v/>
      </c>
      <c r="W1419" s="199" t="str">
        <f t="shared" si="273"/>
        <v/>
      </c>
      <c r="X1419" s="199" t="str">
        <f t="shared" si="274"/>
        <v/>
      </c>
      <c r="Y1419" s="199" t="str">
        <f t="shared" si="275"/>
        <v/>
      </c>
    </row>
    <row r="1420" spans="1:25" ht="34.5" customHeight="1" x14ac:dyDescent="0.25">
      <c r="A1420" s="197" t="str">
        <f t="shared" si="277"/>
        <v/>
      </c>
      <c r="B1420" s="198"/>
      <c r="C1420" s="198"/>
      <c r="D1420" s="197" t="str">
        <f t="shared" si="276"/>
        <v/>
      </c>
      <c r="E1420" s="198"/>
      <c r="F1420" s="197"/>
      <c r="G1420" s="197" t="str">
        <f t="shared" si="271"/>
        <v/>
      </c>
      <c r="H1420" s="197"/>
      <c r="I1420" s="197"/>
      <c r="J1420" s="197"/>
      <c r="K1420" s="197"/>
      <c r="L1420" s="197"/>
      <c r="M1420" s="197"/>
      <c r="N1420" s="199"/>
      <c r="O1420" s="199"/>
      <c r="P1420" s="199"/>
      <c r="Q1420" s="199"/>
      <c r="R1420" s="197"/>
      <c r="S1420" s="197"/>
      <c r="T1420" s="197"/>
      <c r="U1420" s="197"/>
      <c r="V1420" s="199" t="str">
        <f t="shared" si="272"/>
        <v/>
      </c>
      <c r="W1420" s="199" t="str">
        <f t="shared" si="273"/>
        <v/>
      </c>
      <c r="X1420" s="199" t="str">
        <f t="shared" si="274"/>
        <v/>
      </c>
      <c r="Y1420" s="199" t="str">
        <f t="shared" si="275"/>
        <v/>
      </c>
    </row>
    <row r="1421" spans="1:25" ht="34.5" customHeight="1" x14ac:dyDescent="0.25">
      <c r="A1421" s="197" t="str">
        <f t="shared" si="277"/>
        <v/>
      </c>
      <c r="B1421" s="198"/>
      <c r="C1421" s="198"/>
      <c r="D1421" s="197" t="str">
        <f t="shared" si="276"/>
        <v/>
      </c>
      <c r="E1421" s="198"/>
      <c r="F1421" s="197"/>
      <c r="G1421" s="197" t="str">
        <f t="shared" si="271"/>
        <v/>
      </c>
      <c r="H1421" s="197"/>
      <c r="I1421" s="197"/>
      <c r="J1421" s="197"/>
      <c r="K1421" s="197"/>
      <c r="L1421" s="197"/>
      <c r="M1421" s="197"/>
      <c r="N1421" s="199"/>
      <c r="O1421" s="199"/>
      <c r="P1421" s="199"/>
      <c r="Q1421" s="199"/>
      <c r="R1421" s="197"/>
      <c r="S1421" s="197"/>
      <c r="T1421" s="197"/>
      <c r="U1421" s="197"/>
      <c r="V1421" s="199" t="str">
        <f t="shared" si="272"/>
        <v/>
      </c>
      <c r="W1421" s="199" t="str">
        <f t="shared" si="273"/>
        <v/>
      </c>
      <c r="X1421" s="199" t="str">
        <f t="shared" si="274"/>
        <v/>
      </c>
      <c r="Y1421" s="199" t="str">
        <f t="shared" si="275"/>
        <v/>
      </c>
    </row>
    <row r="1422" spans="1:25" ht="34.5" customHeight="1" x14ac:dyDescent="0.25">
      <c r="A1422" s="197" t="str">
        <f t="shared" si="277"/>
        <v/>
      </c>
      <c r="B1422" s="198"/>
      <c r="C1422" s="198"/>
      <c r="D1422" s="197" t="str">
        <f t="shared" si="276"/>
        <v/>
      </c>
      <c r="E1422" s="198"/>
      <c r="F1422" s="197"/>
      <c r="G1422" s="197" t="str">
        <f t="shared" si="271"/>
        <v/>
      </c>
      <c r="H1422" s="197"/>
      <c r="I1422" s="197"/>
      <c r="J1422" s="197"/>
      <c r="K1422" s="197"/>
      <c r="L1422" s="197"/>
      <c r="M1422" s="197"/>
      <c r="N1422" s="199"/>
      <c r="O1422" s="199"/>
      <c r="P1422" s="199"/>
      <c r="Q1422" s="199"/>
      <c r="R1422" s="197"/>
      <c r="S1422" s="197"/>
      <c r="T1422" s="197"/>
      <c r="U1422" s="197"/>
      <c r="V1422" s="199" t="str">
        <f t="shared" si="272"/>
        <v/>
      </c>
      <c r="W1422" s="199" t="str">
        <f t="shared" si="273"/>
        <v/>
      </c>
      <c r="X1422" s="199" t="str">
        <f t="shared" si="274"/>
        <v/>
      </c>
      <c r="Y1422" s="199" t="str">
        <f t="shared" si="275"/>
        <v/>
      </c>
    </row>
    <row r="1423" spans="1:25" ht="34.5" customHeight="1" x14ac:dyDescent="0.25">
      <c r="A1423" s="197" t="str">
        <f t="shared" si="277"/>
        <v/>
      </c>
      <c r="B1423" s="198"/>
      <c r="C1423" s="198"/>
      <c r="D1423" s="197" t="str">
        <f t="shared" si="276"/>
        <v/>
      </c>
      <c r="E1423" s="198"/>
      <c r="F1423" s="197"/>
      <c r="G1423" s="197" t="str">
        <f t="shared" si="271"/>
        <v/>
      </c>
      <c r="H1423" s="197"/>
      <c r="I1423" s="197"/>
      <c r="J1423" s="197"/>
      <c r="K1423" s="197"/>
      <c r="L1423" s="197"/>
      <c r="M1423" s="197"/>
      <c r="N1423" s="199"/>
      <c r="O1423" s="199"/>
      <c r="P1423" s="199"/>
      <c r="Q1423" s="199"/>
      <c r="R1423" s="197"/>
      <c r="S1423" s="197"/>
      <c r="T1423" s="197"/>
      <c r="U1423" s="197"/>
      <c r="V1423" s="199" t="str">
        <f t="shared" si="272"/>
        <v/>
      </c>
      <c r="W1423" s="199" t="str">
        <f t="shared" si="273"/>
        <v/>
      </c>
      <c r="X1423" s="199" t="str">
        <f t="shared" si="274"/>
        <v/>
      </c>
      <c r="Y1423" s="199" t="str">
        <f t="shared" si="275"/>
        <v/>
      </c>
    </row>
    <row r="1424" spans="1:25" ht="34.5" customHeight="1" x14ac:dyDescent="0.25">
      <c r="A1424" s="197" t="str">
        <f t="shared" si="277"/>
        <v/>
      </c>
      <c r="B1424" s="198"/>
      <c r="C1424" s="198"/>
      <c r="D1424" s="197" t="str">
        <f t="shared" si="276"/>
        <v/>
      </c>
      <c r="E1424" s="198"/>
      <c r="F1424" s="197"/>
      <c r="G1424" s="197" t="str">
        <f t="shared" si="271"/>
        <v/>
      </c>
      <c r="H1424" s="197"/>
      <c r="I1424" s="197"/>
      <c r="J1424" s="197"/>
      <c r="K1424" s="197"/>
      <c r="L1424" s="197"/>
      <c r="M1424" s="197"/>
      <c r="N1424" s="199"/>
      <c r="O1424" s="199"/>
      <c r="P1424" s="199"/>
      <c r="Q1424" s="199"/>
      <c r="R1424" s="197"/>
      <c r="S1424" s="197"/>
      <c r="T1424" s="197"/>
      <c r="U1424" s="197"/>
      <c r="V1424" s="199" t="str">
        <f t="shared" si="272"/>
        <v/>
      </c>
      <c r="W1424" s="199" t="str">
        <f t="shared" si="273"/>
        <v/>
      </c>
      <c r="X1424" s="199" t="str">
        <f t="shared" si="274"/>
        <v/>
      </c>
      <c r="Y1424" s="199" t="str">
        <f t="shared" si="275"/>
        <v/>
      </c>
    </row>
    <row r="1425" spans="1:25" ht="34.5" customHeight="1" x14ac:dyDescent="0.25">
      <c r="A1425" s="197" t="str">
        <f t="shared" si="277"/>
        <v/>
      </c>
      <c r="B1425" s="198"/>
      <c r="C1425" s="198"/>
      <c r="D1425" s="197" t="str">
        <f t="shared" si="276"/>
        <v/>
      </c>
      <c r="E1425" s="198"/>
      <c r="F1425" s="197"/>
      <c r="G1425" s="197" t="str">
        <f t="shared" si="271"/>
        <v/>
      </c>
      <c r="H1425" s="197"/>
      <c r="I1425" s="197"/>
      <c r="J1425" s="197"/>
      <c r="K1425" s="197"/>
      <c r="L1425" s="197"/>
      <c r="M1425" s="197"/>
      <c r="N1425" s="199"/>
      <c r="O1425" s="199"/>
      <c r="P1425" s="199"/>
      <c r="Q1425" s="199"/>
      <c r="R1425" s="197"/>
      <c r="S1425" s="197"/>
      <c r="T1425" s="197"/>
      <c r="U1425" s="197"/>
      <c r="V1425" s="199" t="str">
        <f t="shared" si="272"/>
        <v/>
      </c>
      <c r="W1425" s="199" t="str">
        <f t="shared" si="273"/>
        <v/>
      </c>
      <c r="X1425" s="199" t="str">
        <f t="shared" si="274"/>
        <v/>
      </c>
      <c r="Y1425" s="199" t="str">
        <f t="shared" si="275"/>
        <v/>
      </c>
    </row>
    <row r="1426" spans="1:25" ht="34.5" customHeight="1" x14ac:dyDescent="0.25">
      <c r="A1426" s="197" t="str">
        <f t="shared" si="277"/>
        <v/>
      </c>
      <c r="B1426" s="198"/>
      <c r="C1426" s="198"/>
      <c r="D1426" s="197" t="str">
        <f t="shared" si="276"/>
        <v/>
      </c>
      <c r="E1426" s="198"/>
      <c r="F1426" s="197"/>
      <c r="G1426" s="197" t="str">
        <f t="shared" si="271"/>
        <v/>
      </c>
      <c r="H1426" s="197"/>
      <c r="I1426" s="197"/>
      <c r="J1426" s="197"/>
      <c r="K1426" s="197"/>
      <c r="L1426" s="197"/>
      <c r="M1426" s="197"/>
      <c r="N1426" s="199"/>
      <c r="O1426" s="199"/>
      <c r="P1426" s="199"/>
      <c r="Q1426" s="199"/>
      <c r="R1426" s="197"/>
      <c r="S1426" s="197"/>
      <c r="T1426" s="197"/>
      <c r="U1426" s="197"/>
      <c r="V1426" s="199" t="str">
        <f t="shared" si="272"/>
        <v/>
      </c>
      <c r="W1426" s="199" t="str">
        <f t="shared" si="273"/>
        <v/>
      </c>
      <c r="X1426" s="199" t="str">
        <f t="shared" si="274"/>
        <v/>
      </c>
      <c r="Y1426" s="199" t="str">
        <f t="shared" si="275"/>
        <v/>
      </c>
    </row>
    <row r="1427" spans="1:25" ht="34.5" customHeight="1" x14ac:dyDescent="0.25">
      <c r="A1427" s="197" t="str">
        <f t="shared" si="277"/>
        <v/>
      </c>
      <c r="B1427" s="198"/>
      <c r="C1427" s="198"/>
      <c r="D1427" s="197" t="str">
        <f t="shared" si="276"/>
        <v/>
      </c>
      <c r="E1427" s="198"/>
      <c r="F1427" s="197"/>
      <c r="G1427" s="197" t="str">
        <f t="shared" si="271"/>
        <v/>
      </c>
      <c r="H1427" s="197"/>
      <c r="I1427" s="197"/>
      <c r="J1427" s="197"/>
      <c r="K1427" s="197"/>
      <c r="L1427" s="197"/>
      <c r="M1427" s="197"/>
      <c r="N1427" s="199"/>
      <c r="O1427" s="199"/>
      <c r="P1427" s="199"/>
      <c r="Q1427" s="199"/>
      <c r="R1427" s="197"/>
      <c r="S1427" s="197"/>
      <c r="T1427" s="197"/>
      <c r="U1427" s="197"/>
      <c r="V1427" s="199" t="str">
        <f t="shared" si="272"/>
        <v/>
      </c>
      <c r="W1427" s="199" t="str">
        <f t="shared" si="273"/>
        <v/>
      </c>
      <c r="X1427" s="199" t="str">
        <f t="shared" si="274"/>
        <v/>
      </c>
      <c r="Y1427" s="199" t="str">
        <f t="shared" si="275"/>
        <v/>
      </c>
    </row>
    <row r="1428" spans="1:25" ht="34.5" customHeight="1" x14ac:dyDescent="0.25">
      <c r="A1428" s="197" t="str">
        <f t="shared" si="277"/>
        <v/>
      </c>
      <c r="B1428" s="198"/>
      <c r="C1428" s="198"/>
      <c r="D1428" s="197" t="str">
        <f t="shared" si="276"/>
        <v/>
      </c>
      <c r="E1428" s="198"/>
      <c r="F1428" s="197"/>
      <c r="G1428" s="197" t="str">
        <f t="shared" si="271"/>
        <v/>
      </c>
      <c r="H1428" s="197"/>
      <c r="I1428" s="197"/>
      <c r="J1428" s="197"/>
      <c r="K1428" s="197"/>
      <c r="L1428" s="197"/>
      <c r="M1428" s="197"/>
      <c r="N1428" s="199"/>
      <c r="O1428" s="199"/>
      <c r="P1428" s="199"/>
      <c r="Q1428" s="199"/>
      <c r="R1428" s="197"/>
      <c r="S1428" s="197"/>
      <c r="T1428" s="197"/>
      <c r="U1428" s="197"/>
      <c r="V1428" s="199" t="str">
        <f t="shared" si="272"/>
        <v/>
      </c>
      <c r="W1428" s="199" t="str">
        <f t="shared" si="273"/>
        <v/>
      </c>
      <c r="X1428" s="199" t="str">
        <f t="shared" si="274"/>
        <v/>
      </c>
      <c r="Y1428" s="199" t="str">
        <f t="shared" si="275"/>
        <v/>
      </c>
    </row>
    <row r="1429" spans="1:25" ht="34.5" customHeight="1" x14ac:dyDescent="0.25">
      <c r="A1429" s="197" t="str">
        <f t="shared" si="277"/>
        <v/>
      </c>
      <c r="B1429" s="198"/>
      <c r="C1429" s="198"/>
      <c r="D1429" s="197" t="str">
        <f t="shared" si="276"/>
        <v/>
      </c>
      <c r="E1429" s="198"/>
      <c r="F1429" s="197"/>
      <c r="G1429" s="197" t="str">
        <f t="shared" si="271"/>
        <v/>
      </c>
      <c r="H1429" s="197"/>
      <c r="I1429" s="197"/>
      <c r="J1429" s="197"/>
      <c r="K1429" s="197"/>
      <c r="L1429" s="197"/>
      <c r="M1429" s="197"/>
      <c r="N1429" s="199"/>
      <c r="O1429" s="199"/>
      <c r="P1429" s="199"/>
      <c r="Q1429" s="199"/>
      <c r="R1429" s="197"/>
      <c r="S1429" s="197"/>
      <c r="T1429" s="197"/>
      <c r="U1429" s="197"/>
      <c r="V1429" s="199" t="str">
        <f t="shared" si="272"/>
        <v/>
      </c>
      <c r="W1429" s="199" t="str">
        <f t="shared" si="273"/>
        <v/>
      </c>
      <c r="X1429" s="199" t="str">
        <f t="shared" si="274"/>
        <v/>
      </c>
      <c r="Y1429" s="199" t="str">
        <f t="shared" si="275"/>
        <v/>
      </c>
    </row>
    <row r="1430" spans="1:25" ht="34.5" customHeight="1" x14ac:dyDescent="0.25">
      <c r="A1430" s="197" t="str">
        <f t="shared" si="277"/>
        <v/>
      </c>
      <c r="B1430" s="198"/>
      <c r="C1430" s="198"/>
      <c r="D1430" s="197" t="str">
        <f t="shared" si="276"/>
        <v/>
      </c>
      <c r="E1430" s="198"/>
      <c r="F1430" s="197"/>
      <c r="G1430" s="197" t="str">
        <f t="shared" si="271"/>
        <v/>
      </c>
      <c r="H1430" s="197"/>
      <c r="I1430" s="197"/>
      <c r="J1430" s="197"/>
      <c r="K1430" s="197"/>
      <c r="L1430" s="197"/>
      <c r="M1430" s="197"/>
      <c r="N1430" s="199"/>
      <c r="O1430" s="199"/>
      <c r="P1430" s="199"/>
      <c r="Q1430" s="199"/>
      <c r="R1430" s="197"/>
      <c r="S1430" s="197"/>
      <c r="T1430" s="197"/>
      <c r="U1430" s="197"/>
      <c r="V1430" s="199" t="str">
        <f t="shared" si="272"/>
        <v/>
      </c>
      <c r="W1430" s="199" t="str">
        <f t="shared" si="273"/>
        <v/>
      </c>
      <c r="X1430" s="199" t="str">
        <f t="shared" si="274"/>
        <v/>
      </c>
      <c r="Y1430" s="199" t="str">
        <f t="shared" si="275"/>
        <v/>
      </c>
    </row>
    <row r="1431" spans="1:25" ht="34.5" customHeight="1" x14ac:dyDescent="0.25">
      <c r="A1431" s="197" t="str">
        <f t="shared" si="277"/>
        <v/>
      </c>
      <c r="B1431" s="198"/>
      <c r="C1431" s="198"/>
      <c r="D1431" s="197" t="str">
        <f t="shared" si="276"/>
        <v/>
      </c>
      <c r="E1431" s="198"/>
      <c r="F1431" s="197"/>
      <c r="G1431" s="197" t="str">
        <f t="shared" ref="G1431:G1494" si="278">IF(E1431="","",IF(E1431=B1429,"Ja","Nein"))</f>
        <v/>
      </c>
      <c r="H1431" s="197"/>
      <c r="I1431" s="197"/>
      <c r="J1431" s="197"/>
      <c r="K1431" s="197"/>
      <c r="L1431" s="197"/>
      <c r="M1431" s="197"/>
      <c r="N1431" s="199"/>
      <c r="O1431" s="199"/>
      <c r="P1431" s="199"/>
      <c r="Q1431" s="199"/>
      <c r="R1431" s="197"/>
      <c r="S1431" s="197"/>
      <c r="T1431" s="197"/>
      <c r="U1431" s="197"/>
      <c r="V1431" s="199" t="str">
        <f t="shared" si="272"/>
        <v/>
      </c>
      <c r="W1431" s="199" t="str">
        <f t="shared" si="273"/>
        <v/>
      </c>
      <c r="X1431" s="199" t="str">
        <f t="shared" si="274"/>
        <v/>
      </c>
      <c r="Y1431" s="199" t="str">
        <f t="shared" si="275"/>
        <v/>
      </c>
    </row>
    <row r="1432" spans="1:25" ht="34.5" customHeight="1" x14ac:dyDescent="0.25">
      <c r="A1432" s="197" t="str">
        <f t="shared" si="277"/>
        <v/>
      </c>
      <c r="B1432" s="198"/>
      <c r="C1432" s="198"/>
      <c r="D1432" s="197" t="str">
        <f t="shared" si="276"/>
        <v/>
      </c>
      <c r="E1432" s="198"/>
      <c r="F1432" s="197"/>
      <c r="G1432" s="197" t="str">
        <f t="shared" si="278"/>
        <v/>
      </c>
      <c r="H1432" s="197"/>
      <c r="I1432" s="197"/>
      <c r="J1432" s="197"/>
      <c r="K1432" s="197"/>
      <c r="L1432" s="197"/>
      <c r="M1432" s="197"/>
      <c r="N1432" s="199"/>
      <c r="O1432" s="199"/>
      <c r="P1432" s="199"/>
      <c r="Q1432" s="199"/>
      <c r="R1432" s="197"/>
      <c r="S1432" s="197"/>
      <c r="T1432" s="197"/>
      <c r="U1432" s="197"/>
      <c r="V1432" s="199" t="str">
        <f t="shared" si="272"/>
        <v/>
      </c>
      <c r="W1432" s="199" t="str">
        <f t="shared" si="273"/>
        <v/>
      </c>
      <c r="X1432" s="199" t="str">
        <f t="shared" si="274"/>
        <v/>
      </c>
      <c r="Y1432" s="199" t="str">
        <f t="shared" si="275"/>
        <v/>
      </c>
    </row>
    <row r="1433" spans="1:25" ht="34.5" customHeight="1" x14ac:dyDescent="0.25">
      <c r="A1433" s="197" t="str">
        <f t="shared" si="277"/>
        <v/>
      </c>
      <c r="B1433" s="198"/>
      <c r="C1433" s="198"/>
      <c r="D1433" s="197" t="str">
        <f t="shared" si="276"/>
        <v/>
      </c>
      <c r="E1433" s="198"/>
      <c r="F1433" s="197"/>
      <c r="G1433" s="197" t="str">
        <f t="shared" si="278"/>
        <v/>
      </c>
      <c r="H1433" s="197"/>
      <c r="I1433" s="197"/>
      <c r="J1433" s="197"/>
      <c r="K1433" s="197"/>
      <c r="L1433" s="197"/>
      <c r="M1433" s="197"/>
      <c r="N1433" s="199"/>
      <c r="O1433" s="199"/>
      <c r="P1433" s="199"/>
      <c r="Q1433" s="199"/>
      <c r="R1433" s="197"/>
      <c r="S1433" s="197"/>
      <c r="T1433" s="197"/>
      <c r="U1433" s="197"/>
      <c r="V1433" s="199" t="str">
        <f t="shared" si="272"/>
        <v/>
      </c>
      <c r="W1433" s="199" t="str">
        <f t="shared" si="273"/>
        <v/>
      </c>
      <c r="X1433" s="199" t="str">
        <f t="shared" si="274"/>
        <v/>
      </c>
      <c r="Y1433" s="199" t="str">
        <f t="shared" si="275"/>
        <v/>
      </c>
    </row>
    <row r="1434" spans="1:25" ht="34.5" customHeight="1" x14ac:dyDescent="0.25">
      <c r="A1434" s="197" t="str">
        <f t="shared" si="277"/>
        <v/>
      </c>
      <c r="B1434" s="198"/>
      <c r="C1434" s="198"/>
      <c r="D1434" s="197" t="str">
        <f t="shared" si="276"/>
        <v/>
      </c>
      <c r="E1434" s="198"/>
      <c r="F1434" s="197"/>
      <c r="G1434" s="197" t="str">
        <f t="shared" si="278"/>
        <v/>
      </c>
      <c r="H1434" s="197"/>
      <c r="I1434" s="197"/>
      <c r="J1434" s="197"/>
      <c r="K1434" s="197"/>
      <c r="L1434" s="197"/>
      <c r="M1434" s="197"/>
      <c r="N1434" s="199"/>
      <c r="O1434" s="199"/>
      <c r="P1434" s="199"/>
      <c r="Q1434" s="199"/>
      <c r="R1434" s="197"/>
      <c r="S1434" s="197"/>
      <c r="T1434" s="197"/>
      <c r="U1434" s="197"/>
      <c r="V1434" s="199" t="str">
        <f t="shared" si="272"/>
        <v/>
      </c>
      <c r="W1434" s="199" t="str">
        <f t="shared" si="273"/>
        <v/>
      </c>
      <c r="X1434" s="199" t="str">
        <f t="shared" si="274"/>
        <v/>
      </c>
      <c r="Y1434" s="199" t="str">
        <f t="shared" si="275"/>
        <v/>
      </c>
    </row>
    <row r="1435" spans="1:25" ht="34.5" customHeight="1" x14ac:dyDescent="0.25">
      <c r="A1435" s="197" t="str">
        <f t="shared" si="277"/>
        <v/>
      </c>
      <c r="B1435" s="198"/>
      <c r="C1435" s="198"/>
      <c r="D1435" s="197" t="str">
        <f t="shared" si="276"/>
        <v/>
      </c>
      <c r="E1435" s="198"/>
      <c r="F1435" s="197"/>
      <c r="G1435" s="197" t="str">
        <f t="shared" si="278"/>
        <v/>
      </c>
      <c r="H1435" s="197"/>
      <c r="I1435" s="197"/>
      <c r="J1435" s="197"/>
      <c r="K1435" s="197"/>
      <c r="L1435" s="197"/>
      <c r="M1435" s="197"/>
      <c r="N1435" s="199"/>
      <c r="O1435" s="199"/>
      <c r="P1435" s="199"/>
      <c r="Q1435" s="199"/>
      <c r="R1435" s="197"/>
      <c r="S1435" s="197"/>
      <c r="T1435" s="197"/>
      <c r="U1435" s="197"/>
      <c r="V1435" s="199" t="str">
        <f t="shared" si="272"/>
        <v/>
      </c>
      <c r="W1435" s="199" t="str">
        <f t="shared" si="273"/>
        <v/>
      </c>
      <c r="X1435" s="199" t="str">
        <f t="shared" si="274"/>
        <v/>
      </c>
      <c r="Y1435" s="199" t="str">
        <f t="shared" si="275"/>
        <v/>
      </c>
    </row>
    <row r="1436" spans="1:25" ht="34.5" customHeight="1" x14ac:dyDescent="0.25">
      <c r="A1436" s="197" t="str">
        <f t="shared" si="277"/>
        <v/>
      </c>
      <c r="B1436" s="198"/>
      <c r="C1436" s="198"/>
      <c r="D1436" s="197" t="str">
        <f t="shared" si="276"/>
        <v/>
      </c>
      <c r="E1436" s="198"/>
      <c r="F1436" s="197"/>
      <c r="G1436" s="197" t="str">
        <f t="shared" si="278"/>
        <v/>
      </c>
      <c r="H1436" s="197"/>
      <c r="I1436" s="197"/>
      <c r="J1436" s="197"/>
      <c r="K1436" s="197"/>
      <c r="L1436" s="197"/>
      <c r="M1436" s="197"/>
      <c r="N1436" s="199"/>
      <c r="O1436" s="199"/>
      <c r="P1436" s="199"/>
      <c r="Q1436" s="199"/>
      <c r="R1436" s="197"/>
      <c r="S1436" s="197"/>
      <c r="T1436" s="197"/>
      <c r="U1436" s="197"/>
      <c r="V1436" s="199" t="str">
        <f t="shared" si="272"/>
        <v/>
      </c>
      <c r="W1436" s="199" t="str">
        <f t="shared" si="273"/>
        <v/>
      </c>
      <c r="X1436" s="199" t="str">
        <f t="shared" si="274"/>
        <v/>
      </c>
      <c r="Y1436" s="199" t="str">
        <f t="shared" si="275"/>
        <v/>
      </c>
    </row>
    <row r="1437" spans="1:25" ht="34.5" customHeight="1" x14ac:dyDescent="0.25">
      <c r="A1437" s="197" t="str">
        <f t="shared" si="277"/>
        <v/>
      </c>
      <c r="B1437" s="198"/>
      <c r="C1437" s="198"/>
      <c r="D1437" s="197" t="str">
        <f t="shared" si="276"/>
        <v/>
      </c>
      <c r="E1437" s="198"/>
      <c r="F1437" s="197"/>
      <c r="G1437" s="197" t="str">
        <f t="shared" si="278"/>
        <v/>
      </c>
      <c r="H1437" s="197"/>
      <c r="I1437" s="197"/>
      <c r="J1437" s="197"/>
      <c r="K1437" s="197"/>
      <c r="L1437" s="197"/>
      <c r="M1437" s="197"/>
      <c r="N1437" s="199"/>
      <c r="O1437" s="199"/>
      <c r="P1437" s="199"/>
      <c r="Q1437" s="199"/>
      <c r="R1437" s="197"/>
      <c r="S1437" s="197"/>
      <c r="T1437" s="197"/>
      <c r="U1437" s="197"/>
      <c r="V1437" s="199" t="str">
        <f t="shared" si="272"/>
        <v/>
      </c>
      <c r="W1437" s="199" t="str">
        <f t="shared" si="273"/>
        <v/>
      </c>
      <c r="X1437" s="199" t="str">
        <f t="shared" si="274"/>
        <v/>
      </c>
      <c r="Y1437" s="199" t="str">
        <f t="shared" si="275"/>
        <v/>
      </c>
    </row>
    <row r="1438" spans="1:25" ht="34.5" customHeight="1" x14ac:dyDescent="0.25">
      <c r="A1438" s="197" t="str">
        <f t="shared" si="277"/>
        <v/>
      </c>
      <c r="B1438" s="198"/>
      <c r="C1438" s="198"/>
      <c r="D1438" s="197" t="str">
        <f t="shared" si="276"/>
        <v/>
      </c>
      <c r="E1438" s="198"/>
      <c r="F1438" s="197"/>
      <c r="G1438" s="197" t="str">
        <f t="shared" si="278"/>
        <v/>
      </c>
      <c r="H1438" s="197"/>
      <c r="I1438" s="197"/>
      <c r="J1438" s="197"/>
      <c r="K1438" s="197"/>
      <c r="L1438" s="197"/>
      <c r="M1438" s="197"/>
      <c r="N1438" s="199"/>
      <c r="O1438" s="199"/>
      <c r="P1438" s="199"/>
      <c r="Q1438" s="199"/>
      <c r="R1438" s="197"/>
      <c r="S1438" s="197"/>
      <c r="T1438" s="197"/>
      <c r="U1438" s="197"/>
      <c r="V1438" s="199" t="str">
        <f t="shared" si="272"/>
        <v/>
      </c>
      <c r="W1438" s="199" t="str">
        <f t="shared" si="273"/>
        <v/>
      </c>
      <c r="X1438" s="199" t="str">
        <f t="shared" si="274"/>
        <v/>
      </c>
      <c r="Y1438" s="199" t="str">
        <f t="shared" si="275"/>
        <v/>
      </c>
    </row>
    <row r="1439" spans="1:25" ht="34.5" customHeight="1" x14ac:dyDescent="0.25">
      <c r="A1439" s="197" t="str">
        <f t="shared" si="277"/>
        <v/>
      </c>
      <c r="B1439" s="198"/>
      <c r="C1439" s="198"/>
      <c r="D1439" s="197" t="str">
        <f t="shared" si="276"/>
        <v/>
      </c>
      <c r="E1439" s="198"/>
      <c r="F1439" s="197"/>
      <c r="G1439" s="197" t="str">
        <f t="shared" si="278"/>
        <v/>
      </c>
      <c r="H1439" s="197"/>
      <c r="I1439" s="197"/>
      <c r="J1439" s="197"/>
      <c r="K1439" s="197"/>
      <c r="L1439" s="197"/>
      <c r="M1439" s="197"/>
      <c r="N1439" s="199"/>
      <c r="O1439" s="199"/>
      <c r="P1439" s="199"/>
      <c r="Q1439" s="199"/>
      <c r="R1439" s="197"/>
      <c r="S1439" s="197"/>
      <c r="T1439" s="197"/>
      <c r="U1439" s="197"/>
      <c r="V1439" s="199" t="str">
        <f t="shared" si="272"/>
        <v/>
      </c>
      <c r="W1439" s="199" t="str">
        <f t="shared" si="273"/>
        <v/>
      </c>
      <c r="X1439" s="199" t="str">
        <f t="shared" si="274"/>
        <v/>
      </c>
      <c r="Y1439" s="199" t="str">
        <f t="shared" si="275"/>
        <v/>
      </c>
    </row>
    <row r="1440" spans="1:25" ht="34.5" customHeight="1" x14ac:dyDescent="0.25">
      <c r="A1440" s="197" t="str">
        <f t="shared" si="277"/>
        <v/>
      </c>
      <c r="B1440" s="198"/>
      <c r="C1440" s="198"/>
      <c r="D1440" s="197" t="str">
        <f t="shared" si="276"/>
        <v/>
      </c>
      <c r="E1440" s="198"/>
      <c r="F1440" s="197"/>
      <c r="G1440" s="197" t="str">
        <f t="shared" si="278"/>
        <v/>
      </c>
      <c r="H1440" s="197"/>
      <c r="I1440" s="197"/>
      <c r="J1440" s="197"/>
      <c r="K1440" s="197"/>
      <c r="L1440" s="197"/>
      <c r="M1440" s="197"/>
      <c r="N1440" s="199"/>
      <c r="O1440" s="199"/>
      <c r="P1440" s="199"/>
      <c r="Q1440" s="199"/>
      <c r="R1440" s="197"/>
      <c r="S1440" s="197"/>
      <c r="T1440" s="197"/>
      <c r="U1440" s="197"/>
      <c r="V1440" s="199" t="str">
        <f t="shared" si="272"/>
        <v/>
      </c>
      <c r="W1440" s="199" t="str">
        <f t="shared" si="273"/>
        <v/>
      </c>
      <c r="X1440" s="199" t="str">
        <f t="shared" si="274"/>
        <v/>
      </c>
      <c r="Y1440" s="199" t="str">
        <f t="shared" si="275"/>
        <v/>
      </c>
    </row>
    <row r="1441" spans="1:25" ht="34.5" customHeight="1" x14ac:dyDescent="0.25">
      <c r="A1441" s="197" t="str">
        <f t="shared" si="277"/>
        <v/>
      </c>
      <c r="B1441" s="198"/>
      <c r="C1441" s="198"/>
      <c r="D1441" s="197" t="str">
        <f t="shared" si="276"/>
        <v/>
      </c>
      <c r="E1441" s="198"/>
      <c r="F1441" s="197"/>
      <c r="G1441" s="197" t="str">
        <f t="shared" si="278"/>
        <v/>
      </c>
      <c r="H1441" s="197"/>
      <c r="I1441" s="197"/>
      <c r="J1441" s="197"/>
      <c r="K1441" s="197"/>
      <c r="L1441" s="197"/>
      <c r="M1441" s="197"/>
      <c r="N1441" s="199"/>
      <c r="O1441" s="199"/>
      <c r="P1441" s="199"/>
      <c r="Q1441" s="199"/>
      <c r="R1441" s="197"/>
      <c r="S1441" s="197"/>
      <c r="T1441" s="197"/>
      <c r="U1441" s="197"/>
      <c r="V1441" s="199" t="str">
        <f t="shared" si="272"/>
        <v/>
      </c>
      <c r="W1441" s="199" t="str">
        <f t="shared" si="273"/>
        <v/>
      </c>
      <c r="X1441" s="199" t="str">
        <f t="shared" si="274"/>
        <v/>
      </c>
      <c r="Y1441" s="199" t="str">
        <f t="shared" si="275"/>
        <v/>
      </c>
    </row>
    <row r="1442" spans="1:25" ht="34.5" customHeight="1" x14ac:dyDescent="0.25">
      <c r="A1442" s="197" t="str">
        <f t="shared" si="277"/>
        <v/>
      </c>
      <c r="B1442" s="198"/>
      <c r="C1442" s="198"/>
      <c r="D1442" s="197" t="str">
        <f t="shared" si="276"/>
        <v/>
      </c>
      <c r="E1442" s="198"/>
      <c r="F1442" s="197"/>
      <c r="G1442" s="197" t="str">
        <f t="shared" si="278"/>
        <v/>
      </c>
      <c r="H1442" s="197"/>
      <c r="I1442" s="197"/>
      <c r="J1442" s="197"/>
      <c r="K1442" s="197"/>
      <c r="L1442" s="197"/>
      <c r="M1442" s="197"/>
      <c r="N1442" s="199"/>
      <c r="O1442" s="199"/>
      <c r="P1442" s="199"/>
      <c r="Q1442" s="199"/>
      <c r="R1442" s="197"/>
      <c r="S1442" s="197"/>
      <c r="T1442" s="197"/>
      <c r="U1442" s="197"/>
      <c r="V1442" s="199" t="str">
        <f t="shared" ref="V1442:V1505" si="279">IF(N1442="","",IF(O1442="","",O1442-N1442))</f>
        <v/>
      </c>
      <c r="W1442" s="199" t="str">
        <f t="shared" ref="W1442:W1505" si="280">IF(O1442="","",IF(P1442="","",P1442-O1442))</f>
        <v/>
      </c>
      <c r="X1442" s="199" t="str">
        <f t="shared" si="274"/>
        <v/>
      </c>
      <c r="Y1442" s="199" t="str">
        <f t="shared" si="275"/>
        <v/>
      </c>
    </row>
    <row r="1443" spans="1:25" ht="34.5" customHeight="1" x14ac:dyDescent="0.25">
      <c r="A1443" s="197" t="str">
        <f t="shared" si="277"/>
        <v/>
      </c>
      <c r="B1443" s="198"/>
      <c r="C1443" s="198"/>
      <c r="D1443" s="197" t="str">
        <f t="shared" si="276"/>
        <v/>
      </c>
      <c r="E1443" s="198"/>
      <c r="F1443" s="197"/>
      <c r="G1443" s="197" t="str">
        <f t="shared" si="278"/>
        <v/>
      </c>
      <c r="H1443" s="197"/>
      <c r="I1443" s="197"/>
      <c r="J1443" s="197"/>
      <c r="K1443" s="197"/>
      <c r="L1443" s="197"/>
      <c r="M1443" s="197"/>
      <c r="N1443" s="199"/>
      <c r="O1443" s="199"/>
      <c r="P1443" s="199"/>
      <c r="Q1443" s="199"/>
      <c r="R1443" s="197"/>
      <c r="S1443" s="197"/>
      <c r="T1443" s="197"/>
      <c r="U1443" s="197"/>
      <c r="V1443" s="199" t="str">
        <f t="shared" si="279"/>
        <v/>
      </c>
      <c r="W1443" s="199" t="str">
        <f t="shared" si="280"/>
        <v/>
      </c>
      <c r="X1443" s="199" t="str">
        <f t="shared" ref="X1443:X1506" si="281">IF(P1443="","",IF(N1443="","",P1443-N1443))</f>
        <v/>
      </c>
      <c r="Y1443" s="199" t="str">
        <f t="shared" ref="Y1443:Y1506" si="282">IF(N1443="","",IF(Q1443="","",Q1443-N1443))</f>
        <v/>
      </c>
    </row>
    <row r="1444" spans="1:25" ht="34.5" customHeight="1" x14ac:dyDescent="0.25">
      <c r="A1444" s="197" t="str">
        <f t="shared" si="277"/>
        <v/>
      </c>
      <c r="B1444" s="198"/>
      <c r="C1444" s="198"/>
      <c r="D1444" s="197" t="str">
        <f t="shared" si="276"/>
        <v/>
      </c>
      <c r="E1444" s="198"/>
      <c r="F1444" s="197"/>
      <c r="G1444" s="197" t="str">
        <f t="shared" si="278"/>
        <v/>
      </c>
      <c r="H1444" s="197"/>
      <c r="I1444" s="197"/>
      <c r="J1444" s="197"/>
      <c r="K1444" s="197"/>
      <c r="L1444" s="197"/>
      <c r="M1444" s="197"/>
      <c r="N1444" s="199"/>
      <c r="O1444" s="199"/>
      <c r="P1444" s="199"/>
      <c r="Q1444" s="199"/>
      <c r="R1444" s="197"/>
      <c r="S1444" s="197"/>
      <c r="T1444" s="197"/>
      <c r="U1444" s="197"/>
      <c r="V1444" s="199" t="str">
        <f t="shared" si="279"/>
        <v/>
      </c>
      <c r="W1444" s="199" t="str">
        <f t="shared" si="280"/>
        <v/>
      </c>
      <c r="X1444" s="199" t="str">
        <f t="shared" si="281"/>
        <v/>
      </c>
      <c r="Y1444" s="199" t="str">
        <f t="shared" si="282"/>
        <v/>
      </c>
    </row>
    <row r="1445" spans="1:25" ht="34.5" customHeight="1" x14ac:dyDescent="0.25">
      <c r="A1445" s="197" t="str">
        <f t="shared" si="277"/>
        <v/>
      </c>
      <c r="B1445" s="198"/>
      <c r="C1445" s="198"/>
      <c r="D1445" s="197" t="str">
        <f t="shared" si="276"/>
        <v/>
      </c>
      <c r="E1445" s="198"/>
      <c r="F1445" s="197"/>
      <c r="G1445" s="197" t="str">
        <f t="shared" si="278"/>
        <v/>
      </c>
      <c r="H1445" s="197"/>
      <c r="I1445" s="197"/>
      <c r="J1445" s="197"/>
      <c r="K1445" s="197"/>
      <c r="L1445" s="197"/>
      <c r="M1445" s="197"/>
      <c r="N1445" s="199"/>
      <c r="O1445" s="199"/>
      <c r="P1445" s="199"/>
      <c r="Q1445" s="199"/>
      <c r="R1445" s="197"/>
      <c r="S1445" s="197"/>
      <c r="T1445" s="197"/>
      <c r="U1445" s="197"/>
      <c r="V1445" s="199" t="str">
        <f t="shared" si="279"/>
        <v/>
      </c>
      <c r="W1445" s="199" t="str">
        <f t="shared" si="280"/>
        <v/>
      </c>
      <c r="X1445" s="199" t="str">
        <f t="shared" si="281"/>
        <v/>
      </c>
      <c r="Y1445" s="199" t="str">
        <f t="shared" si="282"/>
        <v/>
      </c>
    </row>
    <row r="1446" spans="1:25" ht="34.5" customHeight="1" x14ac:dyDescent="0.25">
      <c r="A1446" s="197" t="str">
        <f t="shared" si="277"/>
        <v/>
      </c>
      <c r="B1446" s="198"/>
      <c r="C1446" s="198"/>
      <c r="D1446" s="197" t="str">
        <f t="shared" si="276"/>
        <v/>
      </c>
      <c r="E1446" s="198"/>
      <c r="F1446" s="197"/>
      <c r="G1446" s="197" t="str">
        <f t="shared" si="278"/>
        <v/>
      </c>
      <c r="H1446" s="197"/>
      <c r="I1446" s="197"/>
      <c r="J1446" s="197"/>
      <c r="K1446" s="197"/>
      <c r="L1446" s="197"/>
      <c r="M1446" s="197"/>
      <c r="N1446" s="199"/>
      <c r="O1446" s="199"/>
      <c r="P1446" s="199"/>
      <c r="Q1446" s="199"/>
      <c r="R1446" s="197"/>
      <c r="S1446" s="197"/>
      <c r="T1446" s="197"/>
      <c r="U1446" s="197"/>
      <c r="V1446" s="199" t="str">
        <f t="shared" si="279"/>
        <v/>
      </c>
      <c r="W1446" s="199" t="str">
        <f t="shared" si="280"/>
        <v/>
      </c>
      <c r="X1446" s="199" t="str">
        <f t="shared" si="281"/>
        <v/>
      </c>
      <c r="Y1446" s="199" t="str">
        <f t="shared" si="282"/>
        <v/>
      </c>
    </row>
    <row r="1447" spans="1:25" ht="34.5" customHeight="1" x14ac:dyDescent="0.25">
      <c r="A1447" s="197" t="str">
        <f t="shared" si="277"/>
        <v/>
      </c>
      <c r="B1447" s="198"/>
      <c r="C1447" s="198"/>
      <c r="D1447" s="197" t="str">
        <f t="shared" si="276"/>
        <v/>
      </c>
      <c r="E1447" s="198"/>
      <c r="F1447" s="197"/>
      <c r="G1447" s="197" t="str">
        <f t="shared" si="278"/>
        <v/>
      </c>
      <c r="H1447" s="197"/>
      <c r="I1447" s="197"/>
      <c r="J1447" s="197"/>
      <c r="K1447" s="197"/>
      <c r="L1447" s="197"/>
      <c r="M1447" s="197"/>
      <c r="N1447" s="199"/>
      <c r="O1447" s="199"/>
      <c r="P1447" s="199"/>
      <c r="Q1447" s="199"/>
      <c r="R1447" s="197"/>
      <c r="S1447" s="197"/>
      <c r="T1447" s="197"/>
      <c r="U1447" s="197"/>
      <c r="V1447" s="199" t="str">
        <f t="shared" si="279"/>
        <v/>
      </c>
      <c r="W1447" s="199" t="str">
        <f t="shared" si="280"/>
        <v/>
      </c>
      <c r="X1447" s="199" t="str">
        <f t="shared" si="281"/>
        <v/>
      </c>
      <c r="Y1447" s="199" t="str">
        <f t="shared" si="282"/>
        <v/>
      </c>
    </row>
    <row r="1448" spans="1:25" ht="34.5" customHeight="1" x14ac:dyDescent="0.25">
      <c r="A1448" s="197" t="str">
        <f t="shared" si="277"/>
        <v/>
      </c>
      <c r="B1448" s="198"/>
      <c r="C1448" s="198"/>
      <c r="D1448" s="197" t="str">
        <f t="shared" si="276"/>
        <v/>
      </c>
      <c r="E1448" s="198"/>
      <c r="F1448" s="197"/>
      <c r="G1448" s="197" t="str">
        <f t="shared" si="278"/>
        <v/>
      </c>
      <c r="H1448" s="197"/>
      <c r="I1448" s="197"/>
      <c r="J1448" s="197"/>
      <c r="K1448" s="197"/>
      <c r="L1448" s="197"/>
      <c r="M1448" s="197"/>
      <c r="N1448" s="199"/>
      <c r="O1448" s="199"/>
      <c r="P1448" s="199"/>
      <c r="Q1448" s="199"/>
      <c r="R1448" s="197"/>
      <c r="S1448" s="197"/>
      <c r="T1448" s="197"/>
      <c r="U1448" s="197"/>
      <c r="V1448" s="199" t="str">
        <f t="shared" si="279"/>
        <v/>
      </c>
      <c r="W1448" s="199" t="str">
        <f t="shared" si="280"/>
        <v/>
      </c>
      <c r="X1448" s="199" t="str">
        <f t="shared" si="281"/>
        <v/>
      </c>
      <c r="Y1448" s="199" t="str">
        <f t="shared" si="282"/>
        <v/>
      </c>
    </row>
    <row r="1449" spans="1:25" ht="34.5" customHeight="1" x14ac:dyDescent="0.25">
      <c r="A1449" s="197" t="str">
        <f t="shared" si="277"/>
        <v/>
      </c>
      <c r="B1449" s="198"/>
      <c r="C1449" s="198"/>
      <c r="D1449" s="197" t="str">
        <f t="shared" si="276"/>
        <v/>
      </c>
      <c r="E1449" s="198"/>
      <c r="F1449" s="197"/>
      <c r="G1449" s="197" t="str">
        <f t="shared" si="278"/>
        <v/>
      </c>
      <c r="H1449" s="197"/>
      <c r="I1449" s="197"/>
      <c r="J1449" s="197"/>
      <c r="K1449" s="197"/>
      <c r="L1449" s="197"/>
      <c r="M1449" s="197"/>
      <c r="N1449" s="199"/>
      <c r="O1449" s="199"/>
      <c r="P1449" s="199"/>
      <c r="Q1449" s="199"/>
      <c r="R1449" s="197"/>
      <c r="S1449" s="197"/>
      <c r="T1449" s="197"/>
      <c r="U1449" s="197"/>
      <c r="V1449" s="199" t="str">
        <f t="shared" si="279"/>
        <v/>
      </c>
      <c r="W1449" s="199" t="str">
        <f t="shared" si="280"/>
        <v/>
      </c>
      <c r="X1449" s="199" t="str">
        <f t="shared" si="281"/>
        <v/>
      </c>
      <c r="Y1449" s="199" t="str">
        <f t="shared" si="282"/>
        <v/>
      </c>
    </row>
    <row r="1450" spans="1:25" ht="34.5" customHeight="1" x14ac:dyDescent="0.25">
      <c r="A1450" s="197" t="str">
        <f t="shared" si="277"/>
        <v/>
      </c>
      <c r="B1450" s="198"/>
      <c r="C1450" s="198"/>
      <c r="D1450" s="197" t="str">
        <f t="shared" si="276"/>
        <v/>
      </c>
      <c r="E1450" s="198"/>
      <c r="F1450" s="197"/>
      <c r="G1450" s="197" t="str">
        <f t="shared" si="278"/>
        <v/>
      </c>
      <c r="H1450" s="197"/>
      <c r="I1450" s="197"/>
      <c r="J1450" s="197"/>
      <c r="K1450" s="197"/>
      <c r="L1450" s="197"/>
      <c r="M1450" s="197"/>
      <c r="N1450" s="199"/>
      <c r="O1450" s="199"/>
      <c r="P1450" s="199"/>
      <c r="Q1450" s="199"/>
      <c r="R1450" s="197"/>
      <c r="S1450" s="197"/>
      <c r="T1450" s="197"/>
      <c r="U1450" s="197"/>
      <c r="V1450" s="199" t="str">
        <f t="shared" si="279"/>
        <v/>
      </c>
      <c r="W1450" s="199" t="str">
        <f t="shared" si="280"/>
        <v/>
      </c>
      <c r="X1450" s="199" t="str">
        <f t="shared" si="281"/>
        <v/>
      </c>
      <c r="Y1450" s="199" t="str">
        <f t="shared" si="282"/>
        <v/>
      </c>
    </row>
    <row r="1451" spans="1:25" ht="34.5" customHeight="1" x14ac:dyDescent="0.25">
      <c r="A1451" s="197" t="str">
        <f t="shared" si="277"/>
        <v/>
      </c>
      <c r="B1451" s="198"/>
      <c r="C1451" s="198"/>
      <c r="D1451" s="197" t="str">
        <f t="shared" si="276"/>
        <v/>
      </c>
      <c r="E1451" s="198"/>
      <c r="F1451" s="197"/>
      <c r="G1451" s="197" t="str">
        <f t="shared" si="278"/>
        <v/>
      </c>
      <c r="H1451" s="197"/>
      <c r="I1451" s="197"/>
      <c r="J1451" s="197"/>
      <c r="K1451" s="197"/>
      <c r="L1451" s="197"/>
      <c r="M1451" s="197"/>
      <c r="N1451" s="199"/>
      <c r="O1451" s="199"/>
      <c r="P1451" s="199"/>
      <c r="Q1451" s="199"/>
      <c r="R1451" s="197"/>
      <c r="S1451" s="197"/>
      <c r="T1451" s="197"/>
      <c r="U1451" s="197"/>
      <c r="V1451" s="199" t="str">
        <f t="shared" si="279"/>
        <v/>
      </c>
      <c r="W1451" s="199" t="str">
        <f t="shared" si="280"/>
        <v/>
      </c>
      <c r="X1451" s="199" t="str">
        <f t="shared" si="281"/>
        <v/>
      </c>
      <c r="Y1451" s="199" t="str">
        <f t="shared" si="282"/>
        <v/>
      </c>
    </row>
    <row r="1452" spans="1:25" ht="34.5" customHeight="1" x14ac:dyDescent="0.25">
      <c r="A1452" s="197" t="str">
        <f t="shared" si="277"/>
        <v/>
      </c>
      <c r="B1452" s="198"/>
      <c r="C1452" s="198"/>
      <c r="D1452" s="197" t="str">
        <f t="shared" si="276"/>
        <v/>
      </c>
      <c r="E1452" s="198"/>
      <c r="F1452" s="197"/>
      <c r="G1452" s="197" t="str">
        <f t="shared" si="278"/>
        <v/>
      </c>
      <c r="H1452" s="197"/>
      <c r="I1452" s="197"/>
      <c r="J1452" s="197"/>
      <c r="K1452" s="197"/>
      <c r="L1452" s="197"/>
      <c r="M1452" s="197"/>
      <c r="N1452" s="199"/>
      <c r="O1452" s="199"/>
      <c r="P1452" s="199"/>
      <c r="Q1452" s="199"/>
      <c r="R1452" s="197"/>
      <c r="S1452" s="197"/>
      <c r="T1452" s="197"/>
      <c r="U1452" s="197"/>
      <c r="V1452" s="199" t="str">
        <f t="shared" si="279"/>
        <v/>
      </c>
      <c r="W1452" s="199" t="str">
        <f t="shared" si="280"/>
        <v/>
      </c>
      <c r="X1452" s="199" t="str">
        <f t="shared" si="281"/>
        <v/>
      </c>
      <c r="Y1452" s="199" t="str">
        <f t="shared" si="282"/>
        <v/>
      </c>
    </row>
    <row r="1453" spans="1:25" ht="34.5" customHeight="1" x14ac:dyDescent="0.25">
      <c r="A1453" s="197" t="str">
        <f t="shared" si="277"/>
        <v/>
      </c>
      <c r="B1453" s="198"/>
      <c r="C1453" s="198"/>
      <c r="D1453" s="197" t="str">
        <f t="shared" si="276"/>
        <v/>
      </c>
      <c r="E1453" s="198"/>
      <c r="F1453" s="197"/>
      <c r="G1453" s="197" t="str">
        <f t="shared" si="278"/>
        <v/>
      </c>
      <c r="H1453" s="197"/>
      <c r="I1453" s="197"/>
      <c r="J1453" s="197"/>
      <c r="K1453" s="197"/>
      <c r="L1453" s="197"/>
      <c r="M1453" s="197"/>
      <c r="N1453" s="199"/>
      <c r="O1453" s="199"/>
      <c r="P1453" s="199"/>
      <c r="Q1453" s="199"/>
      <c r="R1453" s="197"/>
      <c r="S1453" s="197"/>
      <c r="T1453" s="197"/>
      <c r="U1453" s="197"/>
      <c r="V1453" s="199" t="str">
        <f t="shared" si="279"/>
        <v/>
      </c>
      <c r="W1453" s="199" t="str">
        <f t="shared" si="280"/>
        <v/>
      </c>
      <c r="X1453" s="199" t="str">
        <f t="shared" si="281"/>
        <v/>
      </c>
      <c r="Y1453" s="199" t="str">
        <f t="shared" si="282"/>
        <v/>
      </c>
    </row>
    <row r="1454" spans="1:25" ht="34.5" customHeight="1" x14ac:dyDescent="0.25">
      <c r="A1454" s="197" t="str">
        <f t="shared" si="277"/>
        <v/>
      </c>
      <c r="B1454" s="198"/>
      <c r="C1454" s="198"/>
      <c r="D1454" s="197" t="str">
        <f t="shared" si="276"/>
        <v/>
      </c>
      <c r="E1454" s="198"/>
      <c r="F1454" s="197"/>
      <c r="G1454" s="197" t="str">
        <f t="shared" si="278"/>
        <v/>
      </c>
      <c r="H1454" s="197"/>
      <c r="I1454" s="197"/>
      <c r="J1454" s="197"/>
      <c r="K1454" s="197"/>
      <c r="L1454" s="197"/>
      <c r="M1454" s="197"/>
      <c r="N1454" s="199"/>
      <c r="O1454" s="199"/>
      <c r="P1454" s="199"/>
      <c r="Q1454" s="199"/>
      <c r="R1454" s="197"/>
      <c r="S1454" s="197"/>
      <c r="T1454" s="197"/>
      <c r="U1454" s="197"/>
      <c r="V1454" s="199" t="str">
        <f t="shared" si="279"/>
        <v/>
      </c>
      <c r="W1454" s="199" t="str">
        <f t="shared" si="280"/>
        <v/>
      </c>
      <c r="X1454" s="199" t="str">
        <f t="shared" si="281"/>
        <v/>
      </c>
      <c r="Y1454" s="199" t="str">
        <f t="shared" si="282"/>
        <v/>
      </c>
    </row>
    <row r="1455" spans="1:25" ht="34.5" customHeight="1" x14ac:dyDescent="0.25">
      <c r="A1455" s="197" t="str">
        <f t="shared" si="277"/>
        <v/>
      </c>
      <c r="B1455" s="198"/>
      <c r="C1455" s="198"/>
      <c r="D1455" s="197" t="str">
        <f t="shared" si="276"/>
        <v/>
      </c>
      <c r="E1455" s="198"/>
      <c r="F1455" s="197"/>
      <c r="G1455" s="197" t="str">
        <f t="shared" si="278"/>
        <v/>
      </c>
      <c r="H1455" s="197"/>
      <c r="I1455" s="197"/>
      <c r="J1455" s="197"/>
      <c r="K1455" s="197"/>
      <c r="L1455" s="197"/>
      <c r="M1455" s="197"/>
      <c r="N1455" s="199"/>
      <c r="O1455" s="199"/>
      <c r="P1455" s="199"/>
      <c r="Q1455" s="199"/>
      <c r="R1455" s="197"/>
      <c r="S1455" s="197"/>
      <c r="T1455" s="197"/>
      <c r="U1455" s="197"/>
      <c r="V1455" s="199" t="str">
        <f t="shared" si="279"/>
        <v/>
      </c>
      <c r="W1455" s="199" t="str">
        <f t="shared" si="280"/>
        <v/>
      </c>
      <c r="X1455" s="199" t="str">
        <f t="shared" si="281"/>
        <v/>
      </c>
      <c r="Y1455" s="199" t="str">
        <f t="shared" si="282"/>
        <v/>
      </c>
    </row>
    <row r="1456" spans="1:25" ht="34.5" customHeight="1" x14ac:dyDescent="0.25">
      <c r="A1456" s="197" t="str">
        <f t="shared" si="277"/>
        <v/>
      </c>
      <c r="B1456" s="198"/>
      <c r="C1456" s="198"/>
      <c r="D1456" s="197" t="str">
        <f t="shared" si="276"/>
        <v/>
      </c>
      <c r="E1456" s="198"/>
      <c r="F1456" s="197"/>
      <c r="G1456" s="197" t="str">
        <f t="shared" si="278"/>
        <v/>
      </c>
      <c r="H1456" s="197"/>
      <c r="I1456" s="197"/>
      <c r="J1456" s="197"/>
      <c r="K1456" s="197"/>
      <c r="L1456" s="197"/>
      <c r="M1456" s="197"/>
      <c r="N1456" s="199"/>
      <c r="O1456" s="199"/>
      <c r="P1456" s="199"/>
      <c r="Q1456" s="199"/>
      <c r="R1456" s="197"/>
      <c r="S1456" s="197"/>
      <c r="T1456" s="197"/>
      <c r="U1456" s="197"/>
      <c r="V1456" s="199" t="str">
        <f t="shared" si="279"/>
        <v/>
      </c>
      <c r="W1456" s="199" t="str">
        <f t="shared" si="280"/>
        <v/>
      </c>
      <c r="X1456" s="199" t="str">
        <f t="shared" si="281"/>
        <v/>
      </c>
      <c r="Y1456" s="199" t="str">
        <f t="shared" si="282"/>
        <v/>
      </c>
    </row>
    <row r="1457" spans="1:25" ht="34.5" customHeight="1" x14ac:dyDescent="0.25">
      <c r="A1457" s="197" t="str">
        <f t="shared" si="277"/>
        <v/>
      </c>
      <c r="B1457" s="198"/>
      <c r="C1457" s="198"/>
      <c r="D1457" s="197" t="str">
        <f t="shared" si="276"/>
        <v/>
      </c>
      <c r="E1457" s="198"/>
      <c r="F1457" s="197"/>
      <c r="G1457" s="197" t="str">
        <f t="shared" si="278"/>
        <v/>
      </c>
      <c r="H1457" s="197"/>
      <c r="I1457" s="197"/>
      <c r="J1457" s="197"/>
      <c r="K1457" s="197"/>
      <c r="L1457" s="197"/>
      <c r="M1457" s="197"/>
      <c r="N1457" s="199"/>
      <c r="O1457" s="199"/>
      <c r="P1457" s="199"/>
      <c r="Q1457" s="199"/>
      <c r="R1457" s="197"/>
      <c r="S1457" s="197"/>
      <c r="T1457" s="197"/>
      <c r="U1457" s="197"/>
      <c r="V1457" s="199" t="str">
        <f t="shared" si="279"/>
        <v/>
      </c>
      <c r="W1457" s="199" t="str">
        <f t="shared" si="280"/>
        <v/>
      </c>
      <c r="X1457" s="199" t="str">
        <f t="shared" si="281"/>
        <v/>
      </c>
      <c r="Y1457" s="199" t="str">
        <f t="shared" si="282"/>
        <v/>
      </c>
    </row>
    <row r="1458" spans="1:25" ht="34.5" customHeight="1" x14ac:dyDescent="0.25">
      <c r="A1458" s="197" t="str">
        <f t="shared" si="277"/>
        <v/>
      </c>
      <c r="B1458" s="198"/>
      <c r="C1458" s="198"/>
      <c r="D1458" s="197" t="str">
        <f t="shared" si="276"/>
        <v/>
      </c>
      <c r="E1458" s="198"/>
      <c r="F1458" s="197"/>
      <c r="G1458" s="197" t="str">
        <f t="shared" si="278"/>
        <v/>
      </c>
      <c r="H1458" s="197"/>
      <c r="I1458" s="197"/>
      <c r="J1458" s="197"/>
      <c r="K1458" s="197"/>
      <c r="L1458" s="197"/>
      <c r="M1458" s="197"/>
      <c r="N1458" s="199"/>
      <c r="O1458" s="199"/>
      <c r="P1458" s="199"/>
      <c r="Q1458" s="199"/>
      <c r="R1458" s="197"/>
      <c r="S1458" s="197"/>
      <c r="T1458" s="197"/>
      <c r="U1458" s="197"/>
      <c r="V1458" s="199" t="str">
        <f t="shared" si="279"/>
        <v/>
      </c>
      <c r="W1458" s="199" t="str">
        <f t="shared" si="280"/>
        <v/>
      </c>
      <c r="X1458" s="199" t="str">
        <f t="shared" si="281"/>
        <v/>
      </c>
      <c r="Y1458" s="199" t="str">
        <f t="shared" si="282"/>
        <v/>
      </c>
    </row>
    <row r="1459" spans="1:25" ht="34.5" customHeight="1" x14ac:dyDescent="0.25">
      <c r="A1459" s="197" t="str">
        <f t="shared" si="277"/>
        <v/>
      </c>
      <c r="B1459" s="198"/>
      <c r="C1459" s="198"/>
      <c r="D1459" s="197" t="str">
        <f t="shared" si="276"/>
        <v/>
      </c>
      <c r="E1459" s="198"/>
      <c r="F1459" s="197"/>
      <c r="G1459" s="197" t="str">
        <f t="shared" si="278"/>
        <v/>
      </c>
      <c r="H1459" s="197"/>
      <c r="I1459" s="197"/>
      <c r="J1459" s="197"/>
      <c r="K1459" s="197"/>
      <c r="L1459" s="197"/>
      <c r="M1459" s="197"/>
      <c r="N1459" s="199"/>
      <c r="O1459" s="199"/>
      <c r="P1459" s="199"/>
      <c r="Q1459" s="199"/>
      <c r="R1459" s="197"/>
      <c r="S1459" s="197"/>
      <c r="T1459" s="197"/>
      <c r="U1459" s="197"/>
      <c r="V1459" s="199" t="str">
        <f t="shared" si="279"/>
        <v/>
      </c>
      <c r="W1459" s="199" t="str">
        <f t="shared" si="280"/>
        <v/>
      </c>
      <c r="X1459" s="199" t="str">
        <f t="shared" si="281"/>
        <v/>
      </c>
      <c r="Y1459" s="199" t="str">
        <f t="shared" si="282"/>
        <v/>
      </c>
    </row>
    <row r="1460" spans="1:25" ht="34.5" customHeight="1" x14ac:dyDescent="0.25">
      <c r="A1460" s="197" t="str">
        <f t="shared" si="277"/>
        <v/>
      </c>
      <c r="B1460" s="198"/>
      <c r="C1460" s="198"/>
      <c r="D1460" s="197" t="str">
        <f t="shared" si="276"/>
        <v/>
      </c>
      <c r="E1460" s="198"/>
      <c r="F1460" s="197"/>
      <c r="G1460" s="197" t="str">
        <f t="shared" si="278"/>
        <v/>
      </c>
      <c r="H1460" s="197"/>
      <c r="I1460" s="197"/>
      <c r="J1460" s="197"/>
      <c r="K1460" s="197"/>
      <c r="L1460" s="197"/>
      <c r="M1460" s="197"/>
      <c r="N1460" s="199"/>
      <c r="O1460" s="199"/>
      <c r="P1460" s="199"/>
      <c r="Q1460" s="199"/>
      <c r="R1460" s="197"/>
      <c r="S1460" s="197"/>
      <c r="T1460" s="197"/>
      <c r="U1460" s="197"/>
      <c r="V1460" s="199" t="str">
        <f t="shared" si="279"/>
        <v/>
      </c>
      <c r="W1460" s="199" t="str">
        <f t="shared" si="280"/>
        <v/>
      </c>
      <c r="X1460" s="199" t="str">
        <f t="shared" si="281"/>
        <v/>
      </c>
      <c r="Y1460" s="199" t="str">
        <f t="shared" si="282"/>
        <v/>
      </c>
    </row>
    <row r="1461" spans="1:25" ht="34.5" customHeight="1" x14ac:dyDescent="0.25">
      <c r="A1461" s="197" t="str">
        <f t="shared" si="277"/>
        <v/>
      </c>
      <c r="B1461" s="198"/>
      <c r="C1461" s="198"/>
      <c r="D1461" s="197" t="str">
        <f t="shared" si="276"/>
        <v/>
      </c>
      <c r="E1461" s="198"/>
      <c r="F1461" s="197"/>
      <c r="G1461" s="197" t="str">
        <f t="shared" si="278"/>
        <v/>
      </c>
      <c r="H1461" s="197"/>
      <c r="I1461" s="197"/>
      <c r="J1461" s="197"/>
      <c r="K1461" s="197"/>
      <c r="L1461" s="197"/>
      <c r="M1461" s="197"/>
      <c r="N1461" s="199"/>
      <c r="O1461" s="199"/>
      <c r="P1461" s="199"/>
      <c r="Q1461" s="199"/>
      <c r="R1461" s="197"/>
      <c r="S1461" s="197"/>
      <c r="T1461" s="197"/>
      <c r="U1461" s="197"/>
      <c r="V1461" s="199" t="str">
        <f t="shared" si="279"/>
        <v/>
      </c>
      <c r="W1461" s="199" t="str">
        <f t="shared" si="280"/>
        <v/>
      </c>
      <c r="X1461" s="199" t="str">
        <f t="shared" si="281"/>
        <v/>
      </c>
      <c r="Y1461" s="199" t="str">
        <f t="shared" si="282"/>
        <v/>
      </c>
    </row>
    <row r="1462" spans="1:25" ht="34.5" customHeight="1" x14ac:dyDescent="0.25">
      <c r="A1462" s="197" t="str">
        <f t="shared" si="277"/>
        <v/>
      </c>
      <c r="B1462" s="198"/>
      <c r="C1462" s="198"/>
      <c r="D1462" s="197" t="str">
        <f t="shared" si="276"/>
        <v/>
      </c>
      <c r="E1462" s="198"/>
      <c r="F1462" s="197"/>
      <c r="G1462" s="197" t="str">
        <f t="shared" si="278"/>
        <v/>
      </c>
      <c r="H1462" s="197"/>
      <c r="I1462" s="197"/>
      <c r="J1462" s="197"/>
      <c r="K1462" s="197"/>
      <c r="L1462" s="197"/>
      <c r="M1462" s="197"/>
      <c r="N1462" s="199"/>
      <c r="O1462" s="199"/>
      <c r="P1462" s="199"/>
      <c r="Q1462" s="199"/>
      <c r="R1462" s="197"/>
      <c r="S1462" s="197"/>
      <c r="T1462" s="197"/>
      <c r="U1462" s="197"/>
      <c r="V1462" s="199" t="str">
        <f t="shared" si="279"/>
        <v/>
      </c>
      <c r="W1462" s="199" t="str">
        <f t="shared" si="280"/>
        <v/>
      </c>
      <c r="X1462" s="199" t="str">
        <f t="shared" si="281"/>
        <v/>
      </c>
      <c r="Y1462" s="199" t="str">
        <f t="shared" si="282"/>
        <v/>
      </c>
    </row>
    <row r="1463" spans="1:25" ht="34.5" customHeight="1" x14ac:dyDescent="0.25">
      <c r="A1463" s="197" t="str">
        <f t="shared" si="277"/>
        <v/>
      </c>
      <c r="B1463" s="198"/>
      <c r="C1463" s="198"/>
      <c r="D1463" s="197" t="str">
        <f t="shared" si="276"/>
        <v/>
      </c>
      <c r="E1463" s="198"/>
      <c r="F1463" s="197"/>
      <c r="G1463" s="197" t="str">
        <f t="shared" si="278"/>
        <v/>
      </c>
      <c r="H1463" s="197"/>
      <c r="I1463" s="197"/>
      <c r="J1463" s="197"/>
      <c r="K1463" s="197"/>
      <c r="L1463" s="197"/>
      <c r="M1463" s="197"/>
      <c r="N1463" s="199"/>
      <c r="O1463" s="199"/>
      <c r="P1463" s="199"/>
      <c r="Q1463" s="199"/>
      <c r="R1463" s="197"/>
      <c r="S1463" s="197"/>
      <c r="T1463" s="197"/>
      <c r="U1463" s="197"/>
      <c r="V1463" s="199" t="str">
        <f t="shared" si="279"/>
        <v/>
      </c>
      <c r="W1463" s="199" t="str">
        <f t="shared" si="280"/>
        <v/>
      </c>
      <c r="X1463" s="199" t="str">
        <f t="shared" si="281"/>
        <v/>
      </c>
      <c r="Y1463" s="199" t="str">
        <f t="shared" si="282"/>
        <v/>
      </c>
    </row>
    <row r="1464" spans="1:25" ht="34.5" customHeight="1" x14ac:dyDescent="0.25">
      <c r="A1464" s="197" t="str">
        <f t="shared" si="277"/>
        <v/>
      </c>
      <c r="B1464" s="198"/>
      <c r="C1464" s="198"/>
      <c r="D1464" s="197" t="str">
        <f t="shared" si="276"/>
        <v/>
      </c>
      <c r="E1464" s="198"/>
      <c r="F1464" s="197"/>
      <c r="G1464" s="197" t="str">
        <f t="shared" si="278"/>
        <v/>
      </c>
      <c r="H1464" s="197"/>
      <c r="I1464" s="197"/>
      <c r="J1464" s="197"/>
      <c r="K1464" s="197"/>
      <c r="L1464" s="197"/>
      <c r="M1464" s="197"/>
      <c r="N1464" s="199"/>
      <c r="O1464" s="199"/>
      <c r="P1464" s="199"/>
      <c r="Q1464" s="199"/>
      <c r="R1464" s="197"/>
      <c r="S1464" s="197"/>
      <c r="T1464" s="197"/>
      <c r="U1464" s="197"/>
      <c r="V1464" s="199" t="str">
        <f t="shared" si="279"/>
        <v/>
      </c>
      <c r="W1464" s="199" t="str">
        <f t="shared" si="280"/>
        <v/>
      </c>
      <c r="X1464" s="199" t="str">
        <f t="shared" si="281"/>
        <v/>
      </c>
      <c r="Y1464" s="199" t="str">
        <f t="shared" si="282"/>
        <v/>
      </c>
    </row>
    <row r="1465" spans="1:25" ht="34.5" customHeight="1" x14ac:dyDescent="0.25">
      <c r="A1465" s="197" t="str">
        <f t="shared" si="277"/>
        <v/>
      </c>
      <c r="B1465" s="198"/>
      <c r="C1465" s="198"/>
      <c r="D1465" s="197" t="str">
        <f t="shared" si="276"/>
        <v/>
      </c>
      <c r="E1465" s="198"/>
      <c r="F1465" s="197"/>
      <c r="G1465" s="197" t="str">
        <f t="shared" si="278"/>
        <v/>
      </c>
      <c r="H1465" s="197"/>
      <c r="I1465" s="197"/>
      <c r="J1465" s="197"/>
      <c r="K1465" s="197"/>
      <c r="L1465" s="197"/>
      <c r="M1465" s="197"/>
      <c r="N1465" s="199"/>
      <c r="O1465" s="199"/>
      <c r="P1465" s="199"/>
      <c r="Q1465" s="199"/>
      <c r="R1465" s="197"/>
      <c r="S1465" s="197"/>
      <c r="T1465" s="197"/>
      <c r="U1465" s="197"/>
      <c r="V1465" s="199" t="str">
        <f t="shared" si="279"/>
        <v/>
      </c>
      <c r="W1465" s="199" t="str">
        <f t="shared" si="280"/>
        <v/>
      </c>
      <c r="X1465" s="199" t="str">
        <f t="shared" si="281"/>
        <v/>
      </c>
      <c r="Y1465" s="199" t="str">
        <f t="shared" si="282"/>
        <v/>
      </c>
    </row>
    <row r="1466" spans="1:25" ht="34.5" customHeight="1" x14ac:dyDescent="0.25">
      <c r="A1466" s="197" t="str">
        <f t="shared" si="277"/>
        <v/>
      </c>
      <c r="B1466" s="198"/>
      <c r="C1466" s="198"/>
      <c r="D1466" s="197" t="str">
        <f t="shared" si="276"/>
        <v/>
      </c>
      <c r="E1466" s="198"/>
      <c r="F1466" s="197"/>
      <c r="G1466" s="197" t="str">
        <f t="shared" si="278"/>
        <v/>
      </c>
      <c r="H1466" s="197"/>
      <c r="I1466" s="197"/>
      <c r="J1466" s="197"/>
      <c r="K1466" s="197"/>
      <c r="L1466" s="197"/>
      <c r="M1466" s="197"/>
      <c r="N1466" s="199"/>
      <c r="O1466" s="199"/>
      <c r="P1466" s="199"/>
      <c r="Q1466" s="199"/>
      <c r="R1466" s="197"/>
      <c r="S1466" s="197"/>
      <c r="T1466" s="197"/>
      <c r="U1466" s="197"/>
      <c r="V1466" s="199" t="str">
        <f t="shared" si="279"/>
        <v/>
      </c>
      <c r="W1466" s="199" t="str">
        <f t="shared" si="280"/>
        <v/>
      </c>
      <c r="X1466" s="199" t="str">
        <f t="shared" si="281"/>
        <v/>
      </c>
      <c r="Y1466" s="199" t="str">
        <f t="shared" si="282"/>
        <v/>
      </c>
    </row>
    <row r="1467" spans="1:25" ht="34.5" customHeight="1" x14ac:dyDescent="0.25">
      <c r="A1467" s="197" t="str">
        <f t="shared" si="277"/>
        <v/>
      </c>
      <c r="B1467" s="198"/>
      <c r="C1467" s="198"/>
      <c r="D1467" s="197" t="str">
        <f t="shared" si="276"/>
        <v/>
      </c>
      <c r="E1467" s="198"/>
      <c r="F1467" s="197"/>
      <c r="G1467" s="197" t="str">
        <f t="shared" si="278"/>
        <v/>
      </c>
      <c r="H1467" s="197"/>
      <c r="I1467" s="197"/>
      <c r="J1467" s="197"/>
      <c r="K1467" s="197"/>
      <c r="L1467" s="197"/>
      <c r="M1467" s="197"/>
      <c r="N1467" s="199"/>
      <c r="O1467" s="199"/>
      <c r="P1467" s="199"/>
      <c r="Q1467" s="199"/>
      <c r="R1467" s="197"/>
      <c r="S1467" s="197"/>
      <c r="T1467" s="197"/>
      <c r="U1467" s="197"/>
      <c r="V1467" s="199" t="str">
        <f t="shared" si="279"/>
        <v/>
      </c>
      <c r="W1467" s="199" t="str">
        <f t="shared" si="280"/>
        <v/>
      </c>
      <c r="X1467" s="199" t="str">
        <f t="shared" si="281"/>
        <v/>
      </c>
      <c r="Y1467" s="199" t="str">
        <f t="shared" si="282"/>
        <v/>
      </c>
    </row>
    <row r="1468" spans="1:25" ht="34.5" customHeight="1" x14ac:dyDescent="0.25">
      <c r="A1468" s="197" t="str">
        <f t="shared" si="277"/>
        <v/>
      </c>
      <c r="B1468" s="198"/>
      <c r="C1468" s="198"/>
      <c r="D1468" s="197" t="str">
        <f t="shared" si="276"/>
        <v/>
      </c>
      <c r="E1468" s="198"/>
      <c r="F1468" s="197"/>
      <c r="G1468" s="197" t="str">
        <f t="shared" si="278"/>
        <v/>
      </c>
      <c r="H1468" s="197"/>
      <c r="I1468" s="197"/>
      <c r="J1468" s="197"/>
      <c r="K1468" s="197"/>
      <c r="L1468" s="197"/>
      <c r="M1468" s="197"/>
      <c r="N1468" s="199"/>
      <c r="O1468" s="199"/>
      <c r="P1468" s="199"/>
      <c r="Q1468" s="199"/>
      <c r="R1468" s="197"/>
      <c r="S1468" s="197"/>
      <c r="T1468" s="197"/>
      <c r="U1468" s="197"/>
      <c r="V1468" s="199" t="str">
        <f t="shared" si="279"/>
        <v/>
      </c>
      <c r="W1468" s="199" t="str">
        <f t="shared" si="280"/>
        <v/>
      </c>
      <c r="X1468" s="199" t="str">
        <f t="shared" si="281"/>
        <v/>
      </c>
      <c r="Y1468" s="199" t="str">
        <f t="shared" si="282"/>
        <v/>
      </c>
    </row>
    <row r="1469" spans="1:25" ht="34.5" customHeight="1" x14ac:dyDescent="0.25">
      <c r="A1469" s="197" t="str">
        <f t="shared" si="277"/>
        <v/>
      </c>
      <c r="B1469" s="198"/>
      <c r="C1469" s="198"/>
      <c r="D1469" s="197" t="str">
        <f t="shared" si="276"/>
        <v/>
      </c>
      <c r="E1469" s="198"/>
      <c r="F1469" s="197"/>
      <c r="G1469" s="197" t="str">
        <f t="shared" si="278"/>
        <v/>
      </c>
      <c r="H1469" s="197"/>
      <c r="I1469" s="197"/>
      <c r="J1469" s="197"/>
      <c r="K1469" s="197"/>
      <c r="L1469" s="197"/>
      <c r="M1469" s="197"/>
      <c r="N1469" s="199"/>
      <c r="O1469" s="199"/>
      <c r="P1469" s="199"/>
      <c r="Q1469" s="199"/>
      <c r="R1469" s="197"/>
      <c r="S1469" s="197"/>
      <c r="T1469" s="197"/>
      <c r="U1469" s="197"/>
      <c r="V1469" s="199" t="str">
        <f t="shared" si="279"/>
        <v/>
      </c>
      <c r="W1469" s="199" t="str">
        <f t="shared" si="280"/>
        <v/>
      </c>
      <c r="X1469" s="199" t="str">
        <f t="shared" si="281"/>
        <v/>
      </c>
      <c r="Y1469" s="199" t="str">
        <f t="shared" si="282"/>
        <v/>
      </c>
    </row>
    <row r="1470" spans="1:25" ht="34.5" customHeight="1" x14ac:dyDescent="0.25">
      <c r="A1470" s="197" t="str">
        <f t="shared" si="277"/>
        <v/>
      </c>
      <c r="B1470" s="198"/>
      <c r="C1470" s="198"/>
      <c r="D1470" s="197" t="str">
        <f t="shared" si="276"/>
        <v/>
      </c>
      <c r="E1470" s="198"/>
      <c r="F1470" s="197"/>
      <c r="G1470" s="197" t="str">
        <f t="shared" si="278"/>
        <v/>
      </c>
      <c r="H1470" s="197"/>
      <c r="I1470" s="197"/>
      <c r="J1470" s="197"/>
      <c r="K1470" s="197"/>
      <c r="L1470" s="197"/>
      <c r="M1470" s="197"/>
      <c r="N1470" s="199"/>
      <c r="O1470" s="199"/>
      <c r="P1470" s="199"/>
      <c r="Q1470" s="199"/>
      <c r="R1470" s="197"/>
      <c r="S1470" s="197"/>
      <c r="T1470" s="197"/>
      <c r="U1470" s="197"/>
      <c r="V1470" s="199" t="str">
        <f t="shared" si="279"/>
        <v/>
      </c>
      <c r="W1470" s="199" t="str">
        <f t="shared" si="280"/>
        <v/>
      </c>
      <c r="X1470" s="199" t="str">
        <f t="shared" si="281"/>
        <v/>
      </c>
      <c r="Y1470" s="199" t="str">
        <f t="shared" si="282"/>
        <v/>
      </c>
    </row>
    <row r="1471" spans="1:25" ht="34.5" customHeight="1" x14ac:dyDescent="0.25">
      <c r="A1471" s="197" t="str">
        <f t="shared" si="277"/>
        <v/>
      </c>
      <c r="B1471" s="198"/>
      <c r="C1471" s="198"/>
      <c r="D1471" s="197" t="str">
        <f t="shared" si="276"/>
        <v/>
      </c>
      <c r="E1471" s="198"/>
      <c r="F1471" s="197"/>
      <c r="G1471" s="197" t="str">
        <f t="shared" si="278"/>
        <v/>
      </c>
      <c r="H1471" s="197"/>
      <c r="I1471" s="197"/>
      <c r="J1471" s="197"/>
      <c r="K1471" s="197"/>
      <c r="L1471" s="197"/>
      <c r="M1471" s="197"/>
      <c r="N1471" s="199"/>
      <c r="O1471" s="199"/>
      <c r="P1471" s="199"/>
      <c r="Q1471" s="199"/>
      <c r="R1471" s="197"/>
      <c r="S1471" s="197"/>
      <c r="T1471" s="197"/>
      <c r="U1471" s="197"/>
      <c r="V1471" s="199" t="str">
        <f t="shared" si="279"/>
        <v/>
      </c>
      <c r="W1471" s="199" t="str">
        <f t="shared" si="280"/>
        <v/>
      </c>
      <c r="X1471" s="199" t="str">
        <f t="shared" si="281"/>
        <v/>
      </c>
      <c r="Y1471" s="199" t="str">
        <f t="shared" si="282"/>
        <v/>
      </c>
    </row>
    <row r="1472" spans="1:25" ht="34.5" customHeight="1" x14ac:dyDescent="0.25">
      <c r="A1472" s="197" t="str">
        <f t="shared" si="277"/>
        <v/>
      </c>
      <c r="B1472" s="198"/>
      <c r="C1472" s="198"/>
      <c r="D1472" s="197" t="str">
        <f t="shared" si="276"/>
        <v/>
      </c>
      <c r="E1472" s="198"/>
      <c r="F1472" s="197"/>
      <c r="G1472" s="197" t="str">
        <f t="shared" si="278"/>
        <v/>
      </c>
      <c r="H1472" s="197"/>
      <c r="I1472" s="197"/>
      <c r="J1472" s="197"/>
      <c r="K1472" s="197"/>
      <c r="L1472" s="197"/>
      <c r="M1472" s="197"/>
      <c r="N1472" s="199"/>
      <c r="O1472" s="199"/>
      <c r="P1472" s="199"/>
      <c r="Q1472" s="199"/>
      <c r="R1472" s="197"/>
      <c r="S1472" s="197"/>
      <c r="T1472" s="197"/>
      <c r="U1472" s="197"/>
      <c r="V1472" s="199" t="str">
        <f t="shared" si="279"/>
        <v/>
      </c>
      <c r="W1472" s="199" t="str">
        <f t="shared" si="280"/>
        <v/>
      </c>
      <c r="X1472" s="199" t="str">
        <f t="shared" si="281"/>
        <v/>
      </c>
      <c r="Y1472" s="199" t="str">
        <f t="shared" si="282"/>
        <v/>
      </c>
    </row>
    <row r="1473" spans="1:25" ht="34.5" customHeight="1" x14ac:dyDescent="0.25">
      <c r="A1473" s="197" t="str">
        <f t="shared" si="277"/>
        <v/>
      </c>
      <c r="B1473" s="198"/>
      <c r="C1473" s="198"/>
      <c r="D1473" s="197" t="str">
        <f t="shared" si="276"/>
        <v/>
      </c>
      <c r="E1473" s="198"/>
      <c r="F1473" s="197"/>
      <c r="G1473" s="197" t="str">
        <f t="shared" si="278"/>
        <v/>
      </c>
      <c r="H1473" s="197"/>
      <c r="I1473" s="197"/>
      <c r="J1473" s="197"/>
      <c r="K1473" s="197"/>
      <c r="L1473" s="197"/>
      <c r="M1473" s="197"/>
      <c r="N1473" s="199"/>
      <c r="O1473" s="199"/>
      <c r="P1473" s="199"/>
      <c r="Q1473" s="199"/>
      <c r="R1473" s="197"/>
      <c r="S1473" s="197"/>
      <c r="T1473" s="197"/>
      <c r="U1473" s="197"/>
      <c r="V1473" s="199" t="str">
        <f t="shared" si="279"/>
        <v/>
      </c>
      <c r="W1473" s="199" t="str">
        <f t="shared" si="280"/>
        <v/>
      </c>
      <c r="X1473" s="199" t="str">
        <f t="shared" si="281"/>
        <v/>
      </c>
      <c r="Y1473" s="199" t="str">
        <f t="shared" si="282"/>
        <v/>
      </c>
    </row>
    <row r="1474" spans="1:25" ht="34.5" customHeight="1" x14ac:dyDescent="0.25">
      <c r="A1474" s="197" t="str">
        <f t="shared" si="277"/>
        <v/>
      </c>
      <c r="B1474" s="198"/>
      <c r="C1474" s="198"/>
      <c r="D1474" s="197" t="str">
        <f t="shared" si="276"/>
        <v/>
      </c>
      <c r="E1474" s="198"/>
      <c r="F1474" s="197"/>
      <c r="G1474" s="197" t="str">
        <f t="shared" si="278"/>
        <v/>
      </c>
      <c r="H1474" s="197"/>
      <c r="I1474" s="197"/>
      <c r="J1474" s="197"/>
      <c r="K1474" s="197"/>
      <c r="L1474" s="197"/>
      <c r="M1474" s="197"/>
      <c r="N1474" s="199"/>
      <c r="O1474" s="199"/>
      <c r="P1474" s="199"/>
      <c r="Q1474" s="199"/>
      <c r="R1474" s="197"/>
      <c r="S1474" s="197"/>
      <c r="T1474" s="197"/>
      <c r="U1474" s="197"/>
      <c r="V1474" s="199" t="str">
        <f t="shared" si="279"/>
        <v/>
      </c>
      <c r="W1474" s="199" t="str">
        <f t="shared" si="280"/>
        <v/>
      </c>
      <c r="X1474" s="199" t="str">
        <f t="shared" si="281"/>
        <v/>
      </c>
      <c r="Y1474" s="199" t="str">
        <f t="shared" si="282"/>
        <v/>
      </c>
    </row>
    <row r="1475" spans="1:25" ht="34.5" customHeight="1" x14ac:dyDescent="0.25">
      <c r="A1475" s="197" t="str">
        <f t="shared" si="277"/>
        <v/>
      </c>
      <c r="B1475" s="198"/>
      <c r="C1475" s="198"/>
      <c r="D1475" s="197" t="str">
        <f t="shared" si="276"/>
        <v/>
      </c>
      <c r="E1475" s="198"/>
      <c r="F1475" s="197"/>
      <c r="G1475" s="197" t="str">
        <f t="shared" si="278"/>
        <v/>
      </c>
      <c r="H1475" s="197"/>
      <c r="I1475" s="197"/>
      <c r="J1475" s="197"/>
      <c r="K1475" s="197"/>
      <c r="L1475" s="197"/>
      <c r="M1475" s="197"/>
      <c r="N1475" s="199"/>
      <c r="O1475" s="199"/>
      <c r="P1475" s="199"/>
      <c r="Q1475" s="199"/>
      <c r="R1475" s="197"/>
      <c r="S1475" s="197"/>
      <c r="T1475" s="197"/>
      <c r="U1475" s="197"/>
      <c r="V1475" s="199" t="str">
        <f t="shared" si="279"/>
        <v/>
      </c>
      <c r="W1475" s="199" t="str">
        <f t="shared" si="280"/>
        <v/>
      </c>
      <c r="X1475" s="199" t="str">
        <f t="shared" si="281"/>
        <v/>
      </c>
      <c r="Y1475" s="199" t="str">
        <f t="shared" si="282"/>
        <v/>
      </c>
    </row>
    <row r="1476" spans="1:25" ht="34.5" customHeight="1" x14ac:dyDescent="0.25">
      <c r="A1476" s="197" t="str">
        <f t="shared" si="277"/>
        <v/>
      </c>
      <c r="B1476" s="198"/>
      <c r="C1476" s="198"/>
      <c r="D1476" s="197" t="str">
        <f t="shared" si="276"/>
        <v/>
      </c>
      <c r="E1476" s="198"/>
      <c r="F1476" s="197"/>
      <c r="G1476" s="197" t="str">
        <f t="shared" si="278"/>
        <v/>
      </c>
      <c r="H1476" s="197"/>
      <c r="I1476" s="197"/>
      <c r="J1476" s="197"/>
      <c r="K1476" s="197"/>
      <c r="L1476" s="197"/>
      <c r="M1476" s="197"/>
      <c r="N1476" s="199"/>
      <c r="O1476" s="199"/>
      <c r="P1476" s="199"/>
      <c r="Q1476" s="199"/>
      <c r="R1476" s="197"/>
      <c r="S1476" s="197"/>
      <c r="T1476" s="197"/>
      <c r="U1476" s="197"/>
      <c r="V1476" s="199" t="str">
        <f t="shared" si="279"/>
        <v/>
      </c>
      <c r="W1476" s="199" t="str">
        <f t="shared" si="280"/>
        <v/>
      </c>
      <c r="X1476" s="199" t="str">
        <f t="shared" si="281"/>
        <v/>
      </c>
      <c r="Y1476" s="199" t="str">
        <f t="shared" si="282"/>
        <v/>
      </c>
    </row>
    <row r="1477" spans="1:25" ht="34.5" customHeight="1" x14ac:dyDescent="0.25">
      <c r="A1477" s="197" t="str">
        <f t="shared" si="277"/>
        <v/>
      </c>
      <c r="B1477" s="198"/>
      <c r="C1477" s="198"/>
      <c r="D1477" s="197" t="str">
        <f t="shared" ref="D1477:D1540" si="283">IF(E1477="","",WEEKNUM(E1477,21))</f>
        <v/>
      </c>
      <c r="E1477" s="198"/>
      <c r="F1477" s="197"/>
      <c r="G1477" s="197" t="str">
        <f t="shared" si="278"/>
        <v/>
      </c>
      <c r="H1477" s="197"/>
      <c r="I1477" s="197"/>
      <c r="J1477" s="197"/>
      <c r="K1477" s="197"/>
      <c r="L1477" s="197"/>
      <c r="M1477" s="197"/>
      <c r="N1477" s="199"/>
      <c r="O1477" s="199"/>
      <c r="P1477" s="199"/>
      <c r="Q1477" s="199"/>
      <c r="R1477" s="197"/>
      <c r="S1477" s="197"/>
      <c r="T1477" s="197"/>
      <c r="U1477" s="197"/>
      <c r="V1477" s="199" t="str">
        <f t="shared" si="279"/>
        <v/>
      </c>
      <c r="W1477" s="199" t="str">
        <f t="shared" si="280"/>
        <v/>
      </c>
      <c r="X1477" s="199" t="str">
        <f t="shared" si="281"/>
        <v/>
      </c>
      <c r="Y1477" s="199" t="str">
        <f t="shared" si="282"/>
        <v/>
      </c>
    </row>
    <row r="1478" spans="1:25" ht="34.5" customHeight="1" x14ac:dyDescent="0.25">
      <c r="A1478" s="197" t="str">
        <f t="shared" si="277"/>
        <v/>
      </c>
      <c r="B1478" s="198"/>
      <c r="C1478" s="198"/>
      <c r="D1478" s="197" t="str">
        <f t="shared" si="283"/>
        <v/>
      </c>
      <c r="E1478" s="198"/>
      <c r="F1478" s="197"/>
      <c r="G1478" s="197" t="str">
        <f t="shared" si="278"/>
        <v/>
      </c>
      <c r="H1478" s="197"/>
      <c r="I1478" s="197"/>
      <c r="J1478" s="197"/>
      <c r="K1478" s="197"/>
      <c r="L1478" s="197"/>
      <c r="M1478" s="197"/>
      <c r="N1478" s="199"/>
      <c r="O1478" s="199"/>
      <c r="P1478" s="199"/>
      <c r="Q1478" s="199"/>
      <c r="R1478" s="197"/>
      <c r="S1478" s="197"/>
      <c r="T1478" s="197"/>
      <c r="U1478" s="197"/>
      <c r="V1478" s="199" t="str">
        <f t="shared" si="279"/>
        <v/>
      </c>
      <c r="W1478" s="199" t="str">
        <f t="shared" si="280"/>
        <v/>
      </c>
      <c r="X1478" s="199" t="str">
        <f t="shared" si="281"/>
        <v/>
      </c>
      <c r="Y1478" s="199" t="str">
        <f t="shared" si="282"/>
        <v/>
      </c>
    </row>
    <row r="1479" spans="1:25" ht="34.5" customHeight="1" x14ac:dyDescent="0.25">
      <c r="A1479" s="197" t="str">
        <f t="shared" si="277"/>
        <v/>
      </c>
      <c r="B1479" s="198"/>
      <c r="C1479" s="198"/>
      <c r="D1479" s="197" t="str">
        <f t="shared" si="283"/>
        <v/>
      </c>
      <c r="E1479" s="198"/>
      <c r="F1479" s="197"/>
      <c r="G1479" s="197" t="str">
        <f t="shared" si="278"/>
        <v/>
      </c>
      <c r="H1479" s="197"/>
      <c r="I1479" s="197"/>
      <c r="J1479" s="197"/>
      <c r="K1479" s="197"/>
      <c r="L1479" s="197"/>
      <c r="M1479" s="197"/>
      <c r="N1479" s="199"/>
      <c r="O1479" s="199"/>
      <c r="P1479" s="199"/>
      <c r="Q1479" s="199"/>
      <c r="R1479" s="197"/>
      <c r="S1479" s="197"/>
      <c r="T1479" s="197"/>
      <c r="U1479" s="197"/>
      <c r="V1479" s="199" t="str">
        <f t="shared" si="279"/>
        <v/>
      </c>
      <c r="W1479" s="199" t="str">
        <f t="shared" si="280"/>
        <v/>
      </c>
      <c r="X1479" s="199" t="str">
        <f t="shared" si="281"/>
        <v/>
      </c>
      <c r="Y1479" s="199" t="str">
        <f t="shared" si="282"/>
        <v/>
      </c>
    </row>
    <row r="1480" spans="1:25" ht="34.5" customHeight="1" x14ac:dyDescent="0.25">
      <c r="A1480" s="197" t="str">
        <f t="shared" ref="A1480:A1543" si="284">IF(B1480="","",WEEKNUM(B1480,21))</f>
        <v/>
      </c>
      <c r="B1480" s="198"/>
      <c r="C1480" s="198"/>
      <c r="D1480" s="197" t="str">
        <f t="shared" si="283"/>
        <v/>
      </c>
      <c r="E1480" s="198"/>
      <c r="F1480" s="197"/>
      <c r="G1480" s="197" t="str">
        <f t="shared" si="278"/>
        <v/>
      </c>
      <c r="H1480" s="197"/>
      <c r="I1480" s="197"/>
      <c r="J1480" s="197"/>
      <c r="K1480" s="197"/>
      <c r="L1480" s="197"/>
      <c r="M1480" s="197"/>
      <c r="N1480" s="199"/>
      <c r="O1480" s="199"/>
      <c r="P1480" s="199"/>
      <c r="Q1480" s="199"/>
      <c r="R1480" s="197"/>
      <c r="S1480" s="197"/>
      <c r="T1480" s="197"/>
      <c r="U1480" s="197"/>
      <c r="V1480" s="199" t="str">
        <f t="shared" si="279"/>
        <v/>
      </c>
      <c r="W1480" s="199" t="str">
        <f t="shared" si="280"/>
        <v/>
      </c>
      <c r="X1480" s="199" t="str">
        <f t="shared" si="281"/>
        <v/>
      </c>
      <c r="Y1480" s="199" t="str">
        <f t="shared" si="282"/>
        <v/>
      </c>
    </row>
    <row r="1481" spans="1:25" ht="34.5" customHeight="1" x14ac:dyDescent="0.25">
      <c r="A1481" s="197" t="str">
        <f t="shared" si="284"/>
        <v/>
      </c>
      <c r="B1481" s="198"/>
      <c r="C1481" s="198"/>
      <c r="D1481" s="197" t="str">
        <f t="shared" si="283"/>
        <v/>
      </c>
      <c r="E1481" s="198"/>
      <c r="F1481" s="197"/>
      <c r="G1481" s="197" t="str">
        <f t="shared" si="278"/>
        <v/>
      </c>
      <c r="H1481" s="197"/>
      <c r="I1481" s="197"/>
      <c r="J1481" s="197"/>
      <c r="K1481" s="197"/>
      <c r="L1481" s="197"/>
      <c r="M1481" s="197"/>
      <c r="N1481" s="199"/>
      <c r="O1481" s="199"/>
      <c r="P1481" s="199"/>
      <c r="Q1481" s="199"/>
      <c r="R1481" s="197"/>
      <c r="S1481" s="197"/>
      <c r="T1481" s="197"/>
      <c r="U1481" s="197"/>
      <c r="V1481" s="199" t="str">
        <f t="shared" si="279"/>
        <v/>
      </c>
      <c r="W1481" s="199" t="str">
        <f t="shared" si="280"/>
        <v/>
      </c>
      <c r="X1481" s="199" t="str">
        <f t="shared" si="281"/>
        <v/>
      </c>
      <c r="Y1481" s="199" t="str">
        <f t="shared" si="282"/>
        <v/>
      </c>
    </row>
    <row r="1482" spans="1:25" ht="34.5" customHeight="1" x14ac:dyDescent="0.25">
      <c r="A1482" s="197" t="str">
        <f t="shared" si="284"/>
        <v/>
      </c>
      <c r="B1482" s="198"/>
      <c r="C1482" s="198"/>
      <c r="D1482" s="197" t="str">
        <f t="shared" si="283"/>
        <v/>
      </c>
      <c r="E1482" s="198"/>
      <c r="F1482" s="197"/>
      <c r="G1482" s="197" t="str">
        <f t="shared" si="278"/>
        <v/>
      </c>
      <c r="H1482" s="197"/>
      <c r="I1482" s="197"/>
      <c r="J1482" s="197"/>
      <c r="K1482" s="197"/>
      <c r="L1482" s="197"/>
      <c r="M1482" s="197"/>
      <c r="N1482" s="199"/>
      <c r="O1482" s="199"/>
      <c r="P1482" s="199"/>
      <c r="Q1482" s="199"/>
      <c r="R1482" s="197"/>
      <c r="S1482" s="197"/>
      <c r="T1482" s="197"/>
      <c r="U1482" s="197"/>
      <c r="V1482" s="199" t="str">
        <f t="shared" si="279"/>
        <v/>
      </c>
      <c r="W1482" s="199" t="str">
        <f t="shared" si="280"/>
        <v/>
      </c>
      <c r="X1482" s="199" t="str">
        <f t="shared" si="281"/>
        <v/>
      </c>
      <c r="Y1482" s="199" t="str">
        <f t="shared" si="282"/>
        <v/>
      </c>
    </row>
    <row r="1483" spans="1:25" ht="34.5" customHeight="1" x14ac:dyDescent="0.25">
      <c r="A1483" s="197" t="str">
        <f t="shared" si="284"/>
        <v/>
      </c>
      <c r="B1483" s="198"/>
      <c r="C1483" s="198"/>
      <c r="D1483" s="197" t="str">
        <f t="shared" si="283"/>
        <v/>
      </c>
      <c r="E1483" s="198"/>
      <c r="F1483" s="197"/>
      <c r="G1483" s="197" t="str">
        <f t="shared" si="278"/>
        <v/>
      </c>
      <c r="H1483" s="197"/>
      <c r="I1483" s="197"/>
      <c r="J1483" s="197"/>
      <c r="K1483" s="197"/>
      <c r="L1483" s="197"/>
      <c r="M1483" s="197"/>
      <c r="N1483" s="199"/>
      <c r="O1483" s="199"/>
      <c r="P1483" s="199"/>
      <c r="Q1483" s="199"/>
      <c r="R1483" s="197"/>
      <c r="S1483" s="197"/>
      <c r="T1483" s="197"/>
      <c r="U1483" s="197"/>
      <c r="V1483" s="199" t="str">
        <f t="shared" si="279"/>
        <v/>
      </c>
      <c r="W1483" s="199" t="str">
        <f t="shared" si="280"/>
        <v/>
      </c>
      <c r="X1483" s="199" t="str">
        <f t="shared" si="281"/>
        <v/>
      </c>
      <c r="Y1483" s="199" t="str">
        <f t="shared" si="282"/>
        <v/>
      </c>
    </row>
    <row r="1484" spans="1:25" ht="34.5" customHeight="1" x14ac:dyDescent="0.25">
      <c r="A1484" s="197" t="str">
        <f t="shared" si="284"/>
        <v/>
      </c>
      <c r="B1484" s="198"/>
      <c r="C1484" s="198"/>
      <c r="D1484" s="197" t="str">
        <f t="shared" si="283"/>
        <v/>
      </c>
      <c r="E1484" s="198"/>
      <c r="F1484" s="197"/>
      <c r="G1484" s="197" t="str">
        <f t="shared" si="278"/>
        <v/>
      </c>
      <c r="H1484" s="197"/>
      <c r="I1484" s="197"/>
      <c r="J1484" s="197"/>
      <c r="K1484" s="197"/>
      <c r="L1484" s="197"/>
      <c r="M1484" s="197"/>
      <c r="N1484" s="199"/>
      <c r="O1484" s="199"/>
      <c r="P1484" s="199"/>
      <c r="Q1484" s="199"/>
      <c r="R1484" s="197"/>
      <c r="S1484" s="197"/>
      <c r="T1484" s="197"/>
      <c r="U1484" s="197"/>
      <c r="V1484" s="199" t="str">
        <f t="shared" si="279"/>
        <v/>
      </c>
      <c r="W1484" s="199" t="str">
        <f t="shared" si="280"/>
        <v/>
      </c>
      <c r="X1484" s="199" t="str">
        <f t="shared" si="281"/>
        <v/>
      </c>
      <c r="Y1484" s="199" t="str">
        <f t="shared" si="282"/>
        <v/>
      </c>
    </row>
    <row r="1485" spans="1:25" ht="34.5" customHeight="1" x14ac:dyDescent="0.25">
      <c r="A1485" s="197" t="str">
        <f t="shared" si="284"/>
        <v/>
      </c>
      <c r="B1485" s="198"/>
      <c r="C1485" s="198"/>
      <c r="D1485" s="197" t="str">
        <f t="shared" si="283"/>
        <v/>
      </c>
      <c r="E1485" s="198"/>
      <c r="F1485" s="197"/>
      <c r="G1485" s="197" t="str">
        <f t="shared" si="278"/>
        <v/>
      </c>
      <c r="H1485" s="197"/>
      <c r="I1485" s="197"/>
      <c r="J1485" s="197"/>
      <c r="K1485" s="197"/>
      <c r="L1485" s="197"/>
      <c r="M1485" s="197"/>
      <c r="N1485" s="199"/>
      <c r="O1485" s="199"/>
      <c r="P1485" s="199"/>
      <c r="Q1485" s="199"/>
      <c r="R1485" s="197"/>
      <c r="S1485" s="197"/>
      <c r="T1485" s="197"/>
      <c r="U1485" s="197"/>
      <c r="V1485" s="199" t="str">
        <f t="shared" si="279"/>
        <v/>
      </c>
      <c r="W1485" s="199" t="str">
        <f t="shared" si="280"/>
        <v/>
      </c>
      <c r="X1485" s="199" t="str">
        <f t="shared" si="281"/>
        <v/>
      </c>
      <c r="Y1485" s="199" t="str">
        <f t="shared" si="282"/>
        <v/>
      </c>
    </row>
    <row r="1486" spans="1:25" ht="34.5" customHeight="1" x14ac:dyDescent="0.25">
      <c r="A1486" s="197" t="str">
        <f t="shared" si="284"/>
        <v/>
      </c>
      <c r="B1486" s="198"/>
      <c r="C1486" s="198"/>
      <c r="D1486" s="197" t="str">
        <f t="shared" si="283"/>
        <v/>
      </c>
      <c r="E1486" s="198"/>
      <c r="F1486" s="197"/>
      <c r="G1486" s="197" t="str">
        <f t="shared" si="278"/>
        <v/>
      </c>
      <c r="H1486" s="197"/>
      <c r="I1486" s="197"/>
      <c r="J1486" s="197"/>
      <c r="K1486" s="197"/>
      <c r="L1486" s="197"/>
      <c r="M1486" s="197"/>
      <c r="N1486" s="199"/>
      <c r="O1486" s="199"/>
      <c r="P1486" s="199"/>
      <c r="Q1486" s="199"/>
      <c r="R1486" s="197"/>
      <c r="S1486" s="197"/>
      <c r="T1486" s="197"/>
      <c r="U1486" s="197"/>
      <c r="V1486" s="199" t="str">
        <f t="shared" si="279"/>
        <v/>
      </c>
      <c r="W1486" s="199" t="str">
        <f t="shared" si="280"/>
        <v/>
      </c>
      <c r="X1486" s="199" t="str">
        <f t="shared" si="281"/>
        <v/>
      </c>
      <c r="Y1486" s="199" t="str">
        <f t="shared" si="282"/>
        <v/>
      </c>
    </row>
    <row r="1487" spans="1:25" ht="34.5" customHeight="1" x14ac:dyDescent="0.25">
      <c r="A1487" s="197" t="str">
        <f t="shared" si="284"/>
        <v/>
      </c>
      <c r="B1487" s="198"/>
      <c r="C1487" s="198"/>
      <c r="D1487" s="197" t="str">
        <f t="shared" si="283"/>
        <v/>
      </c>
      <c r="E1487" s="198"/>
      <c r="F1487" s="197"/>
      <c r="G1487" s="197" t="str">
        <f t="shared" si="278"/>
        <v/>
      </c>
      <c r="H1487" s="197"/>
      <c r="I1487" s="197"/>
      <c r="J1487" s="197"/>
      <c r="K1487" s="197"/>
      <c r="L1487" s="197"/>
      <c r="M1487" s="197"/>
      <c r="N1487" s="199"/>
      <c r="O1487" s="199"/>
      <c r="P1487" s="199"/>
      <c r="Q1487" s="199"/>
      <c r="R1487" s="197"/>
      <c r="S1487" s="197"/>
      <c r="T1487" s="197"/>
      <c r="U1487" s="197"/>
      <c r="V1487" s="199" t="str">
        <f t="shared" si="279"/>
        <v/>
      </c>
      <c r="W1487" s="199" t="str">
        <f t="shared" si="280"/>
        <v/>
      </c>
      <c r="X1487" s="199" t="str">
        <f t="shared" si="281"/>
        <v/>
      </c>
      <c r="Y1487" s="199" t="str">
        <f t="shared" si="282"/>
        <v/>
      </c>
    </row>
    <row r="1488" spans="1:25" ht="34.5" customHeight="1" x14ac:dyDescent="0.25">
      <c r="A1488" s="197" t="str">
        <f t="shared" si="284"/>
        <v/>
      </c>
      <c r="B1488" s="198"/>
      <c r="C1488" s="198"/>
      <c r="D1488" s="197" t="str">
        <f t="shared" si="283"/>
        <v/>
      </c>
      <c r="E1488" s="198"/>
      <c r="F1488" s="197"/>
      <c r="G1488" s="197" t="str">
        <f t="shared" si="278"/>
        <v/>
      </c>
      <c r="H1488" s="197"/>
      <c r="I1488" s="197"/>
      <c r="J1488" s="197"/>
      <c r="K1488" s="197"/>
      <c r="L1488" s="197"/>
      <c r="M1488" s="197"/>
      <c r="N1488" s="199"/>
      <c r="O1488" s="199"/>
      <c r="P1488" s="199"/>
      <c r="Q1488" s="199"/>
      <c r="R1488" s="197"/>
      <c r="S1488" s="197"/>
      <c r="T1488" s="197"/>
      <c r="U1488" s="197"/>
      <c r="V1488" s="199" t="str">
        <f t="shared" si="279"/>
        <v/>
      </c>
      <c r="W1488" s="199" t="str">
        <f t="shared" si="280"/>
        <v/>
      </c>
      <c r="X1488" s="199" t="str">
        <f t="shared" si="281"/>
        <v/>
      </c>
      <c r="Y1488" s="199" t="str">
        <f t="shared" si="282"/>
        <v/>
      </c>
    </row>
    <row r="1489" spans="1:25" ht="34.5" customHeight="1" x14ac:dyDescent="0.25">
      <c r="A1489" s="197" t="str">
        <f t="shared" si="284"/>
        <v/>
      </c>
      <c r="B1489" s="198"/>
      <c r="C1489" s="198"/>
      <c r="D1489" s="197" t="str">
        <f t="shared" si="283"/>
        <v/>
      </c>
      <c r="E1489" s="198"/>
      <c r="F1489" s="197"/>
      <c r="G1489" s="197" t="str">
        <f t="shared" si="278"/>
        <v/>
      </c>
      <c r="H1489" s="197"/>
      <c r="I1489" s="197"/>
      <c r="J1489" s="197"/>
      <c r="K1489" s="197"/>
      <c r="L1489" s="197"/>
      <c r="M1489" s="197"/>
      <c r="N1489" s="199"/>
      <c r="O1489" s="199"/>
      <c r="P1489" s="199"/>
      <c r="Q1489" s="199"/>
      <c r="R1489" s="197"/>
      <c r="S1489" s="197"/>
      <c r="T1489" s="197"/>
      <c r="U1489" s="197"/>
      <c r="V1489" s="199" t="str">
        <f t="shared" si="279"/>
        <v/>
      </c>
      <c r="W1489" s="199" t="str">
        <f t="shared" si="280"/>
        <v/>
      </c>
      <c r="X1489" s="199" t="str">
        <f t="shared" si="281"/>
        <v/>
      </c>
      <c r="Y1489" s="199" t="str">
        <f t="shared" si="282"/>
        <v/>
      </c>
    </row>
    <row r="1490" spans="1:25" ht="34.5" customHeight="1" x14ac:dyDescent="0.25">
      <c r="A1490" s="197" t="str">
        <f t="shared" si="284"/>
        <v/>
      </c>
      <c r="B1490" s="198"/>
      <c r="C1490" s="198"/>
      <c r="D1490" s="197" t="str">
        <f t="shared" si="283"/>
        <v/>
      </c>
      <c r="E1490" s="198"/>
      <c r="F1490" s="197"/>
      <c r="G1490" s="197" t="str">
        <f t="shared" si="278"/>
        <v/>
      </c>
      <c r="H1490" s="197"/>
      <c r="I1490" s="197"/>
      <c r="J1490" s="197"/>
      <c r="K1490" s="197"/>
      <c r="L1490" s="197"/>
      <c r="M1490" s="197"/>
      <c r="N1490" s="199"/>
      <c r="O1490" s="199"/>
      <c r="P1490" s="199"/>
      <c r="Q1490" s="199"/>
      <c r="R1490" s="197"/>
      <c r="S1490" s="197"/>
      <c r="T1490" s="197"/>
      <c r="U1490" s="197"/>
      <c r="V1490" s="199" t="str">
        <f t="shared" si="279"/>
        <v/>
      </c>
      <c r="W1490" s="199" t="str">
        <f t="shared" si="280"/>
        <v/>
      </c>
      <c r="X1490" s="199" t="str">
        <f t="shared" si="281"/>
        <v/>
      </c>
      <c r="Y1490" s="199" t="str">
        <f t="shared" si="282"/>
        <v/>
      </c>
    </row>
    <row r="1491" spans="1:25" ht="34.5" customHeight="1" x14ac:dyDescent="0.25">
      <c r="A1491" s="197" t="str">
        <f t="shared" si="284"/>
        <v/>
      </c>
      <c r="B1491" s="198"/>
      <c r="C1491" s="198"/>
      <c r="D1491" s="197" t="str">
        <f t="shared" si="283"/>
        <v/>
      </c>
      <c r="E1491" s="198"/>
      <c r="F1491" s="197"/>
      <c r="G1491" s="197" t="str">
        <f t="shared" si="278"/>
        <v/>
      </c>
      <c r="H1491" s="197"/>
      <c r="I1491" s="197"/>
      <c r="J1491" s="197"/>
      <c r="K1491" s="197"/>
      <c r="L1491" s="197"/>
      <c r="M1491" s="197"/>
      <c r="N1491" s="199"/>
      <c r="O1491" s="199"/>
      <c r="P1491" s="199"/>
      <c r="Q1491" s="199"/>
      <c r="R1491" s="197"/>
      <c r="S1491" s="197"/>
      <c r="T1491" s="197"/>
      <c r="U1491" s="197"/>
      <c r="V1491" s="199" t="str">
        <f t="shared" si="279"/>
        <v/>
      </c>
      <c r="W1491" s="199" t="str">
        <f t="shared" si="280"/>
        <v/>
      </c>
      <c r="X1491" s="199" t="str">
        <f t="shared" si="281"/>
        <v/>
      </c>
      <c r="Y1491" s="199" t="str">
        <f t="shared" si="282"/>
        <v/>
      </c>
    </row>
    <row r="1492" spans="1:25" ht="34.5" customHeight="1" x14ac:dyDescent="0.25">
      <c r="A1492" s="197" t="str">
        <f t="shared" si="284"/>
        <v/>
      </c>
      <c r="B1492" s="198"/>
      <c r="C1492" s="198"/>
      <c r="D1492" s="197" t="str">
        <f t="shared" si="283"/>
        <v/>
      </c>
      <c r="E1492" s="198"/>
      <c r="F1492" s="197"/>
      <c r="G1492" s="197" t="str">
        <f t="shared" si="278"/>
        <v/>
      </c>
      <c r="H1492" s="197"/>
      <c r="I1492" s="197"/>
      <c r="J1492" s="197"/>
      <c r="K1492" s="197"/>
      <c r="L1492" s="197"/>
      <c r="M1492" s="197"/>
      <c r="N1492" s="199"/>
      <c r="O1492" s="199"/>
      <c r="P1492" s="199"/>
      <c r="Q1492" s="199"/>
      <c r="R1492" s="197"/>
      <c r="S1492" s="197"/>
      <c r="T1492" s="197"/>
      <c r="U1492" s="197"/>
      <c r="V1492" s="199" t="str">
        <f t="shared" si="279"/>
        <v/>
      </c>
      <c r="W1492" s="199" t="str">
        <f t="shared" si="280"/>
        <v/>
      </c>
      <c r="X1492" s="199" t="str">
        <f t="shared" si="281"/>
        <v/>
      </c>
      <c r="Y1492" s="199" t="str">
        <f t="shared" si="282"/>
        <v/>
      </c>
    </row>
    <row r="1493" spans="1:25" ht="34.5" customHeight="1" x14ac:dyDescent="0.25">
      <c r="A1493" s="197" t="str">
        <f t="shared" si="284"/>
        <v/>
      </c>
      <c r="B1493" s="198"/>
      <c r="C1493" s="198"/>
      <c r="D1493" s="197" t="str">
        <f t="shared" si="283"/>
        <v/>
      </c>
      <c r="E1493" s="198"/>
      <c r="F1493" s="197"/>
      <c r="G1493" s="197" t="str">
        <f t="shared" si="278"/>
        <v/>
      </c>
      <c r="H1493" s="197"/>
      <c r="I1493" s="197"/>
      <c r="J1493" s="197"/>
      <c r="K1493" s="197"/>
      <c r="L1493" s="197"/>
      <c r="M1493" s="197"/>
      <c r="N1493" s="199"/>
      <c r="O1493" s="199"/>
      <c r="P1493" s="199"/>
      <c r="Q1493" s="199"/>
      <c r="R1493" s="197"/>
      <c r="S1493" s="197"/>
      <c r="T1493" s="197"/>
      <c r="U1493" s="197"/>
      <c r="V1493" s="199" t="str">
        <f t="shared" si="279"/>
        <v/>
      </c>
      <c r="W1493" s="199" t="str">
        <f t="shared" si="280"/>
        <v/>
      </c>
      <c r="X1493" s="199" t="str">
        <f t="shared" si="281"/>
        <v/>
      </c>
      <c r="Y1493" s="199" t="str">
        <f t="shared" si="282"/>
        <v/>
      </c>
    </row>
    <row r="1494" spans="1:25" ht="34.5" customHeight="1" x14ac:dyDescent="0.25">
      <c r="A1494" s="197" t="str">
        <f t="shared" si="284"/>
        <v/>
      </c>
      <c r="B1494" s="198"/>
      <c r="C1494" s="198"/>
      <c r="D1494" s="197" t="str">
        <f t="shared" si="283"/>
        <v/>
      </c>
      <c r="E1494" s="198"/>
      <c r="F1494" s="197"/>
      <c r="G1494" s="197" t="str">
        <f t="shared" si="278"/>
        <v/>
      </c>
      <c r="H1494" s="197"/>
      <c r="I1494" s="197"/>
      <c r="J1494" s="197"/>
      <c r="K1494" s="197"/>
      <c r="L1494" s="197"/>
      <c r="M1494" s="197"/>
      <c r="N1494" s="199"/>
      <c r="O1494" s="199"/>
      <c r="P1494" s="199"/>
      <c r="Q1494" s="199"/>
      <c r="R1494" s="197"/>
      <c r="S1494" s="197"/>
      <c r="T1494" s="197"/>
      <c r="U1494" s="197"/>
      <c r="V1494" s="199" t="str">
        <f t="shared" si="279"/>
        <v/>
      </c>
      <c r="W1494" s="199" t="str">
        <f t="shared" si="280"/>
        <v/>
      </c>
      <c r="X1494" s="199" t="str">
        <f t="shared" si="281"/>
        <v/>
      </c>
      <c r="Y1494" s="199" t="str">
        <f t="shared" si="282"/>
        <v/>
      </c>
    </row>
    <row r="1495" spans="1:25" ht="34.5" customHeight="1" x14ac:dyDescent="0.25">
      <c r="A1495" s="197" t="str">
        <f t="shared" si="284"/>
        <v/>
      </c>
      <c r="B1495" s="198"/>
      <c r="C1495" s="198"/>
      <c r="D1495" s="197" t="str">
        <f t="shared" si="283"/>
        <v/>
      </c>
      <c r="E1495" s="198"/>
      <c r="F1495" s="197"/>
      <c r="G1495" s="197" t="str">
        <f t="shared" ref="G1495:G1558" si="285">IF(E1495="","",IF(E1495=B1493,"Ja","Nein"))</f>
        <v/>
      </c>
      <c r="H1495" s="197"/>
      <c r="I1495" s="197"/>
      <c r="J1495" s="197"/>
      <c r="K1495" s="197"/>
      <c r="L1495" s="197"/>
      <c r="M1495" s="197"/>
      <c r="N1495" s="199"/>
      <c r="O1495" s="199"/>
      <c r="P1495" s="199"/>
      <c r="Q1495" s="199"/>
      <c r="R1495" s="197"/>
      <c r="S1495" s="197"/>
      <c r="T1495" s="197"/>
      <c r="U1495" s="197"/>
      <c r="V1495" s="199" t="str">
        <f t="shared" si="279"/>
        <v/>
      </c>
      <c r="W1495" s="199" t="str">
        <f t="shared" si="280"/>
        <v/>
      </c>
      <c r="X1495" s="199" t="str">
        <f t="shared" si="281"/>
        <v/>
      </c>
      <c r="Y1495" s="199" t="str">
        <f t="shared" si="282"/>
        <v/>
      </c>
    </row>
    <row r="1496" spans="1:25" ht="34.5" customHeight="1" x14ac:dyDescent="0.25">
      <c r="A1496" s="197" t="str">
        <f t="shared" si="284"/>
        <v/>
      </c>
      <c r="B1496" s="198"/>
      <c r="C1496" s="198"/>
      <c r="D1496" s="197" t="str">
        <f t="shared" si="283"/>
        <v/>
      </c>
      <c r="E1496" s="198"/>
      <c r="F1496" s="197"/>
      <c r="G1496" s="197" t="str">
        <f t="shared" si="285"/>
        <v/>
      </c>
      <c r="H1496" s="197"/>
      <c r="I1496" s="197"/>
      <c r="J1496" s="197"/>
      <c r="K1496" s="197"/>
      <c r="L1496" s="197"/>
      <c r="M1496" s="197"/>
      <c r="N1496" s="199"/>
      <c r="O1496" s="199"/>
      <c r="P1496" s="199"/>
      <c r="Q1496" s="199"/>
      <c r="R1496" s="197"/>
      <c r="S1496" s="197"/>
      <c r="T1496" s="197"/>
      <c r="U1496" s="197"/>
      <c r="V1496" s="199" t="str">
        <f t="shared" si="279"/>
        <v/>
      </c>
      <c r="W1496" s="199" t="str">
        <f t="shared" si="280"/>
        <v/>
      </c>
      <c r="X1496" s="199" t="str">
        <f t="shared" si="281"/>
        <v/>
      </c>
      <c r="Y1496" s="199" t="str">
        <f t="shared" si="282"/>
        <v/>
      </c>
    </row>
    <row r="1497" spans="1:25" ht="34.5" customHeight="1" x14ac:dyDescent="0.25">
      <c r="A1497" s="197" t="str">
        <f t="shared" si="284"/>
        <v/>
      </c>
      <c r="B1497" s="198"/>
      <c r="C1497" s="198"/>
      <c r="D1497" s="197" t="str">
        <f t="shared" si="283"/>
        <v/>
      </c>
      <c r="E1497" s="198"/>
      <c r="F1497" s="197"/>
      <c r="G1497" s="197" t="str">
        <f t="shared" si="285"/>
        <v/>
      </c>
      <c r="H1497" s="197"/>
      <c r="I1497" s="197"/>
      <c r="J1497" s="197"/>
      <c r="K1497" s="197"/>
      <c r="L1497" s="197"/>
      <c r="M1497" s="197"/>
      <c r="N1497" s="199"/>
      <c r="O1497" s="199"/>
      <c r="P1497" s="199"/>
      <c r="Q1497" s="199"/>
      <c r="R1497" s="197"/>
      <c r="S1497" s="197"/>
      <c r="T1497" s="197"/>
      <c r="U1497" s="197"/>
      <c r="V1497" s="199" t="str">
        <f t="shared" si="279"/>
        <v/>
      </c>
      <c r="W1497" s="199" t="str">
        <f t="shared" si="280"/>
        <v/>
      </c>
      <c r="X1497" s="199" t="str">
        <f t="shared" si="281"/>
        <v/>
      </c>
      <c r="Y1497" s="199" t="str">
        <f t="shared" si="282"/>
        <v/>
      </c>
    </row>
    <row r="1498" spans="1:25" ht="34.5" customHeight="1" x14ac:dyDescent="0.25">
      <c r="A1498" s="197" t="str">
        <f t="shared" si="284"/>
        <v/>
      </c>
      <c r="B1498" s="198"/>
      <c r="C1498" s="198"/>
      <c r="D1498" s="197" t="str">
        <f t="shared" si="283"/>
        <v/>
      </c>
      <c r="E1498" s="198"/>
      <c r="F1498" s="197"/>
      <c r="G1498" s="197" t="str">
        <f t="shared" si="285"/>
        <v/>
      </c>
      <c r="H1498" s="197"/>
      <c r="I1498" s="197"/>
      <c r="J1498" s="197"/>
      <c r="K1498" s="197"/>
      <c r="L1498" s="197"/>
      <c r="M1498" s="197"/>
      <c r="N1498" s="199"/>
      <c r="O1498" s="199"/>
      <c r="P1498" s="199"/>
      <c r="Q1498" s="199"/>
      <c r="R1498" s="197"/>
      <c r="S1498" s="197"/>
      <c r="T1498" s="197"/>
      <c r="U1498" s="197"/>
      <c r="V1498" s="199" t="str">
        <f t="shared" si="279"/>
        <v/>
      </c>
      <c r="W1498" s="199" t="str">
        <f t="shared" si="280"/>
        <v/>
      </c>
      <c r="X1498" s="199" t="str">
        <f t="shared" si="281"/>
        <v/>
      </c>
      <c r="Y1498" s="199" t="str">
        <f t="shared" si="282"/>
        <v/>
      </c>
    </row>
    <row r="1499" spans="1:25" ht="34.5" customHeight="1" x14ac:dyDescent="0.25">
      <c r="A1499" s="197" t="str">
        <f t="shared" si="284"/>
        <v/>
      </c>
      <c r="B1499" s="198"/>
      <c r="C1499" s="198"/>
      <c r="D1499" s="197" t="str">
        <f t="shared" si="283"/>
        <v/>
      </c>
      <c r="E1499" s="198"/>
      <c r="F1499" s="197"/>
      <c r="G1499" s="197" t="str">
        <f t="shared" si="285"/>
        <v/>
      </c>
      <c r="H1499" s="197"/>
      <c r="I1499" s="197"/>
      <c r="J1499" s="197"/>
      <c r="K1499" s="197"/>
      <c r="L1499" s="197"/>
      <c r="M1499" s="197"/>
      <c r="N1499" s="199"/>
      <c r="O1499" s="199"/>
      <c r="P1499" s="199"/>
      <c r="Q1499" s="199"/>
      <c r="R1499" s="197"/>
      <c r="S1499" s="197"/>
      <c r="T1499" s="197"/>
      <c r="U1499" s="197"/>
      <c r="V1499" s="199" t="str">
        <f t="shared" si="279"/>
        <v/>
      </c>
      <c r="W1499" s="199" t="str">
        <f t="shared" si="280"/>
        <v/>
      </c>
      <c r="X1499" s="199" t="str">
        <f t="shared" si="281"/>
        <v/>
      </c>
      <c r="Y1499" s="199" t="str">
        <f t="shared" si="282"/>
        <v/>
      </c>
    </row>
    <row r="1500" spans="1:25" ht="34.5" customHeight="1" x14ac:dyDescent="0.25">
      <c r="A1500" s="197" t="str">
        <f t="shared" si="284"/>
        <v/>
      </c>
      <c r="B1500" s="198"/>
      <c r="C1500" s="198"/>
      <c r="D1500" s="197" t="str">
        <f t="shared" si="283"/>
        <v/>
      </c>
      <c r="E1500" s="198"/>
      <c r="F1500" s="197"/>
      <c r="G1500" s="197" t="str">
        <f t="shared" si="285"/>
        <v/>
      </c>
      <c r="H1500" s="197"/>
      <c r="I1500" s="197"/>
      <c r="J1500" s="197"/>
      <c r="K1500" s="197"/>
      <c r="L1500" s="197"/>
      <c r="M1500" s="197"/>
      <c r="N1500" s="199"/>
      <c r="O1500" s="199"/>
      <c r="P1500" s="199"/>
      <c r="Q1500" s="199"/>
      <c r="R1500" s="197"/>
      <c r="S1500" s="197"/>
      <c r="T1500" s="197"/>
      <c r="U1500" s="197"/>
      <c r="V1500" s="199" t="str">
        <f t="shared" si="279"/>
        <v/>
      </c>
      <c r="W1500" s="199" t="str">
        <f t="shared" si="280"/>
        <v/>
      </c>
      <c r="X1500" s="199" t="str">
        <f t="shared" si="281"/>
        <v/>
      </c>
      <c r="Y1500" s="199" t="str">
        <f t="shared" si="282"/>
        <v/>
      </c>
    </row>
    <row r="1501" spans="1:25" ht="34.5" customHeight="1" x14ac:dyDescent="0.25">
      <c r="A1501" s="197" t="str">
        <f t="shared" si="284"/>
        <v/>
      </c>
      <c r="B1501" s="198"/>
      <c r="C1501" s="198"/>
      <c r="D1501" s="197" t="str">
        <f t="shared" si="283"/>
        <v/>
      </c>
      <c r="E1501" s="198"/>
      <c r="F1501" s="197"/>
      <c r="G1501" s="197" t="str">
        <f t="shared" si="285"/>
        <v/>
      </c>
      <c r="H1501" s="197"/>
      <c r="I1501" s="197"/>
      <c r="J1501" s="197"/>
      <c r="K1501" s="197"/>
      <c r="L1501" s="197"/>
      <c r="M1501" s="197"/>
      <c r="N1501" s="199"/>
      <c r="O1501" s="199"/>
      <c r="P1501" s="199"/>
      <c r="Q1501" s="199"/>
      <c r="R1501" s="197"/>
      <c r="S1501" s="197"/>
      <c r="T1501" s="197"/>
      <c r="U1501" s="197"/>
      <c r="V1501" s="199" t="str">
        <f t="shared" si="279"/>
        <v/>
      </c>
      <c r="W1501" s="199" t="str">
        <f t="shared" si="280"/>
        <v/>
      </c>
      <c r="X1501" s="199" t="str">
        <f t="shared" si="281"/>
        <v/>
      </c>
      <c r="Y1501" s="199" t="str">
        <f t="shared" si="282"/>
        <v/>
      </c>
    </row>
    <row r="1502" spans="1:25" ht="34.5" customHeight="1" x14ac:dyDescent="0.25">
      <c r="A1502" s="197" t="str">
        <f t="shared" si="284"/>
        <v/>
      </c>
      <c r="B1502" s="198"/>
      <c r="C1502" s="198"/>
      <c r="D1502" s="197" t="str">
        <f t="shared" si="283"/>
        <v/>
      </c>
      <c r="E1502" s="198"/>
      <c r="F1502" s="197"/>
      <c r="G1502" s="197" t="str">
        <f t="shared" si="285"/>
        <v/>
      </c>
      <c r="H1502" s="197"/>
      <c r="I1502" s="197"/>
      <c r="J1502" s="197"/>
      <c r="K1502" s="197"/>
      <c r="L1502" s="197"/>
      <c r="M1502" s="197"/>
      <c r="N1502" s="199"/>
      <c r="O1502" s="199"/>
      <c r="P1502" s="199"/>
      <c r="Q1502" s="199"/>
      <c r="R1502" s="197"/>
      <c r="S1502" s="197"/>
      <c r="T1502" s="197"/>
      <c r="U1502" s="197"/>
      <c r="V1502" s="199" t="str">
        <f t="shared" si="279"/>
        <v/>
      </c>
      <c r="W1502" s="199" t="str">
        <f t="shared" si="280"/>
        <v/>
      </c>
      <c r="X1502" s="199" t="str">
        <f t="shared" si="281"/>
        <v/>
      </c>
      <c r="Y1502" s="199" t="str">
        <f t="shared" si="282"/>
        <v/>
      </c>
    </row>
    <row r="1503" spans="1:25" ht="34.5" customHeight="1" x14ac:dyDescent="0.25">
      <c r="A1503" s="197" t="str">
        <f t="shared" si="284"/>
        <v/>
      </c>
      <c r="B1503" s="198"/>
      <c r="C1503" s="198"/>
      <c r="D1503" s="197" t="str">
        <f t="shared" si="283"/>
        <v/>
      </c>
      <c r="E1503" s="198"/>
      <c r="F1503" s="197"/>
      <c r="G1503" s="197" t="str">
        <f t="shared" si="285"/>
        <v/>
      </c>
      <c r="H1503" s="197"/>
      <c r="I1503" s="197"/>
      <c r="J1503" s="197"/>
      <c r="K1503" s="197"/>
      <c r="L1503" s="197"/>
      <c r="M1503" s="197"/>
      <c r="N1503" s="199"/>
      <c r="O1503" s="199"/>
      <c r="P1503" s="199"/>
      <c r="Q1503" s="199"/>
      <c r="R1503" s="197"/>
      <c r="S1503" s="197"/>
      <c r="T1503" s="197"/>
      <c r="U1503" s="197"/>
      <c r="V1503" s="199" t="str">
        <f t="shared" si="279"/>
        <v/>
      </c>
      <c r="W1503" s="199" t="str">
        <f t="shared" si="280"/>
        <v/>
      </c>
      <c r="X1503" s="199" t="str">
        <f t="shared" si="281"/>
        <v/>
      </c>
      <c r="Y1503" s="199" t="str">
        <f t="shared" si="282"/>
        <v/>
      </c>
    </row>
    <row r="1504" spans="1:25" ht="34.5" customHeight="1" x14ac:dyDescent="0.25">
      <c r="A1504" s="197" t="str">
        <f t="shared" si="284"/>
        <v/>
      </c>
      <c r="B1504" s="198"/>
      <c r="C1504" s="198"/>
      <c r="D1504" s="197" t="str">
        <f t="shared" si="283"/>
        <v/>
      </c>
      <c r="E1504" s="198"/>
      <c r="F1504" s="197"/>
      <c r="G1504" s="197" t="str">
        <f t="shared" si="285"/>
        <v/>
      </c>
      <c r="H1504" s="197"/>
      <c r="I1504" s="197"/>
      <c r="J1504" s="197"/>
      <c r="K1504" s="197"/>
      <c r="L1504" s="197"/>
      <c r="M1504" s="197"/>
      <c r="N1504" s="199"/>
      <c r="O1504" s="199"/>
      <c r="P1504" s="199"/>
      <c r="Q1504" s="199"/>
      <c r="R1504" s="197"/>
      <c r="S1504" s="197"/>
      <c r="T1504" s="197"/>
      <c r="U1504" s="197"/>
      <c r="V1504" s="199" t="str">
        <f t="shared" si="279"/>
        <v/>
      </c>
      <c r="W1504" s="199" t="str">
        <f t="shared" si="280"/>
        <v/>
      </c>
      <c r="X1504" s="199" t="str">
        <f t="shared" si="281"/>
        <v/>
      </c>
      <c r="Y1504" s="199" t="str">
        <f t="shared" si="282"/>
        <v/>
      </c>
    </row>
    <row r="1505" spans="1:25" ht="34.5" customHeight="1" x14ac:dyDescent="0.25">
      <c r="A1505" s="197" t="str">
        <f t="shared" si="284"/>
        <v/>
      </c>
      <c r="B1505" s="198"/>
      <c r="C1505" s="198"/>
      <c r="D1505" s="197" t="str">
        <f t="shared" si="283"/>
        <v/>
      </c>
      <c r="E1505" s="198"/>
      <c r="F1505" s="197"/>
      <c r="G1505" s="197" t="str">
        <f t="shared" si="285"/>
        <v/>
      </c>
      <c r="H1505" s="197"/>
      <c r="I1505" s="197"/>
      <c r="J1505" s="197"/>
      <c r="K1505" s="197"/>
      <c r="L1505" s="197"/>
      <c r="M1505" s="197"/>
      <c r="N1505" s="199"/>
      <c r="O1505" s="199"/>
      <c r="P1505" s="199"/>
      <c r="Q1505" s="199"/>
      <c r="R1505" s="197"/>
      <c r="S1505" s="197"/>
      <c r="T1505" s="197"/>
      <c r="U1505" s="197"/>
      <c r="V1505" s="199" t="str">
        <f t="shared" si="279"/>
        <v/>
      </c>
      <c r="W1505" s="199" t="str">
        <f t="shared" si="280"/>
        <v/>
      </c>
      <c r="X1505" s="199" t="str">
        <f t="shared" si="281"/>
        <v/>
      </c>
      <c r="Y1505" s="199" t="str">
        <f t="shared" si="282"/>
        <v/>
      </c>
    </row>
    <row r="1506" spans="1:25" ht="34.5" customHeight="1" x14ac:dyDescent="0.25">
      <c r="A1506" s="197" t="str">
        <f t="shared" si="284"/>
        <v/>
      </c>
      <c r="B1506" s="198"/>
      <c r="C1506" s="198"/>
      <c r="D1506" s="197" t="str">
        <f t="shared" si="283"/>
        <v/>
      </c>
      <c r="E1506" s="198"/>
      <c r="F1506" s="197"/>
      <c r="G1506" s="197" t="str">
        <f t="shared" si="285"/>
        <v/>
      </c>
      <c r="H1506" s="197"/>
      <c r="I1506" s="197"/>
      <c r="J1506" s="197"/>
      <c r="K1506" s="197"/>
      <c r="L1506" s="197"/>
      <c r="M1506" s="197"/>
      <c r="N1506" s="199"/>
      <c r="O1506" s="199"/>
      <c r="P1506" s="199"/>
      <c r="Q1506" s="199"/>
      <c r="R1506" s="197"/>
      <c r="S1506" s="197"/>
      <c r="T1506" s="197"/>
      <c r="U1506" s="197"/>
      <c r="V1506" s="199" t="str">
        <f t="shared" ref="V1506:V1569" si="286">IF(N1506="","",IF(O1506="","",O1506-N1506))</f>
        <v/>
      </c>
      <c r="W1506" s="199" t="str">
        <f t="shared" ref="W1506:W1569" si="287">IF(O1506="","",IF(P1506="","",P1506-O1506))</f>
        <v/>
      </c>
      <c r="X1506" s="199" t="str">
        <f t="shared" si="281"/>
        <v/>
      </c>
      <c r="Y1506" s="199" t="str">
        <f t="shared" si="282"/>
        <v/>
      </c>
    </row>
    <row r="1507" spans="1:25" ht="34.5" customHeight="1" x14ac:dyDescent="0.25">
      <c r="A1507" s="197" t="str">
        <f t="shared" si="284"/>
        <v/>
      </c>
      <c r="B1507" s="198"/>
      <c r="C1507" s="198"/>
      <c r="D1507" s="197" t="str">
        <f t="shared" si="283"/>
        <v/>
      </c>
      <c r="E1507" s="198"/>
      <c r="F1507" s="197"/>
      <c r="G1507" s="197" t="str">
        <f t="shared" si="285"/>
        <v/>
      </c>
      <c r="H1507" s="197"/>
      <c r="I1507" s="197"/>
      <c r="J1507" s="197"/>
      <c r="K1507" s="197"/>
      <c r="L1507" s="197"/>
      <c r="M1507" s="197"/>
      <c r="N1507" s="199"/>
      <c r="O1507" s="199"/>
      <c r="P1507" s="199"/>
      <c r="Q1507" s="199"/>
      <c r="R1507" s="197"/>
      <c r="S1507" s="197"/>
      <c r="T1507" s="197"/>
      <c r="U1507" s="197"/>
      <c r="V1507" s="199" t="str">
        <f t="shared" si="286"/>
        <v/>
      </c>
      <c r="W1507" s="199" t="str">
        <f t="shared" si="287"/>
        <v/>
      </c>
      <c r="X1507" s="199" t="str">
        <f t="shared" ref="X1507:X1570" si="288">IF(P1507="","",IF(N1507="","",P1507-N1507))</f>
        <v/>
      </c>
      <c r="Y1507" s="199" t="str">
        <f t="shared" ref="Y1507:Y1570" si="289">IF(N1507="","",IF(Q1507="","",Q1507-N1507))</f>
        <v/>
      </c>
    </row>
    <row r="1508" spans="1:25" ht="34.5" customHeight="1" x14ac:dyDescent="0.25">
      <c r="A1508" s="197" t="str">
        <f t="shared" si="284"/>
        <v/>
      </c>
      <c r="B1508" s="198"/>
      <c r="C1508" s="198"/>
      <c r="D1508" s="197" t="str">
        <f t="shared" si="283"/>
        <v/>
      </c>
      <c r="E1508" s="198"/>
      <c r="F1508" s="197"/>
      <c r="G1508" s="197" t="str">
        <f t="shared" si="285"/>
        <v/>
      </c>
      <c r="H1508" s="197"/>
      <c r="I1508" s="197"/>
      <c r="J1508" s="197"/>
      <c r="K1508" s="197"/>
      <c r="L1508" s="197"/>
      <c r="M1508" s="197"/>
      <c r="N1508" s="199"/>
      <c r="O1508" s="199"/>
      <c r="P1508" s="199"/>
      <c r="Q1508" s="199"/>
      <c r="R1508" s="197"/>
      <c r="S1508" s="197"/>
      <c r="T1508" s="197"/>
      <c r="U1508" s="197"/>
      <c r="V1508" s="199" t="str">
        <f t="shared" si="286"/>
        <v/>
      </c>
      <c r="W1508" s="199" t="str">
        <f t="shared" si="287"/>
        <v/>
      </c>
      <c r="X1508" s="199" t="str">
        <f t="shared" si="288"/>
        <v/>
      </c>
      <c r="Y1508" s="199" t="str">
        <f t="shared" si="289"/>
        <v/>
      </c>
    </row>
    <row r="1509" spans="1:25" ht="34.5" customHeight="1" x14ac:dyDescent="0.25">
      <c r="A1509" s="197" t="str">
        <f t="shared" si="284"/>
        <v/>
      </c>
      <c r="B1509" s="198"/>
      <c r="C1509" s="198"/>
      <c r="D1509" s="197" t="str">
        <f t="shared" si="283"/>
        <v/>
      </c>
      <c r="E1509" s="198"/>
      <c r="F1509" s="197"/>
      <c r="G1509" s="197" t="str">
        <f t="shared" si="285"/>
        <v/>
      </c>
      <c r="H1509" s="197"/>
      <c r="I1509" s="197"/>
      <c r="J1509" s="197"/>
      <c r="K1509" s="197"/>
      <c r="L1509" s="197"/>
      <c r="M1509" s="197"/>
      <c r="N1509" s="199"/>
      <c r="O1509" s="199"/>
      <c r="P1509" s="199"/>
      <c r="Q1509" s="199"/>
      <c r="R1509" s="197"/>
      <c r="S1509" s="197"/>
      <c r="T1509" s="197"/>
      <c r="U1509" s="197"/>
      <c r="V1509" s="199" t="str">
        <f t="shared" si="286"/>
        <v/>
      </c>
      <c r="W1509" s="199" t="str">
        <f t="shared" si="287"/>
        <v/>
      </c>
      <c r="X1509" s="199" t="str">
        <f t="shared" si="288"/>
        <v/>
      </c>
      <c r="Y1509" s="199" t="str">
        <f t="shared" si="289"/>
        <v/>
      </c>
    </row>
    <row r="1510" spans="1:25" ht="34.5" customHeight="1" x14ac:dyDescent="0.25">
      <c r="A1510" s="197" t="str">
        <f t="shared" si="284"/>
        <v/>
      </c>
      <c r="B1510" s="198"/>
      <c r="C1510" s="198"/>
      <c r="D1510" s="197" t="str">
        <f t="shared" si="283"/>
        <v/>
      </c>
      <c r="E1510" s="198"/>
      <c r="F1510" s="197"/>
      <c r="G1510" s="197" t="str">
        <f t="shared" si="285"/>
        <v/>
      </c>
      <c r="H1510" s="197"/>
      <c r="I1510" s="197"/>
      <c r="J1510" s="197"/>
      <c r="K1510" s="197"/>
      <c r="L1510" s="197"/>
      <c r="M1510" s="197"/>
      <c r="N1510" s="199"/>
      <c r="O1510" s="199"/>
      <c r="P1510" s="199"/>
      <c r="Q1510" s="199"/>
      <c r="R1510" s="197"/>
      <c r="S1510" s="197"/>
      <c r="T1510" s="197"/>
      <c r="U1510" s="197"/>
      <c r="V1510" s="199" t="str">
        <f t="shared" si="286"/>
        <v/>
      </c>
      <c r="W1510" s="199" t="str">
        <f t="shared" si="287"/>
        <v/>
      </c>
      <c r="X1510" s="199" t="str">
        <f t="shared" si="288"/>
        <v/>
      </c>
      <c r="Y1510" s="199" t="str">
        <f t="shared" si="289"/>
        <v/>
      </c>
    </row>
    <row r="1511" spans="1:25" ht="34.5" customHeight="1" x14ac:dyDescent="0.25">
      <c r="A1511" s="197" t="str">
        <f t="shared" si="284"/>
        <v/>
      </c>
      <c r="B1511" s="198"/>
      <c r="C1511" s="198"/>
      <c r="D1511" s="197" t="str">
        <f t="shared" si="283"/>
        <v/>
      </c>
      <c r="E1511" s="198"/>
      <c r="F1511" s="197"/>
      <c r="G1511" s="197" t="str">
        <f t="shared" si="285"/>
        <v/>
      </c>
      <c r="H1511" s="197"/>
      <c r="I1511" s="197"/>
      <c r="J1511" s="197"/>
      <c r="K1511" s="197"/>
      <c r="L1511" s="197"/>
      <c r="M1511" s="197"/>
      <c r="N1511" s="199"/>
      <c r="O1511" s="199"/>
      <c r="P1511" s="199"/>
      <c r="Q1511" s="199"/>
      <c r="R1511" s="197"/>
      <c r="S1511" s="197"/>
      <c r="T1511" s="197"/>
      <c r="U1511" s="197"/>
      <c r="V1511" s="199" t="str">
        <f t="shared" si="286"/>
        <v/>
      </c>
      <c r="W1511" s="199" t="str">
        <f t="shared" si="287"/>
        <v/>
      </c>
      <c r="X1511" s="199" t="str">
        <f t="shared" si="288"/>
        <v/>
      </c>
      <c r="Y1511" s="199" t="str">
        <f t="shared" si="289"/>
        <v/>
      </c>
    </row>
    <row r="1512" spans="1:25" ht="34.5" customHeight="1" x14ac:dyDescent="0.25">
      <c r="A1512" s="197" t="str">
        <f t="shared" si="284"/>
        <v/>
      </c>
      <c r="B1512" s="198"/>
      <c r="C1512" s="198"/>
      <c r="D1512" s="197" t="str">
        <f t="shared" si="283"/>
        <v/>
      </c>
      <c r="E1512" s="198"/>
      <c r="F1512" s="197"/>
      <c r="G1512" s="197" t="str">
        <f t="shared" si="285"/>
        <v/>
      </c>
      <c r="H1512" s="197"/>
      <c r="I1512" s="197"/>
      <c r="J1512" s="197"/>
      <c r="K1512" s="197"/>
      <c r="L1512" s="197"/>
      <c r="M1512" s="197"/>
      <c r="N1512" s="199"/>
      <c r="O1512" s="199"/>
      <c r="P1512" s="199"/>
      <c r="Q1512" s="199"/>
      <c r="R1512" s="197"/>
      <c r="S1512" s="197"/>
      <c r="T1512" s="197"/>
      <c r="U1512" s="197"/>
      <c r="V1512" s="199" t="str">
        <f t="shared" si="286"/>
        <v/>
      </c>
      <c r="W1512" s="199" t="str">
        <f t="shared" si="287"/>
        <v/>
      </c>
      <c r="X1512" s="199" t="str">
        <f t="shared" si="288"/>
        <v/>
      </c>
      <c r="Y1512" s="199" t="str">
        <f t="shared" si="289"/>
        <v/>
      </c>
    </row>
    <row r="1513" spans="1:25" ht="34.5" customHeight="1" x14ac:dyDescent="0.25">
      <c r="A1513" s="197" t="str">
        <f t="shared" si="284"/>
        <v/>
      </c>
      <c r="B1513" s="198"/>
      <c r="C1513" s="198"/>
      <c r="D1513" s="197" t="str">
        <f t="shared" si="283"/>
        <v/>
      </c>
      <c r="E1513" s="198"/>
      <c r="F1513" s="197"/>
      <c r="G1513" s="197" t="str">
        <f t="shared" si="285"/>
        <v/>
      </c>
      <c r="H1513" s="197"/>
      <c r="I1513" s="197"/>
      <c r="J1513" s="197"/>
      <c r="K1513" s="197"/>
      <c r="L1513" s="197"/>
      <c r="M1513" s="197"/>
      <c r="N1513" s="199"/>
      <c r="O1513" s="199"/>
      <c r="P1513" s="199"/>
      <c r="Q1513" s="199"/>
      <c r="R1513" s="197"/>
      <c r="S1513" s="197"/>
      <c r="T1513" s="197"/>
      <c r="U1513" s="197"/>
      <c r="V1513" s="199" t="str">
        <f t="shared" si="286"/>
        <v/>
      </c>
      <c r="W1513" s="199" t="str">
        <f t="shared" si="287"/>
        <v/>
      </c>
      <c r="X1513" s="199" t="str">
        <f t="shared" si="288"/>
        <v/>
      </c>
      <c r="Y1513" s="199" t="str">
        <f t="shared" si="289"/>
        <v/>
      </c>
    </row>
    <row r="1514" spans="1:25" ht="34.5" customHeight="1" x14ac:dyDescent="0.25">
      <c r="A1514" s="197" t="str">
        <f t="shared" si="284"/>
        <v/>
      </c>
      <c r="B1514" s="198"/>
      <c r="C1514" s="198"/>
      <c r="D1514" s="197" t="str">
        <f t="shared" si="283"/>
        <v/>
      </c>
      <c r="E1514" s="198"/>
      <c r="F1514" s="197"/>
      <c r="G1514" s="197" t="str">
        <f t="shared" si="285"/>
        <v/>
      </c>
      <c r="H1514" s="197"/>
      <c r="I1514" s="197"/>
      <c r="J1514" s="197"/>
      <c r="K1514" s="197"/>
      <c r="L1514" s="197"/>
      <c r="M1514" s="197"/>
      <c r="N1514" s="199"/>
      <c r="O1514" s="199"/>
      <c r="P1514" s="199"/>
      <c r="Q1514" s="199"/>
      <c r="R1514" s="197"/>
      <c r="S1514" s="197"/>
      <c r="T1514" s="197"/>
      <c r="U1514" s="197"/>
      <c r="V1514" s="199" t="str">
        <f t="shared" si="286"/>
        <v/>
      </c>
      <c r="W1514" s="199" t="str">
        <f t="shared" si="287"/>
        <v/>
      </c>
      <c r="X1514" s="199" t="str">
        <f t="shared" si="288"/>
        <v/>
      </c>
      <c r="Y1514" s="199" t="str">
        <f t="shared" si="289"/>
        <v/>
      </c>
    </row>
    <row r="1515" spans="1:25" ht="34.5" customHeight="1" x14ac:dyDescent="0.25">
      <c r="A1515" s="197" t="str">
        <f t="shared" si="284"/>
        <v/>
      </c>
      <c r="B1515" s="198"/>
      <c r="C1515" s="198"/>
      <c r="D1515" s="197" t="str">
        <f t="shared" si="283"/>
        <v/>
      </c>
      <c r="E1515" s="198"/>
      <c r="F1515" s="197"/>
      <c r="G1515" s="197" t="str">
        <f t="shared" si="285"/>
        <v/>
      </c>
      <c r="H1515" s="197"/>
      <c r="I1515" s="197"/>
      <c r="J1515" s="197"/>
      <c r="K1515" s="197"/>
      <c r="L1515" s="197"/>
      <c r="M1515" s="197"/>
      <c r="N1515" s="199"/>
      <c r="O1515" s="199"/>
      <c r="P1515" s="199"/>
      <c r="Q1515" s="199"/>
      <c r="R1515" s="197"/>
      <c r="S1515" s="197"/>
      <c r="T1515" s="197"/>
      <c r="U1515" s="197"/>
      <c r="V1515" s="199" t="str">
        <f t="shared" si="286"/>
        <v/>
      </c>
      <c r="W1515" s="199" t="str">
        <f t="shared" si="287"/>
        <v/>
      </c>
      <c r="X1515" s="199" t="str">
        <f t="shared" si="288"/>
        <v/>
      </c>
      <c r="Y1515" s="199" t="str">
        <f t="shared" si="289"/>
        <v/>
      </c>
    </row>
    <row r="1516" spans="1:25" ht="34.5" customHeight="1" x14ac:dyDescent="0.25">
      <c r="A1516" s="197" t="str">
        <f t="shared" si="284"/>
        <v/>
      </c>
      <c r="B1516" s="198"/>
      <c r="C1516" s="198"/>
      <c r="D1516" s="197" t="str">
        <f t="shared" si="283"/>
        <v/>
      </c>
      <c r="E1516" s="198"/>
      <c r="F1516" s="197"/>
      <c r="G1516" s="197" t="str">
        <f t="shared" si="285"/>
        <v/>
      </c>
      <c r="H1516" s="197"/>
      <c r="I1516" s="197"/>
      <c r="J1516" s="197"/>
      <c r="K1516" s="197"/>
      <c r="L1516" s="197"/>
      <c r="M1516" s="197"/>
      <c r="N1516" s="199"/>
      <c r="O1516" s="199"/>
      <c r="P1516" s="199"/>
      <c r="Q1516" s="199"/>
      <c r="R1516" s="197"/>
      <c r="S1516" s="197"/>
      <c r="T1516" s="197"/>
      <c r="U1516" s="197"/>
      <c r="V1516" s="199" t="str">
        <f t="shared" si="286"/>
        <v/>
      </c>
      <c r="W1516" s="199" t="str">
        <f t="shared" si="287"/>
        <v/>
      </c>
      <c r="X1516" s="199" t="str">
        <f t="shared" si="288"/>
        <v/>
      </c>
      <c r="Y1516" s="199" t="str">
        <f t="shared" si="289"/>
        <v/>
      </c>
    </row>
    <row r="1517" spans="1:25" ht="34.5" customHeight="1" x14ac:dyDescent="0.25">
      <c r="A1517" s="197" t="str">
        <f t="shared" si="284"/>
        <v/>
      </c>
      <c r="B1517" s="198"/>
      <c r="C1517" s="198"/>
      <c r="D1517" s="197" t="str">
        <f t="shared" si="283"/>
        <v/>
      </c>
      <c r="E1517" s="198"/>
      <c r="F1517" s="197"/>
      <c r="G1517" s="197" t="str">
        <f t="shared" si="285"/>
        <v/>
      </c>
      <c r="H1517" s="197"/>
      <c r="I1517" s="197"/>
      <c r="J1517" s="197"/>
      <c r="K1517" s="197"/>
      <c r="L1517" s="197"/>
      <c r="M1517" s="197"/>
      <c r="N1517" s="199"/>
      <c r="O1517" s="199"/>
      <c r="P1517" s="199"/>
      <c r="Q1517" s="199"/>
      <c r="R1517" s="197"/>
      <c r="S1517" s="197"/>
      <c r="T1517" s="197"/>
      <c r="U1517" s="197"/>
      <c r="V1517" s="199" t="str">
        <f t="shared" si="286"/>
        <v/>
      </c>
      <c r="W1517" s="199" t="str">
        <f t="shared" si="287"/>
        <v/>
      </c>
      <c r="X1517" s="199" t="str">
        <f t="shared" si="288"/>
        <v/>
      </c>
      <c r="Y1517" s="199" t="str">
        <f t="shared" si="289"/>
        <v/>
      </c>
    </row>
    <row r="1518" spans="1:25" ht="34.5" customHeight="1" x14ac:dyDescent="0.25">
      <c r="A1518" s="197" t="str">
        <f t="shared" si="284"/>
        <v/>
      </c>
      <c r="B1518" s="198"/>
      <c r="C1518" s="198"/>
      <c r="D1518" s="197" t="str">
        <f t="shared" si="283"/>
        <v/>
      </c>
      <c r="E1518" s="198"/>
      <c r="F1518" s="197"/>
      <c r="G1518" s="197" t="str">
        <f t="shared" si="285"/>
        <v/>
      </c>
      <c r="H1518" s="197"/>
      <c r="I1518" s="197"/>
      <c r="J1518" s="197"/>
      <c r="K1518" s="197"/>
      <c r="L1518" s="197"/>
      <c r="M1518" s="197"/>
      <c r="N1518" s="199"/>
      <c r="O1518" s="199"/>
      <c r="P1518" s="199"/>
      <c r="Q1518" s="199"/>
      <c r="R1518" s="197"/>
      <c r="S1518" s="197"/>
      <c r="T1518" s="197"/>
      <c r="U1518" s="197"/>
      <c r="V1518" s="199" t="str">
        <f t="shared" si="286"/>
        <v/>
      </c>
      <c r="W1518" s="199" t="str">
        <f t="shared" si="287"/>
        <v/>
      </c>
      <c r="X1518" s="199" t="str">
        <f t="shared" si="288"/>
        <v/>
      </c>
      <c r="Y1518" s="199" t="str">
        <f t="shared" si="289"/>
        <v/>
      </c>
    </row>
    <row r="1519" spans="1:25" ht="34.5" customHeight="1" x14ac:dyDescent="0.25">
      <c r="A1519" s="197" t="str">
        <f t="shared" si="284"/>
        <v/>
      </c>
      <c r="B1519" s="198"/>
      <c r="C1519" s="198"/>
      <c r="D1519" s="197" t="str">
        <f t="shared" si="283"/>
        <v/>
      </c>
      <c r="E1519" s="198"/>
      <c r="F1519" s="197"/>
      <c r="G1519" s="197" t="str">
        <f t="shared" si="285"/>
        <v/>
      </c>
      <c r="H1519" s="197"/>
      <c r="I1519" s="197"/>
      <c r="J1519" s="197"/>
      <c r="K1519" s="197"/>
      <c r="L1519" s="197"/>
      <c r="M1519" s="197"/>
      <c r="N1519" s="199"/>
      <c r="O1519" s="199"/>
      <c r="P1519" s="199"/>
      <c r="Q1519" s="199"/>
      <c r="R1519" s="197"/>
      <c r="S1519" s="197"/>
      <c r="T1519" s="197"/>
      <c r="U1519" s="197"/>
      <c r="V1519" s="199" t="str">
        <f t="shared" si="286"/>
        <v/>
      </c>
      <c r="W1519" s="199" t="str">
        <f t="shared" si="287"/>
        <v/>
      </c>
      <c r="X1519" s="199" t="str">
        <f t="shared" si="288"/>
        <v/>
      </c>
      <c r="Y1519" s="199" t="str">
        <f t="shared" si="289"/>
        <v/>
      </c>
    </row>
    <row r="1520" spans="1:25" ht="34.5" customHeight="1" x14ac:dyDescent="0.25">
      <c r="A1520" s="197" t="str">
        <f t="shared" si="284"/>
        <v/>
      </c>
      <c r="B1520" s="198"/>
      <c r="C1520" s="198"/>
      <c r="D1520" s="197" t="str">
        <f t="shared" si="283"/>
        <v/>
      </c>
      <c r="E1520" s="198"/>
      <c r="F1520" s="197"/>
      <c r="G1520" s="197" t="str">
        <f t="shared" si="285"/>
        <v/>
      </c>
      <c r="H1520" s="197"/>
      <c r="I1520" s="197"/>
      <c r="J1520" s="197"/>
      <c r="K1520" s="197"/>
      <c r="L1520" s="197"/>
      <c r="M1520" s="197"/>
      <c r="N1520" s="199"/>
      <c r="O1520" s="199"/>
      <c r="P1520" s="199"/>
      <c r="Q1520" s="199"/>
      <c r="R1520" s="197"/>
      <c r="S1520" s="197"/>
      <c r="T1520" s="197"/>
      <c r="U1520" s="197"/>
      <c r="V1520" s="199" t="str">
        <f t="shared" si="286"/>
        <v/>
      </c>
      <c r="W1520" s="199" t="str">
        <f t="shared" si="287"/>
        <v/>
      </c>
      <c r="X1520" s="199" t="str">
        <f t="shared" si="288"/>
        <v/>
      </c>
      <c r="Y1520" s="199" t="str">
        <f t="shared" si="289"/>
        <v/>
      </c>
    </row>
    <row r="1521" spans="1:25" ht="34.5" customHeight="1" x14ac:dyDescent="0.25">
      <c r="A1521" s="197" t="str">
        <f t="shared" si="284"/>
        <v/>
      </c>
      <c r="B1521" s="198"/>
      <c r="C1521" s="198"/>
      <c r="D1521" s="197" t="str">
        <f t="shared" si="283"/>
        <v/>
      </c>
      <c r="E1521" s="198"/>
      <c r="F1521" s="197"/>
      <c r="G1521" s="197" t="str">
        <f t="shared" si="285"/>
        <v/>
      </c>
      <c r="H1521" s="197"/>
      <c r="I1521" s="197"/>
      <c r="J1521" s="197"/>
      <c r="K1521" s="197"/>
      <c r="L1521" s="197"/>
      <c r="M1521" s="197"/>
      <c r="N1521" s="199"/>
      <c r="O1521" s="199"/>
      <c r="P1521" s="199"/>
      <c r="Q1521" s="199"/>
      <c r="R1521" s="197"/>
      <c r="S1521" s="197"/>
      <c r="T1521" s="197"/>
      <c r="U1521" s="197"/>
      <c r="V1521" s="199" t="str">
        <f t="shared" si="286"/>
        <v/>
      </c>
      <c r="W1521" s="199" t="str">
        <f t="shared" si="287"/>
        <v/>
      </c>
      <c r="X1521" s="199" t="str">
        <f t="shared" si="288"/>
        <v/>
      </c>
      <c r="Y1521" s="199" t="str">
        <f t="shared" si="289"/>
        <v/>
      </c>
    </row>
    <row r="1522" spans="1:25" ht="34.5" customHeight="1" x14ac:dyDescent="0.25">
      <c r="A1522" s="197" t="str">
        <f t="shared" si="284"/>
        <v/>
      </c>
      <c r="B1522" s="198"/>
      <c r="C1522" s="198"/>
      <c r="D1522" s="197" t="str">
        <f t="shared" si="283"/>
        <v/>
      </c>
      <c r="E1522" s="198"/>
      <c r="F1522" s="197"/>
      <c r="G1522" s="197" t="str">
        <f t="shared" si="285"/>
        <v/>
      </c>
      <c r="H1522" s="197"/>
      <c r="I1522" s="197"/>
      <c r="J1522" s="197"/>
      <c r="K1522" s="197"/>
      <c r="L1522" s="197"/>
      <c r="M1522" s="197"/>
      <c r="N1522" s="199"/>
      <c r="O1522" s="199"/>
      <c r="P1522" s="199"/>
      <c r="Q1522" s="199"/>
      <c r="R1522" s="197"/>
      <c r="S1522" s="197"/>
      <c r="T1522" s="197"/>
      <c r="U1522" s="197"/>
      <c r="V1522" s="199" t="str">
        <f t="shared" si="286"/>
        <v/>
      </c>
      <c r="W1522" s="199" t="str">
        <f t="shared" si="287"/>
        <v/>
      </c>
      <c r="X1522" s="199" t="str">
        <f t="shared" si="288"/>
        <v/>
      </c>
      <c r="Y1522" s="199" t="str">
        <f t="shared" si="289"/>
        <v/>
      </c>
    </row>
    <row r="1523" spans="1:25" ht="34.5" customHeight="1" x14ac:dyDescent="0.25">
      <c r="A1523" s="197" t="str">
        <f t="shared" si="284"/>
        <v/>
      </c>
      <c r="B1523" s="198"/>
      <c r="C1523" s="198"/>
      <c r="D1523" s="197" t="str">
        <f t="shared" si="283"/>
        <v/>
      </c>
      <c r="E1523" s="198"/>
      <c r="F1523" s="197"/>
      <c r="G1523" s="197" t="str">
        <f t="shared" si="285"/>
        <v/>
      </c>
      <c r="H1523" s="197"/>
      <c r="I1523" s="197"/>
      <c r="J1523" s="197"/>
      <c r="K1523" s="197"/>
      <c r="L1523" s="197"/>
      <c r="M1523" s="197"/>
      <c r="N1523" s="199"/>
      <c r="O1523" s="199"/>
      <c r="P1523" s="199"/>
      <c r="Q1523" s="199"/>
      <c r="R1523" s="197"/>
      <c r="S1523" s="197"/>
      <c r="T1523" s="197"/>
      <c r="U1523" s="197"/>
      <c r="V1523" s="199" t="str">
        <f t="shared" si="286"/>
        <v/>
      </c>
      <c r="W1523" s="199" t="str">
        <f t="shared" si="287"/>
        <v/>
      </c>
      <c r="X1523" s="199" t="str">
        <f t="shared" si="288"/>
        <v/>
      </c>
      <c r="Y1523" s="199" t="str">
        <f t="shared" si="289"/>
        <v/>
      </c>
    </row>
    <row r="1524" spans="1:25" ht="34.5" customHeight="1" x14ac:dyDescent="0.25">
      <c r="A1524" s="197" t="str">
        <f t="shared" si="284"/>
        <v/>
      </c>
      <c r="B1524" s="198"/>
      <c r="C1524" s="198"/>
      <c r="D1524" s="197" t="str">
        <f t="shared" si="283"/>
        <v/>
      </c>
      <c r="E1524" s="198"/>
      <c r="F1524" s="197"/>
      <c r="G1524" s="197" t="str">
        <f t="shared" si="285"/>
        <v/>
      </c>
      <c r="H1524" s="197"/>
      <c r="I1524" s="197"/>
      <c r="J1524" s="197"/>
      <c r="K1524" s="197"/>
      <c r="L1524" s="197"/>
      <c r="M1524" s="197"/>
      <c r="N1524" s="199"/>
      <c r="O1524" s="199"/>
      <c r="P1524" s="199"/>
      <c r="Q1524" s="199"/>
      <c r="R1524" s="197"/>
      <c r="S1524" s="197"/>
      <c r="T1524" s="197"/>
      <c r="U1524" s="197"/>
      <c r="V1524" s="199" t="str">
        <f t="shared" si="286"/>
        <v/>
      </c>
      <c r="W1524" s="199" t="str">
        <f t="shared" si="287"/>
        <v/>
      </c>
      <c r="X1524" s="199" t="str">
        <f t="shared" si="288"/>
        <v/>
      </c>
      <c r="Y1524" s="199" t="str">
        <f t="shared" si="289"/>
        <v/>
      </c>
    </row>
    <row r="1525" spans="1:25" ht="34.5" customHeight="1" x14ac:dyDescent="0.25">
      <c r="A1525" s="197" t="str">
        <f t="shared" si="284"/>
        <v/>
      </c>
      <c r="B1525" s="198"/>
      <c r="C1525" s="198"/>
      <c r="D1525" s="197" t="str">
        <f t="shared" si="283"/>
        <v/>
      </c>
      <c r="E1525" s="198"/>
      <c r="F1525" s="197"/>
      <c r="G1525" s="197" t="str">
        <f t="shared" si="285"/>
        <v/>
      </c>
      <c r="H1525" s="197"/>
      <c r="I1525" s="197"/>
      <c r="J1525" s="197"/>
      <c r="K1525" s="197"/>
      <c r="L1525" s="197"/>
      <c r="M1525" s="197"/>
      <c r="N1525" s="199"/>
      <c r="O1525" s="199"/>
      <c r="P1525" s="199"/>
      <c r="Q1525" s="199"/>
      <c r="R1525" s="197"/>
      <c r="S1525" s="197"/>
      <c r="T1525" s="197"/>
      <c r="U1525" s="197"/>
      <c r="V1525" s="199" t="str">
        <f t="shared" si="286"/>
        <v/>
      </c>
      <c r="W1525" s="199" t="str">
        <f t="shared" si="287"/>
        <v/>
      </c>
      <c r="X1525" s="199" t="str">
        <f t="shared" si="288"/>
        <v/>
      </c>
      <c r="Y1525" s="199" t="str">
        <f t="shared" si="289"/>
        <v/>
      </c>
    </row>
    <row r="1526" spans="1:25" ht="34.5" customHeight="1" x14ac:dyDescent="0.25">
      <c r="A1526" s="197" t="str">
        <f t="shared" si="284"/>
        <v/>
      </c>
      <c r="B1526" s="198"/>
      <c r="C1526" s="198"/>
      <c r="D1526" s="197" t="str">
        <f t="shared" si="283"/>
        <v/>
      </c>
      <c r="E1526" s="198"/>
      <c r="F1526" s="197"/>
      <c r="G1526" s="197" t="str">
        <f t="shared" si="285"/>
        <v/>
      </c>
      <c r="H1526" s="197"/>
      <c r="I1526" s="197"/>
      <c r="J1526" s="197"/>
      <c r="K1526" s="197"/>
      <c r="L1526" s="197"/>
      <c r="M1526" s="197"/>
      <c r="N1526" s="199"/>
      <c r="O1526" s="199"/>
      <c r="P1526" s="199"/>
      <c r="Q1526" s="199"/>
      <c r="R1526" s="197"/>
      <c r="S1526" s="197"/>
      <c r="T1526" s="197"/>
      <c r="U1526" s="197"/>
      <c r="V1526" s="199" t="str">
        <f t="shared" si="286"/>
        <v/>
      </c>
      <c r="W1526" s="199" t="str">
        <f t="shared" si="287"/>
        <v/>
      </c>
      <c r="X1526" s="199" t="str">
        <f t="shared" si="288"/>
        <v/>
      </c>
      <c r="Y1526" s="199" t="str">
        <f t="shared" si="289"/>
        <v/>
      </c>
    </row>
    <row r="1527" spans="1:25" ht="34.5" customHeight="1" x14ac:dyDescent="0.25">
      <c r="A1527" s="197" t="str">
        <f t="shared" si="284"/>
        <v/>
      </c>
      <c r="B1527" s="198"/>
      <c r="C1527" s="198"/>
      <c r="D1527" s="197" t="str">
        <f t="shared" si="283"/>
        <v/>
      </c>
      <c r="E1527" s="198"/>
      <c r="F1527" s="197"/>
      <c r="G1527" s="197" t="str">
        <f t="shared" si="285"/>
        <v/>
      </c>
      <c r="H1527" s="197"/>
      <c r="I1527" s="197"/>
      <c r="J1527" s="197"/>
      <c r="K1527" s="197"/>
      <c r="L1527" s="197"/>
      <c r="M1527" s="197"/>
      <c r="N1527" s="199"/>
      <c r="O1527" s="199"/>
      <c r="P1527" s="199"/>
      <c r="Q1527" s="199"/>
      <c r="R1527" s="197"/>
      <c r="S1527" s="197"/>
      <c r="T1527" s="197"/>
      <c r="U1527" s="197"/>
      <c r="V1527" s="199" t="str">
        <f t="shared" si="286"/>
        <v/>
      </c>
      <c r="W1527" s="199" t="str">
        <f t="shared" si="287"/>
        <v/>
      </c>
      <c r="X1527" s="199" t="str">
        <f t="shared" si="288"/>
        <v/>
      </c>
      <c r="Y1527" s="199" t="str">
        <f t="shared" si="289"/>
        <v/>
      </c>
    </row>
    <row r="1528" spans="1:25" ht="34.5" customHeight="1" x14ac:dyDescent="0.25">
      <c r="A1528" s="197" t="str">
        <f t="shared" si="284"/>
        <v/>
      </c>
      <c r="B1528" s="198"/>
      <c r="C1528" s="198"/>
      <c r="D1528" s="197" t="str">
        <f t="shared" si="283"/>
        <v/>
      </c>
      <c r="E1528" s="198"/>
      <c r="F1528" s="197"/>
      <c r="G1528" s="197" t="str">
        <f t="shared" si="285"/>
        <v/>
      </c>
      <c r="H1528" s="197"/>
      <c r="I1528" s="197"/>
      <c r="J1528" s="197"/>
      <c r="K1528" s="197"/>
      <c r="L1528" s="197"/>
      <c r="M1528" s="197"/>
      <c r="N1528" s="199"/>
      <c r="O1528" s="199"/>
      <c r="P1528" s="199"/>
      <c r="Q1528" s="199"/>
      <c r="R1528" s="197"/>
      <c r="S1528" s="197"/>
      <c r="T1528" s="197"/>
      <c r="U1528" s="197"/>
      <c r="V1528" s="199" t="str">
        <f t="shared" si="286"/>
        <v/>
      </c>
      <c r="W1528" s="199" t="str">
        <f t="shared" si="287"/>
        <v/>
      </c>
      <c r="X1528" s="199" t="str">
        <f t="shared" si="288"/>
        <v/>
      </c>
      <c r="Y1528" s="199" t="str">
        <f t="shared" si="289"/>
        <v/>
      </c>
    </row>
    <row r="1529" spans="1:25" ht="34.5" customHeight="1" x14ac:dyDescent="0.25">
      <c r="A1529" s="197" t="str">
        <f t="shared" si="284"/>
        <v/>
      </c>
      <c r="B1529" s="198"/>
      <c r="C1529" s="198"/>
      <c r="D1529" s="197" t="str">
        <f t="shared" si="283"/>
        <v/>
      </c>
      <c r="E1529" s="198"/>
      <c r="F1529" s="197"/>
      <c r="G1529" s="197" t="str">
        <f t="shared" si="285"/>
        <v/>
      </c>
      <c r="H1529" s="197"/>
      <c r="I1529" s="197"/>
      <c r="J1529" s="197"/>
      <c r="K1529" s="197"/>
      <c r="L1529" s="197"/>
      <c r="M1529" s="197"/>
      <c r="N1529" s="199"/>
      <c r="O1529" s="199"/>
      <c r="P1529" s="199"/>
      <c r="Q1529" s="199"/>
      <c r="R1529" s="197"/>
      <c r="S1529" s="197"/>
      <c r="T1529" s="197"/>
      <c r="U1529" s="197"/>
      <c r="V1529" s="199" t="str">
        <f t="shared" si="286"/>
        <v/>
      </c>
      <c r="W1529" s="199" t="str">
        <f t="shared" si="287"/>
        <v/>
      </c>
      <c r="X1529" s="199" t="str">
        <f t="shared" si="288"/>
        <v/>
      </c>
      <c r="Y1529" s="199" t="str">
        <f t="shared" si="289"/>
        <v/>
      </c>
    </row>
    <row r="1530" spans="1:25" ht="34.5" customHeight="1" x14ac:dyDescent="0.25">
      <c r="A1530" s="197" t="str">
        <f t="shared" si="284"/>
        <v/>
      </c>
      <c r="B1530" s="198"/>
      <c r="C1530" s="198"/>
      <c r="D1530" s="197" t="str">
        <f t="shared" si="283"/>
        <v/>
      </c>
      <c r="E1530" s="198"/>
      <c r="F1530" s="197"/>
      <c r="G1530" s="197" t="str">
        <f t="shared" si="285"/>
        <v/>
      </c>
      <c r="H1530" s="197"/>
      <c r="I1530" s="197"/>
      <c r="J1530" s="197"/>
      <c r="K1530" s="197"/>
      <c r="L1530" s="197"/>
      <c r="M1530" s="197"/>
      <c r="N1530" s="199"/>
      <c r="O1530" s="199"/>
      <c r="P1530" s="199"/>
      <c r="Q1530" s="199"/>
      <c r="R1530" s="197"/>
      <c r="S1530" s="197"/>
      <c r="T1530" s="197"/>
      <c r="U1530" s="197"/>
      <c r="V1530" s="199" t="str">
        <f t="shared" si="286"/>
        <v/>
      </c>
      <c r="W1530" s="199" t="str">
        <f t="shared" si="287"/>
        <v/>
      </c>
      <c r="X1530" s="199" t="str">
        <f t="shared" si="288"/>
        <v/>
      </c>
      <c r="Y1530" s="199" t="str">
        <f t="shared" si="289"/>
        <v/>
      </c>
    </row>
    <row r="1531" spans="1:25" ht="34.5" customHeight="1" x14ac:dyDescent="0.25">
      <c r="A1531" s="197" t="str">
        <f t="shared" si="284"/>
        <v/>
      </c>
      <c r="B1531" s="198"/>
      <c r="C1531" s="198"/>
      <c r="D1531" s="197" t="str">
        <f t="shared" si="283"/>
        <v/>
      </c>
      <c r="E1531" s="198"/>
      <c r="F1531" s="197"/>
      <c r="G1531" s="197" t="str">
        <f t="shared" si="285"/>
        <v/>
      </c>
      <c r="H1531" s="197"/>
      <c r="I1531" s="197"/>
      <c r="J1531" s="197"/>
      <c r="K1531" s="197"/>
      <c r="L1531" s="197"/>
      <c r="M1531" s="197"/>
      <c r="N1531" s="199"/>
      <c r="O1531" s="199"/>
      <c r="P1531" s="199"/>
      <c r="Q1531" s="199"/>
      <c r="R1531" s="197"/>
      <c r="S1531" s="197"/>
      <c r="T1531" s="197"/>
      <c r="U1531" s="197"/>
      <c r="V1531" s="199" t="str">
        <f t="shared" si="286"/>
        <v/>
      </c>
      <c r="W1531" s="199" t="str">
        <f t="shared" si="287"/>
        <v/>
      </c>
      <c r="X1531" s="199" t="str">
        <f t="shared" si="288"/>
        <v/>
      </c>
      <c r="Y1531" s="199" t="str">
        <f t="shared" si="289"/>
        <v/>
      </c>
    </row>
    <row r="1532" spans="1:25" ht="34.5" customHeight="1" x14ac:dyDescent="0.25">
      <c r="A1532" s="197" t="str">
        <f t="shared" si="284"/>
        <v/>
      </c>
      <c r="B1532" s="198"/>
      <c r="C1532" s="198"/>
      <c r="D1532" s="197" t="str">
        <f t="shared" si="283"/>
        <v/>
      </c>
      <c r="E1532" s="198"/>
      <c r="F1532" s="197"/>
      <c r="G1532" s="197" t="str">
        <f t="shared" si="285"/>
        <v/>
      </c>
      <c r="H1532" s="197"/>
      <c r="I1532" s="197"/>
      <c r="J1532" s="197"/>
      <c r="K1532" s="197"/>
      <c r="L1532" s="197"/>
      <c r="M1532" s="197"/>
      <c r="N1532" s="199"/>
      <c r="O1532" s="199"/>
      <c r="P1532" s="199"/>
      <c r="Q1532" s="199"/>
      <c r="R1532" s="197"/>
      <c r="S1532" s="197"/>
      <c r="T1532" s="197"/>
      <c r="U1532" s="197"/>
      <c r="V1532" s="199" t="str">
        <f t="shared" si="286"/>
        <v/>
      </c>
      <c r="W1532" s="199" t="str">
        <f t="shared" si="287"/>
        <v/>
      </c>
      <c r="X1532" s="199" t="str">
        <f t="shared" si="288"/>
        <v/>
      </c>
      <c r="Y1532" s="199" t="str">
        <f t="shared" si="289"/>
        <v/>
      </c>
    </row>
    <row r="1533" spans="1:25" ht="34.5" customHeight="1" x14ac:dyDescent="0.25">
      <c r="A1533" s="197" t="str">
        <f t="shared" si="284"/>
        <v/>
      </c>
      <c r="B1533" s="198"/>
      <c r="C1533" s="198"/>
      <c r="D1533" s="197" t="str">
        <f t="shared" si="283"/>
        <v/>
      </c>
      <c r="E1533" s="198"/>
      <c r="F1533" s="197"/>
      <c r="G1533" s="197" t="str">
        <f t="shared" si="285"/>
        <v/>
      </c>
      <c r="H1533" s="197"/>
      <c r="I1533" s="197"/>
      <c r="J1533" s="197"/>
      <c r="K1533" s="197"/>
      <c r="L1533" s="197"/>
      <c r="M1533" s="197"/>
      <c r="N1533" s="199"/>
      <c r="O1533" s="199"/>
      <c r="P1533" s="199"/>
      <c r="Q1533" s="199"/>
      <c r="R1533" s="197"/>
      <c r="S1533" s="197"/>
      <c r="T1533" s="197"/>
      <c r="U1533" s="197"/>
      <c r="V1533" s="199" t="str">
        <f t="shared" si="286"/>
        <v/>
      </c>
      <c r="W1533" s="199" t="str">
        <f t="shared" si="287"/>
        <v/>
      </c>
      <c r="X1533" s="199" t="str">
        <f t="shared" si="288"/>
        <v/>
      </c>
      <c r="Y1533" s="199" t="str">
        <f t="shared" si="289"/>
        <v/>
      </c>
    </row>
    <row r="1534" spans="1:25" ht="34.5" customHeight="1" x14ac:dyDescent="0.25">
      <c r="A1534" s="197" t="str">
        <f t="shared" si="284"/>
        <v/>
      </c>
      <c r="B1534" s="198"/>
      <c r="C1534" s="198"/>
      <c r="D1534" s="197" t="str">
        <f t="shared" si="283"/>
        <v/>
      </c>
      <c r="E1534" s="198"/>
      <c r="F1534" s="197"/>
      <c r="G1534" s="197" t="str">
        <f t="shared" si="285"/>
        <v/>
      </c>
      <c r="H1534" s="197"/>
      <c r="I1534" s="197"/>
      <c r="J1534" s="197"/>
      <c r="K1534" s="197"/>
      <c r="L1534" s="197"/>
      <c r="M1534" s="197"/>
      <c r="N1534" s="199"/>
      <c r="O1534" s="199"/>
      <c r="P1534" s="199"/>
      <c r="Q1534" s="199"/>
      <c r="R1534" s="197"/>
      <c r="S1534" s="197"/>
      <c r="T1534" s="197"/>
      <c r="U1534" s="197"/>
      <c r="V1534" s="199" t="str">
        <f t="shared" si="286"/>
        <v/>
      </c>
      <c r="W1534" s="199" t="str">
        <f t="shared" si="287"/>
        <v/>
      </c>
      <c r="X1534" s="199" t="str">
        <f t="shared" si="288"/>
        <v/>
      </c>
      <c r="Y1534" s="199" t="str">
        <f t="shared" si="289"/>
        <v/>
      </c>
    </row>
    <row r="1535" spans="1:25" ht="34.5" customHeight="1" x14ac:dyDescent="0.25">
      <c r="A1535" s="197" t="str">
        <f t="shared" si="284"/>
        <v/>
      </c>
      <c r="B1535" s="198"/>
      <c r="C1535" s="198"/>
      <c r="D1535" s="197" t="str">
        <f t="shared" si="283"/>
        <v/>
      </c>
      <c r="E1535" s="198"/>
      <c r="F1535" s="197"/>
      <c r="G1535" s="197" t="str">
        <f t="shared" si="285"/>
        <v/>
      </c>
      <c r="H1535" s="197"/>
      <c r="I1535" s="197"/>
      <c r="J1535" s="197"/>
      <c r="K1535" s="197"/>
      <c r="L1535" s="197"/>
      <c r="M1535" s="197"/>
      <c r="N1535" s="199"/>
      <c r="O1535" s="199"/>
      <c r="P1535" s="199"/>
      <c r="Q1535" s="199"/>
      <c r="R1535" s="197"/>
      <c r="S1535" s="197"/>
      <c r="T1535" s="197"/>
      <c r="U1535" s="197"/>
      <c r="V1535" s="199" t="str">
        <f t="shared" si="286"/>
        <v/>
      </c>
      <c r="W1535" s="199" t="str">
        <f t="shared" si="287"/>
        <v/>
      </c>
      <c r="X1535" s="199" t="str">
        <f t="shared" si="288"/>
        <v/>
      </c>
      <c r="Y1535" s="199" t="str">
        <f t="shared" si="289"/>
        <v/>
      </c>
    </row>
    <row r="1536" spans="1:25" ht="34.5" customHeight="1" x14ac:dyDescent="0.25">
      <c r="A1536" s="197" t="str">
        <f t="shared" si="284"/>
        <v/>
      </c>
      <c r="B1536" s="198"/>
      <c r="C1536" s="198"/>
      <c r="D1536" s="197" t="str">
        <f t="shared" si="283"/>
        <v/>
      </c>
      <c r="E1536" s="198"/>
      <c r="F1536" s="197"/>
      <c r="G1536" s="197" t="str">
        <f t="shared" si="285"/>
        <v/>
      </c>
      <c r="H1536" s="197"/>
      <c r="I1536" s="197"/>
      <c r="J1536" s="197"/>
      <c r="K1536" s="197"/>
      <c r="L1536" s="197"/>
      <c r="M1536" s="197"/>
      <c r="N1536" s="199"/>
      <c r="O1536" s="199"/>
      <c r="P1536" s="199"/>
      <c r="Q1536" s="199"/>
      <c r="R1536" s="197"/>
      <c r="S1536" s="197"/>
      <c r="T1536" s="197"/>
      <c r="U1536" s="197"/>
      <c r="V1536" s="199" t="str">
        <f t="shared" si="286"/>
        <v/>
      </c>
      <c r="W1536" s="199" t="str">
        <f t="shared" si="287"/>
        <v/>
      </c>
      <c r="X1536" s="199" t="str">
        <f t="shared" si="288"/>
        <v/>
      </c>
      <c r="Y1536" s="199" t="str">
        <f t="shared" si="289"/>
        <v/>
      </c>
    </row>
    <row r="1537" spans="1:25" ht="34.5" customHeight="1" x14ac:dyDescent="0.25">
      <c r="A1537" s="197" t="str">
        <f t="shared" si="284"/>
        <v/>
      </c>
      <c r="B1537" s="198"/>
      <c r="C1537" s="198"/>
      <c r="D1537" s="197" t="str">
        <f t="shared" si="283"/>
        <v/>
      </c>
      <c r="E1537" s="198"/>
      <c r="F1537" s="197"/>
      <c r="G1537" s="197" t="str">
        <f t="shared" si="285"/>
        <v/>
      </c>
      <c r="H1537" s="197"/>
      <c r="I1537" s="197"/>
      <c r="J1537" s="197"/>
      <c r="K1537" s="197"/>
      <c r="L1537" s="197"/>
      <c r="M1537" s="197"/>
      <c r="N1537" s="199"/>
      <c r="O1537" s="199"/>
      <c r="P1537" s="199"/>
      <c r="Q1537" s="199"/>
      <c r="R1537" s="197"/>
      <c r="S1537" s="197"/>
      <c r="T1537" s="197"/>
      <c r="U1537" s="197"/>
      <c r="V1537" s="199" t="str">
        <f t="shared" si="286"/>
        <v/>
      </c>
      <c r="W1537" s="199" t="str">
        <f t="shared" si="287"/>
        <v/>
      </c>
      <c r="X1537" s="199" t="str">
        <f t="shared" si="288"/>
        <v/>
      </c>
      <c r="Y1537" s="199" t="str">
        <f t="shared" si="289"/>
        <v/>
      </c>
    </row>
    <row r="1538" spans="1:25" ht="34.5" customHeight="1" x14ac:dyDescent="0.25">
      <c r="A1538" s="197" t="str">
        <f t="shared" si="284"/>
        <v/>
      </c>
      <c r="B1538" s="198"/>
      <c r="C1538" s="198"/>
      <c r="D1538" s="197" t="str">
        <f t="shared" si="283"/>
        <v/>
      </c>
      <c r="E1538" s="198"/>
      <c r="F1538" s="197"/>
      <c r="G1538" s="197" t="str">
        <f t="shared" si="285"/>
        <v/>
      </c>
      <c r="H1538" s="197"/>
      <c r="I1538" s="197"/>
      <c r="J1538" s="197"/>
      <c r="K1538" s="197"/>
      <c r="L1538" s="197"/>
      <c r="M1538" s="197"/>
      <c r="N1538" s="199"/>
      <c r="O1538" s="199"/>
      <c r="P1538" s="199"/>
      <c r="Q1538" s="199"/>
      <c r="R1538" s="197"/>
      <c r="S1538" s="197"/>
      <c r="T1538" s="197"/>
      <c r="U1538" s="197"/>
      <c r="V1538" s="199" t="str">
        <f t="shared" si="286"/>
        <v/>
      </c>
      <c r="W1538" s="199" t="str">
        <f t="shared" si="287"/>
        <v/>
      </c>
      <c r="X1538" s="199" t="str">
        <f t="shared" si="288"/>
        <v/>
      </c>
      <c r="Y1538" s="199" t="str">
        <f t="shared" si="289"/>
        <v/>
      </c>
    </row>
    <row r="1539" spans="1:25" ht="34.5" customHeight="1" x14ac:dyDescent="0.25">
      <c r="A1539" s="197" t="str">
        <f t="shared" si="284"/>
        <v/>
      </c>
      <c r="B1539" s="198"/>
      <c r="C1539" s="198"/>
      <c r="D1539" s="197" t="str">
        <f t="shared" si="283"/>
        <v/>
      </c>
      <c r="E1539" s="198"/>
      <c r="F1539" s="197"/>
      <c r="G1539" s="197" t="str">
        <f t="shared" si="285"/>
        <v/>
      </c>
      <c r="H1539" s="197"/>
      <c r="I1539" s="197"/>
      <c r="J1539" s="197"/>
      <c r="K1539" s="197"/>
      <c r="L1539" s="197"/>
      <c r="M1539" s="197"/>
      <c r="N1539" s="199"/>
      <c r="O1539" s="199"/>
      <c r="P1539" s="199"/>
      <c r="Q1539" s="199"/>
      <c r="R1539" s="197"/>
      <c r="S1539" s="197"/>
      <c r="T1539" s="197"/>
      <c r="U1539" s="197"/>
      <c r="V1539" s="199" t="str">
        <f t="shared" si="286"/>
        <v/>
      </c>
      <c r="W1539" s="199" t="str">
        <f t="shared" si="287"/>
        <v/>
      </c>
      <c r="X1539" s="199" t="str">
        <f t="shared" si="288"/>
        <v/>
      </c>
      <c r="Y1539" s="199" t="str">
        <f t="shared" si="289"/>
        <v/>
      </c>
    </row>
    <row r="1540" spans="1:25" ht="34.5" customHeight="1" x14ac:dyDescent="0.25">
      <c r="A1540" s="197" t="str">
        <f t="shared" si="284"/>
        <v/>
      </c>
      <c r="B1540" s="198"/>
      <c r="C1540" s="198"/>
      <c r="D1540" s="197" t="str">
        <f t="shared" si="283"/>
        <v/>
      </c>
      <c r="E1540" s="198"/>
      <c r="F1540" s="197"/>
      <c r="G1540" s="197" t="str">
        <f t="shared" si="285"/>
        <v/>
      </c>
      <c r="H1540" s="197"/>
      <c r="I1540" s="197"/>
      <c r="J1540" s="197"/>
      <c r="K1540" s="197"/>
      <c r="L1540" s="197"/>
      <c r="M1540" s="197"/>
      <c r="N1540" s="199"/>
      <c r="O1540" s="199"/>
      <c r="P1540" s="199"/>
      <c r="Q1540" s="199"/>
      <c r="R1540" s="197"/>
      <c r="S1540" s="197"/>
      <c r="T1540" s="197"/>
      <c r="U1540" s="197"/>
      <c r="V1540" s="199" t="str">
        <f t="shared" si="286"/>
        <v/>
      </c>
      <c r="W1540" s="199" t="str">
        <f t="shared" si="287"/>
        <v/>
      </c>
      <c r="X1540" s="199" t="str">
        <f t="shared" si="288"/>
        <v/>
      </c>
      <c r="Y1540" s="199" t="str">
        <f t="shared" si="289"/>
        <v/>
      </c>
    </row>
    <row r="1541" spans="1:25" ht="34.5" customHeight="1" x14ac:dyDescent="0.25">
      <c r="A1541" s="197" t="str">
        <f t="shared" si="284"/>
        <v/>
      </c>
      <c r="B1541" s="198"/>
      <c r="C1541" s="198"/>
      <c r="D1541" s="197" t="str">
        <f t="shared" ref="D1541:D1604" si="290">IF(E1541="","",WEEKNUM(E1541,21))</f>
        <v/>
      </c>
      <c r="E1541" s="198"/>
      <c r="F1541" s="197"/>
      <c r="G1541" s="197" t="str">
        <f t="shared" si="285"/>
        <v/>
      </c>
      <c r="H1541" s="197"/>
      <c r="I1541" s="197"/>
      <c r="J1541" s="197"/>
      <c r="K1541" s="197"/>
      <c r="L1541" s="197"/>
      <c r="M1541" s="197"/>
      <c r="N1541" s="199"/>
      <c r="O1541" s="199"/>
      <c r="P1541" s="199"/>
      <c r="Q1541" s="199"/>
      <c r="R1541" s="197"/>
      <c r="S1541" s="197"/>
      <c r="T1541" s="197"/>
      <c r="U1541" s="197"/>
      <c r="V1541" s="199" t="str">
        <f t="shared" si="286"/>
        <v/>
      </c>
      <c r="W1541" s="199" t="str">
        <f t="shared" si="287"/>
        <v/>
      </c>
      <c r="X1541" s="199" t="str">
        <f t="shared" si="288"/>
        <v/>
      </c>
      <c r="Y1541" s="199" t="str">
        <f t="shared" si="289"/>
        <v/>
      </c>
    </row>
    <row r="1542" spans="1:25" ht="34.5" customHeight="1" x14ac:dyDescent="0.25">
      <c r="A1542" s="197" t="str">
        <f t="shared" si="284"/>
        <v/>
      </c>
      <c r="B1542" s="198"/>
      <c r="C1542" s="198"/>
      <c r="D1542" s="197" t="str">
        <f t="shared" si="290"/>
        <v/>
      </c>
      <c r="E1542" s="198"/>
      <c r="F1542" s="197"/>
      <c r="G1542" s="197" t="str">
        <f t="shared" si="285"/>
        <v/>
      </c>
      <c r="H1542" s="197"/>
      <c r="I1542" s="197"/>
      <c r="J1542" s="197"/>
      <c r="K1542" s="197"/>
      <c r="L1542" s="197"/>
      <c r="M1542" s="197"/>
      <c r="N1542" s="199"/>
      <c r="O1542" s="199"/>
      <c r="P1542" s="199"/>
      <c r="Q1542" s="199"/>
      <c r="R1542" s="197"/>
      <c r="S1542" s="197"/>
      <c r="T1542" s="197"/>
      <c r="U1542" s="197"/>
      <c r="V1542" s="199" t="str">
        <f t="shared" si="286"/>
        <v/>
      </c>
      <c r="W1542" s="199" t="str">
        <f t="shared" si="287"/>
        <v/>
      </c>
      <c r="X1542" s="199" t="str">
        <f t="shared" si="288"/>
        <v/>
      </c>
      <c r="Y1542" s="199" t="str">
        <f t="shared" si="289"/>
        <v/>
      </c>
    </row>
    <row r="1543" spans="1:25" ht="34.5" customHeight="1" x14ac:dyDescent="0.25">
      <c r="A1543" s="197" t="str">
        <f t="shared" si="284"/>
        <v/>
      </c>
      <c r="B1543" s="198"/>
      <c r="C1543" s="198"/>
      <c r="D1543" s="197" t="str">
        <f t="shared" si="290"/>
        <v/>
      </c>
      <c r="E1543" s="198"/>
      <c r="F1543" s="197"/>
      <c r="G1543" s="197" t="str">
        <f t="shared" si="285"/>
        <v/>
      </c>
      <c r="H1543" s="197"/>
      <c r="I1543" s="197"/>
      <c r="J1543" s="197"/>
      <c r="K1543" s="197"/>
      <c r="L1543" s="197"/>
      <c r="M1543" s="197"/>
      <c r="N1543" s="199"/>
      <c r="O1543" s="199"/>
      <c r="P1543" s="199"/>
      <c r="Q1543" s="199"/>
      <c r="R1543" s="197"/>
      <c r="S1543" s="197"/>
      <c r="T1543" s="197"/>
      <c r="U1543" s="197"/>
      <c r="V1543" s="199" t="str">
        <f t="shared" si="286"/>
        <v/>
      </c>
      <c r="W1543" s="199" t="str">
        <f t="shared" si="287"/>
        <v/>
      </c>
      <c r="X1543" s="199" t="str">
        <f t="shared" si="288"/>
        <v/>
      </c>
      <c r="Y1543" s="199" t="str">
        <f t="shared" si="289"/>
        <v/>
      </c>
    </row>
    <row r="1544" spans="1:25" ht="34.5" customHeight="1" x14ac:dyDescent="0.25">
      <c r="A1544" s="197" t="str">
        <f t="shared" ref="A1544:A1607" si="291">IF(B1544="","",WEEKNUM(B1544,21))</f>
        <v/>
      </c>
      <c r="B1544" s="198"/>
      <c r="C1544" s="198"/>
      <c r="D1544" s="197" t="str">
        <f t="shared" si="290"/>
        <v/>
      </c>
      <c r="E1544" s="198"/>
      <c r="F1544" s="197"/>
      <c r="G1544" s="197" t="str">
        <f t="shared" si="285"/>
        <v/>
      </c>
      <c r="H1544" s="197"/>
      <c r="I1544" s="197"/>
      <c r="J1544" s="197"/>
      <c r="K1544" s="197"/>
      <c r="L1544" s="197"/>
      <c r="M1544" s="197"/>
      <c r="N1544" s="199"/>
      <c r="O1544" s="199"/>
      <c r="P1544" s="199"/>
      <c r="Q1544" s="199"/>
      <c r="R1544" s="197"/>
      <c r="S1544" s="197"/>
      <c r="T1544" s="197"/>
      <c r="U1544" s="197"/>
      <c r="V1544" s="199" t="str">
        <f t="shared" si="286"/>
        <v/>
      </c>
      <c r="W1544" s="199" t="str">
        <f t="shared" si="287"/>
        <v/>
      </c>
      <c r="X1544" s="199" t="str">
        <f t="shared" si="288"/>
        <v/>
      </c>
      <c r="Y1544" s="199" t="str">
        <f t="shared" si="289"/>
        <v/>
      </c>
    </row>
    <row r="1545" spans="1:25" ht="34.5" customHeight="1" x14ac:dyDescent="0.25">
      <c r="A1545" s="197" t="str">
        <f t="shared" si="291"/>
        <v/>
      </c>
      <c r="B1545" s="198"/>
      <c r="C1545" s="198"/>
      <c r="D1545" s="197" t="str">
        <f t="shared" si="290"/>
        <v/>
      </c>
      <c r="E1545" s="198"/>
      <c r="F1545" s="197"/>
      <c r="G1545" s="197" t="str">
        <f t="shared" si="285"/>
        <v/>
      </c>
      <c r="H1545" s="197"/>
      <c r="I1545" s="197"/>
      <c r="J1545" s="197"/>
      <c r="K1545" s="197"/>
      <c r="L1545" s="197"/>
      <c r="M1545" s="197"/>
      <c r="N1545" s="199"/>
      <c r="O1545" s="199"/>
      <c r="P1545" s="199"/>
      <c r="Q1545" s="199"/>
      <c r="R1545" s="197"/>
      <c r="S1545" s="197"/>
      <c r="T1545" s="197"/>
      <c r="U1545" s="197"/>
      <c r="V1545" s="199" t="str">
        <f t="shared" si="286"/>
        <v/>
      </c>
      <c r="W1545" s="199" t="str">
        <f t="shared" si="287"/>
        <v/>
      </c>
      <c r="X1545" s="199" t="str">
        <f t="shared" si="288"/>
        <v/>
      </c>
      <c r="Y1545" s="199" t="str">
        <f t="shared" si="289"/>
        <v/>
      </c>
    </row>
    <row r="1546" spans="1:25" ht="34.5" customHeight="1" x14ac:dyDescent="0.25">
      <c r="A1546" s="197" t="str">
        <f t="shared" si="291"/>
        <v/>
      </c>
      <c r="B1546" s="198"/>
      <c r="C1546" s="198"/>
      <c r="D1546" s="197" t="str">
        <f t="shared" si="290"/>
        <v/>
      </c>
      <c r="E1546" s="198"/>
      <c r="F1546" s="197"/>
      <c r="G1546" s="197" t="str">
        <f t="shared" si="285"/>
        <v/>
      </c>
      <c r="H1546" s="197"/>
      <c r="I1546" s="197"/>
      <c r="J1546" s="197"/>
      <c r="K1546" s="197"/>
      <c r="L1546" s="197"/>
      <c r="M1546" s="197"/>
      <c r="N1546" s="199"/>
      <c r="O1546" s="199"/>
      <c r="P1546" s="199"/>
      <c r="Q1546" s="199"/>
      <c r="R1546" s="197"/>
      <c r="S1546" s="197"/>
      <c r="T1546" s="197"/>
      <c r="U1546" s="197"/>
      <c r="V1546" s="199" t="str">
        <f t="shared" si="286"/>
        <v/>
      </c>
      <c r="W1546" s="199" t="str">
        <f t="shared" si="287"/>
        <v/>
      </c>
      <c r="X1546" s="199" t="str">
        <f t="shared" si="288"/>
        <v/>
      </c>
      <c r="Y1546" s="199" t="str">
        <f t="shared" si="289"/>
        <v/>
      </c>
    </row>
    <row r="1547" spans="1:25" ht="34.5" customHeight="1" x14ac:dyDescent="0.25">
      <c r="A1547" s="197" t="str">
        <f t="shared" si="291"/>
        <v/>
      </c>
      <c r="B1547" s="198"/>
      <c r="C1547" s="198"/>
      <c r="D1547" s="197" t="str">
        <f t="shared" si="290"/>
        <v/>
      </c>
      <c r="E1547" s="198"/>
      <c r="F1547" s="197"/>
      <c r="G1547" s="197" t="str">
        <f t="shared" si="285"/>
        <v/>
      </c>
      <c r="H1547" s="197"/>
      <c r="I1547" s="197"/>
      <c r="J1547" s="197"/>
      <c r="K1547" s="197"/>
      <c r="L1547" s="197"/>
      <c r="M1547" s="197"/>
      <c r="N1547" s="199"/>
      <c r="O1547" s="199"/>
      <c r="P1547" s="199"/>
      <c r="Q1547" s="199"/>
      <c r="R1547" s="197"/>
      <c r="S1547" s="197"/>
      <c r="T1547" s="197"/>
      <c r="U1547" s="197"/>
      <c r="V1547" s="199" t="str">
        <f t="shared" si="286"/>
        <v/>
      </c>
      <c r="W1547" s="199" t="str">
        <f t="shared" si="287"/>
        <v/>
      </c>
      <c r="X1547" s="199" t="str">
        <f t="shared" si="288"/>
        <v/>
      </c>
      <c r="Y1547" s="199" t="str">
        <f t="shared" si="289"/>
        <v/>
      </c>
    </row>
    <row r="1548" spans="1:25" ht="34.5" customHeight="1" x14ac:dyDescent="0.25">
      <c r="A1548" s="197" t="str">
        <f t="shared" si="291"/>
        <v/>
      </c>
      <c r="B1548" s="198"/>
      <c r="C1548" s="198"/>
      <c r="D1548" s="197" t="str">
        <f t="shared" si="290"/>
        <v/>
      </c>
      <c r="E1548" s="198"/>
      <c r="F1548" s="197"/>
      <c r="G1548" s="197" t="str">
        <f t="shared" si="285"/>
        <v/>
      </c>
      <c r="H1548" s="197"/>
      <c r="I1548" s="197"/>
      <c r="J1548" s="197"/>
      <c r="K1548" s="197"/>
      <c r="L1548" s="197"/>
      <c r="M1548" s="197"/>
      <c r="N1548" s="199"/>
      <c r="O1548" s="199"/>
      <c r="P1548" s="199"/>
      <c r="Q1548" s="199"/>
      <c r="R1548" s="197"/>
      <c r="S1548" s="197"/>
      <c r="T1548" s="197"/>
      <c r="U1548" s="197"/>
      <c r="V1548" s="199" t="str">
        <f t="shared" si="286"/>
        <v/>
      </c>
      <c r="W1548" s="199" t="str">
        <f t="shared" si="287"/>
        <v/>
      </c>
      <c r="X1548" s="199" t="str">
        <f t="shared" si="288"/>
        <v/>
      </c>
      <c r="Y1548" s="199" t="str">
        <f t="shared" si="289"/>
        <v/>
      </c>
    </row>
    <row r="1549" spans="1:25" ht="34.5" customHeight="1" x14ac:dyDescent="0.25">
      <c r="A1549" s="197" t="str">
        <f t="shared" si="291"/>
        <v/>
      </c>
      <c r="B1549" s="198"/>
      <c r="C1549" s="198"/>
      <c r="D1549" s="197" t="str">
        <f t="shared" si="290"/>
        <v/>
      </c>
      <c r="E1549" s="198"/>
      <c r="F1549" s="197"/>
      <c r="G1549" s="197" t="str">
        <f t="shared" si="285"/>
        <v/>
      </c>
      <c r="H1549" s="197"/>
      <c r="I1549" s="197"/>
      <c r="J1549" s="197"/>
      <c r="K1549" s="197"/>
      <c r="L1549" s="197"/>
      <c r="M1549" s="197"/>
      <c r="N1549" s="199"/>
      <c r="O1549" s="199"/>
      <c r="P1549" s="199"/>
      <c r="Q1549" s="199"/>
      <c r="R1549" s="197"/>
      <c r="S1549" s="197"/>
      <c r="T1549" s="197"/>
      <c r="U1549" s="197"/>
      <c r="V1549" s="199" t="str">
        <f t="shared" si="286"/>
        <v/>
      </c>
      <c r="W1549" s="199" t="str">
        <f t="shared" si="287"/>
        <v/>
      </c>
      <c r="X1549" s="199" t="str">
        <f t="shared" si="288"/>
        <v/>
      </c>
      <c r="Y1549" s="199" t="str">
        <f t="shared" si="289"/>
        <v/>
      </c>
    </row>
    <row r="1550" spans="1:25" ht="34.5" customHeight="1" x14ac:dyDescent="0.25">
      <c r="A1550" s="197" t="str">
        <f t="shared" si="291"/>
        <v/>
      </c>
      <c r="B1550" s="198"/>
      <c r="C1550" s="198"/>
      <c r="D1550" s="197" t="str">
        <f t="shared" si="290"/>
        <v/>
      </c>
      <c r="E1550" s="198"/>
      <c r="F1550" s="197"/>
      <c r="G1550" s="197" t="str">
        <f t="shared" si="285"/>
        <v/>
      </c>
      <c r="H1550" s="197"/>
      <c r="I1550" s="197"/>
      <c r="J1550" s="197"/>
      <c r="K1550" s="197"/>
      <c r="L1550" s="197"/>
      <c r="M1550" s="197"/>
      <c r="N1550" s="199"/>
      <c r="O1550" s="199"/>
      <c r="P1550" s="199"/>
      <c r="Q1550" s="199"/>
      <c r="R1550" s="197"/>
      <c r="S1550" s="197"/>
      <c r="T1550" s="197"/>
      <c r="U1550" s="197"/>
      <c r="V1550" s="199" t="str">
        <f t="shared" si="286"/>
        <v/>
      </c>
      <c r="W1550" s="199" t="str">
        <f t="shared" si="287"/>
        <v/>
      </c>
      <c r="X1550" s="199" t="str">
        <f t="shared" si="288"/>
        <v/>
      </c>
      <c r="Y1550" s="199" t="str">
        <f t="shared" si="289"/>
        <v/>
      </c>
    </row>
    <row r="1551" spans="1:25" ht="34.5" customHeight="1" x14ac:dyDescent="0.25">
      <c r="A1551" s="197" t="str">
        <f t="shared" si="291"/>
        <v/>
      </c>
      <c r="B1551" s="198"/>
      <c r="C1551" s="198"/>
      <c r="D1551" s="197" t="str">
        <f t="shared" si="290"/>
        <v/>
      </c>
      <c r="E1551" s="198"/>
      <c r="F1551" s="197"/>
      <c r="G1551" s="197" t="str">
        <f t="shared" si="285"/>
        <v/>
      </c>
      <c r="H1551" s="197"/>
      <c r="I1551" s="197"/>
      <c r="J1551" s="197"/>
      <c r="K1551" s="197"/>
      <c r="L1551" s="197"/>
      <c r="M1551" s="197"/>
      <c r="N1551" s="199"/>
      <c r="O1551" s="199"/>
      <c r="P1551" s="199"/>
      <c r="Q1551" s="199"/>
      <c r="R1551" s="197"/>
      <c r="S1551" s="197"/>
      <c r="T1551" s="197"/>
      <c r="U1551" s="197"/>
      <c r="V1551" s="199" t="str">
        <f t="shared" si="286"/>
        <v/>
      </c>
      <c r="W1551" s="199" t="str">
        <f t="shared" si="287"/>
        <v/>
      </c>
      <c r="X1551" s="199" t="str">
        <f t="shared" si="288"/>
        <v/>
      </c>
      <c r="Y1551" s="199" t="str">
        <f t="shared" si="289"/>
        <v/>
      </c>
    </row>
    <row r="1552" spans="1:25" ht="34.5" customHeight="1" x14ac:dyDescent="0.25">
      <c r="A1552" s="197" t="str">
        <f t="shared" si="291"/>
        <v/>
      </c>
      <c r="B1552" s="198"/>
      <c r="C1552" s="198"/>
      <c r="D1552" s="197" t="str">
        <f t="shared" si="290"/>
        <v/>
      </c>
      <c r="E1552" s="198"/>
      <c r="F1552" s="197"/>
      <c r="G1552" s="197" t="str">
        <f t="shared" si="285"/>
        <v/>
      </c>
      <c r="H1552" s="197"/>
      <c r="I1552" s="197"/>
      <c r="J1552" s="197"/>
      <c r="K1552" s="197"/>
      <c r="L1552" s="197"/>
      <c r="M1552" s="197"/>
      <c r="N1552" s="199"/>
      <c r="O1552" s="199"/>
      <c r="P1552" s="199"/>
      <c r="Q1552" s="199"/>
      <c r="R1552" s="197"/>
      <c r="S1552" s="197"/>
      <c r="T1552" s="197"/>
      <c r="U1552" s="197"/>
      <c r="V1552" s="199" t="str">
        <f t="shared" si="286"/>
        <v/>
      </c>
      <c r="W1552" s="199" t="str">
        <f t="shared" si="287"/>
        <v/>
      </c>
      <c r="X1552" s="199" t="str">
        <f t="shared" si="288"/>
        <v/>
      </c>
      <c r="Y1552" s="199" t="str">
        <f t="shared" si="289"/>
        <v/>
      </c>
    </row>
    <row r="1553" spans="1:25" ht="34.5" customHeight="1" x14ac:dyDescent="0.25">
      <c r="A1553" s="197" t="str">
        <f t="shared" si="291"/>
        <v/>
      </c>
      <c r="B1553" s="198"/>
      <c r="C1553" s="198"/>
      <c r="D1553" s="197" t="str">
        <f t="shared" si="290"/>
        <v/>
      </c>
      <c r="E1553" s="198"/>
      <c r="F1553" s="197"/>
      <c r="G1553" s="197" t="str">
        <f t="shared" si="285"/>
        <v/>
      </c>
      <c r="H1553" s="197"/>
      <c r="I1553" s="197"/>
      <c r="J1553" s="197"/>
      <c r="K1553" s="197"/>
      <c r="L1553" s="197"/>
      <c r="M1553" s="197"/>
      <c r="N1553" s="199"/>
      <c r="O1553" s="199"/>
      <c r="P1553" s="199"/>
      <c r="Q1553" s="199"/>
      <c r="R1553" s="197"/>
      <c r="S1553" s="197"/>
      <c r="T1553" s="197"/>
      <c r="U1553" s="197"/>
      <c r="V1553" s="199" t="str">
        <f t="shared" si="286"/>
        <v/>
      </c>
      <c r="W1553" s="199" t="str">
        <f t="shared" si="287"/>
        <v/>
      </c>
      <c r="X1553" s="199" t="str">
        <f t="shared" si="288"/>
        <v/>
      </c>
      <c r="Y1553" s="199" t="str">
        <f t="shared" si="289"/>
        <v/>
      </c>
    </row>
    <row r="1554" spans="1:25" ht="34.5" customHeight="1" x14ac:dyDescent="0.25">
      <c r="A1554" s="197" t="str">
        <f t="shared" si="291"/>
        <v/>
      </c>
      <c r="B1554" s="198"/>
      <c r="C1554" s="198"/>
      <c r="D1554" s="197" t="str">
        <f t="shared" si="290"/>
        <v/>
      </c>
      <c r="E1554" s="198"/>
      <c r="F1554" s="197"/>
      <c r="G1554" s="197" t="str">
        <f t="shared" si="285"/>
        <v/>
      </c>
      <c r="H1554" s="197"/>
      <c r="I1554" s="197"/>
      <c r="J1554" s="197"/>
      <c r="K1554" s="197"/>
      <c r="L1554" s="197"/>
      <c r="M1554" s="197"/>
      <c r="N1554" s="199"/>
      <c r="O1554" s="199"/>
      <c r="P1554" s="199"/>
      <c r="Q1554" s="199"/>
      <c r="R1554" s="197"/>
      <c r="S1554" s="197"/>
      <c r="T1554" s="197"/>
      <c r="U1554" s="197"/>
      <c r="V1554" s="199" t="str">
        <f t="shared" si="286"/>
        <v/>
      </c>
      <c r="W1554" s="199" t="str">
        <f t="shared" si="287"/>
        <v/>
      </c>
      <c r="X1554" s="199" t="str">
        <f t="shared" si="288"/>
        <v/>
      </c>
      <c r="Y1554" s="199" t="str">
        <f t="shared" si="289"/>
        <v/>
      </c>
    </row>
    <row r="1555" spans="1:25" ht="34.5" customHeight="1" x14ac:dyDescent="0.25">
      <c r="A1555" s="197" t="str">
        <f t="shared" si="291"/>
        <v/>
      </c>
      <c r="B1555" s="198"/>
      <c r="C1555" s="198"/>
      <c r="D1555" s="197" t="str">
        <f t="shared" si="290"/>
        <v/>
      </c>
      <c r="E1555" s="198"/>
      <c r="F1555" s="197"/>
      <c r="G1555" s="197" t="str">
        <f t="shared" si="285"/>
        <v/>
      </c>
      <c r="H1555" s="197"/>
      <c r="I1555" s="197"/>
      <c r="J1555" s="197"/>
      <c r="K1555" s="197"/>
      <c r="L1555" s="197"/>
      <c r="M1555" s="197"/>
      <c r="N1555" s="199"/>
      <c r="O1555" s="199"/>
      <c r="P1555" s="199"/>
      <c r="Q1555" s="199"/>
      <c r="R1555" s="197"/>
      <c r="S1555" s="197"/>
      <c r="T1555" s="197"/>
      <c r="U1555" s="197"/>
      <c r="V1555" s="199" t="str">
        <f t="shared" si="286"/>
        <v/>
      </c>
      <c r="W1555" s="199" t="str">
        <f t="shared" si="287"/>
        <v/>
      </c>
      <c r="X1555" s="199" t="str">
        <f t="shared" si="288"/>
        <v/>
      </c>
      <c r="Y1555" s="199" t="str">
        <f t="shared" si="289"/>
        <v/>
      </c>
    </row>
    <row r="1556" spans="1:25" ht="34.5" customHeight="1" x14ac:dyDescent="0.25">
      <c r="A1556" s="197" t="str">
        <f t="shared" si="291"/>
        <v/>
      </c>
      <c r="B1556" s="198"/>
      <c r="C1556" s="198"/>
      <c r="D1556" s="197" t="str">
        <f t="shared" si="290"/>
        <v/>
      </c>
      <c r="E1556" s="198"/>
      <c r="F1556" s="197"/>
      <c r="G1556" s="197" t="str">
        <f t="shared" si="285"/>
        <v/>
      </c>
      <c r="H1556" s="197"/>
      <c r="I1556" s="197"/>
      <c r="J1556" s="197"/>
      <c r="K1556" s="197"/>
      <c r="L1556" s="197"/>
      <c r="M1556" s="197"/>
      <c r="N1556" s="199"/>
      <c r="O1556" s="199"/>
      <c r="P1556" s="199"/>
      <c r="Q1556" s="199"/>
      <c r="R1556" s="197"/>
      <c r="S1556" s="197"/>
      <c r="T1556" s="197"/>
      <c r="U1556" s="197"/>
      <c r="V1556" s="199" t="str">
        <f t="shared" si="286"/>
        <v/>
      </c>
      <c r="W1556" s="199" t="str">
        <f t="shared" si="287"/>
        <v/>
      </c>
      <c r="X1556" s="199" t="str">
        <f t="shared" si="288"/>
        <v/>
      </c>
      <c r="Y1556" s="199" t="str">
        <f t="shared" si="289"/>
        <v/>
      </c>
    </row>
    <row r="1557" spans="1:25" ht="34.5" customHeight="1" x14ac:dyDescent="0.25">
      <c r="A1557" s="197" t="str">
        <f t="shared" si="291"/>
        <v/>
      </c>
      <c r="B1557" s="198"/>
      <c r="C1557" s="198"/>
      <c r="D1557" s="197" t="str">
        <f t="shared" si="290"/>
        <v/>
      </c>
      <c r="E1557" s="198"/>
      <c r="F1557" s="197"/>
      <c r="G1557" s="197" t="str">
        <f t="shared" si="285"/>
        <v/>
      </c>
      <c r="H1557" s="197"/>
      <c r="I1557" s="197"/>
      <c r="J1557" s="197"/>
      <c r="K1557" s="197"/>
      <c r="L1557" s="197"/>
      <c r="M1557" s="197"/>
      <c r="N1557" s="199"/>
      <c r="O1557" s="199"/>
      <c r="P1557" s="199"/>
      <c r="Q1557" s="199"/>
      <c r="R1557" s="197"/>
      <c r="S1557" s="197"/>
      <c r="T1557" s="197"/>
      <c r="U1557" s="197"/>
      <c r="V1557" s="199" t="str">
        <f t="shared" si="286"/>
        <v/>
      </c>
      <c r="W1557" s="199" t="str">
        <f t="shared" si="287"/>
        <v/>
      </c>
      <c r="X1557" s="199" t="str">
        <f t="shared" si="288"/>
        <v/>
      </c>
      <c r="Y1557" s="199" t="str">
        <f t="shared" si="289"/>
        <v/>
      </c>
    </row>
    <row r="1558" spans="1:25" ht="34.5" customHeight="1" x14ac:dyDescent="0.25">
      <c r="A1558" s="197" t="str">
        <f t="shared" si="291"/>
        <v/>
      </c>
      <c r="B1558" s="198"/>
      <c r="C1558" s="198"/>
      <c r="D1558" s="197" t="str">
        <f t="shared" si="290"/>
        <v/>
      </c>
      <c r="E1558" s="198"/>
      <c r="F1558" s="197"/>
      <c r="G1558" s="197" t="str">
        <f t="shared" si="285"/>
        <v/>
      </c>
      <c r="H1558" s="197"/>
      <c r="I1558" s="197"/>
      <c r="J1558" s="197"/>
      <c r="K1558" s="197"/>
      <c r="L1558" s="197"/>
      <c r="M1558" s="197"/>
      <c r="N1558" s="199"/>
      <c r="O1558" s="199"/>
      <c r="P1558" s="199"/>
      <c r="Q1558" s="199"/>
      <c r="R1558" s="197"/>
      <c r="S1558" s="197"/>
      <c r="T1558" s="197"/>
      <c r="U1558" s="197"/>
      <c r="V1558" s="199" t="str">
        <f t="shared" si="286"/>
        <v/>
      </c>
      <c r="W1558" s="199" t="str">
        <f t="shared" si="287"/>
        <v/>
      </c>
      <c r="X1558" s="199" t="str">
        <f t="shared" si="288"/>
        <v/>
      </c>
      <c r="Y1558" s="199" t="str">
        <f t="shared" si="289"/>
        <v/>
      </c>
    </row>
    <row r="1559" spans="1:25" ht="34.5" customHeight="1" x14ac:dyDescent="0.25">
      <c r="A1559" s="197" t="str">
        <f t="shared" si="291"/>
        <v/>
      </c>
      <c r="B1559" s="198"/>
      <c r="C1559" s="198"/>
      <c r="D1559" s="197" t="str">
        <f t="shared" si="290"/>
        <v/>
      </c>
      <c r="E1559" s="198"/>
      <c r="F1559" s="197"/>
      <c r="G1559" s="197" t="str">
        <f t="shared" ref="G1559:G1622" si="292">IF(E1559="","",IF(E1559=B1557,"Ja","Nein"))</f>
        <v/>
      </c>
      <c r="H1559" s="197"/>
      <c r="I1559" s="197"/>
      <c r="J1559" s="197"/>
      <c r="K1559" s="197"/>
      <c r="L1559" s="197"/>
      <c r="M1559" s="197"/>
      <c r="N1559" s="199"/>
      <c r="O1559" s="199"/>
      <c r="P1559" s="199"/>
      <c r="Q1559" s="199"/>
      <c r="R1559" s="197"/>
      <c r="S1559" s="197"/>
      <c r="T1559" s="197"/>
      <c r="U1559" s="197"/>
      <c r="V1559" s="199" t="str">
        <f t="shared" si="286"/>
        <v/>
      </c>
      <c r="W1559" s="199" t="str">
        <f t="shared" si="287"/>
        <v/>
      </c>
      <c r="X1559" s="199" t="str">
        <f t="shared" si="288"/>
        <v/>
      </c>
      <c r="Y1559" s="199" t="str">
        <f t="shared" si="289"/>
        <v/>
      </c>
    </row>
    <row r="1560" spans="1:25" ht="34.5" customHeight="1" x14ac:dyDescent="0.25">
      <c r="A1560" s="197" t="str">
        <f t="shared" si="291"/>
        <v/>
      </c>
      <c r="B1560" s="198"/>
      <c r="C1560" s="198"/>
      <c r="D1560" s="197" t="str">
        <f t="shared" si="290"/>
        <v/>
      </c>
      <c r="E1560" s="198"/>
      <c r="F1560" s="197"/>
      <c r="G1560" s="197" t="str">
        <f t="shared" si="292"/>
        <v/>
      </c>
      <c r="H1560" s="197"/>
      <c r="I1560" s="197"/>
      <c r="J1560" s="197"/>
      <c r="K1560" s="197"/>
      <c r="L1560" s="197"/>
      <c r="M1560" s="197"/>
      <c r="N1560" s="199"/>
      <c r="O1560" s="199"/>
      <c r="P1560" s="199"/>
      <c r="Q1560" s="199"/>
      <c r="R1560" s="197"/>
      <c r="S1560" s="197"/>
      <c r="T1560" s="197"/>
      <c r="U1560" s="197"/>
      <c r="V1560" s="199" t="str">
        <f t="shared" si="286"/>
        <v/>
      </c>
      <c r="W1560" s="199" t="str">
        <f t="shared" si="287"/>
        <v/>
      </c>
      <c r="X1560" s="199" t="str">
        <f t="shared" si="288"/>
        <v/>
      </c>
      <c r="Y1560" s="199" t="str">
        <f t="shared" si="289"/>
        <v/>
      </c>
    </row>
    <row r="1561" spans="1:25" ht="34.5" customHeight="1" x14ac:dyDescent="0.25">
      <c r="A1561" s="197" t="str">
        <f t="shared" si="291"/>
        <v/>
      </c>
      <c r="B1561" s="198"/>
      <c r="C1561" s="198"/>
      <c r="D1561" s="197" t="str">
        <f t="shared" si="290"/>
        <v/>
      </c>
      <c r="E1561" s="198"/>
      <c r="F1561" s="197"/>
      <c r="G1561" s="197" t="str">
        <f t="shared" si="292"/>
        <v/>
      </c>
      <c r="H1561" s="197"/>
      <c r="I1561" s="197"/>
      <c r="J1561" s="197"/>
      <c r="K1561" s="197"/>
      <c r="L1561" s="197"/>
      <c r="M1561" s="197"/>
      <c r="N1561" s="199"/>
      <c r="O1561" s="199"/>
      <c r="P1561" s="199"/>
      <c r="Q1561" s="199"/>
      <c r="R1561" s="197"/>
      <c r="S1561" s="197"/>
      <c r="T1561" s="197"/>
      <c r="U1561" s="197"/>
      <c r="V1561" s="199" t="str">
        <f t="shared" si="286"/>
        <v/>
      </c>
      <c r="W1561" s="199" t="str">
        <f t="shared" si="287"/>
        <v/>
      </c>
      <c r="X1561" s="199" t="str">
        <f t="shared" si="288"/>
        <v/>
      </c>
      <c r="Y1561" s="199" t="str">
        <f t="shared" si="289"/>
        <v/>
      </c>
    </row>
    <row r="1562" spans="1:25" ht="34.5" customHeight="1" x14ac:dyDescent="0.25">
      <c r="A1562" s="197" t="str">
        <f t="shared" si="291"/>
        <v/>
      </c>
      <c r="B1562" s="198"/>
      <c r="C1562" s="198"/>
      <c r="D1562" s="197" t="str">
        <f t="shared" si="290"/>
        <v/>
      </c>
      <c r="E1562" s="198"/>
      <c r="F1562" s="197"/>
      <c r="G1562" s="197" t="str">
        <f t="shared" si="292"/>
        <v/>
      </c>
      <c r="H1562" s="197"/>
      <c r="I1562" s="197"/>
      <c r="J1562" s="197"/>
      <c r="K1562" s="197"/>
      <c r="L1562" s="197"/>
      <c r="M1562" s="197"/>
      <c r="N1562" s="199"/>
      <c r="O1562" s="199"/>
      <c r="P1562" s="199"/>
      <c r="Q1562" s="199"/>
      <c r="R1562" s="197"/>
      <c r="S1562" s="197"/>
      <c r="T1562" s="197"/>
      <c r="U1562" s="197"/>
      <c r="V1562" s="199" t="str">
        <f t="shared" si="286"/>
        <v/>
      </c>
      <c r="W1562" s="199" t="str">
        <f t="shared" si="287"/>
        <v/>
      </c>
      <c r="X1562" s="199" t="str">
        <f t="shared" si="288"/>
        <v/>
      </c>
      <c r="Y1562" s="199" t="str">
        <f t="shared" si="289"/>
        <v/>
      </c>
    </row>
    <row r="1563" spans="1:25" ht="34.5" customHeight="1" x14ac:dyDescent="0.25">
      <c r="A1563" s="197" t="str">
        <f t="shared" si="291"/>
        <v/>
      </c>
      <c r="B1563" s="198"/>
      <c r="C1563" s="198"/>
      <c r="D1563" s="197" t="str">
        <f t="shared" si="290"/>
        <v/>
      </c>
      <c r="E1563" s="198"/>
      <c r="F1563" s="197"/>
      <c r="G1563" s="197" t="str">
        <f t="shared" si="292"/>
        <v/>
      </c>
      <c r="H1563" s="197"/>
      <c r="I1563" s="197"/>
      <c r="J1563" s="197"/>
      <c r="K1563" s="197"/>
      <c r="L1563" s="197"/>
      <c r="M1563" s="197"/>
      <c r="N1563" s="199"/>
      <c r="O1563" s="199"/>
      <c r="P1563" s="199"/>
      <c r="Q1563" s="199"/>
      <c r="R1563" s="197"/>
      <c r="S1563" s="197"/>
      <c r="T1563" s="197"/>
      <c r="U1563" s="197"/>
      <c r="V1563" s="199" t="str">
        <f t="shared" si="286"/>
        <v/>
      </c>
      <c r="W1563" s="199" t="str">
        <f t="shared" si="287"/>
        <v/>
      </c>
      <c r="X1563" s="199" t="str">
        <f t="shared" si="288"/>
        <v/>
      </c>
      <c r="Y1563" s="199" t="str">
        <f t="shared" si="289"/>
        <v/>
      </c>
    </row>
    <row r="1564" spans="1:25" ht="34.5" customHeight="1" x14ac:dyDescent="0.25">
      <c r="A1564" s="197" t="str">
        <f t="shared" si="291"/>
        <v/>
      </c>
      <c r="B1564" s="198"/>
      <c r="C1564" s="198"/>
      <c r="D1564" s="197" t="str">
        <f t="shared" si="290"/>
        <v/>
      </c>
      <c r="E1564" s="198"/>
      <c r="F1564" s="197"/>
      <c r="G1564" s="197" t="str">
        <f t="shared" si="292"/>
        <v/>
      </c>
      <c r="H1564" s="197"/>
      <c r="I1564" s="197"/>
      <c r="J1564" s="197"/>
      <c r="K1564" s="197"/>
      <c r="L1564" s="197"/>
      <c r="M1564" s="197"/>
      <c r="N1564" s="199"/>
      <c r="O1564" s="199"/>
      <c r="P1564" s="199"/>
      <c r="Q1564" s="199"/>
      <c r="R1564" s="197"/>
      <c r="S1564" s="197"/>
      <c r="T1564" s="197"/>
      <c r="U1564" s="197"/>
      <c r="V1564" s="199" t="str">
        <f t="shared" si="286"/>
        <v/>
      </c>
      <c r="W1564" s="199" t="str">
        <f t="shared" si="287"/>
        <v/>
      </c>
      <c r="X1564" s="199" t="str">
        <f t="shared" si="288"/>
        <v/>
      </c>
      <c r="Y1564" s="199" t="str">
        <f t="shared" si="289"/>
        <v/>
      </c>
    </row>
    <row r="1565" spans="1:25" ht="34.5" customHeight="1" x14ac:dyDescent="0.25">
      <c r="A1565" s="197" t="str">
        <f t="shared" si="291"/>
        <v/>
      </c>
      <c r="B1565" s="198"/>
      <c r="C1565" s="198"/>
      <c r="D1565" s="197" t="str">
        <f t="shared" si="290"/>
        <v/>
      </c>
      <c r="E1565" s="198"/>
      <c r="F1565" s="197"/>
      <c r="G1565" s="197" t="str">
        <f t="shared" si="292"/>
        <v/>
      </c>
      <c r="H1565" s="197"/>
      <c r="I1565" s="197"/>
      <c r="J1565" s="197"/>
      <c r="K1565" s="197"/>
      <c r="L1565" s="197"/>
      <c r="M1565" s="197"/>
      <c r="N1565" s="199"/>
      <c r="O1565" s="199"/>
      <c r="P1565" s="199"/>
      <c r="Q1565" s="199"/>
      <c r="R1565" s="197"/>
      <c r="S1565" s="197"/>
      <c r="T1565" s="197"/>
      <c r="U1565" s="197"/>
      <c r="V1565" s="199" t="str">
        <f t="shared" si="286"/>
        <v/>
      </c>
      <c r="W1565" s="199" t="str">
        <f t="shared" si="287"/>
        <v/>
      </c>
      <c r="X1565" s="199" t="str">
        <f t="shared" si="288"/>
        <v/>
      </c>
      <c r="Y1565" s="199" t="str">
        <f t="shared" si="289"/>
        <v/>
      </c>
    </row>
    <row r="1566" spans="1:25" ht="34.5" customHeight="1" x14ac:dyDescent="0.25">
      <c r="A1566" s="197" t="str">
        <f t="shared" si="291"/>
        <v/>
      </c>
      <c r="B1566" s="198"/>
      <c r="C1566" s="198"/>
      <c r="D1566" s="197" t="str">
        <f t="shared" si="290"/>
        <v/>
      </c>
      <c r="E1566" s="198"/>
      <c r="F1566" s="197"/>
      <c r="G1566" s="197" t="str">
        <f t="shared" si="292"/>
        <v/>
      </c>
      <c r="H1566" s="197"/>
      <c r="I1566" s="197"/>
      <c r="J1566" s="197"/>
      <c r="K1566" s="197"/>
      <c r="L1566" s="197"/>
      <c r="M1566" s="197"/>
      <c r="N1566" s="199"/>
      <c r="O1566" s="199"/>
      <c r="P1566" s="199"/>
      <c r="Q1566" s="199"/>
      <c r="R1566" s="197"/>
      <c r="S1566" s="197"/>
      <c r="T1566" s="197"/>
      <c r="U1566" s="197"/>
      <c r="V1566" s="199" t="str">
        <f t="shared" si="286"/>
        <v/>
      </c>
      <c r="W1566" s="199" t="str">
        <f t="shared" si="287"/>
        <v/>
      </c>
      <c r="X1566" s="199" t="str">
        <f t="shared" si="288"/>
        <v/>
      </c>
      <c r="Y1566" s="199" t="str">
        <f t="shared" si="289"/>
        <v/>
      </c>
    </row>
    <row r="1567" spans="1:25" ht="34.5" customHeight="1" x14ac:dyDescent="0.25">
      <c r="A1567" s="197" t="str">
        <f t="shared" si="291"/>
        <v/>
      </c>
      <c r="B1567" s="198"/>
      <c r="C1567" s="198"/>
      <c r="D1567" s="197" t="str">
        <f t="shared" si="290"/>
        <v/>
      </c>
      <c r="E1567" s="198"/>
      <c r="F1567" s="197"/>
      <c r="G1567" s="197" t="str">
        <f t="shared" si="292"/>
        <v/>
      </c>
      <c r="H1567" s="197"/>
      <c r="I1567" s="197"/>
      <c r="J1567" s="197"/>
      <c r="K1567" s="197"/>
      <c r="L1567" s="197"/>
      <c r="M1567" s="197"/>
      <c r="N1567" s="199"/>
      <c r="O1567" s="199"/>
      <c r="P1567" s="199"/>
      <c r="Q1567" s="199"/>
      <c r="R1567" s="197"/>
      <c r="S1567" s="197"/>
      <c r="T1567" s="197"/>
      <c r="U1567" s="197"/>
      <c r="V1567" s="199" t="str">
        <f t="shared" si="286"/>
        <v/>
      </c>
      <c r="W1567" s="199" t="str">
        <f t="shared" si="287"/>
        <v/>
      </c>
      <c r="X1567" s="199" t="str">
        <f t="shared" si="288"/>
        <v/>
      </c>
      <c r="Y1567" s="199" t="str">
        <f t="shared" si="289"/>
        <v/>
      </c>
    </row>
    <row r="1568" spans="1:25" ht="34.5" customHeight="1" x14ac:dyDescent="0.25">
      <c r="A1568" s="197" t="str">
        <f t="shared" si="291"/>
        <v/>
      </c>
      <c r="B1568" s="198"/>
      <c r="C1568" s="198"/>
      <c r="D1568" s="197" t="str">
        <f t="shared" si="290"/>
        <v/>
      </c>
      <c r="E1568" s="198"/>
      <c r="F1568" s="197"/>
      <c r="G1568" s="197" t="str">
        <f t="shared" si="292"/>
        <v/>
      </c>
      <c r="H1568" s="197"/>
      <c r="I1568" s="197"/>
      <c r="J1568" s="197"/>
      <c r="K1568" s="197"/>
      <c r="L1568" s="197"/>
      <c r="M1568" s="197"/>
      <c r="N1568" s="199"/>
      <c r="O1568" s="199"/>
      <c r="P1568" s="199"/>
      <c r="Q1568" s="199"/>
      <c r="R1568" s="197"/>
      <c r="S1568" s="197"/>
      <c r="T1568" s="197"/>
      <c r="U1568" s="197"/>
      <c r="V1568" s="199" t="str">
        <f t="shared" si="286"/>
        <v/>
      </c>
      <c r="W1568" s="199" t="str">
        <f t="shared" si="287"/>
        <v/>
      </c>
      <c r="X1568" s="199" t="str">
        <f t="shared" si="288"/>
        <v/>
      </c>
      <c r="Y1568" s="199" t="str">
        <f t="shared" si="289"/>
        <v/>
      </c>
    </row>
    <row r="1569" spans="1:25" ht="34.5" customHeight="1" x14ac:dyDescent="0.25">
      <c r="A1569" s="197" t="str">
        <f t="shared" si="291"/>
        <v/>
      </c>
      <c r="B1569" s="198"/>
      <c r="C1569" s="198"/>
      <c r="D1569" s="197" t="str">
        <f t="shared" si="290"/>
        <v/>
      </c>
      <c r="E1569" s="198"/>
      <c r="F1569" s="197"/>
      <c r="G1569" s="197" t="str">
        <f t="shared" si="292"/>
        <v/>
      </c>
      <c r="H1569" s="197"/>
      <c r="I1569" s="197"/>
      <c r="J1569" s="197"/>
      <c r="K1569" s="197"/>
      <c r="L1569" s="197"/>
      <c r="M1569" s="197"/>
      <c r="N1569" s="199"/>
      <c r="O1569" s="199"/>
      <c r="P1569" s="199"/>
      <c r="Q1569" s="199"/>
      <c r="R1569" s="197"/>
      <c r="S1569" s="197"/>
      <c r="T1569" s="197"/>
      <c r="U1569" s="197"/>
      <c r="V1569" s="199" t="str">
        <f t="shared" si="286"/>
        <v/>
      </c>
      <c r="W1569" s="199" t="str">
        <f t="shared" si="287"/>
        <v/>
      </c>
      <c r="X1569" s="199" t="str">
        <f t="shared" si="288"/>
        <v/>
      </c>
      <c r="Y1569" s="199" t="str">
        <f t="shared" si="289"/>
        <v/>
      </c>
    </row>
    <row r="1570" spans="1:25" ht="34.5" customHeight="1" x14ac:dyDescent="0.25">
      <c r="A1570" s="197" t="str">
        <f t="shared" si="291"/>
        <v/>
      </c>
      <c r="B1570" s="198"/>
      <c r="C1570" s="198"/>
      <c r="D1570" s="197" t="str">
        <f t="shared" si="290"/>
        <v/>
      </c>
      <c r="E1570" s="198"/>
      <c r="F1570" s="197"/>
      <c r="G1570" s="197" t="str">
        <f t="shared" si="292"/>
        <v/>
      </c>
      <c r="H1570" s="197"/>
      <c r="I1570" s="197"/>
      <c r="J1570" s="197"/>
      <c r="K1570" s="197"/>
      <c r="L1570" s="197"/>
      <c r="M1570" s="197"/>
      <c r="N1570" s="199"/>
      <c r="O1570" s="199"/>
      <c r="P1570" s="199"/>
      <c r="Q1570" s="199"/>
      <c r="R1570" s="197"/>
      <c r="S1570" s="197"/>
      <c r="T1570" s="197"/>
      <c r="U1570" s="197"/>
      <c r="V1570" s="199" t="str">
        <f t="shared" ref="V1570:V1633" si="293">IF(N1570="","",IF(O1570="","",O1570-N1570))</f>
        <v/>
      </c>
      <c r="W1570" s="199" t="str">
        <f t="shared" ref="W1570:W1633" si="294">IF(O1570="","",IF(P1570="","",P1570-O1570))</f>
        <v/>
      </c>
      <c r="X1570" s="199" t="str">
        <f t="shared" si="288"/>
        <v/>
      </c>
      <c r="Y1570" s="199" t="str">
        <f t="shared" si="289"/>
        <v/>
      </c>
    </row>
    <row r="1571" spans="1:25" ht="34.5" customHeight="1" x14ac:dyDescent="0.25">
      <c r="A1571" s="197" t="str">
        <f t="shared" si="291"/>
        <v/>
      </c>
      <c r="B1571" s="198"/>
      <c r="C1571" s="198"/>
      <c r="D1571" s="197" t="str">
        <f t="shared" si="290"/>
        <v/>
      </c>
      <c r="E1571" s="198"/>
      <c r="F1571" s="197"/>
      <c r="G1571" s="197" t="str">
        <f t="shared" si="292"/>
        <v/>
      </c>
      <c r="H1571" s="197"/>
      <c r="I1571" s="197"/>
      <c r="J1571" s="197"/>
      <c r="K1571" s="197"/>
      <c r="L1571" s="197"/>
      <c r="M1571" s="197"/>
      <c r="N1571" s="199"/>
      <c r="O1571" s="199"/>
      <c r="P1571" s="199"/>
      <c r="Q1571" s="199"/>
      <c r="R1571" s="197"/>
      <c r="S1571" s="197"/>
      <c r="T1571" s="197"/>
      <c r="U1571" s="197"/>
      <c r="V1571" s="199" t="str">
        <f t="shared" si="293"/>
        <v/>
      </c>
      <c r="W1571" s="199" t="str">
        <f t="shared" si="294"/>
        <v/>
      </c>
      <c r="X1571" s="199" t="str">
        <f t="shared" ref="X1571:X1634" si="295">IF(P1571="","",IF(N1571="","",P1571-N1571))</f>
        <v/>
      </c>
      <c r="Y1571" s="199" t="str">
        <f t="shared" ref="Y1571:Y1634" si="296">IF(N1571="","",IF(Q1571="","",Q1571-N1571))</f>
        <v/>
      </c>
    </row>
    <row r="1572" spans="1:25" ht="34.5" customHeight="1" x14ac:dyDescent="0.25">
      <c r="A1572" s="197" t="str">
        <f t="shared" si="291"/>
        <v/>
      </c>
      <c r="B1572" s="198"/>
      <c r="C1572" s="198"/>
      <c r="D1572" s="197" t="str">
        <f t="shared" si="290"/>
        <v/>
      </c>
      <c r="E1572" s="198"/>
      <c r="F1572" s="197"/>
      <c r="G1572" s="197" t="str">
        <f t="shared" si="292"/>
        <v/>
      </c>
      <c r="H1572" s="197"/>
      <c r="I1572" s="197"/>
      <c r="J1572" s="197"/>
      <c r="K1572" s="197"/>
      <c r="L1572" s="197"/>
      <c r="M1572" s="197"/>
      <c r="N1572" s="199"/>
      <c r="O1572" s="199"/>
      <c r="P1572" s="199"/>
      <c r="Q1572" s="199"/>
      <c r="R1572" s="197"/>
      <c r="S1572" s="197"/>
      <c r="T1572" s="197"/>
      <c r="U1572" s="197"/>
      <c r="V1572" s="199" t="str">
        <f t="shared" si="293"/>
        <v/>
      </c>
      <c r="W1572" s="199" t="str">
        <f t="shared" si="294"/>
        <v/>
      </c>
      <c r="X1572" s="199" t="str">
        <f t="shared" si="295"/>
        <v/>
      </c>
      <c r="Y1572" s="199" t="str">
        <f t="shared" si="296"/>
        <v/>
      </c>
    </row>
    <row r="1573" spans="1:25" ht="34.5" customHeight="1" x14ac:dyDescent="0.25">
      <c r="A1573" s="197" t="str">
        <f t="shared" si="291"/>
        <v/>
      </c>
      <c r="B1573" s="198"/>
      <c r="C1573" s="198"/>
      <c r="D1573" s="197" t="str">
        <f t="shared" si="290"/>
        <v/>
      </c>
      <c r="E1573" s="198"/>
      <c r="F1573" s="197"/>
      <c r="G1573" s="197" t="str">
        <f t="shared" si="292"/>
        <v/>
      </c>
      <c r="H1573" s="197"/>
      <c r="I1573" s="197"/>
      <c r="J1573" s="197"/>
      <c r="K1573" s="197"/>
      <c r="L1573" s="197"/>
      <c r="M1573" s="197"/>
      <c r="N1573" s="199"/>
      <c r="O1573" s="199"/>
      <c r="P1573" s="199"/>
      <c r="Q1573" s="199"/>
      <c r="R1573" s="197"/>
      <c r="S1573" s="197"/>
      <c r="T1573" s="197"/>
      <c r="U1573" s="197"/>
      <c r="V1573" s="199" t="str">
        <f t="shared" si="293"/>
        <v/>
      </c>
      <c r="W1573" s="199" t="str">
        <f t="shared" si="294"/>
        <v/>
      </c>
      <c r="X1573" s="199" t="str">
        <f t="shared" si="295"/>
        <v/>
      </c>
      <c r="Y1573" s="199" t="str">
        <f t="shared" si="296"/>
        <v/>
      </c>
    </row>
    <row r="1574" spans="1:25" ht="34.5" customHeight="1" x14ac:dyDescent="0.25">
      <c r="A1574" s="197" t="str">
        <f t="shared" si="291"/>
        <v/>
      </c>
      <c r="B1574" s="198"/>
      <c r="C1574" s="198"/>
      <c r="D1574" s="197" t="str">
        <f t="shared" si="290"/>
        <v/>
      </c>
      <c r="E1574" s="198"/>
      <c r="F1574" s="197"/>
      <c r="G1574" s="197" t="str">
        <f t="shared" si="292"/>
        <v/>
      </c>
      <c r="H1574" s="197"/>
      <c r="I1574" s="197"/>
      <c r="J1574" s="197"/>
      <c r="K1574" s="197"/>
      <c r="L1574" s="197"/>
      <c r="M1574" s="197"/>
      <c r="N1574" s="199"/>
      <c r="O1574" s="199"/>
      <c r="P1574" s="199"/>
      <c r="Q1574" s="199"/>
      <c r="R1574" s="197"/>
      <c r="S1574" s="197"/>
      <c r="T1574" s="197"/>
      <c r="U1574" s="197"/>
      <c r="V1574" s="199" t="str">
        <f t="shared" si="293"/>
        <v/>
      </c>
      <c r="W1574" s="199" t="str">
        <f t="shared" si="294"/>
        <v/>
      </c>
      <c r="X1574" s="199" t="str">
        <f t="shared" si="295"/>
        <v/>
      </c>
      <c r="Y1574" s="199" t="str">
        <f t="shared" si="296"/>
        <v/>
      </c>
    </row>
    <row r="1575" spans="1:25" ht="34.5" customHeight="1" x14ac:dyDescent="0.25">
      <c r="A1575" s="197" t="str">
        <f t="shared" si="291"/>
        <v/>
      </c>
      <c r="B1575" s="198"/>
      <c r="C1575" s="198"/>
      <c r="D1575" s="197" t="str">
        <f t="shared" si="290"/>
        <v/>
      </c>
      <c r="E1575" s="198"/>
      <c r="F1575" s="197"/>
      <c r="G1575" s="197" t="str">
        <f t="shared" si="292"/>
        <v/>
      </c>
      <c r="H1575" s="197"/>
      <c r="I1575" s="197"/>
      <c r="J1575" s="197"/>
      <c r="K1575" s="197"/>
      <c r="L1575" s="197"/>
      <c r="M1575" s="197"/>
      <c r="N1575" s="199"/>
      <c r="O1575" s="199"/>
      <c r="P1575" s="199"/>
      <c r="Q1575" s="199"/>
      <c r="R1575" s="197"/>
      <c r="S1575" s="197"/>
      <c r="T1575" s="197"/>
      <c r="U1575" s="197"/>
      <c r="V1575" s="199" t="str">
        <f t="shared" si="293"/>
        <v/>
      </c>
      <c r="W1575" s="199" t="str">
        <f t="shared" si="294"/>
        <v/>
      </c>
      <c r="X1575" s="199" t="str">
        <f t="shared" si="295"/>
        <v/>
      </c>
      <c r="Y1575" s="199" t="str">
        <f t="shared" si="296"/>
        <v/>
      </c>
    </row>
    <row r="1576" spans="1:25" ht="34.5" customHeight="1" x14ac:dyDescent="0.25">
      <c r="A1576" s="197" t="str">
        <f t="shared" si="291"/>
        <v/>
      </c>
      <c r="B1576" s="198"/>
      <c r="C1576" s="198"/>
      <c r="D1576" s="197" t="str">
        <f t="shared" si="290"/>
        <v/>
      </c>
      <c r="E1576" s="198"/>
      <c r="F1576" s="197"/>
      <c r="G1576" s="197" t="str">
        <f t="shared" si="292"/>
        <v/>
      </c>
      <c r="H1576" s="197"/>
      <c r="I1576" s="197"/>
      <c r="J1576" s="197"/>
      <c r="K1576" s="197"/>
      <c r="L1576" s="197"/>
      <c r="M1576" s="197"/>
      <c r="N1576" s="199"/>
      <c r="O1576" s="199"/>
      <c r="P1576" s="199"/>
      <c r="Q1576" s="199"/>
      <c r="R1576" s="197"/>
      <c r="S1576" s="197"/>
      <c r="T1576" s="197"/>
      <c r="U1576" s="197"/>
      <c r="V1576" s="199" t="str">
        <f t="shared" si="293"/>
        <v/>
      </c>
      <c r="W1576" s="199" t="str">
        <f t="shared" si="294"/>
        <v/>
      </c>
      <c r="X1576" s="199" t="str">
        <f t="shared" si="295"/>
        <v/>
      </c>
      <c r="Y1576" s="199" t="str">
        <f t="shared" si="296"/>
        <v/>
      </c>
    </row>
    <row r="1577" spans="1:25" ht="34.5" customHeight="1" x14ac:dyDescent="0.25">
      <c r="A1577" s="197" t="str">
        <f t="shared" si="291"/>
        <v/>
      </c>
      <c r="B1577" s="198"/>
      <c r="C1577" s="198"/>
      <c r="D1577" s="197" t="str">
        <f t="shared" si="290"/>
        <v/>
      </c>
      <c r="E1577" s="198"/>
      <c r="F1577" s="197"/>
      <c r="G1577" s="197" t="str">
        <f t="shared" si="292"/>
        <v/>
      </c>
      <c r="H1577" s="197"/>
      <c r="I1577" s="197"/>
      <c r="J1577" s="197"/>
      <c r="K1577" s="197"/>
      <c r="L1577" s="197"/>
      <c r="M1577" s="197"/>
      <c r="N1577" s="199"/>
      <c r="O1577" s="199"/>
      <c r="P1577" s="199"/>
      <c r="Q1577" s="199"/>
      <c r="R1577" s="197"/>
      <c r="S1577" s="197"/>
      <c r="T1577" s="197"/>
      <c r="U1577" s="197"/>
      <c r="V1577" s="199" t="str">
        <f t="shared" si="293"/>
        <v/>
      </c>
      <c r="W1577" s="199" t="str">
        <f t="shared" si="294"/>
        <v/>
      </c>
      <c r="X1577" s="199" t="str">
        <f t="shared" si="295"/>
        <v/>
      </c>
      <c r="Y1577" s="199" t="str">
        <f t="shared" si="296"/>
        <v/>
      </c>
    </row>
    <row r="1578" spans="1:25" ht="34.5" customHeight="1" x14ac:dyDescent="0.25">
      <c r="A1578" s="197" t="str">
        <f t="shared" si="291"/>
        <v/>
      </c>
      <c r="B1578" s="198"/>
      <c r="C1578" s="198"/>
      <c r="D1578" s="197" t="str">
        <f t="shared" si="290"/>
        <v/>
      </c>
      <c r="E1578" s="198"/>
      <c r="F1578" s="197"/>
      <c r="G1578" s="197" t="str">
        <f t="shared" si="292"/>
        <v/>
      </c>
      <c r="H1578" s="197"/>
      <c r="I1578" s="197"/>
      <c r="J1578" s="197"/>
      <c r="K1578" s="197"/>
      <c r="L1578" s="197"/>
      <c r="M1578" s="197"/>
      <c r="N1578" s="199"/>
      <c r="O1578" s="199"/>
      <c r="P1578" s="199"/>
      <c r="Q1578" s="199"/>
      <c r="R1578" s="197"/>
      <c r="S1578" s="197"/>
      <c r="T1578" s="197"/>
      <c r="U1578" s="197"/>
      <c r="V1578" s="199" t="str">
        <f t="shared" si="293"/>
        <v/>
      </c>
      <c r="W1578" s="199" t="str">
        <f t="shared" si="294"/>
        <v/>
      </c>
      <c r="X1578" s="199" t="str">
        <f t="shared" si="295"/>
        <v/>
      </c>
      <c r="Y1578" s="199" t="str">
        <f t="shared" si="296"/>
        <v/>
      </c>
    </row>
    <row r="1579" spans="1:25" ht="34.5" customHeight="1" x14ac:dyDescent="0.25">
      <c r="A1579" s="197" t="str">
        <f t="shared" si="291"/>
        <v/>
      </c>
      <c r="B1579" s="198"/>
      <c r="C1579" s="198"/>
      <c r="D1579" s="197" t="str">
        <f t="shared" si="290"/>
        <v/>
      </c>
      <c r="E1579" s="198"/>
      <c r="F1579" s="197"/>
      <c r="G1579" s="197" t="str">
        <f t="shared" si="292"/>
        <v/>
      </c>
      <c r="H1579" s="197"/>
      <c r="I1579" s="197"/>
      <c r="J1579" s="197"/>
      <c r="K1579" s="197"/>
      <c r="L1579" s="197"/>
      <c r="M1579" s="197"/>
      <c r="N1579" s="199"/>
      <c r="O1579" s="199"/>
      <c r="P1579" s="199"/>
      <c r="Q1579" s="199"/>
      <c r="R1579" s="197"/>
      <c r="S1579" s="197"/>
      <c r="T1579" s="197"/>
      <c r="U1579" s="197"/>
      <c r="V1579" s="199" t="str">
        <f t="shared" si="293"/>
        <v/>
      </c>
      <c r="W1579" s="199" t="str">
        <f t="shared" si="294"/>
        <v/>
      </c>
      <c r="X1579" s="199" t="str">
        <f t="shared" si="295"/>
        <v/>
      </c>
      <c r="Y1579" s="199" t="str">
        <f t="shared" si="296"/>
        <v/>
      </c>
    </row>
    <row r="1580" spans="1:25" ht="34.5" customHeight="1" x14ac:dyDescent="0.25">
      <c r="A1580" s="197" t="str">
        <f t="shared" si="291"/>
        <v/>
      </c>
      <c r="B1580" s="198"/>
      <c r="C1580" s="198"/>
      <c r="D1580" s="197" t="str">
        <f t="shared" si="290"/>
        <v/>
      </c>
      <c r="E1580" s="198"/>
      <c r="F1580" s="197"/>
      <c r="G1580" s="197" t="str">
        <f t="shared" si="292"/>
        <v/>
      </c>
      <c r="H1580" s="197"/>
      <c r="I1580" s="197"/>
      <c r="J1580" s="197"/>
      <c r="K1580" s="197"/>
      <c r="L1580" s="197"/>
      <c r="M1580" s="197"/>
      <c r="N1580" s="199"/>
      <c r="O1580" s="199"/>
      <c r="P1580" s="199"/>
      <c r="Q1580" s="199"/>
      <c r="R1580" s="197"/>
      <c r="S1580" s="197"/>
      <c r="T1580" s="197"/>
      <c r="U1580" s="197"/>
      <c r="V1580" s="199" t="str">
        <f t="shared" si="293"/>
        <v/>
      </c>
      <c r="W1580" s="199" t="str">
        <f t="shared" si="294"/>
        <v/>
      </c>
      <c r="X1580" s="199" t="str">
        <f t="shared" si="295"/>
        <v/>
      </c>
      <c r="Y1580" s="199" t="str">
        <f t="shared" si="296"/>
        <v/>
      </c>
    </row>
    <row r="1581" spans="1:25" ht="34.5" customHeight="1" x14ac:dyDescent="0.25">
      <c r="A1581" s="197" t="str">
        <f t="shared" si="291"/>
        <v/>
      </c>
      <c r="B1581" s="198"/>
      <c r="C1581" s="198"/>
      <c r="D1581" s="197" t="str">
        <f t="shared" si="290"/>
        <v/>
      </c>
      <c r="E1581" s="198"/>
      <c r="F1581" s="197"/>
      <c r="G1581" s="197" t="str">
        <f t="shared" si="292"/>
        <v/>
      </c>
      <c r="H1581" s="197"/>
      <c r="I1581" s="197"/>
      <c r="J1581" s="197"/>
      <c r="K1581" s="197"/>
      <c r="L1581" s="197"/>
      <c r="M1581" s="197"/>
      <c r="N1581" s="199"/>
      <c r="O1581" s="199"/>
      <c r="P1581" s="199"/>
      <c r="Q1581" s="199"/>
      <c r="R1581" s="197"/>
      <c r="S1581" s="197"/>
      <c r="T1581" s="197"/>
      <c r="U1581" s="197"/>
      <c r="V1581" s="199" t="str">
        <f t="shared" si="293"/>
        <v/>
      </c>
      <c r="W1581" s="199" t="str">
        <f t="shared" si="294"/>
        <v/>
      </c>
      <c r="X1581" s="199" t="str">
        <f t="shared" si="295"/>
        <v/>
      </c>
      <c r="Y1581" s="199" t="str">
        <f t="shared" si="296"/>
        <v/>
      </c>
    </row>
    <row r="1582" spans="1:25" ht="34.5" customHeight="1" x14ac:dyDescent="0.25">
      <c r="A1582" s="197" t="str">
        <f t="shared" si="291"/>
        <v/>
      </c>
      <c r="B1582" s="198"/>
      <c r="C1582" s="198"/>
      <c r="D1582" s="197" t="str">
        <f t="shared" si="290"/>
        <v/>
      </c>
      <c r="E1582" s="198"/>
      <c r="F1582" s="197"/>
      <c r="G1582" s="197" t="str">
        <f t="shared" si="292"/>
        <v/>
      </c>
      <c r="H1582" s="197"/>
      <c r="I1582" s="197"/>
      <c r="J1582" s="197"/>
      <c r="K1582" s="197"/>
      <c r="L1582" s="197"/>
      <c r="M1582" s="197"/>
      <c r="N1582" s="199"/>
      <c r="O1582" s="199"/>
      <c r="P1582" s="199"/>
      <c r="Q1582" s="199"/>
      <c r="R1582" s="197"/>
      <c r="S1582" s="197"/>
      <c r="T1582" s="197"/>
      <c r="U1582" s="197"/>
      <c r="V1582" s="199" t="str">
        <f t="shared" si="293"/>
        <v/>
      </c>
      <c r="W1582" s="199" t="str">
        <f t="shared" si="294"/>
        <v/>
      </c>
      <c r="X1582" s="199" t="str">
        <f t="shared" si="295"/>
        <v/>
      </c>
      <c r="Y1582" s="199" t="str">
        <f t="shared" si="296"/>
        <v/>
      </c>
    </row>
    <row r="1583" spans="1:25" ht="34.5" customHeight="1" x14ac:dyDescent="0.25">
      <c r="A1583" s="197" t="str">
        <f t="shared" si="291"/>
        <v/>
      </c>
      <c r="B1583" s="198"/>
      <c r="C1583" s="198"/>
      <c r="D1583" s="197" t="str">
        <f t="shared" si="290"/>
        <v/>
      </c>
      <c r="E1583" s="198"/>
      <c r="F1583" s="197"/>
      <c r="G1583" s="197" t="str">
        <f t="shared" si="292"/>
        <v/>
      </c>
      <c r="H1583" s="197"/>
      <c r="I1583" s="197"/>
      <c r="J1583" s="197"/>
      <c r="K1583" s="197"/>
      <c r="L1583" s="197"/>
      <c r="M1583" s="197"/>
      <c r="N1583" s="199"/>
      <c r="O1583" s="199"/>
      <c r="P1583" s="199"/>
      <c r="Q1583" s="199"/>
      <c r="R1583" s="197"/>
      <c r="S1583" s="197"/>
      <c r="T1583" s="197"/>
      <c r="U1583" s="197"/>
      <c r="V1583" s="199" t="str">
        <f t="shared" si="293"/>
        <v/>
      </c>
      <c r="W1583" s="199" t="str">
        <f t="shared" si="294"/>
        <v/>
      </c>
      <c r="X1583" s="199" t="str">
        <f t="shared" si="295"/>
        <v/>
      </c>
      <c r="Y1583" s="199" t="str">
        <f t="shared" si="296"/>
        <v/>
      </c>
    </row>
    <row r="1584" spans="1:25" ht="34.5" customHeight="1" x14ac:dyDescent="0.25">
      <c r="A1584" s="197" t="str">
        <f t="shared" si="291"/>
        <v/>
      </c>
      <c r="B1584" s="198"/>
      <c r="C1584" s="198"/>
      <c r="D1584" s="197" t="str">
        <f t="shared" si="290"/>
        <v/>
      </c>
      <c r="E1584" s="198"/>
      <c r="F1584" s="197"/>
      <c r="G1584" s="197" t="str">
        <f t="shared" si="292"/>
        <v/>
      </c>
      <c r="H1584" s="197"/>
      <c r="I1584" s="197"/>
      <c r="J1584" s="197"/>
      <c r="K1584" s="197"/>
      <c r="L1584" s="197"/>
      <c r="M1584" s="197"/>
      <c r="N1584" s="199"/>
      <c r="O1584" s="199"/>
      <c r="P1584" s="199"/>
      <c r="Q1584" s="199"/>
      <c r="R1584" s="197"/>
      <c r="S1584" s="197"/>
      <c r="T1584" s="197"/>
      <c r="U1584" s="197"/>
      <c r="V1584" s="199" t="str">
        <f t="shared" si="293"/>
        <v/>
      </c>
      <c r="W1584" s="199" t="str">
        <f t="shared" si="294"/>
        <v/>
      </c>
      <c r="X1584" s="199" t="str">
        <f t="shared" si="295"/>
        <v/>
      </c>
      <c r="Y1584" s="199" t="str">
        <f t="shared" si="296"/>
        <v/>
      </c>
    </row>
    <row r="1585" spans="1:25" ht="34.5" customHeight="1" x14ac:dyDescent="0.25">
      <c r="A1585" s="197" t="str">
        <f t="shared" si="291"/>
        <v/>
      </c>
      <c r="B1585" s="198"/>
      <c r="C1585" s="198"/>
      <c r="D1585" s="197" t="str">
        <f t="shared" si="290"/>
        <v/>
      </c>
      <c r="E1585" s="198"/>
      <c r="F1585" s="197"/>
      <c r="G1585" s="197" t="str">
        <f t="shared" si="292"/>
        <v/>
      </c>
      <c r="H1585" s="197"/>
      <c r="I1585" s="197"/>
      <c r="J1585" s="197"/>
      <c r="K1585" s="197"/>
      <c r="L1585" s="197"/>
      <c r="M1585" s="197"/>
      <c r="N1585" s="199"/>
      <c r="O1585" s="199"/>
      <c r="P1585" s="199"/>
      <c r="Q1585" s="199"/>
      <c r="R1585" s="197"/>
      <c r="S1585" s="197"/>
      <c r="T1585" s="197"/>
      <c r="U1585" s="197"/>
      <c r="V1585" s="199" t="str">
        <f t="shared" si="293"/>
        <v/>
      </c>
      <c r="W1585" s="199" t="str">
        <f t="shared" si="294"/>
        <v/>
      </c>
      <c r="X1585" s="199" t="str">
        <f t="shared" si="295"/>
        <v/>
      </c>
      <c r="Y1585" s="199" t="str">
        <f t="shared" si="296"/>
        <v/>
      </c>
    </row>
    <row r="1586" spans="1:25" ht="34.5" customHeight="1" x14ac:dyDescent="0.25">
      <c r="A1586" s="197" t="str">
        <f t="shared" si="291"/>
        <v/>
      </c>
      <c r="B1586" s="198"/>
      <c r="C1586" s="198"/>
      <c r="D1586" s="197" t="str">
        <f t="shared" si="290"/>
        <v/>
      </c>
      <c r="E1586" s="198"/>
      <c r="F1586" s="197"/>
      <c r="G1586" s="197" t="str">
        <f t="shared" si="292"/>
        <v/>
      </c>
      <c r="H1586" s="197"/>
      <c r="I1586" s="197"/>
      <c r="J1586" s="197"/>
      <c r="K1586" s="197"/>
      <c r="L1586" s="197"/>
      <c r="M1586" s="197"/>
      <c r="N1586" s="199"/>
      <c r="O1586" s="199"/>
      <c r="P1586" s="199"/>
      <c r="Q1586" s="199"/>
      <c r="R1586" s="197"/>
      <c r="S1586" s="197"/>
      <c r="T1586" s="197"/>
      <c r="U1586" s="197"/>
      <c r="V1586" s="199" t="str">
        <f t="shared" si="293"/>
        <v/>
      </c>
      <c r="W1586" s="199" t="str">
        <f t="shared" si="294"/>
        <v/>
      </c>
      <c r="X1586" s="199" t="str">
        <f t="shared" si="295"/>
        <v/>
      </c>
      <c r="Y1586" s="199" t="str">
        <f t="shared" si="296"/>
        <v/>
      </c>
    </row>
    <row r="1587" spans="1:25" ht="34.5" customHeight="1" x14ac:dyDescent="0.25">
      <c r="A1587" s="197" t="str">
        <f t="shared" si="291"/>
        <v/>
      </c>
      <c r="B1587" s="198"/>
      <c r="C1587" s="198"/>
      <c r="D1587" s="197" t="str">
        <f t="shared" si="290"/>
        <v/>
      </c>
      <c r="E1587" s="198"/>
      <c r="F1587" s="197"/>
      <c r="G1587" s="197" t="str">
        <f t="shared" si="292"/>
        <v/>
      </c>
      <c r="H1587" s="197"/>
      <c r="I1587" s="197"/>
      <c r="J1587" s="197"/>
      <c r="K1587" s="197"/>
      <c r="L1587" s="197"/>
      <c r="M1587" s="197"/>
      <c r="N1587" s="199"/>
      <c r="O1587" s="199"/>
      <c r="P1587" s="199"/>
      <c r="Q1587" s="199"/>
      <c r="R1587" s="197"/>
      <c r="S1587" s="197"/>
      <c r="T1587" s="197"/>
      <c r="U1587" s="197"/>
      <c r="V1587" s="199" t="str">
        <f t="shared" si="293"/>
        <v/>
      </c>
      <c r="W1587" s="199" t="str">
        <f t="shared" si="294"/>
        <v/>
      </c>
      <c r="X1587" s="199" t="str">
        <f t="shared" si="295"/>
        <v/>
      </c>
      <c r="Y1587" s="199" t="str">
        <f t="shared" si="296"/>
        <v/>
      </c>
    </row>
    <row r="1588" spans="1:25" ht="34.5" customHeight="1" x14ac:dyDescent="0.25">
      <c r="A1588" s="197" t="str">
        <f t="shared" si="291"/>
        <v/>
      </c>
      <c r="B1588" s="198"/>
      <c r="C1588" s="198"/>
      <c r="D1588" s="197" t="str">
        <f t="shared" si="290"/>
        <v/>
      </c>
      <c r="E1588" s="198"/>
      <c r="F1588" s="197"/>
      <c r="G1588" s="197" t="str">
        <f t="shared" si="292"/>
        <v/>
      </c>
      <c r="H1588" s="197"/>
      <c r="I1588" s="197"/>
      <c r="J1588" s="197"/>
      <c r="K1588" s="197"/>
      <c r="L1588" s="197"/>
      <c r="M1588" s="197"/>
      <c r="N1588" s="199"/>
      <c r="O1588" s="199"/>
      <c r="P1588" s="199"/>
      <c r="Q1588" s="199"/>
      <c r="R1588" s="197"/>
      <c r="S1588" s="197"/>
      <c r="T1588" s="197"/>
      <c r="U1588" s="197"/>
      <c r="V1588" s="199" t="str">
        <f t="shared" si="293"/>
        <v/>
      </c>
      <c r="W1588" s="199" t="str">
        <f t="shared" si="294"/>
        <v/>
      </c>
      <c r="X1588" s="199" t="str">
        <f t="shared" si="295"/>
        <v/>
      </c>
      <c r="Y1588" s="199" t="str">
        <f t="shared" si="296"/>
        <v/>
      </c>
    </row>
    <row r="1589" spans="1:25" ht="34.5" customHeight="1" x14ac:dyDescent="0.25">
      <c r="A1589" s="197" t="str">
        <f t="shared" si="291"/>
        <v/>
      </c>
      <c r="B1589" s="198"/>
      <c r="C1589" s="198"/>
      <c r="D1589" s="197" t="str">
        <f t="shared" si="290"/>
        <v/>
      </c>
      <c r="E1589" s="198"/>
      <c r="F1589" s="197"/>
      <c r="G1589" s="197" t="str">
        <f t="shared" si="292"/>
        <v/>
      </c>
      <c r="H1589" s="197"/>
      <c r="I1589" s="197"/>
      <c r="J1589" s="197"/>
      <c r="K1589" s="197"/>
      <c r="L1589" s="197"/>
      <c r="M1589" s="197"/>
      <c r="N1589" s="199"/>
      <c r="O1589" s="199"/>
      <c r="P1589" s="199"/>
      <c r="Q1589" s="199"/>
      <c r="R1589" s="197"/>
      <c r="S1589" s="197"/>
      <c r="T1589" s="197"/>
      <c r="U1589" s="197"/>
      <c r="V1589" s="199" t="str">
        <f t="shared" si="293"/>
        <v/>
      </c>
      <c r="W1589" s="199" t="str">
        <f t="shared" si="294"/>
        <v/>
      </c>
      <c r="X1589" s="199" t="str">
        <f t="shared" si="295"/>
        <v/>
      </c>
      <c r="Y1589" s="199" t="str">
        <f t="shared" si="296"/>
        <v/>
      </c>
    </row>
    <row r="1590" spans="1:25" ht="34.5" customHeight="1" x14ac:dyDescent="0.25">
      <c r="A1590" s="197" t="str">
        <f t="shared" si="291"/>
        <v/>
      </c>
      <c r="B1590" s="198"/>
      <c r="C1590" s="198"/>
      <c r="D1590" s="197" t="str">
        <f t="shared" si="290"/>
        <v/>
      </c>
      <c r="E1590" s="198"/>
      <c r="F1590" s="197"/>
      <c r="G1590" s="197" t="str">
        <f t="shared" si="292"/>
        <v/>
      </c>
      <c r="H1590" s="197"/>
      <c r="I1590" s="197"/>
      <c r="J1590" s="197"/>
      <c r="K1590" s="197"/>
      <c r="L1590" s="197"/>
      <c r="M1590" s="197"/>
      <c r="N1590" s="199"/>
      <c r="O1590" s="199"/>
      <c r="P1590" s="199"/>
      <c r="Q1590" s="199"/>
      <c r="R1590" s="197"/>
      <c r="S1590" s="197"/>
      <c r="T1590" s="197"/>
      <c r="U1590" s="197"/>
      <c r="V1590" s="199" t="str">
        <f t="shared" si="293"/>
        <v/>
      </c>
      <c r="W1590" s="199" t="str">
        <f t="shared" si="294"/>
        <v/>
      </c>
      <c r="X1590" s="199" t="str">
        <f t="shared" si="295"/>
        <v/>
      </c>
      <c r="Y1590" s="199" t="str">
        <f t="shared" si="296"/>
        <v/>
      </c>
    </row>
    <row r="1591" spans="1:25" ht="34.5" customHeight="1" x14ac:dyDescent="0.25">
      <c r="A1591" s="197" t="str">
        <f t="shared" si="291"/>
        <v/>
      </c>
      <c r="B1591" s="198"/>
      <c r="C1591" s="198"/>
      <c r="D1591" s="197" t="str">
        <f t="shared" si="290"/>
        <v/>
      </c>
      <c r="E1591" s="198"/>
      <c r="F1591" s="197"/>
      <c r="G1591" s="197" t="str">
        <f t="shared" si="292"/>
        <v/>
      </c>
      <c r="H1591" s="197"/>
      <c r="I1591" s="197"/>
      <c r="J1591" s="197"/>
      <c r="K1591" s="197"/>
      <c r="L1591" s="197"/>
      <c r="M1591" s="197"/>
      <c r="N1591" s="199"/>
      <c r="O1591" s="199"/>
      <c r="P1591" s="199"/>
      <c r="Q1591" s="199"/>
      <c r="R1591" s="197"/>
      <c r="S1591" s="197"/>
      <c r="T1591" s="197"/>
      <c r="U1591" s="197"/>
      <c r="V1591" s="199" t="str">
        <f t="shared" si="293"/>
        <v/>
      </c>
      <c r="W1591" s="199" t="str">
        <f t="shared" si="294"/>
        <v/>
      </c>
      <c r="X1591" s="199" t="str">
        <f t="shared" si="295"/>
        <v/>
      </c>
      <c r="Y1591" s="199" t="str">
        <f t="shared" si="296"/>
        <v/>
      </c>
    </row>
    <row r="1592" spans="1:25" ht="34.5" customHeight="1" x14ac:dyDescent="0.25">
      <c r="A1592" s="197" t="str">
        <f t="shared" si="291"/>
        <v/>
      </c>
      <c r="B1592" s="198"/>
      <c r="C1592" s="198"/>
      <c r="D1592" s="197" t="str">
        <f t="shared" si="290"/>
        <v/>
      </c>
      <c r="E1592" s="198"/>
      <c r="F1592" s="197"/>
      <c r="G1592" s="197" t="str">
        <f t="shared" si="292"/>
        <v/>
      </c>
      <c r="H1592" s="197"/>
      <c r="I1592" s="197"/>
      <c r="J1592" s="197"/>
      <c r="K1592" s="197"/>
      <c r="L1592" s="197"/>
      <c r="M1592" s="197"/>
      <c r="N1592" s="199"/>
      <c r="O1592" s="199"/>
      <c r="P1592" s="199"/>
      <c r="Q1592" s="199"/>
      <c r="R1592" s="197"/>
      <c r="S1592" s="197"/>
      <c r="T1592" s="197"/>
      <c r="U1592" s="197"/>
      <c r="V1592" s="199" t="str">
        <f t="shared" si="293"/>
        <v/>
      </c>
      <c r="W1592" s="199" t="str">
        <f t="shared" si="294"/>
        <v/>
      </c>
      <c r="X1592" s="199" t="str">
        <f t="shared" si="295"/>
        <v/>
      </c>
      <c r="Y1592" s="199" t="str">
        <f t="shared" si="296"/>
        <v/>
      </c>
    </row>
    <row r="1593" spans="1:25" ht="34.5" customHeight="1" x14ac:dyDescent="0.25">
      <c r="A1593" s="197" t="str">
        <f t="shared" si="291"/>
        <v/>
      </c>
      <c r="B1593" s="198"/>
      <c r="C1593" s="198"/>
      <c r="D1593" s="197" t="str">
        <f t="shared" si="290"/>
        <v/>
      </c>
      <c r="E1593" s="198"/>
      <c r="F1593" s="197"/>
      <c r="G1593" s="197" t="str">
        <f t="shared" si="292"/>
        <v/>
      </c>
      <c r="H1593" s="197"/>
      <c r="I1593" s="197"/>
      <c r="J1593" s="197"/>
      <c r="K1593" s="197"/>
      <c r="L1593" s="197"/>
      <c r="M1593" s="197"/>
      <c r="N1593" s="199"/>
      <c r="O1593" s="199"/>
      <c r="P1593" s="199"/>
      <c r="Q1593" s="199"/>
      <c r="R1593" s="197"/>
      <c r="S1593" s="197"/>
      <c r="T1593" s="197"/>
      <c r="U1593" s="197"/>
      <c r="V1593" s="199" t="str">
        <f t="shared" si="293"/>
        <v/>
      </c>
      <c r="W1593" s="199" t="str">
        <f t="shared" si="294"/>
        <v/>
      </c>
      <c r="X1593" s="199" t="str">
        <f t="shared" si="295"/>
        <v/>
      </c>
      <c r="Y1593" s="199" t="str">
        <f t="shared" si="296"/>
        <v/>
      </c>
    </row>
    <row r="1594" spans="1:25" ht="34.5" customHeight="1" x14ac:dyDescent="0.25">
      <c r="A1594" s="197" t="str">
        <f t="shared" si="291"/>
        <v/>
      </c>
      <c r="B1594" s="198"/>
      <c r="C1594" s="198"/>
      <c r="D1594" s="197" t="str">
        <f t="shared" si="290"/>
        <v/>
      </c>
      <c r="E1594" s="198"/>
      <c r="F1594" s="197"/>
      <c r="G1594" s="197" t="str">
        <f t="shared" si="292"/>
        <v/>
      </c>
      <c r="H1594" s="197"/>
      <c r="I1594" s="197"/>
      <c r="J1594" s="197"/>
      <c r="K1594" s="197"/>
      <c r="L1594" s="197"/>
      <c r="M1594" s="197"/>
      <c r="N1594" s="199"/>
      <c r="O1594" s="199"/>
      <c r="P1594" s="199"/>
      <c r="Q1594" s="199"/>
      <c r="R1594" s="197"/>
      <c r="S1594" s="197"/>
      <c r="T1594" s="197"/>
      <c r="U1594" s="197"/>
      <c r="V1594" s="199" t="str">
        <f t="shared" si="293"/>
        <v/>
      </c>
      <c r="W1594" s="199" t="str">
        <f t="shared" si="294"/>
        <v/>
      </c>
      <c r="X1594" s="199" t="str">
        <f t="shared" si="295"/>
        <v/>
      </c>
      <c r="Y1594" s="199" t="str">
        <f t="shared" si="296"/>
        <v/>
      </c>
    </row>
    <row r="1595" spans="1:25" ht="34.5" customHeight="1" x14ac:dyDescent="0.25">
      <c r="A1595" s="197" t="str">
        <f t="shared" si="291"/>
        <v/>
      </c>
      <c r="B1595" s="198"/>
      <c r="C1595" s="198"/>
      <c r="D1595" s="197" t="str">
        <f t="shared" si="290"/>
        <v/>
      </c>
      <c r="E1595" s="198"/>
      <c r="F1595" s="197"/>
      <c r="G1595" s="197" t="str">
        <f t="shared" si="292"/>
        <v/>
      </c>
      <c r="H1595" s="197"/>
      <c r="I1595" s="197"/>
      <c r="J1595" s="197"/>
      <c r="K1595" s="197"/>
      <c r="L1595" s="197"/>
      <c r="M1595" s="197"/>
      <c r="N1595" s="199"/>
      <c r="O1595" s="199"/>
      <c r="P1595" s="199"/>
      <c r="Q1595" s="199"/>
      <c r="R1595" s="197"/>
      <c r="S1595" s="197"/>
      <c r="T1595" s="197"/>
      <c r="U1595" s="197"/>
      <c r="V1595" s="199" t="str">
        <f t="shared" si="293"/>
        <v/>
      </c>
      <c r="W1595" s="199" t="str">
        <f t="shared" si="294"/>
        <v/>
      </c>
      <c r="X1595" s="199" t="str">
        <f t="shared" si="295"/>
        <v/>
      </c>
      <c r="Y1595" s="199" t="str">
        <f t="shared" si="296"/>
        <v/>
      </c>
    </row>
    <row r="1596" spans="1:25" ht="34.5" customHeight="1" x14ac:dyDescent="0.25">
      <c r="A1596" s="197" t="str">
        <f t="shared" si="291"/>
        <v/>
      </c>
      <c r="B1596" s="198"/>
      <c r="C1596" s="198"/>
      <c r="D1596" s="197" t="str">
        <f t="shared" si="290"/>
        <v/>
      </c>
      <c r="E1596" s="198"/>
      <c r="F1596" s="197"/>
      <c r="G1596" s="197" t="str">
        <f t="shared" si="292"/>
        <v/>
      </c>
      <c r="H1596" s="197"/>
      <c r="I1596" s="197"/>
      <c r="J1596" s="197"/>
      <c r="K1596" s="197"/>
      <c r="L1596" s="197"/>
      <c r="M1596" s="197"/>
      <c r="N1596" s="199"/>
      <c r="O1596" s="199"/>
      <c r="P1596" s="199"/>
      <c r="Q1596" s="199"/>
      <c r="R1596" s="197"/>
      <c r="S1596" s="197"/>
      <c r="T1596" s="197"/>
      <c r="U1596" s="197"/>
      <c r="V1596" s="199" t="str">
        <f t="shared" si="293"/>
        <v/>
      </c>
      <c r="W1596" s="199" t="str">
        <f t="shared" si="294"/>
        <v/>
      </c>
      <c r="X1596" s="199" t="str">
        <f t="shared" si="295"/>
        <v/>
      </c>
      <c r="Y1596" s="199" t="str">
        <f t="shared" si="296"/>
        <v/>
      </c>
    </row>
    <row r="1597" spans="1:25" ht="34.5" customHeight="1" x14ac:dyDescent="0.25">
      <c r="A1597" s="197" t="str">
        <f t="shared" si="291"/>
        <v/>
      </c>
      <c r="B1597" s="198"/>
      <c r="C1597" s="198"/>
      <c r="D1597" s="197" t="str">
        <f t="shared" si="290"/>
        <v/>
      </c>
      <c r="E1597" s="198"/>
      <c r="F1597" s="197"/>
      <c r="G1597" s="197" t="str">
        <f t="shared" si="292"/>
        <v/>
      </c>
      <c r="H1597" s="197"/>
      <c r="I1597" s="197"/>
      <c r="J1597" s="197"/>
      <c r="K1597" s="197"/>
      <c r="L1597" s="197"/>
      <c r="M1597" s="197"/>
      <c r="N1597" s="199"/>
      <c r="O1597" s="199"/>
      <c r="P1597" s="199"/>
      <c r="Q1597" s="199"/>
      <c r="R1597" s="197"/>
      <c r="S1597" s="197"/>
      <c r="T1597" s="197"/>
      <c r="U1597" s="197"/>
      <c r="V1597" s="199" t="str">
        <f t="shared" si="293"/>
        <v/>
      </c>
      <c r="W1597" s="199" t="str">
        <f t="shared" si="294"/>
        <v/>
      </c>
      <c r="X1597" s="199" t="str">
        <f t="shared" si="295"/>
        <v/>
      </c>
      <c r="Y1597" s="199" t="str">
        <f t="shared" si="296"/>
        <v/>
      </c>
    </row>
    <row r="1598" spans="1:25" ht="34.5" customHeight="1" x14ac:dyDescent="0.25">
      <c r="A1598" s="197" t="str">
        <f t="shared" si="291"/>
        <v/>
      </c>
      <c r="B1598" s="198"/>
      <c r="C1598" s="198"/>
      <c r="D1598" s="197" t="str">
        <f t="shared" si="290"/>
        <v/>
      </c>
      <c r="E1598" s="198"/>
      <c r="F1598" s="197"/>
      <c r="G1598" s="197" t="str">
        <f t="shared" si="292"/>
        <v/>
      </c>
      <c r="H1598" s="197"/>
      <c r="I1598" s="197"/>
      <c r="J1598" s="197"/>
      <c r="K1598" s="197"/>
      <c r="L1598" s="197"/>
      <c r="M1598" s="197"/>
      <c r="N1598" s="199"/>
      <c r="O1598" s="199"/>
      <c r="P1598" s="199"/>
      <c r="Q1598" s="199"/>
      <c r="R1598" s="197"/>
      <c r="S1598" s="197"/>
      <c r="T1598" s="197"/>
      <c r="U1598" s="197"/>
      <c r="V1598" s="199" t="str">
        <f t="shared" si="293"/>
        <v/>
      </c>
      <c r="W1598" s="199" t="str">
        <f t="shared" si="294"/>
        <v/>
      </c>
      <c r="X1598" s="199" t="str">
        <f t="shared" si="295"/>
        <v/>
      </c>
      <c r="Y1598" s="199" t="str">
        <f t="shared" si="296"/>
        <v/>
      </c>
    </row>
    <row r="1599" spans="1:25" ht="34.5" customHeight="1" x14ac:dyDescent="0.25">
      <c r="A1599" s="197" t="str">
        <f t="shared" si="291"/>
        <v/>
      </c>
      <c r="B1599" s="198"/>
      <c r="C1599" s="198"/>
      <c r="D1599" s="197" t="str">
        <f t="shared" si="290"/>
        <v/>
      </c>
      <c r="E1599" s="198"/>
      <c r="F1599" s="197"/>
      <c r="G1599" s="197" t="str">
        <f t="shared" si="292"/>
        <v/>
      </c>
      <c r="H1599" s="197"/>
      <c r="I1599" s="197"/>
      <c r="J1599" s="197"/>
      <c r="K1599" s="197"/>
      <c r="L1599" s="197"/>
      <c r="M1599" s="197"/>
      <c r="N1599" s="199"/>
      <c r="O1599" s="199"/>
      <c r="P1599" s="199"/>
      <c r="Q1599" s="199"/>
      <c r="R1599" s="197"/>
      <c r="S1599" s="197"/>
      <c r="T1599" s="197"/>
      <c r="U1599" s="197"/>
      <c r="V1599" s="199" t="str">
        <f t="shared" si="293"/>
        <v/>
      </c>
      <c r="W1599" s="199" t="str">
        <f t="shared" si="294"/>
        <v/>
      </c>
      <c r="X1599" s="199" t="str">
        <f t="shared" si="295"/>
        <v/>
      </c>
      <c r="Y1599" s="199" t="str">
        <f t="shared" si="296"/>
        <v/>
      </c>
    </row>
    <row r="1600" spans="1:25" ht="34.5" customHeight="1" x14ac:dyDescent="0.25">
      <c r="A1600" s="197" t="str">
        <f t="shared" si="291"/>
        <v/>
      </c>
      <c r="B1600" s="198"/>
      <c r="C1600" s="198"/>
      <c r="D1600" s="197" t="str">
        <f t="shared" si="290"/>
        <v/>
      </c>
      <c r="E1600" s="198"/>
      <c r="F1600" s="197"/>
      <c r="G1600" s="197" t="str">
        <f t="shared" si="292"/>
        <v/>
      </c>
      <c r="H1600" s="197"/>
      <c r="I1600" s="197"/>
      <c r="J1600" s="197"/>
      <c r="K1600" s="197"/>
      <c r="L1600" s="197"/>
      <c r="M1600" s="197"/>
      <c r="N1600" s="199"/>
      <c r="O1600" s="199"/>
      <c r="P1600" s="199"/>
      <c r="Q1600" s="199"/>
      <c r="R1600" s="197"/>
      <c r="S1600" s="197"/>
      <c r="T1600" s="197"/>
      <c r="U1600" s="197"/>
      <c r="V1600" s="199" t="str">
        <f t="shared" si="293"/>
        <v/>
      </c>
      <c r="W1600" s="199" t="str">
        <f t="shared" si="294"/>
        <v/>
      </c>
      <c r="X1600" s="199" t="str">
        <f t="shared" si="295"/>
        <v/>
      </c>
      <c r="Y1600" s="199" t="str">
        <f t="shared" si="296"/>
        <v/>
      </c>
    </row>
    <row r="1601" spans="1:25" ht="34.5" customHeight="1" x14ac:dyDescent="0.25">
      <c r="A1601" s="197" t="str">
        <f t="shared" si="291"/>
        <v/>
      </c>
      <c r="B1601" s="198"/>
      <c r="C1601" s="198"/>
      <c r="D1601" s="197" t="str">
        <f t="shared" si="290"/>
        <v/>
      </c>
      <c r="E1601" s="198"/>
      <c r="F1601" s="197"/>
      <c r="G1601" s="197" t="str">
        <f t="shared" si="292"/>
        <v/>
      </c>
      <c r="H1601" s="197"/>
      <c r="I1601" s="197"/>
      <c r="J1601" s="197"/>
      <c r="K1601" s="197"/>
      <c r="L1601" s="197"/>
      <c r="M1601" s="197"/>
      <c r="N1601" s="199"/>
      <c r="O1601" s="199"/>
      <c r="P1601" s="199"/>
      <c r="Q1601" s="199"/>
      <c r="R1601" s="197"/>
      <c r="S1601" s="197"/>
      <c r="T1601" s="197"/>
      <c r="U1601" s="197"/>
      <c r="V1601" s="199" t="str">
        <f t="shared" si="293"/>
        <v/>
      </c>
      <c r="W1601" s="199" t="str">
        <f t="shared" si="294"/>
        <v/>
      </c>
      <c r="X1601" s="199" t="str">
        <f t="shared" si="295"/>
        <v/>
      </c>
      <c r="Y1601" s="199" t="str">
        <f t="shared" si="296"/>
        <v/>
      </c>
    </row>
    <row r="1602" spans="1:25" ht="34.5" customHeight="1" x14ac:dyDescent="0.25">
      <c r="A1602" s="197" t="str">
        <f t="shared" si="291"/>
        <v/>
      </c>
      <c r="B1602" s="198"/>
      <c r="C1602" s="198"/>
      <c r="D1602" s="197" t="str">
        <f t="shared" si="290"/>
        <v/>
      </c>
      <c r="E1602" s="198"/>
      <c r="F1602" s="197"/>
      <c r="G1602" s="197" t="str">
        <f t="shared" si="292"/>
        <v/>
      </c>
      <c r="H1602" s="197"/>
      <c r="I1602" s="197"/>
      <c r="J1602" s="197"/>
      <c r="K1602" s="197"/>
      <c r="L1602" s="197"/>
      <c r="M1602" s="197"/>
      <c r="N1602" s="199"/>
      <c r="O1602" s="199"/>
      <c r="P1602" s="199"/>
      <c r="Q1602" s="199"/>
      <c r="R1602" s="197"/>
      <c r="S1602" s="197"/>
      <c r="T1602" s="197"/>
      <c r="U1602" s="197"/>
      <c r="V1602" s="199" t="str">
        <f t="shared" si="293"/>
        <v/>
      </c>
      <c r="W1602" s="199" t="str">
        <f t="shared" si="294"/>
        <v/>
      </c>
      <c r="X1602" s="199" t="str">
        <f t="shared" si="295"/>
        <v/>
      </c>
      <c r="Y1602" s="199" t="str">
        <f t="shared" si="296"/>
        <v/>
      </c>
    </row>
    <row r="1603" spans="1:25" ht="34.5" customHeight="1" x14ac:dyDescent="0.25">
      <c r="A1603" s="197" t="str">
        <f t="shared" si="291"/>
        <v/>
      </c>
      <c r="B1603" s="198"/>
      <c r="C1603" s="198"/>
      <c r="D1603" s="197" t="str">
        <f t="shared" si="290"/>
        <v/>
      </c>
      <c r="E1603" s="198"/>
      <c r="F1603" s="197"/>
      <c r="G1603" s="197" t="str">
        <f t="shared" si="292"/>
        <v/>
      </c>
      <c r="H1603" s="197"/>
      <c r="I1603" s="197"/>
      <c r="J1603" s="197"/>
      <c r="K1603" s="197"/>
      <c r="L1603" s="197"/>
      <c r="M1603" s="197"/>
      <c r="N1603" s="199"/>
      <c r="O1603" s="199"/>
      <c r="P1603" s="199"/>
      <c r="Q1603" s="199"/>
      <c r="R1603" s="197"/>
      <c r="S1603" s="197"/>
      <c r="T1603" s="197"/>
      <c r="U1603" s="197"/>
      <c r="V1603" s="199" t="str">
        <f t="shared" si="293"/>
        <v/>
      </c>
      <c r="W1603" s="199" t="str">
        <f t="shared" si="294"/>
        <v/>
      </c>
      <c r="X1603" s="199" t="str">
        <f t="shared" si="295"/>
        <v/>
      </c>
      <c r="Y1603" s="199" t="str">
        <f t="shared" si="296"/>
        <v/>
      </c>
    </row>
    <row r="1604" spans="1:25" ht="34.5" customHeight="1" x14ac:dyDescent="0.25">
      <c r="A1604" s="197" t="str">
        <f t="shared" si="291"/>
        <v/>
      </c>
      <c r="B1604" s="198"/>
      <c r="C1604" s="198"/>
      <c r="D1604" s="197" t="str">
        <f t="shared" si="290"/>
        <v/>
      </c>
      <c r="E1604" s="198"/>
      <c r="F1604" s="197"/>
      <c r="G1604" s="197" t="str">
        <f t="shared" si="292"/>
        <v/>
      </c>
      <c r="H1604" s="197"/>
      <c r="I1604" s="197"/>
      <c r="J1604" s="197"/>
      <c r="K1604" s="197"/>
      <c r="L1604" s="197"/>
      <c r="M1604" s="197"/>
      <c r="N1604" s="199"/>
      <c r="O1604" s="199"/>
      <c r="P1604" s="199"/>
      <c r="Q1604" s="199"/>
      <c r="R1604" s="197"/>
      <c r="S1604" s="197"/>
      <c r="T1604" s="197"/>
      <c r="U1604" s="197"/>
      <c r="V1604" s="199" t="str">
        <f t="shared" si="293"/>
        <v/>
      </c>
      <c r="W1604" s="199" t="str">
        <f t="shared" si="294"/>
        <v/>
      </c>
      <c r="X1604" s="199" t="str">
        <f t="shared" si="295"/>
        <v/>
      </c>
      <c r="Y1604" s="199" t="str">
        <f t="shared" si="296"/>
        <v/>
      </c>
    </row>
    <row r="1605" spans="1:25" ht="34.5" customHeight="1" x14ac:dyDescent="0.25">
      <c r="A1605" s="197" t="str">
        <f t="shared" si="291"/>
        <v/>
      </c>
      <c r="B1605" s="198"/>
      <c r="C1605" s="198"/>
      <c r="D1605" s="197" t="str">
        <f t="shared" ref="D1605:D1668" si="297">IF(E1605="","",WEEKNUM(E1605,21))</f>
        <v/>
      </c>
      <c r="E1605" s="198"/>
      <c r="F1605" s="197"/>
      <c r="G1605" s="197" t="str">
        <f t="shared" si="292"/>
        <v/>
      </c>
      <c r="H1605" s="197"/>
      <c r="I1605" s="197"/>
      <c r="J1605" s="197"/>
      <c r="K1605" s="197"/>
      <c r="L1605" s="197"/>
      <c r="M1605" s="197"/>
      <c r="N1605" s="199"/>
      <c r="O1605" s="199"/>
      <c r="P1605" s="199"/>
      <c r="Q1605" s="199"/>
      <c r="R1605" s="197"/>
      <c r="S1605" s="197"/>
      <c r="T1605" s="197"/>
      <c r="U1605" s="197"/>
      <c r="V1605" s="199" t="str">
        <f t="shared" si="293"/>
        <v/>
      </c>
      <c r="W1605" s="199" t="str">
        <f t="shared" si="294"/>
        <v/>
      </c>
      <c r="X1605" s="199" t="str">
        <f t="shared" si="295"/>
        <v/>
      </c>
      <c r="Y1605" s="199" t="str">
        <f t="shared" si="296"/>
        <v/>
      </c>
    </row>
    <row r="1606" spans="1:25" ht="34.5" customHeight="1" x14ac:dyDescent="0.25">
      <c r="A1606" s="197" t="str">
        <f t="shared" si="291"/>
        <v/>
      </c>
      <c r="B1606" s="198"/>
      <c r="C1606" s="198"/>
      <c r="D1606" s="197" t="str">
        <f t="shared" si="297"/>
        <v/>
      </c>
      <c r="E1606" s="198"/>
      <c r="F1606" s="197"/>
      <c r="G1606" s="197" t="str">
        <f t="shared" si="292"/>
        <v/>
      </c>
      <c r="H1606" s="197"/>
      <c r="I1606" s="197"/>
      <c r="J1606" s="197"/>
      <c r="K1606" s="197"/>
      <c r="L1606" s="197"/>
      <c r="M1606" s="197"/>
      <c r="N1606" s="199"/>
      <c r="O1606" s="199"/>
      <c r="P1606" s="199"/>
      <c r="Q1606" s="199"/>
      <c r="R1606" s="197"/>
      <c r="S1606" s="197"/>
      <c r="T1606" s="197"/>
      <c r="U1606" s="197"/>
      <c r="V1606" s="199" t="str">
        <f t="shared" si="293"/>
        <v/>
      </c>
      <c r="W1606" s="199" t="str">
        <f t="shared" si="294"/>
        <v/>
      </c>
      <c r="X1606" s="199" t="str">
        <f t="shared" si="295"/>
        <v/>
      </c>
      <c r="Y1606" s="199" t="str">
        <f t="shared" si="296"/>
        <v/>
      </c>
    </row>
    <row r="1607" spans="1:25" ht="34.5" customHeight="1" x14ac:dyDescent="0.25">
      <c r="A1607" s="197" t="str">
        <f t="shared" si="291"/>
        <v/>
      </c>
      <c r="B1607" s="198"/>
      <c r="C1607" s="198"/>
      <c r="D1607" s="197" t="str">
        <f t="shared" si="297"/>
        <v/>
      </c>
      <c r="E1607" s="198"/>
      <c r="F1607" s="197"/>
      <c r="G1607" s="197" t="str">
        <f t="shared" si="292"/>
        <v/>
      </c>
      <c r="H1607" s="197"/>
      <c r="I1607" s="197"/>
      <c r="J1607" s="197"/>
      <c r="K1607" s="197"/>
      <c r="L1607" s="197"/>
      <c r="M1607" s="197"/>
      <c r="N1607" s="199"/>
      <c r="O1607" s="199"/>
      <c r="P1607" s="199"/>
      <c r="Q1607" s="199"/>
      <c r="R1607" s="197"/>
      <c r="S1607" s="197"/>
      <c r="T1607" s="197"/>
      <c r="U1607" s="197"/>
      <c r="V1607" s="199" t="str">
        <f t="shared" si="293"/>
        <v/>
      </c>
      <c r="W1607" s="199" t="str">
        <f t="shared" si="294"/>
        <v/>
      </c>
      <c r="X1607" s="199" t="str">
        <f t="shared" si="295"/>
        <v/>
      </c>
      <c r="Y1607" s="199" t="str">
        <f t="shared" si="296"/>
        <v/>
      </c>
    </row>
    <row r="1608" spans="1:25" ht="34.5" customHeight="1" x14ac:dyDescent="0.25">
      <c r="A1608" s="197" t="str">
        <f t="shared" ref="A1608:A1671" si="298">IF(B1608="","",WEEKNUM(B1608,21))</f>
        <v/>
      </c>
      <c r="B1608" s="198"/>
      <c r="C1608" s="198"/>
      <c r="D1608" s="197" t="str">
        <f t="shared" si="297"/>
        <v/>
      </c>
      <c r="E1608" s="198"/>
      <c r="F1608" s="197"/>
      <c r="G1608" s="197" t="str">
        <f t="shared" si="292"/>
        <v/>
      </c>
      <c r="H1608" s="197"/>
      <c r="I1608" s="197"/>
      <c r="J1608" s="197"/>
      <c r="K1608" s="197"/>
      <c r="L1608" s="197"/>
      <c r="M1608" s="197"/>
      <c r="N1608" s="199"/>
      <c r="O1608" s="199"/>
      <c r="P1608" s="199"/>
      <c r="Q1608" s="199"/>
      <c r="R1608" s="197"/>
      <c r="S1608" s="197"/>
      <c r="T1608" s="197"/>
      <c r="U1608" s="197"/>
      <c r="V1608" s="199" t="str">
        <f t="shared" si="293"/>
        <v/>
      </c>
      <c r="W1608" s="199" t="str">
        <f t="shared" si="294"/>
        <v/>
      </c>
      <c r="X1608" s="199" t="str">
        <f t="shared" si="295"/>
        <v/>
      </c>
      <c r="Y1608" s="199" t="str">
        <f t="shared" si="296"/>
        <v/>
      </c>
    </row>
    <row r="1609" spans="1:25" ht="34.5" customHeight="1" x14ac:dyDescent="0.25">
      <c r="A1609" s="197" t="str">
        <f t="shared" si="298"/>
        <v/>
      </c>
      <c r="B1609" s="198"/>
      <c r="C1609" s="198"/>
      <c r="D1609" s="197" t="str">
        <f t="shared" si="297"/>
        <v/>
      </c>
      <c r="E1609" s="198"/>
      <c r="F1609" s="197"/>
      <c r="G1609" s="197" t="str">
        <f t="shared" si="292"/>
        <v/>
      </c>
      <c r="H1609" s="197"/>
      <c r="I1609" s="197"/>
      <c r="J1609" s="197"/>
      <c r="K1609" s="197"/>
      <c r="L1609" s="197"/>
      <c r="M1609" s="197"/>
      <c r="N1609" s="199"/>
      <c r="O1609" s="199"/>
      <c r="P1609" s="199"/>
      <c r="Q1609" s="199"/>
      <c r="R1609" s="197"/>
      <c r="S1609" s="197"/>
      <c r="T1609" s="197"/>
      <c r="U1609" s="197"/>
      <c r="V1609" s="199" t="str">
        <f t="shared" si="293"/>
        <v/>
      </c>
      <c r="W1609" s="199" t="str">
        <f t="shared" si="294"/>
        <v/>
      </c>
      <c r="X1609" s="199" t="str">
        <f t="shared" si="295"/>
        <v/>
      </c>
      <c r="Y1609" s="199" t="str">
        <f t="shared" si="296"/>
        <v/>
      </c>
    </row>
    <row r="1610" spans="1:25" ht="34.5" customHeight="1" x14ac:dyDescent="0.25">
      <c r="A1610" s="197" t="str">
        <f t="shared" si="298"/>
        <v/>
      </c>
      <c r="B1610" s="198"/>
      <c r="C1610" s="198"/>
      <c r="D1610" s="197" t="str">
        <f t="shared" si="297"/>
        <v/>
      </c>
      <c r="E1610" s="198"/>
      <c r="F1610" s="197"/>
      <c r="G1610" s="197" t="str">
        <f t="shared" si="292"/>
        <v/>
      </c>
      <c r="H1610" s="197"/>
      <c r="I1610" s="197"/>
      <c r="J1610" s="197"/>
      <c r="K1610" s="197"/>
      <c r="L1610" s="197"/>
      <c r="M1610" s="197"/>
      <c r="N1610" s="199"/>
      <c r="O1610" s="199"/>
      <c r="P1610" s="199"/>
      <c r="Q1610" s="199"/>
      <c r="R1610" s="197"/>
      <c r="S1610" s="197"/>
      <c r="T1610" s="197"/>
      <c r="U1610" s="197"/>
      <c r="V1610" s="199" t="str">
        <f t="shared" si="293"/>
        <v/>
      </c>
      <c r="W1610" s="199" t="str">
        <f t="shared" si="294"/>
        <v/>
      </c>
      <c r="X1610" s="199" t="str">
        <f t="shared" si="295"/>
        <v/>
      </c>
      <c r="Y1610" s="199" t="str">
        <f t="shared" si="296"/>
        <v/>
      </c>
    </row>
    <row r="1611" spans="1:25" ht="34.5" customHeight="1" x14ac:dyDescent="0.25">
      <c r="A1611" s="197" t="str">
        <f t="shared" si="298"/>
        <v/>
      </c>
      <c r="B1611" s="198"/>
      <c r="C1611" s="198"/>
      <c r="D1611" s="197" t="str">
        <f t="shared" si="297"/>
        <v/>
      </c>
      <c r="E1611" s="198"/>
      <c r="F1611" s="197"/>
      <c r="G1611" s="197" t="str">
        <f t="shared" si="292"/>
        <v/>
      </c>
      <c r="H1611" s="197"/>
      <c r="I1611" s="197"/>
      <c r="J1611" s="197"/>
      <c r="K1611" s="197"/>
      <c r="L1611" s="197"/>
      <c r="M1611" s="197"/>
      <c r="N1611" s="199"/>
      <c r="O1611" s="199"/>
      <c r="P1611" s="199"/>
      <c r="Q1611" s="199"/>
      <c r="R1611" s="197"/>
      <c r="S1611" s="197"/>
      <c r="T1611" s="197"/>
      <c r="U1611" s="197"/>
      <c r="V1611" s="199" t="str">
        <f t="shared" si="293"/>
        <v/>
      </c>
      <c r="W1611" s="199" t="str">
        <f t="shared" si="294"/>
        <v/>
      </c>
      <c r="X1611" s="199" t="str">
        <f t="shared" si="295"/>
        <v/>
      </c>
      <c r="Y1611" s="199" t="str">
        <f t="shared" si="296"/>
        <v/>
      </c>
    </row>
    <row r="1612" spans="1:25" ht="34.5" customHeight="1" x14ac:dyDescent="0.25">
      <c r="A1612" s="197" t="str">
        <f t="shared" si="298"/>
        <v/>
      </c>
      <c r="B1612" s="198"/>
      <c r="C1612" s="198"/>
      <c r="D1612" s="197" t="str">
        <f t="shared" si="297"/>
        <v/>
      </c>
      <c r="E1612" s="198"/>
      <c r="F1612" s="197"/>
      <c r="G1612" s="197" t="str">
        <f t="shared" si="292"/>
        <v/>
      </c>
      <c r="H1612" s="197"/>
      <c r="I1612" s="197"/>
      <c r="J1612" s="197"/>
      <c r="K1612" s="197"/>
      <c r="L1612" s="197"/>
      <c r="M1612" s="197"/>
      <c r="N1612" s="199"/>
      <c r="O1612" s="199"/>
      <c r="P1612" s="199"/>
      <c r="Q1612" s="199"/>
      <c r="R1612" s="197"/>
      <c r="S1612" s="197"/>
      <c r="T1612" s="197"/>
      <c r="U1612" s="197"/>
      <c r="V1612" s="199" t="str">
        <f t="shared" si="293"/>
        <v/>
      </c>
      <c r="W1612" s="199" t="str">
        <f t="shared" si="294"/>
        <v/>
      </c>
      <c r="X1612" s="199" t="str">
        <f t="shared" si="295"/>
        <v/>
      </c>
      <c r="Y1612" s="199" t="str">
        <f t="shared" si="296"/>
        <v/>
      </c>
    </row>
    <row r="1613" spans="1:25" ht="34.5" customHeight="1" x14ac:dyDescent="0.25">
      <c r="A1613" s="197" t="str">
        <f t="shared" si="298"/>
        <v/>
      </c>
      <c r="B1613" s="198"/>
      <c r="C1613" s="198"/>
      <c r="D1613" s="197" t="str">
        <f t="shared" si="297"/>
        <v/>
      </c>
      <c r="E1613" s="198"/>
      <c r="F1613" s="197"/>
      <c r="G1613" s="197" t="str">
        <f t="shared" si="292"/>
        <v/>
      </c>
      <c r="H1613" s="197"/>
      <c r="I1613" s="197"/>
      <c r="J1613" s="197"/>
      <c r="K1613" s="197"/>
      <c r="L1613" s="197"/>
      <c r="M1613" s="197"/>
      <c r="N1613" s="199"/>
      <c r="O1613" s="199"/>
      <c r="P1613" s="199"/>
      <c r="Q1613" s="199"/>
      <c r="R1613" s="197"/>
      <c r="S1613" s="197"/>
      <c r="T1613" s="197"/>
      <c r="U1613" s="197"/>
      <c r="V1613" s="199" t="str">
        <f t="shared" si="293"/>
        <v/>
      </c>
      <c r="W1613" s="199" t="str">
        <f t="shared" si="294"/>
        <v/>
      </c>
      <c r="X1613" s="199" t="str">
        <f t="shared" si="295"/>
        <v/>
      </c>
      <c r="Y1613" s="199" t="str">
        <f t="shared" si="296"/>
        <v/>
      </c>
    </row>
    <row r="1614" spans="1:25" ht="34.5" customHeight="1" x14ac:dyDescent="0.25">
      <c r="A1614" s="197" t="str">
        <f t="shared" si="298"/>
        <v/>
      </c>
      <c r="B1614" s="198"/>
      <c r="C1614" s="198"/>
      <c r="D1614" s="197" t="str">
        <f t="shared" si="297"/>
        <v/>
      </c>
      <c r="E1614" s="198"/>
      <c r="F1614" s="197"/>
      <c r="G1614" s="197" t="str">
        <f t="shared" si="292"/>
        <v/>
      </c>
      <c r="H1614" s="197"/>
      <c r="I1614" s="197"/>
      <c r="J1614" s="197"/>
      <c r="K1614" s="197"/>
      <c r="L1614" s="197"/>
      <c r="M1614" s="197"/>
      <c r="N1614" s="199"/>
      <c r="O1614" s="199"/>
      <c r="P1614" s="199"/>
      <c r="Q1614" s="199"/>
      <c r="R1614" s="197"/>
      <c r="S1614" s="197"/>
      <c r="T1614" s="197"/>
      <c r="U1614" s="197"/>
      <c r="V1614" s="199" t="str">
        <f t="shared" si="293"/>
        <v/>
      </c>
      <c r="W1614" s="199" t="str">
        <f t="shared" si="294"/>
        <v/>
      </c>
      <c r="X1614" s="199" t="str">
        <f t="shared" si="295"/>
        <v/>
      </c>
      <c r="Y1614" s="199" t="str">
        <f t="shared" si="296"/>
        <v/>
      </c>
    </row>
    <row r="1615" spans="1:25" ht="34.5" customHeight="1" x14ac:dyDescent="0.25">
      <c r="A1615" s="197" t="str">
        <f t="shared" si="298"/>
        <v/>
      </c>
      <c r="B1615" s="198"/>
      <c r="C1615" s="198"/>
      <c r="D1615" s="197" t="str">
        <f t="shared" si="297"/>
        <v/>
      </c>
      <c r="E1615" s="198"/>
      <c r="F1615" s="197"/>
      <c r="G1615" s="197" t="str">
        <f t="shared" si="292"/>
        <v/>
      </c>
      <c r="H1615" s="197"/>
      <c r="I1615" s="197"/>
      <c r="J1615" s="197"/>
      <c r="K1615" s="197"/>
      <c r="L1615" s="197"/>
      <c r="M1615" s="197"/>
      <c r="N1615" s="199"/>
      <c r="O1615" s="199"/>
      <c r="P1615" s="199"/>
      <c r="Q1615" s="199"/>
      <c r="R1615" s="197"/>
      <c r="S1615" s="197"/>
      <c r="T1615" s="197"/>
      <c r="U1615" s="197"/>
      <c r="V1615" s="199" t="str">
        <f t="shared" si="293"/>
        <v/>
      </c>
      <c r="W1615" s="199" t="str">
        <f t="shared" si="294"/>
        <v/>
      </c>
      <c r="X1615" s="199" t="str">
        <f t="shared" si="295"/>
        <v/>
      </c>
      <c r="Y1615" s="199" t="str">
        <f t="shared" si="296"/>
        <v/>
      </c>
    </row>
    <row r="1616" spans="1:25" ht="34.5" customHeight="1" x14ac:dyDescent="0.25">
      <c r="A1616" s="197" t="str">
        <f t="shared" si="298"/>
        <v/>
      </c>
      <c r="B1616" s="198"/>
      <c r="C1616" s="198"/>
      <c r="D1616" s="197" t="str">
        <f t="shared" si="297"/>
        <v/>
      </c>
      <c r="E1616" s="198"/>
      <c r="F1616" s="197"/>
      <c r="G1616" s="197" t="str">
        <f t="shared" si="292"/>
        <v/>
      </c>
      <c r="H1616" s="197"/>
      <c r="I1616" s="197"/>
      <c r="J1616" s="197"/>
      <c r="K1616" s="197"/>
      <c r="L1616" s="197"/>
      <c r="M1616" s="197"/>
      <c r="N1616" s="199"/>
      <c r="O1616" s="199"/>
      <c r="P1616" s="199"/>
      <c r="Q1616" s="199"/>
      <c r="R1616" s="197"/>
      <c r="S1616" s="197"/>
      <c r="T1616" s="197"/>
      <c r="U1616" s="197"/>
      <c r="V1616" s="199" t="str">
        <f t="shared" si="293"/>
        <v/>
      </c>
      <c r="W1616" s="199" t="str">
        <f t="shared" si="294"/>
        <v/>
      </c>
      <c r="X1616" s="199" t="str">
        <f t="shared" si="295"/>
        <v/>
      </c>
      <c r="Y1616" s="199" t="str">
        <f t="shared" si="296"/>
        <v/>
      </c>
    </row>
    <row r="1617" spans="1:25" ht="34.5" customHeight="1" x14ac:dyDescent="0.25">
      <c r="A1617" s="197" t="str">
        <f t="shared" si="298"/>
        <v/>
      </c>
      <c r="B1617" s="198"/>
      <c r="C1617" s="198"/>
      <c r="D1617" s="197" t="str">
        <f t="shared" si="297"/>
        <v/>
      </c>
      <c r="E1617" s="198"/>
      <c r="F1617" s="197"/>
      <c r="G1617" s="197" t="str">
        <f t="shared" si="292"/>
        <v/>
      </c>
      <c r="H1617" s="197"/>
      <c r="I1617" s="197"/>
      <c r="J1617" s="197"/>
      <c r="K1617" s="197"/>
      <c r="L1617" s="197"/>
      <c r="M1617" s="197"/>
      <c r="N1617" s="199"/>
      <c r="O1617" s="199"/>
      <c r="P1617" s="199"/>
      <c r="Q1617" s="199"/>
      <c r="R1617" s="197"/>
      <c r="S1617" s="197"/>
      <c r="T1617" s="197"/>
      <c r="U1617" s="197"/>
      <c r="V1617" s="199" t="str">
        <f t="shared" si="293"/>
        <v/>
      </c>
      <c r="W1617" s="199" t="str">
        <f t="shared" si="294"/>
        <v/>
      </c>
      <c r="X1617" s="199" t="str">
        <f t="shared" si="295"/>
        <v/>
      </c>
      <c r="Y1617" s="199" t="str">
        <f t="shared" si="296"/>
        <v/>
      </c>
    </row>
    <row r="1618" spans="1:25" ht="34.5" customHeight="1" x14ac:dyDescent="0.25">
      <c r="A1618" s="197" t="str">
        <f t="shared" si="298"/>
        <v/>
      </c>
      <c r="B1618" s="198"/>
      <c r="C1618" s="198"/>
      <c r="D1618" s="197" t="str">
        <f t="shared" si="297"/>
        <v/>
      </c>
      <c r="E1618" s="198"/>
      <c r="F1618" s="197"/>
      <c r="G1618" s="197" t="str">
        <f t="shared" si="292"/>
        <v/>
      </c>
      <c r="H1618" s="197"/>
      <c r="I1618" s="197"/>
      <c r="J1618" s="197"/>
      <c r="K1618" s="197"/>
      <c r="L1618" s="197"/>
      <c r="M1618" s="197"/>
      <c r="N1618" s="199"/>
      <c r="O1618" s="199"/>
      <c r="P1618" s="199"/>
      <c r="Q1618" s="199"/>
      <c r="R1618" s="197"/>
      <c r="S1618" s="197"/>
      <c r="T1618" s="197"/>
      <c r="U1618" s="197"/>
      <c r="V1618" s="199" t="str">
        <f t="shared" si="293"/>
        <v/>
      </c>
      <c r="W1618" s="199" t="str">
        <f t="shared" si="294"/>
        <v/>
      </c>
      <c r="X1618" s="199" t="str">
        <f t="shared" si="295"/>
        <v/>
      </c>
      <c r="Y1618" s="199" t="str">
        <f t="shared" si="296"/>
        <v/>
      </c>
    </row>
    <row r="1619" spans="1:25" ht="34.5" customHeight="1" x14ac:dyDescent="0.25">
      <c r="A1619" s="197" t="str">
        <f t="shared" si="298"/>
        <v/>
      </c>
      <c r="B1619" s="198"/>
      <c r="C1619" s="198"/>
      <c r="D1619" s="197" t="str">
        <f t="shared" si="297"/>
        <v/>
      </c>
      <c r="E1619" s="198"/>
      <c r="F1619" s="197"/>
      <c r="G1619" s="197" t="str">
        <f t="shared" si="292"/>
        <v/>
      </c>
      <c r="H1619" s="197"/>
      <c r="I1619" s="197"/>
      <c r="J1619" s="197"/>
      <c r="K1619" s="197"/>
      <c r="L1619" s="197"/>
      <c r="M1619" s="197"/>
      <c r="N1619" s="199"/>
      <c r="O1619" s="199"/>
      <c r="P1619" s="199"/>
      <c r="Q1619" s="199"/>
      <c r="R1619" s="197"/>
      <c r="S1619" s="197"/>
      <c r="T1619" s="197"/>
      <c r="U1619" s="197"/>
      <c r="V1619" s="199" t="str">
        <f t="shared" si="293"/>
        <v/>
      </c>
      <c r="W1619" s="199" t="str">
        <f t="shared" si="294"/>
        <v/>
      </c>
      <c r="X1619" s="199" t="str">
        <f t="shared" si="295"/>
        <v/>
      </c>
      <c r="Y1619" s="199" t="str">
        <f t="shared" si="296"/>
        <v/>
      </c>
    </row>
    <row r="1620" spans="1:25" ht="34.5" customHeight="1" x14ac:dyDescent="0.25">
      <c r="A1620" s="197" t="str">
        <f t="shared" si="298"/>
        <v/>
      </c>
      <c r="B1620" s="198"/>
      <c r="C1620" s="198"/>
      <c r="D1620" s="197" t="str">
        <f t="shared" si="297"/>
        <v/>
      </c>
      <c r="E1620" s="198"/>
      <c r="F1620" s="197"/>
      <c r="G1620" s="197" t="str">
        <f t="shared" si="292"/>
        <v/>
      </c>
      <c r="H1620" s="197"/>
      <c r="I1620" s="197"/>
      <c r="J1620" s="197"/>
      <c r="K1620" s="197"/>
      <c r="L1620" s="197"/>
      <c r="M1620" s="197"/>
      <c r="N1620" s="199"/>
      <c r="O1620" s="199"/>
      <c r="P1620" s="199"/>
      <c r="Q1620" s="199"/>
      <c r="R1620" s="197"/>
      <c r="S1620" s="197"/>
      <c r="T1620" s="197"/>
      <c r="U1620" s="197"/>
      <c r="V1620" s="199" t="str">
        <f t="shared" si="293"/>
        <v/>
      </c>
      <c r="W1620" s="199" t="str">
        <f t="shared" si="294"/>
        <v/>
      </c>
      <c r="X1620" s="199" t="str">
        <f t="shared" si="295"/>
        <v/>
      </c>
      <c r="Y1620" s="199" t="str">
        <f t="shared" si="296"/>
        <v/>
      </c>
    </row>
    <row r="1621" spans="1:25" ht="34.5" customHeight="1" x14ac:dyDescent="0.25">
      <c r="A1621" s="197" t="str">
        <f t="shared" si="298"/>
        <v/>
      </c>
      <c r="B1621" s="198"/>
      <c r="C1621" s="198"/>
      <c r="D1621" s="197" t="str">
        <f t="shared" si="297"/>
        <v/>
      </c>
      <c r="E1621" s="198"/>
      <c r="F1621" s="197"/>
      <c r="G1621" s="197" t="str">
        <f t="shared" si="292"/>
        <v/>
      </c>
      <c r="H1621" s="197"/>
      <c r="I1621" s="197"/>
      <c r="J1621" s="197"/>
      <c r="K1621" s="197"/>
      <c r="L1621" s="197"/>
      <c r="M1621" s="197"/>
      <c r="N1621" s="199"/>
      <c r="O1621" s="199"/>
      <c r="P1621" s="199"/>
      <c r="Q1621" s="199"/>
      <c r="R1621" s="197"/>
      <c r="S1621" s="197"/>
      <c r="T1621" s="197"/>
      <c r="U1621" s="197"/>
      <c r="V1621" s="199" t="str">
        <f t="shared" si="293"/>
        <v/>
      </c>
      <c r="W1621" s="199" t="str">
        <f t="shared" si="294"/>
        <v/>
      </c>
      <c r="X1621" s="199" t="str">
        <f t="shared" si="295"/>
        <v/>
      </c>
      <c r="Y1621" s="199" t="str">
        <f t="shared" si="296"/>
        <v/>
      </c>
    </row>
    <row r="1622" spans="1:25" ht="34.5" customHeight="1" x14ac:dyDescent="0.25">
      <c r="A1622" s="197" t="str">
        <f t="shared" si="298"/>
        <v/>
      </c>
      <c r="B1622" s="198"/>
      <c r="C1622" s="198"/>
      <c r="D1622" s="197" t="str">
        <f t="shared" si="297"/>
        <v/>
      </c>
      <c r="E1622" s="198"/>
      <c r="F1622" s="197"/>
      <c r="G1622" s="197" t="str">
        <f t="shared" si="292"/>
        <v/>
      </c>
      <c r="H1622" s="197"/>
      <c r="I1622" s="197"/>
      <c r="J1622" s="197"/>
      <c r="K1622" s="197"/>
      <c r="L1622" s="197"/>
      <c r="M1622" s="197"/>
      <c r="N1622" s="199"/>
      <c r="O1622" s="199"/>
      <c r="P1622" s="199"/>
      <c r="Q1622" s="199"/>
      <c r="R1622" s="197"/>
      <c r="S1622" s="197"/>
      <c r="T1622" s="197"/>
      <c r="U1622" s="197"/>
      <c r="V1622" s="199" t="str">
        <f t="shared" si="293"/>
        <v/>
      </c>
      <c r="W1622" s="199" t="str">
        <f t="shared" si="294"/>
        <v/>
      </c>
      <c r="X1622" s="199" t="str">
        <f t="shared" si="295"/>
        <v/>
      </c>
      <c r="Y1622" s="199" t="str">
        <f t="shared" si="296"/>
        <v/>
      </c>
    </row>
    <row r="1623" spans="1:25" ht="34.5" customHeight="1" x14ac:dyDescent="0.25">
      <c r="A1623" s="197" t="str">
        <f t="shared" si="298"/>
        <v/>
      </c>
      <c r="B1623" s="198"/>
      <c r="C1623" s="198"/>
      <c r="D1623" s="197" t="str">
        <f t="shared" si="297"/>
        <v/>
      </c>
      <c r="E1623" s="198"/>
      <c r="F1623" s="197"/>
      <c r="G1623" s="197" t="str">
        <f t="shared" ref="G1623:G1686" si="299">IF(E1623="","",IF(E1623=B1621,"Ja","Nein"))</f>
        <v/>
      </c>
      <c r="H1623" s="197"/>
      <c r="I1623" s="197"/>
      <c r="J1623" s="197"/>
      <c r="K1623" s="197"/>
      <c r="L1623" s="197"/>
      <c r="M1623" s="197"/>
      <c r="N1623" s="199"/>
      <c r="O1623" s="199"/>
      <c r="P1623" s="199"/>
      <c r="Q1623" s="199"/>
      <c r="R1623" s="197"/>
      <c r="S1623" s="197"/>
      <c r="T1623" s="197"/>
      <c r="U1623" s="197"/>
      <c r="V1623" s="199" t="str">
        <f t="shared" si="293"/>
        <v/>
      </c>
      <c r="W1623" s="199" t="str">
        <f t="shared" si="294"/>
        <v/>
      </c>
      <c r="X1623" s="199" t="str">
        <f t="shared" si="295"/>
        <v/>
      </c>
      <c r="Y1623" s="199" t="str">
        <f t="shared" si="296"/>
        <v/>
      </c>
    </row>
    <row r="1624" spans="1:25" ht="34.5" customHeight="1" x14ac:dyDescent="0.25">
      <c r="A1624" s="197" t="str">
        <f t="shared" si="298"/>
        <v/>
      </c>
      <c r="B1624" s="198"/>
      <c r="C1624" s="198"/>
      <c r="D1624" s="197" t="str">
        <f t="shared" si="297"/>
        <v/>
      </c>
      <c r="E1624" s="198"/>
      <c r="F1624" s="197"/>
      <c r="G1624" s="197" t="str">
        <f t="shared" si="299"/>
        <v/>
      </c>
      <c r="H1624" s="197"/>
      <c r="I1624" s="197"/>
      <c r="J1624" s="197"/>
      <c r="K1624" s="197"/>
      <c r="L1624" s="197"/>
      <c r="M1624" s="197"/>
      <c r="N1624" s="199"/>
      <c r="O1624" s="199"/>
      <c r="P1624" s="199"/>
      <c r="Q1624" s="199"/>
      <c r="R1624" s="197"/>
      <c r="S1624" s="197"/>
      <c r="T1624" s="197"/>
      <c r="U1624" s="197"/>
      <c r="V1624" s="199" t="str">
        <f t="shared" si="293"/>
        <v/>
      </c>
      <c r="W1624" s="199" t="str">
        <f t="shared" si="294"/>
        <v/>
      </c>
      <c r="X1624" s="199" t="str">
        <f t="shared" si="295"/>
        <v/>
      </c>
      <c r="Y1624" s="199" t="str">
        <f t="shared" si="296"/>
        <v/>
      </c>
    </row>
    <row r="1625" spans="1:25" ht="34.5" customHeight="1" x14ac:dyDescent="0.25">
      <c r="A1625" s="197" t="str">
        <f t="shared" si="298"/>
        <v/>
      </c>
      <c r="B1625" s="198"/>
      <c r="C1625" s="198"/>
      <c r="D1625" s="197" t="str">
        <f t="shared" si="297"/>
        <v/>
      </c>
      <c r="E1625" s="198"/>
      <c r="F1625" s="197"/>
      <c r="G1625" s="197" t="str">
        <f t="shared" si="299"/>
        <v/>
      </c>
      <c r="H1625" s="197"/>
      <c r="I1625" s="197"/>
      <c r="J1625" s="197"/>
      <c r="K1625" s="197"/>
      <c r="L1625" s="197"/>
      <c r="M1625" s="197"/>
      <c r="N1625" s="199"/>
      <c r="O1625" s="199"/>
      <c r="P1625" s="199"/>
      <c r="Q1625" s="199"/>
      <c r="R1625" s="197"/>
      <c r="S1625" s="197"/>
      <c r="T1625" s="197"/>
      <c r="U1625" s="197"/>
      <c r="V1625" s="199" t="str">
        <f t="shared" si="293"/>
        <v/>
      </c>
      <c r="W1625" s="199" t="str">
        <f t="shared" si="294"/>
        <v/>
      </c>
      <c r="X1625" s="199" t="str">
        <f t="shared" si="295"/>
        <v/>
      </c>
      <c r="Y1625" s="199" t="str">
        <f t="shared" si="296"/>
        <v/>
      </c>
    </row>
    <row r="1626" spans="1:25" ht="34.5" customHeight="1" x14ac:dyDescent="0.25">
      <c r="A1626" s="197" t="str">
        <f t="shared" si="298"/>
        <v/>
      </c>
      <c r="B1626" s="198"/>
      <c r="C1626" s="198"/>
      <c r="D1626" s="197" t="str">
        <f t="shared" si="297"/>
        <v/>
      </c>
      <c r="E1626" s="198"/>
      <c r="F1626" s="197"/>
      <c r="G1626" s="197" t="str">
        <f t="shared" si="299"/>
        <v/>
      </c>
      <c r="H1626" s="197"/>
      <c r="I1626" s="197"/>
      <c r="J1626" s="197"/>
      <c r="K1626" s="197"/>
      <c r="L1626" s="197"/>
      <c r="M1626" s="197"/>
      <c r="N1626" s="199"/>
      <c r="O1626" s="199"/>
      <c r="P1626" s="199"/>
      <c r="Q1626" s="199"/>
      <c r="R1626" s="197"/>
      <c r="S1626" s="197"/>
      <c r="T1626" s="197"/>
      <c r="U1626" s="197"/>
      <c r="V1626" s="199" t="str">
        <f t="shared" si="293"/>
        <v/>
      </c>
      <c r="W1626" s="199" t="str">
        <f t="shared" si="294"/>
        <v/>
      </c>
      <c r="X1626" s="199" t="str">
        <f t="shared" si="295"/>
        <v/>
      </c>
      <c r="Y1626" s="199" t="str">
        <f t="shared" si="296"/>
        <v/>
      </c>
    </row>
    <row r="1627" spans="1:25" ht="34.5" customHeight="1" x14ac:dyDescent="0.25">
      <c r="A1627" s="197" t="str">
        <f t="shared" si="298"/>
        <v/>
      </c>
      <c r="B1627" s="198"/>
      <c r="C1627" s="198"/>
      <c r="D1627" s="197" t="str">
        <f t="shared" si="297"/>
        <v/>
      </c>
      <c r="E1627" s="198"/>
      <c r="F1627" s="197"/>
      <c r="G1627" s="197" t="str">
        <f t="shared" si="299"/>
        <v/>
      </c>
      <c r="H1627" s="197"/>
      <c r="I1627" s="197"/>
      <c r="J1627" s="197"/>
      <c r="K1627" s="197"/>
      <c r="L1627" s="197"/>
      <c r="M1627" s="197"/>
      <c r="N1627" s="199"/>
      <c r="O1627" s="199"/>
      <c r="P1627" s="199"/>
      <c r="Q1627" s="199"/>
      <c r="R1627" s="197"/>
      <c r="S1627" s="197"/>
      <c r="T1627" s="197"/>
      <c r="U1627" s="197"/>
      <c r="V1627" s="199" t="str">
        <f t="shared" si="293"/>
        <v/>
      </c>
      <c r="W1627" s="199" t="str">
        <f t="shared" si="294"/>
        <v/>
      </c>
      <c r="X1627" s="199" t="str">
        <f t="shared" si="295"/>
        <v/>
      </c>
      <c r="Y1627" s="199" t="str">
        <f t="shared" si="296"/>
        <v/>
      </c>
    </row>
    <row r="1628" spans="1:25" ht="34.5" customHeight="1" x14ac:dyDescent="0.25">
      <c r="A1628" s="197" t="str">
        <f t="shared" si="298"/>
        <v/>
      </c>
      <c r="B1628" s="198"/>
      <c r="C1628" s="198"/>
      <c r="D1628" s="197" t="str">
        <f t="shared" si="297"/>
        <v/>
      </c>
      <c r="E1628" s="198"/>
      <c r="F1628" s="197"/>
      <c r="G1628" s="197" t="str">
        <f t="shared" si="299"/>
        <v/>
      </c>
      <c r="H1628" s="197"/>
      <c r="I1628" s="197"/>
      <c r="J1628" s="197"/>
      <c r="K1628" s="197"/>
      <c r="L1628" s="197"/>
      <c r="M1628" s="197"/>
      <c r="N1628" s="199"/>
      <c r="O1628" s="199"/>
      <c r="P1628" s="199"/>
      <c r="Q1628" s="199"/>
      <c r="R1628" s="197"/>
      <c r="S1628" s="197"/>
      <c r="T1628" s="197"/>
      <c r="U1628" s="197"/>
      <c r="V1628" s="199" t="str">
        <f t="shared" si="293"/>
        <v/>
      </c>
      <c r="W1628" s="199" t="str">
        <f t="shared" si="294"/>
        <v/>
      </c>
      <c r="X1628" s="199" t="str">
        <f t="shared" si="295"/>
        <v/>
      </c>
      <c r="Y1628" s="199" t="str">
        <f t="shared" si="296"/>
        <v/>
      </c>
    </row>
    <row r="1629" spans="1:25" ht="34.5" customHeight="1" x14ac:dyDescent="0.25">
      <c r="A1629" s="197" t="str">
        <f t="shared" si="298"/>
        <v/>
      </c>
      <c r="B1629" s="198"/>
      <c r="C1629" s="198"/>
      <c r="D1629" s="197" t="str">
        <f t="shared" si="297"/>
        <v/>
      </c>
      <c r="E1629" s="198"/>
      <c r="F1629" s="197"/>
      <c r="G1629" s="197" t="str">
        <f t="shared" si="299"/>
        <v/>
      </c>
      <c r="H1629" s="197"/>
      <c r="I1629" s="197"/>
      <c r="J1629" s="197"/>
      <c r="K1629" s="197"/>
      <c r="L1629" s="197"/>
      <c r="M1629" s="197"/>
      <c r="N1629" s="199"/>
      <c r="O1629" s="199"/>
      <c r="P1629" s="199"/>
      <c r="Q1629" s="199"/>
      <c r="R1629" s="197"/>
      <c r="S1629" s="197"/>
      <c r="T1629" s="197"/>
      <c r="U1629" s="197"/>
      <c r="V1629" s="199" t="str">
        <f t="shared" si="293"/>
        <v/>
      </c>
      <c r="W1629" s="199" t="str">
        <f t="shared" si="294"/>
        <v/>
      </c>
      <c r="X1629" s="199" t="str">
        <f t="shared" si="295"/>
        <v/>
      </c>
      <c r="Y1629" s="199" t="str">
        <f t="shared" si="296"/>
        <v/>
      </c>
    </row>
    <row r="1630" spans="1:25" ht="34.5" customHeight="1" x14ac:dyDescent="0.25">
      <c r="A1630" s="197" t="str">
        <f t="shared" si="298"/>
        <v/>
      </c>
      <c r="B1630" s="198"/>
      <c r="C1630" s="198"/>
      <c r="D1630" s="197" t="str">
        <f t="shared" si="297"/>
        <v/>
      </c>
      <c r="E1630" s="198"/>
      <c r="F1630" s="197"/>
      <c r="G1630" s="197" t="str">
        <f t="shared" si="299"/>
        <v/>
      </c>
      <c r="H1630" s="197"/>
      <c r="I1630" s="197"/>
      <c r="J1630" s="197"/>
      <c r="K1630" s="197"/>
      <c r="L1630" s="197"/>
      <c r="M1630" s="197"/>
      <c r="N1630" s="199"/>
      <c r="O1630" s="199"/>
      <c r="P1630" s="199"/>
      <c r="Q1630" s="199"/>
      <c r="R1630" s="197"/>
      <c r="S1630" s="197"/>
      <c r="T1630" s="197"/>
      <c r="U1630" s="197"/>
      <c r="V1630" s="199" t="str">
        <f t="shared" si="293"/>
        <v/>
      </c>
      <c r="W1630" s="199" t="str">
        <f t="shared" si="294"/>
        <v/>
      </c>
      <c r="X1630" s="199" t="str">
        <f t="shared" si="295"/>
        <v/>
      </c>
      <c r="Y1630" s="199" t="str">
        <f t="shared" si="296"/>
        <v/>
      </c>
    </row>
    <row r="1631" spans="1:25" ht="34.5" customHeight="1" x14ac:dyDescent="0.25">
      <c r="A1631" s="197" t="str">
        <f t="shared" si="298"/>
        <v/>
      </c>
      <c r="B1631" s="198"/>
      <c r="C1631" s="198"/>
      <c r="D1631" s="197" t="str">
        <f t="shared" si="297"/>
        <v/>
      </c>
      <c r="E1631" s="198"/>
      <c r="F1631" s="197"/>
      <c r="G1631" s="197" t="str">
        <f t="shared" si="299"/>
        <v/>
      </c>
      <c r="H1631" s="197"/>
      <c r="I1631" s="197"/>
      <c r="J1631" s="197"/>
      <c r="K1631" s="197"/>
      <c r="L1631" s="197"/>
      <c r="M1631" s="197"/>
      <c r="N1631" s="199"/>
      <c r="O1631" s="199"/>
      <c r="P1631" s="199"/>
      <c r="Q1631" s="199"/>
      <c r="R1631" s="197"/>
      <c r="S1631" s="197"/>
      <c r="T1631" s="197"/>
      <c r="U1631" s="197"/>
      <c r="V1631" s="199" t="str">
        <f t="shared" si="293"/>
        <v/>
      </c>
      <c r="W1631" s="199" t="str">
        <f t="shared" si="294"/>
        <v/>
      </c>
      <c r="X1631" s="199" t="str">
        <f t="shared" si="295"/>
        <v/>
      </c>
      <c r="Y1631" s="199" t="str">
        <f t="shared" si="296"/>
        <v/>
      </c>
    </row>
    <row r="1632" spans="1:25" ht="34.5" customHeight="1" x14ac:dyDescent="0.25">
      <c r="A1632" s="197" t="str">
        <f t="shared" si="298"/>
        <v/>
      </c>
      <c r="B1632" s="198"/>
      <c r="C1632" s="198"/>
      <c r="D1632" s="197" t="str">
        <f t="shared" si="297"/>
        <v/>
      </c>
      <c r="E1632" s="198"/>
      <c r="F1632" s="197"/>
      <c r="G1632" s="197" t="str">
        <f t="shared" si="299"/>
        <v/>
      </c>
      <c r="H1632" s="197"/>
      <c r="I1632" s="197"/>
      <c r="J1632" s="197"/>
      <c r="K1632" s="197"/>
      <c r="L1632" s="197"/>
      <c r="M1632" s="197"/>
      <c r="N1632" s="199"/>
      <c r="O1632" s="199"/>
      <c r="P1632" s="199"/>
      <c r="Q1632" s="199"/>
      <c r="R1632" s="197"/>
      <c r="S1632" s="197"/>
      <c r="T1632" s="197"/>
      <c r="U1632" s="197"/>
      <c r="V1632" s="199" t="str">
        <f t="shared" si="293"/>
        <v/>
      </c>
      <c r="W1632" s="199" t="str">
        <f t="shared" si="294"/>
        <v/>
      </c>
      <c r="X1632" s="199" t="str">
        <f t="shared" si="295"/>
        <v/>
      </c>
      <c r="Y1632" s="199" t="str">
        <f t="shared" si="296"/>
        <v/>
      </c>
    </row>
    <row r="1633" spans="1:25" ht="34.5" customHeight="1" x14ac:dyDescent="0.25">
      <c r="A1633" s="197" t="str">
        <f t="shared" si="298"/>
        <v/>
      </c>
      <c r="B1633" s="198"/>
      <c r="C1633" s="198"/>
      <c r="D1633" s="197" t="str">
        <f t="shared" si="297"/>
        <v/>
      </c>
      <c r="E1633" s="198"/>
      <c r="F1633" s="197"/>
      <c r="G1633" s="197" t="str">
        <f t="shared" si="299"/>
        <v/>
      </c>
      <c r="H1633" s="197"/>
      <c r="I1633" s="197"/>
      <c r="J1633" s="197"/>
      <c r="K1633" s="197"/>
      <c r="L1633" s="197"/>
      <c r="M1633" s="197"/>
      <c r="N1633" s="199"/>
      <c r="O1633" s="199"/>
      <c r="P1633" s="199"/>
      <c r="Q1633" s="199"/>
      <c r="R1633" s="197"/>
      <c r="S1633" s="197"/>
      <c r="T1633" s="197"/>
      <c r="U1633" s="197"/>
      <c r="V1633" s="199" t="str">
        <f t="shared" si="293"/>
        <v/>
      </c>
      <c r="W1633" s="199" t="str">
        <f t="shared" si="294"/>
        <v/>
      </c>
      <c r="X1633" s="199" t="str">
        <f t="shared" si="295"/>
        <v/>
      </c>
      <c r="Y1633" s="199" t="str">
        <f t="shared" si="296"/>
        <v/>
      </c>
    </row>
    <row r="1634" spans="1:25" ht="34.5" customHeight="1" x14ac:dyDescent="0.25">
      <c r="A1634" s="197" t="str">
        <f t="shared" si="298"/>
        <v/>
      </c>
      <c r="B1634" s="198"/>
      <c r="C1634" s="198"/>
      <c r="D1634" s="197" t="str">
        <f t="shared" si="297"/>
        <v/>
      </c>
      <c r="E1634" s="198"/>
      <c r="F1634" s="197"/>
      <c r="G1634" s="197" t="str">
        <f t="shared" si="299"/>
        <v/>
      </c>
      <c r="H1634" s="197"/>
      <c r="I1634" s="197"/>
      <c r="J1634" s="197"/>
      <c r="K1634" s="197"/>
      <c r="L1634" s="197"/>
      <c r="M1634" s="197"/>
      <c r="N1634" s="199"/>
      <c r="O1634" s="199"/>
      <c r="P1634" s="199"/>
      <c r="Q1634" s="199"/>
      <c r="R1634" s="197"/>
      <c r="S1634" s="197"/>
      <c r="T1634" s="197"/>
      <c r="U1634" s="197"/>
      <c r="V1634" s="199" t="str">
        <f t="shared" ref="V1634:V1697" si="300">IF(N1634="","",IF(O1634="","",O1634-N1634))</f>
        <v/>
      </c>
      <c r="W1634" s="199" t="str">
        <f t="shared" ref="W1634:W1697" si="301">IF(O1634="","",IF(P1634="","",P1634-O1634))</f>
        <v/>
      </c>
      <c r="X1634" s="199" t="str">
        <f t="shared" si="295"/>
        <v/>
      </c>
      <c r="Y1634" s="199" t="str">
        <f t="shared" si="296"/>
        <v/>
      </c>
    </row>
    <row r="1635" spans="1:25" ht="34.5" customHeight="1" x14ac:dyDescent="0.25">
      <c r="A1635" s="197" t="str">
        <f t="shared" si="298"/>
        <v/>
      </c>
      <c r="B1635" s="198"/>
      <c r="C1635" s="198"/>
      <c r="D1635" s="197" t="str">
        <f t="shared" si="297"/>
        <v/>
      </c>
      <c r="E1635" s="198"/>
      <c r="F1635" s="197"/>
      <c r="G1635" s="197" t="str">
        <f t="shared" si="299"/>
        <v/>
      </c>
      <c r="H1635" s="197"/>
      <c r="I1635" s="197"/>
      <c r="J1635" s="197"/>
      <c r="K1635" s="197"/>
      <c r="L1635" s="197"/>
      <c r="M1635" s="197"/>
      <c r="N1635" s="199"/>
      <c r="O1635" s="199"/>
      <c r="P1635" s="199"/>
      <c r="Q1635" s="199"/>
      <c r="R1635" s="197"/>
      <c r="S1635" s="197"/>
      <c r="T1635" s="197"/>
      <c r="U1635" s="197"/>
      <c r="V1635" s="199" t="str">
        <f t="shared" si="300"/>
        <v/>
      </c>
      <c r="W1635" s="199" t="str">
        <f t="shared" si="301"/>
        <v/>
      </c>
      <c r="X1635" s="199" t="str">
        <f t="shared" ref="X1635:X1698" si="302">IF(P1635="","",IF(N1635="","",P1635-N1635))</f>
        <v/>
      </c>
      <c r="Y1635" s="199" t="str">
        <f t="shared" ref="Y1635:Y1698" si="303">IF(N1635="","",IF(Q1635="","",Q1635-N1635))</f>
        <v/>
      </c>
    </row>
    <row r="1636" spans="1:25" ht="34.5" customHeight="1" x14ac:dyDescent="0.25">
      <c r="A1636" s="197" t="str">
        <f t="shared" si="298"/>
        <v/>
      </c>
      <c r="B1636" s="198"/>
      <c r="C1636" s="198"/>
      <c r="D1636" s="197" t="str">
        <f t="shared" si="297"/>
        <v/>
      </c>
      <c r="E1636" s="198"/>
      <c r="F1636" s="197"/>
      <c r="G1636" s="197" t="str">
        <f t="shared" si="299"/>
        <v/>
      </c>
      <c r="H1636" s="197"/>
      <c r="I1636" s="197"/>
      <c r="J1636" s="197"/>
      <c r="K1636" s="197"/>
      <c r="L1636" s="197"/>
      <c r="M1636" s="197"/>
      <c r="N1636" s="199"/>
      <c r="O1636" s="199"/>
      <c r="P1636" s="199"/>
      <c r="Q1636" s="199"/>
      <c r="R1636" s="197"/>
      <c r="S1636" s="197"/>
      <c r="T1636" s="197"/>
      <c r="U1636" s="197"/>
      <c r="V1636" s="199" t="str">
        <f t="shared" si="300"/>
        <v/>
      </c>
      <c r="W1636" s="199" t="str">
        <f t="shared" si="301"/>
        <v/>
      </c>
      <c r="X1636" s="199" t="str">
        <f t="shared" si="302"/>
        <v/>
      </c>
      <c r="Y1636" s="199" t="str">
        <f t="shared" si="303"/>
        <v/>
      </c>
    </row>
    <row r="1637" spans="1:25" ht="34.5" customHeight="1" x14ac:dyDescent="0.25">
      <c r="A1637" s="197" t="str">
        <f t="shared" si="298"/>
        <v/>
      </c>
      <c r="B1637" s="198"/>
      <c r="C1637" s="198"/>
      <c r="D1637" s="197" t="str">
        <f t="shared" si="297"/>
        <v/>
      </c>
      <c r="E1637" s="198"/>
      <c r="F1637" s="197"/>
      <c r="G1637" s="197" t="str">
        <f t="shared" si="299"/>
        <v/>
      </c>
      <c r="H1637" s="197"/>
      <c r="I1637" s="197"/>
      <c r="J1637" s="197"/>
      <c r="K1637" s="197"/>
      <c r="L1637" s="197"/>
      <c r="M1637" s="197"/>
      <c r="N1637" s="199"/>
      <c r="O1637" s="199"/>
      <c r="P1637" s="199"/>
      <c r="Q1637" s="199"/>
      <c r="R1637" s="197"/>
      <c r="S1637" s="197"/>
      <c r="T1637" s="197"/>
      <c r="U1637" s="197"/>
      <c r="V1637" s="199" t="str">
        <f t="shared" si="300"/>
        <v/>
      </c>
      <c r="W1637" s="199" t="str">
        <f t="shared" si="301"/>
        <v/>
      </c>
      <c r="X1637" s="199" t="str">
        <f t="shared" si="302"/>
        <v/>
      </c>
      <c r="Y1637" s="199" t="str">
        <f t="shared" si="303"/>
        <v/>
      </c>
    </row>
    <row r="1638" spans="1:25" ht="34.5" customHeight="1" x14ac:dyDescent="0.25">
      <c r="A1638" s="197" t="str">
        <f t="shared" si="298"/>
        <v/>
      </c>
      <c r="B1638" s="198"/>
      <c r="C1638" s="198"/>
      <c r="D1638" s="197" t="str">
        <f t="shared" si="297"/>
        <v/>
      </c>
      <c r="E1638" s="198"/>
      <c r="F1638" s="197"/>
      <c r="G1638" s="197" t="str">
        <f t="shared" si="299"/>
        <v/>
      </c>
      <c r="H1638" s="197"/>
      <c r="I1638" s="197"/>
      <c r="J1638" s="197"/>
      <c r="K1638" s="197"/>
      <c r="L1638" s="197"/>
      <c r="M1638" s="197"/>
      <c r="N1638" s="199"/>
      <c r="O1638" s="199"/>
      <c r="P1638" s="199"/>
      <c r="Q1638" s="199"/>
      <c r="R1638" s="197"/>
      <c r="S1638" s="197"/>
      <c r="T1638" s="197"/>
      <c r="U1638" s="197"/>
      <c r="V1638" s="199" t="str">
        <f t="shared" si="300"/>
        <v/>
      </c>
      <c r="W1638" s="199" t="str">
        <f t="shared" si="301"/>
        <v/>
      </c>
      <c r="X1638" s="199" t="str">
        <f t="shared" si="302"/>
        <v/>
      </c>
      <c r="Y1638" s="199" t="str">
        <f t="shared" si="303"/>
        <v/>
      </c>
    </row>
    <row r="1639" spans="1:25" ht="34.5" customHeight="1" x14ac:dyDescent="0.25">
      <c r="A1639" s="197" t="str">
        <f t="shared" si="298"/>
        <v/>
      </c>
      <c r="B1639" s="198"/>
      <c r="C1639" s="198"/>
      <c r="D1639" s="197" t="str">
        <f t="shared" si="297"/>
        <v/>
      </c>
      <c r="E1639" s="198"/>
      <c r="F1639" s="197"/>
      <c r="G1639" s="197" t="str">
        <f t="shared" si="299"/>
        <v/>
      </c>
      <c r="H1639" s="197"/>
      <c r="I1639" s="197"/>
      <c r="J1639" s="197"/>
      <c r="K1639" s="197"/>
      <c r="L1639" s="197"/>
      <c r="M1639" s="197"/>
      <c r="N1639" s="199"/>
      <c r="O1639" s="199"/>
      <c r="P1639" s="199"/>
      <c r="Q1639" s="199"/>
      <c r="R1639" s="197"/>
      <c r="S1639" s="197"/>
      <c r="T1639" s="197"/>
      <c r="U1639" s="197"/>
      <c r="V1639" s="199" t="str">
        <f t="shared" si="300"/>
        <v/>
      </c>
      <c r="W1639" s="199" t="str">
        <f t="shared" si="301"/>
        <v/>
      </c>
      <c r="X1639" s="199" t="str">
        <f t="shared" si="302"/>
        <v/>
      </c>
      <c r="Y1639" s="199" t="str">
        <f t="shared" si="303"/>
        <v/>
      </c>
    </row>
    <row r="1640" spans="1:25" ht="34.5" customHeight="1" x14ac:dyDescent="0.25">
      <c r="A1640" s="197" t="str">
        <f t="shared" si="298"/>
        <v/>
      </c>
      <c r="B1640" s="198"/>
      <c r="C1640" s="198"/>
      <c r="D1640" s="197" t="str">
        <f t="shared" si="297"/>
        <v/>
      </c>
      <c r="E1640" s="198"/>
      <c r="F1640" s="197"/>
      <c r="G1640" s="197" t="str">
        <f t="shared" si="299"/>
        <v/>
      </c>
      <c r="H1640" s="197"/>
      <c r="I1640" s="197"/>
      <c r="J1640" s="197"/>
      <c r="K1640" s="197"/>
      <c r="L1640" s="197"/>
      <c r="M1640" s="197"/>
      <c r="N1640" s="199"/>
      <c r="O1640" s="199"/>
      <c r="P1640" s="199"/>
      <c r="Q1640" s="199"/>
      <c r="R1640" s="197"/>
      <c r="S1640" s="197"/>
      <c r="T1640" s="197"/>
      <c r="U1640" s="197"/>
      <c r="V1640" s="199" t="str">
        <f t="shared" si="300"/>
        <v/>
      </c>
      <c r="W1640" s="199" t="str">
        <f t="shared" si="301"/>
        <v/>
      </c>
      <c r="X1640" s="199" t="str">
        <f t="shared" si="302"/>
        <v/>
      </c>
      <c r="Y1640" s="199" t="str">
        <f t="shared" si="303"/>
        <v/>
      </c>
    </row>
    <row r="1641" spans="1:25" ht="34.5" customHeight="1" x14ac:dyDescent="0.25">
      <c r="A1641" s="197" t="str">
        <f t="shared" si="298"/>
        <v/>
      </c>
      <c r="B1641" s="198"/>
      <c r="C1641" s="198"/>
      <c r="D1641" s="197" t="str">
        <f t="shared" si="297"/>
        <v/>
      </c>
      <c r="E1641" s="198"/>
      <c r="F1641" s="197"/>
      <c r="G1641" s="197" t="str">
        <f t="shared" si="299"/>
        <v/>
      </c>
      <c r="H1641" s="197"/>
      <c r="I1641" s="197"/>
      <c r="J1641" s="197"/>
      <c r="K1641" s="197"/>
      <c r="L1641" s="197"/>
      <c r="M1641" s="197"/>
      <c r="N1641" s="199"/>
      <c r="O1641" s="199"/>
      <c r="P1641" s="199"/>
      <c r="Q1641" s="199"/>
      <c r="R1641" s="197"/>
      <c r="S1641" s="197"/>
      <c r="T1641" s="197"/>
      <c r="U1641" s="197"/>
      <c r="V1641" s="199" t="str">
        <f t="shared" si="300"/>
        <v/>
      </c>
      <c r="W1641" s="199" t="str">
        <f t="shared" si="301"/>
        <v/>
      </c>
      <c r="X1641" s="199" t="str">
        <f t="shared" si="302"/>
        <v/>
      </c>
      <c r="Y1641" s="199" t="str">
        <f t="shared" si="303"/>
        <v/>
      </c>
    </row>
    <row r="1642" spans="1:25" ht="34.5" customHeight="1" x14ac:dyDescent="0.25">
      <c r="A1642" s="197" t="str">
        <f t="shared" si="298"/>
        <v/>
      </c>
      <c r="B1642" s="198"/>
      <c r="C1642" s="198"/>
      <c r="D1642" s="197" t="str">
        <f t="shared" si="297"/>
        <v/>
      </c>
      <c r="E1642" s="198"/>
      <c r="F1642" s="197"/>
      <c r="G1642" s="197" t="str">
        <f t="shared" si="299"/>
        <v/>
      </c>
      <c r="H1642" s="197"/>
      <c r="I1642" s="197"/>
      <c r="J1642" s="197"/>
      <c r="K1642" s="197"/>
      <c r="L1642" s="197"/>
      <c r="M1642" s="197"/>
      <c r="N1642" s="199"/>
      <c r="O1642" s="199"/>
      <c r="P1642" s="199"/>
      <c r="Q1642" s="199"/>
      <c r="R1642" s="197"/>
      <c r="S1642" s="197"/>
      <c r="T1642" s="197"/>
      <c r="U1642" s="197"/>
      <c r="V1642" s="199" t="str">
        <f t="shared" si="300"/>
        <v/>
      </c>
      <c r="W1642" s="199" t="str">
        <f t="shared" si="301"/>
        <v/>
      </c>
      <c r="X1642" s="199" t="str">
        <f t="shared" si="302"/>
        <v/>
      </c>
      <c r="Y1642" s="199" t="str">
        <f t="shared" si="303"/>
        <v/>
      </c>
    </row>
    <row r="1643" spans="1:25" ht="34.5" customHeight="1" x14ac:dyDescent="0.25">
      <c r="A1643" s="197" t="str">
        <f t="shared" si="298"/>
        <v/>
      </c>
      <c r="B1643" s="198"/>
      <c r="C1643" s="198"/>
      <c r="D1643" s="197" t="str">
        <f t="shared" si="297"/>
        <v/>
      </c>
      <c r="E1643" s="198"/>
      <c r="F1643" s="197"/>
      <c r="G1643" s="197" t="str">
        <f t="shared" si="299"/>
        <v/>
      </c>
      <c r="H1643" s="197"/>
      <c r="I1643" s="197"/>
      <c r="J1643" s="197"/>
      <c r="K1643" s="197"/>
      <c r="L1643" s="197"/>
      <c r="M1643" s="197"/>
      <c r="N1643" s="199"/>
      <c r="O1643" s="199"/>
      <c r="P1643" s="199"/>
      <c r="Q1643" s="199"/>
      <c r="R1643" s="197"/>
      <c r="S1643" s="197"/>
      <c r="T1643" s="197"/>
      <c r="U1643" s="197"/>
      <c r="V1643" s="199" t="str">
        <f t="shared" si="300"/>
        <v/>
      </c>
      <c r="W1643" s="199" t="str">
        <f t="shared" si="301"/>
        <v/>
      </c>
      <c r="X1643" s="199" t="str">
        <f t="shared" si="302"/>
        <v/>
      </c>
      <c r="Y1643" s="199" t="str">
        <f t="shared" si="303"/>
        <v/>
      </c>
    </row>
    <row r="1644" spans="1:25" ht="34.5" customHeight="1" x14ac:dyDescent="0.25">
      <c r="A1644" s="197" t="str">
        <f t="shared" si="298"/>
        <v/>
      </c>
      <c r="B1644" s="198"/>
      <c r="C1644" s="198"/>
      <c r="D1644" s="197" t="str">
        <f t="shared" si="297"/>
        <v/>
      </c>
      <c r="E1644" s="198"/>
      <c r="F1644" s="197"/>
      <c r="G1644" s="197" t="str">
        <f t="shared" si="299"/>
        <v/>
      </c>
      <c r="H1644" s="197"/>
      <c r="I1644" s="197"/>
      <c r="J1644" s="197"/>
      <c r="K1644" s="197"/>
      <c r="L1644" s="197"/>
      <c r="M1644" s="197"/>
      <c r="N1644" s="199"/>
      <c r="O1644" s="199"/>
      <c r="P1644" s="199"/>
      <c r="Q1644" s="199"/>
      <c r="R1644" s="197"/>
      <c r="S1644" s="197"/>
      <c r="T1644" s="197"/>
      <c r="U1644" s="197"/>
      <c r="V1644" s="199" t="str">
        <f t="shared" si="300"/>
        <v/>
      </c>
      <c r="W1644" s="199" t="str">
        <f t="shared" si="301"/>
        <v/>
      </c>
      <c r="X1644" s="199" t="str">
        <f t="shared" si="302"/>
        <v/>
      </c>
      <c r="Y1644" s="199" t="str">
        <f t="shared" si="303"/>
        <v/>
      </c>
    </row>
    <row r="1645" spans="1:25" ht="34.5" customHeight="1" x14ac:dyDescent="0.25">
      <c r="A1645" s="197" t="str">
        <f t="shared" si="298"/>
        <v/>
      </c>
      <c r="B1645" s="198"/>
      <c r="C1645" s="198"/>
      <c r="D1645" s="197" t="str">
        <f t="shared" si="297"/>
        <v/>
      </c>
      <c r="E1645" s="198"/>
      <c r="F1645" s="197"/>
      <c r="G1645" s="197" t="str">
        <f t="shared" si="299"/>
        <v/>
      </c>
      <c r="H1645" s="197"/>
      <c r="I1645" s="197"/>
      <c r="J1645" s="197"/>
      <c r="K1645" s="197"/>
      <c r="L1645" s="197"/>
      <c r="M1645" s="197"/>
      <c r="N1645" s="199"/>
      <c r="O1645" s="199"/>
      <c r="P1645" s="199"/>
      <c r="Q1645" s="199"/>
      <c r="R1645" s="197"/>
      <c r="S1645" s="197"/>
      <c r="T1645" s="197"/>
      <c r="U1645" s="197"/>
      <c r="V1645" s="199" t="str">
        <f t="shared" si="300"/>
        <v/>
      </c>
      <c r="W1645" s="199" t="str">
        <f t="shared" si="301"/>
        <v/>
      </c>
      <c r="X1645" s="199" t="str">
        <f t="shared" si="302"/>
        <v/>
      </c>
      <c r="Y1645" s="199" t="str">
        <f t="shared" si="303"/>
        <v/>
      </c>
    </row>
    <row r="1646" spans="1:25" ht="34.5" customHeight="1" x14ac:dyDescent="0.25">
      <c r="A1646" s="197" t="str">
        <f t="shared" si="298"/>
        <v/>
      </c>
      <c r="B1646" s="198"/>
      <c r="C1646" s="198"/>
      <c r="D1646" s="197" t="str">
        <f t="shared" si="297"/>
        <v/>
      </c>
      <c r="E1646" s="198"/>
      <c r="F1646" s="197"/>
      <c r="G1646" s="197" t="str">
        <f t="shared" si="299"/>
        <v/>
      </c>
      <c r="H1646" s="197"/>
      <c r="I1646" s="197"/>
      <c r="J1646" s="197"/>
      <c r="K1646" s="197"/>
      <c r="L1646" s="197"/>
      <c r="M1646" s="197"/>
      <c r="N1646" s="199"/>
      <c r="O1646" s="199"/>
      <c r="P1646" s="199"/>
      <c r="Q1646" s="199"/>
      <c r="R1646" s="197"/>
      <c r="S1646" s="197"/>
      <c r="T1646" s="197"/>
      <c r="U1646" s="197"/>
      <c r="V1646" s="199" t="str">
        <f t="shared" si="300"/>
        <v/>
      </c>
      <c r="W1646" s="199" t="str">
        <f t="shared" si="301"/>
        <v/>
      </c>
      <c r="X1646" s="199" t="str">
        <f t="shared" si="302"/>
        <v/>
      </c>
      <c r="Y1646" s="199" t="str">
        <f t="shared" si="303"/>
        <v/>
      </c>
    </row>
    <row r="1647" spans="1:25" ht="34.5" customHeight="1" x14ac:dyDescent="0.25">
      <c r="A1647" s="197" t="str">
        <f t="shared" si="298"/>
        <v/>
      </c>
      <c r="B1647" s="198"/>
      <c r="C1647" s="198"/>
      <c r="D1647" s="197" t="str">
        <f t="shared" si="297"/>
        <v/>
      </c>
      <c r="E1647" s="198"/>
      <c r="F1647" s="197"/>
      <c r="G1647" s="197" t="str">
        <f t="shared" si="299"/>
        <v/>
      </c>
      <c r="H1647" s="197"/>
      <c r="I1647" s="197"/>
      <c r="J1647" s="197"/>
      <c r="K1647" s="197"/>
      <c r="L1647" s="197"/>
      <c r="M1647" s="197"/>
      <c r="N1647" s="199"/>
      <c r="O1647" s="199"/>
      <c r="P1647" s="199"/>
      <c r="Q1647" s="199"/>
      <c r="R1647" s="197"/>
      <c r="S1647" s="197"/>
      <c r="T1647" s="197"/>
      <c r="U1647" s="197"/>
      <c r="V1647" s="199" t="str">
        <f t="shared" si="300"/>
        <v/>
      </c>
      <c r="W1647" s="199" t="str">
        <f t="shared" si="301"/>
        <v/>
      </c>
      <c r="X1647" s="199" t="str">
        <f t="shared" si="302"/>
        <v/>
      </c>
      <c r="Y1647" s="199" t="str">
        <f t="shared" si="303"/>
        <v/>
      </c>
    </row>
    <row r="1648" spans="1:25" ht="34.5" customHeight="1" x14ac:dyDescent="0.25">
      <c r="A1648" s="197" t="str">
        <f t="shared" si="298"/>
        <v/>
      </c>
      <c r="B1648" s="198"/>
      <c r="C1648" s="198"/>
      <c r="D1648" s="197" t="str">
        <f t="shared" si="297"/>
        <v/>
      </c>
      <c r="E1648" s="198"/>
      <c r="F1648" s="197"/>
      <c r="G1648" s="197" t="str">
        <f t="shared" si="299"/>
        <v/>
      </c>
      <c r="H1648" s="197"/>
      <c r="I1648" s="197"/>
      <c r="J1648" s="197"/>
      <c r="K1648" s="197"/>
      <c r="L1648" s="197"/>
      <c r="M1648" s="197"/>
      <c r="N1648" s="199"/>
      <c r="O1648" s="199"/>
      <c r="P1648" s="199"/>
      <c r="Q1648" s="199"/>
      <c r="R1648" s="197"/>
      <c r="S1648" s="197"/>
      <c r="T1648" s="197"/>
      <c r="U1648" s="197"/>
      <c r="V1648" s="199" t="str">
        <f t="shared" si="300"/>
        <v/>
      </c>
      <c r="W1648" s="199" t="str">
        <f t="shared" si="301"/>
        <v/>
      </c>
      <c r="X1648" s="199" t="str">
        <f t="shared" si="302"/>
        <v/>
      </c>
      <c r="Y1648" s="199" t="str">
        <f t="shared" si="303"/>
        <v/>
      </c>
    </row>
    <row r="1649" spans="1:25" ht="34.5" customHeight="1" x14ac:dyDescent="0.25">
      <c r="A1649" s="197" t="str">
        <f t="shared" si="298"/>
        <v/>
      </c>
      <c r="B1649" s="198"/>
      <c r="C1649" s="198"/>
      <c r="D1649" s="197" t="str">
        <f t="shared" si="297"/>
        <v/>
      </c>
      <c r="E1649" s="198"/>
      <c r="F1649" s="197"/>
      <c r="G1649" s="197" t="str">
        <f t="shared" si="299"/>
        <v/>
      </c>
      <c r="H1649" s="197"/>
      <c r="I1649" s="197"/>
      <c r="J1649" s="197"/>
      <c r="K1649" s="197"/>
      <c r="L1649" s="197"/>
      <c r="M1649" s="197"/>
      <c r="N1649" s="199"/>
      <c r="O1649" s="199"/>
      <c r="P1649" s="199"/>
      <c r="Q1649" s="199"/>
      <c r="R1649" s="197"/>
      <c r="S1649" s="197"/>
      <c r="T1649" s="197"/>
      <c r="U1649" s="197"/>
      <c r="V1649" s="199" t="str">
        <f t="shared" si="300"/>
        <v/>
      </c>
      <c r="W1649" s="199" t="str">
        <f t="shared" si="301"/>
        <v/>
      </c>
      <c r="X1649" s="199" t="str">
        <f t="shared" si="302"/>
        <v/>
      </c>
      <c r="Y1649" s="199" t="str">
        <f t="shared" si="303"/>
        <v/>
      </c>
    </row>
    <row r="1650" spans="1:25" ht="34.5" customHeight="1" x14ac:dyDescent="0.25">
      <c r="A1650" s="197" t="str">
        <f t="shared" si="298"/>
        <v/>
      </c>
      <c r="B1650" s="198"/>
      <c r="C1650" s="198"/>
      <c r="D1650" s="197" t="str">
        <f t="shared" si="297"/>
        <v/>
      </c>
      <c r="E1650" s="198"/>
      <c r="F1650" s="197"/>
      <c r="G1650" s="197" t="str">
        <f t="shared" si="299"/>
        <v/>
      </c>
      <c r="H1650" s="197"/>
      <c r="I1650" s="197"/>
      <c r="J1650" s="197"/>
      <c r="K1650" s="197"/>
      <c r="L1650" s="197"/>
      <c r="M1650" s="197"/>
      <c r="N1650" s="199"/>
      <c r="O1650" s="199"/>
      <c r="P1650" s="199"/>
      <c r="Q1650" s="199"/>
      <c r="R1650" s="197"/>
      <c r="S1650" s="197"/>
      <c r="T1650" s="197"/>
      <c r="U1650" s="197"/>
      <c r="V1650" s="199" t="str">
        <f t="shared" si="300"/>
        <v/>
      </c>
      <c r="W1650" s="199" t="str">
        <f t="shared" si="301"/>
        <v/>
      </c>
      <c r="X1650" s="199" t="str">
        <f t="shared" si="302"/>
        <v/>
      </c>
      <c r="Y1650" s="199" t="str">
        <f t="shared" si="303"/>
        <v/>
      </c>
    </row>
    <row r="1651" spans="1:25" ht="34.5" customHeight="1" x14ac:dyDescent="0.25">
      <c r="A1651" s="197" t="str">
        <f t="shared" si="298"/>
        <v/>
      </c>
      <c r="B1651" s="198"/>
      <c r="C1651" s="198"/>
      <c r="D1651" s="197" t="str">
        <f t="shared" si="297"/>
        <v/>
      </c>
      <c r="E1651" s="198"/>
      <c r="F1651" s="197"/>
      <c r="G1651" s="197" t="str">
        <f t="shared" si="299"/>
        <v/>
      </c>
      <c r="H1651" s="197"/>
      <c r="I1651" s="197"/>
      <c r="J1651" s="197"/>
      <c r="K1651" s="197"/>
      <c r="L1651" s="197"/>
      <c r="M1651" s="197"/>
      <c r="N1651" s="199"/>
      <c r="O1651" s="199"/>
      <c r="P1651" s="199"/>
      <c r="Q1651" s="199"/>
      <c r="R1651" s="197"/>
      <c r="S1651" s="197"/>
      <c r="T1651" s="197"/>
      <c r="U1651" s="197"/>
      <c r="V1651" s="199" t="str">
        <f t="shared" si="300"/>
        <v/>
      </c>
      <c r="W1651" s="199" t="str">
        <f t="shared" si="301"/>
        <v/>
      </c>
      <c r="X1651" s="199" t="str">
        <f t="shared" si="302"/>
        <v/>
      </c>
      <c r="Y1651" s="199" t="str">
        <f t="shared" si="303"/>
        <v/>
      </c>
    </row>
    <row r="1652" spans="1:25" ht="34.5" customHeight="1" x14ac:dyDescent="0.25">
      <c r="A1652" s="197" t="str">
        <f t="shared" si="298"/>
        <v/>
      </c>
      <c r="B1652" s="198"/>
      <c r="C1652" s="198"/>
      <c r="D1652" s="197" t="str">
        <f t="shared" si="297"/>
        <v/>
      </c>
      <c r="E1652" s="198"/>
      <c r="F1652" s="197"/>
      <c r="G1652" s="197" t="str">
        <f t="shared" si="299"/>
        <v/>
      </c>
      <c r="H1652" s="197"/>
      <c r="I1652" s="197"/>
      <c r="J1652" s="197"/>
      <c r="K1652" s="197"/>
      <c r="L1652" s="197"/>
      <c r="M1652" s="197"/>
      <c r="N1652" s="199"/>
      <c r="O1652" s="199"/>
      <c r="P1652" s="199"/>
      <c r="Q1652" s="199"/>
      <c r="R1652" s="197"/>
      <c r="S1652" s="197"/>
      <c r="T1652" s="197"/>
      <c r="U1652" s="197"/>
      <c r="V1652" s="199" t="str">
        <f t="shared" si="300"/>
        <v/>
      </c>
      <c r="W1652" s="199" t="str">
        <f t="shared" si="301"/>
        <v/>
      </c>
      <c r="X1652" s="199" t="str">
        <f t="shared" si="302"/>
        <v/>
      </c>
      <c r="Y1652" s="199" t="str">
        <f t="shared" si="303"/>
        <v/>
      </c>
    </row>
    <row r="1653" spans="1:25" ht="34.5" customHeight="1" x14ac:dyDescent="0.25">
      <c r="A1653" s="197" t="str">
        <f t="shared" si="298"/>
        <v/>
      </c>
      <c r="B1653" s="198"/>
      <c r="C1653" s="198"/>
      <c r="D1653" s="197" t="str">
        <f t="shared" si="297"/>
        <v/>
      </c>
      <c r="E1653" s="198"/>
      <c r="F1653" s="197"/>
      <c r="G1653" s="197" t="str">
        <f t="shared" si="299"/>
        <v/>
      </c>
      <c r="H1653" s="197"/>
      <c r="I1653" s="197"/>
      <c r="J1653" s="197"/>
      <c r="K1653" s="197"/>
      <c r="L1653" s="197"/>
      <c r="M1653" s="197"/>
      <c r="N1653" s="199"/>
      <c r="O1653" s="199"/>
      <c r="P1653" s="199"/>
      <c r="Q1653" s="199"/>
      <c r="R1653" s="197"/>
      <c r="S1653" s="197"/>
      <c r="T1653" s="197"/>
      <c r="U1653" s="197"/>
      <c r="V1653" s="199" t="str">
        <f t="shared" si="300"/>
        <v/>
      </c>
      <c r="W1653" s="199" t="str">
        <f t="shared" si="301"/>
        <v/>
      </c>
      <c r="X1653" s="199" t="str">
        <f t="shared" si="302"/>
        <v/>
      </c>
      <c r="Y1653" s="199" t="str">
        <f t="shared" si="303"/>
        <v/>
      </c>
    </row>
    <row r="1654" spans="1:25" ht="34.5" customHeight="1" x14ac:dyDescent="0.25">
      <c r="A1654" s="197" t="str">
        <f t="shared" si="298"/>
        <v/>
      </c>
      <c r="B1654" s="198"/>
      <c r="C1654" s="198"/>
      <c r="D1654" s="197" t="str">
        <f t="shared" si="297"/>
        <v/>
      </c>
      <c r="E1654" s="198"/>
      <c r="F1654" s="197"/>
      <c r="G1654" s="197" t="str">
        <f t="shared" si="299"/>
        <v/>
      </c>
      <c r="H1654" s="197"/>
      <c r="I1654" s="197"/>
      <c r="J1654" s="197"/>
      <c r="K1654" s="197"/>
      <c r="L1654" s="197"/>
      <c r="M1654" s="197"/>
      <c r="N1654" s="199"/>
      <c r="O1654" s="199"/>
      <c r="P1654" s="199"/>
      <c r="Q1654" s="199"/>
      <c r="R1654" s="197"/>
      <c r="S1654" s="197"/>
      <c r="T1654" s="197"/>
      <c r="U1654" s="197"/>
      <c r="V1654" s="199" t="str">
        <f t="shared" si="300"/>
        <v/>
      </c>
      <c r="W1654" s="199" t="str">
        <f t="shared" si="301"/>
        <v/>
      </c>
      <c r="X1654" s="199" t="str">
        <f t="shared" si="302"/>
        <v/>
      </c>
      <c r="Y1654" s="199" t="str">
        <f t="shared" si="303"/>
        <v/>
      </c>
    </row>
    <row r="1655" spans="1:25" ht="34.5" customHeight="1" x14ac:dyDescent="0.25">
      <c r="A1655" s="197" t="str">
        <f t="shared" si="298"/>
        <v/>
      </c>
      <c r="B1655" s="198"/>
      <c r="C1655" s="198"/>
      <c r="D1655" s="197" t="str">
        <f t="shared" si="297"/>
        <v/>
      </c>
      <c r="E1655" s="198"/>
      <c r="F1655" s="197"/>
      <c r="G1655" s="197" t="str">
        <f t="shared" si="299"/>
        <v/>
      </c>
      <c r="H1655" s="197"/>
      <c r="I1655" s="197"/>
      <c r="J1655" s="197"/>
      <c r="K1655" s="197"/>
      <c r="L1655" s="197"/>
      <c r="M1655" s="197"/>
      <c r="N1655" s="199"/>
      <c r="O1655" s="199"/>
      <c r="P1655" s="199"/>
      <c r="Q1655" s="199"/>
      <c r="R1655" s="197"/>
      <c r="S1655" s="197"/>
      <c r="T1655" s="197"/>
      <c r="U1655" s="197"/>
      <c r="V1655" s="199" t="str">
        <f t="shared" si="300"/>
        <v/>
      </c>
      <c r="W1655" s="199" t="str">
        <f t="shared" si="301"/>
        <v/>
      </c>
      <c r="X1655" s="199" t="str">
        <f t="shared" si="302"/>
        <v/>
      </c>
      <c r="Y1655" s="199" t="str">
        <f t="shared" si="303"/>
        <v/>
      </c>
    </row>
    <row r="1656" spans="1:25" ht="34.5" customHeight="1" x14ac:dyDescent="0.25">
      <c r="A1656" s="197" t="str">
        <f t="shared" si="298"/>
        <v/>
      </c>
      <c r="B1656" s="198"/>
      <c r="C1656" s="198"/>
      <c r="D1656" s="197" t="str">
        <f t="shared" si="297"/>
        <v/>
      </c>
      <c r="E1656" s="198"/>
      <c r="F1656" s="197"/>
      <c r="G1656" s="197" t="str">
        <f t="shared" si="299"/>
        <v/>
      </c>
      <c r="H1656" s="197"/>
      <c r="I1656" s="197"/>
      <c r="J1656" s="197"/>
      <c r="K1656" s="197"/>
      <c r="L1656" s="197"/>
      <c r="M1656" s="197"/>
      <c r="N1656" s="199"/>
      <c r="O1656" s="199"/>
      <c r="P1656" s="199"/>
      <c r="Q1656" s="199"/>
      <c r="R1656" s="197"/>
      <c r="S1656" s="197"/>
      <c r="T1656" s="197"/>
      <c r="U1656" s="197"/>
      <c r="V1656" s="199" t="str">
        <f t="shared" si="300"/>
        <v/>
      </c>
      <c r="W1656" s="199" t="str">
        <f t="shared" si="301"/>
        <v/>
      </c>
      <c r="X1656" s="199" t="str">
        <f t="shared" si="302"/>
        <v/>
      </c>
      <c r="Y1656" s="199" t="str">
        <f t="shared" si="303"/>
        <v/>
      </c>
    </row>
    <row r="1657" spans="1:25" ht="34.5" customHeight="1" x14ac:dyDescent="0.25">
      <c r="A1657" s="197" t="str">
        <f t="shared" si="298"/>
        <v/>
      </c>
      <c r="B1657" s="198"/>
      <c r="C1657" s="198"/>
      <c r="D1657" s="197" t="str">
        <f t="shared" si="297"/>
        <v/>
      </c>
      <c r="E1657" s="198"/>
      <c r="F1657" s="197"/>
      <c r="G1657" s="197" t="str">
        <f t="shared" si="299"/>
        <v/>
      </c>
      <c r="H1657" s="197"/>
      <c r="I1657" s="197"/>
      <c r="J1657" s="197"/>
      <c r="K1657" s="197"/>
      <c r="L1657" s="197"/>
      <c r="M1657" s="197"/>
      <c r="N1657" s="199"/>
      <c r="O1657" s="199"/>
      <c r="P1657" s="199"/>
      <c r="Q1657" s="199"/>
      <c r="R1657" s="197"/>
      <c r="S1657" s="197"/>
      <c r="T1657" s="197"/>
      <c r="U1657" s="197"/>
      <c r="V1657" s="199" t="str">
        <f t="shared" si="300"/>
        <v/>
      </c>
      <c r="W1657" s="199" t="str">
        <f t="shared" si="301"/>
        <v/>
      </c>
      <c r="X1657" s="199" t="str">
        <f t="shared" si="302"/>
        <v/>
      </c>
      <c r="Y1657" s="199" t="str">
        <f t="shared" si="303"/>
        <v/>
      </c>
    </row>
    <row r="1658" spans="1:25" ht="34.5" customHeight="1" x14ac:dyDescent="0.25">
      <c r="A1658" s="197" t="str">
        <f t="shared" si="298"/>
        <v/>
      </c>
      <c r="B1658" s="198"/>
      <c r="C1658" s="198"/>
      <c r="D1658" s="197" t="str">
        <f t="shared" si="297"/>
        <v/>
      </c>
      <c r="E1658" s="198"/>
      <c r="F1658" s="197"/>
      <c r="G1658" s="197" t="str">
        <f t="shared" si="299"/>
        <v/>
      </c>
      <c r="H1658" s="197"/>
      <c r="I1658" s="197"/>
      <c r="J1658" s="197"/>
      <c r="K1658" s="197"/>
      <c r="L1658" s="197"/>
      <c r="M1658" s="197"/>
      <c r="N1658" s="199"/>
      <c r="O1658" s="199"/>
      <c r="P1658" s="199"/>
      <c r="Q1658" s="199"/>
      <c r="R1658" s="197"/>
      <c r="S1658" s="197"/>
      <c r="T1658" s="197"/>
      <c r="U1658" s="197"/>
      <c r="V1658" s="199" t="str">
        <f t="shared" si="300"/>
        <v/>
      </c>
      <c r="W1658" s="199" t="str">
        <f t="shared" si="301"/>
        <v/>
      </c>
      <c r="X1658" s="199" t="str">
        <f t="shared" si="302"/>
        <v/>
      </c>
      <c r="Y1658" s="199" t="str">
        <f t="shared" si="303"/>
        <v/>
      </c>
    </row>
    <row r="1659" spans="1:25" ht="34.5" customHeight="1" x14ac:dyDescent="0.25">
      <c r="A1659" s="197" t="str">
        <f t="shared" si="298"/>
        <v/>
      </c>
      <c r="B1659" s="198"/>
      <c r="C1659" s="198"/>
      <c r="D1659" s="197" t="str">
        <f t="shared" si="297"/>
        <v/>
      </c>
      <c r="E1659" s="198"/>
      <c r="F1659" s="197"/>
      <c r="G1659" s="197" t="str">
        <f t="shared" si="299"/>
        <v/>
      </c>
      <c r="H1659" s="197"/>
      <c r="I1659" s="197"/>
      <c r="J1659" s="197"/>
      <c r="K1659" s="197"/>
      <c r="L1659" s="197"/>
      <c r="M1659" s="197"/>
      <c r="N1659" s="199"/>
      <c r="O1659" s="199"/>
      <c r="P1659" s="199"/>
      <c r="Q1659" s="199"/>
      <c r="R1659" s="197"/>
      <c r="S1659" s="197"/>
      <c r="T1659" s="197"/>
      <c r="U1659" s="197"/>
      <c r="V1659" s="199" t="str">
        <f t="shared" si="300"/>
        <v/>
      </c>
      <c r="W1659" s="199" t="str">
        <f t="shared" si="301"/>
        <v/>
      </c>
      <c r="X1659" s="199" t="str">
        <f t="shared" si="302"/>
        <v/>
      </c>
      <c r="Y1659" s="199" t="str">
        <f t="shared" si="303"/>
        <v/>
      </c>
    </row>
    <row r="1660" spans="1:25" ht="34.5" customHeight="1" x14ac:dyDescent="0.25">
      <c r="A1660" s="197" t="str">
        <f t="shared" si="298"/>
        <v/>
      </c>
      <c r="B1660" s="198"/>
      <c r="C1660" s="198"/>
      <c r="D1660" s="197" t="str">
        <f t="shared" si="297"/>
        <v/>
      </c>
      <c r="E1660" s="198"/>
      <c r="F1660" s="197"/>
      <c r="G1660" s="197" t="str">
        <f t="shared" si="299"/>
        <v/>
      </c>
      <c r="H1660" s="197"/>
      <c r="I1660" s="197"/>
      <c r="J1660" s="197"/>
      <c r="K1660" s="197"/>
      <c r="L1660" s="197"/>
      <c r="M1660" s="197"/>
      <c r="N1660" s="199"/>
      <c r="O1660" s="199"/>
      <c r="P1660" s="199"/>
      <c r="Q1660" s="199"/>
      <c r="R1660" s="197"/>
      <c r="S1660" s="197"/>
      <c r="T1660" s="197"/>
      <c r="U1660" s="197"/>
      <c r="V1660" s="199" t="str">
        <f t="shared" si="300"/>
        <v/>
      </c>
      <c r="W1660" s="199" t="str">
        <f t="shared" si="301"/>
        <v/>
      </c>
      <c r="X1660" s="199" t="str">
        <f t="shared" si="302"/>
        <v/>
      </c>
      <c r="Y1660" s="199" t="str">
        <f t="shared" si="303"/>
        <v/>
      </c>
    </row>
    <row r="1661" spans="1:25" ht="34.5" customHeight="1" x14ac:dyDescent="0.25">
      <c r="A1661" s="197" t="str">
        <f t="shared" si="298"/>
        <v/>
      </c>
      <c r="B1661" s="198"/>
      <c r="C1661" s="198"/>
      <c r="D1661" s="197" t="str">
        <f t="shared" si="297"/>
        <v/>
      </c>
      <c r="E1661" s="198"/>
      <c r="F1661" s="197"/>
      <c r="G1661" s="197" t="str">
        <f t="shared" si="299"/>
        <v/>
      </c>
      <c r="H1661" s="197"/>
      <c r="I1661" s="197"/>
      <c r="J1661" s="197"/>
      <c r="K1661" s="197"/>
      <c r="L1661" s="197"/>
      <c r="M1661" s="197"/>
      <c r="N1661" s="199"/>
      <c r="O1661" s="199"/>
      <c r="P1661" s="199"/>
      <c r="Q1661" s="199"/>
      <c r="R1661" s="197"/>
      <c r="S1661" s="197"/>
      <c r="T1661" s="197"/>
      <c r="U1661" s="197"/>
      <c r="V1661" s="199" t="str">
        <f t="shared" si="300"/>
        <v/>
      </c>
      <c r="W1661" s="199" t="str">
        <f t="shared" si="301"/>
        <v/>
      </c>
      <c r="X1661" s="199" t="str">
        <f t="shared" si="302"/>
        <v/>
      </c>
      <c r="Y1661" s="199" t="str">
        <f t="shared" si="303"/>
        <v/>
      </c>
    </row>
    <row r="1662" spans="1:25" ht="34.5" customHeight="1" x14ac:dyDescent="0.25">
      <c r="A1662" s="197" t="str">
        <f t="shared" si="298"/>
        <v/>
      </c>
      <c r="B1662" s="198"/>
      <c r="C1662" s="198"/>
      <c r="D1662" s="197" t="str">
        <f t="shared" si="297"/>
        <v/>
      </c>
      <c r="E1662" s="198"/>
      <c r="F1662" s="197"/>
      <c r="G1662" s="197" t="str">
        <f t="shared" si="299"/>
        <v/>
      </c>
      <c r="H1662" s="197"/>
      <c r="I1662" s="197"/>
      <c r="J1662" s="197"/>
      <c r="K1662" s="197"/>
      <c r="L1662" s="197"/>
      <c r="M1662" s="197"/>
      <c r="N1662" s="199"/>
      <c r="O1662" s="199"/>
      <c r="P1662" s="199"/>
      <c r="Q1662" s="199"/>
      <c r="R1662" s="197"/>
      <c r="S1662" s="197"/>
      <c r="T1662" s="197"/>
      <c r="U1662" s="197"/>
      <c r="V1662" s="199" t="str">
        <f t="shared" si="300"/>
        <v/>
      </c>
      <c r="W1662" s="199" t="str">
        <f t="shared" si="301"/>
        <v/>
      </c>
      <c r="X1662" s="199" t="str">
        <f t="shared" si="302"/>
        <v/>
      </c>
      <c r="Y1662" s="199" t="str">
        <f t="shared" si="303"/>
        <v/>
      </c>
    </row>
    <row r="1663" spans="1:25" ht="34.5" customHeight="1" x14ac:dyDescent="0.25">
      <c r="A1663" s="197" t="str">
        <f t="shared" si="298"/>
        <v/>
      </c>
      <c r="B1663" s="198"/>
      <c r="C1663" s="198"/>
      <c r="D1663" s="197" t="str">
        <f t="shared" si="297"/>
        <v/>
      </c>
      <c r="E1663" s="198"/>
      <c r="F1663" s="197"/>
      <c r="G1663" s="197" t="str">
        <f t="shared" si="299"/>
        <v/>
      </c>
      <c r="H1663" s="197"/>
      <c r="I1663" s="197"/>
      <c r="J1663" s="197"/>
      <c r="K1663" s="197"/>
      <c r="L1663" s="197"/>
      <c r="M1663" s="197"/>
      <c r="N1663" s="199"/>
      <c r="O1663" s="199"/>
      <c r="P1663" s="199"/>
      <c r="Q1663" s="199"/>
      <c r="R1663" s="197"/>
      <c r="S1663" s="197"/>
      <c r="T1663" s="197"/>
      <c r="U1663" s="197"/>
      <c r="V1663" s="199" t="str">
        <f t="shared" si="300"/>
        <v/>
      </c>
      <c r="W1663" s="199" t="str">
        <f t="shared" si="301"/>
        <v/>
      </c>
      <c r="X1663" s="199" t="str">
        <f t="shared" si="302"/>
        <v/>
      </c>
      <c r="Y1663" s="199" t="str">
        <f t="shared" si="303"/>
        <v/>
      </c>
    </row>
    <row r="1664" spans="1:25" ht="34.5" customHeight="1" x14ac:dyDescent="0.25">
      <c r="A1664" s="197" t="str">
        <f t="shared" si="298"/>
        <v/>
      </c>
      <c r="B1664" s="198"/>
      <c r="C1664" s="198"/>
      <c r="D1664" s="197" t="str">
        <f t="shared" si="297"/>
        <v/>
      </c>
      <c r="E1664" s="198"/>
      <c r="F1664" s="197"/>
      <c r="G1664" s="197" t="str">
        <f t="shared" si="299"/>
        <v/>
      </c>
      <c r="H1664" s="197"/>
      <c r="I1664" s="197"/>
      <c r="J1664" s="197"/>
      <c r="K1664" s="197"/>
      <c r="L1664" s="197"/>
      <c r="M1664" s="197"/>
      <c r="N1664" s="199"/>
      <c r="O1664" s="199"/>
      <c r="P1664" s="199"/>
      <c r="Q1664" s="199"/>
      <c r="R1664" s="197"/>
      <c r="S1664" s="197"/>
      <c r="T1664" s="197"/>
      <c r="U1664" s="197"/>
      <c r="V1664" s="199" t="str">
        <f t="shared" si="300"/>
        <v/>
      </c>
      <c r="W1664" s="199" t="str">
        <f t="shared" si="301"/>
        <v/>
      </c>
      <c r="X1664" s="199" t="str">
        <f t="shared" si="302"/>
        <v/>
      </c>
      <c r="Y1664" s="199" t="str">
        <f t="shared" si="303"/>
        <v/>
      </c>
    </row>
    <row r="1665" spans="1:25" ht="34.5" customHeight="1" x14ac:dyDescent="0.25">
      <c r="A1665" s="197" t="str">
        <f t="shared" si="298"/>
        <v/>
      </c>
      <c r="B1665" s="198"/>
      <c r="C1665" s="198"/>
      <c r="D1665" s="197" t="str">
        <f t="shared" si="297"/>
        <v/>
      </c>
      <c r="E1665" s="198"/>
      <c r="F1665" s="197"/>
      <c r="G1665" s="197" t="str">
        <f t="shared" si="299"/>
        <v/>
      </c>
      <c r="H1665" s="197"/>
      <c r="I1665" s="197"/>
      <c r="J1665" s="197"/>
      <c r="K1665" s="197"/>
      <c r="L1665" s="197"/>
      <c r="M1665" s="197"/>
      <c r="N1665" s="199"/>
      <c r="O1665" s="199"/>
      <c r="P1665" s="199"/>
      <c r="Q1665" s="199"/>
      <c r="R1665" s="197"/>
      <c r="S1665" s="197"/>
      <c r="T1665" s="197"/>
      <c r="U1665" s="197"/>
      <c r="V1665" s="199" t="str">
        <f t="shared" si="300"/>
        <v/>
      </c>
      <c r="W1665" s="199" t="str">
        <f t="shared" si="301"/>
        <v/>
      </c>
      <c r="X1665" s="199" t="str">
        <f t="shared" si="302"/>
        <v/>
      </c>
      <c r="Y1665" s="199" t="str">
        <f t="shared" si="303"/>
        <v/>
      </c>
    </row>
    <row r="1666" spans="1:25" ht="34.5" customHeight="1" x14ac:dyDescent="0.25">
      <c r="A1666" s="197" t="str">
        <f t="shared" si="298"/>
        <v/>
      </c>
      <c r="B1666" s="198"/>
      <c r="C1666" s="198"/>
      <c r="D1666" s="197" t="str">
        <f t="shared" si="297"/>
        <v/>
      </c>
      <c r="E1666" s="198"/>
      <c r="F1666" s="197"/>
      <c r="G1666" s="197" t="str">
        <f t="shared" si="299"/>
        <v/>
      </c>
      <c r="H1666" s="197"/>
      <c r="I1666" s="197"/>
      <c r="J1666" s="197"/>
      <c r="K1666" s="197"/>
      <c r="L1666" s="197"/>
      <c r="M1666" s="197"/>
      <c r="N1666" s="199"/>
      <c r="O1666" s="199"/>
      <c r="P1666" s="199"/>
      <c r="Q1666" s="199"/>
      <c r="R1666" s="197"/>
      <c r="S1666" s="197"/>
      <c r="T1666" s="197"/>
      <c r="U1666" s="197"/>
      <c r="V1666" s="199" t="str">
        <f t="shared" si="300"/>
        <v/>
      </c>
      <c r="W1666" s="199" t="str">
        <f t="shared" si="301"/>
        <v/>
      </c>
      <c r="X1666" s="199" t="str">
        <f t="shared" si="302"/>
        <v/>
      </c>
      <c r="Y1666" s="199" t="str">
        <f t="shared" si="303"/>
        <v/>
      </c>
    </row>
    <row r="1667" spans="1:25" ht="34.5" customHeight="1" x14ac:dyDescent="0.25">
      <c r="A1667" s="197" t="str">
        <f t="shared" si="298"/>
        <v/>
      </c>
      <c r="B1667" s="198"/>
      <c r="C1667" s="198"/>
      <c r="D1667" s="197" t="str">
        <f t="shared" si="297"/>
        <v/>
      </c>
      <c r="E1667" s="198"/>
      <c r="F1667" s="197"/>
      <c r="G1667" s="197" t="str">
        <f t="shared" si="299"/>
        <v/>
      </c>
      <c r="H1667" s="197"/>
      <c r="I1667" s="197"/>
      <c r="J1667" s="197"/>
      <c r="K1667" s="197"/>
      <c r="L1667" s="197"/>
      <c r="M1667" s="197"/>
      <c r="N1667" s="199"/>
      <c r="O1667" s="199"/>
      <c r="P1667" s="199"/>
      <c r="Q1667" s="199"/>
      <c r="R1667" s="197"/>
      <c r="S1667" s="197"/>
      <c r="T1667" s="197"/>
      <c r="U1667" s="197"/>
      <c r="V1667" s="199" t="str">
        <f t="shared" si="300"/>
        <v/>
      </c>
      <c r="W1667" s="199" t="str">
        <f t="shared" si="301"/>
        <v/>
      </c>
      <c r="X1667" s="199" t="str">
        <f t="shared" si="302"/>
        <v/>
      </c>
      <c r="Y1667" s="199" t="str">
        <f t="shared" si="303"/>
        <v/>
      </c>
    </row>
    <row r="1668" spans="1:25" ht="34.5" customHeight="1" x14ac:dyDescent="0.25">
      <c r="A1668" s="197" t="str">
        <f t="shared" si="298"/>
        <v/>
      </c>
      <c r="B1668" s="198"/>
      <c r="C1668" s="198"/>
      <c r="D1668" s="197" t="str">
        <f t="shared" si="297"/>
        <v/>
      </c>
      <c r="E1668" s="198"/>
      <c r="F1668" s="197"/>
      <c r="G1668" s="197" t="str">
        <f t="shared" si="299"/>
        <v/>
      </c>
      <c r="H1668" s="197"/>
      <c r="I1668" s="197"/>
      <c r="J1668" s="197"/>
      <c r="K1668" s="197"/>
      <c r="L1668" s="197"/>
      <c r="M1668" s="197"/>
      <c r="N1668" s="199"/>
      <c r="O1668" s="199"/>
      <c r="P1668" s="199"/>
      <c r="Q1668" s="199"/>
      <c r="R1668" s="197"/>
      <c r="S1668" s="197"/>
      <c r="T1668" s="197"/>
      <c r="U1668" s="197"/>
      <c r="V1668" s="199" t="str">
        <f t="shared" si="300"/>
        <v/>
      </c>
      <c r="W1668" s="199" t="str">
        <f t="shared" si="301"/>
        <v/>
      </c>
      <c r="X1668" s="199" t="str">
        <f t="shared" si="302"/>
        <v/>
      </c>
      <c r="Y1668" s="199" t="str">
        <f t="shared" si="303"/>
        <v/>
      </c>
    </row>
    <row r="1669" spans="1:25" ht="34.5" customHeight="1" x14ac:dyDescent="0.25">
      <c r="A1669" s="197" t="str">
        <f t="shared" si="298"/>
        <v/>
      </c>
      <c r="B1669" s="198"/>
      <c r="C1669" s="198"/>
      <c r="D1669" s="197" t="str">
        <f t="shared" ref="D1669:D1732" si="304">IF(E1669="","",WEEKNUM(E1669,21))</f>
        <v/>
      </c>
      <c r="E1669" s="198"/>
      <c r="F1669" s="197"/>
      <c r="G1669" s="197" t="str">
        <f t="shared" si="299"/>
        <v/>
      </c>
      <c r="H1669" s="197"/>
      <c r="I1669" s="197"/>
      <c r="J1669" s="197"/>
      <c r="K1669" s="197"/>
      <c r="L1669" s="197"/>
      <c r="M1669" s="197"/>
      <c r="N1669" s="199"/>
      <c r="O1669" s="199"/>
      <c r="P1669" s="199"/>
      <c r="Q1669" s="199"/>
      <c r="R1669" s="197"/>
      <c r="S1669" s="197"/>
      <c r="T1669" s="197"/>
      <c r="U1669" s="197"/>
      <c r="V1669" s="199" t="str">
        <f t="shared" si="300"/>
        <v/>
      </c>
      <c r="W1669" s="199" t="str">
        <f t="shared" si="301"/>
        <v/>
      </c>
      <c r="X1669" s="199" t="str">
        <f t="shared" si="302"/>
        <v/>
      </c>
      <c r="Y1669" s="199" t="str">
        <f t="shared" si="303"/>
        <v/>
      </c>
    </row>
    <row r="1670" spans="1:25" ht="34.5" customHeight="1" x14ac:dyDescent="0.25">
      <c r="A1670" s="197" t="str">
        <f t="shared" si="298"/>
        <v/>
      </c>
      <c r="B1670" s="198"/>
      <c r="C1670" s="198"/>
      <c r="D1670" s="197" t="str">
        <f t="shared" si="304"/>
        <v/>
      </c>
      <c r="E1670" s="198"/>
      <c r="F1670" s="197"/>
      <c r="G1670" s="197" t="str">
        <f t="shared" si="299"/>
        <v/>
      </c>
      <c r="H1670" s="197"/>
      <c r="I1670" s="197"/>
      <c r="J1670" s="197"/>
      <c r="K1670" s="197"/>
      <c r="L1670" s="197"/>
      <c r="M1670" s="197"/>
      <c r="N1670" s="199"/>
      <c r="O1670" s="199"/>
      <c r="P1670" s="199"/>
      <c r="Q1670" s="199"/>
      <c r="R1670" s="197"/>
      <c r="S1670" s="197"/>
      <c r="T1670" s="197"/>
      <c r="U1670" s="197"/>
      <c r="V1670" s="199" t="str">
        <f t="shared" si="300"/>
        <v/>
      </c>
      <c r="W1670" s="199" t="str">
        <f t="shared" si="301"/>
        <v/>
      </c>
      <c r="X1670" s="199" t="str">
        <f t="shared" si="302"/>
        <v/>
      </c>
      <c r="Y1670" s="199" t="str">
        <f t="shared" si="303"/>
        <v/>
      </c>
    </row>
    <row r="1671" spans="1:25" ht="34.5" customHeight="1" x14ac:dyDescent="0.25">
      <c r="A1671" s="197" t="str">
        <f t="shared" si="298"/>
        <v/>
      </c>
      <c r="B1671" s="198"/>
      <c r="C1671" s="198"/>
      <c r="D1671" s="197" t="str">
        <f t="shared" si="304"/>
        <v/>
      </c>
      <c r="E1671" s="198"/>
      <c r="F1671" s="197"/>
      <c r="G1671" s="197" t="str">
        <f t="shared" si="299"/>
        <v/>
      </c>
      <c r="H1671" s="197"/>
      <c r="I1671" s="197"/>
      <c r="J1671" s="197"/>
      <c r="K1671" s="197"/>
      <c r="L1671" s="197"/>
      <c r="M1671" s="197"/>
      <c r="N1671" s="199"/>
      <c r="O1671" s="199"/>
      <c r="P1671" s="199"/>
      <c r="Q1671" s="199"/>
      <c r="R1671" s="197"/>
      <c r="S1671" s="197"/>
      <c r="T1671" s="197"/>
      <c r="U1671" s="197"/>
      <c r="V1671" s="199" t="str">
        <f t="shared" si="300"/>
        <v/>
      </c>
      <c r="W1671" s="199" t="str">
        <f t="shared" si="301"/>
        <v/>
      </c>
      <c r="X1671" s="199" t="str">
        <f t="shared" si="302"/>
        <v/>
      </c>
      <c r="Y1671" s="199" t="str">
        <f t="shared" si="303"/>
        <v/>
      </c>
    </row>
    <row r="1672" spans="1:25" ht="34.5" customHeight="1" x14ac:dyDescent="0.25">
      <c r="A1672" s="197" t="str">
        <f t="shared" ref="A1672:A1735" si="305">IF(B1672="","",WEEKNUM(B1672,21))</f>
        <v/>
      </c>
      <c r="B1672" s="198"/>
      <c r="C1672" s="198"/>
      <c r="D1672" s="197" t="str">
        <f t="shared" si="304"/>
        <v/>
      </c>
      <c r="E1672" s="198"/>
      <c r="F1672" s="197"/>
      <c r="G1672" s="197" t="str">
        <f t="shared" si="299"/>
        <v/>
      </c>
      <c r="H1672" s="197"/>
      <c r="I1672" s="197"/>
      <c r="J1672" s="197"/>
      <c r="K1672" s="197"/>
      <c r="L1672" s="197"/>
      <c r="M1672" s="197"/>
      <c r="N1672" s="199"/>
      <c r="O1672" s="199"/>
      <c r="P1672" s="199"/>
      <c r="Q1672" s="199"/>
      <c r="R1672" s="197"/>
      <c r="S1672" s="197"/>
      <c r="T1672" s="197"/>
      <c r="U1672" s="197"/>
      <c r="V1672" s="199" t="str">
        <f t="shared" si="300"/>
        <v/>
      </c>
      <c r="W1672" s="199" t="str">
        <f t="shared" si="301"/>
        <v/>
      </c>
      <c r="X1672" s="199" t="str">
        <f t="shared" si="302"/>
        <v/>
      </c>
      <c r="Y1672" s="199" t="str">
        <f t="shared" si="303"/>
        <v/>
      </c>
    </row>
    <row r="1673" spans="1:25" ht="34.5" customHeight="1" x14ac:dyDescent="0.25">
      <c r="A1673" s="197" t="str">
        <f t="shared" si="305"/>
        <v/>
      </c>
      <c r="B1673" s="198"/>
      <c r="C1673" s="198"/>
      <c r="D1673" s="197" t="str">
        <f t="shared" si="304"/>
        <v/>
      </c>
      <c r="E1673" s="198"/>
      <c r="F1673" s="197"/>
      <c r="G1673" s="197" t="str">
        <f t="shared" si="299"/>
        <v/>
      </c>
      <c r="H1673" s="197"/>
      <c r="I1673" s="197"/>
      <c r="J1673" s="197"/>
      <c r="K1673" s="197"/>
      <c r="L1673" s="197"/>
      <c r="M1673" s="197"/>
      <c r="N1673" s="199"/>
      <c r="O1673" s="199"/>
      <c r="P1673" s="199"/>
      <c r="Q1673" s="199"/>
      <c r="R1673" s="197"/>
      <c r="S1673" s="197"/>
      <c r="T1673" s="197"/>
      <c r="U1673" s="197"/>
      <c r="V1673" s="199" t="str">
        <f t="shared" si="300"/>
        <v/>
      </c>
      <c r="W1673" s="199" t="str">
        <f t="shared" si="301"/>
        <v/>
      </c>
      <c r="X1673" s="199" t="str">
        <f t="shared" si="302"/>
        <v/>
      </c>
      <c r="Y1673" s="199" t="str">
        <f t="shared" si="303"/>
        <v/>
      </c>
    </row>
    <row r="1674" spans="1:25" ht="34.5" customHeight="1" x14ac:dyDescent="0.25">
      <c r="A1674" s="197" t="str">
        <f t="shared" si="305"/>
        <v/>
      </c>
      <c r="B1674" s="198"/>
      <c r="C1674" s="198"/>
      <c r="D1674" s="197" t="str">
        <f t="shared" si="304"/>
        <v/>
      </c>
      <c r="E1674" s="198"/>
      <c r="F1674" s="197"/>
      <c r="G1674" s="197" t="str">
        <f t="shared" si="299"/>
        <v/>
      </c>
      <c r="H1674" s="197"/>
      <c r="I1674" s="197"/>
      <c r="J1674" s="197"/>
      <c r="K1674" s="197"/>
      <c r="L1674" s="197"/>
      <c r="M1674" s="197"/>
      <c r="N1674" s="199"/>
      <c r="O1674" s="199"/>
      <c r="P1674" s="199"/>
      <c r="Q1674" s="199"/>
      <c r="R1674" s="197"/>
      <c r="S1674" s="197"/>
      <c r="T1674" s="197"/>
      <c r="U1674" s="197"/>
      <c r="V1674" s="199" t="str">
        <f t="shared" si="300"/>
        <v/>
      </c>
      <c r="W1674" s="199" t="str">
        <f t="shared" si="301"/>
        <v/>
      </c>
      <c r="X1674" s="199" t="str">
        <f t="shared" si="302"/>
        <v/>
      </c>
      <c r="Y1674" s="199" t="str">
        <f t="shared" si="303"/>
        <v/>
      </c>
    </row>
    <row r="1675" spans="1:25" ht="34.5" customHeight="1" x14ac:dyDescent="0.25">
      <c r="A1675" s="197" t="str">
        <f t="shared" si="305"/>
        <v/>
      </c>
      <c r="B1675" s="198"/>
      <c r="C1675" s="198"/>
      <c r="D1675" s="197" t="str">
        <f t="shared" si="304"/>
        <v/>
      </c>
      <c r="E1675" s="198"/>
      <c r="F1675" s="197"/>
      <c r="G1675" s="197" t="str">
        <f t="shared" si="299"/>
        <v/>
      </c>
      <c r="H1675" s="197"/>
      <c r="I1675" s="197"/>
      <c r="J1675" s="197"/>
      <c r="K1675" s="197"/>
      <c r="L1675" s="197"/>
      <c r="M1675" s="197"/>
      <c r="N1675" s="199"/>
      <c r="O1675" s="199"/>
      <c r="P1675" s="199"/>
      <c r="Q1675" s="199"/>
      <c r="R1675" s="197"/>
      <c r="S1675" s="197"/>
      <c r="T1675" s="197"/>
      <c r="U1675" s="197"/>
      <c r="V1675" s="199" t="str">
        <f t="shared" si="300"/>
        <v/>
      </c>
      <c r="W1675" s="199" t="str">
        <f t="shared" si="301"/>
        <v/>
      </c>
      <c r="X1675" s="199" t="str">
        <f t="shared" si="302"/>
        <v/>
      </c>
      <c r="Y1675" s="199" t="str">
        <f t="shared" si="303"/>
        <v/>
      </c>
    </row>
    <row r="1676" spans="1:25" ht="34.5" customHeight="1" x14ac:dyDescent="0.25">
      <c r="A1676" s="197" t="str">
        <f t="shared" si="305"/>
        <v/>
      </c>
      <c r="B1676" s="198"/>
      <c r="C1676" s="198"/>
      <c r="D1676" s="197" t="str">
        <f t="shared" si="304"/>
        <v/>
      </c>
      <c r="E1676" s="198"/>
      <c r="F1676" s="197"/>
      <c r="G1676" s="197" t="str">
        <f t="shared" si="299"/>
        <v/>
      </c>
      <c r="H1676" s="197"/>
      <c r="I1676" s="197"/>
      <c r="J1676" s="197"/>
      <c r="K1676" s="197"/>
      <c r="L1676" s="197"/>
      <c r="M1676" s="197"/>
      <c r="N1676" s="199"/>
      <c r="O1676" s="199"/>
      <c r="P1676" s="199"/>
      <c r="Q1676" s="199"/>
      <c r="R1676" s="197"/>
      <c r="S1676" s="197"/>
      <c r="T1676" s="197"/>
      <c r="U1676" s="197"/>
      <c r="V1676" s="199" t="str">
        <f t="shared" si="300"/>
        <v/>
      </c>
      <c r="W1676" s="199" t="str">
        <f t="shared" si="301"/>
        <v/>
      </c>
      <c r="X1676" s="199" t="str">
        <f t="shared" si="302"/>
        <v/>
      </c>
      <c r="Y1676" s="199" t="str">
        <f t="shared" si="303"/>
        <v/>
      </c>
    </row>
    <row r="1677" spans="1:25" ht="34.5" customHeight="1" x14ac:dyDescent="0.25">
      <c r="A1677" s="197" t="str">
        <f t="shared" si="305"/>
        <v/>
      </c>
      <c r="B1677" s="198"/>
      <c r="C1677" s="198"/>
      <c r="D1677" s="197" t="str">
        <f t="shared" si="304"/>
        <v/>
      </c>
      <c r="E1677" s="198"/>
      <c r="F1677" s="197"/>
      <c r="G1677" s="197" t="str">
        <f t="shared" si="299"/>
        <v/>
      </c>
      <c r="H1677" s="197"/>
      <c r="I1677" s="197"/>
      <c r="J1677" s="197"/>
      <c r="K1677" s="197"/>
      <c r="L1677" s="197"/>
      <c r="M1677" s="197"/>
      <c r="N1677" s="199"/>
      <c r="O1677" s="199"/>
      <c r="P1677" s="199"/>
      <c r="Q1677" s="199"/>
      <c r="R1677" s="197"/>
      <c r="S1677" s="197"/>
      <c r="T1677" s="197"/>
      <c r="U1677" s="197"/>
      <c r="V1677" s="199" t="str">
        <f t="shared" si="300"/>
        <v/>
      </c>
      <c r="W1677" s="199" t="str">
        <f t="shared" si="301"/>
        <v/>
      </c>
      <c r="X1677" s="199" t="str">
        <f t="shared" si="302"/>
        <v/>
      </c>
      <c r="Y1677" s="199" t="str">
        <f t="shared" si="303"/>
        <v/>
      </c>
    </row>
    <row r="1678" spans="1:25" ht="34.5" customHeight="1" x14ac:dyDescent="0.25">
      <c r="A1678" s="197" t="str">
        <f t="shared" si="305"/>
        <v/>
      </c>
      <c r="B1678" s="198"/>
      <c r="C1678" s="198"/>
      <c r="D1678" s="197" t="str">
        <f t="shared" si="304"/>
        <v/>
      </c>
      <c r="E1678" s="198"/>
      <c r="F1678" s="197"/>
      <c r="G1678" s="197" t="str">
        <f t="shared" si="299"/>
        <v/>
      </c>
      <c r="H1678" s="197"/>
      <c r="I1678" s="197"/>
      <c r="J1678" s="197"/>
      <c r="K1678" s="197"/>
      <c r="L1678" s="197"/>
      <c r="M1678" s="197"/>
      <c r="N1678" s="199"/>
      <c r="O1678" s="199"/>
      <c r="P1678" s="199"/>
      <c r="Q1678" s="199"/>
      <c r="R1678" s="197"/>
      <c r="S1678" s="197"/>
      <c r="T1678" s="197"/>
      <c r="U1678" s="197"/>
      <c r="V1678" s="199" t="str">
        <f t="shared" si="300"/>
        <v/>
      </c>
      <c r="W1678" s="199" t="str">
        <f t="shared" si="301"/>
        <v/>
      </c>
      <c r="X1678" s="199" t="str">
        <f t="shared" si="302"/>
        <v/>
      </c>
      <c r="Y1678" s="199" t="str">
        <f t="shared" si="303"/>
        <v/>
      </c>
    </row>
    <row r="1679" spans="1:25" ht="34.5" customHeight="1" x14ac:dyDescent="0.25">
      <c r="A1679" s="197" t="str">
        <f t="shared" si="305"/>
        <v/>
      </c>
      <c r="B1679" s="198"/>
      <c r="C1679" s="198"/>
      <c r="D1679" s="197" t="str">
        <f t="shared" si="304"/>
        <v/>
      </c>
      <c r="E1679" s="198"/>
      <c r="F1679" s="197"/>
      <c r="G1679" s="197" t="str">
        <f t="shared" si="299"/>
        <v/>
      </c>
      <c r="H1679" s="197"/>
      <c r="I1679" s="197"/>
      <c r="J1679" s="197"/>
      <c r="K1679" s="197"/>
      <c r="L1679" s="197"/>
      <c r="M1679" s="197"/>
      <c r="N1679" s="199"/>
      <c r="O1679" s="199"/>
      <c r="P1679" s="199"/>
      <c r="Q1679" s="199"/>
      <c r="R1679" s="197"/>
      <c r="S1679" s="197"/>
      <c r="T1679" s="197"/>
      <c r="U1679" s="197"/>
      <c r="V1679" s="199" t="str">
        <f t="shared" si="300"/>
        <v/>
      </c>
      <c r="W1679" s="199" t="str">
        <f t="shared" si="301"/>
        <v/>
      </c>
      <c r="X1679" s="199" t="str">
        <f t="shared" si="302"/>
        <v/>
      </c>
      <c r="Y1679" s="199" t="str">
        <f t="shared" si="303"/>
        <v/>
      </c>
    </row>
    <row r="1680" spans="1:25" ht="34.5" customHeight="1" x14ac:dyDescent="0.25">
      <c r="A1680" s="197" t="str">
        <f t="shared" si="305"/>
        <v/>
      </c>
      <c r="B1680" s="198"/>
      <c r="C1680" s="198"/>
      <c r="D1680" s="197" t="str">
        <f t="shared" si="304"/>
        <v/>
      </c>
      <c r="E1680" s="198"/>
      <c r="F1680" s="197"/>
      <c r="G1680" s="197" t="str">
        <f t="shared" si="299"/>
        <v/>
      </c>
      <c r="H1680" s="197"/>
      <c r="I1680" s="197"/>
      <c r="J1680" s="197"/>
      <c r="K1680" s="197"/>
      <c r="L1680" s="197"/>
      <c r="M1680" s="197"/>
      <c r="N1680" s="199"/>
      <c r="O1680" s="199"/>
      <c r="P1680" s="199"/>
      <c r="Q1680" s="199"/>
      <c r="R1680" s="197"/>
      <c r="S1680" s="197"/>
      <c r="T1680" s="197"/>
      <c r="U1680" s="197"/>
      <c r="V1680" s="199" t="str">
        <f t="shared" si="300"/>
        <v/>
      </c>
      <c r="W1680" s="199" t="str">
        <f t="shared" si="301"/>
        <v/>
      </c>
      <c r="X1680" s="199" t="str">
        <f t="shared" si="302"/>
        <v/>
      </c>
      <c r="Y1680" s="199" t="str">
        <f t="shared" si="303"/>
        <v/>
      </c>
    </row>
    <row r="1681" spans="1:25" ht="34.5" customHeight="1" x14ac:dyDescent="0.25">
      <c r="A1681" s="197" t="str">
        <f t="shared" si="305"/>
        <v/>
      </c>
      <c r="B1681" s="198"/>
      <c r="C1681" s="198"/>
      <c r="D1681" s="197" t="str">
        <f t="shared" si="304"/>
        <v/>
      </c>
      <c r="E1681" s="198"/>
      <c r="F1681" s="197"/>
      <c r="G1681" s="197" t="str">
        <f t="shared" si="299"/>
        <v/>
      </c>
      <c r="H1681" s="197"/>
      <c r="I1681" s="197"/>
      <c r="J1681" s="197"/>
      <c r="K1681" s="197"/>
      <c r="L1681" s="197"/>
      <c r="M1681" s="197"/>
      <c r="N1681" s="199"/>
      <c r="O1681" s="199"/>
      <c r="P1681" s="199"/>
      <c r="Q1681" s="199"/>
      <c r="R1681" s="197"/>
      <c r="S1681" s="197"/>
      <c r="T1681" s="197"/>
      <c r="U1681" s="197"/>
      <c r="V1681" s="199" t="str">
        <f t="shared" si="300"/>
        <v/>
      </c>
      <c r="W1681" s="199" t="str">
        <f t="shared" si="301"/>
        <v/>
      </c>
      <c r="X1681" s="199" t="str">
        <f t="shared" si="302"/>
        <v/>
      </c>
      <c r="Y1681" s="199" t="str">
        <f t="shared" si="303"/>
        <v/>
      </c>
    </row>
    <row r="1682" spans="1:25" ht="34.5" customHeight="1" x14ac:dyDescent="0.25">
      <c r="A1682" s="197" t="str">
        <f t="shared" si="305"/>
        <v/>
      </c>
      <c r="B1682" s="198"/>
      <c r="C1682" s="198"/>
      <c r="D1682" s="197" t="str">
        <f t="shared" si="304"/>
        <v/>
      </c>
      <c r="E1682" s="198"/>
      <c r="F1682" s="197"/>
      <c r="G1682" s="197" t="str">
        <f t="shared" si="299"/>
        <v/>
      </c>
      <c r="H1682" s="197"/>
      <c r="I1682" s="197"/>
      <c r="J1682" s="197"/>
      <c r="K1682" s="197"/>
      <c r="L1682" s="197"/>
      <c r="M1682" s="197"/>
      <c r="N1682" s="199"/>
      <c r="O1682" s="199"/>
      <c r="P1682" s="199"/>
      <c r="Q1682" s="199"/>
      <c r="R1682" s="197"/>
      <c r="S1682" s="197"/>
      <c r="T1682" s="197"/>
      <c r="U1682" s="197"/>
      <c r="V1682" s="199" t="str">
        <f t="shared" si="300"/>
        <v/>
      </c>
      <c r="W1682" s="199" t="str">
        <f t="shared" si="301"/>
        <v/>
      </c>
      <c r="X1682" s="199" t="str">
        <f t="shared" si="302"/>
        <v/>
      </c>
      <c r="Y1682" s="199" t="str">
        <f t="shared" si="303"/>
        <v/>
      </c>
    </row>
    <row r="1683" spans="1:25" ht="34.5" customHeight="1" x14ac:dyDescent="0.25">
      <c r="A1683" s="197" t="str">
        <f t="shared" si="305"/>
        <v/>
      </c>
      <c r="B1683" s="198"/>
      <c r="C1683" s="198"/>
      <c r="D1683" s="197" t="str">
        <f t="shared" si="304"/>
        <v/>
      </c>
      <c r="E1683" s="198"/>
      <c r="F1683" s="197"/>
      <c r="G1683" s="197" t="str">
        <f t="shared" si="299"/>
        <v/>
      </c>
      <c r="H1683" s="197"/>
      <c r="I1683" s="197"/>
      <c r="J1683" s="197"/>
      <c r="K1683" s="197"/>
      <c r="L1683" s="197"/>
      <c r="M1683" s="197"/>
      <c r="N1683" s="199"/>
      <c r="O1683" s="199"/>
      <c r="P1683" s="199"/>
      <c r="Q1683" s="199"/>
      <c r="R1683" s="197"/>
      <c r="S1683" s="197"/>
      <c r="T1683" s="197"/>
      <c r="U1683" s="197"/>
      <c r="V1683" s="199" t="str">
        <f t="shared" si="300"/>
        <v/>
      </c>
      <c r="W1683" s="199" t="str">
        <f t="shared" si="301"/>
        <v/>
      </c>
      <c r="X1683" s="199" t="str">
        <f t="shared" si="302"/>
        <v/>
      </c>
      <c r="Y1683" s="199" t="str">
        <f t="shared" si="303"/>
        <v/>
      </c>
    </row>
    <row r="1684" spans="1:25" ht="34.5" customHeight="1" x14ac:dyDescent="0.25">
      <c r="A1684" s="197" t="str">
        <f t="shared" si="305"/>
        <v/>
      </c>
      <c r="B1684" s="198"/>
      <c r="C1684" s="198"/>
      <c r="D1684" s="197" t="str">
        <f t="shared" si="304"/>
        <v/>
      </c>
      <c r="E1684" s="198"/>
      <c r="F1684" s="197"/>
      <c r="G1684" s="197" t="str">
        <f t="shared" si="299"/>
        <v/>
      </c>
      <c r="H1684" s="197"/>
      <c r="I1684" s="197"/>
      <c r="J1684" s="197"/>
      <c r="K1684" s="197"/>
      <c r="L1684" s="197"/>
      <c r="M1684" s="197"/>
      <c r="N1684" s="199"/>
      <c r="O1684" s="199"/>
      <c r="P1684" s="199"/>
      <c r="Q1684" s="199"/>
      <c r="R1684" s="197"/>
      <c r="S1684" s="197"/>
      <c r="T1684" s="197"/>
      <c r="U1684" s="197"/>
      <c r="V1684" s="199" t="str">
        <f t="shared" si="300"/>
        <v/>
      </c>
      <c r="W1684" s="199" t="str">
        <f t="shared" si="301"/>
        <v/>
      </c>
      <c r="X1684" s="199" t="str">
        <f t="shared" si="302"/>
        <v/>
      </c>
      <c r="Y1684" s="199" t="str">
        <f t="shared" si="303"/>
        <v/>
      </c>
    </row>
    <row r="1685" spans="1:25" ht="34.5" customHeight="1" x14ac:dyDescent="0.25">
      <c r="A1685" s="197" t="str">
        <f t="shared" si="305"/>
        <v/>
      </c>
      <c r="B1685" s="198"/>
      <c r="C1685" s="198"/>
      <c r="D1685" s="197" t="str">
        <f t="shared" si="304"/>
        <v/>
      </c>
      <c r="E1685" s="198"/>
      <c r="F1685" s="197"/>
      <c r="G1685" s="197" t="str">
        <f t="shared" si="299"/>
        <v/>
      </c>
      <c r="H1685" s="197"/>
      <c r="I1685" s="197"/>
      <c r="J1685" s="197"/>
      <c r="K1685" s="197"/>
      <c r="L1685" s="197"/>
      <c r="M1685" s="197"/>
      <c r="N1685" s="199"/>
      <c r="O1685" s="199"/>
      <c r="P1685" s="199"/>
      <c r="Q1685" s="199"/>
      <c r="R1685" s="197"/>
      <c r="S1685" s="197"/>
      <c r="T1685" s="197"/>
      <c r="U1685" s="197"/>
      <c r="V1685" s="199" t="str">
        <f t="shared" si="300"/>
        <v/>
      </c>
      <c r="W1685" s="199" t="str">
        <f t="shared" si="301"/>
        <v/>
      </c>
      <c r="X1685" s="199" t="str">
        <f t="shared" si="302"/>
        <v/>
      </c>
      <c r="Y1685" s="199" t="str">
        <f t="shared" si="303"/>
        <v/>
      </c>
    </row>
    <row r="1686" spans="1:25" ht="34.5" customHeight="1" x14ac:dyDescent="0.25">
      <c r="A1686" s="197" t="str">
        <f t="shared" si="305"/>
        <v/>
      </c>
      <c r="B1686" s="198"/>
      <c r="C1686" s="198"/>
      <c r="D1686" s="197" t="str">
        <f t="shared" si="304"/>
        <v/>
      </c>
      <c r="E1686" s="198"/>
      <c r="F1686" s="197"/>
      <c r="G1686" s="197" t="str">
        <f t="shared" si="299"/>
        <v/>
      </c>
      <c r="H1686" s="197"/>
      <c r="I1686" s="197"/>
      <c r="J1686" s="197"/>
      <c r="K1686" s="197"/>
      <c r="L1686" s="197"/>
      <c r="M1686" s="197"/>
      <c r="N1686" s="199"/>
      <c r="O1686" s="199"/>
      <c r="P1686" s="199"/>
      <c r="Q1686" s="199"/>
      <c r="R1686" s="197"/>
      <c r="S1686" s="197"/>
      <c r="T1686" s="197"/>
      <c r="U1686" s="197"/>
      <c r="V1686" s="199" t="str">
        <f t="shared" si="300"/>
        <v/>
      </c>
      <c r="W1686" s="199" t="str">
        <f t="shared" si="301"/>
        <v/>
      </c>
      <c r="X1686" s="199" t="str">
        <f t="shared" si="302"/>
        <v/>
      </c>
      <c r="Y1686" s="199" t="str">
        <f t="shared" si="303"/>
        <v/>
      </c>
    </row>
    <row r="1687" spans="1:25" ht="34.5" customHeight="1" x14ac:dyDescent="0.25">
      <c r="A1687" s="197" t="str">
        <f t="shared" si="305"/>
        <v/>
      </c>
      <c r="B1687" s="198"/>
      <c r="C1687" s="198"/>
      <c r="D1687" s="197" t="str">
        <f t="shared" si="304"/>
        <v/>
      </c>
      <c r="E1687" s="198"/>
      <c r="F1687" s="197"/>
      <c r="G1687" s="197" t="str">
        <f t="shared" ref="G1687:G1750" si="306">IF(E1687="","",IF(E1687=B1685,"Ja","Nein"))</f>
        <v/>
      </c>
      <c r="H1687" s="197"/>
      <c r="I1687" s="197"/>
      <c r="J1687" s="197"/>
      <c r="K1687" s="197"/>
      <c r="L1687" s="197"/>
      <c r="M1687" s="197"/>
      <c r="N1687" s="199"/>
      <c r="O1687" s="199"/>
      <c r="P1687" s="199"/>
      <c r="Q1687" s="199"/>
      <c r="R1687" s="197"/>
      <c r="S1687" s="197"/>
      <c r="T1687" s="197"/>
      <c r="U1687" s="197"/>
      <c r="V1687" s="199" t="str">
        <f t="shared" si="300"/>
        <v/>
      </c>
      <c r="W1687" s="199" t="str">
        <f t="shared" si="301"/>
        <v/>
      </c>
      <c r="X1687" s="199" t="str">
        <f t="shared" si="302"/>
        <v/>
      </c>
      <c r="Y1687" s="199" t="str">
        <f t="shared" si="303"/>
        <v/>
      </c>
    </row>
    <row r="1688" spans="1:25" ht="34.5" customHeight="1" x14ac:dyDescent="0.25">
      <c r="A1688" s="197" t="str">
        <f t="shared" si="305"/>
        <v/>
      </c>
      <c r="B1688" s="198"/>
      <c r="C1688" s="198"/>
      <c r="D1688" s="197" t="str">
        <f t="shared" si="304"/>
        <v/>
      </c>
      <c r="E1688" s="198"/>
      <c r="F1688" s="197"/>
      <c r="G1688" s="197" t="str">
        <f t="shared" si="306"/>
        <v/>
      </c>
      <c r="H1688" s="197"/>
      <c r="I1688" s="197"/>
      <c r="J1688" s="197"/>
      <c r="K1688" s="197"/>
      <c r="L1688" s="197"/>
      <c r="M1688" s="197"/>
      <c r="N1688" s="199"/>
      <c r="O1688" s="199"/>
      <c r="P1688" s="199"/>
      <c r="Q1688" s="199"/>
      <c r="R1688" s="197"/>
      <c r="S1688" s="197"/>
      <c r="T1688" s="197"/>
      <c r="U1688" s="197"/>
      <c r="V1688" s="199" t="str">
        <f t="shared" si="300"/>
        <v/>
      </c>
      <c r="W1688" s="199" t="str">
        <f t="shared" si="301"/>
        <v/>
      </c>
      <c r="X1688" s="199" t="str">
        <f t="shared" si="302"/>
        <v/>
      </c>
      <c r="Y1688" s="199" t="str">
        <f t="shared" si="303"/>
        <v/>
      </c>
    </row>
    <row r="1689" spans="1:25" ht="34.5" customHeight="1" x14ac:dyDescent="0.25">
      <c r="A1689" s="197" t="str">
        <f t="shared" si="305"/>
        <v/>
      </c>
      <c r="B1689" s="198"/>
      <c r="C1689" s="198"/>
      <c r="D1689" s="197" t="str">
        <f t="shared" si="304"/>
        <v/>
      </c>
      <c r="E1689" s="198"/>
      <c r="F1689" s="197"/>
      <c r="G1689" s="197" t="str">
        <f t="shared" si="306"/>
        <v/>
      </c>
      <c r="H1689" s="197"/>
      <c r="I1689" s="197"/>
      <c r="J1689" s="197"/>
      <c r="K1689" s="197"/>
      <c r="L1689" s="197"/>
      <c r="M1689" s="197"/>
      <c r="N1689" s="199"/>
      <c r="O1689" s="199"/>
      <c r="P1689" s="199"/>
      <c r="Q1689" s="199"/>
      <c r="R1689" s="197"/>
      <c r="S1689" s="197"/>
      <c r="T1689" s="197"/>
      <c r="U1689" s="197"/>
      <c r="V1689" s="199" t="str">
        <f t="shared" si="300"/>
        <v/>
      </c>
      <c r="W1689" s="199" t="str">
        <f t="shared" si="301"/>
        <v/>
      </c>
      <c r="X1689" s="199" t="str">
        <f t="shared" si="302"/>
        <v/>
      </c>
      <c r="Y1689" s="199" t="str">
        <f t="shared" si="303"/>
        <v/>
      </c>
    </row>
    <row r="1690" spans="1:25" ht="34.5" customHeight="1" x14ac:dyDescent="0.25">
      <c r="A1690" s="197" t="str">
        <f t="shared" si="305"/>
        <v/>
      </c>
      <c r="B1690" s="198"/>
      <c r="C1690" s="198"/>
      <c r="D1690" s="197" t="str">
        <f t="shared" si="304"/>
        <v/>
      </c>
      <c r="E1690" s="198"/>
      <c r="F1690" s="197"/>
      <c r="G1690" s="197" t="str">
        <f t="shared" si="306"/>
        <v/>
      </c>
      <c r="H1690" s="197"/>
      <c r="I1690" s="197"/>
      <c r="J1690" s="197"/>
      <c r="K1690" s="197"/>
      <c r="L1690" s="197"/>
      <c r="M1690" s="197"/>
      <c r="N1690" s="199"/>
      <c r="O1690" s="199"/>
      <c r="P1690" s="199"/>
      <c r="Q1690" s="199"/>
      <c r="R1690" s="197"/>
      <c r="S1690" s="197"/>
      <c r="T1690" s="197"/>
      <c r="U1690" s="197"/>
      <c r="V1690" s="199" t="str">
        <f t="shared" si="300"/>
        <v/>
      </c>
      <c r="W1690" s="199" t="str">
        <f t="shared" si="301"/>
        <v/>
      </c>
      <c r="X1690" s="199" t="str">
        <f t="shared" si="302"/>
        <v/>
      </c>
      <c r="Y1690" s="199" t="str">
        <f t="shared" si="303"/>
        <v/>
      </c>
    </row>
    <row r="1691" spans="1:25" ht="34.5" customHeight="1" x14ac:dyDescent="0.25">
      <c r="A1691" s="197" t="str">
        <f t="shared" si="305"/>
        <v/>
      </c>
      <c r="B1691" s="198"/>
      <c r="C1691" s="198"/>
      <c r="D1691" s="197" t="str">
        <f t="shared" si="304"/>
        <v/>
      </c>
      <c r="E1691" s="198"/>
      <c r="F1691" s="197"/>
      <c r="G1691" s="197" t="str">
        <f t="shared" si="306"/>
        <v/>
      </c>
      <c r="H1691" s="197"/>
      <c r="I1691" s="197"/>
      <c r="J1691" s="197"/>
      <c r="K1691" s="197"/>
      <c r="L1691" s="197"/>
      <c r="M1691" s="197"/>
      <c r="N1691" s="199"/>
      <c r="O1691" s="199"/>
      <c r="P1691" s="199"/>
      <c r="Q1691" s="199"/>
      <c r="R1691" s="197"/>
      <c r="S1691" s="197"/>
      <c r="T1691" s="197"/>
      <c r="U1691" s="197"/>
      <c r="V1691" s="199" t="str">
        <f t="shared" si="300"/>
        <v/>
      </c>
      <c r="W1691" s="199" t="str">
        <f t="shared" si="301"/>
        <v/>
      </c>
      <c r="X1691" s="199" t="str">
        <f t="shared" si="302"/>
        <v/>
      </c>
      <c r="Y1691" s="199" t="str">
        <f t="shared" si="303"/>
        <v/>
      </c>
    </row>
    <row r="1692" spans="1:25" ht="34.5" customHeight="1" x14ac:dyDescent="0.25">
      <c r="A1692" s="197" t="str">
        <f t="shared" si="305"/>
        <v/>
      </c>
      <c r="B1692" s="198"/>
      <c r="C1692" s="198"/>
      <c r="D1692" s="197" t="str">
        <f t="shared" si="304"/>
        <v/>
      </c>
      <c r="E1692" s="198"/>
      <c r="F1692" s="197"/>
      <c r="G1692" s="197" t="str">
        <f t="shared" si="306"/>
        <v/>
      </c>
      <c r="H1692" s="197"/>
      <c r="I1692" s="197"/>
      <c r="J1692" s="197"/>
      <c r="K1692" s="197"/>
      <c r="L1692" s="197"/>
      <c r="M1692" s="197"/>
      <c r="N1692" s="199"/>
      <c r="O1692" s="199"/>
      <c r="P1692" s="199"/>
      <c r="Q1692" s="199"/>
      <c r="R1692" s="197"/>
      <c r="S1692" s="197"/>
      <c r="T1692" s="197"/>
      <c r="U1692" s="197"/>
      <c r="V1692" s="199" t="str">
        <f t="shared" si="300"/>
        <v/>
      </c>
      <c r="W1692" s="199" t="str">
        <f t="shared" si="301"/>
        <v/>
      </c>
      <c r="X1692" s="199" t="str">
        <f t="shared" si="302"/>
        <v/>
      </c>
      <c r="Y1692" s="199" t="str">
        <f t="shared" si="303"/>
        <v/>
      </c>
    </row>
    <row r="1693" spans="1:25" ht="34.5" customHeight="1" x14ac:dyDescent="0.25">
      <c r="A1693" s="197" t="str">
        <f t="shared" si="305"/>
        <v/>
      </c>
      <c r="B1693" s="198"/>
      <c r="C1693" s="198"/>
      <c r="D1693" s="197" t="str">
        <f t="shared" si="304"/>
        <v/>
      </c>
      <c r="E1693" s="198"/>
      <c r="F1693" s="197"/>
      <c r="G1693" s="197" t="str">
        <f t="shared" si="306"/>
        <v/>
      </c>
      <c r="H1693" s="197"/>
      <c r="I1693" s="197"/>
      <c r="J1693" s="197"/>
      <c r="K1693" s="197"/>
      <c r="L1693" s="197"/>
      <c r="M1693" s="197"/>
      <c r="N1693" s="199"/>
      <c r="O1693" s="199"/>
      <c r="P1693" s="199"/>
      <c r="Q1693" s="199"/>
      <c r="R1693" s="197"/>
      <c r="S1693" s="197"/>
      <c r="T1693" s="197"/>
      <c r="U1693" s="197"/>
      <c r="V1693" s="199" t="str">
        <f t="shared" si="300"/>
        <v/>
      </c>
      <c r="W1693" s="199" t="str">
        <f t="shared" si="301"/>
        <v/>
      </c>
      <c r="X1693" s="199" t="str">
        <f t="shared" si="302"/>
        <v/>
      </c>
      <c r="Y1693" s="199" t="str">
        <f t="shared" si="303"/>
        <v/>
      </c>
    </row>
    <row r="1694" spans="1:25" ht="34.5" customHeight="1" x14ac:dyDescent="0.25">
      <c r="A1694" s="197" t="str">
        <f t="shared" si="305"/>
        <v/>
      </c>
      <c r="B1694" s="198"/>
      <c r="C1694" s="198"/>
      <c r="D1694" s="197" t="str">
        <f t="shared" si="304"/>
        <v/>
      </c>
      <c r="E1694" s="198"/>
      <c r="F1694" s="197"/>
      <c r="G1694" s="197" t="str">
        <f t="shared" si="306"/>
        <v/>
      </c>
      <c r="H1694" s="197"/>
      <c r="I1694" s="197"/>
      <c r="J1694" s="197"/>
      <c r="K1694" s="197"/>
      <c r="L1694" s="197"/>
      <c r="M1694" s="197"/>
      <c r="N1694" s="199"/>
      <c r="O1694" s="199"/>
      <c r="P1694" s="199"/>
      <c r="Q1694" s="199"/>
      <c r="R1694" s="197"/>
      <c r="S1694" s="197"/>
      <c r="T1694" s="197"/>
      <c r="U1694" s="197"/>
      <c r="V1694" s="199" t="str">
        <f t="shared" si="300"/>
        <v/>
      </c>
      <c r="W1694" s="199" t="str">
        <f t="shared" si="301"/>
        <v/>
      </c>
      <c r="X1694" s="199" t="str">
        <f t="shared" si="302"/>
        <v/>
      </c>
      <c r="Y1694" s="199" t="str">
        <f t="shared" si="303"/>
        <v/>
      </c>
    </row>
    <row r="1695" spans="1:25" ht="34.5" customHeight="1" x14ac:dyDescent="0.25">
      <c r="A1695" s="197" t="str">
        <f t="shared" si="305"/>
        <v/>
      </c>
      <c r="B1695" s="198"/>
      <c r="C1695" s="198"/>
      <c r="D1695" s="197" t="str">
        <f t="shared" si="304"/>
        <v/>
      </c>
      <c r="E1695" s="198"/>
      <c r="F1695" s="197"/>
      <c r="G1695" s="197" t="str">
        <f t="shared" si="306"/>
        <v/>
      </c>
      <c r="H1695" s="197"/>
      <c r="I1695" s="197"/>
      <c r="J1695" s="197"/>
      <c r="K1695" s="197"/>
      <c r="L1695" s="197"/>
      <c r="M1695" s="197"/>
      <c r="N1695" s="199"/>
      <c r="O1695" s="199"/>
      <c r="P1695" s="199"/>
      <c r="Q1695" s="199"/>
      <c r="R1695" s="197"/>
      <c r="S1695" s="197"/>
      <c r="T1695" s="197"/>
      <c r="U1695" s="197"/>
      <c r="V1695" s="199" t="str">
        <f t="shared" si="300"/>
        <v/>
      </c>
      <c r="W1695" s="199" t="str">
        <f t="shared" si="301"/>
        <v/>
      </c>
      <c r="X1695" s="199" t="str">
        <f t="shared" si="302"/>
        <v/>
      </c>
      <c r="Y1695" s="199" t="str">
        <f t="shared" si="303"/>
        <v/>
      </c>
    </row>
    <row r="1696" spans="1:25" ht="34.5" customHeight="1" x14ac:dyDescent="0.25">
      <c r="A1696" s="197" t="str">
        <f t="shared" si="305"/>
        <v/>
      </c>
      <c r="B1696" s="198"/>
      <c r="C1696" s="198"/>
      <c r="D1696" s="197" t="str">
        <f t="shared" si="304"/>
        <v/>
      </c>
      <c r="E1696" s="198"/>
      <c r="F1696" s="197"/>
      <c r="G1696" s="197" t="str">
        <f t="shared" si="306"/>
        <v/>
      </c>
      <c r="H1696" s="197"/>
      <c r="I1696" s="197"/>
      <c r="J1696" s="197"/>
      <c r="K1696" s="197"/>
      <c r="L1696" s="197"/>
      <c r="M1696" s="197"/>
      <c r="N1696" s="199"/>
      <c r="O1696" s="199"/>
      <c r="P1696" s="199"/>
      <c r="Q1696" s="199"/>
      <c r="R1696" s="197"/>
      <c r="S1696" s="197"/>
      <c r="T1696" s="197"/>
      <c r="U1696" s="197"/>
      <c r="V1696" s="199" t="str">
        <f t="shared" si="300"/>
        <v/>
      </c>
      <c r="W1696" s="199" t="str">
        <f t="shared" si="301"/>
        <v/>
      </c>
      <c r="X1696" s="199" t="str">
        <f t="shared" si="302"/>
        <v/>
      </c>
      <c r="Y1696" s="199" t="str">
        <f t="shared" si="303"/>
        <v/>
      </c>
    </row>
    <row r="1697" spans="1:25" ht="34.5" customHeight="1" x14ac:dyDescent="0.25">
      <c r="A1697" s="197" t="str">
        <f t="shared" si="305"/>
        <v/>
      </c>
      <c r="B1697" s="198"/>
      <c r="C1697" s="198"/>
      <c r="D1697" s="197" t="str">
        <f t="shared" si="304"/>
        <v/>
      </c>
      <c r="E1697" s="198"/>
      <c r="F1697" s="197"/>
      <c r="G1697" s="197" t="str">
        <f t="shared" si="306"/>
        <v/>
      </c>
      <c r="H1697" s="197"/>
      <c r="I1697" s="197"/>
      <c r="J1697" s="197"/>
      <c r="K1697" s="197"/>
      <c r="L1697" s="197"/>
      <c r="M1697" s="197"/>
      <c r="N1697" s="199"/>
      <c r="O1697" s="199"/>
      <c r="P1697" s="199"/>
      <c r="Q1697" s="199"/>
      <c r="R1697" s="197"/>
      <c r="S1697" s="197"/>
      <c r="T1697" s="197"/>
      <c r="U1697" s="197"/>
      <c r="V1697" s="199" t="str">
        <f t="shared" si="300"/>
        <v/>
      </c>
      <c r="W1697" s="199" t="str">
        <f t="shared" si="301"/>
        <v/>
      </c>
      <c r="X1697" s="199" t="str">
        <f t="shared" si="302"/>
        <v/>
      </c>
      <c r="Y1697" s="199" t="str">
        <f t="shared" si="303"/>
        <v/>
      </c>
    </row>
    <row r="1698" spans="1:25" ht="34.5" customHeight="1" x14ac:dyDescent="0.25">
      <c r="A1698" s="197" t="str">
        <f t="shared" si="305"/>
        <v/>
      </c>
      <c r="B1698" s="198"/>
      <c r="C1698" s="198"/>
      <c r="D1698" s="197" t="str">
        <f t="shared" si="304"/>
        <v/>
      </c>
      <c r="E1698" s="198"/>
      <c r="F1698" s="197"/>
      <c r="G1698" s="197" t="str">
        <f t="shared" si="306"/>
        <v/>
      </c>
      <c r="H1698" s="197"/>
      <c r="I1698" s="197"/>
      <c r="J1698" s="197"/>
      <c r="K1698" s="197"/>
      <c r="L1698" s="197"/>
      <c r="M1698" s="197"/>
      <c r="N1698" s="199"/>
      <c r="O1698" s="199"/>
      <c r="P1698" s="199"/>
      <c r="Q1698" s="199"/>
      <c r="R1698" s="197"/>
      <c r="S1698" s="197"/>
      <c r="T1698" s="197"/>
      <c r="U1698" s="197"/>
      <c r="V1698" s="199" t="str">
        <f t="shared" ref="V1698:V1761" si="307">IF(N1698="","",IF(O1698="","",O1698-N1698))</f>
        <v/>
      </c>
      <c r="W1698" s="199" t="str">
        <f t="shared" ref="W1698:W1761" si="308">IF(O1698="","",IF(P1698="","",P1698-O1698))</f>
        <v/>
      </c>
      <c r="X1698" s="199" t="str">
        <f t="shared" si="302"/>
        <v/>
      </c>
      <c r="Y1698" s="199" t="str">
        <f t="shared" si="303"/>
        <v/>
      </c>
    </row>
    <row r="1699" spans="1:25" ht="34.5" customHeight="1" x14ac:dyDescent="0.25">
      <c r="A1699" s="197" t="str">
        <f t="shared" si="305"/>
        <v/>
      </c>
      <c r="B1699" s="198"/>
      <c r="C1699" s="198"/>
      <c r="D1699" s="197" t="str">
        <f t="shared" si="304"/>
        <v/>
      </c>
      <c r="E1699" s="198"/>
      <c r="F1699" s="197"/>
      <c r="G1699" s="197" t="str">
        <f t="shared" si="306"/>
        <v/>
      </c>
      <c r="H1699" s="197"/>
      <c r="I1699" s="197"/>
      <c r="J1699" s="197"/>
      <c r="K1699" s="197"/>
      <c r="L1699" s="197"/>
      <c r="M1699" s="197"/>
      <c r="N1699" s="199"/>
      <c r="O1699" s="199"/>
      <c r="P1699" s="199"/>
      <c r="Q1699" s="199"/>
      <c r="R1699" s="197"/>
      <c r="S1699" s="197"/>
      <c r="T1699" s="197"/>
      <c r="U1699" s="197"/>
      <c r="V1699" s="199" t="str">
        <f t="shared" si="307"/>
        <v/>
      </c>
      <c r="W1699" s="199" t="str">
        <f t="shared" si="308"/>
        <v/>
      </c>
      <c r="X1699" s="199" t="str">
        <f t="shared" ref="X1699:X1762" si="309">IF(P1699="","",IF(N1699="","",P1699-N1699))</f>
        <v/>
      </c>
      <c r="Y1699" s="199" t="str">
        <f t="shared" ref="Y1699:Y1762" si="310">IF(N1699="","",IF(Q1699="","",Q1699-N1699))</f>
        <v/>
      </c>
    </row>
    <row r="1700" spans="1:25" ht="34.5" customHeight="1" x14ac:dyDescent="0.25">
      <c r="A1700" s="197" t="str">
        <f t="shared" si="305"/>
        <v/>
      </c>
      <c r="B1700" s="198"/>
      <c r="C1700" s="198"/>
      <c r="D1700" s="197" t="str">
        <f t="shared" si="304"/>
        <v/>
      </c>
      <c r="E1700" s="198"/>
      <c r="F1700" s="197"/>
      <c r="G1700" s="197" t="str">
        <f t="shared" si="306"/>
        <v/>
      </c>
      <c r="H1700" s="197"/>
      <c r="I1700" s="197"/>
      <c r="J1700" s="197"/>
      <c r="K1700" s="197"/>
      <c r="L1700" s="197"/>
      <c r="M1700" s="197"/>
      <c r="N1700" s="199"/>
      <c r="O1700" s="199"/>
      <c r="P1700" s="199"/>
      <c r="Q1700" s="199"/>
      <c r="R1700" s="197"/>
      <c r="S1700" s="197"/>
      <c r="T1700" s="197"/>
      <c r="U1700" s="197"/>
      <c r="V1700" s="199" t="str">
        <f t="shared" si="307"/>
        <v/>
      </c>
      <c r="W1700" s="199" t="str">
        <f t="shared" si="308"/>
        <v/>
      </c>
      <c r="X1700" s="199" t="str">
        <f t="shared" si="309"/>
        <v/>
      </c>
      <c r="Y1700" s="199" t="str">
        <f t="shared" si="310"/>
        <v/>
      </c>
    </row>
    <row r="1701" spans="1:25" ht="34.5" customHeight="1" x14ac:dyDescent="0.25">
      <c r="A1701" s="197" t="str">
        <f t="shared" si="305"/>
        <v/>
      </c>
      <c r="B1701" s="198"/>
      <c r="C1701" s="198"/>
      <c r="D1701" s="197" t="str">
        <f t="shared" si="304"/>
        <v/>
      </c>
      <c r="E1701" s="198"/>
      <c r="F1701" s="197"/>
      <c r="G1701" s="197" t="str">
        <f t="shared" si="306"/>
        <v/>
      </c>
      <c r="H1701" s="197"/>
      <c r="I1701" s="197"/>
      <c r="J1701" s="197"/>
      <c r="K1701" s="197"/>
      <c r="L1701" s="197"/>
      <c r="M1701" s="197"/>
      <c r="N1701" s="199"/>
      <c r="O1701" s="199"/>
      <c r="P1701" s="199"/>
      <c r="Q1701" s="199"/>
      <c r="R1701" s="197"/>
      <c r="S1701" s="197"/>
      <c r="T1701" s="197"/>
      <c r="U1701" s="197"/>
      <c r="V1701" s="199" t="str">
        <f t="shared" si="307"/>
        <v/>
      </c>
      <c r="W1701" s="199" t="str">
        <f t="shared" si="308"/>
        <v/>
      </c>
      <c r="X1701" s="199" t="str">
        <f t="shared" si="309"/>
        <v/>
      </c>
      <c r="Y1701" s="199" t="str">
        <f t="shared" si="310"/>
        <v/>
      </c>
    </row>
    <row r="1702" spans="1:25" ht="34.5" customHeight="1" x14ac:dyDescent="0.25">
      <c r="A1702" s="197" t="str">
        <f t="shared" si="305"/>
        <v/>
      </c>
      <c r="B1702" s="198"/>
      <c r="C1702" s="198"/>
      <c r="D1702" s="197" t="str">
        <f t="shared" si="304"/>
        <v/>
      </c>
      <c r="E1702" s="198"/>
      <c r="F1702" s="197"/>
      <c r="G1702" s="197" t="str">
        <f t="shared" si="306"/>
        <v/>
      </c>
      <c r="H1702" s="197"/>
      <c r="I1702" s="197"/>
      <c r="J1702" s="197"/>
      <c r="K1702" s="197"/>
      <c r="L1702" s="197"/>
      <c r="M1702" s="197"/>
      <c r="N1702" s="199"/>
      <c r="O1702" s="199"/>
      <c r="P1702" s="199"/>
      <c r="Q1702" s="199"/>
      <c r="R1702" s="197"/>
      <c r="S1702" s="197"/>
      <c r="T1702" s="197"/>
      <c r="U1702" s="197"/>
      <c r="V1702" s="199" t="str">
        <f t="shared" si="307"/>
        <v/>
      </c>
      <c r="W1702" s="199" t="str">
        <f t="shared" si="308"/>
        <v/>
      </c>
      <c r="X1702" s="199" t="str">
        <f t="shared" si="309"/>
        <v/>
      </c>
      <c r="Y1702" s="199" t="str">
        <f t="shared" si="310"/>
        <v/>
      </c>
    </row>
    <row r="1703" spans="1:25" ht="34.5" customHeight="1" x14ac:dyDescent="0.25">
      <c r="A1703" s="197" t="str">
        <f t="shared" si="305"/>
        <v/>
      </c>
      <c r="B1703" s="198"/>
      <c r="C1703" s="198"/>
      <c r="D1703" s="197" t="str">
        <f t="shared" si="304"/>
        <v/>
      </c>
      <c r="E1703" s="198"/>
      <c r="F1703" s="197"/>
      <c r="G1703" s="197" t="str">
        <f t="shared" si="306"/>
        <v/>
      </c>
      <c r="H1703" s="197"/>
      <c r="I1703" s="197"/>
      <c r="J1703" s="197"/>
      <c r="K1703" s="197"/>
      <c r="L1703" s="197"/>
      <c r="M1703" s="197"/>
      <c r="N1703" s="199"/>
      <c r="O1703" s="199"/>
      <c r="P1703" s="199"/>
      <c r="Q1703" s="199"/>
      <c r="R1703" s="197"/>
      <c r="S1703" s="197"/>
      <c r="T1703" s="197"/>
      <c r="U1703" s="197"/>
      <c r="V1703" s="199" t="str">
        <f t="shared" si="307"/>
        <v/>
      </c>
      <c r="W1703" s="199" t="str">
        <f t="shared" si="308"/>
        <v/>
      </c>
      <c r="X1703" s="199" t="str">
        <f t="shared" si="309"/>
        <v/>
      </c>
      <c r="Y1703" s="199" t="str">
        <f t="shared" si="310"/>
        <v/>
      </c>
    </row>
    <row r="1704" spans="1:25" ht="34.5" customHeight="1" x14ac:dyDescent="0.25">
      <c r="A1704" s="197" t="str">
        <f t="shared" si="305"/>
        <v/>
      </c>
      <c r="B1704" s="198"/>
      <c r="C1704" s="198"/>
      <c r="D1704" s="197" t="str">
        <f t="shared" si="304"/>
        <v/>
      </c>
      <c r="E1704" s="198"/>
      <c r="F1704" s="197"/>
      <c r="G1704" s="197" t="str">
        <f t="shared" si="306"/>
        <v/>
      </c>
      <c r="H1704" s="197"/>
      <c r="I1704" s="197"/>
      <c r="J1704" s="197"/>
      <c r="K1704" s="197"/>
      <c r="L1704" s="197"/>
      <c r="M1704" s="197"/>
      <c r="N1704" s="199"/>
      <c r="O1704" s="199"/>
      <c r="P1704" s="199"/>
      <c r="Q1704" s="199"/>
      <c r="R1704" s="197"/>
      <c r="S1704" s="197"/>
      <c r="T1704" s="197"/>
      <c r="U1704" s="197"/>
      <c r="V1704" s="199" t="str">
        <f t="shared" si="307"/>
        <v/>
      </c>
      <c r="W1704" s="199" t="str">
        <f t="shared" si="308"/>
        <v/>
      </c>
      <c r="X1704" s="199" t="str">
        <f t="shared" si="309"/>
        <v/>
      </c>
      <c r="Y1704" s="199" t="str">
        <f t="shared" si="310"/>
        <v/>
      </c>
    </row>
    <row r="1705" spans="1:25" ht="34.5" customHeight="1" x14ac:dyDescent="0.25">
      <c r="A1705" s="197" t="str">
        <f t="shared" si="305"/>
        <v/>
      </c>
      <c r="B1705" s="198"/>
      <c r="C1705" s="198"/>
      <c r="D1705" s="197" t="str">
        <f t="shared" si="304"/>
        <v/>
      </c>
      <c r="E1705" s="198"/>
      <c r="F1705" s="197"/>
      <c r="G1705" s="197" t="str">
        <f t="shared" si="306"/>
        <v/>
      </c>
      <c r="H1705" s="197"/>
      <c r="I1705" s="197"/>
      <c r="J1705" s="197"/>
      <c r="K1705" s="197"/>
      <c r="L1705" s="197"/>
      <c r="M1705" s="197"/>
      <c r="N1705" s="199"/>
      <c r="O1705" s="199"/>
      <c r="P1705" s="199"/>
      <c r="Q1705" s="199"/>
      <c r="R1705" s="197"/>
      <c r="S1705" s="197"/>
      <c r="T1705" s="197"/>
      <c r="U1705" s="197"/>
      <c r="V1705" s="199" t="str">
        <f t="shared" si="307"/>
        <v/>
      </c>
      <c r="W1705" s="199" t="str">
        <f t="shared" si="308"/>
        <v/>
      </c>
      <c r="X1705" s="199" t="str">
        <f t="shared" si="309"/>
        <v/>
      </c>
      <c r="Y1705" s="199" t="str">
        <f t="shared" si="310"/>
        <v/>
      </c>
    </row>
    <row r="1706" spans="1:25" ht="34.5" customHeight="1" x14ac:dyDescent="0.25">
      <c r="A1706" s="197" t="str">
        <f t="shared" si="305"/>
        <v/>
      </c>
      <c r="B1706" s="198"/>
      <c r="C1706" s="198"/>
      <c r="D1706" s="197" t="str">
        <f t="shared" si="304"/>
        <v/>
      </c>
      <c r="E1706" s="198"/>
      <c r="F1706" s="197"/>
      <c r="G1706" s="197" t="str">
        <f t="shared" si="306"/>
        <v/>
      </c>
      <c r="H1706" s="197"/>
      <c r="I1706" s="197"/>
      <c r="J1706" s="197"/>
      <c r="K1706" s="197"/>
      <c r="L1706" s="197"/>
      <c r="M1706" s="197"/>
      <c r="N1706" s="199"/>
      <c r="O1706" s="199"/>
      <c r="P1706" s="199"/>
      <c r="Q1706" s="199"/>
      <c r="R1706" s="197"/>
      <c r="S1706" s="197"/>
      <c r="T1706" s="197"/>
      <c r="U1706" s="197"/>
      <c r="V1706" s="199" t="str">
        <f t="shared" si="307"/>
        <v/>
      </c>
      <c r="W1706" s="199" t="str">
        <f t="shared" si="308"/>
        <v/>
      </c>
      <c r="X1706" s="199" t="str">
        <f t="shared" si="309"/>
        <v/>
      </c>
      <c r="Y1706" s="199" t="str">
        <f t="shared" si="310"/>
        <v/>
      </c>
    </row>
    <row r="1707" spans="1:25" ht="34.5" customHeight="1" x14ac:dyDescent="0.25">
      <c r="A1707" s="197" t="str">
        <f t="shared" si="305"/>
        <v/>
      </c>
      <c r="B1707" s="198"/>
      <c r="C1707" s="198"/>
      <c r="D1707" s="197" t="str">
        <f t="shared" si="304"/>
        <v/>
      </c>
      <c r="E1707" s="198"/>
      <c r="F1707" s="197"/>
      <c r="G1707" s="197" t="str">
        <f t="shared" si="306"/>
        <v/>
      </c>
      <c r="H1707" s="197"/>
      <c r="I1707" s="197"/>
      <c r="J1707" s="197"/>
      <c r="K1707" s="197"/>
      <c r="L1707" s="197"/>
      <c r="M1707" s="197"/>
      <c r="N1707" s="199"/>
      <c r="O1707" s="199"/>
      <c r="P1707" s="199"/>
      <c r="Q1707" s="199"/>
      <c r="R1707" s="197"/>
      <c r="S1707" s="197"/>
      <c r="T1707" s="197"/>
      <c r="U1707" s="197"/>
      <c r="V1707" s="199" t="str">
        <f t="shared" si="307"/>
        <v/>
      </c>
      <c r="W1707" s="199" t="str">
        <f t="shared" si="308"/>
        <v/>
      </c>
      <c r="X1707" s="199" t="str">
        <f t="shared" si="309"/>
        <v/>
      </c>
      <c r="Y1707" s="199" t="str">
        <f t="shared" si="310"/>
        <v/>
      </c>
    </row>
    <row r="1708" spans="1:25" ht="34.5" customHeight="1" x14ac:dyDescent="0.25">
      <c r="A1708" s="197" t="str">
        <f t="shared" si="305"/>
        <v/>
      </c>
      <c r="B1708" s="198"/>
      <c r="C1708" s="198"/>
      <c r="D1708" s="197" t="str">
        <f t="shared" si="304"/>
        <v/>
      </c>
      <c r="E1708" s="198"/>
      <c r="F1708" s="197"/>
      <c r="G1708" s="197" t="str">
        <f t="shared" si="306"/>
        <v/>
      </c>
      <c r="H1708" s="197"/>
      <c r="I1708" s="197"/>
      <c r="J1708" s="197"/>
      <c r="K1708" s="197"/>
      <c r="L1708" s="197"/>
      <c r="M1708" s="197"/>
      <c r="N1708" s="199"/>
      <c r="O1708" s="199"/>
      <c r="P1708" s="199"/>
      <c r="Q1708" s="199"/>
      <c r="R1708" s="197"/>
      <c r="S1708" s="197"/>
      <c r="T1708" s="197"/>
      <c r="U1708" s="197"/>
      <c r="V1708" s="199" t="str">
        <f t="shared" si="307"/>
        <v/>
      </c>
      <c r="W1708" s="199" t="str">
        <f t="shared" si="308"/>
        <v/>
      </c>
      <c r="X1708" s="199" t="str">
        <f t="shared" si="309"/>
        <v/>
      </c>
      <c r="Y1708" s="199" t="str">
        <f t="shared" si="310"/>
        <v/>
      </c>
    </row>
    <row r="1709" spans="1:25" ht="34.5" customHeight="1" x14ac:dyDescent="0.25">
      <c r="A1709" s="197" t="str">
        <f t="shared" si="305"/>
        <v/>
      </c>
      <c r="B1709" s="198"/>
      <c r="C1709" s="198"/>
      <c r="D1709" s="197" t="str">
        <f t="shared" si="304"/>
        <v/>
      </c>
      <c r="E1709" s="198"/>
      <c r="F1709" s="197"/>
      <c r="G1709" s="197" t="str">
        <f t="shared" si="306"/>
        <v/>
      </c>
      <c r="H1709" s="197"/>
      <c r="I1709" s="197"/>
      <c r="J1709" s="197"/>
      <c r="K1709" s="197"/>
      <c r="L1709" s="197"/>
      <c r="M1709" s="197"/>
      <c r="N1709" s="199"/>
      <c r="O1709" s="199"/>
      <c r="P1709" s="199"/>
      <c r="Q1709" s="199"/>
      <c r="R1709" s="197"/>
      <c r="S1709" s="197"/>
      <c r="T1709" s="197"/>
      <c r="U1709" s="197"/>
      <c r="V1709" s="199" t="str">
        <f t="shared" si="307"/>
        <v/>
      </c>
      <c r="W1709" s="199" t="str">
        <f t="shared" si="308"/>
        <v/>
      </c>
      <c r="X1709" s="199" t="str">
        <f t="shared" si="309"/>
        <v/>
      </c>
      <c r="Y1709" s="199" t="str">
        <f t="shared" si="310"/>
        <v/>
      </c>
    </row>
    <row r="1710" spans="1:25" ht="34.5" customHeight="1" x14ac:dyDescent="0.25">
      <c r="A1710" s="197" t="str">
        <f t="shared" si="305"/>
        <v/>
      </c>
      <c r="B1710" s="198"/>
      <c r="C1710" s="198"/>
      <c r="D1710" s="197" t="str">
        <f t="shared" si="304"/>
        <v/>
      </c>
      <c r="E1710" s="198"/>
      <c r="F1710" s="197"/>
      <c r="G1710" s="197" t="str">
        <f t="shared" si="306"/>
        <v/>
      </c>
      <c r="H1710" s="197"/>
      <c r="I1710" s="197"/>
      <c r="J1710" s="197"/>
      <c r="K1710" s="197"/>
      <c r="L1710" s="197"/>
      <c r="M1710" s="197"/>
      <c r="N1710" s="199"/>
      <c r="O1710" s="199"/>
      <c r="P1710" s="199"/>
      <c r="Q1710" s="199"/>
      <c r="R1710" s="197"/>
      <c r="S1710" s="197"/>
      <c r="T1710" s="197"/>
      <c r="U1710" s="197"/>
      <c r="V1710" s="199" t="str">
        <f t="shared" si="307"/>
        <v/>
      </c>
      <c r="W1710" s="199" t="str">
        <f t="shared" si="308"/>
        <v/>
      </c>
      <c r="X1710" s="199" t="str">
        <f t="shared" si="309"/>
        <v/>
      </c>
      <c r="Y1710" s="199" t="str">
        <f t="shared" si="310"/>
        <v/>
      </c>
    </row>
    <row r="1711" spans="1:25" ht="34.5" customHeight="1" x14ac:dyDescent="0.25">
      <c r="A1711" s="197" t="str">
        <f t="shared" si="305"/>
        <v/>
      </c>
      <c r="B1711" s="198"/>
      <c r="C1711" s="198"/>
      <c r="D1711" s="197" t="str">
        <f t="shared" si="304"/>
        <v/>
      </c>
      <c r="E1711" s="198"/>
      <c r="F1711" s="197"/>
      <c r="G1711" s="197" t="str">
        <f t="shared" si="306"/>
        <v/>
      </c>
      <c r="H1711" s="197"/>
      <c r="I1711" s="197"/>
      <c r="J1711" s="197"/>
      <c r="K1711" s="197"/>
      <c r="L1711" s="197"/>
      <c r="M1711" s="197"/>
      <c r="N1711" s="199"/>
      <c r="O1711" s="199"/>
      <c r="P1711" s="199"/>
      <c r="Q1711" s="199"/>
      <c r="R1711" s="197"/>
      <c r="S1711" s="197"/>
      <c r="T1711" s="197"/>
      <c r="U1711" s="197"/>
      <c r="V1711" s="199" t="str">
        <f t="shared" si="307"/>
        <v/>
      </c>
      <c r="W1711" s="199" t="str">
        <f t="shared" si="308"/>
        <v/>
      </c>
      <c r="X1711" s="199" t="str">
        <f t="shared" si="309"/>
        <v/>
      </c>
      <c r="Y1711" s="199" t="str">
        <f t="shared" si="310"/>
        <v/>
      </c>
    </row>
    <row r="1712" spans="1:25" ht="34.5" customHeight="1" x14ac:dyDescent="0.25">
      <c r="A1712" s="197" t="str">
        <f t="shared" si="305"/>
        <v/>
      </c>
      <c r="B1712" s="198"/>
      <c r="C1712" s="198"/>
      <c r="D1712" s="197" t="str">
        <f t="shared" si="304"/>
        <v/>
      </c>
      <c r="E1712" s="198"/>
      <c r="F1712" s="197"/>
      <c r="G1712" s="197" t="str">
        <f t="shared" si="306"/>
        <v/>
      </c>
      <c r="H1712" s="197"/>
      <c r="I1712" s="197"/>
      <c r="J1712" s="197"/>
      <c r="K1712" s="197"/>
      <c r="L1712" s="197"/>
      <c r="M1712" s="197"/>
      <c r="N1712" s="199"/>
      <c r="O1712" s="199"/>
      <c r="P1712" s="199"/>
      <c r="Q1712" s="199"/>
      <c r="R1712" s="197"/>
      <c r="S1712" s="197"/>
      <c r="T1712" s="197"/>
      <c r="U1712" s="197"/>
      <c r="V1712" s="199" t="str">
        <f t="shared" si="307"/>
        <v/>
      </c>
      <c r="W1712" s="199" t="str">
        <f t="shared" si="308"/>
        <v/>
      </c>
      <c r="X1712" s="199" t="str">
        <f t="shared" si="309"/>
        <v/>
      </c>
      <c r="Y1712" s="199" t="str">
        <f t="shared" si="310"/>
        <v/>
      </c>
    </row>
    <row r="1713" spans="1:25" ht="34.5" customHeight="1" x14ac:dyDescent="0.25">
      <c r="A1713" s="197" t="str">
        <f t="shared" si="305"/>
        <v/>
      </c>
      <c r="B1713" s="198"/>
      <c r="C1713" s="198"/>
      <c r="D1713" s="197" t="str">
        <f t="shared" si="304"/>
        <v/>
      </c>
      <c r="E1713" s="198"/>
      <c r="F1713" s="197"/>
      <c r="G1713" s="197" t="str">
        <f t="shared" si="306"/>
        <v/>
      </c>
      <c r="H1713" s="197"/>
      <c r="I1713" s="197"/>
      <c r="J1713" s="197"/>
      <c r="K1713" s="197"/>
      <c r="L1713" s="197"/>
      <c r="M1713" s="197"/>
      <c r="N1713" s="199"/>
      <c r="O1713" s="199"/>
      <c r="P1713" s="199"/>
      <c r="Q1713" s="199"/>
      <c r="R1713" s="197"/>
      <c r="S1713" s="197"/>
      <c r="T1713" s="197"/>
      <c r="U1713" s="197"/>
      <c r="V1713" s="199" t="str">
        <f t="shared" si="307"/>
        <v/>
      </c>
      <c r="W1713" s="199" t="str">
        <f t="shared" si="308"/>
        <v/>
      </c>
      <c r="X1713" s="199" t="str">
        <f t="shared" si="309"/>
        <v/>
      </c>
      <c r="Y1713" s="199" t="str">
        <f t="shared" si="310"/>
        <v/>
      </c>
    </row>
    <row r="1714" spans="1:25" ht="34.5" customHeight="1" x14ac:dyDescent="0.25">
      <c r="A1714" s="197" t="str">
        <f t="shared" si="305"/>
        <v/>
      </c>
      <c r="B1714" s="198"/>
      <c r="C1714" s="198"/>
      <c r="D1714" s="197" t="str">
        <f t="shared" si="304"/>
        <v/>
      </c>
      <c r="E1714" s="198"/>
      <c r="F1714" s="197"/>
      <c r="G1714" s="197" t="str">
        <f t="shared" si="306"/>
        <v/>
      </c>
      <c r="H1714" s="197"/>
      <c r="I1714" s="197"/>
      <c r="J1714" s="197"/>
      <c r="K1714" s="197"/>
      <c r="L1714" s="197"/>
      <c r="M1714" s="197"/>
      <c r="N1714" s="199"/>
      <c r="O1714" s="199"/>
      <c r="P1714" s="199"/>
      <c r="Q1714" s="199"/>
      <c r="R1714" s="197"/>
      <c r="S1714" s="197"/>
      <c r="T1714" s="197"/>
      <c r="U1714" s="197"/>
      <c r="V1714" s="199" t="str">
        <f t="shared" si="307"/>
        <v/>
      </c>
      <c r="W1714" s="199" t="str">
        <f t="shared" si="308"/>
        <v/>
      </c>
      <c r="X1714" s="199" t="str">
        <f t="shared" si="309"/>
        <v/>
      </c>
      <c r="Y1714" s="199" t="str">
        <f t="shared" si="310"/>
        <v/>
      </c>
    </row>
    <row r="1715" spans="1:25" ht="34.5" customHeight="1" x14ac:dyDescent="0.25">
      <c r="A1715" s="197" t="str">
        <f t="shared" si="305"/>
        <v/>
      </c>
      <c r="B1715" s="198"/>
      <c r="C1715" s="198"/>
      <c r="D1715" s="197" t="str">
        <f t="shared" si="304"/>
        <v/>
      </c>
      <c r="E1715" s="198"/>
      <c r="F1715" s="197"/>
      <c r="G1715" s="197" t="str">
        <f t="shared" si="306"/>
        <v/>
      </c>
      <c r="H1715" s="197"/>
      <c r="I1715" s="197"/>
      <c r="J1715" s="197"/>
      <c r="K1715" s="197"/>
      <c r="L1715" s="197"/>
      <c r="M1715" s="197"/>
      <c r="N1715" s="199"/>
      <c r="O1715" s="199"/>
      <c r="P1715" s="199"/>
      <c r="Q1715" s="199"/>
      <c r="R1715" s="197"/>
      <c r="S1715" s="197"/>
      <c r="T1715" s="197"/>
      <c r="U1715" s="197"/>
      <c r="V1715" s="199" t="str">
        <f t="shared" si="307"/>
        <v/>
      </c>
      <c r="W1715" s="199" t="str">
        <f t="shared" si="308"/>
        <v/>
      </c>
      <c r="X1715" s="199" t="str">
        <f t="shared" si="309"/>
        <v/>
      </c>
      <c r="Y1715" s="199" t="str">
        <f t="shared" si="310"/>
        <v/>
      </c>
    </row>
    <row r="1716" spans="1:25" ht="34.5" customHeight="1" x14ac:dyDescent="0.25">
      <c r="A1716" s="197" t="str">
        <f t="shared" si="305"/>
        <v/>
      </c>
      <c r="B1716" s="198"/>
      <c r="C1716" s="198"/>
      <c r="D1716" s="197" t="str">
        <f t="shared" si="304"/>
        <v/>
      </c>
      <c r="E1716" s="198"/>
      <c r="F1716" s="197"/>
      <c r="G1716" s="197" t="str">
        <f t="shared" si="306"/>
        <v/>
      </c>
      <c r="H1716" s="197"/>
      <c r="I1716" s="197"/>
      <c r="J1716" s="197"/>
      <c r="K1716" s="197"/>
      <c r="L1716" s="197"/>
      <c r="M1716" s="197"/>
      <c r="N1716" s="199"/>
      <c r="O1716" s="199"/>
      <c r="P1716" s="199"/>
      <c r="Q1716" s="199"/>
      <c r="R1716" s="197"/>
      <c r="S1716" s="197"/>
      <c r="T1716" s="197"/>
      <c r="U1716" s="197"/>
      <c r="V1716" s="199" t="str">
        <f t="shared" si="307"/>
        <v/>
      </c>
      <c r="W1716" s="199" t="str">
        <f t="shared" si="308"/>
        <v/>
      </c>
      <c r="X1716" s="199" t="str">
        <f t="shared" si="309"/>
        <v/>
      </c>
      <c r="Y1716" s="199" t="str">
        <f t="shared" si="310"/>
        <v/>
      </c>
    </row>
    <row r="1717" spans="1:25" ht="34.5" customHeight="1" x14ac:dyDescent="0.25">
      <c r="A1717" s="197" t="str">
        <f t="shared" si="305"/>
        <v/>
      </c>
      <c r="B1717" s="198"/>
      <c r="C1717" s="198"/>
      <c r="D1717" s="197" t="str">
        <f t="shared" si="304"/>
        <v/>
      </c>
      <c r="E1717" s="198"/>
      <c r="F1717" s="197"/>
      <c r="G1717" s="197" t="str">
        <f t="shared" si="306"/>
        <v/>
      </c>
      <c r="H1717" s="197"/>
      <c r="I1717" s="197"/>
      <c r="J1717" s="197"/>
      <c r="K1717" s="197"/>
      <c r="L1717" s="197"/>
      <c r="M1717" s="197"/>
      <c r="N1717" s="199"/>
      <c r="O1717" s="199"/>
      <c r="P1717" s="199"/>
      <c r="Q1717" s="199"/>
      <c r="R1717" s="197"/>
      <c r="S1717" s="197"/>
      <c r="T1717" s="197"/>
      <c r="U1717" s="197"/>
      <c r="V1717" s="199" t="str">
        <f t="shared" si="307"/>
        <v/>
      </c>
      <c r="W1717" s="199" t="str">
        <f t="shared" si="308"/>
        <v/>
      </c>
      <c r="X1717" s="199" t="str">
        <f t="shared" si="309"/>
        <v/>
      </c>
      <c r="Y1717" s="199" t="str">
        <f t="shared" si="310"/>
        <v/>
      </c>
    </row>
    <row r="1718" spans="1:25" ht="34.5" customHeight="1" x14ac:dyDescent="0.25">
      <c r="A1718" s="197" t="str">
        <f t="shared" si="305"/>
        <v/>
      </c>
      <c r="B1718" s="198"/>
      <c r="C1718" s="198"/>
      <c r="D1718" s="197" t="str">
        <f t="shared" si="304"/>
        <v/>
      </c>
      <c r="E1718" s="198"/>
      <c r="F1718" s="197"/>
      <c r="G1718" s="197" t="str">
        <f t="shared" si="306"/>
        <v/>
      </c>
      <c r="H1718" s="197"/>
      <c r="I1718" s="197"/>
      <c r="J1718" s="197"/>
      <c r="K1718" s="197"/>
      <c r="L1718" s="197"/>
      <c r="M1718" s="197"/>
      <c r="N1718" s="199"/>
      <c r="O1718" s="199"/>
      <c r="P1718" s="199"/>
      <c r="Q1718" s="199"/>
      <c r="R1718" s="197"/>
      <c r="S1718" s="197"/>
      <c r="T1718" s="197"/>
      <c r="U1718" s="197"/>
      <c r="V1718" s="199" t="str">
        <f t="shared" si="307"/>
        <v/>
      </c>
      <c r="W1718" s="199" t="str">
        <f t="shared" si="308"/>
        <v/>
      </c>
      <c r="X1718" s="199" t="str">
        <f t="shared" si="309"/>
        <v/>
      </c>
      <c r="Y1718" s="199" t="str">
        <f t="shared" si="310"/>
        <v/>
      </c>
    </row>
    <row r="1719" spans="1:25" ht="34.5" customHeight="1" x14ac:dyDescent="0.25">
      <c r="A1719" s="197" t="str">
        <f t="shared" si="305"/>
        <v/>
      </c>
      <c r="B1719" s="198"/>
      <c r="C1719" s="198"/>
      <c r="D1719" s="197" t="str">
        <f t="shared" si="304"/>
        <v/>
      </c>
      <c r="E1719" s="198"/>
      <c r="F1719" s="197"/>
      <c r="G1719" s="197" t="str">
        <f t="shared" si="306"/>
        <v/>
      </c>
      <c r="H1719" s="197"/>
      <c r="I1719" s="197"/>
      <c r="J1719" s="197"/>
      <c r="K1719" s="197"/>
      <c r="L1719" s="197"/>
      <c r="M1719" s="197"/>
      <c r="N1719" s="199"/>
      <c r="O1719" s="199"/>
      <c r="P1719" s="199"/>
      <c r="Q1719" s="199"/>
      <c r="R1719" s="197"/>
      <c r="S1719" s="197"/>
      <c r="T1719" s="197"/>
      <c r="U1719" s="197"/>
      <c r="V1719" s="199" t="str">
        <f t="shared" si="307"/>
        <v/>
      </c>
      <c r="W1719" s="199" t="str">
        <f t="shared" si="308"/>
        <v/>
      </c>
      <c r="X1719" s="199" t="str">
        <f t="shared" si="309"/>
        <v/>
      </c>
      <c r="Y1719" s="199" t="str">
        <f t="shared" si="310"/>
        <v/>
      </c>
    </row>
    <row r="1720" spans="1:25" ht="34.5" customHeight="1" x14ac:dyDescent="0.25">
      <c r="A1720" s="197" t="str">
        <f t="shared" si="305"/>
        <v/>
      </c>
      <c r="B1720" s="198"/>
      <c r="C1720" s="198"/>
      <c r="D1720" s="197" t="str">
        <f t="shared" si="304"/>
        <v/>
      </c>
      <c r="E1720" s="198"/>
      <c r="F1720" s="197"/>
      <c r="G1720" s="197" t="str">
        <f t="shared" si="306"/>
        <v/>
      </c>
      <c r="H1720" s="197"/>
      <c r="I1720" s="197"/>
      <c r="J1720" s="197"/>
      <c r="K1720" s="197"/>
      <c r="L1720" s="197"/>
      <c r="M1720" s="197"/>
      <c r="N1720" s="199"/>
      <c r="O1720" s="199"/>
      <c r="P1720" s="199"/>
      <c r="Q1720" s="199"/>
      <c r="R1720" s="197"/>
      <c r="S1720" s="197"/>
      <c r="T1720" s="197"/>
      <c r="U1720" s="197"/>
      <c r="V1720" s="199" t="str">
        <f t="shared" si="307"/>
        <v/>
      </c>
      <c r="W1720" s="199" t="str">
        <f t="shared" si="308"/>
        <v/>
      </c>
      <c r="X1720" s="199" t="str">
        <f t="shared" si="309"/>
        <v/>
      </c>
      <c r="Y1720" s="199" t="str">
        <f t="shared" si="310"/>
        <v/>
      </c>
    </row>
    <row r="1721" spans="1:25" ht="34.5" customHeight="1" x14ac:dyDescent="0.25">
      <c r="A1721" s="197" t="str">
        <f t="shared" si="305"/>
        <v/>
      </c>
      <c r="B1721" s="198"/>
      <c r="C1721" s="198"/>
      <c r="D1721" s="197" t="str">
        <f t="shared" si="304"/>
        <v/>
      </c>
      <c r="E1721" s="198"/>
      <c r="F1721" s="197"/>
      <c r="G1721" s="197" t="str">
        <f t="shared" si="306"/>
        <v/>
      </c>
      <c r="H1721" s="197"/>
      <c r="I1721" s="197"/>
      <c r="J1721" s="197"/>
      <c r="K1721" s="197"/>
      <c r="L1721" s="197"/>
      <c r="M1721" s="197"/>
      <c r="N1721" s="199"/>
      <c r="O1721" s="199"/>
      <c r="P1721" s="199"/>
      <c r="Q1721" s="199"/>
      <c r="R1721" s="197"/>
      <c r="S1721" s="197"/>
      <c r="T1721" s="197"/>
      <c r="U1721" s="197"/>
      <c r="V1721" s="199" t="str">
        <f t="shared" si="307"/>
        <v/>
      </c>
      <c r="W1721" s="199" t="str">
        <f t="shared" si="308"/>
        <v/>
      </c>
      <c r="X1721" s="199" t="str">
        <f t="shared" si="309"/>
        <v/>
      </c>
      <c r="Y1721" s="199" t="str">
        <f t="shared" si="310"/>
        <v/>
      </c>
    </row>
    <row r="1722" spans="1:25" ht="34.5" customHeight="1" x14ac:dyDescent="0.25">
      <c r="A1722" s="197" t="str">
        <f t="shared" si="305"/>
        <v/>
      </c>
      <c r="B1722" s="198"/>
      <c r="C1722" s="198"/>
      <c r="D1722" s="197" t="str">
        <f t="shared" si="304"/>
        <v/>
      </c>
      <c r="E1722" s="198"/>
      <c r="F1722" s="197"/>
      <c r="G1722" s="197" t="str">
        <f t="shared" si="306"/>
        <v/>
      </c>
      <c r="H1722" s="197"/>
      <c r="I1722" s="197"/>
      <c r="J1722" s="197"/>
      <c r="K1722" s="197"/>
      <c r="L1722" s="197"/>
      <c r="M1722" s="197"/>
      <c r="N1722" s="199"/>
      <c r="O1722" s="199"/>
      <c r="P1722" s="199"/>
      <c r="Q1722" s="199"/>
      <c r="R1722" s="197"/>
      <c r="S1722" s="197"/>
      <c r="T1722" s="197"/>
      <c r="U1722" s="197"/>
      <c r="V1722" s="199" t="str">
        <f t="shared" si="307"/>
        <v/>
      </c>
      <c r="W1722" s="199" t="str">
        <f t="shared" si="308"/>
        <v/>
      </c>
      <c r="X1722" s="199" t="str">
        <f t="shared" si="309"/>
        <v/>
      </c>
      <c r="Y1722" s="199" t="str">
        <f t="shared" si="310"/>
        <v/>
      </c>
    </row>
    <row r="1723" spans="1:25" ht="34.5" customHeight="1" x14ac:dyDescent="0.25">
      <c r="A1723" s="197" t="str">
        <f t="shared" si="305"/>
        <v/>
      </c>
      <c r="B1723" s="198"/>
      <c r="C1723" s="198"/>
      <c r="D1723" s="197" t="str">
        <f t="shared" si="304"/>
        <v/>
      </c>
      <c r="E1723" s="198"/>
      <c r="F1723" s="197"/>
      <c r="G1723" s="197" t="str">
        <f t="shared" si="306"/>
        <v/>
      </c>
      <c r="H1723" s="197"/>
      <c r="I1723" s="197"/>
      <c r="J1723" s="197"/>
      <c r="K1723" s="197"/>
      <c r="L1723" s="197"/>
      <c r="M1723" s="197"/>
      <c r="N1723" s="199"/>
      <c r="O1723" s="199"/>
      <c r="P1723" s="199"/>
      <c r="Q1723" s="199"/>
      <c r="R1723" s="197"/>
      <c r="S1723" s="197"/>
      <c r="T1723" s="197"/>
      <c r="U1723" s="197"/>
      <c r="V1723" s="199" t="str">
        <f t="shared" si="307"/>
        <v/>
      </c>
      <c r="W1723" s="199" t="str">
        <f t="shared" si="308"/>
        <v/>
      </c>
      <c r="X1723" s="199" t="str">
        <f t="shared" si="309"/>
        <v/>
      </c>
      <c r="Y1723" s="199" t="str">
        <f t="shared" si="310"/>
        <v/>
      </c>
    </row>
    <row r="1724" spans="1:25" ht="34.5" customHeight="1" x14ac:dyDescent="0.25">
      <c r="A1724" s="197" t="str">
        <f t="shared" si="305"/>
        <v/>
      </c>
      <c r="B1724" s="198"/>
      <c r="C1724" s="198"/>
      <c r="D1724" s="197" t="str">
        <f t="shared" si="304"/>
        <v/>
      </c>
      <c r="E1724" s="198"/>
      <c r="F1724" s="197"/>
      <c r="G1724" s="197" t="str">
        <f t="shared" si="306"/>
        <v/>
      </c>
      <c r="H1724" s="197"/>
      <c r="I1724" s="197"/>
      <c r="J1724" s="197"/>
      <c r="K1724" s="197"/>
      <c r="L1724" s="197"/>
      <c r="M1724" s="197"/>
      <c r="N1724" s="199"/>
      <c r="O1724" s="199"/>
      <c r="P1724" s="199"/>
      <c r="Q1724" s="199"/>
      <c r="R1724" s="197"/>
      <c r="S1724" s="197"/>
      <c r="T1724" s="197"/>
      <c r="U1724" s="197"/>
      <c r="V1724" s="199" t="str">
        <f t="shared" si="307"/>
        <v/>
      </c>
      <c r="W1724" s="199" t="str">
        <f t="shared" si="308"/>
        <v/>
      </c>
      <c r="X1724" s="199" t="str">
        <f t="shared" si="309"/>
        <v/>
      </c>
      <c r="Y1724" s="199" t="str">
        <f t="shared" si="310"/>
        <v/>
      </c>
    </row>
    <row r="1725" spans="1:25" ht="34.5" customHeight="1" x14ac:dyDescent="0.25">
      <c r="A1725" s="197" t="str">
        <f t="shared" si="305"/>
        <v/>
      </c>
      <c r="B1725" s="198"/>
      <c r="C1725" s="198"/>
      <c r="D1725" s="197" t="str">
        <f t="shared" si="304"/>
        <v/>
      </c>
      <c r="E1725" s="198"/>
      <c r="F1725" s="197"/>
      <c r="G1725" s="197" t="str">
        <f t="shared" si="306"/>
        <v/>
      </c>
      <c r="H1725" s="197"/>
      <c r="I1725" s="197"/>
      <c r="J1725" s="197"/>
      <c r="K1725" s="197"/>
      <c r="L1725" s="197"/>
      <c r="M1725" s="197"/>
      <c r="N1725" s="199"/>
      <c r="O1725" s="199"/>
      <c r="P1725" s="199"/>
      <c r="Q1725" s="199"/>
      <c r="R1725" s="197"/>
      <c r="S1725" s="197"/>
      <c r="T1725" s="197"/>
      <c r="U1725" s="197"/>
      <c r="V1725" s="199" t="str">
        <f t="shared" si="307"/>
        <v/>
      </c>
      <c r="W1725" s="199" t="str">
        <f t="shared" si="308"/>
        <v/>
      </c>
      <c r="X1725" s="199" t="str">
        <f t="shared" si="309"/>
        <v/>
      </c>
      <c r="Y1725" s="199" t="str">
        <f t="shared" si="310"/>
        <v/>
      </c>
    </row>
    <row r="1726" spans="1:25" ht="34.5" customHeight="1" x14ac:dyDescent="0.25">
      <c r="A1726" s="197" t="str">
        <f t="shared" si="305"/>
        <v/>
      </c>
      <c r="B1726" s="198"/>
      <c r="C1726" s="198"/>
      <c r="D1726" s="197" t="str">
        <f t="shared" si="304"/>
        <v/>
      </c>
      <c r="E1726" s="198"/>
      <c r="F1726" s="197"/>
      <c r="G1726" s="197" t="str">
        <f t="shared" si="306"/>
        <v/>
      </c>
      <c r="H1726" s="197"/>
      <c r="I1726" s="197"/>
      <c r="J1726" s="197"/>
      <c r="K1726" s="197"/>
      <c r="L1726" s="197"/>
      <c r="M1726" s="197"/>
      <c r="N1726" s="199"/>
      <c r="O1726" s="199"/>
      <c r="P1726" s="199"/>
      <c r="Q1726" s="199"/>
      <c r="R1726" s="197"/>
      <c r="S1726" s="197"/>
      <c r="T1726" s="197"/>
      <c r="U1726" s="197"/>
      <c r="V1726" s="199" t="str">
        <f t="shared" si="307"/>
        <v/>
      </c>
      <c r="W1726" s="199" t="str">
        <f t="shared" si="308"/>
        <v/>
      </c>
      <c r="X1726" s="199" t="str">
        <f t="shared" si="309"/>
        <v/>
      </c>
      <c r="Y1726" s="199" t="str">
        <f t="shared" si="310"/>
        <v/>
      </c>
    </row>
    <row r="1727" spans="1:25" ht="34.5" customHeight="1" x14ac:dyDescent="0.25">
      <c r="A1727" s="197" t="str">
        <f t="shared" si="305"/>
        <v/>
      </c>
      <c r="B1727" s="198"/>
      <c r="C1727" s="198"/>
      <c r="D1727" s="197" t="str">
        <f t="shared" si="304"/>
        <v/>
      </c>
      <c r="E1727" s="198"/>
      <c r="F1727" s="197"/>
      <c r="G1727" s="197" t="str">
        <f t="shared" si="306"/>
        <v/>
      </c>
      <c r="H1727" s="197"/>
      <c r="I1727" s="197"/>
      <c r="J1727" s="197"/>
      <c r="K1727" s="197"/>
      <c r="L1727" s="197"/>
      <c r="M1727" s="197"/>
      <c r="N1727" s="199"/>
      <c r="O1727" s="199"/>
      <c r="P1727" s="199"/>
      <c r="Q1727" s="199"/>
      <c r="R1727" s="197"/>
      <c r="S1727" s="197"/>
      <c r="T1727" s="197"/>
      <c r="U1727" s="197"/>
      <c r="V1727" s="199" t="str">
        <f t="shared" si="307"/>
        <v/>
      </c>
      <c r="W1727" s="199" t="str">
        <f t="shared" si="308"/>
        <v/>
      </c>
      <c r="X1727" s="199" t="str">
        <f t="shared" si="309"/>
        <v/>
      </c>
      <c r="Y1727" s="199" t="str">
        <f t="shared" si="310"/>
        <v/>
      </c>
    </row>
    <row r="1728" spans="1:25" ht="34.5" customHeight="1" x14ac:dyDescent="0.25">
      <c r="A1728" s="197" t="str">
        <f t="shared" si="305"/>
        <v/>
      </c>
      <c r="B1728" s="198"/>
      <c r="C1728" s="198"/>
      <c r="D1728" s="197" t="str">
        <f t="shared" si="304"/>
        <v/>
      </c>
      <c r="E1728" s="198"/>
      <c r="F1728" s="197"/>
      <c r="G1728" s="197" t="str">
        <f t="shared" si="306"/>
        <v/>
      </c>
      <c r="H1728" s="197"/>
      <c r="I1728" s="197"/>
      <c r="J1728" s="197"/>
      <c r="K1728" s="197"/>
      <c r="L1728" s="197"/>
      <c r="M1728" s="197"/>
      <c r="N1728" s="199"/>
      <c r="O1728" s="199"/>
      <c r="P1728" s="199"/>
      <c r="Q1728" s="199"/>
      <c r="R1728" s="197"/>
      <c r="S1728" s="197"/>
      <c r="T1728" s="197"/>
      <c r="U1728" s="197"/>
      <c r="V1728" s="199" t="str">
        <f t="shared" si="307"/>
        <v/>
      </c>
      <c r="W1728" s="199" t="str">
        <f t="shared" si="308"/>
        <v/>
      </c>
      <c r="X1728" s="199" t="str">
        <f t="shared" si="309"/>
        <v/>
      </c>
      <c r="Y1728" s="199" t="str">
        <f t="shared" si="310"/>
        <v/>
      </c>
    </row>
    <row r="1729" spans="1:25" ht="34.5" customHeight="1" x14ac:dyDescent="0.25">
      <c r="A1729" s="197" t="str">
        <f t="shared" si="305"/>
        <v/>
      </c>
      <c r="B1729" s="198"/>
      <c r="C1729" s="198"/>
      <c r="D1729" s="197" t="str">
        <f t="shared" si="304"/>
        <v/>
      </c>
      <c r="E1729" s="198"/>
      <c r="F1729" s="197"/>
      <c r="G1729" s="197" t="str">
        <f t="shared" si="306"/>
        <v/>
      </c>
      <c r="H1729" s="197"/>
      <c r="I1729" s="197"/>
      <c r="J1729" s="197"/>
      <c r="K1729" s="197"/>
      <c r="L1729" s="197"/>
      <c r="M1729" s="197"/>
      <c r="N1729" s="199"/>
      <c r="O1729" s="199"/>
      <c r="P1729" s="199"/>
      <c r="Q1729" s="199"/>
      <c r="R1729" s="197"/>
      <c r="S1729" s="197"/>
      <c r="T1729" s="197"/>
      <c r="U1729" s="197"/>
      <c r="V1729" s="199" t="str">
        <f t="shared" si="307"/>
        <v/>
      </c>
      <c r="W1729" s="199" t="str">
        <f t="shared" si="308"/>
        <v/>
      </c>
      <c r="X1729" s="199" t="str">
        <f t="shared" si="309"/>
        <v/>
      </c>
      <c r="Y1729" s="199" t="str">
        <f t="shared" si="310"/>
        <v/>
      </c>
    </row>
    <row r="1730" spans="1:25" ht="34.5" customHeight="1" x14ac:dyDescent="0.25">
      <c r="A1730" s="197" t="str">
        <f t="shared" si="305"/>
        <v/>
      </c>
      <c r="B1730" s="198"/>
      <c r="C1730" s="198"/>
      <c r="D1730" s="197" t="str">
        <f t="shared" si="304"/>
        <v/>
      </c>
      <c r="E1730" s="198"/>
      <c r="F1730" s="197"/>
      <c r="G1730" s="197" t="str">
        <f t="shared" si="306"/>
        <v/>
      </c>
      <c r="H1730" s="197"/>
      <c r="I1730" s="197"/>
      <c r="J1730" s="197"/>
      <c r="K1730" s="197"/>
      <c r="L1730" s="197"/>
      <c r="M1730" s="197"/>
      <c r="N1730" s="199"/>
      <c r="O1730" s="199"/>
      <c r="P1730" s="199"/>
      <c r="Q1730" s="199"/>
      <c r="R1730" s="197"/>
      <c r="S1730" s="197"/>
      <c r="T1730" s="197"/>
      <c r="U1730" s="197"/>
      <c r="V1730" s="199" t="str">
        <f t="shared" si="307"/>
        <v/>
      </c>
      <c r="W1730" s="199" t="str">
        <f t="shared" si="308"/>
        <v/>
      </c>
      <c r="X1730" s="199" t="str">
        <f t="shared" si="309"/>
        <v/>
      </c>
      <c r="Y1730" s="199" t="str">
        <f t="shared" si="310"/>
        <v/>
      </c>
    </row>
    <row r="1731" spans="1:25" ht="34.5" customHeight="1" x14ac:dyDescent="0.25">
      <c r="A1731" s="197" t="str">
        <f t="shared" si="305"/>
        <v/>
      </c>
      <c r="B1731" s="198"/>
      <c r="C1731" s="198"/>
      <c r="D1731" s="197" t="str">
        <f t="shared" si="304"/>
        <v/>
      </c>
      <c r="E1731" s="198"/>
      <c r="F1731" s="197"/>
      <c r="G1731" s="197" t="str">
        <f t="shared" si="306"/>
        <v/>
      </c>
      <c r="H1731" s="197"/>
      <c r="I1731" s="197"/>
      <c r="J1731" s="197"/>
      <c r="K1731" s="197"/>
      <c r="L1731" s="197"/>
      <c r="M1731" s="197"/>
      <c r="N1731" s="199"/>
      <c r="O1731" s="199"/>
      <c r="P1731" s="199"/>
      <c r="Q1731" s="199"/>
      <c r="R1731" s="197"/>
      <c r="S1731" s="197"/>
      <c r="T1731" s="197"/>
      <c r="U1731" s="197"/>
      <c r="V1731" s="199" t="str">
        <f t="shared" si="307"/>
        <v/>
      </c>
      <c r="W1731" s="199" t="str">
        <f t="shared" si="308"/>
        <v/>
      </c>
      <c r="X1731" s="199" t="str">
        <f t="shared" si="309"/>
        <v/>
      </c>
      <c r="Y1731" s="199" t="str">
        <f t="shared" si="310"/>
        <v/>
      </c>
    </row>
    <row r="1732" spans="1:25" ht="34.5" customHeight="1" x14ac:dyDescent="0.25">
      <c r="A1732" s="197" t="str">
        <f t="shared" si="305"/>
        <v/>
      </c>
      <c r="B1732" s="198"/>
      <c r="C1732" s="198"/>
      <c r="D1732" s="197" t="str">
        <f t="shared" si="304"/>
        <v/>
      </c>
      <c r="E1732" s="198"/>
      <c r="F1732" s="197"/>
      <c r="G1732" s="197" t="str">
        <f t="shared" si="306"/>
        <v/>
      </c>
      <c r="H1732" s="197"/>
      <c r="I1732" s="197"/>
      <c r="J1732" s="197"/>
      <c r="K1732" s="197"/>
      <c r="L1732" s="197"/>
      <c r="M1732" s="197"/>
      <c r="N1732" s="199"/>
      <c r="O1732" s="199"/>
      <c r="P1732" s="199"/>
      <c r="Q1732" s="199"/>
      <c r="R1732" s="197"/>
      <c r="S1732" s="197"/>
      <c r="T1732" s="197"/>
      <c r="U1732" s="197"/>
      <c r="V1732" s="199" t="str">
        <f t="shared" si="307"/>
        <v/>
      </c>
      <c r="W1732" s="199" t="str">
        <f t="shared" si="308"/>
        <v/>
      </c>
      <c r="X1732" s="199" t="str">
        <f t="shared" si="309"/>
        <v/>
      </c>
      <c r="Y1732" s="199" t="str">
        <f t="shared" si="310"/>
        <v/>
      </c>
    </row>
    <row r="1733" spans="1:25" ht="34.5" customHeight="1" x14ac:dyDescent="0.25">
      <c r="A1733" s="197" t="str">
        <f t="shared" si="305"/>
        <v/>
      </c>
      <c r="B1733" s="198"/>
      <c r="C1733" s="198"/>
      <c r="D1733" s="197" t="str">
        <f t="shared" ref="D1733:D1796" si="311">IF(E1733="","",WEEKNUM(E1733,21))</f>
        <v/>
      </c>
      <c r="E1733" s="198"/>
      <c r="F1733" s="197"/>
      <c r="G1733" s="197" t="str">
        <f t="shared" si="306"/>
        <v/>
      </c>
      <c r="H1733" s="197"/>
      <c r="I1733" s="197"/>
      <c r="J1733" s="197"/>
      <c r="K1733" s="197"/>
      <c r="L1733" s="197"/>
      <c r="M1733" s="197"/>
      <c r="N1733" s="199"/>
      <c r="O1733" s="199"/>
      <c r="P1733" s="199"/>
      <c r="Q1733" s="199"/>
      <c r="R1733" s="197"/>
      <c r="S1733" s="197"/>
      <c r="T1733" s="197"/>
      <c r="U1733" s="197"/>
      <c r="V1733" s="199" t="str">
        <f t="shared" si="307"/>
        <v/>
      </c>
      <c r="W1733" s="199" t="str">
        <f t="shared" si="308"/>
        <v/>
      </c>
      <c r="X1733" s="199" t="str">
        <f t="shared" si="309"/>
        <v/>
      </c>
      <c r="Y1733" s="199" t="str">
        <f t="shared" si="310"/>
        <v/>
      </c>
    </row>
    <row r="1734" spans="1:25" ht="34.5" customHeight="1" x14ac:dyDescent="0.25">
      <c r="A1734" s="197" t="str">
        <f t="shared" si="305"/>
        <v/>
      </c>
      <c r="B1734" s="198"/>
      <c r="C1734" s="198"/>
      <c r="D1734" s="197" t="str">
        <f t="shared" si="311"/>
        <v/>
      </c>
      <c r="E1734" s="198"/>
      <c r="F1734" s="197"/>
      <c r="G1734" s="197" t="str">
        <f t="shared" si="306"/>
        <v/>
      </c>
      <c r="H1734" s="197"/>
      <c r="I1734" s="197"/>
      <c r="J1734" s="197"/>
      <c r="K1734" s="197"/>
      <c r="L1734" s="197"/>
      <c r="M1734" s="197"/>
      <c r="N1734" s="199"/>
      <c r="O1734" s="199"/>
      <c r="P1734" s="199"/>
      <c r="Q1734" s="199"/>
      <c r="R1734" s="197"/>
      <c r="S1734" s="197"/>
      <c r="T1734" s="197"/>
      <c r="U1734" s="197"/>
      <c r="V1734" s="199" t="str">
        <f t="shared" si="307"/>
        <v/>
      </c>
      <c r="W1734" s="199" t="str">
        <f t="shared" si="308"/>
        <v/>
      </c>
      <c r="X1734" s="199" t="str">
        <f t="shared" si="309"/>
        <v/>
      </c>
      <c r="Y1734" s="199" t="str">
        <f t="shared" si="310"/>
        <v/>
      </c>
    </row>
    <row r="1735" spans="1:25" ht="34.5" customHeight="1" x14ac:dyDescent="0.25">
      <c r="A1735" s="197" t="str">
        <f t="shared" si="305"/>
        <v/>
      </c>
      <c r="B1735" s="198"/>
      <c r="C1735" s="198"/>
      <c r="D1735" s="197" t="str">
        <f t="shared" si="311"/>
        <v/>
      </c>
      <c r="E1735" s="198"/>
      <c r="F1735" s="197"/>
      <c r="G1735" s="197" t="str">
        <f t="shared" si="306"/>
        <v/>
      </c>
      <c r="H1735" s="197"/>
      <c r="I1735" s="197"/>
      <c r="J1735" s="197"/>
      <c r="K1735" s="197"/>
      <c r="L1735" s="197"/>
      <c r="M1735" s="197"/>
      <c r="N1735" s="199"/>
      <c r="O1735" s="199"/>
      <c r="P1735" s="199"/>
      <c r="Q1735" s="199"/>
      <c r="R1735" s="197"/>
      <c r="S1735" s="197"/>
      <c r="T1735" s="197"/>
      <c r="U1735" s="197"/>
      <c r="V1735" s="199" t="str">
        <f t="shared" si="307"/>
        <v/>
      </c>
      <c r="W1735" s="199" t="str">
        <f t="shared" si="308"/>
        <v/>
      </c>
      <c r="X1735" s="199" t="str">
        <f t="shared" si="309"/>
        <v/>
      </c>
      <c r="Y1735" s="199" t="str">
        <f t="shared" si="310"/>
        <v/>
      </c>
    </row>
    <row r="1736" spans="1:25" ht="34.5" customHeight="1" x14ac:dyDescent="0.25">
      <c r="A1736" s="197" t="str">
        <f t="shared" ref="A1736:A1799" si="312">IF(B1736="","",WEEKNUM(B1736,21))</f>
        <v/>
      </c>
      <c r="B1736" s="198"/>
      <c r="C1736" s="198"/>
      <c r="D1736" s="197" t="str">
        <f t="shared" si="311"/>
        <v/>
      </c>
      <c r="E1736" s="198"/>
      <c r="F1736" s="197"/>
      <c r="G1736" s="197" t="str">
        <f t="shared" si="306"/>
        <v/>
      </c>
      <c r="H1736" s="197"/>
      <c r="I1736" s="197"/>
      <c r="J1736" s="197"/>
      <c r="K1736" s="197"/>
      <c r="L1736" s="197"/>
      <c r="M1736" s="197"/>
      <c r="N1736" s="199"/>
      <c r="O1736" s="199"/>
      <c r="P1736" s="199"/>
      <c r="Q1736" s="199"/>
      <c r="R1736" s="197"/>
      <c r="S1736" s="197"/>
      <c r="T1736" s="197"/>
      <c r="U1736" s="197"/>
      <c r="V1736" s="199" t="str">
        <f t="shared" si="307"/>
        <v/>
      </c>
      <c r="W1736" s="199" t="str">
        <f t="shared" si="308"/>
        <v/>
      </c>
      <c r="X1736" s="199" t="str">
        <f t="shared" si="309"/>
        <v/>
      </c>
      <c r="Y1736" s="199" t="str">
        <f t="shared" si="310"/>
        <v/>
      </c>
    </row>
    <row r="1737" spans="1:25" ht="34.5" customHeight="1" x14ac:dyDescent="0.25">
      <c r="A1737" s="197" t="str">
        <f t="shared" si="312"/>
        <v/>
      </c>
      <c r="B1737" s="198"/>
      <c r="C1737" s="198"/>
      <c r="D1737" s="197" t="str">
        <f t="shared" si="311"/>
        <v/>
      </c>
      <c r="E1737" s="198"/>
      <c r="F1737" s="197"/>
      <c r="G1737" s="197" t="str">
        <f t="shared" si="306"/>
        <v/>
      </c>
      <c r="H1737" s="197"/>
      <c r="I1737" s="197"/>
      <c r="J1737" s="197"/>
      <c r="K1737" s="197"/>
      <c r="L1737" s="197"/>
      <c r="M1737" s="197"/>
      <c r="N1737" s="199"/>
      <c r="O1737" s="199"/>
      <c r="P1737" s="199"/>
      <c r="Q1737" s="199"/>
      <c r="R1737" s="197"/>
      <c r="S1737" s="197"/>
      <c r="T1737" s="197"/>
      <c r="U1737" s="197"/>
      <c r="V1737" s="199" t="str">
        <f t="shared" si="307"/>
        <v/>
      </c>
      <c r="W1737" s="199" t="str">
        <f t="shared" si="308"/>
        <v/>
      </c>
      <c r="X1737" s="199" t="str">
        <f t="shared" si="309"/>
        <v/>
      </c>
      <c r="Y1737" s="199" t="str">
        <f t="shared" si="310"/>
        <v/>
      </c>
    </row>
    <row r="1738" spans="1:25" ht="34.5" customHeight="1" x14ac:dyDescent="0.25">
      <c r="A1738" s="197" t="str">
        <f t="shared" si="312"/>
        <v/>
      </c>
      <c r="B1738" s="198"/>
      <c r="C1738" s="198"/>
      <c r="D1738" s="197" t="str">
        <f t="shared" si="311"/>
        <v/>
      </c>
      <c r="E1738" s="198"/>
      <c r="F1738" s="197"/>
      <c r="G1738" s="197" t="str">
        <f t="shared" si="306"/>
        <v/>
      </c>
      <c r="H1738" s="197"/>
      <c r="I1738" s="197"/>
      <c r="J1738" s="197"/>
      <c r="K1738" s="197"/>
      <c r="L1738" s="197"/>
      <c r="M1738" s="197"/>
      <c r="N1738" s="199"/>
      <c r="O1738" s="199"/>
      <c r="P1738" s="199"/>
      <c r="Q1738" s="199"/>
      <c r="R1738" s="197"/>
      <c r="S1738" s="197"/>
      <c r="T1738" s="197"/>
      <c r="U1738" s="197"/>
      <c r="V1738" s="199" t="str">
        <f t="shared" si="307"/>
        <v/>
      </c>
      <c r="W1738" s="199" t="str">
        <f t="shared" si="308"/>
        <v/>
      </c>
      <c r="X1738" s="199" t="str">
        <f t="shared" si="309"/>
        <v/>
      </c>
      <c r="Y1738" s="199" t="str">
        <f t="shared" si="310"/>
        <v/>
      </c>
    </row>
    <row r="1739" spans="1:25" ht="34.5" customHeight="1" x14ac:dyDescent="0.25">
      <c r="A1739" s="197" t="str">
        <f t="shared" si="312"/>
        <v/>
      </c>
      <c r="B1739" s="198"/>
      <c r="C1739" s="198"/>
      <c r="D1739" s="197" t="str">
        <f t="shared" si="311"/>
        <v/>
      </c>
      <c r="E1739" s="198"/>
      <c r="F1739" s="197"/>
      <c r="G1739" s="197" t="str">
        <f t="shared" si="306"/>
        <v/>
      </c>
      <c r="H1739" s="197"/>
      <c r="I1739" s="197"/>
      <c r="J1739" s="197"/>
      <c r="K1739" s="197"/>
      <c r="L1739" s="197"/>
      <c r="M1739" s="197"/>
      <c r="N1739" s="199"/>
      <c r="O1739" s="199"/>
      <c r="P1739" s="199"/>
      <c r="Q1739" s="199"/>
      <c r="R1739" s="197"/>
      <c r="S1739" s="197"/>
      <c r="T1739" s="197"/>
      <c r="U1739" s="197"/>
      <c r="V1739" s="199" t="str">
        <f t="shared" si="307"/>
        <v/>
      </c>
      <c r="W1739" s="199" t="str">
        <f t="shared" si="308"/>
        <v/>
      </c>
      <c r="X1739" s="199" t="str">
        <f t="shared" si="309"/>
        <v/>
      </c>
      <c r="Y1739" s="199" t="str">
        <f t="shared" si="310"/>
        <v/>
      </c>
    </row>
    <row r="1740" spans="1:25" ht="34.5" customHeight="1" x14ac:dyDescent="0.25">
      <c r="A1740" s="197" t="str">
        <f t="shared" si="312"/>
        <v/>
      </c>
      <c r="B1740" s="198"/>
      <c r="C1740" s="198"/>
      <c r="D1740" s="197" t="str">
        <f t="shared" si="311"/>
        <v/>
      </c>
      <c r="E1740" s="198"/>
      <c r="F1740" s="197"/>
      <c r="G1740" s="197" t="str">
        <f t="shared" si="306"/>
        <v/>
      </c>
      <c r="H1740" s="197"/>
      <c r="I1740" s="197"/>
      <c r="J1740" s="197"/>
      <c r="K1740" s="197"/>
      <c r="L1740" s="197"/>
      <c r="M1740" s="197"/>
      <c r="N1740" s="199"/>
      <c r="O1740" s="199"/>
      <c r="P1740" s="199"/>
      <c r="Q1740" s="199"/>
      <c r="R1740" s="197"/>
      <c r="S1740" s="197"/>
      <c r="T1740" s="197"/>
      <c r="U1740" s="197"/>
      <c r="V1740" s="199" t="str">
        <f t="shared" si="307"/>
        <v/>
      </c>
      <c r="W1740" s="199" t="str">
        <f t="shared" si="308"/>
        <v/>
      </c>
      <c r="X1740" s="199" t="str">
        <f t="shared" si="309"/>
        <v/>
      </c>
      <c r="Y1740" s="199" t="str">
        <f t="shared" si="310"/>
        <v/>
      </c>
    </row>
    <row r="1741" spans="1:25" ht="34.5" customHeight="1" x14ac:dyDescent="0.25">
      <c r="A1741" s="197" t="str">
        <f t="shared" si="312"/>
        <v/>
      </c>
      <c r="B1741" s="198"/>
      <c r="C1741" s="198"/>
      <c r="D1741" s="197" t="str">
        <f t="shared" si="311"/>
        <v/>
      </c>
      <c r="E1741" s="198"/>
      <c r="F1741" s="197"/>
      <c r="G1741" s="197" t="str">
        <f t="shared" si="306"/>
        <v/>
      </c>
      <c r="H1741" s="197"/>
      <c r="I1741" s="197"/>
      <c r="J1741" s="197"/>
      <c r="K1741" s="197"/>
      <c r="L1741" s="197"/>
      <c r="M1741" s="197"/>
      <c r="N1741" s="199"/>
      <c r="O1741" s="199"/>
      <c r="P1741" s="199"/>
      <c r="Q1741" s="199"/>
      <c r="R1741" s="197"/>
      <c r="S1741" s="197"/>
      <c r="T1741" s="197"/>
      <c r="U1741" s="197"/>
      <c r="V1741" s="199" t="str">
        <f t="shared" si="307"/>
        <v/>
      </c>
      <c r="W1741" s="199" t="str">
        <f t="shared" si="308"/>
        <v/>
      </c>
      <c r="X1741" s="199" t="str">
        <f t="shared" si="309"/>
        <v/>
      </c>
      <c r="Y1741" s="199" t="str">
        <f t="shared" si="310"/>
        <v/>
      </c>
    </row>
    <row r="1742" spans="1:25" ht="34.5" customHeight="1" x14ac:dyDescent="0.25">
      <c r="A1742" s="197" t="str">
        <f t="shared" si="312"/>
        <v/>
      </c>
      <c r="B1742" s="198"/>
      <c r="C1742" s="198"/>
      <c r="D1742" s="197" t="str">
        <f t="shared" si="311"/>
        <v/>
      </c>
      <c r="E1742" s="198"/>
      <c r="F1742" s="197"/>
      <c r="G1742" s="197" t="str">
        <f t="shared" si="306"/>
        <v/>
      </c>
      <c r="H1742" s="197"/>
      <c r="I1742" s="197"/>
      <c r="J1742" s="197"/>
      <c r="K1742" s="197"/>
      <c r="L1742" s="197"/>
      <c r="M1742" s="197"/>
      <c r="N1742" s="199"/>
      <c r="O1742" s="199"/>
      <c r="P1742" s="199"/>
      <c r="Q1742" s="199"/>
      <c r="R1742" s="197"/>
      <c r="S1742" s="197"/>
      <c r="T1742" s="197"/>
      <c r="U1742" s="197"/>
      <c r="V1742" s="199" t="str">
        <f t="shared" si="307"/>
        <v/>
      </c>
      <c r="W1742" s="199" t="str">
        <f t="shared" si="308"/>
        <v/>
      </c>
      <c r="X1742" s="199" t="str">
        <f t="shared" si="309"/>
        <v/>
      </c>
      <c r="Y1742" s="199" t="str">
        <f t="shared" si="310"/>
        <v/>
      </c>
    </row>
    <row r="1743" spans="1:25" ht="34.5" customHeight="1" x14ac:dyDescent="0.25">
      <c r="A1743" s="197" t="str">
        <f t="shared" si="312"/>
        <v/>
      </c>
      <c r="B1743" s="198"/>
      <c r="C1743" s="198"/>
      <c r="D1743" s="197" t="str">
        <f t="shared" si="311"/>
        <v/>
      </c>
      <c r="E1743" s="198"/>
      <c r="F1743" s="197"/>
      <c r="G1743" s="197" t="str">
        <f t="shared" si="306"/>
        <v/>
      </c>
      <c r="H1743" s="197"/>
      <c r="I1743" s="197"/>
      <c r="J1743" s="197"/>
      <c r="K1743" s="197"/>
      <c r="L1743" s="197"/>
      <c r="M1743" s="197"/>
      <c r="N1743" s="199"/>
      <c r="O1743" s="199"/>
      <c r="P1743" s="199"/>
      <c r="Q1743" s="199"/>
      <c r="R1743" s="197"/>
      <c r="S1743" s="197"/>
      <c r="T1743" s="197"/>
      <c r="U1743" s="197"/>
      <c r="V1743" s="199" t="str">
        <f t="shared" si="307"/>
        <v/>
      </c>
      <c r="W1743" s="199" t="str">
        <f t="shared" si="308"/>
        <v/>
      </c>
      <c r="X1743" s="199" t="str">
        <f t="shared" si="309"/>
        <v/>
      </c>
      <c r="Y1743" s="199" t="str">
        <f t="shared" si="310"/>
        <v/>
      </c>
    </row>
    <row r="1744" spans="1:25" ht="34.5" customHeight="1" x14ac:dyDescent="0.25">
      <c r="A1744" s="197" t="str">
        <f t="shared" si="312"/>
        <v/>
      </c>
      <c r="B1744" s="198"/>
      <c r="C1744" s="198"/>
      <c r="D1744" s="197" t="str">
        <f t="shared" si="311"/>
        <v/>
      </c>
      <c r="E1744" s="198"/>
      <c r="F1744" s="197"/>
      <c r="G1744" s="197" t="str">
        <f t="shared" si="306"/>
        <v/>
      </c>
      <c r="H1744" s="197"/>
      <c r="I1744" s="197"/>
      <c r="J1744" s="197"/>
      <c r="K1744" s="197"/>
      <c r="L1744" s="197"/>
      <c r="M1744" s="197"/>
      <c r="N1744" s="199"/>
      <c r="O1744" s="199"/>
      <c r="P1744" s="199"/>
      <c r="Q1744" s="199"/>
      <c r="R1744" s="197"/>
      <c r="S1744" s="197"/>
      <c r="T1744" s="197"/>
      <c r="U1744" s="197"/>
      <c r="V1744" s="199" t="str">
        <f t="shared" si="307"/>
        <v/>
      </c>
      <c r="W1744" s="199" t="str">
        <f t="shared" si="308"/>
        <v/>
      </c>
      <c r="X1744" s="199" t="str">
        <f t="shared" si="309"/>
        <v/>
      </c>
      <c r="Y1744" s="199" t="str">
        <f t="shared" si="310"/>
        <v/>
      </c>
    </row>
    <row r="1745" spans="1:25" ht="34.5" customHeight="1" x14ac:dyDescent="0.25">
      <c r="A1745" s="197" t="str">
        <f t="shared" si="312"/>
        <v/>
      </c>
      <c r="B1745" s="198"/>
      <c r="C1745" s="198"/>
      <c r="D1745" s="197" t="str">
        <f t="shared" si="311"/>
        <v/>
      </c>
      <c r="E1745" s="198"/>
      <c r="F1745" s="197"/>
      <c r="G1745" s="197" t="str">
        <f t="shared" si="306"/>
        <v/>
      </c>
      <c r="H1745" s="197"/>
      <c r="I1745" s="197"/>
      <c r="J1745" s="197"/>
      <c r="K1745" s="197"/>
      <c r="L1745" s="197"/>
      <c r="M1745" s="197"/>
      <c r="N1745" s="199"/>
      <c r="O1745" s="199"/>
      <c r="P1745" s="199"/>
      <c r="Q1745" s="199"/>
      <c r="R1745" s="197"/>
      <c r="S1745" s="197"/>
      <c r="T1745" s="197"/>
      <c r="U1745" s="197"/>
      <c r="V1745" s="199" t="str">
        <f t="shared" si="307"/>
        <v/>
      </c>
      <c r="W1745" s="199" t="str">
        <f t="shared" si="308"/>
        <v/>
      </c>
      <c r="X1745" s="199" t="str">
        <f t="shared" si="309"/>
        <v/>
      </c>
      <c r="Y1745" s="199" t="str">
        <f t="shared" si="310"/>
        <v/>
      </c>
    </row>
    <row r="1746" spans="1:25" ht="34.5" customHeight="1" x14ac:dyDescent="0.25">
      <c r="A1746" s="197" t="str">
        <f t="shared" si="312"/>
        <v/>
      </c>
      <c r="B1746" s="198"/>
      <c r="C1746" s="198"/>
      <c r="D1746" s="197" t="str">
        <f t="shared" si="311"/>
        <v/>
      </c>
      <c r="E1746" s="198"/>
      <c r="F1746" s="197"/>
      <c r="G1746" s="197" t="str">
        <f t="shared" si="306"/>
        <v/>
      </c>
      <c r="H1746" s="197"/>
      <c r="I1746" s="197"/>
      <c r="J1746" s="197"/>
      <c r="K1746" s="197"/>
      <c r="L1746" s="197"/>
      <c r="M1746" s="197"/>
      <c r="N1746" s="199"/>
      <c r="O1746" s="199"/>
      <c r="P1746" s="199"/>
      <c r="Q1746" s="199"/>
      <c r="R1746" s="197"/>
      <c r="S1746" s="197"/>
      <c r="T1746" s="197"/>
      <c r="U1746" s="197"/>
      <c r="V1746" s="199" t="str">
        <f t="shared" si="307"/>
        <v/>
      </c>
      <c r="W1746" s="199" t="str">
        <f t="shared" si="308"/>
        <v/>
      </c>
      <c r="X1746" s="199" t="str">
        <f t="shared" si="309"/>
        <v/>
      </c>
      <c r="Y1746" s="199" t="str">
        <f t="shared" si="310"/>
        <v/>
      </c>
    </row>
    <row r="1747" spans="1:25" ht="34.5" customHeight="1" x14ac:dyDescent="0.25">
      <c r="A1747" s="197" t="str">
        <f t="shared" si="312"/>
        <v/>
      </c>
      <c r="B1747" s="198"/>
      <c r="C1747" s="198"/>
      <c r="D1747" s="197" t="str">
        <f t="shared" si="311"/>
        <v/>
      </c>
      <c r="E1747" s="198"/>
      <c r="F1747" s="197"/>
      <c r="G1747" s="197" t="str">
        <f t="shared" si="306"/>
        <v/>
      </c>
      <c r="H1747" s="197"/>
      <c r="I1747" s="197"/>
      <c r="J1747" s="197"/>
      <c r="K1747" s="197"/>
      <c r="L1747" s="197"/>
      <c r="M1747" s="197"/>
      <c r="N1747" s="199"/>
      <c r="O1747" s="199"/>
      <c r="P1747" s="199"/>
      <c r="Q1747" s="199"/>
      <c r="R1747" s="197"/>
      <c r="S1747" s="197"/>
      <c r="T1747" s="197"/>
      <c r="U1747" s="197"/>
      <c r="V1747" s="199" t="str">
        <f t="shared" si="307"/>
        <v/>
      </c>
      <c r="W1747" s="199" t="str">
        <f t="shared" si="308"/>
        <v/>
      </c>
      <c r="X1747" s="199" t="str">
        <f t="shared" si="309"/>
        <v/>
      </c>
      <c r="Y1747" s="199" t="str">
        <f t="shared" si="310"/>
        <v/>
      </c>
    </row>
    <row r="1748" spans="1:25" ht="34.5" customHeight="1" x14ac:dyDescent="0.25">
      <c r="A1748" s="197" t="str">
        <f t="shared" si="312"/>
        <v/>
      </c>
      <c r="B1748" s="198"/>
      <c r="C1748" s="198"/>
      <c r="D1748" s="197" t="str">
        <f t="shared" si="311"/>
        <v/>
      </c>
      <c r="E1748" s="198"/>
      <c r="F1748" s="197"/>
      <c r="G1748" s="197" t="str">
        <f t="shared" si="306"/>
        <v/>
      </c>
      <c r="H1748" s="197"/>
      <c r="I1748" s="197"/>
      <c r="J1748" s="197"/>
      <c r="K1748" s="197"/>
      <c r="L1748" s="197"/>
      <c r="M1748" s="197"/>
      <c r="N1748" s="199"/>
      <c r="O1748" s="199"/>
      <c r="P1748" s="199"/>
      <c r="Q1748" s="199"/>
      <c r="R1748" s="197"/>
      <c r="S1748" s="197"/>
      <c r="T1748" s="197"/>
      <c r="U1748" s="197"/>
      <c r="V1748" s="199" t="str">
        <f t="shared" si="307"/>
        <v/>
      </c>
      <c r="W1748" s="199" t="str">
        <f t="shared" si="308"/>
        <v/>
      </c>
      <c r="X1748" s="199" t="str">
        <f t="shared" si="309"/>
        <v/>
      </c>
      <c r="Y1748" s="199" t="str">
        <f t="shared" si="310"/>
        <v/>
      </c>
    </row>
    <row r="1749" spans="1:25" ht="34.5" customHeight="1" x14ac:dyDescent="0.25">
      <c r="A1749" s="197" t="str">
        <f t="shared" si="312"/>
        <v/>
      </c>
      <c r="B1749" s="198"/>
      <c r="C1749" s="198"/>
      <c r="D1749" s="197" t="str">
        <f t="shared" si="311"/>
        <v/>
      </c>
      <c r="E1749" s="198"/>
      <c r="F1749" s="197"/>
      <c r="G1749" s="197" t="str">
        <f t="shared" si="306"/>
        <v/>
      </c>
      <c r="H1749" s="197"/>
      <c r="I1749" s="197"/>
      <c r="J1749" s="197"/>
      <c r="K1749" s="197"/>
      <c r="L1749" s="197"/>
      <c r="M1749" s="197"/>
      <c r="N1749" s="199"/>
      <c r="O1749" s="199"/>
      <c r="P1749" s="199"/>
      <c r="Q1749" s="199"/>
      <c r="R1749" s="197"/>
      <c r="S1749" s="197"/>
      <c r="T1749" s="197"/>
      <c r="U1749" s="197"/>
      <c r="V1749" s="199" t="str">
        <f t="shared" si="307"/>
        <v/>
      </c>
      <c r="W1749" s="199" t="str">
        <f t="shared" si="308"/>
        <v/>
      </c>
      <c r="X1749" s="199" t="str">
        <f t="shared" si="309"/>
        <v/>
      </c>
      <c r="Y1749" s="199" t="str">
        <f t="shared" si="310"/>
        <v/>
      </c>
    </row>
    <row r="1750" spans="1:25" ht="34.5" customHeight="1" x14ac:dyDescent="0.25">
      <c r="A1750" s="197" t="str">
        <f t="shared" si="312"/>
        <v/>
      </c>
      <c r="B1750" s="198"/>
      <c r="C1750" s="198"/>
      <c r="D1750" s="197" t="str">
        <f t="shared" si="311"/>
        <v/>
      </c>
      <c r="E1750" s="198"/>
      <c r="F1750" s="197"/>
      <c r="G1750" s="197" t="str">
        <f t="shared" si="306"/>
        <v/>
      </c>
      <c r="H1750" s="197"/>
      <c r="I1750" s="197"/>
      <c r="J1750" s="197"/>
      <c r="K1750" s="197"/>
      <c r="L1750" s="197"/>
      <c r="M1750" s="197"/>
      <c r="N1750" s="199"/>
      <c r="O1750" s="199"/>
      <c r="P1750" s="199"/>
      <c r="Q1750" s="199"/>
      <c r="R1750" s="197"/>
      <c r="S1750" s="197"/>
      <c r="T1750" s="197"/>
      <c r="U1750" s="197"/>
      <c r="V1750" s="199" t="str">
        <f t="shared" si="307"/>
        <v/>
      </c>
      <c r="W1750" s="199" t="str">
        <f t="shared" si="308"/>
        <v/>
      </c>
      <c r="X1750" s="199" t="str">
        <f t="shared" si="309"/>
        <v/>
      </c>
      <c r="Y1750" s="199" t="str">
        <f t="shared" si="310"/>
        <v/>
      </c>
    </row>
    <row r="1751" spans="1:25" ht="34.5" customHeight="1" x14ac:dyDescent="0.25">
      <c r="A1751" s="197" t="str">
        <f t="shared" si="312"/>
        <v/>
      </c>
      <c r="B1751" s="198"/>
      <c r="C1751" s="198"/>
      <c r="D1751" s="197" t="str">
        <f t="shared" si="311"/>
        <v/>
      </c>
      <c r="E1751" s="198"/>
      <c r="F1751" s="197"/>
      <c r="G1751" s="197" t="str">
        <f t="shared" ref="G1751:G1814" si="313">IF(E1751="","",IF(E1751=B1749,"Ja","Nein"))</f>
        <v/>
      </c>
      <c r="H1751" s="197"/>
      <c r="I1751" s="197"/>
      <c r="J1751" s="197"/>
      <c r="K1751" s="197"/>
      <c r="L1751" s="197"/>
      <c r="M1751" s="197"/>
      <c r="N1751" s="199"/>
      <c r="O1751" s="199"/>
      <c r="P1751" s="199"/>
      <c r="Q1751" s="199"/>
      <c r="R1751" s="197"/>
      <c r="S1751" s="197"/>
      <c r="T1751" s="197"/>
      <c r="U1751" s="197"/>
      <c r="V1751" s="199" t="str">
        <f t="shared" si="307"/>
        <v/>
      </c>
      <c r="W1751" s="199" t="str">
        <f t="shared" si="308"/>
        <v/>
      </c>
      <c r="X1751" s="199" t="str">
        <f t="shared" si="309"/>
        <v/>
      </c>
      <c r="Y1751" s="199" t="str">
        <f t="shared" si="310"/>
        <v/>
      </c>
    </row>
    <row r="1752" spans="1:25" ht="34.5" customHeight="1" x14ac:dyDescent="0.25">
      <c r="A1752" s="197" t="str">
        <f t="shared" si="312"/>
        <v/>
      </c>
      <c r="B1752" s="198"/>
      <c r="C1752" s="198"/>
      <c r="D1752" s="197" t="str">
        <f t="shared" si="311"/>
        <v/>
      </c>
      <c r="E1752" s="198"/>
      <c r="F1752" s="197"/>
      <c r="G1752" s="197" t="str">
        <f t="shared" si="313"/>
        <v/>
      </c>
      <c r="H1752" s="197"/>
      <c r="I1752" s="197"/>
      <c r="J1752" s="197"/>
      <c r="K1752" s="197"/>
      <c r="L1752" s="197"/>
      <c r="M1752" s="197"/>
      <c r="N1752" s="199"/>
      <c r="O1752" s="199"/>
      <c r="P1752" s="199"/>
      <c r="Q1752" s="199"/>
      <c r="R1752" s="197"/>
      <c r="S1752" s="197"/>
      <c r="T1752" s="197"/>
      <c r="U1752" s="197"/>
      <c r="V1752" s="199" t="str">
        <f t="shared" si="307"/>
        <v/>
      </c>
      <c r="W1752" s="199" t="str">
        <f t="shared" si="308"/>
        <v/>
      </c>
      <c r="X1752" s="199" t="str">
        <f t="shared" si="309"/>
        <v/>
      </c>
      <c r="Y1752" s="199" t="str">
        <f t="shared" si="310"/>
        <v/>
      </c>
    </row>
    <row r="1753" spans="1:25" ht="34.5" customHeight="1" x14ac:dyDescent="0.25">
      <c r="A1753" s="197" t="str">
        <f t="shared" si="312"/>
        <v/>
      </c>
      <c r="B1753" s="198"/>
      <c r="C1753" s="198"/>
      <c r="D1753" s="197" t="str">
        <f t="shared" si="311"/>
        <v/>
      </c>
      <c r="E1753" s="198"/>
      <c r="F1753" s="197"/>
      <c r="G1753" s="197" t="str">
        <f t="shared" si="313"/>
        <v/>
      </c>
      <c r="H1753" s="197"/>
      <c r="I1753" s="197"/>
      <c r="J1753" s="197"/>
      <c r="K1753" s="197"/>
      <c r="L1753" s="197"/>
      <c r="M1753" s="197"/>
      <c r="N1753" s="199"/>
      <c r="O1753" s="199"/>
      <c r="P1753" s="199"/>
      <c r="Q1753" s="199"/>
      <c r="R1753" s="197"/>
      <c r="S1753" s="197"/>
      <c r="T1753" s="197"/>
      <c r="U1753" s="197"/>
      <c r="V1753" s="199" t="str">
        <f t="shared" si="307"/>
        <v/>
      </c>
      <c r="W1753" s="199" t="str">
        <f t="shared" si="308"/>
        <v/>
      </c>
      <c r="X1753" s="199" t="str">
        <f t="shared" si="309"/>
        <v/>
      </c>
      <c r="Y1753" s="199" t="str">
        <f t="shared" si="310"/>
        <v/>
      </c>
    </row>
    <row r="1754" spans="1:25" ht="34.5" customHeight="1" x14ac:dyDescent="0.25">
      <c r="A1754" s="197" t="str">
        <f t="shared" si="312"/>
        <v/>
      </c>
      <c r="B1754" s="198"/>
      <c r="C1754" s="198"/>
      <c r="D1754" s="197" t="str">
        <f t="shared" si="311"/>
        <v/>
      </c>
      <c r="E1754" s="198"/>
      <c r="F1754" s="197"/>
      <c r="G1754" s="197" t="str">
        <f t="shared" si="313"/>
        <v/>
      </c>
      <c r="H1754" s="197"/>
      <c r="I1754" s="197"/>
      <c r="J1754" s="197"/>
      <c r="K1754" s="197"/>
      <c r="L1754" s="197"/>
      <c r="M1754" s="197"/>
      <c r="N1754" s="199"/>
      <c r="O1754" s="199"/>
      <c r="P1754" s="199"/>
      <c r="Q1754" s="199"/>
      <c r="R1754" s="197"/>
      <c r="S1754" s="197"/>
      <c r="T1754" s="197"/>
      <c r="U1754" s="197"/>
      <c r="V1754" s="199" t="str">
        <f t="shared" si="307"/>
        <v/>
      </c>
      <c r="W1754" s="199" t="str">
        <f t="shared" si="308"/>
        <v/>
      </c>
      <c r="X1754" s="199" t="str">
        <f t="shared" si="309"/>
        <v/>
      </c>
      <c r="Y1754" s="199" t="str">
        <f t="shared" si="310"/>
        <v/>
      </c>
    </row>
    <row r="1755" spans="1:25" ht="34.5" customHeight="1" x14ac:dyDescent="0.25">
      <c r="A1755" s="197" t="str">
        <f t="shared" si="312"/>
        <v/>
      </c>
      <c r="B1755" s="198"/>
      <c r="C1755" s="198"/>
      <c r="D1755" s="197" t="str">
        <f t="shared" si="311"/>
        <v/>
      </c>
      <c r="E1755" s="198"/>
      <c r="F1755" s="197"/>
      <c r="G1755" s="197" t="str">
        <f t="shared" si="313"/>
        <v/>
      </c>
      <c r="H1755" s="197"/>
      <c r="I1755" s="197"/>
      <c r="J1755" s="197"/>
      <c r="K1755" s="197"/>
      <c r="L1755" s="197"/>
      <c r="M1755" s="197"/>
      <c r="N1755" s="199"/>
      <c r="O1755" s="199"/>
      <c r="P1755" s="199"/>
      <c r="Q1755" s="199"/>
      <c r="R1755" s="197"/>
      <c r="S1755" s="197"/>
      <c r="T1755" s="197"/>
      <c r="U1755" s="197"/>
      <c r="V1755" s="199" t="str">
        <f t="shared" si="307"/>
        <v/>
      </c>
      <c r="W1755" s="199" t="str">
        <f t="shared" si="308"/>
        <v/>
      </c>
      <c r="X1755" s="199" t="str">
        <f t="shared" si="309"/>
        <v/>
      </c>
      <c r="Y1755" s="199" t="str">
        <f t="shared" si="310"/>
        <v/>
      </c>
    </row>
    <row r="1756" spans="1:25" ht="34.5" customHeight="1" x14ac:dyDescent="0.25">
      <c r="A1756" s="197" t="str">
        <f t="shared" si="312"/>
        <v/>
      </c>
      <c r="B1756" s="198"/>
      <c r="C1756" s="198"/>
      <c r="D1756" s="197" t="str">
        <f t="shared" si="311"/>
        <v/>
      </c>
      <c r="E1756" s="198"/>
      <c r="F1756" s="197"/>
      <c r="G1756" s="197" t="str">
        <f t="shared" si="313"/>
        <v/>
      </c>
      <c r="H1756" s="197"/>
      <c r="I1756" s="197"/>
      <c r="J1756" s="197"/>
      <c r="K1756" s="197"/>
      <c r="L1756" s="197"/>
      <c r="M1756" s="197"/>
      <c r="N1756" s="199"/>
      <c r="O1756" s="199"/>
      <c r="P1756" s="199"/>
      <c r="Q1756" s="199"/>
      <c r="R1756" s="197"/>
      <c r="S1756" s="197"/>
      <c r="T1756" s="197"/>
      <c r="U1756" s="197"/>
      <c r="V1756" s="199" t="str">
        <f t="shared" si="307"/>
        <v/>
      </c>
      <c r="W1756" s="199" t="str">
        <f t="shared" si="308"/>
        <v/>
      </c>
      <c r="X1756" s="199" t="str">
        <f t="shared" si="309"/>
        <v/>
      </c>
      <c r="Y1756" s="199" t="str">
        <f t="shared" si="310"/>
        <v/>
      </c>
    </row>
    <row r="1757" spans="1:25" ht="34.5" customHeight="1" x14ac:dyDescent="0.25">
      <c r="A1757" s="197" t="str">
        <f t="shared" si="312"/>
        <v/>
      </c>
      <c r="B1757" s="198"/>
      <c r="C1757" s="198"/>
      <c r="D1757" s="197" t="str">
        <f t="shared" si="311"/>
        <v/>
      </c>
      <c r="E1757" s="198"/>
      <c r="F1757" s="197"/>
      <c r="G1757" s="197" t="str">
        <f t="shared" si="313"/>
        <v/>
      </c>
      <c r="H1757" s="197"/>
      <c r="I1757" s="197"/>
      <c r="J1757" s="197"/>
      <c r="K1757" s="197"/>
      <c r="L1757" s="197"/>
      <c r="M1757" s="197"/>
      <c r="N1757" s="199"/>
      <c r="O1757" s="199"/>
      <c r="P1757" s="199"/>
      <c r="Q1757" s="199"/>
      <c r="R1757" s="197"/>
      <c r="S1757" s="197"/>
      <c r="T1757" s="197"/>
      <c r="U1757" s="197"/>
      <c r="V1757" s="199" t="str">
        <f t="shared" si="307"/>
        <v/>
      </c>
      <c r="W1757" s="199" t="str">
        <f t="shared" si="308"/>
        <v/>
      </c>
      <c r="X1757" s="199" t="str">
        <f t="shared" si="309"/>
        <v/>
      </c>
      <c r="Y1757" s="199" t="str">
        <f t="shared" si="310"/>
        <v/>
      </c>
    </row>
    <row r="1758" spans="1:25" ht="34.5" customHeight="1" x14ac:dyDescent="0.25">
      <c r="A1758" s="197" t="str">
        <f t="shared" si="312"/>
        <v/>
      </c>
      <c r="B1758" s="198"/>
      <c r="C1758" s="198"/>
      <c r="D1758" s="197" t="str">
        <f t="shared" si="311"/>
        <v/>
      </c>
      <c r="E1758" s="198"/>
      <c r="F1758" s="197"/>
      <c r="G1758" s="197" t="str">
        <f t="shared" si="313"/>
        <v/>
      </c>
      <c r="H1758" s="197"/>
      <c r="I1758" s="197"/>
      <c r="J1758" s="197"/>
      <c r="K1758" s="197"/>
      <c r="L1758" s="197"/>
      <c r="M1758" s="197"/>
      <c r="N1758" s="199"/>
      <c r="O1758" s="199"/>
      <c r="P1758" s="199"/>
      <c r="Q1758" s="199"/>
      <c r="R1758" s="197"/>
      <c r="S1758" s="197"/>
      <c r="T1758" s="197"/>
      <c r="U1758" s="197"/>
      <c r="V1758" s="199" t="str">
        <f t="shared" si="307"/>
        <v/>
      </c>
      <c r="W1758" s="199" t="str">
        <f t="shared" si="308"/>
        <v/>
      </c>
      <c r="X1758" s="199" t="str">
        <f t="shared" si="309"/>
        <v/>
      </c>
      <c r="Y1758" s="199" t="str">
        <f t="shared" si="310"/>
        <v/>
      </c>
    </row>
    <row r="1759" spans="1:25" ht="34.5" customHeight="1" x14ac:dyDescent="0.25">
      <c r="A1759" s="197" t="str">
        <f t="shared" si="312"/>
        <v/>
      </c>
      <c r="B1759" s="198"/>
      <c r="C1759" s="198"/>
      <c r="D1759" s="197" t="str">
        <f t="shared" si="311"/>
        <v/>
      </c>
      <c r="E1759" s="198"/>
      <c r="F1759" s="197"/>
      <c r="G1759" s="197" t="str">
        <f t="shared" si="313"/>
        <v/>
      </c>
      <c r="H1759" s="197"/>
      <c r="I1759" s="197"/>
      <c r="J1759" s="197"/>
      <c r="K1759" s="197"/>
      <c r="L1759" s="197"/>
      <c r="M1759" s="197"/>
      <c r="N1759" s="199"/>
      <c r="O1759" s="199"/>
      <c r="P1759" s="199"/>
      <c r="Q1759" s="199"/>
      <c r="R1759" s="197"/>
      <c r="S1759" s="197"/>
      <c r="T1759" s="197"/>
      <c r="U1759" s="197"/>
      <c r="V1759" s="199" t="str">
        <f t="shared" si="307"/>
        <v/>
      </c>
      <c r="W1759" s="199" t="str">
        <f t="shared" si="308"/>
        <v/>
      </c>
      <c r="X1759" s="199" t="str">
        <f t="shared" si="309"/>
        <v/>
      </c>
      <c r="Y1759" s="199" t="str">
        <f t="shared" si="310"/>
        <v/>
      </c>
    </row>
    <row r="1760" spans="1:25" ht="34.5" customHeight="1" x14ac:dyDescent="0.25">
      <c r="A1760" s="197" t="str">
        <f t="shared" si="312"/>
        <v/>
      </c>
      <c r="B1760" s="198"/>
      <c r="C1760" s="198"/>
      <c r="D1760" s="197" t="str">
        <f t="shared" si="311"/>
        <v/>
      </c>
      <c r="E1760" s="198"/>
      <c r="F1760" s="197"/>
      <c r="G1760" s="197" t="str">
        <f t="shared" si="313"/>
        <v/>
      </c>
      <c r="H1760" s="197"/>
      <c r="I1760" s="197"/>
      <c r="J1760" s="197"/>
      <c r="K1760" s="197"/>
      <c r="L1760" s="197"/>
      <c r="M1760" s="197"/>
      <c r="N1760" s="199"/>
      <c r="O1760" s="199"/>
      <c r="P1760" s="199"/>
      <c r="Q1760" s="199"/>
      <c r="R1760" s="197"/>
      <c r="S1760" s="197"/>
      <c r="T1760" s="197"/>
      <c r="U1760" s="197"/>
      <c r="V1760" s="199" t="str">
        <f t="shared" si="307"/>
        <v/>
      </c>
      <c r="W1760" s="199" t="str">
        <f t="shared" si="308"/>
        <v/>
      </c>
      <c r="X1760" s="199" t="str">
        <f t="shared" si="309"/>
        <v/>
      </c>
      <c r="Y1760" s="199" t="str">
        <f t="shared" si="310"/>
        <v/>
      </c>
    </row>
    <row r="1761" spans="1:25" ht="34.5" customHeight="1" x14ac:dyDescent="0.25">
      <c r="A1761" s="197" t="str">
        <f t="shared" si="312"/>
        <v/>
      </c>
      <c r="B1761" s="198"/>
      <c r="C1761" s="198"/>
      <c r="D1761" s="197" t="str">
        <f t="shared" si="311"/>
        <v/>
      </c>
      <c r="E1761" s="198"/>
      <c r="F1761" s="197"/>
      <c r="G1761" s="197" t="str">
        <f t="shared" si="313"/>
        <v/>
      </c>
      <c r="H1761" s="197"/>
      <c r="I1761" s="197"/>
      <c r="J1761" s="197"/>
      <c r="K1761" s="197"/>
      <c r="L1761" s="197"/>
      <c r="M1761" s="197"/>
      <c r="N1761" s="199"/>
      <c r="O1761" s="199"/>
      <c r="P1761" s="199"/>
      <c r="Q1761" s="199"/>
      <c r="R1761" s="197"/>
      <c r="S1761" s="197"/>
      <c r="T1761" s="197"/>
      <c r="U1761" s="197"/>
      <c r="V1761" s="199" t="str">
        <f t="shared" si="307"/>
        <v/>
      </c>
      <c r="W1761" s="199" t="str">
        <f t="shared" si="308"/>
        <v/>
      </c>
      <c r="X1761" s="199" t="str">
        <f t="shared" si="309"/>
        <v/>
      </c>
      <c r="Y1761" s="199" t="str">
        <f t="shared" si="310"/>
        <v/>
      </c>
    </row>
    <row r="1762" spans="1:25" ht="34.5" customHeight="1" x14ac:dyDescent="0.25">
      <c r="A1762" s="197" t="str">
        <f t="shared" si="312"/>
        <v/>
      </c>
      <c r="B1762" s="198"/>
      <c r="C1762" s="198"/>
      <c r="D1762" s="197" t="str">
        <f t="shared" si="311"/>
        <v/>
      </c>
      <c r="E1762" s="198"/>
      <c r="F1762" s="197"/>
      <c r="G1762" s="197" t="str">
        <f t="shared" si="313"/>
        <v/>
      </c>
      <c r="H1762" s="197"/>
      <c r="I1762" s="197"/>
      <c r="J1762" s="197"/>
      <c r="K1762" s="197"/>
      <c r="L1762" s="197"/>
      <c r="M1762" s="197"/>
      <c r="N1762" s="199"/>
      <c r="O1762" s="199"/>
      <c r="P1762" s="199"/>
      <c r="Q1762" s="199"/>
      <c r="R1762" s="197"/>
      <c r="S1762" s="197"/>
      <c r="T1762" s="197"/>
      <c r="U1762" s="197"/>
      <c r="V1762" s="199" t="str">
        <f t="shared" ref="V1762:V1825" si="314">IF(N1762="","",IF(O1762="","",O1762-N1762))</f>
        <v/>
      </c>
      <c r="W1762" s="199" t="str">
        <f t="shared" ref="W1762:W1825" si="315">IF(O1762="","",IF(P1762="","",P1762-O1762))</f>
        <v/>
      </c>
      <c r="X1762" s="199" t="str">
        <f t="shared" si="309"/>
        <v/>
      </c>
      <c r="Y1762" s="199" t="str">
        <f t="shared" si="310"/>
        <v/>
      </c>
    </row>
    <row r="1763" spans="1:25" ht="34.5" customHeight="1" x14ac:dyDescent="0.25">
      <c r="A1763" s="197" t="str">
        <f t="shared" si="312"/>
        <v/>
      </c>
      <c r="B1763" s="198"/>
      <c r="C1763" s="198"/>
      <c r="D1763" s="197" t="str">
        <f t="shared" si="311"/>
        <v/>
      </c>
      <c r="E1763" s="198"/>
      <c r="F1763" s="197"/>
      <c r="G1763" s="197" t="str">
        <f t="shared" si="313"/>
        <v/>
      </c>
      <c r="H1763" s="197"/>
      <c r="I1763" s="197"/>
      <c r="J1763" s="197"/>
      <c r="K1763" s="197"/>
      <c r="L1763" s="197"/>
      <c r="M1763" s="197"/>
      <c r="N1763" s="199"/>
      <c r="O1763" s="199"/>
      <c r="P1763" s="199"/>
      <c r="Q1763" s="199"/>
      <c r="R1763" s="197"/>
      <c r="S1763" s="197"/>
      <c r="T1763" s="197"/>
      <c r="U1763" s="197"/>
      <c r="V1763" s="199" t="str">
        <f t="shared" si="314"/>
        <v/>
      </c>
      <c r="W1763" s="199" t="str">
        <f t="shared" si="315"/>
        <v/>
      </c>
      <c r="X1763" s="199" t="str">
        <f t="shared" ref="X1763:X1826" si="316">IF(P1763="","",IF(N1763="","",P1763-N1763))</f>
        <v/>
      </c>
      <c r="Y1763" s="199" t="str">
        <f t="shared" ref="Y1763:Y1826" si="317">IF(N1763="","",IF(Q1763="","",Q1763-N1763))</f>
        <v/>
      </c>
    </row>
    <row r="1764" spans="1:25" ht="34.5" customHeight="1" x14ac:dyDescent="0.25">
      <c r="A1764" s="197" t="str">
        <f t="shared" si="312"/>
        <v/>
      </c>
      <c r="B1764" s="198"/>
      <c r="C1764" s="198"/>
      <c r="D1764" s="197" t="str">
        <f t="shared" si="311"/>
        <v/>
      </c>
      <c r="E1764" s="198"/>
      <c r="F1764" s="197"/>
      <c r="G1764" s="197" t="str">
        <f t="shared" si="313"/>
        <v/>
      </c>
      <c r="H1764" s="197"/>
      <c r="I1764" s="197"/>
      <c r="J1764" s="197"/>
      <c r="K1764" s="197"/>
      <c r="L1764" s="197"/>
      <c r="M1764" s="197"/>
      <c r="N1764" s="199"/>
      <c r="O1764" s="199"/>
      <c r="P1764" s="199"/>
      <c r="Q1764" s="199"/>
      <c r="R1764" s="197"/>
      <c r="S1764" s="197"/>
      <c r="T1764" s="197"/>
      <c r="U1764" s="197"/>
      <c r="V1764" s="199" t="str">
        <f t="shared" si="314"/>
        <v/>
      </c>
      <c r="W1764" s="199" t="str">
        <f t="shared" si="315"/>
        <v/>
      </c>
      <c r="X1764" s="199" t="str">
        <f t="shared" si="316"/>
        <v/>
      </c>
      <c r="Y1764" s="199" t="str">
        <f t="shared" si="317"/>
        <v/>
      </c>
    </row>
    <row r="1765" spans="1:25" ht="34.5" customHeight="1" x14ac:dyDescent="0.25">
      <c r="A1765" s="197" t="str">
        <f t="shared" si="312"/>
        <v/>
      </c>
      <c r="B1765" s="198"/>
      <c r="C1765" s="198"/>
      <c r="D1765" s="197" t="str">
        <f t="shared" si="311"/>
        <v/>
      </c>
      <c r="E1765" s="198"/>
      <c r="F1765" s="197"/>
      <c r="G1765" s="197" t="str">
        <f t="shared" si="313"/>
        <v/>
      </c>
      <c r="H1765" s="197"/>
      <c r="I1765" s="197"/>
      <c r="J1765" s="197"/>
      <c r="K1765" s="197"/>
      <c r="L1765" s="197"/>
      <c r="M1765" s="197"/>
      <c r="N1765" s="199"/>
      <c r="O1765" s="199"/>
      <c r="P1765" s="199"/>
      <c r="Q1765" s="199"/>
      <c r="R1765" s="197"/>
      <c r="S1765" s="197"/>
      <c r="T1765" s="197"/>
      <c r="U1765" s="197"/>
      <c r="V1765" s="199" t="str">
        <f t="shared" si="314"/>
        <v/>
      </c>
      <c r="W1765" s="199" t="str">
        <f t="shared" si="315"/>
        <v/>
      </c>
      <c r="X1765" s="199" t="str">
        <f t="shared" si="316"/>
        <v/>
      </c>
      <c r="Y1765" s="199" t="str">
        <f t="shared" si="317"/>
        <v/>
      </c>
    </row>
    <row r="1766" spans="1:25" ht="34.5" customHeight="1" x14ac:dyDescent="0.25">
      <c r="A1766" s="197" t="str">
        <f t="shared" si="312"/>
        <v/>
      </c>
      <c r="B1766" s="198"/>
      <c r="C1766" s="198"/>
      <c r="D1766" s="197" t="str">
        <f t="shared" si="311"/>
        <v/>
      </c>
      <c r="E1766" s="198"/>
      <c r="F1766" s="197"/>
      <c r="G1766" s="197" t="str">
        <f t="shared" si="313"/>
        <v/>
      </c>
      <c r="H1766" s="197"/>
      <c r="I1766" s="197"/>
      <c r="J1766" s="197"/>
      <c r="K1766" s="197"/>
      <c r="L1766" s="197"/>
      <c r="M1766" s="197"/>
      <c r="N1766" s="199"/>
      <c r="O1766" s="199"/>
      <c r="P1766" s="199"/>
      <c r="Q1766" s="199"/>
      <c r="R1766" s="197"/>
      <c r="S1766" s="197"/>
      <c r="T1766" s="197"/>
      <c r="U1766" s="197"/>
      <c r="V1766" s="199" t="str">
        <f t="shared" si="314"/>
        <v/>
      </c>
      <c r="W1766" s="199" t="str">
        <f t="shared" si="315"/>
        <v/>
      </c>
      <c r="X1766" s="199" t="str">
        <f t="shared" si="316"/>
        <v/>
      </c>
      <c r="Y1766" s="199" t="str">
        <f t="shared" si="317"/>
        <v/>
      </c>
    </row>
    <row r="1767" spans="1:25" ht="34.5" customHeight="1" x14ac:dyDescent="0.25">
      <c r="A1767" s="197" t="str">
        <f t="shared" si="312"/>
        <v/>
      </c>
      <c r="B1767" s="198"/>
      <c r="C1767" s="198"/>
      <c r="D1767" s="197" t="str">
        <f t="shared" si="311"/>
        <v/>
      </c>
      <c r="E1767" s="198"/>
      <c r="F1767" s="197"/>
      <c r="G1767" s="197" t="str">
        <f t="shared" si="313"/>
        <v/>
      </c>
      <c r="H1767" s="197"/>
      <c r="I1767" s="197"/>
      <c r="J1767" s="197"/>
      <c r="K1767" s="197"/>
      <c r="L1767" s="197"/>
      <c r="M1767" s="197"/>
      <c r="N1767" s="199"/>
      <c r="O1767" s="199"/>
      <c r="P1767" s="199"/>
      <c r="Q1767" s="199"/>
      <c r="R1767" s="197"/>
      <c r="S1767" s="197"/>
      <c r="T1767" s="197"/>
      <c r="U1767" s="197"/>
      <c r="V1767" s="199" t="str">
        <f t="shared" si="314"/>
        <v/>
      </c>
      <c r="W1767" s="199" t="str">
        <f t="shared" si="315"/>
        <v/>
      </c>
      <c r="X1767" s="199" t="str">
        <f t="shared" si="316"/>
        <v/>
      </c>
      <c r="Y1767" s="199" t="str">
        <f t="shared" si="317"/>
        <v/>
      </c>
    </row>
    <row r="1768" spans="1:25" ht="34.5" customHeight="1" x14ac:dyDescent="0.25">
      <c r="A1768" s="197" t="str">
        <f t="shared" si="312"/>
        <v/>
      </c>
      <c r="B1768" s="198"/>
      <c r="C1768" s="198"/>
      <c r="D1768" s="197" t="str">
        <f t="shared" si="311"/>
        <v/>
      </c>
      <c r="E1768" s="198"/>
      <c r="F1768" s="197"/>
      <c r="G1768" s="197" t="str">
        <f t="shared" si="313"/>
        <v/>
      </c>
      <c r="H1768" s="197"/>
      <c r="I1768" s="197"/>
      <c r="J1768" s="197"/>
      <c r="K1768" s="197"/>
      <c r="L1768" s="197"/>
      <c r="M1768" s="197"/>
      <c r="N1768" s="199"/>
      <c r="O1768" s="199"/>
      <c r="P1768" s="199"/>
      <c r="Q1768" s="199"/>
      <c r="R1768" s="197"/>
      <c r="S1768" s="197"/>
      <c r="T1768" s="197"/>
      <c r="U1768" s="197"/>
      <c r="V1768" s="199" t="str">
        <f t="shared" si="314"/>
        <v/>
      </c>
      <c r="W1768" s="199" t="str">
        <f t="shared" si="315"/>
        <v/>
      </c>
      <c r="X1768" s="199" t="str">
        <f t="shared" si="316"/>
        <v/>
      </c>
      <c r="Y1768" s="199" t="str">
        <f t="shared" si="317"/>
        <v/>
      </c>
    </row>
    <row r="1769" spans="1:25" ht="34.5" customHeight="1" x14ac:dyDescent="0.25">
      <c r="A1769" s="197" t="str">
        <f t="shared" si="312"/>
        <v/>
      </c>
      <c r="B1769" s="198"/>
      <c r="C1769" s="198"/>
      <c r="D1769" s="197" t="str">
        <f t="shared" si="311"/>
        <v/>
      </c>
      <c r="E1769" s="198"/>
      <c r="F1769" s="197"/>
      <c r="G1769" s="197" t="str">
        <f t="shared" si="313"/>
        <v/>
      </c>
      <c r="H1769" s="197"/>
      <c r="I1769" s="197"/>
      <c r="J1769" s="197"/>
      <c r="K1769" s="197"/>
      <c r="L1769" s="197"/>
      <c r="M1769" s="197"/>
      <c r="N1769" s="199"/>
      <c r="O1769" s="199"/>
      <c r="P1769" s="199"/>
      <c r="Q1769" s="199"/>
      <c r="R1769" s="197"/>
      <c r="S1769" s="197"/>
      <c r="T1769" s="197"/>
      <c r="U1769" s="197"/>
      <c r="V1769" s="199" t="str">
        <f t="shared" si="314"/>
        <v/>
      </c>
      <c r="W1769" s="199" t="str">
        <f t="shared" si="315"/>
        <v/>
      </c>
      <c r="X1769" s="199" t="str">
        <f t="shared" si="316"/>
        <v/>
      </c>
      <c r="Y1769" s="199" t="str">
        <f t="shared" si="317"/>
        <v/>
      </c>
    </row>
    <row r="1770" spans="1:25" ht="34.5" customHeight="1" x14ac:dyDescent="0.25">
      <c r="A1770" s="197" t="str">
        <f t="shared" si="312"/>
        <v/>
      </c>
      <c r="B1770" s="198"/>
      <c r="C1770" s="198"/>
      <c r="D1770" s="197" t="str">
        <f t="shared" si="311"/>
        <v/>
      </c>
      <c r="E1770" s="198"/>
      <c r="F1770" s="197"/>
      <c r="G1770" s="197" t="str">
        <f t="shared" si="313"/>
        <v/>
      </c>
      <c r="H1770" s="197"/>
      <c r="I1770" s="197"/>
      <c r="J1770" s="197"/>
      <c r="K1770" s="197"/>
      <c r="L1770" s="197"/>
      <c r="M1770" s="197"/>
      <c r="N1770" s="199"/>
      <c r="O1770" s="199"/>
      <c r="P1770" s="199"/>
      <c r="Q1770" s="199"/>
      <c r="R1770" s="197"/>
      <c r="S1770" s="197"/>
      <c r="T1770" s="197"/>
      <c r="U1770" s="197"/>
      <c r="V1770" s="199" t="str">
        <f t="shared" si="314"/>
        <v/>
      </c>
      <c r="W1770" s="199" t="str">
        <f t="shared" si="315"/>
        <v/>
      </c>
      <c r="X1770" s="199" t="str">
        <f t="shared" si="316"/>
        <v/>
      </c>
      <c r="Y1770" s="199" t="str">
        <f t="shared" si="317"/>
        <v/>
      </c>
    </row>
    <row r="1771" spans="1:25" ht="34.5" customHeight="1" x14ac:dyDescent="0.25">
      <c r="A1771" s="197" t="str">
        <f t="shared" si="312"/>
        <v/>
      </c>
      <c r="B1771" s="198"/>
      <c r="C1771" s="198"/>
      <c r="D1771" s="197" t="str">
        <f t="shared" si="311"/>
        <v/>
      </c>
      <c r="E1771" s="198"/>
      <c r="F1771" s="197"/>
      <c r="G1771" s="197" t="str">
        <f t="shared" si="313"/>
        <v/>
      </c>
      <c r="H1771" s="197"/>
      <c r="I1771" s="197"/>
      <c r="J1771" s="197"/>
      <c r="K1771" s="197"/>
      <c r="L1771" s="197"/>
      <c r="M1771" s="197"/>
      <c r="N1771" s="199"/>
      <c r="O1771" s="199"/>
      <c r="P1771" s="199"/>
      <c r="Q1771" s="199"/>
      <c r="R1771" s="197"/>
      <c r="S1771" s="197"/>
      <c r="T1771" s="197"/>
      <c r="U1771" s="197"/>
      <c r="V1771" s="199" t="str">
        <f t="shared" si="314"/>
        <v/>
      </c>
      <c r="W1771" s="199" t="str">
        <f t="shared" si="315"/>
        <v/>
      </c>
      <c r="X1771" s="199" t="str">
        <f t="shared" si="316"/>
        <v/>
      </c>
      <c r="Y1771" s="199" t="str">
        <f t="shared" si="317"/>
        <v/>
      </c>
    </row>
    <row r="1772" spans="1:25" ht="34.5" customHeight="1" x14ac:dyDescent="0.25">
      <c r="A1772" s="197" t="str">
        <f t="shared" si="312"/>
        <v/>
      </c>
      <c r="B1772" s="198"/>
      <c r="C1772" s="198"/>
      <c r="D1772" s="197" t="str">
        <f t="shared" si="311"/>
        <v/>
      </c>
      <c r="E1772" s="198"/>
      <c r="F1772" s="197"/>
      <c r="G1772" s="197" t="str">
        <f t="shared" si="313"/>
        <v/>
      </c>
      <c r="H1772" s="197"/>
      <c r="I1772" s="197"/>
      <c r="J1772" s="197"/>
      <c r="K1772" s="197"/>
      <c r="L1772" s="197"/>
      <c r="M1772" s="197"/>
      <c r="N1772" s="199"/>
      <c r="O1772" s="199"/>
      <c r="P1772" s="199"/>
      <c r="Q1772" s="199"/>
      <c r="R1772" s="197"/>
      <c r="S1772" s="197"/>
      <c r="T1772" s="197"/>
      <c r="U1772" s="197"/>
      <c r="V1772" s="199" t="str">
        <f t="shared" si="314"/>
        <v/>
      </c>
      <c r="W1772" s="199" t="str">
        <f t="shared" si="315"/>
        <v/>
      </c>
      <c r="X1772" s="199" t="str">
        <f t="shared" si="316"/>
        <v/>
      </c>
      <c r="Y1772" s="199" t="str">
        <f t="shared" si="317"/>
        <v/>
      </c>
    </row>
    <row r="1773" spans="1:25" ht="34.5" customHeight="1" x14ac:dyDescent="0.25">
      <c r="A1773" s="197" t="str">
        <f t="shared" si="312"/>
        <v/>
      </c>
      <c r="B1773" s="198"/>
      <c r="C1773" s="198"/>
      <c r="D1773" s="197" t="str">
        <f t="shared" si="311"/>
        <v/>
      </c>
      <c r="E1773" s="198"/>
      <c r="F1773" s="197"/>
      <c r="G1773" s="197" t="str">
        <f t="shared" si="313"/>
        <v/>
      </c>
      <c r="H1773" s="197"/>
      <c r="I1773" s="197"/>
      <c r="J1773" s="197"/>
      <c r="K1773" s="197"/>
      <c r="L1773" s="197"/>
      <c r="M1773" s="197"/>
      <c r="N1773" s="199"/>
      <c r="O1773" s="199"/>
      <c r="P1773" s="199"/>
      <c r="Q1773" s="199"/>
      <c r="R1773" s="197"/>
      <c r="S1773" s="197"/>
      <c r="T1773" s="197"/>
      <c r="U1773" s="197"/>
      <c r="V1773" s="199" t="str">
        <f t="shared" si="314"/>
        <v/>
      </c>
      <c r="W1773" s="199" t="str">
        <f t="shared" si="315"/>
        <v/>
      </c>
      <c r="X1773" s="199" t="str">
        <f t="shared" si="316"/>
        <v/>
      </c>
      <c r="Y1773" s="199" t="str">
        <f t="shared" si="317"/>
        <v/>
      </c>
    </row>
    <row r="1774" spans="1:25" ht="34.5" customHeight="1" x14ac:dyDescent="0.25">
      <c r="A1774" s="197" t="str">
        <f t="shared" si="312"/>
        <v/>
      </c>
      <c r="B1774" s="198"/>
      <c r="C1774" s="198"/>
      <c r="D1774" s="197" t="str">
        <f t="shared" si="311"/>
        <v/>
      </c>
      <c r="E1774" s="198"/>
      <c r="F1774" s="197"/>
      <c r="G1774" s="197" t="str">
        <f t="shared" si="313"/>
        <v/>
      </c>
      <c r="H1774" s="197"/>
      <c r="I1774" s="197"/>
      <c r="J1774" s="197"/>
      <c r="K1774" s="197"/>
      <c r="L1774" s="197"/>
      <c r="M1774" s="197"/>
      <c r="N1774" s="199"/>
      <c r="O1774" s="199"/>
      <c r="P1774" s="199"/>
      <c r="Q1774" s="199"/>
      <c r="R1774" s="197"/>
      <c r="S1774" s="197"/>
      <c r="T1774" s="197"/>
      <c r="U1774" s="197"/>
      <c r="V1774" s="199" t="str">
        <f t="shared" si="314"/>
        <v/>
      </c>
      <c r="W1774" s="199" t="str">
        <f t="shared" si="315"/>
        <v/>
      </c>
      <c r="X1774" s="199" t="str">
        <f t="shared" si="316"/>
        <v/>
      </c>
      <c r="Y1774" s="199" t="str">
        <f t="shared" si="317"/>
        <v/>
      </c>
    </row>
    <row r="1775" spans="1:25" ht="34.5" customHeight="1" x14ac:dyDescent="0.25">
      <c r="A1775" s="197" t="str">
        <f t="shared" si="312"/>
        <v/>
      </c>
      <c r="B1775" s="198"/>
      <c r="C1775" s="198"/>
      <c r="D1775" s="197" t="str">
        <f t="shared" si="311"/>
        <v/>
      </c>
      <c r="E1775" s="198"/>
      <c r="F1775" s="197"/>
      <c r="G1775" s="197" t="str">
        <f t="shared" si="313"/>
        <v/>
      </c>
      <c r="H1775" s="197"/>
      <c r="I1775" s="197"/>
      <c r="J1775" s="197"/>
      <c r="K1775" s="197"/>
      <c r="L1775" s="197"/>
      <c r="M1775" s="197"/>
      <c r="N1775" s="199"/>
      <c r="O1775" s="199"/>
      <c r="P1775" s="199"/>
      <c r="Q1775" s="199"/>
      <c r="R1775" s="197"/>
      <c r="S1775" s="197"/>
      <c r="T1775" s="197"/>
      <c r="U1775" s="197"/>
      <c r="V1775" s="199" t="str">
        <f t="shared" si="314"/>
        <v/>
      </c>
      <c r="W1775" s="199" t="str">
        <f t="shared" si="315"/>
        <v/>
      </c>
      <c r="X1775" s="199" t="str">
        <f t="shared" si="316"/>
        <v/>
      </c>
      <c r="Y1775" s="199" t="str">
        <f t="shared" si="317"/>
        <v/>
      </c>
    </row>
    <row r="1776" spans="1:25" ht="34.5" customHeight="1" x14ac:dyDescent="0.25">
      <c r="A1776" s="197" t="str">
        <f t="shared" si="312"/>
        <v/>
      </c>
      <c r="B1776" s="198"/>
      <c r="C1776" s="198"/>
      <c r="D1776" s="197" t="str">
        <f t="shared" si="311"/>
        <v/>
      </c>
      <c r="E1776" s="198"/>
      <c r="F1776" s="197"/>
      <c r="G1776" s="197" t="str">
        <f t="shared" si="313"/>
        <v/>
      </c>
      <c r="H1776" s="197"/>
      <c r="I1776" s="197"/>
      <c r="J1776" s="197"/>
      <c r="K1776" s="197"/>
      <c r="L1776" s="197"/>
      <c r="M1776" s="197"/>
      <c r="N1776" s="199"/>
      <c r="O1776" s="199"/>
      <c r="P1776" s="199"/>
      <c r="Q1776" s="199"/>
      <c r="R1776" s="197"/>
      <c r="S1776" s="197"/>
      <c r="T1776" s="197"/>
      <c r="U1776" s="197"/>
      <c r="V1776" s="199" t="str">
        <f t="shared" si="314"/>
        <v/>
      </c>
      <c r="W1776" s="199" t="str">
        <f t="shared" si="315"/>
        <v/>
      </c>
      <c r="X1776" s="199" t="str">
        <f t="shared" si="316"/>
        <v/>
      </c>
      <c r="Y1776" s="199" t="str">
        <f t="shared" si="317"/>
        <v/>
      </c>
    </row>
    <row r="1777" spans="1:25" ht="34.5" customHeight="1" x14ac:dyDescent="0.25">
      <c r="A1777" s="197" t="str">
        <f t="shared" si="312"/>
        <v/>
      </c>
      <c r="B1777" s="198"/>
      <c r="C1777" s="198"/>
      <c r="D1777" s="197" t="str">
        <f t="shared" si="311"/>
        <v/>
      </c>
      <c r="E1777" s="198"/>
      <c r="F1777" s="197"/>
      <c r="G1777" s="197" t="str">
        <f t="shared" si="313"/>
        <v/>
      </c>
      <c r="H1777" s="197"/>
      <c r="I1777" s="197"/>
      <c r="J1777" s="197"/>
      <c r="K1777" s="197"/>
      <c r="L1777" s="197"/>
      <c r="M1777" s="197"/>
      <c r="N1777" s="199"/>
      <c r="O1777" s="199"/>
      <c r="P1777" s="199"/>
      <c r="Q1777" s="199"/>
      <c r="R1777" s="197"/>
      <c r="S1777" s="197"/>
      <c r="T1777" s="197"/>
      <c r="U1777" s="197"/>
      <c r="V1777" s="199" t="str">
        <f t="shared" si="314"/>
        <v/>
      </c>
      <c r="W1777" s="199" t="str">
        <f t="shared" si="315"/>
        <v/>
      </c>
      <c r="X1777" s="199" t="str">
        <f t="shared" si="316"/>
        <v/>
      </c>
      <c r="Y1777" s="199" t="str">
        <f t="shared" si="317"/>
        <v/>
      </c>
    </row>
    <row r="1778" spans="1:25" ht="34.5" customHeight="1" x14ac:dyDescent="0.25">
      <c r="A1778" s="197" t="str">
        <f t="shared" si="312"/>
        <v/>
      </c>
      <c r="B1778" s="198"/>
      <c r="C1778" s="198"/>
      <c r="D1778" s="197" t="str">
        <f t="shared" si="311"/>
        <v/>
      </c>
      <c r="E1778" s="198"/>
      <c r="F1778" s="197"/>
      <c r="G1778" s="197" t="str">
        <f t="shared" si="313"/>
        <v/>
      </c>
      <c r="H1778" s="197"/>
      <c r="I1778" s="197"/>
      <c r="J1778" s="197"/>
      <c r="K1778" s="197"/>
      <c r="L1778" s="197"/>
      <c r="M1778" s="197"/>
      <c r="N1778" s="199"/>
      <c r="O1778" s="199"/>
      <c r="P1778" s="199"/>
      <c r="Q1778" s="199"/>
      <c r="R1778" s="197"/>
      <c r="S1778" s="197"/>
      <c r="T1778" s="197"/>
      <c r="U1778" s="197"/>
      <c r="V1778" s="199" t="str">
        <f t="shared" si="314"/>
        <v/>
      </c>
      <c r="W1778" s="199" t="str">
        <f t="shared" si="315"/>
        <v/>
      </c>
      <c r="X1778" s="199" t="str">
        <f t="shared" si="316"/>
        <v/>
      </c>
      <c r="Y1778" s="199" t="str">
        <f t="shared" si="317"/>
        <v/>
      </c>
    </row>
    <row r="1779" spans="1:25" ht="34.5" customHeight="1" x14ac:dyDescent="0.25">
      <c r="A1779" s="197" t="str">
        <f t="shared" si="312"/>
        <v/>
      </c>
      <c r="B1779" s="198"/>
      <c r="C1779" s="198"/>
      <c r="D1779" s="197" t="str">
        <f t="shared" si="311"/>
        <v/>
      </c>
      <c r="E1779" s="198"/>
      <c r="F1779" s="197"/>
      <c r="G1779" s="197" t="str">
        <f t="shared" si="313"/>
        <v/>
      </c>
      <c r="H1779" s="197"/>
      <c r="I1779" s="197"/>
      <c r="J1779" s="197"/>
      <c r="K1779" s="197"/>
      <c r="L1779" s="197"/>
      <c r="M1779" s="197"/>
      <c r="N1779" s="199"/>
      <c r="O1779" s="199"/>
      <c r="P1779" s="199"/>
      <c r="Q1779" s="199"/>
      <c r="R1779" s="197"/>
      <c r="S1779" s="197"/>
      <c r="T1779" s="197"/>
      <c r="U1779" s="197"/>
      <c r="V1779" s="199" t="str">
        <f t="shared" si="314"/>
        <v/>
      </c>
      <c r="W1779" s="199" t="str">
        <f t="shared" si="315"/>
        <v/>
      </c>
      <c r="X1779" s="199" t="str">
        <f t="shared" si="316"/>
        <v/>
      </c>
      <c r="Y1779" s="199" t="str">
        <f t="shared" si="317"/>
        <v/>
      </c>
    </row>
    <row r="1780" spans="1:25" ht="34.5" customHeight="1" x14ac:dyDescent="0.25">
      <c r="A1780" s="197" t="str">
        <f t="shared" si="312"/>
        <v/>
      </c>
      <c r="B1780" s="198"/>
      <c r="C1780" s="198"/>
      <c r="D1780" s="197" t="str">
        <f t="shared" si="311"/>
        <v/>
      </c>
      <c r="E1780" s="198"/>
      <c r="F1780" s="197"/>
      <c r="G1780" s="197" t="str">
        <f t="shared" si="313"/>
        <v/>
      </c>
      <c r="H1780" s="197"/>
      <c r="I1780" s="197"/>
      <c r="J1780" s="197"/>
      <c r="K1780" s="197"/>
      <c r="L1780" s="197"/>
      <c r="M1780" s="197"/>
      <c r="N1780" s="199"/>
      <c r="O1780" s="199"/>
      <c r="P1780" s="199"/>
      <c r="Q1780" s="199"/>
      <c r="R1780" s="197"/>
      <c r="S1780" s="197"/>
      <c r="T1780" s="197"/>
      <c r="U1780" s="197"/>
      <c r="V1780" s="199" t="str">
        <f t="shared" si="314"/>
        <v/>
      </c>
      <c r="W1780" s="199" t="str">
        <f t="shared" si="315"/>
        <v/>
      </c>
      <c r="X1780" s="199" t="str">
        <f t="shared" si="316"/>
        <v/>
      </c>
      <c r="Y1780" s="199" t="str">
        <f t="shared" si="317"/>
        <v/>
      </c>
    </row>
    <row r="1781" spans="1:25" ht="34.5" customHeight="1" x14ac:dyDescent="0.25">
      <c r="A1781" s="197" t="str">
        <f t="shared" si="312"/>
        <v/>
      </c>
      <c r="B1781" s="198"/>
      <c r="C1781" s="198"/>
      <c r="D1781" s="197" t="str">
        <f t="shared" si="311"/>
        <v/>
      </c>
      <c r="E1781" s="198"/>
      <c r="F1781" s="197"/>
      <c r="G1781" s="197" t="str">
        <f t="shared" si="313"/>
        <v/>
      </c>
      <c r="H1781" s="197"/>
      <c r="I1781" s="197"/>
      <c r="J1781" s="197"/>
      <c r="K1781" s="197"/>
      <c r="L1781" s="197"/>
      <c r="M1781" s="197"/>
      <c r="N1781" s="199"/>
      <c r="O1781" s="199"/>
      <c r="P1781" s="199"/>
      <c r="Q1781" s="199"/>
      <c r="R1781" s="197"/>
      <c r="S1781" s="197"/>
      <c r="T1781" s="197"/>
      <c r="U1781" s="197"/>
      <c r="V1781" s="199" t="str">
        <f t="shared" si="314"/>
        <v/>
      </c>
      <c r="W1781" s="199" t="str">
        <f t="shared" si="315"/>
        <v/>
      </c>
      <c r="X1781" s="199" t="str">
        <f t="shared" si="316"/>
        <v/>
      </c>
      <c r="Y1781" s="199" t="str">
        <f t="shared" si="317"/>
        <v/>
      </c>
    </row>
    <row r="1782" spans="1:25" ht="34.5" customHeight="1" x14ac:dyDescent="0.25">
      <c r="A1782" s="197" t="str">
        <f t="shared" si="312"/>
        <v/>
      </c>
      <c r="B1782" s="198"/>
      <c r="C1782" s="198"/>
      <c r="D1782" s="197" t="str">
        <f t="shared" si="311"/>
        <v/>
      </c>
      <c r="E1782" s="198"/>
      <c r="F1782" s="197"/>
      <c r="G1782" s="197" t="str">
        <f t="shared" si="313"/>
        <v/>
      </c>
      <c r="H1782" s="197"/>
      <c r="I1782" s="197"/>
      <c r="J1782" s="197"/>
      <c r="K1782" s="197"/>
      <c r="L1782" s="197"/>
      <c r="M1782" s="197"/>
      <c r="N1782" s="199"/>
      <c r="O1782" s="199"/>
      <c r="P1782" s="199"/>
      <c r="Q1782" s="199"/>
      <c r="R1782" s="197"/>
      <c r="S1782" s="197"/>
      <c r="T1782" s="197"/>
      <c r="U1782" s="197"/>
      <c r="V1782" s="199" t="str">
        <f t="shared" si="314"/>
        <v/>
      </c>
      <c r="W1782" s="199" t="str">
        <f t="shared" si="315"/>
        <v/>
      </c>
      <c r="X1782" s="199" t="str">
        <f t="shared" si="316"/>
        <v/>
      </c>
      <c r="Y1782" s="199" t="str">
        <f t="shared" si="317"/>
        <v/>
      </c>
    </row>
    <row r="1783" spans="1:25" ht="34.5" customHeight="1" x14ac:dyDescent="0.25">
      <c r="A1783" s="197" t="str">
        <f t="shared" si="312"/>
        <v/>
      </c>
      <c r="B1783" s="198"/>
      <c r="C1783" s="198"/>
      <c r="D1783" s="197" t="str">
        <f t="shared" si="311"/>
        <v/>
      </c>
      <c r="E1783" s="198"/>
      <c r="F1783" s="197"/>
      <c r="G1783" s="197" t="str">
        <f t="shared" si="313"/>
        <v/>
      </c>
      <c r="H1783" s="197"/>
      <c r="I1783" s="197"/>
      <c r="J1783" s="197"/>
      <c r="K1783" s="197"/>
      <c r="L1783" s="197"/>
      <c r="M1783" s="197"/>
      <c r="N1783" s="199"/>
      <c r="O1783" s="199"/>
      <c r="P1783" s="199"/>
      <c r="Q1783" s="199"/>
      <c r="R1783" s="197"/>
      <c r="S1783" s="197"/>
      <c r="T1783" s="197"/>
      <c r="U1783" s="197"/>
      <c r="V1783" s="199" t="str">
        <f t="shared" si="314"/>
        <v/>
      </c>
      <c r="W1783" s="199" t="str">
        <f t="shared" si="315"/>
        <v/>
      </c>
      <c r="X1783" s="199" t="str">
        <f t="shared" si="316"/>
        <v/>
      </c>
      <c r="Y1783" s="199" t="str">
        <f t="shared" si="317"/>
        <v/>
      </c>
    </row>
    <row r="1784" spans="1:25" ht="34.5" customHeight="1" x14ac:dyDescent="0.25">
      <c r="A1784" s="197" t="str">
        <f t="shared" si="312"/>
        <v/>
      </c>
      <c r="B1784" s="198"/>
      <c r="C1784" s="198"/>
      <c r="D1784" s="197" t="str">
        <f t="shared" si="311"/>
        <v/>
      </c>
      <c r="E1784" s="198"/>
      <c r="F1784" s="197"/>
      <c r="G1784" s="197" t="str">
        <f t="shared" si="313"/>
        <v/>
      </c>
      <c r="H1784" s="197"/>
      <c r="I1784" s="197"/>
      <c r="J1784" s="197"/>
      <c r="K1784" s="197"/>
      <c r="L1784" s="197"/>
      <c r="M1784" s="197"/>
      <c r="N1784" s="199"/>
      <c r="O1784" s="199"/>
      <c r="P1784" s="199"/>
      <c r="Q1784" s="199"/>
      <c r="R1784" s="197"/>
      <c r="S1784" s="197"/>
      <c r="T1784" s="197"/>
      <c r="U1784" s="197"/>
      <c r="V1784" s="199" t="str">
        <f t="shared" si="314"/>
        <v/>
      </c>
      <c r="W1784" s="199" t="str">
        <f t="shared" si="315"/>
        <v/>
      </c>
      <c r="X1784" s="199" t="str">
        <f t="shared" si="316"/>
        <v/>
      </c>
      <c r="Y1784" s="199" t="str">
        <f t="shared" si="317"/>
        <v/>
      </c>
    </row>
    <row r="1785" spans="1:25" ht="34.5" customHeight="1" x14ac:dyDescent="0.25">
      <c r="A1785" s="197" t="str">
        <f t="shared" si="312"/>
        <v/>
      </c>
      <c r="B1785" s="198"/>
      <c r="C1785" s="198"/>
      <c r="D1785" s="197" t="str">
        <f t="shared" si="311"/>
        <v/>
      </c>
      <c r="E1785" s="198"/>
      <c r="F1785" s="197"/>
      <c r="G1785" s="197" t="str">
        <f t="shared" si="313"/>
        <v/>
      </c>
      <c r="H1785" s="197"/>
      <c r="I1785" s="197"/>
      <c r="J1785" s="197"/>
      <c r="K1785" s="197"/>
      <c r="L1785" s="197"/>
      <c r="M1785" s="197"/>
      <c r="N1785" s="199"/>
      <c r="O1785" s="199"/>
      <c r="P1785" s="199"/>
      <c r="Q1785" s="199"/>
      <c r="R1785" s="197"/>
      <c r="S1785" s="197"/>
      <c r="T1785" s="197"/>
      <c r="U1785" s="197"/>
      <c r="V1785" s="199" t="str">
        <f t="shared" si="314"/>
        <v/>
      </c>
      <c r="W1785" s="199" t="str">
        <f t="shared" si="315"/>
        <v/>
      </c>
      <c r="X1785" s="199" t="str">
        <f t="shared" si="316"/>
        <v/>
      </c>
      <c r="Y1785" s="199" t="str">
        <f t="shared" si="317"/>
        <v/>
      </c>
    </row>
    <row r="1786" spans="1:25" ht="34.5" customHeight="1" x14ac:dyDescent="0.25">
      <c r="A1786" s="197" t="str">
        <f t="shared" si="312"/>
        <v/>
      </c>
      <c r="B1786" s="198"/>
      <c r="C1786" s="198"/>
      <c r="D1786" s="197" t="str">
        <f t="shared" si="311"/>
        <v/>
      </c>
      <c r="E1786" s="198"/>
      <c r="F1786" s="197"/>
      <c r="G1786" s="197" t="str">
        <f t="shared" si="313"/>
        <v/>
      </c>
      <c r="H1786" s="197"/>
      <c r="I1786" s="197"/>
      <c r="J1786" s="197"/>
      <c r="K1786" s="197"/>
      <c r="L1786" s="197"/>
      <c r="M1786" s="197"/>
      <c r="N1786" s="199"/>
      <c r="O1786" s="199"/>
      <c r="P1786" s="199"/>
      <c r="Q1786" s="199"/>
      <c r="R1786" s="197"/>
      <c r="S1786" s="197"/>
      <c r="T1786" s="197"/>
      <c r="U1786" s="197"/>
      <c r="V1786" s="199" t="str">
        <f t="shared" si="314"/>
        <v/>
      </c>
      <c r="W1786" s="199" t="str">
        <f t="shared" si="315"/>
        <v/>
      </c>
      <c r="X1786" s="199" t="str">
        <f t="shared" si="316"/>
        <v/>
      </c>
      <c r="Y1786" s="199" t="str">
        <f t="shared" si="317"/>
        <v/>
      </c>
    </row>
    <row r="1787" spans="1:25" ht="34.5" customHeight="1" x14ac:dyDescent="0.25">
      <c r="A1787" s="197" t="str">
        <f t="shared" si="312"/>
        <v/>
      </c>
      <c r="B1787" s="198"/>
      <c r="C1787" s="198"/>
      <c r="D1787" s="197" t="str">
        <f t="shared" si="311"/>
        <v/>
      </c>
      <c r="E1787" s="198"/>
      <c r="F1787" s="197"/>
      <c r="G1787" s="197" t="str">
        <f t="shared" si="313"/>
        <v/>
      </c>
      <c r="H1787" s="197"/>
      <c r="I1787" s="197"/>
      <c r="J1787" s="197"/>
      <c r="K1787" s="197"/>
      <c r="L1787" s="197"/>
      <c r="M1787" s="197"/>
      <c r="N1787" s="199"/>
      <c r="O1787" s="199"/>
      <c r="P1787" s="199"/>
      <c r="Q1787" s="199"/>
      <c r="R1787" s="197"/>
      <c r="S1787" s="197"/>
      <c r="T1787" s="197"/>
      <c r="U1787" s="197"/>
      <c r="V1787" s="199" t="str">
        <f t="shared" si="314"/>
        <v/>
      </c>
      <c r="W1787" s="199" t="str">
        <f t="shared" si="315"/>
        <v/>
      </c>
      <c r="X1787" s="199" t="str">
        <f t="shared" si="316"/>
        <v/>
      </c>
      <c r="Y1787" s="199" t="str">
        <f t="shared" si="317"/>
        <v/>
      </c>
    </row>
    <row r="1788" spans="1:25" ht="34.5" customHeight="1" x14ac:dyDescent="0.25">
      <c r="A1788" s="197" t="str">
        <f t="shared" si="312"/>
        <v/>
      </c>
      <c r="B1788" s="198"/>
      <c r="C1788" s="198"/>
      <c r="D1788" s="197" t="str">
        <f t="shared" si="311"/>
        <v/>
      </c>
      <c r="E1788" s="198"/>
      <c r="F1788" s="197"/>
      <c r="G1788" s="197" t="str">
        <f t="shared" si="313"/>
        <v/>
      </c>
      <c r="H1788" s="197"/>
      <c r="I1788" s="197"/>
      <c r="J1788" s="197"/>
      <c r="K1788" s="197"/>
      <c r="L1788" s="197"/>
      <c r="M1788" s="197"/>
      <c r="N1788" s="199"/>
      <c r="O1788" s="199"/>
      <c r="P1788" s="199"/>
      <c r="Q1788" s="199"/>
      <c r="R1788" s="197"/>
      <c r="S1788" s="197"/>
      <c r="T1788" s="197"/>
      <c r="U1788" s="197"/>
      <c r="V1788" s="199" t="str">
        <f t="shared" si="314"/>
        <v/>
      </c>
      <c r="W1788" s="199" t="str">
        <f t="shared" si="315"/>
        <v/>
      </c>
      <c r="X1788" s="199" t="str">
        <f t="shared" si="316"/>
        <v/>
      </c>
      <c r="Y1788" s="199" t="str">
        <f t="shared" si="317"/>
        <v/>
      </c>
    </row>
    <row r="1789" spans="1:25" ht="34.5" customHeight="1" x14ac:dyDescent="0.25">
      <c r="A1789" s="197" t="str">
        <f t="shared" si="312"/>
        <v/>
      </c>
      <c r="B1789" s="198"/>
      <c r="C1789" s="198"/>
      <c r="D1789" s="197" t="str">
        <f t="shared" si="311"/>
        <v/>
      </c>
      <c r="E1789" s="198"/>
      <c r="F1789" s="197"/>
      <c r="G1789" s="197" t="str">
        <f t="shared" si="313"/>
        <v/>
      </c>
      <c r="H1789" s="197"/>
      <c r="I1789" s="197"/>
      <c r="J1789" s="197"/>
      <c r="K1789" s="197"/>
      <c r="L1789" s="197"/>
      <c r="M1789" s="197"/>
      <c r="N1789" s="199"/>
      <c r="O1789" s="199"/>
      <c r="P1789" s="199"/>
      <c r="Q1789" s="199"/>
      <c r="R1789" s="197"/>
      <c r="S1789" s="197"/>
      <c r="T1789" s="197"/>
      <c r="U1789" s="197"/>
      <c r="V1789" s="199" t="str">
        <f t="shared" si="314"/>
        <v/>
      </c>
      <c r="W1789" s="199" t="str">
        <f t="shared" si="315"/>
        <v/>
      </c>
      <c r="X1789" s="199" t="str">
        <f t="shared" si="316"/>
        <v/>
      </c>
      <c r="Y1789" s="199" t="str">
        <f t="shared" si="317"/>
        <v/>
      </c>
    </row>
    <row r="1790" spans="1:25" ht="34.5" customHeight="1" x14ac:dyDescent="0.25">
      <c r="A1790" s="197" t="str">
        <f t="shared" si="312"/>
        <v/>
      </c>
      <c r="B1790" s="198"/>
      <c r="C1790" s="198"/>
      <c r="D1790" s="197" t="str">
        <f t="shared" si="311"/>
        <v/>
      </c>
      <c r="E1790" s="198"/>
      <c r="F1790" s="197"/>
      <c r="G1790" s="197" t="str">
        <f t="shared" si="313"/>
        <v/>
      </c>
      <c r="H1790" s="197"/>
      <c r="I1790" s="197"/>
      <c r="J1790" s="197"/>
      <c r="K1790" s="197"/>
      <c r="L1790" s="197"/>
      <c r="M1790" s="197"/>
      <c r="N1790" s="199"/>
      <c r="O1790" s="199"/>
      <c r="P1790" s="199"/>
      <c r="Q1790" s="199"/>
      <c r="R1790" s="197"/>
      <c r="S1790" s="197"/>
      <c r="T1790" s="197"/>
      <c r="U1790" s="197"/>
      <c r="V1790" s="199" t="str">
        <f t="shared" si="314"/>
        <v/>
      </c>
      <c r="W1790" s="199" t="str">
        <f t="shared" si="315"/>
        <v/>
      </c>
      <c r="X1790" s="199" t="str">
        <f t="shared" si="316"/>
        <v/>
      </c>
      <c r="Y1790" s="199" t="str">
        <f t="shared" si="317"/>
        <v/>
      </c>
    </row>
    <row r="1791" spans="1:25" ht="34.5" customHeight="1" x14ac:dyDescent="0.25">
      <c r="A1791" s="197" t="str">
        <f t="shared" si="312"/>
        <v/>
      </c>
      <c r="B1791" s="198"/>
      <c r="C1791" s="198"/>
      <c r="D1791" s="197" t="str">
        <f t="shared" si="311"/>
        <v/>
      </c>
      <c r="E1791" s="198"/>
      <c r="F1791" s="197"/>
      <c r="G1791" s="197" t="str">
        <f t="shared" si="313"/>
        <v/>
      </c>
      <c r="H1791" s="197"/>
      <c r="I1791" s="197"/>
      <c r="J1791" s="197"/>
      <c r="K1791" s="197"/>
      <c r="L1791" s="197"/>
      <c r="M1791" s="197"/>
      <c r="N1791" s="199"/>
      <c r="O1791" s="199"/>
      <c r="P1791" s="199"/>
      <c r="Q1791" s="199"/>
      <c r="R1791" s="197"/>
      <c r="S1791" s="197"/>
      <c r="T1791" s="197"/>
      <c r="U1791" s="197"/>
      <c r="V1791" s="199" t="str">
        <f t="shared" si="314"/>
        <v/>
      </c>
      <c r="W1791" s="199" t="str">
        <f t="shared" si="315"/>
        <v/>
      </c>
      <c r="X1791" s="199" t="str">
        <f t="shared" si="316"/>
        <v/>
      </c>
      <c r="Y1791" s="199" t="str">
        <f t="shared" si="317"/>
        <v/>
      </c>
    </row>
    <row r="1792" spans="1:25" ht="34.5" customHeight="1" x14ac:dyDescent="0.25">
      <c r="A1792" s="197" t="str">
        <f t="shared" si="312"/>
        <v/>
      </c>
      <c r="B1792" s="198"/>
      <c r="C1792" s="198"/>
      <c r="D1792" s="197" t="str">
        <f t="shared" si="311"/>
        <v/>
      </c>
      <c r="E1792" s="198"/>
      <c r="F1792" s="197"/>
      <c r="G1792" s="197" t="str">
        <f t="shared" si="313"/>
        <v/>
      </c>
      <c r="H1792" s="197"/>
      <c r="I1792" s="197"/>
      <c r="J1792" s="197"/>
      <c r="K1792" s="197"/>
      <c r="L1792" s="197"/>
      <c r="M1792" s="197"/>
      <c r="N1792" s="199"/>
      <c r="O1792" s="199"/>
      <c r="P1792" s="199"/>
      <c r="Q1792" s="199"/>
      <c r="R1792" s="197"/>
      <c r="S1792" s="197"/>
      <c r="T1792" s="197"/>
      <c r="U1792" s="197"/>
      <c r="V1792" s="199" t="str">
        <f t="shared" si="314"/>
        <v/>
      </c>
      <c r="W1792" s="199" t="str">
        <f t="shared" si="315"/>
        <v/>
      </c>
      <c r="X1792" s="199" t="str">
        <f t="shared" si="316"/>
        <v/>
      </c>
      <c r="Y1792" s="199" t="str">
        <f t="shared" si="317"/>
        <v/>
      </c>
    </row>
    <row r="1793" spans="1:25" ht="34.5" customHeight="1" x14ac:dyDescent="0.25">
      <c r="A1793" s="197" t="str">
        <f t="shared" si="312"/>
        <v/>
      </c>
      <c r="B1793" s="198"/>
      <c r="C1793" s="198"/>
      <c r="D1793" s="197" t="str">
        <f t="shared" si="311"/>
        <v/>
      </c>
      <c r="E1793" s="198"/>
      <c r="F1793" s="197"/>
      <c r="G1793" s="197" t="str">
        <f t="shared" si="313"/>
        <v/>
      </c>
      <c r="H1793" s="197"/>
      <c r="I1793" s="197"/>
      <c r="J1793" s="197"/>
      <c r="K1793" s="197"/>
      <c r="L1793" s="197"/>
      <c r="M1793" s="197"/>
      <c r="N1793" s="199"/>
      <c r="O1793" s="199"/>
      <c r="P1793" s="199"/>
      <c r="Q1793" s="199"/>
      <c r="R1793" s="197"/>
      <c r="S1793" s="197"/>
      <c r="T1793" s="197"/>
      <c r="U1793" s="197"/>
      <c r="V1793" s="199" t="str">
        <f t="shared" si="314"/>
        <v/>
      </c>
      <c r="W1793" s="199" t="str">
        <f t="shared" si="315"/>
        <v/>
      </c>
      <c r="X1793" s="199" t="str">
        <f t="shared" si="316"/>
        <v/>
      </c>
      <c r="Y1793" s="199" t="str">
        <f t="shared" si="317"/>
        <v/>
      </c>
    </row>
    <row r="1794" spans="1:25" ht="34.5" customHeight="1" x14ac:dyDescent="0.25">
      <c r="A1794" s="197" t="str">
        <f t="shared" si="312"/>
        <v/>
      </c>
      <c r="B1794" s="198"/>
      <c r="C1794" s="198"/>
      <c r="D1794" s="197" t="str">
        <f t="shared" si="311"/>
        <v/>
      </c>
      <c r="E1794" s="198"/>
      <c r="F1794" s="197"/>
      <c r="G1794" s="197" t="str">
        <f t="shared" si="313"/>
        <v/>
      </c>
      <c r="H1794" s="197"/>
      <c r="I1794" s="197"/>
      <c r="J1794" s="197"/>
      <c r="K1794" s="197"/>
      <c r="L1794" s="197"/>
      <c r="M1794" s="197"/>
      <c r="N1794" s="199"/>
      <c r="O1794" s="199"/>
      <c r="P1794" s="199"/>
      <c r="Q1794" s="199"/>
      <c r="R1794" s="197"/>
      <c r="S1794" s="197"/>
      <c r="T1794" s="197"/>
      <c r="U1794" s="197"/>
      <c r="V1794" s="199" t="str">
        <f t="shared" si="314"/>
        <v/>
      </c>
      <c r="W1794" s="199" t="str">
        <f t="shared" si="315"/>
        <v/>
      </c>
      <c r="X1794" s="199" t="str">
        <f t="shared" si="316"/>
        <v/>
      </c>
      <c r="Y1794" s="199" t="str">
        <f t="shared" si="317"/>
        <v/>
      </c>
    </row>
    <row r="1795" spans="1:25" ht="34.5" customHeight="1" x14ac:dyDescent="0.25">
      <c r="A1795" s="197" t="str">
        <f t="shared" si="312"/>
        <v/>
      </c>
      <c r="B1795" s="198"/>
      <c r="C1795" s="198"/>
      <c r="D1795" s="197" t="str">
        <f t="shared" si="311"/>
        <v/>
      </c>
      <c r="E1795" s="198"/>
      <c r="F1795" s="197"/>
      <c r="G1795" s="197" t="str">
        <f t="shared" si="313"/>
        <v/>
      </c>
      <c r="H1795" s="197"/>
      <c r="I1795" s="197"/>
      <c r="J1795" s="197"/>
      <c r="K1795" s="197"/>
      <c r="L1795" s="197"/>
      <c r="M1795" s="197"/>
      <c r="N1795" s="199"/>
      <c r="O1795" s="199"/>
      <c r="P1795" s="199"/>
      <c r="Q1795" s="199"/>
      <c r="R1795" s="197"/>
      <c r="S1795" s="197"/>
      <c r="T1795" s="197"/>
      <c r="U1795" s="197"/>
      <c r="V1795" s="199" t="str">
        <f t="shared" si="314"/>
        <v/>
      </c>
      <c r="W1795" s="199" t="str">
        <f t="shared" si="315"/>
        <v/>
      </c>
      <c r="X1795" s="199" t="str">
        <f t="shared" si="316"/>
        <v/>
      </c>
      <c r="Y1795" s="199" t="str">
        <f t="shared" si="317"/>
        <v/>
      </c>
    </row>
    <row r="1796" spans="1:25" ht="34.5" customHeight="1" x14ac:dyDescent="0.25">
      <c r="A1796" s="197" t="str">
        <f t="shared" si="312"/>
        <v/>
      </c>
      <c r="B1796" s="198"/>
      <c r="C1796" s="198"/>
      <c r="D1796" s="197" t="str">
        <f t="shared" si="311"/>
        <v/>
      </c>
      <c r="E1796" s="198"/>
      <c r="F1796" s="197"/>
      <c r="G1796" s="197" t="str">
        <f t="shared" si="313"/>
        <v/>
      </c>
      <c r="H1796" s="197"/>
      <c r="I1796" s="197"/>
      <c r="J1796" s="197"/>
      <c r="K1796" s="197"/>
      <c r="L1796" s="197"/>
      <c r="M1796" s="197"/>
      <c r="N1796" s="199"/>
      <c r="O1796" s="199"/>
      <c r="P1796" s="199"/>
      <c r="Q1796" s="199"/>
      <c r="R1796" s="197"/>
      <c r="S1796" s="197"/>
      <c r="T1796" s="197"/>
      <c r="U1796" s="197"/>
      <c r="V1796" s="199" t="str">
        <f t="shared" si="314"/>
        <v/>
      </c>
      <c r="W1796" s="199" t="str">
        <f t="shared" si="315"/>
        <v/>
      </c>
      <c r="X1796" s="199" t="str">
        <f t="shared" si="316"/>
        <v/>
      </c>
      <c r="Y1796" s="199" t="str">
        <f t="shared" si="317"/>
        <v/>
      </c>
    </row>
    <row r="1797" spans="1:25" ht="34.5" customHeight="1" x14ac:dyDescent="0.25">
      <c r="A1797" s="197" t="str">
        <f t="shared" si="312"/>
        <v/>
      </c>
      <c r="B1797" s="198"/>
      <c r="C1797" s="198"/>
      <c r="D1797" s="197" t="str">
        <f t="shared" ref="D1797:D1860" si="318">IF(E1797="","",WEEKNUM(E1797,21))</f>
        <v/>
      </c>
      <c r="E1797" s="198"/>
      <c r="F1797" s="197"/>
      <c r="G1797" s="197" t="str">
        <f t="shared" si="313"/>
        <v/>
      </c>
      <c r="H1797" s="197"/>
      <c r="I1797" s="197"/>
      <c r="J1797" s="197"/>
      <c r="K1797" s="197"/>
      <c r="L1797" s="197"/>
      <c r="M1797" s="197"/>
      <c r="N1797" s="199"/>
      <c r="O1797" s="199"/>
      <c r="P1797" s="199"/>
      <c r="Q1797" s="199"/>
      <c r="R1797" s="197"/>
      <c r="S1797" s="197"/>
      <c r="T1797" s="197"/>
      <c r="U1797" s="197"/>
      <c r="V1797" s="199" t="str">
        <f t="shared" si="314"/>
        <v/>
      </c>
      <c r="W1797" s="199" t="str">
        <f t="shared" si="315"/>
        <v/>
      </c>
      <c r="X1797" s="199" t="str">
        <f t="shared" si="316"/>
        <v/>
      </c>
      <c r="Y1797" s="199" t="str">
        <f t="shared" si="317"/>
        <v/>
      </c>
    </row>
    <row r="1798" spans="1:25" ht="34.5" customHeight="1" x14ac:dyDescent="0.25">
      <c r="A1798" s="197" t="str">
        <f t="shared" si="312"/>
        <v/>
      </c>
      <c r="B1798" s="198"/>
      <c r="C1798" s="198"/>
      <c r="D1798" s="197" t="str">
        <f t="shared" si="318"/>
        <v/>
      </c>
      <c r="E1798" s="198"/>
      <c r="F1798" s="197"/>
      <c r="G1798" s="197" t="str">
        <f t="shared" si="313"/>
        <v/>
      </c>
      <c r="H1798" s="197"/>
      <c r="I1798" s="197"/>
      <c r="J1798" s="197"/>
      <c r="K1798" s="197"/>
      <c r="L1798" s="197"/>
      <c r="M1798" s="197"/>
      <c r="N1798" s="199"/>
      <c r="O1798" s="199"/>
      <c r="P1798" s="199"/>
      <c r="Q1798" s="199"/>
      <c r="R1798" s="197"/>
      <c r="S1798" s="197"/>
      <c r="T1798" s="197"/>
      <c r="U1798" s="197"/>
      <c r="V1798" s="199" t="str">
        <f t="shared" si="314"/>
        <v/>
      </c>
      <c r="W1798" s="199" t="str">
        <f t="shared" si="315"/>
        <v/>
      </c>
      <c r="X1798" s="199" t="str">
        <f t="shared" si="316"/>
        <v/>
      </c>
      <c r="Y1798" s="199" t="str">
        <f t="shared" si="317"/>
        <v/>
      </c>
    </row>
    <row r="1799" spans="1:25" ht="34.5" customHeight="1" x14ac:dyDescent="0.25">
      <c r="A1799" s="197" t="str">
        <f t="shared" si="312"/>
        <v/>
      </c>
      <c r="B1799" s="198"/>
      <c r="C1799" s="198"/>
      <c r="D1799" s="197" t="str">
        <f t="shared" si="318"/>
        <v/>
      </c>
      <c r="E1799" s="198"/>
      <c r="F1799" s="197"/>
      <c r="G1799" s="197" t="str">
        <f t="shared" si="313"/>
        <v/>
      </c>
      <c r="H1799" s="197"/>
      <c r="I1799" s="197"/>
      <c r="J1799" s="197"/>
      <c r="K1799" s="197"/>
      <c r="L1799" s="197"/>
      <c r="M1799" s="197"/>
      <c r="N1799" s="199"/>
      <c r="O1799" s="199"/>
      <c r="P1799" s="199"/>
      <c r="Q1799" s="199"/>
      <c r="R1799" s="197"/>
      <c r="S1799" s="197"/>
      <c r="T1799" s="197"/>
      <c r="U1799" s="197"/>
      <c r="V1799" s="199" t="str">
        <f t="shared" si="314"/>
        <v/>
      </c>
      <c r="W1799" s="199" t="str">
        <f t="shared" si="315"/>
        <v/>
      </c>
      <c r="X1799" s="199" t="str">
        <f t="shared" si="316"/>
        <v/>
      </c>
      <c r="Y1799" s="199" t="str">
        <f t="shared" si="317"/>
        <v/>
      </c>
    </row>
    <row r="1800" spans="1:25" ht="34.5" customHeight="1" x14ac:dyDescent="0.25">
      <c r="A1800" s="197" t="str">
        <f t="shared" ref="A1800:A1863" si="319">IF(B1800="","",WEEKNUM(B1800,21))</f>
        <v/>
      </c>
      <c r="B1800" s="198"/>
      <c r="C1800" s="198"/>
      <c r="D1800" s="197" t="str">
        <f t="shared" si="318"/>
        <v/>
      </c>
      <c r="E1800" s="198"/>
      <c r="F1800" s="197"/>
      <c r="G1800" s="197" t="str">
        <f t="shared" si="313"/>
        <v/>
      </c>
      <c r="H1800" s="197"/>
      <c r="I1800" s="197"/>
      <c r="J1800" s="197"/>
      <c r="K1800" s="197"/>
      <c r="L1800" s="197"/>
      <c r="M1800" s="197"/>
      <c r="N1800" s="199"/>
      <c r="O1800" s="199"/>
      <c r="P1800" s="199"/>
      <c r="Q1800" s="199"/>
      <c r="R1800" s="197"/>
      <c r="S1800" s="197"/>
      <c r="T1800" s="197"/>
      <c r="U1800" s="197"/>
      <c r="V1800" s="199" t="str">
        <f t="shared" si="314"/>
        <v/>
      </c>
      <c r="W1800" s="199" t="str">
        <f t="shared" si="315"/>
        <v/>
      </c>
      <c r="X1800" s="199" t="str">
        <f t="shared" si="316"/>
        <v/>
      </c>
      <c r="Y1800" s="199" t="str">
        <f t="shared" si="317"/>
        <v/>
      </c>
    </row>
    <row r="1801" spans="1:25" ht="34.5" customHeight="1" x14ac:dyDescent="0.25">
      <c r="A1801" s="197" t="str">
        <f t="shared" si="319"/>
        <v/>
      </c>
      <c r="B1801" s="198"/>
      <c r="C1801" s="198"/>
      <c r="D1801" s="197" t="str">
        <f t="shared" si="318"/>
        <v/>
      </c>
      <c r="E1801" s="198"/>
      <c r="F1801" s="197"/>
      <c r="G1801" s="197" t="str">
        <f t="shared" si="313"/>
        <v/>
      </c>
      <c r="H1801" s="197"/>
      <c r="I1801" s="197"/>
      <c r="J1801" s="197"/>
      <c r="K1801" s="197"/>
      <c r="L1801" s="197"/>
      <c r="M1801" s="197"/>
      <c r="N1801" s="199"/>
      <c r="O1801" s="199"/>
      <c r="P1801" s="199"/>
      <c r="Q1801" s="199"/>
      <c r="R1801" s="197"/>
      <c r="S1801" s="197"/>
      <c r="T1801" s="197"/>
      <c r="U1801" s="197"/>
      <c r="V1801" s="199" t="str">
        <f t="shared" si="314"/>
        <v/>
      </c>
      <c r="W1801" s="199" t="str">
        <f t="shared" si="315"/>
        <v/>
      </c>
      <c r="X1801" s="199" t="str">
        <f t="shared" si="316"/>
        <v/>
      </c>
      <c r="Y1801" s="199" t="str">
        <f t="shared" si="317"/>
        <v/>
      </c>
    </row>
    <row r="1802" spans="1:25" ht="34.5" customHeight="1" x14ac:dyDescent="0.25">
      <c r="A1802" s="197" t="str">
        <f t="shared" si="319"/>
        <v/>
      </c>
      <c r="B1802" s="198"/>
      <c r="C1802" s="198"/>
      <c r="D1802" s="197" t="str">
        <f t="shared" si="318"/>
        <v/>
      </c>
      <c r="E1802" s="198"/>
      <c r="F1802" s="197"/>
      <c r="G1802" s="197" t="str">
        <f t="shared" si="313"/>
        <v/>
      </c>
      <c r="H1802" s="197"/>
      <c r="I1802" s="197"/>
      <c r="J1802" s="197"/>
      <c r="K1802" s="197"/>
      <c r="L1802" s="197"/>
      <c r="M1802" s="197"/>
      <c r="N1802" s="199"/>
      <c r="O1802" s="199"/>
      <c r="P1802" s="199"/>
      <c r="Q1802" s="199"/>
      <c r="R1802" s="197"/>
      <c r="S1802" s="197"/>
      <c r="T1802" s="197"/>
      <c r="U1802" s="197"/>
      <c r="V1802" s="199" t="str">
        <f t="shared" si="314"/>
        <v/>
      </c>
      <c r="W1802" s="199" t="str">
        <f t="shared" si="315"/>
        <v/>
      </c>
      <c r="X1802" s="199" t="str">
        <f t="shared" si="316"/>
        <v/>
      </c>
      <c r="Y1802" s="199" t="str">
        <f t="shared" si="317"/>
        <v/>
      </c>
    </row>
    <row r="1803" spans="1:25" ht="34.5" customHeight="1" x14ac:dyDescent="0.25">
      <c r="A1803" s="197" t="str">
        <f t="shared" si="319"/>
        <v/>
      </c>
      <c r="B1803" s="198"/>
      <c r="C1803" s="198"/>
      <c r="D1803" s="197" t="str">
        <f t="shared" si="318"/>
        <v/>
      </c>
      <c r="E1803" s="198"/>
      <c r="F1803" s="197"/>
      <c r="G1803" s="197" t="str">
        <f t="shared" si="313"/>
        <v/>
      </c>
      <c r="H1803" s="197"/>
      <c r="I1803" s="197"/>
      <c r="J1803" s="197"/>
      <c r="K1803" s="197"/>
      <c r="L1803" s="197"/>
      <c r="M1803" s="197"/>
      <c r="N1803" s="199"/>
      <c r="O1803" s="199"/>
      <c r="P1803" s="199"/>
      <c r="Q1803" s="199"/>
      <c r="R1803" s="197"/>
      <c r="S1803" s="197"/>
      <c r="T1803" s="197"/>
      <c r="U1803" s="197"/>
      <c r="V1803" s="199" t="str">
        <f t="shared" si="314"/>
        <v/>
      </c>
      <c r="W1803" s="199" t="str">
        <f t="shared" si="315"/>
        <v/>
      </c>
      <c r="X1803" s="199" t="str">
        <f t="shared" si="316"/>
        <v/>
      </c>
      <c r="Y1803" s="199" t="str">
        <f t="shared" si="317"/>
        <v/>
      </c>
    </row>
    <row r="1804" spans="1:25" ht="34.5" customHeight="1" x14ac:dyDescent="0.25">
      <c r="A1804" s="197" t="str">
        <f t="shared" si="319"/>
        <v/>
      </c>
      <c r="B1804" s="198"/>
      <c r="C1804" s="198"/>
      <c r="D1804" s="197" t="str">
        <f t="shared" si="318"/>
        <v/>
      </c>
      <c r="E1804" s="198"/>
      <c r="F1804" s="197"/>
      <c r="G1804" s="197" t="str">
        <f t="shared" si="313"/>
        <v/>
      </c>
      <c r="H1804" s="197"/>
      <c r="I1804" s="197"/>
      <c r="J1804" s="197"/>
      <c r="K1804" s="197"/>
      <c r="L1804" s="197"/>
      <c r="M1804" s="197"/>
      <c r="N1804" s="199"/>
      <c r="O1804" s="199"/>
      <c r="P1804" s="199"/>
      <c r="Q1804" s="199"/>
      <c r="R1804" s="197"/>
      <c r="S1804" s="197"/>
      <c r="T1804" s="197"/>
      <c r="U1804" s="197"/>
      <c r="V1804" s="199" t="str">
        <f t="shared" si="314"/>
        <v/>
      </c>
      <c r="W1804" s="199" t="str">
        <f t="shared" si="315"/>
        <v/>
      </c>
      <c r="X1804" s="199" t="str">
        <f t="shared" si="316"/>
        <v/>
      </c>
      <c r="Y1804" s="199" t="str">
        <f t="shared" si="317"/>
        <v/>
      </c>
    </row>
    <row r="1805" spans="1:25" ht="34.5" customHeight="1" x14ac:dyDescent="0.25">
      <c r="A1805" s="197" t="str">
        <f t="shared" si="319"/>
        <v/>
      </c>
      <c r="B1805" s="198"/>
      <c r="C1805" s="198"/>
      <c r="D1805" s="197" t="str">
        <f t="shared" si="318"/>
        <v/>
      </c>
      <c r="E1805" s="198"/>
      <c r="F1805" s="197"/>
      <c r="G1805" s="197" t="str">
        <f t="shared" si="313"/>
        <v/>
      </c>
      <c r="H1805" s="197"/>
      <c r="I1805" s="197"/>
      <c r="J1805" s="197"/>
      <c r="K1805" s="197"/>
      <c r="L1805" s="197"/>
      <c r="M1805" s="197"/>
      <c r="N1805" s="199"/>
      <c r="O1805" s="199"/>
      <c r="P1805" s="199"/>
      <c r="Q1805" s="199"/>
      <c r="R1805" s="197"/>
      <c r="S1805" s="197"/>
      <c r="T1805" s="197"/>
      <c r="U1805" s="197"/>
      <c r="V1805" s="199" t="str">
        <f t="shared" si="314"/>
        <v/>
      </c>
      <c r="W1805" s="199" t="str">
        <f t="shared" si="315"/>
        <v/>
      </c>
      <c r="X1805" s="199" t="str">
        <f t="shared" si="316"/>
        <v/>
      </c>
      <c r="Y1805" s="199" t="str">
        <f t="shared" si="317"/>
        <v/>
      </c>
    </row>
    <row r="1806" spans="1:25" ht="34.5" customHeight="1" x14ac:dyDescent="0.25">
      <c r="A1806" s="197" t="str">
        <f t="shared" si="319"/>
        <v/>
      </c>
      <c r="B1806" s="198"/>
      <c r="C1806" s="198"/>
      <c r="D1806" s="197" t="str">
        <f t="shared" si="318"/>
        <v/>
      </c>
      <c r="E1806" s="198"/>
      <c r="F1806" s="197"/>
      <c r="G1806" s="197" t="str">
        <f t="shared" si="313"/>
        <v/>
      </c>
      <c r="H1806" s="197"/>
      <c r="I1806" s="197"/>
      <c r="J1806" s="197"/>
      <c r="K1806" s="197"/>
      <c r="L1806" s="197"/>
      <c r="M1806" s="197"/>
      <c r="N1806" s="199"/>
      <c r="O1806" s="199"/>
      <c r="P1806" s="199"/>
      <c r="Q1806" s="199"/>
      <c r="R1806" s="197"/>
      <c r="S1806" s="197"/>
      <c r="T1806" s="197"/>
      <c r="U1806" s="197"/>
      <c r="V1806" s="199" t="str">
        <f t="shared" si="314"/>
        <v/>
      </c>
      <c r="W1806" s="199" t="str">
        <f t="shared" si="315"/>
        <v/>
      </c>
      <c r="X1806" s="199" t="str">
        <f t="shared" si="316"/>
        <v/>
      </c>
      <c r="Y1806" s="199" t="str">
        <f t="shared" si="317"/>
        <v/>
      </c>
    </row>
    <row r="1807" spans="1:25" ht="34.5" customHeight="1" x14ac:dyDescent="0.25">
      <c r="A1807" s="197" t="str">
        <f t="shared" si="319"/>
        <v/>
      </c>
      <c r="B1807" s="198"/>
      <c r="C1807" s="198"/>
      <c r="D1807" s="197" t="str">
        <f t="shared" si="318"/>
        <v/>
      </c>
      <c r="E1807" s="198"/>
      <c r="F1807" s="197"/>
      <c r="G1807" s="197" t="str">
        <f t="shared" si="313"/>
        <v/>
      </c>
      <c r="H1807" s="197"/>
      <c r="I1807" s="197"/>
      <c r="J1807" s="197"/>
      <c r="K1807" s="197"/>
      <c r="L1807" s="197"/>
      <c r="M1807" s="197"/>
      <c r="N1807" s="199"/>
      <c r="O1807" s="199"/>
      <c r="P1807" s="199"/>
      <c r="Q1807" s="199"/>
      <c r="R1807" s="197"/>
      <c r="S1807" s="197"/>
      <c r="T1807" s="197"/>
      <c r="U1807" s="197"/>
      <c r="V1807" s="199" t="str">
        <f t="shared" si="314"/>
        <v/>
      </c>
      <c r="W1807" s="199" t="str">
        <f t="shared" si="315"/>
        <v/>
      </c>
      <c r="X1807" s="199" t="str">
        <f t="shared" si="316"/>
        <v/>
      </c>
      <c r="Y1807" s="199" t="str">
        <f t="shared" si="317"/>
        <v/>
      </c>
    </row>
    <row r="1808" spans="1:25" ht="34.5" customHeight="1" x14ac:dyDescent="0.25">
      <c r="A1808" s="197" t="str">
        <f t="shared" si="319"/>
        <v/>
      </c>
      <c r="B1808" s="198"/>
      <c r="C1808" s="198"/>
      <c r="D1808" s="197" t="str">
        <f t="shared" si="318"/>
        <v/>
      </c>
      <c r="E1808" s="198"/>
      <c r="F1808" s="197"/>
      <c r="G1808" s="197" t="str">
        <f t="shared" si="313"/>
        <v/>
      </c>
      <c r="H1808" s="197"/>
      <c r="I1808" s="197"/>
      <c r="J1808" s="197"/>
      <c r="K1808" s="197"/>
      <c r="L1808" s="197"/>
      <c r="M1808" s="197"/>
      <c r="N1808" s="199"/>
      <c r="O1808" s="199"/>
      <c r="P1808" s="199"/>
      <c r="Q1808" s="199"/>
      <c r="R1808" s="197"/>
      <c r="S1808" s="197"/>
      <c r="T1808" s="197"/>
      <c r="U1808" s="197"/>
      <c r="V1808" s="199" t="str">
        <f t="shared" si="314"/>
        <v/>
      </c>
      <c r="W1808" s="199" t="str">
        <f t="shared" si="315"/>
        <v/>
      </c>
      <c r="X1808" s="199" t="str">
        <f t="shared" si="316"/>
        <v/>
      </c>
      <c r="Y1808" s="199" t="str">
        <f t="shared" si="317"/>
        <v/>
      </c>
    </row>
    <row r="1809" spans="1:25" ht="34.5" customHeight="1" x14ac:dyDescent="0.25">
      <c r="A1809" s="197" t="str">
        <f t="shared" si="319"/>
        <v/>
      </c>
      <c r="B1809" s="198"/>
      <c r="C1809" s="198"/>
      <c r="D1809" s="197" t="str">
        <f t="shared" si="318"/>
        <v/>
      </c>
      <c r="E1809" s="198"/>
      <c r="F1809" s="197"/>
      <c r="G1809" s="197" t="str">
        <f t="shared" si="313"/>
        <v/>
      </c>
      <c r="H1809" s="197"/>
      <c r="I1809" s="197"/>
      <c r="J1809" s="197"/>
      <c r="K1809" s="197"/>
      <c r="L1809" s="197"/>
      <c r="M1809" s="197"/>
      <c r="N1809" s="199"/>
      <c r="O1809" s="199"/>
      <c r="P1809" s="199"/>
      <c r="Q1809" s="199"/>
      <c r="R1809" s="197"/>
      <c r="S1809" s="197"/>
      <c r="T1809" s="197"/>
      <c r="U1809" s="197"/>
      <c r="V1809" s="199" t="str">
        <f t="shared" si="314"/>
        <v/>
      </c>
      <c r="W1809" s="199" t="str">
        <f t="shared" si="315"/>
        <v/>
      </c>
      <c r="X1809" s="199" t="str">
        <f t="shared" si="316"/>
        <v/>
      </c>
      <c r="Y1809" s="199" t="str">
        <f t="shared" si="317"/>
        <v/>
      </c>
    </row>
    <row r="1810" spans="1:25" ht="34.5" customHeight="1" x14ac:dyDescent="0.25">
      <c r="A1810" s="197" t="str">
        <f t="shared" si="319"/>
        <v/>
      </c>
      <c r="B1810" s="198"/>
      <c r="C1810" s="198"/>
      <c r="D1810" s="197" t="str">
        <f t="shared" si="318"/>
        <v/>
      </c>
      <c r="E1810" s="198"/>
      <c r="F1810" s="197"/>
      <c r="G1810" s="197" t="str">
        <f t="shared" si="313"/>
        <v/>
      </c>
      <c r="H1810" s="197"/>
      <c r="I1810" s="197"/>
      <c r="J1810" s="197"/>
      <c r="K1810" s="197"/>
      <c r="L1810" s="197"/>
      <c r="M1810" s="197"/>
      <c r="N1810" s="199"/>
      <c r="O1810" s="199"/>
      <c r="P1810" s="199"/>
      <c r="Q1810" s="199"/>
      <c r="R1810" s="197"/>
      <c r="S1810" s="197"/>
      <c r="T1810" s="197"/>
      <c r="U1810" s="197"/>
      <c r="V1810" s="199" t="str">
        <f t="shared" si="314"/>
        <v/>
      </c>
      <c r="W1810" s="199" t="str">
        <f t="shared" si="315"/>
        <v/>
      </c>
      <c r="X1810" s="199" t="str">
        <f t="shared" si="316"/>
        <v/>
      </c>
      <c r="Y1810" s="199" t="str">
        <f t="shared" si="317"/>
        <v/>
      </c>
    </row>
    <row r="1811" spans="1:25" ht="34.5" customHeight="1" x14ac:dyDescent="0.25">
      <c r="A1811" s="197" t="str">
        <f t="shared" si="319"/>
        <v/>
      </c>
      <c r="B1811" s="198"/>
      <c r="C1811" s="198"/>
      <c r="D1811" s="197" t="str">
        <f t="shared" si="318"/>
        <v/>
      </c>
      <c r="E1811" s="198"/>
      <c r="F1811" s="197"/>
      <c r="G1811" s="197" t="str">
        <f t="shared" si="313"/>
        <v/>
      </c>
      <c r="H1811" s="197"/>
      <c r="I1811" s="197"/>
      <c r="J1811" s="197"/>
      <c r="K1811" s="197"/>
      <c r="L1811" s="197"/>
      <c r="M1811" s="197"/>
      <c r="N1811" s="199"/>
      <c r="O1811" s="199"/>
      <c r="P1811" s="199"/>
      <c r="Q1811" s="199"/>
      <c r="R1811" s="197"/>
      <c r="S1811" s="197"/>
      <c r="T1811" s="197"/>
      <c r="U1811" s="197"/>
      <c r="V1811" s="199" t="str">
        <f t="shared" si="314"/>
        <v/>
      </c>
      <c r="W1811" s="199" t="str">
        <f t="shared" si="315"/>
        <v/>
      </c>
      <c r="X1811" s="199" t="str">
        <f t="shared" si="316"/>
        <v/>
      </c>
      <c r="Y1811" s="199" t="str">
        <f t="shared" si="317"/>
        <v/>
      </c>
    </row>
    <row r="1812" spans="1:25" ht="34.5" customHeight="1" x14ac:dyDescent="0.25">
      <c r="A1812" s="197" t="str">
        <f t="shared" si="319"/>
        <v/>
      </c>
      <c r="B1812" s="198"/>
      <c r="C1812" s="198"/>
      <c r="D1812" s="197" t="str">
        <f t="shared" si="318"/>
        <v/>
      </c>
      <c r="E1812" s="198"/>
      <c r="F1812" s="197"/>
      <c r="G1812" s="197" t="str">
        <f t="shared" si="313"/>
        <v/>
      </c>
      <c r="H1812" s="197"/>
      <c r="I1812" s="197"/>
      <c r="J1812" s="197"/>
      <c r="K1812" s="197"/>
      <c r="L1812" s="197"/>
      <c r="M1812" s="197"/>
      <c r="N1812" s="199"/>
      <c r="O1812" s="199"/>
      <c r="P1812" s="199"/>
      <c r="Q1812" s="199"/>
      <c r="R1812" s="197"/>
      <c r="S1812" s="197"/>
      <c r="T1812" s="197"/>
      <c r="U1812" s="197"/>
      <c r="V1812" s="199" t="str">
        <f t="shared" si="314"/>
        <v/>
      </c>
      <c r="W1812" s="199" t="str">
        <f t="shared" si="315"/>
        <v/>
      </c>
      <c r="X1812" s="199" t="str">
        <f t="shared" si="316"/>
        <v/>
      </c>
      <c r="Y1812" s="199" t="str">
        <f t="shared" si="317"/>
        <v/>
      </c>
    </row>
    <row r="1813" spans="1:25" ht="34.5" customHeight="1" x14ac:dyDescent="0.25">
      <c r="A1813" s="197" t="str">
        <f t="shared" si="319"/>
        <v/>
      </c>
      <c r="B1813" s="198"/>
      <c r="C1813" s="198"/>
      <c r="D1813" s="197" t="str">
        <f t="shared" si="318"/>
        <v/>
      </c>
      <c r="E1813" s="198"/>
      <c r="F1813" s="197"/>
      <c r="G1813" s="197" t="str">
        <f t="shared" si="313"/>
        <v/>
      </c>
      <c r="H1813" s="197"/>
      <c r="I1813" s="197"/>
      <c r="J1813" s="197"/>
      <c r="K1813" s="197"/>
      <c r="L1813" s="197"/>
      <c r="M1813" s="197"/>
      <c r="N1813" s="199"/>
      <c r="O1813" s="199"/>
      <c r="P1813" s="199"/>
      <c r="Q1813" s="199"/>
      <c r="R1813" s="197"/>
      <c r="S1813" s="197"/>
      <c r="T1813" s="197"/>
      <c r="U1813" s="197"/>
      <c r="V1813" s="199" t="str">
        <f t="shared" si="314"/>
        <v/>
      </c>
      <c r="W1813" s="199" t="str">
        <f t="shared" si="315"/>
        <v/>
      </c>
      <c r="X1813" s="199" t="str">
        <f t="shared" si="316"/>
        <v/>
      </c>
      <c r="Y1813" s="199" t="str">
        <f t="shared" si="317"/>
        <v/>
      </c>
    </row>
    <row r="1814" spans="1:25" ht="34.5" customHeight="1" x14ac:dyDescent="0.25">
      <c r="A1814" s="197" t="str">
        <f t="shared" si="319"/>
        <v/>
      </c>
      <c r="B1814" s="198"/>
      <c r="C1814" s="198"/>
      <c r="D1814" s="197" t="str">
        <f t="shared" si="318"/>
        <v/>
      </c>
      <c r="E1814" s="198"/>
      <c r="F1814" s="197"/>
      <c r="G1814" s="197" t="str">
        <f t="shared" si="313"/>
        <v/>
      </c>
      <c r="H1814" s="197"/>
      <c r="I1814" s="197"/>
      <c r="J1814" s="197"/>
      <c r="K1814" s="197"/>
      <c r="L1814" s="197"/>
      <c r="M1814" s="197"/>
      <c r="N1814" s="199"/>
      <c r="O1814" s="199"/>
      <c r="P1814" s="199"/>
      <c r="Q1814" s="199"/>
      <c r="R1814" s="197"/>
      <c r="S1814" s="197"/>
      <c r="T1814" s="197"/>
      <c r="U1814" s="197"/>
      <c r="V1814" s="199" t="str">
        <f t="shared" si="314"/>
        <v/>
      </c>
      <c r="W1814" s="199" t="str">
        <f t="shared" si="315"/>
        <v/>
      </c>
      <c r="X1814" s="199" t="str">
        <f t="shared" si="316"/>
        <v/>
      </c>
      <c r="Y1814" s="199" t="str">
        <f t="shared" si="317"/>
        <v/>
      </c>
    </row>
    <row r="1815" spans="1:25" ht="34.5" customHeight="1" x14ac:dyDescent="0.25">
      <c r="A1815" s="197" t="str">
        <f t="shared" si="319"/>
        <v/>
      </c>
      <c r="B1815" s="198"/>
      <c r="C1815" s="198"/>
      <c r="D1815" s="197" t="str">
        <f t="shared" si="318"/>
        <v/>
      </c>
      <c r="E1815" s="198"/>
      <c r="F1815" s="197"/>
      <c r="G1815" s="197" t="str">
        <f t="shared" ref="G1815:G1878" si="320">IF(E1815="","",IF(E1815=B1813,"Ja","Nein"))</f>
        <v/>
      </c>
      <c r="H1815" s="197"/>
      <c r="I1815" s="197"/>
      <c r="J1815" s="197"/>
      <c r="K1815" s="197"/>
      <c r="L1815" s="197"/>
      <c r="M1815" s="197"/>
      <c r="N1815" s="199"/>
      <c r="O1815" s="199"/>
      <c r="P1815" s="199"/>
      <c r="Q1815" s="199"/>
      <c r="R1815" s="197"/>
      <c r="S1815" s="197"/>
      <c r="T1815" s="197"/>
      <c r="U1815" s="197"/>
      <c r="V1815" s="199" t="str">
        <f t="shared" si="314"/>
        <v/>
      </c>
      <c r="W1815" s="199" t="str">
        <f t="shared" si="315"/>
        <v/>
      </c>
      <c r="X1815" s="199" t="str">
        <f t="shared" si="316"/>
        <v/>
      </c>
      <c r="Y1815" s="199" t="str">
        <f t="shared" si="317"/>
        <v/>
      </c>
    </row>
    <row r="1816" spans="1:25" ht="34.5" customHeight="1" x14ac:dyDescent="0.25">
      <c r="A1816" s="197" t="str">
        <f t="shared" si="319"/>
        <v/>
      </c>
      <c r="B1816" s="198"/>
      <c r="C1816" s="198"/>
      <c r="D1816" s="197" t="str">
        <f t="shared" si="318"/>
        <v/>
      </c>
      <c r="E1816" s="198"/>
      <c r="F1816" s="197"/>
      <c r="G1816" s="197" t="str">
        <f t="shared" si="320"/>
        <v/>
      </c>
      <c r="H1816" s="197"/>
      <c r="I1816" s="197"/>
      <c r="J1816" s="197"/>
      <c r="K1816" s="197"/>
      <c r="L1816" s="197"/>
      <c r="M1816" s="197"/>
      <c r="N1816" s="199"/>
      <c r="O1816" s="199"/>
      <c r="P1816" s="199"/>
      <c r="Q1816" s="199"/>
      <c r="R1816" s="197"/>
      <c r="S1816" s="197"/>
      <c r="T1816" s="197"/>
      <c r="U1816" s="197"/>
      <c r="V1816" s="199" t="str">
        <f t="shared" si="314"/>
        <v/>
      </c>
      <c r="W1816" s="199" t="str">
        <f t="shared" si="315"/>
        <v/>
      </c>
      <c r="X1816" s="199" t="str">
        <f t="shared" si="316"/>
        <v/>
      </c>
      <c r="Y1816" s="199" t="str">
        <f t="shared" si="317"/>
        <v/>
      </c>
    </row>
    <row r="1817" spans="1:25" ht="34.5" customHeight="1" x14ac:dyDescent="0.25">
      <c r="A1817" s="197" t="str">
        <f t="shared" si="319"/>
        <v/>
      </c>
      <c r="B1817" s="198"/>
      <c r="C1817" s="198"/>
      <c r="D1817" s="197" t="str">
        <f t="shared" si="318"/>
        <v/>
      </c>
      <c r="E1817" s="198"/>
      <c r="F1817" s="197"/>
      <c r="G1817" s="197" t="str">
        <f t="shared" si="320"/>
        <v/>
      </c>
      <c r="H1817" s="197"/>
      <c r="I1817" s="197"/>
      <c r="J1817" s="197"/>
      <c r="K1817" s="197"/>
      <c r="L1817" s="197"/>
      <c r="M1817" s="197"/>
      <c r="N1817" s="199"/>
      <c r="O1817" s="199"/>
      <c r="P1817" s="199"/>
      <c r="Q1817" s="199"/>
      <c r="R1817" s="197"/>
      <c r="S1817" s="197"/>
      <c r="T1817" s="197"/>
      <c r="U1817" s="197"/>
      <c r="V1817" s="199" t="str">
        <f t="shared" si="314"/>
        <v/>
      </c>
      <c r="W1817" s="199" t="str">
        <f t="shared" si="315"/>
        <v/>
      </c>
      <c r="X1817" s="199" t="str">
        <f t="shared" si="316"/>
        <v/>
      </c>
      <c r="Y1817" s="199" t="str">
        <f t="shared" si="317"/>
        <v/>
      </c>
    </row>
    <row r="1818" spans="1:25" ht="34.5" customHeight="1" x14ac:dyDescent="0.25">
      <c r="A1818" s="197" t="str">
        <f t="shared" si="319"/>
        <v/>
      </c>
      <c r="B1818" s="198"/>
      <c r="C1818" s="198"/>
      <c r="D1818" s="197" t="str">
        <f t="shared" si="318"/>
        <v/>
      </c>
      <c r="E1818" s="198"/>
      <c r="F1818" s="197"/>
      <c r="G1818" s="197" t="str">
        <f t="shared" si="320"/>
        <v/>
      </c>
      <c r="H1818" s="197"/>
      <c r="I1818" s="197"/>
      <c r="J1818" s="197"/>
      <c r="K1818" s="197"/>
      <c r="L1818" s="197"/>
      <c r="M1818" s="197"/>
      <c r="N1818" s="199"/>
      <c r="O1818" s="199"/>
      <c r="P1818" s="199"/>
      <c r="Q1818" s="199"/>
      <c r="R1818" s="197"/>
      <c r="S1818" s="197"/>
      <c r="T1818" s="197"/>
      <c r="U1818" s="197"/>
      <c r="V1818" s="199" t="str">
        <f t="shared" si="314"/>
        <v/>
      </c>
      <c r="W1818" s="199" t="str">
        <f t="shared" si="315"/>
        <v/>
      </c>
      <c r="X1818" s="199" t="str">
        <f t="shared" si="316"/>
        <v/>
      </c>
      <c r="Y1818" s="199" t="str">
        <f t="shared" si="317"/>
        <v/>
      </c>
    </row>
    <row r="1819" spans="1:25" ht="34.5" customHeight="1" x14ac:dyDescent="0.25">
      <c r="A1819" s="197" t="str">
        <f t="shared" si="319"/>
        <v/>
      </c>
      <c r="B1819" s="198"/>
      <c r="C1819" s="198"/>
      <c r="D1819" s="197" t="str">
        <f t="shared" si="318"/>
        <v/>
      </c>
      <c r="E1819" s="198"/>
      <c r="F1819" s="197"/>
      <c r="G1819" s="197" t="str">
        <f t="shared" si="320"/>
        <v/>
      </c>
      <c r="H1819" s="197"/>
      <c r="I1819" s="197"/>
      <c r="J1819" s="197"/>
      <c r="K1819" s="197"/>
      <c r="L1819" s="197"/>
      <c r="M1819" s="197"/>
      <c r="N1819" s="199"/>
      <c r="O1819" s="199"/>
      <c r="P1819" s="199"/>
      <c r="Q1819" s="199"/>
      <c r="R1819" s="197"/>
      <c r="S1819" s="197"/>
      <c r="T1819" s="197"/>
      <c r="U1819" s="197"/>
      <c r="V1819" s="199" t="str">
        <f t="shared" si="314"/>
        <v/>
      </c>
      <c r="W1819" s="199" t="str">
        <f t="shared" si="315"/>
        <v/>
      </c>
      <c r="X1819" s="199" t="str">
        <f t="shared" si="316"/>
        <v/>
      </c>
      <c r="Y1819" s="199" t="str">
        <f t="shared" si="317"/>
        <v/>
      </c>
    </row>
    <row r="1820" spans="1:25" ht="34.5" customHeight="1" x14ac:dyDescent="0.25">
      <c r="A1820" s="197" t="str">
        <f t="shared" si="319"/>
        <v/>
      </c>
      <c r="B1820" s="198"/>
      <c r="C1820" s="198"/>
      <c r="D1820" s="197" t="str">
        <f t="shared" si="318"/>
        <v/>
      </c>
      <c r="E1820" s="198"/>
      <c r="F1820" s="197"/>
      <c r="G1820" s="197" t="str">
        <f t="shared" si="320"/>
        <v/>
      </c>
      <c r="H1820" s="197"/>
      <c r="I1820" s="197"/>
      <c r="J1820" s="197"/>
      <c r="K1820" s="197"/>
      <c r="L1820" s="197"/>
      <c r="M1820" s="197"/>
      <c r="N1820" s="199"/>
      <c r="O1820" s="199"/>
      <c r="P1820" s="199"/>
      <c r="Q1820" s="199"/>
      <c r="R1820" s="197"/>
      <c r="S1820" s="197"/>
      <c r="T1820" s="197"/>
      <c r="U1820" s="197"/>
      <c r="V1820" s="199" t="str">
        <f t="shared" si="314"/>
        <v/>
      </c>
      <c r="W1820" s="199" t="str">
        <f t="shared" si="315"/>
        <v/>
      </c>
      <c r="X1820" s="199" t="str">
        <f t="shared" si="316"/>
        <v/>
      </c>
      <c r="Y1820" s="199" t="str">
        <f t="shared" si="317"/>
        <v/>
      </c>
    </row>
    <row r="1821" spans="1:25" ht="34.5" customHeight="1" x14ac:dyDescent="0.25">
      <c r="A1821" s="197" t="str">
        <f t="shared" si="319"/>
        <v/>
      </c>
      <c r="B1821" s="198"/>
      <c r="C1821" s="198"/>
      <c r="D1821" s="197" t="str">
        <f t="shared" si="318"/>
        <v/>
      </c>
      <c r="E1821" s="198"/>
      <c r="F1821" s="197"/>
      <c r="G1821" s="197" t="str">
        <f t="shared" si="320"/>
        <v/>
      </c>
      <c r="H1821" s="197"/>
      <c r="I1821" s="197"/>
      <c r="J1821" s="197"/>
      <c r="K1821" s="197"/>
      <c r="L1821" s="197"/>
      <c r="M1821" s="197"/>
      <c r="N1821" s="199"/>
      <c r="O1821" s="199"/>
      <c r="P1821" s="199"/>
      <c r="Q1821" s="199"/>
      <c r="R1821" s="197"/>
      <c r="S1821" s="197"/>
      <c r="T1821" s="197"/>
      <c r="U1821" s="197"/>
      <c r="V1821" s="199" t="str">
        <f t="shared" si="314"/>
        <v/>
      </c>
      <c r="W1821" s="199" t="str">
        <f t="shared" si="315"/>
        <v/>
      </c>
      <c r="X1821" s="199" t="str">
        <f t="shared" si="316"/>
        <v/>
      </c>
      <c r="Y1821" s="199" t="str">
        <f t="shared" si="317"/>
        <v/>
      </c>
    </row>
    <row r="1822" spans="1:25" ht="34.5" customHeight="1" x14ac:dyDescent="0.25">
      <c r="A1822" s="197" t="str">
        <f t="shared" si="319"/>
        <v/>
      </c>
      <c r="B1822" s="198"/>
      <c r="C1822" s="198"/>
      <c r="D1822" s="197" t="str">
        <f t="shared" si="318"/>
        <v/>
      </c>
      <c r="E1822" s="198"/>
      <c r="F1822" s="197"/>
      <c r="G1822" s="197" t="str">
        <f t="shared" si="320"/>
        <v/>
      </c>
      <c r="H1822" s="197"/>
      <c r="I1822" s="197"/>
      <c r="J1822" s="197"/>
      <c r="K1822" s="197"/>
      <c r="L1822" s="197"/>
      <c r="M1822" s="197"/>
      <c r="N1822" s="199"/>
      <c r="O1822" s="199"/>
      <c r="P1822" s="199"/>
      <c r="Q1822" s="199"/>
      <c r="R1822" s="197"/>
      <c r="S1822" s="197"/>
      <c r="T1822" s="197"/>
      <c r="U1822" s="197"/>
      <c r="V1822" s="199" t="str">
        <f t="shared" si="314"/>
        <v/>
      </c>
      <c r="W1822" s="199" t="str">
        <f t="shared" si="315"/>
        <v/>
      </c>
      <c r="X1822" s="199" t="str">
        <f t="shared" si="316"/>
        <v/>
      </c>
      <c r="Y1822" s="199" t="str">
        <f t="shared" si="317"/>
        <v/>
      </c>
    </row>
    <row r="1823" spans="1:25" ht="34.5" customHeight="1" x14ac:dyDescent="0.25">
      <c r="A1823" s="197" t="str">
        <f t="shared" si="319"/>
        <v/>
      </c>
      <c r="B1823" s="198"/>
      <c r="C1823" s="198"/>
      <c r="D1823" s="197" t="str">
        <f t="shared" si="318"/>
        <v/>
      </c>
      <c r="E1823" s="198"/>
      <c r="F1823" s="197"/>
      <c r="G1823" s="197" t="str">
        <f t="shared" si="320"/>
        <v/>
      </c>
      <c r="H1823" s="197"/>
      <c r="I1823" s="197"/>
      <c r="J1823" s="197"/>
      <c r="K1823" s="197"/>
      <c r="L1823" s="197"/>
      <c r="M1823" s="197"/>
      <c r="N1823" s="199"/>
      <c r="O1823" s="199"/>
      <c r="P1823" s="199"/>
      <c r="Q1823" s="199"/>
      <c r="R1823" s="197"/>
      <c r="S1823" s="197"/>
      <c r="T1823" s="197"/>
      <c r="U1823" s="197"/>
      <c r="V1823" s="199" t="str">
        <f t="shared" si="314"/>
        <v/>
      </c>
      <c r="W1823" s="199" t="str">
        <f t="shared" si="315"/>
        <v/>
      </c>
      <c r="X1823" s="199" t="str">
        <f t="shared" si="316"/>
        <v/>
      </c>
      <c r="Y1823" s="199" t="str">
        <f t="shared" si="317"/>
        <v/>
      </c>
    </row>
    <row r="1824" spans="1:25" ht="34.5" customHeight="1" x14ac:dyDescent="0.25">
      <c r="A1824" s="197" t="str">
        <f t="shared" si="319"/>
        <v/>
      </c>
      <c r="B1824" s="198"/>
      <c r="C1824" s="198"/>
      <c r="D1824" s="197" t="str">
        <f t="shared" si="318"/>
        <v/>
      </c>
      <c r="E1824" s="198"/>
      <c r="F1824" s="197"/>
      <c r="G1824" s="197" t="str">
        <f t="shared" si="320"/>
        <v/>
      </c>
      <c r="H1824" s="197"/>
      <c r="I1824" s="197"/>
      <c r="J1824" s="197"/>
      <c r="K1824" s="197"/>
      <c r="L1824" s="197"/>
      <c r="M1824" s="197"/>
      <c r="N1824" s="199"/>
      <c r="O1824" s="199"/>
      <c r="P1824" s="199"/>
      <c r="Q1824" s="199"/>
      <c r="R1824" s="197"/>
      <c r="S1824" s="197"/>
      <c r="T1824" s="197"/>
      <c r="U1824" s="197"/>
      <c r="V1824" s="199" t="str">
        <f t="shared" si="314"/>
        <v/>
      </c>
      <c r="W1824" s="199" t="str">
        <f t="shared" si="315"/>
        <v/>
      </c>
      <c r="X1824" s="199" t="str">
        <f t="shared" si="316"/>
        <v/>
      </c>
      <c r="Y1824" s="199" t="str">
        <f t="shared" si="317"/>
        <v/>
      </c>
    </row>
    <row r="1825" spans="1:25" ht="34.5" customHeight="1" x14ac:dyDescent="0.25">
      <c r="A1825" s="197" t="str">
        <f t="shared" si="319"/>
        <v/>
      </c>
      <c r="B1825" s="198"/>
      <c r="C1825" s="198"/>
      <c r="D1825" s="197" t="str">
        <f t="shared" si="318"/>
        <v/>
      </c>
      <c r="E1825" s="198"/>
      <c r="F1825" s="197"/>
      <c r="G1825" s="197" t="str">
        <f t="shared" si="320"/>
        <v/>
      </c>
      <c r="H1825" s="197"/>
      <c r="I1825" s="197"/>
      <c r="J1825" s="197"/>
      <c r="K1825" s="197"/>
      <c r="L1825" s="197"/>
      <c r="M1825" s="197"/>
      <c r="N1825" s="199"/>
      <c r="O1825" s="199"/>
      <c r="P1825" s="199"/>
      <c r="Q1825" s="199"/>
      <c r="R1825" s="197"/>
      <c r="S1825" s="197"/>
      <c r="T1825" s="197"/>
      <c r="U1825" s="197"/>
      <c r="V1825" s="199" t="str">
        <f t="shared" si="314"/>
        <v/>
      </c>
      <c r="W1825" s="199" t="str">
        <f t="shared" si="315"/>
        <v/>
      </c>
      <c r="X1825" s="199" t="str">
        <f t="shared" si="316"/>
        <v/>
      </c>
      <c r="Y1825" s="199" t="str">
        <f t="shared" si="317"/>
        <v/>
      </c>
    </row>
    <row r="1826" spans="1:25" ht="34.5" customHeight="1" x14ac:dyDescent="0.25">
      <c r="A1826" s="197" t="str">
        <f t="shared" si="319"/>
        <v/>
      </c>
      <c r="B1826" s="198"/>
      <c r="C1826" s="198"/>
      <c r="D1826" s="197" t="str">
        <f t="shared" si="318"/>
        <v/>
      </c>
      <c r="E1826" s="198"/>
      <c r="F1826" s="197"/>
      <c r="G1826" s="197" t="str">
        <f t="shared" si="320"/>
        <v/>
      </c>
      <c r="H1826" s="197"/>
      <c r="I1826" s="197"/>
      <c r="J1826" s="197"/>
      <c r="K1826" s="197"/>
      <c r="L1826" s="197"/>
      <c r="M1826" s="197"/>
      <c r="N1826" s="199"/>
      <c r="O1826" s="199"/>
      <c r="P1826" s="199"/>
      <c r="Q1826" s="199"/>
      <c r="R1826" s="197"/>
      <c r="S1826" s="197"/>
      <c r="T1826" s="197"/>
      <c r="U1826" s="197"/>
      <c r="V1826" s="199" t="str">
        <f t="shared" ref="V1826:V1889" si="321">IF(N1826="","",IF(O1826="","",O1826-N1826))</f>
        <v/>
      </c>
      <c r="W1826" s="199" t="str">
        <f t="shared" ref="W1826:W1889" si="322">IF(O1826="","",IF(P1826="","",P1826-O1826))</f>
        <v/>
      </c>
      <c r="X1826" s="199" t="str">
        <f t="shared" si="316"/>
        <v/>
      </c>
      <c r="Y1826" s="199" t="str">
        <f t="shared" si="317"/>
        <v/>
      </c>
    </row>
    <row r="1827" spans="1:25" ht="34.5" customHeight="1" x14ac:dyDescent="0.25">
      <c r="A1827" s="197" t="str">
        <f t="shared" si="319"/>
        <v/>
      </c>
      <c r="B1827" s="198"/>
      <c r="C1827" s="198"/>
      <c r="D1827" s="197" t="str">
        <f t="shared" si="318"/>
        <v/>
      </c>
      <c r="E1827" s="198"/>
      <c r="F1827" s="197"/>
      <c r="G1827" s="197" t="str">
        <f t="shared" si="320"/>
        <v/>
      </c>
      <c r="H1827" s="197"/>
      <c r="I1827" s="197"/>
      <c r="J1827" s="197"/>
      <c r="K1827" s="197"/>
      <c r="L1827" s="197"/>
      <c r="M1827" s="197"/>
      <c r="N1827" s="199"/>
      <c r="O1827" s="199"/>
      <c r="P1827" s="199"/>
      <c r="Q1827" s="199"/>
      <c r="R1827" s="197"/>
      <c r="S1827" s="197"/>
      <c r="T1827" s="197"/>
      <c r="U1827" s="197"/>
      <c r="V1827" s="199" t="str">
        <f t="shared" si="321"/>
        <v/>
      </c>
      <c r="W1827" s="199" t="str">
        <f t="shared" si="322"/>
        <v/>
      </c>
      <c r="X1827" s="199" t="str">
        <f t="shared" ref="X1827:X1890" si="323">IF(P1827="","",IF(N1827="","",P1827-N1827))</f>
        <v/>
      </c>
      <c r="Y1827" s="199" t="str">
        <f t="shared" ref="Y1827:Y1890" si="324">IF(N1827="","",IF(Q1827="","",Q1827-N1827))</f>
        <v/>
      </c>
    </row>
    <row r="1828" spans="1:25" ht="34.5" customHeight="1" x14ac:dyDescent="0.25">
      <c r="A1828" s="197" t="str">
        <f t="shared" si="319"/>
        <v/>
      </c>
      <c r="B1828" s="198"/>
      <c r="C1828" s="198"/>
      <c r="D1828" s="197" t="str">
        <f t="shared" si="318"/>
        <v/>
      </c>
      <c r="E1828" s="198"/>
      <c r="F1828" s="197"/>
      <c r="G1828" s="197" t="str">
        <f t="shared" si="320"/>
        <v/>
      </c>
      <c r="H1828" s="197"/>
      <c r="I1828" s="197"/>
      <c r="J1828" s="197"/>
      <c r="K1828" s="197"/>
      <c r="L1828" s="197"/>
      <c r="M1828" s="197"/>
      <c r="N1828" s="199"/>
      <c r="O1828" s="199"/>
      <c r="P1828" s="199"/>
      <c r="Q1828" s="199"/>
      <c r="R1828" s="197"/>
      <c r="S1828" s="197"/>
      <c r="T1828" s="197"/>
      <c r="U1828" s="197"/>
      <c r="V1828" s="199" t="str">
        <f t="shared" si="321"/>
        <v/>
      </c>
      <c r="W1828" s="199" t="str">
        <f t="shared" si="322"/>
        <v/>
      </c>
      <c r="X1828" s="199" t="str">
        <f t="shared" si="323"/>
        <v/>
      </c>
      <c r="Y1828" s="199" t="str">
        <f t="shared" si="324"/>
        <v/>
      </c>
    </row>
    <row r="1829" spans="1:25" ht="34.5" customHeight="1" x14ac:dyDescent="0.25">
      <c r="A1829" s="197" t="str">
        <f t="shared" si="319"/>
        <v/>
      </c>
      <c r="B1829" s="198"/>
      <c r="C1829" s="198"/>
      <c r="D1829" s="197" t="str">
        <f t="shared" si="318"/>
        <v/>
      </c>
      <c r="E1829" s="198"/>
      <c r="F1829" s="197"/>
      <c r="G1829" s="197" t="str">
        <f t="shared" si="320"/>
        <v/>
      </c>
      <c r="H1829" s="197"/>
      <c r="I1829" s="197"/>
      <c r="J1829" s="197"/>
      <c r="K1829" s="197"/>
      <c r="L1829" s="197"/>
      <c r="M1829" s="197"/>
      <c r="N1829" s="199"/>
      <c r="O1829" s="199"/>
      <c r="P1829" s="199"/>
      <c r="Q1829" s="199"/>
      <c r="R1829" s="197"/>
      <c r="S1829" s="197"/>
      <c r="T1829" s="197"/>
      <c r="U1829" s="197"/>
      <c r="V1829" s="199" t="str">
        <f t="shared" si="321"/>
        <v/>
      </c>
      <c r="W1829" s="199" t="str">
        <f t="shared" si="322"/>
        <v/>
      </c>
      <c r="X1829" s="199" t="str">
        <f t="shared" si="323"/>
        <v/>
      </c>
      <c r="Y1829" s="199" t="str">
        <f t="shared" si="324"/>
        <v/>
      </c>
    </row>
    <row r="1830" spans="1:25" ht="34.5" customHeight="1" x14ac:dyDescent="0.25">
      <c r="A1830" s="197" t="str">
        <f t="shared" si="319"/>
        <v/>
      </c>
      <c r="B1830" s="198"/>
      <c r="C1830" s="198"/>
      <c r="D1830" s="197" t="str">
        <f t="shared" si="318"/>
        <v/>
      </c>
      <c r="E1830" s="198"/>
      <c r="F1830" s="197"/>
      <c r="G1830" s="197" t="str">
        <f t="shared" si="320"/>
        <v/>
      </c>
      <c r="H1830" s="197"/>
      <c r="I1830" s="197"/>
      <c r="J1830" s="197"/>
      <c r="K1830" s="197"/>
      <c r="L1830" s="197"/>
      <c r="M1830" s="197"/>
      <c r="N1830" s="199"/>
      <c r="O1830" s="199"/>
      <c r="P1830" s="199"/>
      <c r="Q1830" s="199"/>
      <c r="R1830" s="197"/>
      <c r="S1830" s="197"/>
      <c r="T1830" s="197"/>
      <c r="U1830" s="197"/>
      <c r="V1830" s="199" t="str">
        <f t="shared" si="321"/>
        <v/>
      </c>
      <c r="W1830" s="199" t="str">
        <f t="shared" si="322"/>
        <v/>
      </c>
      <c r="X1830" s="199" t="str">
        <f t="shared" si="323"/>
        <v/>
      </c>
      <c r="Y1830" s="199" t="str">
        <f t="shared" si="324"/>
        <v/>
      </c>
    </row>
    <row r="1831" spans="1:25" ht="34.5" customHeight="1" x14ac:dyDescent="0.25">
      <c r="A1831" s="197" t="str">
        <f t="shared" si="319"/>
        <v/>
      </c>
      <c r="B1831" s="198"/>
      <c r="C1831" s="198"/>
      <c r="D1831" s="197" t="str">
        <f t="shared" si="318"/>
        <v/>
      </c>
      <c r="E1831" s="198"/>
      <c r="F1831" s="197"/>
      <c r="G1831" s="197" t="str">
        <f t="shared" si="320"/>
        <v/>
      </c>
      <c r="H1831" s="197"/>
      <c r="I1831" s="197"/>
      <c r="J1831" s="197"/>
      <c r="K1831" s="197"/>
      <c r="L1831" s="197"/>
      <c r="M1831" s="197"/>
      <c r="N1831" s="199"/>
      <c r="O1831" s="199"/>
      <c r="P1831" s="199"/>
      <c r="Q1831" s="199"/>
      <c r="R1831" s="197"/>
      <c r="S1831" s="197"/>
      <c r="T1831" s="197"/>
      <c r="U1831" s="197"/>
      <c r="V1831" s="199" t="str">
        <f t="shared" si="321"/>
        <v/>
      </c>
      <c r="W1831" s="199" t="str">
        <f t="shared" si="322"/>
        <v/>
      </c>
      <c r="X1831" s="199" t="str">
        <f t="shared" si="323"/>
        <v/>
      </c>
      <c r="Y1831" s="199" t="str">
        <f t="shared" si="324"/>
        <v/>
      </c>
    </row>
    <row r="1832" spans="1:25" ht="34.5" customHeight="1" x14ac:dyDescent="0.25">
      <c r="A1832" s="197" t="str">
        <f t="shared" si="319"/>
        <v/>
      </c>
      <c r="B1832" s="198"/>
      <c r="C1832" s="198"/>
      <c r="D1832" s="197" t="str">
        <f t="shared" si="318"/>
        <v/>
      </c>
      <c r="E1832" s="198"/>
      <c r="F1832" s="197"/>
      <c r="G1832" s="197" t="str">
        <f t="shared" si="320"/>
        <v/>
      </c>
      <c r="H1832" s="197"/>
      <c r="I1832" s="197"/>
      <c r="J1832" s="197"/>
      <c r="K1832" s="197"/>
      <c r="L1832" s="197"/>
      <c r="M1832" s="197"/>
      <c r="N1832" s="199"/>
      <c r="O1832" s="199"/>
      <c r="P1832" s="199"/>
      <c r="Q1832" s="199"/>
      <c r="R1832" s="197"/>
      <c r="S1832" s="197"/>
      <c r="T1832" s="197"/>
      <c r="U1832" s="197"/>
      <c r="V1832" s="199" t="str">
        <f t="shared" si="321"/>
        <v/>
      </c>
      <c r="W1832" s="199" t="str">
        <f t="shared" si="322"/>
        <v/>
      </c>
      <c r="X1832" s="199" t="str">
        <f t="shared" si="323"/>
        <v/>
      </c>
      <c r="Y1832" s="199" t="str">
        <f t="shared" si="324"/>
        <v/>
      </c>
    </row>
    <row r="1833" spans="1:25" ht="34.5" customHeight="1" x14ac:dyDescent="0.25">
      <c r="A1833" s="197" t="str">
        <f t="shared" si="319"/>
        <v/>
      </c>
      <c r="B1833" s="198"/>
      <c r="C1833" s="198"/>
      <c r="D1833" s="197" t="str">
        <f t="shared" si="318"/>
        <v/>
      </c>
      <c r="E1833" s="198"/>
      <c r="F1833" s="197"/>
      <c r="G1833" s="197" t="str">
        <f t="shared" si="320"/>
        <v/>
      </c>
      <c r="H1833" s="197"/>
      <c r="I1833" s="197"/>
      <c r="J1833" s="197"/>
      <c r="K1833" s="197"/>
      <c r="L1833" s="197"/>
      <c r="M1833" s="197"/>
      <c r="N1833" s="199"/>
      <c r="O1833" s="199"/>
      <c r="P1833" s="199"/>
      <c r="Q1833" s="199"/>
      <c r="R1833" s="197"/>
      <c r="S1833" s="197"/>
      <c r="T1833" s="197"/>
      <c r="U1833" s="197"/>
      <c r="V1833" s="199" t="str">
        <f t="shared" si="321"/>
        <v/>
      </c>
      <c r="W1833" s="199" t="str">
        <f t="shared" si="322"/>
        <v/>
      </c>
      <c r="X1833" s="199" t="str">
        <f t="shared" si="323"/>
        <v/>
      </c>
      <c r="Y1833" s="199" t="str">
        <f t="shared" si="324"/>
        <v/>
      </c>
    </row>
    <row r="1834" spans="1:25" ht="34.5" customHeight="1" x14ac:dyDescent="0.25">
      <c r="A1834" s="197" t="str">
        <f t="shared" si="319"/>
        <v/>
      </c>
      <c r="B1834" s="198"/>
      <c r="C1834" s="198"/>
      <c r="D1834" s="197" t="str">
        <f t="shared" si="318"/>
        <v/>
      </c>
      <c r="E1834" s="198"/>
      <c r="F1834" s="197"/>
      <c r="G1834" s="197" t="str">
        <f t="shared" si="320"/>
        <v/>
      </c>
      <c r="H1834" s="197"/>
      <c r="I1834" s="197"/>
      <c r="J1834" s="197"/>
      <c r="K1834" s="197"/>
      <c r="L1834" s="197"/>
      <c r="M1834" s="197"/>
      <c r="N1834" s="199"/>
      <c r="O1834" s="199"/>
      <c r="P1834" s="199"/>
      <c r="Q1834" s="199"/>
      <c r="R1834" s="197"/>
      <c r="S1834" s="197"/>
      <c r="T1834" s="197"/>
      <c r="U1834" s="197"/>
      <c r="V1834" s="199" t="str">
        <f t="shared" si="321"/>
        <v/>
      </c>
      <c r="W1834" s="199" t="str">
        <f t="shared" si="322"/>
        <v/>
      </c>
      <c r="X1834" s="199" t="str">
        <f t="shared" si="323"/>
        <v/>
      </c>
      <c r="Y1834" s="199" t="str">
        <f t="shared" si="324"/>
        <v/>
      </c>
    </row>
    <row r="1835" spans="1:25" ht="34.5" customHeight="1" x14ac:dyDescent="0.25">
      <c r="A1835" s="197" t="str">
        <f t="shared" si="319"/>
        <v/>
      </c>
      <c r="B1835" s="198"/>
      <c r="C1835" s="198"/>
      <c r="D1835" s="197" t="str">
        <f t="shared" si="318"/>
        <v/>
      </c>
      <c r="E1835" s="198"/>
      <c r="F1835" s="197"/>
      <c r="G1835" s="197" t="str">
        <f t="shared" si="320"/>
        <v/>
      </c>
      <c r="H1835" s="197"/>
      <c r="I1835" s="197"/>
      <c r="J1835" s="197"/>
      <c r="K1835" s="197"/>
      <c r="L1835" s="197"/>
      <c r="M1835" s="197"/>
      <c r="N1835" s="199"/>
      <c r="O1835" s="199"/>
      <c r="P1835" s="199"/>
      <c r="Q1835" s="199"/>
      <c r="R1835" s="197"/>
      <c r="S1835" s="197"/>
      <c r="T1835" s="197"/>
      <c r="U1835" s="197"/>
      <c r="V1835" s="199" t="str">
        <f t="shared" si="321"/>
        <v/>
      </c>
      <c r="W1835" s="199" t="str">
        <f t="shared" si="322"/>
        <v/>
      </c>
      <c r="X1835" s="199" t="str">
        <f t="shared" si="323"/>
        <v/>
      </c>
      <c r="Y1835" s="199" t="str">
        <f t="shared" si="324"/>
        <v/>
      </c>
    </row>
    <row r="1836" spans="1:25" ht="34.5" customHeight="1" x14ac:dyDescent="0.25">
      <c r="A1836" s="197" t="str">
        <f t="shared" si="319"/>
        <v/>
      </c>
      <c r="B1836" s="198"/>
      <c r="C1836" s="198"/>
      <c r="D1836" s="197" t="str">
        <f t="shared" si="318"/>
        <v/>
      </c>
      <c r="E1836" s="198"/>
      <c r="F1836" s="197"/>
      <c r="G1836" s="197" t="str">
        <f t="shared" si="320"/>
        <v/>
      </c>
      <c r="H1836" s="197"/>
      <c r="I1836" s="197"/>
      <c r="J1836" s="197"/>
      <c r="K1836" s="197"/>
      <c r="L1836" s="197"/>
      <c r="M1836" s="197"/>
      <c r="N1836" s="199"/>
      <c r="O1836" s="199"/>
      <c r="P1836" s="199"/>
      <c r="Q1836" s="199"/>
      <c r="R1836" s="197"/>
      <c r="S1836" s="197"/>
      <c r="T1836" s="197"/>
      <c r="U1836" s="197"/>
      <c r="V1836" s="199" t="str">
        <f t="shared" si="321"/>
        <v/>
      </c>
      <c r="W1836" s="199" t="str">
        <f t="shared" si="322"/>
        <v/>
      </c>
      <c r="X1836" s="199" t="str">
        <f t="shared" si="323"/>
        <v/>
      </c>
      <c r="Y1836" s="199" t="str">
        <f t="shared" si="324"/>
        <v/>
      </c>
    </row>
    <row r="1837" spans="1:25" ht="34.5" customHeight="1" x14ac:dyDescent="0.25">
      <c r="A1837" s="197" t="str">
        <f t="shared" si="319"/>
        <v/>
      </c>
      <c r="B1837" s="198"/>
      <c r="C1837" s="198"/>
      <c r="D1837" s="197" t="str">
        <f t="shared" si="318"/>
        <v/>
      </c>
      <c r="E1837" s="198"/>
      <c r="F1837" s="197"/>
      <c r="G1837" s="197" t="str">
        <f t="shared" si="320"/>
        <v/>
      </c>
      <c r="H1837" s="197"/>
      <c r="I1837" s="197"/>
      <c r="J1837" s="197"/>
      <c r="K1837" s="197"/>
      <c r="L1837" s="197"/>
      <c r="M1837" s="197"/>
      <c r="N1837" s="199"/>
      <c r="O1837" s="199"/>
      <c r="P1837" s="199"/>
      <c r="Q1837" s="199"/>
      <c r="R1837" s="197"/>
      <c r="S1837" s="197"/>
      <c r="T1837" s="197"/>
      <c r="U1837" s="197"/>
      <c r="V1837" s="199" t="str">
        <f t="shared" si="321"/>
        <v/>
      </c>
      <c r="W1837" s="199" t="str">
        <f t="shared" si="322"/>
        <v/>
      </c>
      <c r="X1837" s="199" t="str">
        <f t="shared" si="323"/>
        <v/>
      </c>
      <c r="Y1837" s="199" t="str">
        <f t="shared" si="324"/>
        <v/>
      </c>
    </row>
    <row r="1838" spans="1:25" ht="34.5" customHeight="1" x14ac:dyDescent="0.25">
      <c r="A1838" s="197" t="str">
        <f t="shared" si="319"/>
        <v/>
      </c>
      <c r="B1838" s="198"/>
      <c r="C1838" s="198"/>
      <c r="D1838" s="197" t="str">
        <f t="shared" si="318"/>
        <v/>
      </c>
      <c r="E1838" s="198"/>
      <c r="F1838" s="197"/>
      <c r="G1838" s="197" t="str">
        <f t="shared" si="320"/>
        <v/>
      </c>
      <c r="H1838" s="197"/>
      <c r="I1838" s="197"/>
      <c r="J1838" s="197"/>
      <c r="K1838" s="197"/>
      <c r="L1838" s="197"/>
      <c r="M1838" s="197"/>
      <c r="N1838" s="199"/>
      <c r="O1838" s="199"/>
      <c r="P1838" s="199"/>
      <c r="Q1838" s="199"/>
      <c r="R1838" s="197"/>
      <c r="S1838" s="197"/>
      <c r="T1838" s="197"/>
      <c r="U1838" s="197"/>
      <c r="V1838" s="199" t="str">
        <f t="shared" si="321"/>
        <v/>
      </c>
      <c r="W1838" s="199" t="str">
        <f t="shared" si="322"/>
        <v/>
      </c>
      <c r="X1838" s="199" t="str">
        <f t="shared" si="323"/>
        <v/>
      </c>
      <c r="Y1838" s="199" t="str">
        <f t="shared" si="324"/>
        <v/>
      </c>
    </row>
    <row r="1839" spans="1:25" ht="34.5" customHeight="1" x14ac:dyDescent="0.25">
      <c r="A1839" s="197" t="str">
        <f t="shared" si="319"/>
        <v/>
      </c>
      <c r="B1839" s="198"/>
      <c r="C1839" s="198"/>
      <c r="D1839" s="197" t="str">
        <f t="shared" si="318"/>
        <v/>
      </c>
      <c r="E1839" s="198"/>
      <c r="F1839" s="197"/>
      <c r="G1839" s="197" t="str">
        <f t="shared" si="320"/>
        <v/>
      </c>
      <c r="H1839" s="197"/>
      <c r="I1839" s="197"/>
      <c r="J1839" s="197"/>
      <c r="K1839" s="197"/>
      <c r="L1839" s="197"/>
      <c r="M1839" s="197"/>
      <c r="N1839" s="199"/>
      <c r="O1839" s="199"/>
      <c r="P1839" s="199"/>
      <c r="Q1839" s="199"/>
      <c r="R1839" s="197"/>
      <c r="S1839" s="197"/>
      <c r="T1839" s="197"/>
      <c r="U1839" s="197"/>
      <c r="V1839" s="199" t="str">
        <f t="shared" si="321"/>
        <v/>
      </c>
      <c r="W1839" s="199" t="str">
        <f t="shared" si="322"/>
        <v/>
      </c>
      <c r="X1839" s="199" t="str">
        <f t="shared" si="323"/>
        <v/>
      </c>
      <c r="Y1839" s="199" t="str">
        <f t="shared" si="324"/>
        <v/>
      </c>
    </row>
    <row r="1840" spans="1:25" ht="34.5" customHeight="1" x14ac:dyDescent="0.25">
      <c r="A1840" s="197" t="str">
        <f t="shared" si="319"/>
        <v/>
      </c>
      <c r="B1840" s="198"/>
      <c r="C1840" s="198"/>
      <c r="D1840" s="197" t="str">
        <f t="shared" si="318"/>
        <v/>
      </c>
      <c r="E1840" s="198"/>
      <c r="F1840" s="197"/>
      <c r="G1840" s="197" t="str">
        <f t="shared" si="320"/>
        <v/>
      </c>
      <c r="H1840" s="197"/>
      <c r="I1840" s="197"/>
      <c r="J1840" s="197"/>
      <c r="K1840" s="197"/>
      <c r="L1840" s="197"/>
      <c r="M1840" s="197"/>
      <c r="N1840" s="199"/>
      <c r="O1840" s="199"/>
      <c r="P1840" s="199"/>
      <c r="Q1840" s="199"/>
      <c r="R1840" s="197"/>
      <c r="S1840" s="197"/>
      <c r="T1840" s="197"/>
      <c r="U1840" s="197"/>
      <c r="V1840" s="199" t="str">
        <f t="shared" si="321"/>
        <v/>
      </c>
      <c r="W1840" s="199" t="str">
        <f t="shared" si="322"/>
        <v/>
      </c>
      <c r="X1840" s="199" t="str">
        <f t="shared" si="323"/>
        <v/>
      </c>
      <c r="Y1840" s="199" t="str">
        <f t="shared" si="324"/>
        <v/>
      </c>
    </row>
    <row r="1841" spans="1:25" ht="34.5" customHeight="1" x14ac:dyDescent="0.25">
      <c r="A1841" s="197" t="str">
        <f t="shared" si="319"/>
        <v/>
      </c>
      <c r="B1841" s="198"/>
      <c r="C1841" s="198"/>
      <c r="D1841" s="197" t="str">
        <f t="shared" si="318"/>
        <v/>
      </c>
      <c r="E1841" s="198"/>
      <c r="F1841" s="197"/>
      <c r="G1841" s="197" t="str">
        <f t="shared" si="320"/>
        <v/>
      </c>
      <c r="H1841" s="197"/>
      <c r="I1841" s="197"/>
      <c r="J1841" s="197"/>
      <c r="K1841" s="197"/>
      <c r="L1841" s="197"/>
      <c r="M1841" s="197"/>
      <c r="N1841" s="199"/>
      <c r="O1841" s="199"/>
      <c r="P1841" s="199"/>
      <c r="Q1841" s="199"/>
      <c r="R1841" s="197"/>
      <c r="S1841" s="197"/>
      <c r="T1841" s="197"/>
      <c r="U1841" s="197"/>
      <c r="V1841" s="199" t="str">
        <f t="shared" si="321"/>
        <v/>
      </c>
      <c r="W1841" s="199" t="str">
        <f t="shared" si="322"/>
        <v/>
      </c>
      <c r="X1841" s="199" t="str">
        <f t="shared" si="323"/>
        <v/>
      </c>
      <c r="Y1841" s="199" t="str">
        <f t="shared" si="324"/>
        <v/>
      </c>
    </row>
    <row r="1842" spans="1:25" ht="34.5" customHeight="1" x14ac:dyDescent="0.25">
      <c r="A1842" s="197" t="str">
        <f t="shared" si="319"/>
        <v/>
      </c>
      <c r="B1842" s="198"/>
      <c r="C1842" s="198"/>
      <c r="D1842" s="197" t="str">
        <f t="shared" si="318"/>
        <v/>
      </c>
      <c r="E1842" s="198"/>
      <c r="F1842" s="197"/>
      <c r="G1842" s="197" t="str">
        <f t="shared" si="320"/>
        <v/>
      </c>
      <c r="H1842" s="197"/>
      <c r="I1842" s="197"/>
      <c r="J1842" s="197"/>
      <c r="K1842" s="197"/>
      <c r="L1842" s="197"/>
      <c r="M1842" s="197"/>
      <c r="N1842" s="199"/>
      <c r="O1842" s="199"/>
      <c r="P1842" s="199"/>
      <c r="Q1842" s="199"/>
      <c r="R1842" s="197"/>
      <c r="S1842" s="197"/>
      <c r="T1842" s="197"/>
      <c r="U1842" s="197"/>
      <c r="V1842" s="199" t="str">
        <f t="shared" si="321"/>
        <v/>
      </c>
      <c r="W1842" s="199" t="str">
        <f t="shared" si="322"/>
        <v/>
      </c>
      <c r="X1842" s="199" t="str">
        <f t="shared" si="323"/>
        <v/>
      </c>
      <c r="Y1842" s="199" t="str">
        <f t="shared" si="324"/>
        <v/>
      </c>
    </row>
    <row r="1843" spans="1:25" ht="34.5" customHeight="1" x14ac:dyDescent="0.25">
      <c r="A1843" s="197" t="str">
        <f t="shared" si="319"/>
        <v/>
      </c>
      <c r="B1843" s="198"/>
      <c r="C1843" s="198"/>
      <c r="D1843" s="197" t="str">
        <f t="shared" si="318"/>
        <v/>
      </c>
      <c r="E1843" s="198"/>
      <c r="F1843" s="197"/>
      <c r="G1843" s="197" t="str">
        <f t="shared" si="320"/>
        <v/>
      </c>
      <c r="H1843" s="197"/>
      <c r="I1843" s="197"/>
      <c r="J1843" s="197"/>
      <c r="K1843" s="197"/>
      <c r="L1843" s="197"/>
      <c r="M1843" s="197"/>
      <c r="N1843" s="199"/>
      <c r="O1843" s="199"/>
      <c r="P1843" s="199"/>
      <c r="Q1843" s="199"/>
      <c r="R1843" s="197"/>
      <c r="S1843" s="197"/>
      <c r="T1843" s="197"/>
      <c r="U1843" s="197"/>
      <c r="V1843" s="199" t="str">
        <f t="shared" si="321"/>
        <v/>
      </c>
      <c r="W1843" s="199" t="str">
        <f t="shared" si="322"/>
        <v/>
      </c>
      <c r="X1843" s="199" t="str">
        <f t="shared" si="323"/>
        <v/>
      </c>
      <c r="Y1843" s="199" t="str">
        <f t="shared" si="324"/>
        <v/>
      </c>
    </row>
    <row r="1844" spans="1:25" ht="34.5" customHeight="1" x14ac:dyDescent="0.25">
      <c r="A1844" s="197" t="str">
        <f t="shared" si="319"/>
        <v/>
      </c>
      <c r="B1844" s="198"/>
      <c r="C1844" s="198"/>
      <c r="D1844" s="197" t="str">
        <f t="shared" si="318"/>
        <v/>
      </c>
      <c r="E1844" s="198"/>
      <c r="F1844" s="197"/>
      <c r="G1844" s="197" t="str">
        <f t="shared" si="320"/>
        <v/>
      </c>
      <c r="H1844" s="197"/>
      <c r="I1844" s="197"/>
      <c r="J1844" s="197"/>
      <c r="K1844" s="197"/>
      <c r="L1844" s="197"/>
      <c r="M1844" s="197"/>
      <c r="N1844" s="199"/>
      <c r="O1844" s="199"/>
      <c r="P1844" s="199"/>
      <c r="Q1844" s="199"/>
      <c r="R1844" s="197"/>
      <c r="S1844" s="197"/>
      <c r="T1844" s="197"/>
      <c r="U1844" s="197"/>
      <c r="V1844" s="199" t="str">
        <f t="shared" si="321"/>
        <v/>
      </c>
      <c r="W1844" s="199" t="str">
        <f t="shared" si="322"/>
        <v/>
      </c>
      <c r="X1844" s="199" t="str">
        <f t="shared" si="323"/>
        <v/>
      </c>
      <c r="Y1844" s="199" t="str">
        <f t="shared" si="324"/>
        <v/>
      </c>
    </row>
    <row r="1845" spans="1:25" ht="34.5" customHeight="1" x14ac:dyDescent="0.25">
      <c r="A1845" s="197" t="str">
        <f t="shared" si="319"/>
        <v/>
      </c>
      <c r="B1845" s="198"/>
      <c r="C1845" s="198"/>
      <c r="D1845" s="197" t="str">
        <f t="shared" si="318"/>
        <v/>
      </c>
      <c r="E1845" s="198"/>
      <c r="F1845" s="197"/>
      <c r="G1845" s="197" t="str">
        <f t="shared" si="320"/>
        <v/>
      </c>
      <c r="H1845" s="197"/>
      <c r="I1845" s="197"/>
      <c r="J1845" s="197"/>
      <c r="K1845" s="197"/>
      <c r="L1845" s="197"/>
      <c r="M1845" s="197"/>
      <c r="N1845" s="199"/>
      <c r="O1845" s="199"/>
      <c r="P1845" s="199"/>
      <c r="Q1845" s="199"/>
      <c r="R1845" s="197"/>
      <c r="S1845" s="197"/>
      <c r="T1845" s="197"/>
      <c r="U1845" s="197"/>
      <c r="V1845" s="199" t="str">
        <f t="shared" si="321"/>
        <v/>
      </c>
      <c r="W1845" s="199" t="str">
        <f t="shared" si="322"/>
        <v/>
      </c>
      <c r="X1845" s="199" t="str">
        <f t="shared" si="323"/>
        <v/>
      </c>
      <c r="Y1845" s="199" t="str">
        <f t="shared" si="324"/>
        <v/>
      </c>
    </row>
    <row r="1846" spans="1:25" ht="34.5" customHeight="1" x14ac:dyDescent="0.25">
      <c r="A1846" s="197" t="str">
        <f t="shared" si="319"/>
        <v/>
      </c>
      <c r="B1846" s="198"/>
      <c r="C1846" s="198"/>
      <c r="D1846" s="197" t="str">
        <f t="shared" si="318"/>
        <v/>
      </c>
      <c r="E1846" s="198"/>
      <c r="F1846" s="197"/>
      <c r="G1846" s="197" t="str">
        <f t="shared" si="320"/>
        <v/>
      </c>
      <c r="H1846" s="197"/>
      <c r="I1846" s="197"/>
      <c r="J1846" s="197"/>
      <c r="K1846" s="197"/>
      <c r="L1846" s="197"/>
      <c r="M1846" s="197"/>
      <c r="N1846" s="199"/>
      <c r="O1846" s="199"/>
      <c r="P1846" s="199"/>
      <c r="Q1846" s="199"/>
      <c r="R1846" s="197"/>
      <c r="S1846" s="197"/>
      <c r="T1846" s="197"/>
      <c r="U1846" s="197"/>
      <c r="V1846" s="199" t="str">
        <f t="shared" si="321"/>
        <v/>
      </c>
      <c r="W1846" s="199" t="str">
        <f t="shared" si="322"/>
        <v/>
      </c>
      <c r="X1846" s="199" t="str">
        <f t="shared" si="323"/>
        <v/>
      </c>
      <c r="Y1846" s="199" t="str">
        <f t="shared" si="324"/>
        <v/>
      </c>
    </row>
    <row r="1847" spans="1:25" ht="34.5" customHeight="1" x14ac:dyDescent="0.25">
      <c r="A1847" s="197" t="str">
        <f t="shared" si="319"/>
        <v/>
      </c>
      <c r="B1847" s="198"/>
      <c r="C1847" s="198"/>
      <c r="D1847" s="197" t="str">
        <f t="shared" si="318"/>
        <v/>
      </c>
      <c r="E1847" s="198"/>
      <c r="F1847" s="197"/>
      <c r="G1847" s="197" t="str">
        <f t="shared" si="320"/>
        <v/>
      </c>
      <c r="H1847" s="197"/>
      <c r="I1847" s="197"/>
      <c r="J1847" s="197"/>
      <c r="K1847" s="197"/>
      <c r="L1847" s="197"/>
      <c r="M1847" s="197"/>
      <c r="N1847" s="199"/>
      <c r="O1847" s="199"/>
      <c r="P1847" s="199"/>
      <c r="Q1847" s="199"/>
      <c r="R1847" s="197"/>
      <c r="S1847" s="197"/>
      <c r="T1847" s="197"/>
      <c r="U1847" s="197"/>
      <c r="V1847" s="199" t="str">
        <f t="shared" si="321"/>
        <v/>
      </c>
      <c r="W1847" s="199" t="str">
        <f t="shared" si="322"/>
        <v/>
      </c>
      <c r="X1847" s="199" t="str">
        <f t="shared" si="323"/>
        <v/>
      </c>
      <c r="Y1847" s="199" t="str">
        <f t="shared" si="324"/>
        <v/>
      </c>
    </row>
    <row r="1848" spans="1:25" ht="34.5" customHeight="1" x14ac:dyDescent="0.25">
      <c r="A1848" s="197" t="str">
        <f t="shared" si="319"/>
        <v/>
      </c>
      <c r="B1848" s="198"/>
      <c r="C1848" s="198"/>
      <c r="D1848" s="197" t="str">
        <f t="shared" si="318"/>
        <v/>
      </c>
      <c r="E1848" s="198"/>
      <c r="F1848" s="197"/>
      <c r="G1848" s="197" t="str">
        <f t="shared" si="320"/>
        <v/>
      </c>
      <c r="H1848" s="197"/>
      <c r="I1848" s="197"/>
      <c r="J1848" s="197"/>
      <c r="K1848" s="197"/>
      <c r="L1848" s="197"/>
      <c r="M1848" s="197"/>
      <c r="N1848" s="199"/>
      <c r="O1848" s="199"/>
      <c r="P1848" s="199"/>
      <c r="Q1848" s="199"/>
      <c r="R1848" s="197"/>
      <c r="S1848" s="197"/>
      <c r="T1848" s="197"/>
      <c r="U1848" s="197"/>
      <c r="V1848" s="199" t="str">
        <f t="shared" si="321"/>
        <v/>
      </c>
      <c r="W1848" s="199" t="str">
        <f t="shared" si="322"/>
        <v/>
      </c>
      <c r="X1848" s="199" t="str">
        <f t="shared" si="323"/>
        <v/>
      </c>
      <c r="Y1848" s="199" t="str">
        <f t="shared" si="324"/>
        <v/>
      </c>
    </row>
    <row r="1849" spans="1:25" ht="34.5" customHeight="1" x14ac:dyDescent="0.25">
      <c r="A1849" s="197" t="str">
        <f t="shared" si="319"/>
        <v/>
      </c>
      <c r="B1849" s="198"/>
      <c r="C1849" s="198"/>
      <c r="D1849" s="197" t="str">
        <f t="shared" si="318"/>
        <v/>
      </c>
      <c r="E1849" s="198"/>
      <c r="F1849" s="197"/>
      <c r="G1849" s="197" t="str">
        <f t="shared" si="320"/>
        <v/>
      </c>
      <c r="H1849" s="197"/>
      <c r="I1849" s="197"/>
      <c r="J1849" s="197"/>
      <c r="K1849" s="197"/>
      <c r="L1849" s="197"/>
      <c r="M1849" s="197"/>
      <c r="N1849" s="199"/>
      <c r="O1849" s="199"/>
      <c r="P1849" s="199"/>
      <c r="Q1849" s="199"/>
      <c r="R1849" s="197"/>
      <c r="S1849" s="197"/>
      <c r="T1849" s="197"/>
      <c r="U1849" s="197"/>
      <c r="V1849" s="199" t="str">
        <f t="shared" si="321"/>
        <v/>
      </c>
      <c r="W1849" s="199" t="str">
        <f t="shared" si="322"/>
        <v/>
      </c>
      <c r="X1849" s="199" t="str">
        <f t="shared" si="323"/>
        <v/>
      </c>
      <c r="Y1849" s="199" t="str">
        <f t="shared" si="324"/>
        <v/>
      </c>
    </row>
    <row r="1850" spans="1:25" ht="34.5" customHeight="1" x14ac:dyDescent="0.25">
      <c r="A1850" s="197" t="str">
        <f t="shared" si="319"/>
        <v/>
      </c>
      <c r="B1850" s="198"/>
      <c r="C1850" s="198"/>
      <c r="D1850" s="197" t="str">
        <f t="shared" si="318"/>
        <v/>
      </c>
      <c r="E1850" s="198"/>
      <c r="F1850" s="197"/>
      <c r="G1850" s="197" t="str">
        <f t="shared" si="320"/>
        <v/>
      </c>
      <c r="H1850" s="197"/>
      <c r="I1850" s="197"/>
      <c r="J1850" s="197"/>
      <c r="K1850" s="197"/>
      <c r="L1850" s="197"/>
      <c r="M1850" s="197"/>
      <c r="N1850" s="199"/>
      <c r="O1850" s="199"/>
      <c r="P1850" s="199"/>
      <c r="Q1850" s="199"/>
      <c r="R1850" s="197"/>
      <c r="S1850" s="197"/>
      <c r="T1850" s="197"/>
      <c r="U1850" s="197"/>
      <c r="V1850" s="199" t="str">
        <f t="shared" si="321"/>
        <v/>
      </c>
      <c r="W1850" s="199" t="str">
        <f t="shared" si="322"/>
        <v/>
      </c>
      <c r="X1850" s="199" t="str">
        <f t="shared" si="323"/>
        <v/>
      </c>
      <c r="Y1850" s="199" t="str">
        <f t="shared" si="324"/>
        <v/>
      </c>
    </row>
    <row r="1851" spans="1:25" ht="34.5" customHeight="1" x14ac:dyDescent="0.25">
      <c r="A1851" s="197" t="str">
        <f t="shared" si="319"/>
        <v/>
      </c>
      <c r="B1851" s="198"/>
      <c r="C1851" s="198"/>
      <c r="D1851" s="197" t="str">
        <f t="shared" si="318"/>
        <v/>
      </c>
      <c r="E1851" s="198"/>
      <c r="F1851" s="197"/>
      <c r="G1851" s="197" t="str">
        <f t="shared" si="320"/>
        <v/>
      </c>
      <c r="H1851" s="197"/>
      <c r="I1851" s="197"/>
      <c r="J1851" s="197"/>
      <c r="K1851" s="197"/>
      <c r="L1851" s="197"/>
      <c r="M1851" s="197"/>
      <c r="N1851" s="199"/>
      <c r="O1851" s="199"/>
      <c r="P1851" s="199"/>
      <c r="Q1851" s="199"/>
      <c r="R1851" s="197"/>
      <c r="S1851" s="197"/>
      <c r="T1851" s="197"/>
      <c r="U1851" s="197"/>
      <c r="V1851" s="199" t="str">
        <f t="shared" si="321"/>
        <v/>
      </c>
      <c r="W1851" s="199" t="str">
        <f t="shared" si="322"/>
        <v/>
      </c>
      <c r="X1851" s="199" t="str">
        <f t="shared" si="323"/>
        <v/>
      </c>
      <c r="Y1851" s="199" t="str">
        <f t="shared" si="324"/>
        <v/>
      </c>
    </row>
    <row r="1852" spans="1:25" ht="34.5" customHeight="1" x14ac:dyDescent="0.25">
      <c r="A1852" s="197" t="str">
        <f t="shared" si="319"/>
        <v/>
      </c>
      <c r="B1852" s="198"/>
      <c r="C1852" s="198"/>
      <c r="D1852" s="197" t="str">
        <f t="shared" si="318"/>
        <v/>
      </c>
      <c r="E1852" s="198"/>
      <c r="F1852" s="197"/>
      <c r="G1852" s="197" t="str">
        <f t="shared" si="320"/>
        <v/>
      </c>
      <c r="H1852" s="197"/>
      <c r="I1852" s="197"/>
      <c r="J1852" s="197"/>
      <c r="K1852" s="197"/>
      <c r="L1852" s="197"/>
      <c r="M1852" s="197"/>
      <c r="N1852" s="199"/>
      <c r="O1852" s="199"/>
      <c r="P1852" s="199"/>
      <c r="Q1852" s="199"/>
      <c r="R1852" s="197"/>
      <c r="S1852" s="197"/>
      <c r="T1852" s="197"/>
      <c r="U1852" s="197"/>
      <c r="V1852" s="199" t="str">
        <f t="shared" si="321"/>
        <v/>
      </c>
      <c r="W1852" s="199" t="str">
        <f t="shared" si="322"/>
        <v/>
      </c>
      <c r="X1852" s="199" t="str">
        <f t="shared" si="323"/>
        <v/>
      </c>
      <c r="Y1852" s="199" t="str">
        <f t="shared" si="324"/>
        <v/>
      </c>
    </row>
    <row r="1853" spans="1:25" ht="34.5" customHeight="1" x14ac:dyDescent="0.25">
      <c r="A1853" s="197" t="str">
        <f t="shared" si="319"/>
        <v/>
      </c>
      <c r="B1853" s="198"/>
      <c r="C1853" s="198"/>
      <c r="D1853" s="197" t="str">
        <f t="shared" si="318"/>
        <v/>
      </c>
      <c r="E1853" s="198"/>
      <c r="F1853" s="197"/>
      <c r="G1853" s="197" t="str">
        <f t="shared" si="320"/>
        <v/>
      </c>
      <c r="H1853" s="197"/>
      <c r="I1853" s="197"/>
      <c r="J1853" s="197"/>
      <c r="K1853" s="197"/>
      <c r="L1853" s="197"/>
      <c r="M1853" s="197"/>
      <c r="N1853" s="199"/>
      <c r="O1853" s="199"/>
      <c r="P1853" s="199"/>
      <c r="Q1853" s="199"/>
      <c r="R1853" s="197"/>
      <c r="S1853" s="197"/>
      <c r="T1853" s="197"/>
      <c r="U1853" s="197"/>
      <c r="V1853" s="199" t="str">
        <f t="shared" si="321"/>
        <v/>
      </c>
      <c r="W1853" s="199" t="str">
        <f t="shared" si="322"/>
        <v/>
      </c>
      <c r="X1853" s="199" t="str">
        <f t="shared" si="323"/>
        <v/>
      </c>
      <c r="Y1853" s="199" t="str">
        <f t="shared" si="324"/>
        <v/>
      </c>
    </row>
    <row r="1854" spans="1:25" ht="34.5" customHeight="1" x14ac:dyDescent="0.25">
      <c r="A1854" s="197" t="str">
        <f t="shared" si="319"/>
        <v/>
      </c>
      <c r="B1854" s="198"/>
      <c r="C1854" s="198"/>
      <c r="D1854" s="197" t="str">
        <f t="shared" si="318"/>
        <v/>
      </c>
      <c r="E1854" s="198"/>
      <c r="F1854" s="197"/>
      <c r="G1854" s="197" t="str">
        <f t="shared" si="320"/>
        <v/>
      </c>
      <c r="H1854" s="197"/>
      <c r="I1854" s="197"/>
      <c r="J1854" s="197"/>
      <c r="K1854" s="197"/>
      <c r="L1854" s="197"/>
      <c r="M1854" s="197"/>
      <c r="N1854" s="199"/>
      <c r="O1854" s="199"/>
      <c r="P1854" s="199"/>
      <c r="Q1854" s="199"/>
      <c r="R1854" s="197"/>
      <c r="S1854" s="197"/>
      <c r="T1854" s="197"/>
      <c r="U1854" s="197"/>
      <c r="V1854" s="199" t="str">
        <f t="shared" si="321"/>
        <v/>
      </c>
      <c r="W1854" s="199" t="str">
        <f t="shared" si="322"/>
        <v/>
      </c>
      <c r="X1854" s="199" t="str">
        <f t="shared" si="323"/>
        <v/>
      </c>
      <c r="Y1854" s="199" t="str">
        <f t="shared" si="324"/>
        <v/>
      </c>
    </row>
    <row r="1855" spans="1:25" ht="34.5" customHeight="1" x14ac:dyDescent="0.25">
      <c r="A1855" s="197" t="str">
        <f t="shared" si="319"/>
        <v/>
      </c>
      <c r="B1855" s="198"/>
      <c r="C1855" s="198"/>
      <c r="D1855" s="197" t="str">
        <f t="shared" si="318"/>
        <v/>
      </c>
      <c r="E1855" s="198"/>
      <c r="F1855" s="197"/>
      <c r="G1855" s="197" t="str">
        <f t="shared" si="320"/>
        <v/>
      </c>
      <c r="H1855" s="197"/>
      <c r="I1855" s="197"/>
      <c r="J1855" s="197"/>
      <c r="K1855" s="197"/>
      <c r="L1855" s="197"/>
      <c r="M1855" s="197"/>
      <c r="N1855" s="199"/>
      <c r="O1855" s="199"/>
      <c r="P1855" s="199"/>
      <c r="Q1855" s="199"/>
      <c r="R1855" s="197"/>
      <c r="S1855" s="197"/>
      <c r="T1855" s="197"/>
      <c r="U1855" s="197"/>
      <c r="V1855" s="199" t="str">
        <f t="shared" si="321"/>
        <v/>
      </c>
      <c r="W1855" s="199" t="str">
        <f t="shared" si="322"/>
        <v/>
      </c>
      <c r="X1855" s="199" t="str">
        <f t="shared" si="323"/>
        <v/>
      </c>
      <c r="Y1855" s="199" t="str">
        <f t="shared" si="324"/>
        <v/>
      </c>
    </row>
    <row r="1856" spans="1:25" ht="34.5" customHeight="1" x14ac:dyDescent="0.25">
      <c r="A1856" s="197" t="str">
        <f t="shared" si="319"/>
        <v/>
      </c>
      <c r="B1856" s="198"/>
      <c r="C1856" s="198"/>
      <c r="D1856" s="197" t="str">
        <f t="shared" si="318"/>
        <v/>
      </c>
      <c r="E1856" s="198"/>
      <c r="F1856" s="197"/>
      <c r="G1856" s="197" t="str">
        <f t="shared" si="320"/>
        <v/>
      </c>
      <c r="H1856" s="197"/>
      <c r="I1856" s="197"/>
      <c r="J1856" s="197"/>
      <c r="K1856" s="197"/>
      <c r="L1856" s="197"/>
      <c r="M1856" s="197"/>
      <c r="N1856" s="199"/>
      <c r="O1856" s="199"/>
      <c r="P1856" s="199"/>
      <c r="Q1856" s="199"/>
      <c r="R1856" s="197"/>
      <c r="S1856" s="197"/>
      <c r="T1856" s="197"/>
      <c r="U1856" s="197"/>
      <c r="V1856" s="199" t="str">
        <f t="shared" si="321"/>
        <v/>
      </c>
      <c r="W1856" s="199" t="str">
        <f t="shared" si="322"/>
        <v/>
      </c>
      <c r="X1856" s="199" t="str">
        <f t="shared" si="323"/>
        <v/>
      </c>
      <c r="Y1856" s="199" t="str">
        <f t="shared" si="324"/>
        <v/>
      </c>
    </row>
    <row r="1857" spans="1:25" ht="34.5" customHeight="1" x14ac:dyDescent="0.25">
      <c r="A1857" s="197" t="str">
        <f t="shared" si="319"/>
        <v/>
      </c>
      <c r="B1857" s="198"/>
      <c r="C1857" s="198"/>
      <c r="D1857" s="197" t="str">
        <f t="shared" si="318"/>
        <v/>
      </c>
      <c r="E1857" s="198"/>
      <c r="F1857" s="197"/>
      <c r="G1857" s="197" t="str">
        <f t="shared" si="320"/>
        <v/>
      </c>
      <c r="H1857" s="197"/>
      <c r="I1857" s="197"/>
      <c r="J1857" s="197"/>
      <c r="K1857" s="197"/>
      <c r="L1857" s="197"/>
      <c r="M1857" s="197"/>
      <c r="N1857" s="199"/>
      <c r="O1857" s="199"/>
      <c r="P1857" s="199"/>
      <c r="Q1857" s="199"/>
      <c r="R1857" s="197"/>
      <c r="S1857" s="197"/>
      <c r="T1857" s="197"/>
      <c r="U1857" s="197"/>
      <c r="V1857" s="199" t="str">
        <f t="shared" si="321"/>
        <v/>
      </c>
      <c r="W1857" s="199" t="str">
        <f t="shared" si="322"/>
        <v/>
      </c>
      <c r="X1857" s="199" t="str">
        <f t="shared" si="323"/>
        <v/>
      </c>
      <c r="Y1857" s="199" t="str">
        <f t="shared" si="324"/>
        <v/>
      </c>
    </row>
    <row r="1858" spans="1:25" ht="34.5" customHeight="1" x14ac:dyDescent="0.25">
      <c r="A1858" s="197" t="str">
        <f t="shared" si="319"/>
        <v/>
      </c>
      <c r="B1858" s="198"/>
      <c r="C1858" s="198"/>
      <c r="D1858" s="197" t="str">
        <f t="shared" si="318"/>
        <v/>
      </c>
      <c r="E1858" s="198"/>
      <c r="F1858" s="197"/>
      <c r="G1858" s="197" t="str">
        <f t="shared" si="320"/>
        <v/>
      </c>
      <c r="H1858" s="197"/>
      <c r="I1858" s="197"/>
      <c r="J1858" s="197"/>
      <c r="K1858" s="197"/>
      <c r="L1858" s="197"/>
      <c r="M1858" s="197"/>
      <c r="N1858" s="199"/>
      <c r="O1858" s="199"/>
      <c r="P1858" s="199"/>
      <c r="Q1858" s="199"/>
      <c r="R1858" s="197"/>
      <c r="S1858" s="197"/>
      <c r="T1858" s="197"/>
      <c r="U1858" s="197"/>
      <c r="V1858" s="199" t="str">
        <f t="shared" si="321"/>
        <v/>
      </c>
      <c r="W1858" s="199" t="str">
        <f t="shared" si="322"/>
        <v/>
      </c>
      <c r="X1858" s="199" t="str">
        <f t="shared" si="323"/>
        <v/>
      </c>
      <c r="Y1858" s="199" t="str">
        <f t="shared" si="324"/>
        <v/>
      </c>
    </row>
    <row r="1859" spans="1:25" ht="34.5" customHeight="1" x14ac:dyDescent="0.25">
      <c r="A1859" s="197" t="str">
        <f t="shared" si="319"/>
        <v/>
      </c>
      <c r="B1859" s="198"/>
      <c r="C1859" s="198"/>
      <c r="D1859" s="197" t="str">
        <f t="shared" si="318"/>
        <v/>
      </c>
      <c r="E1859" s="198"/>
      <c r="F1859" s="197"/>
      <c r="G1859" s="197" t="str">
        <f t="shared" si="320"/>
        <v/>
      </c>
      <c r="H1859" s="197"/>
      <c r="I1859" s="197"/>
      <c r="J1859" s="197"/>
      <c r="K1859" s="197"/>
      <c r="L1859" s="197"/>
      <c r="M1859" s="197"/>
      <c r="N1859" s="199"/>
      <c r="O1859" s="199"/>
      <c r="P1859" s="199"/>
      <c r="Q1859" s="199"/>
      <c r="R1859" s="197"/>
      <c r="S1859" s="197"/>
      <c r="T1859" s="197"/>
      <c r="U1859" s="197"/>
      <c r="V1859" s="199" t="str">
        <f t="shared" si="321"/>
        <v/>
      </c>
      <c r="W1859" s="199" t="str">
        <f t="shared" si="322"/>
        <v/>
      </c>
      <c r="X1859" s="199" t="str">
        <f t="shared" si="323"/>
        <v/>
      </c>
      <c r="Y1859" s="199" t="str">
        <f t="shared" si="324"/>
        <v/>
      </c>
    </row>
    <row r="1860" spans="1:25" ht="34.5" customHeight="1" x14ac:dyDescent="0.25">
      <c r="A1860" s="197" t="str">
        <f t="shared" si="319"/>
        <v/>
      </c>
      <c r="B1860" s="198"/>
      <c r="C1860" s="198"/>
      <c r="D1860" s="197" t="str">
        <f t="shared" si="318"/>
        <v/>
      </c>
      <c r="E1860" s="198"/>
      <c r="F1860" s="197"/>
      <c r="G1860" s="197" t="str">
        <f t="shared" si="320"/>
        <v/>
      </c>
      <c r="H1860" s="197"/>
      <c r="I1860" s="197"/>
      <c r="J1860" s="197"/>
      <c r="K1860" s="197"/>
      <c r="L1860" s="197"/>
      <c r="M1860" s="197"/>
      <c r="N1860" s="199"/>
      <c r="O1860" s="199"/>
      <c r="P1860" s="199"/>
      <c r="Q1860" s="199"/>
      <c r="R1860" s="197"/>
      <c r="S1860" s="197"/>
      <c r="T1860" s="197"/>
      <c r="U1860" s="197"/>
      <c r="V1860" s="199" t="str">
        <f t="shared" si="321"/>
        <v/>
      </c>
      <c r="W1860" s="199" t="str">
        <f t="shared" si="322"/>
        <v/>
      </c>
      <c r="X1860" s="199" t="str">
        <f t="shared" si="323"/>
        <v/>
      </c>
      <c r="Y1860" s="199" t="str">
        <f t="shared" si="324"/>
        <v/>
      </c>
    </row>
    <row r="1861" spans="1:25" ht="34.5" customHeight="1" x14ac:dyDescent="0.25">
      <c r="A1861" s="197" t="str">
        <f t="shared" si="319"/>
        <v/>
      </c>
      <c r="B1861" s="198"/>
      <c r="C1861" s="198"/>
      <c r="D1861" s="197" t="str">
        <f t="shared" ref="D1861:D1924" si="325">IF(E1861="","",WEEKNUM(E1861,21))</f>
        <v/>
      </c>
      <c r="E1861" s="198"/>
      <c r="F1861" s="197"/>
      <c r="G1861" s="197" t="str">
        <f t="shared" si="320"/>
        <v/>
      </c>
      <c r="H1861" s="197"/>
      <c r="I1861" s="197"/>
      <c r="J1861" s="197"/>
      <c r="K1861" s="197"/>
      <c r="L1861" s="197"/>
      <c r="M1861" s="197"/>
      <c r="N1861" s="199"/>
      <c r="O1861" s="199"/>
      <c r="P1861" s="199"/>
      <c r="Q1861" s="199"/>
      <c r="R1861" s="197"/>
      <c r="S1861" s="197"/>
      <c r="T1861" s="197"/>
      <c r="U1861" s="197"/>
      <c r="V1861" s="199" t="str">
        <f t="shared" si="321"/>
        <v/>
      </c>
      <c r="W1861" s="199" t="str">
        <f t="shared" si="322"/>
        <v/>
      </c>
      <c r="X1861" s="199" t="str">
        <f t="shared" si="323"/>
        <v/>
      </c>
      <c r="Y1861" s="199" t="str">
        <f t="shared" si="324"/>
        <v/>
      </c>
    </row>
    <row r="1862" spans="1:25" ht="34.5" customHeight="1" x14ac:dyDescent="0.25">
      <c r="A1862" s="197" t="str">
        <f t="shared" si="319"/>
        <v/>
      </c>
      <c r="B1862" s="198"/>
      <c r="C1862" s="198"/>
      <c r="D1862" s="197" t="str">
        <f t="shared" si="325"/>
        <v/>
      </c>
      <c r="E1862" s="198"/>
      <c r="F1862" s="197"/>
      <c r="G1862" s="197" t="str">
        <f t="shared" si="320"/>
        <v/>
      </c>
      <c r="H1862" s="197"/>
      <c r="I1862" s="197"/>
      <c r="J1862" s="197"/>
      <c r="K1862" s="197"/>
      <c r="L1862" s="197"/>
      <c r="M1862" s="197"/>
      <c r="N1862" s="199"/>
      <c r="O1862" s="199"/>
      <c r="P1862" s="199"/>
      <c r="Q1862" s="199"/>
      <c r="R1862" s="197"/>
      <c r="S1862" s="197"/>
      <c r="T1862" s="197"/>
      <c r="U1862" s="197"/>
      <c r="V1862" s="199" t="str">
        <f t="shared" si="321"/>
        <v/>
      </c>
      <c r="W1862" s="199" t="str">
        <f t="shared" si="322"/>
        <v/>
      </c>
      <c r="X1862" s="199" t="str">
        <f t="shared" si="323"/>
        <v/>
      </c>
      <c r="Y1862" s="199" t="str">
        <f t="shared" si="324"/>
        <v/>
      </c>
    </row>
    <row r="1863" spans="1:25" ht="34.5" customHeight="1" x14ac:dyDescent="0.25">
      <c r="A1863" s="197" t="str">
        <f t="shared" si="319"/>
        <v/>
      </c>
      <c r="B1863" s="198"/>
      <c r="C1863" s="198"/>
      <c r="D1863" s="197" t="str">
        <f t="shared" si="325"/>
        <v/>
      </c>
      <c r="E1863" s="198"/>
      <c r="F1863" s="197"/>
      <c r="G1863" s="197" t="str">
        <f t="shared" si="320"/>
        <v/>
      </c>
      <c r="H1863" s="197"/>
      <c r="I1863" s="197"/>
      <c r="J1863" s="197"/>
      <c r="K1863" s="197"/>
      <c r="L1863" s="197"/>
      <c r="M1863" s="197"/>
      <c r="N1863" s="199"/>
      <c r="O1863" s="199"/>
      <c r="P1863" s="199"/>
      <c r="Q1863" s="199"/>
      <c r="R1863" s="197"/>
      <c r="S1863" s="197"/>
      <c r="T1863" s="197"/>
      <c r="U1863" s="197"/>
      <c r="V1863" s="199" t="str">
        <f t="shared" si="321"/>
        <v/>
      </c>
      <c r="W1863" s="199" t="str">
        <f t="shared" si="322"/>
        <v/>
      </c>
      <c r="X1863" s="199" t="str">
        <f t="shared" si="323"/>
        <v/>
      </c>
      <c r="Y1863" s="199" t="str">
        <f t="shared" si="324"/>
        <v/>
      </c>
    </row>
    <row r="1864" spans="1:25" ht="34.5" customHeight="1" x14ac:dyDescent="0.25">
      <c r="A1864" s="197" t="str">
        <f t="shared" ref="A1864:A1927" si="326">IF(B1864="","",WEEKNUM(B1864,21))</f>
        <v/>
      </c>
      <c r="B1864" s="198"/>
      <c r="C1864" s="198"/>
      <c r="D1864" s="197" t="str">
        <f t="shared" si="325"/>
        <v/>
      </c>
      <c r="E1864" s="198"/>
      <c r="F1864" s="197"/>
      <c r="G1864" s="197" t="str">
        <f t="shared" si="320"/>
        <v/>
      </c>
      <c r="H1864" s="197"/>
      <c r="I1864" s="197"/>
      <c r="J1864" s="197"/>
      <c r="K1864" s="197"/>
      <c r="L1864" s="197"/>
      <c r="M1864" s="197"/>
      <c r="N1864" s="199"/>
      <c r="O1864" s="199"/>
      <c r="P1864" s="199"/>
      <c r="Q1864" s="199"/>
      <c r="R1864" s="197"/>
      <c r="S1864" s="197"/>
      <c r="T1864" s="197"/>
      <c r="U1864" s="197"/>
      <c r="V1864" s="199" t="str">
        <f t="shared" si="321"/>
        <v/>
      </c>
      <c r="W1864" s="199" t="str">
        <f t="shared" si="322"/>
        <v/>
      </c>
      <c r="X1864" s="199" t="str">
        <f t="shared" si="323"/>
        <v/>
      </c>
      <c r="Y1864" s="199" t="str">
        <f t="shared" si="324"/>
        <v/>
      </c>
    </row>
    <row r="1865" spans="1:25" ht="34.5" customHeight="1" x14ac:dyDescent="0.25">
      <c r="A1865" s="197" t="str">
        <f t="shared" si="326"/>
        <v/>
      </c>
      <c r="B1865" s="198"/>
      <c r="C1865" s="198"/>
      <c r="D1865" s="197" t="str">
        <f t="shared" si="325"/>
        <v/>
      </c>
      <c r="E1865" s="198"/>
      <c r="F1865" s="197"/>
      <c r="G1865" s="197" t="str">
        <f t="shared" si="320"/>
        <v/>
      </c>
      <c r="H1865" s="197"/>
      <c r="I1865" s="197"/>
      <c r="J1865" s="197"/>
      <c r="K1865" s="197"/>
      <c r="L1865" s="197"/>
      <c r="M1865" s="197"/>
      <c r="N1865" s="199"/>
      <c r="O1865" s="199"/>
      <c r="P1865" s="199"/>
      <c r="Q1865" s="199"/>
      <c r="R1865" s="197"/>
      <c r="S1865" s="197"/>
      <c r="T1865" s="197"/>
      <c r="U1865" s="197"/>
      <c r="V1865" s="199" t="str">
        <f t="shared" si="321"/>
        <v/>
      </c>
      <c r="W1865" s="199" t="str">
        <f t="shared" si="322"/>
        <v/>
      </c>
      <c r="X1865" s="199" t="str">
        <f t="shared" si="323"/>
        <v/>
      </c>
      <c r="Y1865" s="199" t="str">
        <f t="shared" si="324"/>
        <v/>
      </c>
    </row>
    <row r="1866" spans="1:25" ht="34.5" customHeight="1" x14ac:dyDescent="0.25">
      <c r="A1866" s="197" t="str">
        <f t="shared" si="326"/>
        <v/>
      </c>
      <c r="B1866" s="198"/>
      <c r="C1866" s="198"/>
      <c r="D1866" s="197" t="str">
        <f t="shared" si="325"/>
        <v/>
      </c>
      <c r="E1866" s="198"/>
      <c r="F1866" s="197"/>
      <c r="G1866" s="197" t="str">
        <f t="shared" si="320"/>
        <v/>
      </c>
      <c r="H1866" s="197"/>
      <c r="I1866" s="197"/>
      <c r="J1866" s="197"/>
      <c r="K1866" s="197"/>
      <c r="L1866" s="197"/>
      <c r="M1866" s="197"/>
      <c r="N1866" s="199"/>
      <c r="O1866" s="199"/>
      <c r="P1866" s="199"/>
      <c r="Q1866" s="199"/>
      <c r="R1866" s="197"/>
      <c r="S1866" s="197"/>
      <c r="T1866" s="197"/>
      <c r="U1866" s="197"/>
      <c r="V1866" s="199" t="str">
        <f t="shared" si="321"/>
        <v/>
      </c>
      <c r="W1866" s="199" t="str">
        <f t="shared" si="322"/>
        <v/>
      </c>
      <c r="X1866" s="199" t="str">
        <f t="shared" si="323"/>
        <v/>
      </c>
      <c r="Y1866" s="199" t="str">
        <f t="shared" si="324"/>
        <v/>
      </c>
    </row>
    <row r="1867" spans="1:25" ht="34.5" customHeight="1" x14ac:dyDescent="0.25">
      <c r="A1867" s="197" t="str">
        <f t="shared" si="326"/>
        <v/>
      </c>
      <c r="B1867" s="198"/>
      <c r="C1867" s="198"/>
      <c r="D1867" s="197" t="str">
        <f t="shared" si="325"/>
        <v/>
      </c>
      <c r="E1867" s="198"/>
      <c r="F1867" s="197"/>
      <c r="G1867" s="197" t="str">
        <f t="shared" si="320"/>
        <v/>
      </c>
      <c r="H1867" s="197"/>
      <c r="I1867" s="197"/>
      <c r="J1867" s="197"/>
      <c r="K1867" s="197"/>
      <c r="L1867" s="197"/>
      <c r="M1867" s="197"/>
      <c r="N1867" s="199"/>
      <c r="O1867" s="199"/>
      <c r="P1867" s="199"/>
      <c r="Q1867" s="199"/>
      <c r="R1867" s="197"/>
      <c r="S1867" s="197"/>
      <c r="T1867" s="197"/>
      <c r="U1867" s="197"/>
      <c r="V1867" s="199" t="str">
        <f t="shared" si="321"/>
        <v/>
      </c>
      <c r="W1867" s="199" t="str">
        <f t="shared" si="322"/>
        <v/>
      </c>
      <c r="X1867" s="199" t="str">
        <f t="shared" si="323"/>
        <v/>
      </c>
      <c r="Y1867" s="199" t="str">
        <f t="shared" si="324"/>
        <v/>
      </c>
    </row>
    <row r="1868" spans="1:25" ht="34.5" customHeight="1" x14ac:dyDescent="0.25">
      <c r="A1868" s="197" t="str">
        <f t="shared" si="326"/>
        <v/>
      </c>
      <c r="B1868" s="198"/>
      <c r="C1868" s="198"/>
      <c r="D1868" s="197" t="str">
        <f t="shared" si="325"/>
        <v/>
      </c>
      <c r="E1868" s="198"/>
      <c r="F1868" s="197"/>
      <c r="G1868" s="197" t="str">
        <f t="shared" si="320"/>
        <v/>
      </c>
      <c r="H1868" s="197"/>
      <c r="I1868" s="197"/>
      <c r="J1868" s="197"/>
      <c r="K1868" s="197"/>
      <c r="L1868" s="197"/>
      <c r="M1868" s="197"/>
      <c r="N1868" s="199"/>
      <c r="O1868" s="199"/>
      <c r="P1868" s="199"/>
      <c r="Q1868" s="199"/>
      <c r="R1868" s="197"/>
      <c r="S1868" s="197"/>
      <c r="T1868" s="197"/>
      <c r="U1868" s="197"/>
      <c r="V1868" s="199" t="str">
        <f t="shared" si="321"/>
        <v/>
      </c>
      <c r="W1868" s="199" t="str">
        <f t="shared" si="322"/>
        <v/>
      </c>
      <c r="X1868" s="199" t="str">
        <f t="shared" si="323"/>
        <v/>
      </c>
      <c r="Y1868" s="199" t="str">
        <f t="shared" si="324"/>
        <v/>
      </c>
    </row>
    <row r="1869" spans="1:25" ht="34.5" customHeight="1" x14ac:dyDescent="0.25">
      <c r="A1869" s="197" t="str">
        <f t="shared" si="326"/>
        <v/>
      </c>
      <c r="B1869" s="198"/>
      <c r="C1869" s="198"/>
      <c r="D1869" s="197" t="str">
        <f t="shared" si="325"/>
        <v/>
      </c>
      <c r="E1869" s="198"/>
      <c r="F1869" s="197"/>
      <c r="G1869" s="197" t="str">
        <f t="shared" si="320"/>
        <v/>
      </c>
      <c r="H1869" s="197"/>
      <c r="I1869" s="197"/>
      <c r="J1869" s="197"/>
      <c r="K1869" s="197"/>
      <c r="L1869" s="197"/>
      <c r="M1869" s="197"/>
      <c r="N1869" s="199"/>
      <c r="O1869" s="199"/>
      <c r="P1869" s="199"/>
      <c r="Q1869" s="199"/>
      <c r="R1869" s="197"/>
      <c r="S1869" s="197"/>
      <c r="T1869" s="197"/>
      <c r="U1869" s="197"/>
      <c r="V1869" s="199" t="str">
        <f t="shared" si="321"/>
        <v/>
      </c>
      <c r="W1869" s="199" t="str">
        <f t="shared" si="322"/>
        <v/>
      </c>
      <c r="X1869" s="199" t="str">
        <f t="shared" si="323"/>
        <v/>
      </c>
      <c r="Y1869" s="199" t="str">
        <f t="shared" si="324"/>
        <v/>
      </c>
    </row>
    <row r="1870" spans="1:25" ht="34.5" customHeight="1" x14ac:dyDescent="0.25">
      <c r="A1870" s="197" t="str">
        <f t="shared" si="326"/>
        <v/>
      </c>
      <c r="B1870" s="198"/>
      <c r="C1870" s="198"/>
      <c r="D1870" s="197" t="str">
        <f t="shared" si="325"/>
        <v/>
      </c>
      <c r="E1870" s="198"/>
      <c r="F1870" s="197"/>
      <c r="G1870" s="197" t="str">
        <f t="shared" si="320"/>
        <v/>
      </c>
      <c r="H1870" s="197"/>
      <c r="I1870" s="197"/>
      <c r="J1870" s="197"/>
      <c r="K1870" s="197"/>
      <c r="L1870" s="197"/>
      <c r="M1870" s="197"/>
      <c r="N1870" s="199"/>
      <c r="O1870" s="199"/>
      <c r="P1870" s="199"/>
      <c r="Q1870" s="199"/>
      <c r="R1870" s="197"/>
      <c r="S1870" s="197"/>
      <c r="T1870" s="197"/>
      <c r="U1870" s="197"/>
      <c r="V1870" s="199" t="str">
        <f t="shared" si="321"/>
        <v/>
      </c>
      <c r="W1870" s="199" t="str">
        <f t="shared" si="322"/>
        <v/>
      </c>
      <c r="X1870" s="199" t="str">
        <f t="shared" si="323"/>
        <v/>
      </c>
      <c r="Y1870" s="199" t="str">
        <f t="shared" si="324"/>
        <v/>
      </c>
    </row>
    <row r="1871" spans="1:25" ht="34.5" customHeight="1" x14ac:dyDescent="0.25">
      <c r="A1871" s="197" t="str">
        <f t="shared" si="326"/>
        <v/>
      </c>
      <c r="B1871" s="198"/>
      <c r="C1871" s="198"/>
      <c r="D1871" s="197" t="str">
        <f t="shared" si="325"/>
        <v/>
      </c>
      <c r="E1871" s="198"/>
      <c r="F1871" s="197"/>
      <c r="G1871" s="197" t="str">
        <f t="shared" si="320"/>
        <v/>
      </c>
      <c r="H1871" s="197"/>
      <c r="I1871" s="197"/>
      <c r="J1871" s="197"/>
      <c r="K1871" s="197"/>
      <c r="L1871" s="197"/>
      <c r="M1871" s="197"/>
      <c r="N1871" s="199"/>
      <c r="O1871" s="199"/>
      <c r="P1871" s="199"/>
      <c r="Q1871" s="199"/>
      <c r="R1871" s="197"/>
      <c r="S1871" s="197"/>
      <c r="T1871" s="197"/>
      <c r="U1871" s="197"/>
      <c r="V1871" s="199" t="str">
        <f t="shared" si="321"/>
        <v/>
      </c>
      <c r="W1871" s="199" t="str">
        <f t="shared" si="322"/>
        <v/>
      </c>
      <c r="X1871" s="199" t="str">
        <f t="shared" si="323"/>
        <v/>
      </c>
      <c r="Y1871" s="199" t="str">
        <f t="shared" si="324"/>
        <v/>
      </c>
    </row>
    <row r="1872" spans="1:25" ht="34.5" customHeight="1" x14ac:dyDescent="0.25">
      <c r="A1872" s="197" t="str">
        <f t="shared" si="326"/>
        <v/>
      </c>
      <c r="B1872" s="198"/>
      <c r="C1872" s="198"/>
      <c r="D1872" s="197" t="str">
        <f t="shared" si="325"/>
        <v/>
      </c>
      <c r="E1872" s="198"/>
      <c r="F1872" s="197"/>
      <c r="G1872" s="197" t="str">
        <f t="shared" si="320"/>
        <v/>
      </c>
      <c r="H1872" s="197"/>
      <c r="I1872" s="197"/>
      <c r="J1872" s="197"/>
      <c r="K1872" s="197"/>
      <c r="L1872" s="197"/>
      <c r="M1872" s="197"/>
      <c r="N1872" s="199"/>
      <c r="O1872" s="199"/>
      <c r="P1872" s="199"/>
      <c r="Q1872" s="199"/>
      <c r="R1872" s="197"/>
      <c r="S1872" s="197"/>
      <c r="T1872" s="197"/>
      <c r="U1872" s="197"/>
      <c r="V1872" s="199" t="str">
        <f t="shared" si="321"/>
        <v/>
      </c>
      <c r="W1872" s="199" t="str">
        <f t="shared" si="322"/>
        <v/>
      </c>
      <c r="X1872" s="199" t="str">
        <f t="shared" si="323"/>
        <v/>
      </c>
      <c r="Y1872" s="199" t="str">
        <f t="shared" si="324"/>
        <v/>
      </c>
    </row>
    <row r="1873" spans="1:25" ht="34.5" customHeight="1" x14ac:dyDescent="0.25">
      <c r="A1873" s="197" t="str">
        <f t="shared" si="326"/>
        <v/>
      </c>
      <c r="B1873" s="198"/>
      <c r="C1873" s="198"/>
      <c r="D1873" s="197" t="str">
        <f t="shared" si="325"/>
        <v/>
      </c>
      <c r="E1873" s="198"/>
      <c r="F1873" s="197"/>
      <c r="G1873" s="197" t="str">
        <f t="shared" si="320"/>
        <v/>
      </c>
      <c r="H1873" s="197"/>
      <c r="I1873" s="197"/>
      <c r="J1873" s="197"/>
      <c r="K1873" s="197"/>
      <c r="L1873" s="197"/>
      <c r="M1873" s="197"/>
      <c r="N1873" s="199"/>
      <c r="O1873" s="199"/>
      <c r="P1873" s="199"/>
      <c r="Q1873" s="199"/>
      <c r="R1873" s="197"/>
      <c r="S1873" s="197"/>
      <c r="T1873" s="197"/>
      <c r="U1873" s="197"/>
      <c r="V1873" s="199" t="str">
        <f t="shared" si="321"/>
        <v/>
      </c>
      <c r="W1873" s="199" t="str">
        <f t="shared" si="322"/>
        <v/>
      </c>
      <c r="X1873" s="199" t="str">
        <f t="shared" si="323"/>
        <v/>
      </c>
      <c r="Y1873" s="199" t="str">
        <f t="shared" si="324"/>
        <v/>
      </c>
    </row>
    <row r="1874" spans="1:25" ht="34.5" customHeight="1" x14ac:dyDescent="0.25">
      <c r="A1874" s="197" t="str">
        <f t="shared" si="326"/>
        <v/>
      </c>
      <c r="B1874" s="198"/>
      <c r="C1874" s="198"/>
      <c r="D1874" s="197" t="str">
        <f t="shared" si="325"/>
        <v/>
      </c>
      <c r="E1874" s="198"/>
      <c r="F1874" s="197"/>
      <c r="G1874" s="197" t="str">
        <f t="shared" si="320"/>
        <v/>
      </c>
      <c r="H1874" s="197"/>
      <c r="I1874" s="197"/>
      <c r="J1874" s="197"/>
      <c r="K1874" s="197"/>
      <c r="L1874" s="197"/>
      <c r="M1874" s="197"/>
      <c r="N1874" s="199"/>
      <c r="O1874" s="199"/>
      <c r="P1874" s="199"/>
      <c r="Q1874" s="199"/>
      <c r="R1874" s="197"/>
      <c r="S1874" s="197"/>
      <c r="T1874" s="197"/>
      <c r="U1874" s="197"/>
      <c r="V1874" s="199" t="str">
        <f t="shared" si="321"/>
        <v/>
      </c>
      <c r="W1874" s="199" t="str">
        <f t="shared" si="322"/>
        <v/>
      </c>
      <c r="X1874" s="199" t="str">
        <f t="shared" si="323"/>
        <v/>
      </c>
      <c r="Y1874" s="199" t="str">
        <f t="shared" si="324"/>
        <v/>
      </c>
    </row>
    <row r="1875" spans="1:25" ht="34.5" customHeight="1" x14ac:dyDescent="0.25">
      <c r="A1875" s="197" t="str">
        <f t="shared" si="326"/>
        <v/>
      </c>
      <c r="B1875" s="198"/>
      <c r="C1875" s="198"/>
      <c r="D1875" s="197" t="str">
        <f t="shared" si="325"/>
        <v/>
      </c>
      <c r="E1875" s="198"/>
      <c r="F1875" s="197"/>
      <c r="G1875" s="197" t="str">
        <f t="shared" si="320"/>
        <v/>
      </c>
      <c r="H1875" s="197"/>
      <c r="I1875" s="197"/>
      <c r="J1875" s="197"/>
      <c r="K1875" s="197"/>
      <c r="L1875" s="197"/>
      <c r="M1875" s="197"/>
      <c r="N1875" s="199"/>
      <c r="O1875" s="199"/>
      <c r="P1875" s="199"/>
      <c r="Q1875" s="199"/>
      <c r="R1875" s="197"/>
      <c r="S1875" s="197"/>
      <c r="T1875" s="197"/>
      <c r="U1875" s="197"/>
      <c r="V1875" s="199" t="str">
        <f t="shared" si="321"/>
        <v/>
      </c>
      <c r="W1875" s="199" t="str">
        <f t="shared" si="322"/>
        <v/>
      </c>
      <c r="X1875" s="199" t="str">
        <f t="shared" si="323"/>
        <v/>
      </c>
      <c r="Y1875" s="199" t="str">
        <f t="shared" si="324"/>
        <v/>
      </c>
    </row>
    <row r="1876" spans="1:25" ht="34.5" customHeight="1" x14ac:dyDescent="0.25">
      <c r="A1876" s="197" t="str">
        <f t="shared" si="326"/>
        <v/>
      </c>
      <c r="B1876" s="198"/>
      <c r="C1876" s="198"/>
      <c r="D1876" s="197" t="str">
        <f t="shared" si="325"/>
        <v/>
      </c>
      <c r="E1876" s="198"/>
      <c r="F1876" s="197"/>
      <c r="G1876" s="197" t="str">
        <f t="shared" si="320"/>
        <v/>
      </c>
      <c r="H1876" s="197"/>
      <c r="I1876" s="197"/>
      <c r="J1876" s="197"/>
      <c r="K1876" s="197"/>
      <c r="L1876" s="197"/>
      <c r="M1876" s="197"/>
      <c r="N1876" s="199"/>
      <c r="O1876" s="199"/>
      <c r="P1876" s="199"/>
      <c r="Q1876" s="199"/>
      <c r="R1876" s="197"/>
      <c r="S1876" s="197"/>
      <c r="T1876" s="197"/>
      <c r="U1876" s="197"/>
      <c r="V1876" s="199" t="str">
        <f t="shared" si="321"/>
        <v/>
      </c>
      <c r="W1876" s="199" t="str">
        <f t="shared" si="322"/>
        <v/>
      </c>
      <c r="X1876" s="199" t="str">
        <f t="shared" si="323"/>
        <v/>
      </c>
      <c r="Y1876" s="199" t="str">
        <f t="shared" si="324"/>
        <v/>
      </c>
    </row>
    <row r="1877" spans="1:25" ht="34.5" customHeight="1" x14ac:dyDescent="0.25">
      <c r="A1877" s="197" t="str">
        <f t="shared" si="326"/>
        <v/>
      </c>
      <c r="B1877" s="198"/>
      <c r="C1877" s="198"/>
      <c r="D1877" s="197" t="str">
        <f t="shared" si="325"/>
        <v/>
      </c>
      <c r="E1877" s="198"/>
      <c r="F1877" s="197"/>
      <c r="G1877" s="197" t="str">
        <f t="shared" si="320"/>
        <v/>
      </c>
      <c r="H1877" s="197"/>
      <c r="I1877" s="197"/>
      <c r="J1877" s="197"/>
      <c r="K1877" s="197"/>
      <c r="L1877" s="197"/>
      <c r="M1877" s="197"/>
      <c r="N1877" s="199"/>
      <c r="O1877" s="199"/>
      <c r="P1877" s="199"/>
      <c r="Q1877" s="199"/>
      <c r="R1877" s="197"/>
      <c r="S1877" s="197"/>
      <c r="T1877" s="197"/>
      <c r="U1877" s="197"/>
      <c r="V1877" s="199" t="str">
        <f t="shared" si="321"/>
        <v/>
      </c>
      <c r="W1877" s="199" t="str">
        <f t="shared" si="322"/>
        <v/>
      </c>
      <c r="X1877" s="199" t="str">
        <f t="shared" si="323"/>
        <v/>
      </c>
      <c r="Y1877" s="199" t="str">
        <f t="shared" si="324"/>
        <v/>
      </c>
    </row>
    <row r="1878" spans="1:25" ht="34.5" customHeight="1" x14ac:dyDescent="0.25">
      <c r="A1878" s="197" t="str">
        <f t="shared" si="326"/>
        <v/>
      </c>
      <c r="B1878" s="198"/>
      <c r="C1878" s="198"/>
      <c r="D1878" s="197" t="str">
        <f t="shared" si="325"/>
        <v/>
      </c>
      <c r="E1878" s="198"/>
      <c r="F1878" s="197"/>
      <c r="G1878" s="197" t="str">
        <f t="shared" si="320"/>
        <v/>
      </c>
      <c r="H1878" s="197"/>
      <c r="I1878" s="197"/>
      <c r="J1878" s="197"/>
      <c r="K1878" s="197"/>
      <c r="L1878" s="197"/>
      <c r="M1878" s="197"/>
      <c r="N1878" s="199"/>
      <c r="O1878" s="199"/>
      <c r="P1878" s="199"/>
      <c r="Q1878" s="199"/>
      <c r="R1878" s="197"/>
      <c r="S1878" s="197"/>
      <c r="T1878" s="197"/>
      <c r="U1878" s="197"/>
      <c r="V1878" s="199" t="str">
        <f t="shared" si="321"/>
        <v/>
      </c>
      <c r="W1878" s="199" t="str">
        <f t="shared" si="322"/>
        <v/>
      </c>
      <c r="X1878" s="199" t="str">
        <f t="shared" si="323"/>
        <v/>
      </c>
      <c r="Y1878" s="199" t="str">
        <f t="shared" si="324"/>
        <v/>
      </c>
    </row>
    <row r="1879" spans="1:25" ht="34.5" customHeight="1" x14ac:dyDescent="0.25">
      <c r="A1879" s="197" t="str">
        <f t="shared" si="326"/>
        <v/>
      </c>
      <c r="B1879" s="198"/>
      <c r="C1879" s="198"/>
      <c r="D1879" s="197" t="str">
        <f t="shared" si="325"/>
        <v/>
      </c>
      <c r="E1879" s="198"/>
      <c r="F1879" s="197"/>
      <c r="G1879" s="197" t="str">
        <f t="shared" ref="G1879:G1942" si="327">IF(E1879="","",IF(E1879=B1877,"Ja","Nein"))</f>
        <v/>
      </c>
      <c r="H1879" s="197"/>
      <c r="I1879" s="197"/>
      <c r="J1879" s="197"/>
      <c r="K1879" s="197"/>
      <c r="L1879" s="197"/>
      <c r="M1879" s="197"/>
      <c r="N1879" s="199"/>
      <c r="O1879" s="199"/>
      <c r="P1879" s="199"/>
      <c r="Q1879" s="199"/>
      <c r="R1879" s="197"/>
      <c r="S1879" s="197"/>
      <c r="T1879" s="197"/>
      <c r="U1879" s="197"/>
      <c r="V1879" s="199" t="str">
        <f t="shared" si="321"/>
        <v/>
      </c>
      <c r="W1879" s="199" t="str">
        <f t="shared" si="322"/>
        <v/>
      </c>
      <c r="X1879" s="199" t="str">
        <f t="shared" si="323"/>
        <v/>
      </c>
      <c r="Y1879" s="199" t="str">
        <f t="shared" si="324"/>
        <v/>
      </c>
    </row>
    <row r="1880" spans="1:25" ht="34.5" customHeight="1" x14ac:dyDescent="0.25">
      <c r="A1880" s="197" t="str">
        <f t="shared" si="326"/>
        <v/>
      </c>
      <c r="B1880" s="198"/>
      <c r="C1880" s="198"/>
      <c r="D1880" s="197" t="str">
        <f t="shared" si="325"/>
        <v/>
      </c>
      <c r="E1880" s="198"/>
      <c r="F1880" s="197"/>
      <c r="G1880" s="197" t="str">
        <f t="shared" si="327"/>
        <v/>
      </c>
      <c r="H1880" s="197"/>
      <c r="I1880" s="197"/>
      <c r="J1880" s="197"/>
      <c r="K1880" s="197"/>
      <c r="L1880" s="197"/>
      <c r="M1880" s="197"/>
      <c r="N1880" s="199"/>
      <c r="O1880" s="199"/>
      <c r="P1880" s="199"/>
      <c r="Q1880" s="199"/>
      <c r="R1880" s="197"/>
      <c r="S1880" s="197"/>
      <c r="T1880" s="197"/>
      <c r="U1880" s="197"/>
      <c r="V1880" s="199" t="str">
        <f t="shared" si="321"/>
        <v/>
      </c>
      <c r="W1880" s="199" t="str">
        <f t="shared" si="322"/>
        <v/>
      </c>
      <c r="X1880" s="199" t="str">
        <f t="shared" si="323"/>
        <v/>
      </c>
      <c r="Y1880" s="199" t="str">
        <f t="shared" si="324"/>
        <v/>
      </c>
    </row>
    <row r="1881" spans="1:25" ht="34.5" customHeight="1" x14ac:dyDescent="0.25">
      <c r="A1881" s="197" t="str">
        <f t="shared" si="326"/>
        <v/>
      </c>
      <c r="B1881" s="198"/>
      <c r="C1881" s="198"/>
      <c r="D1881" s="197" t="str">
        <f t="shared" si="325"/>
        <v/>
      </c>
      <c r="E1881" s="198"/>
      <c r="F1881" s="197"/>
      <c r="G1881" s="197" t="str">
        <f t="shared" si="327"/>
        <v/>
      </c>
      <c r="H1881" s="197"/>
      <c r="I1881" s="197"/>
      <c r="J1881" s="197"/>
      <c r="K1881" s="197"/>
      <c r="L1881" s="197"/>
      <c r="M1881" s="197"/>
      <c r="N1881" s="199"/>
      <c r="O1881" s="199"/>
      <c r="P1881" s="199"/>
      <c r="Q1881" s="199"/>
      <c r="R1881" s="197"/>
      <c r="S1881" s="197"/>
      <c r="T1881" s="197"/>
      <c r="U1881" s="197"/>
      <c r="V1881" s="199" t="str">
        <f t="shared" si="321"/>
        <v/>
      </c>
      <c r="W1881" s="199" t="str">
        <f t="shared" si="322"/>
        <v/>
      </c>
      <c r="X1881" s="199" t="str">
        <f t="shared" si="323"/>
        <v/>
      </c>
      <c r="Y1881" s="199" t="str">
        <f t="shared" si="324"/>
        <v/>
      </c>
    </row>
    <row r="1882" spans="1:25" ht="34.5" customHeight="1" x14ac:dyDescent="0.25">
      <c r="A1882" s="197" t="str">
        <f t="shared" si="326"/>
        <v/>
      </c>
      <c r="B1882" s="198"/>
      <c r="C1882" s="198"/>
      <c r="D1882" s="197" t="str">
        <f t="shared" si="325"/>
        <v/>
      </c>
      <c r="E1882" s="198"/>
      <c r="F1882" s="197"/>
      <c r="G1882" s="197" t="str">
        <f t="shared" si="327"/>
        <v/>
      </c>
      <c r="H1882" s="197"/>
      <c r="I1882" s="197"/>
      <c r="J1882" s="197"/>
      <c r="K1882" s="197"/>
      <c r="L1882" s="197"/>
      <c r="M1882" s="197"/>
      <c r="N1882" s="199"/>
      <c r="O1882" s="199"/>
      <c r="P1882" s="199"/>
      <c r="Q1882" s="199"/>
      <c r="R1882" s="197"/>
      <c r="S1882" s="197"/>
      <c r="T1882" s="197"/>
      <c r="U1882" s="197"/>
      <c r="V1882" s="199" t="str">
        <f t="shared" si="321"/>
        <v/>
      </c>
      <c r="W1882" s="199" t="str">
        <f t="shared" si="322"/>
        <v/>
      </c>
      <c r="X1882" s="199" t="str">
        <f t="shared" si="323"/>
        <v/>
      </c>
      <c r="Y1882" s="199" t="str">
        <f t="shared" si="324"/>
        <v/>
      </c>
    </row>
    <row r="1883" spans="1:25" ht="34.5" customHeight="1" x14ac:dyDescent="0.25">
      <c r="A1883" s="197" t="str">
        <f t="shared" si="326"/>
        <v/>
      </c>
      <c r="B1883" s="198"/>
      <c r="C1883" s="198"/>
      <c r="D1883" s="197" t="str">
        <f t="shared" si="325"/>
        <v/>
      </c>
      <c r="E1883" s="198"/>
      <c r="F1883" s="197"/>
      <c r="G1883" s="197" t="str">
        <f t="shared" si="327"/>
        <v/>
      </c>
      <c r="H1883" s="197"/>
      <c r="I1883" s="197"/>
      <c r="J1883" s="197"/>
      <c r="K1883" s="197"/>
      <c r="L1883" s="197"/>
      <c r="M1883" s="197"/>
      <c r="N1883" s="199"/>
      <c r="O1883" s="199"/>
      <c r="P1883" s="199"/>
      <c r="Q1883" s="199"/>
      <c r="R1883" s="197"/>
      <c r="S1883" s="197"/>
      <c r="T1883" s="197"/>
      <c r="U1883" s="197"/>
      <c r="V1883" s="199" t="str">
        <f t="shared" si="321"/>
        <v/>
      </c>
      <c r="W1883" s="199" t="str">
        <f t="shared" si="322"/>
        <v/>
      </c>
      <c r="X1883" s="199" t="str">
        <f t="shared" si="323"/>
        <v/>
      </c>
      <c r="Y1883" s="199" t="str">
        <f t="shared" si="324"/>
        <v/>
      </c>
    </row>
    <row r="1884" spans="1:25" ht="34.5" customHeight="1" x14ac:dyDescent="0.25">
      <c r="A1884" s="197" t="str">
        <f t="shared" si="326"/>
        <v/>
      </c>
      <c r="B1884" s="198"/>
      <c r="C1884" s="198"/>
      <c r="D1884" s="197" t="str">
        <f t="shared" si="325"/>
        <v/>
      </c>
      <c r="E1884" s="198"/>
      <c r="F1884" s="197"/>
      <c r="G1884" s="197" t="str">
        <f t="shared" si="327"/>
        <v/>
      </c>
      <c r="H1884" s="197"/>
      <c r="I1884" s="197"/>
      <c r="J1884" s="197"/>
      <c r="K1884" s="197"/>
      <c r="L1884" s="197"/>
      <c r="M1884" s="197"/>
      <c r="N1884" s="199"/>
      <c r="O1884" s="199"/>
      <c r="P1884" s="199"/>
      <c r="Q1884" s="199"/>
      <c r="R1884" s="197"/>
      <c r="S1884" s="197"/>
      <c r="T1884" s="197"/>
      <c r="U1884" s="197"/>
      <c r="V1884" s="199" t="str">
        <f t="shared" si="321"/>
        <v/>
      </c>
      <c r="W1884" s="199" t="str">
        <f t="shared" si="322"/>
        <v/>
      </c>
      <c r="X1884" s="199" t="str">
        <f t="shared" si="323"/>
        <v/>
      </c>
      <c r="Y1884" s="199" t="str">
        <f t="shared" si="324"/>
        <v/>
      </c>
    </row>
    <row r="1885" spans="1:25" ht="34.5" customHeight="1" x14ac:dyDescent="0.25">
      <c r="A1885" s="197" t="str">
        <f t="shared" si="326"/>
        <v/>
      </c>
      <c r="B1885" s="198"/>
      <c r="C1885" s="198"/>
      <c r="D1885" s="197" t="str">
        <f t="shared" si="325"/>
        <v/>
      </c>
      <c r="E1885" s="198"/>
      <c r="F1885" s="197"/>
      <c r="G1885" s="197" t="str">
        <f t="shared" si="327"/>
        <v/>
      </c>
      <c r="H1885" s="197"/>
      <c r="I1885" s="197"/>
      <c r="J1885" s="197"/>
      <c r="K1885" s="197"/>
      <c r="L1885" s="197"/>
      <c r="M1885" s="197"/>
      <c r="N1885" s="199"/>
      <c r="O1885" s="199"/>
      <c r="P1885" s="199"/>
      <c r="Q1885" s="199"/>
      <c r="R1885" s="197"/>
      <c r="S1885" s="197"/>
      <c r="T1885" s="197"/>
      <c r="U1885" s="197"/>
      <c r="V1885" s="199" t="str">
        <f t="shared" si="321"/>
        <v/>
      </c>
      <c r="W1885" s="199" t="str">
        <f t="shared" si="322"/>
        <v/>
      </c>
      <c r="X1885" s="199" t="str">
        <f t="shared" si="323"/>
        <v/>
      </c>
      <c r="Y1885" s="199" t="str">
        <f t="shared" si="324"/>
        <v/>
      </c>
    </row>
    <row r="1886" spans="1:25" ht="34.5" customHeight="1" x14ac:dyDescent="0.25">
      <c r="A1886" s="197" t="str">
        <f t="shared" si="326"/>
        <v/>
      </c>
      <c r="B1886" s="198"/>
      <c r="C1886" s="198"/>
      <c r="D1886" s="197" t="str">
        <f t="shared" si="325"/>
        <v/>
      </c>
      <c r="E1886" s="198"/>
      <c r="F1886" s="197"/>
      <c r="G1886" s="197" t="str">
        <f t="shared" si="327"/>
        <v/>
      </c>
      <c r="H1886" s="197"/>
      <c r="I1886" s="197"/>
      <c r="J1886" s="197"/>
      <c r="K1886" s="197"/>
      <c r="L1886" s="197"/>
      <c r="M1886" s="197"/>
      <c r="N1886" s="199"/>
      <c r="O1886" s="199"/>
      <c r="P1886" s="199"/>
      <c r="Q1886" s="199"/>
      <c r="R1886" s="197"/>
      <c r="S1886" s="197"/>
      <c r="T1886" s="197"/>
      <c r="U1886" s="197"/>
      <c r="V1886" s="199" t="str">
        <f t="shared" si="321"/>
        <v/>
      </c>
      <c r="W1886" s="199" t="str">
        <f t="shared" si="322"/>
        <v/>
      </c>
      <c r="X1886" s="199" t="str">
        <f t="shared" si="323"/>
        <v/>
      </c>
      <c r="Y1886" s="199" t="str">
        <f t="shared" si="324"/>
        <v/>
      </c>
    </row>
    <row r="1887" spans="1:25" ht="34.5" customHeight="1" x14ac:dyDescent="0.25">
      <c r="A1887" s="197" t="str">
        <f t="shared" si="326"/>
        <v/>
      </c>
      <c r="B1887" s="198"/>
      <c r="C1887" s="198"/>
      <c r="D1887" s="197" t="str">
        <f t="shared" si="325"/>
        <v/>
      </c>
      <c r="E1887" s="198"/>
      <c r="F1887" s="197"/>
      <c r="G1887" s="197" t="str">
        <f t="shared" si="327"/>
        <v/>
      </c>
      <c r="H1887" s="197"/>
      <c r="I1887" s="197"/>
      <c r="J1887" s="197"/>
      <c r="K1887" s="197"/>
      <c r="L1887" s="197"/>
      <c r="M1887" s="197"/>
      <c r="N1887" s="199"/>
      <c r="O1887" s="199"/>
      <c r="P1887" s="199"/>
      <c r="Q1887" s="199"/>
      <c r="R1887" s="197"/>
      <c r="S1887" s="197"/>
      <c r="T1887" s="197"/>
      <c r="U1887" s="197"/>
      <c r="V1887" s="199" t="str">
        <f t="shared" si="321"/>
        <v/>
      </c>
      <c r="W1887" s="199" t="str">
        <f t="shared" si="322"/>
        <v/>
      </c>
      <c r="X1887" s="199" t="str">
        <f t="shared" si="323"/>
        <v/>
      </c>
      <c r="Y1887" s="199" t="str">
        <f t="shared" si="324"/>
        <v/>
      </c>
    </row>
    <row r="1888" spans="1:25" ht="34.5" customHeight="1" x14ac:dyDescent="0.25">
      <c r="A1888" s="197" t="str">
        <f t="shared" si="326"/>
        <v/>
      </c>
      <c r="B1888" s="198"/>
      <c r="C1888" s="198"/>
      <c r="D1888" s="197" t="str">
        <f t="shared" si="325"/>
        <v/>
      </c>
      <c r="E1888" s="198"/>
      <c r="F1888" s="197"/>
      <c r="G1888" s="197" t="str">
        <f t="shared" si="327"/>
        <v/>
      </c>
      <c r="H1888" s="197"/>
      <c r="I1888" s="197"/>
      <c r="J1888" s="197"/>
      <c r="K1888" s="197"/>
      <c r="L1888" s="197"/>
      <c r="M1888" s="197"/>
      <c r="N1888" s="199"/>
      <c r="O1888" s="199"/>
      <c r="P1888" s="199"/>
      <c r="Q1888" s="199"/>
      <c r="R1888" s="197"/>
      <c r="S1888" s="197"/>
      <c r="T1888" s="197"/>
      <c r="U1888" s="197"/>
      <c r="V1888" s="199" t="str">
        <f t="shared" si="321"/>
        <v/>
      </c>
      <c r="W1888" s="199" t="str">
        <f t="shared" si="322"/>
        <v/>
      </c>
      <c r="X1888" s="199" t="str">
        <f t="shared" si="323"/>
        <v/>
      </c>
      <c r="Y1888" s="199" t="str">
        <f t="shared" si="324"/>
        <v/>
      </c>
    </row>
    <row r="1889" spans="1:25" ht="34.5" customHeight="1" x14ac:dyDescent="0.25">
      <c r="A1889" s="197" t="str">
        <f t="shared" si="326"/>
        <v/>
      </c>
      <c r="B1889" s="198"/>
      <c r="C1889" s="198"/>
      <c r="D1889" s="197" t="str">
        <f t="shared" si="325"/>
        <v/>
      </c>
      <c r="E1889" s="198"/>
      <c r="F1889" s="197"/>
      <c r="G1889" s="197" t="str">
        <f t="shared" si="327"/>
        <v/>
      </c>
      <c r="H1889" s="197"/>
      <c r="I1889" s="197"/>
      <c r="J1889" s="197"/>
      <c r="K1889" s="197"/>
      <c r="L1889" s="197"/>
      <c r="M1889" s="197"/>
      <c r="N1889" s="199"/>
      <c r="O1889" s="199"/>
      <c r="P1889" s="199"/>
      <c r="Q1889" s="199"/>
      <c r="R1889" s="197"/>
      <c r="S1889" s="197"/>
      <c r="T1889" s="197"/>
      <c r="U1889" s="197"/>
      <c r="V1889" s="199" t="str">
        <f t="shared" si="321"/>
        <v/>
      </c>
      <c r="W1889" s="199" t="str">
        <f t="shared" si="322"/>
        <v/>
      </c>
      <c r="X1889" s="199" t="str">
        <f t="shared" si="323"/>
        <v/>
      </c>
      <c r="Y1889" s="199" t="str">
        <f t="shared" si="324"/>
        <v/>
      </c>
    </row>
    <row r="1890" spans="1:25" ht="34.5" customHeight="1" x14ac:dyDescent="0.25">
      <c r="A1890" s="197" t="str">
        <f t="shared" si="326"/>
        <v/>
      </c>
      <c r="B1890" s="198"/>
      <c r="C1890" s="198"/>
      <c r="D1890" s="197" t="str">
        <f t="shared" si="325"/>
        <v/>
      </c>
      <c r="E1890" s="198"/>
      <c r="F1890" s="197"/>
      <c r="G1890" s="197" t="str">
        <f t="shared" si="327"/>
        <v/>
      </c>
      <c r="H1890" s="197"/>
      <c r="I1890" s="197"/>
      <c r="J1890" s="197"/>
      <c r="K1890" s="197"/>
      <c r="L1890" s="197"/>
      <c r="M1890" s="197"/>
      <c r="N1890" s="199"/>
      <c r="O1890" s="199"/>
      <c r="P1890" s="199"/>
      <c r="Q1890" s="199"/>
      <c r="R1890" s="197"/>
      <c r="S1890" s="197"/>
      <c r="T1890" s="197"/>
      <c r="U1890" s="197"/>
      <c r="V1890" s="199" t="str">
        <f t="shared" ref="V1890:V1953" si="328">IF(N1890="","",IF(O1890="","",O1890-N1890))</f>
        <v/>
      </c>
      <c r="W1890" s="199" t="str">
        <f t="shared" ref="W1890:W1953" si="329">IF(O1890="","",IF(P1890="","",P1890-O1890))</f>
        <v/>
      </c>
      <c r="X1890" s="199" t="str">
        <f t="shared" si="323"/>
        <v/>
      </c>
      <c r="Y1890" s="199" t="str">
        <f t="shared" si="324"/>
        <v/>
      </c>
    </row>
    <row r="1891" spans="1:25" ht="34.5" customHeight="1" x14ac:dyDescent="0.25">
      <c r="A1891" s="197" t="str">
        <f t="shared" si="326"/>
        <v/>
      </c>
      <c r="B1891" s="198"/>
      <c r="C1891" s="198"/>
      <c r="D1891" s="197" t="str">
        <f t="shared" si="325"/>
        <v/>
      </c>
      <c r="E1891" s="198"/>
      <c r="F1891" s="197"/>
      <c r="G1891" s="197" t="str">
        <f t="shared" si="327"/>
        <v/>
      </c>
      <c r="H1891" s="197"/>
      <c r="I1891" s="197"/>
      <c r="J1891" s="197"/>
      <c r="K1891" s="197"/>
      <c r="L1891" s="197"/>
      <c r="M1891" s="197"/>
      <c r="N1891" s="199"/>
      <c r="O1891" s="199"/>
      <c r="P1891" s="199"/>
      <c r="Q1891" s="199"/>
      <c r="R1891" s="197"/>
      <c r="S1891" s="197"/>
      <c r="T1891" s="197"/>
      <c r="U1891" s="197"/>
      <c r="V1891" s="199" t="str">
        <f t="shared" si="328"/>
        <v/>
      </c>
      <c r="W1891" s="199" t="str">
        <f t="shared" si="329"/>
        <v/>
      </c>
      <c r="X1891" s="199" t="str">
        <f t="shared" ref="X1891:X1954" si="330">IF(P1891="","",IF(N1891="","",P1891-N1891))</f>
        <v/>
      </c>
      <c r="Y1891" s="199" t="str">
        <f t="shared" ref="Y1891:Y1954" si="331">IF(N1891="","",IF(Q1891="","",Q1891-N1891))</f>
        <v/>
      </c>
    </row>
    <row r="1892" spans="1:25" ht="34.5" customHeight="1" x14ac:dyDescent="0.25">
      <c r="A1892" s="197" t="str">
        <f t="shared" si="326"/>
        <v/>
      </c>
      <c r="B1892" s="198"/>
      <c r="C1892" s="198"/>
      <c r="D1892" s="197" t="str">
        <f t="shared" si="325"/>
        <v/>
      </c>
      <c r="E1892" s="198"/>
      <c r="F1892" s="197"/>
      <c r="G1892" s="197" t="str">
        <f t="shared" si="327"/>
        <v/>
      </c>
      <c r="H1892" s="197"/>
      <c r="I1892" s="197"/>
      <c r="J1892" s="197"/>
      <c r="K1892" s="197"/>
      <c r="L1892" s="197"/>
      <c r="M1892" s="197"/>
      <c r="N1892" s="199"/>
      <c r="O1892" s="199"/>
      <c r="P1892" s="199"/>
      <c r="Q1892" s="199"/>
      <c r="R1892" s="197"/>
      <c r="S1892" s="197"/>
      <c r="T1892" s="197"/>
      <c r="U1892" s="197"/>
      <c r="V1892" s="199" t="str">
        <f t="shared" si="328"/>
        <v/>
      </c>
      <c r="W1892" s="199" t="str">
        <f t="shared" si="329"/>
        <v/>
      </c>
      <c r="X1892" s="199" t="str">
        <f t="shared" si="330"/>
        <v/>
      </c>
      <c r="Y1892" s="199" t="str">
        <f t="shared" si="331"/>
        <v/>
      </c>
    </row>
    <row r="1893" spans="1:25" ht="34.5" customHeight="1" x14ac:dyDescent="0.25">
      <c r="A1893" s="197" t="str">
        <f t="shared" si="326"/>
        <v/>
      </c>
      <c r="B1893" s="198"/>
      <c r="C1893" s="198"/>
      <c r="D1893" s="197" t="str">
        <f t="shared" si="325"/>
        <v/>
      </c>
      <c r="E1893" s="198"/>
      <c r="F1893" s="197"/>
      <c r="G1893" s="197" t="str">
        <f t="shared" si="327"/>
        <v/>
      </c>
      <c r="H1893" s="197"/>
      <c r="I1893" s="197"/>
      <c r="J1893" s="197"/>
      <c r="K1893" s="197"/>
      <c r="L1893" s="197"/>
      <c r="M1893" s="197"/>
      <c r="N1893" s="199"/>
      <c r="O1893" s="199"/>
      <c r="P1893" s="199"/>
      <c r="Q1893" s="199"/>
      <c r="R1893" s="197"/>
      <c r="S1893" s="197"/>
      <c r="T1893" s="197"/>
      <c r="U1893" s="197"/>
      <c r="V1893" s="199" t="str">
        <f t="shared" si="328"/>
        <v/>
      </c>
      <c r="W1893" s="199" t="str">
        <f t="shared" si="329"/>
        <v/>
      </c>
      <c r="X1893" s="199" t="str">
        <f t="shared" si="330"/>
        <v/>
      </c>
      <c r="Y1893" s="199" t="str">
        <f t="shared" si="331"/>
        <v/>
      </c>
    </row>
    <row r="1894" spans="1:25" ht="34.5" customHeight="1" x14ac:dyDescent="0.25">
      <c r="A1894" s="197" t="str">
        <f t="shared" si="326"/>
        <v/>
      </c>
      <c r="B1894" s="198"/>
      <c r="C1894" s="198"/>
      <c r="D1894" s="197" t="str">
        <f t="shared" si="325"/>
        <v/>
      </c>
      <c r="E1894" s="198"/>
      <c r="F1894" s="197"/>
      <c r="G1894" s="197" t="str">
        <f t="shared" si="327"/>
        <v/>
      </c>
      <c r="H1894" s="197"/>
      <c r="I1894" s="197"/>
      <c r="J1894" s="197"/>
      <c r="K1894" s="197"/>
      <c r="L1894" s="197"/>
      <c r="M1894" s="197"/>
      <c r="N1894" s="199"/>
      <c r="O1894" s="199"/>
      <c r="P1894" s="199"/>
      <c r="Q1894" s="199"/>
      <c r="R1894" s="197"/>
      <c r="S1894" s="197"/>
      <c r="T1894" s="197"/>
      <c r="U1894" s="197"/>
      <c r="V1894" s="199" t="str">
        <f t="shared" si="328"/>
        <v/>
      </c>
      <c r="W1894" s="199" t="str">
        <f t="shared" si="329"/>
        <v/>
      </c>
      <c r="X1894" s="199" t="str">
        <f t="shared" si="330"/>
        <v/>
      </c>
      <c r="Y1894" s="199" t="str">
        <f t="shared" si="331"/>
        <v/>
      </c>
    </row>
    <row r="1895" spans="1:25" ht="34.5" customHeight="1" x14ac:dyDescent="0.25">
      <c r="A1895" s="197" t="str">
        <f t="shared" si="326"/>
        <v/>
      </c>
      <c r="B1895" s="198"/>
      <c r="C1895" s="198"/>
      <c r="D1895" s="197" t="str">
        <f t="shared" si="325"/>
        <v/>
      </c>
      <c r="E1895" s="198"/>
      <c r="F1895" s="197"/>
      <c r="G1895" s="197" t="str">
        <f t="shared" si="327"/>
        <v/>
      </c>
      <c r="H1895" s="197"/>
      <c r="I1895" s="197"/>
      <c r="J1895" s="197"/>
      <c r="K1895" s="197"/>
      <c r="L1895" s="197"/>
      <c r="M1895" s="197"/>
      <c r="N1895" s="199"/>
      <c r="O1895" s="199"/>
      <c r="P1895" s="199"/>
      <c r="Q1895" s="199"/>
      <c r="R1895" s="197"/>
      <c r="S1895" s="197"/>
      <c r="T1895" s="197"/>
      <c r="U1895" s="197"/>
      <c r="V1895" s="199" t="str">
        <f t="shared" si="328"/>
        <v/>
      </c>
      <c r="W1895" s="199" t="str">
        <f t="shared" si="329"/>
        <v/>
      </c>
      <c r="X1895" s="199" t="str">
        <f t="shared" si="330"/>
        <v/>
      </c>
      <c r="Y1895" s="199" t="str">
        <f t="shared" si="331"/>
        <v/>
      </c>
    </row>
    <row r="1896" spans="1:25" ht="34.5" customHeight="1" x14ac:dyDescent="0.25">
      <c r="A1896" s="197" t="str">
        <f t="shared" si="326"/>
        <v/>
      </c>
      <c r="B1896" s="198"/>
      <c r="C1896" s="198"/>
      <c r="D1896" s="197" t="str">
        <f t="shared" si="325"/>
        <v/>
      </c>
      <c r="E1896" s="198"/>
      <c r="F1896" s="197"/>
      <c r="G1896" s="197" t="str">
        <f t="shared" si="327"/>
        <v/>
      </c>
      <c r="H1896" s="197"/>
      <c r="I1896" s="197"/>
      <c r="J1896" s="197"/>
      <c r="K1896" s="197"/>
      <c r="L1896" s="197"/>
      <c r="M1896" s="197"/>
      <c r="N1896" s="199"/>
      <c r="O1896" s="199"/>
      <c r="P1896" s="199"/>
      <c r="Q1896" s="199"/>
      <c r="R1896" s="197"/>
      <c r="S1896" s="197"/>
      <c r="T1896" s="197"/>
      <c r="U1896" s="197"/>
      <c r="V1896" s="199" t="str">
        <f t="shared" si="328"/>
        <v/>
      </c>
      <c r="W1896" s="199" t="str">
        <f t="shared" si="329"/>
        <v/>
      </c>
      <c r="X1896" s="199" t="str">
        <f t="shared" si="330"/>
        <v/>
      </c>
      <c r="Y1896" s="199" t="str">
        <f t="shared" si="331"/>
        <v/>
      </c>
    </row>
    <row r="1897" spans="1:25" ht="34.5" customHeight="1" x14ac:dyDescent="0.25">
      <c r="A1897" s="197" t="str">
        <f t="shared" si="326"/>
        <v/>
      </c>
      <c r="B1897" s="198"/>
      <c r="C1897" s="198"/>
      <c r="D1897" s="197" t="str">
        <f t="shared" si="325"/>
        <v/>
      </c>
      <c r="E1897" s="198"/>
      <c r="F1897" s="197"/>
      <c r="G1897" s="197" t="str">
        <f t="shared" si="327"/>
        <v/>
      </c>
      <c r="H1897" s="197"/>
      <c r="I1897" s="197"/>
      <c r="J1897" s="197"/>
      <c r="K1897" s="197"/>
      <c r="L1897" s="197"/>
      <c r="M1897" s="197"/>
      <c r="N1897" s="199"/>
      <c r="O1897" s="199"/>
      <c r="P1897" s="199"/>
      <c r="Q1897" s="199"/>
      <c r="R1897" s="197"/>
      <c r="S1897" s="197"/>
      <c r="T1897" s="197"/>
      <c r="U1897" s="197"/>
      <c r="V1897" s="199" t="str">
        <f t="shared" si="328"/>
        <v/>
      </c>
      <c r="W1897" s="199" t="str">
        <f t="shared" si="329"/>
        <v/>
      </c>
      <c r="X1897" s="199" t="str">
        <f t="shared" si="330"/>
        <v/>
      </c>
      <c r="Y1897" s="199" t="str">
        <f t="shared" si="331"/>
        <v/>
      </c>
    </row>
    <row r="1898" spans="1:25" ht="34.5" customHeight="1" x14ac:dyDescent="0.25">
      <c r="A1898" s="197" t="str">
        <f t="shared" si="326"/>
        <v/>
      </c>
      <c r="B1898" s="198"/>
      <c r="C1898" s="198"/>
      <c r="D1898" s="197" t="str">
        <f t="shared" si="325"/>
        <v/>
      </c>
      <c r="E1898" s="198"/>
      <c r="F1898" s="197"/>
      <c r="G1898" s="197" t="str">
        <f t="shared" si="327"/>
        <v/>
      </c>
      <c r="H1898" s="197"/>
      <c r="I1898" s="197"/>
      <c r="J1898" s="197"/>
      <c r="K1898" s="197"/>
      <c r="L1898" s="197"/>
      <c r="M1898" s="197"/>
      <c r="N1898" s="199"/>
      <c r="O1898" s="199"/>
      <c r="P1898" s="199"/>
      <c r="Q1898" s="199"/>
      <c r="R1898" s="197"/>
      <c r="S1898" s="197"/>
      <c r="T1898" s="197"/>
      <c r="U1898" s="197"/>
      <c r="V1898" s="199" t="str">
        <f t="shared" si="328"/>
        <v/>
      </c>
      <c r="W1898" s="199" t="str">
        <f t="shared" si="329"/>
        <v/>
      </c>
      <c r="X1898" s="199" t="str">
        <f t="shared" si="330"/>
        <v/>
      </c>
      <c r="Y1898" s="199" t="str">
        <f t="shared" si="331"/>
        <v/>
      </c>
    </row>
    <row r="1899" spans="1:25" ht="34.5" customHeight="1" x14ac:dyDescent="0.25">
      <c r="A1899" s="197" t="str">
        <f t="shared" si="326"/>
        <v/>
      </c>
      <c r="B1899" s="198"/>
      <c r="C1899" s="198"/>
      <c r="D1899" s="197" t="str">
        <f t="shared" si="325"/>
        <v/>
      </c>
      <c r="E1899" s="198"/>
      <c r="F1899" s="197"/>
      <c r="G1899" s="197" t="str">
        <f t="shared" si="327"/>
        <v/>
      </c>
      <c r="H1899" s="197"/>
      <c r="I1899" s="197"/>
      <c r="J1899" s="197"/>
      <c r="K1899" s="197"/>
      <c r="L1899" s="197"/>
      <c r="M1899" s="197"/>
      <c r="N1899" s="199"/>
      <c r="O1899" s="199"/>
      <c r="P1899" s="199"/>
      <c r="Q1899" s="199"/>
      <c r="R1899" s="197"/>
      <c r="S1899" s="197"/>
      <c r="T1899" s="197"/>
      <c r="U1899" s="197"/>
      <c r="V1899" s="199" t="str">
        <f t="shared" si="328"/>
        <v/>
      </c>
      <c r="W1899" s="199" t="str">
        <f t="shared" si="329"/>
        <v/>
      </c>
      <c r="X1899" s="199" t="str">
        <f t="shared" si="330"/>
        <v/>
      </c>
      <c r="Y1899" s="199" t="str">
        <f t="shared" si="331"/>
        <v/>
      </c>
    </row>
    <row r="1900" spans="1:25" ht="34.5" customHeight="1" x14ac:dyDescent="0.25">
      <c r="A1900" s="197" t="str">
        <f t="shared" si="326"/>
        <v/>
      </c>
      <c r="B1900" s="198"/>
      <c r="C1900" s="198"/>
      <c r="D1900" s="197" t="str">
        <f t="shared" si="325"/>
        <v/>
      </c>
      <c r="E1900" s="198"/>
      <c r="F1900" s="197"/>
      <c r="G1900" s="197" t="str">
        <f t="shared" si="327"/>
        <v/>
      </c>
      <c r="H1900" s="197"/>
      <c r="I1900" s="197"/>
      <c r="J1900" s="197"/>
      <c r="K1900" s="197"/>
      <c r="L1900" s="197"/>
      <c r="M1900" s="197"/>
      <c r="N1900" s="199"/>
      <c r="O1900" s="199"/>
      <c r="P1900" s="199"/>
      <c r="Q1900" s="199"/>
      <c r="R1900" s="197"/>
      <c r="S1900" s="197"/>
      <c r="T1900" s="197"/>
      <c r="U1900" s="197"/>
      <c r="V1900" s="199" t="str">
        <f t="shared" si="328"/>
        <v/>
      </c>
      <c r="W1900" s="199" t="str">
        <f t="shared" si="329"/>
        <v/>
      </c>
      <c r="X1900" s="199" t="str">
        <f t="shared" si="330"/>
        <v/>
      </c>
      <c r="Y1900" s="199" t="str">
        <f t="shared" si="331"/>
        <v/>
      </c>
    </row>
    <row r="1901" spans="1:25" ht="34.5" customHeight="1" x14ac:dyDescent="0.25">
      <c r="A1901" s="197" t="str">
        <f t="shared" si="326"/>
        <v/>
      </c>
      <c r="B1901" s="198"/>
      <c r="C1901" s="198"/>
      <c r="D1901" s="197" t="str">
        <f t="shared" si="325"/>
        <v/>
      </c>
      <c r="E1901" s="198"/>
      <c r="F1901" s="197"/>
      <c r="G1901" s="197" t="str">
        <f t="shared" si="327"/>
        <v/>
      </c>
      <c r="H1901" s="197"/>
      <c r="I1901" s="197"/>
      <c r="J1901" s="197"/>
      <c r="K1901" s="197"/>
      <c r="L1901" s="197"/>
      <c r="M1901" s="197"/>
      <c r="N1901" s="199"/>
      <c r="O1901" s="199"/>
      <c r="P1901" s="199"/>
      <c r="Q1901" s="199"/>
      <c r="R1901" s="197"/>
      <c r="S1901" s="197"/>
      <c r="T1901" s="197"/>
      <c r="U1901" s="197"/>
      <c r="V1901" s="199" t="str">
        <f t="shared" si="328"/>
        <v/>
      </c>
      <c r="W1901" s="199" t="str">
        <f t="shared" si="329"/>
        <v/>
      </c>
      <c r="X1901" s="199" t="str">
        <f t="shared" si="330"/>
        <v/>
      </c>
      <c r="Y1901" s="199" t="str">
        <f t="shared" si="331"/>
        <v/>
      </c>
    </row>
    <row r="1902" spans="1:25" ht="34.5" customHeight="1" x14ac:dyDescent="0.25">
      <c r="A1902" s="197" t="str">
        <f t="shared" si="326"/>
        <v/>
      </c>
      <c r="B1902" s="198"/>
      <c r="C1902" s="198"/>
      <c r="D1902" s="197" t="str">
        <f t="shared" si="325"/>
        <v/>
      </c>
      <c r="E1902" s="198"/>
      <c r="F1902" s="197"/>
      <c r="G1902" s="197" t="str">
        <f t="shared" si="327"/>
        <v/>
      </c>
      <c r="H1902" s="197"/>
      <c r="I1902" s="197"/>
      <c r="J1902" s="197"/>
      <c r="K1902" s="197"/>
      <c r="L1902" s="197"/>
      <c r="M1902" s="197"/>
      <c r="N1902" s="199"/>
      <c r="O1902" s="199"/>
      <c r="P1902" s="199"/>
      <c r="Q1902" s="199"/>
      <c r="R1902" s="197"/>
      <c r="S1902" s="197"/>
      <c r="T1902" s="197"/>
      <c r="U1902" s="197"/>
      <c r="V1902" s="199" t="str">
        <f t="shared" si="328"/>
        <v/>
      </c>
      <c r="W1902" s="199" t="str">
        <f t="shared" si="329"/>
        <v/>
      </c>
      <c r="X1902" s="199" t="str">
        <f t="shared" si="330"/>
        <v/>
      </c>
      <c r="Y1902" s="199" t="str">
        <f t="shared" si="331"/>
        <v/>
      </c>
    </row>
    <row r="1903" spans="1:25" ht="34.5" customHeight="1" x14ac:dyDescent="0.25">
      <c r="A1903" s="197" t="str">
        <f t="shared" si="326"/>
        <v/>
      </c>
      <c r="B1903" s="198"/>
      <c r="C1903" s="198"/>
      <c r="D1903" s="197" t="str">
        <f t="shared" si="325"/>
        <v/>
      </c>
      <c r="E1903" s="198"/>
      <c r="F1903" s="197"/>
      <c r="G1903" s="197" t="str">
        <f t="shared" si="327"/>
        <v/>
      </c>
      <c r="H1903" s="197"/>
      <c r="I1903" s="197"/>
      <c r="J1903" s="197"/>
      <c r="K1903" s="197"/>
      <c r="L1903" s="197"/>
      <c r="M1903" s="197"/>
      <c r="N1903" s="199"/>
      <c r="O1903" s="199"/>
      <c r="P1903" s="199"/>
      <c r="Q1903" s="199"/>
      <c r="R1903" s="197"/>
      <c r="S1903" s="197"/>
      <c r="T1903" s="197"/>
      <c r="U1903" s="197"/>
      <c r="V1903" s="199" t="str">
        <f t="shared" si="328"/>
        <v/>
      </c>
      <c r="W1903" s="199" t="str">
        <f t="shared" si="329"/>
        <v/>
      </c>
      <c r="X1903" s="199" t="str">
        <f t="shared" si="330"/>
        <v/>
      </c>
      <c r="Y1903" s="199" t="str">
        <f t="shared" si="331"/>
        <v/>
      </c>
    </row>
    <row r="1904" spans="1:25" ht="34.5" customHeight="1" x14ac:dyDescent="0.25">
      <c r="A1904" s="197" t="str">
        <f t="shared" si="326"/>
        <v/>
      </c>
      <c r="B1904" s="198"/>
      <c r="C1904" s="198"/>
      <c r="D1904" s="197" t="str">
        <f t="shared" si="325"/>
        <v/>
      </c>
      <c r="E1904" s="198"/>
      <c r="F1904" s="197"/>
      <c r="G1904" s="197" t="str">
        <f t="shared" si="327"/>
        <v/>
      </c>
      <c r="H1904" s="197"/>
      <c r="I1904" s="197"/>
      <c r="J1904" s="197"/>
      <c r="K1904" s="197"/>
      <c r="L1904" s="197"/>
      <c r="M1904" s="197"/>
      <c r="N1904" s="199"/>
      <c r="O1904" s="199"/>
      <c r="P1904" s="199"/>
      <c r="Q1904" s="199"/>
      <c r="R1904" s="197"/>
      <c r="S1904" s="197"/>
      <c r="T1904" s="197"/>
      <c r="U1904" s="197"/>
      <c r="V1904" s="199" t="str">
        <f t="shared" si="328"/>
        <v/>
      </c>
      <c r="W1904" s="199" t="str">
        <f t="shared" si="329"/>
        <v/>
      </c>
      <c r="X1904" s="199" t="str">
        <f t="shared" si="330"/>
        <v/>
      </c>
      <c r="Y1904" s="199" t="str">
        <f t="shared" si="331"/>
        <v/>
      </c>
    </row>
    <row r="1905" spans="1:25" ht="34.5" customHeight="1" x14ac:dyDescent="0.25">
      <c r="A1905" s="197" t="str">
        <f t="shared" si="326"/>
        <v/>
      </c>
      <c r="B1905" s="198"/>
      <c r="C1905" s="198"/>
      <c r="D1905" s="197" t="str">
        <f t="shared" si="325"/>
        <v/>
      </c>
      <c r="E1905" s="198"/>
      <c r="F1905" s="197"/>
      <c r="G1905" s="197" t="str">
        <f t="shared" si="327"/>
        <v/>
      </c>
      <c r="H1905" s="197"/>
      <c r="I1905" s="197"/>
      <c r="J1905" s="197"/>
      <c r="K1905" s="197"/>
      <c r="L1905" s="197"/>
      <c r="M1905" s="197"/>
      <c r="N1905" s="199"/>
      <c r="O1905" s="199"/>
      <c r="P1905" s="199"/>
      <c r="Q1905" s="199"/>
      <c r="R1905" s="197"/>
      <c r="S1905" s="197"/>
      <c r="T1905" s="197"/>
      <c r="U1905" s="197"/>
      <c r="V1905" s="199" t="str">
        <f t="shared" si="328"/>
        <v/>
      </c>
      <c r="W1905" s="199" t="str">
        <f t="shared" si="329"/>
        <v/>
      </c>
      <c r="X1905" s="199" t="str">
        <f t="shared" si="330"/>
        <v/>
      </c>
      <c r="Y1905" s="199" t="str">
        <f t="shared" si="331"/>
        <v/>
      </c>
    </row>
    <row r="1906" spans="1:25" ht="34.5" customHeight="1" x14ac:dyDescent="0.25">
      <c r="A1906" s="197" t="str">
        <f t="shared" si="326"/>
        <v/>
      </c>
      <c r="B1906" s="198"/>
      <c r="C1906" s="198"/>
      <c r="D1906" s="197" t="str">
        <f t="shared" si="325"/>
        <v/>
      </c>
      <c r="E1906" s="198"/>
      <c r="F1906" s="197"/>
      <c r="G1906" s="197" t="str">
        <f t="shared" si="327"/>
        <v/>
      </c>
      <c r="H1906" s="197"/>
      <c r="I1906" s="197"/>
      <c r="J1906" s="197"/>
      <c r="K1906" s="197"/>
      <c r="L1906" s="197"/>
      <c r="M1906" s="197"/>
      <c r="N1906" s="199"/>
      <c r="O1906" s="199"/>
      <c r="P1906" s="199"/>
      <c r="Q1906" s="199"/>
      <c r="R1906" s="197"/>
      <c r="S1906" s="197"/>
      <c r="T1906" s="197"/>
      <c r="U1906" s="197"/>
      <c r="V1906" s="199" t="str">
        <f t="shared" si="328"/>
        <v/>
      </c>
      <c r="W1906" s="199" t="str">
        <f t="shared" si="329"/>
        <v/>
      </c>
      <c r="X1906" s="199" t="str">
        <f t="shared" si="330"/>
        <v/>
      </c>
      <c r="Y1906" s="199" t="str">
        <f t="shared" si="331"/>
        <v/>
      </c>
    </row>
    <row r="1907" spans="1:25" ht="34.5" customHeight="1" x14ac:dyDescent="0.25">
      <c r="A1907" s="197" t="str">
        <f t="shared" si="326"/>
        <v/>
      </c>
      <c r="B1907" s="198"/>
      <c r="C1907" s="198"/>
      <c r="D1907" s="197" t="str">
        <f t="shared" si="325"/>
        <v/>
      </c>
      <c r="E1907" s="198"/>
      <c r="F1907" s="197"/>
      <c r="G1907" s="197" t="str">
        <f t="shared" si="327"/>
        <v/>
      </c>
      <c r="H1907" s="197"/>
      <c r="I1907" s="197"/>
      <c r="J1907" s="197"/>
      <c r="K1907" s="197"/>
      <c r="L1907" s="197"/>
      <c r="M1907" s="197"/>
      <c r="N1907" s="199"/>
      <c r="O1907" s="199"/>
      <c r="P1907" s="199"/>
      <c r="Q1907" s="199"/>
      <c r="R1907" s="197"/>
      <c r="S1907" s="197"/>
      <c r="T1907" s="197"/>
      <c r="U1907" s="197"/>
      <c r="V1907" s="199" t="str">
        <f t="shared" si="328"/>
        <v/>
      </c>
      <c r="W1907" s="199" t="str">
        <f t="shared" si="329"/>
        <v/>
      </c>
      <c r="X1907" s="199" t="str">
        <f t="shared" si="330"/>
        <v/>
      </c>
      <c r="Y1907" s="199" t="str">
        <f t="shared" si="331"/>
        <v/>
      </c>
    </row>
    <row r="1908" spans="1:25" ht="34.5" customHeight="1" x14ac:dyDescent="0.25">
      <c r="A1908" s="197" t="str">
        <f t="shared" si="326"/>
        <v/>
      </c>
      <c r="B1908" s="198"/>
      <c r="C1908" s="198"/>
      <c r="D1908" s="197" t="str">
        <f t="shared" si="325"/>
        <v/>
      </c>
      <c r="E1908" s="198"/>
      <c r="F1908" s="197"/>
      <c r="G1908" s="197" t="str">
        <f t="shared" si="327"/>
        <v/>
      </c>
      <c r="H1908" s="197"/>
      <c r="I1908" s="197"/>
      <c r="J1908" s="197"/>
      <c r="K1908" s="197"/>
      <c r="L1908" s="197"/>
      <c r="M1908" s="197"/>
      <c r="N1908" s="199"/>
      <c r="O1908" s="199"/>
      <c r="P1908" s="199"/>
      <c r="Q1908" s="199"/>
      <c r="R1908" s="197"/>
      <c r="S1908" s="197"/>
      <c r="T1908" s="197"/>
      <c r="U1908" s="197"/>
      <c r="V1908" s="199" t="str">
        <f t="shared" si="328"/>
        <v/>
      </c>
      <c r="W1908" s="199" t="str">
        <f t="shared" si="329"/>
        <v/>
      </c>
      <c r="X1908" s="199" t="str">
        <f t="shared" si="330"/>
        <v/>
      </c>
      <c r="Y1908" s="199" t="str">
        <f t="shared" si="331"/>
        <v/>
      </c>
    </row>
    <row r="1909" spans="1:25" ht="34.5" customHeight="1" x14ac:dyDescent="0.25">
      <c r="A1909" s="197" t="str">
        <f t="shared" si="326"/>
        <v/>
      </c>
      <c r="B1909" s="198"/>
      <c r="C1909" s="198"/>
      <c r="D1909" s="197" t="str">
        <f t="shared" si="325"/>
        <v/>
      </c>
      <c r="E1909" s="198"/>
      <c r="F1909" s="197"/>
      <c r="G1909" s="197" t="str">
        <f t="shared" si="327"/>
        <v/>
      </c>
      <c r="H1909" s="197"/>
      <c r="I1909" s="197"/>
      <c r="J1909" s="197"/>
      <c r="K1909" s="197"/>
      <c r="L1909" s="197"/>
      <c r="M1909" s="197"/>
      <c r="N1909" s="199"/>
      <c r="O1909" s="199"/>
      <c r="P1909" s="199"/>
      <c r="Q1909" s="199"/>
      <c r="R1909" s="197"/>
      <c r="S1909" s="197"/>
      <c r="T1909" s="197"/>
      <c r="U1909" s="197"/>
      <c r="V1909" s="199" t="str">
        <f t="shared" si="328"/>
        <v/>
      </c>
      <c r="W1909" s="199" t="str">
        <f t="shared" si="329"/>
        <v/>
      </c>
      <c r="X1909" s="199" t="str">
        <f t="shared" si="330"/>
        <v/>
      </c>
      <c r="Y1909" s="199" t="str">
        <f t="shared" si="331"/>
        <v/>
      </c>
    </row>
    <row r="1910" spans="1:25" ht="34.5" customHeight="1" x14ac:dyDescent="0.25">
      <c r="A1910" s="197" t="str">
        <f t="shared" si="326"/>
        <v/>
      </c>
      <c r="B1910" s="198"/>
      <c r="C1910" s="198"/>
      <c r="D1910" s="197" t="str">
        <f t="shared" si="325"/>
        <v/>
      </c>
      <c r="E1910" s="198"/>
      <c r="F1910" s="197"/>
      <c r="G1910" s="197" t="str">
        <f t="shared" si="327"/>
        <v/>
      </c>
      <c r="H1910" s="197"/>
      <c r="I1910" s="197"/>
      <c r="J1910" s="197"/>
      <c r="K1910" s="197"/>
      <c r="L1910" s="197"/>
      <c r="M1910" s="197"/>
      <c r="N1910" s="199"/>
      <c r="O1910" s="199"/>
      <c r="P1910" s="199"/>
      <c r="Q1910" s="199"/>
      <c r="R1910" s="197"/>
      <c r="S1910" s="197"/>
      <c r="T1910" s="197"/>
      <c r="U1910" s="197"/>
      <c r="V1910" s="199" t="str">
        <f t="shared" si="328"/>
        <v/>
      </c>
      <c r="W1910" s="199" t="str">
        <f t="shared" si="329"/>
        <v/>
      </c>
      <c r="X1910" s="199" t="str">
        <f t="shared" si="330"/>
        <v/>
      </c>
      <c r="Y1910" s="199" t="str">
        <f t="shared" si="331"/>
        <v/>
      </c>
    </row>
    <row r="1911" spans="1:25" ht="34.5" customHeight="1" x14ac:dyDescent="0.25">
      <c r="A1911" s="197" t="str">
        <f t="shared" si="326"/>
        <v/>
      </c>
      <c r="B1911" s="198"/>
      <c r="C1911" s="198"/>
      <c r="D1911" s="197" t="str">
        <f t="shared" si="325"/>
        <v/>
      </c>
      <c r="E1911" s="198"/>
      <c r="F1911" s="197"/>
      <c r="G1911" s="197" t="str">
        <f t="shared" si="327"/>
        <v/>
      </c>
      <c r="H1911" s="197"/>
      <c r="I1911" s="197"/>
      <c r="J1911" s="197"/>
      <c r="K1911" s="197"/>
      <c r="L1911" s="197"/>
      <c r="M1911" s="197"/>
      <c r="N1911" s="199"/>
      <c r="O1911" s="199"/>
      <c r="P1911" s="199"/>
      <c r="Q1911" s="199"/>
      <c r="R1911" s="197"/>
      <c r="S1911" s="197"/>
      <c r="T1911" s="197"/>
      <c r="U1911" s="197"/>
      <c r="V1911" s="199" t="str">
        <f t="shared" si="328"/>
        <v/>
      </c>
      <c r="W1911" s="199" t="str">
        <f t="shared" si="329"/>
        <v/>
      </c>
      <c r="X1911" s="199" t="str">
        <f t="shared" si="330"/>
        <v/>
      </c>
      <c r="Y1911" s="199" t="str">
        <f t="shared" si="331"/>
        <v/>
      </c>
    </row>
    <row r="1912" spans="1:25" ht="34.5" customHeight="1" x14ac:dyDescent="0.25">
      <c r="A1912" s="197" t="str">
        <f t="shared" si="326"/>
        <v/>
      </c>
      <c r="B1912" s="198"/>
      <c r="C1912" s="198"/>
      <c r="D1912" s="197" t="str">
        <f t="shared" si="325"/>
        <v/>
      </c>
      <c r="E1912" s="198"/>
      <c r="F1912" s="197"/>
      <c r="G1912" s="197" t="str">
        <f t="shared" si="327"/>
        <v/>
      </c>
      <c r="H1912" s="197"/>
      <c r="I1912" s="197"/>
      <c r="J1912" s="197"/>
      <c r="K1912" s="197"/>
      <c r="L1912" s="197"/>
      <c r="M1912" s="197"/>
      <c r="N1912" s="199"/>
      <c r="O1912" s="199"/>
      <c r="P1912" s="199"/>
      <c r="Q1912" s="199"/>
      <c r="R1912" s="197"/>
      <c r="S1912" s="197"/>
      <c r="T1912" s="197"/>
      <c r="U1912" s="197"/>
      <c r="V1912" s="199" t="str">
        <f t="shared" si="328"/>
        <v/>
      </c>
      <c r="W1912" s="199" t="str">
        <f t="shared" si="329"/>
        <v/>
      </c>
      <c r="X1912" s="199" t="str">
        <f t="shared" si="330"/>
        <v/>
      </c>
      <c r="Y1912" s="199" t="str">
        <f t="shared" si="331"/>
        <v/>
      </c>
    </row>
    <row r="1913" spans="1:25" ht="34.5" customHeight="1" x14ac:dyDescent="0.25">
      <c r="A1913" s="197" t="str">
        <f t="shared" si="326"/>
        <v/>
      </c>
      <c r="B1913" s="198"/>
      <c r="C1913" s="198"/>
      <c r="D1913" s="197" t="str">
        <f t="shared" si="325"/>
        <v/>
      </c>
      <c r="E1913" s="198"/>
      <c r="F1913" s="197"/>
      <c r="G1913" s="197" t="str">
        <f t="shared" si="327"/>
        <v/>
      </c>
      <c r="H1913" s="197"/>
      <c r="I1913" s="197"/>
      <c r="J1913" s="197"/>
      <c r="K1913" s="197"/>
      <c r="L1913" s="197"/>
      <c r="M1913" s="197"/>
      <c r="N1913" s="199"/>
      <c r="O1913" s="199"/>
      <c r="P1913" s="199"/>
      <c r="Q1913" s="199"/>
      <c r="R1913" s="197"/>
      <c r="S1913" s="197"/>
      <c r="T1913" s="197"/>
      <c r="U1913" s="197"/>
      <c r="V1913" s="199" t="str">
        <f t="shared" si="328"/>
        <v/>
      </c>
      <c r="W1913" s="199" t="str">
        <f t="shared" si="329"/>
        <v/>
      </c>
      <c r="X1913" s="199" t="str">
        <f t="shared" si="330"/>
        <v/>
      </c>
      <c r="Y1913" s="199" t="str">
        <f t="shared" si="331"/>
        <v/>
      </c>
    </row>
    <row r="1914" spans="1:25" ht="34.5" customHeight="1" x14ac:dyDescent="0.25">
      <c r="A1914" s="197" t="str">
        <f t="shared" si="326"/>
        <v/>
      </c>
      <c r="B1914" s="198"/>
      <c r="C1914" s="198"/>
      <c r="D1914" s="197" t="str">
        <f t="shared" si="325"/>
        <v/>
      </c>
      <c r="E1914" s="198"/>
      <c r="F1914" s="197"/>
      <c r="G1914" s="197" t="str">
        <f t="shared" si="327"/>
        <v/>
      </c>
      <c r="H1914" s="197"/>
      <c r="I1914" s="197"/>
      <c r="J1914" s="197"/>
      <c r="K1914" s="197"/>
      <c r="L1914" s="197"/>
      <c r="M1914" s="197"/>
      <c r="N1914" s="199"/>
      <c r="O1914" s="199"/>
      <c r="P1914" s="199"/>
      <c r="Q1914" s="199"/>
      <c r="R1914" s="197"/>
      <c r="S1914" s="197"/>
      <c r="T1914" s="197"/>
      <c r="U1914" s="197"/>
      <c r="V1914" s="199" t="str">
        <f t="shared" si="328"/>
        <v/>
      </c>
      <c r="W1914" s="199" t="str">
        <f t="shared" si="329"/>
        <v/>
      </c>
      <c r="X1914" s="199" t="str">
        <f t="shared" si="330"/>
        <v/>
      </c>
      <c r="Y1914" s="199" t="str">
        <f t="shared" si="331"/>
        <v/>
      </c>
    </row>
    <row r="1915" spans="1:25" ht="34.5" customHeight="1" x14ac:dyDescent="0.25">
      <c r="A1915" s="197" t="str">
        <f t="shared" si="326"/>
        <v/>
      </c>
      <c r="B1915" s="198"/>
      <c r="C1915" s="198"/>
      <c r="D1915" s="197" t="str">
        <f t="shared" si="325"/>
        <v/>
      </c>
      <c r="E1915" s="198"/>
      <c r="F1915" s="197"/>
      <c r="G1915" s="197" t="str">
        <f t="shared" si="327"/>
        <v/>
      </c>
      <c r="H1915" s="197"/>
      <c r="I1915" s="197"/>
      <c r="J1915" s="197"/>
      <c r="K1915" s="197"/>
      <c r="L1915" s="197"/>
      <c r="M1915" s="197"/>
      <c r="N1915" s="199"/>
      <c r="O1915" s="199"/>
      <c r="P1915" s="199"/>
      <c r="Q1915" s="199"/>
      <c r="R1915" s="197"/>
      <c r="S1915" s="197"/>
      <c r="T1915" s="197"/>
      <c r="U1915" s="197"/>
      <c r="V1915" s="199" t="str">
        <f t="shared" si="328"/>
        <v/>
      </c>
      <c r="W1915" s="199" t="str">
        <f t="shared" si="329"/>
        <v/>
      </c>
      <c r="X1915" s="199" t="str">
        <f t="shared" si="330"/>
        <v/>
      </c>
      <c r="Y1915" s="199" t="str">
        <f t="shared" si="331"/>
        <v/>
      </c>
    </row>
    <row r="1916" spans="1:25" ht="34.5" customHeight="1" x14ac:dyDescent="0.25">
      <c r="A1916" s="197" t="str">
        <f t="shared" si="326"/>
        <v/>
      </c>
      <c r="B1916" s="198"/>
      <c r="C1916" s="198"/>
      <c r="D1916" s="197" t="str">
        <f t="shared" si="325"/>
        <v/>
      </c>
      <c r="E1916" s="198"/>
      <c r="F1916" s="197"/>
      <c r="G1916" s="197" t="str">
        <f t="shared" si="327"/>
        <v/>
      </c>
      <c r="H1916" s="197"/>
      <c r="I1916" s="197"/>
      <c r="J1916" s="197"/>
      <c r="K1916" s="197"/>
      <c r="L1916" s="197"/>
      <c r="M1916" s="197"/>
      <c r="N1916" s="199"/>
      <c r="O1916" s="199"/>
      <c r="P1916" s="199"/>
      <c r="Q1916" s="199"/>
      <c r="R1916" s="197"/>
      <c r="S1916" s="197"/>
      <c r="T1916" s="197"/>
      <c r="U1916" s="197"/>
      <c r="V1916" s="199" t="str">
        <f t="shared" si="328"/>
        <v/>
      </c>
      <c r="W1916" s="199" t="str">
        <f t="shared" si="329"/>
        <v/>
      </c>
      <c r="X1916" s="199" t="str">
        <f t="shared" si="330"/>
        <v/>
      </c>
      <c r="Y1916" s="199" t="str">
        <f t="shared" si="331"/>
        <v/>
      </c>
    </row>
    <row r="1917" spans="1:25" ht="34.5" customHeight="1" x14ac:dyDescent="0.25">
      <c r="A1917" s="197" t="str">
        <f t="shared" si="326"/>
        <v/>
      </c>
      <c r="B1917" s="198"/>
      <c r="C1917" s="198"/>
      <c r="D1917" s="197" t="str">
        <f t="shared" si="325"/>
        <v/>
      </c>
      <c r="E1917" s="198"/>
      <c r="F1917" s="197"/>
      <c r="G1917" s="197" t="str">
        <f t="shared" si="327"/>
        <v/>
      </c>
      <c r="H1917" s="197"/>
      <c r="I1917" s="197"/>
      <c r="J1917" s="197"/>
      <c r="K1917" s="197"/>
      <c r="L1917" s="197"/>
      <c r="M1917" s="197"/>
      <c r="N1917" s="199"/>
      <c r="O1917" s="199"/>
      <c r="P1917" s="199"/>
      <c r="Q1917" s="199"/>
      <c r="R1917" s="197"/>
      <c r="S1917" s="197"/>
      <c r="T1917" s="197"/>
      <c r="U1917" s="197"/>
      <c r="V1917" s="199" t="str">
        <f t="shared" si="328"/>
        <v/>
      </c>
      <c r="W1917" s="199" t="str">
        <f t="shared" si="329"/>
        <v/>
      </c>
      <c r="X1917" s="199" t="str">
        <f t="shared" si="330"/>
        <v/>
      </c>
      <c r="Y1917" s="199" t="str">
        <f t="shared" si="331"/>
        <v/>
      </c>
    </row>
    <row r="1918" spans="1:25" ht="34.5" customHeight="1" x14ac:dyDescent="0.25">
      <c r="A1918" s="197" t="str">
        <f t="shared" si="326"/>
        <v/>
      </c>
      <c r="B1918" s="198"/>
      <c r="C1918" s="198"/>
      <c r="D1918" s="197" t="str">
        <f t="shared" si="325"/>
        <v/>
      </c>
      <c r="E1918" s="198"/>
      <c r="F1918" s="197"/>
      <c r="G1918" s="197" t="str">
        <f t="shared" si="327"/>
        <v/>
      </c>
      <c r="H1918" s="197"/>
      <c r="I1918" s="197"/>
      <c r="J1918" s="197"/>
      <c r="K1918" s="197"/>
      <c r="L1918" s="197"/>
      <c r="M1918" s="197"/>
      <c r="N1918" s="199"/>
      <c r="O1918" s="199"/>
      <c r="P1918" s="199"/>
      <c r="Q1918" s="199"/>
      <c r="R1918" s="197"/>
      <c r="S1918" s="197"/>
      <c r="T1918" s="197"/>
      <c r="U1918" s="197"/>
      <c r="V1918" s="199" t="str">
        <f t="shared" si="328"/>
        <v/>
      </c>
      <c r="W1918" s="199" t="str">
        <f t="shared" si="329"/>
        <v/>
      </c>
      <c r="X1918" s="199" t="str">
        <f t="shared" si="330"/>
        <v/>
      </c>
      <c r="Y1918" s="199" t="str">
        <f t="shared" si="331"/>
        <v/>
      </c>
    </row>
    <row r="1919" spans="1:25" ht="34.5" customHeight="1" x14ac:dyDescent="0.25">
      <c r="A1919" s="197" t="str">
        <f t="shared" si="326"/>
        <v/>
      </c>
      <c r="B1919" s="198"/>
      <c r="C1919" s="198"/>
      <c r="D1919" s="197" t="str">
        <f t="shared" si="325"/>
        <v/>
      </c>
      <c r="E1919" s="198"/>
      <c r="F1919" s="197"/>
      <c r="G1919" s="197" t="str">
        <f t="shared" si="327"/>
        <v/>
      </c>
      <c r="H1919" s="197"/>
      <c r="I1919" s="197"/>
      <c r="J1919" s="197"/>
      <c r="K1919" s="197"/>
      <c r="L1919" s="197"/>
      <c r="M1919" s="197"/>
      <c r="N1919" s="199"/>
      <c r="O1919" s="199"/>
      <c r="P1919" s="199"/>
      <c r="Q1919" s="199"/>
      <c r="R1919" s="197"/>
      <c r="S1919" s="197"/>
      <c r="T1919" s="197"/>
      <c r="U1919" s="197"/>
      <c r="V1919" s="199" t="str">
        <f t="shared" si="328"/>
        <v/>
      </c>
      <c r="W1919" s="199" t="str">
        <f t="shared" si="329"/>
        <v/>
      </c>
      <c r="X1919" s="199" t="str">
        <f t="shared" si="330"/>
        <v/>
      </c>
      <c r="Y1919" s="199" t="str">
        <f t="shared" si="331"/>
        <v/>
      </c>
    </row>
    <row r="1920" spans="1:25" ht="34.5" customHeight="1" x14ac:dyDescent="0.25">
      <c r="A1920" s="197" t="str">
        <f t="shared" si="326"/>
        <v/>
      </c>
      <c r="B1920" s="198"/>
      <c r="C1920" s="198"/>
      <c r="D1920" s="197" t="str">
        <f t="shared" si="325"/>
        <v/>
      </c>
      <c r="E1920" s="198"/>
      <c r="F1920" s="197"/>
      <c r="G1920" s="197" t="str">
        <f t="shared" si="327"/>
        <v/>
      </c>
      <c r="H1920" s="197"/>
      <c r="I1920" s="197"/>
      <c r="J1920" s="197"/>
      <c r="K1920" s="197"/>
      <c r="L1920" s="197"/>
      <c r="M1920" s="197"/>
      <c r="N1920" s="199"/>
      <c r="O1920" s="199"/>
      <c r="P1920" s="199"/>
      <c r="Q1920" s="199"/>
      <c r="R1920" s="197"/>
      <c r="S1920" s="197"/>
      <c r="T1920" s="197"/>
      <c r="U1920" s="197"/>
      <c r="V1920" s="199" t="str">
        <f t="shared" si="328"/>
        <v/>
      </c>
      <c r="W1920" s="199" t="str">
        <f t="shared" si="329"/>
        <v/>
      </c>
      <c r="X1920" s="199" t="str">
        <f t="shared" si="330"/>
        <v/>
      </c>
      <c r="Y1920" s="199" t="str">
        <f t="shared" si="331"/>
        <v/>
      </c>
    </row>
    <row r="1921" spans="1:25" ht="34.5" customHeight="1" x14ac:dyDescent="0.25">
      <c r="A1921" s="197" t="str">
        <f t="shared" si="326"/>
        <v/>
      </c>
      <c r="B1921" s="198"/>
      <c r="C1921" s="198"/>
      <c r="D1921" s="197" t="str">
        <f t="shared" si="325"/>
        <v/>
      </c>
      <c r="E1921" s="198"/>
      <c r="F1921" s="197"/>
      <c r="G1921" s="197" t="str">
        <f t="shared" si="327"/>
        <v/>
      </c>
      <c r="H1921" s="197"/>
      <c r="I1921" s="197"/>
      <c r="J1921" s="197"/>
      <c r="K1921" s="197"/>
      <c r="L1921" s="197"/>
      <c r="M1921" s="197"/>
      <c r="N1921" s="199"/>
      <c r="O1921" s="199"/>
      <c r="P1921" s="199"/>
      <c r="Q1921" s="199"/>
      <c r="R1921" s="197"/>
      <c r="S1921" s="197"/>
      <c r="T1921" s="197"/>
      <c r="U1921" s="197"/>
      <c r="V1921" s="199" t="str">
        <f t="shared" si="328"/>
        <v/>
      </c>
      <c r="W1921" s="199" t="str">
        <f t="shared" si="329"/>
        <v/>
      </c>
      <c r="X1921" s="199" t="str">
        <f t="shared" si="330"/>
        <v/>
      </c>
      <c r="Y1921" s="199" t="str">
        <f t="shared" si="331"/>
        <v/>
      </c>
    </row>
    <row r="1922" spans="1:25" ht="34.5" customHeight="1" x14ac:dyDescent="0.25">
      <c r="A1922" s="197" t="str">
        <f t="shared" si="326"/>
        <v/>
      </c>
      <c r="B1922" s="198"/>
      <c r="C1922" s="198"/>
      <c r="D1922" s="197" t="str">
        <f t="shared" si="325"/>
        <v/>
      </c>
      <c r="E1922" s="198"/>
      <c r="F1922" s="197"/>
      <c r="G1922" s="197" t="str">
        <f t="shared" si="327"/>
        <v/>
      </c>
      <c r="H1922" s="197"/>
      <c r="I1922" s="197"/>
      <c r="J1922" s="197"/>
      <c r="K1922" s="197"/>
      <c r="L1922" s="197"/>
      <c r="M1922" s="197"/>
      <c r="N1922" s="199"/>
      <c r="O1922" s="199"/>
      <c r="P1922" s="199"/>
      <c r="Q1922" s="199"/>
      <c r="R1922" s="197"/>
      <c r="S1922" s="197"/>
      <c r="T1922" s="197"/>
      <c r="U1922" s="197"/>
      <c r="V1922" s="199" t="str">
        <f t="shared" si="328"/>
        <v/>
      </c>
      <c r="W1922" s="199" t="str">
        <f t="shared" si="329"/>
        <v/>
      </c>
      <c r="X1922" s="199" t="str">
        <f t="shared" si="330"/>
        <v/>
      </c>
      <c r="Y1922" s="199" t="str">
        <f t="shared" si="331"/>
        <v/>
      </c>
    </row>
    <row r="1923" spans="1:25" ht="34.5" customHeight="1" x14ac:dyDescent="0.25">
      <c r="A1923" s="197" t="str">
        <f t="shared" si="326"/>
        <v/>
      </c>
      <c r="B1923" s="198"/>
      <c r="C1923" s="198"/>
      <c r="D1923" s="197" t="str">
        <f t="shared" si="325"/>
        <v/>
      </c>
      <c r="E1923" s="198"/>
      <c r="F1923" s="197"/>
      <c r="G1923" s="197" t="str">
        <f t="shared" si="327"/>
        <v/>
      </c>
      <c r="H1923" s="197"/>
      <c r="I1923" s="197"/>
      <c r="J1923" s="197"/>
      <c r="K1923" s="197"/>
      <c r="L1923" s="197"/>
      <c r="M1923" s="197"/>
      <c r="N1923" s="199"/>
      <c r="O1923" s="199"/>
      <c r="P1923" s="199"/>
      <c r="Q1923" s="199"/>
      <c r="R1923" s="197"/>
      <c r="S1923" s="197"/>
      <c r="T1923" s="197"/>
      <c r="U1923" s="197"/>
      <c r="V1923" s="199" t="str">
        <f t="shared" si="328"/>
        <v/>
      </c>
      <c r="W1923" s="199" t="str">
        <f t="shared" si="329"/>
        <v/>
      </c>
      <c r="X1923" s="199" t="str">
        <f t="shared" si="330"/>
        <v/>
      </c>
      <c r="Y1923" s="199" t="str">
        <f t="shared" si="331"/>
        <v/>
      </c>
    </row>
    <row r="1924" spans="1:25" ht="34.5" customHeight="1" x14ac:dyDescent="0.25">
      <c r="A1924" s="197" t="str">
        <f t="shared" si="326"/>
        <v/>
      </c>
      <c r="B1924" s="198"/>
      <c r="C1924" s="198"/>
      <c r="D1924" s="197" t="str">
        <f t="shared" si="325"/>
        <v/>
      </c>
      <c r="E1924" s="198"/>
      <c r="F1924" s="197"/>
      <c r="G1924" s="197" t="str">
        <f t="shared" si="327"/>
        <v/>
      </c>
      <c r="H1924" s="197"/>
      <c r="I1924" s="197"/>
      <c r="J1924" s="197"/>
      <c r="K1924" s="197"/>
      <c r="L1924" s="197"/>
      <c r="M1924" s="197"/>
      <c r="N1924" s="199"/>
      <c r="O1924" s="199"/>
      <c r="P1924" s="199"/>
      <c r="Q1924" s="199"/>
      <c r="R1924" s="197"/>
      <c r="S1924" s="197"/>
      <c r="T1924" s="197"/>
      <c r="U1924" s="197"/>
      <c r="V1924" s="199" t="str">
        <f t="shared" si="328"/>
        <v/>
      </c>
      <c r="W1924" s="199" t="str">
        <f t="shared" si="329"/>
        <v/>
      </c>
      <c r="X1924" s="199" t="str">
        <f t="shared" si="330"/>
        <v/>
      </c>
      <c r="Y1924" s="199" t="str">
        <f t="shared" si="331"/>
        <v/>
      </c>
    </row>
    <row r="1925" spans="1:25" ht="34.5" customHeight="1" x14ac:dyDescent="0.25">
      <c r="A1925" s="197" t="str">
        <f t="shared" si="326"/>
        <v/>
      </c>
      <c r="B1925" s="198"/>
      <c r="C1925" s="198"/>
      <c r="D1925" s="197" t="str">
        <f t="shared" ref="D1925:D1988" si="332">IF(E1925="","",WEEKNUM(E1925,21))</f>
        <v/>
      </c>
      <c r="E1925" s="198"/>
      <c r="F1925" s="197"/>
      <c r="G1925" s="197" t="str">
        <f t="shared" si="327"/>
        <v/>
      </c>
      <c r="H1925" s="197"/>
      <c r="I1925" s="197"/>
      <c r="J1925" s="197"/>
      <c r="K1925" s="197"/>
      <c r="L1925" s="197"/>
      <c r="M1925" s="197"/>
      <c r="N1925" s="199"/>
      <c r="O1925" s="199"/>
      <c r="P1925" s="199"/>
      <c r="Q1925" s="199"/>
      <c r="R1925" s="197"/>
      <c r="S1925" s="197"/>
      <c r="T1925" s="197"/>
      <c r="U1925" s="197"/>
      <c r="V1925" s="199" t="str">
        <f t="shared" si="328"/>
        <v/>
      </c>
      <c r="W1925" s="199" t="str">
        <f t="shared" si="329"/>
        <v/>
      </c>
      <c r="X1925" s="199" t="str">
        <f t="shared" si="330"/>
        <v/>
      </c>
      <c r="Y1925" s="199" t="str">
        <f t="shared" si="331"/>
        <v/>
      </c>
    </row>
    <row r="1926" spans="1:25" ht="34.5" customHeight="1" x14ac:dyDescent="0.25">
      <c r="A1926" s="197" t="str">
        <f t="shared" si="326"/>
        <v/>
      </c>
      <c r="B1926" s="198"/>
      <c r="C1926" s="198"/>
      <c r="D1926" s="197" t="str">
        <f t="shared" si="332"/>
        <v/>
      </c>
      <c r="E1926" s="198"/>
      <c r="F1926" s="197"/>
      <c r="G1926" s="197" t="str">
        <f t="shared" si="327"/>
        <v/>
      </c>
      <c r="H1926" s="197"/>
      <c r="I1926" s="197"/>
      <c r="J1926" s="197"/>
      <c r="K1926" s="197"/>
      <c r="L1926" s="197"/>
      <c r="M1926" s="197"/>
      <c r="N1926" s="199"/>
      <c r="O1926" s="199"/>
      <c r="P1926" s="199"/>
      <c r="Q1926" s="199"/>
      <c r="R1926" s="197"/>
      <c r="S1926" s="197"/>
      <c r="T1926" s="197"/>
      <c r="U1926" s="197"/>
      <c r="V1926" s="199" t="str">
        <f t="shared" si="328"/>
        <v/>
      </c>
      <c r="W1926" s="199" t="str">
        <f t="shared" si="329"/>
        <v/>
      </c>
      <c r="X1926" s="199" t="str">
        <f t="shared" si="330"/>
        <v/>
      </c>
      <c r="Y1926" s="199" t="str">
        <f t="shared" si="331"/>
        <v/>
      </c>
    </row>
    <row r="1927" spans="1:25" ht="34.5" customHeight="1" x14ac:dyDescent="0.25">
      <c r="A1927" s="197" t="str">
        <f t="shared" si="326"/>
        <v/>
      </c>
      <c r="B1927" s="198"/>
      <c r="C1927" s="198"/>
      <c r="D1927" s="197" t="str">
        <f t="shared" si="332"/>
        <v/>
      </c>
      <c r="E1927" s="198"/>
      <c r="F1927" s="197"/>
      <c r="G1927" s="197" t="str">
        <f t="shared" si="327"/>
        <v/>
      </c>
      <c r="H1927" s="197"/>
      <c r="I1927" s="197"/>
      <c r="J1927" s="197"/>
      <c r="K1927" s="197"/>
      <c r="L1927" s="197"/>
      <c r="M1927" s="197"/>
      <c r="N1927" s="199"/>
      <c r="O1927" s="199"/>
      <c r="P1927" s="199"/>
      <c r="Q1927" s="199"/>
      <c r="R1927" s="197"/>
      <c r="S1927" s="197"/>
      <c r="T1927" s="197"/>
      <c r="U1927" s="197"/>
      <c r="V1927" s="199" t="str">
        <f t="shared" si="328"/>
        <v/>
      </c>
      <c r="W1927" s="199" t="str">
        <f t="shared" si="329"/>
        <v/>
      </c>
      <c r="X1927" s="199" t="str">
        <f t="shared" si="330"/>
        <v/>
      </c>
      <c r="Y1927" s="199" t="str">
        <f t="shared" si="331"/>
        <v/>
      </c>
    </row>
    <row r="1928" spans="1:25" ht="34.5" customHeight="1" x14ac:dyDescent="0.25">
      <c r="A1928" s="197" t="str">
        <f t="shared" ref="A1928:A1991" si="333">IF(B1928="","",WEEKNUM(B1928,21))</f>
        <v/>
      </c>
      <c r="B1928" s="198"/>
      <c r="C1928" s="198"/>
      <c r="D1928" s="197" t="str">
        <f t="shared" si="332"/>
        <v/>
      </c>
      <c r="E1928" s="198"/>
      <c r="F1928" s="197"/>
      <c r="G1928" s="197" t="str">
        <f t="shared" si="327"/>
        <v/>
      </c>
      <c r="H1928" s="197"/>
      <c r="I1928" s="197"/>
      <c r="J1928" s="197"/>
      <c r="K1928" s="197"/>
      <c r="L1928" s="197"/>
      <c r="M1928" s="197"/>
      <c r="N1928" s="199"/>
      <c r="O1928" s="199"/>
      <c r="P1928" s="199"/>
      <c r="Q1928" s="199"/>
      <c r="R1928" s="197"/>
      <c r="S1928" s="197"/>
      <c r="T1928" s="197"/>
      <c r="U1928" s="197"/>
      <c r="V1928" s="199" t="str">
        <f t="shared" si="328"/>
        <v/>
      </c>
      <c r="W1928" s="199" t="str">
        <f t="shared" si="329"/>
        <v/>
      </c>
      <c r="X1928" s="199" t="str">
        <f t="shared" si="330"/>
        <v/>
      </c>
      <c r="Y1928" s="199" t="str">
        <f t="shared" si="331"/>
        <v/>
      </c>
    </row>
    <row r="1929" spans="1:25" ht="34.5" customHeight="1" x14ac:dyDescent="0.25">
      <c r="A1929" s="197" t="str">
        <f t="shared" si="333"/>
        <v/>
      </c>
      <c r="B1929" s="198"/>
      <c r="C1929" s="198"/>
      <c r="D1929" s="197" t="str">
        <f t="shared" si="332"/>
        <v/>
      </c>
      <c r="E1929" s="198"/>
      <c r="F1929" s="197"/>
      <c r="G1929" s="197" t="str">
        <f t="shared" si="327"/>
        <v/>
      </c>
      <c r="H1929" s="197"/>
      <c r="I1929" s="197"/>
      <c r="J1929" s="197"/>
      <c r="K1929" s="197"/>
      <c r="L1929" s="197"/>
      <c r="M1929" s="197"/>
      <c r="N1929" s="199"/>
      <c r="O1929" s="199"/>
      <c r="P1929" s="199"/>
      <c r="Q1929" s="199"/>
      <c r="R1929" s="197"/>
      <c r="S1929" s="197"/>
      <c r="T1929" s="197"/>
      <c r="U1929" s="197"/>
      <c r="V1929" s="199" t="str">
        <f t="shared" si="328"/>
        <v/>
      </c>
      <c r="W1929" s="199" t="str">
        <f t="shared" si="329"/>
        <v/>
      </c>
      <c r="X1929" s="199" t="str">
        <f t="shared" si="330"/>
        <v/>
      </c>
      <c r="Y1929" s="199" t="str">
        <f t="shared" si="331"/>
        <v/>
      </c>
    </row>
    <row r="1930" spans="1:25" ht="34.5" customHeight="1" x14ac:dyDescent="0.25">
      <c r="A1930" s="197" t="str">
        <f t="shared" si="333"/>
        <v/>
      </c>
      <c r="B1930" s="198"/>
      <c r="C1930" s="198"/>
      <c r="D1930" s="197" t="str">
        <f t="shared" si="332"/>
        <v/>
      </c>
      <c r="E1930" s="198"/>
      <c r="F1930" s="197"/>
      <c r="G1930" s="197" t="str">
        <f t="shared" si="327"/>
        <v/>
      </c>
      <c r="H1930" s="197"/>
      <c r="I1930" s="197"/>
      <c r="J1930" s="197"/>
      <c r="K1930" s="197"/>
      <c r="L1930" s="197"/>
      <c r="M1930" s="197"/>
      <c r="N1930" s="199"/>
      <c r="O1930" s="199"/>
      <c r="P1930" s="199"/>
      <c r="Q1930" s="199"/>
      <c r="R1930" s="197"/>
      <c r="S1930" s="197"/>
      <c r="T1930" s="197"/>
      <c r="U1930" s="197"/>
      <c r="V1930" s="199" t="str">
        <f t="shared" si="328"/>
        <v/>
      </c>
      <c r="W1930" s="199" t="str">
        <f t="shared" si="329"/>
        <v/>
      </c>
      <c r="X1930" s="199" t="str">
        <f t="shared" si="330"/>
        <v/>
      </c>
      <c r="Y1930" s="199" t="str">
        <f t="shared" si="331"/>
        <v/>
      </c>
    </row>
    <row r="1931" spans="1:25" ht="34.5" customHeight="1" x14ac:dyDescent="0.25">
      <c r="A1931" s="197" t="str">
        <f t="shared" si="333"/>
        <v/>
      </c>
      <c r="B1931" s="198"/>
      <c r="C1931" s="198"/>
      <c r="D1931" s="197" t="str">
        <f t="shared" si="332"/>
        <v/>
      </c>
      <c r="E1931" s="198"/>
      <c r="F1931" s="197"/>
      <c r="G1931" s="197" t="str">
        <f t="shared" si="327"/>
        <v/>
      </c>
      <c r="H1931" s="197"/>
      <c r="I1931" s="197"/>
      <c r="J1931" s="197"/>
      <c r="K1931" s="197"/>
      <c r="L1931" s="197"/>
      <c r="M1931" s="197"/>
      <c r="N1931" s="199"/>
      <c r="O1931" s="199"/>
      <c r="P1931" s="199"/>
      <c r="Q1931" s="199"/>
      <c r="R1931" s="197"/>
      <c r="S1931" s="197"/>
      <c r="T1931" s="197"/>
      <c r="U1931" s="197"/>
      <c r="V1931" s="199" t="str">
        <f t="shared" si="328"/>
        <v/>
      </c>
      <c r="W1931" s="199" t="str">
        <f t="shared" si="329"/>
        <v/>
      </c>
      <c r="X1931" s="199" t="str">
        <f t="shared" si="330"/>
        <v/>
      </c>
      <c r="Y1931" s="199" t="str">
        <f t="shared" si="331"/>
        <v/>
      </c>
    </row>
    <row r="1932" spans="1:25" ht="34.5" customHeight="1" x14ac:dyDescent="0.25">
      <c r="A1932" s="197" t="str">
        <f t="shared" si="333"/>
        <v/>
      </c>
      <c r="B1932" s="198"/>
      <c r="C1932" s="198"/>
      <c r="D1932" s="197" t="str">
        <f t="shared" si="332"/>
        <v/>
      </c>
      <c r="E1932" s="198"/>
      <c r="F1932" s="197"/>
      <c r="G1932" s="197" t="str">
        <f t="shared" si="327"/>
        <v/>
      </c>
      <c r="H1932" s="197"/>
      <c r="I1932" s="197"/>
      <c r="J1932" s="197"/>
      <c r="K1932" s="197"/>
      <c r="L1932" s="197"/>
      <c r="M1932" s="197"/>
      <c r="N1932" s="199"/>
      <c r="O1932" s="199"/>
      <c r="P1932" s="199"/>
      <c r="Q1932" s="199"/>
      <c r="R1932" s="197"/>
      <c r="S1932" s="197"/>
      <c r="T1932" s="197"/>
      <c r="U1932" s="197"/>
      <c r="V1932" s="199" t="str">
        <f t="shared" si="328"/>
        <v/>
      </c>
      <c r="W1932" s="199" t="str">
        <f t="shared" si="329"/>
        <v/>
      </c>
      <c r="X1932" s="199" t="str">
        <f t="shared" si="330"/>
        <v/>
      </c>
      <c r="Y1932" s="199" t="str">
        <f t="shared" si="331"/>
        <v/>
      </c>
    </row>
    <row r="1933" spans="1:25" ht="34.5" customHeight="1" x14ac:dyDescent="0.25">
      <c r="A1933" s="197" t="str">
        <f t="shared" si="333"/>
        <v/>
      </c>
      <c r="B1933" s="198"/>
      <c r="C1933" s="198"/>
      <c r="D1933" s="197" t="str">
        <f t="shared" si="332"/>
        <v/>
      </c>
      <c r="E1933" s="198"/>
      <c r="F1933" s="197"/>
      <c r="G1933" s="197" t="str">
        <f t="shared" si="327"/>
        <v/>
      </c>
      <c r="H1933" s="197"/>
      <c r="I1933" s="197"/>
      <c r="J1933" s="197"/>
      <c r="K1933" s="197"/>
      <c r="L1933" s="197"/>
      <c r="M1933" s="197"/>
      <c r="N1933" s="199"/>
      <c r="O1933" s="199"/>
      <c r="P1933" s="199"/>
      <c r="Q1933" s="199"/>
      <c r="R1933" s="197"/>
      <c r="S1933" s="197"/>
      <c r="T1933" s="197"/>
      <c r="U1933" s="197"/>
      <c r="V1933" s="199" t="str">
        <f t="shared" si="328"/>
        <v/>
      </c>
      <c r="W1933" s="199" t="str">
        <f t="shared" si="329"/>
        <v/>
      </c>
      <c r="X1933" s="199" t="str">
        <f t="shared" si="330"/>
        <v/>
      </c>
      <c r="Y1933" s="199" t="str">
        <f t="shared" si="331"/>
        <v/>
      </c>
    </row>
    <row r="1934" spans="1:25" ht="34.5" customHeight="1" x14ac:dyDescent="0.25">
      <c r="A1934" s="197" t="str">
        <f t="shared" si="333"/>
        <v/>
      </c>
      <c r="B1934" s="198"/>
      <c r="C1934" s="198"/>
      <c r="D1934" s="197" t="str">
        <f t="shared" si="332"/>
        <v/>
      </c>
      <c r="E1934" s="198"/>
      <c r="F1934" s="197"/>
      <c r="G1934" s="197" t="str">
        <f t="shared" si="327"/>
        <v/>
      </c>
      <c r="H1934" s="197"/>
      <c r="I1934" s="197"/>
      <c r="J1934" s="197"/>
      <c r="K1934" s="197"/>
      <c r="L1934" s="197"/>
      <c r="M1934" s="197"/>
      <c r="N1934" s="199"/>
      <c r="O1934" s="199"/>
      <c r="P1934" s="199"/>
      <c r="Q1934" s="199"/>
      <c r="R1934" s="197"/>
      <c r="S1934" s="197"/>
      <c r="T1934" s="197"/>
      <c r="U1934" s="197"/>
      <c r="V1934" s="199" t="str">
        <f t="shared" si="328"/>
        <v/>
      </c>
      <c r="W1934" s="199" t="str">
        <f t="shared" si="329"/>
        <v/>
      </c>
      <c r="X1934" s="199" t="str">
        <f t="shared" si="330"/>
        <v/>
      </c>
      <c r="Y1934" s="199" t="str">
        <f t="shared" si="331"/>
        <v/>
      </c>
    </row>
    <row r="1935" spans="1:25" ht="34.5" customHeight="1" x14ac:dyDescent="0.25">
      <c r="A1935" s="197" t="str">
        <f t="shared" si="333"/>
        <v/>
      </c>
      <c r="B1935" s="198"/>
      <c r="C1935" s="198"/>
      <c r="D1935" s="197" t="str">
        <f t="shared" si="332"/>
        <v/>
      </c>
      <c r="E1935" s="198"/>
      <c r="F1935" s="197"/>
      <c r="G1935" s="197" t="str">
        <f t="shared" si="327"/>
        <v/>
      </c>
      <c r="H1935" s="197"/>
      <c r="I1935" s="197"/>
      <c r="J1935" s="197"/>
      <c r="K1935" s="197"/>
      <c r="L1935" s="197"/>
      <c r="M1935" s="197"/>
      <c r="N1935" s="199"/>
      <c r="O1935" s="199"/>
      <c r="P1935" s="199"/>
      <c r="Q1935" s="199"/>
      <c r="R1935" s="197"/>
      <c r="S1935" s="197"/>
      <c r="T1935" s="197"/>
      <c r="U1935" s="197"/>
      <c r="V1935" s="199" t="str">
        <f t="shared" si="328"/>
        <v/>
      </c>
      <c r="W1935" s="199" t="str">
        <f t="shared" si="329"/>
        <v/>
      </c>
      <c r="X1935" s="199" t="str">
        <f t="shared" si="330"/>
        <v/>
      </c>
      <c r="Y1935" s="199" t="str">
        <f t="shared" si="331"/>
        <v/>
      </c>
    </row>
    <row r="1936" spans="1:25" ht="34.5" customHeight="1" x14ac:dyDescent="0.25">
      <c r="A1936" s="197" t="str">
        <f t="shared" si="333"/>
        <v/>
      </c>
      <c r="B1936" s="198"/>
      <c r="C1936" s="198"/>
      <c r="D1936" s="197" t="str">
        <f t="shared" si="332"/>
        <v/>
      </c>
      <c r="E1936" s="198"/>
      <c r="F1936" s="197"/>
      <c r="G1936" s="197" t="str">
        <f t="shared" si="327"/>
        <v/>
      </c>
      <c r="H1936" s="197"/>
      <c r="I1936" s="197"/>
      <c r="J1936" s="197"/>
      <c r="K1936" s="197"/>
      <c r="L1936" s="197"/>
      <c r="M1936" s="197"/>
      <c r="N1936" s="199"/>
      <c r="O1936" s="199"/>
      <c r="P1936" s="199"/>
      <c r="Q1936" s="199"/>
      <c r="R1936" s="197"/>
      <c r="S1936" s="197"/>
      <c r="T1936" s="197"/>
      <c r="U1936" s="197"/>
      <c r="V1936" s="199" t="str">
        <f t="shared" si="328"/>
        <v/>
      </c>
      <c r="W1936" s="199" t="str">
        <f t="shared" si="329"/>
        <v/>
      </c>
      <c r="X1936" s="199" t="str">
        <f t="shared" si="330"/>
        <v/>
      </c>
      <c r="Y1936" s="199" t="str">
        <f t="shared" si="331"/>
        <v/>
      </c>
    </row>
    <row r="1937" spans="1:25" ht="34.5" customHeight="1" x14ac:dyDescent="0.25">
      <c r="A1937" s="197" t="str">
        <f t="shared" si="333"/>
        <v/>
      </c>
      <c r="B1937" s="198"/>
      <c r="C1937" s="198"/>
      <c r="D1937" s="197" t="str">
        <f t="shared" si="332"/>
        <v/>
      </c>
      <c r="E1937" s="198"/>
      <c r="F1937" s="197"/>
      <c r="G1937" s="197" t="str">
        <f t="shared" si="327"/>
        <v/>
      </c>
      <c r="H1937" s="197"/>
      <c r="I1937" s="197"/>
      <c r="J1937" s="197"/>
      <c r="K1937" s="197"/>
      <c r="L1937" s="197"/>
      <c r="M1937" s="197"/>
      <c r="N1937" s="199"/>
      <c r="O1937" s="199"/>
      <c r="P1937" s="199"/>
      <c r="Q1937" s="199"/>
      <c r="R1937" s="197"/>
      <c r="S1937" s="197"/>
      <c r="T1937" s="197"/>
      <c r="U1937" s="197"/>
      <c r="V1937" s="199" t="str">
        <f t="shared" si="328"/>
        <v/>
      </c>
      <c r="W1937" s="199" t="str">
        <f t="shared" si="329"/>
        <v/>
      </c>
      <c r="X1937" s="199" t="str">
        <f t="shared" si="330"/>
        <v/>
      </c>
      <c r="Y1937" s="199" t="str">
        <f t="shared" si="331"/>
        <v/>
      </c>
    </row>
    <row r="1938" spans="1:25" ht="34.5" customHeight="1" x14ac:dyDescent="0.25">
      <c r="A1938" s="197" t="str">
        <f t="shared" si="333"/>
        <v/>
      </c>
      <c r="B1938" s="198"/>
      <c r="C1938" s="198"/>
      <c r="D1938" s="197" t="str">
        <f t="shared" si="332"/>
        <v/>
      </c>
      <c r="E1938" s="198"/>
      <c r="F1938" s="197"/>
      <c r="G1938" s="197" t="str">
        <f t="shared" si="327"/>
        <v/>
      </c>
      <c r="H1938" s="197"/>
      <c r="I1938" s="197"/>
      <c r="J1938" s="197"/>
      <c r="K1938" s="197"/>
      <c r="L1938" s="197"/>
      <c r="M1938" s="197"/>
      <c r="N1938" s="199"/>
      <c r="O1938" s="199"/>
      <c r="P1938" s="199"/>
      <c r="Q1938" s="199"/>
      <c r="R1938" s="197"/>
      <c r="S1938" s="197"/>
      <c r="T1938" s="197"/>
      <c r="U1938" s="197"/>
      <c r="V1938" s="199" t="str">
        <f t="shared" si="328"/>
        <v/>
      </c>
      <c r="W1938" s="199" t="str">
        <f t="shared" si="329"/>
        <v/>
      </c>
      <c r="X1938" s="199" t="str">
        <f t="shared" si="330"/>
        <v/>
      </c>
      <c r="Y1938" s="199" t="str">
        <f t="shared" si="331"/>
        <v/>
      </c>
    </row>
    <row r="1939" spans="1:25" ht="34.5" customHeight="1" x14ac:dyDescent="0.25">
      <c r="A1939" s="197" t="str">
        <f t="shared" si="333"/>
        <v/>
      </c>
      <c r="B1939" s="198"/>
      <c r="C1939" s="198"/>
      <c r="D1939" s="197" t="str">
        <f t="shared" si="332"/>
        <v/>
      </c>
      <c r="E1939" s="198"/>
      <c r="F1939" s="197"/>
      <c r="G1939" s="197" t="str">
        <f t="shared" si="327"/>
        <v/>
      </c>
      <c r="H1939" s="197"/>
      <c r="I1939" s="197"/>
      <c r="J1939" s="197"/>
      <c r="K1939" s="197"/>
      <c r="L1939" s="197"/>
      <c r="M1939" s="197"/>
      <c r="N1939" s="199"/>
      <c r="O1939" s="199"/>
      <c r="P1939" s="199"/>
      <c r="Q1939" s="199"/>
      <c r="R1939" s="197"/>
      <c r="S1939" s="197"/>
      <c r="T1939" s="197"/>
      <c r="U1939" s="197"/>
      <c r="V1939" s="199" t="str">
        <f t="shared" si="328"/>
        <v/>
      </c>
      <c r="W1939" s="199" t="str">
        <f t="shared" si="329"/>
        <v/>
      </c>
      <c r="X1939" s="199" t="str">
        <f t="shared" si="330"/>
        <v/>
      </c>
      <c r="Y1939" s="199" t="str">
        <f t="shared" si="331"/>
        <v/>
      </c>
    </row>
    <row r="1940" spans="1:25" ht="34.5" customHeight="1" x14ac:dyDescent="0.25">
      <c r="A1940" s="197" t="str">
        <f t="shared" si="333"/>
        <v/>
      </c>
      <c r="B1940" s="198"/>
      <c r="C1940" s="198"/>
      <c r="D1940" s="197" t="str">
        <f t="shared" si="332"/>
        <v/>
      </c>
      <c r="E1940" s="198"/>
      <c r="F1940" s="197"/>
      <c r="G1940" s="197" t="str">
        <f t="shared" si="327"/>
        <v/>
      </c>
      <c r="H1940" s="197"/>
      <c r="I1940" s="197"/>
      <c r="J1940" s="197"/>
      <c r="K1940" s="197"/>
      <c r="L1940" s="197"/>
      <c r="M1940" s="197"/>
      <c r="N1940" s="199"/>
      <c r="O1940" s="199"/>
      <c r="P1940" s="199"/>
      <c r="Q1940" s="199"/>
      <c r="R1940" s="197"/>
      <c r="S1940" s="197"/>
      <c r="T1940" s="197"/>
      <c r="U1940" s="197"/>
      <c r="V1940" s="199" t="str">
        <f t="shared" si="328"/>
        <v/>
      </c>
      <c r="W1940" s="199" t="str">
        <f t="shared" si="329"/>
        <v/>
      </c>
      <c r="X1940" s="199" t="str">
        <f t="shared" si="330"/>
        <v/>
      </c>
      <c r="Y1940" s="199" t="str">
        <f t="shared" si="331"/>
        <v/>
      </c>
    </row>
    <row r="1941" spans="1:25" ht="34.5" customHeight="1" x14ac:dyDescent="0.25">
      <c r="A1941" s="197" t="str">
        <f t="shared" si="333"/>
        <v/>
      </c>
      <c r="B1941" s="198"/>
      <c r="C1941" s="198"/>
      <c r="D1941" s="197" t="str">
        <f t="shared" si="332"/>
        <v/>
      </c>
      <c r="E1941" s="198"/>
      <c r="F1941" s="197"/>
      <c r="G1941" s="197" t="str">
        <f t="shared" si="327"/>
        <v/>
      </c>
      <c r="H1941" s="197"/>
      <c r="I1941" s="197"/>
      <c r="J1941" s="197"/>
      <c r="K1941" s="197"/>
      <c r="L1941" s="197"/>
      <c r="M1941" s="197"/>
      <c r="N1941" s="199"/>
      <c r="O1941" s="199"/>
      <c r="P1941" s="199"/>
      <c r="Q1941" s="199"/>
      <c r="R1941" s="197"/>
      <c r="S1941" s="197"/>
      <c r="T1941" s="197"/>
      <c r="U1941" s="197"/>
      <c r="V1941" s="199" t="str">
        <f t="shared" si="328"/>
        <v/>
      </c>
      <c r="W1941" s="199" t="str">
        <f t="shared" si="329"/>
        <v/>
      </c>
      <c r="X1941" s="199" t="str">
        <f t="shared" si="330"/>
        <v/>
      </c>
      <c r="Y1941" s="199" t="str">
        <f t="shared" si="331"/>
        <v/>
      </c>
    </row>
    <row r="1942" spans="1:25" ht="34.5" customHeight="1" x14ac:dyDescent="0.25">
      <c r="A1942" s="197" t="str">
        <f t="shared" si="333"/>
        <v/>
      </c>
      <c r="B1942" s="198"/>
      <c r="C1942" s="198"/>
      <c r="D1942" s="197" t="str">
        <f t="shared" si="332"/>
        <v/>
      </c>
      <c r="E1942" s="198"/>
      <c r="F1942" s="197"/>
      <c r="G1942" s="197" t="str">
        <f t="shared" si="327"/>
        <v/>
      </c>
      <c r="H1942" s="197"/>
      <c r="I1942" s="197"/>
      <c r="J1942" s="197"/>
      <c r="K1942" s="197"/>
      <c r="L1942" s="197"/>
      <c r="M1942" s="197"/>
      <c r="N1942" s="199"/>
      <c r="O1942" s="199"/>
      <c r="P1942" s="199"/>
      <c r="Q1942" s="199"/>
      <c r="R1942" s="197"/>
      <c r="S1942" s="197"/>
      <c r="T1942" s="197"/>
      <c r="U1942" s="197"/>
      <c r="V1942" s="199" t="str">
        <f t="shared" si="328"/>
        <v/>
      </c>
      <c r="W1942" s="199" t="str">
        <f t="shared" si="329"/>
        <v/>
      </c>
      <c r="X1942" s="199" t="str">
        <f t="shared" si="330"/>
        <v/>
      </c>
      <c r="Y1942" s="199" t="str">
        <f t="shared" si="331"/>
        <v/>
      </c>
    </row>
    <row r="1943" spans="1:25" ht="34.5" customHeight="1" x14ac:dyDescent="0.25">
      <c r="A1943" s="197" t="str">
        <f t="shared" si="333"/>
        <v/>
      </c>
      <c r="B1943" s="198"/>
      <c r="C1943" s="198"/>
      <c r="D1943" s="197" t="str">
        <f t="shared" si="332"/>
        <v/>
      </c>
      <c r="E1943" s="198"/>
      <c r="F1943" s="197"/>
      <c r="G1943" s="197" t="str">
        <f t="shared" ref="G1943:G2006" si="334">IF(E1943="","",IF(E1943=B1941,"Ja","Nein"))</f>
        <v/>
      </c>
      <c r="H1943" s="197"/>
      <c r="I1943" s="197"/>
      <c r="J1943" s="197"/>
      <c r="K1943" s="197"/>
      <c r="L1943" s="197"/>
      <c r="M1943" s="197"/>
      <c r="N1943" s="199"/>
      <c r="O1943" s="199"/>
      <c r="P1943" s="199"/>
      <c r="Q1943" s="199"/>
      <c r="R1943" s="197"/>
      <c r="S1943" s="197"/>
      <c r="T1943" s="197"/>
      <c r="U1943" s="197"/>
      <c r="V1943" s="199" t="str">
        <f t="shared" si="328"/>
        <v/>
      </c>
      <c r="W1943" s="199" t="str">
        <f t="shared" si="329"/>
        <v/>
      </c>
      <c r="X1943" s="199" t="str">
        <f t="shared" si="330"/>
        <v/>
      </c>
      <c r="Y1943" s="199" t="str">
        <f t="shared" si="331"/>
        <v/>
      </c>
    </row>
    <row r="1944" spans="1:25" ht="34.5" customHeight="1" x14ac:dyDescent="0.25">
      <c r="A1944" s="197" t="str">
        <f t="shared" si="333"/>
        <v/>
      </c>
      <c r="B1944" s="198"/>
      <c r="C1944" s="198"/>
      <c r="D1944" s="197" t="str">
        <f t="shared" si="332"/>
        <v/>
      </c>
      <c r="E1944" s="198"/>
      <c r="F1944" s="197"/>
      <c r="G1944" s="197" t="str">
        <f t="shared" si="334"/>
        <v/>
      </c>
      <c r="H1944" s="197"/>
      <c r="I1944" s="197"/>
      <c r="J1944" s="197"/>
      <c r="K1944" s="197"/>
      <c r="L1944" s="197"/>
      <c r="M1944" s="197"/>
      <c r="N1944" s="199"/>
      <c r="O1944" s="199"/>
      <c r="P1944" s="199"/>
      <c r="Q1944" s="199"/>
      <c r="R1944" s="197"/>
      <c r="S1944" s="197"/>
      <c r="T1944" s="197"/>
      <c r="U1944" s="197"/>
      <c r="V1944" s="199" t="str">
        <f t="shared" si="328"/>
        <v/>
      </c>
      <c r="W1944" s="199" t="str">
        <f t="shared" si="329"/>
        <v/>
      </c>
      <c r="X1944" s="199" t="str">
        <f t="shared" si="330"/>
        <v/>
      </c>
      <c r="Y1944" s="199" t="str">
        <f t="shared" si="331"/>
        <v/>
      </c>
    </row>
    <row r="1945" spans="1:25" ht="34.5" customHeight="1" x14ac:dyDescent="0.25">
      <c r="A1945" s="197" t="str">
        <f t="shared" si="333"/>
        <v/>
      </c>
      <c r="B1945" s="198"/>
      <c r="C1945" s="198"/>
      <c r="D1945" s="197" t="str">
        <f t="shared" si="332"/>
        <v/>
      </c>
      <c r="E1945" s="198"/>
      <c r="F1945" s="197"/>
      <c r="G1945" s="197" t="str">
        <f t="shared" si="334"/>
        <v/>
      </c>
      <c r="H1945" s="197"/>
      <c r="I1945" s="197"/>
      <c r="J1945" s="197"/>
      <c r="K1945" s="197"/>
      <c r="L1945" s="197"/>
      <c r="M1945" s="197"/>
      <c r="N1945" s="199"/>
      <c r="O1945" s="199"/>
      <c r="P1945" s="199"/>
      <c r="Q1945" s="199"/>
      <c r="R1945" s="197"/>
      <c r="S1945" s="197"/>
      <c r="T1945" s="197"/>
      <c r="U1945" s="197"/>
      <c r="V1945" s="199" t="str">
        <f t="shared" si="328"/>
        <v/>
      </c>
      <c r="W1945" s="199" t="str">
        <f t="shared" si="329"/>
        <v/>
      </c>
      <c r="X1945" s="199" t="str">
        <f t="shared" si="330"/>
        <v/>
      </c>
      <c r="Y1945" s="199" t="str">
        <f t="shared" si="331"/>
        <v/>
      </c>
    </row>
    <row r="1946" spans="1:25" ht="34.5" customHeight="1" x14ac:dyDescent="0.25">
      <c r="A1946" s="197" t="str">
        <f t="shared" si="333"/>
        <v/>
      </c>
      <c r="B1946" s="198"/>
      <c r="C1946" s="198"/>
      <c r="D1946" s="197" t="str">
        <f t="shared" si="332"/>
        <v/>
      </c>
      <c r="E1946" s="198"/>
      <c r="F1946" s="197"/>
      <c r="G1946" s="197" t="str">
        <f t="shared" si="334"/>
        <v/>
      </c>
      <c r="H1946" s="197"/>
      <c r="I1946" s="197"/>
      <c r="J1946" s="197"/>
      <c r="K1946" s="197"/>
      <c r="L1946" s="197"/>
      <c r="M1946" s="197"/>
      <c r="N1946" s="199"/>
      <c r="O1946" s="199"/>
      <c r="P1946" s="199"/>
      <c r="Q1946" s="199"/>
      <c r="R1946" s="197"/>
      <c r="S1946" s="197"/>
      <c r="T1946" s="197"/>
      <c r="U1946" s="197"/>
      <c r="V1946" s="199" t="str">
        <f t="shared" si="328"/>
        <v/>
      </c>
      <c r="W1946" s="199" t="str">
        <f t="shared" si="329"/>
        <v/>
      </c>
      <c r="X1946" s="199" t="str">
        <f t="shared" si="330"/>
        <v/>
      </c>
      <c r="Y1946" s="199" t="str">
        <f t="shared" si="331"/>
        <v/>
      </c>
    </row>
    <row r="1947" spans="1:25" ht="34.5" customHeight="1" x14ac:dyDescent="0.25">
      <c r="A1947" s="197" t="str">
        <f t="shared" si="333"/>
        <v/>
      </c>
      <c r="B1947" s="198"/>
      <c r="C1947" s="198"/>
      <c r="D1947" s="197" t="str">
        <f t="shared" si="332"/>
        <v/>
      </c>
      <c r="E1947" s="198"/>
      <c r="F1947" s="197"/>
      <c r="G1947" s="197" t="str">
        <f t="shared" si="334"/>
        <v/>
      </c>
      <c r="H1947" s="197"/>
      <c r="I1947" s="197"/>
      <c r="J1947" s="197"/>
      <c r="K1947" s="197"/>
      <c r="L1947" s="197"/>
      <c r="M1947" s="197"/>
      <c r="N1947" s="199"/>
      <c r="O1947" s="199"/>
      <c r="P1947" s="199"/>
      <c r="Q1947" s="199"/>
      <c r="R1947" s="197"/>
      <c r="S1947" s="197"/>
      <c r="T1947" s="197"/>
      <c r="U1947" s="197"/>
      <c r="V1947" s="199" t="str">
        <f t="shared" si="328"/>
        <v/>
      </c>
      <c r="W1947" s="199" t="str">
        <f t="shared" si="329"/>
        <v/>
      </c>
      <c r="X1947" s="199" t="str">
        <f t="shared" si="330"/>
        <v/>
      </c>
      <c r="Y1947" s="199" t="str">
        <f t="shared" si="331"/>
        <v/>
      </c>
    </row>
    <row r="1948" spans="1:25" ht="34.5" customHeight="1" x14ac:dyDescent="0.25">
      <c r="A1948" s="197" t="str">
        <f t="shared" si="333"/>
        <v/>
      </c>
      <c r="B1948" s="198"/>
      <c r="C1948" s="198"/>
      <c r="D1948" s="197" t="str">
        <f t="shared" si="332"/>
        <v/>
      </c>
      <c r="E1948" s="198"/>
      <c r="F1948" s="197"/>
      <c r="G1948" s="197" t="str">
        <f t="shared" si="334"/>
        <v/>
      </c>
      <c r="H1948" s="197"/>
      <c r="I1948" s="197"/>
      <c r="J1948" s="197"/>
      <c r="K1948" s="197"/>
      <c r="L1948" s="197"/>
      <c r="M1948" s="197"/>
      <c r="N1948" s="199"/>
      <c r="O1948" s="199"/>
      <c r="P1948" s="199"/>
      <c r="Q1948" s="199"/>
      <c r="R1948" s="197"/>
      <c r="S1948" s="197"/>
      <c r="T1948" s="197"/>
      <c r="U1948" s="197"/>
      <c r="V1948" s="199" t="str">
        <f t="shared" si="328"/>
        <v/>
      </c>
      <c r="W1948" s="199" t="str">
        <f t="shared" si="329"/>
        <v/>
      </c>
      <c r="X1948" s="199" t="str">
        <f t="shared" si="330"/>
        <v/>
      </c>
      <c r="Y1948" s="199" t="str">
        <f t="shared" si="331"/>
        <v/>
      </c>
    </row>
    <row r="1949" spans="1:25" ht="34.5" customHeight="1" x14ac:dyDescent="0.25">
      <c r="A1949" s="197" t="str">
        <f t="shared" si="333"/>
        <v/>
      </c>
      <c r="B1949" s="198"/>
      <c r="C1949" s="198"/>
      <c r="D1949" s="197" t="str">
        <f t="shared" si="332"/>
        <v/>
      </c>
      <c r="E1949" s="198"/>
      <c r="F1949" s="197"/>
      <c r="G1949" s="197" t="str">
        <f t="shared" si="334"/>
        <v/>
      </c>
      <c r="H1949" s="197"/>
      <c r="I1949" s="197"/>
      <c r="J1949" s="197"/>
      <c r="K1949" s="197"/>
      <c r="L1949" s="197"/>
      <c r="M1949" s="197"/>
      <c r="N1949" s="199"/>
      <c r="O1949" s="199"/>
      <c r="P1949" s="199"/>
      <c r="Q1949" s="199"/>
      <c r="R1949" s="197"/>
      <c r="S1949" s="197"/>
      <c r="T1949" s="197"/>
      <c r="U1949" s="197"/>
      <c r="V1949" s="199" t="str">
        <f t="shared" si="328"/>
        <v/>
      </c>
      <c r="W1949" s="199" t="str">
        <f t="shared" si="329"/>
        <v/>
      </c>
      <c r="X1949" s="199" t="str">
        <f t="shared" si="330"/>
        <v/>
      </c>
      <c r="Y1949" s="199" t="str">
        <f t="shared" si="331"/>
        <v/>
      </c>
    </row>
    <row r="1950" spans="1:25" ht="34.5" customHeight="1" x14ac:dyDescent="0.25">
      <c r="A1950" s="197" t="str">
        <f t="shared" si="333"/>
        <v/>
      </c>
      <c r="B1950" s="198"/>
      <c r="C1950" s="198"/>
      <c r="D1950" s="197" t="str">
        <f t="shared" si="332"/>
        <v/>
      </c>
      <c r="E1950" s="198"/>
      <c r="F1950" s="197"/>
      <c r="G1950" s="197" t="str">
        <f t="shared" si="334"/>
        <v/>
      </c>
      <c r="H1950" s="197"/>
      <c r="I1950" s="197"/>
      <c r="J1950" s="197"/>
      <c r="K1950" s="197"/>
      <c r="L1950" s="197"/>
      <c r="M1950" s="197"/>
      <c r="N1950" s="199"/>
      <c r="O1950" s="199"/>
      <c r="P1950" s="199"/>
      <c r="Q1950" s="199"/>
      <c r="R1950" s="197"/>
      <c r="S1950" s="197"/>
      <c r="T1950" s="197"/>
      <c r="U1950" s="197"/>
      <c r="V1950" s="199" t="str">
        <f t="shared" si="328"/>
        <v/>
      </c>
      <c r="W1950" s="199" t="str">
        <f t="shared" si="329"/>
        <v/>
      </c>
      <c r="X1950" s="199" t="str">
        <f t="shared" si="330"/>
        <v/>
      </c>
      <c r="Y1950" s="199" t="str">
        <f t="shared" si="331"/>
        <v/>
      </c>
    </row>
    <row r="1951" spans="1:25" ht="34.5" customHeight="1" x14ac:dyDescent="0.25">
      <c r="A1951" s="197" t="str">
        <f t="shared" si="333"/>
        <v/>
      </c>
      <c r="B1951" s="198"/>
      <c r="C1951" s="198"/>
      <c r="D1951" s="197" t="str">
        <f t="shared" si="332"/>
        <v/>
      </c>
      <c r="E1951" s="198"/>
      <c r="F1951" s="197"/>
      <c r="G1951" s="197" t="str">
        <f t="shared" si="334"/>
        <v/>
      </c>
      <c r="H1951" s="197"/>
      <c r="I1951" s="197"/>
      <c r="J1951" s="197"/>
      <c r="K1951" s="197"/>
      <c r="L1951" s="197"/>
      <c r="M1951" s="197"/>
      <c r="N1951" s="199"/>
      <c r="O1951" s="199"/>
      <c r="P1951" s="199"/>
      <c r="Q1951" s="199"/>
      <c r="R1951" s="197"/>
      <c r="S1951" s="197"/>
      <c r="T1951" s="197"/>
      <c r="U1951" s="197"/>
      <c r="V1951" s="199" t="str">
        <f t="shared" si="328"/>
        <v/>
      </c>
      <c r="W1951" s="199" t="str">
        <f t="shared" si="329"/>
        <v/>
      </c>
      <c r="X1951" s="199" t="str">
        <f t="shared" si="330"/>
        <v/>
      </c>
      <c r="Y1951" s="199" t="str">
        <f t="shared" si="331"/>
        <v/>
      </c>
    </row>
    <row r="1952" spans="1:25" ht="34.5" customHeight="1" x14ac:dyDescent="0.25">
      <c r="A1952" s="197" t="str">
        <f t="shared" si="333"/>
        <v/>
      </c>
      <c r="B1952" s="198"/>
      <c r="C1952" s="198"/>
      <c r="D1952" s="197" t="str">
        <f t="shared" si="332"/>
        <v/>
      </c>
      <c r="E1952" s="198"/>
      <c r="F1952" s="197"/>
      <c r="G1952" s="197" t="str">
        <f t="shared" si="334"/>
        <v/>
      </c>
      <c r="H1952" s="197"/>
      <c r="I1952" s="197"/>
      <c r="J1952" s="197"/>
      <c r="K1952" s="197"/>
      <c r="L1952" s="197"/>
      <c r="M1952" s="197"/>
      <c r="N1952" s="199"/>
      <c r="O1952" s="199"/>
      <c r="P1952" s="199"/>
      <c r="Q1952" s="199"/>
      <c r="R1952" s="197"/>
      <c r="S1952" s="197"/>
      <c r="T1952" s="197"/>
      <c r="U1952" s="197"/>
      <c r="V1952" s="199" t="str">
        <f t="shared" si="328"/>
        <v/>
      </c>
      <c r="W1952" s="199" t="str">
        <f t="shared" si="329"/>
        <v/>
      </c>
      <c r="X1952" s="199" t="str">
        <f t="shared" si="330"/>
        <v/>
      </c>
      <c r="Y1952" s="199" t="str">
        <f t="shared" si="331"/>
        <v/>
      </c>
    </row>
    <row r="1953" spans="1:25" ht="34.5" customHeight="1" x14ac:dyDescent="0.25">
      <c r="A1953" s="197" t="str">
        <f t="shared" si="333"/>
        <v/>
      </c>
      <c r="B1953" s="198"/>
      <c r="C1953" s="198"/>
      <c r="D1953" s="197" t="str">
        <f t="shared" si="332"/>
        <v/>
      </c>
      <c r="E1953" s="198"/>
      <c r="F1953" s="197"/>
      <c r="G1953" s="197" t="str">
        <f t="shared" si="334"/>
        <v/>
      </c>
      <c r="H1953" s="197"/>
      <c r="I1953" s="197"/>
      <c r="J1953" s="197"/>
      <c r="K1953" s="197"/>
      <c r="L1953" s="197"/>
      <c r="M1953" s="197"/>
      <c r="N1953" s="199"/>
      <c r="O1953" s="199"/>
      <c r="P1953" s="199"/>
      <c r="Q1953" s="199"/>
      <c r="R1953" s="197"/>
      <c r="S1953" s="197"/>
      <c r="T1953" s="197"/>
      <c r="U1953" s="197"/>
      <c r="V1953" s="199" t="str">
        <f t="shared" si="328"/>
        <v/>
      </c>
      <c r="W1953" s="199" t="str">
        <f t="shared" si="329"/>
        <v/>
      </c>
      <c r="X1953" s="199" t="str">
        <f t="shared" si="330"/>
        <v/>
      </c>
      <c r="Y1953" s="199" t="str">
        <f t="shared" si="331"/>
        <v/>
      </c>
    </row>
    <row r="1954" spans="1:25" ht="34.5" customHeight="1" x14ac:dyDescent="0.25">
      <c r="A1954" s="197" t="str">
        <f t="shared" si="333"/>
        <v/>
      </c>
      <c r="B1954" s="198"/>
      <c r="C1954" s="198"/>
      <c r="D1954" s="197" t="str">
        <f t="shared" si="332"/>
        <v/>
      </c>
      <c r="E1954" s="198"/>
      <c r="F1954" s="197"/>
      <c r="G1954" s="197" t="str">
        <f t="shared" si="334"/>
        <v/>
      </c>
      <c r="H1954" s="197"/>
      <c r="I1954" s="197"/>
      <c r="J1954" s="197"/>
      <c r="K1954" s="197"/>
      <c r="L1954" s="197"/>
      <c r="M1954" s="197"/>
      <c r="N1954" s="199"/>
      <c r="O1954" s="199"/>
      <c r="P1954" s="199"/>
      <c r="Q1954" s="199"/>
      <c r="R1954" s="197"/>
      <c r="S1954" s="197"/>
      <c r="T1954" s="197"/>
      <c r="U1954" s="197"/>
      <c r="V1954" s="199" t="str">
        <f t="shared" ref="V1954:V2017" si="335">IF(N1954="","",IF(O1954="","",O1954-N1954))</f>
        <v/>
      </c>
      <c r="W1954" s="199" t="str">
        <f t="shared" ref="W1954:W2017" si="336">IF(O1954="","",IF(P1954="","",P1954-O1954))</f>
        <v/>
      </c>
      <c r="X1954" s="199" t="str">
        <f t="shared" si="330"/>
        <v/>
      </c>
      <c r="Y1954" s="199" t="str">
        <f t="shared" si="331"/>
        <v/>
      </c>
    </row>
    <row r="1955" spans="1:25" ht="34.5" customHeight="1" x14ac:dyDescent="0.25">
      <c r="A1955" s="197" t="str">
        <f t="shared" si="333"/>
        <v/>
      </c>
      <c r="B1955" s="198"/>
      <c r="C1955" s="198"/>
      <c r="D1955" s="197" t="str">
        <f t="shared" si="332"/>
        <v/>
      </c>
      <c r="E1955" s="198"/>
      <c r="F1955" s="197"/>
      <c r="G1955" s="197" t="str">
        <f t="shared" si="334"/>
        <v/>
      </c>
      <c r="H1955" s="197"/>
      <c r="I1955" s="197"/>
      <c r="J1955" s="197"/>
      <c r="K1955" s="197"/>
      <c r="L1955" s="197"/>
      <c r="M1955" s="197"/>
      <c r="N1955" s="199"/>
      <c r="O1955" s="199"/>
      <c r="P1955" s="199"/>
      <c r="Q1955" s="199"/>
      <c r="R1955" s="197"/>
      <c r="S1955" s="197"/>
      <c r="T1955" s="197"/>
      <c r="U1955" s="197"/>
      <c r="V1955" s="199" t="str">
        <f t="shared" si="335"/>
        <v/>
      </c>
      <c r="W1955" s="199" t="str">
        <f t="shared" si="336"/>
        <v/>
      </c>
      <c r="X1955" s="199" t="str">
        <f t="shared" ref="X1955:X2018" si="337">IF(P1955="","",IF(N1955="","",P1955-N1955))</f>
        <v/>
      </c>
      <c r="Y1955" s="199" t="str">
        <f t="shared" ref="Y1955:Y2018" si="338">IF(N1955="","",IF(Q1955="","",Q1955-N1955))</f>
        <v/>
      </c>
    </row>
    <row r="1956" spans="1:25" ht="34.5" customHeight="1" x14ac:dyDescent="0.25">
      <c r="A1956" s="197" t="str">
        <f t="shared" si="333"/>
        <v/>
      </c>
      <c r="B1956" s="198"/>
      <c r="C1956" s="198"/>
      <c r="D1956" s="197" t="str">
        <f t="shared" si="332"/>
        <v/>
      </c>
      <c r="E1956" s="198"/>
      <c r="F1956" s="197"/>
      <c r="G1956" s="197" t="str">
        <f t="shared" si="334"/>
        <v/>
      </c>
      <c r="H1956" s="197"/>
      <c r="I1956" s="197"/>
      <c r="J1956" s="197"/>
      <c r="K1956" s="197"/>
      <c r="L1956" s="197"/>
      <c r="M1956" s="197"/>
      <c r="N1956" s="199"/>
      <c r="O1956" s="199"/>
      <c r="P1956" s="199"/>
      <c r="Q1956" s="199"/>
      <c r="R1956" s="197"/>
      <c r="S1956" s="197"/>
      <c r="T1956" s="197"/>
      <c r="U1956" s="197"/>
      <c r="V1956" s="199" t="str">
        <f t="shared" si="335"/>
        <v/>
      </c>
      <c r="W1956" s="199" t="str">
        <f t="shared" si="336"/>
        <v/>
      </c>
      <c r="X1956" s="199" t="str">
        <f t="shared" si="337"/>
        <v/>
      </c>
      <c r="Y1956" s="199" t="str">
        <f t="shared" si="338"/>
        <v/>
      </c>
    </row>
    <row r="1957" spans="1:25" ht="34.5" customHeight="1" x14ac:dyDescent="0.25">
      <c r="A1957" s="197" t="str">
        <f t="shared" si="333"/>
        <v/>
      </c>
      <c r="B1957" s="198"/>
      <c r="C1957" s="198"/>
      <c r="D1957" s="197" t="str">
        <f t="shared" si="332"/>
        <v/>
      </c>
      <c r="E1957" s="198"/>
      <c r="F1957" s="197"/>
      <c r="G1957" s="197" t="str">
        <f t="shared" si="334"/>
        <v/>
      </c>
      <c r="H1957" s="197"/>
      <c r="I1957" s="197"/>
      <c r="J1957" s="197"/>
      <c r="K1957" s="197"/>
      <c r="L1957" s="197"/>
      <c r="M1957" s="197"/>
      <c r="N1957" s="199"/>
      <c r="O1957" s="199"/>
      <c r="P1957" s="199"/>
      <c r="Q1957" s="199"/>
      <c r="R1957" s="197"/>
      <c r="S1957" s="197"/>
      <c r="T1957" s="197"/>
      <c r="U1957" s="197"/>
      <c r="V1957" s="199" t="str">
        <f t="shared" si="335"/>
        <v/>
      </c>
      <c r="W1957" s="199" t="str">
        <f t="shared" si="336"/>
        <v/>
      </c>
      <c r="X1957" s="199" t="str">
        <f t="shared" si="337"/>
        <v/>
      </c>
      <c r="Y1957" s="199" t="str">
        <f t="shared" si="338"/>
        <v/>
      </c>
    </row>
    <row r="1958" spans="1:25" ht="34.5" customHeight="1" x14ac:dyDescent="0.25">
      <c r="A1958" s="197" t="str">
        <f t="shared" si="333"/>
        <v/>
      </c>
      <c r="B1958" s="198"/>
      <c r="C1958" s="198"/>
      <c r="D1958" s="197" t="str">
        <f t="shared" si="332"/>
        <v/>
      </c>
      <c r="E1958" s="198"/>
      <c r="F1958" s="197"/>
      <c r="G1958" s="197" t="str">
        <f t="shared" si="334"/>
        <v/>
      </c>
      <c r="H1958" s="197"/>
      <c r="I1958" s="197"/>
      <c r="J1958" s="197"/>
      <c r="K1958" s="197"/>
      <c r="L1958" s="197"/>
      <c r="M1958" s="197"/>
      <c r="N1958" s="199"/>
      <c r="O1958" s="199"/>
      <c r="P1958" s="199"/>
      <c r="Q1958" s="199"/>
      <c r="R1958" s="197"/>
      <c r="S1958" s="197"/>
      <c r="T1958" s="197"/>
      <c r="U1958" s="197"/>
      <c r="V1958" s="199" t="str">
        <f t="shared" si="335"/>
        <v/>
      </c>
      <c r="W1958" s="199" t="str">
        <f t="shared" si="336"/>
        <v/>
      </c>
      <c r="X1958" s="199" t="str">
        <f t="shared" si="337"/>
        <v/>
      </c>
      <c r="Y1958" s="199" t="str">
        <f t="shared" si="338"/>
        <v/>
      </c>
    </row>
    <row r="1959" spans="1:25" ht="34.5" customHeight="1" x14ac:dyDescent="0.25">
      <c r="A1959" s="197" t="str">
        <f t="shared" si="333"/>
        <v/>
      </c>
      <c r="B1959" s="198"/>
      <c r="C1959" s="198"/>
      <c r="D1959" s="197" t="str">
        <f t="shared" si="332"/>
        <v/>
      </c>
      <c r="E1959" s="198"/>
      <c r="F1959" s="197"/>
      <c r="G1959" s="197" t="str">
        <f t="shared" si="334"/>
        <v/>
      </c>
      <c r="H1959" s="197"/>
      <c r="I1959" s="197"/>
      <c r="J1959" s="197"/>
      <c r="K1959" s="197"/>
      <c r="L1959" s="197"/>
      <c r="M1959" s="197"/>
      <c r="N1959" s="199"/>
      <c r="O1959" s="199"/>
      <c r="P1959" s="199"/>
      <c r="Q1959" s="199"/>
      <c r="R1959" s="197"/>
      <c r="S1959" s="197"/>
      <c r="T1959" s="197"/>
      <c r="U1959" s="197"/>
      <c r="V1959" s="199" t="str">
        <f t="shared" si="335"/>
        <v/>
      </c>
      <c r="W1959" s="199" t="str">
        <f t="shared" si="336"/>
        <v/>
      </c>
      <c r="X1959" s="199" t="str">
        <f t="shared" si="337"/>
        <v/>
      </c>
      <c r="Y1959" s="199" t="str">
        <f t="shared" si="338"/>
        <v/>
      </c>
    </row>
    <row r="1960" spans="1:25" ht="34.5" customHeight="1" x14ac:dyDescent="0.25">
      <c r="A1960" s="197" t="str">
        <f t="shared" si="333"/>
        <v/>
      </c>
      <c r="B1960" s="198"/>
      <c r="C1960" s="198"/>
      <c r="D1960" s="197" t="str">
        <f t="shared" si="332"/>
        <v/>
      </c>
      <c r="E1960" s="198"/>
      <c r="F1960" s="197"/>
      <c r="G1960" s="197" t="str">
        <f t="shared" si="334"/>
        <v/>
      </c>
      <c r="H1960" s="197"/>
      <c r="I1960" s="197"/>
      <c r="J1960" s="197"/>
      <c r="K1960" s="197"/>
      <c r="L1960" s="197"/>
      <c r="M1960" s="197"/>
      <c r="N1960" s="199"/>
      <c r="O1960" s="199"/>
      <c r="P1960" s="199"/>
      <c r="Q1960" s="199"/>
      <c r="R1960" s="197"/>
      <c r="S1960" s="197"/>
      <c r="T1960" s="197"/>
      <c r="U1960" s="197"/>
      <c r="V1960" s="199" t="str">
        <f t="shared" si="335"/>
        <v/>
      </c>
      <c r="W1960" s="199" t="str">
        <f t="shared" si="336"/>
        <v/>
      </c>
      <c r="X1960" s="199" t="str">
        <f t="shared" si="337"/>
        <v/>
      </c>
      <c r="Y1960" s="199" t="str">
        <f t="shared" si="338"/>
        <v/>
      </c>
    </row>
    <row r="1961" spans="1:25" ht="34.5" customHeight="1" x14ac:dyDescent="0.25">
      <c r="A1961" s="197" t="str">
        <f t="shared" si="333"/>
        <v/>
      </c>
      <c r="B1961" s="198"/>
      <c r="C1961" s="198"/>
      <c r="D1961" s="197" t="str">
        <f t="shared" si="332"/>
        <v/>
      </c>
      <c r="E1961" s="198"/>
      <c r="F1961" s="197"/>
      <c r="G1961" s="197" t="str">
        <f t="shared" si="334"/>
        <v/>
      </c>
      <c r="H1961" s="197"/>
      <c r="I1961" s="197"/>
      <c r="J1961" s="197"/>
      <c r="K1961" s="197"/>
      <c r="L1961" s="197"/>
      <c r="M1961" s="197"/>
      <c r="N1961" s="199"/>
      <c r="O1961" s="199"/>
      <c r="P1961" s="199"/>
      <c r="Q1961" s="199"/>
      <c r="R1961" s="197"/>
      <c r="S1961" s="197"/>
      <c r="T1961" s="197"/>
      <c r="U1961" s="197"/>
      <c r="V1961" s="199" t="str">
        <f t="shared" si="335"/>
        <v/>
      </c>
      <c r="W1961" s="199" t="str">
        <f t="shared" si="336"/>
        <v/>
      </c>
      <c r="X1961" s="199" t="str">
        <f t="shared" si="337"/>
        <v/>
      </c>
      <c r="Y1961" s="199" t="str">
        <f t="shared" si="338"/>
        <v/>
      </c>
    </row>
    <row r="1962" spans="1:25" ht="34.5" customHeight="1" x14ac:dyDescent="0.25">
      <c r="A1962" s="197" t="str">
        <f t="shared" si="333"/>
        <v/>
      </c>
      <c r="B1962" s="198"/>
      <c r="C1962" s="198"/>
      <c r="D1962" s="197" t="str">
        <f t="shared" si="332"/>
        <v/>
      </c>
      <c r="E1962" s="198"/>
      <c r="F1962" s="197"/>
      <c r="G1962" s="197" t="str">
        <f t="shared" si="334"/>
        <v/>
      </c>
      <c r="H1962" s="197"/>
      <c r="I1962" s="197"/>
      <c r="J1962" s="197"/>
      <c r="K1962" s="197"/>
      <c r="L1962" s="197"/>
      <c r="M1962" s="197"/>
      <c r="N1962" s="199"/>
      <c r="O1962" s="199"/>
      <c r="P1962" s="199"/>
      <c r="Q1962" s="199"/>
      <c r="R1962" s="197"/>
      <c r="S1962" s="197"/>
      <c r="T1962" s="197"/>
      <c r="U1962" s="197"/>
      <c r="V1962" s="199" t="str">
        <f t="shared" si="335"/>
        <v/>
      </c>
      <c r="W1962" s="199" t="str">
        <f t="shared" si="336"/>
        <v/>
      </c>
      <c r="X1962" s="199" t="str">
        <f t="shared" si="337"/>
        <v/>
      </c>
      <c r="Y1962" s="199" t="str">
        <f t="shared" si="338"/>
        <v/>
      </c>
    </row>
    <row r="1963" spans="1:25" ht="34.5" customHeight="1" x14ac:dyDescent="0.25">
      <c r="A1963" s="197" t="str">
        <f t="shared" si="333"/>
        <v/>
      </c>
      <c r="B1963" s="198"/>
      <c r="C1963" s="198"/>
      <c r="D1963" s="197" t="str">
        <f t="shared" si="332"/>
        <v/>
      </c>
      <c r="E1963" s="198"/>
      <c r="F1963" s="197"/>
      <c r="G1963" s="197" t="str">
        <f t="shared" si="334"/>
        <v/>
      </c>
      <c r="H1963" s="197"/>
      <c r="I1963" s="197"/>
      <c r="J1963" s="197"/>
      <c r="K1963" s="197"/>
      <c r="L1963" s="197"/>
      <c r="M1963" s="197"/>
      <c r="N1963" s="199"/>
      <c r="O1963" s="199"/>
      <c r="P1963" s="199"/>
      <c r="Q1963" s="199"/>
      <c r="R1963" s="197"/>
      <c r="S1963" s="197"/>
      <c r="T1963" s="197"/>
      <c r="U1963" s="197"/>
      <c r="V1963" s="199" t="str">
        <f t="shared" si="335"/>
        <v/>
      </c>
      <c r="W1963" s="199" t="str">
        <f t="shared" si="336"/>
        <v/>
      </c>
      <c r="X1963" s="199" t="str">
        <f t="shared" si="337"/>
        <v/>
      </c>
      <c r="Y1963" s="199" t="str">
        <f t="shared" si="338"/>
        <v/>
      </c>
    </row>
    <row r="1964" spans="1:25" ht="34.5" customHeight="1" x14ac:dyDescent="0.25">
      <c r="A1964" s="197" t="str">
        <f t="shared" si="333"/>
        <v/>
      </c>
      <c r="B1964" s="198"/>
      <c r="C1964" s="198"/>
      <c r="D1964" s="197" t="str">
        <f t="shared" si="332"/>
        <v/>
      </c>
      <c r="E1964" s="198"/>
      <c r="F1964" s="197"/>
      <c r="G1964" s="197" t="str">
        <f t="shared" si="334"/>
        <v/>
      </c>
      <c r="H1964" s="197"/>
      <c r="I1964" s="197"/>
      <c r="J1964" s="197"/>
      <c r="K1964" s="197"/>
      <c r="L1964" s="197"/>
      <c r="M1964" s="197"/>
      <c r="N1964" s="199"/>
      <c r="O1964" s="199"/>
      <c r="P1964" s="199"/>
      <c r="Q1964" s="199"/>
      <c r="R1964" s="197"/>
      <c r="S1964" s="197"/>
      <c r="T1964" s="197"/>
      <c r="U1964" s="197"/>
      <c r="V1964" s="199" t="str">
        <f t="shared" si="335"/>
        <v/>
      </c>
      <c r="W1964" s="199" t="str">
        <f t="shared" si="336"/>
        <v/>
      </c>
      <c r="X1964" s="199" t="str">
        <f t="shared" si="337"/>
        <v/>
      </c>
      <c r="Y1964" s="199" t="str">
        <f t="shared" si="338"/>
        <v/>
      </c>
    </row>
    <row r="1965" spans="1:25" ht="34.5" customHeight="1" x14ac:dyDescent="0.25">
      <c r="A1965" s="197" t="str">
        <f t="shared" si="333"/>
        <v/>
      </c>
      <c r="B1965" s="198"/>
      <c r="C1965" s="198"/>
      <c r="D1965" s="197" t="str">
        <f t="shared" si="332"/>
        <v/>
      </c>
      <c r="E1965" s="198"/>
      <c r="F1965" s="197"/>
      <c r="G1965" s="197" t="str">
        <f t="shared" si="334"/>
        <v/>
      </c>
      <c r="H1965" s="197"/>
      <c r="I1965" s="197"/>
      <c r="J1965" s="197"/>
      <c r="K1965" s="197"/>
      <c r="L1965" s="197"/>
      <c r="M1965" s="197"/>
      <c r="N1965" s="199"/>
      <c r="O1965" s="199"/>
      <c r="P1965" s="199"/>
      <c r="Q1965" s="199"/>
      <c r="R1965" s="197"/>
      <c r="S1965" s="197"/>
      <c r="T1965" s="197"/>
      <c r="U1965" s="197"/>
      <c r="V1965" s="199" t="str">
        <f t="shared" si="335"/>
        <v/>
      </c>
      <c r="W1965" s="199" t="str">
        <f t="shared" si="336"/>
        <v/>
      </c>
      <c r="X1965" s="199" t="str">
        <f t="shared" si="337"/>
        <v/>
      </c>
      <c r="Y1965" s="199" t="str">
        <f t="shared" si="338"/>
        <v/>
      </c>
    </row>
    <row r="1966" spans="1:25" ht="34.5" customHeight="1" x14ac:dyDescent="0.25">
      <c r="A1966" s="197" t="str">
        <f t="shared" si="333"/>
        <v/>
      </c>
      <c r="B1966" s="198"/>
      <c r="C1966" s="198"/>
      <c r="D1966" s="197" t="str">
        <f t="shared" si="332"/>
        <v/>
      </c>
      <c r="E1966" s="198"/>
      <c r="F1966" s="197"/>
      <c r="G1966" s="197" t="str">
        <f t="shared" si="334"/>
        <v/>
      </c>
      <c r="H1966" s="197"/>
      <c r="I1966" s="197"/>
      <c r="J1966" s="197"/>
      <c r="K1966" s="197"/>
      <c r="L1966" s="197"/>
      <c r="M1966" s="197"/>
      <c r="N1966" s="199"/>
      <c r="O1966" s="199"/>
      <c r="P1966" s="199"/>
      <c r="Q1966" s="199"/>
      <c r="R1966" s="197"/>
      <c r="S1966" s="197"/>
      <c r="T1966" s="197"/>
      <c r="U1966" s="197"/>
      <c r="V1966" s="199" t="str">
        <f t="shared" si="335"/>
        <v/>
      </c>
      <c r="W1966" s="199" t="str">
        <f t="shared" si="336"/>
        <v/>
      </c>
      <c r="X1966" s="199" t="str">
        <f t="shared" si="337"/>
        <v/>
      </c>
      <c r="Y1966" s="199" t="str">
        <f t="shared" si="338"/>
        <v/>
      </c>
    </row>
    <row r="1967" spans="1:25" ht="34.5" customHeight="1" x14ac:dyDescent="0.25">
      <c r="A1967" s="197" t="str">
        <f t="shared" si="333"/>
        <v/>
      </c>
      <c r="B1967" s="198"/>
      <c r="C1967" s="198"/>
      <c r="D1967" s="197" t="str">
        <f t="shared" si="332"/>
        <v/>
      </c>
      <c r="E1967" s="198"/>
      <c r="F1967" s="197"/>
      <c r="G1967" s="197" t="str">
        <f t="shared" si="334"/>
        <v/>
      </c>
      <c r="H1967" s="197"/>
      <c r="I1967" s="197"/>
      <c r="J1967" s="197"/>
      <c r="K1967" s="197"/>
      <c r="L1967" s="197"/>
      <c r="M1967" s="197"/>
      <c r="N1967" s="199"/>
      <c r="O1967" s="199"/>
      <c r="P1967" s="199"/>
      <c r="Q1967" s="199"/>
      <c r="R1967" s="197"/>
      <c r="S1967" s="197"/>
      <c r="T1967" s="197"/>
      <c r="U1967" s="197"/>
      <c r="V1967" s="199" t="str">
        <f t="shared" si="335"/>
        <v/>
      </c>
      <c r="W1967" s="199" t="str">
        <f t="shared" si="336"/>
        <v/>
      </c>
      <c r="X1967" s="199" t="str">
        <f t="shared" si="337"/>
        <v/>
      </c>
      <c r="Y1967" s="199" t="str">
        <f t="shared" si="338"/>
        <v/>
      </c>
    </row>
    <row r="1968" spans="1:25" ht="34.5" customHeight="1" x14ac:dyDescent="0.25">
      <c r="A1968" s="197" t="str">
        <f t="shared" si="333"/>
        <v/>
      </c>
      <c r="B1968" s="198"/>
      <c r="C1968" s="198"/>
      <c r="D1968" s="197" t="str">
        <f t="shared" si="332"/>
        <v/>
      </c>
      <c r="E1968" s="198"/>
      <c r="F1968" s="197"/>
      <c r="G1968" s="197" t="str">
        <f t="shared" si="334"/>
        <v/>
      </c>
      <c r="H1968" s="197"/>
      <c r="I1968" s="197"/>
      <c r="J1968" s="197"/>
      <c r="K1968" s="197"/>
      <c r="L1968" s="197"/>
      <c r="M1968" s="197"/>
      <c r="N1968" s="199"/>
      <c r="O1968" s="199"/>
      <c r="P1968" s="199"/>
      <c r="Q1968" s="199"/>
      <c r="R1968" s="197"/>
      <c r="S1968" s="197"/>
      <c r="T1968" s="197"/>
      <c r="U1968" s="197"/>
      <c r="V1968" s="199" t="str">
        <f t="shared" si="335"/>
        <v/>
      </c>
      <c r="W1968" s="199" t="str">
        <f t="shared" si="336"/>
        <v/>
      </c>
      <c r="X1968" s="199" t="str">
        <f t="shared" si="337"/>
        <v/>
      </c>
      <c r="Y1968" s="199" t="str">
        <f t="shared" si="338"/>
        <v/>
      </c>
    </row>
    <row r="1969" spans="1:25" ht="34.5" customHeight="1" x14ac:dyDescent="0.25">
      <c r="A1969" s="197" t="str">
        <f t="shared" si="333"/>
        <v/>
      </c>
      <c r="B1969" s="198"/>
      <c r="C1969" s="198"/>
      <c r="D1969" s="197" t="str">
        <f t="shared" si="332"/>
        <v/>
      </c>
      <c r="E1969" s="198"/>
      <c r="F1969" s="197"/>
      <c r="G1969" s="197" t="str">
        <f t="shared" si="334"/>
        <v/>
      </c>
      <c r="H1969" s="197"/>
      <c r="I1969" s="197"/>
      <c r="J1969" s="197"/>
      <c r="K1969" s="197"/>
      <c r="L1969" s="197"/>
      <c r="M1969" s="197"/>
      <c r="N1969" s="199"/>
      <c r="O1969" s="199"/>
      <c r="P1969" s="199"/>
      <c r="Q1969" s="199"/>
      <c r="R1969" s="197"/>
      <c r="S1969" s="197"/>
      <c r="T1969" s="197"/>
      <c r="U1969" s="197"/>
      <c r="V1969" s="199" t="str">
        <f t="shared" si="335"/>
        <v/>
      </c>
      <c r="W1969" s="199" t="str">
        <f t="shared" si="336"/>
        <v/>
      </c>
      <c r="X1969" s="199" t="str">
        <f t="shared" si="337"/>
        <v/>
      </c>
      <c r="Y1969" s="199" t="str">
        <f t="shared" si="338"/>
        <v/>
      </c>
    </row>
    <row r="1970" spans="1:25" ht="34.5" customHeight="1" x14ac:dyDescent="0.25">
      <c r="A1970" s="197" t="str">
        <f t="shared" si="333"/>
        <v/>
      </c>
      <c r="B1970" s="198"/>
      <c r="C1970" s="198"/>
      <c r="D1970" s="197" t="str">
        <f t="shared" si="332"/>
        <v/>
      </c>
      <c r="E1970" s="198"/>
      <c r="F1970" s="197"/>
      <c r="G1970" s="197" t="str">
        <f t="shared" si="334"/>
        <v/>
      </c>
      <c r="H1970" s="197"/>
      <c r="I1970" s="197"/>
      <c r="J1970" s="197"/>
      <c r="K1970" s="197"/>
      <c r="L1970" s="197"/>
      <c r="M1970" s="197"/>
      <c r="N1970" s="199"/>
      <c r="O1970" s="199"/>
      <c r="P1970" s="199"/>
      <c r="Q1970" s="199"/>
      <c r="R1970" s="197"/>
      <c r="S1970" s="197"/>
      <c r="T1970" s="197"/>
      <c r="U1970" s="197"/>
      <c r="V1970" s="199" t="str">
        <f t="shared" si="335"/>
        <v/>
      </c>
      <c r="W1970" s="199" t="str">
        <f t="shared" si="336"/>
        <v/>
      </c>
      <c r="X1970" s="199" t="str">
        <f t="shared" si="337"/>
        <v/>
      </c>
      <c r="Y1970" s="199" t="str">
        <f t="shared" si="338"/>
        <v/>
      </c>
    </row>
    <row r="1971" spans="1:25" ht="34.5" customHeight="1" x14ac:dyDescent="0.25">
      <c r="A1971" s="197" t="str">
        <f t="shared" si="333"/>
        <v/>
      </c>
      <c r="B1971" s="198"/>
      <c r="C1971" s="198"/>
      <c r="D1971" s="197" t="str">
        <f t="shared" si="332"/>
        <v/>
      </c>
      <c r="E1971" s="198"/>
      <c r="F1971" s="197"/>
      <c r="G1971" s="197" t="str">
        <f t="shared" si="334"/>
        <v/>
      </c>
      <c r="H1971" s="197"/>
      <c r="I1971" s="197"/>
      <c r="J1971" s="197"/>
      <c r="K1971" s="197"/>
      <c r="L1971" s="197"/>
      <c r="M1971" s="197"/>
      <c r="N1971" s="199"/>
      <c r="O1971" s="199"/>
      <c r="P1971" s="199"/>
      <c r="Q1971" s="199"/>
      <c r="R1971" s="197"/>
      <c r="S1971" s="197"/>
      <c r="T1971" s="197"/>
      <c r="U1971" s="197"/>
      <c r="V1971" s="199" t="str">
        <f t="shared" si="335"/>
        <v/>
      </c>
      <c r="W1971" s="199" t="str">
        <f t="shared" si="336"/>
        <v/>
      </c>
      <c r="X1971" s="199" t="str">
        <f t="shared" si="337"/>
        <v/>
      </c>
      <c r="Y1971" s="199" t="str">
        <f t="shared" si="338"/>
        <v/>
      </c>
    </row>
    <row r="1972" spans="1:25" ht="34.5" customHeight="1" x14ac:dyDescent="0.25">
      <c r="A1972" s="197" t="str">
        <f t="shared" si="333"/>
        <v/>
      </c>
      <c r="B1972" s="198"/>
      <c r="C1972" s="198"/>
      <c r="D1972" s="197" t="str">
        <f t="shared" si="332"/>
        <v/>
      </c>
      <c r="E1972" s="198"/>
      <c r="F1972" s="197"/>
      <c r="G1972" s="197" t="str">
        <f t="shared" si="334"/>
        <v/>
      </c>
      <c r="H1972" s="197"/>
      <c r="I1972" s="197"/>
      <c r="J1972" s="197"/>
      <c r="K1972" s="197"/>
      <c r="L1972" s="197"/>
      <c r="M1972" s="197"/>
      <c r="N1972" s="199"/>
      <c r="O1972" s="199"/>
      <c r="P1972" s="199"/>
      <c r="Q1972" s="199"/>
      <c r="R1972" s="197"/>
      <c r="S1972" s="197"/>
      <c r="T1972" s="197"/>
      <c r="U1972" s="197"/>
      <c r="V1972" s="199" t="str">
        <f t="shared" si="335"/>
        <v/>
      </c>
      <c r="W1972" s="199" t="str">
        <f t="shared" si="336"/>
        <v/>
      </c>
      <c r="X1972" s="199" t="str">
        <f t="shared" si="337"/>
        <v/>
      </c>
      <c r="Y1972" s="199" t="str">
        <f t="shared" si="338"/>
        <v/>
      </c>
    </row>
    <row r="1973" spans="1:25" ht="34.5" customHeight="1" x14ac:dyDescent="0.25">
      <c r="A1973" s="197" t="str">
        <f t="shared" si="333"/>
        <v/>
      </c>
      <c r="B1973" s="198"/>
      <c r="C1973" s="198"/>
      <c r="D1973" s="197" t="str">
        <f t="shared" si="332"/>
        <v/>
      </c>
      <c r="E1973" s="198"/>
      <c r="F1973" s="197"/>
      <c r="G1973" s="197" t="str">
        <f t="shared" si="334"/>
        <v/>
      </c>
      <c r="H1973" s="197"/>
      <c r="I1973" s="197"/>
      <c r="J1973" s="197"/>
      <c r="K1973" s="197"/>
      <c r="L1973" s="197"/>
      <c r="M1973" s="197"/>
      <c r="N1973" s="199"/>
      <c r="O1973" s="199"/>
      <c r="P1973" s="199"/>
      <c r="Q1973" s="199"/>
      <c r="R1973" s="197"/>
      <c r="S1973" s="197"/>
      <c r="T1973" s="197"/>
      <c r="U1973" s="197"/>
      <c r="V1973" s="199" t="str">
        <f t="shared" si="335"/>
        <v/>
      </c>
      <c r="W1973" s="199" t="str">
        <f t="shared" si="336"/>
        <v/>
      </c>
      <c r="X1973" s="199" t="str">
        <f t="shared" si="337"/>
        <v/>
      </c>
      <c r="Y1973" s="199" t="str">
        <f t="shared" si="338"/>
        <v/>
      </c>
    </row>
    <row r="1974" spans="1:25" ht="34.5" customHeight="1" x14ac:dyDescent="0.25">
      <c r="A1974" s="197" t="str">
        <f t="shared" si="333"/>
        <v/>
      </c>
      <c r="B1974" s="198"/>
      <c r="C1974" s="198"/>
      <c r="D1974" s="197" t="str">
        <f t="shared" si="332"/>
        <v/>
      </c>
      <c r="E1974" s="198"/>
      <c r="F1974" s="197"/>
      <c r="G1974" s="197" t="str">
        <f t="shared" si="334"/>
        <v/>
      </c>
      <c r="H1974" s="197"/>
      <c r="I1974" s="197"/>
      <c r="J1974" s="197"/>
      <c r="K1974" s="197"/>
      <c r="L1974" s="197"/>
      <c r="M1974" s="197"/>
      <c r="N1974" s="199"/>
      <c r="O1974" s="199"/>
      <c r="P1974" s="199"/>
      <c r="Q1974" s="199"/>
      <c r="R1974" s="197"/>
      <c r="S1974" s="197"/>
      <c r="T1974" s="197"/>
      <c r="U1974" s="197"/>
      <c r="V1974" s="199" t="str">
        <f t="shared" si="335"/>
        <v/>
      </c>
      <c r="W1974" s="199" t="str">
        <f t="shared" si="336"/>
        <v/>
      </c>
      <c r="X1974" s="199" t="str">
        <f t="shared" si="337"/>
        <v/>
      </c>
      <c r="Y1974" s="199" t="str">
        <f t="shared" si="338"/>
        <v/>
      </c>
    </row>
    <row r="1975" spans="1:25" ht="34.5" customHeight="1" x14ac:dyDescent="0.25">
      <c r="A1975" s="197" t="str">
        <f t="shared" si="333"/>
        <v/>
      </c>
      <c r="B1975" s="198"/>
      <c r="C1975" s="198"/>
      <c r="D1975" s="197" t="str">
        <f t="shared" si="332"/>
        <v/>
      </c>
      <c r="E1975" s="198"/>
      <c r="F1975" s="197"/>
      <c r="G1975" s="197" t="str">
        <f t="shared" si="334"/>
        <v/>
      </c>
      <c r="H1975" s="197"/>
      <c r="I1975" s="197"/>
      <c r="J1975" s="197"/>
      <c r="K1975" s="197"/>
      <c r="L1975" s="197"/>
      <c r="M1975" s="197"/>
      <c r="N1975" s="199"/>
      <c r="O1975" s="199"/>
      <c r="P1975" s="199"/>
      <c r="Q1975" s="199"/>
      <c r="R1975" s="197"/>
      <c r="S1975" s="197"/>
      <c r="T1975" s="197"/>
      <c r="U1975" s="197"/>
      <c r="V1975" s="199" t="str">
        <f t="shared" si="335"/>
        <v/>
      </c>
      <c r="W1975" s="199" t="str">
        <f t="shared" si="336"/>
        <v/>
      </c>
      <c r="X1975" s="199" t="str">
        <f t="shared" si="337"/>
        <v/>
      </c>
      <c r="Y1975" s="199" t="str">
        <f t="shared" si="338"/>
        <v/>
      </c>
    </row>
    <row r="1976" spans="1:25" ht="34.5" customHeight="1" x14ac:dyDescent="0.25">
      <c r="A1976" s="197" t="str">
        <f t="shared" si="333"/>
        <v/>
      </c>
      <c r="B1976" s="198"/>
      <c r="C1976" s="198"/>
      <c r="D1976" s="197" t="str">
        <f t="shared" si="332"/>
        <v/>
      </c>
      <c r="E1976" s="198"/>
      <c r="F1976" s="197"/>
      <c r="G1976" s="197" t="str">
        <f t="shared" si="334"/>
        <v/>
      </c>
      <c r="H1976" s="197"/>
      <c r="I1976" s="197"/>
      <c r="J1976" s="197"/>
      <c r="K1976" s="197"/>
      <c r="L1976" s="197"/>
      <c r="M1976" s="197"/>
      <c r="N1976" s="199"/>
      <c r="O1976" s="199"/>
      <c r="P1976" s="199"/>
      <c r="Q1976" s="199"/>
      <c r="R1976" s="197"/>
      <c r="S1976" s="197"/>
      <c r="T1976" s="197"/>
      <c r="U1976" s="197"/>
      <c r="V1976" s="199" t="str">
        <f t="shared" si="335"/>
        <v/>
      </c>
      <c r="W1976" s="199" t="str">
        <f t="shared" si="336"/>
        <v/>
      </c>
      <c r="X1976" s="199" t="str">
        <f t="shared" si="337"/>
        <v/>
      </c>
      <c r="Y1976" s="199" t="str">
        <f t="shared" si="338"/>
        <v/>
      </c>
    </row>
    <row r="1977" spans="1:25" ht="34.5" customHeight="1" x14ac:dyDescent="0.25">
      <c r="A1977" s="197" t="str">
        <f t="shared" si="333"/>
        <v/>
      </c>
      <c r="B1977" s="198"/>
      <c r="C1977" s="198"/>
      <c r="D1977" s="197" t="str">
        <f t="shared" si="332"/>
        <v/>
      </c>
      <c r="E1977" s="198"/>
      <c r="F1977" s="197"/>
      <c r="G1977" s="197" t="str">
        <f t="shared" si="334"/>
        <v/>
      </c>
      <c r="H1977" s="197"/>
      <c r="I1977" s="197"/>
      <c r="J1977" s="197"/>
      <c r="K1977" s="197"/>
      <c r="L1977" s="197"/>
      <c r="M1977" s="197"/>
      <c r="N1977" s="199"/>
      <c r="O1977" s="199"/>
      <c r="P1977" s="199"/>
      <c r="Q1977" s="199"/>
      <c r="R1977" s="197"/>
      <c r="S1977" s="197"/>
      <c r="T1977" s="197"/>
      <c r="U1977" s="197"/>
      <c r="V1977" s="199" t="str">
        <f t="shared" si="335"/>
        <v/>
      </c>
      <c r="W1977" s="199" t="str">
        <f t="shared" si="336"/>
        <v/>
      </c>
      <c r="X1977" s="199" t="str">
        <f t="shared" si="337"/>
        <v/>
      </c>
      <c r="Y1977" s="199" t="str">
        <f t="shared" si="338"/>
        <v/>
      </c>
    </row>
    <row r="1978" spans="1:25" ht="34.5" customHeight="1" x14ac:dyDescent="0.25">
      <c r="A1978" s="197" t="str">
        <f t="shared" si="333"/>
        <v/>
      </c>
      <c r="B1978" s="198"/>
      <c r="C1978" s="198"/>
      <c r="D1978" s="197" t="str">
        <f t="shared" si="332"/>
        <v/>
      </c>
      <c r="E1978" s="198"/>
      <c r="F1978" s="197"/>
      <c r="G1978" s="197" t="str">
        <f t="shared" si="334"/>
        <v/>
      </c>
      <c r="H1978" s="197"/>
      <c r="I1978" s="197"/>
      <c r="J1978" s="197"/>
      <c r="K1978" s="197"/>
      <c r="L1978" s="197"/>
      <c r="M1978" s="197"/>
      <c r="N1978" s="199"/>
      <c r="O1978" s="199"/>
      <c r="P1978" s="199"/>
      <c r="Q1978" s="199"/>
      <c r="R1978" s="197"/>
      <c r="S1978" s="197"/>
      <c r="T1978" s="197"/>
      <c r="U1978" s="197"/>
      <c r="V1978" s="199" t="str">
        <f t="shared" si="335"/>
        <v/>
      </c>
      <c r="W1978" s="199" t="str">
        <f t="shared" si="336"/>
        <v/>
      </c>
      <c r="X1978" s="199" t="str">
        <f t="shared" si="337"/>
        <v/>
      </c>
      <c r="Y1978" s="199" t="str">
        <f t="shared" si="338"/>
        <v/>
      </c>
    </row>
    <row r="1979" spans="1:25" ht="34.5" customHeight="1" x14ac:dyDescent="0.25">
      <c r="A1979" s="197" t="str">
        <f t="shared" si="333"/>
        <v/>
      </c>
      <c r="B1979" s="198"/>
      <c r="C1979" s="198"/>
      <c r="D1979" s="197" t="str">
        <f t="shared" si="332"/>
        <v/>
      </c>
      <c r="E1979" s="198"/>
      <c r="F1979" s="197"/>
      <c r="G1979" s="197" t="str">
        <f t="shared" si="334"/>
        <v/>
      </c>
      <c r="H1979" s="197"/>
      <c r="I1979" s="197"/>
      <c r="J1979" s="197"/>
      <c r="K1979" s="197"/>
      <c r="L1979" s="197"/>
      <c r="M1979" s="197"/>
      <c r="N1979" s="199"/>
      <c r="O1979" s="199"/>
      <c r="P1979" s="199"/>
      <c r="Q1979" s="199"/>
      <c r="R1979" s="197"/>
      <c r="S1979" s="197"/>
      <c r="T1979" s="197"/>
      <c r="U1979" s="197"/>
      <c r="V1979" s="199" t="str">
        <f t="shared" si="335"/>
        <v/>
      </c>
      <c r="W1979" s="199" t="str">
        <f t="shared" si="336"/>
        <v/>
      </c>
      <c r="X1979" s="199" t="str">
        <f t="shared" si="337"/>
        <v/>
      </c>
      <c r="Y1979" s="199" t="str">
        <f t="shared" si="338"/>
        <v/>
      </c>
    </row>
    <row r="1980" spans="1:25" ht="34.5" customHeight="1" x14ac:dyDescent="0.25">
      <c r="A1980" s="197" t="str">
        <f t="shared" si="333"/>
        <v/>
      </c>
      <c r="B1980" s="198"/>
      <c r="C1980" s="198"/>
      <c r="D1980" s="197" t="str">
        <f t="shared" si="332"/>
        <v/>
      </c>
      <c r="E1980" s="198"/>
      <c r="F1980" s="197"/>
      <c r="G1980" s="197" t="str">
        <f t="shared" si="334"/>
        <v/>
      </c>
      <c r="H1980" s="197"/>
      <c r="I1980" s="197"/>
      <c r="J1980" s="197"/>
      <c r="K1980" s="197"/>
      <c r="L1980" s="197"/>
      <c r="M1980" s="197"/>
      <c r="N1980" s="199"/>
      <c r="O1980" s="199"/>
      <c r="P1980" s="199"/>
      <c r="Q1980" s="199"/>
      <c r="R1980" s="197"/>
      <c r="S1980" s="197"/>
      <c r="T1980" s="197"/>
      <c r="U1980" s="197"/>
      <c r="V1980" s="199" t="str">
        <f t="shared" si="335"/>
        <v/>
      </c>
      <c r="W1980" s="199" t="str">
        <f t="shared" si="336"/>
        <v/>
      </c>
      <c r="X1980" s="199" t="str">
        <f t="shared" si="337"/>
        <v/>
      </c>
      <c r="Y1980" s="199" t="str">
        <f t="shared" si="338"/>
        <v/>
      </c>
    </row>
    <row r="1981" spans="1:25" ht="34.5" customHeight="1" x14ac:dyDescent="0.25">
      <c r="A1981" s="197" t="str">
        <f t="shared" si="333"/>
        <v/>
      </c>
      <c r="B1981" s="198"/>
      <c r="C1981" s="198"/>
      <c r="D1981" s="197" t="str">
        <f t="shared" si="332"/>
        <v/>
      </c>
      <c r="E1981" s="198"/>
      <c r="F1981" s="197"/>
      <c r="G1981" s="197" t="str">
        <f t="shared" si="334"/>
        <v/>
      </c>
      <c r="H1981" s="197"/>
      <c r="I1981" s="197"/>
      <c r="J1981" s="197"/>
      <c r="K1981" s="197"/>
      <c r="L1981" s="197"/>
      <c r="M1981" s="197"/>
      <c r="N1981" s="199"/>
      <c r="O1981" s="199"/>
      <c r="P1981" s="199"/>
      <c r="Q1981" s="199"/>
      <c r="R1981" s="197"/>
      <c r="S1981" s="197"/>
      <c r="T1981" s="197"/>
      <c r="U1981" s="197"/>
      <c r="V1981" s="199" t="str">
        <f t="shared" si="335"/>
        <v/>
      </c>
      <c r="W1981" s="199" t="str">
        <f t="shared" si="336"/>
        <v/>
      </c>
      <c r="X1981" s="199" t="str">
        <f t="shared" si="337"/>
        <v/>
      </c>
      <c r="Y1981" s="199" t="str">
        <f t="shared" si="338"/>
        <v/>
      </c>
    </row>
    <row r="1982" spans="1:25" ht="34.5" customHeight="1" x14ac:dyDescent="0.25">
      <c r="A1982" s="197" t="str">
        <f t="shared" si="333"/>
        <v/>
      </c>
      <c r="B1982" s="198"/>
      <c r="C1982" s="198"/>
      <c r="D1982" s="197" t="str">
        <f t="shared" si="332"/>
        <v/>
      </c>
      <c r="E1982" s="198"/>
      <c r="F1982" s="197"/>
      <c r="G1982" s="197" t="str">
        <f t="shared" si="334"/>
        <v/>
      </c>
      <c r="H1982" s="197"/>
      <c r="I1982" s="197"/>
      <c r="J1982" s="197"/>
      <c r="K1982" s="197"/>
      <c r="L1982" s="197"/>
      <c r="M1982" s="197"/>
      <c r="N1982" s="199"/>
      <c r="O1982" s="199"/>
      <c r="P1982" s="199"/>
      <c r="Q1982" s="199"/>
      <c r="R1982" s="197"/>
      <c r="S1982" s="197"/>
      <c r="T1982" s="197"/>
      <c r="U1982" s="197"/>
      <c r="V1982" s="199" t="str">
        <f t="shared" si="335"/>
        <v/>
      </c>
      <c r="W1982" s="199" t="str">
        <f t="shared" si="336"/>
        <v/>
      </c>
      <c r="X1982" s="199" t="str">
        <f t="shared" si="337"/>
        <v/>
      </c>
      <c r="Y1982" s="199" t="str">
        <f t="shared" si="338"/>
        <v/>
      </c>
    </row>
    <row r="1983" spans="1:25" ht="34.5" customHeight="1" x14ac:dyDescent="0.25">
      <c r="A1983" s="197" t="str">
        <f t="shared" si="333"/>
        <v/>
      </c>
      <c r="B1983" s="198"/>
      <c r="C1983" s="198"/>
      <c r="D1983" s="197" t="str">
        <f t="shared" si="332"/>
        <v/>
      </c>
      <c r="E1983" s="198"/>
      <c r="F1983" s="197"/>
      <c r="G1983" s="197" t="str">
        <f t="shared" si="334"/>
        <v/>
      </c>
      <c r="H1983" s="197"/>
      <c r="I1983" s="197"/>
      <c r="J1983" s="197"/>
      <c r="K1983" s="197"/>
      <c r="L1983" s="197"/>
      <c r="M1983" s="197"/>
      <c r="N1983" s="199"/>
      <c r="O1983" s="199"/>
      <c r="P1983" s="199"/>
      <c r="Q1983" s="199"/>
      <c r="R1983" s="197"/>
      <c r="S1983" s="197"/>
      <c r="T1983" s="197"/>
      <c r="U1983" s="197"/>
      <c r="V1983" s="199" t="str">
        <f t="shared" si="335"/>
        <v/>
      </c>
      <c r="W1983" s="199" t="str">
        <f t="shared" si="336"/>
        <v/>
      </c>
      <c r="X1983" s="199" t="str">
        <f t="shared" si="337"/>
        <v/>
      </c>
      <c r="Y1983" s="199" t="str">
        <f t="shared" si="338"/>
        <v/>
      </c>
    </row>
    <row r="1984" spans="1:25" ht="34.5" customHeight="1" x14ac:dyDescent="0.25">
      <c r="A1984" s="197" t="str">
        <f t="shared" si="333"/>
        <v/>
      </c>
      <c r="B1984" s="198"/>
      <c r="C1984" s="198"/>
      <c r="D1984" s="197" t="str">
        <f t="shared" si="332"/>
        <v/>
      </c>
      <c r="E1984" s="198"/>
      <c r="F1984" s="197"/>
      <c r="G1984" s="197" t="str">
        <f t="shared" si="334"/>
        <v/>
      </c>
      <c r="H1984" s="197"/>
      <c r="I1984" s="197"/>
      <c r="J1984" s="197"/>
      <c r="K1984" s="197"/>
      <c r="L1984" s="197"/>
      <c r="M1984" s="197"/>
      <c r="N1984" s="199"/>
      <c r="O1984" s="199"/>
      <c r="P1984" s="199"/>
      <c r="Q1984" s="199"/>
      <c r="R1984" s="197"/>
      <c r="S1984" s="197"/>
      <c r="T1984" s="197"/>
      <c r="U1984" s="197"/>
      <c r="V1984" s="199" t="str">
        <f t="shared" si="335"/>
        <v/>
      </c>
      <c r="W1984" s="199" t="str">
        <f t="shared" si="336"/>
        <v/>
      </c>
      <c r="X1984" s="199" t="str">
        <f t="shared" si="337"/>
        <v/>
      </c>
      <c r="Y1984" s="199" t="str">
        <f t="shared" si="338"/>
        <v/>
      </c>
    </row>
    <row r="1985" spans="1:25" ht="34.5" customHeight="1" x14ac:dyDescent="0.25">
      <c r="A1985" s="197" t="str">
        <f t="shared" si="333"/>
        <v/>
      </c>
      <c r="B1985" s="198"/>
      <c r="C1985" s="198"/>
      <c r="D1985" s="197" t="str">
        <f t="shared" si="332"/>
        <v/>
      </c>
      <c r="E1985" s="198"/>
      <c r="F1985" s="197"/>
      <c r="G1985" s="197" t="str">
        <f t="shared" si="334"/>
        <v/>
      </c>
      <c r="H1985" s="197"/>
      <c r="I1985" s="197"/>
      <c r="J1985" s="197"/>
      <c r="K1985" s="197"/>
      <c r="L1985" s="197"/>
      <c r="M1985" s="197"/>
      <c r="N1985" s="199"/>
      <c r="O1985" s="199"/>
      <c r="P1985" s="199"/>
      <c r="Q1985" s="199"/>
      <c r="R1985" s="197"/>
      <c r="S1985" s="197"/>
      <c r="T1985" s="197"/>
      <c r="U1985" s="197"/>
      <c r="V1985" s="199" t="str">
        <f t="shared" si="335"/>
        <v/>
      </c>
      <c r="W1985" s="199" t="str">
        <f t="shared" si="336"/>
        <v/>
      </c>
      <c r="X1985" s="199" t="str">
        <f t="shared" si="337"/>
        <v/>
      </c>
      <c r="Y1985" s="199" t="str">
        <f t="shared" si="338"/>
        <v/>
      </c>
    </row>
    <row r="1986" spans="1:25" ht="34.5" customHeight="1" x14ac:dyDescent="0.25">
      <c r="A1986" s="197" t="str">
        <f t="shared" si="333"/>
        <v/>
      </c>
      <c r="B1986" s="198"/>
      <c r="C1986" s="198"/>
      <c r="D1986" s="197" t="str">
        <f t="shared" si="332"/>
        <v/>
      </c>
      <c r="E1986" s="198"/>
      <c r="F1986" s="197"/>
      <c r="G1986" s="197" t="str">
        <f t="shared" si="334"/>
        <v/>
      </c>
      <c r="H1986" s="197"/>
      <c r="I1986" s="197"/>
      <c r="J1986" s="197"/>
      <c r="K1986" s="197"/>
      <c r="L1986" s="197"/>
      <c r="M1986" s="197"/>
      <c r="N1986" s="199"/>
      <c r="O1986" s="199"/>
      <c r="P1986" s="199"/>
      <c r="Q1986" s="199"/>
      <c r="R1986" s="197"/>
      <c r="S1986" s="197"/>
      <c r="T1986" s="197"/>
      <c r="U1986" s="197"/>
      <c r="V1986" s="199" t="str">
        <f t="shared" si="335"/>
        <v/>
      </c>
      <c r="W1986" s="199" t="str">
        <f t="shared" si="336"/>
        <v/>
      </c>
      <c r="X1986" s="199" t="str">
        <f t="shared" si="337"/>
        <v/>
      </c>
      <c r="Y1986" s="199" t="str">
        <f t="shared" si="338"/>
        <v/>
      </c>
    </row>
    <row r="1987" spans="1:25" ht="34.5" customHeight="1" x14ac:dyDescent="0.25">
      <c r="A1987" s="197" t="str">
        <f t="shared" si="333"/>
        <v/>
      </c>
      <c r="B1987" s="198"/>
      <c r="C1987" s="198"/>
      <c r="D1987" s="197" t="str">
        <f t="shared" si="332"/>
        <v/>
      </c>
      <c r="E1987" s="198"/>
      <c r="F1987" s="197"/>
      <c r="G1987" s="197" t="str">
        <f t="shared" si="334"/>
        <v/>
      </c>
      <c r="H1987" s="197"/>
      <c r="I1987" s="197"/>
      <c r="J1987" s="197"/>
      <c r="K1987" s="197"/>
      <c r="L1987" s="197"/>
      <c r="M1987" s="197"/>
      <c r="N1987" s="199"/>
      <c r="O1987" s="199"/>
      <c r="P1987" s="199"/>
      <c r="Q1987" s="199"/>
      <c r="R1987" s="197"/>
      <c r="S1987" s="197"/>
      <c r="T1987" s="197"/>
      <c r="U1987" s="197"/>
      <c r="V1987" s="199" t="str">
        <f t="shared" si="335"/>
        <v/>
      </c>
      <c r="W1987" s="199" t="str">
        <f t="shared" si="336"/>
        <v/>
      </c>
      <c r="X1987" s="199" t="str">
        <f t="shared" si="337"/>
        <v/>
      </c>
      <c r="Y1987" s="199" t="str">
        <f t="shared" si="338"/>
        <v/>
      </c>
    </row>
    <row r="1988" spans="1:25" ht="34.5" customHeight="1" x14ac:dyDescent="0.25">
      <c r="A1988" s="197" t="str">
        <f t="shared" si="333"/>
        <v/>
      </c>
      <c r="B1988" s="198"/>
      <c r="C1988" s="198"/>
      <c r="D1988" s="197" t="str">
        <f t="shared" si="332"/>
        <v/>
      </c>
      <c r="E1988" s="198"/>
      <c r="F1988" s="197"/>
      <c r="G1988" s="197" t="str">
        <f t="shared" si="334"/>
        <v/>
      </c>
      <c r="H1988" s="197"/>
      <c r="I1988" s="197"/>
      <c r="J1988" s="197"/>
      <c r="K1988" s="197"/>
      <c r="L1988" s="197"/>
      <c r="M1988" s="197"/>
      <c r="N1988" s="199"/>
      <c r="O1988" s="199"/>
      <c r="P1988" s="199"/>
      <c r="Q1988" s="199"/>
      <c r="R1988" s="197"/>
      <c r="S1988" s="197"/>
      <c r="T1988" s="197"/>
      <c r="U1988" s="197"/>
      <c r="V1988" s="199" t="str">
        <f t="shared" si="335"/>
        <v/>
      </c>
      <c r="W1988" s="199" t="str">
        <f t="shared" si="336"/>
        <v/>
      </c>
      <c r="X1988" s="199" t="str">
        <f t="shared" si="337"/>
        <v/>
      </c>
      <c r="Y1988" s="199" t="str">
        <f t="shared" si="338"/>
        <v/>
      </c>
    </row>
    <row r="1989" spans="1:25" ht="34.5" customHeight="1" x14ac:dyDescent="0.25">
      <c r="A1989" s="197" t="str">
        <f t="shared" si="333"/>
        <v/>
      </c>
      <c r="B1989" s="198"/>
      <c r="C1989" s="198"/>
      <c r="D1989" s="197" t="str">
        <f t="shared" ref="D1989:D2052" si="339">IF(E1989="","",WEEKNUM(E1989,21))</f>
        <v/>
      </c>
      <c r="E1989" s="198"/>
      <c r="F1989" s="197"/>
      <c r="G1989" s="197" t="str">
        <f t="shared" si="334"/>
        <v/>
      </c>
      <c r="H1989" s="197"/>
      <c r="I1989" s="197"/>
      <c r="J1989" s="197"/>
      <c r="K1989" s="197"/>
      <c r="L1989" s="197"/>
      <c r="M1989" s="197"/>
      <c r="N1989" s="199"/>
      <c r="O1989" s="199"/>
      <c r="P1989" s="199"/>
      <c r="Q1989" s="199"/>
      <c r="R1989" s="197"/>
      <c r="S1989" s="197"/>
      <c r="T1989" s="197"/>
      <c r="U1989" s="197"/>
      <c r="V1989" s="199" t="str">
        <f t="shared" si="335"/>
        <v/>
      </c>
      <c r="W1989" s="199" t="str">
        <f t="shared" si="336"/>
        <v/>
      </c>
      <c r="X1989" s="199" t="str">
        <f t="shared" si="337"/>
        <v/>
      </c>
      <c r="Y1989" s="199" t="str">
        <f t="shared" si="338"/>
        <v/>
      </c>
    </row>
    <row r="1990" spans="1:25" ht="34.5" customHeight="1" x14ac:dyDescent="0.25">
      <c r="A1990" s="197" t="str">
        <f t="shared" si="333"/>
        <v/>
      </c>
      <c r="B1990" s="198"/>
      <c r="C1990" s="198"/>
      <c r="D1990" s="197" t="str">
        <f t="shared" si="339"/>
        <v/>
      </c>
      <c r="E1990" s="198"/>
      <c r="F1990" s="197"/>
      <c r="G1990" s="197" t="str">
        <f t="shared" si="334"/>
        <v/>
      </c>
      <c r="H1990" s="197"/>
      <c r="I1990" s="197"/>
      <c r="J1990" s="197"/>
      <c r="K1990" s="197"/>
      <c r="L1990" s="197"/>
      <c r="M1990" s="197"/>
      <c r="N1990" s="199"/>
      <c r="O1990" s="199"/>
      <c r="P1990" s="199"/>
      <c r="Q1990" s="199"/>
      <c r="R1990" s="197"/>
      <c r="S1990" s="197"/>
      <c r="T1990" s="197"/>
      <c r="U1990" s="197"/>
      <c r="V1990" s="199" t="str">
        <f t="shared" si="335"/>
        <v/>
      </c>
      <c r="W1990" s="199" t="str">
        <f t="shared" si="336"/>
        <v/>
      </c>
      <c r="X1990" s="199" t="str">
        <f t="shared" si="337"/>
        <v/>
      </c>
      <c r="Y1990" s="199" t="str">
        <f t="shared" si="338"/>
        <v/>
      </c>
    </row>
    <row r="1991" spans="1:25" ht="34.5" customHeight="1" x14ac:dyDescent="0.25">
      <c r="A1991" s="197" t="str">
        <f t="shared" si="333"/>
        <v/>
      </c>
      <c r="B1991" s="198"/>
      <c r="C1991" s="198"/>
      <c r="D1991" s="197" t="str">
        <f t="shared" si="339"/>
        <v/>
      </c>
      <c r="E1991" s="198"/>
      <c r="F1991" s="197"/>
      <c r="G1991" s="197" t="str">
        <f t="shared" si="334"/>
        <v/>
      </c>
      <c r="H1991" s="197"/>
      <c r="I1991" s="197"/>
      <c r="J1991" s="197"/>
      <c r="K1991" s="197"/>
      <c r="L1991" s="197"/>
      <c r="M1991" s="197"/>
      <c r="N1991" s="199"/>
      <c r="O1991" s="199"/>
      <c r="P1991" s="199"/>
      <c r="Q1991" s="199"/>
      <c r="R1991" s="197"/>
      <c r="S1991" s="197"/>
      <c r="T1991" s="197"/>
      <c r="U1991" s="197"/>
      <c r="V1991" s="199" t="str">
        <f t="shared" si="335"/>
        <v/>
      </c>
      <c r="W1991" s="199" t="str">
        <f t="shared" si="336"/>
        <v/>
      </c>
      <c r="X1991" s="199" t="str">
        <f t="shared" si="337"/>
        <v/>
      </c>
      <c r="Y1991" s="199" t="str">
        <f t="shared" si="338"/>
        <v/>
      </c>
    </row>
    <row r="1992" spans="1:25" ht="34.5" customHeight="1" x14ac:dyDescent="0.25">
      <c r="A1992" s="197" t="str">
        <f t="shared" ref="A1992:A2055" si="340">IF(B1992="","",WEEKNUM(B1992,21))</f>
        <v/>
      </c>
      <c r="B1992" s="198"/>
      <c r="C1992" s="198"/>
      <c r="D1992" s="197" t="str">
        <f t="shared" si="339"/>
        <v/>
      </c>
      <c r="E1992" s="198"/>
      <c r="F1992" s="197"/>
      <c r="G1992" s="197" t="str">
        <f t="shared" si="334"/>
        <v/>
      </c>
      <c r="H1992" s="197"/>
      <c r="I1992" s="197"/>
      <c r="J1992" s="197"/>
      <c r="K1992" s="197"/>
      <c r="L1992" s="197"/>
      <c r="M1992" s="197"/>
      <c r="N1992" s="199"/>
      <c r="O1992" s="199"/>
      <c r="P1992" s="199"/>
      <c r="Q1992" s="199"/>
      <c r="R1992" s="197"/>
      <c r="S1992" s="197"/>
      <c r="T1992" s="197"/>
      <c r="U1992" s="197"/>
      <c r="V1992" s="199" t="str">
        <f t="shared" si="335"/>
        <v/>
      </c>
      <c r="W1992" s="199" t="str">
        <f t="shared" si="336"/>
        <v/>
      </c>
      <c r="X1992" s="199" t="str">
        <f t="shared" si="337"/>
        <v/>
      </c>
      <c r="Y1992" s="199" t="str">
        <f t="shared" si="338"/>
        <v/>
      </c>
    </row>
    <row r="1993" spans="1:25" ht="34.5" customHeight="1" x14ac:dyDescent="0.25">
      <c r="A1993" s="197" t="str">
        <f t="shared" si="340"/>
        <v/>
      </c>
      <c r="B1993" s="198"/>
      <c r="C1993" s="198"/>
      <c r="D1993" s="197" t="str">
        <f t="shared" si="339"/>
        <v/>
      </c>
      <c r="E1993" s="198"/>
      <c r="F1993" s="197"/>
      <c r="G1993" s="197" t="str">
        <f t="shared" si="334"/>
        <v/>
      </c>
      <c r="H1993" s="197"/>
      <c r="I1993" s="197"/>
      <c r="J1993" s="197"/>
      <c r="K1993" s="197"/>
      <c r="L1993" s="197"/>
      <c r="M1993" s="197"/>
      <c r="N1993" s="199"/>
      <c r="O1993" s="199"/>
      <c r="P1993" s="199"/>
      <c r="Q1993" s="199"/>
      <c r="R1993" s="197"/>
      <c r="S1993" s="197"/>
      <c r="T1993" s="197"/>
      <c r="U1993" s="197"/>
      <c r="V1993" s="199" t="str">
        <f t="shared" si="335"/>
        <v/>
      </c>
      <c r="W1993" s="199" t="str">
        <f t="shared" si="336"/>
        <v/>
      </c>
      <c r="X1993" s="199" t="str">
        <f t="shared" si="337"/>
        <v/>
      </c>
      <c r="Y1993" s="199" t="str">
        <f t="shared" si="338"/>
        <v/>
      </c>
    </row>
    <row r="1994" spans="1:25" ht="34.5" customHeight="1" x14ac:dyDescent="0.25">
      <c r="A1994" s="197" t="str">
        <f t="shared" si="340"/>
        <v/>
      </c>
      <c r="B1994" s="198"/>
      <c r="C1994" s="198"/>
      <c r="D1994" s="197" t="str">
        <f t="shared" si="339"/>
        <v/>
      </c>
      <c r="E1994" s="198"/>
      <c r="F1994" s="197"/>
      <c r="G1994" s="197" t="str">
        <f t="shared" si="334"/>
        <v/>
      </c>
      <c r="H1994" s="197"/>
      <c r="I1994" s="197"/>
      <c r="J1994" s="197"/>
      <c r="K1994" s="197"/>
      <c r="L1994" s="197"/>
      <c r="M1994" s="197"/>
      <c r="N1994" s="199"/>
      <c r="O1994" s="199"/>
      <c r="P1994" s="199"/>
      <c r="Q1994" s="199"/>
      <c r="R1994" s="197"/>
      <c r="S1994" s="197"/>
      <c r="T1994" s="197"/>
      <c r="U1994" s="197"/>
      <c r="V1994" s="199" t="str">
        <f t="shared" si="335"/>
        <v/>
      </c>
      <c r="W1994" s="199" t="str">
        <f t="shared" si="336"/>
        <v/>
      </c>
      <c r="X1994" s="199" t="str">
        <f t="shared" si="337"/>
        <v/>
      </c>
      <c r="Y1994" s="199" t="str">
        <f t="shared" si="338"/>
        <v/>
      </c>
    </row>
    <row r="1995" spans="1:25" ht="34.5" customHeight="1" x14ac:dyDescent="0.25">
      <c r="A1995" s="197" t="str">
        <f t="shared" si="340"/>
        <v/>
      </c>
      <c r="B1995" s="198"/>
      <c r="C1995" s="198"/>
      <c r="D1995" s="197" t="str">
        <f t="shared" si="339"/>
        <v/>
      </c>
      <c r="E1995" s="198"/>
      <c r="F1995" s="197"/>
      <c r="G1995" s="197" t="str">
        <f t="shared" si="334"/>
        <v/>
      </c>
      <c r="H1995" s="197"/>
      <c r="I1995" s="197"/>
      <c r="J1995" s="197"/>
      <c r="K1995" s="197"/>
      <c r="L1995" s="197"/>
      <c r="M1995" s="197"/>
      <c r="N1995" s="199"/>
      <c r="O1995" s="199"/>
      <c r="P1995" s="199"/>
      <c r="Q1995" s="199"/>
      <c r="R1995" s="197"/>
      <c r="S1995" s="197"/>
      <c r="T1995" s="197"/>
      <c r="U1995" s="197"/>
      <c r="V1995" s="199" t="str">
        <f t="shared" si="335"/>
        <v/>
      </c>
      <c r="W1995" s="199" t="str">
        <f t="shared" si="336"/>
        <v/>
      </c>
      <c r="X1995" s="199" t="str">
        <f t="shared" si="337"/>
        <v/>
      </c>
      <c r="Y1995" s="199" t="str">
        <f t="shared" si="338"/>
        <v/>
      </c>
    </row>
    <row r="1996" spans="1:25" ht="34.5" customHeight="1" x14ac:dyDescent="0.25">
      <c r="A1996" s="197" t="str">
        <f t="shared" si="340"/>
        <v/>
      </c>
      <c r="B1996" s="198"/>
      <c r="C1996" s="198"/>
      <c r="D1996" s="197" t="str">
        <f t="shared" si="339"/>
        <v/>
      </c>
      <c r="E1996" s="198"/>
      <c r="F1996" s="197"/>
      <c r="G1996" s="197" t="str">
        <f t="shared" si="334"/>
        <v/>
      </c>
      <c r="H1996" s="197"/>
      <c r="I1996" s="197"/>
      <c r="J1996" s="197"/>
      <c r="K1996" s="197"/>
      <c r="L1996" s="197"/>
      <c r="M1996" s="197"/>
      <c r="N1996" s="199"/>
      <c r="O1996" s="199"/>
      <c r="P1996" s="199"/>
      <c r="Q1996" s="199"/>
      <c r="R1996" s="197"/>
      <c r="S1996" s="197"/>
      <c r="T1996" s="197"/>
      <c r="U1996" s="197"/>
      <c r="V1996" s="199" t="str">
        <f t="shared" si="335"/>
        <v/>
      </c>
      <c r="W1996" s="199" t="str">
        <f t="shared" si="336"/>
        <v/>
      </c>
      <c r="X1996" s="199" t="str">
        <f t="shared" si="337"/>
        <v/>
      </c>
      <c r="Y1996" s="199" t="str">
        <f t="shared" si="338"/>
        <v/>
      </c>
    </row>
    <row r="1997" spans="1:25" ht="34.5" customHeight="1" x14ac:dyDescent="0.25">
      <c r="A1997" s="197" t="str">
        <f t="shared" si="340"/>
        <v/>
      </c>
      <c r="B1997" s="198"/>
      <c r="C1997" s="198"/>
      <c r="D1997" s="197" t="str">
        <f t="shared" si="339"/>
        <v/>
      </c>
      <c r="E1997" s="198"/>
      <c r="F1997" s="197"/>
      <c r="G1997" s="197" t="str">
        <f t="shared" si="334"/>
        <v/>
      </c>
      <c r="H1997" s="197"/>
      <c r="I1997" s="197"/>
      <c r="J1997" s="197"/>
      <c r="K1997" s="197"/>
      <c r="L1997" s="197"/>
      <c r="M1997" s="197"/>
      <c r="N1997" s="199"/>
      <c r="O1997" s="199"/>
      <c r="P1997" s="199"/>
      <c r="Q1997" s="199"/>
      <c r="R1997" s="197"/>
      <c r="S1997" s="197"/>
      <c r="T1997" s="197"/>
      <c r="U1997" s="197"/>
      <c r="V1997" s="199" t="str">
        <f t="shared" si="335"/>
        <v/>
      </c>
      <c r="W1997" s="199" t="str">
        <f t="shared" si="336"/>
        <v/>
      </c>
      <c r="X1997" s="199" t="str">
        <f t="shared" si="337"/>
        <v/>
      </c>
      <c r="Y1997" s="199" t="str">
        <f t="shared" si="338"/>
        <v/>
      </c>
    </row>
    <row r="1998" spans="1:25" ht="34.5" customHeight="1" x14ac:dyDescent="0.25">
      <c r="A1998" s="197" t="str">
        <f t="shared" si="340"/>
        <v/>
      </c>
      <c r="B1998" s="198"/>
      <c r="C1998" s="198"/>
      <c r="D1998" s="197" t="str">
        <f t="shared" si="339"/>
        <v/>
      </c>
      <c r="E1998" s="198"/>
      <c r="F1998" s="197"/>
      <c r="G1998" s="197" t="str">
        <f t="shared" si="334"/>
        <v/>
      </c>
      <c r="H1998" s="197"/>
      <c r="I1998" s="197"/>
      <c r="J1998" s="197"/>
      <c r="K1998" s="197"/>
      <c r="L1998" s="197"/>
      <c r="M1998" s="197"/>
      <c r="N1998" s="199"/>
      <c r="O1998" s="199"/>
      <c r="P1998" s="199"/>
      <c r="Q1998" s="199"/>
      <c r="R1998" s="197"/>
      <c r="S1998" s="197"/>
      <c r="T1998" s="197"/>
      <c r="U1998" s="197"/>
      <c r="V1998" s="199" t="str">
        <f t="shared" si="335"/>
        <v/>
      </c>
      <c r="W1998" s="199" t="str">
        <f t="shared" si="336"/>
        <v/>
      </c>
      <c r="X1998" s="199" t="str">
        <f t="shared" si="337"/>
        <v/>
      </c>
      <c r="Y1998" s="199" t="str">
        <f t="shared" si="338"/>
        <v/>
      </c>
    </row>
    <row r="1999" spans="1:25" ht="34.5" customHeight="1" x14ac:dyDescent="0.25">
      <c r="A1999" s="197" t="str">
        <f t="shared" si="340"/>
        <v/>
      </c>
      <c r="B1999" s="198"/>
      <c r="C1999" s="198"/>
      <c r="D1999" s="197" t="str">
        <f t="shared" si="339"/>
        <v/>
      </c>
      <c r="E1999" s="198"/>
      <c r="F1999" s="197"/>
      <c r="G1999" s="197" t="str">
        <f t="shared" si="334"/>
        <v/>
      </c>
      <c r="H1999" s="197"/>
      <c r="I1999" s="197"/>
      <c r="J1999" s="197"/>
      <c r="K1999" s="197"/>
      <c r="L1999" s="197"/>
      <c r="M1999" s="197"/>
      <c r="N1999" s="199"/>
      <c r="O1999" s="199"/>
      <c r="P1999" s="199"/>
      <c r="Q1999" s="199"/>
      <c r="R1999" s="197"/>
      <c r="S1999" s="197"/>
      <c r="T1999" s="197"/>
      <c r="U1999" s="197"/>
      <c r="V1999" s="199" t="str">
        <f t="shared" si="335"/>
        <v/>
      </c>
      <c r="W1999" s="199" t="str">
        <f t="shared" si="336"/>
        <v/>
      </c>
      <c r="X1999" s="199" t="str">
        <f t="shared" si="337"/>
        <v/>
      </c>
      <c r="Y1999" s="199" t="str">
        <f t="shared" si="338"/>
        <v/>
      </c>
    </row>
    <row r="2000" spans="1:25" ht="34.5" customHeight="1" x14ac:dyDescent="0.25">
      <c r="A2000" s="197" t="str">
        <f t="shared" si="340"/>
        <v/>
      </c>
      <c r="B2000" s="198"/>
      <c r="C2000" s="198"/>
      <c r="D2000" s="197" t="str">
        <f t="shared" si="339"/>
        <v/>
      </c>
      <c r="E2000" s="198"/>
      <c r="F2000" s="197"/>
      <c r="G2000" s="197" t="str">
        <f t="shared" si="334"/>
        <v/>
      </c>
      <c r="H2000" s="197"/>
      <c r="I2000" s="197"/>
      <c r="J2000" s="197"/>
      <c r="K2000" s="197"/>
      <c r="L2000" s="197"/>
      <c r="M2000" s="197"/>
      <c r="N2000" s="199"/>
      <c r="O2000" s="199"/>
      <c r="P2000" s="199"/>
      <c r="Q2000" s="199"/>
      <c r="R2000" s="197"/>
      <c r="S2000" s="197"/>
      <c r="T2000" s="197"/>
      <c r="U2000" s="197"/>
      <c r="V2000" s="199" t="str">
        <f t="shared" si="335"/>
        <v/>
      </c>
      <c r="W2000" s="199" t="str">
        <f t="shared" si="336"/>
        <v/>
      </c>
      <c r="X2000" s="199" t="str">
        <f t="shared" si="337"/>
        <v/>
      </c>
      <c r="Y2000" s="199" t="str">
        <f t="shared" si="338"/>
        <v/>
      </c>
    </row>
    <row r="2001" spans="1:25" ht="34.5" customHeight="1" x14ac:dyDescent="0.25">
      <c r="A2001" s="197" t="str">
        <f t="shared" si="340"/>
        <v/>
      </c>
      <c r="B2001" s="198"/>
      <c r="C2001" s="198"/>
      <c r="D2001" s="197" t="str">
        <f t="shared" si="339"/>
        <v/>
      </c>
      <c r="E2001" s="198"/>
      <c r="F2001" s="197"/>
      <c r="G2001" s="197" t="str">
        <f t="shared" si="334"/>
        <v/>
      </c>
      <c r="H2001" s="197"/>
      <c r="I2001" s="197"/>
      <c r="J2001" s="197"/>
      <c r="K2001" s="197"/>
      <c r="L2001" s="197"/>
      <c r="M2001" s="197"/>
      <c r="N2001" s="199"/>
      <c r="O2001" s="199"/>
      <c r="P2001" s="199"/>
      <c r="Q2001" s="199"/>
      <c r="R2001" s="197"/>
      <c r="S2001" s="197"/>
      <c r="T2001" s="197"/>
      <c r="U2001" s="197"/>
      <c r="V2001" s="199" t="str">
        <f t="shared" si="335"/>
        <v/>
      </c>
      <c r="W2001" s="199" t="str">
        <f t="shared" si="336"/>
        <v/>
      </c>
      <c r="X2001" s="199" t="str">
        <f t="shared" si="337"/>
        <v/>
      </c>
      <c r="Y2001" s="199" t="str">
        <f t="shared" si="338"/>
        <v/>
      </c>
    </row>
    <row r="2002" spans="1:25" ht="34.5" customHeight="1" x14ac:dyDescent="0.25">
      <c r="A2002" s="197" t="str">
        <f t="shared" si="340"/>
        <v/>
      </c>
      <c r="B2002" s="198"/>
      <c r="C2002" s="198"/>
      <c r="D2002" s="197" t="str">
        <f t="shared" si="339"/>
        <v/>
      </c>
      <c r="E2002" s="198"/>
      <c r="F2002" s="197"/>
      <c r="G2002" s="197" t="str">
        <f t="shared" si="334"/>
        <v/>
      </c>
      <c r="H2002" s="197"/>
      <c r="I2002" s="197"/>
      <c r="J2002" s="197"/>
      <c r="K2002" s="197"/>
      <c r="L2002" s="197"/>
      <c r="M2002" s="197"/>
      <c r="N2002" s="199"/>
      <c r="O2002" s="199"/>
      <c r="P2002" s="199"/>
      <c r="Q2002" s="199"/>
      <c r="R2002" s="197"/>
      <c r="S2002" s="197"/>
      <c r="T2002" s="197"/>
      <c r="U2002" s="197"/>
      <c r="V2002" s="199" t="str">
        <f t="shared" si="335"/>
        <v/>
      </c>
      <c r="W2002" s="199" t="str">
        <f t="shared" si="336"/>
        <v/>
      </c>
      <c r="X2002" s="199" t="str">
        <f t="shared" si="337"/>
        <v/>
      </c>
      <c r="Y2002" s="199" t="str">
        <f t="shared" si="338"/>
        <v/>
      </c>
    </row>
    <row r="2003" spans="1:25" ht="34.5" customHeight="1" x14ac:dyDescent="0.25">
      <c r="A2003" s="197" t="str">
        <f t="shared" si="340"/>
        <v/>
      </c>
      <c r="B2003" s="198"/>
      <c r="C2003" s="198"/>
      <c r="D2003" s="197" t="str">
        <f t="shared" si="339"/>
        <v/>
      </c>
      <c r="E2003" s="198"/>
      <c r="F2003" s="197"/>
      <c r="G2003" s="197" t="str">
        <f t="shared" si="334"/>
        <v/>
      </c>
      <c r="H2003" s="197"/>
      <c r="I2003" s="197"/>
      <c r="J2003" s="197"/>
      <c r="K2003" s="197"/>
      <c r="L2003" s="197"/>
      <c r="M2003" s="197"/>
      <c r="N2003" s="199"/>
      <c r="O2003" s="199"/>
      <c r="P2003" s="199"/>
      <c r="Q2003" s="199"/>
      <c r="R2003" s="197"/>
      <c r="S2003" s="197"/>
      <c r="T2003" s="197"/>
      <c r="U2003" s="197"/>
      <c r="V2003" s="199" t="str">
        <f t="shared" si="335"/>
        <v/>
      </c>
      <c r="W2003" s="199" t="str">
        <f t="shared" si="336"/>
        <v/>
      </c>
      <c r="X2003" s="199" t="str">
        <f t="shared" si="337"/>
        <v/>
      </c>
      <c r="Y2003" s="199" t="str">
        <f t="shared" si="338"/>
        <v/>
      </c>
    </row>
    <row r="2004" spans="1:25" ht="34.5" customHeight="1" x14ac:dyDescent="0.25">
      <c r="A2004" s="197" t="str">
        <f t="shared" si="340"/>
        <v/>
      </c>
      <c r="B2004" s="198"/>
      <c r="C2004" s="198"/>
      <c r="D2004" s="197" t="str">
        <f t="shared" si="339"/>
        <v/>
      </c>
      <c r="E2004" s="198"/>
      <c r="F2004" s="197"/>
      <c r="G2004" s="197" t="str">
        <f t="shared" si="334"/>
        <v/>
      </c>
      <c r="H2004" s="197"/>
      <c r="I2004" s="197"/>
      <c r="J2004" s="197"/>
      <c r="K2004" s="197"/>
      <c r="L2004" s="197"/>
      <c r="M2004" s="197"/>
      <c r="N2004" s="199"/>
      <c r="O2004" s="199"/>
      <c r="P2004" s="199"/>
      <c r="Q2004" s="199"/>
      <c r="R2004" s="197"/>
      <c r="S2004" s="197"/>
      <c r="T2004" s="197"/>
      <c r="U2004" s="197"/>
      <c r="V2004" s="199" t="str">
        <f t="shared" si="335"/>
        <v/>
      </c>
      <c r="W2004" s="199" t="str">
        <f t="shared" si="336"/>
        <v/>
      </c>
      <c r="X2004" s="199" t="str">
        <f t="shared" si="337"/>
        <v/>
      </c>
      <c r="Y2004" s="199" t="str">
        <f t="shared" si="338"/>
        <v/>
      </c>
    </row>
    <row r="2005" spans="1:25" ht="34.5" customHeight="1" x14ac:dyDescent="0.25">
      <c r="A2005" s="197" t="str">
        <f t="shared" si="340"/>
        <v/>
      </c>
      <c r="B2005" s="198"/>
      <c r="C2005" s="198"/>
      <c r="D2005" s="197" t="str">
        <f t="shared" si="339"/>
        <v/>
      </c>
      <c r="E2005" s="198"/>
      <c r="F2005" s="197"/>
      <c r="G2005" s="197" t="str">
        <f t="shared" si="334"/>
        <v/>
      </c>
      <c r="H2005" s="197"/>
      <c r="I2005" s="197"/>
      <c r="J2005" s="197"/>
      <c r="K2005" s="197"/>
      <c r="L2005" s="197"/>
      <c r="M2005" s="197"/>
      <c r="N2005" s="199"/>
      <c r="O2005" s="199"/>
      <c r="P2005" s="199"/>
      <c r="Q2005" s="199"/>
      <c r="R2005" s="197"/>
      <c r="S2005" s="197"/>
      <c r="T2005" s="197"/>
      <c r="U2005" s="197"/>
      <c r="V2005" s="199" t="str">
        <f t="shared" si="335"/>
        <v/>
      </c>
      <c r="W2005" s="199" t="str">
        <f t="shared" si="336"/>
        <v/>
      </c>
      <c r="X2005" s="199" t="str">
        <f t="shared" si="337"/>
        <v/>
      </c>
      <c r="Y2005" s="199" t="str">
        <f t="shared" si="338"/>
        <v/>
      </c>
    </row>
    <row r="2006" spans="1:25" ht="34.5" customHeight="1" x14ac:dyDescent="0.25">
      <c r="A2006" s="197" t="str">
        <f t="shared" si="340"/>
        <v/>
      </c>
      <c r="B2006" s="198"/>
      <c r="C2006" s="198"/>
      <c r="D2006" s="197" t="str">
        <f t="shared" si="339"/>
        <v/>
      </c>
      <c r="E2006" s="198"/>
      <c r="F2006" s="197"/>
      <c r="G2006" s="197" t="str">
        <f t="shared" si="334"/>
        <v/>
      </c>
      <c r="H2006" s="197"/>
      <c r="I2006" s="197"/>
      <c r="J2006" s="197"/>
      <c r="K2006" s="197"/>
      <c r="L2006" s="197"/>
      <c r="M2006" s="197"/>
      <c r="N2006" s="199"/>
      <c r="O2006" s="199"/>
      <c r="P2006" s="199"/>
      <c r="Q2006" s="199"/>
      <c r="R2006" s="197"/>
      <c r="S2006" s="197"/>
      <c r="T2006" s="197"/>
      <c r="U2006" s="197"/>
      <c r="V2006" s="199" t="str">
        <f t="shared" si="335"/>
        <v/>
      </c>
      <c r="W2006" s="199" t="str">
        <f t="shared" si="336"/>
        <v/>
      </c>
      <c r="X2006" s="199" t="str">
        <f t="shared" si="337"/>
        <v/>
      </c>
      <c r="Y2006" s="199" t="str">
        <f t="shared" si="338"/>
        <v/>
      </c>
    </row>
    <row r="2007" spans="1:25" ht="34.5" customHeight="1" x14ac:dyDescent="0.25">
      <c r="A2007" s="197" t="str">
        <f t="shared" si="340"/>
        <v/>
      </c>
      <c r="B2007" s="198"/>
      <c r="C2007" s="198"/>
      <c r="D2007" s="197" t="str">
        <f t="shared" si="339"/>
        <v/>
      </c>
      <c r="E2007" s="198"/>
      <c r="F2007" s="197"/>
      <c r="G2007" s="197" t="str">
        <f t="shared" ref="G2007:G2070" si="341">IF(E2007="","",IF(E2007=B2005,"Ja","Nein"))</f>
        <v/>
      </c>
      <c r="H2007" s="197"/>
      <c r="I2007" s="197"/>
      <c r="J2007" s="197"/>
      <c r="K2007" s="197"/>
      <c r="L2007" s="197"/>
      <c r="M2007" s="197"/>
      <c r="N2007" s="199"/>
      <c r="O2007" s="199"/>
      <c r="P2007" s="199"/>
      <c r="Q2007" s="199"/>
      <c r="R2007" s="197"/>
      <c r="S2007" s="197"/>
      <c r="T2007" s="197"/>
      <c r="U2007" s="197"/>
      <c r="V2007" s="199" t="str">
        <f t="shared" si="335"/>
        <v/>
      </c>
      <c r="W2007" s="199" t="str">
        <f t="shared" si="336"/>
        <v/>
      </c>
      <c r="X2007" s="199" t="str">
        <f t="shared" si="337"/>
        <v/>
      </c>
      <c r="Y2007" s="199" t="str">
        <f t="shared" si="338"/>
        <v/>
      </c>
    </row>
    <row r="2008" spans="1:25" ht="34.5" customHeight="1" x14ac:dyDescent="0.25">
      <c r="A2008" s="197" t="str">
        <f t="shared" si="340"/>
        <v/>
      </c>
      <c r="B2008" s="198"/>
      <c r="C2008" s="198"/>
      <c r="D2008" s="197" t="str">
        <f t="shared" si="339"/>
        <v/>
      </c>
      <c r="E2008" s="198"/>
      <c r="F2008" s="197"/>
      <c r="G2008" s="197" t="str">
        <f t="shared" si="341"/>
        <v/>
      </c>
      <c r="H2008" s="197"/>
      <c r="I2008" s="197"/>
      <c r="J2008" s="197"/>
      <c r="K2008" s="197"/>
      <c r="L2008" s="197"/>
      <c r="M2008" s="197"/>
      <c r="N2008" s="199"/>
      <c r="O2008" s="199"/>
      <c r="P2008" s="199"/>
      <c r="Q2008" s="199"/>
      <c r="R2008" s="197"/>
      <c r="S2008" s="197"/>
      <c r="T2008" s="197"/>
      <c r="U2008" s="197"/>
      <c r="V2008" s="199" t="str">
        <f t="shared" si="335"/>
        <v/>
      </c>
      <c r="W2008" s="199" t="str">
        <f t="shared" si="336"/>
        <v/>
      </c>
      <c r="X2008" s="199" t="str">
        <f t="shared" si="337"/>
        <v/>
      </c>
      <c r="Y2008" s="199" t="str">
        <f t="shared" si="338"/>
        <v/>
      </c>
    </row>
    <row r="2009" spans="1:25" ht="34.5" customHeight="1" x14ac:dyDescent="0.25">
      <c r="A2009" s="197" t="str">
        <f t="shared" si="340"/>
        <v/>
      </c>
      <c r="B2009" s="198"/>
      <c r="C2009" s="198"/>
      <c r="D2009" s="197" t="str">
        <f t="shared" si="339"/>
        <v/>
      </c>
      <c r="E2009" s="198"/>
      <c r="F2009" s="197"/>
      <c r="G2009" s="197" t="str">
        <f t="shared" si="341"/>
        <v/>
      </c>
      <c r="H2009" s="197"/>
      <c r="I2009" s="197"/>
      <c r="J2009" s="197"/>
      <c r="K2009" s="197"/>
      <c r="L2009" s="197"/>
      <c r="M2009" s="197"/>
      <c r="N2009" s="199"/>
      <c r="O2009" s="199"/>
      <c r="P2009" s="199"/>
      <c r="Q2009" s="199"/>
      <c r="R2009" s="197"/>
      <c r="S2009" s="197"/>
      <c r="T2009" s="197"/>
      <c r="U2009" s="197"/>
      <c r="V2009" s="199" t="str">
        <f t="shared" si="335"/>
        <v/>
      </c>
      <c r="W2009" s="199" t="str">
        <f t="shared" si="336"/>
        <v/>
      </c>
      <c r="X2009" s="199" t="str">
        <f t="shared" si="337"/>
        <v/>
      </c>
      <c r="Y2009" s="199" t="str">
        <f t="shared" si="338"/>
        <v/>
      </c>
    </row>
    <row r="2010" spans="1:25" ht="34.5" customHeight="1" x14ac:dyDescent="0.25">
      <c r="A2010" s="197" t="str">
        <f t="shared" si="340"/>
        <v/>
      </c>
      <c r="B2010" s="198"/>
      <c r="C2010" s="198"/>
      <c r="D2010" s="197" t="str">
        <f t="shared" si="339"/>
        <v/>
      </c>
      <c r="E2010" s="198"/>
      <c r="F2010" s="197"/>
      <c r="G2010" s="197" t="str">
        <f t="shared" si="341"/>
        <v/>
      </c>
      <c r="H2010" s="197"/>
      <c r="I2010" s="197"/>
      <c r="J2010" s="197"/>
      <c r="K2010" s="197"/>
      <c r="L2010" s="197"/>
      <c r="M2010" s="197"/>
      <c r="N2010" s="199"/>
      <c r="O2010" s="199"/>
      <c r="P2010" s="199"/>
      <c r="Q2010" s="199"/>
      <c r="R2010" s="197"/>
      <c r="S2010" s="197"/>
      <c r="T2010" s="197"/>
      <c r="U2010" s="197"/>
      <c r="V2010" s="199" t="str">
        <f t="shared" si="335"/>
        <v/>
      </c>
      <c r="W2010" s="199" t="str">
        <f t="shared" si="336"/>
        <v/>
      </c>
      <c r="X2010" s="199" t="str">
        <f t="shared" si="337"/>
        <v/>
      </c>
      <c r="Y2010" s="199" t="str">
        <f t="shared" si="338"/>
        <v/>
      </c>
    </row>
    <row r="2011" spans="1:25" ht="34.5" customHeight="1" x14ac:dyDescent="0.25">
      <c r="A2011" s="197" t="str">
        <f t="shared" si="340"/>
        <v/>
      </c>
      <c r="B2011" s="198"/>
      <c r="C2011" s="198"/>
      <c r="D2011" s="197" t="str">
        <f t="shared" si="339"/>
        <v/>
      </c>
      <c r="E2011" s="198"/>
      <c r="F2011" s="197"/>
      <c r="G2011" s="197" t="str">
        <f t="shared" si="341"/>
        <v/>
      </c>
      <c r="H2011" s="197"/>
      <c r="I2011" s="197"/>
      <c r="J2011" s="197"/>
      <c r="K2011" s="197"/>
      <c r="L2011" s="197"/>
      <c r="M2011" s="197"/>
      <c r="N2011" s="199"/>
      <c r="O2011" s="199"/>
      <c r="P2011" s="199"/>
      <c r="Q2011" s="199"/>
      <c r="R2011" s="197"/>
      <c r="S2011" s="197"/>
      <c r="T2011" s="197"/>
      <c r="U2011" s="197"/>
      <c r="V2011" s="199" t="str">
        <f t="shared" si="335"/>
        <v/>
      </c>
      <c r="W2011" s="199" t="str">
        <f t="shared" si="336"/>
        <v/>
      </c>
      <c r="X2011" s="199" t="str">
        <f t="shared" si="337"/>
        <v/>
      </c>
      <c r="Y2011" s="199" t="str">
        <f t="shared" si="338"/>
        <v/>
      </c>
    </row>
    <row r="2012" spans="1:25" ht="34.5" customHeight="1" x14ac:dyDescent="0.25">
      <c r="A2012" s="197" t="str">
        <f t="shared" si="340"/>
        <v/>
      </c>
      <c r="B2012" s="198"/>
      <c r="C2012" s="198"/>
      <c r="D2012" s="197" t="str">
        <f t="shared" si="339"/>
        <v/>
      </c>
      <c r="E2012" s="198"/>
      <c r="F2012" s="197"/>
      <c r="G2012" s="197" t="str">
        <f t="shared" si="341"/>
        <v/>
      </c>
      <c r="H2012" s="197"/>
      <c r="I2012" s="197"/>
      <c r="J2012" s="197"/>
      <c r="K2012" s="197"/>
      <c r="L2012" s="197"/>
      <c r="M2012" s="197"/>
      <c r="N2012" s="199"/>
      <c r="O2012" s="199"/>
      <c r="P2012" s="199"/>
      <c r="Q2012" s="199"/>
      <c r="R2012" s="197"/>
      <c r="S2012" s="197"/>
      <c r="T2012" s="197"/>
      <c r="U2012" s="197"/>
      <c r="V2012" s="199" t="str">
        <f t="shared" si="335"/>
        <v/>
      </c>
      <c r="W2012" s="199" t="str">
        <f t="shared" si="336"/>
        <v/>
      </c>
      <c r="X2012" s="199" t="str">
        <f t="shared" si="337"/>
        <v/>
      </c>
      <c r="Y2012" s="199" t="str">
        <f t="shared" si="338"/>
        <v/>
      </c>
    </row>
    <row r="2013" spans="1:25" ht="34.5" customHeight="1" x14ac:dyDescent="0.25">
      <c r="A2013" s="197" t="str">
        <f t="shared" si="340"/>
        <v/>
      </c>
      <c r="B2013" s="198"/>
      <c r="C2013" s="198"/>
      <c r="D2013" s="197" t="str">
        <f t="shared" si="339"/>
        <v/>
      </c>
      <c r="E2013" s="198"/>
      <c r="F2013" s="197"/>
      <c r="G2013" s="197" t="str">
        <f t="shared" si="341"/>
        <v/>
      </c>
      <c r="H2013" s="197"/>
      <c r="I2013" s="197"/>
      <c r="J2013" s="197"/>
      <c r="K2013" s="197"/>
      <c r="L2013" s="197"/>
      <c r="M2013" s="197"/>
      <c r="N2013" s="199"/>
      <c r="O2013" s="199"/>
      <c r="P2013" s="199"/>
      <c r="Q2013" s="199"/>
      <c r="R2013" s="197"/>
      <c r="S2013" s="197"/>
      <c r="T2013" s="197"/>
      <c r="U2013" s="197"/>
      <c r="V2013" s="199" t="str">
        <f t="shared" si="335"/>
        <v/>
      </c>
      <c r="W2013" s="199" t="str">
        <f t="shared" si="336"/>
        <v/>
      </c>
      <c r="X2013" s="199" t="str">
        <f t="shared" si="337"/>
        <v/>
      </c>
      <c r="Y2013" s="199" t="str">
        <f t="shared" si="338"/>
        <v/>
      </c>
    </row>
    <row r="2014" spans="1:25" ht="34.5" customHeight="1" x14ac:dyDescent="0.25">
      <c r="A2014" s="197" t="str">
        <f t="shared" si="340"/>
        <v/>
      </c>
      <c r="B2014" s="198"/>
      <c r="C2014" s="198"/>
      <c r="D2014" s="197" t="str">
        <f t="shared" si="339"/>
        <v/>
      </c>
      <c r="E2014" s="198"/>
      <c r="F2014" s="197"/>
      <c r="G2014" s="197" t="str">
        <f t="shared" si="341"/>
        <v/>
      </c>
      <c r="H2014" s="197"/>
      <c r="I2014" s="197"/>
      <c r="J2014" s="197"/>
      <c r="K2014" s="197"/>
      <c r="L2014" s="197"/>
      <c r="M2014" s="197"/>
      <c r="N2014" s="199"/>
      <c r="O2014" s="199"/>
      <c r="P2014" s="199"/>
      <c r="Q2014" s="199"/>
      <c r="R2014" s="197"/>
      <c r="S2014" s="197"/>
      <c r="T2014" s="197"/>
      <c r="U2014" s="197"/>
      <c r="V2014" s="199" t="str">
        <f t="shared" si="335"/>
        <v/>
      </c>
      <c r="W2014" s="199" t="str">
        <f t="shared" si="336"/>
        <v/>
      </c>
      <c r="X2014" s="199" t="str">
        <f t="shared" si="337"/>
        <v/>
      </c>
      <c r="Y2014" s="199" t="str">
        <f t="shared" si="338"/>
        <v/>
      </c>
    </row>
    <row r="2015" spans="1:25" ht="34.5" customHeight="1" x14ac:dyDescent="0.25">
      <c r="A2015" s="197" t="str">
        <f t="shared" si="340"/>
        <v/>
      </c>
      <c r="B2015" s="198"/>
      <c r="C2015" s="198"/>
      <c r="D2015" s="197" t="str">
        <f t="shared" si="339"/>
        <v/>
      </c>
      <c r="E2015" s="198"/>
      <c r="F2015" s="197"/>
      <c r="G2015" s="197" t="str">
        <f t="shared" si="341"/>
        <v/>
      </c>
      <c r="H2015" s="197"/>
      <c r="I2015" s="197"/>
      <c r="J2015" s="197"/>
      <c r="K2015" s="197"/>
      <c r="L2015" s="197"/>
      <c r="M2015" s="197"/>
      <c r="N2015" s="199"/>
      <c r="O2015" s="199"/>
      <c r="P2015" s="199"/>
      <c r="Q2015" s="199"/>
      <c r="R2015" s="197"/>
      <c r="S2015" s="197"/>
      <c r="T2015" s="197"/>
      <c r="U2015" s="197"/>
      <c r="V2015" s="199" t="str">
        <f t="shared" si="335"/>
        <v/>
      </c>
      <c r="W2015" s="199" t="str">
        <f t="shared" si="336"/>
        <v/>
      </c>
      <c r="X2015" s="199" t="str">
        <f t="shared" si="337"/>
        <v/>
      </c>
      <c r="Y2015" s="199" t="str">
        <f t="shared" si="338"/>
        <v/>
      </c>
    </row>
    <row r="2016" spans="1:25" ht="34.5" customHeight="1" x14ac:dyDescent="0.25">
      <c r="A2016" s="197" t="str">
        <f t="shared" si="340"/>
        <v/>
      </c>
      <c r="B2016" s="198"/>
      <c r="C2016" s="198"/>
      <c r="D2016" s="197" t="str">
        <f t="shared" si="339"/>
        <v/>
      </c>
      <c r="E2016" s="198"/>
      <c r="F2016" s="197"/>
      <c r="G2016" s="197" t="str">
        <f t="shared" si="341"/>
        <v/>
      </c>
      <c r="H2016" s="197"/>
      <c r="I2016" s="197"/>
      <c r="J2016" s="197"/>
      <c r="K2016" s="197"/>
      <c r="L2016" s="197"/>
      <c r="M2016" s="197"/>
      <c r="N2016" s="199"/>
      <c r="O2016" s="199"/>
      <c r="P2016" s="199"/>
      <c r="Q2016" s="199"/>
      <c r="R2016" s="197"/>
      <c r="S2016" s="197"/>
      <c r="T2016" s="197"/>
      <c r="U2016" s="197"/>
      <c r="V2016" s="199" t="str">
        <f t="shared" si="335"/>
        <v/>
      </c>
      <c r="W2016" s="199" t="str">
        <f t="shared" si="336"/>
        <v/>
      </c>
      <c r="X2016" s="199" t="str">
        <f t="shared" si="337"/>
        <v/>
      </c>
      <c r="Y2016" s="199" t="str">
        <f t="shared" si="338"/>
        <v/>
      </c>
    </row>
    <row r="2017" spans="1:25" ht="34.5" customHeight="1" x14ac:dyDescent="0.25">
      <c r="A2017" s="197" t="str">
        <f t="shared" si="340"/>
        <v/>
      </c>
      <c r="B2017" s="198"/>
      <c r="C2017" s="198"/>
      <c r="D2017" s="197" t="str">
        <f t="shared" si="339"/>
        <v/>
      </c>
      <c r="E2017" s="198"/>
      <c r="F2017" s="197"/>
      <c r="G2017" s="197" t="str">
        <f t="shared" si="341"/>
        <v/>
      </c>
      <c r="H2017" s="197"/>
      <c r="I2017" s="197"/>
      <c r="J2017" s="197"/>
      <c r="K2017" s="197"/>
      <c r="L2017" s="197"/>
      <c r="M2017" s="197"/>
      <c r="N2017" s="199"/>
      <c r="O2017" s="199"/>
      <c r="P2017" s="199"/>
      <c r="Q2017" s="199"/>
      <c r="R2017" s="197"/>
      <c r="S2017" s="197"/>
      <c r="T2017" s="197"/>
      <c r="U2017" s="197"/>
      <c r="V2017" s="199" t="str">
        <f t="shared" si="335"/>
        <v/>
      </c>
      <c r="W2017" s="199" t="str">
        <f t="shared" si="336"/>
        <v/>
      </c>
      <c r="X2017" s="199" t="str">
        <f t="shared" si="337"/>
        <v/>
      </c>
      <c r="Y2017" s="199" t="str">
        <f t="shared" si="338"/>
        <v/>
      </c>
    </row>
    <row r="2018" spans="1:25" ht="34.5" customHeight="1" x14ac:dyDescent="0.25">
      <c r="A2018" s="197" t="str">
        <f t="shared" si="340"/>
        <v/>
      </c>
      <c r="B2018" s="198"/>
      <c r="C2018" s="198"/>
      <c r="D2018" s="197" t="str">
        <f t="shared" si="339"/>
        <v/>
      </c>
      <c r="E2018" s="198"/>
      <c r="F2018" s="197"/>
      <c r="G2018" s="197" t="str">
        <f t="shared" si="341"/>
        <v/>
      </c>
      <c r="H2018" s="197"/>
      <c r="I2018" s="197"/>
      <c r="J2018" s="197"/>
      <c r="K2018" s="197"/>
      <c r="L2018" s="197"/>
      <c r="M2018" s="197"/>
      <c r="N2018" s="199"/>
      <c r="O2018" s="199"/>
      <c r="P2018" s="199"/>
      <c r="Q2018" s="199"/>
      <c r="R2018" s="197"/>
      <c r="S2018" s="197"/>
      <c r="T2018" s="197"/>
      <c r="U2018" s="197"/>
      <c r="V2018" s="199" t="str">
        <f t="shared" ref="V2018:V2081" si="342">IF(N2018="","",IF(O2018="","",O2018-N2018))</f>
        <v/>
      </c>
      <c r="W2018" s="199" t="str">
        <f t="shared" ref="W2018:W2081" si="343">IF(O2018="","",IF(P2018="","",P2018-O2018))</f>
        <v/>
      </c>
      <c r="X2018" s="199" t="str">
        <f t="shared" si="337"/>
        <v/>
      </c>
      <c r="Y2018" s="199" t="str">
        <f t="shared" si="338"/>
        <v/>
      </c>
    </row>
    <row r="2019" spans="1:25" ht="34.5" customHeight="1" x14ac:dyDescent="0.25">
      <c r="A2019" s="197" t="str">
        <f t="shared" si="340"/>
        <v/>
      </c>
      <c r="B2019" s="198"/>
      <c r="C2019" s="198"/>
      <c r="D2019" s="197" t="str">
        <f t="shared" si="339"/>
        <v/>
      </c>
      <c r="E2019" s="198"/>
      <c r="F2019" s="197"/>
      <c r="G2019" s="197" t="str">
        <f t="shared" si="341"/>
        <v/>
      </c>
      <c r="H2019" s="197"/>
      <c r="I2019" s="197"/>
      <c r="J2019" s="197"/>
      <c r="K2019" s="197"/>
      <c r="L2019" s="197"/>
      <c r="M2019" s="197"/>
      <c r="N2019" s="199"/>
      <c r="O2019" s="199"/>
      <c r="P2019" s="199"/>
      <c r="Q2019" s="199"/>
      <c r="R2019" s="197"/>
      <c r="S2019" s="197"/>
      <c r="T2019" s="197"/>
      <c r="U2019" s="197"/>
      <c r="V2019" s="199" t="str">
        <f t="shared" si="342"/>
        <v/>
      </c>
      <c r="W2019" s="199" t="str">
        <f t="shared" si="343"/>
        <v/>
      </c>
      <c r="X2019" s="199" t="str">
        <f t="shared" ref="X2019:X2082" si="344">IF(P2019="","",IF(N2019="","",P2019-N2019))</f>
        <v/>
      </c>
      <c r="Y2019" s="199" t="str">
        <f t="shared" ref="Y2019:Y2082" si="345">IF(N2019="","",IF(Q2019="","",Q2019-N2019))</f>
        <v/>
      </c>
    </row>
    <row r="2020" spans="1:25" ht="34.5" customHeight="1" x14ac:dyDescent="0.25">
      <c r="A2020" s="197" t="str">
        <f t="shared" si="340"/>
        <v/>
      </c>
      <c r="B2020" s="198"/>
      <c r="C2020" s="198"/>
      <c r="D2020" s="197" t="str">
        <f t="shared" si="339"/>
        <v/>
      </c>
      <c r="E2020" s="198"/>
      <c r="F2020" s="197"/>
      <c r="G2020" s="197" t="str">
        <f t="shared" si="341"/>
        <v/>
      </c>
      <c r="H2020" s="197"/>
      <c r="I2020" s="197"/>
      <c r="J2020" s="197"/>
      <c r="K2020" s="197"/>
      <c r="L2020" s="197"/>
      <c r="M2020" s="197"/>
      <c r="N2020" s="199"/>
      <c r="O2020" s="199"/>
      <c r="P2020" s="199"/>
      <c r="Q2020" s="199"/>
      <c r="R2020" s="197"/>
      <c r="S2020" s="197"/>
      <c r="T2020" s="197"/>
      <c r="U2020" s="197"/>
      <c r="V2020" s="199" t="str">
        <f t="shared" si="342"/>
        <v/>
      </c>
      <c r="W2020" s="199" t="str">
        <f t="shared" si="343"/>
        <v/>
      </c>
      <c r="X2020" s="199" t="str">
        <f t="shared" si="344"/>
        <v/>
      </c>
      <c r="Y2020" s="199" t="str">
        <f t="shared" si="345"/>
        <v/>
      </c>
    </row>
    <row r="2021" spans="1:25" ht="34.5" customHeight="1" x14ac:dyDescent="0.25">
      <c r="A2021" s="197" t="str">
        <f t="shared" si="340"/>
        <v/>
      </c>
      <c r="B2021" s="198"/>
      <c r="C2021" s="198"/>
      <c r="D2021" s="197" t="str">
        <f t="shared" si="339"/>
        <v/>
      </c>
      <c r="E2021" s="198"/>
      <c r="F2021" s="197"/>
      <c r="G2021" s="197" t="str">
        <f t="shared" si="341"/>
        <v/>
      </c>
      <c r="H2021" s="197"/>
      <c r="I2021" s="197"/>
      <c r="J2021" s="197"/>
      <c r="K2021" s="197"/>
      <c r="L2021" s="197"/>
      <c r="M2021" s="197"/>
      <c r="N2021" s="199"/>
      <c r="O2021" s="199"/>
      <c r="P2021" s="199"/>
      <c r="Q2021" s="199"/>
      <c r="R2021" s="197"/>
      <c r="S2021" s="197"/>
      <c r="T2021" s="197"/>
      <c r="U2021" s="197"/>
      <c r="V2021" s="199" t="str">
        <f t="shared" si="342"/>
        <v/>
      </c>
      <c r="W2021" s="199" t="str">
        <f t="shared" si="343"/>
        <v/>
      </c>
      <c r="X2021" s="199" t="str">
        <f t="shared" si="344"/>
        <v/>
      </c>
      <c r="Y2021" s="199" t="str">
        <f t="shared" si="345"/>
        <v/>
      </c>
    </row>
    <row r="2022" spans="1:25" ht="34.5" customHeight="1" x14ac:dyDescent="0.25">
      <c r="A2022" s="197" t="str">
        <f t="shared" si="340"/>
        <v/>
      </c>
      <c r="B2022" s="198"/>
      <c r="C2022" s="198"/>
      <c r="D2022" s="197" t="str">
        <f t="shared" si="339"/>
        <v/>
      </c>
      <c r="E2022" s="198"/>
      <c r="F2022" s="197"/>
      <c r="G2022" s="197" t="str">
        <f t="shared" si="341"/>
        <v/>
      </c>
      <c r="H2022" s="197"/>
      <c r="I2022" s="197"/>
      <c r="J2022" s="197"/>
      <c r="K2022" s="197"/>
      <c r="L2022" s="197"/>
      <c r="M2022" s="197"/>
      <c r="N2022" s="199"/>
      <c r="O2022" s="199"/>
      <c r="P2022" s="199"/>
      <c r="Q2022" s="199"/>
      <c r="R2022" s="197"/>
      <c r="S2022" s="197"/>
      <c r="T2022" s="197"/>
      <c r="U2022" s="197"/>
      <c r="V2022" s="199" t="str">
        <f t="shared" si="342"/>
        <v/>
      </c>
      <c r="W2022" s="199" t="str">
        <f t="shared" si="343"/>
        <v/>
      </c>
      <c r="X2022" s="199" t="str">
        <f t="shared" si="344"/>
        <v/>
      </c>
      <c r="Y2022" s="199" t="str">
        <f t="shared" si="345"/>
        <v/>
      </c>
    </row>
    <row r="2023" spans="1:25" ht="34.5" customHeight="1" x14ac:dyDescent="0.25">
      <c r="A2023" s="197" t="str">
        <f t="shared" si="340"/>
        <v/>
      </c>
      <c r="B2023" s="198"/>
      <c r="C2023" s="198"/>
      <c r="D2023" s="197" t="str">
        <f t="shared" si="339"/>
        <v/>
      </c>
      <c r="E2023" s="198"/>
      <c r="F2023" s="197"/>
      <c r="G2023" s="197" t="str">
        <f t="shared" si="341"/>
        <v/>
      </c>
      <c r="H2023" s="197"/>
      <c r="I2023" s="197"/>
      <c r="J2023" s="197"/>
      <c r="K2023" s="197"/>
      <c r="L2023" s="197"/>
      <c r="M2023" s="197"/>
      <c r="N2023" s="199"/>
      <c r="O2023" s="199"/>
      <c r="P2023" s="199"/>
      <c r="Q2023" s="199"/>
      <c r="R2023" s="197"/>
      <c r="S2023" s="197"/>
      <c r="T2023" s="197"/>
      <c r="U2023" s="197"/>
      <c r="V2023" s="199" t="str">
        <f t="shared" si="342"/>
        <v/>
      </c>
      <c r="W2023" s="199" t="str">
        <f t="shared" si="343"/>
        <v/>
      </c>
      <c r="X2023" s="199" t="str">
        <f t="shared" si="344"/>
        <v/>
      </c>
      <c r="Y2023" s="199" t="str">
        <f t="shared" si="345"/>
        <v/>
      </c>
    </row>
    <row r="2024" spans="1:25" ht="34.5" customHeight="1" x14ac:dyDescent="0.25">
      <c r="A2024" s="197" t="str">
        <f t="shared" si="340"/>
        <v/>
      </c>
      <c r="B2024" s="198"/>
      <c r="C2024" s="198"/>
      <c r="D2024" s="197" t="str">
        <f t="shared" si="339"/>
        <v/>
      </c>
      <c r="E2024" s="198"/>
      <c r="F2024" s="197"/>
      <c r="G2024" s="197" t="str">
        <f t="shared" si="341"/>
        <v/>
      </c>
      <c r="H2024" s="197"/>
      <c r="I2024" s="197"/>
      <c r="J2024" s="197"/>
      <c r="K2024" s="197"/>
      <c r="L2024" s="197"/>
      <c r="M2024" s="197"/>
      <c r="N2024" s="199"/>
      <c r="O2024" s="199"/>
      <c r="P2024" s="199"/>
      <c r="Q2024" s="199"/>
      <c r="R2024" s="197"/>
      <c r="S2024" s="197"/>
      <c r="T2024" s="197"/>
      <c r="U2024" s="197"/>
      <c r="V2024" s="199" t="str">
        <f t="shared" si="342"/>
        <v/>
      </c>
      <c r="W2024" s="199" t="str">
        <f t="shared" si="343"/>
        <v/>
      </c>
      <c r="X2024" s="199" t="str">
        <f t="shared" si="344"/>
        <v/>
      </c>
      <c r="Y2024" s="199" t="str">
        <f t="shared" si="345"/>
        <v/>
      </c>
    </row>
    <row r="2025" spans="1:25" ht="34.5" customHeight="1" x14ac:dyDescent="0.25">
      <c r="A2025" s="197" t="str">
        <f t="shared" si="340"/>
        <v/>
      </c>
      <c r="B2025" s="198"/>
      <c r="C2025" s="198"/>
      <c r="D2025" s="197" t="str">
        <f t="shared" si="339"/>
        <v/>
      </c>
      <c r="E2025" s="198"/>
      <c r="F2025" s="197"/>
      <c r="G2025" s="197" t="str">
        <f t="shared" si="341"/>
        <v/>
      </c>
      <c r="H2025" s="197"/>
      <c r="I2025" s="197"/>
      <c r="J2025" s="197"/>
      <c r="K2025" s="197"/>
      <c r="L2025" s="197"/>
      <c r="M2025" s="197"/>
      <c r="N2025" s="199"/>
      <c r="O2025" s="199"/>
      <c r="P2025" s="199"/>
      <c r="Q2025" s="199"/>
      <c r="R2025" s="197"/>
      <c r="S2025" s="197"/>
      <c r="T2025" s="197"/>
      <c r="U2025" s="197"/>
      <c r="V2025" s="199" t="str">
        <f t="shared" si="342"/>
        <v/>
      </c>
      <c r="W2025" s="199" t="str">
        <f t="shared" si="343"/>
        <v/>
      </c>
      <c r="X2025" s="199" t="str">
        <f t="shared" si="344"/>
        <v/>
      </c>
      <c r="Y2025" s="199" t="str">
        <f t="shared" si="345"/>
        <v/>
      </c>
    </row>
    <row r="2026" spans="1:25" ht="34.5" customHeight="1" x14ac:dyDescent="0.25">
      <c r="A2026" s="197" t="str">
        <f t="shared" si="340"/>
        <v/>
      </c>
      <c r="B2026" s="198"/>
      <c r="C2026" s="198"/>
      <c r="D2026" s="197" t="str">
        <f t="shared" si="339"/>
        <v/>
      </c>
      <c r="E2026" s="198"/>
      <c r="F2026" s="197"/>
      <c r="G2026" s="197" t="str">
        <f t="shared" si="341"/>
        <v/>
      </c>
      <c r="H2026" s="197"/>
      <c r="I2026" s="197"/>
      <c r="J2026" s="197"/>
      <c r="K2026" s="197"/>
      <c r="L2026" s="197"/>
      <c r="M2026" s="197"/>
      <c r="N2026" s="199"/>
      <c r="O2026" s="199"/>
      <c r="P2026" s="199"/>
      <c r="Q2026" s="199"/>
      <c r="R2026" s="197"/>
      <c r="S2026" s="197"/>
      <c r="T2026" s="197"/>
      <c r="U2026" s="197"/>
      <c r="V2026" s="199" t="str">
        <f t="shared" si="342"/>
        <v/>
      </c>
      <c r="W2026" s="199" t="str">
        <f t="shared" si="343"/>
        <v/>
      </c>
      <c r="X2026" s="199" t="str">
        <f t="shared" si="344"/>
        <v/>
      </c>
      <c r="Y2026" s="199" t="str">
        <f t="shared" si="345"/>
        <v/>
      </c>
    </row>
    <row r="2027" spans="1:25" ht="34.5" customHeight="1" x14ac:dyDescent="0.25">
      <c r="A2027" s="197" t="str">
        <f t="shared" si="340"/>
        <v/>
      </c>
      <c r="B2027" s="198"/>
      <c r="C2027" s="198"/>
      <c r="D2027" s="197" t="str">
        <f t="shared" si="339"/>
        <v/>
      </c>
      <c r="E2027" s="198"/>
      <c r="F2027" s="197"/>
      <c r="G2027" s="197" t="str">
        <f t="shared" si="341"/>
        <v/>
      </c>
      <c r="H2027" s="197"/>
      <c r="I2027" s="197"/>
      <c r="J2027" s="197"/>
      <c r="K2027" s="197"/>
      <c r="L2027" s="197"/>
      <c r="M2027" s="197"/>
      <c r="N2027" s="199"/>
      <c r="O2027" s="199"/>
      <c r="P2027" s="199"/>
      <c r="Q2027" s="199"/>
      <c r="R2027" s="197"/>
      <c r="S2027" s="197"/>
      <c r="T2027" s="197"/>
      <c r="U2027" s="197"/>
      <c r="V2027" s="199" t="str">
        <f t="shared" si="342"/>
        <v/>
      </c>
      <c r="W2027" s="199" t="str">
        <f t="shared" si="343"/>
        <v/>
      </c>
      <c r="X2027" s="199" t="str">
        <f t="shared" si="344"/>
        <v/>
      </c>
      <c r="Y2027" s="199" t="str">
        <f t="shared" si="345"/>
        <v/>
      </c>
    </row>
    <row r="2028" spans="1:25" ht="34.5" customHeight="1" x14ac:dyDescent="0.25">
      <c r="A2028" s="197" t="str">
        <f t="shared" si="340"/>
        <v/>
      </c>
      <c r="B2028" s="198"/>
      <c r="C2028" s="198"/>
      <c r="D2028" s="197" t="str">
        <f t="shared" si="339"/>
        <v/>
      </c>
      <c r="E2028" s="198"/>
      <c r="F2028" s="197"/>
      <c r="G2028" s="197" t="str">
        <f t="shared" si="341"/>
        <v/>
      </c>
      <c r="H2028" s="197"/>
      <c r="I2028" s="197"/>
      <c r="J2028" s="197"/>
      <c r="K2028" s="197"/>
      <c r="L2028" s="197"/>
      <c r="M2028" s="197"/>
      <c r="N2028" s="199"/>
      <c r="O2028" s="199"/>
      <c r="P2028" s="199"/>
      <c r="Q2028" s="199"/>
      <c r="R2028" s="197"/>
      <c r="S2028" s="197"/>
      <c r="T2028" s="197"/>
      <c r="U2028" s="197"/>
      <c r="V2028" s="199" t="str">
        <f t="shared" si="342"/>
        <v/>
      </c>
      <c r="W2028" s="199" t="str">
        <f t="shared" si="343"/>
        <v/>
      </c>
      <c r="X2028" s="199" t="str">
        <f t="shared" si="344"/>
        <v/>
      </c>
      <c r="Y2028" s="199" t="str">
        <f t="shared" si="345"/>
        <v/>
      </c>
    </row>
    <row r="2029" spans="1:25" ht="34.5" customHeight="1" x14ac:dyDescent="0.25">
      <c r="A2029" s="197" t="str">
        <f t="shared" si="340"/>
        <v/>
      </c>
      <c r="B2029" s="198"/>
      <c r="C2029" s="198"/>
      <c r="D2029" s="197" t="str">
        <f t="shared" si="339"/>
        <v/>
      </c>
      <c r="E2029" s="198"/>
      <c r="F2029" s="197"/>
      <c r="G2029" s="197" t="str">
        <f t="shared" si="341"/>
        <v/>
      </c>
      <c r="H2029" s="197"/>
      <c r="I2029" s="197"/>
      <c r="J2029" s="197"/>
      <c r="K2029" s="197"/>
      <c r="L2029" s="197"/>
      <c r="M2029" s="197"/>
      <c r="N2029" s="199"/>
      <c r="O2029" s="199"/>
      <c r="P2029" s="199"/>
      <c r="Q2029" s="199"/>
      <c r="R2029" s="197"/>
      <c r="S2029" s="197"/>
      <c r="T2029" s="197"/>
      <c r="U2029" s="197"/>
      <c r="V2029" s="199" t="str">
        <f t="shared" si="342"/>
        <v/>
      </c>
      <c r="W2029" s="199" t="str">
        <f t="shared" si="343"/>
        <v/>
      </c>
      <c r="X2029" s="199" t="str">
        <f t="shared" si="344"/>
        <v/>
      </c>
      <c r="Y2029" s="199" t="str">
        <f t="shared" si="345"/>
        <v/>
      </c>
    </row>
    <row r="2030" spans="1:25" ht="34.5" customHeight="1" x14ac:dyDescent="0.25">
      <c r="A2030" s="197" t="str">
        <f t="shared" si="340"/>
        <v/>
      </c>
      <c r="B2030" s="198"/>
      <c r="C2030" s="198"/>
      <c r="D2030" s="197" t="str">
        <f t="shared" si="339"/>
        <v/>
      </c>
      <c r="E2030" s="198"/>
      <c r="F2030" s="197"/>
      <c r="G2030" s="197" t="str">
        <f t="shared" si="341"/>
        <v/>
      </c>
      <c r="H2030" s="197"/>
      <c r="I2030" s="197"/>
      <c r="J2030" s="197"/>
      <c r="K2030" s="197"/>
      <c r="L2030" s="197"/>
      <c r="M2030" s="197"/>
      <c r="N2030" s="199"/>
      <c r="O2030" s="199"/>
      <c r="P2030" s="199"/>
      <c r="Q2030" s="199"/>
      <c r="R2030" s="197"/>
      <c r="S2030" s="197"/>
      <c r="T2030" s="197"/>
      <c r="U2030" s="197"/>
      <c r="V2030" s="199" t="str">
        <f t="shared" si="342"/>
        <v/>
      </c>
      <c r="W2030" s="199" t="str">
        <f t="shared" si="343"/>
        <v/>
      </c>
      <c r="X2030" s="199" t="str">
        <f t="shared" si="344"/>
        <v/>
      </c>
      <c r="Y2030" s="199" t="str">
        <f t="shared" si="345"/>
        <v/>
      </c>
    </row>
    <row r="2031" spans="1:25" ht="34.5" customHeight="1" x14ac:dyDescent="0.25">
      <c r="A2031" s="197" t="str">
        <f t="shared" si="340"/>
        <v/>
      </c>
      <c r="B2031" s="198"/>
      <c r="C2031" s="198"/>
      <c r="D2031" s="197" t="str">
        <f t="shared" si="339"/>
        <v/>
      </c>
      <c r="E2031" s="198"/>
      <c r="F2031" s="197"/>
      <c r="G2031" s="197" t="str">
        <f t="shared" si="341"/>
        <v/>
      </c>
      <c r="H2031" s="197"/>
      <c r="I2031" s="197"/>
      <c r="J2031" s="197"/>
      <c r="K2031" s="197"/>
      <c r="L2031" s="197"/>
      <c r="M2031" s="197"/>
      <c r="N2031" s="199"/>
      <c r="O2031" s="199"/>
      <c r="P2031" s="199"/>
      <c r="Q2031" s="199"/>
      <c r="R2031" s="197"/>
      <c r="S2031" s="197"/>
      <c r="T2031" s="197"/>
      <c r="U2031" s="197"/>
      <c r="V2031" s="199" t="str">
        <f t="shared" si="342"/>
        <v/>
      </c>
      <c r="W2031" s="199" t="str">
        <f t="shared" si="343"/>
        <v/>
      </c>
      <c r="X2031" s="199" t="str">
        <f t="shared" si="344"/>
        <v/>
      </c>
      <c r="Y2031" s="199" t="str">
        <f t="shared" si="345"/>
        <v/>
      </c>
    </row>
    <row r="2032" spans="1:25" ht="34.5" customHeight="1" x14ac:dyDescent="0.25">
      <c r="A2032" s="197" t="str">
        <f t="shared" si="340"/>
        <v/>
      </c>
      <c r="B2032" s="198"/>
      <c r="C2032" s="198"/>
      <c r="D2032" s="197" t="str">
        <f t="shared" si="339"/>
        <v/>
      </c>
      <c r="E2032" s="198"/>
      <c r="F2032" s="197"/>
      <c r="G2032" s="197" t="str">
        <f t="shared" si="341"/>
        <v/>
      </c>
      <c r="H2032" s="197"/>
      <c r="I2032" s="197"/>
      <c r="J2032" s="197"/>
      <c r="K2032" s="197"/>
      <c r="L2032" s="197"/>
      <c r="M2032" s="197"/>
      <c r="N2032" s="199"/>
      <c r="O2032" s="199"/>
      <c r="P2032" s="199"/>
      <c r="Q2032" s="199"/>
      <c r="R2032" s="197"/>
      <c r="S2032" s="197"/>
      <c r="T2032" s="197"/>
      <c r="U2032" s="197"/>
      <c r="V2032" s="199" t="str">
        <f t="shared" si="342"/>
        <v/>
      </c>
      <c r="W2032" s="199" t="str">
        <f t="shared" si="343"/>
        <v/>
      </c>
      <c r="X2032" s="199" t="str">
        <f t="shared" si="344"/>
        <v/>
      </c>
      <c r="Y2032" s="199" t="str">
        <f t="shared" si="345"/>
        <v/>
      </c>
    </row>
    <row r="2033" spans="1:25" ht="34.5" customHeight="1" x14ac:dyDescent="0.25">
      <c r="A2033" s="197" t="str">
        <f t="shared" si="340"/>
        <v/>
      </c>
      <c r="B2033" s="198"/>
      <c r="C2033" s="198"/>
      <c r="D2033" s="197" t="str">
        <f t="shared" si="339"/>
        <v/>
      </c>
      <c r="E2033" s="198"/>
      <c r="F2033" s="197"/>
      <c r="G2033" s="197" t="str">
        <f t="shared" si="341"/>
        <v/>
      </c>
      <c r="H2033" s="197"/>
      <c r="I2033" s="197"/>
      <c r="J2033" s="197"/>
      <c r="K2033" s="197"/>
      <c r="L2033" s="197"/>
      <c r="M2033" s="197"/>
      <c r="N2033" s="199"/>
      <c r="O2033" s="199"/>
      <c r="P2033" s="199"/>
      <c r="Q2033" s="199"/>
      <c r="R2033" s="197"/>
      <c r="S2033" s="197"/>
      <c r="T2033" s="197"/>
      <c r="U2033" s="197"/>
      <c r="V2033" s="199" t="str">
        <f t="shared" si="342"/>
        <v/>
      </c>
      <c r="W2033" s="199" t="str">
        <f t="shared" si="343"/>
        <v/>
      </c>
      <c r="X2033" s="199" t="str">
        <f t="shared" si="344"/>
        <v/>
      </c>
      <c r="Y2033" s="199" t="str">
        <f t="shared" si="345"/>
        <v/>
      </c>
    </row>
    <row r="2034" spans="1:25" ht="34.5" customHeight="1" x14ac:dyDescent="0.25">
      <c r="A2034" s="197" t="str">
        <f t="shared" si="340"/>
        <v/>
      </c>
      <c r="B2034" s="198"/>
      <c r="C2034" s="198"/>
      <c r="D2034" s="197" t="str">
        <f t="shared" si="339"/>
        <v/>
      </c>
      <c r="E2034" s="198"/>
      <c r="F2034" s="197"/>
      <c r="G2034" s="197" t="str">
        <f t="shared" si="341"/>
        <v/>
      </c>
      <c r="H2034" s="197"/>
      <c r="I2034" s="197"/>
      <c r="J2034" s="197"/>
      <c r="K2034" s="197"/>
      <c r="L2034" s="197"/>
      <c r="M2034" s="197"/>
      <c r="N2034" s="199"/>
      <c r="O2034" s="199"/>
      <c r="P2034" s="199"/>
      <c r="Q2034" s="199"/>
      <c r="R2034" s="197"/>
      <c r="S2034" s="197"/>
      <c r="T2034" s="197"/>
      <c r="U2034" s="197"/>
      <c r="V2034" s="199" t="str">
        <f t="shared" si="342"/>
        <v/>
      </c>
      <c r="W2034" s="199" t="str">
        <f t="shared" si="343"/>
        <v/>
      </c>
      <c r="X2034" s="199" t="str">
        <f t="shared" si="344"/>
        <v/>
      </c>
      <c r="Y2034" s="199" t="str">
        <f t="shared" si="345"/>
        <v/>
      </c>
    </row>
    <row r="2035" spans="1:25" ht="34.5" customHeight="1" x14ac:dyDescent="0.25">
      <c r="A2035" s="197" t="str">
        <f t="shared" si="340"/>
        <v/>
      </c>
      <c r="B2035" s="198"/>
      <c r="C2035" s="198"/>
      <c r="D2035" s="197" t="str">
        <f t="shared" si="339"/>
        <v/>
      </c>
      <c r="E2035" s="198"/>
      <c r="F2035" s="197"/>
      <c r="G2035" s="197" t="str">
        <f t="shared" si="341"/>
        <v/>
      </c>
      <c r="H2035" s="197"/>
      <c r="I2035" s="197"/>
      <c r="J2035" s="197"/>
      <c r="K2035" s="197"/>
      <c r="L2035" s="197"/>
      <c r="M2035" s="197"/>
      <c r="N2035" s="199"/>
      <c r="O2035" s="199"/>
      <c r="P2035" s="199"/>
      <c r="Q2035" s="199"/>
      <c r="R2035" s="197"/>
      <c r="S2035" s="197"/>
      <c r="T2035" s="197"/>
      <c r="U2035" s="197"/>
      <c r="V2035" s="199" t="str">
        <f t="shared" si="342"/>
        <v/>
      </c>
      <c r="W2035" s="199" t="str">
        <f t="shared" si="343"/>
        <v/>
      </c>
      <c r="X2035" s="199" t="str">
        <f t="shared" si="344"/>
        <v/>
      </c>
      <c r="Y2035" s="199" t="str">
        <f t="shared" si="345"/>
        <v/>
      </c>
    </row>
    <row r="2036" spans="1:25" ht="34.5" customHeight="1" x14ac:dyDescent="0.25">
      <c r="A2036" s="197" t="str">
        <f t="shared" si="340"/>
        <v/>
      </c>
      <c r="B2036" s="198"/>
      <c r="C2036" s="198"/>
      <c r="D2036" s="197" t="str">
        <f t="shared" si="339"/>
        <v/>
      </c>
      <c r="E2036" s="198"/>
      <c r="F2036" s="197"/>
      <c r="G2036" s="197" t="str">
        <f t="shared" si="341"/>
        <v/>
      </c>
      <c r="H2036" s="197"/>
      <c r="I2036" s="197"/>
      <c r="J2036" s="197"/>
      <c r="K2036" s="197"/>
      <c r="L2036" s="197"/>
      <c r="M2036" s="197"/>
      <c r="N2036" s="199"/>
      <c r="O2036" s="199"/>
      <c r="P2036" s="199"/>
      <c r="Q2036" s="199"/>
      <c r="R2036" s="197"/>
      <c r="S2036" s="197"/>
      <c r="T2036" s="197"/>
      <c r="U2036" s="197"/>
      <c r="V2036" s="199" t="str">
        <f t="shared" si="342"/>
        <v/>
      </c>
      <c r="W2036" s="199" t="str">
        <f t="shared" si="343"/>
        <v/>
      </c>
      <c r="X2036" s="199" t="str">
        <f t="shared" si="344"/>
        <v/>
      </c>
      <c r="Y2036" s="199" t="str">
        <f t="shared" si="345"/>
        <v/>
      </c>
    </row>
    <row r="2037" spans="1:25" ht="34.5" customHeight="1" x14ac:dyDescent="0.25">
      <c r="A2037" s="197" t="str">
        <f t="shared" si="340"/>
        <v/>
      </c>
      <c r="B2037" s="198"/>
      <c r="C2037" s="198"/>
      <c r="D2037" s="197" t="str">
        <f t="shared" si="339"/>
        <v/>
      </c>
      <c r="E2037" s="198"/>
      <c r="F2037" s="197"/>
      <c r="G2037" s="197" t="str">
        <f t="shared" si="341"/>
        <v/>
      </c>
      <c r="H2037" s="197"/>
      <c r="I2037" s="197"/>
      <c r="J2037" s="197"/>
      <c r="K2037" s="197"/>
      <c r="L2037" s="197"/>
      <c r="M2037" s="197"/>
      <c r="N2037" s="199"/>
      <c r="O2037" s="199"/>
      <c r="P2037" s="199"/>
      <c r="Q2037" s="199"/>
      <c r="R2037" s="197"/>
      <c r="S2037" s="197"/>
      <c r="T2037" s="197"/>
      <c r="U2037" s="197"/>
      <c r="V2037" s="199" t="str">
        <f t="shared" si="342"/>
        <v/>
      </c>
      <c r="W2037" s="199" t="str">
        <f t="shared" si="343"/>
        <v/>
      </c>
      <c r="X2037" s="199" t="str">
        <f t="shared" si="344"/>
        <v/>
      </c>
      <c r="Y2037" s="199" t="str">
        <f t="shared" si="345"/>
        <v/>
      </c>
    </row>
    <row r="2038" spans="1:25" ht="34.5" customHeight="1" x14ac:dyDescent="0.25">
      <c r="A2038" s="197" t="str">
        <f t="shared" si="340"/>
        <v/>
      </c>
      <c r="B2038" s="198"/>
      <c r="C2038" s="198"/>
      <c r="D2038" s="197" t="str">
        <f t="shared" si="339"/>
        <v/>
      </c>
      <c r="E2038" s="198"/>
      <c r="F2038" s="197"/>
      <c r="G2038" s="197" t="str">
        <f t="shared" si="341"/>
        <v/>
      </c>
      <c r="H2038" s="197"/>
      <c r="I2038" s="197"/>
      <c r="J2038" s="197"/>
      <c r="K2038" s="197"/>
      <c r="L2038" s="197"/>
      <c r="M2038" s="197"/>
      <c r="N2038" s="199"/>
      <c r="O2038" s="199"/>
      <c r="P2038" s="199"/>
      <c r="Q2038" s="199"/>
      <c r="R2038" s="197"/>
      <c r="S2038" s="197"/>
      <c r="T2038" s="197"/>
      <c r="U2038" s="197"/>
      <c r="V2038" s="199" t="str">
        <f t="shared" si="342"/>
        <v/>
      </c>
      <c r="W2038" s="199" t="str">
        <f t="shared" si="343"/>
        <v/>
      </c>
      <c r="X2038" s="199" t="str">
        <f t="shared" si="344"/>
        <v/>
      </c>
      <c r="Y2038" s="199" t="str">
        <f t="shared" si="345"/>
        <v/>
      </c>
    </row>
    <row r="2039" spans="1:25" ht="34.5" customHeight="1" x14ac:dyDescent="0.25">
      <c r="A2039" s="197" t="str">
        <f t="shared" si="340"/>
        <v/>
      </c>
      <c r="B2039" s="198"/>
      <c r="C2039" s="198"/>
      <c r="D2039" s="197" t="str">
        <f t="shared" si="339"/>
        <v/>
      </c>
      <c r="E2039" s="198"/>
      <c r="F2039" s="197"/>
      <c r="G2039" s="197" t="str">
        <f t="shared" si="341"/>
        <v/>
      </c>
      <c r="H2039" s="197"/>
      <c r="I2039" s="197"/>
      <c r="J2039" s="197"/>
      <c r="K2039" s="197"/>
      <c r="L2039" s="197"/>
      <c r="M2039" s="197"/>
      <c r="N2039" s="199"/>
      <c r="O2039" s="199"/>
      <c r="P2039" s="199"/>
      <c r="Q2039" s="199"/>
      <c r="R2039" s="197"/>
      <c r="S2039" s="197"/>
      <c r="T2039" s="197"/>
      <c r="U2039" s="197"/>
      <c r="V2039" s="199" t="str">
        <f t="shared" si="342"/>
        <v/>
      </c>
      <c r="W2039" s="199" t="str">
        <f t="shared" si="343"/>
        <v/>
      </c>
      <c r="X2039" s="199" t="str">
        <f t="shared" si="344"/>
        <v/>
      </c>
      <c r="Y2039" s="199" t="str">
        <f t="shared" si="345"/>
        <v/>
      </c>
    </row>
    <row r="2040" spans="1:25" ht="34.5" customHeight="1" x14ac:dyDescent="0.25">
      <c r="A2040" s="197" t="str">
        <f t="shared" si="340"/>
        <v/>
      </c>
      <c r="B2040" s="198"/>
      <c r="C2040" s="198"/>
      <c r="D2040" s="197" t="str">
        <f t="shared" si="339"/>
        <v/>
      </c>
      <c r="E2040" s="198"/>
      <c r="F2040" s="197"/>
      <c r="G2040" s="197" t="str">
        <f t="shared" si="341"/>
        <v/>
      </c>
      <c r="H2040" s="197"/>
      <c r="I2040" s="197"/>
      <c r="J2040" s="197"/>
      <c r="K2040" s="197"/>
      <c r="L2040" s="197"/>
      <c r="M2040" s="197"/>
      <c r="N2040" s="199"/>
      <c r="O2040" s="199"/>
      <c r="P2040" s="199"/>
      <c r="Q2040" s="199"/>
      <c r="R2040" s="197"/>
      <c r="S2040" s="197"/>
      <c r="T2040" s="197"/>
      <c r="U2040" s="197"/>
      <c r="V2040" s="199" t="str">
        <f t="shared" si="342"/>
        <v/>
      </c>
      <c r="W2040" s="199" t="str">
        <f t="shared" si="343"/>
        <v/>
      </c>
      <c r="X2040" s="199" t="str">
        <f t="shared" si="344"/>
        <v/>
      </c>
      <c r="Y2040" s="199" t="str">
        <f t="shared" si="345"/>
        <v/>
      </c>
    </row>
    <row r="2041" spans="1:25" ht="34.5" customHeight="1" x14ac:dyDescent="0.25">
      <c r="A2041" s="197" t="str">
        <f t="shared" si="340"/>
        <v/>
      </c>
      <c r="B2041" s="198"/>
      <c r="C2041" s="198"/>
      <c r="D2041" s="197" t="str">
        <f t="shared" si="339"/>
        <v/>
      </c>
      <c r="E2041" s="198"/>
      <c r="F2041" s="197"/>
      <c r="G2041" s="197" t="str">
        <f t="shared" si="341"/>
        <v/>
      </c>
      <c r="H2041" s="197"/>
      <c r="I2041" s="197"/>
      <c r="J2041" s="197"/>
      <c r="K2041" s="197"/>
      <c r="L2041" s="197"/>
      <c r="M2041" s="197"/>
      <c r="N2041" s="199"/>
      <c r="O2041" s="199"/>
      <c r="P2041" s="199"/>
      <c r="Q2041" s="199"/>
      <c r="R2041" s="197"/>
      <c r="S2041" s="197"/>
      <c r="T2041" s="197"/>
      <c r="U2041" s="197"/>
      <c r="V2041" s="199" t="str">
        <f t="shared" si="342"/>
        <v/>
      </c>
      <c r="W2041" s="199" t="str">
        <f t="shared" si="343"/>
        <v/>
      </c>
      <c r="X2041" s="199" t="str">
        <f t="shared" si="344"/>
        <v/>
      </c>
      <c r="Y2041" s="199" t="str">
        <f t="shared" si="345"/>
        <v/>
      </c>
    </row>
    <row r="2042" spans="1:25" ht="34.5" customHeight="1" x14ac:dyDescent="0.25">
      <c r="A2042" s="197" t="str">
        <f t="shared" si="340"/>
        <v/>
      </c>
      <c r="B2042" s="198"/>
      <c r="C2042" s="198"/>
      <c r="D2042" s="197" t="str">
        <f t="shared" si="339"/>
        <v/>
      </c>
      <c r="E2042" s="198"/>
      <c r="F2042" s="197"/>
      <c r="G2042" s="197" t="str">
        <f t="shared" si="341"/>
        <v/>
      </c>
      <c r="H2042" s="197"/>
      <c r="I2042" s="197"/>
      <c r="J2042" s="197"/>
      <c r="K2042" s="197"/>
      <c r="L2042" s="197"/>
      <c r="M2042" s="197"/>
      <c r="N2042" s="199"/>
      <c r="O2042" s="199"/>
      <c r="P2042" s="199"/>
      <c r="Q2042" s="199"/>
      <c r="R2042" s="197"/>
      <c r="S2042" s="197"/>
      <c r="T2042" s="197"/>
      <c r="U2042" s="197"/>
      <c r="V2042" s="199" t="str">
        <f t="shared" si="342"/>
        <v/>
      </c>
      <c r="W2042" s="199" t="str">
        <f t="shared" si="343"/>
        <v/>
      </c>
      <c r="X2042" s="199" t="str">
        <f t="shared" si="344"/>
        <v/>
      </c>
      <c r="Y2042" s="199" t="str">
        <f t="shared" si="345"/>
        <v/>
      </c>
    </row>
    <row r="2043" spans="1:25" ht="34.5" customHeight="1" x14ac:dyDescent="0.25">
      <c r="A2043" s="197" t="str">
        <f t="shared" si="340"/>
        <v/>
      </c>
      <c r="B2043" s="198"/>
      <c r="C2043" s="198"/>
      <c r="D2043" s="197" t="str">
        <f t="shared" si="339"/>
        <v/>
      </c>
      <c r="E2043" s="198"/>
      <c r="F2043" s="197"/>
      <c r="G2043" s="197" t="str">
        <f t="shared" si="341"/>
        <v/>
      </c>
      <c r="H2043" s="197"/>
      <c r="I2043" s="197"/>
      <c r="J2043" s="197"/>
      <c r="K2043" s="197"/>
      <c r="L2043" s="197"/>
      <c r="M2043" s="197"/>
      <c r="N2043" s="199"/>
      <c r="O2043" s="199"/>
      <c r="P2043" s="199"/>
      <c r="Q2043" s="199"/>
      <c r="R2043" s="197"/>
      <c r="S2043" s="197"/>
      <c r="T2043" s="197"/>
      <c r="U2043" s="197"/>
      <c r="V2043" s="199" t="str">
        <f t="shared" si="342"/>
        <v/>
      </c>
      <c r="W2043" s="199" t="str">
        <f t="shared" si="343"/>
        <v/>
      </c>
      <c r="X2043" s="199" t="str">
        <f t="shared" si="344"/>
        <v/>
      </c>
      <c r="Y2043" s="199" t="str">
        <f t="shared" si="345"/>
        <v/>
      </c>
    </row>
    <row r="2044" spans="1:25" ht="34.5" customHeight="1" x14ac:dyDescent="0.25">
      <c r="A2044" s="197" t="str">
        <f t="shared" si="340"/>
        <v/>
      </c>
      <c r="B2044" s="198"/>
      <c r="C2044" s="198"/>
      <c r="D2044" s="197" t="str">
        <f t="shared" si="339"/>
        <v/>
      </c>
      <c r="E2044" s="198"/>
      <c r="F2044" s="197"/>
      <c r="G2044" s="197" t="str">
        <f t="shared" si="341"/>
        <v/>
      </c>
      <c r="H2044" s="197"/>
      <c r="I2044" s="197"/>
      <c r="J2044" s="197"/>
      <c r="K2044" s="197"/>
      <c r="L2044" s="197"/>
      <c r="M2044" s="197"/>
      <c r="N2044" s="199"/>
      <c r="O2044" s="199"/>
      <c r="P2044" s="199"/>
      <c r="Q2044" s="199"/>
      <c r="R2044" s="197"/>
      <c r="S2044" s="197"/>
      <c r="T2044" s="197"/>
      <c r="U2044" s="197"/>
      <c r="V2044" s="199" t="str">
        <f t="shared" si="342"/>
        <v/>
      </c>
      <c r="W2044" s="199" t="str">
        <f t="shared" si="343"/>
        <v/>
      </c>
      <c r="X2044" s="199" t="str">
        <f t="shared" si="344"/>
        <v/>
      </c>
      <c r="Y2044" s="199" t="str">
        <f t="shared" si="345"/>
        <v/>
      </c>
    </row>
    <row r="2045" spans="1:25" ht="34.5" customHeight="1" x14ac:dyDescent="0.25">
      <c r="A2045" s="197" t="str">
        <f t="shared" si="340"/>
        <v/>
      </c>
      <c r="B2045" s="198"/>
      <c r="C2045" s="198"/>
      <c r="D2045" s="197" t="str">
        <f t="shared" si="339"/>
        <v/>
      </c>
      <c r="E2045" s="198"/>
      <c r="F2045" s="197"/>
      <c r="G2045" s="197" t="str">
        <f t="shared" si="341"/>
        <v/>
      </c>
      <c r="H2045" s="197"/>
      <c r="I2045" s="197"/>
      <c r="J2045" s="197"/>
      <c r="K2045" s="197"/>
      <c r="L2045" s="197"/>
      <c r="M2045" s="197"/>
      <c r="N2045" s="199"/>
      <c r="O2045" s="199"/>
      <c r="P2045" s="199"/>
      <c r="Q2045" s="199"/>
      <c r="R2045" s="197"/>
      <c r="S2045" s="197"/>
      <c r="T2045" s="197"/>
      <c r="U2045" s="197"/>
      <c r="V2045" s="199" t="str">
        <f t="shared" si="342"/>
        <v/>
      </c>
      <c r="W2045" s="199" t="str">
        <f t="shared" si="343"/>
        <v/>
      </c>
      <c r="X2045" s="199" t="str">
        <f t="shared" si="344"/>
        <v/>
      </c>
      <c r="Y2045" s="199" t="str">
        <f t="shared" si="345"/>
        <v/>
      </c>
    </row>
    <row r="2046" spans="1:25" ht="34.5" customHeight="1" x14ac:dyDescent="0.25">
      <c r="A2046" s="197" t="str">
        <f t="shared" si="340"/>
        <v/>
      </c>
      <c r="B2046" s="198"/>
      <c r="C2046" s="198"/>
      <c r="D2046" s="197" t="str">
        <f t="shared" si="339"/>
        <v/>
      </c>
      <c r="E2046" s="198"/>
      <c r="F2046" s="197"/>
      <c r="G2046" s="197" t="str">
        <f t="shared" si="341"/>
        <v/>
      </c>
      <c r="H2046" s="197"/>
      <c r="I2046" s="197"/>
      <c r="J2046" s="197"/>
      <c r="K2046" s="197"/>
      <c r="L2046" s="197"/>
      <c r="M2046" s="197"/>
      <c r="N2046" s="199"/>
      <c r="O2046" s="199"/>
      <c r="P2046" s="199"/>
      <c r="Q2046" s="199"/>
      <c r="R2046" s="197"/>
      <c r="S2046" s="197"/>
      <c r="T2046" s="197"/>
      <c r="U2046" s="197"/>
      <c r="V2046" s="199" t="str">
        <f t="shared" si="342"/>
        <v/>
      </c>
      <c r="W2046" s="199" t="str">
        <f t="shared" si="343"/>
        <v/>
      </c>
      <c r="X2046" s="199" t="str">
        <f t="shared" si="344"/>
        <v/>
      </c>
      <c r="Y2046" s="199" t="str">
        <f t="shared" si="345"/>
        <v/>
      </c>
    </row>
    <row r="2047" spans="1:25" ht="34.5" customHeight="1" x14ac:dyDescent="0.25">
      <c r="A2047" s="197" t="str">
        <f t="shared" si="340"/>
        <v/>
      </c>
      <c r="B2047" s="198"/>
      <c r="C2047" s="198"/>
      <c r="D2047" s="197" t="str">
        <f t="shared" si="339"/>
        <v/>
      </c>
      <c r="E2047" s="198"/>
      <c r="F2047" s="197"/>
      <c r="G2047" s="197" t="str">
        <f t="shared" si="341"/>
        <v/>
      </c>
      <c r="H2047" s="197"/>
      <c r="I2047" s="197"/>
      <c r="J2047" s="197"/>
      <c r="K2047" s="197"/>
      <c r="L2047" s="197"/>
      <c r="M2047" s="197"/>
      <c r="N2047" s="199"/>
      <c r="O2047" s="199"/>
      <c r="P2047" s="199"/>
      <c r="Q2047" s="199"/>
      <c r="R2047" s="197"/>
      <c r="S2047" s="197"/>
      <c r="T2047" s="197"/>
      <c r="U2047" s="197"/>
      <c r="V2047" s="199" t="str">
        <f t="shared" si="342"/>
        <v/>
      </c>
      <c r="W2047" s="199" t="str">
        <f t="shared" si="343"/>
        <v/>
      </c>
      <c r="X2047" s="199" t="str">
        <f t="shared" si="344"/>
        <v/>
      </c>
      <c r="Y2047" s="199" t="str">
        <f t="shared" si="345"/>
        <v/>
      </c>
    </row>
    <row r="2048" spans="1:25" ht="34.5" customHeight="1" x14ac:dyDescent="0.25">
      <c r="A2048" s="197" t="str">
        <f t="shared" si="340"/>
        <v/>
      </c>
      <c r="B2048" s="198"/>
      <c r="C2048" s="198"/>
      <c r="D2048" s="197" t="str">
        <f t="shared" si="339"/>
        <v/>
      </c>
      <c r="E2048" s="198"/>
      <c r="F2048" s="197"/>
      <c r="G2048" s="197" t="str">
        <f t="shared" si="341"/>
        <v/>
      </c>
      <c r="H2048" s="197"/>
      <c r="I2048" s="197"/>
      <c r="J2048" s="197"/>
      <c r="K2048" s="197"/>
      <c r="L2048" s="197"/>
      <c r="M2048" s="197"/>
      <c r="N2048" s="199"/>
      <c r="O2048" s="199"/>
      <c r="P2048" s="199"/>
      <c r="Q2048" s="199"/>
      <c r="R2048" s="197"/>
      <c r="S2048" s="197"/>
      <c r="T2048" s="197"/>
      <c r="U2048" s="197"/>
      <c r="V2048" s="199" t="str">
        <f t="shared" si="342"/>
        <v/>
      </c>
      <c r="W2048" s="199" t="str">
        <f t="shared" si="343"/>
        <v/>
      </c>
      <c r="X2048" s="199" t="str">
        <f t="shared" si="344"/>
        <v/>
      </c>
      <c r="Y2048" s="199" t="str">
        <f t="shared" si="345"/>
        <v/>
      </c>
    </row>
    <row r="2049" spans="1:25" ht="34.5" customHeight="1" x14ac:dyDescent="0.25">
      <c r="A2049" s="197" t="str">
        <f t="shared" si="340"/>
        <v/>
      </c>
      <c r="B2049" s="198"/>
      <c r="C2049" s="198"/>
      <c r="D2049" s="197" t="str">
        <f t="shared" si="339"/>
        <v/>
      </c>
      <c r="E2049" s="198"/>
      <c r="F2049" s="197"/>
      <c r="G2049" s="197" t="str">
        <f t="shared" si="341"/>
        <v/>
      </c>
      <c r="H2049" s="197"/>
      <c r="I2049" s="197"/>
      <c r="J2049" s="197"/>
      <c r="K2049" s="197"/>
      <c r="L2049" s="197"/>
      <c r="M2049" s="197"/>
      <c r="N2049" s="199"/>
      <c r="O2049" s="199"/>
      <c r="P2049" s="199"/>
      <c r="Q2049" s="199"/>
      <c r="R2049" s="197"/>
      <c r="S2049" s="197"/>
      <c r="T2049" s="197"/>
      <c r="U2049" s="197"/>
      <c r="V2049" s="199" t="str">
        <f t="shared" si="342"/>
        <v/>
      </c>
      <c r="W2049" s="199" t="str">
        <f t="shared" si="343"/>
        <v/>
      </c>
      <c r="X2049" s="199" t="str">
        <f t="shared" si="344"/>
        <v/>
      </c>
      <c r="Y2049" s="199" t="str">
        <f t="shared" si="345"/>
        <v/>
      </c>
    </row>
    <row r="2050" spans="1:25" ht="34.5" customHeight="1" x14ac:dyDescent="0.25">
      <c r="A2050" s="197" t="str">
        <f t="shared" si="340"/>
        <v/>
      </c>
      <c r="B2050" s="198"/>
      <c r="C2050" s="198"/>
      <c r="D2050" s="197" t="str">
        <f t="shared" si="339"/>
        <v/>
      </c>
      <c r="E2050" s="198"/>
      <c r="F2050" s="197"/>
      <c r="G2050" s="197" t="str">
        <f t="shared" si="341"/>
        <v/>
      </c>
      <c r="H2050" s="197"/>
      <c r="I2050" s="197"/>
      <c r="J2050" s="197"/>
      <c r="K2050" s="197"/>
      <c r="L2050" s="197"/>
      <c r="M2050" s="197"/>
      <c r="N2050" s="199"/>
      <c r="O2050" s="199"/>
      <c r="P2050" s="199"/>
      <c r="Q2050" s="199"/>
      <c r="R2050" s="197"/>
      <c r="S2050" s="197"/>
      <c r="T2050" s="197"/>
      <c r="U2050" s="197"/>
      <c r="V2050" s="199" t="str">
        <f t="shared" si="342"/>
        <v/>
      </c>
      <c r="W2050" s="199" t="str">
        <f t="shared" si="343"/>
        <v/>
      </c>
      <c r="X2050" s="199" t="str">
        <f t="shared" si="344"/>
        <v/>
      </c>
      <c r="Y2050" s="199" t="str">
        <f t="shared" si="345"/>
        <v/>
      </c>
    </row>
    <row r="2051" spans="1:25" ht="34.5" customHeight="1" x14ac:dyDescent="0.25">
      <c r="A2051" s="197" t="str">
        <f t="shared" si="340"/>
        <v/>
      </c>
      <c r="B2051" s="198"/>
      <c r="C2051" s="198"/>
      <c r="D2051" s="197" t="str">
        <f t="shared" si="339"/>
        <v/>
      </c>
      <c r="E2051" s="198"/>
      <c r="F2051" s="197"/>
      <c r="G2051" s="197" t="str">
        <f t="shared" si="341"/>
        <v/>
      </c>
      <c r="H2051" s="197"/>
      <c r="I2051" s="197"/>
      <c r="J2051" s="197"/>
      <c r="K2051" s="197"/>
      <c r="L2051" s="197"/>
      <c r="M2051" s="197"/>
      <c r="N2051" s="199"/>
      <c r="O2051" s="199"/>
      <c r="P2051" s="199"/>
      <c r="Q2051" s="199"/>
      <c r="R2051" s="197"/>
      <c r="S2051" s="197"/>
      <c r="T2051" s="197"/>
      <c r="U2051" s="197"/>
      <c r="V2051" s="199" t="str">
        <f t="shared" si="342"/>
        <v/>
      </c>
      <c r="W2051" s="199" t="str">
        <f t="shared" si="343"/>
        <v/>
      </c>
      <c r="X2051" s="199" t="str">
        <f t="shared" si="344"/>
        <v/>
      </c>
      <c r="Y2051" s="199" t="str">
        <f t="shared" si="345"/>
        <v/>
      </c>
    </row>
    <row r="2052" spans="1:25" ht="34.5" customHeight="1" x14ac:dyDescent="0.25">
      <c r="A2052" s="197" t="str">
        <f t="shared" si="340"/>
        <v/>
      </c>
      <c r="B2052" s="198"/>
      <c r="C2052" s="198"/>
      <c r="D2052" s="197" t="str">
        <f t="shared" si="339"/>
        <v/>
      </c>
      <c r="E2052" s="198"/>
      <c r="F2052" s="197"/>
      <c r="G2052" s="197" t="str">
        <f t="shared" si="341"/>
        <v/>
      </c>
      <c r="H2052" s="197"/>
      <c r="I2052" s="197"/>
      <c r="J2052" s="197"/>
      <c r="K2052" s="197"/>
      <c r="L2052" s="197"/>
      <c r="M2052" s="197"/>
      <c r="N2052" s="199"/>
      <c r="O2052" s="199"/>
      <c r="P2052" s="199"/>
      <c r="Q2052" s="199"/>
      <c r="R2052" s="197"/>
      <c r="S2052" s="197"/>
      <c r="T2052" s="197"/>
      <c r="U2052" s="197"/>
      <c r="V2052" s="199" t="str">
        <f t="shared" si="342"/>
        <v/>
      </c>
      <c r="W2052" s="199" t="str">
        <f t="shared" si="343"/>
        <v/>
      </c>
      <c r="X2052" s="199" t="str">
        <f t="shared" si="344"/>
        <v/>
      </c>
      <c r="Y2052" s="199" t="str">
        <f t="shared" si="345"/>
        <v/>
      </c>
    </row>
    <row r="2053" spans="1:25" ht="34.5" customHeight="1" x14ac:dyDescent="0.25">
      <c r="A2053" s="197" t="str">
        <f t="shared" si="340"/>
        <v/>
      </c>
      <c r="B2053" s="198"/>
      <c r="C2053" s="198"/>
      <c r="D2053" s="197" t="str">
        <f t="shared" ref="D2053:D2116" si="346">IF(E2053="","",WEEKNUM(E2053,21))</f>
        <v/>
      </c>
      <c r="E2053" s="198"/>
      <c r="F2053" s="197"/>
      <c r="G2053" s="197" t="str">
        <f t="shared" si="341"/>
        <v/>
      </c>
      <c r="H2053" s="197"/>
      <c r="I2053" s="197"/>
      <c r="J2053" s="197"/>
      <c r="K2053" s="197"/>
      <c r="L2053" s="197"/>
      <c r="M2053" s="197"/>
      <c r="N2053" s="199"/>
      <c r="O2053" s="199"/>
      <c r="P2053" s="199"/>
      <c r="Q2053" s="199"/>
      <c r="R2053" s="197"/>
      <c r="S2053" s="197"/>
      <c r="T2053" s="197"/>
      <c r="U2053" s="197"/>
      <c r="V2053" s="199" t="str">
        <f t="shared" si="342"/>
        <v/>
      </c>
      <c r="W2053" s="199" t="str">
        <f t="shared" si="343"/>
        <v/>
      </c>
      <c r="X2053" s="199" t="str">
        <f t="shared" si="344"/>
        <v/>
      </c>
      <c r="Y2053" s="199" t="str">
        <f t="shared" si="345"/>
        <v/>
      </c>
    </row>
    <row r="2054" spans="1:25" ht="34.5" customHeight="1" x14ac:dyDescent="0.25">
      <c r="A2054" s="197" t="str">
        <f t="shared" si="340"/>
        <v/>
      </c>
      <c r="B2054" s="198"/>
      <c r="C2054" s="198"/>
      <c r="D2054" s="197" t="str">
        <f t="shared" si="346"/>
        <v/>
      </c>
      <c r="E2054" s="198"/>
      <c r="F2054" s="197"/>
      <c r="G2054" s="197" t="str">
        <f t="shared" si="341"/>
        <v/>
      </c>
      <c r="H2054" s="197"/>
      <c r="I2054" s="197"/>
      <c r="J2054" s="197"/>
      <c r="K2054" s="197"/>
      <c r="L2054" s="197"/>
      <c r="M2054" s="197"/>
      <c r="N2054" s="199"/>
      <c r="O2054" s="199"/>
      <c r="P2054" s="199"/>
      <c r="Q2054" s="199"/>
      <c r="R2054" s="197"/>
      <c r="S2054" s="197"/>
      <c r="T2054" s="197"/>
      <c r="U2054" s="197"/>
      <c r="V2054" s="199" t="str">
        <f t="shared" si="342"/>
        <v/>
      </c>
      <c r="W2054" s="199" t="str">
        <f t="shared" si="343"/>
        <v/>
      </c>
      <c r="X2054" s="199" t="str">
        <f t="shared" si="344"/>
        <v/>
      </c>
      <c r="Y2054" s="199" t="str">
        <f t="shared" si="345"/>
        <v/>
      </c>
    </row>
    <row r="2055" spans="1:25" ht="34.5" customHeight="1" x14ac:dyDescent="0.25">
      <c r="A2055" s="197" t="str">
        <f t="shared" si="340"/>
        <v/>
      </c>
      <c r="B2055" s="198"/>
      <c r="C2055" s="198"/>
      <c r="D2055" s="197" t="str">
        <f t="shared" si="346"/>
        <v/>
      </c>
      <c r="E2055" s="198"/>
      <c r="F2055" s="197"/>
      <c r="G2055" s="197" t="str">
        <f t="shared" si="341"/>
        <v/>
      </c>
      <c r="H2055" s="197"/>
      <c r="I2055" s="197"/>
      <c r="J2055" s="197"/>
      <c r="K2055" s="197"/>
      <c r="L2055" s="197"/>
      <c r="M2055" s="197"/>
      <c r="N2055" s="199"/>
      <c r="O2055" s="199"/>
      <c r="P2055" s="199"/>
      <c r="Q2055" s="199"/>
      <c r="R2055" s="197"/>
      <c r="S2055" s="197"/>
      <c r="T2055" s="197"/>
      <c r="U2055" s="197"/>
      <c r="V2055" s="199" t="str">
        <f t="shared" si="342"/>
        <v/>
      </c>
      <c r="W2055" s="199" t="str">
        <f t="shared" si="343"/>
        <v/>
      </c>
      <c r="X2055" s="199" t="str">
        <f t="shared" si="344"/>
        <v/>
      </c>
      <c r="Y2055" s="199" t="str">
        <f t="shared" si="345"/>
        <v/>
      </c>
    </row>
    <row r="2056" spans="1:25" ht="34.5" customHeight="1" x14ac:dyDescent="0.25">
      <c r="A2056" s="197" t="str">
        <f t="shared" ref="A2056:A2119" si="347">IF(B2056="","",WEEKNUM(B2056,21))</f>
        <v/>
      </c>
      <c r="B2056" s="198"/>
      <c r="C2056" s="198"/>
      <c r="D2056" s="197" t="str">
        <f t="shared" si="346"/>
        <v/>
      </c>
      <c r="E2056" s="198"/>
      <c r="F2056" s="197"/>
      <c r="G2056" s="197" t="str">
        <f t="shared" si="341"/>
        <v/>
      </c>
      <c r="H2056" s="197"/>
      <c r="I2056" s="197"/>
      <c r="J2056" s="197"/>
      <c r="K2056" s="197"/>
      <c r="L2056" s="197"/>
      <c r="M2056" s="197"/>
      <c r="N2056" s="199"/>
      <c r="O2056" s="199"/>
      <c r="P2056" s="199"/>
      <c r="Q2056" s="199"/>
      <c r="R2056" s="197"/>
      <c r="S2056" s="197"/>
      <c r="T2056" s="197"/>
      <c r="U2056" s="197"/>
      <c r="V2056" s="199" t="str">
        <f t="shared" si="342"/>
        <v/>
      </c>
      <c r="W2056" s="199" t="str">
        <f t="shared" si="343"/>
        <v/>
      </c>
      <c r="X2056" s="199" t="str">
        <f t="shared" si="344"/>
        <v/>
      </c>
      <c r="Y2056" s="199" t="str">
        <f t="shared" si="345"/>
        <v/>
      </c>
    </row>
    <row r="2057" spans="1:25" ht="34.5" customHeight="1" x14ac:dyDescent="0.25">
      <c r="A2057" s="197" t="str">
        <f t="shared" si="347"/>
        <v/>
      </c>
      <c r="B2057" s="198"/>
      <c r="C2057" s="198"/>
      <c r="D2057" s="197" t="str">
        <f t="shared" si="346"/>
        <v/>
      </c>
      <c r="E2057" s="198"/>
      <c r="F2057" s="197"/>
      <c r="G2057" s="197" t="str">
        <f t="shared" si="341"/>
        <v/>
      </c>
      <c r="H2057" s="197"/>
      <c r="I2057" s="197"/>
      <c r="J2057" s="197"/>
      <c r="K2057" s="197"/>
      <c r="L2057" s="197"/>
      <c r="M2057" s="197"/>
      <c r="N2057" s="199"/>
      <c r="O2057" s="199"/>
      <c r="P2057" s="199"/>
      <c r="Q2057" s="199"/>
      <c r="R2057" s="197"/>
      <c r="S2057" s="197"/>
      <c r="T2057" s="197"/>
      <c r="U2057" s="197"/>
      <c r="V2057" s="199" t="str">
        <f t="shared" si="342"/>
        <v/>
      </c>
      <c r="W2057" s="199" t="str">
        <f t="shared" si="343"/>
        <v/>
      </c>
      <c r="X2057" s="199" t="str">
        <f t="shared" si="344"/>
        <v/>
      </c>
      <c r="Y2057" s="199" t="str">
        <f t="shared" si="345"/>
        <v/>
      </c>
    </row>
    <row r="2058" spans="1:25" ht="34.5" customHeight="1" x14ac:dyDescent="0.25">
      <c r="A2058" s="197" t="str">
        <f t="shared" si="347"/>
        <v/>
      </c>
      <c r="B2058" s="198"/>
      <c r="C2058" s="198"/>
      <c r="D2058" s="197" t="str">
        <f t="shared" si="346"/>
        <v/>
      </c>
      <c r="E2058" s="198"/>
      <c r="F2058" s="197"/>
      <c r="G2058" s="197" t="str">
        <f t="shared" si="341"/>
        <v/>
      </c>
      <c r="H2058" s="197"/>
      <c r="I2058" s="197"/>
      <c r="J2058" s="197"/>
      <c r="K2058" s="197"/>
      <c r="L2058" s="197"/>
      <c r="M2058" s="197"/>
      <c r="N2058" s="199"/>
      <c r="O2058" s="199"/>
      <c r="P2058" s="199"/>
      <c r="Q2058" s="199"/>
      <c r="R2058" s="197"/>
      <c r="S2058" s="197"/>
      <c r="T2058" s="197"/>
      <c r="U2058" s="197"/>
      <c r="V2058" s="199" t="str">
        <f t="shared" si="342"/>
        <v/>
      </c>
      <c r="W2058" s="199" t="str">
        <f t="shared" si="343"/>
        <v/>
      </c>
      <c r="X2058" s="199" t="str">
        <f t="shared" si="344"/>
        <v/>
      </c>
      <c r="Y2058" s="199" t="str">
        <f t="shared" si="345"/>
        <v/>
      </c>
    </row>
    <row r="2059" spans="1:25" ht="34.5" customHeight="1" x14ac:dyDescent="0.25">
      <c r="A2059" s="197" t="str">
        <f t="shared" si="347"/>
        <v/>
      </c>
      <c r="B2059" s="198"/>
      <c r="C2059" s="198"/>
      <c r="D2059" s="197" t="str">
        <f t="shared" si="346"/>
        <v/>
      </c>
      <c r="E2059" s="198"/>
      <c r="F2059" s="197"/>
      <c r="G2059" s="197" t="str">
        <f t="shared" si="341"/>
        <v/>
      </c>
      <c r="H2059" s="197"/>
      <c r="I2059" s="197"/>
      <c r="J2059" s="197"/>
      <c r="K2059" s="197"/>
      <c r="L2059" s="197"/>
      <c r="M2059" s="197"/>
      <c r="N2059" s="199"/>
      <c r="O2059" s="199"/>
      <c r="P2059" s="199"/>
      <c r="Q2059" s="199"/>
      <c r="R2059" s="197"/>
      <c r="S2059" s="197"/>
      <c r="T2059" s="197"/>
      <c r="U2059" s="197"/>
      <c r="V2059" s="199" t="str">
        <f t="shared" si="342"/>
        <v/>
      </c>
      <c r="W2059" s="199" t="str">
        <f t="shared" si="343"/>
        <v/>
      </c>
      <c r="X2059" s="199" t="str">
        <f t="shared" si="344"/>
        <v/>
      </c>
      <c r="Y2059" s="199" t="str">
        <f t="shared" si="345"/>
        <v/>
      </c>
    </row>
    <row r="2060" spans="1:25" ht="34.5" customHeight="1" x14ac:dyDescent="0.25">
      <c r="A2060" s="197" t="str">
        <f t="shared" si="347"/>
        <v/>
      </c>
      <c r="B2060" s="198"/>
      <c r="C2060" s="198"/>
      <c r="D2060" s="197" t="str">
        <f t="shared" si="346"/>
        <v/>
      </c>
      <c r="E2060" s="198"/>
      <c r="F2060" s="197"/>
      <c r="G2060" s="197" t="str">
        <f t="shared" si="341"/>
        <v/>
      </c>
      <c r="H2060" s="197"/>
      <c r="I2060" s="197"/>
      <c r="J2060" s="197"/>
      <c r="K2060" s="197"/>
      <c r="L2060" s="197"/>
      <c r="M2060" s="197"/>
      <c r="N2060" s="199"/>
      <c r="O2060" s="199"/>
      <c r="P2060" s="199"/>
      <c r="Q2060" s="199"/>
      <c r="R2060" s="197"/>
      <c r="S2060" s="197"/>
      <c r="T2060" s="197"/>
      <c r="U2060" s="197"/>
      <c r="V2060" s="199" t="str">
        <f t="shared" si="342"/>
        <v/>
      </c>
      <c r="W2060" s="199" t="str">
        <f t="shared" si="343"/>
        <v/>
      </c>
      <c r="X2060" s="199" t="str">
        <f t="shared" si="344"/>
        <v/>
      </c>
      <c r="Y2060" s="199" t="str">
        <f t="shared" si="345"/>
        <v/>
      </c>
    </row>
    <row r="2061" spans="1:25" ht="34.5" customHeight="1" x14ac:dyDescent="0.25">
      <c r="A2061" s="197" t="str">
        <f t="shared" si="347"/>
        <v/>
      </c>
      <c r="B2061" s="198"/>
      <c r="C2061" s="198"/>
      <c r="D2061" s="197" t="str">
        <f t="shared" si="346"/>
        <v/>
      </c>
      <c r="E2061" s="198"/>
      <c r="F2061" s="197"/>
      <c r="G2061" s="197" t="str">
        <f t="shared" si="341"/>
        <v/>
      </c>
      <c r="H2061" s="197"/>
      <c r="I2061" s="197"/>
      <c r="J2061" s="197"/>
      <c r="K2061" s="197"/>
      <c r="L2061" s="197"/>
      <c r="M2061" s="197"/>
      <c r="N2061" s="199"/>
      <c r="O2061" s="199"/>
      <c r="P2061" s="199"/>
      <c r="Q2061" s="199"/>
      <c r="R2061" s="197"/>
      <c r="S2061" s="197"/>
      <c r="T2061" s="197"/>
      <c r="U2061" s="197"/>
      <c r="V2061" s="199" t="str">
        <f t="shared" si="342"/>
        <v/>
      </c>
      <c r="W2061" s="199" t="str">
        <f t="shared" si="343"/>
        <v/>
      </c>
      <c r="X2061" s="199" t="str">
        <f t="shared" si="344"/>
        <v/>
      </c>
      <c r="Y2061" s="199" t="str">
        <f t="shared" si="345"/>
        <v/>
      </c>
    </row>
    <row r="2062" spans="1:25" ht="34.5" customHeight="1" x14ac:dyDescent="0.25">
      <c r="A2062" s="197" t="str">
        <f t="shared" si="347"/>
        <v/>
      </c>
      <c r="B2062" s="198"/>
      <c r="C2062" s="198"/>
      <c r="D2062" s="197" t="str">
        <f t="shared" si="346"/>
        <v/>
      </c>
      <c r="E2062" s="198"/>
      <c r="F2062" s="197"/>
      <c r="G2062" s="197" t="str">
        <f t="shared" si="341"/>
        <v/>
      </c>
      <c r="H2062" s="197"/>
      <c r="I2062" s="197"/>
      <c r="J2062" s="197"/>
      <c r="K2062" s="197"/>
      <c r="L2062" s="197"/>
      <c r="M2062" s="197"/>
      <c r="N2062" s="199"/>
      <c r="O2062" s="199"/>
      <c r="P2062" s="199"/>
      <c r="Q2062" s="199"/>
      <c r="R2062" s="197"/>
      <c r="S2062" s="197"/>
      <c r="T2062" s="197"/>
      <c r="U2062" s="197"/>
      <c r="V2062" s="199" t="str">
        <f t="shared" si="342"/>
        <v/>
      </c>
      <c r="W2062" s="199" t="str">
        <f t="shared" si="343"/>
        <v/>
      </c>
      <c r="X2062" s="199" t="str">
        <f t="shared" si="344"/>
        <v/>
      </c>
      <c r="Y2062" s="199" t="str">
        <f t="shared" si="345"/>
        <v/>
      </c>
    </row>
    <row r="2063" spans="1:25" ht="34.5" customHeight="1" x14ac:dyDescent="0.25">
      <c r="A2063" s="197" t="str">
        <f t="shared" si="347"/>
        <v/>
      </c>
      <c r="B2063" s="198"/>
      <c r="C2063" s="198"/>
      <c r="D2063" s="197" t="str">
        <f t="shared" si="346"/>
        <v/>
      </c>
      <c r="E2063" s="198"/>
      <c r="F2063" s="197"/>
      <c r="G2063" s="197" t="str">
        <f t="shared" si="341"/>
        <v/>
      </c>
      <c r="H2063" s="197"/>
      <c r="I2063" s="197"/>
      <c r="J2063" s="197"/>
      <c r="K2063" s="197"/>
      <c r="L2063" s="197"/>
      <c r="M2063" s="197"/>
      <c r="N2063" s="199"/>
      <c r="O2063" s="199"/>
      <c r="P2063" s="199"/>
      <c r="Q2063" s="199"/>
      <c r="R2063" s="197"/>
      <c r="S2063" s="197"/>
      <c r="T2063" s="197"/>
      <c r="U2063" s="197"/>
      <c r="V2063" s="199" t="str">
        <f t="shared" si="342"/>
        <v/>
      </c>
      <c r="W2063" s="199" t="str">
        <f t="shared" si="343"/>
        <v/>
      </c>
      <c r="X2063" s="199" t="str">
        <f t="shared" si="344"/>
        <v/>
      </c>
      <c r="Y2063" s="199" t="str">
        <f t="shared" si="345"/>
        <v/>
      </c>
    </row>
    <row r="2064" spans="1:25" ht="34.5" customHeight="1" x14ac:dyDescent="0.25">
      <c r="A2064" s="197" t="str">
        <f t="shared" si="347"/>
        <v/>
      </c>
      <c r="B2064" s="198"/>
      <c r="C2064" s="198"/>
      <c r="D2064" s="197" t="str">
        <f t="shared" si="346"/>
        <v/>
      </c>
      <c r="E2064" s="198"/>
      <c r="F2064" s="197"/>
      <c r="G2064" s="197" t="str">
        <f t="shared" si="341"/>
        <v/>
      </c>
      <c r="H2064" s="197"/>
      <c r="I2064" s="197"/>
      <c r="J2064" s="197"/>
      <c r="K2064" s="197"/>
      <c r="L2064" s="197"/>
      <c r="M2064" s="197"/>
      <c r="N2064" s="199"/>
      <c r="O2064" s="199"/>
      <c r="P2064" s="199"/>
      <c r="Q2064" s="199"/>
      <c r="R2064" s="197"/>
      <c r="S2064" s="197"/>
      <c r="T2064" s="197"/>
      <c r="U2064" s="197"/>
      <c r="V2064" s="199" t="str">
        <f t="shared" si="342"/>
        <v/>
      </c>
      <c r="W2064" s="199" t="str">
        <f t="shared" si="343"/>
        <v/>
      </c>
      <c r="X2064" s="199" t="str">
        <f t="shared" si="344"/>
        <v/>
      </c>
      <c r="Y2064" s="199" t="str">
        <f t="shared" si="345"/>
        <v/>
      </c>
    </row>
    <row r="2065" spans="1:25" ht="34.5" customHeight="1" x14ac:dyDescent="0.25">
      <c r="A2065" s="197" t="str">
        <f t="shared" si="347"/>
        <v/>
      </c>
      <c r="B2065" s="198"/>
      <c r="C2065" s="198"/>
      <c r="D2065" s="197" t="str">
        <f t="shared" si="346"/>
        <v/>
      </c>
      <c r="E2065" s="198"/>
      <c r="F2065" s="197"/>
      <c r="G2065" s="197" t="str">
        <f t="shared" si="341"/>
        <v/>
      </c>
      <c r="H2065" s="197"/>
      <c r="I2065" s="197"/>
      <c r="J2065" s="197"/>
      <c r="K2065" s="197"/>
      <c r="L2065" s="197"/>
      <c r="M2065" s="197"/>
      <c r="N2065" s="199"/>
      <c r="O2065" s="199"/>
      <c r="P2065" s="199"/>
      <c r="Q2065" s="199"/>
      <c r="R2065" s="197"/>
      <c r="S2065" s="197"/>
      <c r="T2065" s="197"/>
      <c r="U2065" s="197"/>
      <c r="V2065" s="199" t="str">
        <f t="shared" si="342"/>
        <v/>
      </c>
      <c r="W2065" s="199" t="str">
        <f t="shared" si="343"/>
        <v/>
      </c>
      <c r="X2065" s="199" t="str">
        <f t="shared" si="344"/>
        <v/>
      </c>
      <c r="Y2065" s="199" t="str">
        <f t="shared" si="345"/>
        <v/>
      </c>
    </row>
    <row r="2066" spans="1:25" ht="34.5" customHeight="1" x14ac:dyDescent="0.25">
      <c r="A2066" s="197" t="str">
        <f t="shared" si="347"/>
        <v/>
      </c>
      <c r="B2066" s="198"/>
      <c r="C2066" s="198"/>
      <c r="D2066" s="197" t="str">
        <f t="shared" si="346"/>
        <v/>
      </c>
      <c r="E2066" s="198"/>
      <c r="F2066" s="197"/>
      <c r="G2066" s="197" t="str">
        <f t="shared" si="341"/>
        <v/>
      </c>
      <c r="H2066" s="197"/>
      <c r="I2066" s="197"/>
      <c r="J2066" s="197"/>
      <c r="K2066" s="197"/>
      <c r="L2066" s="197"/>
      <c r="M2066" s="197"/>
      <c r="N2066" s="199"/>
      <c r="O2066" s="199"/>
      <c r="P2066" s="199"/>
      <c r="Q2066" s="199"/>
      <c r="R2066" s="197"/>
      <c r="S2066" s="197"/>
      <c r="T2066" s="197"/>
      <c r="U2066" s="197"/>
      <c r="V2066" s="199" t="str">
        <f t="shared" si="342"/>
        <v/>
      </c>
      <c r="W2066" s="199" t="str">
        <f t="shared" si="343"/>
        <v/>
      </c>
      <c r="X2066" s="199" t="str">
        <f t="shared" si="344"/>
        <v/>
      </c>
      <c r="Y2066" s="199" t="str">
        <f t="shared" si="345"/>
        <v/>
      </c>
    </row>
    <row r="2067" spans="1:25" ht="34.5" customHeight="1" x14ac:dyDescent="0.25">
      <c r="A2067" s="197" t="str">
        <f t="shared" si="347"/>
        <v/>
      </c>
      <c r="B2067" s="198"/>
      <c r="C2067" s="198"/>
      <c r="D2067" s="197" t="str">
        <f t="shared" si="346"/>
        <v/>
      </c>
      <c r="E2067" s="198"/>
      <c r="F2067" s="197"/>
      <c r="G2067" s="197" t="str">
        <f t="shared" si="341"/>
        <v/>
      </c>
      <c r="H2067" s="197"/>
      <c r="I2067" s="197"/>
      <c r="J2067" s="197"/>
      <c r="K2067" s="197"/>
      <c r="L2067" s="197"/>
      <c r="M2067" s="197"/>
      <c r="N2067" s="199"/>
      <c r="O2067" s="199"/>
      <c r="P2067" s="199"/>
      <c r="Q2067" s="199"/>
      <c r="R2067" s="197"/>
      <c r="S2067" s="197"/>
      <c r="T2067" s="197"/>
      <c r="U2067" s="197"/>
      <c r="V2067" s="199" t="str">
        <f t="shared" si="342"/>
        <v/>
      </c>
      <c r="W2067" s="199" t="str">
        <f t="shared" si="343"/>
        <v/>
      </c>
      <c r="X2067" s="199" t="str">
        <f t="shared" si="344"/>
        <v/>
      </c>
      <c r="Y2067" s="199" t="str">
        <f t="shared" si="345"/>
        <v/>
      </c>
    </row>
    <row r="2068" spans="1:25" ht="34.5" customHeight="1" x14ac:dyDescent="0.25">
      <c r="A2068" s="197" t="str">
        <f t="shared" si="347"/>
        <v/>
      </c>
      <c r="B2068" s="198"/>
      <c r="C2068" s="198"/>
      <c r="D2068" s="197" t="str">
        <f t="shared" si="346"/>
        <v/>
      </c>
      <c r="E2068" s="198"/>
      <c r="F2068" s="197"/>
      <c r="G2068" s="197" t="str">
        <f t="shared" si="341"/>
        <v/>
      </c>
      <c r="H2068" s="197"/>
      <c r="I2068" s="197"/>
      <c r="J2068" s="197"/>
      <c r="K2068" s="197"/>
      <c r="L2068" s="197"/>
      <c r="M2068" s="197"/>
      <c r="N2068" s="199"/>
      <c r="O2068" s="199"/>
      <c r="P2068" s="199"/>
      <c r="Q2068" s="199"/>
      <c r="R2068" s="197"/>
      <c r="S2068" s="197"/>
      <c r="T2068" s="197"/>
      <c r="U2068" s="197"/>
      <c r="V2068" s="199" t="str">
        <f t="shared" si="342"/>
        <v/>
      </c>
      <c r="W2068" s="199" t="str">
        <f t="shared" si="343"/>
        <v/>
      </c>
      <c r="X2068" s="199" t="str">
        <f t="shared" si="344"/>
        <v/>
      </c>
      <c r="Y2068" s="199" t="str">
        <f t="shared" si="345"/>
        <v/>
      </c>
    </row>
    <row r="2069" spans="1:25" ht="34.5" customHeight="1" x14ac:dyDescent="0.25">
      <c r="A2069" s="197" t="str">
        <f t="shared" si="347"/>
        <v/>
      </c>
      <c r="B2069" s="198"/>
      <c r="C2069" s="198"/>
      <c r="D2069" s="197" t="str">
        <f t="shared" si="346"/>
        <v/>
      </c>
      <c r="E2069" s="198"/>
      <c r="F2069" s="197"/>
      <c r="G2069" s="197" t="str">
        <f t="shared" si="341"/>
        <v/>
      </c>
      <c r="H2069" s="197"/>
      <c r="I2069" s="197"/>
      <c r="J2069" s="197"/>
      <c r="K2069" s="197"/>
      <c r="L2069" s="197"/>
      <c r="M2069" s="197"/>
      <c r="N2069" s="199"/>
      <c r="O2069" s="199"/>
      <c r="P2069" s="199"/>
      <c r="Q2069" s="199"/>
      <c r="R2069" s="197"/>
      <c r="S2069" s="197"/>
      <c r="T2069" s="197"/>
      <c r="U2069" s="197"/>
      <c r="V2069" s="199" t="str">
        <f t="shared" si="342"/>
        <v/>
      </c>
      <c r="W2069" s="199" t="str">
        <f t="shared" si="343"/>
        <v/>
      </c>
      <c r="X2069" s="199" t="str">
        <f t="shared" si="344"/>
        <v/>
      </c>
      <c r="Y2069" s="199" t="str">
        <f t="shared" si="345"/>
        <v/>
      </c>
    </row>
    <row r="2070" spans="1:25" ht="34.5" customHeight="1" x14ac:dyDescent="0.25">
      <c r="A2070" s="197" t="str">
        <f t="shared" si="347"/>
        <v/>
      </c>
      <c r="B2070" s="198"/>
      <c r="C2070" s="198"/>
      <c r="D2070" s="197" t="str">
        <f t="shared" si="346"/>
        <v/>
      </c>
      <c r="E2070" s="198"/>
      <c r="F2070" s="197"/>
      <c r="G2070" s="197" t="str">
        <f t="shared" si="341"/>
        <v/>
      </c>
      <c r="H2070" s="197"/>
      <c r="I2070" s="197"/>
      <c r="J2070" s="197"/>
      <c r="K2070" s="197"/>
      <c r="L2070" s="197"/>
      <c r="M2070" s="197"/>
      <c r="N2070" s="199"/>
      <c r="O2070" s="199"/>
      <c r="P2070" s="199"/>
      <c r="Q2070" s="199"/>
      <c r="R2070" s="197"/>
      <c r="S2070" s="197"/>
      <c r="T2070" s="197"/>
      <c r="U2070" s="197"/>
      <c r="V2070" s="199" t="str">
        <f t="shared" si="342"/>
        <v/>
      </c>
      <c r="W2070" s="199" t="str">
        <f t="shared" si="343"/>
        <v/>
      </c>
      <c r="X2070" s="199" t="str">
        <f t="shared" si="344"/>
        <v/>
      </c>
      <c r="Y2070" s="199" t="str">
        <f t="shared" si="345"/>
        <v/>
      </c>
    </row>
    <row r="2071" spans="1:25" ht="34.5" customHeight="1" x14ac:dyDescent="0.25">
      <c r="A2071" s="197" t="str">
        <f t="shared" si="347"/>
        <v/>
      </c>
      <c r="B2071" s="198"/>
      <c r="C2071" s="198"/>
      <c r="D2071" s="197" t="str">
        <f t="shared" si="346"/>
        <v/>
      </c>
      <c r="E2071" s="198"/>
      <c r="F2071" s="197"/>
      <c r="G2071" s="197" t="str">
        <f t="shared" ref="G2071:G2134" si="348">IF(E2071="","",IF(E2071=B2069,"Ja","Nein"))</f>
        <v/>
      </c>
      <c r="H2071" s="197"/>
      <c r="I2071" s="197"/>
      <c r="J2071" s="197"/>
      <c r="K2071" s="197"/>
      <c r="L2071" s="197"/>
      <c r="M2071" s="197"/>
      <c r="N2071" s="199"/>
      <c r="O2071" s="199"/>
      <c r="P2071" s="199"/>
      <c r="Q2071" s="199"/>
      <c r="R2071" s="197"/>
      <c r="S2071" s="197"/>
      <c r="T2071" s="197"/>
      <c r="U2071" s="197"/>
      <c r="V2071" s="199" t="str">
        <f t="shared" si="342"/>
        <v/>
      </c>
      <c r="W2071" s="199" t="str">
        <f t="shared" si="343"/>
        <v/>
      </c>
      <c r="X2071" s="199" t="str">
        <f t="shared" si="344"/>
        <v/>
      </c>
      <c r="Y2071" s="199" t="str">
        <f t="shared" si="345"/>
        <v/>
      </c>
    </row>
    <row r="2072" spans="1:25" ht="34.5" customHeight="1" x14ac:dyDescent="0.25">
      <c r="A2072" s="197" t="str">
        <f t="shared" si="347"/>
        <v/>
      </c>
      <c r="B2072" s="198"/>
      <c r="C2072" s="198"/>
      <c r="D2072" s="197" t="str">
        <f t="shared" si="346"/>
        <v/>
      </c>
      <c r="E2072" s="198"/>
      <c r="F2072" s="197"/>
      <c r="G2072" s="197" t="str">
        <f t="shared" si="348"/>
        <v/>
      </c>
      <c r="H2072" s="197"/>
      <c r="I2072" s="197"/>
      <c r="J2072" s="197"/>
      <c r="K2072" s="197"/>
      <c r="L2072" s="197"/>
      <c r="M2072" s="197"/>
      <c r="N2072" s="199"/>
      <c r="O2072" s="199"/>
      <c r="P2072" s="199"/>
      <c r="Q2072" s="199"/>
      <c r="R2072" s="197"/>
      <c r="S2072" s="197"/>
      <c r="T2072" s="197"/>
      <c r="U2072" s="197"/>
      <c r="V2072" s="199" t="str">
        <f t="shared" si="342"/>
        <v/>
      </c>
      <c r="W2072" s="199" t="str">
        <f t="shared" si="343"/>
        <v/>
      </c>
      <c r="X2072" s="199" t="str">
        <f t="shared" si="344"/>
        <v/>
      </c>
      <c r="Y2072" s="199" t="str">
        <f t="shared" si="345"/>
        <v/>
      </c>
    </row>
    <row r="2073" spans="1:25" ht="34.5" customHeight="1" x14ac:dyDescent="0.25">
      <c r="A2073" s="197" t="str">
        <f t="shared" si="347"/>
        <v/>
      </c>
      <c r="B2073" s="198"/>
      <c r="C2073" s="198"/>
      <c r="D2073" s="197" t="str">
        <f t="shared" si="346"/>
        <v/>
      </c>
      <c r="E2073" s="198"/>
      <c r="F2073" s="197"/>
      <c r="G2073" s="197" t="str">
        <f t="shared" si="348"/>
        <v/>
      </c>
      <c r="H2073" s="197"/>
      <c r="I2073" s="197"/>
      <c r="J2073" s="197"/>
      <c r="K2073" s="197"/>
      <c r="L2073" s="197"/>
      <c r="M2073" s="197"/>
      <c r="N2073" s="199"/>
      <c r="O2073" s="199"/>
      <c r="P2073" s="199"/>
      <c r="Q2073" s="199"/>
      <c r="R2073" s="197"/>
      <c r="S2073" s="197"/>
      <c r="T2073" s="197"/>
      <c r="U2073" s="197"/>
      <c r="V2073" s="199" t="str">
        <f t="shared" si="342"/>
        <v/>
      </c>
      <c r="W2073" s="199" t="str">
        <f t="shared" si="343"/>
        <v/>
      </c>
      <c r="X2073" s="199" t="str">
        <f t="shared" si="344"/>
        <v/>
      </c>
      <c r="Y2073" s="199" t="str">
        <f t="shared" si="345"/>
        <v/>
      </c>
    </row>
    <row r="2074" spans="1:25" ht="34.5" customHeight="1" x14ac:dyDescent="0.25">
      <c r="A2074" s="197" t="str">
        <f t="shared" si="347"/>
        <v/>
      </c>
      <c r="B2074" s="198"/>
      <c r="C2074" s="198"/>
      <c r="D2074" s="197" t="str">
        <f t="shared" si="346"/>
        <v/>
      </c>
      <c r="E2074" s="198"/>
      <c r="F2074" s="197"/>
      <c r="G2074" s="197" t="str">
        <f t="shared" si="348"/>
        <v/>
      </c>
      <c r="H2074" s="197"/>
      <c r="I2074" s="197"/>
      <c r="J2074" s="197"/>
      <c r="K2074" s="197"/>
      <c r="L2074" s="197"/>
      <c r="M2074" s="197"/>
      <c r="N2074" s="199"/>
      <c r="O2074" s="199"/>
      <c r="P2074" s="199"/>
      <c r="Q2074" s="199"/>
      <c r="R2074" s="197"/>
      <c r="S2074" s="197"/>
      <c r="T2074" s="197"/>
      <c r="U2074" s="197"/>
      <c r="V2074" s="199" t="str">
        <f t="shared" si="342"/>
        <v/>
      </c>
      <c r="W2074" s="199" t="str">
        <f t="shared" si="343"/>
        <v/>
      </c>
      <c r="X2074" s="199" t="str">
        <f t="shared" si="344"/>
        <v/>
      </c>
      <c r="Y2074" s="199" t="str">
        <f t="shared" si="345"/>
        <v/>
      </c>
    </row>
    <row r="2075" spans="1:25" ht="34.5" customHeight="1" x14ac:dyDescent="0.25">
      <c r="A2075" s="197" t="str">
        <f t="shared" si="347"/>
        <v/>
      </c>
      <c r="B2075" s="198"/>
      <c r="C2075" s="198"/>
      <c r="D2075" s="197" t="str">
        <f t="shared" si="346"/>
        <v/>
      </c>
      <c r="E2075" s="198"/>
      <c r="F2075" s="197"/>
      <c r="G2075" s="197" t="str">
        <f t="shared" si="348"/>
        <v/>
      </c>
      <c r="H2075" s="197"/>
      <c r="I2075" s="197"/>
      <c r="J2075" s="197"/>
      <c r="K2075" s="197"/>
      <c r="L2075" s="197"/>
      <c r="M2075" s="197"/>
      <c r="N2075" s="199"/>
      <c r="O2075" s="199"/>
      <c r="P2075" s="199"/>
      <c r="Q2075" s="199"/>
      <c r="R2075" s="197"/>
      <c r="S2075" s="197"/>
      <c r="T2075" s="197"/>
      <c r="U2075" s="197"/>
      <c r="V2075" s="199" t="str">
        <f t="shared" si="342"/>
        <v/>
      </c>
      <c r="W2075" s="199" t="str">
        <f t="shared" si="343"/>
        <v/>
      </c>
      <c r="X2075" s="199" t="str">
        <f t="shared" si="344"/>
        <v/>
      </c>
      <c r="Y2075" s="199" t="str">
        <f t="shared" si="345"/>
        <v/>
      </c>
    </row>
    <row r="2076" spans="1:25" ht="34.5" customHeight="1" x14ac:dyDescent="0.25">
      <c r="A2076" s="197" t="str">
        <f t="shared" si="347"/>
        <v/>
      </c>
      <c r="B2076" s="198"/>
      <c r="C2076" s="198"/>
      <c r="D2076" s="197" t="str">
        <f t="shared" si="346"/>
        <v/>
      </c>
      <c r="E2076" s="198"/>
      <c r="F2076" s="197"/>
      <c r="G2076" s="197" t="str">
        <f t="shared" si="348"/>
        <v/>
      </c>
      <c r="H2076" s="197"/>
      <c r="I2076" s="197"/>
      <c r="J2076" s="197"/>
      <c r="K2076" s="197"/>
      <c r="L2076" s="197"/>
      <c r="M2076" s="197"/>
      <c r="N2076" s="199"/>
      <c r="O2076" s="199"/>
      <c r="P2076" s="199"/>
      <c r="Q2076" s="199"/>
      <c r="R2076" s="197"/>
      <c r="S2076" s="197"/>
      <c r="T2076" s="197"/>
      <c r="U2076" s="197"/>
      <c r="V2076" s="199" t="str">
        <f t="shared" si="342"/>
        <v/>
      </c>
      <c r="W2076" s="199" t="str">
        <f t="shared" si="343"/>
        <v/>
      </c>
      <c r="X2076" s="199" t="str">
        <f t="shared" si="344"/>
        <v/>
      </c>
      <c r="Y2076" s="199" t="str">
        <f t="shared" si="345"/>
        <v/>
      </c>
    </row>
    <row r="2077" spans="1:25" ht="34.5" customHeight="1" x14ac:dyDescent="0.25">
      <c r="A2077" s="197" t="str">
        <f t="shared" si="347"/>
        <v/>
      </c>
      <c r="B2077" s="198"/>
      <c r="C2077" s="198"/>
      <c r="D2077" s="197" t="str">
        <f t="shared" si="346"/>
        <v/>
      </c>
      <c r="E2077" s="198"/>
      <c r="F2077" s="197"/>
      <c r="G2077" s="197" t="str">
        <f t="shared" si="348"/>
        <v/>
      </c>
      <c r="H2077" s="197"/>
      <c r="I2077" s="197"/>
      <c r="J2077" s="197"/>
      <c r="K2077" s="197"/>
      <c r="L2077" s="197"/>
      <c r="M2077" s="197"/>
      <c r="N2077" s="199"/>
      <c r="O2077" s="199"/>
      <c r="P2077" s="199"/>
      <c r="Q2077" s="199"/>
      <c r="R2077" s="197"/>
      <c r="S2077" s="197"/>
      <c r="T2077" s="197"/>
      <c r="U2077" s="197"/>
      <c r="V2077" s="199" t="str">
        <f t="shared" si="342"/>
        <v/>
      </c>
      <c r="W2077" s="199" t="str">
        <f t="shared" si="343"/>
        <v/>
      </c>
      <c r="X2077" s="199" t="str">
        <f t="shared" si="344"/>
        <v/>
      </c>
      <c r="Y2077" s="199" t="str">
        <f t="shared" si="345"/>
        <v/>
      </c>
    </row>
    <row r="2078" spans="1:25" ht="34.5" customHeight="1" x14ac:dyDescent="0.25">
      <c r="A2078" s="197" t="str">
        <f t="shared" si="347"/>
        <v/>
      </c>
      <c r="B2078" s="198"/>
      <c r="C2078" s="198"/>
      <c r="D2078" s="197" t="str">
        <f t="shared" si="346"/>
        <v/>
      </c>
      <c r="E2078" s="198"/>
      <c r="F2078" s="197"/>
      <c r="G2078" s="197" t="str">
        <f t="shared" si="348"/>
        <v/>
      </c>
      <c r="H2078" s="197"/>
      <c r="I2078" s="197"/>
      <c r="J2078" s="197"/>
      <c r="K2078" s="197"/>
      <c r="L2078" s="197"/>
      <c r="M2078" s="197"/>
      <c r="N2078" s="199"/>
      <c r="O2078" s="199"/>
      <c r="P2078" s="199"/>
      <c r="Q2078" s="199"/>
      <c r="R2078" s="197"/>
      <c r="S2078" s="197"/>
      <c r="T2078" s="197"/>
      <c r="U2078" s="197"/>
      <c r="V2078" s="199" t="str">
        <f t="shared" si="342"/>
        <v/>
      </c>
      <c r="W2078" s="199" t="str">
        <f t="shared" si="343"/>
        <v/>
      </c>
      <c r="X2078" s="199" t="str">
        <f t="shared" si="344"/>
        <v/>
      </c>
      <c r="Y2078" s="199" t="str">
        <f t="shared" si="345"/>
        <v/>
      </c>
    </row>
    <row r="2079" spans="1:25" ht="34.5" customHeight="1" x14ac:dyDescent="0.25">
      <c r="A2079" s="197" t="str">
        <f t="shared" si="347"/>
        <v/>
      </c>
      <c r="B2079" s="198"/>
      <c r="C2079" s="198"/>
      <c r="D2079" s="197" t="str">
        <f t="shared" si="346"/>
        <v/>
      </c>
      <c r="E2079" s="198"/>
      <c r="F2079" s="197"/>
      <c r="G2079" s="197" t="str">
        <f t="shared" si="348"/>
        <v/>
      </c>
      <c r="H2079" s="197"/>
      <c r="I2079" s="197"/>
      <c r="J2079" s="197"/>
      <c r="K2079" s="197"/>
      <c r="L2079" s="197"/>
      <c r="M2079" s="197"/>
      <c r="N2079" s="199"/>
      <c r="O2079" s="199"/>
      <c r="P2079" s="199"/>
      <c r="Q2079" s="199"/>
      <c r="R2079" s="197"/>
      <c r="S2079" s="197"/>
      <c r="T2079" s="197"/>
      <c r="U2079" s="197"/>
      <c r="V2079" s="199" t="str">
        <f t="shared" si="342"/>
        <v/>
      </c>
      <c r="W2079" s="199" t="str">
        <f t="shared" si="343"/>
        <v/>
      </c>
      <c r="X2079" s="199" t="str">
        <f t="shared" si="344"/>
        <v/>
      </c>
      <c r="Y2079" s="199" t="str">
        <f t="shared" si="345"/>
        <v/>
      </c>
    </row>
    <row r="2080" spans="1:25" ht="34.5" customHeight="1" x14ac:dyDescent="0.25">
      <c r="A2080" s="197" t="str">
        <f t="shared" si="347"/>
        <v/>
      </c>
      <c r="B2080" s="198"/>
      <c r="C2080" s="198"/>
      <c r="D2080" s="197" t="str">
        <f t="shared" si="346"/>
        <v/>
      </c>
      <c r="E2080" s="198"/>
      <c r="F2080" s="197"/>
      <c r="G2080" s="197" t="str">
        <f t="shared" si="348"/>
        <v/>
      </c>
      <c r="H2080" s="197"/>
      <c r="I2080" s="197"/>
      <c r="J2080" s="197"/>
      <c r="K2080" s="197"/>
      <c r="L2080" s="197"/>
      <c r="M2080" s="197"/>
      <c r="N2080" s="199"/>
      <c r="O2080" s="199"/>
      <c r="P2080" s="199"/>
      <c r="Q2080" s="199"/>
      <c r="R2080" s="197"/>
      <c r="S2080" s="197"/>
      <c r="T2080" s="197"/>
      <c r="U2080" s="197"/>
      <c r="V2080" s="199" t="str">
        <f t="shared" si="342"/>
        <v/>
      </c>
      <c r="W2080" s="199" t="str">
        <f t="shared" si="343"/>
        <v/>
      </c>
      <c r="X2080" s="199" t="str">
        <f t="shared" si="344"/>
        <v/>
      </c>
      <c r="Y2080" s="199" t="str">
        <f t="shared" si="345"/>
        <v/>
      </c>
    </row>
    <row r="2081" spans="1:25" ht="34.5" customHeight="1" x14ac:dyDescent="0.25">
      <c r="A2081" s="197" t="str">
        <f t="shared" si="347"/>
        <v/>
      </c>
      <c r="B2081" s="198"/>
      <c r="C2081" s="198"/>
      <c r="D2081" s="197" t="str">
        <f t="shared" si="346"/>
        <v/>
      </c>
      <c r="E2081" s="198"/>
      <c r="F2081" s="197"/>
      <c r="G2081" s="197" t="str">
        <f t="shared" si="348"/>
        <v/>
      </c>
      <c r="H2081" s="197"/>
      <c r="I2081" s="197"/>
      <c r="J2081" s="197"/>
      <c r="K2081" s="197"/>
      <c r="L2081" s="197"/>
      <c r="M2081" s="197"/>
      <c r="N2081" s="199"/>
      <c r="O2081" s="199"/>
      <c r="P2081" s="199"/>
      <c r="Q2081" s="199"/>
      <c r="R2081" s="197"/>
      <c r="S2081" s="197"/>
      <c r="T2081" s="197"/>
      <c r="U2081" s="197"/>
      <c r="V2081" s="199" t="str">
        <f t="shared" si="342"/>
        <v/>
      </c>
      <c r="W2081" s="199" t="str">
        <f t="shared" si="343"/>
        <v/>
      </c>
      <c r="X2081" s="199" t="str">
        <f t="shared" si="344"/>
        <v/>
      </c>
      <c r="Y2081" s="199" t="str">
        <f t="shared" si="345"/>
        <v/>
      </c>
    </row>
    <row r="2082" spans="1:25" ht="34.5" customHeight="1" x14ac:dyDescent="0.25">
      <c r="A2082" s="197" t="str">
        <f t="shared" si="347"/>
        <v/>
      </c>
      <c r="B2082" s="198"/>
      <c r="C2082" s="198"/>
      <c r="D2082" s="197" t="str">
        <f t="shared" si="346"/>
        <v/>
      </c>
      <c r="E2082" s="198"/>
      <c r="F2082" s="197"/>
      <c r="G2082" s="197" t="str">
        <f t="shared" si="348"/>
        <v/>
      </c>
      <c r="H2082" s="197"/>
      <c r="I2082" s="197"/>
      <c r="J2082" s="197"/>
      <c r="K2082" s="197"/>
      <c r="L2082" s="197"/>
      <c r="M2082" s="197"/>
      <c r="N2082" s="199"/>
      <c r="O2082" s="199"/>
      <c r="P2082" s="199"/>
      <c r="Q2082" s="199"/>
      <c r="R2082" s="197"/>
      <c r="S2082" s="197"/>
      <c r="T2082" s="197"/>
      <c r="U2082" s="197"/>
      <c r="V2082" s="199" t="str">
        <f t="shared" ref="V2082:V2145" si="349">IF(N2082="","",IF(O2082="","",O2082-N2082))</f>
        <v/>
      </c>
      <c r="W2082" s="199" t="str">
        <f t="shared" ref="W2082:W2145" si="350">IF(O2082="","",IF(P2082="","",P2082-O2082))</f>
        <v/>
      </c>
      <c r="X2082" s="199" t="str">
        <f t="shared" si="344"/>
        <v/>
      </c>
      <c r="Y2082" s="199" t="str">
        <f t="shared" si="345"/>
        <v/>
      </c>
    </row>
    <row r="2083" spans="1:25" ht="34.5" customHeight="1" x14ac:dyDescent="0.25">
      <c r="A2083" s="197" t="str">
        <f t="shared" si="347"/>
        <v/>
      </c>
      <c r="B2083" s="198"/>
      <c r="C2083" s="198"/>
      <c r="D2083" s="197" t="str">
        <f t="shared" si="346"/>
        <v/>
      </c>
      <c r="E2083" s="198"/>
      <c r="F2083" s="197"/>
      <c r="G2083" s="197" t="str">
        <f t="shared" si="348"/>
        <v/>
      </c>
      <c r="H2083" s="197"/>
      <c r="I2083" s="197"/>
      <c r="J2083" s="197"/>
      <c r="K2083" s="197"/>
      <c r="L2083" s="197"/>
      <c r="M2083" s="197"/>
      <c r="N2083" s="199"/>
      <c r="O2083" s="199"/>
      <c r="P2083" s="199"/>
      <c r="Q2083" s="199"/>
      <c r="R2083" s="197"/>
      <c r="S2083" s="197"/>
      <c r="T2083" s="197"/>
      <c r="U2083" s="197"/>
      <c r="V2083" s="199" t="str">
        <f t="shared" si="349"/>
        <v/>
      </c>
      <c r="W2083" s="199" t="str">
        <f t="shared" si="350"/>
        <v/>
      </c>
      <c r="X2083" s="199" t="str">
        <f t="shared" ref="X2083:X2146" si="351">IF(P2083="","",IF(N2083="","",P2083-N2083))</f>
        <v/>
      </c>
      <c r="Y2083" s="199" t="str">
        <f t="shared" ref="Y2083:Y2146" si="352">IF(N2083="","",IF(Q2083="","",Q2083-N2083))</f>
        <v/>
      </c>
    </row>
    <row r="2084" spans="1:25" ht="34.5" customHeight="1" x14ac:dyDescent="0.25">
      <c r="A2084" s="197" t="str">
        <f t="shared" si="347"/>
        <v/>
      </c>
      <c r="B2084" s="198"/>
      <c r="C2084" s="198"/>
      <c r="D2084" s="197" t="str">
        <f t="shared" si="346"/>
        <v/>
      </c>
      <c r="E2084" s="198"/>
      <c r="F2084" s="197"/>
      <c r="G2084" s="197" t="str">
        <f t="shared" si="348"/>
        <v/>
      </c>
      <c r="H2084" s="197"/>
      <c r="I2084" s="197"/>
      <c r="J2084" s="197"/>
      <c r="K2084" s="197"/>
      <c r="L2084" s="197"/>
      <c r="M2084" s="197"/>
      <c r="N2084" s="199"/>
      <c r="O2084" s="199"/>
      <c r="P2084" s="199"/>
      <c r="Q2084" s="199"/>
      <c r="R2084" s="197"/>
      <c r="S2084" s="197"/>
      <c r="T2084" s="197"/>
      <c r="U2084" s="197"/>
      <c r="V2084" s="199" t="str">
        <f t="shared" si="349"/>
        <v/>
      </c>
      <c r="W2084" s="199" t="str">
        <f t="shared" si="350"/>
        <v/>
      </c>
      <c r="X2084" s="199" t="str">
        <f t="shared" si="351"/>
        <v/>
      </c>
      <c r="Y2084" s="199" t="str">
        <f t="shared" si="352"/>
        <v/>
      </c>
    </row>
    <row r="2085" spans="1:25" ht="34.5" customHeight="1" x14ac:dyDescent="0.25">
      <c r="A2085" s="197" t="str">
        <f t="shared" si="347"/>
        <v/>
      </c>
      <c r="B2085" s="198"/>
      <c r="C2085" s="198"/>
      <c r="D2085" s="197" t="str">
        <f t="shared" si="346"/>
        <v/>
      </c>
      <c r="E2085" s="198"/>
      <c r="F2085" s="197"/>
      <c r="G2085" s="197" t="str">
        <f t="shared" si="348"/>
        <v/>
      </c>
      <c r="H2085" s="197"/>
      <c r="I2085" s="197"/>
      <c r="J2085" s="197"/>
      <c r="K2085" s="197"/>
      <c r="L2085" s="197"/>
      <c r="M2085" s="197"/>
      <c r="N2085" s="199"/>
      <c r="O2085" s="199"/>
      <c r="P2085" s="199"/>
      <c r="Q2085" s="199"/>
      <c r="R2085" s="197"/>
      <c r="S2085" s="197"/>
      <c r="T2085" s="197"/>
      <c r="U2085" s="197"/>
      <c r="V2085" s="199" t="str">
        <f t="shared" si="349"/>
        <v/>
      </c>
      <c r="W2085" s="199" t="str">
        <f t="shared" si="350"/>
        <v/>
      </c>
      <c r="X2085" s="199" t="str">
        <f t="shared" si="351"/>
        <v/>
      </c>
      <c r="Y2085" s="199" t="str">
        <f t="shared" si="352"/>
        <v/>
      </c>
    </row>
    <row r="2086" spans="1:25" ht="34.5" customHeight="1" x14ac:dyDescent="0.25">
      <c r="A2086" s="197" t="str">
        <f t="shared" si="347"/>
        <v/>
      </c>
      <c r="B2086" s="198"/>
      <c r="C2086" s="198"/>
      <c r="D2086" s="197" t="str">
        <f t="shared" si="346"/>
        <v/>
      </c>
      <c r="E2086" s="198"/>
      <c r="F2086" s="197"/>
      <c r="G2086" s="197" t="str">
        <f t="shared" si="348"/>
        <v/>
      </c>
      <c r="H2086" s="197"/>
      <c r="I2086" s="197"/>
      <c r="J2086" s="197"/>
      <c r="K2086" s="197"/>
      <c r="L2086" s="197"/>
      <c r="M2086" s="197"/>
      <c r="N2086" s="199"/>
      <c r="O2086" s="199"/>
      <c r="P2086" s="199"/>
      <c r="Q2086" s="199"/>
      <c r="R2086" s="197"/>
      <c r="S2086" s="197"/>
      <c r="T2086" s="197"/>
      <c r="U2086" s="197"/>
      <c r="V2086" s="199" t="str">
        <f t="shared" si="349"/>
        <v/>
      </c>
      <c r="W2086" s="199" t="str">
        <f t="shared" si="350"/>
        <v/>
      </c>
      <c r="X2086" s="199" t="str">
        <f t="shared" si="351"/>
        <v/>
      </c>
      <c r="Y2086" s="199" t="str">
        <f t="shared" si="352"/>
        <v/>
      </c>
    </row>
    <row r="2087" spans="1:25" ht="34.5" customHeight="1" x14ac:dyDescent="0.25">
      <c r="A2087" s="197" t="str">
        <f t="shared" si="347"/>
        <v/>
      </c>
      <c r="B2087" s="198"/>
      <c r="C2087" s="198"/>
      <c r="D2087" s="197" t="str">
        <f t="shared" si="346"/>
        <v/>
      </c>
      <c r="E2087" s="198"/>
      <c r="F2087" s="197"/>
      <c r="G2087" s="197" t="str">
        <f t="shared" si="348"/>
        <v/>
      </c>
      <c r="H2087" s="197"/>
      <c r="I2087" s="197"/>
      <c r="J2087" s="197"/>
      <c r="K2087" s="197"/>
      <c r="L2087" s="197"/>
      <c r="M2087" s="197"/>
      <c r="N2087" s="199"/>
      <c r="O2087" s="199"/>
      <c r="P2087" s="199"/>
      <c r="Q2087" s="199"/>
      <c r="R2087" s="197"/>
      <c r="S2087" s="197"/>
      <c r="T2087" s="197"/>
      <c r="U2087" s="197"/>
      <c r="V2087" s="199" t="str">
        <f t="shared" si="349"/>
        <v/>
      </c>
      <c r="W2087" s="199" t="str">
        <f t="shared" si="350"/>
        <v/>
      </c>
      <c r="X2087" s="199" t="str">
        <f t="shared" si="351"/>
        <v/>
      </c>
      <c r="Y2087" s="199" t="str">
        <f t="shared" si="352"/>
        <v/>
      </c>
    </row>
    <row r="2088" spans="1:25" ht="34.5" customHeight="1" x14ac:dyDescent="0.25">
      <c r="A2088" s="197" t="str">
        <f t="shared" si="347"/>
        <v/>
      </c>
      <c r="B2088" s="198"/>
      <c r="C2088" s="198"/>
      <c r="D2088" s="197" t="str">
        <f t="shared" si="346"/>
        <v/>
      </c>
      <c r="E2088" s="198"/>
      <c r="F2088" s="197"/>
      <c r="G2088" s="197" t="str">
        <f t="shared" si="348"/>
        <v/>
      </c>
      <c r="H2088" s="197"/>
      <c r="I2088" s="197"/>
      <c r="J2088" s="197"/>
      <c r="K2088" s="197"/>
      <c r="L2088" s="197"/>
      <c r="M2088" s="197"/>
      <c r="N2088" s="199"/>
      <c r="O2088" s="199"/>
      <c r="P2088" s="199"/>
      <c r="Q2088" s="199"/>
      <c r="R2088" s="197"/>
      <c r="S2088" s="197"/>
      <c r="T2088" s="197"/>
      <c r="U2088" s="197"/>
      <c r="V2088" s="199" t="str">
        <f t="shared" si="349"/>
        <v/>
      </c>
      <c r="W2088" s="199" t="str">
        <f t="shared" si="350"/>
        <v/>
      </c>
      <c r="X2088" s="199" t="str">
        <f t="shared" si="351"/>
        <v/>
      </c>
      <c r="Y2088" s="199" t="str">
        <f t="shared" si="352"/>
        <v/>
      </c>
    </row>
    <row r="2089" spans="1:25" ht="34.5" customHeight="1" x14ac:dyDescent="0.25">
      <c r="A2089" s="197" t="str">
        <f t="shared" si="347"/>
        <v/>
      </c>
      <c r="B2089" s="198"/>
      <c r="C2089" s="198"/>
      <c r="D2089" s="197" t="str">
        <f t="shared" si="346"/>
        <v/>
      </c>
      <c r="E2089" s="198"/>
      <c r="F2089" s="197"/>
      <c r="G2089" s="197" t="str">
        <f t="shared" si="348"/>
        <v/>
      </c>
      <c r="H2089" s="197"/>
      <c r="I2089" s="197"/>
      <c r="J2089" s="197"/>
      <c r="K2089" s="197"/>
      <c r="L2089" s="197"/>
      <c r="M2089" s="197"/>
      <c r="N2089" s="199"/>
      <c r="O2089" s="199"/>
      <c r="P2089" s="199"/>
      <c r="Q2089" s="199"/>
      <c r="R2089" s="197"/>
      <c r="S2089" s="197"/>
      <c r="T2089" s="197"/>
      <c r="U2089" s="197"/>
      <c r="V2089" s="199" t="str">
        <f t="shared" si="349"/>
        <v/>
      </c>
      <c r="W2089" s="199" t="str">
        <f t="shared" si="350"/>
        <v/>
      </c>
      <c r="X2089" s="199" t="str">
        <f t="shared" si="351"/>
        <v/>
      </c>
      <c r="Y2089" s="199" t="str">
        <f t="shared" si="352"/>
        <v/>
      </c>
    </row>
    <row r="2090" spans="1:25" ht="34.5" customHeight="1" x14ac:dyDescent="0.25">
      <c r="A2090" s="197" t="str">
        <f t="shared" si="347"/>
        <v/>
      </c>
      <c r="B2090" s="198"/>
      <c r="C2090" s="198"/>
      <c r="D2090" s="197" t="str">
        <f t="shared" si="346"/>
        <v/>
      </c>
      <c r="E2090" s="198"/>
      <c r="F2090" s="197"/>
      <c r="G2090" s="197" t="str">
        <f t="shared" si="348"/>
        <v/>
      </c>
      <c r="H2090" s="197"/>
      <c r="I2090" s="197"/>
      <c r="J2090" s="197"/>
      <c r="K2090" s="197"/>
      <c r="L2090" s="197"/>
      <c r="M2090" s="197"/>
      <c r="N2090" s="199"/>
      <c r="O2090" s="199"/>
      <c r="P2090" s="199"/>
      <c r="Q2090" s="199"/>
      <c r="R2090" s="197"/>
      <c r="S2090" s="197"/>
      <c r="T2090" s="197"/>
      <c r="U2090" s="197"/>
      <c r="V2090" s="199" t="str">
        <f t="shared" si="349"/>
        <v/>
      </c>
      <c r="W2090" s="199" t="str">
        <f t="shared" si="350"/>
        <v/>
      </c>
      <c r="X2090" s="199" t="str">
        <f t="shared" si="351"/>
        <v/>
      </c>
      <c r="Y2090" s="199" t="str">
        <f t="shared" si="352"/>
        <v/>
      </c>
    </row>
    <row r="2091" spans="1:25" ht="34.5" customHeight="1" x14ac:dyDescent="0.25">
      <c r="A2091" s="197" t="str">
        <f t="shared" si="347"/>
        <v/>
      </c>
      <c r="B2091" s="198"/>
      <c r="C2091" s="198"/>
      <c r="D2091" s="197" t="str">
        <f t="shared" si="346"/>
        <v/>
      </c>
      <c r="E2091" s="198"/>
      <c r="F2091" s="197"/>
      <c r="G2091" s="197" t="str">
        <f t="shared" si="348"/>
        <v/>
      </c>
      <c r="H2091" s="197"/>
      <c r="I2091" s="197"/>
      <c r="J2091" s="197"/>
      <c r="K2091" s="197"/>
      <c r="L2091" s="197"/>
      <c r="M2091" s="197"/>
      <c r="N2091" s="199"/>
      <c r="O2091" s="199"/>
      <c r="P2091" s="199"/>
      <c r="Q2091" s="199"/>
      <c r="R2091" s="197"/>
      <c r="S2091" s="197"/>
      <c r="T2091" s="197"/>
      <c r="U2091" s="197"/>
      <c r="V2091" s="199" t="str">
        <f t="shared" si="349"/>
        <v/>
      </c>
      <c r="W2091" s="199" t="str">
        <f t="shared" si="350"/>
        <v/>
      </c>
      <c r="X2091" s="199" t="str">
        <f t="shared" si="351"/>
        <v/>
      </c>
      <c r="Y2091" s="199" t="str">
        <f t="shared" si="352"/>
        <v/>
      </c>
    </row>
    <row r="2092" spans="1:25" ht="34.5" customHeight="1" x14ac:dyDescent="0.25">
      <c r="A2092" s="197" t="str">
        <f t="shared" si="347"/>
        <v/>
      </c>
      <c r="B2092" s="198"/>
      <c r="C2092" s="198"/>
      <c r="D2092" s="197" t="str">
        <f t="shared" si="346"/>
        <v/>
      </c>
      <c r="E2092" s="198"/>
      <c r="F2092" s="197"/>
      <c r="G2092" s="197" t="str">
        <f t="shared" si="348"/>
        <v/>
      </c>
      <c r="H2092" s="197"/>
      <c r="I2092" s="197"/>
      <c r="J2092" s="197"/>
      <c r="K2092" s="197"/>
      <c r="L2092" s="197"/>
      <c r="M2092" s="197"/>
      <c r="N2092" s="199"/>
      <c r="O2092" s="199"/>
      <c r="P2092" s="199"/>
      <c r="Q2092" s="199"/>
      <c r="R2092" s="197"/>
      <c r="S2092" s="197"/>
      <c r="T2092" s="197"/>
      <c r="U2092" s="197"/>
      <c r="V2092" s="199" t="str">
        <f t="shared" si="349"/>
        <v/>
      </c>
      <c r="W2092" s="199" t="str">
        <f t="shared" si="350"/>
        <v/>
      </c>
      <c r="X2092" s="199" t="str">
        <f t="shared" si="351"/>
        <v/>
      </c>
      <c r="Y2092" s="199" t="str">
        <f t="shared" si="352"/>
        <v/>
      </c>
    </row>
    <row r="2093" spans="1:25" ht="34.5" customHeight="1" x14ac:dyDescent="0.25">
      <c r="A2093" s="197" t="str">
        <f t="shared" si="347"/>
        <v/>
      </c>
      <c r="B2093" s="198"/>
      <c r="C2093" s="198"/>
      <c r="D2093" s="197" t="str">
        <f t="shared" si="346"/>
        <v/>
      </c>
      <c r="E2093" s="198"/>
      <c r="F2093" s="197"/>
      <c r="G2093" s="197" t="str">
        <f t="shared" si="348"/>
        <v/>
      </c>
      <c r="H2093" s="197"/>
      <c r="I2093" s="197"/>
      <c r="J2093" s="197"/>
      <c r="K2093" s="197"/>
      <c r="L2093" s="197"/>
      <c r="M2093" s="197"/>
      <c r="N2093" s="199"/>
      <c r="O2093" s="199"/>
      <c r="P2093" s="199"/>
      <c r="Q2093" s="199"/>
      <c r="R2093" s="197"/>
      <c r="S2093" s="197"/>
      <c r="T2093" s="197"/>
      <c r="U2093" s="197"/>
      <c r="V2093" s="199" t="str">
        <f t="shared" si="349"/>
        <v/>
      </c>
      <c r="W2093" s="199" t="str">
        <f t="shared" si="350"/>
        <v/>
      </c>
      <c r="X2093" s="199" t="str">
        <f t="shared" si="351"/>
        <v/>
      </c>
      <c r="Y2093" s="199" t="str">
        <f t="shared" si="352"/>
        <v/>
      </c>
    </row>
    <row r="2094" spans="1:25" ht="34.5" customHeight="1" x14ac:dyDescent="0.25">
      <c r="A2094" s="197" t="str">
        <f t="shared" si="347"/>
        <v/>
      </c>
      <c r="B2094" s="198"/>
      <c r="C2094" s="198"/>
      <c r="D2094" s="197" t="str">
        <f t="shared" si="346"/>
        <v/>
      </c>
      <c r="E2094" s="198"/>
      <c r="F2094" s="197"/>
      <c r="G2094" s="197" t="str">
        <f t="shared" si="348"/>
        <v/>
      </c>
      <c r="H2094" s="197"/>
      <c r="I2094" s="197"/>
      <c r="J2094" s="197"/>
      <c r="K2094" s="197"/>
      <c r="L2094" s="197"/>
      <c r="M2094" s="197"/>
      <c r="N2094" s="199"/>
      <c r="O2094" s="199"/>
      <c r="P2094" s="199"/>
      <c r="Q2094" s="199"/>
      <c r="R2094" s="197"/>
      <c r="S2094" s="197"/>
      <c r="T2094" s="197"/>
      <c r="U2094" s="197"/>
      <c r="V2094" s="199" t="str">
        <f t="shared" si="349"/>
        <v/>
      </c>
      <c r="W2094" s="199" t="str">
        <f t="shared" si="350"/>
        <v/>
      </c>
      <c r="X2094" s="199" t="str">
        <f t="shared" si="351"/>
        <v/>
      </c>
      <c r="Y2094" s="199" t="str">
        <f t="shared" si="352"/>
        <v/>
      </c>
    </row>
    <row r="2095" spans="1:25" ht="34.5" customHeight="1" x14ac:dyDescent="0.25">
      <c r="A2095" s="197" t="str">
        <f t="shared" si="347"/>
        <v/>
      </c>
      <c r="B2095" s="198"/>
      <c r="C2095" s="198"/>
      <c r="D2095" s="197" t="str">
        <f t="shared" si="346"/>
        <v/>
      </c>
      <c r="E2095" s="198"/>
      <c r="F2095" s="197"/>
      <c r="G2095" s="197" t="str">
        <f t="shared" si="348"/>
        <v/>
      </c>
      <c r="H2095" s="197"/>
      <c r="I2095" s="197"/>
      <c r="J2095" s="197"/>
      <c r="K2095" s="197"/>
      <c r="L2095" s="197"/>
      <c r="M2095" s="197"/>
      <c r="N2095" s="199"/>
      <c r="O2095" s="199"/>
      <c r="P2095" s="199"/>
      <c r="Q2095" s="199"/>
      <c r="R2095" s="197"/>
      <c r="S2095" s="197"/>
      <c r="T2095" s="197"/>
      <c r="U2095" s="197"/>
      <c r="V2095" s="199" t="str">
        <f t="shared" si="349"/>
        <v/>
      </c>
      <c r="W2095" s="199" t="str">
        <f t="shared" si="350"/>
        <v/>
      </c>
      <c r="X2095" s="199" t="str">
        <f t="shared" si="351"/>
        <v/>
      </c>
      <c r="Y2095" s="199" t="str">
        <f t="shared" si="352"/>
        <v/>
      </c>
    </row>
    <row r="2096" spans="1:25" ht="34.5" customHeight="1" x14ac:dyDescent="0.25">
      <c r="A2096" s="197" t="str">
        <f t="shared" si="347"/>
        <v/>
      </c>
      <c r="B2096" s="198"/>
      <c r="C2096" s="198"/>
      <c r="D2096" s="197" t="str">
        <f t="shared" si="346"/>
        <v/>
      </c>
      <c r="E2096" s="198"/>
      <c r="F2096" s="197"/>
      <c r="G2096" s="197" t="str">
        <f t="shared" si="348"/>
        <v/>
      </c>
      <c r="H2096" s="197"/>
      <c r="I2096" s="197"/>
      <c r="J2096" s="197"/>
      <c r="K2096" s="197"/>
      <c r="L2096" s="197"/>
      <c r="M2096" s="197"/>
      <c r="N2096" s="199"/>
      <c r="O2096" s="199"/>
      <c r="P2096" s="199"/>
      <c r="Q2096" s="199"/>
      <c r="R2096" s="197"/>
      <c r="S2096" s="197"/>
      <c r="T2096" s="197"/>
      <c r="U2096" s="197"/>
      <c r="V2096" s="199" t="str">
        <f t="shared" si="349"/>
        <v/>
      </c>
      <c r="W2096" s="199" t="str">
        <f t="shared" si="350"/>
        <v/>
      </c>
      <c r="X2096" s="199" t="str">
        <f t="shared" si="351"/>
        <v/>
      </c>
      <c r="Y2096" s="199" t="str">
        <f t="shared" si="352"/>
        <v/>
      </c>
    </row>
    <row r="2097" spans="1:25" ht="34.5" customHeight="1" x14ac:dyDescent="0.25">
      <c r="A2097" s="197" t="str">
        <f t="shared" si="347"/>
        <v/>
      </c>
      <c r="B2097" s="198"/>
      <c r="C2097" s="198"/>
      <c r="D2097" s="197" t="str">
        <f t="shared" si="346"/>
        <v/>
      </c>
      <c r="E2097" s="198"/>
      <c r="F2097" s="197"/>
      <c r="G2097" s="197" t="str">
        <f t="shared" si="348"/>
        <v/>
      </c>
      <c r="H2097" s="197"/>
      <c r="I2097" s="197"/>
      <c r="J2097" s="197"/>
      <c r="K2097" s="197"/>
      <c r="L2097" s="197"/>
      <c r="M2097" s="197"/>
      <c r="N2097" s="199"/>
      <c r="O2097" s="199"/>
      <c r="P2097" s="199"/>
      <c r="Q2097" s="199"/>
      <c r="R2097" s="197"/>
      <c r="S2097" s="197"/>
      <c r="T2097" s="197"/>
      <c r="U2097" s="197"/>
      <c r="V2097" s="199" t="str">
        <f t="shared" si="349"/>
        <v/>
      </c>
      <c r="W2097" s="199" t="str">
        <f t="shared" si="350"/>
        <v/>
      </c>
      <c r="X2097" s="199" t="str">
        <f t="shared" si="351"/>
        <v/>
      </c>
      <c r="Y2097" s="199" t="str">
        <f t="shared" si="352"/>
        <v/>
      </c>
    </row>
    <row r="2098" spans="1:25" ht="34.5" customHeight="1" x14ac:dyDescent="0.25">
      <c r="A2098" s="197" t="str">
        <f t="shared" si="347"/>
        <v/>
      </c>
      <c r="B2098" s="198"/>
      <c r="C2098" s="198"/>
      <c r="D2098" s="197" t="str">
        <f t="shared" si="346"/>
        <v/>
      </c>
      <c r="E2098" s="198"/>
      <c r="F2098" s="197"/>
      <c r="G2098" s="197" t="str">
        <f t="shared" si="348"/>
        <v/>
      </c>
      <c r="H2098" s="197"/>
      <c r="I2098" s="197"/>
      <c r="J2098" s="197"/>
      <c r="K2098" s="197"/>
      <c r="L2098" s="197"/>
      <c r="M2098" s="197"/>
      <c r="N2098" s="199"/>
      <c r="O2098" s="199"/>
      <c r="P2098" s="199"/>
      <c r="Q2098" s="199"/>
      <c r="R2098" s="197"/>
      <c r="S2098" s="197"/>
      <c r="T2098" s="197"/>
      <c r="U2098" s="197"/>
      <c r="V2098" s="199" t="str">
        <f t="shared" si="349"/>
        <v/>
      </c>
      <c r="W2098" s="199" t="str">
        <f t="shared" si="350"/>
        <v/>
      </c>
      <c r="X2098" s="199" t="str">
        <f t="shared" si="351"/>
        <v/>
      </c>
      <c r="Y2098" s="199" t="str">
        <f t="shared" si="352"/>
        <v/>
      </c>
    </row>
    <row r="2099" spans="1:25" ht="34.5" customHeight="1" x14ac:dyDescent="0.25">
      <c r="A2099" s="197" t="str">
        <f t="shared" si="347"/>
        <v/>
      </c>
      <c r="B2099" s="198"/>
      <c r="C2099" s="198"/>
      <c r="D2099" s="197" t="str">
        <f t="shared" si="346"/>
        <v/>
      </c>
      <c r="E2099" s="198"/>
      <c r="F2099" s="197"/>
      <c r="G2099" s="197" t="str">
        <f t="shared" si="348"/>
        <v/>
      </c>
      <c r="H2099" s="197"/>
      <c r="I2099" s="197"/>
      <c r="J2099" s="197"/>
      <c r="K2099" s="197"/>
      <c r="L2099" s="197"/>
      <c r="M2099" s="197"/>
      <c r="N2099" s="199"/>
      <c r="O2099" s="199"/>
      <c r="P2099" s="199"/>
      <c r="Q2099" s="199"/>
      <c r="R2099" s="197"/>
      <c r="S2099" s="197"/>
      <c r="T2099" s="197"/>
      <c r="U2099" s="197"/>
      <c r="V2099" s="199" t="str">
        <f t="shared" si="349"/>
        <v/>
      </c>
      <c r="W2099" s="199" t="str">
        <f t="shared" si="350"/>
        <v/>
      </c>
      <c r="X2099" s="199" t="str">
        <f t="shared" si="351"/>
        <v/>
      </c>
      <c r="Y2099" s="199" t="str">
        <f t="shared" si="352"/>
        <v/>
      </c>
    </row>
    <row r="2100" spans="1:25" ht="34.5" customHeight="1" x14ac:dyDescent="0.25">
      <c r="A2100" s="197" t="str">
        <f t="shared" si="347"/>
        <v/>
      </c>
      <c r="B2100" s="198"/>
      <c r="C2100" s="198"/>
      <c r="D2100" s="197" t="str">
        <f t="shared" si="346"/>
        <v/>
      </c>
      <c r="E2100" s="198"/>
      <c r="F2100" s="197"/>
      <c r="G2100" s="197" t="str">
        <f t="shared" si="348"/>
        <v/>
      </c>
      <c r="H2100" s="197"/>
      <c r="I2100" s="197"/>
      <c r="J2100" s="197"/>
      <c r="K2100" s="197"/>
      <c r="L2100" s="197"/>
      <c r="M2100" s="197"/>
      <c r="N2100" s="199"/>
      <c r="O2100" s="199"/>
      <c r="P2100" s="199"/>
      <c r="Q2100" s="199"/>
      <c r="R2100" s="197"/>
      <c r="S2100" s="197"/>
      <c r="T2100" s="197"/>
      <c r="U2100" s="197"/>
      <c r="V2100" s="199" t="str">
        <f t="shared" si="349"/>
        <v/>
      </c>
      <c r="W2100" s="199" t="str">
        <f t="shared" si="350"/>
        <v/>
      </c>
      <c r="X2100" s="199" t="str">
        <f t="shared" si="351"/>
        <v/>
      </c>
      <c r="Y2100" s="199" t="str">
        <f t="shared" si="352"/>
        <v/>
      </c>
    </row>
    <row r="2101" spans="1:25" ht="34.5" customHeight="1" x14ac:dyDescent="0.25">
      <c r="A2101" s="197" t="str">
        <f t="shared" si="347"/>
        <v/>
      </c>
      <c r="B2101" s="198"/>
      <c r="C2101" s="198"/>
      <c r="D2101" s="197" t="str">
        <f t="shared" si="346"/>
        <v/>
      </c>
      <c r="E2101" s="198"/>
      <c r="F2101" s="197"/>
      <c r="G2101" s="197" t="str">
        <f t="shared" si="348"/>
        <v/>
      </c>
      <c r="H2101" s="197"/>
      <c r="I2101" s="197"/>
      <c r="J2101" s="197"/>
      <c r="K2101" s="197"/>
      <c r="L2101" s="197"/>
      <c r="M2101" s="197"/>
      <c r="N2101" s="199"/>
      <c r="O2101" s="199"/>
      <c r="P2101" s="199"/>
      <c r="Q2101" s="199"/>
      <c r="R2101" s="197"/>
      <c r="S2101" s="197"/>
      <c r="T2101" s="197"/>
      <c r="U2101" s="197"/>
      <c r="V2101" s="199" t="str">
        <f t="shared" si="349"/>
        <v/>
      </c>
      <c r="W2101" s="199" t="str">
        <f t="shared" si="350"/>
        <v/>
      </c>
      <c r="X2101" s="199" t="str">
        <f t="shared" si="351"/>
        <v/>
      </c>
      <c r="Y2101" s="199" t="str">
        <f t="shared" si="352"/>
        <v/>
      </c>
    </row>
    <row r="2102" spans="1:25" ht="34.5" customHeight="1" x14ac:dyDescent="0.25">
      <c r="A2102" s="197" t="str">
        <f t="shared" si="347"/>
        <v/>
      </c>
      <c r="B2102" s="198"/>
      <c r="C2102" s="198"/>
      <c r="D2102" s="197" t="str">
        <f t="shared" si="346"/>
        <v/>
      </c>
      <c r="E2102" s="198"/>
      <c r="F2102" s="197"/>
      <c r="G2102" s="197" t="str">
        <f t="shared" si="348"/>
        <v/>
      </c>
      <c r="H2102" s="197"/>
      <c r="I2102" s="197"/>
      <c r="J2102" s="197"/>
      <c r="K2102" s="197"/>
      <c r="L2102" s="197"/>
      <c r="M2102" s="197"/>
      <c r="N2102" s="199"/>
      <c r="O2102" s="199"/>
      <c r="P2102" s="199"/>
      <c r="Q2102" s="199"/>
      <c r="R2102" s="197"/>
      <c r="S2102" s="197"/>
      <c r="T2102" s="197"/>
      <c r="U2102" s="197"/>
      <c r="V2102" s="199" t="str">
        <f t="shared" si="349"/>
        <v/>
      </c>
      <c r="W2102" s="199" t="str">
        <f t="shared" si="350"/>
        <v/>
      </c>
      <c r="X2102" s="199" t="str">
        <f t="shared" si="351"/>
        <v/>
      </c>
      <c r="Y2102" s="199" t="str">
        <f t="shared" si="352"/>
        <v/>
      </c>
    </row>
    <row r="2103" spans="1:25" ht="34.5" customHeight="1" x14ac:dyDescent="0.25">
      <c r="A2103" s="197" t="str">
        <f t="shared" si="347"/>
        <v/>
      </c>
      <c r="B2103" s="198"/>
      <c r="C2103" s="198"/>
      <c r="D2103" s="197" t="str">
        <f t="shared" si="346"/>
        <v/>
      </c>
      <c r="E2103" s="198"/>
      <c r="F2103" s="197"/>
      <c r="G2103" s="197" t="str">
        <f t="shared" si="348"/>
        <v/>
      </c>
      <c r="H2103" s="197"/>
      <c r="I2103" s="197"/>
      <c r="J2103" s="197"/>
      <c r="K2103" s="197"/>
      <c r="L2103" s="197"/>
      <c r="M2103" s="197"/>
      <c r="N2103" s="199"/>
      <c r="O2103" s="199"/>
      <c r="P2103" s="199"/>
      <c r="Q2103" s="199"/>
      <c r="R2103" s="197"/>
      <c r="S2103" s="197"/>
      <c r="T2103" s="197"/>
      <c r="U2103" s="197"/>
      <c r="V2103" s="199" t="str">
        <f t="shared" si="349"/>
        <v/>
      </c>
      <c r="W2103" s="199" t="str">
        <f t="shared" si="350"/>
        <v/>
      </c>
      <c r="X2103" s="199" t="str">
        <f t="shared" si="351"/>
        <v/>
      </c>
      <c r="Y2103" s="199" t="str">
        <f t="shared" si="352"/>
        <v/>
      </c>
    </row>
    <row r="2104" spans="1:25" ht="34.5" customHeight="1" x14ac:dyDescent="0.25">
      <c r="A2104" s="197" t="str">
        <f t="shared" si="347"/>
        <v/>
      </c>
      <c r="B2104" s="198"/>
      <c r="C2104" s="198"/>
      <c r="D2104" s="197" t="str">
        <f t="shared" si="346"/>
        <v/>
      </c>
      <c r="E2104" s="198"/>
      <c r="F2104" s="197"/>
      <c r="G2104" s="197" t="str">
        <f t="shared" si="348"/>
        <v/>
      </c>
      <c r="H2104" s="197"/>
      <c r="I2104" s="197"/>
      <c r="J2104" s="197"/>
      <c r="K2104" s="197"/>
      <c r="L2104" s="197"/>
      <c r="M2104" s="197"/>
      <c r="N2104" s="199"/>
      <c r="O2104" s="199"/>
      <c r="P2104" s="199"/>
      <c r="Q2104" s="199"/>
      <c r="R2104" s="197"/>
      <c r="S2104" s="197"/>
      <c r="T2104" s="197"/>
      <c r="U2104" s="197"/>
      <c r="V2104" s="199" t="str">
        <f t="shared" si="349"/>
        <v/>
      </c>
      <c r="W2104" s="199" t="str">
        <f t="shared" si="350"/>
        <v/>
      </c>
      <c r="X2104" s="199" t="str">
        <f t="shared" si="351"/>
        <v/>
      </c>
      <c r="Y2104" s="199" t="str">
        <f t="shared" si="352"/>
        <v/>
      </c>
    </row>
    <row r="2105" spans="1:25" ht="34.5" customHeight="1" x14ac:dyDescent="0.25">
      <c r="A2105" s="197" t="str">
        <f t="shared" si="347"/>
        <v/>
      </c>
      <c r="B2105" s="198"/>
      <c r="C2105" s="198"/>
      <c r="D2105" s="197" t="str">
        <f t="shared" si="346"/>
        <v/>
      </c>
      <c r="E2105" s="198"/>
      <c r="F2105" s="197"/>
      <c r="G2105" s="197" t="str">
        <f t="shared" si="348"/>
        <v/>
      </c>
      <c r="H2105" s="197"/>
      <c r="I2105" s="197"/>
      <c r="J2105" s="197"/>
      <c r="K2105" s="197"/>
      <c r="L2105" s="197"/>
      <c r="M2105" s="197"/>
      <c r="N2105" s="199"/>
      <c r="O2105" s="199"/>
      <c r="P2105" s="199"/>
      <c r="Q2105" s="199"/>
      <c r="R2105" s="197"/>
      <c r="S2105" s="197"/>
      <c r="T2105" s="197"/>
      <c r="U2105" s="197"/>
      <c r="V2105" s="199" t="str">
        <f t="shared" si="349"/>
        <v/>
      </c>
      <c r="W2105" s="199" t="str">
        <f t="shared" si="350"/>
        <v/>
      </c>
      <c r="X2105" s="199" t="str">
        <f t="shared" si="351"/>
        <v/>
      </c>
      <c r="Y2105" s="199" t="str">
        <f t="shared" si="352"/>
        <v/>
      </c>
    </row>
    <row r="2106" spans="1:25" ht="34.5" customHeight="1" x14ac:dyDescent="0.25">
      <c r="A2106" s="197" t="str">
        <f t="shared" si="347"/>
        <v/>
      </c>
      <c r="B2106" s="198"/>
      <c r="C2106" s="198"/>
      <c r="D2106" s="197" t="str">
        <f t="shared" si="346"/>
        <v/>
      </c>
      <c r="E2106" s="198"/>
      <c r="F2106" s="197"/>
      <c r="G2106" s="197" t="str">
        <f t="shared" si="348"/>
        <v/>
      </c>
      <c r="H2106" s="197"/>
      <c r="I2106" s="197"/>
      <c r="J2106" s="197"/>
      <c r="K2106" s="197"/>
      <c r="L2106" s="197"/>
      <c r="M2106" s="197"/>
      <c r="N2106" s="199"/>
      <c r="O2106" s="199"/>
      <c r="P2106" s="199"/>
      <c r="Q2106" s="199"/>
      <c r="R2106" s="197"/>
      <c r="S2106" s="197"/>
      <c r="T2106" s="197"/>
      <c r="U2106" s="197"/>
      <c r="V2106" s="199" t="str">
        <f t="shared" si="349"/>
        <v/>
      </c>
      <c r="W2106" s="199" t="str">
        <f t="shared" si="350"/>
        <v/>
      </c>
      <c r="X2106" s="199" t="str">
        <f t="shared" si="351"/>
        <v/>
      </c>
      <c r="Y2106" s="199" t="str">
        <f t="shared" si="352"/>
        <v/>
      </c>
    </row>
    <row r="2107" spans="1:25" ht="34.5" customHeight="1" x14ac:dyDescent="0.25">
      <c r="A2107" s="197" t="str">
        <f t="shared" si="347"/>
        <v/>
      </c>
      <c r="B2107" s="198"/>
      <c r="C2107" s="198"/>
      <c r="D2107" s="197" t="str">
        <f t="shared" si="346"/>
        <v/>
      </c>
      <c r="E2107" s="198"/>
      <c r="F2107" s="197"/>
      <c r="G2107" s="197" t="str">
        <f t="shared" si="348"/>
        <v/>
      </c>
      <c r="H2107" s="197"/>
      <c r="I2107" s="197"/>
      <c r="J2107" s="197"/>
      <c r="K2107" s="197"/>
      <c r="L2107" s="197"/>
      <c r="M2107" s="197"/>
      <c r="N2107" s="199"/>
      <c r="O2107" s="199"/>
      <c r="P2107" s="199"/>
      <c r="Q2107" s="199"/>
      <c r="R2107" s="197"/>
      <c r="S2107" s="197"/>
      <c r="T2107" s="197"/>
      <c r="U2107" s="197"/>
      <c r="V2107" s="199" t="str">
        <f t="shared" si="349"/>
        <v/>
      </c>
      <c r="W2107" s="199" t="str">
        <f t="shared" si="350"/>
        <v/>
      </c>
      <c r="X2107" s="199" t="str">
        <f t="shared" si="351"/>
        <v/>
      </c>
      <c r="Y2107" s="199" t="str">
        <f t="shared" si="352"/>
        <v/>
      </c>
    </row>
    <row r="2108" spans="1:25" ht="34.5" customHeight="1" x14ac:dyDescent="0.25">
      <c r="A2108" s="197" t="str">
        <f t="shared" si="347"/>
        <v/>
      </c>
      <c r="B2108" s="198"/>
      <c r="C2108" s="198"/>
      <c r="D2108" s="197" t="str">
        <f t="shared" si="346"/>
        <v/>
      </c>
      <c r="E2108" s="198"/>
      <c r="F2108" s="197"/>
      <c r="G2108" s="197" t="str">
        <f t="shared" si="348"/>
        <v/>
      </c>
      <c r="H2108" s="197"/>
      <c r="I2108" s="197"/>
      <c r="J2108" s="197"/>
      <c r="K2108" s="197"/>
      <c r="L2108" s="197"/>
      <c r="M2108" s="197"/>
      <c r="N2108" s="199"/>
      <c r="O2108" s="199"/>
      <c r="P2108" s="199"/>
      <c r="Q2108" s="199"/>
      <c r="R2108" s="197"/>
      <c r="S2108" s="197"/>
      <c r="T2108" s="197"/>
      <c r="U2108" s="197"/>
      <c r="V2108" s="199" t="str">
        <f t="shared" si="349"/>
        <v/>
      </c>
      <c r="W2108" s="199" t="str">
        <f t="shared" si="350"/>
        <v/>
      </c>
      <c r="X2108" s="199" t="str">
        <f t="shared" si="351"/>
        <v/>
      </c>
      <c r="Y2108" s="199" t="str">
        <f t="shared" si="352"/>
        <v/>
      </c>
    </row>
    <row r="2109" spans="1:25" ht="34.5" customHeight="1" x14ac:dyDescent="0.25">
      <c r="A2109" s="197" t="str">
        <f t="shared" si="347"/>
        <v/>
      </c>
      <c r="B2109" s="198"/>
      <c r="C2109" s="198"/>
      <c r="D2109" s="197" t="str">
        <f t="shared" si="346"/>
        <v/>
      </c>
      <c r="E2109" s="198"/>
      <c r="F2109" s="197"/>
      <c r="G2109" s="197" t="str">
        <f t="shared" si="348"/>
        <v/>
      </c>
      <c r="H2109" s="197"/>
      <c r="I2109" s="197"/>
      <c r="J2109" s="197"/>
      <c r="K2109" s="197"/>
      <c r="L2109" s="197"/>
      <c r="M2109" s="197"/>
      <c r="N2109" s="199"/>
      <c r="O2109" s="199"/>
      <c r="P2109" s="199"/>
      <c r="Q2109" s="199"/>
      <c r="R2109" s="197"/>
      <c r="S2109" s="197"/>
      <c r="T2109" s="197"/>
      <c r="U2109" s="197"/>
      <c r="V2109" s="199" t="str">
        <f t="shared" si="349"/>
        <v/>
      </c>
      <c r="W2109" s="199" t="str">
        <f t="shared" si="350"/>
        <v/>
      </c>
      <c r="X2109" s="199" t="str">
        <f t="shared" si="351"/>
        <v/>
      </c>
      <c r="Y2109" s="199" t="str">
        <f t="shared" si="352"/>
        <v/>
      </c>
    </row>
    <row r="2110" spans="1:25" ht="34.5" customHeight="1" x14ac:dyDescent="0.25">
      <c r="A2110" s="197" t="str">
        <f t="shared" si="347"/>
        <v/>
      </c>
      <c r="B2110" s="198"/>
      <c r="C2110" s="198"/>
      <c r="D2110" s="197" t="str">
        <f t="shared" si="346"/>
        <v/>
      </c>
      <c r="E2110" s="198"/>
      <c r="F2110" s="197"/>
      <c r="G2110" s="197" t="str">
        <f t="shared" si="348"/>
        <v/>
      </c>
      <c r="H2110" s="197"/>
      <c r="I2110" s="197"/>
      <c r="J2110" s="197"/>
      <c r="K2110" s="197"/>
      <c r="L2110" s="197"/>
      <c r="M2110" s="197"/>
      <c r="N2110" s="199"/>
      <c r="O2110" s="199"/>
      <c r="P2110" s="199"/>
      <c r="Q2110" s="199"/>
      <c r="R2110" s="197"/>
      <c r="S2110" s="197"/>
      <c r="T2110" s="197"/>
      <c r="U2110" s="197"/>
      <c r="V2110" s="199" t="str">
        <f t="shared" si="349"/>
        <v/>
      </c>
      <c r="W2110" s="199" t="str">
        <f t="shared" si="350"/>
        <v/>
      </c>
      <c r="X2110" s="199" t="str">
        <f t="shared" si="351"/>
        <v/>
      </c>
      <c r="Y2110" s="199" t="str">
        <f t="shared" si="352"/>
        <v/>
      </c>
    </row>
    <row r="2111" spans="1:25" ht="34.5" customHeight="1" x14ac:dyDescent="0.25">
      <c r="A2111" s="197" t="str">
        <f t="shared" si="347"/>
        <v/>
      </c>
      <c r="B2111" s="198"/>
      <c r="C2111" s="198"/>
      <c r="D2111" s="197" t="str">
        <f t="shared" si="346"/>
        <v/>
      </c>
      <c r="E2111" s="198"/>
      <c r="F2111" s="197"/>
      <c r="G2111" s="197" t="str">
        <f t="shared" si="348"/>
        <v/>
      </c>
      <c r="H2111" s="197"/>
      <c r="I2111" s="197"/>
      <c r="J2111" s="197"/>
      <c r="K2111" s="197"/>
      <c r="L2111" s="197"/>
      <c r="M2111" s="197"/>
      <c r="N2111" s="199"/>
      <c r="O2111" s="199"/>
      <c r="P2111" s="199"/>
      <c r="Q2111" s="199"/>
      <c r="R2111" s="197"/>
      <c r="S2111" s="197"/>
      <c r="T2111" s="197"/>
      <c r="U2111" s="197"/>
      <c r="V2111" s="199" t="str">
        <f t="shared" si="349"/>
        <v/>
      </c>
      <c r="W2111" s="199" t="str">
        <f t="shared" si="350"/>
        <v/>
      </c>
      <c r="X2111" s="199" t="str">
        <f t="shared" si="351"/>
        <v/>
      </c>
      <c r="Y2111" s="199" t="str">
        <f t="shared" si="352"/>
        <v/>
      </c>
    </row>
    <row r="2112" spans="1:25" ht="34.5" customHeight="1" x14ac:dyDescent="0.25">
      <c r="A2112" s="197" t="str">
        <f t="shared" si="347"/>
        <v/>
      </c>
      <c r="B2112" s="198"/>
      <c r="C2112" s="198"/>
      <c r="D2112" s="197" t="str">
        <f t="shared" si="346"/>
        <v/>
      </c>
      <c r="E2112" s="198"/>
      <c r="F2112" s="197"/>
      <c r="G2112" s="197" t="str">
        <f t="shared" si="348"/>
        <v/>
      </c>
      <c r="H2112" s="197"/>
      <c r="I2112" s="197"/>
      <c r="J2112" s="197"/>
      <c r="K2112" s="197"/>
      <c r="L2112" s="197"/>
      <c r="M2112" s="197"/>
      <c r="N2112" s="199"/>
      <c r="O2112" s="199"/>
      <c r="P2112" s="199"/>
      <c r="Q2112" s="199"/>
      <c r="R2112" s="197"/>
      <c r="S2112" s="197"/>
      <c r="T2112" s="197"/>
      <c r="U2112" s="197"/>
      <c r="V2112" s="199" t="str">
        <f t="shared" si="349"/>
        <v/>
      </c>
      <c r="W2112" s="199" t="str">
        <f t="shared" si="350"/>
        <v/>
      </c>
      <c r="X2112" s="199" t="str">
        <f t="shared" si="351"/>
        <v/>
      </c>
      <c r="Y2112" s="199" t="str">
        <f t="shared" si="352"/>
        <v/>
      </c>
    </row>
    <row r="2113" spans="1:25" ht="34.5" customHeight="1" x14ac:dyDescent="0.25">
      <c r="A2113" s="197" t="str">
        <f t="shared" si="347"/>
        <v/>
      </c>
      <c r="B2113" s="198"/>
      <c r="C2113" s="198"/>
      <c r="D2113" s="197" t="str">
        <f t="shared" si="346"/>
        <v/>
      </c>
      <c r="E2113" s="198"/>
      <c r="F2113" s="197"/>
      <c r="G2113" s="197" t="str">
        <f t="shared" si="348"/>
        <v/>
      </c>
      <c r="H2113" s="197"/>
      <c r="I2113" s="197"/>
      <c r="J2113" s="197"/>
      <c r="K2113" s="197"/>
      <c r="L2113" s="197"/>
      <c r="M2113" s="197"/>
      <c r="N2113" s="199"/>
      <c r="O2113" s="199"/>
      <c r="P2113" s="199"/>
      <c r="Q2113" s="199"/>
      <c r="R2113" s="197"/>
      <c r="S2113" s="197"/>
      <c r="T2113" s="197"/>
      <c r="U2113" s="197"/>
      <c r="V2113" s="199" t="str">
        <f t="shared" si="349"/>
        <v/>
      </c>
      <c r="W2113" s="199" t="str">
        <f t="shared" si="350"/>
        <v/>
      </c>
      <c r="X2113" s="199" t="str">
        <f t="shared" si="351"/>
        <v/>
      </c>
      <c r="Y2113" s="199" t="str">
        <f t="shared" si="352"/>
        <v/>
      </c>
    </row>
    <row r="2114" spans="1:25" ht="34.5" customHeight="1" x14ac:dyDescent="0.25">
      <c r="A2114" s="197" t="str">
        <f t="shared" si="347"/>
        <v/>
      </c>
      <c r="B2114" s="198"/>
      <c r="C2114" s="198"/>
      <c r="D2114" s="197" t="str">
        <f t="shared" si="346"/>
        <v/>
      </c>
      <c r="E2114" s="198"/>
      <c r="F2114" s="197"/>
      <c r="G2114" s="197" t="str">
        <f t="shared" si="348"/>
        <v/>
      </c>
      <c r="H2114" s="197"/>
      <c r="I2114" s="197"/>
      <c r="J2114" s="197"/>
      <c r="K2114" s="197"/>
      <c r="L2114" s="197"/>
      <c r="M2114" s="197"/>
      <c r="N2114" s="199"/>
      <c r="O2114" s="199"/>
      <c r="P2114" s="199"/>
      <c r="Q2114" s="199"/>
      <c r="R2114" s="197"/>
      <c r="S2114" s="197"/>
      <c r="T2114" s="197"/>
      <c r="U2114" s="197"/>
      <c r="V2114" s="199" t="str">
        <f t="shared" si="349"/>
        <v/>
      </c>
      <c r="W2114" s="199" t="str">
        <f t="shared" si="350"/>
        <v/>
      </c>
      <c r="X2114" s="199" t="str">
        <f t="shared" si="351"/>
        <v/>
      </c>
      <c r="Y2114" s="199" t="str">
        <f t="shared" si="352"/>
        <v/>
      </c>
    </row>
    <row r="2115" spans="1:25" ht="34.5" customHeight="1" x14ac:dyDescent="0.25">
      <c r="A2115" s="197" t="str">
        <f t="shared" si="347"/>
        <v/>
      </c>
      <c r="B2115" s="198"/>
      <c r="C2115" s="198"/>
      <c r="D2115" s="197" t="str">
        <f t="shared" si="346"/>
        <v/>
      </c>
      <c r="E2115" s="198"/>
      <c r="F2115" s="197"/>
      <c r="G2115" s="197" t="str">
        <f t="shared" si="348"/>
        <v/>
      </c>
      <c r="H2115" s="197"/>
      <c r="I2115" s="197"/>
      <c r="J2115" s="197"/>
      <c r="K2115" s="197"/>
      <c r="L2115" s="197"/>
      <c r="M2115" s="197"/>
      <c r="N2115" s="199"/>
      <c r="O2115" s="199"/>
      <c r="P2115" s="199"/>
      <c r="Q2115" s="199"/>
      <c r="R2115" s="197"/>
      <c r="S2115" s="197"/>
      <c r="T2115" s="197"/>
      <c r="U2115" s="197"/>
      <c r="V2115" s="199" t="str">
        <f t="shared" si="349"/>
        <v/>
      </c>
      <c r="W2115" s="199" t="str">
        <f t="shared" si="350"/>
        <v/>
      </c>
      <c r="X2115" s="199" t="str">
        <f t="shared" si="351"/>
        <v/>
      </c>
      <c r="Y2115" s="199" t="str">
        <f t="shared" si="352"/>
        <v/>
      </c>
    </row>
    <row r="2116" spans="1:25" ht="34.5" customHeight="1" x14ac:dyDescent="0.25">
      <c r="A2116" s="197" t="str">
        <f t="shared" si="347"/>
        <v/>
      </c>
      <c r="B2116" s="198"/>
      <c r="C2116" s="198"/>
      <c r="D2116" s="197" t="str">
        <f t="shared" si="346"/>
        <v/>
      </c>
      <c r="E2116" s="198"/>
      <c r="F2116" s="197"/>
      <c r="G2116" s="197" t="str">
        <f t="shared" si="348"/>
        <v/>
      </c>
      <c r="H2116" s="197"/>
      <c r="I2116" s="197"/>
      <c r="J2116" s="197"/>
      <c r="K2116" s="197"/>
      <c r="L2116" s="197"/>
      <c r="M2116" s="197"/>
      <c r="N2116" s="199"/>
      <c r="O2116" s="199"/>
      <c r="P2116" s="199"/>
      <c r="Q2116" s="199"/>
      <c r="R2116" s="197"/>
      <c r="S2116" s="197"/>
      <c r="T2116" s="197"/>
      <c r="U2116" s="197"/>
      <c r="V2116" s="199" t="str">
        <f t="shared" si="349"/>
        <v/>
      </c>
      <c r="W2116" s="199" t="str">
        <f t="shared" si="350"/>
        <v/>
      </c>
      <c r="X2116" s="199" t="str">
        <f t="shared" si="351"/>
        <v/>
      </c>
      <c r="Y2116" s="199" t="str">
        <f t="shared" si="352"/>
        <v/>
      </c>
    </row>
    <row r="2117" spans="1:25" ht="34.5" customHeight="1" x14ac:dyDescent="0.25">
      <c r="A2117" s="197" t="str">
        <f t="shared" si="347"/>
        <v/>
      </c>
      <c r="B2117" s="198"/>
      <c r="C2117" s="198"/>
      <c r="D2117" s="197" t="str">
        <f t="shared" ref="D2117:D2180" si="353">IF(E2117="","",WEEKNUM(E2117,21))</f>
        <v/>
      </c>
      <c r="E2117" s="198"/>
      <c r="F2117" s="197"/>
      <c r="G2117" s="197" t="str">
        <f t="shared" si="348"/>
        <v/>
      </c>
      <c r="H2117" s="197"/>
      <c r="I2117" s="197"/>
      <c r="J2117" s="197"/>
      <c r="K2117" s="197"/>
      <c r="L2117" s="197"/>
      <c r="M2117" s="197"/>
      <c r="N2117" s="199"/>
      <c r="O2117" s="199"/>
      <c r="P2117" s="199"/>
      <c r="Q2117" s="199"/>
      <c r="R2117" s="197"/>
      <c r="S2117" s="197"/>
      <c r="T2117" s="197"/>
      <c r="U2117" s="197"/>
      <c r="V2117" s="199" t="str">
        <f t="shared" si="349"/>
        <v/>
      </c>
      <c r="W2117" s="199" t="str">
        <f t="shared" si="350"/>
        <v/>
      </c>
      <c r="X2117" s="199" t="str">
        <f t="shared" si="351"/>
        <v/>
      </c>
      <c r="Y2117" s="199" t="str">
        <f t="shared" si="352"/>
        <v/>
      </c>
    </row>
    <row r="2118" spans="1:25" ht="34.5" customHeight="1" x14ac:dyDescent="0.25">
      <c r="A2118" s="197" t="str">
        <f t="shared" si="347"/>
        <v/>
      </c>
      <c r="B2118" s="198"/>
      <c r="C2118" s="198"/>
      <c r="D2118" s="197" t="str">
        <f t="shared" si="353"/>
        <v/>
      </c>
      <c r="E2118" s="198"/>
      <c r="F2118" s="197"/>
      <c r="G2118" s="197" t="str">
        <f t="shared" si="348"/>
        <v/>
      </c>
      <c r="H2118" s="197"/>
      <c r="I2118" s="197"/>
      <c r="J2118" s="197"/>
      <c r="K2118" s="197"/>
      <c r="L2118" s="197"/>
      <c r="M2118" s="197"/>
      <c r="N2118" s="199"/>
      <c r="O2118" s="199"/>
      <c r="P2118" s="199"/>
      <c r="Q2118" s="199"/>
      <c r="R2118" s="197"/>
      <c r="S2118" s="197"/>
      <c r="T2118" s="197"/>
      <c r="U2118" s="197"/>
      <c r="V2118" s="199" t="str">
        <f t="shared" si="349"/>
        <v/>
      </c>
      <c r="W2118" s="199" t="str">
        <f t="shared" si="350"/>
        <v/>
      </c>
      <c r="X2118" s="199" t="str">
        <f t="shared" si="351"/>
        <v/>
      </c>
      <c r="Y2118" s="199" t="str">
        <f t="shared" si="352"/>
        <v/>
      </c>
    </row>
    <row r="2119" spans="1:25" ht="34.5" customHeight="1" x14ac:dyDescent="0.25">
      <c r="A2119" s="197" t="str">
        <f t="shared" si="347"/>
        <v/>
      </c>
      <c r="B2119" s="198"/>
      <c r="C2119" s="198"/>
      <c r="D2119" s="197" t="str">
        <f t="shared" si="353"/>
        <v/>
      </c>
      <c r="E2119" s="198"/>
      <c r="F2119" s="197"/>
      <c r="G2119" s="197" t="str">
        <f t="shared" si="348"/>
        <v/>
      </c>
      <c r="H2119" s="197"/>
      <c r="I2119" s="197"/>
      <c r="J2119" s="197"/>
      <c r="K2119" s="197"/>
      <c r="L2119" s="197"/>
      <c r="M2119" s="197"/>
      <c r="N2119" s="199"/>
      <c r="O2119" s="199"/>
      <c r="P2119" s="199"/>
      <c r="Q2119" s="199"/>
      <c r="R2119" s="197"/>
      <c r="S2119" s="197"/>
      <c r="T2119" s="197"/>
      <c r="U2119" s="197"/>
      <c r="V2119" s="199" t="str">
        <f t="shared" si="349"/>
        <v/>
      </c>
      <c r="W2119" s="199" t="str">
        <f t="shared" si="350"/>
        <v/>
      </c>
      <c r="X2119" s="199" t="str">
        <f t="shared" si="351"/>
        <v/>
      </c>
      <c r="Y2119" s="199" t="str">
        <f t="shared" si="352"/>
        <v/>
      </c>
    </row>
    <row r="2120" spans="1:25" ht="34.5" customHeight="1" x14ac:dyDescent="0.25">
      <c r="A2120" s="197" t="str">
        <f t="shared" ref="A2120:A2183" si="354">IF(B2120="","",WEEKNUM(B2120,21))</f>
        <v/>
      </c>
      <c r="B2120" s="198"/>
      <c r="C2120" s="198"/>
      <c r="D2120" s="197" t="str">
        <f t="shared" si="353"/>
        <v/>
      </c>
      <c r="E2120" s="198"/>
      <c r="F2120" s="197"/>
      <c r="G2120" s="197" t="str">
        <f t="shared" si="348"/>
        <v/>
      </c>
      <c r="H2120" s="197"/>
      <c r="I2120" s="197"/>
      <c r="J2120" s="197"/>
      <c r="K2120" s="197"/>
      <c r="L2120" s="197"/>
      <c r="M2120" s="197"/>
      <c r="N2120" s="199"/>
      <c r="O2120" s="199"/>
      <c r="P2120" s="199"/>
      <c r="Q2120" s="199"/>
      <c r="R2120" s="197"/>
      <c r="S2120" s="197"/>
      <c r="T2120" s="197"/>
      <c r="U2120" s="197"/>
      <c r="V2120" s="199" t="str">
        <f t="shared" si="349"/>
        <v/>
      </c>
      <c r="W2120" s="199" t="str">
        <f t="shared" si="350"/>
        <v/>
      </c>
      <c r="X2120" s="199" t="str">
        <f t="shared" si="351"/>
        <v/>
      </c>
      <c r="Y2120" s="199" t="str">
        <f t="shared" si="352"/>
        <v/>
      </c>
    </row>
    <row r="2121" spans="1:25" ht="34.5" customHeight="1" x14ac:dyDescent="0.25">
      <c r="A2121" s="197" t="str">
        <f t="shared" si="354"/>
        <v/>
      </c>
      <c r="B2121" s="198"/>
      <c r="C2121" s="198"/>
      <c r="D2121" s="197" t="str">
        <f t="shared" si="353"/>
        <v/>
      </c>
      <c r="E2121" s="198"/>
      <c r="F2121" s="197"/>
      <c r="G2121" s="197" t="str">
        <f t="shared" si="348"/>
        <v/>
      </c>
      <c r="H2121" s="197"/>
      <c r="I2121" s="197"/>
      <c r="J2121" s="197"/>
      <c r="K2121" s="197"/>
      <c r="L2121" s="197"/>
      <c r="M2121" s="197"/>
      <c r="N2121" s="199"/>
      <c r="O2121" s="199"/>
      <c r="P2121" s="199"/>
      <c r="Q2121" s="199"/>
      <c r="R2121" s="197"/>
      <c r="S2121" s="197"/>
      <c r="T2121" s="197"/>
      <c r="U2121" s="197"/>
      <c r="V2121" s="199" t="str">
        <f t="shared" si="349"/>
        <v/>
      </c>
      <c r="W2121" s="199" t="str">
        <f t="shared" si="350"/>
        <v/>
      </c>
      <c r="X2121" s="199" t="str">
        <f t="shared" si="351"/>
        <v/>
      </c>
      <c r="Y2121" s="199" t="str">
        <f t="shared" si="352"/>
        <v/>
      </c>
    </row>
    <row r="2122" spans="1:25" ht="34.5" customHeight="1" x14ac:dyDescent="0.25">
      <c r="A2122" s="197" t="str">
        <f t="shared" si="354"/>
        <v/>
      </c>
      <c r="B2122" s="198"/>
      <c r="C2122" s="198"/>
      <c r="D2122" s="197" t="str">
        <f t="shared" si="353"/>
        <v/>
      </c>
      <c r="E2122" s="198"/>
      <c r="F2122" s="197"/>
      <c r="G2122" s="197" t="str">
        <f t="shared" si="348"/>
        <v/>
      </c>
      <c r="H2122" s="197"/>
      <c r="I2122" s="197"/>
      <c r="J2122" s="197"/>
      <c r="K2122" s="197"/>
      <c r="L2122" s="197"/>
      <c r="M2122" s="197"/>
      <c r="N2122" s="199"/>
      <c r="O2122" s="199"/>
      <c r="P2122" s="199"/>
      <c r="Q2122" s="199"/>
      <c r="R2122" s="197"/>
      <c r="S2122" s="197"/>
      <c r="T2122" s="197"/>
      <c r="U2122" s="197"/>
      <c r="V2122" s="199" t="str">
        <f t="shared" si="349"/>
        <v/>
      </c>
      <c r="W2122" s="199" t="str">
        <f t="shared" si="350"/>
        <v/>
      </c>
      <c r="X2122" s="199" t="str">
        <f t="shared" si="351"/>
        <v/>
      </c>
      <c r="Y2122" s="199" t="str">
        <f t="shared" si="352"/>
        <v/>
      </c>
    </row>
    <row r="2123" spans="1:25" ht="34.5" customHeight="1" x14ac:dyDescent="0.25">
      <c r="A2123" s="197" t="str">
        <f t="shared" si="354"/>
        <v/>
      </c>
      <c r="B2123" s="198"/>
      <c r="C2123" s="198"/>
      <c r="D2123" s="197" t="str">
        <f t="shared" si="353"/>
        <v/>
      </c>
      <c r="E2123" s="198"/>
      <c r="F2123" s="197"/>
      <c r="G2123" s="197" t="str">
        <f t="shared" si="348"/>
        <v/>
      </c>
      <c r="H2123" s="197"/>
      <c r="I2123" s="197"/>
      <c r="J2123" s="197"/>
      <c r="K2123" s="197"/>
      <c r="L2123" s="197"/>
      <c r="M2123" s="197"/>
      <c r="N2123" s="199"/>
      <c r="O2123" s="199"/>
      <c r="P2123" s="199"/>
      <c r="Q2123" s="199"/>
      <c r="R2123" s="197"/>
      <c r="S2123" s="197"/>
      <c r="T2123" s="197"/>
      <c r="U2123" s="197"/>
      <c r="V2123" s="199" t="str">
        <f t="shared" si="349"/>
        <v/>
      </c>
      <c r="W2123" s="199" t="str">
        <f t="shared" si="350"/>
        <v/>
      </c>
      <c r="X2123" s="199" t="str">
        <f t="shared" si="351"/>
        <v/>
      </c>
      <c r="Y2123" s="199" t="str">
        <f t="shared" si="352"/>
        <v/>
      </c>
    </row>
    <row r="2124" spans="1:25" ht="34.5" customHeight="1" x14ac:dyDescent="0.25">
      <c r="A2124" s="197" t="str">
        <f t="shared" si="354"/>
        <v/>
      </c>
      <c r="B2124" s="198"/>
      <c r="C2124" s="198"/>
      <c r="D2124" s="197" t="str">
        <f t="shared" si="353"/>
        <v/>
      </c>
      <c r="E2124" s="198"/>
      <c r="F2124" s="197"/>
      <c r="G2124" s="197" t="str">
        <f t="shared" si="348"/>
        <v/>
      </c>
      <c r="H2124" s="197"/>
      <c r="I2124" s="197"/>
      <c r="J2124" s="197"/>
      <c r="K2124" s="197"/>
      <c r="L2124" s="197"/>
      <c r="M2124" s="197"/>
      <c r="N2124" s="199"/>
      <c r="O2124" s="199"/>
      <c r="P2124" s="199"/>
      <c r="Q2124" s="199"/>
      <c r="R2124" s="197"/>
      <c r="S2124" s="197"/>
      <c r="T2124" s="197"/>
      <c r="U2124" s="197"/>
      <c r="V2124" s="199" t="str">
        <f t="shared" si="349"/>
        <v/>
      </c>
      <c r="W2124" s="199" t="str">
        <f t="shared" si="350"/>
        <v/>
      </c>
      <c r="X2124" s="199" t="str">
        <f t="shared" si="351"/>
        <v/>
      </c>
      <c r="Y2124" s="199" t="str">
        <f t="shared" si="352"/>
        <v/>
      </c>
    </row>
    <row r="2125" spans="1:25" ht="34.5" customHeight="1" x14ac:dyDescent="0.25">
      <c r="A2125" s="197" t="str">
        <f t="shared" si="354"/>
        <v/>
      </c>
      <c r="B2125" s="198"/>
      <c r="C2125" s="198"/>
      <c r="D2125" s="197" t="str">
        <f t="shared" si="353"/>
        <v/>
      </c>
      <c r="E2125" s="198"/>
      <c r="F2125" s="197"/>
      <c r="G2125" s="197" t="str">
        <f t="shared" si="348"/>
        <v/>
      </c>
      <c r="H2125" s="197"/>
      <c r="I2125" s="197"/>
      <c r="J2125" s="197"/>
      <c r="K2125" s="197"/>
      <c r="L2125" s="197"/>
      <c r="M2125" s="197"/>
      <c r="N2125" s="199"/>
      <c r="O2125" s="199"/>
      <c r="P2125" s="199"/>
      <c r="Q2125" s="199"/>
      <c r="R2125" s="197"/>
      <c r="S2125" s="197"/>
      <c r="T2125" s="197"/>
      <c r="U2125" s="197"/>
      <c r="V2125" s="199" t="str">
        <f t="shared" si="349"/>
        <v/>
      </c>
      <c r="W2125" s="199" t="str">
        <f t="shared" si="350"/>
        <v/>
      </c>
      <c r="X2125" s="199" t="str">
        <f t="shared" si="351"/>
        <v/>
      </c>
      <c r="Y2125" s="199" t="str">
        <f t="shared" si="352"/>
        <v/>
      </c>
    </row>
    <row r="2126" spans="1:25" ht="34.5" customHeight="1" x14ac:dyDescent="0.25">
      <c r="A2126" s="197" t="str">
        <f t="shared" si="354"/>
        <v/>
      </c>
      <c r="B2126" s="198"/>
      <c r="C2126" s="198"/>
      <c r="D2126" s="197" t="str">
        <f t="shared" si="353"/>
        <v/>
      </c>
      <c r="E2126" s="198"/>
      <c r="F2126" s="197"/>
      <c r="G2126" s="197" t="str">
        <f t="shared" si="348"/>
        <v/>
      </c>
      <c r="H2126" s="197"/>
      <c r="I2126" s="197"/>
      <c r="J2126" s="197"/>
      <c r="K2126" s="197"/>
      <c r="L2126" s="197"/>
      <c r="M2126" s="197"/>
      <c r="N2126" s="199"/>
      <c r="O2126" s="199"/>
      <c r="P2126" s="199"/>
      <c r="Q2126" s="199"/>
      <c r="R2126" s="197"/>
      <c r="S2126" s="197"/>
      <c r="T2126" s="197"/>
      <c r="U2126" s="197"/>
      <c r="V2126" s="199" t="str">
        <f t="shared" si="349"/>
        <v/>
      </c>
      <c r="W2126" s="199" t="str">
        <f t="shared" si="350"/>
        <v/>
      </c>
      <c r="X2126" s="199" t="str">
        <f t="shared" si="351"/>
        <v/>
      </c>
      <c r="Y2126" s="199" t="str">
        <f t="shared" si="352"/>
        <v/>
      </c>
    </row>
    <row r="2127" spans="1:25" ht="34.5" customHeight="1" x14ac:dyDescent="0.25">
      <c r="A2127" s="197" t="str">
        <f t="shared" si="354"/>
        <v/>
      </c>
      <c r="B2127" s="198"/>
      <c r="C2127" s="198"/>
      <c r="D2127" s="197" t="str">
        <f t="shared" si="353"/>
        <v/>
      </c>
      <c r="E2127" s="198"/>
      <c r="F2127" s="197"/>
      <c r="G2127" s="197" t="str">
        <f t="shared" si="348"/>
        <v/>
      </c>
      <c r="H2127" s="197"/>
      <c r="I2127" s="197"/>
      <c r="J2127" s="197"/>
      <c r="K2127" s="197"/>
      <c r="L2127" s="197"/>
      <c r="M2127" s="197"/>
      <c r="N2127" s="199"/>
      <c r="O2127" s="199"/>
      <c r="P2127" s="199"/>
      <c r="Q2127" s="199"/>
      <c r="R2127" s="197"/>
      <c r="S2127" s="197"/>
      <c r="T2127" s="197"/>
      <c r="U2127" s="197"/>
      <c r="V2127" s="199" t="str">
        <f t="shared" si="349"/>
        <v/>
      </c>
      <c r="W2127" s="199" t="str">
        <f t="shared" si="350"/>
        <v/>
      </c>
      <c r="X2127" s="199" t="str">
        <f t="shared" si="351"/>
        <v/>
      </c>
      <c r="Y2127" s="199" t="str">
        <f t="shared" si="352"/>
        <v/>
      </c>
    </row>
    <row r="2128" spans="1:25" ht="34.5" customHeight="1" x14ac:dyDescent="0.25">
      <c r="A2128" s="197" t="str">
        <f t="shared" si="354"/>
        <v/>
      </c>
      <c r="B2128" s="198"/>
      <c r="C2128" s="198"/>
      <c r="D2128" s="197" t="str">
        <f t="shared" si="353"/>
        <v/>
      </c>
      <c r="E2128" s="198"/>
      <c r="F2128" s="197"/>
      <c r="G2128" s="197" t="str">
        <f t="shared" si="348"/>
        <v/>
      </c>
      <c r="H2128" s="197"/>
      <c r="I2128" s="197"/>
      <c r="J2128" s="197"/>
      <c r="K2128" s="197"/>
      <c r="L2128" s="197"/>
      <c r="M2128" s="197"/>
      <c r="N2128" s="199"/>
      <c r="O2128" s="199"/>
      <c r="P2128" s="199"/>
      <c r="Q2128" s="199"/>
      <c r="R2128" s="197"/>
      <c r="S2128" s="197"/>
      <c r="T2128" s="197"/>
      <c r="U2128" s="197"/>
      <c r="V2128" s="199" t="str">
        <f t="shared" si="349"/>
        <v/>
      </c>
      <c r="W2128" s="199" t="str">
        <f t="shared" si="350"/>
        <v/>
      </c>
      <c r="X2128" s="199" t="str">
        <f t="shared" si="351"/>
        <v/>
      </c>
      <c r="Y2128" s="199" t="str">
        <f t="shared" si="352"/>
        <v/>
      </c>
    </row>
    <row r="2129" spans="1:25" ht="34.5" customHeight="1" x14ac:dyDescent="0.25">
      <c r="A2129" s="197" t="str">
        <f t="shared" si="354"/>
        <v/>
      </c>
      <c r="B2129" s="198"/>
      <c r="C2129" s="198"/>
      <c r="D2129" s="197" t="str">
        <f t="shared" si="353"/>
        <v/>
      </c>
      <c r="E2129" s="198"/>
      <c r="F2129" s="197"/>
      <c r="G2129" s="197" t="str">
        <f t="shared" si="348"/>
        <v/>
      </c>
      <c r="H2129" s="197"/>
      <c r="I2129" s="197"/>
      <c r="J2129" s="197"/>
      <c r="K2129" s="197"/>
      <c r="L2129" s="197"/>
      <c r="M2129" s="197"/>
      <c r="N2129" s="199"/>
      <c r="O2129" s="199"/>
      <c r="P2129" s="199"/>
      <c r="Q2129" s="199"/>
      <c r="R2129" s="197"/>
      <c r="S2129" s="197"/>
      <c r="T2129" s="197"/>
      <c r="U2129" s="197"/>
      <c r="V2129" s="199" t="str">
        <f t="shared" si="349"/>
        <v/>
      </c>
      <c r="W2129" s="199" t="str">
        <f t="shared" si="350"/>
        <v/>
      </c>
      <c r="X2129" s="199" t="str">
        <f t="shared" si="351"/>
        <v/>
      </c>
      <c r="Y2129" s="199" t="str">
        <f t="shared" si="352"/>
        <v/>
      </c>
    </row>
    <row r="2130" spans="1:25" ht="34.5" customHeight="1" x14ac:dyDescent="0.25">
      <c r="A2130" s="197" t="str">
        <f t="shared" si="354"/>
        <v/>
      </c>
      <c r="B2130" s="198"/>
      <c r="C2130" s="198"/>
      <c r="D2130" s="197" t="str">
        <f t="shared" si="353"/>
        <v/>
      </c>
      <c r="E2130" s="198"/>
      <c r="F2130" s="197"/>
      <c r="G2130" s="197" t="str">
        <f t="shared" si="348"/>
        <v/>
      </c>
      <c r="H2130" s="197"/>
      <c r="I2130" s="197"/>
      <c r="J2130" s="197"/>
      <c r="K2130" s="197"/>
      <c r="L2130" s="197"/>
      <c r="M2130" s="197"/>
      <c r="N2130" s="199"/>
      <c r="O2130" s="199"/>
      <c r="P2130" s="199"/>
      <c r="Q2130" s="199"/>
      <c r="R2130" s="197"/>
      <c r="S2130" s="197"/>
      <c r="T2130" s="197"/>
      <c r="U2130" s="197"/>
      <c r="V2130" s="199" t="str">
        <f t="shared" si="349"/>
        <v/>
      </c>
      <c r="W2130" s="199" t="str">
        <f t="shared" si="350"/>
        <v/>
      </c>
      <c r="X2130" s="199" t="str">
        <f t="shared" si="351"/>
        <v/>
      </c>
      <c r="Y2130" s="199" t="str">
        <f t="shared" si="352"/>
        <v/>
      </c>
    </row>
    <row r="2131" spans="1:25" ht="34.5" customHeight="1" x14ac:dyDescent="0.25">
      <c r="A2131" s="197" t="str">
        <f t="shared" si="354"/>
        <v/>
      </c>
      <c r="B2131" s="198"/>
      <c r="C2131" s="198"/>
      <c r="D2131" s="197" t="str">
        <f t="shared" si="353"/>
        <v/>
      </c>
      <c r="E2131" s="198"/>
      <c r="F2131" s="197"/>
      <c r="G2131" s="197" t="str">
        <f t="shared" si="348"/>
        <v/>
      </c>
      <c r="H2131" s="197"/>
      <c r="I2131" s="197"/>
      <c r="J2131" s="197"/>
      <c r="K2131" s="197"/>
      <c r="L2131" s="197"/>
      <c r="M2131" s="197"/>
      <c r="N2131" s="199"/>
      <c r="O2131" s="199"/>
      <c r="P2131" s="199"/>
      <c r="Q2131" s="199"/>
      <c r="R2131" s="197"/>
      <c r="S2131" s="197"/>
      <c r="T2131" s="197"/>
      <c r="U2131" s="197"/>
      <c r="V2131" s="199" t="str">
        <f t="shared" si="349"/>
        <v/>
      </c>
      <c r="W2131" s="199" t="str">
        <f t="shared" si="350"/>
        <v/>
      </c>
      <c r="X2131" s="199" t="str">
        <f t="shared" si="351"/>
        <v/>
      </c>
      <c r="Y2131" s="199" t="str">
        <f t="shared" si="352"/>
        <v/>
      </c>
    </row>
    <row r="2132" spans="1:25" ht="34.5" customHeight="1" x14ac:dyDescent="0.25">
      <c r="A2132" s="197" t="str">
        <f t="shared" si="354"/>
        <v/>
      </c>
      <c r="B2132" s="198"/>
      <c r="C2132" s="198"/>
      <c r="D2132" s="197" t="str">
        <f t="shared" si="353"/>
        <v/>
      </c>
      <c r="E2132" s="198"/>
      <c r="F2132" s="197"/>
      <c r="G2132" s="197" t="str">
        <f t="shared" si="348"/>
        <v/>
      </c>
      <c r="H2132" s="197"/>
      <c r="I2132" s="197"/>
      <c r="J2132" s="197"/>
      <c r="K2132" s="197"/>
      <c r="L2132" s="197"/>
      <c r="M2132" s="197"/>
      <c r="N2132" s="199"/>
      <c r="O2132" s="199"/>
      <c r="P2132" s="199"/>
      <c r="Q2132" s="199"/>
      <c r="R2132" s="197"/>
      <c r="S2132" s="197"/>
      <c r="T2132" s="197"/>
      <c r="U2132" s="197"/>
      <c r="V2132" s="199" t="str">
        <f t="shared" si="349"/>
        <v/>
      </c>
      <c r="W2132" s="199" t="str">
        <f t="shared" si="350"/>
        <v/>
      </c>
      <c r="X2132" s="199" t="str">
        <f t="shared" si="351"/>
        <v/>
      </c>
      <c r="Y2132" s="199" t="str">
        <f t="shared" si="352"/>
        <v/>
      </c>
    </row>
    <row r="2133" spans="1:25" ht="34.5" customHeight="1" x14ac:dyDescent="0.25">
      <c r="A2133" s="197" t="str">
        <f t="shared" si="354"/>
        <v/>
      </c>
      <c r="B2133" s="198"/>
      <c r="C2133" s="198"/>
      <c r="D2133" s="197" t="str">
        <f t="shared" si="353"/>
        <v/>
      </c>
      <c r="E2133" s="198"/>
      <c r="F2133" s="197"/>
      <c r="G2133" s="197" t="str">
        <f t="shared" si="348"/>
        <v/>
      </c>
      <c r="H2133" s="197"/>
      <c r="I2133" s="197"/>
      <c r="J2133" s="197"/>
      <c r="K2133" s="197"/>
      <c r="L2133" s="197"/>
      <c r="M2133" s="197"/>
      <c r="N2133" s="199"/>
      <c r="O2133" s="199"/>
      <c r="P2133" s="199"/>
      <c r="Q2133" s="199"/>
      <c r="R2133" s="197"/>
      <c r="S2133" s="197"/>
      <c r="T2133" s="197"/>
      <c r="U2133" s="197"/>
      <c r="V2133" s="199" t="str">
        <f t="shared" si="349"/>
        <v/>
      </c>
      <c r="W2133" s="199" t="str">
        <f t="shared" si="350"/>
        <v/>
      </c>
      <c r="X2133" s="199" t="str">
        <f t="shared" si="351"/>
        <v/>
      </c>
      <c r="Y2133" s="199" t="str">
        <f t="shared" si="352"/>
        <v/>
      </c>
    </row>
    <row r="2134" spans="1:25" ht="34.5" customHeight="1" x14ac:dyDescent="0.25">
      <c r="A2134" s="197" t="str">
        <f t="shared" si="354"/>
        <v/>
      </c>
      <c r="B2134" s="198"/>
      <c r="C2134" s="198"/>
      <c r="D2134" s="197" t="str">
        <f t="shared" si="353"/>
        <v/>
      </c>
      <c r="E2134" s="198"/>
      <c r="F2134" s="197"/>
      <c r="G2134" s="197" t="str">
        <f t="shared" si="348"/>
        <v/>
      </c>
      <c r="H2134" s="197"/>
      <c r="I2134" s="197"/>
      <c r="J2134" s="197"/>
      <c r="K2134" s="197"/>
      <c r="L2134" s="197"/>
      <c r="M2134" s="197"/>
      <c r="N2134" s="199"/>
      <c r="O2134" s="199"/>
      <c r="P2134" s="199"/>
      <c r="Q2134" s="199"/>
      <c r="R2134" s="197"/>
      <c r="S2134" s="197"/>
      <c r="T2134" s="197"/>
      <c r="U2134" s="197"/>
      <c r="V2134" s="199" t="str">
        <f t="shared" si="349"/>
        <v/>
      </c>
      <c r="W2134" s="199" t="str">
        <f t="shared" si="350"/>
        <v/>
      </c>
      <c r="X2134" s="199" t="str">
        <f t="shared" si="351"/>
        <v/>
      </c>
      <c r="Y2134" s="199" t="str">
        <f t="shared" si="352"/>
        <v/>
      </c>
    </row>
    <row r="2135" spans="1:25" ht="34.5" customHeight="1" x14ac:dyDescent="0.25">
      <c r="A2135" s="197" t="str">
        <f t="shared" si="354"/>
        <v/>
      </c>
      <c r="B2135" s="198"/>
      <c r="C2135" s="198"/>
      <c r="D2135" s="197" t="str">
        <f t="shared" si="353"/>
        <v/>
      </c>
      <c r="E2135" s="198"/>
      <c r="F2135" s="197"/>
      <c r="G2135" s="197" t="str">
        <f t="shared" ref="G2135:G2198" si="355">IF(E2135="","",IF(E2135=B2133,"Ja","Nein"))</f>
        <v/>
      </c>
      <c r="H2135" s="197"/>
      <c r="I2135" s="197"/>
      <c r="J2135" s="197"/>
      <c r="K2135" s="197"/>
      <c r="L2135" s="197"/>
      <c r="M2135" s="197"/>
      <c r="N2135" s="199"/>
      <c r="O2135" s="199"/>
      <c r="P2135" s="199"/>
      <c r="Q2135" s="199"/>
      <c r="R2135" s="197"/>
      <c r="S2135" s="197"/>
      <c r="T2135" s="197"/>
      <c r="U2135" s="197"/>
      <c r="V2135" s="199" t="str">
        <f t="shared" si="349"/>
        <v/>
      </c>
      <c r="W2135" s="199" t="str">
        <f t="shared" si="350"/>
        <v/>
      </c>
      <c r="X2135" s="199" t="str">
        <f t="shared" si="351"/>
        <v/>
      </c>
      <c r="Y2135" s="199" t="str">
        <f t="shared" si="352"/>
        <v/>
      </c>
    </row>
    <row r="2136" spans="1:25" ht="34.5" customHeight="1" x14ac:dyDescent="0.25">
      <c r="A2136" s="197" t="str">
        <f t="shared" si="354"/>
        <v/>
      </c>
      <c r="B2136" s="198"/>
      <c r="C2136" s="198"/>
      <c r="D2136" s="197" t="str">
        <f t="shared" si="353"/>
        <v/>
      </c>
      <c r="E2136" s="198"/>
      <c r="F2136" s="197"/>
      <c r="G2136" s="197" t="str">
        <f t="shared" si="355"/>
        <v/>
      </c>
      <c r="H2136" s="197"/>
      <c r="I2136" s="197"/>
      <c r="J2136" s="197"/>
      <c r="K2136" s="197"/>
      <c r="L2136" s="197"/>
      <c r="M2136" s="197"/>
      <c r="N2136" s="199"/>
      <c r="O2136" s="199"/>
      <c r="P2136" s="199"/>
      <c r="Q2136" s="199"/>
      <c r="R2136" s="197"/>
      <c r="S2136" s="197"/>
      <c r="T2136" s="197"/>
      <c r="U2136" s="197"/>
      <c r="V2136" s="199" t="str">
        <f t="shared" si="349"/>
        <v/>
      </c>
      <c r="W2136" s="199" t="str">
        <f t="shared" si="350"/>
        <v/>
      </c>
      <c r="X2136" s="199" t="str">
        <f t="shared" si="351"/>
        <v/>
      </c>
      <c r="Y2136" s="199" t="str">
        <f t="shared" si="352"/>
        <v/>
      </c>
    </row>
    <row r="2137" spans="1:25" ht="34.5" customHeight="1" x14ac:dyDescent="0.25">
      <c r="A2137" s="197" t="str">
        <f t="shared" si="354"/>
        <v/>
      </c>
      <c r="B2137" s="198"/>
      <c r="C2137" s="198"/>
      <c r="D2137" s="197" t="str">
        <f t="shared" si="353"/>
        <v/>
      </c>
      <c r="E2137" s="198"/>
      <c r="F2137" s="197"/>
      <c r="G2137" s="197" t="str">
        <f t="shared" si="355"/>
        <v/>
      </c>
      <c r="H2137" s="197"/>
      <c r="I2137" s="197"/>
      <c r="J2137" s="197"/>
      <c r="K2137" s="197"/>
      <c r="L2137" s="197"/>
      <c r="M2137" s="197"/>
      <c r="N2137" s="199"/>
      <c r="O2137" s="199"/>
      <c r="P2137" s="199"/>
      <c r="Q2137" s="199"/>
      <c r="R2137" s="197"/>
      <c r="S2137" s="197"/>
      <c r="T2137" s="197"/>
      <c r="U2137" s="197"/>
      <c r="V2137" s="199" t="str">
        <f t="shared" si="349"/>
        <v/>
      </c>
      <c r="W2137" s="199" t="str">
        <f t="shared" si="350"/>
        <v/>
      </c>
      <c r="X2137" s="199" t="str">
        <f t="shared" si="351"/>
        <v/>
      </c>
      <c r="Y2137" s="199" t="str">
        <f t="shared" si="352"/>
        <v/>
      </c>
    </row>
    <row r="2138" spans="1:25" ht="34.5" customHeight="1" x14ac:dyDescent="0.25">
      <c r="A2138" s="197" t="str">
        <f t="shared" si="354"/>
        <v/>
      </c>
      <c r="B2138" s="198"/>
      <c r="C2138" s="198"/>
      <c r="D2138" s="197" t="str">
        <f t="shared" si="353"/>
        <v/>
      </c>
      <c r="E2138" s="198"/>
      <c r="F2138" s="197"/>
      <c r="G2138" s="197" t="str">
        <f t="shared" si="355"/>
        <v/>
      </c>
      <c r="H2138" s="197"/>
      <c r="I2138" s="197"/>
      <c r="J2138" s="197"/>
      <c r="K2138" s="197"/>
      <c r="L2138" s="197"/>
      <c r="M2138" s="197"/>
      <c r="N2138" s="199"/>
      <c r="O2138" s="199"/>
      <c r="P2138" s="199"/>
      <c r="Q2138" s="199"/>
      <c r="R2138" s="197"/>
      <c r="S2138" s="197"/>
      <c r="T2138" s="197"/>
      <c r="U2138" s="197"/>
      <c r="V2138" s="199" t="str">
        <f t="shared" si="349"/>
        <v/>
      </c>
      <c r="W2138" s="199" t="str">
        <f t="shared" si="350"/>
        <v/>
      </c>
      <c r="X2138" s="199" t="str">
        <f t="shared" si="351"/>
        <v/>
      </c>
      <c r="Y2138" s="199" t="str">
        <f t="shared" si="352"/>
        <v/>
      </c>
    </row>
    <row r="2139" spans="1:25" ht="34.5" customHeight="1" x14ac:dyDescent="0.25">
      <c r="A2139" s="197" t="str">
        <f t="shared" si="354"/>
        <v/>
      </c>
      <c r="B2139" s="198"/>
      <c r="C2139" s="198"/>
      <c r="D2139" s="197" t="str">
        <f t="shared" si="353"/>
        <v/>
      </c>
      <c r="E2139" s="198"/>
      <c r="F2139" s="197"/>
      <c r="G2139" s="197" t="str">
        <f t="shared" si="355"/>
        <v/>
      </c>
      <c r="H2139" s="197"/>
      <c r="I2139" s="197"/>
      <c r="J2139" s="197"/>
      <c r="K2139" s="197"/>
      <c r="L2139" s="197"/>
      <c r="M2139" s="197"/>
      <c r="N2139" s="199"/>
      <c r="O2139" s="199"/>
      <c r="P2139" s="199"/>
      <c r="Q2139" s="199"/>
      <c r="R2139" s="197"/>
      <c r="S2139" s="197"/>
      <c r="T2139" s="197"/>
      <c r="U2139" s="197"/>
      <c r="V2139" s="199" t="str">
        <f t="shared" si="349"/>
        <v/>
      </c>
      <c r="W2139" s="199" t="str">
        <f t="shared" si="350"/>
        <v/>
      </c>
      <c r="X2139" s="199" t="str">
        <f t="shared" si="351"/>
        <v/>
      </c>
      <c r="Y2139" s="199" t="str">
        <f t="shared" si="352"/>
        <v/>
      </c>
    </row>
    <row r="2140" spans="1:25" ht="34.5" customHeight="1" x14ac:dyDescent="0.25">
      <c r="A2140" s="197" t="str">
        <f t="shared" si="354"/>
        <v/>
      </c>
      <c r="B2140" s="198"/>
      <c r="C2140" s="198"/>
      <c r="D2140" s="197" t="str">
        <f t="shared" si="353"/>
        <v/>
      </c>
      <c r="E2140" s="198"/>
      <c r="F2140" s="197"/>
      <c r="G2140" s="197" t="str">
        <f t="shared" si="355"/>
        <v/>
      </c>
      <c r="H2140" s="197"/>
      <c r="I2140" s="197"/>
      <c r="J2140" s="197"/>
      <c r="K2140" s="197"/>
      <c r="L2140" s="197"/>
      <c r="M2140" s="197"/>
      <c r="N2140" s="199"/>
      <c r="O2140" s="199"/>
      <c r="P2140" s="199"/>
      <c r="Q2140" s="199"/>
      <c r="R2140" s="197"/>
      <c r="S2140" s="197"/>
      <c r="T2140" s="197"/>
      <c r="U2140" s="197"/>
      <c r="V2140" s="199" t="str">
        <f t="shared" si="349"/>
        <v/>
      </c>
      <c r="W2140" s="199" t="str">
        <f t="shared" si="350"/>
        <v/>
      </c>
      <c r="X2140" s="199" t="str">
        <f t="shared" si="351"/>
        <v/>
      </c>
      <c r="Y2140" s="199" t="str">
        <f t="shared" si="352"/>
        <v/>
      </c>
    </row>
    <row r="2141" spans="1:25" ht="34.5" customHeight="1" x14ac:dyDescent="0.25">
      <c r="A2141" s="197" t="str">
        <f t="shared" si="354"/>
        <v/>
      </c>
      <c r="B2141" s="198"/>
      <c r="C2141" s="198"/>
      <c r="D2141" s="197" t="str">
        <f t="shared" si="353"/>
        <v/>
      </c>
      <c r="E2141" s="198"/>
      <c r="F2141" s="197"/>
      <c r="G2141" s="197" t="str">
        <f t="shared" si="355"/>
        <v/>
      </c>
      <c r="H2141" s="197"/>
      <c r="I2141" s="197"/>
      <c r="J2141" s="197"/>
      <c r="K2141" s="197"/>
      <c r="L2141" s="197"/>
      <c r="M2141" s="197"/>
      <c r="N2141" s="199"/>
      <c r="O2141" s="199"/>
      <c r="P2141" s="199"/>
      <c r="Q2141" s="199"/>
      <c r="R2141" s="197"/>
      <c r="S2141" s="197"/>
      <c r="T2141" s="197"/>
      <c r="U2141" s="197"/>
      <c r="V2141" s="199" t="str">
        <f t="shared" si="349"/>
        <v/>
      </c>
      <c r="W2141" s="199" t="str">
        <f t="shared" si="350"/>
        <v/>
      </c>
      <c r="X2141" s="199" t="str">
        <f t="shared" si="351"/>
        <v/>
      </c>
      <c r="Y2141" s="199" t="str">
        <f t="shared" si="352"/>
        <v/>
      </c>
    </row>
    <row r="2142" spans="1:25" ht="34.5" customHeight="1" x14ac:dyDescent="0.25">
      <c r="A2142" s="197" t="str">
        <f t="shared" si="354"/>
        <v/>
      </c>
      <c r="B2142" s="198"/>
      <c r="C2142" s="198"/>
      <c r="D2142" s="197" t="str">
        <f t="shared" si="353"/>
        <v/>
      </c>
      <c r="E2142" s="198"/>
      <c r="F2142" s="197"/>
      <c r="G2142" s="197" t="str">
        <f t="shared" si="355"/>
        <v/>
      </c>
      <c r="H2142" s="197"/>
      <c r="I2142" s="197"/>
      <c r="J2142" s="197"/>
      <c r="K2142" s="197"/>
      <c r="L2142" s="197"/>
      <c r="M2142" s="197"/>
      <c r="N2142" s="199"/>
      <c r="O2142" s="199"/>
      <c r="P2142" s="199"/>
      <c r="Q2142" s="199"/>
      <c r="R2142" s="197"/>
      <c r="S2142" s="197"/>
      <c r="T2142" s="197"/>
      <c r="U2142" s="197"/>
      <c r="V2142" s="199" t="str">
        <f t="shared" si="349"/>
        <v/>
      </c>
      <c r="W2142" s="199" t="str">
        <f t="shared" si="350"/>
        <v/>
      </c>
      <c r="X2142" s="199" t="str">
        <f t="shared" si="351"/>
        <v/>
      </c>
      <c r="Y2142" s="199" t="str">
        <f t="shared" si="352"/>
        <v/>
      </c>
    </row>
    <row r="2143" spans="1:25" ht="34.5" customHeight="1" x14ac:dyDescent="0.25">
      <c r="A2143" s="197" t="str">
        <f t="shared" si="354"/>
        <v/>
      </c>
      <c r="B2143" s="198"/>
      <c r="C2143" s="198"/>
      <c r="D2143" s="197" t="str">
        <f t="shared" si="353"/>
        <v/>
      </c>
      <c r="E2143" s="198"/>
      <c r="F2143" s="197"/>
      <c r="G2143" s="197" t="str">
        <f t="shared" si="355"/>
        <v/>
      </c>
      <c r="H2143" s="197"/>
      <c r="I2143" s="197"/>
      <c r="J2143" s="197"/>
      <c r="K2143" s="197"/>
      <c r="L2143" s="197"/>
      <c r="M2143" s="197"/>
      <c r="N2143" s="199"/>
      <c r="O2143" s="199"/>
      <c r="P2143" s="199"/>
      <c r="Q2143" s="199"/>
      <c r="R2143" s="197"/>
      <c r="S2143" s="197"/>
      <c r="T2143" s="197"/>
      <c r="U2143" s="197"/>
      <c r="V2143" s="199" t="str">
        <f t="shared" si="349"/>
        <v/>
      </c>
      <c r="W2143" s="199" t="str">
        <f t="shared" si="350"/>
        <v/>
      </c>
      <c r="X2143" s="199" t="str">
        <f t="shared" si="351"/>
        <v/>
      </c>
      <c r="Y2143" s="199" t="str">
        <f t="shared" si="352"/>
        <v/>
      </c>
    </row>
    <row r="2144" spans="1:25" ht="34.5" customHeight="1" x14ac:dyDescent="0.25">
      <c r="A2144" s="197" t="str">
        <f t="shared" si="354"/>
        <v/>
      </c>
      <c r="B2144" s="198"/>
      <c r="C2144" s="198"/>
      <c r="D2144" s="197" t="str">
        <f t="shared" si="353"/>
        <v/>
      </c>
      <c r="E2144" s="198"/>
      <c r="F2144" s="197"/>
      <c r="G2144" s="197" t="str">
        <f t="shared" si="355"/>
        <v/>
      </c>
      <c r="H2144" s="197"/>
      <c r="I2144" s="197"/>
      <c r="J2144" s="197"/>
      <c r="K2144" s="197"/>
      <c r="L2144" s="197"/>
      <c r="M2144" s="197"/>
      <c r="N2144" s="199"/>
      <c r="O2144" s="199"/>
      <c r="P2144" s="199"/>
      <c r="Q2144" s="199"/>
      <c r="R2144" s="197"/>
      <c r="S2144" s="197"/>
      <c r="T2144" s="197"/>
      <c r="U2144" s="197"/>
      <c r="V2144" s="199" t="str">
        <f t="shared" si="349"/>
        <v/>
      </c>
      <c r="W2144" s="199" t="str">
        <f t="shared" si="350"/>
        <v/>
      </c>
      <c r="X2144" s="199" t="str">
        <f t="shared" si="351"/>
        <v/>
      </c>
      <c r="Y2144" s="199" t="str">
        <f t="shared" si="352"/>
        <v/>
      </c>
    </row>
    <row r="2145" spans="1:25" ht="34.5" customHeight="1" x14ac:dyDescent="0.25">
      <c r="A2145" s="197" t="str">
        <f t="shared" si="354"/>
        <v/>
      </c>
      <c r="B2145" s="198"/>
      <c r="C2145" s="198"/>
      <c r="D2145" s="197" t="str">
        <f t="shared" si="353"/>
        <v/>
      </c>
      <c r="E2145" s="198"/>
      <c r="F2145" s="197"/>
      <c r="G2145" s="197" t="str">
        <f t="shared" si="355"/>
        <v/>
      </c>
      <c r="H2145" s="197"/>
      <c r="I2145" s="197"/>
      <c r="J2145" s="197"/>
      <c r="K2145" s="197"/>
      <c r="L2145" s="197"/>
      <c r="M2145" s="197"/>
      <c r="N2145" s="199"/>
      <c r="O2145" s="199"/>
      <c r="P2145" s="199"/>
      <c r="Q2145" s="199"/>
      <c r="R2145" s="197"/>
      <c r="S2145" s="197"/>
      <c r="T2145" s="197"/>
      <c r="U2145" s="197"/>
      <c r="V2145" s="199" t="str">
        <f t="shared" si="349"/>
        <v/>
      </c>
      <c r="W2145" s="199" t="str">
        <f t="shared" si="350"/>
        <v/>
      </c>
      <c r="X2145" s="199" t="str">
        <f t="shared" si="351"/>
        <v/>
      </c>
      <c r="Y2145" s="199" t="str">
        <f t="shared" si="352"/>
        <v/>
      </c>
    </row>
    <row r="2146" spans="1:25" ht="34.5" customHeight="1" x14ac:dyDescent="0.25">
      <c r="A2146" s="197" t="str">
        <f t="shared" si="354"/>
        <v/>
      </c>
      <c r="B2146" s="198"/>
      <c r="C2146" s="198"/>
      <c r="D2146" s="197" t="str">
        <f t="shared" si="353"/>
        <v/>
      </c>
      <c r="E2146" s="198"/>
      <c r="F2146" s="197"/>
      <c r="G2146" s="197" t="str">
        <f t="shared" si="355"/>
        <v/>
      </c>
      <c r="H2146" s="197"/>
      <c r="I2146" s="197"/>
      <c r="J2146" s="197"/>
      <c r="K2146" s="197"/>
      <c r="L2146" s="197"/>
      <c r="M2146" s="197"/>
      <c r="N2146" s="199"/>
      <c r="O2146" s="199"/>
      <c r="P2146" s="199"/>
      <c r="Q2146" s="199"/>
      <c r="R2146" s="197"/>
      <c r="S2146" s="197"/>
      <c r="T2146" s="197"/>
      <c r="U2146" s="197"/>
      <c r="V2146" s="199" t="str">
        <f t="shared" ref="V2146:V2209" si="356">IF(N2146="","",IF(O2146="","",O2146-N2146))</f>
        <v/>
      </c>
      <c r="W2146" s="199" t="str">
        <f t="shared" ref="W2146:W2209" si="357">IF(O2146="","",IF(P2146="","",P2146-O2146))</f>
        <v/>
      </c>
      <c r="X2146" s="199" t="str">
        <f t="shared" si="351"/>
        <v/>
      </c>
      <c r="Y2146" s="199" t="str">
        <f t="shared" si="352"/>
        <v/>
      </c>
    </row>
    <row r="2147" spans="1:25" ht="34.5" customHeight="1" x14ac:dyDescent="0.25">
      <c r="A2147" s="197" t="str">
        <f t="shared" si="354"/>
        <v/>
      </c>
      <c r="B2147" s="198"/>
      <c r="C2147" s="198"/>
      <c r="D2147" s="197" t="str">
        <f t="shared" si="353"/>
        <v/>
      </c>
      <c r="E2147" s="198"/>
      <c r="F2147" s="197"/>
      <c r="G2147" s="197" t="str">
        <f t="shared" si="355"/>
        <v/>
      </c>
      <c r="H2147" s="197"/>
      <c r="I2147" s="197"/>
      <c r="J2147" s="197"/>
      <c r="K2147" s="197"/>
      <c r="L2147" s="197"/>
      <c r="M2147" s="197"/>
      <c r="N2147" s="199"/>
      <c r="O2147" s="199"/>
      <c r="P2147" s="199"/>
      <c r="Q2147" s="199"/>
      <c r="R2147" s="197"/>
      <c r="S2147" s="197"/>
      <c r="T2147" s="197"/>
      <c r="U2147" s="197"/>
      <c r="V2147" s="199" t="str">
        <f t="shared" si="356"/>
        <v/>
      </c>
      <c r="W2147" s="199" t="str">
        <f t="shared" si="357"/>
        <v/>
      </c>
      <c r="X2147" s="199" t="str">
        <f t="shared" ref="X2147:X2210" si="358">IF(P2147="","",IF(N2147="","",P2147-N2147))</f>
        <v/>
      </c>
      <c r="Y2147" s="199" t="str">
        <f t="shared" ref="Y2147:Y2210" si="359">IF(N2147="","",IF(Q2147="","",Q2147-N2147))</f>
        <v/>
      </c>
    </row>
    <row r="2148" spans="1:25" ht="34.5" customHeight="1" x14ac:dyDescent="0.25">
      <c r="A2148" s="197" t="str">
        <f t="shared" si="354"/>
        <v/>
      </c>
      <c r="B2148" s="198"/>
      <c r="C2148" s="198"/>
      <c r="D2148" s="197" t="str">
        <f t="shared" si="353"/>
        <v/>
      </c>
      <c r="E2148" s="198"/>
      <c r="F2148" s="197"/>
      <c r="G2148" s="197" t="str">
        <f t="shared" si="355"/>
        <v/>
      </c>
      <c r="H2148" s="197"/>
      <c r="I2148" s="197"/>
      <c r="J2148" s="197"/>
      <c r="K2148" s="197"/>
      <c r="L2148" s="197"/>
      <c r="M2148" s="197"/>
      <c r="N2148" s="199"/>
      <c r="O2148" s="199"/>
      <c r="P2148" s="199"/>
      <c r="Q2148" s="199"/>
      <c r="R2148" s="197"/>
      <c r="S2148" s="197"/>
      <c r="T2148" s="197"/>
      <c r="U2148" s="197"/>
      <c r="V2148" s="199" t="str">
        <f t="shared" si="356"/>
        <v/>
      </c>
      <c r="W2148" s="199" t="str">
        <f t="shared" si="357"/>
        <v/>
      </c>
      <c r="X2148" s="199" t="str">
        <f t="shared" si="358"/>
        <v/>
      </c>
      <c r="Y2148" s="199" t="str">
        <f t="shared" si="359"/>
        <v/>
      </c>
    </row>
    <row r="2149" spans="1:25" ht="34.5" customHeight="1" x14ac:dyDescent="0.25">
      <c r="A2149" s="197" t="str">
        <f t="shared" si="354"/>
        <v/>
      </c>
      <c r="B2149" s="198"/>
      <c r="C2149" s="198"/>
      <c r="D2149" s="197" t="str">
        <f t="shared" si="353"/>
        <v/>
      </c>
      <c r="E2149" s="198"/>
      <c r="F2149" s="197"/>
      <c r="G2149" s="197" t="str">
        <f t="shared" si="355"/>
        <v/>
      </c>
      <c r="H2149" s="197"/>
      <c r="I2149" s="197"/>
      <c r="J2149" s="197"/>
      <c r="K2149" s="197"/>
      <c r="L2149" s="197"/>
      <c r="M2149" s="197"/>
      <c r="N2149" s="199"/>
      <c r="O2149" s="199"/>
      <c r="P2149" s="199"/>
      <c r="Q2149" s="199"/>
      <c r="R2149" s="197"/>
      <c r="S2149" s="197"/>
      <c r="T2149" s="197"/>
      <c r="U2149" s="197"/>
      <c r="V2149" s="199" t="str">
        <f t="shared" si="356"/>
        <v/>
      </c>
      <c r="W2149" s="199" t="str">
        <f t="shared" si="357"/>
        <v/>
      </c>
      <c r="X2149" s="199" t="str">
        <f t="shared" si="358"/>
        <v/>
      </c>
      <c r="Y2149" s="199" t="str">
        <f t="shared" si="359"/>
        <v/>
      </c>
    </row>
    <row r="2150" spans="1:25" ht="34.5" customHeight="1" x14ac:dyDescent="0.25">
      <c r="A2150" s="197" t="str">
        <f t="shared" si="354"/>
        <v/>
      </c>
      <c r="B2150" s="198"/>
      <c r="C2150" s="198"/>
      <c r="D2150" s="197" t="str">
        <f t="shared" si="353"/>
        <v/>
      </c>
      <c r="E2150" s="198"/>
      <c r="F2150" s="197"/>
      <c r="G2150" s="197" t="str">
        <f t="shared" si="355"/>
        <v/>
      </c>
      <c r="H2150" s="197"/>
      <c r="I2150" s="197"/>
      <c r="J2150" s="197"/>
      <c r="K2150" s="197"/>
      <c r="L2150" s="197"/>
      <c r="M2150" s="197"/>
      <c r="N2150" s="199"/>
      <c r="O2150" s="199"/>
      <c r="P2150" s="199"/>
      <c r="Q2150" s="199"/>
      <c r="R2150" s="197"/>
      <c r="S2150" s="197"/>
      <c r="T2150" s="197"/>
      <c r="U2150" s="197"/>
      <c r="V2150" s="199" t="str">
        <f t="shared" si="356"/>
        <v/>
      </c>
      <c r="W2150" s="199" t="str">
        <f t="shared" si="357"/>
        <v/>
      </c>
      <c r="X2150" s="199" t="str">
        <f t="shared" si="358"/>
        <v/>
      </c>
      <c r="Y2150" s="199" t="str">
        <f t="shared" si="359"/>
        <v/>
      </c>
    </row>
    <row r="2151" spans="1:25" ht="34.5" customHeight="1" x14ac:dyDescent="0.25">
      <c r="A2151" s="197" t="str">
        <f t="shared" si="354"/>
        <v/>
      </c>
      <c r="B2151" s="198"/>
      <c r="C2151" s="198"/>
      <c r="D2151" s="197" t="str">
        <f t="shared" si="353"/>
        <v/>
      </c>
      <c r="E2151" s="198"/>
      <c r="F2151" s="197"/>
      <c r="G2151" s="197" t="str">
        <f t="shared" si="355"/>
        <v/>
      </c>
      <c r="H2151" s="197"/>
      <c r="I2151" s="197"/>
      <c r="J2151" s="197"/>
      <c r="K2151" s="197"/>
      <c r="L2151" s="197"/>
      <c r="M2151" s="197"/>
      <c r="N2151" s="199"/>
      <c r="O2151" s="199"/>
      <c r="P2151" s="199"/>
      <c r="Q2151" s="199"/>
      <c r="R2151" s="197"/>
      <c r="S2151" s="197"/>
      <c r="T2151" s="197"/>
      <c r="U2151" s="197"/>
      <c r="V2151" s="199" t="str">
        <f t="shared" si="356"/>
        <v/>
      </c>
      <c r="W2151" s="199" t="str">
        <f t="shared" si="357"/>
        <v/>
      </c>
      <c r="X2151" s="199" t="str">
        <f t="shared" si="358"/>
        <v/>
      </c>
      <c r="Y2151" s="199" t="str">
        <f t="shared" si="359"/>
        <v/>
      </c>
    </row>
    <row r="2152" spans="1:25" ht="34.5" customHeight="1" x14ac:dyDescent="0.25">
      <c r="A2152" s="197" t="str">
        <f t="shared" si="354"/>
        <v/>
      </c>
      <c r="B2152" s="198"/>
      <c r="C2152" s="198"/>
      <c r="D2152" s="197" t="str">
        <f t="shared" si="353"/>
        <v/>
      </c>
      <c r="E2152" s="198"/>
      <c r="F2152" s="197"/>
      <c r="G2152" s="197" t="str">
        <f t="shared" si="355"/>
        <v/>
      </c>
      <c r="H2152" s="197"/>
      <c r="I2152" s="197"/>
      <c r="J2152" s="197"/>
      <c r="K2152" s="197"/>
      <c r="L2152" s="197"/>
      <c r="M2152" s="197"/>
      <c r="N2152" s="199"/>
      <c r="O2152" s="199"/>
      <c r="P2152" s="199"/>
      <c r="Q2152" s="199"/>
      <c r="R2152" s="197"/>
      <c r="S2152" s="197"/>
      <c r="T2152" s="197"/>
      <c r="U2152" s="197"/>
      <c r="V2152" s="199" t="str">
        <f t="shared" si="356"/>
        <v/>
      </c>
      <c r="W2152" s="199" t="str">
        <f t="shared" si="357"/>
        <v/>
      </c>
      <c r="X2152" s="199" t="str">
        <f t="shared" si="358"/>
        <v/>
      </c>
      <c r="Y2152" s="199" t="str">
        <f t="shared" si="359"/>
        <v/>
      </c>
    </row>
    <row r="2153" spans="1:25" ht="34.5" customHeight="1" x14ac:dyDescent="0.25">
      <c r="A2153" s="197" t="str">
        <f t="shared" si="354"/>
        <v/>
      </c>
      <c r="B2153" s="198"/>
      <c r="C2153" s="198"/>
      <c r="D2153" s="197" t="str">
        <f t="shared" si="353"/>
        <v/>
      </c>
      <c r="E2153" s="198"/>
      <c r="F2153" s="197"/>
      <c r="G2153" s="197" t="str">
        <f t="shared" si="355"/>
        <v/>
      </c>
      <c r="H2153" s="197"/>
      <c r="I2153" s="197"/>
      <c r="J2153" s="197"/>
      <c r="K2153" s="197"/>
      <c r="L2153" s="197"/>
      <c r="M2153" s="197"/>
      <c r="N2153" s="199"/>
      <c r="O2153" s="199"/>
      <c r="P2153" s="199"/>
      <c r="Q2153" s="199"/>
      <c r="R2153" s="197"/>
      <c r="S2153" s="197"/>
      <c r="T2153" s="197"/>
      <c r="U2153" s="197"/>
      <c r="V2153" s="199" t="str">
        <f t="shared" si="356"/>
        <v/>
      </c>
      <c r="W2153" s="199" t="str">
        <f t="shared" si="357"/>
        <v/>
      </c>
      <c r="X2153" s="199" t="str">
        <f t="shared" si="358"/>
        <v/>
      </c>
      <c r="Y2153" s="199" t="str">
        <f t="shared" si="359"/>
        <v/>
      </c>
    </row>
    <row r="2154" spans="1:25" ht="34.5" customHeight="1" x14ac:dyDescent="0.25">
      <c r="A2154" s="197" t="str">
        <f t="shared" si="354"/>
        <v/>
      </c>
      <c r="B2154" s="198"/>
      <c r="C2154" s="198"/>
      <c r="D2154" s="197" t="str">
        <f t="shared" si="353"/>
        <v/>
      </c>
      <c r="E2154" s="198"/>
      <c r="F2154" s="197"/>
      <c r="G2154" s="197" t="str">
        <f t="shared" si="355"/>
        <v/>
      </c>
      <c r="H2154" s="197"/>
      <c r="I2154" s="197"/>
      <c r="J2154" s="197"/>
      <c r="K2154" s="197"/>
      <c r="L2154" s="197"/>
      <c r="M2154" s="197"/>
      <c r="N2154" s="199"/>
      <c r="O2154" s="199"/>
      <c r="P2154" s="199"/>
      <c r="Q2154" s="199"/>
      <c r="R2154" s="197"/>
      <c r="S2154" s="197"/>
      <c r="T2154" s="197"/>
      <c r="U2154" s="197"/>
      <c r="V2154" s="199" t="str">
        <f t="shared" si="356"/>
        <v/>
      </c>
      <c r="W2154" s="199" t="str">
        <f t="shared" si="357"/>
        <v/>
      </c>
      <c r="X2154" s="199" t="str">
        <f t="shared" si="358"/>
        <v/>
      </c>
      <c r="Y2154" s="199" t="str">
        <f t="shared" si="359"/>
        <v/>
      </c>
    </row>
    <row r="2155" spans="1:25" ht="34.5" customHeight="1" x14ac:dyDescent="0.25">
      <c r="A2155" s="197" t="str">
        <f t="shared" si="354"/>
        <v/>
      </c>
      <c r="B2155" s="198"/>
      <c r="C2155" s="198"/>
      <c r="D2155" s="197" t="str">
        <f t="shared" si="353"/>
        <v/>
      </c>
      <c r="E2155" s="198"/>
      <c r="F2155" s="197"/>
      <c r="G2155" s="197" t="str">
        <f t="shared" si="355"/>
        <v/>
      </c>
      <c r="H2155" s="197"/>
      <c r="I2155" s="197"/>
      <c r="J2155" s="197"/>
      <c r="K2155" s="197"/>
      <c r="L2155" s="197"/>
      <c r="M2155" s="197"/>
      <c r="N2155" s="199"/>
      <c r="O2155" s="199"/>
      <c r="P2155" s="199"/>
      <c r="Q2155" s="199"/>
      <c r="R2155" s="197"/>
      <c r="S2155" s="197"/>
      <c r="T2155" s="197"/>
      <c r="U2155" s="197"/>
      <c r="V2155" s="199" t="str">
        <f t="shared" si="356"/>
        <v/>
      </c>
      <c r="W2155" s="199" t="str">
        <f t="shared" si="357"/>
        <v/>
      </c>
      <c r="X2155" s="199" t="str">
        <f t="shared" si="358"/>
        <v/>
      </c>
      <c r="Y2155" s="199" t="str">
        <f t="shared" si="359"/>
        <v/>
      </c>
    </row>
    <row r="2156" spans="1:25" ht="34.5" customHeight="1" x14ac:dyDescent="0.25">
      <c r="A2156" s="197" t="str">
        <f t="shared" si="354"/>
        <v/>
      </c>
      <c r="B2156" s="198"/>
      <c r="C2156" s="198"/>
      <c r="D2156" s="197" t="str">
        <f t="shared" si="353"/>
        <v/>
      </c>
      <c r="E2156" s="198"/>
      <c r="F2156" s="197"/>
      <c r="G2156" s="197" t="str">
        <f t="shared" si="355"/>
        <v/>
      </c>
      <c r="H2156" s="197"/>
      <c r="I2156" s="197"/>
      <c r="J2156" s="197"/>
      <c r="K2156" s="197"/>
      <c r="L2156" s="197"/>
      <c r="M2156" s="197"/>
      <c r="N2156" s="199"/>
      <c r="O2156" s="199"/>
      <c r="P2156" s="199"/>
      <c r="Q2156" s="199"/>
      <c r="R2156" s="197"/>
      <c r="S2156" s="197"/>
      <c r="T2156" s="197"/>
      <c r="U2156" s="197"/>
      <c r="V2156" s="199" t="str">
        <f t="shared" si="356"/>
        <v/>
      </c>
      <c r="W2156" s="199" t="str">
        <f t="shared" si="357"/>
        <v/>
      </c>
      <c r="X2156" s="199" t="str">
        <f t="shared" si="358"/>
        <v/>
      </c>
      <c r="Y2156" s="199" t="str">
        <f t="shared" si="359"/>
        <v/>
      </c>
    </row>
    <row r="2157" spans="1:25" ht="34.5" customHeight="1" x14ac:dyDescent="0.25">
      <c r="A2157" s="197" t="str">
        <f t="shared" si="354"/>
        <v/>
      </c>
      <c r="B2157" s="198"/>
      <c r="C2157" s="198"/>
      <c r="D2157" s="197" t="str">
        <f t="shared" si="353"/>
        <v/>
      </c>
      <c r="E2157" s="198"/>
      <c r="F2157" s="197"/>
      <c r="G2157" s="197" t="str">
        <f t="shared" si="355"/>
        <v/>
      </c>
      <c r="H2157" s="197"/>
      <c r="I2157" s="197"/>
      <c r="J2157" s="197"/>
      <c r="K2157" s="197"/>
      <c r="L2157" s="197"/>
      <c r="M2157" s="197"/>
      <c r="N2157" s="199"/>
      <c r="O2157" s="199"/>
      <c r="P2157" s="199"/>
      <c r="Q2157" s="199"/>
      <c r="R2157" s="197"/>
      <c r="S2157" s="197"/>
      <c r="T2157" s="197"/>
      <c r="U2157" s="197"/>
      <c r="V2157" s="199" t="str">
        <f t="shared" si="356"/>
        <v/>
      </c>
      <c r="W2157" s="199" t="str">
        <f t="shared" si="357"/>
        <v/>
      </c>
      <c r="X2157" s="199" t="str">
        <f t="shared" si="358"/>
        <v/>
      </c>
      <c r="Y2157" s="199" t="str">
        <f t="shared" si="359"/>
        <v/>
      </c>
    </row>
    <row r="2158" spans="1:25" ht="34.5" customHeight="1" x14ac:dyDescent="0.25">
      <c r="A2158" s="197" t="str">
        <f t="shared" si="354"/>
        <v/>
      </c>
      <c r="B2158" s="198"/>
      <c r="C2158" s="198"/>
      <c r="D2158" s="197" t="str">
        <f t="shared" si="353"/>
        <v/>
      </c>
      <c r="E2158" s="198"/>
      <c r="F2158" s="197"/>
      <c r="G2158" s="197" t="str">
        <f t="shared" si="355"/>
        <v/>
      </c>
      <c r="H2158" s="197"/>
      <c r="I2158" s="197"/>
      <c r="J2158" s="197"/>
      <c r="K2158" s="197"/>
      <c r="L2158" s="197"/>
      <c r="M2158" s="197"/>
      <c r="N2158" s="199"/>
      <c r="O2158" s="199"/>
      <c r="P2158" s="199"/>
      <c r="Q2158" s="199"/>
      <c r="R2158" s="197"/>
      <c r="S2158" s="197"/>
      <c r="T2158" s="197"/>
      <c r="U2158" s="197"/>
      <c r="V2158" s="199" t="str">
        <f t="shared" si="356"/>
        <v/>
      </c>
      <c r="W2158" s="199" t="str">
        <f t="shared" si="357"/>
        <v/>
      </c>
      <c r="X2158" s="199" t="str">
        <f t="shared" si="358"/>
        <v/>
      </c>
      <c r="Y2158" s="199" t="str">
        <f t="shared" si="359"/>
        <v/>
      </c>
    </row>
    <row r="2159" spans="1:25" ht="34.5" customHeight="1" x14ac:dyDescent="0.25">
      <c r="A2159" s="197" t="str">
        <f t="shared" si="354"/>
        <v/>
      </c>
      <c r="B2159" s="198"/>
      <c r="C2159" s="198"/>
      <c r="D2159" s="197" t="str">
        <f t="shared" si="353"/>
        <v/>
      </c>
      <c r="E2159" s="198"/>
      <c r="F2159" s="197"/>
      <c r="G2159" s="197" t="str">
        <f t="shared" si="355"/>
        <v/>
      </c>
      <c r="H2159" s="197"/>
      <c r="I2159" s="197"/>
      <c r="J2159" s="197"/>
      <c r="K2159" s="197"/>
      <c r="L2159" s="197"/>
      <c r="M2159" s="197"/>
      <c r="N2159" s="199"/>
      <c r="O2159" s="199"/>
      <c r="P2159" s="199"/>
      <c r="Q2159" s="199"/>
      <c r="R2159" s="197"/>
      <c r="S2159" s="197"/>
      <c r="T2159" s="197"/>
      <c r="U2159" s="197"/>
      <c r="V2159" s="199" t="str">
        <f t="shared" si="356"/>
        <v/>
      </c>
      <c r="W2159" s="199" t="str">
        <f t="shared" si="357"/>
        <v/>
      </c>
      <c r="X2159" s="199" t="str">
        <f t="shared" si="358"/>
        <v/>
      </c>
      <c r="Y2159" s="199" t="str">
        <f t="shared" si="359"/>
        <v/>
      </c>
    </row>
    <row r="2160" spans="1:25" ht="34.5" customHeight="1" x14ac:dyDescent="0.25">
      <c r="A2160" s="197" t="str">
        <f t="shared" si="354"/>
        <v/>
      </c>
      <c r="B2160" s="198"/>
      <c r="C2160" s="198"/>
      <c r="D2160" s="197" t="str">
        <f t="shared" si="353"/>
        <v/>
      </c>
      <c r="E2160" s="198"/>
      <c r="F2160" s="197"/>
      <c r="G2160" s="197" t="str">
        <f t="shared" si="355"/>
        <v/>
      </c>
      <c r="H2160" s="197"/>
      <c r="I2160" s="197"/>
      <c r="J2160" s="197"/>
      <c r="K2160" s="197"/>
      <c r="L2160" s="197"/>
      <c r="M2160" s="197"/>
      <c r="N2160" s="199"/>
      <c r="O2160" s="199"/>
      <c r="P2160" s="199"/>
      <c r="Q2160" s="199"/>
      <c r="R2160" s="197"/>
      <c r="S2160" s="197"/>
      <c r="T2160" s="197"/>
      <c r="U2160" s="197"/>
      <c r="V2160" s="199" t="str">
        <f t="shared" si="356"/>
        <v/>
      </c>
      <c r="W2160" s="199" t="str">
        <f t="shared" si="357"/>
        <v/>
      </c>
      <c r="X2160" s="199" t="str">
        <f t="shared" si="358"/>
        <v/>
      </c>
      <c r="Y2160" s="199" t="str">
        <f t="shared" si="359"/>
        <v/>
      </c>
    </row>
    <row r="2161" spans="1:25" ht="34.5" customHeight="1" x14ac:dyDescent="0.25">
      <c r="A2161" s="197" t="str">
        <f t="shared" si="354"/>
        <v/>
      </c>
      <c r="B2161" s="198"/>
      <c r="C2161" s="198"/>
      <c r="D2161" s="197" t="str">
        <f t="shared" si="353"/>
        <v/>
      </c>
      <c r="E2161" s="198"/>
      <c r="F2161" s="197"/>
      <c r="G2161" s="197" t="str">
        <f t="shared" si="355"/>
        <v/>
      </c>
      <c r="H2161" s="197"/>
      <c r="I2161" s="197"/>
      <c r="J2161" s="197"/>
      <c r="K2161" s="197"/>
      <c r="L2161" s="197"/>
      <c r="M2161" s="197"/>
      <c r="N2161" s="199"/>
      <c r="O2161" s="199"/>
      <c r="P2161" s="199"/>
      <c r="Q2161" s="199"/>
      <c r="R2161" s="197"/>
      <c r="S2161" s="197"/>
      <c r="T2161" s="197"/>
      <c r="U2161" s="197"/>
      <c r="V2161" s="199" t="str">
        <f t="shared" si="356"/>
        <v/>
      </c>
      <c r="W2161" s="199" t="str">
        <f t="shared" si="357"/>
        <v/>
      </c>
      <c r="X2161" s="199" t="str">
        <f t="shared" si="358"/>
        <v/>
      </c>
      <c r="Y2161" s="199" t="str">
        <f t="shared" si="359"/>
        <v/>
      </c>
    </row>
    <row r="2162" spans="1:25" ht="34.5" customHeight="1" x14ac:dyDescent="0.25">
      <c r="A2162" s="197" t="str">
        <f t="shared" si="354"/>
        <v/>
      </c>
      <c r="B2162" s="198"/>
      <c r="C2162" s="198"/>
      <c r="D2162" s="197" t="str">
        <f t="shared" si="353"/>
        <v/>
      </c>
      <c r="E2162" s="198"/>
      <c r="F2162" s="197"/>
      <c r="G2162" s="197" t="str">
        <f t="shared" si="355"/>
        <v/>
      </c>
      <c r="H2162" s="197"/>
      <c r="I2162" s="197"/>
      <c r="J2162" s="197"/>
      <c r="K2162" s="197"/>
      <c r="L2162" s="197"/>
      <c r="M2162" s="197"/>
      <c r="N2162" s="199"/>
      <c r="O2162" s="199"/>
      <c r="P2162" s="199"/>
      <c r="Q2162" s="199"/>
      <c r="R2162" s="197"/>
      <c r="S2162" s="197"/>
      <c r="T2162" s="197"/>
      <c r="U2162" s="197"/>
      <c r="V2162" s="199" t="str">
        <f t="shared" si="356"/>
        <v/>
      </c>
      <c r="W2162" s="199" t="str">
        <f t="shared" si="357"/>
        <v/>
      </c>
      <c r="X2162" s="199" t="str">
        <f t="shared" si="358"/>
        <v/>
      </c>
      <c r="Y2162" s="199" t="str">
        <f t="shared" si="359"/>
        <v/>
      </c>
    </row>
    <row r="2163" spans="1:25" ht="34.5" customHeight="1" x14ac:dyDescent="0.25">
      <c r="A2163" s="197" t="str">
        <f t="shared" si="354"/>
        <v/>
      </c>
      <c r="B2163" s="198"/>
      <c r="C2163" s="198"/>
      <c r="D2163" s="197" t="str">
        <f t="shared" si="353"/>
        <v/>
      </c>
      <c r="E2163" s="198"/>
      <c r="F2163" s="197"/>
      <c r="G2163" s="197" t="str">
        <f t="shared" si="355"/>
        <v/>
      </c>
      <c r="H2163" s="197"/>
      <c r="I2163" s="197"/>
      <c r="J2163" s="197"/>
      <c r="K2163" s="197"/>
      <c r="L2163" s="197"/>
      <c r="M2163" s="197"/>
      <c r="N2163" s="199"/>
      <c r="O2163" s="199"/>
      <c r="P2163" s="199"/>
      <c r="Q2163" s="199"/>
      <c r="R2163" s="197"/>
      <c r="S2163" s="197"/>
      <c r="T2163" s="197"/>
      <c r="U2163" s="197"/>
      <c r="V2163" s="199" t="str">
        <f t="shared" si="356"/>
        <v/>
      </c>
      <c r="W2163" s="199" t="str">
        <f t="shared" si="357"/>
        <v/>
      </c>
      <c r="X2163" s="199" t="str">
        <f t="shared" si="358"/>
        <v/>
      </c>
      <c r="Y2163" s="199" t="str">
        <f t="shared" si="359"/>
        <v/>
      </c>
    </row>
    <row r="2164" spans="1:25" ht="34.5" customHeight="1" x14ac:dyDescent="0.25">
      <c r="A2164" s="197" t="str">
        <f t="shared" si="354"/>
        <v/>
      </c>
      <c r="B2164" s="198"/>
      <c r="C2164" s="198"/>
      <c r="D2164" s="197" t="str">
        <f t="shared" si="353"/>
        <v/>
      </c>
      <c r="E2164" s="198"/>
      <c r="F2164" s="197"/>
      <c r="G2164" s="197" t="str">
        <f t="shared" si="355"/>
        <v/>
      </c>
      <c r="H2164" s="197"/>
      <c r="I2164" s="197"/>
      <c r="J2164" s="197"/>
      <c r="K2164" s="197"/>
      <c r="L2164" s="197"/>
      <c r="M2164" s="197"/>
      <c r="N2164" s="199"/>
      <c r="O2164" s="199"/>
      <c r="P2164" s="199"/>
      <c r="Q2164" s="199"/>
      <c r="R2164" s="197"/>
      <c r="S2164" s="197"/>
      <c r="T2164" s="197"/>
      <c r="U2164" s="197"/>
      <c r="V2164" s="199" t="str">
        <f t="shared" si="356"/>
        <v/>
      </c>
      <c r="W2164" s="199" t="str">
        <f t="shared" si="357"/>
        <v/>
      </c>
      <c r="X2164" s="199" t="str">
        <f t="shared" si="358"/>
        <v/>
      </c>
      <c r="Y2164" s="199" t="str">
        <f t="shared" si="359"/>
        <v/>
      </c>
    </row>
    <row r="2165" spans="1:25" ht="34.5" customHeight="1" x14ac:dyDescent="0.25">
      <c r="A2165" s="197" t="str">
        <f t="shared" si="354"/>
        <v/>
      </c>
      <c r="B2165" s="198"/>
      <c r="C2165" s="198"/>
      <c r="D2165" s="197" t="str">
        <f t="shared" si="353"/>
        <v/>
      </c>
      <c r="E2165" s="198"/>
      <c r="F2165" s="197"/>
      <c r="G2165" s="197" t="str">
        <f t="shared" si="355"/>
        <v/>
      </c>
      <c r="H2165" s="197"/>
      <c r="I2165" s="197"/>
      <c r="J2165" s="197"/>
      <c r="K2165" s="197"/>
      <c r="L2165" s="197"/>
      <c r="M2165" s="197"/>
      <c r="N2165" s="199"/>
      <c r="O2165" s="199"/>
      <c r="P2165" s="199"/>
      <c r="Q2165" s="199"/>
      <c r="R2165" s="197"/>
      <c r="S2165" s="197"/>
      <c r="T2165" s="197"/>
      <c r="U2165" s="197"/>
      <c r="V2165" s="199" t="str">
        <f t="shared" si="356"/>
        <v/>
      </c>
      <c r="W2165" s="199" t="str">
        <f t="shared" si="357"/>
        <v/>
      </c>
      <c r="X2165" s="199" t="str">
        <f t="shared" si="358"/>
        <v/>
      </c>
      <c r="Y2165" s="199" t="str">
        <f t="shared" si="359"/>
        <v/>
      </c>
    </row>
    <row r="2166" spans="1:25" ht="34.5" customHeight="1" x14ac:dyDescent="0.25">
      <c r="A2166" s="197" t="str">
        <f t="shared" si="354"/>
        <v/>
      </c>
      <c r="B2166" s="198"/>
      <c r="C2166" s="198"/>
      <c r="D2166" s="197" t="str">
        <f t="shared" si="353"/>
        <v/>
      </c>
      <c r="E2166" s="198"/>
      <c r="F2166" s="197"/>
      <c r="G2166" s="197" t="str">
        <f t="shared" si="355"/>
        <v/>
      </c>
      <c r="H2166" s="197"/>
      <c r="I2166" s="197"/>
      <c r="J2166" s="197"/>
      <c r="K2166" s="197"/>
      <c r="L2166" s="197"/>
      <c r="M2166" s="197"/>
      <c r="N2166" s="199"/>
      <c r="O2166" s="199"/>
      <c r="P2166" s="199"/>
      <c r="Q2166" s="199"/>
      <c r="R2166" s="197"/>
      <c r="S2166" s="197"/>
      <c r="T2166" s="197"/>
      <c r="U2166" s="197"/>
      <c r="V2166" s="199" t="str">
        <f t="shared" si="356"/>
        <v/>
      </c>
      <c r="W2166" s="199" t="str">
        <f t="shared" si="357"/>
        <v/>
      </c>
      <c r="X2166" s="199" t="str">
        <f t="shared" si="358"/>
        <v/>
      </c>
      <c r="Y2166" s="199" t="str">
        <f t="shared" si="359"/>
        <v/>
      </c>
    </row>
    <row r="2167" spans="1:25" ht="34.5" customHeight="1" x14ac:dyDescent="0.25">
      <c r="A2167" s="197" t="str">
        <f t="shared" si="354"/>
        <v/>
      </c>
      <c r="B2167" s="198"/>
      <c r="C2167" s="198"/>
      <c r="D2167" s="197" t="str">
        <f t="shared" si="353"/>
        <v/>
      </c>
      <c r="E2167" s="198"/>
      <c r="F2167" s="197"/>
      <c r="G2167" s="197" t="str">
        <f t="shared" si="355"/>
        <v/>
      </c>
      <c r="H2167" s="197"/>
      <c r="I2167" s="197"/>
      <c r="J2167" s="197"/>
      <c r="K2167" s="197"/>
      <c r="L2167" s="197"/>
      <c r="M2167" s="197"/>
      <c r="N2167" s="199"/>
      <c r="O2167" s="199"/>
      <c r="P2167" s="199"/>
      <c r="Q2167" s="199"/>
      <c r="R2167" s="197"/>
      <c r="S2167" s="197"/>
      <c r="T2167" s="197"/>
      <c r="U2167" s="197"/>
      <c r="V2167" s="199" t="str">
        <f t="shared" si="356"/>
        <v/>
      </c>
      <c r="W2167" s="199" t="str">
        <f t="shared" si="357"/>
        <v/>
      </c>
      <c r="X2167" s="199" t="str">
        <f t="shared" si="358"/>
        <v/>
      </c>
      <c r="Y2167" s="199" t="str">
        <f t="shared" si="359"/>
        <v/>
      </c>
    </row>
    <row r="2168" spans="1:25" ht="34.5" customHeight="1" x14ac:dyDescent="0.25">
      <c r="A2168" s="197" t="str">
        <f t="shared" si="354"/>
        <v/>
      </c>
      <c r="B2168" s="198"/>
      <c r="C2168" s="198"/>
      <c r="D2168" s="197" t="str">
        <f t="shared" si="353"/>
        <v/>
      </c>
      <c r="E2168" s="198"/>
      <c r="F2168" s="197"/>
      <c r="G2168" s="197" t="str">
        <f t="shared" si="355"/>
        <v/>
      </c>
      <c r="H2168" s="197"/>
      <c r="I2168" s="197"/>
      <c r="J2168" s="197"/>
      <c r="K2168" s="197"/>
      <c r="L2168" s="197"/>
      <c r="M2168" s="197"/>
      <c r="N2168" s="199"/>
      <c r="O2168" s="199"/>
      <c r="P2168" s="199"/>
      <c r="Q2168" s="199"/>
      <c r="R2168" s="197"/>
      <c r="S2168" s="197"/>
      <c r="T2168" s="197"/>
      <c r="U2168" s="197"/>
      <c r="V2168" s="199" t="str">
        <f t="shared" si="356"/>
        <v/>
      </c>
      <c r="W2168" s="199" t="str">
        <f t="shared" si="357"/>
        <v/>
      </c>
      <c r="X2168" s="199" t="str">
        <f t="shared" si="358"/>
        <v/>
      </c>
      <c r="Y2168" s="199" t="str">
        <f t="shared" si="359"/>
        <v/>
      </c>
    </row>
    <row r="2169" spans="1:25" ht="34.5" customHeight="1" x14ac:dyDescent="0.25">
      <c r="A2169" s="197" t="str">
        <f t="shared" si="354"/>
        <v/>
      </c>
      <c r="B2169" s="198"/>
      <c r="C2169" s="198"/>
      <c r="D2169" s="197" t="str">
        <f t="shared" si="353"/>
        <v/>
      </c>
      <c r="E2169" s="198"/>
      <c r="F2169" s="197"/>
      <c r="G2169" s="197" t="str">
        <f t="shared" si="355"/>
        <v/>
      </c>
      <c r="H2169" s="197"/>
      <c r="I2169" s="197"/>
      <c r="J2169" s="197"/>
      <c r="K2169" s="197"/>
      <c r="L2169" s="197"/>
      <c r="M2169" s="197"/>
      <c r="N2169" s="199"/>
      <c r="O2169" s="199"/>
      <c r="P2169" s="199"/>
      <c r="Q2169" s="199"/>
      <c r="R2169" s="197"/>
      <c r="S2169" s="197"/>
      <c r="T2169" s="197"/>
      <c r="U2169" s="197"/>
      <c r="V2169" s="199" t="str">
        <f t="shared" si="356"/>
        <v/>
      </c>
      <c r="W2169" s="199" t="str">
        <f t="shared" si="357"/>
        <v/>
      </c>
      <c r="X2169" s="199" t="str">
        <f t="shared" si="358"/>
        <v/>
      </c>
      <c r="Y2169" s="199" t="str">
        <f t="shared" si="359"/>
        <v/>
      </c>
    </row>
    <row r="2170" spans="1:25" ht="34.5" customHeight="1" x14ac:dyDescent="0.25">
      <c r="A2170" s="197" t="str">
        <f t="shared" si="354"/>
        <v/>
      </c>
      <c r="B2170" s="198"/>
      <c r="C2170" s="198"/>
      <c r="D2170" s="197" t="str">
        <f t="shared" si="353"/>
        <v/>
      </c>
      <c r="E2170" s="198"/>
      <c r="F2170" s="197"/>
      <c r="G2170" s="197" t="str">
        <f t="shared" si="355"/>
        <v/>
      </c>
      <c r="H2170" s="197"/>
      <c r="I2170" s="197"/>
      <c r="J2170" s="197"/>
      <c r="K2170" s="197"/>
      <c r="L2170" s="197"/>
      <c r="M2170" s="197"/>
      <c r="N2170" s="199"/>
      <c r="O2170" s="199"/>
      <c r="P2170" s="199"/>
      <c r="Q2170" s="199"/>
      <c r="R2170" s="197"/>
      <c r="S2170" s="197"/>
      <c r="T2170" s="197"/>
      <c r="U2170" s="197"/>
      <c r="V2170" s="199" t="str">
        <f t="shared" si="356"/>
        <v/>
      </c>
      <c r="W2170" s="199" t="str">
        <f t="shared" si="357"/>
        <v/>
      </c>
      <c r="X2170" s="199" t="str">
        <f t="shared" si="358"/>
        <v/>
      </c>
      <c r="Y2170" s="199" t="str">
        <f t="shared" si="359"/>
        <v/>
      </c>
    </row>
    <row r="2171" spans="1:25" ht="34.5" customHeight="1" x14ac:dyDescent="0.25">
      <c r="A2171" s="197" t="str">
        <f t="shared" si="354"/>
        <v/>
      </c>
      <c r="B2171" s="198"/>
      <c r="C2171" s="198"/>
      <c r="D2171" s="197" t="str">
        <f t="shared" si="353"/>
        <v/>
      </c>
      <c r="E2171" s="198"/>
      <c r="F2171" s="197"/>
      <c r="G2171" s="197" t="str">
        <f t="shared" si="355"/>
        <v/>
      </c>
      <c r="H2171" s="197"/>
      <c r="I2171" s="197"/>
      <c r="J2171" s="197"/>
      <c r="K2171" s="197"/>
      <c r="L2171" s="197"/>
      <c r="M2171" s="197"/>
      <c r="N2171" s="199"/>
      <c r="O2171" s="199"/>
      <c r="P2171" s="199"/>
      <c r="Q2171" s="199"/>
      <c r="R2171" s="197"/>
      <c r="S2171" s="197"/>
      <c r="T2171" s="197"/>
      <c r="U2171" s="197"/>
      <c r="V2171" s="199" t="str">
        <f t="shared" si="356"/>
        <v/>
      </c>
      <c r="W2171" s="199" t="str">
        <f t="shared" si="357"/>
        <v/>
      </c>
      <c r="X2171" s="199" t="str">
        <f t="shared" si="358"/>
        <v/>
      </c>
      <c r="Y2171" s="199" t="str">
        <f t="shared" si="359"/>
        <v/>
      </c>
    </row>
    <row r="2172" spans="1:25" ht="34.5" customHeight="1" x14ac:dyDescent="0.25">
      <c r="A2172" s="197" t="str">
        <f t="shared" si="354"/>
        <v/>
      </c>
      <c r="B2172" s="198"/>
      <c r="C2172" s="198"/>
      <c r="D2172" s="197" t="str">
        <f t="shared" si="353"/>
        <v/>
      </c>
      <c r="E2172" s="198"/>
      <c r="F2172" s="197"/>
      <c r="G2172" s="197" t="str">
        <f t="shared" si="355"/>
        <v/>
      </c>
      <c r="H2172" s="197"/>
      <c r="I2172" s="197"/>
      <c r="J2172" s="197"/>
      <c r="K2172" s="197"/>
      <c r="L2172" s="197"/>
      <c r="M2172" s="197"/>
      <c r="N2172" s="199"/>
      <c r="O2172" s="199"/>
      <c r="P2172" s="199"/>
      <c r="Q2172" s="199"/>
      <c r="R2172" s="197"/>
      <c r="S2172" s="197"/>
      <c r="T2172" s="197"/>
      <c r="U2172" s="197"/>
      <c r="V2172" s="199" t="str">
        <f t="shared" si="356"/>
        <v/>
      </c>
      <c r="W2172" s="199" t="str">
        <f t="shared" si="357"/>
        <v/>
      </c>
      <c r="X2172" s="199" t="str">
        <f t="shared" si="358"/>
        <v/>
      </c>
      <c r="Y2172" s="199" t="str">
        <f t="shared" si="359"/>
        <v/>
      </c>
    </row>
    <row r="2173" spans="1:25" ht="34.5" customHeight="1" x14ac:dyDescent="0.25">
      <c r="A2173" s="197" t="str">
        <f t="shared" si="354"/>
        <v/>
      </c>
      <c r="B2173" s="198"/>
      <c r="C2173" s="198"/>
      <c r="D2173" s="197" t="str">
        <f t="shared" si="353"/>
        <v/>
      </c>
      <c r="E2173" s="198"/>
      <c r="F2173" s="197"/>
      <c r="G2173" s="197" t="str">
        <f t="shared" si="355"/>
        <v/>
      </c>
      <c r="H2173" s="197"/>
      <c r="I2173" s="197"/>
      <c r="J2173" s="197"/>
      <c r="K2173" s="197"/>
      <c r="L2173" s="197"/>
      <c r="M2173" s="197"/>
      <c r="N2173" s="199"/>
      <c r="O2173" s="199"/>
      <c r="P2173" s="199"/>
      <c r="Q2173" s="199"/>
      <c r="R2173" s="197"/>
      <c r="S2173" s="197"/>
      <c r="T2173" s="197"/>
      <c r="U2173" s="197"/>
      <c r="V2173" s="199" t="str">
        <f t="shared" si="356"/>
        <v/>
      </c>
      <c r="W2173" s="199" t="str">
        <f t="shared" si="357"/>
        <v/>
      </c>
      <c r="X2173" s="199" t="str">
        <f t="shared" si="358"/>
        <v/>
      </c>
      <c r="Y2173" s="199" t="str">
        <f t="shared" si="359"/>
        <v/>
      </c>
    </row>
    <row r="2174" spans="1:25" ht="34.5" customHeight="1" x14ac:dyDescent="0.25">
      <c r="A2174" s="197" t="str">
        <f t="shared" si="354"/>
        <v/>
      </c>
      <c r="B2174" s="198"/>
      <c r="C2174" s="198"/>
      <c r="D2174" s="197" t="str">
        <f t="shared" si="353"/>
        <v/>
      </c>
      <c r="E2174" s="198"/>
      <c r="F2174" s="197"/>
      <c r="G2174" s="197" t="str">
        <f t="shared" si="355"/>
        <v/>
      </c>
      <c r="H2174" s="197"/>
      <c r="I2174" s="197"/>
      <c r="J2174" s="197"/>
      <c r="K2174" s="197"/>
      <c r="L2174" s="197"/>
      <c r="M2174" s="197"/>
      <c r="N2174" s="199"/>
      <c r="O2174" s="199"/>
      <c r="P2174" s="199"/>
      <c r="Q2174" s="199"/>
      <c r="R2174" s="197"/>
      <c r="S2174" s="197"/>
      <c r="T2174" s="197"/>
      <c r="U2174" s="197"/>
      <c r="V2174" s="199" t="str">
        <f t="shared" si="356"/>
        <v/>
      </c>
      <c r="W2174" s="199" t="str">
        <f t="shared" si="357"/>
        <v/>
      </c>
      <c r="X2174" s="199" t="str">
        <f t="shared" si="358"/>
        <v/>
      </c>
      <c r="Y2174" s="199" t="str">
        <f t="shared" si="359"/>
        <v/>
      </c>
    </row>
    <row r="2175" spans="1:25" ht="34.5" customHeight="1" x14ac:dyDescent="0.25">
      <c r="A2175" s="197" t="str">
        <f t="shared" si="354"/>
        <v/>
      </c>
      <c r="B2175" s="198"/>
      <c r="C2175" s="198"/>
      <c r="D2175" s="197" t="str">
        <f t="shared" si="353"/>
        <v/>
      </c>
      <c r="E2175" s="198"/>
      <c r="F2175" s="197"/>
      <c r="G2175" s="197" t="str">
        <f t="shared" si="355"/>
        <v/>
      </c>
      <c r="H2175" s="197"/>
      <c r="I2175" s="197"/>
      <c r="J2175" s="197"/>
      <c r="K2175" s="197"/>
      <c r="L2175" s="197"/>
      <c r="M2175" s="197"/>
      <c r="N2175" s="199"/>
      <c r="O2175" s="199"/>
      <c r="P2175" s="199"/>
      <c r="Q2175" s="199"/>
      <c r="R2175" s="197"/>
      <c r="S2175" s="197"/>
      <c r="T2175" s="197"/>
      <c r="U2175" s="197"/>
      <c r="V2175" s="199" t="str">
        <f t="shared" si="356"/>
        <v/>
      </c>
      <c r="W2175" s="199" t="str">
        <f t="shared" si="357"/>
        <v/>
      </c>
      <c r="X2175" s="199" t="str">
        <f t="shared" si="358"/>
        <v/>
      </c>
      <c r="Y2175" s="199" t="str">
        <f t="shared" si="359"/>
        <v/>
      </c>
    </row>
    <row r="2176" spans="1:25" ht="34.5" customHeight="1" x14ac:dyDescent="0.25">
      <c r="A2176" s="197" t="str">
        <f t="shared" si="354"/>
        <v/>
      </c>
      <c r="B2176" s="198"/>
      <c r="C2176" s="198"/>
      <c r="D2176" s="197" t="str">
        <f t="shared" si="353"/>
        <v/>
      </c>
      <c r="E2176" s="198"/>
      <c r="F2176" s="197"/>
      <c r="G2176" s="197" t="str">
        <f t="shared" si="355"/>
        <v/>
      </c>
      <c r="H2176" s="197"/>
      <c r="I2176" s="197"/>
      <c r="J2176" s="197"/>
      <c r="K2176" s="197"/>
      <c r="L2176" s="197"/>
      <c r="M2176" s="197"/>
      <c r="N2176" s="199"/>
      <c r="O2176" s="199"/>
      <c r="P2176" s="199"/>
      <c r="Q2176" s="199"/>
      <c r="R2176" s="197"/>
      <c r="S2176" s="197"/>
      <c r="T2176" s="197"/>
      <c r="U2176" s="197"/>
      <c r="V2176" s="199" t="str">
        <f t="shared" si="356"/>
        <v/>
      </c>
      <c r="W2176" s="199" t="str">
        <f t="shared" si="357"/>
        <v/>
      </c>
      <c r="X2176" s="199" t="str">
        <f t="shared" si="358"/>
        <v/>
      </c>
      <c r="Y2176" s="199" t="str">
        <f t="shared" si="359"/>
        <v/>
      </c>
    </row>
    <row r="2177" spans="1:25" ht="34.5" customHeight="1" x14ac:dyDescent="0.25">
      <c r="A2177" s="197" t="str">
        <f t="shared" si="354"/>
        <v/>
      </c>
      <c r="B2177" s="198"/>
      <c r="C2177" s="198"/>
      <c r="D2177" s="197" t="str">
        <f t="shared" si="353"/>
        <v/>
      </c>
      <c r="E2177" s="198"/>
      <c r="F2177" s="197"/>
      <c r="G2177" s="197" t="str">
        <f t="shared" si="355"/>
        <v/>
      </c>
      <c r="H2177" s="197"/>
      <c r="I2177" s="197"/>
      <c r="J2177" s="197"/>
      <c r="K2177" s="197"/>
      <c r="L2177" s="197"/>
      <c r="M2177" s="197"/>
      <c r="N2177" s="199"/>
      <c r="O2177" s="199"/>
      <c r="P2177" s="199"/>
      <c r="Q2177" s="199"/>
      <c r="R2177" s="197"/>
      <c r="S2177" s="197"/>
      <c r="T2177" s="197"/>
      <c r="U2177" s="197"/>
      <c r="V2177" s="199" t="str">
        <f t="shared" si="356"/>
        <v/>
      </c>
      <c r="W2177" s="199" t="str">
        <f t="shared" si="357"/>
        <v/>
      </c>
      <c r="X2177" s="199" t="str">
        <f t="shared" si="358"/>
        <v/>
      </c>
      <c r="Y2177" s="199" t="str">
        <f t="shared" si="359"/>
        <v/>
      </c>
    </row>
    <row r="2178" spans="1:25" ht="34.5" customHeight="1" x14ac:dyDescent="0.25">
      <c r="A2178" s="197" t="str">
        <f t="shared" si="354"/>
        <v/>
      </c>
      <c r="B2178" s="198"/>
      <c r="C2178" s="198"/>
      <c r="D2178" s="197" t="str">
        <f t="shared" si="353"/>
        <v/>
      </c>
      <c r="E2178" s="198"/>
      <c r="F2178" s="197"/>
      <c r="G2178" s="197" t="str">
        <f t="shared" si="355"/>
        <v/>
      </c>
      <c r="H2178" s="197"/>
      <c r="I2178" s="197"/>
      <c r="J2178" s="197"/>
      <c r="K2178" s="197"/>
      <c r="L2178" s="197"/>
      <c r="M2178" s="197"/>
      <c r="N2178" s="199"/>
      <c r="O2178" s="199"/>
      <c r="P2178" s="199"/>
      <c r="Q2178" s="199"/>
      <c r="R2178" s="197"/>
      <c r="S2178" s="197"/>
      <c r="T2178" s="197"/>
      <c r="U2178" s="197"/>
      <c r="V2178" s="199" t="str">
        <f t="shared" si="356"/>
        <v/>
      </c>
      <c r="W2178" s="199" t="str">
        <f t="shared" si="357"/>
        <v/>
      </c>
      <c r="X2178" s="199" t="str">
        <f t="shared" si="358"/>
        <v/>
      </c>
      <c r="Y2178" s="199" t="str">
        <f t="shared" si="359"/>
        <v/>
      </c>
    </row>
    <row r="2179" spans="1:25" ht="34.5" customHeight="1" x14ac:dyDescent="0.25">
      <c r="A2179" s="197" t="str">
        <f t="shared" si="354"/>
        <v/>
      </c>
      <c r="B2179" s="198"/>
      <c r="C2179" s="198"/>
      <c r="D2179" s="197" t="str">
        <f t="shared" si="353"/>
        <v/>
      </c>
      <c r="E2179" s="198"/>
      <c r="F2179" s="197"/>
      <c r="G2179" s="197" t="str">
        <f t="shared" si="355"/>
        <v/>
      </c>
      <c r="H2179" s="197"/>
      <c r="I2179" s="197"/>
      <c r="J2179" s="197"/>
      <c r="K2179" s="197"/>
      <c r="L2179" s="197"/>
      <c r="M2179" s="197"/>
      <c r="N2179" s="199"/>
      <c r="O2179" s="199"/>
      <c r="P2179" s="199"/>
      <c r="Q2179" s="199"/>
      <c r="R2179" s="197"/>
      <c r="S2179" s="197"/>
      <c r="T2179" s="197"/>
      <c r="U2179" s="197"/>
      <c r="V2179" s="199" t="str">
        <f t="shared" si="356"/>
        <v/>
      </c>
      <c r="W2179" s="199" t="str">
        <f t="shared" si="357"/>
        <v/>
      </c>
      <c r="X2179" s="199" t="str">
        <f t="shared" si="358"/>
        <v/>
      </c>
      <c r="Y2179" s="199" t="str">
        <f t="shared" si="359"/>
        <v/>
      </c>
    </row>
    <row r="2180" spans="1:25" ht="34.5" customHeight="1" x14ac:dyDescent="0.25">
      <c r="A2180" s="197" t="str">
        <f t="shared" si="354"/>
        <v/>
      </c>
      <c r="B2180" s="198"/>
      <c r="C2180" s="198"/>
      <c r="D2180" s="197" t="str">
        <f t="shared" si="353"/>
        <v/>
      </c>
      <c r="E2180" s="198"/>
      <c r="F2180" s="197"/>
      <c r="G2180" s="197" t="str">
        <f t="shared" si="355"/>
        <v/>
      </c>
      <c r="H2180" s="197"/>
      <c r="I2180" s="197"/>
      <c r="J2180" s="197"/>
      <c r="K2180" s="197"/>
      <c r="L2180" s="197"/>
      <c r="M2180" s="197"/>
      <c r="N2180" s="199"/>
      <c r="O2180" s="199"/>
      <c r="P2180" s="199"/>
      <c r="Q2180" s="199"/>
      <c r="R2180" s="197"/>
      <c r="S2180" s="197"/>
      <c r="T2180" s="197"/>
      <c r="U2180" s="197"/>
      <c r="V2180" s="199" t="str">
        <f t="shared" si="356"/>
        <v/>
      </c>
      <c r="W2180" s="199" t="str">
        <f t="shared" si="357"/>
        <v/>
      </c>
      <c r="X2180" s="199" t="str">
        <f t="shared" si="358"/>
        <v/>
      </c>
      <c r="Y2180" s="199" t="str">
        <f t="shared" si="359"/>
        <v/>
      </c>
    </row>
    <row r="2181" spans="1:25" ht="34.5" customHeight="1" x14ac:dyDescent="0.25">
      <c r="A2181" s="197" t="str">
        <f t="shared" si="354"/>
        <v/>
      </c>
      <c r="B2181" s="198"/>
      <c r="C2181" s="198"/>
      <c r="D2181" s="197" t="str">
        <f t="shared" ref="D2181:D2244" si="360">IF(E2181="","",WEEKNUM(E2181,21))</f>
        <v/>
      </c>
      <c r="E2181" s="198"/>
      <c r="F2181" s="197"/>
      <c r="G2181" s="197" t="str">
        <f t="shared" si="355"/>
        <v/>
      </c>
      <c r="H2181" s="197"/>
      <c r="I2181" s="197"/>
      <c r="J2181" s="197"/>
      <c r="K2181" s="197"/>
      <c r="L2181" s="197"/>
      <c r="M2181" s="197"/>
      <c r="N2181" s="199"/>
      <c r="O2181" s="199"/>
      <c r="P2181" s="199"/>
      <c r="Q2181" s="199"/>
      <c r="R2181" s="197"/>
      <c r="S2181" s="197"/>
      <c r="T2181" s="197"/>
      <c r="U2181" s="197"/>
      <c r="V2181" s="199" t="str">
        <f t="shared" si="356"/>
        <v/>
      </c>
      <c r="W2181" s="199" t="str">
        <f t="shared" si="357"/>
        <v/>
      </c>
      <c r="X2181" s="199" t="str">
        <f t="shared" si="358"/>
        <v/>
      </c>
      <c r="Y2181" s="199" t="str">
        <f t="shared" si="359"/>
        <v/>
      </c>
    </row>
    <row r="2182" spans="1:25" ht="34.5" customHeight="1" x14ac:dyDescent="0.25">
      <c r="A2182" s="197" t="str">
        <f t="shared" si="354"/>
        <v/>
      </c>
      <c r="B2182" s="198"/>
      <c r="C2182" s="198"/>
      <c r="D2182" s="197" t="str">
        <f t="shared" si="360"/>
        <v/>
      </c>
      <c r="E2182" s="198"/>
      <c r="F2182" s="197"/>
      <c r="G2182" s="197" t="str">
        <f t="shared" si="355"/>
        <v/>
      </c>
      <c r="H2182" s="197"/>
      <c r="I2182" s="197"/>
      <c r="J2182" s="197"/>
      <c r="K2182" s="197"/>
      <c r="L2182" s="197"/>
      <c r="M2182" s="197"/>
      <c r="N2182" s="199"/>
      <c r="O2182" s="199"/>
      <c r="P2182" s="199"/>
      <c r="Q2182" s="199"/>
      <c r="R2182" s="197"/>
      <c r="S2182" s="197"/>
      <c r="T2182" s="197"/>
      <c r="U2182" s="197"/>
      <c r="V2182" s="199" t="str">
        <f t="shared" si="356"/>
        <v/>
      </c>
      <c r="W2182" s="199" t="str">
        <f t="shared" si="357"/>
        <v/>
      </c>
      <c r="X2182" s="199" t="str">
        <f t="shared" si="358"/>
        <v/>
      </c>
      <c r="Y2182" s="199" t="str">
        <f t="shared" si="359"/>
        <v/>
      </c>
    </row>
    <row r="2183" spans="1:25" ht="34.5" customHeight="1" x14ac:dyDescent="0.25">
      <c r="A2183" s="197" t="str">
        <f t="shared" si="354"/>
        <v/>
      </c>
      <c r="B2183" s="198"/>
      <c r="C2183" s="198"/>
      <c r="D2183" s="197" t="str">
        <f t="shared" si="360"/>
        <v/>
      </c>
      <c r="E2183" s="198"/>
      <c r="F2183" s="197"/>
      <c r="G2183" s="197" t="str">
        <f t="shared" si="355"/>
        <v/>
      </c>
      <c r="H2183" s="197"/>
      <c r="I2183" s="197"/>
      <c r="J2183" s="197"/>
      <c r="K2183" s="197"/>
      <c r="L2183" s="197"/>
      <c r="M2183" s="197"/>
      <c r="N2183" s="199"/>
      <c r="O2183" s="199"/>
      <c r="P2183" s="199"/>
      <c r="Q2183" s="199"/>
      <c r="R2183" s="197"/>
      <c r="S2183" s="197"/>
      <c r="T2183" s="197"/>
      <c r="U2183" s="197"/>
      <c r="V2183" s="199" t="str">
        <f t="shared" si="356"/>
        <v/>
      </c>
      <c r="W2183" s="199" t="str">
        <f t="shared" si="357"/>
        <v/>
      </c>
      <c r="X2183" s="199" t="str">
        <f t="shared" si="358"/>
        <v/>
      </c>
      <c r="Y2183" s="199" t="str">
        <f t="shared" si="359"/>
        <v/>
      </c>
    </row>
    <row r="2184" spans="1:25" ht="34.5" customHeight="1" x14ac:dyDescent="0.25">
      <c r="A2184" s="197" t="str">
        <f t="shared" ref="A2184:A2247" si="361">IF(B2184="","",WEEKNUM(B2184,21))</f>
        <v/>
      </c>
      <c r="B2184" s="198"/>
      <c r="C2184" s="198"/>
      <c r="D2184" s="197" t="str">
        <f t="shared" si="360"/>
        <v/>
      </c>
      <c r="E2184" s="198"/>
      <c r="F2184" s="197"/>
      <c r="G2184" s="197" t="str">
        <f t="shared" si="355"/>
        <v/>
      </c>
      <c r="H2184" s="197"/>
      <c r="I2184" s="197"/>
      <c r="J2184" s="197"/>
      <c r="K2184" s="197"/>
      <c r="L2184" s="197"/>
      <c r="M2184" s="197"/>
      <c r="N2184" s="199"/>
      <c r="O2184" s="199"/>
      <c r="P2184" s="199"/>
      <c r="Q2184" s="199"/>
      <c r="R2184" s="197"/>
      <c r="S2184" s="197"/>
      <c r="T2184" s="197"/>
      <c r="U2184" s="197"/>
      <c r="V2184" s="199" t="str">
        <f t="shared" si="356"/>
        <v/>
      </c>
      <c r="W2184" s="199" t="str">
        <f t="shared" si="357"/>
        <v/>
      </c>
      <c r="X2184" s="199" t="str">
        <f t="shared" si="358"/>
        <v/>
      </c>
      <c r="Y2184" s="199" t="str">
        <f t="shared" si="359"/>
        <v/>
      </c>
    </row>
    <row r="2185" spans="1:25" ht="34.5" customHeight="1" x14ac:dyDescent="0.25">
      <c r="A2185" s="197" t="str">
        <f t="shared" si="361"/>
        <v/>
      </c>
      <c r="B2185" s="198"/>
      <c r="C2185" s="198"/>
      <c r="D2185" s="197" t="str">
        <f t="shared" si="360"/>
        <v/>
      </c>
      <c r="E2185" s="198"/>
      <c r="F2185" s="197"/>
      <c r="G2185" s="197" t="str">
        <f t="shared" si="355"/>
        <v/>
      </c>
      <c r="H2185" s="197"/>
      <c r="I2185" s="197"/>
      <c r="J2185" s="197"/>
      <c r="K2185" s="197"/>
      <c r="L2185" s="197"/>
      <c r="M2185" s="197"/>
      <c r="N2185" s="199"/>
      <c r="O2185" s="199"/>
      <c r="P2185" s="199"/>
      <c r="Q2185" s="199"/>
      <c r="R2185" s="197"/>
      <c r="S2185" s="197"/>
      <c r="T2185" s="197"/>
      <c r="U2185" s="197"/>
      <c r="V2185" s="199" t="str">
        <f t="shared" si="356"/>
        <v/>
      </c>
      <c r="W2185" s="199" t="str">
        <f t="shared" si="357"/>
        <v/>
      </c>
      <c r="X2185" s="199" t="str">
        <f t="shared" si="358"/>
        <v/>
      </c>
      <c r="Y2185" s="199" t="str">
        <f t="shared" si="359"/>
        <v/>
      </c>
    </row>
    <row r="2186" spans="1:25" ht="34.5" customHeight="1" x14ac:dyDescent="0.25">
      <c r="A2186" s="197" t="str">
        <f t="shared" si="361"/>
        <v/>
      </c>
      <c r="B2186" s="198"/>
      <c r="C2186" s="198"/>
      <c r="D2186" s="197" t="str">
        <f t="shared" si="360"/>
        <v/>
      </c>
      <c r="E2186" s="198"/>
      <c r="F2186" s="197"/>
      <c r="G2186" s="197" t="str">
        <f t="shared" si="355"/>
        <v/>
      </c>
      <c r="H2186" s="197"/>
      <c r="I2186" s="197"/>
      <c r="J2186" s="197"/>
      <c r="K2186" s="197"/>
      <c r="L2186" s="197"/>
      <c r="M2186" s="197"/>
      <c r="N2186" s="199"/>
      <c r="O2186" s="199"/>
      <c r="P2186" s="199"/>
      <c r="Q2186" s="199"/>
      <c r="R2186" s="197"/>
      <c r="S2186" s="197"/>
      <c r="T2186" s="197"/>
      <c r="U2186" s="197"/>
      <c r="V2186" s="199" t="str">
        <f t="shared" si="356"/>
        <v/>
      </c>
      <c r="W2186" s="199" t="str">
        <f t="shared" si="357"/>
        <v/>
      </c>
      <c r="X2186" s="199" t="str">
        <f t="shared" si="358"/>
        <v/>
      </c>
      <c r="Y2186" s="199" t="str">
        <f t="shared" si="359"/>
        <v/>
      </c>
    </row>
    <row r="2187" spans="1:25" ht="34.5" customHeight="1" x14ac:dyDescent="0.25">
      <c r="A2187" s="197" t="str">
        <f t="shared" si="361"/>
        <v/>
      </c>
      <c r="B2187" s="198"/>
      <c r="C2187" s="198"/>
      <c r="D2187" s="197" t="str">
        <f t="shared" si="360"/>
        <v/>
      </c>
      <c r="E2187" s="198"/>
      <c r="F2187" s="197"/>
      <c r="G2187" s="197" t="str">
        <f t="shared" si="355"/>
        <v/>
      </c>
      <c r="H2187" s="197"/>
      <c r="I2187" s="197"/>
      <c r="J2187" s="197"/>
      <c r="K2187" s="197"/>
      <c r="L2187" s="197"/>
      <c r="M2187" s="197"/>
      <c r="N2187" s="199"/>
      <c r="O2187" s="199"/>
      <c r="P2187" s="199"/>
      <c r="Q2187" s="199"/>
      <c r="R2187" s="197"/>
      <c r="S2187" s="197"/>
      <c r="T2187" s="197"/>
      <c r="U2187" s="197"/>
      <c r="V2187" s="199" t="str">
        <f t="shared" si="356"/>
        <v/>
      </c>
      <c r="W2187" s="199" t="str">
        <f t="shared" si="357"/>
        <v/>
      </c>
      <c r="X2187" s="199" t="str">
        <f t="shared" si="358"/>
        <v/>
      </c>
      <c r="Y2187" s="199" t="str">
        <f t="shared" si="359"/>
        <v/>
      </c>
    </row>
    <row r="2188" spans="1:25" ht="34.5" customHeight="1" x14ac:dyDescent="0.25">
      <c r="A2188" s="197" t="str">
        <f t="shared" si="361"/>
        <v/>
      </c>
      <c r="B2188" s="198"/>
      <c r="C2188" s="198"/>
      <c r="D2188" s="197" t="str">
        <f t="shared" si="360"/>
        <v/>
      </c>
      <c r="E2188" s="198"/>
      <c r="F2188" s="197"/>
      <c r="G2188" s="197" t="str">
        <f t="shared" si="355"/>
        <v/>
      </c>
      <c r="H2188" s="197"/>
      <c r="I2188" s="197"/>
      <c r="J2188" s="197"/>
      <c r="K2188" s="197"/>
      <c r="L2188" s="197"/>
      <c r="M2188" s="197"/>
      <c r="N2188" s="199"/>
      <c r="O2188" s="199"/>
      <c r="P2188" s="199"/>
      <c r="Q2188" s="199"/>
      <c r="R2188" s="197"/>
      <c r="S2188" s="197"/>
      <c r="T2188" s="197"/>
      <c r="U2188" s="197"/>
      <c r="V2188" s="199" t="str">
        <f t="shared" si="356"/>
        <v/>
      </c>
      <c r="W2188" s="199" t="str">
        <f t="shared" si="357"/>
        <v/>
      </c>
      <c r="X2188" s="199" t="str">
        <f t="shared" si="358"/>
        <v/>
      </c>
      <c r="Y2188" s="199" t="str">
        <f t="shared" si="359"/>
        <v/>
      </c>
    </row>
    <row r="2189" spans="1:25" ht="34.5" customHeight="1" x14ac:dyDescent="0.25">
      <c r="A2189" s="197" t="str">
        <f t="shared" si="361"/>
        <v/>
      </c>
      <c r="B2189" s="198"/>
      <c r="C2189" s="198"/>
      <c r="D2189" s="197" t="str">
        <f t="shared" si="360"/>
        <v/>
      </c>
      <c r="E2189" s="198"/>
      <c r="F2189" s="197"/>
      <c r="G2189" s="197" t="str">
        <f t="shared" si="355"/>
        <v/>
      </c>
      <c r="H2189" s="197"/>
      <c r="I2189" s="197"/>
      <c r="J2189" s="197"/>
      <c r="K2189" s="197"/>
      <c r="L2189" s="197"/>
      <c r="M2189" s="197"/>
      <c r="N2189" s="199"/>
      <c r="O2189" s="199"/>
      <c r="P2189" s="199"/>
      <c r="Q2189" s="199"/>
      <c r="R2189" s="197"/>
      <c r="S2189" s="197"/>
      <c r="T2189" s="197"/>
      <c r="U2189" s="197"/>
      <c r="V2189" s="199" t="str">
        <f t="shared" si="356"/>
        <v/>
      </c>
      <c r="W2189" s="199" t="str">
        <f t="shared" si="357"/>
        <v/>
      </c>
      <c r="X2189" s="199" t="str">
        <f t="shared" si="358"/>
        <v/>
      </c>
      <c r="Y2189" s="199" t="str">
        <f t="shared" si="359"/>
        <v/>
      </c>
    </row>
    <row r="2190" spans="1:25" ht="34.5" customHeight="1" x14ac:dyDescent="0.25">
      <c r="A2190" s="197" t="str">
        <f t="shared" si="361"/>
        <v/>
      </c>
      <c r="B2190" s="198"/>
      <c r="C2190" s="198"/>
      <c r="D2190" s="197" t="str">
        <f t="shared" si="360"/>
        <v/>
      </c>
      <c r="E2190" s="198"/>
      <c r="F2190" s="197"/>
      <c r="G2190" s="197" t="str">
        <f t="shared" si="355"/>
        <v/>
      </c>
      <c r="H2190" s="197"/>
      <c r="I2190" s="197"/>
      <c r="J2190" s="197"/>
      <c r="K2190" s="197"/>
      <c r="L2190" s="197"/>
      <c r="M2190" s="197"/>
      <c r="N2190" s="199"/>
      <c r="O2190" s="199"/>
      <c r="P2190" s="199"/>
      <c r="Q2190" s="199"/>
      <c r="R2190" s="197"/>
      <c r="S2190" s="197"/>
      <c r="T2190" s="197"/>
      <c r="U2190" s="197"/>
      <c r="V2190" s="199" t="str">
        <f t="shared" si="356"/>
        <v/>
      </c>
      <c r="W2190" s="199" t="str">
        <f t="shared" si="357"/>
        <v/>
      </c>
      <c r="X2190" s="199" t="str">
        <f t="shared" si="358"/>
        <v/>
      </c>
      <c r="Y2190" s="199" t="str">
        <f t="shared" si="359"/>
        <v/>
      </c>
    </row>
    <row r="2191" spans="1:25" ht="34.5" customHeight="1" x14ac:dyDescent="0.25">
      <c r="A2191" s="197" t="str">
        <f t="shared" si="361"/>
        <v/>
      </c>
      <c r="B2191" s="198"/>
      <c r="C2191" s="198"/>
      <c r="D2191" s="197" t="str">
        <f t="shared" si="360"/>
        <v/>
      </c>
      <c r="E2191" s="198"/>
      <c r="F2191" s="197"/>
      <c r="G2191" s="197" t="str">
        <f t="shared" si="355"/>
        <v/>
      </c>
      <c r="H2191" s="197"/>
      <c r="I2191" s="197"/>
      <c r="J2191" s="197"/>
      <c r="K2191" s="197"/>
      <c r="L2191" s="197"/>
      <c r="M2191" s="197"/>
      <c r="N2191" s="199"/>
      <c r="O2191" s="199"/>
      <c r="P2191" s="199"/>
      <c r="Q2191" s="199"/>
      <c r="R2191" s="197"/>
      <c r="S2191" s="197"/>
      <c r="T2191" s="197"/>
      <c r="U2191" s="197"/>
      <c r="V2191" s="199" t="str">
        <f t="shared" si="356"/>
        <v/>
      </c>
      <c r="W2191" s="199" t="str">
        <f t="shared" si="357"/>
        <v/>
      </c>
      <c r="X2191" s="199" t="str">
        <f t="shared" si="358"/>
        <v/>
      </c>
      <c r="Y2191" s="199" t="str">
        <f t="shared" si="359"/>
        <v/>
      </c>
    </row>
    <row r="2192" spans="1:25" ht="34.5" customHeight="1" x14ac:dyDescent="0.25">
      <c r="A2192" s="197" t="str">
        <f t="shared" si="361"/>
        <v/>
      </c>
      <c r="B2192" s="198"/>
      <c r="C2192" s="198"/>
      <c r="D2192" s="197" t="str">
        <f t="shared" si="360"/>
        <v/>
      </c>
      <c r="E2192" s="198"/>
      <c r="F2192" s="197"/>
      <c r="G2192" s="197" t="str">
        <f t="shared" si="355"/>
        <v/>
      </c>
      <c r="H2192" s="197"/>
      <c r="I2192" s="197"/>
      <c r="J2192" s="197"/>
      <c r="K2192" s="197"/>
      <c r="L2192" s="197"/>
      <c r="M2192" s="197"/>
      <c r="N2192" s="199"/>
      <c r="O2192" s="199"/>
      <c r="P2192" s="199"/>
      <c r="Q2192" s="199"/>
      <c r="R2192" s="197"/>
      <c r="S2192" s="197"/>
      <c r="T2192" s="197"/>
      <c r="U2192" s="197"/>
      <c r="V2192" s="199" t="str">
        <f t="shared" si="356"/>
        <v/>
      </c>
      <c r="W2192" s="199" t="str">
        <f t="shared" si="357"/>
        <v/>
      </c>
      <c r="X2192" s="199" t="str">
        <f t="shared" si="358"/>
        <v/>
      </c>
      <c r="Y2192" s="199" t="str">
        <f t="shared" si="359"/>
        <v/>
      </c>
    </row>
    <row r="2193" spans="1:25" ht="34.5" customHeight="1" x14ac:dyDescent="0.25">
      <c r="A2193" s="197" t="str">
        <f t="shared" si="361"/>
        <v/>
      </c>
      <c r="B2193" s="198"/>
      <c r="C2193" s="198"/>
      <c r="D2193" s="197" t="str">
        <f t="shared" si="360"/>
        <v/>
      </c>
      <c r="E2193" s="198"/>
      <c r="F2193" s="197"/>
      <c r="G2193" s="197" t="str">
        <f t="shared" si="355"/>
        <v/>
      </c>
      <c r="H2193" s="197"/>
      <c r="I2193" s="197"/>
      <c r="J2193" s="197"/>
      <c r="K2193" s="197"/>
      <c r="L2193" s="197"/>
      <c r="M2193" s="197"/>
      <c r="N2193" s="199"/>
      <c r="O2193" s="199"/>
      <c r="P2193" s="199"/>
      <c r="Q2193" s="199"/>
      <c r="R2193" s="197"/>
      <c r="S2193" s="197"/>
      <c r="T2193" s="197"/>
      <c r="U2193" s="197"/>
      <c r="V2193" s="199" t="str">
        <f t="shared" si="356"/>
        <v/>
      </c>
      <c r="W2193" s="199" t="str">
        <f t="shared" si="357"/>
        <v/>
      </c>
      <c r="X2193" s="199" t="str">
        <f t="shared" si="358"/>
        <v/>
      </c>
      <c r="Y2193" s="199" t="str">
        <f t="shared" si="359"/>
        <v/>
      </c>
    </row>
    <row r="2194" spans="1:25" ht="34.5" customHeight="1" x14ac:dyDescent="0.25">
      <c r="A2194" s="197" t="str">
        <f t="shared" si="361"/>
        <v/>
      </c>
      <c r="B2194" s="198"/>
      <c r="C2194" s="198"/>
      <c r="D2194" s="197" t="str">
        <f t="shared" si="360"/>
        <v/>
      </c>
      <c r="E2194" s="198"/>
      <c r="F2194" s="197"/>
      <c r="G2194" s="197" t="str">
        <f t="shared" si="355"/>
        <v/>
      </c>
      <c r="H2194" s="197"/>
      <c r="I2194" s="197"/>
      <c r="J2194" s="197"/>
      <c r="K2194" s="197"/>
      <c r="L2194" s="197"/>
      <c r="M2194" s="197"/>
      <c r="N2194" s="199"/>
      <c r="O2194" s="199"/>
      <c r="P2194" s="199"/>
      <c r="Q2194" s="199"/>
      <c r="R2194" s="197"/>
      <c r="S2194" s="197"/>
      <c r="T2194" s="197"/>
      <c r="U2194" s="197"/>
      <c r="V2194" s="199" t="str">
        <f t="shared" si="356"/>
        <v/>
      </c>
      <c r="W2194" s="199" t="str">
        <f t="shared" si="357"/>
        <v/>
      </c>
      <c r="X2194" s="199" t="str">
        <f t="shared" si="358"/>
        <v/>
      </c>
      <c r="Y2194" s="199" t="str">
        <f t="shared" si="359"/>
        <v/>
      </c>
    </row>
    <row r="2195" spans="1:25" ht="34.5" customHeight="1" x14ac:dyDescent="0.25">
      <c r="A2195" s="197" t="str">
        <f t="shared" si="361"/>
        <v/>
      </c>
      <c r="B2195" s="198"/>
      <c r="C2195" s="198"/>
      <c r="D2195" s="197" t="str">
        <f t="shared" si="360"/>
        <v/>
      </c>
      <c r="E2195" s="198"/>
      <c r="F2195" s="197"/>
      <c r="G2195" s="197" t="str">
        <f t="shared" si="355"/>
        <v/>
      </c>
      <c r="H2195" s="197"/>
      <c r="I2195" s="197"/>
      <c r="J2195" s="197"/>
      <c r="K2195" s="197"/>
      <c r="L2195" s="197"/>
      <c r="M2195" s="197"/>
      <c r="N2195" s="199"/>
      <c r="O2195" s="199"/>
      <c r="P2195" s="199"/>
      <c r="Q2195" s="199"/>
      <c r="R2195" s="197"/>
      <c r="S2195" s="197"/>
      <c r="T2195" s="197"/>
      <c r="U2195" s="197"/>
      <c r="V2195" s="199" t="str">
        <f t="shared" si="356"/>
        <v/>
      </c>
      <c r="W2195" s="199" t="str">
        <f t="shared" si="357"/>
        <v/>
      </c>
      <c r="X2195" s="199" t="str">
        <f t="shared" si="358"/>
        <v/>
      </c>
      <c r="Y2195" s="199" t="str">
        <f t="shared" si="359"/>
        <v/>
      </c>
    </row>
    <row r="2196" spans="1:25" ht="34.5" customHeight="1" x14ac:dyDescent="0.25">
      <c r="A2196" s="197" t="str">
        <f t="shared" si="361"/>
        <v/>
      </c>
      <c r="B2196" s="198"/>
      <c r="C2196" s="198"/>
      <c r="D2196" s="197" t="str">
        <f t="shared" si="360"/>
        <v/>
      </c>
      <c r="E2196" s="198"/>
      <c r="F2196" s="197"/>
      <c r="G2196" s="197" t="str">
        <f t="shared" si="355"/>
        <v/>
      </c>
      <c r="H2196" s="197"/>
      <c r="I2196" s="197"/>
      <c r="J2196" s="197"/>
      <c r="K2196" s="197"/>
      <c r="L2196" s="197"/>
      <c r="M2196" s="197"/>
      <c r="N2196" s="199"/>
      <c r="O2196" s="199"/>
      <c r="P2196" s="199"/>
      <c r="Q2196" s="199"/>
      <c r="R2196" s="197"/>
      <c r="S2196" s="197"/>
      <c r="T2196" s="197"/>
      <c r="U2196" s="197"/>
      <c r="V2196" s="199" t="str">
        <f t="shared" si="356"/>
        <v/>
      </c>
      <c r="W2196" s="199" t="str">
        <f t="shared" si="357"/>
        <v/>
      </c>
      <c r="X2196" s="199" t="str">
        <f t="shared" si="358"/>
        <v/>
      </c>
      <c r="Y2196" s="199" t="str">
        <f t="shared" si="359"/>
        <v/>
      </c>
    </row>
    <row r="2197" spans="1:25" ht="34.5" customHeight="1" x14ac:dyDescent="0.25">
      <c r="A2197" s="197" t="str">
        <f t="shared" si="361"/>
        <v/>
      </c>
      <c r="B2197" s="198"/>
      <c r="C2197" s="198"/>
      <c r="D2197" s="197" t="str">
        <f t="shared" si="360"/>
        <v/>
      </c>
      <c r="E2197" s="198"/>
      <c r="F2197" s="197"/>
      <c r="G2197" s="197" t="str">
        <f t="shared" si="355"/>
        <v/>
      </c>
      <c r="H2197" s="197"/>
      <c r="I2197" s="197"/>
      <c r="J2197" s="197"/>
      <c r="K2197" s="197"/>
      <c r="L2197" s="197"/>
      <c r="M2197" s="197"/>
      <c r="N2197" s="199"/>
      <c r="O2197" s="199"/>
      <c r="P2197" s="199"/>
      <c r="Q2197" s="199"/>
      <c r="R2197" s="197"/>
      <c r="S2197" s="197"/>
      <c r="T2197" s="197"/>
      <c r="U2197" s="197"/>
      <c r="V2197" s="199" t="str">
        <f t="shared" si="356"/>
        <v/>
      </c>
      <c r="W2197" s="199" t="str">
        <f t="shared" si="357"/>
        <v/>
      </c>
      <c r="X2197" s="199" t="str">
        <f t="shared" si="358"/>
        <v/>
      </c>
      <c r="Y2197" s="199" t="str">
        <f t="shared" si="359"/>
        <v/>
      </c>
    </row>
    <row r="2198" spans="1:25" ht="34.5" customHeight="1" x14ac:dyDescent="0.25">
      <c r="A2198" s="197" t="str">
        <f t="shared" si="361"/>
        <v/>
      </c>
      <c r="B2198" s="198"/>
      <c r="C2198" s="198"/>
      <c r="D2198" s="197" t="str">
        <f t="shared" si="360"/>
        <v/>
      </c>
      <c r="E2198" s="198"/>
      <c r="F2198" s="197"/>
      <c r="G2198" s="197" t="str">
        <f t="shared" si="355"/>
        <v/>
      </c>
      <c r="H2198" s="197"/>
      <c r="I2198" s="197"/>
      <c r="J2198" s="197"/>
      <c r="K2198" s="197"/>
      <c r="L2198" s="197"/>
      <c r="M2198" s="197"/>
      <c r="N2198" s="199"/>
      <c r="O2198" s="199"/>
      <c r="P2198" s="199"/>
      <c r="Q2198" s="199"/>
      <c r="R2198" s="197"/>
      <c r="S2198" s="197"/>
      <c r="T2198" s="197"/>
      <c r="U2198" s="197"/>
      <c r="V2198" s="199" t="str">
        <f t="shared" si="356"/>
        <v/>
      </c>
      <c r="W2198" s="199" t="str">
        <f t="shared" si="357"/>
        <v/>
      </c>
      <c r="X2198" s="199" t="str">
        <f t="shared" si="358"/>
        <v/>
      </c>
      <c r="Y2198" s="199" t="str">
        <f t="shared" si="359"/>
        <v/>
      </c>
    </row>
    <row r="2199" spans="1:25" ht="34.5" customHeight="1" x14ac:dyDescent="0.25">
      <c r="A2199" s="197" t="str">
        <f t="shared" si="361"/>
        <v/>
      </c>
      <c r="B2199" s="198"/>
      <c r="C2199" s="198"/>
      <c r="D2199" s="197" t="str">
        <f t="shared" si="360"/>
        <v/>
      </c>
      <c r="E2199" s="198"/>
      <c r="F2199" s="197"/>
      <c r="G2199" s="197" t="str">
        <f t="shared" ref="G2199:G2262" si="362">IF(E2199="","",IF(E2199=B2197,"Ja","Nein"))</f>
        <v/>
      </c>
      <c r="H2199" s="197"/>
      <c r="I2199" s="197"/>
      <c r="J2199" s="197"/>
      <c r="K2199" s="197"/>
      <c r="L2199" s="197"/>
      <c r="M2199" s="197"/>
      <c r="N2199" s="199"/>
      <c r="O2199" s="199"/>
      <c r="P2199" s="199"/>
      <c r="Q2199" s="199"/>
      <c r="R2199" s="197"/>
      <c r="S2199" s="197"/>
      <c r="T2199" s="197"/>
      <c r="U2199" s="197"/>
      <c r="V2199" s="199" t="str">
        <f t="shared" si="356"/>
        <v/>
      </c>
      <c r="W2199" s="199" t="str">
        <f t="shared" si="357"/>
        <v/>
      </c>
      <c r="X2199" s="199" t="str">
        <f t="shared" si="358"/>
        <v/>
      </c>
      <c r="Y2199" s="199" t="str">
        <f t="shared" si="359"/>
        <v/>
      </c>
    </row>
    <row r="2200" spans="1:25" ht="34.5" customHeight="1" x14ac:dyDescent="0.25">
      <c r="A2200" s="197" t="str">
        <f t="shared" si="361"/>
        <v/>
      </c>
      <c r="B2200" s="198"/>
      <c r="C2200" s="198"/>
      <c r="D2200" s="197" t="str">
        <f t="shared" si="360"/>
        <v/>
      </c>
      <c r="E2200" s="198"/>
      <c r="F2200" s="197"/>
      <c r="G2200" s="197" t="str">
        <f t="shared" si="362"/>
        <v/>
      </c>
      <c r="H2200" s="197"/>
      <c r="I2200" s="197"/>
      <c r="J2200" s="197"/>
      <c r="K2200" s="197"/>
      <c r="L2200" s="197"/>
      <c r="M2200" s="197"/>
      <c r="N2200" s="199"/>
      <c r="O2200" s="199"/>
      <c r="P2200" s="199"/>
      <c r="Q2200" s="199"/>
      <c r="R2200" s="197"/>
      <c r="S2200" s="197"/>
      <c r="T2200" s="197"/>
      <c r="U2200" s="197"/>
      <c r="V2200" s="199" t="str">
        <f t="shared" si="356"/>
        <v/>
      </c>
      <c r="W2200" s="199" t="str">
        <f t="shared" si="357"/>
        <v/>
      </c>
      <c r="X2200" s="199" t="str">
        <f t="shared" si="358"/>
        <v/>
      </c>
      <c r="Y2200" s="199" t="str">
        <f t="shared" si="359"/>
        <v/>
      </c>
    </row>
    <row r="2201" spans="1:25" ht="34.5" customHeight="1" x14ac:dyDescent="0.25">
      <c r="A2201" s="197" t="str">
        <f t="shared" si="361"/>
        <v/>
      </c>
      <c r="B2201" s="198"/>
      <c r="C2201" s="198"/>
      <c r="D2201" s="197" t="str">
        <f t="shared" si="360"/>
        <v/>
      </c>
      <c r="E2201" s="198"/>
      <c r="F2201" s="197"/>
      <c r="G2201" s="197" t="str">
        <f t="shared" si="362"/>
        <v/>
      </c>
      <c r="H2201" s="197"/>
      <c r="I2201" s="197"/>
      <c r="J2201" s="197"/>
      <c r="K2201" s="197"/>
      <c r="L2201" s="197"/>
      <c r="M2201" s="197"/>
      <c r="N2201" s="199"/>
      <c r="O2201" s="199"/>
      <c r="P2201" s="199"/>
      <c r="Q2201" s="199"/>
      <c r="R2201" s="197"/>
      <c r="S2201" s="197"/>
      <c r="T2201" s="197"/>
      <c r="U2201" s="197"/>
      <c r="V2201" s="199" t="str">
        <f t="shared" si="356"/>
        <v/>
      </c>
      <c r="W2201" s="199" t="str">
        <f t="shared" si="357"/>
        <v/>
      </c>
      <c r="X2201" s="199" t="str">
        <f t="shared" si="358"/>
        <v/>
      </c>
      <c r="Y2201" s="199" t="str">
        <f t="shared" si="359"/>
        <v/>
      </c>
    </row>
    <row r="2202" spans="1:25" ht="34.5" customHeight="1" x14ac:dyDescent="0.25">
      <c r="A2202" s="197" t="str">
        <f t="shared" si="361"/>
        <v/>
      </c>
      <c r="B2202" s="198"/>
      <c r="C2202" s="198"/>
      <c r="D2202" s="197" t="str">
        <f t="shared" si="360"/>
        <v/>
      </c>
      <c r="E2202" s="198"/>
      <c r="F2202" s="197"/>
      <c r="G2202" s="197" t="str">
        <f t="shared" si="362"/>
        <v/>
      </c>
      <c r="H2202" s="197"/>
      <c r="I2202" s="197"/>
      <c r="J2202" s="197"/>
      <c r="K2202" s="197"/>
      <c r="L2202" s="197"/>
      <c r="M2202" s="197"/>
      <c r="N2202" s="199"/>
      <c r="O2202" s="199"/>
      <c r="P2202" s="199"/>
      <c r="Q2202" s="199"/>
      <c r="R2202" s="197"/>
      <c r="S2202" s="197"/>
      <c r="T2202" s="197"/>
      <c r="U2202" s="197"/>
      <c r="V2202" s="199" t="str">
        <f t="shared" si="356"/>
        <v/>
      </c>
      <c r="W2202" s="199" t="str">
        <f t="shared" si="357"/>
        <v/>
      </c>
      <c r="X2202" s="199" t="str">
        <f t="shared" si="358"/>
        <v/>
      </c>
      <c r="Y2202" s="199" t="str">
        <f t="shared" si="359"/>
        <v/>
      </c>
    </row>
    <row r="2203" spans="1:25" ht="34.5" customHeight="1" x14ac:dyDescent="0.25">
      <c r="A2203" s="197" t="str">
        <f t="shared" si="361"/>
        <v/>
      </c>
      <c r="B2203" s="198"/>
      <c r="C2203" s="198"/>
      <c r="D2203" s="197" t="str">
        <f t="shared" si="360"/>
        <v/>
      </c>
      <c r="E2203" s="198"/>
      <c r="F2203" s="197"/>
      <c r="G2203" s="197" t="str">
        <f t="shared" si="362"/>
        <v/>
      </c>
      <c r="H2203" s="197"/>
      <c r="I2203" s="197"/>
      <c r="J2203" s="197"/>
      <c r="K2203" s="197"/>
      <c r="L2203" s="197"/>
      <c r="M2203" s="197"/>
      <c r="N2203" s="199"/>
      <c r="O2203" s="199"/>
      <c r="P2203" s="199"/>
      <c r="Q2203" s="199"/>
      <c r="R2203" s="197"/>
      <c r="S2203" s="197"/>
      <c r="T2203" s="197"/>
      <c r="U2203" s="197"/>
      <c r="V2203" s="199" t="str">
        <f t="shared" si="356"/>
        <v/>
      </c>
      <c r="W2203" s="199" t="str">
        <f t="shared" si="357"/>
        <v/>
      </c>
      <c r="X2203" s="199" t="str">
        <f t="shared" si="358"/>
        <v/>
      </c>
      <c r="Y2203" s="199" t="str">
        <f t="shared" si="359"/>
        <v/>
      </c>
    </row>
    <row r="2204" spans="1:25" ht="34.5" customHeight="1" x14ac:dyDescent="0.25">
      <c r="A2204" s="197" t="str">
        <f t="shared" si="361"/>
        <v/>
      </c>
      <c r="B2204" s="198"/>
      <c r="C2204" s="198"/>
      <c r="D2204" s="197" t="str">
        <f t="shared" si="360"/>
        <v/>
      </c>
      <c r="E2204" s="198"/>
      <c r="F2204" s="197"/>
      <c r="G2204" s="197" t="str">
        <f t="shared" si="362"/>
        <v/>
      </c>
      <c r="H2204" s="197"/>
      <c r="I2204" s="197"/>
      <c r="J2204" s="197"/>
      <c r="K2204" s="197"/>
      <c r="L2204" s="197"/>
      <c r="M2204" s="197"/>
      <c r="N2204" s="199"/>
      <c r="O2204" s="199"/>
      <c r="P2204" s="199"/>
      <c r="Q2204" s="199"/>
      <c r="R2204" s="197"/>
      <c r="S2204" s="197"/>
      <c r="T2204" s="197"/>
      <c r="U2204" s="197"/>
      <c r="V2204" s="199" t="str">
        <f t="shared" si="356"/>
        <v/>
      </c>
      <c r="W2204" s="199" t="str">
        <f t="shared" si="357"/>
        <v/>
      </c>
      <c r="X2204" s="199" t="str">
        <f t="shared" si="358"/>
        <v/>
      </c>
      <c r="Y2204" s="199" t="str">
        <f t="shared" si="359"/>
        <v/>
      </c>
    </row>
    <row r="2205" spans="1:25" ht="34.5" customHeight="1" x14ac:dyDescent="0.25">
      <c r="A2205" s="197" t="str">
        <f t="shared" si="361"/>
        <v/>
      </c>
      <c r="B2205" s="198"/>
      <c r="C2205" s="198"/>
      <c r="D2205" s="197" t="str">
        <f t="shared" si="360"/>
        <v/>
      </c>
      <c r="E2205" s="198"/>
      <c r="F2205" s="197"/>
      <c r="G2205" s="197" t="str">
        <f t="shared" si="362"/>
        <v/>
      </c>
      <c r="H2205" s="197"/>
      <c r="I2205" s="197"/>
      <c r="J2205" s="197"/>
      <c r="K2205" s="197"/>
      <c r="L2205" s="197"/>
      <c r="M2205" s="197"/>
      <c r="N2205" s="199"/>
      <c r="O2205" s="199"/>
      <c r="P2205" s="199"/>
      <c r="Q2205" s="199"/>
      <c r="R2205" s="197"/>
      <c r="S2205" s="197"/>
      <c r="T2205" s="197"/>
      <c r="U2205" s="197"/>
      <c r="V2205" s="199" t="str">
        <f t="shared" si="356"/>
        <v/>
      </c>
      <c r="W2205" s="199" t="str">
        <f t="shared" si="357"/>
        <v/>
      </c>
      <c r="X2205" s="199" t="str">
        <f t="shared" si="358"/>
        <v/>
      </c>
      <c r="Y2205" s="199" t="str">
        <f t="shared" si="359"/>
        <v/>
      </c>
    </row>
    <row r="2206" spans="1:25" ht="34.5" customHeight="1" x14ac:dyDescent="0.25">
      <c r="A2206" s="197" t="str">
        <f t="shared" si="361"/>
        <v/>
      </c>
      <c r="B2206" s="198"/>
      <c r="C2206" s="198"/>
      <c r="D2206" s="197" t="str">
        <f t="shared" si="360"/>
        <v/>
      </c>
      <c r="E2206" s="198"/>
      <c r="F2206" s="197"/>
      <c r="G2206" s="197" t="str">
        <f t="shared" si="362"/>
        <v/>
      </c>
      <c r="H2206" s="197"/>
      <c r="I2206" s="197"/>
      <c r="J2206" s="197"/>
      <c r="K2206" s="197"/>
      <c r="L2206" s="197"/>
      <c r="M2206" s="197"/>
      <c r="N2206" s="199"/>
      <c r="O2206" s="199"/>
      <c r="P2206" s="199"/>
      <c r="Q2206" s="199"/>
      <c r="R2206" s="197"/>
      <c r="S2206" s="197"/>
      <c r="T2206" s="197"/>
      <c r="U2206" s="197"/>
      <c r="V2206" s="199" t="str">
        <f t="shared" si="356"/>
        <v/>
      </c>
      <c r="W2206" s="199" t="str">
        <f t="shared" si="357"/>
        <v/>
      </c>
      <c r="X2206" s="199" t="str">
        <f t="shared" si="358"/>
        <v/>
      </c>
      <c r="Y2206" s="199" t="str">
        <f t="shared" si="359"/>
        <v/>
      </c>
    </row>
    <row r="2207" spans="1:25" ht="34.5" customHeight="1" x14ac:dyDescent="0.25">
      <c r="A2207" s="197" t="str">
        <f t="shared" si="361"/>
        <v/>
      </c>
      <c r="B2207" s="198"/>
      <c r="C2207" s="198"/>
      <c r="D2207" s="197" t="str">
        <f t="shared" si="360"/>
        <v/>
      </c>
      <c r="E2207" s="198"/>
      <c r="F2207" s="197"/>
      <c r="G2207" s="197" t="str">
        <f t="shared" si="362"/>
        <v/>
      </c>
      <c r="H2207" s="197"/>
      <c r="I2207" s="197"/>
      <c r="J2207" s="197"/>
      <c r="K2207" s="197"/>
      <c r="L2207" s="197"/>
      <c r="M2207" s="197"/>
      <c r="N2207" s="199"/>
      <c r="O2207" s="199"/>
      <c r="P2207" s="199"/>
      <c r="Q2207" s="199"/>
      <c r="R2207" s="197"/>
      <c r="S2207" s="197"/>
      <c r="T2207" s="197"/>
      <c r="U2207" s="197"/>
      <c r="V2207" s="199" t="str">
        <f t="shared" si="356"/>
        <v/>
      </c>
      <c r="W2207" s="199" t="str">
        <f t="shared" si="357"/>
        <v/>
      </c>
      <c r="X2207" s="199" t="str">
        <f t="shared" si="358"/>
        <v/>
      </c>
      <c r="Y2207" s="199" t="str">
        <f t="shared" si="359"/>
        <v/>
      </c>
    </row>
    <row r="2208" spans="1:25" ht="34.5" customHeight="1" x14ac:dyDescent="0.25">
      <c r="A2208" s="197" t="str">
        <f t="shared" si="361"/>
        <v/>
      </c>
      <c r="B2208" s="198"/>
      <c r="C2208" s="198"/>
      <c r="D2208" s="197" t="str">
        <f t="shared" si="360"/>
        <v/>
      </c>
      <c r="E2208" s="198"/>
      <c r="F2208" s="197"/>
      <c r="G2208" s="197" t="str">
        <f t="shared" si="362"/>
        <v/>
      </c>
      <c r="H2208" s="197"/>
      <c r="I2208" s="197"/>
      <c r="J2208" s="197"/>
      <c r="K2208" s="197"/>
      <c r="L2208" s="197"/>
      <c r="M2208" s="197"/>
      <c r="N2208" s="199"/>
      <c r="O2208" s="199"/>
      <c r="P2208" s="199"/>
      <c r="Q2208" s="199"/>
      <c r="R2208" s="197"/>
      <c r="S2208" s="197"/>
      <c r="T2208" s="197"/>
      <c r="U2208" s="197"/>
      <c r="V2208" s="199" t="str">
        <f t="shared" si="356"/>
        <v/>
      </c>
      <c r="W2208" s="199" t="str">
        <f t="shared" si="357"/>
        <v/>
      </c>
      <c r="X2208" s="199" t="str">
        <f t="shared" si="358"/>
        <v/>
      </c>
      <c r="Y2208" s="199" t="str">
        <f t="shared" si="359"/>
        <v/>
      </c>
    </row>
    <row r="2209" spans="1:25" ht="34.5" customHeight="1" x14ac:dyDescent="0.25">
      <c r="A2209" s="197" t="str">
        <f t="shared" si="361"/>
        <v/>
      </c>
      <c r="B2209" s="198"/>
      <c r="C2209" s="198"/>
      <c r="D2209" s="197" t="str">
        <f t="shared" si="360"/>
        <v/>
      </c>
      <c r="E2209" s="198"/>
      <c r="F2209" s="197"/>
      <c r="G2209" s="197" t="str">
        <f t="shared" si="362"/>
        <v/>
      </c>
      <c r="H2209" s="197"/>
      <c r="I2209" s="197"/>
      <c r="J2209" s="197"/>
      <c r="K2209" s="197"/>
      <c r="L2209" s="197"/>
      <c r="M2209" s="197"/>
      <c r="N2209" s="199"/>
      <c r="O2209" s="199"/>
      <c r="P2209" s="199"/>
      <c r="Q2209" s="199"/>
      <c r="R2209" s="197"/>
      <c r="S2209" s="197"/>
      <c r="T2209" s="197"/>
      <c r="U2209" s="197"/>
      <c r="V2209" s="199" t="str">
        <f t="shared" si="356"/>
        <v/>
      </c>
      <c r="W2209" s="199" t="str">
        <f t="shared" si="357"/>
        <v/>
      </c>
      <c r="X2209" s="199" t="str">
        <f t="shared" si="358"/>
        <v/>
      </c>
      <c r="Y2209" s="199" t="str">
        <f t="shared" si="359"/>
        <v/>
      </c>
    </row>
    <row r="2210" spans="1:25" ht="34.5" customHeight="1" x14ac:dyDescent="0.25">
      <c r="A2210" s="197" t="str">
        <f t="shared" si="361"/>
        <v/>
      </c>
      <c r="B2210" s="198"/>
      <c r="C2210" s="198"/>
      <c r="D2210" s="197" t="str">
        <f t="shared" si="360"/>
        <v/>
      </c>
      <c r="E2210" s="198"/>
      <c r="F2210" s="197"/>
      <c r="G2210" s="197" t="str">
        <f t="shared" si="362"/>
        <v/>
      </c>
      <c r="H2210" s="197"/>
      <c r="I2210" s="197"/>
      <c r="J2210" s="197"/>
      <c r="K2210" s="197"/>
      <c r="L2210" s="197"/>
      <c r="M2210" s="197"/>
      <c r="N2210" s="199"/>
      <c r="O2210" s="199"/>
      <c r="P2210" s="199"/>
      <c r="Q2210" s="199"/>
      <c r="R2210" s="197"/>
      <c r="S2210" s="197"/>
      <c r="T2210" s="197"/>
      <c r="U2210" s="197"/>
      <c r="V2210" s="199" t="str">
        <f t="shared" ref="V2210:V2273" si="363">IF(N2210="","",IF(O2210="","",O2210-N2210))</f>
        <v/>
      </c>
      <c r="W2210" s="199" t="str">
        <f t="shared" ref="W2210:W2273" si="364">IF(O2210="","",IF(P2210="","",P2210-O2210))</f>
        <v/>
      </c>
      <c r="X2210" s="199" t="str">
        <f t="shared" si="358"/>
        <v/>
      </c>
      <c r="Y2210" s="199" t="str">
        <f t="shared" si="359"/>
        <v/>
      </c>
    </row>
    <row r="2211" spans="1:25" ht="34.5" customHeight="1" x14ac:dyDescent="0.25">
      <c r="A2211" s="197" t="str">
        <f t="shared" si="361"/>
        <v/>
      </c>
      <c r="B2211" s="198"/>
      <c r="C2211" s="198"/>
      <c r="D2211" s="197" t="str">
        <f t="shared" si="360"/>
        <v/>
      </c>
      <c r="E2211" s="198"/>
      <c r="F2211" s="197"/>
      <c r="G2211" s="197" t="str">
        <f t="shared" si="362"/>
        <v/>
      </c>
      <c r="H2211" s="197"/>
      <c r="I2211" s="197"/>
      <c r="J2211" s="197"/>
      <c r="K2211" s="197"/>
      <c r="L2211" s="197"/>
      <c r="M2211" s="197"/>
      <c r="N2211" s="199"/>
      <c r="O2211" s="199"/>
      <c r="P2211" s="199"/>
      <c r="Q2211" s="199"/>
      <c r="R2211" s="197"/>
      <c r="S2211" s="197"/>
      <c r="T2211" s="197"/>
      <c r="U2211" s="197"/>
      <c r="V2211" s="199" t="str">
        <f t="shared" si="363"/>
        <v/>
      </c>
      <c r="W2211" s="199" t="str">
        <f t="shared" si="364"/>
        <v/>
      </c>
      <c r="X2211" s="199" t="str">
        <f t="shared" ref="X2211:X2274" si="365">IF(P2211="","",IF(N2211="","",P2211-N2211))</f>
        <v/>
      </c>
      <c r="Y2211" s="199" t="str">
        <f t="shared" ref="Y2211:Y2274" si="366">IF(N2211="","",IF(Q2211="","",Q2211-N2211))</f>
        <v/>
      </c>
    </row>
    <row r="2212" spans="1:25" ht="34.5" customHeight="1" x14ac:dyDescent="0.25">
      <c r="A2212" s="197" t="str">
        <f t="shared" si="361"/>
        <v/>
      </c>
      <c r="B2212" s="198"/>
      <c r="C2212" s="198"/>
      <c r="D2212" s="197" t="str">
        <f t="shared" si="360"/>
        <v/>
      </c>
      <c r="E2212" s="198"/>
      <c r="F2212" s="197"/>
      <c r="G2212" s="197" t="str">
        <f t="shared" si="362"/>
        <v/>
      </c>
      <c r="H2212" s="197"/>
      <c r="I2212" s="197"/>
      <c r="J2212" s="197"/>
      <c r="K2212" s="197"/>
      <c r="L2212" s="197"/>
      <c r="M2212" s="197"/>
      <c r="N2212" s="199"/>
      <c r="O2212" s="199"/>
      <c r="P2212" s="199"/>
      <c r="Q2212" s="199"/>
      <c r="R2212" s="197"/>
      <c r="S2212" s="197"/>
      <c r="T2212" s="197"/>
      <c r="U2212" s="197"/>
      <c r="V2212" s="199" t="str">
        <f t="shared" si="363"/>
        <v/>
      </c>
      <c r="W2212" s="199" t="str">
        <f t="shared" si="364"/>
        <v/>
      </c>
      <c r="X2212" s="199" t="str">
        <f t="shared" si="365"/>
        <v/>
      </c>
      <c r="Y2212" s="199" t="str">
        <f t="shared" si="366"/>
        <v/>
      </c>
    </row>
    <row r="2213" spans="1:25" ht="34.5" customHeight="1" x14ac:dyDescent="0.25">
      <c r="A2213" s="197" t="str">
        <f t="shared" si="361"/>
        <v/>
      </c>
      <c r="B2213" s="198"/>
      <c r="C2213" s="198"/>
      <c r="D2213" s="197" t="str">
        <f t="shared" si="360"/>
        <v/>
      </c>
      <c r="E2213" s="198"/>
      <c r="F2213" s="197"/>
      <c r="G2213" s="197" t="str">
        <f t="shared" si="362"/>
        <v/>
      </c>
      <c r="H2213" s="197"/>
      <c r="I2213" s="197"/>
      <c r="J2213" s="197"/>
      <c r="K2213" s="197"/>
      <c r="L2213" s="197"/>
      <c r="M2213" s="197"/>
      <c r="N2213" s="199"/>
      <c r="O2213" s="199"/>
      <c r="P2213" s="199"/>
      <c r="Q2213" s="199"/>
      <c r="R2213" s="197"/>
      <c r="S2213" s="197"/>
      <c r="T2213" s="197"/>
      <c r="U2213" s="197"/>
      <c r="V2213" s="199" t="str">
        <f t="shared" si="363"/>
        <v/>
      </c>
      <c r="W2213" s="199" t="str">
        <f t="shared" si="364"/>
        <v/>
      </c>
      <c r="X2213" s="199" t="str">
        <f t="shared" si="365"/>
        <v/>
      </c>
      <c r="Y2213" s="199" t="str">
        <f t="shared" si="366"/>
        <v/>
      </c>
    </row>
    <row r="2214" spans="1:25" ht="34.5" customHeight="1" x14ac:dyDescent="0.25">
      <c r="A2214" s="197" t="str">
        <f t="shared" si="361"/>
        <v/>
      </c>
      <c r="B2214" s="198"/>
      <c r="C2214" s="198"/>
      <c r="D2214" s="197" t="str">
        <f t="shared" si="360"/>
        <v/>
      </c>
      <c r="E2214" s="198"/>
      <c r="F2214" s="197"/>
      <c r="G2214" s="197" t="str">
        <f t="shared" si="362"/>
        <v/>
      </c>
      <c r="H2214" s="197"/>
      <c r="I2214" s="197"/>
      <c r="J2214" s="197"/>
      <c r="K2214" s="197"/>
      <c r="L2214" s="197"/>
      <c r="M2214" s="197"/>
      <c r="N2214" s="199"/>
      <c r="O2214" s="199"/>
      <c r="P2214" s="199"/>
      <c r="Q2214" s="199"/>
      <c r="R2214" s="197"/>
      <c r="S2214" s="197"/>
      <c r="T2214" s="197"/>
      <c r="U2214" s="197"/>
      <c r="V2214" s="199" t="str">
        <f t="shared" si="363"/>
        <v/>
      </c>
      <c r="W2214" s="199" t="str">
        <f t="shared" si="364"/>
        <v/>
      </c>
      <c r="X2214" s="199" t="str">
        <f t="shared" si="365"/>
        <v/>
      </c>
      <c r="Y2214" s="199" t="str">
        <f t="shared" si="366"/>
        <v/>
      </c>
    </row>
    <row r="2215" spans="1:25" ht="34.5" customHeight="1" x14ac:dyDescent="0.25">
      <c r="A2215" s="197" t="str">
        <f t="shared" si="361"/>
        <v/>
      </c>
      <c r="B2215" s="198"/>
      <c r="C2215" s="198"/>
      <c r="D2215" s="197" t="str">
        <f t="shared" si="360"/>
        <v/>
      </c>
      <c r="E2215" s="198"/>
      <c r="F2215" s="197"/>
      <c r="G2215" s="197" t="str">
        <f t="shared" si="362"/>
        <v/>
      </c>
      <c r="H2215" s="197"/>
      <c r="I2215" s="197"/>
      <c r="J2215" s="197"/>
      <c r="K2215" s="197"/>
      <c r="L2215" s="197"/>
      <c r="M2215" s="197"/>
      <c r="N2215" s="199"/>
      <c r="O2215" s="199"/>
      <c r="P2215" s="199"/>
      <c r="Q2215" s="199"/>
      <c r="R2215" s="197"/>
      <c r="S2215" s="197"/>
      <c r="T2215" s="197"/>
      <c r="U2215" s="197"/>
      <c r="V2215" s="199" t="str">
        <f t="shared" si="363"/>
        <v/>
      </c>
      <c r="W2215" s="199" t="str">
        <f t="shared" si="364"/>
        <v/>
      </c>
      <c r="X2215" s="199" t="str">
        <f t="shared" si="365"/>
        <v/>
      </c>
      <c r="Y2215" s="199" t="str">
        <f t="shared" si="366"/>
        <v/>
      </c>
    </row>
    <row r="2216" spans="1:25" ht="34.5" customHeight="1" x14ac:dyDescent="0.25">
      <c r="A2216" s="197" t="str">
        <f t="shared" si="361"/>
        <v/>
      </c>
      <c r="B2216" s="198"/>
      <c r="C2216" s="198"/>
      <c r="D2216" s="197" t="str">
        <f t="shared" si="360"/>
        <v/>
      </c>
      <c r="E2216" s="198"/>
      <c r="F2216" s="197"/>
      <c r="G2216" s="197" t="str">
        <f t="shared" si="362"/>
        <v/>
      </c>
      <c r="H2216" s="197"/>
      <c r="I2216" s="197"/>
      <c r="J2216" s="197"/>
      <c r="K2216" s="197"/>
      <c r="L2216" s="197"/>
      <c r="M2216" s="197"/>
      <c r="N2216" s="199"/>
      <c r="O2216" s="199"/>
      <c r="P2216" s="199"/>
      <c r="Q2216" s="199"/>
      <c r="R2216" s="197"/>
      <c r="S2216" s="197"/>
      <c r="T2216" s="197"/>
      <c r="U2216" s="197"/>
      <c r="V2216" s="199" t="str">
        <f t="shared" si="363"/>
        <v/>
      </c>
      <c r="W2216" s="199" t="str">
        <f t="shared" si="364"/>
        <v/>
      </c>
      <c r="X2216" s="199" t="str">
        <f t="shared" si="365"/>
        <v/>
      </c>
      <c r="Y2216" s="199" t="str">
        <f t="shared" si="366"/>
        <v/>
      </c>
    </row>
    <row r="2217" spans="1:25" ht="34.5" customHeight="1" x14ac:dyDescent="0.25">
      <c r="A2217" s="197" t="str">
        <f t="shared" si="361"/>
        <v/>
      </c>
      <c r="B2217" s="198"/>
      <c r="C2217" s="198"/>
      <c r="D2217" s="197" t="str">
        <f t="shared" si="360"/>
        <v/>
      </c>
      <c r="E2217" s="198"/>
      <c r="F2217" s="197"/>
      <c r="G2217" s="197" t="str">
        <f t="shared" si="362"/>
        <v/>
      </c>
      <c r="H2217" s="197"/>
      <c r="I2217" s="197"/>
      <c r="J2217" s="197"/>
      <c r="K2217" s="197"/>
      <c r="L2217" s="197"/>
      <c r="M2217" s="197"/>
      <c r="N2217" s="199"/>
      <c r="O2217" s="199"/>
      <c r="P2217" s="199"/>
      <c r="Q2217" s="199"/>
      <c r="R2217" s="197"/>
      <c r="S2217" s="197"/>
      <c r="T2217" s="197"/>
      <c r="U2217" s="197"/>
      <c r="V2217" s="199" t="str">
        <f t="shared" si="363"/>
        <v/>
      </c>
      <c r="W2217" s="199" t="str">
        <f t="shared" si="364"/>
        <v/>
      </c>
      <c r="X2217" s="199" t="str">
        <f t="shared" si="365"/>
        <v/>
      </c>
      <c r="Y2217" s="199" t="str">
        <f t="shared" si="366"/>
        <v/>
      </c>
    </row>
    <row r="2218" spans="1:25" ht="34.5" customHeight="1" x14ac:dyDescent="0.25">
      <c r="A2218" s="197" t="str">
        <f t="shared" si="361"/>
        <v/>
      </c>
      <c r="B2218" s="198"/>
      <c r="C2218" s="198"/>
      <c r="D2218" s="197" t="str">
        <f t="shared" si="360"/>
        <v/>
      </c>
      <c r="E2218" s="198"/>
      <c r="F2218" s="197"/>
      <c r="G2218" s="197" t="str">
        <f t="shared" si="362"/>
        <v/>
      </c>
      <c r="H2218" s="197"/>
      <c r="I2218" s="197"/>
      <c r="J2218" s="197"/>
      <c r="K2218" s="197"/>
      <c r="L2218" s="197"/>
      <c r="M2218" s="197"/>
      <c r="N2218" s="199"/>
      <c r="O2218" s="199"/>
      <c r="P2218" s="199"/>
      <c r="Q2218" s="199"/>
      <c r="R2218" s="197"/>
      <c r="S2218" s="197"/>
      <c r="T2218" s="197"/>
      <c r="U2218" s="197"/>
      <c r="V2218" s="199" t="str">
        <f t="shared" si="363"/>
        <v/>
      </c>
      <c r="W2218" s="199" t="str">
        <f t="shared" si="364"/>
        <v/>
      </c>
      <c r="X2218" s="199" t="str">
        <f t="shared" si="365"/>
        <v/>
      </c>
      <c r="Y2218" s="199" t="str">
        <f t="shared" si="366"/>
        <v/>
      </c>
    </row>
    <row r="2219" spans="1:25" ht="34.5" customHeight="1" x14ac:dyDescent="0.25">
      <c r="A2219" s="197" t="str">
        <f t="shared" si="361"/>
        <v/>
      </c>
      <c r="B2219" s="198"/>
      <c r="C2219" s="198"/>
      <c r="D2219" s="197" t="str">
        <f t="shared" si="360"/>
        <v/>
      </c>
      <c r="E2219" s="198"/>
      <c r="F2219" s="197"/>
      <c r="G2219" s="197" t="str">
        <f t="shared" si="362"/>
        <v/>
      </c>
      <c r="H2219" s="197"/>
      <c r="I2219" s="197"/>
      <c r="J2219" s="197"/>
      <c r="K2219" s="197"/>
      <c r="L2219" s="197"/>
      <c r="M2219" s="197"/>
      <c r="N2219" s="199"/>
      <c r="O2219" s="199"/>
      <c r="P2219" s="199"/>
      <c r="Q2219" s="199"/>
      <c r="R2219" s="197"/>
      <c r="S2219" s="197"/>
      <c r="T2219" s="197"/>
      <c r="U2219" s="197"/>
      <c r="V2219" s="199" t="str">
        <f t="shared" si="363"/>
        <v/>
      </c>
      <c r="W2219" s="199" t="str">
        <f t="shared" si="364"/>
        <v/>
      </c>
      <c r="X2219" s="199" t="str">
        <f t="shared" si="365"/>
        <v/>
      </c>
      <c r="Y2219" s="199" t="str">
        <f t="shared" si="366"/>
        <v/>
      </c>
    </row>
    <row r="2220" spans="1:25" ht="34.5" customHeight="1" x14ac:dyDescent="0.25">
      <c r="A2220" s="197" t="str">
        <f t="shared" si="361"/>
        <v/>
      </c>
      <c r="B2220" s="198"/>
      <c r="C2220" s="198"/>
      <c r="D2220" s="197" t="str">
        <f t="shared" si="360"/>
        <v/>
      </c>
      <c r="E2220" s="198"/>
      <c r="F2220" s="197"/>
      <c r="G2220" s="197" t="str">
        <f t="shared" si="362"/>
        <v/>
      </c>
      <c r="H2220" s="197"/>
      <c r="I2220" s="197"/>
      <c r="J2220" s="197"/>
      <c r="K2220" s="197"/>
      <c r="L2220" s="197"/>
      <c r="M2220" s="197"/>
      <c r="N2220" s="199"/>
      <c r="O2220" s="199"/>
      <c r="P2220" s="199"/>
      <c r="Q2220" s="199"/>
      <c r="R2220" s="197"/>
      <c r="S2220" s="197"/>
      <c r="T2220" s="197"/>
      <c r="U2220" s="197"/>
      <c r="V2220" s="199" t="str">
        <f t="shared" si="363"/>
        <v/>
      </c>
      <c r="W2220" s="199" t="str">
        <f t="shared" si="364"/>
        <v/>
      </c>
      <c r="X2220" s="199" t="str">
        <f t="shared" si="365"/>
        <v/>
      </c>
      <c r="Y2220" s="199" t="str">
        <f t="shared" si="366"/>
        <v/>
      </c>
    </row>
    <row r="2221" spans="1:25" ht="34.5" customHeight="1" x14ac:dyDescent="0.25">
      <c r="A2221" s="197" t="str">
        <f t="shared" si="361"/>
        <v/>
      </c>
      <c r="B2221" s="198"/>
      <c r="C2221" s="198"/>
      <c r="D2221" s="197" t="str">
        <f t="shared" si="360"/>
        <v/>
      </c>
      <c r="E2221" s="198"/>
      <c r="F2221" s="197"/>
      <c r="G2221" s="197" t="str">
        <f t="shared" si="362"/>
        <v/>
      </c>
      <c r="H2221" s="197"/>
      <c r="I2221" s="197"/>
      <c r="J2221" s="197"/>
      <c r="K2221" s="197"/>
      <c r="L2221" s="197"/>
      <c r="M2221" s="197"/>
      <c r="N2221" s="199"/>
      <c r="O2221" s="199"/>
      <c r="P2221" s="199"/>
      <c r="Q2221" s="199"/>
      <c r="R2221" s="197"/>
      <c r="S2221" s="197"/>
      <c r="T2221" s="197"/>
      <c r="U2221" s="197"/>
      <c r="V2221" s="199" t="str">
        <f t="shared" si="363"/>
        <v/>
      </c>
      <c r="W2221" s="199" t="str">
        <f t="shared" si="364"/>
        <v/>
      </c>
      <c r="X2221" s="199" t="str">
        <f t="shared" si="365"/>
        <v/>
      </c>
      <c r="Y2221" s="199" t="str">
        <f t="shared" si="366"/>
        <v/>
      </c>
    </row>
    <row r="2222" spans="1:25" ht="34.5" customHeight="1" x14ac:dyDescent="0.25">
      <c r="A2222" s="197" t="str">
        <f t="shared" si="361"/>
        <v/>
      </c>
      <c r="B2222" s="198"/>
      <c r="C2222" s="198"/>
      <c r="D2222" s="197" t="str">
        <f t="shared" si="360"/>
        <v/>
      </c>
      <c r="E2222" s="198"/>
      <c r="F2222" s="197"/>
      <c r="G2222" s="197" t="str">
        <f t="shared" si="362"/>
        <v/>
      </c>
      <c r="H2222" s="197"/>
      <c r="I2222" s="197"/>
      <c r="J2222" s="197"/>
      <c r="K2222" s="197"/>
      <c r="L2222" s="197"/>
      <c r="M2222" s="197"/>
      <c r="N2222" s="199"/>
      <c r="O2222" s="199"/>
      <c r="P2222" s="199"/>
      <c r="Q2222" s="199"/>
      <c r="R2222" s="197"/>
      <c r="S2222" s="197"/>
      <c r="T2222" s="197"/>
      <c r="U2222" s="197"/>
      <c r="V2222" s="199" t="str">
        <f t="shared" si="363"/>
        <v/>
      </c>
      <c r="W2222" s="199" t="str">
        <f t="shared" si="364"/>
        <v/>
      </c>
      <c r="X2222" s="199" t="str">
        <f t="shared" si="365"/>
        <v/>
      </c>
      <c r="Y2222" s="199" t="str">
        <f t="shared" si="366"/>
        <v/>
      </c>
    </row>
    <row r="2223" spans="1:25" ht="34.5" customHeight="1" x14ac:dyDescent="0.25">
      <c r="A2223" s="197" t="str">
        <f t="shared" si="361"/>
        <v/>
      </c>
      <c r="B2223" s="198"/>
      <c r="C2223" s="198"/>
      <c r="D2223" s="197" t="str">
        <f t="shared" si="360"/>
        <v/>
      </c>
      <c r="E2223" s="198"/>
      <c r="F2223" s="197"/>
      <c r="G2223" s="197" t="str">
        <f t="shared" si="362"/>
        <v/>
      </c>
      <c r="H2223" s="197"/>
      <c r="I2223" s="197"/>
      <c r="J2223" s="197"/>
      <c r="K2223" s="197"/>
      <c r="L2223" s="197"/>
      <c r="M2223" s="197"/>
      <c r="N2223" s="199"/>
      <c r="O2223" s="199"/>
      <c r="P2223" s="199"/>
      <c r="Q2223" s="199"/>
      <c r="R2223" s="197"/>
      <c r="S2223" s="197"/>
      <c r="T2223" s="197"/>
      <c r="U2223" s="197"/>
      <c r="V2223" s="199" t="str">
        <f t="shared" si="363"/>
        <v/>
      </c>
      <c r="W2223" s="199" t="str">
        <f t="shared" si="364"/>
        <v/>
      </c>
      <c r="X2223" s="199" t="str">
        <f t="shared" si="365"/>
        <v/>
      </c>
      <c r="Y2223" s="199" t="str">
        <f t="shared" si="366"/>
        <v/>
      </c>
    </row>
    <row r="2224" spans="1:25" ht="34.5" customHeight="1" x14ac:dyDescent="0.25">
      <c r="A2224" s="197" t="str">
        <f t="shared" si="361"/>
        <v/>
      </c>
      <c r="B2224" s="198"/>
      <c r="C2224" s="198"/>
      <c r="D2224" s="197" t="str">
        <f t="shared" si="360"/>
        <v/>
      </c>
      <c r="E2224" s="198"/>
      <c r="F2224" s="197"/>
      <c r="G2224" s="197" t="str">
        <f t="shared" si="362"/>
        <v/>
      </c>
      <c r="H2224" s="197"/>
      <c r="I2224" s="197"/>
      <c r="J2224" s="197"/>
      <c r="K2224" s="197"/>
      <c r="L2224" s="197"/>
      <c r="M2224" s="197"/>
      <c r="N2224" s="199"/>
      <c r="O2224" s="199"/>
      <c r="P2224" s="199"/>
      <c r="Q2224" s="199"/>
      <c r="R2224" s="197"/>
      <c r="S2224" s="197"/>
      <c r="T2224" s="197"/>
      <c r="U2224" s="197"/>
      <c r="V2224" s="199" t="str">
        <f t="shared" si="363"/>
        <v/>
      </c>
      <c r="W2224" s="199" t="str">
        <f t="shared" si="364"/>
        <v/>
      </c>
      <c r="X2224" s="199" t="str">
        <f t="shared" si="365"/>
        <v/>
      </c>
      <c r="Y2224" s="199" t="str">
        <f t="shared" si="366"/>
        <v/>
      </c>
    </row>
    <row r="2225" spans="1:25" ht="34.5" customHeight="1" x14ac:dyDescent="0.25">
      <c r="A2225" s="197" t="str">
        <f t="shared" si="361"/>
        <v/>
      </c>
      <c r="B2225" s="198"/>
      <c r="C2225" s="198"/>
      <c r="D2225" s="197" t="str">
        <f t="shared" si="360"/>
        <v/>
      </c>
      <c r="E2225" s="198"/>
      <c r="F2225" s="197"/>
      <c r="G2225" s="197" t="str">
        <f t="shared" si="362"/>
        <v/>
      </c>
      <c r="H2225" s="197"/>
      <c r="I2225" s="197"/>
      <c r="J2225" s="197"/>
      <c r="K2225" s="197"/>
      <c r="L2225" s="197"/>
      <c r="M2225" s="197"/>
      <c r="N2225" s="199"/>
      <c r="O2225" s="199"/>
      <c r="P2225" s="199"/>
      <c r="Q2225" s="199"/>
      <c r="R2225" s="197"/>
      <c r="S2225" s="197"/>
      <c r="T2225" s="197"/>
      <c r="U2225" s="197"/>
      <c r="V2225" s="199" t="str">
        <f t="shared" si="363"/>
        <v/>
      </c>
      <c r="W2225" s="199" t="str">
        <f t="shared" si="364"/>
        <v/>
      </c>
      <c r="X2225" s="199" t="str">
        <f t="shared" si="365"/>
        <v/>
      </c>
      <c r="Y2225" s="199" t="str">
        <f t="shared" si="366"/>
        <v/>
      </c>
    </row>
    <row r="2226" spans="1:25" ht="34.5" customHeight="1" x14ac:dyDescent="0.25">
      <c r="A2226" s="197" t="str">
        <f t="shared" si="361"/>
        <v/>
      </c>
      <c r="B2226" s="198"/>
      <c r="C2226" s="198"/>
      <c r="D2226" s="197" t="str">
        <f t="shared" si="360"/>
        <v/>
      </c>
      <c r="E2226" s="198"/>
      <c r="F2226" s="197"/>
      <c r="G2226" s="197" t="str">
        <f t="shared" si="362"/>
        <v/>
      </c>
      <c r="H2226" s="197"/>
      <c r="I2226" s="197"/>
      <c r="J2226" s="197"/>
      <c r="K2226" s="197"/>
      <c r="L2226" s="197"/>
      <c r="M2226" s="197"/>
      <c r="N2226" s="199"/>
      <c r="O2226" s="199"/>
      <c r="P2226" s="199"/>
      <c r="Q2226" s="199"/>
      <c r="R2226" s="197"/>
      <c r="S2226" s="197"/>
      <c r="T2226" s="197"/>
      <c r="U2226" s="197"/>
      <c r="V2226" s="199" t="str">
        <f t="shared" si="363"/>
        <v/>
      </c>
      <c r="W2226" s="199" t="str">
        <f t="shared" si="364"/>
        <v/>
      </c>
      <c r="X2226" s="199" t="str">
        <f t="shared" si="365"/>
        <v/>
      </c>
      <c r="Y2226" s="199" t="str">
        <f t="shared" si="366"/>
        <v/>
      </c>
    </row>
    <row r="2227" spans="1:25" ht="34.5" customHeight="1" x14ac:dyDescent="0.25">
      <c r="A2227" s="197" t="str">
        <f t="shared" si="361"/>
        <v/>
      </c>
      <c r="B2227" s="198"/>
      <c r="C2227" s="198"/>
      <c r="D2227" s="197" t="str">
        <f t="shared" si="360"/>
        <v/>
      </c>
      <c r="E2227" s="198"/>
      <c r="F2227" s="197"/>
      <c r="G2227" s="197" t="str">
        <f t="shared" si="362"/>
        <v/>
      </c>
      <c r="H2227" s="197"/>
      <c r="I2227" s="197"/>
      <c r="J2227" s="197"/>
      <c r="K2227" s="197"/>
      <c r="L2227" s="197"/>
      <c r="M2227" s="197"/>
      <c r="N2227" s="199"/>
      <c r="O2227" s="199"/>
      <c r="P2227" s="199"/>
      <c r="Q2227" s="199"/>
      <c r="R2227" s="197"/>
      <c r="S2227" s="197"/>
      <c r="T2227" s="197"/>
      <c r="U2227" s="197"/>
      <c r="V2227" s="199" t="str">
        <f t="shared" si="363"/>
        <v/>
      </c>
      <c r="W2227" s="199" t="str">
        <f t="shared" si="364"/>
        <v/>
      </c>
      <c r="X2227" s="199" t="str">
        <f t="shared" si="365"/>
        <v/>
      </c>
      <c r="Y2227" s="199" t="str">
        <f t="shared" si="366"/>
        <v/>
      </c>
    </row>
    <row r="2228" spans="1:25" ht="34.5" customHeight="1" x14ac:dyDescent="0.25">
      <c r="A2228" s="197" t="str">
        <f t="shared" si="361"/>
        <v/>
      </c>
      <c r="B2228" s="198"/>
      <c r="C2228" s="198"/>
      <c r="D2228" s="197" t="str">
        <f t="shared" si="360"/>
        <v/>
      </c>
      <c r="E2228" s="198"/>
      <c r="F2228" s="197"/>
      <c r="G2228" s="197" t="str">
        <f t="shared" si="362"/>
        <v/>
      </c>
      <c r="H2228" s="197"/>
      <c r="I2228" s="197"/>
      <c r="J2228" s="197"/>
      <c r="K2228" s="197"/>
      <c r="L2228" s="197"/>
      <c r="M2228" s="197"/>
      <c r="N2228" s="199"/>
      <c r="O2228" s="199"/>
      <c r="P2228" s="199"/>
      <c r="Q2228" s="199"/>
      <c r="R2228" s="197"/>
      <c r="S2228" s="197"/>
      <c r="T2228" s="197"/>
      <c r="U2228" s="197"/>
      <c r="V2228" s="199" t="str">
        <f t="shared" si="363"/>
        <v/>
      </c>
      <c r="W2228" s="199" t="str">
        <f t="shared" si="364"/>
        <v/>
      </c>
      <c r="X2228" s="199" t="str">
        <f t="shared" si="365"/>
        <v/>
      </c>
      <c r="Y2228" s="199" t="str">
        <f t="shared" si="366"/>
        <v/>
      </c>
    </row>
    <row r="2229" spans="1:25" ht="34.5" customHeight="1" x14ac:dyDescent="0.25">
      <c r="A2229" s="197" t="str">
        <f t="shared" si="361"/>
        <v/>
      </c>
      <c r="B2229" s="198"/>
      <c r="C2229" s="198"/>
      <c r="D2229" s="197" t="str">
        <f t="shared" si="360"/>
        <v/>
      </c>
      <c r="E2229" s="198"/>
      <c r="F2229" s="197"/>
      <c r="G2229" s="197" t="str">
        <f t="shared" si="362"/>
        <v/>
      </c>
      <c r="H2229" s="197"/>
      <c r="I2229" s="197"/>
      <c r="J2229" s="197"/>
      <c r="K2229" s="197"/>
      <c r="L2229" s="197"/>
      <c r="M2229" s="197"/>
      <c r="N2229" s="199"/>
      <c r="O2229" s="199"/>
      <c r="P2229" s="199"/>
      <c r="Q2229" s="199"/>
      <c r="R2229" s="197"/>
      <c r="S2229" s="197"/>
      <c r="T2229" s="197"/>
      <c r="U2229" s="197"/>
      <c r="V2229" s="199" t="str">
        <f t="shared" si="363"/>
        <v/>
      </c>
      <c r="W2229" s="199" t="str">
        <f t="shared" si="364"/>
        <v/>
      </c>
      <c r="X2229" s="199" t="str">
        <f t="shared" si="365"/>
        <v/>
      </c>
      <c r="Y2229" s="199" t="str">
        <f t="shared" si="366"/>
        <v/>
      </c>
    </row>
    <row r="2230" spans="1:25" ht="34.5" customHeight="1" x14ac:dyDescent="0.25">
      <c r="A2230" s="197" t="str">
        <f t="shared" si="361"/>
        <v/>
      </c>
      <c r="B2230" s="198"/>
      <c r="C2230" s="198"/>
      <c r="D2230" s="197" t="str">
        <f t="shared" si="360"/>
        <v/>
      </c>
      <c r="E2230" s="198"/>
      <c r="F2230" s="197"/>
      <c r="G2230" s="197" t="str">
        <f t="shared" si="362"/>
        <v/>
      </c>
      <c r="H2230" s="197"/>
      <c r="I2230" s="197"/>
      <c r="J2230" s="197"/>
      <c r="K2230" s="197"/>
      <c r="L2230" s="197"/>
      <c r="M2230" s="197"/>
      <c r="N2230" s="199"/>
      <c r="O2230" s="199"/>
      <c r="P2230" s="199"/>
      <c r="Q2230" s="199"/>
      <c r="R2230" s="197"/>
      <c r="S2230" s="197"/>
      <c r="T2230" s="197"/>
      <c r="U2230" s="197"/>
      <c r="V2230" s="199" t="str">
        <f t="shared" si="363"/>
        <v/>
      </c>
      <c r="W2230" s="199" t="str">
        <f t="shared" si="364"/>
        <v/>
      </c>
      <c r="X2230" s="199" t="str">
        <f t="shared" si="365"/>
        <v/>
      </c>
      <c r="Y2230" s="199" t="str">
        <f t="shared" si="366"/>
        <v/>
      </c>
    </row>
    <row r="2231" spans="1:25" ht="34.5" customHeight="1" x14ac:dyDescent="0.25">
      <c r="A2231" s="197" t="str">
        <f t="shared" si="361"/>
        <v/>
      </c>
      <c r="B2231" s="198"/>
      <c r="C2231" s="198"/>
      <c r="D2231" s="197" t="str">
        <f t="shared" si="360"/>
        <v/>
      </c>
      <c r="E2231" s="198"/>
      <c r="F2231" s="197"/>
      <c r="G2231" s="197" t="str">
        <f t="shared" si="362"/>
        <v/>
      </c>
      <c r="H2231" s="197"/>
      <c r="I2231" s="197"/>
      <c r="J2231" s="197"/>
      <c r="K2231" s="197"/>
      <c r="L2231" s="197"/>
      <c r="M2231" s="197"/>
      <c r="N2231" s="199"/>
      <c r="O2231" s="199"/>
      <c r="P2231" s="199"/>
      <c r="Q2231" s="199"/>
      <c r="R2231" s="197"/>
      <c r="S2231" s="197"/>
      <c r="T2231" s="197"/>
      <c r="U2231" s="197"/>
      <c r="V2231" s="199" t="str">
        <f t="shared" si="363"/>
        <v/>
      </c>
      <c r="W2231" s="199" t="str">
        <f t="shared" si="364"/>
        <v/>
      </c>
      <c r="X2231" s="199" t="str">
        <f t="shared" si="365"/>
        <v/>
      </c>
      <c r="Y2231" s="199" t="str">
        <f t="shared" si="366"/>
        <v/>
      </c>
    </row>
    <row r="2232" spans="1:25" ht="34.5" customHeight="1" x14ac:dyDescent="0.25">
      <c r="A2232" s="197" t="str">
        <f t="shared" si="361"/>
        <v/>
      </c>
      <c r="B2232" s="198"/>
      <c r="C2232" s="198"/>
      <c r="D2232" s="197" t="str">
        <f t="shared" si="360"/>
        <v/>
      </c>
      <c r="E2232" s="198"/>
      <c r="F2232" s="197"/>
      <c r="G2232" s="197" t="str">
        <f t="shared" si="362"/>
        <v/>
      </c>
      <c r="H2232" s="197"/>
      <c r="I2232" s="197"/>
      <c r="J2232" s="197"/>
      <c r="K2232" s="197"/>
      <c r="L2232" s="197"/>
      <c r="M2232" s="197"/>
      <c r="N2232" s="199"/>
      <c r="O2232" s="199"/>
      <c r="P2232" s="199"/>
      <c r="Q2232" s="199"/>
      <c r="R2232" s="197"/>
      <c r="S2232" s="197"/>
      <c r="T2232" s="197"/>
      <c r="U2232" s="197"/>
      <c r="V2232" s="199" t="str">
        <f t="shared" si="363"/>
        <v/>
      </c>
      <c r="W2232" s="199" t="str">
        <f t="shared" si="364"/>
        <v/>
      </c>
      <c r="X2232" s="199" t="str">
        <f t="shared" si="365"/>
        <v/>
      </c>
      <c r="Y2232" s="199" t="str">
        <f t="shared" si="366"/>
        <v/>
      </c>
    </row>
    <row r="2233" spans="1:25" ht="34.5" customHeight="1" x14ac:dyDescent="0.25">
      <c r="A2233" s="197" t="str">
        <f t="shared" si="361"/>
        <v/>
      </c>
      <c r="B2233" s="198"/>
      <c r="C2233" s="198"/>
      <c r="D2233" s="197" t="str">
        <f t="shared" si="360"/>
        <v/>
      </c>
      <c r="E2233" s="198"/>
      <c r="F2233" s="197"/>
      <c r="G2233" s="197" t="str">
        <f t="shared" si="362"/>
        <v/>
      </c>
      <c r="H2233" s="197"/>
      <c r="I2233" s="197"/>
      <c r="J2233" s="197"/>
      <c r="K2233" s="197"/>
      <c r="L2233" s="197"/>
      <c r="M2233" s="197"/>
      <c r="N2233" s="199"/>
      <c r="O2233" s="199"/>
      <c r="P2233" s="199"/>
      <c r="Q2233" s="199"/>
      <c r="R2233" s="197"/>
      <c r="S2233" s="197"/>
      <c r="T2233" s="197"/>
      <c r="U2233" s="197"/>
      <c r="V2233" s="199" t="str">
        <f t="shared" si="363"/>
        <v/>
      </c>
      <c r="W2233" s="199" t="str">
        <f t="shared" si="364"/>
        <v/>
      </c>
      <c r="X2233" s="199" t="str">
        <f t="shared" si="365"/>
        <v/>
      </c>
      <c r="Y2233" s="199" t="str">
        <f t="shared" si="366"/>
        <v/>
      </c>
    </row>
    <row r="2234" spans="1:25" ht="34.5" customHeight="1" x14ac:dyDescent="0.25">
      <c r="A2234" s="197" t="str">
        <f t="shared" si="361"/>
        <v/>
      </c>
      <c r="B2234" s="198"/>
      <c r="C2234" s="198"/>
      <c r="D2234" s="197" t="str">
        <f t="shared" si="360"/>
        <v/>
      </c>
      <c r="E2234" s="198"/>
      <c r="F2234" s="197"/>
      <c r="G2234" s="197" t="str">
        <f t="shared" si="362"/>
        <v/>
      </c>
      <c r="H2234" s="197"/>
      <c r="I2234" s="197"/>
      <c r="J2234" s="197"/>
      <c r="K2234" s="197"/>
      <c r="L2234" s="197"/>
      <c r="M2234" s="197"/>
      <c r="N2234" s="199"/>
      <c r="O2234" s="199"/>
      <c r="P2234" s="199"/>
      <c r="Q2234" s="199"/>
      <c r="R2234" s="197"/>
      <c r="S2234" s="197"/>
      <c r="T2234" s="197"/>
      <c r="U2234" s="197"/>
      <c r="V2234" s="199" t="str">
        <f t="shared" si="363"/>
        <v/>
      </c>
      <c r="W2234" s="199" t="str">
        <f t="shared" si="364"/>
        <v/>
      </c>
      <c r="X2234" s="199" t="str">
        <f t="shared" si="365"/>
        <v/>
      </c>
      <c r="Y2234" s="199" t="str">
        <f t="shared" si="366"/>
        <v/>
      </c>
    </row>
    <row r="2235" spans="1:25" ht="34.5" customHeight="1" x14ac:dyDescent="0.25">
      <c r="A2235" s="197" t="str">
        <f t="shared" si="361"/>
        <v/>
      </c>
      <c r="B2235" s="198"/>
      <c r="C2235" s="198"/>
      <c r="D2235" s="197" t="str">
        <f t="shared" si="360"/>
        <v/>
      </c>
      <c r="E2235" s="198"/>
      <c r="F2235" s="197"/>
      <c r="G2235" s="197" t="str">
        <f t="shared" si="362"/>
        <v/>
      </c>
      <c r="H2235" s="197"/>
      <c r="I2235" s="197"/>
      <c r="J2235" s="197"/>
      <c r="K2235" s="197"/>
      <c r="L2235" s="197"/>
      <c r="M2235" s="197"/>
      <c r="N2235" s="199"/>
      <c r="O2235" s="199"/>
      <c r="P2235" s="199"/>
      <c r="Q2235" s="199"/>
      <c r="R2235" s="197"/>
      <c r="S2235" s="197"/>
      <c r="T2235" s="197"/>
      <c r="U2235" s="197"/>
      <c r="V2235" s="199" t="str">
        <f t="shared" si="363"/>
        <v/>
      </c>
      <c r="W2235" s="199" t="str">
        <f t="shared" si="364"/>
        <v/>
      </c>
      <c r="X2235" s="199" t="str">
        <f t="shared" si="365"/>
        <v/>
      </c>
      <c r="Y2235" s="199" t="str">
        <f t="shared" si="366"/>
        <v/>
      </c>
    </row>
    <row r="2236" spans="1:25" ht="34.5" customHeight="1" x14ac:dyDescent="0.25">
      <c r="A2236" s="197" t="str">
        <f t="shared" si="361"/>
        <v/>
      </c>
      <c r="B2236" s="198"/>
      <c r="C2236" s="198"/>
      <c r="D2236" s="197" t="str">
        <f t="shared" si="360"/>
        <v/>
      </c>
      <c r="E2236" s="198"/>
      <c r="F2236" s="197"/>
      <c r="G2236" s="197" t="str">
        <f t="shared" si="362"/>
        <v/>
      </c>
      <c r="H2236" s="197"/>
      <c r="I2236" s="197"/>
      <c r="J2236" s="197"/>
      <c r="K2236" s="197"/>
      <c r="L2236" s="197"/>
      <c r="M2236" s="197"/>
      <c r="N2236" s="199"/>
      <c r="O2236" s="199"/>
      <c r="P2236" s="199"/>
      <c r="Q2236" s="199"/>
      <c r="R2236" s="197"/>
      <c r="S2236" s="197"/>
      <c r="T2236" s="197"/>
      <c r="U2236" s="197"/>
      <c r="V2236" s="199" t="str">
        <f t="shared" si="363"/>
        <v/>
      </c>
      <c r="W2236" s="199" t="str">
        <f t="shared" si="364"/>
        <v/>
      </c>
      <c r="X2236" s="199" t="str">
        <f t="shared" si="365"/>
        <v/>
      </c>
      <c r="Y2236" s="199" t="str">
        <f t="shared" si="366"/>
        <v/>
      </c>
    </row>
    <row r="2237" spans="1:25" ht="34.5" customHeight="1" x14ac:dyDescent="0.25">
      <c r="A2237" s="197" t="str">
        <f t="shared" si="361"/>
        <v/>
      </c>
      <c r="B2237" s="198"/>
      <c r="C2237" s="198"/>
      <c r="D2237" s="197" t="str">
        <f t="shared" si="360"/>
        <v/>
      </c>
      <c r="E2237" s="198"/>
      <c r="F2237" s="197"/>
      <c r="G2237" s="197" t="str">
        <f t="shared" si="362"/>
        <v/>
      </c>
      <c r="H2237" s="197"/>
      <c r="I2237" s="197"/>
      <c r="J2237" s="197"/>
      <c r="K2237" s="197"/>
      <c r="L2237" s="197"/>
      <c r="M2237" s="197"/>
      <c r="N2237" s="199"/>
      <c r="O2237" s="199"/>
      <c r="P2237" s="199"/>
      <c r="Q2237" s="199"/>
      <c r="R2237" s="197"/>
      <c r="S2237" s="197"/>
      <c r="T2237" s="197"/>
      <c r="U2237" s="197"/>
      <c r="V2237" s="199" t="str">
        <f t="shared" si="363"/>
        <v/>
      </c>
      <c r="W2237" s="199" t="str">
        <f t="shared" si="364"/>
        <v/>
      </c>
      <c r="X2237" s="199" t="str">
        <f t="shared" si="365"/>
        <v/>
      </c>
      <c r="Y2237" s="199" t="str">
        <f t="shared" si="366"/>
        <v/>
      </c>
    </row>
    <row r="2238" spans="1:25" ht="34.5" customHeight="1" x14ac:dyDescent="0.25">
      <c r="A2238" s="197" t="str">
        <f t="shared" si="361"/>
        <v/>
      </c>
      <c r="B2238" s="198"/>
      <c r="C2238" s="198"/>
      <c r="D2238" s="197" t="str">
        <f t="shared" si="360"/>
        <v/>
      </c>
      <c r="E2238" s="198"/>
      <c r="F2238" s="197"/>
      <c r="G2238" s="197" t="str">
        <f t="shared" si="362"/>
        <v/>
      </c>
      <c r="H2238" s="197"/>
      <c r="I2238" s="197"/>
      <c r="J2238" s="197"/>
      <c r="K2238" s="197"/>
      <c r="L2238" s="197"/>
      <c r="M2238" s="197"/>
      <c r="N2238" s="199"/>
      <c r="O2238" s="199"/>
      <c r="P2238" s="199"/>
      <c r="Q2238" s="199"/>
      <c r="R2238" s="197"/>
      <c r="S2238" s="197"/>
      <c r="T2238" s="197"/>
      <c r="U2238" s="197"/>
      <c r="V2238" s="199" t="str">
        <f t="shared" si="363"/>
        <v/>
      </c>
      <c r="W2238" s="199" t="str">
        <f t="shared" si="364"/>
        <v/>
      </c>
      <c r="X2238" s="199" t="str">
        <f t="shared" si="365"/>
        <v/>
      </c>
      <c r="Y2238" s="199" t="str">
        <f t="shared" si="366"/>
        <v/>
      </c>
    </row>
    <row r="2239" spans="1:25" ht="34.5" customHeight="1" x14ac:dyDescent="0.25">
      <c r="A2239" s="197" t="str">
        <f t="shared" si="361"/>
        <v/>
      </c>
      <c r="B2239" s="198"/>
      <c r="C2239" s="198"/>
      <c r="D2239" s="197" t="str">
        <f t="shared" si="360"/>
        <v/>
      </c>
      <c r="E2239" s="198"/>
      <c r="F2239" s="197"/>
      <c r="G2239" s="197" t="str">
        <f t="shared" si="362"/>
        <v/>
      </c>
      <c r="H2239" s="197"/>
      <c r="I2239" s="197"/>
      <c r="J2239" s="197"/>
      <c r="K2239" s="197"/>
      <c r="L2239" s="197"/>
      <c r="M2239" s="197"/>
      <c r="N2239" s="199"/>
      <c r="O2239" s="199"/>
      <c r="P2239" s="199"/>
      <c r="Q2239" s="199"/>
      <c r="R2239" s="197"/>
      <c r="S2239" s="197"/>
      <c r="T2239" s="197"/>
      <c r="U2239" s="197"/>
      <c r="V2239" s="199" t="str">
        <f t="shared" si="363"/>
        <v/>
      </c>
      <c r="W2239" s="199" t="str">
        <f t="shared" si="364"/>
        <v/>
      </c>
      <c r="X2239" s="199" t="str">
        <f t="shared" si="365"/>
        <v/>
      </c>
      <c r="Y2239" s="199" t="str">
        <f t="shared" si="366"/>
        <v/>
      </c>
    </row>
    <row r="2240" spans="1:25" ht="34.5" customHeight="1" x14ac:dyDescent="0.25">
      <c r="A2240" s="197" t="str">
        <f t="shared" si="361"/>
        <v/>
      </c>
      <c r="B2240" s="198"/>
      <c r="C2240" s="198"/>
      <c r="D2240" s="197" t="str">
        <f t="shared" si="360"/>
        <v/>
      </c>
      <c r="E2240" s="198"/>
      <c r="F2240" s="197"/>
      <c r="G2240" s="197" t="str">
        <f t="shared" si="362"/>
        <v/>
      </c>
      <c r="H2240" s="197"/>
      <c r="I2240" s="197"/>
      <c r="J2240" s="197"/>
      <c r="K2240" s="197"/>
      <c r="L2240" s="197"/>
      <c r="M2240" s="197"/>
      <c r="N2240" s="199"/>
      <c r="O2240" s="199"/>
      <c r="P2240" s="199"/>
      <c r="Q2240" s="199"/>
      <c r="R2240" s="197"/>
      <c r="S2240" s="197"/>
      <c r="T2240" s="197"/>
      <c r="U2240" s="197"/>
      <c r="V2240" s="199" t="str">
        <f t="shared" si="363"/>
        <v/>
      </c>
      <c r="W2240" s="199" t="str">
        <f t="shared" si="364"/>
        <v/>
      </c>
      <c r="X2240" s="199" t="str">
        <f t="shared" si="365"/>
        <v/>
      </c>
      <c r="Y2240" s="199" t="str">
        <f t="shared" si="366"/>
        <v/>
      </c>
    </row>
    <row r="2241" spans="1:25" ht="34.5" customHeight="1" x14ac:dyDescent="0.25">
      <c r="A2241" s="197" t="str">
        <f t="shared" si="361"/>
        <v/>
      </c>
      <c r="B2241" s="198"/>
      <c r="C2241" s="198"/>
      <c r="D2241" s="197" t="str">
        <f t="shared" si="360"/>
        <v/>
      </c>
      <c r="E2241" s="198"/>
      <c r="F2241" s="197"/>
      <c r="G2241" s="197" t="str">
        <f t="shared" si="362"/>
        <v/>
      </c>
      <c r="H2241" s="197"/>
      <c r="I2241" s="197"/>
      <c r="J2241" s="197"/>
      <c r="K2241" s="197"/>
      <c r="L2241" s="197"/>
      <c r="M2241" s="197"/>
      <c r="N2241" s="199"/>
      <c r="O2241" s="199"/>
      <c r="P2241" s="199"/>
      <c r="Q2241" s="199"/>
      <c r="R2241" s="197"/>
      <c r="S2241" s="197"/>
      <c r="T2241" s="197"/>
      <c r="U2241" s="197"/>
      <c r="V2241" s="199" t="str">
        <f t="shared" si="363"/>
        <v/>
      </c>
      <c r="W2241" s="199" t="str">
        <f t="shared" si="364"/>
        <v/>
      </c>
      <c r="X2241" s="199" t="str">
        <f t="shared" si="365"/>
        <v/>
      </c>
      <c r="Y2241" s="199" t="str">
        <f t="shared" si="366"/>
        <v/>
      </c>
    </row>
    <row r="2242" spans="1:25" ht="34.5" customHeight="1" x14ac:dyDescent="0.25">
      <c r="A2242" s="197" t="str">
        <f t="shared" si="361"/>
        <v/>
      </c>
      <c r="B2242" s="198"/>
      <c r="C2242" s="198"/>
      <c r="D2242" s="197" t="str">
        <f t="shared" si="360"/>
        <v/>
      </c>
      <c r="E2242" s="198"/>
      <c r="F2242" s="197"/>
      <c r="G2242" s="197" t="str">
        <f t="shared" si="362"/>
        <v/>
      </c>
      <c r="H2242" s="197"/>
      <c r="I2242" s="197"/>
      <c r="J2242" s="197"/>
      <c r="K2242" s="197"/>
      <c r="L2242" s="197"/>
      <c r="M2242" s="197"/>
      <c r="N2242" s="199"/>
      <c r="O2242" s="199"/>
      <c r="P2242" s="199"/>
      <c r="Q2242" s="199"/>
      <c r="R2242" s="197"/>
      <c r="S2242" s="197"/>
      <c r="T2242" s="197"/>
      <c r="U2242" s="197"/>
      <c r="V2242" s="199" t="str">
        <f t="shared" si="363"/>
        <v/>
      </c>
      <c r="W2242" s="199" t="str">
        <f t="shared" si="364"/>
        <v/>
      </c>
      <c r="X2242" s="199" t="str">
        <f t="shared" si="365"/>
        <v/>
      </c>
      <c r="Y2242" s="199" t="str">
        <f t="shared" si="366"/>
        <v/>
      </c>
    </row>
    <row r="2243" spans="1:25" ht="34.5" customHeight="1" x14ac:dyDescent="0.25">
      <c r="A2243" s="197" t="str">
        <f t="shared" si="361"/>
        <v/>
      </c>
      <c r="B2243" s="198"/>
      <c r="C2243" s="198"/>
      <c r="D2243" s="197" t="str">
        <f t="shared" si="360"/>
        <v/>
      </c>
      <c r="E2243" s="198"/>
      <c r="F2243" s="197"/>
      <c r="G2243" s="197" t="str">
        <f t="shared" si="362"/>
        <v/>
      </c>
      <c r="H2243" s="197"/>
      <c r="I2243" s="197"/>
      <c r="J2243" s="197"/>
      <c r="K2243" s="197"/>
      <c r="L2243" s="197"/>
      <c r="M2243" s="197"/>
      <c r="N2243" s="199"/>
      <c r="O2243" s="199"/>
      <c r="P2243" s="199"/>
      <c r="Q2243" s="199"/>
      <c r="R2243" s="197"/>
      <c r="S2243" s="197"/>
      <c r="T2243" s="197"/>
      <c r="U2243" s="197"/>
      <c r="V2243" s="199" t="str">
        <f t="shared" si="363"/>
        <v/>
      </c>
      <c r="W2243" s="199" t="str">
        <f t="shared" si="364"/>
        <v/>
      </c>
      <c r="X2243" s="199" t="str">
        <f t="shared" si="365"/>
        <v/>
      </c>
      <c r="Y2243" s="199" t="str">
        <f t="shared" si="366"/>
        <v/>
      </c>
    </row>
    <row r="2244" spans="1:25" ht="34.5" customHeight="1" x14ac:dyDescent="0.25">
      <c r="A2244" s="197" t="str">
        <f t="shared" si="361"/>
        <v/>
      </c>
      <c r="B2244" s="198"/>
      <c r="C2244" s="198"/>
      <c r="D2244" s="197" t="str">
        <f t="shared" si="360"/>
        <v/>
      </c>
      <c r="E2244" s="198"/>
      <c r="F2244" s="197"/>
      <c r="G2244" s="197" t="str">
        <f t="shared" si="362"/>
        <v/>
      </c>
      <c r="H2244" s="197"/>
      <c r="I2244" s="197"/>
      <c r="J2244" s="197"/>
      <c r="K2244" s="197"/>
      <c r="L2244" s="197"/>
      <c r="M2244" s="197"/>
      <c r="N2244" s="199"/>
      <c r="O2244" s="199"/>
      <c r="P2244" s="199"/>
      <c r="Q2244" s="199"/>
      <c r="R2244" s="197"/>
      <c r="S2244" s="197"/>
      <c r="T2244" s="197"/>
      <c r="U2244" s="197"/>
      <c r="V2244" s="199" t="str">
        <f t="shared" si="363"/>
        <v/>
      </c>
      <c r="W2244" s="199" t="str">
        <f t="shared" si="364"/>
        <v/>
      </c>
      <c r="X2244" s="199" t="str">
        <f t="shared" si="365"/>
        <v/>
      </c>
      <c r="Y2244" s="199" t="str">
        <f t="shared" si="366"/>
        <v/>
      </c>
    </row>
    <row r="2245" spans="1:25" ht="34.5" customHeight="1" x14ac:dyDescent="0.25">
      <c r="A2245" s="197" t="str">
        <f t="shared" si="361"/>
        <v/>
      </c>
      <c r="B2245" s="198"/>
      <c r="C2245" s="198"/>
      <c r="D2245" s="197" t="str">
        <f t="shared" ref="D2245:D2308" si="367">IF(E2245="","",WEEKNUM(E2245,21))</f>
        <v/>
      </c>
      <c r="E2245" s="198"/>
      <c r="F2245" s="197"/>
      <c r="G2245" s="197" t="str">
        <f t="shared" si="362"/>
        <v/>
      </c>
      <c r="H2245" s="197"/>
      <c r="I2245" s="197"/>
      <c r="J2245" s="197"/>
      <c r="K2245" s="197"/>
      <c r="L2245" s="197"/>
      <c r="M2245" s="197"/>
      <c r="N2245" s="199"/>
      <c r="O2245" s="199"/>
      <c r="P2245" s="199"/>
      <c r="Q2245" s="199"/>
      <c r="R2245" s="197"/>
      <c r="S2245" s="197"/>
      <c r="T2245" s="197"/>
      <c r="U2245" s="197"/>
      <c r="V2245" s="199" t="str">
        <f t="shared" si="363"/>
        <v/>
      </c>
      <c r="W2245" s="199" t="str">
        <f t="shared" si="364"/>
        <v/>
      </c>
      <c r="X2245" s="199" t="str">
        <f t="shared" si="365"/>
        <v/>
      </c>
      <c r="Y2245" s="199" t="str">
        <f t="shared" si="366"/>
        <v/>
      </c>
    </row>
    <row r="2246" spans="1:25" ht="34.5" customHeight="1" x14ac:dyDescent="0.25">
      <c r="A2246" s="197" t="str">
        <f t="shared" si="361"/>
        <v/>
      </c>
      <c r="B2246" s="198"/>
      <c r="C2246" s="198"/>
      <c r="D2246" s="197" t="str">
        <f t="shared" si="367"/>
        <v/>
      </c>
      <c r="E2246" s="198"/>
      <c r="F2246" s="197"/>
      <c r="G2246" s="197" t="str">
        <f t="shared" si="362"/>
        <v/>
      </c>
      <c r="H2246" s="197"/>
      <c r="I2246" s="197"/>
      <c r="J2246" s="197"/>
      <c r="K2246" s="197"/>
      <c r="L2246" s="197"/>
      <c r="M2246" s="197"/>
      <c r="N2246" s="199"/>
      <c r="O2246" s="199"/>
      <c r="P2246" s="199"/>
      <c r="Q2246" s="199"/>
      <c r="R2246" s="197"/>
      <c r="S2246" s="197"/>
      <c r="T2246" s="197"/>
      <c r="U2246" s="197"/>
      <c r="V2246" s="199" t="str">
        <f t="shared" si="363"/>
        <v/>
      </c>
      <c r="W2246" s="199" t="str">
        <f t="shared" si="364"/>
        <v/>
      </c>
      <c r="X2246" s="199" t="str">
        <f t="shared" si="365"/>
        <v/>
      </c>
      <c r="Y2246" s="199" t="str">
        <f t="shared" si="366"/>
        <v/>
      </c>
    </row>
    <row r="2247" spans="1:25" ht="34.5" customHeight="1" x14ac:dyDescent="0.25">
      <c r="A2247" s="197" t="str">
        <f t="shared" si="361"/>
        <v/>
      </c>
      <c r="B2247" s="198"/>
      <c r="C2247" s="198"/>
      <c r="D2247" s="197" t="str">
        <f t="shared" si="367"/>
        <v/>
      </c>
      <c r="E2247" s="198"/>
      <c r="F2247" s="197"/>
      <c r="G2247" s="197" t="str">
        <f t="shared" si="362"/>
        <v/>
      </c>
      <c r="H2247" s="197"/>
      <c r="I2247" s="197"/>
      <c r="J2247" s="197"/>
      <c r="K2247" s="197"/>
      <c r="L2247" s="197"/>
      <c r="M2247" s="197"/>
      <c r="N2247" s="199"/>
      <c r="O2247" s="199"/>
      <c r="P2247" s="199"/>
      <c r="Q2247" s="199"/>
      <c r="R2247" s="197"/>
      <c r="S2247" s="197"/>
      <c r="T2247" s="197"/>
      <c r="U2247" s="197"/>
      <c r="V2247" s="199" t="str">
        <f t="shared" si="363"/>
        <v/>
      </c>
      <c r="W2247" s="199" t="str">
        <f t="shared" si="364"/>
        <v/>
      </c>
      <c r="X2247" s="199" t="str">
        <f t="shared" si="365"/>
        <v/>
      </c>
      <c r="Y2247" s="199" t="str">
        <f t="shared" si="366"/>
        <v/>
      </c>
    </row>
    <row r="2248" spans="1:25" ht="34.5" customHeight="1" x14ac:dyDescent="0.25">
      <c r="A2248" s="197" t="str">
        <f t="shared" ref="A2248:A2311" si="368">IF(B2248="","",WEEKNUM(B2248,21))</f>
        <v/>
      </c>
      <c r="B2248" s="198"/>
      <c r="C2248" s="198"/>
      <c r="D2248" s="197" t="str">
        <f t="shared" si="367"/>
        <v/>
      </c>
      <c r="E2248" s="198"/>
      <c r="F2248" s="197"/>
      <c r="G2248" s="197" t="str">
        <f t="shared" si="362"/>
        <v/>
      </c>
      <c r="H2248" s="197"/>
      <c r="I2248" s="197"/>
      <c r="J2248" s="197"/>
      <c r="K2248" s="197"/>
      <c r="L2248" s="197"/>
      <c r="M2248" s="197"/>
      <c r="N2248" s="199"/>
      <c r="O2248" s="199"/>
      <c r="P2248" s="199"/>
      <c r="Q2248" s="199"/>
      <c r="R2248" s="197"/>
      <c r="S2248" s="197"/>
      <c r="T2248" s="197"/>
      <c r="U2248" s="197"/>
      <c r="V2248" s="199" t="str">
        <f t="shared" si="363"/>
        <v/>
      </c>
      <c r="W2248" s="199" t="str">
        <f t="shared" si="364"/>
        <v/>
      </c>
      <c r="X2248" s="199" t="str">
        <f t="shared" si="365"/>
        <v/>
      </c>
      <c r="Y2248" s="199" t="str">
        <f t="shared" si="366"/>
        <v/>
      </c>
    </row>
    <row r="2249" spans="1:25" ht="34.5" customHeight="1" x14ac:dyDescent="0.25">
      <c r="A2249" s="197" t="str">
        <f t="shared" si="368"/>
        <v/>
      </c>
      <c r="B2249" s="198"/>
      <c r="C2249" s="198"/>
      <c r="D2249" s="197" t="str">
        <f t="shared" si="367"/>
        <v/>
      </c>
      <c r="E2249" s="198"/>
      <c r="F2249" s="197"/>
      <c r="G2249" s="197" t="str">
        <f t="shared" si="362"/>
        <v/>
      </c>
      <c r="H2249" s="197"/>
      <c r="I2249" s="197"/>
      <c r="J2249" s="197"/>
      <c r="K2249" s="197"/>
      <c r="L2249" s="197"/>
      <c r="M2249" s="197"/>
      <c r="N2249" s="199"/>
      <c r="O2249" s="199"/>
      <c r="P2249" s="199"/>
      <c r="Q2249" s="199"/>
      <c r="R2249" s="197"/>
      <c r="S2249" s="197"/>
      <c r="T2249" s="197"/>
      <c r="U2249" s="197"/>
      <c r="V2249" s="199" t="str">
        <f t="shared" si="363"/>
        <v/>
      </c>
      <c r="W2249" s="199" t="str">
        <f t="shared" si="364"/>
        <v/>
      </c>
      <c r="X2249" s="199" t="str">
        <f t="shared" si="365"/>
        <v/>
      </c>
      <c r="Y2249" s="199" t="str">
        <f t="shared" si="366"/>
        <v/>
      </c>
    </row>
    <row r="2250" spans="1:25" ht="34.5" customHeight="1" x14ac:dyDescent="0.25">
      <c r="A2250" s="197" t="str">
        <f t="shared" si="368"/>
        <v/>
      </c>
      <c r="B2250" s="198"/>
      <c r="C2250" s="198"/>
      <c r="D2250" s="197" t="str">
        <f t="shared" si="367"/>
        <v/>
      </c>
      <c r="E2250" s="198"/>
      <c r="F2250" s="197"/>
      <c r="G2250" s="197" t="str">
        <f t="shared" si="362"/>
        <v/>
      </c>
      <c r="H2250" s="197"/>
      <c r="I2250" s="197"/>
      <c r="J2250" s="197"/>
      <c r="K2250" s="197"/>
      <c r="L2250" s="197"/>
      <c r="M2250" s="197"/>
      <c r="N2250" s="199"/>
      <c r="O2250" s="199"/>
      <c r="P2250" s="199"/>
      <c r="Q2250" s="199"/>
      <c r="R2250" s="197"/>
      <c r="S2250" s="197"/>
      <c r="T2250" s="197"/>
      <c r="U2250" s="197"/>
      <c r="V2250" s="199" t="str">
        <f t="shared" si="363"/>
        <v/>
      </c>
      <c r="W2250" s="199" t="str">
        <f t="shared" si="364"/>
        <v/>
      </c>
      <c r="X2250" s="199" t="str">
        <f t="shared" si="365"/>
        <v/>
      </c>
      <c r="Y2250" s="199" t="str">
        <f t="shared" si="366"/>
        <v/>
      </c>
    </row>
    <row r="2251" spans="1:25" ht="34.5" customHeight="1" x14ac:dyDescent="0.25">
      <c r="A2251" s="197" t="str">
        <f t="shared" si="368"/>
        <v/>
      </c>
      <c r="B2251" s="198"/>
      <c r="C2251" s="198"/>
      <c r="D2251" s="197" t="str">
        <f t="shared" si="367"/>
        <v/>
      </c>
      <c r="E2251" s="198"/>
      <c r="F2251" s="197"/>
      <c r="G2251" s="197" t="str">
        <f t="shared" si="362"/>
        <v/>
      </c>
      <c r="H2251" s="197"/>
      <c r="I2251" s="197"/>
      <c r="J2251" s="197"/>
      <c r="K2251" s="197"/>
      <c r="L2251" s="197"/>
      <c r="M2251" s="197"/>
      <c r="N2251" s="199"/>
      <c r="O2251" s="199"/>
      <c r="P2251" s="199"/>
      <c r="Q2251" s="199"/>
      <c r="R2251" s="197"/>
      <c r="S2251" s="197"/>
      <c r="T2251" s="197"/>
      <c r="U2251" s="197"/>
      <c r="V2251" s="199" t="str">
        <f t="shared" si="363"/>
        <v/>
      </c>
      <c r="W2251" s="199" t="str">
        <f t="shared" si="364"/>
        <v/>
      </c>
      <c r="X2251" s="199" t="str">
        <f t="shared" si="365"/>
        <v/>
      </c>
      <c r="Y2251" s="199" t="str">
        <f t="shared" si="366"/>
        <v/>
      </c>
    </row>
    <row r="2252" spans="1:25" ht="34.5" customHeight="1" x14ac:dyDescent="0.25">
      <c r="A2252" s="197" t="str">
        <f t="shared" si="368"/>
        <v/>
      </c>
      <c r="B2252" s="198"/>
      <c r="C2252" s="198"/>
      <c r="D2252" s="197" t="str">
        <f t="shared" si="367"/>
        <v/>
      </c>
      <c r="E2252" s="198"/>
      <c r="F2252" s="197"/>
      <c r="G2252" s="197" t="str">
        <f t="shared" si="362"/>
        <v/>
      </c>
      <c r="H2252" s="197"/>
      <c r="I2252" s="197"/>
      <c r="J2252" s="197"/>
      <c r="K2252" s="197"/>
      <c r="L2252" s="197"/>
      <c r="M2252" s="197"/>
      <c r="N2252" s="199"/>
      <c r="O2252" s="199"/>
      <c r="P2252" s="199"/>
      <c r="Q2252" s="199"/>
      <c r="R2252" s="197"/>
      <c r="S2252" s="197"/>
      <c r="T2252" s="197"/>
      <c r="U2252" s="197"/>
      <c r="V2252" s="199" t="str">
        <f t="shared" si="363"/>
        <v/>
      </c>
      <c r="W2252" s="199" t="str">
        <f t="shared" si="364"/>
        <v/>
      </c>
      <c r="X2252" s="199" t="str">
        <f t="shared" si="365"/>
        <v/>
      </c>
      <c r="Y2252" s="199" t="str">
        <f t="shared" si="366"/>
        <v/>
      </c>
    </row>
    <row r="2253" spans="1:25" ht="34.5" customHeight="1" x14ac:dyDescent="0.25">
      <c r="A2253" s="197" t="str">
        <f t="shared" si="368"/>
        <v/>
      </c>
      <c r="B2253" s="198"/>
      <c r="C2253" s="198"/>
      <c r="D2253" s="197" t="str">
        <f t="shared" si="367"/>
        <v/>
      </c>
      <c r="E2253" s="198"/>
      <c r="F2253" s="197"/>
      <c r="G2253" s="197" t="str">
        <f t="shared" si="362"/>
        <v/>
      </c>
      <c r="H2253" s="197"/>
      <c r="I2253" s="197"/>
      <c r="J2253" s="197"/>
      <c r="K2253" s="197"/>
      <c r="L2253" s="197"/>
      <c r="M2253" s="197"/>
      <c r="N2253" s="199"/>
      <c r="O2253" s="199"/>
      <c r="P2253" s="199"/>
      <c r="Q2253" s="199"/>
      <c r="R2253" s="197"/>
      <c r="S2253" s="197"/>
      <c r="T2253" s="197"/>
      <c r="U2253" s="197"/>
      <c r="V2253" s="199" t="str">
        <f t="shared" si="363"/>
        <v/>
      </c>
      <c r="W2253" s="199" t="str">
        <f t="shared" si="364"/>
        <v/>
      </c>
      <c r="X2253" s="199" t="str">
        <f t="shared" si="365"/>
        <v/>
      </c>
      <c r="Y2253" s="199" t="str">
        <f t="shared" si="366"/>
        <v/>
      </c>
    </row>
    <row r="2254" spans="1:25" ht="34.5" customHeight="1" x14ac:dyDescent="0.25">
      <c r="A2254" s="197" t="str">
        <f t="shared" si="368"/>
        <v/>
      </c>
      <c r="B2254" s="198"/>
      <c r="C2254" s="198"/>
      <c r="D2254" s="197" t="str">
        <f t="shared" si="367"/>
        <v/>
      </c>
      <c r="E2254" s="198"/>
      <c r="F2254" s="197"/>
      <c r="G2254" s="197" t="str">
        <f t="shared" si="362"/>
        <v/>
      </c>
      <c r="H2254" s="197"/>
      <c r="I2254" s="197"/>
      <c r="J2254" s="197"/>
      <c r="K2254" s="197"/>
      <c r="L2254" s="197"/>
      <c r="M2254" s="197"/>
      <c r="N2254" s="199"/>
      <c r="O2254" s="199"/>
      <c r="P2254" s="199"/>
      <c r="Q2254" s="199"/>
      <c r="R2254" s="197"/>
      <c r="S2254" s="197"/>
      <c r="T2254" s="197"/>
      <c r="U2254" s="197"/>
      <c r="V2254" s="199" t="str">
        <f t="shared" si="363"/>
        <v/>
      </c>
      <c r="W2254" s="199" t="str">
        <f t="shared" si="364"/>
        <v/>
      </c>
      <c r="X2254" s="199" t="str">
        <f t="shared" si="365"/>
        <v/>
      </c>
      <c r="Y2254" s="199" t="str">
        <f t="shared" si="366"/>
        <v/>
      </c>
    </row>
    <row r="2255" spans="1:25" ht="34.5" customHeight="1" x14ac:dyDescent="0.25">
      <c r="A2255" s="197" t="str">
        <f t="shared" si="368"/>
        <v/>
      </c>
      <c r="B2255" s="198"/>
      <c r="C2255" s="198"/>
      <c r="D2255" s="197" t="str">
        <f t="shared" si="367"/>
        <v/>
      </c>
      <c r="E2255" s="198"/>
      <c r="F2255" s="197"/>
      <c r="G2255" s="197" t="str">
        <f t="shared" si="362"/>
        <v/>
      </c>
      <c r="H2255" s="197"/>
      <c r="I2255" s="197"/>
      <c r="J2255" s="197"/>
      <c r="K2255" s="197"/>
      <c r="L2255" s="197"/>
      <c r="M2255" s="197"/>
      <c r="N2255" s="199"/>
      <c r="O2255" s="199"/>
      <c r="P2255" s="199"/>
      <c r="Q2255" s="199"/>
      <c r="R2255" s="197"/>
      <c r="S2255" s="197"/>
      <c r="T2255" s="197"/>
      <c r="U2255" s="197"/>
      <c r="V2255" s="199" t="str">
        <f t="shared" si="363"/>
        <v/>
      </c>
      <c r="W2255" s="199" t="str">
        <f t="shared" si="364"/>
        <v/>
      </c>
      <c r="X2255" s="199" t="str">
        <f t="shared" si="365"/>
        <v/>
      </c>
      <c r="Y2255" s="199" t="str">
        <f t="shared" si="366"/>
        <v/>
      </c>
    </row>
    <row r="2256" spans="1:25" ht="34.5" customHeight="1" x14ac:dyDescent="0.25">
      <c r="A2256" s="197" t="str">
        <f t="shared" si="368"/>
        <v/>
      </c>
      <c r="B2256" s="198"/>
      <c r="C2256" s="198"/>
      <c r="D2256" s="197" t="str">
        <f t="shared" si="367"/>
        <v/>
      </c>
      <c r="E2256" s="198"/>
      <c r="F2256" s="197"/>
      <c r="G2256" s="197" t="str">
        <f t="shared" si="362"/>
        <v/>
      </c>
      <c r="H2256" s="197"/>
      <c r="I2256" s="197"/>
      <c r="J2256" s="197"/>
      <c r="K2256" s="197"/>
      <c r="L2256" s="197"/>
      <c r="M2256" s="197"/>
      <c r="N2256" s="199"/>
      <c r="O2256" s="199"/>
      <c r="P2256" s="199"/>
      <c r="Q2256" s="199"/>
      <c r="R2256" s="197"/>
      <c r="S2256" s="197"/>
      <c r="T2256" s="197"/>
      <c r="U2256" s="197"/>
      <c r="V2256" s="199" t="str">
        <f t="shared" si="363"/>
        <v/>
      </c>
      <c r="W2256" s="199" t="str">
        <f t="shared" si="364"/>
        <v/>
      </c>
      <c r="X2256" s="199" t="str">
        <f t="shared" si="365"/>
        <v/>
      </c>
      <c r="Y2256" s="199" t="str">
        <f t="shared" si="366"/>
        <v/>
      </c>
    </row>
    <row r="2257" spans="1:25" ht="34.5" customHeight="1" x14ac:dyDescent="0.25">
      <c r="A2257" s="197" t="str">
        <f t="shared" si="368"/>
        <v/>
      </c>
      <c r="B2257" s="198"/>
      <c r="C2257" s="198"/>
      <c r="D2257" s="197" t="str">
        <f t="shared" si="367"/>
        <v/>
      </c>
      <c r="E2257" s="198"/>
      <c r="F2257" s="197"/>
      <c r="G2257" s="197" t="str">
        <f t="shared" si="362"/>
        <v/>
      </c>
      <c r="H2257" s="197"/>
      <c r="I2257" s="197"/>
      <c r="J2257" s="197"/>
      <c r="K2257" s="197"/>
      <c r="L2257" s="197"/>
      <c r="M2257" s="197"/>
      <c r="N2257" s="199"/>
      <c r="O2257" s="199"/>
      <c r="P2257" s="199"/>
      <c r="Q2257" s="199"/>
      <c r="R2257" s="197"/>
      <c r="S2257" s="197"/>
      <c r="T2257" s="197"/>
      <c r="U2257" s="197"/>
      <c r="V2257" s="199" t="str">
        <f t="shared" si="363"/>
        <v/>
      </c>
      <c r="W2257" s="199" t="str">
        <f t="shared" si="364"/>
        <v/>
      </c>
      <c r="X2257" s="199" t="str">
        <f t="shared" si="365"/>
        <v/>
      </c>
      <c r="Y2257" s="199" t="str">
        <f t="shared" si="366"/>
        <v/>
      </c>
    </row>
    <row r="2258" spans="1:25" ht="34.5" customHeight="1" x14ac:dyDescent="0.25">
      <c r="A2258" s="197" t="str">
        <f t="shared" si="368"/>
        <v/>
      </c>
      <c r="B2258" s="198"/>
      <c r="C2258" s="198"/>
      <c r="D2258" s="197" t="str">
        <f t="shared" si="367"/>
        <v/>
      </c>
      <c r="E2258" s="198"/>
      <c r="F2258" s="197"/>
      <c r="G2258" s="197" t="str">
        <f t="shared" si="362"/>
        <v/>
      </c>
      <c r="H2258" s="197"/>
      <c r="I2258" s="197"/>
      <c r="J2258" s="197"/>
      <c r="K2258" s="197"/>
      <c r="L2258" s="197"/>
      <c r="M2258" s="197"/>
      <c r="N2258" s="199"/>
      <c r="O2258" s="199"/>
      <c r="P2258" s="199"/>
      <c r="Q2258" s="199"/>
      <c r="R2258" s="197"/>
      <c r="S2258" s="197"/>
      <c r="T2258" s="197"/>
      <c r="U2258" s="197"/>
      <c r="V2258" s="199" t="str">
        <f t="shared" si="363"/>
        <v/>
      </c>
      <c r="W2258" s="199" t="str">
        <f t="shared" si="364"/>
        <v/>
      </c>
      <c r="X2258" s="199" t="str">
        <f t="shared" si="365"/>
        <v/>
      </c>
      <c r="Y2258" s="199" t="str">
        <f t="shared" si="366"/>
        <v/>
      </c>
    </row>
    <row r="2259" spans="1:25" ht="34.5" customHeight="1" x14ac:dyDescent="0.25">
      <c r="A2259" s="197" t="str">
        <f t="shared" si="368"/>
        <v/>
      </c>
      <c r="B2259" s="198"/>
      <c r="C2259" s="198"/>
      <c r="D2259" s="197" t="str">
        <f t="shared" si="367"/>
        <v/>
      </c>
      <c r="E2259" s="198"/>
      <c r="F2259" s="197"/>
      <c r="G2259" s="197" t="str">
        <f t="shared" si="362"/>
        <v/>
      </c>
      <c r="H2259" s="197"/>
      <c r="I2259" s="197"/>
      <c r="J2259" s="197"/>
      <c r="K2259" s="197"/>
      <c r="L2259" s="197"/>
      <c r="M2259" s="197"/>
      <c r="N2259" s="199"/>
      <c r="O2259" s="199"/>
      <c r="P2259" s="199"/>
      <c r="Q2259" s="199"/>
      <c r="R2259" s="197"/>
      <c r="S2259" s="197"/>
      <c r="T2259" s="197"/>
      <c r="U2259" s="197"/>
      <c r="V2259" s="199" t="str">
        <f t="shared" si="363"/>
        <v/>
      </c>
      <c r="W2259" s="199" t="str">
        <f t="shared" si="364"/>
        <v/>
      </c>
      <c r="X2259" s="199" t="str">
        <f t="shared" si="365"/>
        <v/>
      </c>
      <c r="Y2259" s="199" t="str">
        <f t="shared" si="366"/>
        <v/>
      </c>
    </row>
    <row r="2260" spans="1:25" ht="34.5" customHeight="1" x14ac:dyDescent="0.25">
      <c r="A2260" s="197" t="str">
        <f t="shared" si="368"/>
        <v/>
      </c>
      <c r="B2260" s="198"/>
      <c r="C2260" s="198"/>
      <c r="D2260" s="197" t="str">
        <f t="shared" si="367"/>
        <v/>
      </c>
      <c r="E2260" s="198"/>
      <c r="F2260" s="197"/>
      <c r="G2260" s="197" t="str">
        <f t="shared" si="362"/>
        <v/>
      </c>
      <c r="H2260" s="197"/>
      <c r="I2260" s="197"/>
      <c r="J2260" s="197"/>
      <c r="K2260" s="197"/>
      <c r="L2260" s="197"/>
      <c r="M2260" s="197"/>
      <c r="N2260" s="199"/>
      <c r="O2260" s="199"/>
      <c r="P2260" s="199"/>
      <c r="Q2260" s="199"/>
      <c r="R2260" s="197"/>
      <c r="S2260" s="197"/>
      <c r="T2260" s="197"/>
      <c r="U2260" s="197"/>
      <c r="V2260" s="199" t="str">
        <f t="shared" si="363"/>
        <v/>
      </c>
      <c r="W2260" s="199" t="str">
        <f t="shared" si="364"/>
        <v/>
      </c>
      <c r="X2260" s="199" t="str">
        <f t="shared" si="365"/>
        <v/>
      </c>
      <c r="Y2260" s="199" t="str">
        <f t="shared" si="366"/>
        <v/>
      </c>
    </row>
    <row r="2261" spans="1:25" ht="34.5" customHeight="1" x14ac:dyDescent="0.25">
      <c r="A2261" s="197" t="str">
        <f t="shared" si="368"/>
        <v/>
      </c>
      <c r="B2261" s="198"/>
      <c r="C2261" s="198"/>
      <c r="D2261" s="197" t="str">
        <f t="shared" si="367"/>
        <v/>
      </c>
      <c r="E2261" s="198"/>
      <c r="F2261" s="197"/>
      <c r="G2261" s="197" t="str">
        <f t="shared" si="362"/>
        <v/>
      </c>
      <c r="H2261" s="197"/>
      <c r="I2261" s="197"/>
      <c r="J2261" s="197"/>
      <c r="K2261" s="197"/>
      <c r="L2261" s="197"/>
      <c r="M2261" s="197"/>
      <c r="N2261" s="199"/>
      <c r="O2261" s="199"/>
      <c r="P2261" s="199"/>
      <c r="Q2261" s="199"/>
      <c r="R2261" s="197"/>
      <c r="S2261" s="197"/>
      <c r="T2261" s="197"/>
      <c r="U2261" s="197"/>
      <c r="V2261" s="199" t="str">
        <f t="shared" si="363"/>
        <v/>
      </c>
      <c r="W2261" s="199" t="str">
        <f t="shared" si="364"/>
        <v/>
      </c>
      <c r="X2261" s="199" t="str">
        <f t="shared" si="365"/>
        <v/>
      </c>
      <c r="Y2261" s="199" t="str">
        <f t="shared" si="366"/>
        <v/>
      </c>
    </row>
    <row r="2262" spans="1:25" ht="34.5" customHeight="1" x14ac:dyDescent="0.25">
      <c r="A2262" s="197" t="str">
        <f t="shared" si="368"/>
        <v/>
      </c>
      <c r="B2262" s="198"/>
      <c r="C2262" s="198"/>
      <c r="D2262" s="197" t="str">
        <f t="shared" si="367"/>
        <v/>
      </c>
      <c r="E2262" s="198"/>
      <c r="F2262" s="197"/>
      <c r="G2262" s="197" t="str">
        <f t="shared" si="362"/>
        <v/>
      </c>
      <c r="H2262" s="197"/>
      <c r="I2262" s="197"/>
      <c r="J2262" s="197"/>
      <c r="K2262" s="197"/>
      <c r="L2262" s="197"/>
      <c r="M2262" s="197"/>
      <c r="N2262" s="199"/>
      <c r="O2262" s="199"/>
      <c r="P2262" s="199"/>
      <c r="Q2262" s="199"/>
      <c r="R2262" s="197"/>
      <c r="S2262" s="197"/>
      <c r="T2262" s="197"/>
      <c r="U2262" s="197"/>
      <c r="V2262" s="199" t="str">
        <f t="shared" si="363"/>
        <v/>
      </c>
      <c r="W2262" s="199" t="str">
        <f t="shared" si="364"/>
        <v/>
      </c>
      <c r="X2262" s="199" t="str">
        <f t="shared" si="365"/>
        <v/>
      </c>
      <c r="Y2262" s="199" t="str">
        <f t="shared" si="366"/>
        <v/>
      </c>
    </row>
    <row r="2263" spans="1:25" ht="34.5" customHeight="1" x14ac:dyDescent="0.25">
      <c r="A2263" s="197" t="str">
        <f t="shared" si="368"/>
        <v/>
      </c>
      <c r="B2263" s="198"/>
      <c r="C2263" s="198"/>
      <c r="D2263" s="197" t="str">
        <f t="shared" si="367"/>
        <v/>
      </c>
      <c r="E2263" s="198"/>
      <c r="F2263" s="197"/>
      <c r="G2263" s="197" t="str">
        <f t="shared" ref="G2263:G2326" si="369">IF(E2263="","",IF(E2263=B2261,"Ja","Nein"))</f>
        <v/>
      </c>
      <c r="H2263" s="197"/>
      <c r="I2263" s="197"/>
      <c r="J2263" s="197"/>
      <c r="K2263" s="197"/>
      <c r="L2263" s="197"/>
      <c r="M2263" s="197"/>
      <c r="N2263" s="199"/>
      <c r="O2263" s="199"/>
      <c r="P2263" s="199"/>
      <c r="Q2263" s="199"/>
      <c r="R2263" s="197"/>
      <c r="S2263" s="197"/>
      <c r="T2263" s="197"/>
      <c r="U2263" s="197"/>
      <c r="V2263" s="199" t="str">
        <f t="shared" si="363"/>
        <v/>
      </c>
      <c r="W2263" s="199" t="str">
        <f t="shared" si="364"/>
        <v/>
      </c>
      <c r="X2263" s="199" t="str">
        <f t="shared" si="365"/>
        <v/>
      </c>
      <c r="Y2263" s="199" t="str">
        <f t="shared" si="366"/>
        <v/>
      </c>
    </row>
    <row r="2264" spans="1:25" ht="34.5" customHeight="1" x14ac:dyDescent="0.25">
      <c r="A2264" s="197" t="str">
        <f t="shared" si="368"/>
        <v/>
      </c>
      <c r="B2264" s="198"/>
      <c r="C2264" s="198"/>
      <c r="D2264" s="197" t="str">
        <f t="shared" si="367"/>
        <v/>
      </c>
      <c r="E2264" s="198"/>
      <c r="F2264" s="197"/>
      <c r="G2264" s="197" t="str">
        <f t="shared" si="369"/>
        <v/>
      </c>
      <c r="H2264" s="197"/>
      <c r="I2264" s="197"/>
      <c r="J2264" s="197"/>
      <c r="K2264" s="197"/>
      <c r="L2264" s="197"/>
      <c r="M2264" s="197"/>
      <c r="N2264" s="199"/>
      <c r="O2264" s="199"/>
      <c r="P2264" s="199"/>
      <c r="Q2264" s="199"/>
      <c r="R2264" s="197"/>
      <c r="S2264" s="197"/>
      <c r="T2264" s="197"/>
      <c r="U2264" s="197"/>
      <c r="V2264" s="199" t="str">
        <f t="shared" si="363"/>
        <v/>
      </c>
      <c r="W2264" s="199" t="str">
        <f t="shared" si="364"/>
        <v/>
      </c>
      <c r="X2264" s="199" t="str">
        <f t="shared" si="365"/>
        <v/>
      </c>
      <c r="Y2264" s="199" t="str">
        <f t="shared" si="366"/>
        <v/>
      </c>
    </row>
    <row r="2265" spans="1:25" ht="34.5" customHeight="1" x14ac:dyDescent="0.25">
      <c r="A2265" s="197" t="str">
        <f t="shared" si="368"/>
        <v/>
      </c>
      <c r="B2265" s="198"/>
      <c r="C2265" s="198"/>
      <c r="D2265" s="197" t="str">
        <f t="shared" si="367"/>
        <v/>
      </c>
      <c r="E2265" s="198"/>
      <c r="F2265" s="197"/>
      <c r="G2265" s="197" t="str">
        <f t="shared" si="369"/>
        <v/>
      </c>
      <c r="H2265" s="197"/>
      <c r="I2265" s="197"/>
      <c r="J2265" s="197"/>
      <c r="K2265" s="197"/>
      <c r="L2265" s="197"/>
      <c r="M2265" s="197"/>
      <c r="N2265" s="199"/>
      <c r="O2265" s="199"/>
      <c r="P2265" s="199"/>
      <c r="Q2265" s="199"/>
      <c r="R2265" s="197"/>
      <c r="S2265" s="197"/>
      <c r="T2265" s="197"/>
      <c r="U2265" s="197"/>
      <c r="V2265" s="199" t="str">
        <f t="shared" si="363"/>
        <v/>
      </c>
      <c r="W2265" s="199" t="str">
        <f t="shared" si="364"/>
        <v/>
      </c>
      <c r="X2265" s="199" t="str">
        <f t="shared" si="365"/>
        <v/>
      </c>
      <c r="Y2265" s="199" t="str">
        <f t="shared" si="366"/>
        <v/>
      </c>
    </row>
    <row r="2266" spans="1:25" ht="34.5" customHeight="1" x14ac:dyDescent="0.25">
      <c r="A2266" s="197" t="str">
        <f t="shared" si="368"/>
        <v/>
      </c>
      <c r="B2266" s="198"/>
      <c r="C2266" s="198"/>
      <c r="D2266" s="197" t="str">
        <f t="shared" si="367"/>
        <v/>
      </c>
      <c r="E2266" s="198"/>
      <c r="F2266" s="197"/>
      <c r="G2266" s="197" t="str">
        <f t="shared" si="369"/>
        <v/>
      </c>
      <c r="H2266" s="197"/>
      <c r="I2266" s="197"/>
      <c r="J2266" s="197"/>
      <c r="K2266" s="197"/>
      <c r="L2266" s="197"/>
      <c r="M2266" s="197"/>
      <c r="N2266" s="199"/>
      <c r="O2266" s="199"/>
      <c r="P2266" s="199"/>
      <c r="Q2266" s="199"/>
      <c r="R2266" s="197"/>
      <c r="S2266" s="197"/>
      <c r="T2266" s="197"/>
      <c r="U2266" s="197"/>
      <c r="V2266" s="199" t="str">
        <f t="shared" si="363"/>
        <v/>
      </c>
      <c r="W2266" s="199" t="str">
        <f t="shared" si="364"/>
        <v/>
      </c>
      <c r="X2266" s="199" t="str">
        <f t="shared" si="365"/>
        <v/>
      </c>
      <c r="Y2266" s="199" t="str">
        <f t="shared" si="366"/>
        <v/>
      </c>
    </row>
    <row r="2267" spans="1:25" ht="34.5" customHeight="1" x14ac:dyDescent="0.25">
      <c r="A2267" s="197" t="str">
        <f t="shared" si="368"/>
        <v/>
      </c>
      <c r="B2267" s="198"/>
      <c r="C2267" s="198"/>
      <c r="D2267" s="197" t="str">
        <f t="shared" si="367"/>
        <v/>
      </c>
      <c r="E2267" s="198"/>
      <c r="F2267" s="197"/>
      <c r="G2267" s="197" t="str">
        <f t="shared" si="369"/>
        <v/>
      </c>
      <c r="H2267" s="197"/>
      <c r="I2267" s="197"/>
      <c r="J2267" s="197"/>
      <c r="K2267" s="197"/>
      <c r="L2267" s="197"/>
      <c r="M2267" s="197"/>
      <c r="N2267" s="199"/>
      <c r="O2267" s="199"/>
      <c r="P2267" s="199"/>
      <c r="Q2267" s="199"/>
      <c r="R2267" s="197"/>
      <c r="S2267" s="197"/>
      <c r="T2267" s="197"/>
      <c r="U2267" s="197"/>
      <c r="V2267" s="199" t="str">
        <f t="shared" si="363"/>
        <v/>
      </c>
      <c r="W2267" s="199" t="str">
        <f t="shared" si="364"/>
        <v/>
      </c>
      <c r="X2267" s="199" t="str">
        <f t="shared" si="365"/>
        <v/>
      </c>
      <c r="Y2267" s="199" t="str">
        <f t="shared" si="366"/>
        <v/>
      </c>
    </row>
    <row r="2268" spans="1:25" ht="34.5" customHeight="1" x14ac:dyDescent="0.25">
      <c r="A2268" s="197" t="str">
        <f t="shared" si="368"/>
        <v/>
      </c>
      <c r="B2268" s="198"/>
      <c r="C2268" s="198"/>
      <c r="D2268" s="197" t="str">
        <f t="shared" si="367"/>
        <v/>
      </c>
      <c r="E2268" s="198"/>
      <c r="F2268" s="197"/>
      <c r="G2268" s="197" t="str">
        <f t="shared" si="369"/>
        <v/>
      </c>
      <c r="H2268" s="197"/>
      <c r="I2268" s="197"/>
      <c r="J2268" s="197"/>
      <c r="K2268" s="197"/>
      <c r="L2268" s="197"/>
      <c r="M2268" s="197"/>
      <c r="N2268" s="199"/>
      <c r="O2268" s="199"/>
      <c r="P2268" s="199"/>
      <c r="Q2268" s="199"/>
      <c r="R2268" s="197"/>
      <c r="S2268" s="197"/>
      <c r="T2268" s="197"/>
      <c r="U2268" s="197"/>
      <c r="V2268" s="199" t="str">
        <f t="shared" si="363"/>
        <v/>
      </c>
      <c r="W2268" s="199" t="str">
        <f t="shared" si="364"/>
        <v/>
      </c>
      <c r="X2268" s="199" t="str">
        <f t="shared" si="365"/>
        <v/>
      </c>
      <c r="Y2268" s="199" t="str">
        <f t="shared" si="366"/>
        <v/>
      </c>
    </row>
    <row r="2269" spans="1:25" ht="34.5" customHeight="1" x14ac:dyDescent="0.25">
      <c r="A2269" s="197" t="str">
        <f t="shared" si="368"/>
        <v/>
      </c>
      <c r="B2269" s="198"/>
      <c r="C2269" s="198"/>
      <c r="D2269" s="197" t="str">
        <f t="shared" si="367"/>
        <v/>
      </c>
      <c r="E2269" s="198"/>
      <c r="F2269" s="197"/>
      <c r="G2269" s="197" t="str">
        <f t="shared" si="369"/>
        <v/>
      </c>
      <c r="H2269" s="197"/>
      <c r="I2269" s="197"/>
      <c r="J2269" s="197"/>
      <c r="K2269" s="197"/>
      <c r="L2269" s="197"/>
      <c r="M2269" s="197"/>
      <c r="N2269" s="199"/>
      <c r="O2269" s="199"/>
      <c r="P2269" s="199"/>
      <c r="Q2269" s="199"/>
      <c r="R2269" s="197"/>
      <c r="S2269" s="197"/>
      <c r="T2269" s="197"/>
      <c r="U2269" s="197"/>
      <c r="V2269" s="199" t="str">
        <f t="shared" si="363"/>
        <v/>
      </c>
      <c r="W2269" s="199" t="str">
        <f t="shared" si="364"/>
        <v/>
      </c>
      <c r="X2269" s="199" t="str">
        <f t="shared" si="365"/>
        <v/>
      </c>
      <c r="Y2269" s="199" t="str">
        <f t="shared" si="366"/>
        <v/>
      </c>
    </row>
    <row r="2270" spans="1:25" ht="34.5" customHeight="1" x14ac:dyDescent="0.25">
      <c r="A2270" s="197" t="str">
        <f t="shared" si="368"/>
        <v/>
      </c>
      <c r="B2270" s="198"/>
      <c r="C2270" s="198"/>
      <c r="D2270" s="197" t="str">
        <f t="shared" si="367"/>
        <v/>
      </c>
      <c r="E2270" s="198"/>
      <c r="F2270" s="197"/>
      <c r="G2270" s="197" t="str">
        <f t="shared" si="369"/>
        <v/>
      </c>
      <c r="H2270" s="197"/>
      <c r="I2270" s="197"/>
      <c r="J2270" s="197"/>
      <c r="K2270" s="197"/>
      <c r="L2270" s="197"/>
      <c r="M2270" s="197"/>
      <c r="N2270" s="199"/>
      <c r="O2270" s="199"/>
      <c r="P2270" s="199"/>
      <c r="Q2270" s="199"/>
      <c r="R2270" s="197"/>
      <c r="S2270" s="197"/>
      <c r="T2270" s="197"/>
      <c r="U2270" s="197"/>
      <c r="V2270" s="199" t="str">
        <f t="shared" si="363"/>
        <v/>
      </c>
      <c r="W2270" s="199" t="str">
        <f t="shared" si="364"/>
        <v/>
      </c>
      <c r="X2270" s="199" t="str">
        <f t="shared" si="365"/>
        <v/>
      </c>
      <c r="Y2270" s="199" t="str">
        <f t="shared" si="366"/>
        <v/>
      </c>
    </row>
    <row r="2271" spans="1:25" ht="34.5" customHeight="1" x14ac:dyDescent="0.25">
      <c r="A2271" s="197" t="str">
        <f t="shared" si="368"/>
        <v/>
      </c>
      <c r="B2271" s="198"/>
      <c r="C2271" s="198"/>
      <c r="D2271" s="197" t="str">
        <f t="shared" si="367"/>
        <v/>
      </c>
      <c r="E2271" s="198"/>
      <c r="F2271" s="197"/>
      <c r="G2271" s="197" t="str">
        <f t="shared" si="369"/>
        <v/>
      </c>
      <c r="H2271" s="197"/>
      <c r="I2271" s="197"/>
      <c r="J2271" s="197"/>
      <c r="K2271" s="197"/>
      <c r="L2271" s="197"/>
      <c r="M2271" s="197"/>
      <c r="N2271" s="199"/>
      <c r="O2271" s="199"/>
      <c r="P2271" s="199"/>
      <c r="Q2271" s="199"/>
      <c r="R2271" s="197"/>
      <c r="S2271" s="197"/>
      <c r="T2271" s="197"/>
      <c r="U2271" s="197"/>
      <c r="V2271" s="199" t="str">
        <f t="shared" si="363"/>
        <v/>
      </c>
      <c r="W2271" s="199" t="str">
        <f t="shared" si="364"/>
        <v/>
      </c>
      <c r="X2271" s="199" t="str">
        <f t="shared" si="365"/>
        <v/>
      </c>
      <c r="Y2271" s="199" t="str">
        <f t="shared" si="366"/>
        <v/>
      </c>
    </row>
    <row r="2272" spans="1:25" ht="34.5" customHeight="1" x14ac:dyDescent="0.25">
      <c r="A2272" s="197" t="str">
        <f t="shared" si="368"/>
        <v/>
      </c>
      <c r="B2272" s="198"/>
      <c r="C2272" s="198"/>
      <c r="D2272" s="197" t="str">
        <f t="shared" si="367"/>
        <v/>
      </c>
      <c r="E2272" s="198"/>
      <c r="F2272" s="197"/>
      <c r="G2272" s="197" t="str">
        <f t="shared" si="369"/>
        <v/>
      </c>
      <c r="H2272" s="197"/>
      <c r="I2272" s="197"/>
      <c r="J2272" s="197"/>
      <c r="K2272" s="197"/>
      <c r="L2272" s="197"/>
      <c r="M2272" s="197"/>
      <c r="N2272" s="199"/>
      <c r="O2272" s="199"/>
      <c r="P2272" s="199"/>
      <c r="Q2272" s="199"/>
      <c r="R2272" s="197"/>
      <c r="S2272" s="197"/>
      <c r="T2272" s="197"/>
      <c r="U2272" s="197"/>
      <c r="V2272" s="199" t="str">
        <f t="shared" si="363"/>
        <v/>
      </c>
      <c r="W2272" s="199" t="str">
        <f t="shared" si="364"/>
        <v/>
      </c>
      <c r="X2272" s="199" t="str">
        <f t="shared" si="365"/>
        <v/>
      </c>
      <c r="Y2272" s="199" t="str">
        <f t="shared" si="366"/>
        <v/>
      </c>
    </row>
    <row r="2273" spans="1:25" ht="34.5" customHeight="1" x14ac:dyDescent="0.25">
      <c r="A2273" s="197" t="str">
        <f t="shared" si="368"/>
        <v/>
      </c>
      <c r="B2273" s="198"/>
      <c r="C2273" s="198"/>
      <c r="D2273" s="197" t="str">
        <f t="shared" si="367"/>
        <v/>
      </c>
      <c r="E2273" s="198"/>
      <c r="F2273" s="197"/>
      <c r="G2273" s="197" t="str">
        <f t="shared" si="369"/>
        <v/>
      </c>
      <c r="H2273" s="197"/>
      <c r="I2273" s="197"/>
      <c r="J2273" s="197"/>
      <c r="K2273" s="197"/>
      <c r="L2273" s="197"/>
      <c r="M2273" s="197"/>
      <c r="N2273" s="199"/>
      <c r="O2273" s="199"/>
      <c r="P2273" s="199"/>
      <c r="Q2273" s="199"/>
      <c r="R2273" s="197"/>
      <c r="S2273" s="197"/>
      <c r="T2273" s="197"/>
      <c r="U2273" s="197"/>
      <c r="V2273" s="199" t="str">
        <f t="shared" si="363"/>
        <v/>
      </c>
      <c r="W2273" s="199" t="str">
        <f t="shared" si="364"/>
        <v/>
      </c>
      <c r="X2273" s="199" t="str">
        <f t="shared" si="365"/>
        <v/>
      </c>
      <c r="Y2273" s="199" t="str">
        <f t="shared" si="366"/>
        <v/>
      </c>
    </row>
    <row r="2274" spans="1:25" ht="34.5" customHeight="1" x14ac:dyDescent="0.25">
      <c r="A2274" s="197" t="str">
        <f t="shared" si="368"/>
        <v/>
      </c>
      <c r="B2274" s="198"/>
      <c r="C2274" s="198"/>
      <c r="D2274" s="197" t="str">
        <f t="shared" si="367"/>
        <v/>
      </c>
      <c r="E2274" s="198"/>
      <c r="F2274" s="197"/>
      <c r="G2274" s="197" t="str">
        <f t="shared" si="369"/>
        <v/>
      </c>
      <c r="H2274" s="197"/>
      <c r="I2274" s="197"/>
      <c r="J2274" s="197"/>
      <c r="K2274" s="197"/>
      <c r="L2274" s="197"/>
      <c r="M2274" s="197"/>
      <c r="N2274" s="199"/>
      <c r="O2274" s="199"/>
      <c r="P2274" s="199"/>
      <c r="Q2274" s="199"/>
      <c r="R2274" s="197"/>
      <c r="S2274" s="197"/>
      <c r="T2274" s="197"/>
      <c r="U2274" s="197"/>
      <c r="V2274" s="199" t="str">
        <f t="shared" ref="V2274:V2337" si="370">IF(N2274="","",IF(O2274="","",O2274-N2274))</f>
        <v/>
      </c>
      <c r="W2274" s="199" t="str">
        <f t="shared" ref="W2274:W2337" si="371">IF(O2274="","",IF(P2274="","",P2274-O2274))</f>
        <v/>
      </c>
      <c r="X2274" s="199" t="str">
        <f t="shared" si="365"/>
        <v/>
      </c>
      <c r="Y2274" s="199" t="str">
        <f t="shared" si="366"/>
        <v/>
      </c>
    </row>
    <row r="2275" spans="1:25" ht="34.5" customHeight="1" x14ac:dyDescent="0.25">
      <c r="A2275" s="197" t="str">
        <f t="shared" si="368"/>
        <v/>
      </c>
      <c r="B2275" s="198"/>
      <c r="C2275" s="198"/>
      <c r="D2275" s="197" t="str">
        <f t="shared" si="367"/>
        <v/>
      </c>
      <c r="E2275" s="198"/>
      <c r="F2275" s="197"/>
      <c r="G2275" s="197" t="str">
        <f t="shared" si="369"/>
        <v/>
      </c>
      <c r="H2275" s="197"/>
      <c r="I2275" s="197"/>
      <c r="J2275" s="197"/>
      <c r="K2275" s="197"/>
      <c r="L2275" s="197"/>
      <c r="M2275" s="197"/>
      <c r="N2275" s="199"/>
      <c r="O2275" s="199"/>
      <c r="P2275" s="199"/>
      <c r="Q2275" s="199"/>
      <c r="R2275" s="197"/>
      <c r="S2275" s="197"/>
      <c r="T2275" s="197"/>
      <c r="U2275" s="197"/>
      <c r="V2275" s="199" t="str">
        <f t="shared" si="370"/>
        <v/>
      </c>
      <c r="W2275" s="199" t="str">
        <f t="shared" si="371"/>
        <v/>
      </c>
      <c r="X2275" s="199" t="str">
        <f t="shared" ref="X2275:X2338" si="372">IF(P2275="","",IF(N2275="","",P2275-N2275))</f>
        <v/>
      </c>
      <c r="Y2275" s="199" t="str">
        <f t="shared" ref="Y2275:Y2338" si="373">IF(N2275="","",IF(Q2275="","",Q2275-N2275))</f>
        <v/>
      </c>
    </row>
    <row r="2276" spans="1:25" ht="34.5" customHeight="1" x14ac:dyDescent="0.25">
      <c r="A2276" s="197" t="str">
        <f t="shared" si="368"/>
        <v/>
      </c>
      <c r="B2276" s="198"/>
      <c r="C2276" s="198"/>
      <c r="D2276" s="197" t="str">
        <f t="shared" si="367"/>
        <v/>
      </c>
      <c r="E2276" s="198"/>
      <c r="F2276" s="197"/>
      <c r="G2276" s="197" t="str">
        <f t="shared" si="369"/>
        <v/>
      </c>
      <c r="H2276" s="197"/>
      <c r="I2276" s="197"/>
      <c r="J2276" s="197"/>
      <c r="K2276" s="197"/>
      <c r="L2276" s="197"/>
      <c r="M2276" s="197"/>
      <c r="N2276" s="199"/>
      <c r="O2276" s="199"/>
      <c r="P2276" s="199"/>
      <c r="Q2276" s="199"/>
      <c r="R2276" s="197"/>
      <c r="S2276" s="197"/>
      <c r="T2276" s="197"/>
      <c r="U2276" s="197"/>
      <c r="V2276" s="199" t="str">
        <f t="shared" si="370"/>
        <v/>
      </c>
      <c r="W2276" s="199" t="str">
        <f t="shared" si="371"/>
        <v/>
      </c>
      <c r="X2276" s="199" t="str">
        <f t="shared" si="372"/>
        <v/>
      </c>
      <c r="Y2276" s="199" t="str">
        <f t="shared" si="373"/>
        <v/>
      </c>
    </row>
    <row r="2277" spans="1:25" ht="34.5" customHeight="1" x14ac:dyDescent="0.25">
      <c r="A2277" s="197" t="str">
        <f t="shared" si="368"/>
        <v/>
      </c>
      <c r="B2277" s="198"/>
      <c r="C2277" s="198"/>
      <c r="D2277" s="197" t="str">
        <f t="shared" si="367"/>
        <v/>
      </c>
      <c r="E2277" s="198"/>
      <c r="F2277" s="197"/>
      <c r="G2277" s="197" t="str">
        <f t="shared" si="369"/>
        <v/>
      </c>
      <c r="H2277" s="197"/>
      <c r="I2277" s="197"/>
      <c r="J2277" s="197"/>
      <c r="K2277" s="197"/>
      <c r="L2277" s="197"/>
      <c r="M2277" s="197"/>
      <c r="N2277" s="199"/>
      <c r="O2277" s="199"/>
      <c r="P2277" s="199"/>
      <c r="Q2277" s="199"/>
      <c r="R2277" s="197"/>
      <c r="S2277" s="197"/>
      <c r="T2277" s="197"/>
      <c r="U2277" s="197"/>
      <c r="V2277" s="199" t="str">
        <f t="shared" si="370"/>
        <v/>
      </c>
      <c r="W2277" s="199" t="str">
        <f t="shared" si="371"/>
        <v/>
      </c>
      <c r="X2277" s="199" t="str">
        <f t="shared" si="372"/>
        <v/>
      </c>
      <c r="Y2277" s="199" t="str">
        <f t="shared" si="373"/>
        <v/>
      </c>
    </row>
    <row r="2278" spans="1:25" ht="34.5" customHeight="1" x14ac:dyDescent="0.25">
      <c r="A2278" s="197" t="str">
        <f t="shared" si="368"/>
        <v/>
      </c>
      <c r="B2278" s="198"/>
      <c r="C2278" s="198"/>
      <c r="D2278" s="197" t="str">
        <f t="shared" si="367"/>
        <v/>
      </c>
      <c r="E2278" s="198"/>
      <c r="F2278" s="197"/>
      <c r="G2278" s="197" t="str">
        <f t="shared" si="369"/>
        <v/>
      </c>
      <c r="H2278" s="197"/>
      <c r="I2278" s="197"/>
      <c r="J2278" s="197"/>
      <c r="K2278" s="197"/>
      <c r="L2278" s="197"/>
      <c r="M2278" s="197"/>
      <c r="N2278" s="199"/>
      <c r="O2278" s="199"/>
      <c r="P2278" s="199"/>
      <c r="Q2278" s="199"/>
      <c r="R2278" s="197"/>
      <c r="S2278" s="197"/>
      <c r="T2278" s="197"/>
      <c r="U2278" s="197"/>
      <c r="V2278" s="199" t="str">
        <f t="shared" si="370"/>
        <v/>
      </c>
      <c r="W2278" s="199" t="str">
        <f t="shared" si="371"/>
        <v/>
      </c>
      <c r="X2278" s="199" t="str">
        <f t="shared" si="372"/>
        <v/>
      </c>
      <c r="Y2278" s="199" t="str">
        <f t="shared" si="373"/>
        <v/>
      </c>
    </row>
    <row r="2279" spans="1:25" ht="34.5" customHeight="1" x14ac:dyDescent="0.25">
      <c r="A2279" s="197" t="str">
        <f t="shared" si="368"/>
        <v/>
      </c>
      <c r="B2279" s="198"/>
      <c r="C2279" s="198"/>
      <c r="D2279" s="197" t="str">
        <f t="shared" si="367"/>
        <v/>
      </c>
      <c r="E2279" s="198"/>
      <c r="F2279" s="197"/>
      <c r="G2279" s="197" t="str">
        <f t="shared" si="369"/>
        <v/>
      </c>
      <c r="H2279" s="197"/>
      <c r="I2279" s="197"/>
      <c r="J2279" s="197"/>
      <c r="K2279" s="197"/>
      <c r="L2279" s="197"/>
      <c r="M2279" s="197"/>
      <c r="N2279" s="199"/>
      <c r="O2279" s="199"/>
      <c r="P2279" s="199"/>
      <c r="Q2279" s="199"/>
      <c r="R2279" s="197"/>
      <c r="S2279" s="197"/>
      <c r="T2279" s="197"/>
      <c r="U2279" s="197"/>
      <c r="V2279" s="199" t="str">
        <f t="shared" si="370"/>
        <v/>
      </c>
      <c r="W2279" s="199" t="str">
        <f t="shared" si="371"/>
        <v/>
      </c>
      <c r="X2279" s="199" t="str">
        <f t="shared" si="372"/>
        <v/>
      </c>
      <c r="Y2279" s="199" t="str">
        <f t="shared" si="373"/>
        <v/>
      </c>
    </row>
    <row r="2280" spans="1:25" ht="34.5" customHeight="1" x14ac:dyDescent="0.25">
      <c r="A2280" s="197" t="str">
        <f t="shared" si="368"/>
        <v/>
      </c>
      <c r="B2280" s="198"/>
      <c r="C2280" s="198"/>
      <c r="D2280" s="197" t="str">
        <f t="shared" si="367"/>
        <v/>
      </c>
      <c r="E2280" s="198"/>
      <c r="F2280" s="197"/>
      <c r="G2280" s="197" t="str">
        <f t="shared" si="369"/>
        <v/>
      </c>
      <c r="H2280" s="197"/>
      <c r="I2280" s="197"/>
      <c r="J2280" s="197"/>
      <c r="K2280" s="197"/>
      <c r="L2280" s="197"/>
      <c r="M2280" s="197"/>
      <c r="N2280" s="199"/>
      <c r="O2280" s="199"/>
      <c r="P2280" s="199"/>
      <c r="Q2280" s="199"/>
      <c r="R2280" s="197"/>
      <c r="S2280" s="197"/>
      <c r="T2280" s="197"/>
      <c r="U2280" s="197"/>
      <c r="V2280" s="199" t="str">
        <f t="shared" si="370"/>
        <v/>
      </c>
      <c r="W2280" s="199" t="str">
        <f t="shared" si="371"/>
        <v/>
      </c>
      <c r="X2280" s="199" t="str">
        <f t="shared" si="372"/>
        <v/>
      </c>
      <c r="Y2280" s="199" t="str">
        <f t="shared" si="373"/>
        <v/>
      </c>
    </row>
    <row r="2281" spans="1:25" ht="34.5" customHeight="1" x14ac:dyDescent="0.25">
      <c r="A2281" s="197" t="str">
        <f t="shared" si="368"/>
        <v/>
      </c>
      <c r="B2281" s="198"/>
      <c r="C2281" s="198"/>
      <c r="D2281" s="197" t="str">
        <f t="shared" si="367"/>
        <v/>
      </c>
      <c r="E2281" s="198"/>
      <c r="F2281" s="197"/>
      <c r="G2281" s="197" t="str">
        <f t="shared" si="369"/>
        <v/>
      </c>
      <c r="H2281" s="197"/>
      <c r="I2281" s="197"/>
      <c r="J2281" s="197"/>
      <c r="K2281" s="197"/>
      <c r="L2281" s="197"/>
      <c r="M2281" s="197"/>
      <c r="N2281" s="199"/>
      <c r="O2281" s="199"/>
      <c r="P2281" s="199"/>
      <c r="Q2281" s="199"/>
      <c r="R2281" s="197"/>
      <c r="S2281" s="197"/>
      <c r="T2281" s="197"/>
      <c r="U2281" s="197"/>
      <c r="V2281" s="199" t="str">
        <f t="shared" si="370"/>
        <v/>
      </c>
      <c r="W2281" s="199" t="str">
        <f t="shared" si="371"/>
        <v/>
      </c>
      <c r="X2281" s="199" t="str">
        <f t="shared" si="372"/>
        <v/>
      </c>
      <c r="Y2281" s="199" t="str">
        <f t="shared" si="373"/>
        <v/>
      </c>
    </row>
    <row r="2282" spans="1:25" ht="34.5" customHeight="1" x14ac:dyDescent="0.25">
      <c r="A2282" s="197" t="str">
        <f t="shared" si="368"/>
        <v/>
      </c>
      <c r="B2282" s="198"/>
      <c r="C2282" s="198"/>
      <c r="D2282" s="197" t="str">
        <f t="shared" si="367"/>
        <v/>
      </c>
      <c r="E2282" s="198"/>
      <c r="F2282" s="197"/>
      <c r="G2282" s="197" t="str">
        <f t="shared" si="369"/>
        <v/>
      </c>
      <c r="H2282" s="197"/>
      <c r="I2282" s="197"/>
      <c r="J2282" s="197"/>
      <c r="K2282" s="197"/>
      <c r="L2282" s="197"/>
      <c r="M2282" s="197"/>
      <c r="N2282" s="199"/>
      <c r="O2282" s="199"/>
      <c r="P2282" s="199"/>
      <c r="Q2282" s="199"/>
      <c r="R2282" s="197"/>
      <c r="S2282" s="197"/>
      <c r="T2282" s="197"/>
      <c r="U2282" s="197"/>
      <c r="V2282" s="199" t="str">
        <f t="shared" si="370"/>
        <v/>
      </c>
      <c r="W2282" s="199" t="str">
        <f t="shared" si="371"/>
        <v/>
      </c>
      <c r="X2282" s="199" t="str">
        <f t="shared" si="372"/>
        <v/>
      </c>
      <c r="Y2282" s="199" t="str">
        <f t="shared" si="373"/>
        <v/>
      </c>
    </row>
    <row r="2283" spans="1:25" ht="34.5" customHeight="1" x14ac:dyDescent="0.25">
      <c r="A2283" s="197" t="str">
        <f t="shared" si="368"/>
        <v/>
      </c>
      <c r="B2283" s="198"/>
      <c r="C2283" s="198"/>
      <c r="D2283" s="197" t="str">
        <f t="shared" si="367"/>
        <v/>
      </c>
      <c r="E2283" s="198"/>
      <c r="F2283" s="197"/>
      <c r="G2283" s="197" t="str">
        <f t="shared" si="369"/>
        <v/>
      </c>
      <c r="H2283" s="197"/>
      <c r="I2283" s="197"/>
      <c r="J2283" s="197"/>
      <c r="K2283" s="197"/>
      <c r="L2283" s="197"/>
      <c r="M2283" s="197"/>
      <c r="N2283" s="199"/>
      <c r="O2283" s="199"/>
      <c r="P2283" s="199"/>
      <c r="Q2283" s="199"/>
      <c r="R2283" s="197"/>
      <c r="S2283" s="197"/>
      <c r="T2283" s="197"/>
      <c r="U2283" s="197"/>
      <c r="V2283" s="199" t="str">
        <f t="shared" si="370"/>
        <v/>
      </c>
      <c r="W2283" s="199" t="str">
        <f t="shared" si="371"/>
        <v/>
      </c>
      <c r="X2283" s="199" t="str">
        <f t="shared" si="372"/>
        <v/>
      </c>
      <c r="Y2283" s="199" t="str">
        <f t="shared" si="373"/>
        <v/>
      </c>
    </row>
    <row r="2284" spans="1:25" ht="34.5" customHeight="1" x14ac:dyDescent="0.25">
      <c r="A2284" s="197" t="str">
        <f t="shared" si="368"/>
        <v/>
      </c>
      <c r="B2284" s="198"/>
      <c r="C2284" s="198"/>
      <c r="D2284" s="197" t="str">
        <f t="shared" si="367"/>
        <v/>
      </c>
      <c r="E2284" s="198"/>
      <c r="F2284" s="197"/>
      <c r="G2284" s="197" t="str">
        <f t="shared" si="369"/>
        <v/>
      </c>
      <c r="H2284" s="197"/>
      <c r="I2284" s="197"/>
      <c r="J2284" s="197"/>
      <c r="K2284" s="197"/>
      <c r="L2284" s="197"/>
      <c r="M2284" s="197"/>
      <c r="N2284" s="199"/>
      <c r="O2284" s="199"/>
      <c r="P2284" s="199"/>
      <c r="Q2284" s="199"/>
      <c r="R2284" s="197"/>
      <c r="S2284" s="197"/>
      <c r="T2284" s="197"/>
      <c r="U2284" s="197"/>
      <c r="V2284" s="199" t="str">
        <f t="shared" si="370"/>
        <v/>
      </c>
      <c r="W2284" s="199" t="str">
        <f t="shared" si="371"/>
        <v/>
      </c>
      <c r="X2284" s="199" t="str">
        <f t="shared" si="372"/>
        <v/>
      </c>
      <c r="Y2284" s="199" t="str">
        <f t="shared" si="373"/>
        <v/>
      </c>
    </row>
    <row r="2285" spans="1:25" ht="34.5" customHeight="1" x14ac:dyDescent="0.25">
      <c r="A2285" s="197" t="str">
        <f t="shared" si="368"/>
        <v/>
      </c>
      <c r="B2285" s="198"/>
      <c r="C2285" s="198"/>
      <c r="D2285" s="197" t="str">
        <f t="shared" si="367"/>
        <v/>
      </c>
      <c r="E2285" s="198"/>
      <c r="F2285" s="197"/>
      <c r="G2285" s="197" t="str">
        <f t="shared" si="369"/>
        <v/>
      </c>
      <c r="H2285" s="197"/>
      <c r="I2285" s="197"/>
      <c r="J2285" s="197"/>
      <c r="K2285" s="197"/>
      <c r="L2285" s="197"/>
      <c r="M2285" s="197"/>
      <c r="N2285" s="199"/>
      <c r="O2285" s="199"/>
      <c r="P2285" s="199"/>
      <c r="Q2285" s="199"/>
      <c r="R2285" s="197"/>
      <c r="S2285" s="197"/>
      <c r="T2285" s="197"/>
      <c r="U2285" s="197"/>
      <c r="V2285" s="199" t="str">
        <f t="shared" si="370"/>
        <v/>
      </c>
      <c r="W2285" s="199" t="str">
        <f t="shared" si="371"/>
        <v/>
      </c>
      <c r="X2285" s="199" t="str">
        <f t="shared" si="372"/>
        <v/>
      </c>
      <c r="Y2285" s="199" t="str">
        <f t="shared" si="373"/>
        <v/>
      </c>
    </row>
    <row r="2286" spans="1:25" ht="34.5" customHeight="1" x14ac:dyDescent="0.25">
      <c r="A2286" s="197" t="str">
        <f t="shared" si="368"/>
        <v/>
      </c>
      <c r="B2286" s="198"/>
      <c r="C2286" s="198"/>
      <c r="D2286" s="197" t="str">
        <f t="shared" si="367"/>
        <v/>
      </c>
      <c r="E2286" s="198"/>
      <c r="F2286" s="197"/>
      <c r="G2286" s="197" t="str">
        <f t="shared" si="369"/>
        <v/>
      </c>
      <c r="H2286" s="197"/>
      <c r="I2286" s="197"/>
      <c r="J2286" s="197"/>
      <c r="K2286" s="197"/>
      <c r="L2286" s="197"/>
      <c r="M2286" s="197"/>
      <c r="N2286" s="199"/>
      <c r="O2286" s="199"/>
      <c r="P2286" s="199"/>
      <c r="Q2286" s="199"/>
      <c r="R2286" s="197"/>
      <c r="S2286" s="197"/>
      <c r="T2286" s="197"/>
      <c r="U2286" s="197"/>
      <c r="V2286" s="199" t="str">
        <f t="shared" si="370"/>
        <v/>
      </c>
      <c r="W2286" s="199" t="str">
        <f t="shared" si="371"/>
        <v/>
      </c>
      <c r="X2286" s="199" t="str">
        <f t="shared" si="372"/>
        <v/>
      </c>
      <c r="Y2286" s="199" t="str">
        <f t="shared" si="373"/>
        <v/>
      </c>
    </row>
    <row r="2287" spans="1:25" ht="34.5" customHeight="1" x14ac:dyDescent="0.25">
      <c r="A2287" s="197" t="str">
        <f t="shared" si="368"/>
        <v/>
      </c>
      <c r="B2287" s="198"/>
      <c r="C2287" s="198"/>
      <c r="D2287" s="197" t="str">
        <f t="shared" si="367"/>
        <v/>
      </c>
      <c r="E2287" s="198"/>
      <c r="F2287" s="197"/>
      <c r="G2287" s="197" t="str">
        <f t="shared" si="369"/>
        <v/>
      </c>
      <c r="H2287" s="197"/>
      <c r="I2287" s="197"/>
      <c r="J2287" s="197"/>
      <c r="K2287" s="197"/>
      <c r="L2287" s="197"/>
      <c r="M2287" s="197"/>
      <c r="N2287" s="199"/>
      <c r="O2287" s="199"/>
      <c r="P2287" s="199"/>
      <c r="Q2287" s="199"/>
      <c r="R2287" s="197"/>
      <c r="S2287" s="197"/>
      <c r="T2287" s="197"/>
      <c r="U2287" s="197"/>
      <c r="V2287" s="199" t="str">
        <f t="shared" si="370"/>
        <v/>
      </c>
      <c r="W2287" s="199" t="str">
        <f t="shared" si="371"/>
        <v/>
      </c>
      <c r="X2287" s="199" t="str">
        <f t="shared" si="372"/>
        <v/>
      </c>
      <c r="Y2287" s="199" t="str">
        <f t="shared" si="373"/>
        <v/>
      </c>
    </row>
    <row r="2288" spans="1:25" ht="34.5" customHeight="1" x14ac:dyDescent="0.25">
      <c r="A2288" s="197" t="str">
        <f t="shared" si="368"/>
        <v/>
      </c>
      <c r="B2288" s="198"/>
      <c r="C2288" s="198"/>
      <c r="D2288" s="197" t="str">
        <f t="shared" si="367"/>
        <v/>
      </c>
      <c r="E2288" s="198"/>
      <c r="F2288" s="197"/>
      <c r="G2288" s="197" t="str">
        <f t="shared" si="369"/>
        <v/>
      </c>
      <c r="H2288" s="197"/>
      <c r="I2288" s="197"/>
      <c r="J2288" s="197"/>
      <c r="K2288" s="197"/>
      <c r="L2288" s="197"/>
      <c r="M2288" s="197"/>
      <c r="N2288" s="199"/>
      <c r="O2288" s="199"/>
      <c r="P2288" s="199"/>
      <c r="Q2288" s="199"/>
      <c r="R2288" s="197"/>
      <c r="S2288" s="197"/>
      <c r="T2288" s="197"/>
      <c r="U2288" s="197"/>
      <c r="V2288" s="199" t="str">
        <f t="shared" si="370"/>
        <v/>
      </c>
      <c r="W2288" s="199" t="str">
        <f t="shared" si="371"/>
        <v/>
      </c>
      <c r="X2288" s="199" t="str">
        <f t="shared" si="372"/>
        <v/>
      </c>
      <c r="Y2288" s="199" t="str">
        <f t="shared" si="373"/>
        <v/>
      </c>
    </row>
    <row r="2289" spans="1:25" ht="34.5" customHeight="1" x14ac:dyDescent="0.25">
      <c r="A2289" s="197" t="str">
        <f t="shared" si="368"/>
        <v/>
      </c>
      <c r="B2289" s="198"/>
      <c r="C2289" s="198"/>
      <c r="D2289" s="197" t="str">
        <f t="shared" si="367"/>
        <v/>
      </c>
      <c r="E2289" s="198"/>
      <c r="F2289" s="197"/>
      <c r="G2289" s="197" t="str">
        <f t="shared" si="369"/>
        <v/>
      </c>
      <c r="H2289" s="197"/>
      <c r="I2289" s="197"/>
      <c r="J2289" s="197"/>
      <c r="K2289" s="197"/>
      <c r="L2289" s="197"/>
      <c r="M2289" s="197"/>
      <c r="N2289" s="199"/>
      <c r="O2289" s="199"/>
      <c r="P2289" s="199"/>
      <c r="Q2289" s="199"/>
      <c r="R2289" s="197"/>
      <c r="S2289" s="197"/>
      <c r="T2289" s="197"/>
      <c r="U2289" s="197"/>
      <c r="V2289" s="199" t="str">
        <f t="shared" si="370"/>
        <v/>
      </c>
      <c r="W2289" s="199" t="str">
        <f t="shared" si="371"/>
        <v/>
      </c>
      <c r="X2289" s="199" t="str">
        <f t="shared" si="372"/>
        <v/>
      </c>
      <c r="Y2289" s="199" t="str">
        <f t="shared" si="373"/>
        <v/>
      </c>
    </row>
    <row r="2290" spans="1:25" ht="34.5" customHeight="1" x14ac:dyDescent="0.25">
      <c r="A2290" s="197" t="str">
        <f t="shared" si="368"/>
        <v/>
      </c>
      <c r="B2290" s="198"/>
      <c r="C2290" s="198"/>
      <c r="D2290" s="197" t="str">
        <f t="shared" si="367"/>
        <v/>
      </c>
      <c r="E2290" s="198"/>
      <c r="F2290" s="197"/>
      <c r="G2290" s="197" t="str">
        <f t="shared" si="369"/>
        <v/>
      </c>
      <c r="H2290" s="197"/>
      <c r="I2290" s="197"/>
      <c r="J2290" s="197"/>
      <c r="K2290" s="197"/>
      <c r="L2290" s="197"/>
      <c r="M2290" s="197"/>
      <c r="N2290" s="199"/>
      <c r="O2290" s="199"/>
      <c r="P2290" s="199"/>
      <c r="Q2290" s="199"/>
      <c r="R2290" s="197"/>
      <c r="S2290" s="197"/>
      <c r="T2290" s="197"/>
      <c r="U2290" s="197"/>
      <c r="V2290" s="199" t="str">
        <f t="shared" si="370"/>
        <v/>
      </c>
      <c r="W2290" s="199" t="str">
        <f t="shared" si="371"/>
        <v/>
      </c>
      <c r="X2290" s="199" t="str">
        <f t="shared" si="372"/>
        <v/>
      </c>
      <c r="Y2290" s="199" t="str">
        <f t="shared" si="373"/>
        <v/>
      </c>
    </row>
    <row r="2291" spans="1:25" ht="34.5" customHeight="1" x14ac:dyDescent="0.25">
      <c r="A2291" s="197" t="str">
        <f t="shared" si="368"/>
        <v/>
      </c>
      <c r="B2291" s="198"/>
      <c r="C2291" s="198"/>
      <c r="D2291" s="197" t="str">
        <f t="shared" si="367"/>
        <v/>
      </c>
      <c r="E2291" s="198"/>
      <c r="F2291" s="197"/>
      <c r="G2291" s="197" t="str">
        <f t="shared" si="369"/>
        <v/>
      </c>
      <c r="H2291" s="197"/>
      <c r="I2291" s="197"/>
      <c r="J2291" s="197"/>
      <c r="K2291" s="197"/>
      <c r="L2291" s="197"/>
      <c r="M2291" s="197"/>
      <c r="N2291" s="199"/>
      <c r="O2291" s="199"/>
      <c r="P2291" s="199"/>
      <c r="Q2291" s="199"/>
      <c r="R2291" s="197"/>
      <c r="S2291" s="197"/>
      <c r="T2291" s="197"/>
      <c r="U2291" s="197"/>
      <c r="V2291" s="199" t="str">
        <f t="shared" si="370"/>
        <v/>
      </c>
      <c r="W2291" s="199" t="str">
        <f t="shared" si="371"/>
        <v/>
      </c>
      <c r="X2291" s="199" t="str">
        <f t="shared" si="372"/>
        <v/>
      </c>
      <c r="Y2291" s="199" t="str">
        <f t="shared" si="373"/>
        <v/>
      </c>
    </row>
    <row r="2292" spans="1:25" ht="34.5" customHeight="1" x14ac:dyDescent="0.25">
      <c r="A2292" s="197" t="str">
        <f t="shared" si="368"/>
        <v/>
      </c>
      <c r="B2292" s="198"/>
      <c r="C2292" s="198"/>
      <c r="D2292" s="197" t="str">
        <f t="shared" si="367"/>
        <v/>
      </c>
      <c r="E2292" s="198"/>
      <c r="F2292" s="197"/>
      <c r="G2292" s="197" t="str">
        <f t="shared" si="369"/>
        <v/>
      </c>
      <c r="H2292" s="197"/>
      <c r="I2292" s="197"/>
      <c r="J2292" s="197"/>
      <c r="K2292" s="197"/>
      <c r="L2292" s="197"/>
      <c r="M2292" s="197"/>
      <c r="N2292" s="199"/>
      <c r="O2292" s="199"/>
      <c r="P2292" s="199"/>
      <c r="Q2292" s="199"/>
      <c r="R2292" s="197"/>
      <c r="S2292" s="197"/>
      <c r="T2292" s="197"/>
      <c r="U2292" s="197"/>
      <c r="V2292" s="199" t="str">
        <f t="shared" si="370"/>
        <v/>
      </c>
      <c r="W2292" s="199" t="str">
        <f t="shared" si="371"/>
        <v/>
      </c>
      <c r="X2292" s="199" t="str">
        <f t="shared" si="372"/>
        <v/>
      </c>
      <c r="Y2292" s="199" t="str">
        <f t="shared" si="373"/>
        <v/>
      </c>
    </row>
    <row r="2293" spans="1:25" ht="34.5" customHeight="1" x14ac:dyDescent="0.25">
      <c r="A2293" s="197" t="str">
        <f t="shared" si="368"/>
        <v/>
      </c>
      <c r="B2293" s="198"/>
      <c r="C2293" s="198"/>
      <c r="D2293" s="197" t="str">
        <f t="shared" si="367"/>
        <v/>
      </c>
      <c r="E2293" s="198"/>
      <c r="F2293" s="197"/>
      <c r="G2293" s="197" t="str">
        <f t="shared" si="369"/>
        <v/>
      </c>
      <c r="H2293" s="197"/>
      <c r="I2293" s="197"/>
      <c r="J2293" s="197"/>
      <c r="K2293" s="197"/>
      <c r="L2293" s="197"/>
      <c r="M2293" s="197"/>
      <c r="N2293" s="199"/>
      <c r="O2293" s="199"/>
      <c r="P2293" s="199"/>
      <c r="Q2293" s="199"/>
      <c r="R2293" s="197"/>
      <c r="S2293" s="197"/>
      <c r="T2293" s="197"/>
      <c r="U2293" s="197"/>
      <c r="V2293" s="199" t="str">
        <f t="shared" si="370"/>
        <v/>
      </c>
      <c r="W2293" s="199" t="str">
        <f t="shared" si="371"/>
        <v/>
      </c>
      <c r="X2293" s="199" t="str">
        <f t="shared" si="372"/>
        <v/>
      </c>
      <c r="Y2293" s="199" t="str">
        <f t="shared" si="373"/>
        <v/>
      </c>
    </row>
    <row r="2294" spans="1:25" ht="34.5" customHeight="1" x14ac:dyDescent="0.25">
      <c r="A2294" s="197" t="str">
        <f t="shared" si="368"/>
        <v/>
      </c>
      <c r="B2294" s="198"/>
      <c r="C2294" s="198"/>
      <c r="D2294" s="197" t="str">
        <f t="shared" si="367"/>
        <v/>
      </c>
      <c r="E2294" s="198"/>
      <c r="F2294" s="197"/>
      <c r="G2294" s="197" t="str">
        <f t="shared" si="369"/>
        <v/>
      </c>
      <c r="H2294" s="197"/>
      <c r="I2294" s="197"/>
      <c r="J2294" s="197"/>
      <c r="K2294" s="197"/>
      <c r="L2294" s="197"/>
      <c r="M2294" s="197"/>
      <c r="N2294" s="199"/>
      <c r="O2294" s="199"/>
      <c r="P2294" s="199"/>
      <c r="Q2294" s="199"/>
      <c r="R2294" s="197"/>
      <c r="S2294" s="197"/>
      <c r="T2294" s="197"/>
      <c r="U2294" s="197"/>
      <c r="V2294" s="199" t="str">
        <f t="shared" si="370"/>
        <v/>
      </c>
      <c r="W2294" s="199" t="str">
        <f t="shared" si="371"/>
        <v/>
      </c>
      <c r="X2294" s="199" t="str">
        <f t="shared" si="372"/>
        <v/>
      </c>
      <c r="Y2294" s="199" t="str">
        <f t="shared" si="373"/>
        <v/>
      </c>
    </row>
    <row r="2295" spans="1:25" ht="34.5" customHeight="1" x14ac:dyDescent="0.25">
      <c r="A2295" s="197" t="str">
        <f t="shared" si="368"/>
        <v/>
      </c>
      <c r="B2295" s="198"/>
      <c r="C2295" s="198"/>
      <c r="D2295" s="197" t="str">
        <f t="shared" si="367"/>
        <v/>
      </c>
      <c r="E2295" s="198"/>
      <c r="F2295" s="197"/>
      <c r="G2295" s="197" t="str">
        <f t="shared" si="369"/>
        <v/>
      </c>
      <c r="H2295" s="197"/>
      <c r="I2295" s="197"/>
      <c r="J2295" s="197"/>
      <c r="K2295" s="197"/>
      <c r="L2295" s="197"/>
      <c r="M2295" s="197"/>
      <c r="N2295" s="199"/>
      <c r="O2295" s="199"/>
      <c r="P2295" s="199"/>
      <c r="Q2295" s="199"/>
      <c r="R2295" s="197"/>
      <c r="S2295" s="197"/>
      <c r="T2295" s="197"/>
      <c r="U2295" s="197"/>
      <c r="V2295" s="199" t="str">
        <f t="shared" si="370"/>
        <v/>
      </c>
      <c r="W2295" s="199" t="str">
        <f t="shared" si="371"/>
        <v/>
      </c>
      <c r="X2295" s="199" t="str">
        <f t="shared" si="372"/>
        <v/>
      </c>
      <c r="Y2295" s="199" t="str">
        <f t="shared" si="373"/>
        <v/>
      </c>
    </row>
    <row r="2296" spans="1:25" ht="34.5" customHeight="1" x14ac:dyDescent="0.25">
      <c r="A2296" s="197" t="str">
        <f t="shared" si="368"/>
        <v/>
      </c>
      <c r="B2296" s="198"/>
      <c r="C2296" s="198"/>
      <c r="D2296" s="197" t="str">
        <f t="shared" si="367"/>
        <v/>
      </c>
      <c r="E2296" s="198"/>
      <c r="F2296" s="197"/>
      <c r="G2296" s="197" t="str">
        <f t="shared" si="369"/>
        <v/>
      </c>
      <c r="H2296" s="197"/>
      <c r="I2296" s="197"/>
      <c r="J2296" s="197"/>
      <c r="K2296" s="197"/>
      <c r="L2296" s="197"/>
      <c r="M2296" s="197"/>
      <c r="N2296" s="199"/>
      <c r="O2296" s="199"/>
      <c r="P2296" s="199"/>
      <c r="Q2296" s="199"/>
      <c r="R2296" s="197"/>
      <c r="S2296" s="197"/>
      <c r="T2296" s="197"/>
      <c r="U2296" s="197"/>
      <c r="V2296" s="199" t="str">
        <f t="shared" si="370"/>
        <v/>
      </c>
      <c r="W2296" s="199" t="str">
        <f t="shared" si="371"/>
        <v/>
      </c>
      <c r="X2296" s="199" t="str">
        <f t="shared" si="372"/>
        <v/>
      </c>
      <c r="Y2296" s="199" t="str">
        <f t="shared" si="373"/>
        <v/>
      </c>
    </row>
    <row r="2297" spans="1:25" ht="34.5" customHeight="1" x14ac:dyDescent="0.25">
      <c r="A2297" s="197" t="str">
        <f t="shared" si="368"/>
        <v/>
      </c>
      <c r="B2297" s="198"/>
      <c r="C2297" s="198"/>
      <c r="D2297" s="197" t="str">
        <f t="shared" si="367"/>
        <v/>
      </c>
      <c r="E2297" s="198"/>
      <c r="F2297" s="197"/>
      <c r="G2297" s="197" t="str">
        <f t="shared" si="369"/>
        <v/>
      </c>
      <c r="H2297" s="197"/>
      <c r="I2297" s="197"/>
      <c r="J2297" s="197"/>
      <c r="K2297" s="197"/>
      <c r="L2297" s="197"/>
      <c r="M2297" s="197"/>
      <c r="N2297" s="199"/>
      <c r="O2297" s="199"/>
      <c r="P2297" s="199"/>
      <c r="Q2297" s="199"/>
      <c r="R2297" s="197"/>
      <c r="S2297" s="197"/>
      <c r="T2297" s="197"/>
      <c r="U2297" s="197"/>
      <c r="V2297" s="199" t="str">
        <f t="shared" si="370"/>
        <v/>
      </c>
      <c r="W2297" s="199" t="str">
        <f t="shared" si="371"/>
        <v/>
      </c>
      <c r="X2297" s="199" t="str">
        <f t="shared" si="372"/>
        <v/>
      </c>
      <c r="Y2297" s="199" t="str">
        <f t="shared" si="373"/>
        <v/>
      </c>
    </row>
    <row r="2298" spans="1:25" ht="34.5" customHeight="1" x14ac:dyDescent="0.25">
      <c r="A2298" s="197" t="str">
        <f t="shared" si="368"/>
        <v/>
      </c>
      <c r="B2298" s="198"/>
      <c r="C2298" s="198"/>
      <c r="D2298" s="197" t="str">
        <f t="shared" si="367"/>
        <v/>
      </c>
      <c r="E2298" s="198"/>
      <c r="F2298" s="197"/>
      <c r="G2298" s="197" t="str">
        <f t="shared" si="369"/>
        <v/>
      </c>
      <c r="H2298" s="197"/>
      <c r="I2298" s="197"/>
      <c r="J2298" s="197"/>
      <c r="K2298" s="197"/>
      <c r="L2298" s="197"/>
      <c r="M2298" s="197"/>
      <c r="N2298" s="199"/>
      <c r="O2298" s="199"/>
      <c r="P2298" s="199"/>
      <c r="Q2298" s="199"/>
      <c r="R2298" s="197"/>
      <c r="S2298" s="197"/>
      <c r="T2298" s="197"/>
      <c r="U2298" s="197"/>
      <c r="V2298" s="199" t="str">
        <f t="shared" si="370"/>
        <v/>
      </c>
      <c r="W2298" s="199" t="str">
        <f t="shared" si="371"/>
        <v/>
      </c>
      <c r="X2298" s="199" t="str">
        <f t="shared" si="372"/>
        <v/>
      </c>
      <c r="Y2298" s="199" t="str">
        <f t="shared" si="373"/>
        <v/>
      </c>
    </row>
    <row r="2299" spans="1:25" ht="34.5" customHeight="1" x14ac:dyDescent="0.25">
      <c r="A2299" s="197" t="str">
        <f t="shared" si="368"/>
        <v/>
      </c>
      <c r="B2299" s="198"/>
      <c r="C2299" s="198"/>
      <c r="D2299" s="197" t="str">
        <f t="shared" si="367"/>
        <v/>
      </c>
      <c r="E2299" s="198"/>
      <c r="F2299" s="197"/>
      <c r="G2299" s="197" t="str">
        <f t="shared" si="369"/>
        <v/>
      </c>
      <c r="H2299" s="197"/>
      <c r="I2299" s="197"/>
      <c r="J2299" s="197"/>
      <c r="K2299" s="197"/>
      <c r="L2299" s="197"/>
      <c r="M2299" s="197"/>
      <c r="N2299" s="199"/>
      <c r="O2299" s="199"/>
      <c r="P2299" s="199"/>
      <c r="Q2299" s="199"/>
      <c r="R2299" s="197"/>
      <c r="S2299" s="197"/>
      <c r="T2299" s="197"/>
      <c r="U2299" s="197"/>
      <c r="V2299" s="199" t="str">
        <f t="shared" si="370"/>
        <v/>
      </c>
      <c r="W2299" s="199" t="str">
        <f t="shared" si="371"/>
        <v/>
      </c>
      <c r="X2299" s="199" t="str">
        <f t="shared" si="372"/>
        <v/>
      </c>
      <c r="Y2299" s="199" t="str">
        <f t="shared" si="373"/>
        <v/>
      </c>
    </row>
    <row r="2300" spans="1:25" ht="34.5" customHeight="1" x14ac:dyDescent="0.25">
      <c r="A2300" s="197" t="str">
        <f t="shared" si="368"/>
        <v/>
      </c>
      <c r="B2300" s="198"/>
      <c r="C2300" s="198"/>
      <c r="D2300" s="197" t="str">
        <f t="shared" si="367"/>
        <v/>
      </c>
      <c r="E2300" s="198"/>
      <c r="F2300" s="197"/>
      <c r="G2300" s="197" t="str">
        <f t="shared" si="369"/>
        <v/>
      </c>
      <c r="H2300" s="197"/>
      <c r="I2300" s="197"/>
      <c r="J2300" s="197"/>
      <c r="K2300" s="197"/>
      <c r="L2300" s="197"/>
      <c r="M2300" s="197"/>
      <c r="N2300" s="199"/>
      <c r="O2300" s="199"/>
      <c r="P2300" s="199"/>
      <c r="Q2300" s="199"/>
      <c r="R2300" s="197"/>
      <c r="S2300" s="197"/>
      <c r="T2300" s="197"/>
      <c r="U2300" s="197"/>
      <c r="V2300" s="199" t="str">
        <f t="shared" si="370"/>
        <v/>
      </c>
      <c r="W2300" s="199" t="str">
        <f t="shared" si="371"/>
        <v/>
      </c>
      <c r="X2300" s="199" t="str">
        <f t="shared" si="372"/>
        <v/>
      </c>
      <c r="Y2300" s="199" t="str">
        <f t="shared" si="373"/>
        <v/>
      </c>
    </row>
    <row r="2301" spans="1:25" ht="34.5" customHeight="1" x14ac:dyDescent="0.25">
      <c r="A2301" s="197" t="str">
        <f t="shared" si="368"/>
        <v/>
      </c>
      <c r="B2301" s="198"/>
      <c r="C2301" s="198"/>
      <c r="D2301" s="197" t="str">
        <f t="shared" si="367"/>
        <v/>
      </c>
      <c r="E2301" s="198"/>
      <c r="F2301" s="197"/>
      <c r="G2301" s="197" t="str">
        <f t="shared" si="369"/>
        <v/>
      </c>
      <c r="H2301" s="197"/>
      <c r="I2301" s="197"/>
      <c r="J2301" s="197"/>
      <c r="K2301" s="197"/>
      <c r="L2301" s="197"/>
      <c r="M2301" s="197"/>
      <c r="N2301" s="199"/>
      <c r="O2301" s="199"/>
      <c r="P2301" s="199"/>
      <c r="Q2301" s="199"/>
      <c r="R2301" s="197"/>
      <c r="S2301" s="197"/>
      <c r="T2301" s="197"/>
      <c r="U2301" s="197"/>
      <c r="V2301" s="199" t="str">
        <f t="shared" si="370"/>
        <v/>
      </c>
      <c r="W2301" s="199" t="str">
        <f t="shared" si="371"/>
        <v/>
      </c>
      <c r="X2301" s="199" t="str">
        <f t="shared" si="372"/>
        <v/>
      </c>
      <c r="Y2301" s="199" t="str">
        <f t="shared" si="373"/>
        <v/>
      </c>
    </row>
    <row r="2302" spans="1:25" ht="34.5" customHeight="1" x14ac:dyDescent="0.25">
      <c r="A2302" s="197" t="str">
        <f t="shared" si="368"/>
        <v/>
      </c>
      <c r="B2302" s="198"/>
      <c r="C2302" s="198"/>
      <c r="D2302" s="197" t="str">
        <f t="shared" si="367"/>
        <v/>
      </c>
      <c r="E2302" s="198"/>
      <c r="F2302" s="197"/>
      <c r="G2302" s="197" t="str">
        <f t="shared" si="369"/>
        <v/>
      </c>
      <c r="H2302" s="197"/>
      <c r="I2302" s="197"/>
      <c r="J2302" s="197"/>
      <c r="K2302" s="197"/>
      <c r="L2302" s="197"/>
      <c r="M2302" s="197"/>
      <c r="N2302" s="199"/>
      <c r="O2302" s="199"/>
      <c r="P2302" s="199"/>
      <c r="Q2302" s="199"/>
      <c r="R2302" s="197"/>
      <c r="S2302" s="197"/>
      <c r="T2302" s="197"/>
      <c r="U2302" s="197"/>
      <c r="V2302" s="199" t="str">
        <f t="shared" si="370"/>
        <v/>
      </c>
      <c r="W2302" s="199" t="str">
        <f t="shared" si="371"/>
        <v/>
      </c>
      <c r="X2302" s="199" t="str">
        <f t="shared" si="372"/>
        <v/>
      </c>
      <c r="Y2302" s="199" t="str">
        <f t="shared" si="373"/>
        <v/>
      </c>
    </row>
    <row r="2303" spans="1:25" ht="34.5" customHeight="1" x14ac:dyDescent="0.25">
      <c r="A2303" s="197" t="str">
        <f t="shared" si="368"/>
        <v/>
      </c>
      <c r="B2303" s="198"/>
      <c r="C2303" s="198"/>
      <c r="D2303" s="197" t="str">
        <f t="shared" si="367"/>
        <v/>
      </c>
      <c r="E2303" s="198"/>
      <c r="F2303" s="197"/>
      <c r="G2303" s="197" t="str">
        <f t="shared" si="369"/>
        <v/>
      </c>
      <c r="H2303" s="197"/>
      <c r="I2303" s="197"/>
      <c r="J2303" s="197"/>
      <c r="K2303" s="197"/>
      <c r="L2303" s="197"/>
      <c r="M2303" s="197"/>
      <c r="N2303" s="199"/>
      <c r="O2303" s="199"/>
      <c r="P2303" s="199"/>
      <c r="Q2303" s="199"/>
      <c r="R2303" s="197"/>
      <c r="S2303" s="197"/>
      <c r="T2303" s="197"/>
      <c r="U2303" s="197"/>
      <c r="V2303" s="199" t="str">
        <f t="shared" si="370"/>
        <v/>
      </c>
      <c r="W2303" s="199" t="str">
        <f t="shared" si="371"/>
        <v/>
      </c>
      <c r="X2303" s="199" t="str">
        <f t="shared" si="372"/>
        <v/>
      </c>
      <c r="Y2303" s="199" t="str">
        <f t="shared" si="373"/>
        <v/>
      </c>
    </row>
    <row r="2304" spans="1:25" ht="34.5" customHeight="1" x14ac:dyDescent="0.25">
      <c r="A2304" s="197" t="str">
        <f t="shared" si="368"/>
        <v/>
      </c>
      <c r="B2304" s="198"/>
      <c r="C2304" s="198"/>
      <c r="D2304" s="197" t="str">
        <f t="shared" si="367"/>
        <v/>
      </c>
      <c r="E2304" s="198"/>
      <c r="F2304" s="197"/>
      <c r="G2304" s="197" t="str">
        <f t="shared" si="369"/>
        <v/>
      </c>
      <c r="H2304" s="197"/>
      <c r="I2304" s="197"/>
      <c r="J2304" s="197"/>
      <c r="K2304" s="197"/>
      <c r="L2304" s="197"/>
      <c r="M2304" s="197"/>
      <c r="N2304" s="199"/>
      <c r="O2304" s="199"/>
      <c r="P2304" s="199"/>
      <c r="Q2304" s="199"/>
      <c r="R2304" s="197"/>
      <c r="S2304" s="197"/>
      <c r="T2304" s="197"/>
      <c r="U2304" s="197"/>
      <c r="V2304" s="199" t="str">
        <f t="shared" si="370"/>
        <v/>
      </c>
      <c r="W2304" s="199" t="str">
        <f t="shared" si="371"/>
        <v/>
      </c>
      <c r="X2304" s="199" t="str">
        <f t="shared" si="372"/>
        <v/>
      </c>
      <c r="Y2304" s="199" t="str">
        <f t="shared" si="373"/>
        <v/>
      </c>
    </row>
    <row r="2305" spans="1:25" ht="34.5" customHeight="1" x14ac:dyDescent="0.25">
      <c r="A2305" s="197" t="str">
        <f t="shared" si="368"/>
        <v/>
      </c>
      <c r="B2305" s="198"/>
      <c r="C2305" s="198"/>
      <c r="D2305" s="197" t="str">
        <f t="shared" si="367"/>
        <v/>
      </c>
      <c r="E2305" s="198"/>
      <c r="F2305" s="197"/>
      <c r="G2305" s="197" t="str">
        <f t="shared" si="369"/>
        <v/>
      </c>
      <c r="H2305" s="197"/>
      <c r="I2305" s="197"/>
      <c r="J2305" s="197"/>
      <c r="K2305" s="197"/>
      <c r="L2305" s="197"/>
      <c r="M2305" s="197"/>
      <c r="N2305" s="199"/>
      <c r="O2305" s="199"/>
      <c r="P2305" s="199"/>
      <c r="Q2305" s="199"/>
      <c r="R2305" s="197"/>
      <c r="S2305" s="197"/>
      <c r="T2305" s="197"/>
      <c r="U2305" s="197"/>
      <c r="V2305" s="199" t="str">
        <f t="shared" si="370"/>
        <v/>
      </c>
      <c r="W2305" s="199" t="str">
        <f t="shared" si="371"/>
        <v/>
      </c>
      <c r="X2305" s="199" t="str">
        <f t="shared" si="372"/>
        <v/>
      </c>
      <c r="Y2305" s="199" t="str">
        <f t="shared" si="373"/>
        <v/>
      </c>
    </row>
    <row r="2306" spans="1:25" ht="34.5" customHeight="1" x14ac:dyDescent="0.25">
      <c r="A2306" s="197" t="str">
        <f t="shared" si="368"/>
        <v/>
      </c>
      <c r="B2306" s="198"/>
      <c r="C2306" s="198"/>
      <c r="D2306" s="197" t="str">
        <f t="shared" si="367"/>
        <v/>
      </c>
      <c r="E2306" s="198"/>
      <c r="F2306" s="197"/>
      <c r="G2306" s="197" t="str">
        <f t="shared" si="369"/>
        <v/>
      </c>
      <c r="H2306" s="197"/>
      <c r="I2306" s="197"/>
      <c r="J2306" s="197"/>
      <c r="K2306" s="197"/>
      <c r="L2306" s="197"/>
      <c r="M2306" s="197"/>
      <c r="N2306" s="199"/>
      <c r="O2306" s="199"/>
      <c r="P2306" s="199"/>
      <c r="Q2306" s="199"/>
      <c r="R2306" s="197"/>
      <c r="S2306" s="197"/>
      <c r="T2306" s="197"/>
      <c r="U2306" s="197"/>
      <c r="V2306" s="199" t="str">
        <f t="shared" si="370"/>
        <v/>
      </c>
      <c r="W2306" s="199" t="str">
        <f t="shared" si="371"/>
        <v/>
      </c>
      <c r="X2306" s="199" t="str">
        <f t="shared" si="372"/>
        <v/>
      </c>
      <c r="Y2306" s="199" t="str">
        <f t="shared" si="373"/>
        <v/>
      </c>
    </row>
    <row r="2307" spans="1:25" ht="34.5" customHeight="1" x14ac:dyDescent="0.25">
      <c r="A2307" s="197" t="str">
        <f t="shared" si="368"/>
        <v/>
      </c>
      <c r="B2307" s="198"/>
      <c r="C2307" s="198"/>
      <c r="D2307" s="197" t="str">
        <f t="shared" si="367"/>
        <v/>
      </c>
      <c r="E2307" s="198"/>
      <c r="F2307" s="197"/>
      <c r="G2307" s="197" t="str">
        <f t="shared" si="369"/>
        <v/>
      </c>
      <c r="H2307" s="197"/>
      <c r="I2307" s="197"/>
      <c r="J2307" s="197"/>
      <c r="K2307" s="197"/>
      <c r="L2307" s="197"/>
      <c r="M2307" s="197"/>
      <c r="N2307" s="199"/>
      <c r="O2307" s="199"/>
      <c r="P2307" s="199"/>
      <c r="Q2307" s="199"/>
      <c r="R2307" s="197"/>
      <c r="S2307" s="197"/>
      <c r="T2307" s="197"/>
      <c r="U2307" s="197"/>
      <c r="V2307" s="199" t="str">
        <f t="shared" si="370"/>
        <v/>
      </c>
      <c r="W2307" s="199" t="str">
        <f t="shared" si="371"/>
        <v/>
      </c>
      <c r="X2307" s="199" t="str">
        <f t="shared" si="372"/>
        <v/>
      </c>
      <c r="Y2307" s="199" t="str">
        <f t="shared" si="373"/>
        <v/>
      </c>
    </row>
    <row r="2308" spans="1:25" ht="34.5" customHeight="1" x14ac:dyDescent="0.25">
      <c r="A2308" s="197" t="str">
        <f t="shared" si="368"/>
        <v/>
      </c>
      <c r="B2308" s="198"/>
      <c r="C2308" s="198"/>
      <c r="D2308" s="197" t="str">
        <f t="shared" si="367"/>
        <v/>
      </c>
      <c r="E2308" s="198"/>
      <c r="F2308" s="197"/>
      <c r="G2308" s="197" t="str">
        <f t="shared" si="369"/>
        <v/>
      </c>
      <c r="H2308" s="197"/>
      <c r="I2308" s="197"/>
      <c r="J2308" s="197"/>
      <c r="K2308" s="197"/>
      <c r="L2308" s="197"/>
      <c r="M2308" s="197"/>
      <c r="N2308" s="199"/>
      <c r="O2308" s="199"/>
      <c r="P2308" s="199"/>
      <c r="Q2308" s="199"/>
      <c r="R2308" s="197"/>
      <c r="S2308" s="197"/>
      <c r="T2308" s="197"/>
      <c r="U2308" s="197"/>
      <c r="V2308" s="199" t="str">
        <f t="shared" si="370"/>
        <v/>
      </c>
      <c r="W2308" s="199" t="str">
        <f t="shared" si="371"/>
        <v/>
      </c>
      <c r="X2308" s="199" t="str">
        <f t="shared" si="372"/>
        <v/>
      </c>
      <c r="Y2308" s="199" t="str">
        <f t="shared" si="373"/>
        <v/>
      </c>
    </row>
    <row r="2309" spans="1:25" ht="34.5" customHeight="1" x14ac:dyDescent="0.25">
      <c r="A2309" s="197" t="str">
        <f t="shared" si="368"/>
        <v/>
      </c>
      <c r="B2309" s="198"/>
      <c r="C2309" s="198"/>
      <c r="D2309" s="197" t="str">
        <f t="shared" ref="D2309:D2372" si="374">IF(E2309="","",WEEKNUM(E2309,21))</f>
        <v/>
      </c>
      <c r="E2309" s="198"/>
      <c r="F2309" s="197"/>
      <c r="G2309" s="197" t="str">
        <f t="shared" si="369"/>
        <v/>
      </c>
      <c r="H2309" s="197"/>
      <c r="I2309" s="197"/>
      <c r="J2309" s="197"/>
      <c r="K2309" s="197"/>
      <c r="L2309" s="197"/>
      <c r="M2309" s="197"/>
      <c r="N2309" s="199"/>
      <c r="O2309" s="199"/>
      <c r="P2309" s="199"/>
      <c r="Q2309" s="199"/>
      <c r="R2309" s="197"/>
      <c r="S2309" s="197"/>
      <c r="T2309" s="197"/>
      <c r="U2309" s="197"/>
      <c r="V2309" s="199" t="str">
        <f t="shared" si="370"/>
        <v/>
      </c>
      <c r="W2309" s="199" t="str">
        <f t="shared" si="371"/>
        <v/>
      </c>
      <c r="X2309" s="199" t="str">
        <f t="shared" si="372"/>
        <v/>
      </c>
      <c r="Y2309" s="199" t="str">
        <f t="shared" si="373"/>
        <v/>
      </c>
    </row>
    <row r="2310" spans="1:25" ht="34.5" customHeight="1" x14ac:dyDescent="0.25">
      <c r="A2310" s="197" t="str">
        <f t="shared" si="368"/>
        <v/>
      </c>
      <c r="B2310" s="198"/>
      <c r="C2310" s="198"/>
      <c r="D2310" s="197" t="str">
        <f t="shared" si="374"/>
        <v/>
      </c>
      <c r="E2310" s="198"/>
      <c r="F2310" s="197"/>
      <c r="G2310" s="197" t="str">
        <f t="shared" si="369"/>
        <v/>
      </c>
      <c r="H2310" s="197"/>
      <c r="I2310" s="197"/>
      <c r="J2310" s="197"/>
      <c r="K2310" s="197"/>
      <c r="L2310" s="197"/>
      <c r="M2310" s="197"/>
      <c r="N2310" s="199"/>
      <c r="O2310" s="199"/>
      <c r="P2310" s="199"/>
      <c r="Q2310" s="199"/>
      <c r="R2310" s="197"/>
      <c r="S2310" s="197"/>
      <c r="T2310" s="197"/>
      <c r="U2310" s="197"/>
      <c r="V2310" s="199" t="str">
        <f t="shared" si="370"/>
        <v/>
      </c>
      <c r="W2310" s="199" t="str">
        <f t="shared" si="371"/>
        <v/>
      </c>
      <c r="X2310" s="199" t="str">
        <f t="shared" si="372"/>
        <v/>
      </c>
      <c r="Y2310" s="199" t="str">
        <f t="shared" si="373"/>
        <v/>
      </c>
    </row>
    <row r="2311" spans="1:25" ht="34.5" customHeight="1" x14ac:dyDescent="0.25">
      <c r="A2311" s="197" t="str">
        <f t="shared" si="368"/>
        <v/>
      </c>
      <c r="B2311" s="198"/>
      <c r="C2311" s="198"/>
      <c r="D2311" s="197" t="str">
        <f t="shared" si="374"/>
        <v/>
      </c>
      <c r="E2311" s="198"/>
      <c r="F2311" s="197"/>
      <c r="G2311" s="197" t="str">
        <f t="shared" si="369"/>
        <v/>
      </c>
      <c r="H2311" s="197"/>
      <c r="I2311" s="197"/>
      <c r="J2311" s="197"/>
      <c r="K2311" s="197"/>
      <c r="L2311" s="197"/>
      <c r="M2311" s="197"/>
      <c r="N2311" s="199"/>
      <c r="O2311" s="199"/>
      <c r="P2311" s="199"/>
      <c r="Q2311" s="199"/>
      <c r="R2311" s="197"/>
      <c r="S2311" s="197"/>
      <c r="T2311" s="197"/>
      <c r="U2311" s="197"/>
      <c r="V2311" s="199" t="str">
        <f t="shared" si="370"/>
        <v/>
      </c>
      <c r="W2311" s="199" t="str">
        <f t="shared" si="371"/>
        <v/>
      </c>
      <c r="X2311" s="199" t="str">
        <f t="shared" si="372"/>
        <v/>
      </c>
      <c r="Y2311" s="199" t="str">
        <f t="shared" si="373"/>
        <v/>
      </c>
    </row>
    <row r="2312" spans="1:25" ht="34.5" customHeight="1" x14ac:dyDescent="0.25">
      <c r="A2312" s="197" t="str">
        <f t="shared" ref="A2312:A2375" si="375">IF(B2312="","",WEEKNUM(B2312,21))</f>
        <v/>
      </c>
      <c r="B2312" s="198"/>
      <c r="C2312" s="198"/>
      <c r="D2312" s="197" t="str">
        <f t="shared" si="374"/>
        <v/>
      </c>
      <c r="E2312" s="198"/>
      <c r="F2312" s="197"/>
      <c r="G2312" s="197" t="str">
        <f t="shared" si="369"/>
        <v/>
      </c>
      <c r="H2312" s="197"/>
      <c r="I2312" s="197"/>
      <c r="J2312" s="197"/>
      <c r="K2312" s="197"/>
      <c r="L2312" s="197"/>
      <c r="M2312" s="197"/>
      <c r="N2312" s="199"/>
      <c r="O2312" s="199"/>
      <c r="P2312" s="199"/>
      <c r="Q2312" s="199"/>
      <c r="R2312" s="197"/>
      <c r="S2312" s="197"/>
      <c r="T2312" s="197"/>
      <c r="U2312" s="197"/>
      <c r="V2312" s="199" t="str">
        <f t="shared" si="370"/>
        <v/>
      </c>
      <c r="W2312" s="199" t="str">
        <f t="shared" si="371"/>
        <v/>
      </c>
      <c r="X2312" s="199" t="str">
        <f t="shared" si="372"/>
        <v/>
      </c>
      <c r="Y2312" s="199" t="str">
        <f t="shared" si="373"/>
        <v/>
      </c>
    </row>
    <row r="2313" spans="1:25" ht="34.5" customHeight="1" x14ac:dyDescent="0.25">
      <c r="A2313" s="197" t="str">
        <f t="shared" si="375"/>
        <v/>
      </c>
      <c r="B2313" s="198"/>
      <c r="C2313" s="198"/>
      <c r="D2313" s="197" t="str">
        <f t="shared" si="374"/>
        <v/>
      </c>
      <c r="E2313" s="198"/>
      <c r="F2313" s="197"/>
      <c r="G2313" s="197" t="str">
        <f t="shared" si="369"/>
        <v/>
      </c>
      <c r="H2313" s="197"/>
      <c r="I2313" s="197"/>
      <c r="J2313" s="197"/>
      <c r="K2313" s="197"/>
      <c r="L2313" s="197"/>
      <c r="M2313" s="197"/>
      <c r="N2313" s="199"/>
      <c r="O2313" s="199"/>
      <c r="P2313" s="199"/>
      <c r="Q2313" s="199"/>
      <c r="R2313" s="197"/>
      <c r="S2313" s="197"/>
      <c r="T2313" s="197"/>
      <c r="U2313" s="197"/>
      <c r="V2313" s="199" t="str">
        <f t="shared" si="370"/>
        <v/>
      </c>
      <c r="W2313" s="199" t="str">
        <f t="shared" si="371"/>
        <v/>
      </c>
      <c r="X2313" s="199" t="str">
        <f t="shared" si="372"/>
        <v/>
      </c>
      <c r="Y2313" s="199" t="str">
        <f t="shared" si="373"/>
        <v/>
      </c>
    </row>
    <row r="2314" spans="1:25" ht="34.5" customHeight="1" x14ac:dyDescent="0.25">
      <c r="A2314" s="197" t="str">
        <f t="shared" si="375"/>
        <v/>
      </c>
      <c r="B2314" s="198"/>
      <c r="C2314" s="198"/>
      <c r="D2314" s="197" t="str">
        <f t="shared" si="374"/>
        <v/>
      </c>
      <c r="E2314" s="198"/>
      <c r="F2314" s="197"/>
      <c r="G2314" s="197" t="str">
        <f t="shared" si="369"/>
        <v/>
      </c>
      <c r="H2314" s="197"/>
      <c r="I2314" s="197"/>
      <c r="J2314" s="197"/>
      <c r="K2314" s="197"/>
      <c r="L2314" s="197"/>
      <c r="M2314" s="197"/>
      <c r="N2314" s="199"/>
      <c r="O2314" s="199"/>
      <c r="P2314" s="199"/>
      <c r="Q2314" s="199"/>
      <c r="R2314" s="197"/>
      <c r="S2314" s="197"/>
      <c r="T2314" s="197"/>
      <c r="U2314" s="197"/>
      <c r="V2314" s="199" t="str">
        <f t="shared" si="370"/>
        <v/>
      </c>
      <c r="W2314" s="199" t="str">
        <f t="shared" si="371"/>
        <v/>
      </c>
      <c r="X2314" s="199" t="str">
        <f t="shared" si="372"/>
        <v/>
      </c>
      <c r="Y2314" s="199" t="str">
        <f t="shared" si="373"/>
        <v/>
      </c>
    </row>
    <row r="2315" spans="1:25" ht="34.5" customHeight="1" x14ac:dyDescent="0.25">
      <c r="A2315" s="197" t="str">
        <f t="shared" si="375"/>
        <v/>
      </c>
      <c r="B2315" s="198"/>
      <c r="C2315" s="198"/>
      <c r="D2315" s="197" t="str">
        <f t="shared" si="374"/>
        <v/>
      </c>
      <c r="E2315" s="198"/>
      <c r="F2315" s="197"/>
      <c r="G2315" s="197" t="str">
        <f t="shared" si="369"/>
        <v/>
      </c>
      <c r="H2315" s="197"/>
      <c r="I2315" s="197"/>
      <c r="J2315" s="197"/>
      <c r="K2315" s="197"/>
      <c r="L2315" s="197"/>
      <c r="M2315" s="197"/>
      <c r="N2315" s="199"/>
      <c r="O2315" s="199"/>
      <c r="P2315" s="199"/>
      <c r="Q2315" s="199"/>
      <c r="R2315" s="197"/>
      <c r="S2315" s="197"/>
      <c r="T2315" s="197"/>
      <c r="U2315" s="197"/>
      <c r="V2315" s="199" t="str">
        <f t="shared" si="370"/>
        <v/>
      </c>
      <c r="W2315" s="199" t="str">
        <f t="shared" si="371"/>
        <v/>
      </c>
      <c r="X2315" s="199" t="str">
        <f t="shared" si="372"/>
        <v/>
      </c>
      <c r="Y2315" s="199" t="str">
        <f t="shared" si="373"/>
        <v/>
      </c>
    </row>
    <row r="2316" spans="1:25" ht="34.5" customHeight="1" x14ac:dyDescent="0.25">
      <c r="A2316" s="197" t="str">
        <f t="shared" si="375"/>
        <v/>
      </c>
      <c r="B2316" s="198"/>
      <c r="C2316" s="198"/>
      <c r="D2316" s="197" t="str">
        <f t="shared" si="374"/>
        <v/>
      </c>
      <c r="E2316" s="198"/>
      <c r="F2316" s="197"/>
      <c r="G2316" s="197" t="str">
        <f t="shared" si="369"/>
        <v/>
      </c>
      <c r="H2316" s="197"/>
      <c r="I2316" s="197"/>
      <c r="J2316" s="197"/>
      <c r="K2316" s="197"/>
      <c r="L2316" s="197"/>
      <c r="M2316" s="197"/>
      <c r="N2316" s="199"/>
      <c r="O2316" s="199"/>
      <c r="P2316" s="199"/>
      <c r="Q2316" s="199"/>
      <c r="R2316" s="197"/>
      <c r="S2316" s="197"/>
      <c r="T2316" s="197"/>
      <c r="U2316" s="197"/>
      <c r="V2316" s="199" t="str">
        <f t="shared" si="370"/>
        <v/>
      </c>
      <c r="W2316" s="199" t="str">
        <f t="shared" si="371"/>
        <v/>
      </c>
      <c r="X2316" s="199" t="str">
        <f t="shared" si="372"/>
        <v/>
      </c>
      <c r="Y2316" s="199" t="str">
        <f t="shared" si="373"/>
        <v/>
      </c>
    </row>
    <row r="2317" spans="1:25" ht="34.5" customHeight="1" x14ac:dyDescent="0.25">
      <c r="A2317" s="197" t="str">
        <f t="shared" si="375"/>
        <v/>
      </c>
      <c r="B2317" s="198"/>
      <c r="C2317" s="198"/>
      <c r="D2317" s="197" t="str">
        <f t="shared" si="374"/>
        <v/>
      </c>
      <c r="E2317" s="198"/>
      <c r="F2317" s="197"/>
      <c r="G2317" s="197" t="str">
        <f t="shared" si="369"/>
        <v/>
      </c>
      <c r="H2317" s="197"/>
      <c r="I2317" s="197"/>
      <c r="J2317" s="197"/>
      <c r="K2317" s="197"/>
      <c r="L2317" s="197"/>
      <c r="M2317" s="197"/>
      <c r="N2317" s="199"/>
      <c r="O2317" s="199"/>
      <c r="P2317" s="199"/>
      <c r="Q2317" s="199"/>
      <c r="R2317" s="197"/>
      <c r="S2317" s="197"/>
      <c r="T2317" s="197"/>
      <c r="U2317" s="197"/>
      <c r="V2317" s="199" t="str">
        <f t="shared" si="370"/>
        <v/>
      </c>
      <c r="W2317" s="199" t="str">
        <f t="shared" si="371"/>
        <v/>
      </c>
      <c r="X2317" s="199" t="str">
        <f t="shared" si="372"/>
        <v/>
      </c>
      <c r="Y2317" s="199" t="str">
        <f t="shared" si="373"/>
        <v/>
      </c>
    </row>
    <row r="2318" spans="1:25" ht="34.5" customHeight="1" x14ac:dyDescent="0.25">
      <c r="A2318" s="197" t="str">
        <f t="shared" si="375"/>
        <v/>
      </c>
      <c r="B2318" s="198"/>
      <c r="C2318" s="198"/>
      <c r="D2318" s="197" t="str">
        <f t="shared" si="374"/>
        <v/>
      </c>
      <c r="E2318" s="198"/>
      <c r="F2318" s="197"/>
      <c r="G2318" s="197" t="str">
        <f t="shared" si="369"/>
        <v/>
      </c>
      <c r="H2318" s="197"/>
      <c r="I2318" s="197"/>
      <c r="J2318" s="197"/>
      <c r="K2318" s="197"/>
      <c r="L2318" s="197"/>
      <c r="M2318" s="197"/>
      <c r="N2318" s="199"/>
      <c r="O2318" s="199"/>
      <c r="P2318" s="199"/>
      <c r="Q2318" s="199"/>
      <c r="R2318" s="197"/>
      <c r="S2318" s="197"/>
      <c r="T2318" s="197"/>
      <c r="U2318" s="197"/>
      <c r="V2318" s="199" t="str">
        <f t="shared" si="370"/>
        <v/>
      </c>
      <c r="W2318" s="199" t="str">
        <f t="shared" si="371"/>
        <v/>
      </c>
      <c r="X2318" s="199" t="str">
        <f t="shared" si="372"/>
        <v/>
      </c>
      <c r="Y2318" s="199" t="str">
        <f t="shared" si="373"/>
        <v/>
      </c>
    </row>
    <row r="2319" spans="1:25" ht="34.5" customHeight="1" x14ac:dyDescent="0.25">
      <c r="A2319" s="197" t="str">
        <f t="shared" si="375"/>
        <v/>
      </c>
      <c r="B2319" s="198"/>
      <c r="C2319" s="198"/>
      <c r="D2319" s="197" t="str">
        <f t="shared" si="374"/>
        <v/>
      </c>
      <c r="E2319" s="198"/>
      <c r="F2319" s="197"/>
      <c r="G2319" s="197" t="str">
        <f t="shared" si="369"/>
        <v/>
      </c>
      <c r="H2319" s="197"/>
      <c r="I2319" s="197"/>
      <c r="J2319" s="197"/>
      <c r="K2319" s="197"/>
      <c r="L2319" s="197"/>
      <c r="M2319" s="197"/>
      <c r="N2319" s="199"/>
      <c r="O2319" s="199"/>
      <c r="P2319" s="199"/>
      <c r="Q2319" s="199"/>
      <c r="R2319" s="197"/>
      <c r="S2319" s="197"/>
      <c r="T2319" s="197"/>
      <c r="U2319" s="197"/>
      <c r="V2319" s="199" t="str">
        <f t="shared" si="370"/>
        <v/>
      </c>
      <c r="W2319" s="199" t="str">
        <f t="shared" si="371"/>
        <v/>
      </c>
      <c r="X2319" s="199" t="str">
        <f t="shared" si="372"/>
        <v/>
      </c>
      <c r="Y2319" s="199" t="str">
        <f t="shared" si="373"/>
        <v/>
      </c>
    </row>
    <row r="2320" spans="1:25" ht="34.5" customHeight="1" x14ac:dyDescent="0.25">
      <c r="A2320" s="197" t="str">
        <f t="shared" si="375"/>
        <v/>
      </c>
      <c r="B2320" s="198"/>
      <c r="C2320" s="198"/>
      <c r="D2320" s="197" t="str">
        <f t="shared" si="374"/>
        <v/>
      </c>
      <c r="E2320" s="198"/>
      <c r="F2320" s="197"/>
      <c r="G2320" s="197" t="str">
        <f t="shared" si="369"/>
        <v/>
      </c>
      <c r="H2320" s="197"/>
      <c r="I2320" s="197"/>
      <c r="J2320" s="197"/>
      <c r="K2320" s="197"/>
      <c r="L2320" s="197"/>
      <c r="M2320" s="197"/>
      <c r="N2320" s="199"/>
      <c r="O2320" s="199"/>
      <c r="P2320" s="199"/>
      <c r="Q2320" s="199"/>
      <c r="R2320" s="197"/>
      <c r="S2320" s="197"/>
      <c r="T2320" s="197"/>
      <c r="U2320" s="197"/>
      <c r="V2320" s="199" t="str">
        <f t="shared" si="370"/>
        <v/>
      </c>
      <c r="W2320" s="199" t="str">
        <f t="shared" si="371"/>
        <v/>
      </c>
      <c r="X2320" s="199" t="str">
        <f t="shared" si="372"/>
        <v/>
      </c>
      <c r="Y2320" s="199" t="str">
        <f t="shared" si="373"/>
        <v/>
      </c>
    </row>
    <row r="2321" spans="1:25" ht="34.5" customHeight="1" x14ac:dyDescent="0.25">
      <c r="A2321" s="197" t="str">
        <f t="shared" si="375"/>
        <v/>
      </c>
      <c r="B2321" s="198"/>
      <c r="C2321" s="198"/>
      <c r="D2321" s="197" t="str">
        <f t="shared" si="374"/>
        <v/>
      </c>
      <c r="E2321" s="198"/>
      <c r="F2321" s="197"/>
      <c r="G2321" s="197" t="str">
        <f t="shared" si="369"/>
        <v/>
      </c>
      <c r="H2321" s="197"/>
      <c r="I2321" s="197"/>
      <c r="J2321" s="197"/>
      <c r="K2321" s="197"/>
      <c r="L2321" s="197"/>
      <c r="M2321" s="197"/>
      <c r="N2321" s="199"/>
      <c r="O2321" s="199"/>
      <c r="P2321" s="199"/>
      <c r="Q2321" s="199"/>
      <c r="R2321" s="197"/>
      <c r="S2321" s="197"/>
      <c r="T2321" s="197"/>
      <c r="U2321" s="197"/>
      <c r="V2321" s="199" t="str">
        <f t="shared" si="370"/>
        <v/>
      </c>
      <c r="W2321" s="199" t="str">
        <f t="shared" si="371"/>
        <v/>
      </c>
      <c r="X2321" s="199" t="str">
        <f t="shared" si="372"/>
        <v/>
      </c>
      <c r="Y2321" s="199" t="str">
        <f t="shared" si="373"/>
        <v/>
      </c>
    </row>
    <row r="2322" spans="1:25" ht="34.5" customHeight="1" x14ac:dyDescent="0.25">
      <c r="A2322" s="197" t="str">
        <f t="shared" si="375"/>
        <v/>
      </c>
      <c r="B2322" s="198"/>
      <c r="C2322" s="198"/>
      <c r="D2322" s="197" t="str">
        <f t="shared" si="374"/>
        <v/>
      </c>
      <c r="E2322" s="198"/>
      <c r="F2322" s="197"/>
      <c r="G2322" s="197" t="str">
        <f t="shared" si="369"/>
        <v/>
      </c>
      <c r="H2322" s="197"/>
      <c r="I2322" s="197"/>
      <c r="J2322" s="197"/>
      <c r="K2322" s="197"/>
      <c r="L2322" s="197"/>
      <c r="M2322" s="197"/>
      <c r="N2322" s="199"/>
      <c r="O2322" s="199"/>
      <c r="P2322" s="199"/>
      <c r="Q2322" s="199"/>
      <c r="R2322" s="197"/>
      <c r="S2322" s="197"/>
      <c r="T2322" s="197"/>
      <c r="U2322" s="197"/>
      <c r="V2322" s="199" t="str">
        <f t="shared" si="370"/>
        <v/>
      </c>
      <c r="W2322" s="199" t="str">
        <f t="shared" si="371"/>
        <v/>
      </c>
      <c r="X2322" s="199" t="str">
        <f t="shared" si="372"/>
        <v/>
      </c>
      <c r="Y2322" s="199" t="str">
        <f t="shared" si="373"/>
        <v/>
      </c>
    </row>
    <row r="2323" spans="1:25" ht="34.5" customHeight="1" x14ac:dyDescent="0.25">
      <c r="A2323" s="197" t="str">
        <f t="shared" si="375"/>
        <v/>
      </c>
      <c r="B2323" s="198"/>
      <c r="C2323" s="198"/>
      <c r="D2323" s="197" t="str">
        <f t="shared" si="374"/>
        <v/>
      </c>
      <c r="E2323" s="198"/>
      <c r="F2323" s="197"/>
      <c r="G2323" s="197" t="str">
        <f t="shared" si="369"/>
        <v/>
      </c>
      <c r="H2323" s="197"/>
      <c r="I2323" s="197"/>
      <c r="J2323" s="197"/>
      <c r="K2323" s="197"/>
      <c r="L2323" s="197"/>
      <c r="M2323" s="197"/>
      <c r="N2323" s="199"/>
      <c r="O2323" s="199"/>
      <c r="P2323" s="199"/>
      <c r="Q2323" s="199"/>
      <c r="R2323" s="197"/>
      <c r="S2323" s="197"/>
      <c r="T2323" s="197"/>
      <c r="U2323" s="197"/>
      <c r="V2323" s="199" t="str">
        <f t="shared" si="370"/>
        <v/>
      </c>
      <c r="W2323" s="199" t="str">
        <f t="shared" si="371"/>
        <v/>
      </c>
      <c r="X2323" s="199" t="str">
        <f t="shared" si="372"/>
        <v/>
      </c>
      <c r="Y2323" s="199" t="str">
        <f t="shared" si="373"/>
        <v/>
      </c>
    </row>
    <row r="2324" spans="1:25" ht="34.5" customHeight="1" x14ac:dyDescent="0.25">
      <c r="A2324" s="197" t="str">
        <f t="shared" si="375"/>
        <v/>
      </c>
      <c r="B2324" s="198"/>
      <c r="C2324" s="198"/>
      <c r="D2324" s="197" t="str">
        <f t="shared" si="374"/>
        <v/>
      </c>
      <c r="E2324" s="198"/>
      <c r="F2324" s="197"/>
      <c r="G2324" s="197" t="str">
        <f t="shared" si="369"/>
        <v/>
      </c>
      <c r="H2324" s="197"/>
      <c r="I2324" s="197"/>
      <c r="J2324" s="197"/>
      <c r="K2324" s="197"/>
      <c r="L2324" s="197"/>
      <c r="M2324" s="197"/>
      <c r="N2324" s="199"/>
      <c r="O2324" s="199"/>
      <c r="P2324" s="199"/>
      <c r="Q2324" s="199"/>
      <c r="R2324" s="197"/>
      <c r="S2324" s="197"/>
      <c r="T2324" s="197"/>
      <c r="U2324" s="197"/>
      <c r="V2324" s="199" t="str">
        <f t="shared" si="370"/>
        <v/>
      </c>
      <c r="W2324" s="199" t="str">
        <f t="shared" si="371"/>
        <v/>
      </c>
      <c r="X2324" s="199" t="str">
        <f t="shared" si="372"/>
        <v/>
      </c>
      <c r="Y2324" s="199" t="str">
        <f t="shared" si="373"/>
        <v/>
      </c>
    </row>
    <row r="2325" spans="1:25" ht="34.5" customHeight="1" x14ac:dyDescent="0.25">
      <c r="A2325" s="197" t="str">
        <f t="shared" si="375"/>
        <v/>
      </c>
      <c r="B2325" s="198"/>
      <c r="C2325" s="198"/>
      <c r="D2325" s="197" t="str">
        <f t="shared" si="374"/>
        <v/>
      </c>
      <c r="E2325" s="198"/>
      <c r="F2325" s="197"/>
      <c r="G2325" s="197" t="str">
        <f t="shared" si="369"/>
        <v/>
      </c>
      <c r="H2325" s="197"/>
      <c r="I2325" s="197"/>
      <c r="J2325" s="197"/>
      <c r="K2325" s="197"/>
      <c r="L2325" s="197"/>
      <c r="M2325" s="197"/>
      <c r="N2325" s="199"/>
      <c r="O2325" s="199"/>
      <c r="P2325" s="199"/>
      <c r="Q2325" s="199"/>
      <c r="R2325" s="197"/>
      <c r="S2325" s="197"/>
      <c r="T2325" s="197"/>
      <c r="U2325" s="197"/>
      <c r="V2325" s="199" t="str">
        <f t="shared" si="370"/>
        <v/>
      </c>
      <c r="W2325" s="199" t="str">
        <f t="shared" si="371"/>
        <v/>
      </c>
      <c r="X2325" s="199" t="str">
        <f t="shared" si="372"/>
        <v/>
      </c>
      <c r="Y2325" s="199" t="str">
        <f t="shared" si="373"/>
        <v/>
      </c>
    </row>
    <row r="2326" spans="1:25" ht="34.5" customHeight="1" x14ac:dyDescent="0.25">
      <c r="A2326" s="197" t="str">
        <f t="shared" si="375"/>
        <v/>
      </c>
      <c r="B2326" s="198"/>
      <c r="C2326" s="198"/>
      <c r="D2326" s="197" t="str">
        <f t="shared" si="374"/>
        <v/>
      </c>
      <c r="E2326" s="198"/>
      <c r="F2326" s="197"/>
      <c r="G2326" s="197" t="str">
        <f t="shared" si="369"/>
        <v/>
      </c>
      <c r="H2326" s="197"/>
      <c r="I2326" s="197"/>
      <c r="J2326" s="197"/>
      <c r="K2326" s="197"/>
      <c r="L2326" s="197"/>
      <c r="M2326" s="197"/>
      <c r="N2326" s="199"/>
      <c r="O2326" s="199"/>
      <c r="P2326" s="199"/>
      <c r="Q2326" s="199"/>
      <c r="R2326" s="197"/>
      <c r="S2326" s="197"/>
      <c r="T2326" s="197"/>
      <c r="U2326" s="197"/>
      <c r="V2326" s="199" t="str">
        <f t="shared" si="370"/>
        <v/>
      </c>
      <c r="W2326" s="199" t="str">
        <f t="shared" si="371"/>
        <v/>
      </c>
      <c r="X2326" s="199" t="str">
        <f t="shared" si="372"/>
        <v/>
      </c>
      <c r="Y2326" s="199" t="str">
        <f t="shared" si="373"/>
        <v/>
      </c>
    </row>
    <row r="2327" spans="1:25" ht="34.5" customHeight="1" x14ac:dyDescent="0.25">
      <c r="A2327" s="197" t="str">
        <f t="shared" si="375"/>
        <v/>
      </c>
      <c r="B2327" s="198"/>
      <c r="C2327" s="198"/>
      <c r="D2327" s="197" t="str">
        <f t="shared" si="374"/>
        <v/>
      </c>
      <c r="E2327" s="198"/>
      <c r="F2327" s="197"/>
      <c r="G2327" s="197" t="str">
        <f t="shared" ref="G2327:G2390" si="376">IF(E2327="","",IF(E2327=B2325,"Ja","Nein"))</f>
        <v/>
      </c>
      <c r="H2327" s="197"/>
      <c r="I2327" s="197"/>
      <c r="J2327" s="197"/>
      <c r="K2327" s="197"/>
      <c r="L2327" s="197"/>
      <c r="M2327" s="197"/>
      <c r="N2327" s="199"/>
      <c r="O2327" s="199"/>
      <c r="P2327" s="199"/>
      <c r="Q2327" s="199"/>
      <c r="R2327" s="197"/>
      <c r="S2327" s="197"/>
      <c r="T2327" s="197"/>
      <c r="U2327" s="197"/>
      <c r="V2327" s="199" t="str">
        <f t="shared" si="370"/>
        <v/>
      </c>
      <c r="W2327" s="199" t="str">
        <f t="shared" si="371"/>
        <v/>
      </c>
      <c r="X2327" s="199" t="str">
        <f t="shared" si="372"/>
        <v/>
      </c>
      <c r="Y2327" s="199" t="str">
        <f t="shared" si="373"/>
        <v/>
      </c>
    </row>
    <row r="2328" spans="1:25" ht="34.5" customHeight="1" x14ac:dyDescent="0.25">
      <c r="A2328" s="197" t="str">
        <f t="shared" si="375"/>
        <v/>
      </c>
      <c r="B2328" s="198"/>
      <c r="C2328" s="198"/>
      <c r="D2328" s="197" t="str">
        <f t="shared" si="374"/>
        <v/>
      </c>
      <c r="E2328" s="198"/>
      <c r="F2328" s="197"/>
      <c r="G2328" s="197" t="str">
        <f t="shared" si="376"/>
        <v/>
      </c>
      <c r="H2328" s="197"/>
      <c r="I2328" s="197"/>
      <c r="J2328" s="197"/>
      <c r="K2328" s="197"/>
      <c r="L2328" s="197"/>
      <c r="M2328" s="197"/>
      <c r="N2328" s="199"/>
      <c r="O2328" s="199"/>
      <c r="P2328" s="199"/>
      <c r="Q2328" s="199"/>
      <c r="R2328" s="197"/>
      <c r="S2328" s="197"/>
      <c r="T2328" s="197"/>
      <c r="U2328" s="197"/>
      <c r="V2328" s="199" t="str">
        <f t="shared" si="370"/>
        <v/>
      </c>
      <c r="W2328" s="199" t="str">
        <f t="shared" si="371"/>
        <v/>
      </c>
      <c r="X2328" s="199" t="str">
        <f t="shared" si="372"/>
        <v/>
      </c>
      <c r="Y2328" s="199" t="str">
        <f t="shared" si="373"/>
        <v/>
      </c>
    </row>
    <row r="2329" spans="1:25" ht="34.5" customHeight="1" x14ac:dyDescent="0.25">
      <c r="A2329" s="197" t="str">
        <f t="shared" si="375"/>
        <v/>
      </c>
      <c r="B2329" s="198"/>
      <c r="C2329" s="198"/>
      <c r="D2329" s="197" t="str">
        <f t="shared" si="374"/>
        <v/>
      </c>
      <c r="E2329" s="198"/>
      <c r="F2329" s="197"/>
      <c r="G2329" s="197" t="str">
        <f t="shared" si="376"/>
        <v/>
      </c>
      <c r="H2329" s="197"/>
      <c r="I2329" s="197"/>
      <c r="J2329" s="197"/>
      <c r="K2329" s="197"/>
      <c r="L2329" s="197"/>
      <c r="M2329" s="197"/>
      <c r="N2329" s="199"/>
      <c r="O2329" s="199"/>
      <c r="P2329" s="199"/>
      <c r="Q2329" s="199"/>
      <c r="R2329" s="197"/>
      <c r="S2329" s="197"/>
      <c r="T2329" s="197"/>
      <c r="U2329" s="197"/>
      <c r="V2329" s="199" t="str">
        <f t="shared" si="370"/>
        <v/>
      </c>
      <c r="W2329" s="199" t="str">
        <f t="shared" si="371"/>
        <v/>
      </c>
      <c r="X2329" s="199" t="str">
        <f t="shared" si="372"/>
        <v/>
      </c>
      <c r="Y2329" s="199" t="str">
        <f t="shared" si="373"/>
        <v/>
      </c>
    </row>
    <row r="2330" spans="1:25" ht="34.5" customHeight="1" x14ac:dyDescent="0.25">
      <c r="A2330" s="197" t="str">
        <f t="shared" si="375"/>
        <v/>
      </c>
      <c r="B2330" s="198"/>
      <c r="C2330" s="198"/>
      <c r="D2330" s="197" t="str">
        <f t="shared" si="374"/>
        <v/>
      </c>
      <c r="E2330" s="198"/>
      <c r="F2330" s="197"/>
      <c r="G2330" s="197" t="str">
        <f t="shared" si="376"/>
        <v/>
      </c>
      <c r="H2330" s="197"/>
      <c r="I2330" s="197"/>
      <c r="J2330" s="197"/>
      <c r="K2330" s="197"/>
      <c r="L2330" s="197"/>
      <c r="M2330" s="197"/>
      <c r="N2330" s="199"/>
      <c r="O2330" s="199"/>
      <c r="P2330" s="199"/>
      <c r="Q2330" s="199"/>
      <c r="R2330" s="197"/>
      <c r="S2330" s="197"/>
      <c r="T2330" s="197"/>
      <c r="U2330" s="197"/>
      <c r="V2330" s="199" t="str">
        <f t="shared" si="370"/>
        <v/>
      </c>
      <c r="W2330" s="199" t="str">
        <f t="shared" si="371"/>
        <v/>
      </c>
      <c r="X2330" s="199" t="str">
        <f t="shared" si="372"/>
        <v/>
      </c>
      <c r="Y2330" s="199" t="str">
        <f t="shared" si="373"/>
        <v/>
      </c>
    </row>
    <row r="2331" spans="1:25" ht="34.5" customHeight="1" x14ac:dyDescent="0.25">
      <c r="A2331" s="197" t="str">
        <f t="shared" si="375"/>
        <v/>
      </c>
      <c r="B2331" s="198"/>
      <c r="C2331" s="198"/>
      <c r="D2331" s="197" t="str">
        <f t="shared" si="374"/>
        <v/>
      </c>
      <c r="E2331" s="198"/>
      <c r="F2331" s="197"/>
      <c r="G2331" s="197" t="str">
        <f t="shared" si="376"/>
        <v/>
      </c>
      <c r="H2331" s="197"/>
      <c r="I2331" s="197"/>
      <c r="J2331" s="197"/>
      <c r="K2331" s="197"/>
      <c r="L2331" s="197"/>
      <c r="M2331" s="197"/>
      <c r="N2331" s="199"/>
      <c r="O2331" s="199"/>
      <c r="P2331" s="199"/>
      <c r="Q2331" s="199"/>
      <c r="R2331" s="197"/>
      <c r="S2331" s="197"/>
      <c r="T2331" s="197"/>
      <c r="U2331" s="197"/>
      <c r="V2331" s="199" t="str">
        <f t="shared" si="370"/>
        <v/>
      </c>
      <c r="W2331" s="199" t="str">
        <f t="shared" si="371"/>
        <v/>
      </c>
      <c r="X2331" s="199" t="str">
        <f t="shared" si="372"/>
        <v/>
      </c>
      <c r="Y2331" s="199" t="str">
        <f t="shared" si="373"/>
        <v/>
      </c>
    </row>
    <row r="2332" spans="1:25" ht="34.5" customHeight="1" x14ac:dyDescent="0.25">
      <c r="A2332" s="197" t="str">
        <f t="shared" si="375"/>
        <v/>
      </c>
      <c r="B2332" s="198"/>
      <c r="C2332" s="198"/>
      <c r="D2332" s="197" t="str">
        <f t="shared" si="374"/>
        <v/>
      </c>
      <c r="E2332" s="198"/>
      <c r="F2332" s="197"/>
      <c r="G2332" s="197" t="str">
        <f t="shared" si="376"/>
        <v/>
      </c>
      <c r="H2332" s="197"/>
      <c r="I2332" s="197"/>
      <c r="J2332" s="197"/>
      <c r="K2332" s="197"/>
      <c r="L2332" s="197"/>
      <c r="M2332" s="197"/>
      <c r="N2332" s="199"/>
      <c r="O2332" s="199"/>
      <c r="P2332" s="199"/>
      <c r="Q2332" s="199"/>
      <c r="R2332" s="197"/>
      <c r="S2332" s="197"/>
      <c r="T2332" s="197"/>
      <c r="U2332" s="197"/>
      <c r="V2332" s="199" t="str">
        <f t="shared" si="370"/>
        <v/>
      </c>
      <c r="W2332" s="199" t="str">
        <f t="shared" si="371"/>
        <v/>
      </c>
      <c r="X2332" s="199" t="str">
        <f t="shared" si="372"/>
        <v/>
      </c>
      <c r="Y2332" s="199" t="str">
        <f t="shared" si="373"/>
        <v/>
      </c>
    </row>
    <row r="2333" spans="1:25" ht="34.5" customHeight="1" x14ac:dyDescent="0.25">
      <c r="A2333" s="197" t="str">
        <f t="shared" si="375"/>
        <v/>
      </c>
      <c r="B2333" s="198"/>
      <c r="C2333" s="198"/>
      <c r="D2333" s="197" t="str">
        <f t="shared" si="374"/>
        <v/>
      </c>
      <c r="E2333" s="198"/>
      <c r="F2333" s="197"/>
      <c r="G2333" s="197" t="str">
        <f t="shared" si="376"/>
        <v/>
      </c>
      <c r="H2333" s="197"/>
      <c r="I2333" s="197"/>
      <c r="J2333" s="197"/>
      <c r="K2333" s="197"/>
      <c r="L2333" s="197"/>
      <c r="M2333" s="197"/>
      <c r="N2333" s="199"/>
      <c r="O2333" s="199"/>
      <c r="P2333" s="199"/>
      <c r="Q2333" s="199"/>
      <c r="R2333" s="197"/>
      <c r="S2333" s="197"/>
      <c r="T2333" s="197"/>
      <c r="U2333" s="197"/>
      <c r="V2333" s="199" t="str">
        <f t="shared" si="370"/>
        <v/>
      </c>
      <c r="W2333" s="199" t="str">
        <f t="shared" si="371"/>
        <v/>
      </c>
      <c r="X2333" s="199" t="str">
        <f t="shared" si="372"/>
        <v/>
      </c>
      <c r="Y2333" s="199" t="str">
        <f t="shared" si="373"/>
        <v/>
      </c>
    </row>
    <row r="2334" spans="1:25" ht="34.5" customHeight="1" x14ac:dyDescent="0.25">
      <c r="A2334" s="197" t="str">
        <f t="shared" si="375"/>
        <v/>
      </c>
      <c r="B2334" s="198"/>
      <c r="C2334" s="198"/>
      <c r="D2334" s="197" t="str">
        <f t="shared" si="374"/>
        <v/>
      </c>
      <c r="E2334" s="198"/>
      <c r="F2334" s="197"/>
      <c r="G2334" s="197" t="str">
        <f t="shared" si="376"/>
        <v/>
      </c>
      <c r="H2334" s="197"/>
      <c r="I2334" s="197"/>
      <c r="J2334" s="197"/>
      <c r="K2334" s="197"/>
      <c r="L2334" s="197"/>
      <c r="M2334" s="197"/>
      <c r="N2334" s="199"/>
      <c r="O2334" s="199"/>
      <c r="P2334" s="199"/>
      <c r="Q2334" s="199"/>
      <c r="R2334" s="197"/>
      <c r="S2334" s="197"/>
      <c r="T2334" s="197"/>
      <c r="U2334" s="197"/>
      <c r="V2334" s="199" t="str">
        <f t="shared" si="370"/>
        <v/>
      </c>
      <c r="W2334" s="199" t="str">
        <f t="shared" si="371"/>
        <v/>
      </c>
      <c r="X2334" s="199" t="str">
        <f t="shared" si="372"/>
        <v/>
      </c>
      <c r="Y2334" s="199" t="str">
        <f t="shared" si="373"/>
        <v/>
      </c>
    </row>
    <row r="2335" spans="1:25" ht="34.5" customHeight="1" x14ac:dyDescent="0.25">
      <c r="A2335" s="197" t="str">
        <f t="shared" si="375"/>
        <v/>
      </c>
      <c r="B2335" s="198"/>
      <c r="C2335" s="198"/>
      <c r="D2335" s="197" t="str">
        <f t="shared" si="374"/>
        <v/>
      </c>
      <c r="E2335" s="198"/>
      <c r="F2335" s="197"/>
      <c r="G2335" s="197" t="str">
        <f t="shared" si="376"/>
        <v/>
      </c>
      <c r="H2335" s="197"/>
      <c r="I2335" s="197"/>
      <c r="J2335" s="197"/>
      <c r="K2335" s="197"/>
      <c r="L2335" s="197"/>
      <c r="M2335" s="197"/>
      <c r="N2335" s="199"/>
      <c r="O2335" s="199"/>
      <c r="P2335" s="199"/>
      <c r="Q2335" s="199"/>
      <c r="R2335" s="197"/>
      <c r="S2335" s="197"/>
      <c r="T2335" s="197"/>
      <c r="U2335" s="197"/>
      <c r="V2335" s="199" t="str">
        <f t="shared" si="370"/>
        <v/>
      </c>
      <c r="W2335" s="199" t="str">
        <f t="shared" si="371"/>
        <v/>
      </c>
      <c r="X2335" s="199" t="str">
        <f t="shared" si="372"/>
        <v/>
      </c>
      <c r="Y2335" s="199" t="str">
        <f t="shared" si="373"/>
        <v/>
      </c>
    </row>
    <row r="2336" spans="1:25" ht="34.5" customHeight="1" x14ac:dyDescent="0.25">
      <c r="A2336" s="197" t="str">
        <f t="shared" si="375"/>
        <v/>
      </c>
      <c r="B2336" s="198"/>
      <c r="C2336" s="198"/>
      <c r="D2336" s="197" t="str">
        <f t="shared" si="374"/>
        <v/>
      </c>
      <c r="E2336" s="198"/>
      <c r="F2336" s="197"/>
      <c r="G2336" s="197" t="str">
        <f t="shared" si="376"/>
        <v/>
      </c>
      <c r="H2336" s="197"/>
      <c r="I2336" s="197"/>
      <c r="J2336" s="197"/>
      <c r="K2336" s="197"/>
      <c r="L2336" s="197"/>
      <c r="M2336" s="197"/>
      <c r="N2336" s="199"/>
      <c r="O2336" s="199"/>
      <c r="P2336" s="199"/>
      <c r="Q2336" s="199"/>
      <c r="R2336" s="197"/>
      <c r="S2336" s="197"/>
      <c r="T2336" s="197"/>
      <c r="U2336" s="197"/>
      <c r="V2336" s="199" t="str">
        <f t="shared" si="370"/>
        <v/>
      </c>
      <c r="W2336" s="199" t="str">
        <f t="shared" si="371"/>
        <v/>
      </c>
      <c r="X2336" s="199" t="str">
        <f t="shared" si="372"/>
        <v/>
      </c>
      <c r="Y2336" s="199" t="str">
        <f t="shared" si="373"/>
        <v/>
      </c>
    </row>
    <row r="2337" spans="1:25" ht="34.5" customHeight="1" x14ac:dyDescent="0.25">
      <c r="A2337" s="197" t="str">
        <f t="shared" si="375"/>
        <v/>
      </c>
      <c r="B2337" s="198"/>
      <c r="C2337" s="198"/>
      <c r="D2337" s="197" t="str">
        <f t="shared" si="374"/>
        <v/>
      </c>
      <c r="E2337" s="198"/>
      <c r="F2337" s="197"/>
      <c r="G2337" s="197" t="str">
        <f t="shared" si="376"/>
        <v/>
      </c>
      <c r="H2337" s="197"/>
      <c r="I2337" s="197"/>
      <c r="J2337" s="197"/>
      <c r="K2337" s="197"/>
      <c r="L2337" s="197"/>
      <c r="M2337" s="197"/>
      <c r="N2337" s="199"/>
      <c r="O2337" s="199"/>
      <c r="P2337" s="199"/>
      <c r="Q2337" s="199"/>
      <c r="R2337" s="197"/>
      <c r="S2337" s="197"/>
      <c r="T2337" s="197"/>
      <c r="U2337" s="197"/>
      <c r="V2337" s="199" t="str">
        <f t="shared" si="370"/>
        <v/>
      </c>
      <c r="W2337" s="199" t="str">
        <f t="shared" si="371"/>
        <v/>
      </c>
      <c r="X2337" s="199" t="str">
        <f t="shared" si="372"/>
        <v/>
      </c>
      <c r="Y2337" s="199" t="str">
        <f t="shared" si="373"/>
        <v/>
      </c>
    </row>
    <row r="2338" spans="1:25" ht="34.5" customHeight="1" x14ac:dyDescent="0.25">
      <c r="A2338" s="197" t="str">
        <f t="shared" si="375"/>
        <v/>
      </c>
      <c r="B2338" s="198"/>
      <c r="C2338" s="198"/>
      <c r="D2338" s="197" t="str">
        <f t="shared" si="374"/>
        <v/>
      </c>
      <c r="E2338" s="198"/>
      <c r="F2338" s="197"/>
      <c r="G2338" s="197" t="str">
        <f t="shared" si="376"/>
        <v/>
      </c>
      <c r="H2338" s="197"/>
      <c r="I2338" s="197"/>
      <c r="J2338" s="197"/>
      <c r="K2338" s="197"/>
      <c r="L2338" s="197"/>
      <c r="M2338" s="197"/>
      <c r="N2338" s="199"/>
      <c r="O2338" s="199"/>
      <c r="P2338" s="199"/>
      <c r="Q2338" s="199"/>
      <c r="R2338" s="197"/>
      <c r="S2338" s="197"/>
      <c r="T2338" s="197"/>
      <c r="U2338" s="197"/>
      <c r="V2338" s="199" t="str">
        <f t="shared" ref="V2338:V2401" si="377">IF(N2338="","",IF(O2338="","",O2338-N2338))</f>
        <v/>
      </c>
      <c r="W2338" s="199" t="str">
        <f t="shared" ref="W2338:W2401" si="378">IF(O2338="","",IF(P2338="","",P2338-O2338))</f>
        <v/>
      </c>
      <c r="X2338" s="199" t="str">
        <f t="shared" si="372"/>
        <v/>
      </c>
      <c r="Y2338" s="199" t="str">
        <f t="shared" si="373"/>
        <v/>
      </c>
    </row>
    <row r="2339" spans="1:25" ht="34.5" customHeight="1" x14ac:dyDescent="0.25">
      <c r="A2339" s="197" t="str">
        <f t="shared" si="375"/>
        <v/>
      </c>
      <c r="B2339" s="198"/>
      <c r="C2339" s="198"/>
      <c r="D2339" s="197" t="str">
        <f t="shared" si="374"/>
        <v/>
      </c>
      <c r="E2339" s="198"/>
      <c r="F2339" s="197"/>
      <c r="G2339" s="197" t="str">
        <f t="shared" si="376"/>
        <v/>
      </c>
      <c r="H2339" s="197"/>
      <c r="I2339" s="197"/>
      <c r="J2339" s="197"/>
      <c r="K2339" s="197"/>
      <c r="L2339" s="197"/>
      <c r="M2339" s="197"/>
      <c r="N2339" s="199"/>
      <c r="O2339" s="199"/>
      <c r="P2339" s="199"/>
      <c r="Q2339" s="199"/>
      <c r="R2339" s="197"/>
      <c r="S2339" s="197"/>
      <c r="T2339" s="197"/>
      <c r="U2339" s="197"/>
      <c r="V2339" s="199" t="str">
        <f t="shared" si="377"/>
        <v/>
      </c>
      <c r="W2339" s="199" t="str">
        <f t="shared" si="378"/>
        <v/>
      </c>
      <c r="X2339" s="199" t="str">
        <f t="shared" ref="X2339:X2402" si="379">IF(P2339="","",IF(N2339="","",P2339-N2339))</f>
        <v/>
      </c>
      <c r="Y2339" s="199" t="str">
        <f t="shared" ref="Y2339:Y2402" si="380">IF(N2339="","",IF(Q2339="","",Q2339-N2339))</f>
        <v/>
      </c>
    </row>
    <row r="2340" spans="1:25" ht="34.5" customHeight="1" x14ac:dyDescent="0.25">
      <c r="A2340" s="197" t="str">
        <f t="shared" si="375"/>
        <v/>
      </c>
      <c r="B2340" s="198"/>
      <c r="C2340" s="198"/>
      <c r="D2340" s="197" t="str">
        <f t="shared" si="374"/>
        <v/>
      </c>
      <c r="E2340" s="198"/>
      <c r="F2340" s="197"/>
      <c r="G2340" s="197" t="str">
        <f t="shared" si="376"/>
        <v/>
      </c>
      <c r="H2340" s="197"/>
      <c r="I2340" s="197"/>
      <c r="J2340" s="197"/>
      <c r="K2340" s="197"/>
      <c r="L2340" s="197"/>
      <c r="M2340" s="197"/>
      <c r="N2340" s="199"/>
      <c r="O2340" s="199"/>
      <c r="P2340" s="199"/>
      <c r="Q2340" s="199"/>
      <c r="R2340" s="197"/>
      <c r="S2340" s="197"/>
      <c r="T2340" s="197"/>
      <c r="U2340" s="197"/>
      <c r="V2340" s="199" t="str">
        <f t="shared" si="377"/>
        <v/>
      </c>
      <c r="W2340" s="199" t="str">
        <f t="shared" si="378"/>
        <v/>
      </c>
      <c r="X2340" s="199" t="str">
        <f t="shared" si="379"/>
        <v/>
      </c>
      <c r="Y2340" s="199" t="str">
        <f t="shared" si="380"/>
        <v/>
      </c>
    </row>
    <row r="2341" spans="1:25" ht="34.5" customHeight="1" x14ac:dyDescent="0.25">
      <c r="A2341" s="197" t="str">
        <f t="shared" si="375"/>
        <v/>
      </c>
      <c r="B2341" s="198"/>
      <c r="C2341" s="198"/>
      <c r="D2341" s="197" t="str">
        <f t="shared" si="374"/>
        <v/>
      </c>
      <c r="E2341" s="198"/>
      <c r="F2341" s="197"/>
      <c r="G2341" s="197" t="str">
        <f t="shared" si="376"/>
        <v/>
      </c>
      <c r="H2341" s="197"/>
      <c r="I2341" s="197"/>
      <c r="J2341" s="197"/>
      <c r="K2341" s="197"/>
      <c r="L2341" s="197"/>
      <c r="M2341" s="197"/>
      <c r="N2341" s="199"/>
      <c r="O2341" s="199"/>
      <c r="P2341" s="199"/>
      <c r="Q2341" s="199"/>
      <c r="R2341" s="197"/>
      <c r="S2341" s="197"/>
      <c r="T2341" s="197"/>
      <c r="U2341" s="197"/>
      <c r="V2341" s="199" t="str">
        <f t="shared" si="377"/>
        <v/>
      </c>
      <c r="W2341" s="199" t="str">
        <f t="shared" si="378"/>
        <v/>
      </c>
      <c r="X2341" s="199" t="str">
        <f t="shared" si="379"/>
        <v/>
      </c>
      <c r="Y2341" s="199" t="str">
        <f t="shared" si="380"/>
        <v/>
      </c>
    </row>
    <row r="2342" spans="1:25" ht="34.5" customHeight="1" x14ac:dyDescent="0.25">
      <c r="A2342" s="197" t="str">
        <f t="shared" si="375"/>
        <v/>
      </c>
      <c r="B2342" s="198"/>
      <c r="C2342" s="198"/>
      <c r="D2342" s="197" t="str">
        <f t="shared" si="374"/>
        <v/>
      </c>
      <c r="E2342" s="198"/>
      <c r="F2342" s="197"/>
      <c r="G2342" s="197" t="str">
        <f t="shared" si="376"/>
        <v/>
      </c>
      <c r="H2342" s="197"/>
      <c r="I2342" s="197"/>
      <c r="J2342" s="197"/>
      <c r="K2342" s="197"/>
      <c r="L2342" s="197"/>
      <c r="M2342" s="197"/>
      <c r="N2342" s="199"/>
      <c r="O2342" s="199"/>
      <c r="P2342" s="199"/>
      <c r="Q2342" s="199"/>
      <c r="R2342" s="197"/>
      <c r="S2342" s="197"/>
      <c r="T2342" s="197"/>
      <c r="U2342" s="197"/>
      <c r="V2342" s="199" t="str">
        <f t="shared" si="377"/>
        <v/>
      </c>
      <c r="W2342" s="199" t="str">
        <f t="shared" si="378"/>
        <v/>
      </c>
      <c r="X2342" s="199" t="str">
        <f t="shared" si="379"/>
        <v/>
      </c>
      <c r="Y2342" s="199" t="str">
        <f t="shared" si="380"/>
        <v/>
      </c>
    </row>
    <row r="2343" spans="1:25" ht="34.5" customHeight="1" x14ac:dyDescent="0.25">
      <c r="A2343" s="197" t="str">
        <f t="shared" si="375"/>
        <v/>
      </c>
      <c r="B2343" s="198"/>
      <c r="C2343" s="198"/>
      <c r="D2343" s="197" t="str">
        <f t="shared" si="374"/>
        <v/>
      </c>
      <c r="E2343" s="198"/>
      <c r="F2343" s="197"/>
      <c r="G2343" s="197" t="str">
        <f t="shared" si="376"/>
        <v/>
      </c>
      <c r="H2343" s="197"/>
      <c r="I2343" s="197"/>
      <c r="J2343" s="197"/>
      <c r="K2343" s="197"/>
      <c r="L2343" s="197"/>
      <c r="M2343" s="197"/>
      <c r="N2343" s="199"/>
      <c r="O2343" s="199"/>
      <c r="P2343" s="199"/>
      <c r="Q2343" s="199"/>
      <c r="R2343" s="197"/>
      <c r="S2343" s="197"/>
      <c r="T2343" s="197"/>
      <c r="U2343" s="197"/>
      <c r="V2343" s="199" t="str">
        <f t="shared" si="377"/>
        <v/>
      </c>
      <c r="W2343" s="199" t="str">
        <f t="shared" si="378"/>
        <v/>
      </c>
      <c r="X2343" s="199" t="str">
        <f t="shared" si="379"/>
        <v/>
      </c>
      <c r="Y2343" s="199" t="str">
        <f t="shared" si="380"/>
        <v/>
      </c>
    </row>
    <row r="2344" spans="1:25" ht="34.5" customHeight="1" x14ac:dyDescent="0.25">
      <c r="A2344" s="197" t="str">
        <f t="shared" si="375"/>
        <v/>
      </c>
      <c r="B2344" s="198"/>
      <c r="C2344" s="198"/>
      <c r="D2344" s="197" t="str">
        <f t="shared" si="374"/>
        <v/>
      </c>
      <c r="E2344" s="198"/>
      <c r="F2344" s="197"/>
      <c r="G2344" s="197" t="str">
        <f t="shared" si="376"/>
        <v/>
      </c>
      <c r="H2344" s="197"/>
      <c r="I2344" s="197"/>
      <c r="J2344" s="197"/>
      <c r="K2344" s="197"/>
      <c r="L2344" s="197"/>
      <c r="M2344" s="197"/>
      <c r="N2344" s="199"/>
      <c r="O2344" s="199"/>
      <c r="P2344" s="199"/>
      <c r="Q2344" s="199"/>
      <c r="R2344" s="197"/>
      <c r="S2344" s="197"/>
      <c r="T2344" s="197"/>
      <c r="U2344" s="197"/>
      <c r="V2344" s="199" t="str">
        <f t="shared" si="377"/>
        <v/>
      </c>
      <c r="W2344" s="199" t="str">
        <f t="shared" si="378"/>
        <v/>
      </c>
      <c r="X2344" s="199" t="str">
        <f t="shared" si="379"/>
        <v/>
      </c>
      <c r="Y2344" s="199" t="str">
        <f t="shared" si="380"/>
        <v/>
      </c>
    </row>
    <row r="2345" spans="1:25" ht="34.5" customHeight="1" x14ac:dyDescent="0.25">
      <c r="A2345" s="197" t="str">
        <f t="shared" si="375"/>
        <v/>
      </c>
      <c r="B2345" s="198"/>
      <c r="C2345" s="198"/>
      <c r="D2345" s="197" t="str">
        <f t="shared" si="374"/>
        <v/>
      </c>
      <c r="E2345" s="198"/>
      <c r="F2345" s="197"/>
      <c r="G2345" s="197" t="str">
        <f t="shared" si="376"/>
        <v/>
      </c>
      <c r="H2345" s="197"/>
      <c r="I2345" s="197"/>
      <c r="J2345" s="197"/>
      <c r="K2345" s="197"/>
      <c r="L2345" s="197"/>
      <c r="M2345" s="197"/>
      <c r="N2345" s="199"/>
      <c r="O2345" s="199"/>
      <c r="P2345" s="199"/>
      <c r="Q2345" s="199"/>
      <c r="R2345" s="197"/>
      <c r="S2345" s="197"/>
      <c r="T2345" s="197"/>
      <c r="U2345" s="197"/>
      <c r="V2345" s="199" t="str">
        <f t="shared" si="377"/>
        <v/>
      </c>
      <c r="W2345" s="199" t="str">
        <f t="shared" si="378"/>
        <v/>
      </c>
      <c r="X2345" s="199" t="str">
        <f t="shared" si="379"/>
        <v/>
      </c>
      <c r="Y2345" s="199" t="str">
        <f t="shared" si="380"/>
        <v/>
      </c>
    </row>
    <row r="2346" spans="1:25" ht="34.5" customHeight="1" x14ac:dyDescent="0.25">
      <c r="A2346" s="197" t="str">
        <f t="shared" si="375"/>
        <v/>
      </c>
      <c r="B2346" s="198"/>
      <c r="C2346" s="198"/>
      <c r="D2346" s="197" t="str">
        <f t="shared" si="374"/>
        <v/>
      </c>
      <c r="E2346" s="198"/>
      <c r="F2346" s="197"/>
      <c r="G2346" s="197" t="str">
        <f t="shared" si="376"/>
        <v/>
      </c>
      <c r="H2346" s="197"/>
      <c r="I2346" s="197"/>
      <c r="J2346" s="197"/>
      <c r="K2346" s="197"/>
      <c r="L2346" s="197"/>
      <c r="M2346" s="197"/>
      <c r="N2346" s="199"/>
      <c r="O2346" s="199"/>
      <c r="P2346" s="199"/>
      <c r="Q2346" s="199"/>
      <c r="R2346" s="197"/>
      <c r="S2346" s="197"/>
      <c r="T2346" s="197"/>
      <c r="U2346" s="197"/>
      <c r="V2346" s="199" t="str">
        <f t="shared" si="377"/>
        <v/>
      </c>
      <c r="W2346" s="199" t="str">
        <f t="shared" si="378"/>
        <v/>
      </c>
      <c r="X2346" s="199" t="str">
        <f t="shared" si="379"/>
        <v/>
      </c>
      <c r="Y2346" s="199" t="str">
        <f t="shared" si="380"/>
        <v/>
      </c>
    </row>
    <row r="2347" spans="1:25" ht="34.5" customHeight="1" x14ac:dyDescent="0.25">
      <c r="A2347" s="197" t="str">
        <f t="shared" si="375"/>
        <v/>
      </c>
      <c r="B2347" s="198"/>
      <c r="C2347" s="198"/>
      <c r="D2347" s="197" t="str">
        <f t="shared" si="374"/>
        <v/>
      </c>
      <c r="E2347" s="198"/>
      <c r="F2347" s="197"/>
      <c r="G2347" s="197" t="str">
        <f t="shared" si="376"/>
        <v/>
      </c>
      <c r="H2347" s="197"/>
      <c r="I2347" s="197"/>
      <c r="J2347" s="197"/>
      <c r="K2347" s="197"/>
      <c r="L2347" s="197"/>
      <c r="M2347" s="197"/>
      <c r="N2347" s="199"/>
      <c r="O2347" s="199"/>
      <c r="P2347" s="199"/>
      <c r="Q2347" s="199"/>
      <c r="R2347" s="197"/>
      <c r="S2347" s="197"/>
      <c r="T2347" s="197"/>
      <c r="U2347" s="197"/>
      <c r="V2347" s="199" t="str">
        <f t="shared" si="377"/>
        <v/>
      </c>
      <c r="W2347" s="199" t="str">
        <f t="shared" si="378"/>
        <v/>
      </c>
      <c r="X2347" s="199" t="str">
        <f t="shared" si="379"/>
        <v/>
      </c>
      <c r="Y2347" s="199" t="str">
        <f t="shared" si="380"/>
        <v/>
      </c>
    </row>
    <row r="2348" spans="1:25" ht="34.5" customHeight="1" x14ac:dyDescent="0.25">
      <c r="A2348" s="197" t="str">
        <f t="shared" si="375"/>
        <v/>
      </c>
      <c r="B2348" s="198"/>
      <c r="C2348" s="198"/>
      <c r="D2348" s="197" t="str">
        <f t="shared" si="374"/>
        <v/>
      </c>
      <c r="E2348" s="198"/>
      <c r="F2348" s="197"/>
      <c r="G2348" s="197" t="str">
        <f t="shared" si="376"/>
        <v/>
      </c>
      <c r="H2348" s="197"/>
      <c r="I2348" s="197"/>
      <c r="J2348" s="197"/>
      <c r="K2348" s="197"/>
      <c r="L2348" s="197"/>
      <c r="M2348" s="197"/>
      <c r="N2348" s="199"/>
      <c r="O2348" s="199"/>
      <c r="P2348" s="199"/>
      <c r="Q2348" s="199"/>
      <c r="R2348" s="197"/>
      <c r="S2348" s="197"/>
      <c r="T2348" s="197"/>
      <c r="U2348" s="197"/>
      <c r="V2348" s="199" t="str">
        <f t="shared" si="377"/>
        <v/>
      </c>
      <c r="W2348" s="199" t="str">
        <f t="shared" si="378"/>
        <v/>
      </c>
      <c r="X2348" s="199" t="str">
        <f t="shared" si="379"/>
        <v/>
      </c>
      <c r="Y2348" s="199" t="str">
        <f t="shared" si="380"/>
        <v/>
      </c>
    </row>
    <row r="2349" spans="1:25" ht="34.5" customHeight="1" x14ac:dyDescent="0.25">
      <c r="A2349" s="197" t="str">
        <f t="shared" si="375"/>
        <v/>
      </c>
      <c r="B2349" s="198"/>
      <c r="C2349" s="198"/>
      <c r="D2349" s="197" t="str">
        <f t="shared" si="374"/>
        <v/>
      </c>
      <c r="E2349" s="198"/>
      <c r="F2349" s="197"/>
      <c r="G2349" s="197" t="str">
        <f t="shared" si="376"/>
        <v/>
      </c>
      <c r="H2349" s="197"/>
      <c r="I2349" s="197"/>
      <c r="J2349" s="197"/>
      <c r="K2349" s="197"/>
      <c r="L2349" s="197"/>
      <c r="M2349" s="197"/>
      <c r="N2349" s="199"/>
      <c r="O2349" s="199"/>
      <c r="P2349" s="199"/>
      <c r="Q2349" s="199"/>
      <c r="R2349" s="197"/>
      <c r="S2349" s="197"/>
      <c r="T2349" s="197"/>
      <c r="U2349" s="197"/>
      <c r="V2349" s="199" t="str">
        <f t="shared" si="377"/>
        <v/>
      </c>
      <c r="W2349" s="199" t="str">
        <f t="shared" si="378"/>
        <v/>
      </c>
      <c r="X2349" s="199" t="str">
        <f t="shared" si="379"/>
        <v/>
      </c>
      <c r="Y2349" s="199" t="str">
        <f t="shared" si="380"/>
        <v/>
      </c>
    </row>
    <row r="2350" spans="1:25" ht="34.5" customHeight="1" x14ac:dyDescent="0.25">
      <c r="A2350" s="197" t="str">
        <f t="shared" si="375"/>
        <v/>
      </c>
      <c r="B2350" s="198"/>
      <c r="C2350" s="198"/>
      <c r="D2350" s="197" t="str">
        <f t="shared" si="374"/>
        <v/>
      </c>
      <c r="E2350" s="198"/>
      <c r="F2350" s="197"/>
      <c r="G2350" s="197" t="str">
        <f t="shared" si="376"/>
        <v/>
      </c>
      <c r="H2350" s="197"/>
      <c r="I2350" s="197"/>
      <c r="J2350" s="197"/>
      <c r="K2350" s="197"/>
      <c r="L2350" s="197"/>
      <c r="M2350" s="197"/>
      <c r="N2350" s="199"/>
      <c r="O2350" s="199"/>
      <c r="P2350" s="199"/>
      <c r="Q2350" s="199"/>
      <c r="R2350" s="197"/>
      <c r="S2350" s="197"/>
      <c r="T2350" s="197"/>
      <c r="U2350" s="197"/>
      <c r="V2350" s="199" t="str">
        <f t="shared" si="377"/>
        <v/>
      </c>
      <c r="W2350" s="199" t="str">
        <f t="shared" si="378"/>
        <v/>
      </c>
      <c r="X2350" s="199" t="str">
        <f t="shared" si="379"/>
        <v/>
      </c>
      <c r="Y2350" s="199" t="str">
        <f t="shared" si="380"/>
        <v/>
      </c>
    </row>
    <row r="2351" spans="1:25" ht="34.5" customHeight="1" x14ac:dyDescent="0.25">
      <c r="A2351" s="197" t="str">
        <f t="shared" si="375"/>
        <v/>
      </c>
      <c r="B2351" s="198"/>
      <c r="C2351" s="198"/>
      <c r="D2351" s="197" t="str">
        <f t="shared" si="374"/>
        <v/>
      </c>
      <c r="E2351" s="198"/>
      <c r="F2351" s="197"/>
      <c r="G2351" s="197" t="str">
        <f t="shared" si="376"/>
        <v/>
      </c>
      <c r="H2351" s="197"/>
      <c r="I2351" s="197"/>
      <c r="J2351" s="197"/>
      <c r="K2351" s="197"/>
      <c r="L2351" s="197"/>
      <c r="M2351" s="197"/>
      <c r="N2351" s="199"/>
      <c r="O2351" s="199"/>
      <c r="P2351" s="199"/>
      <c r="Q2351" s="199"/>
      <c r="R2351" s="197"/>
      <c r="S2351" s="197"/>
      <c r="T2351" s="197"/>
      <c r="U2351" s="197"/>
      <c r="V2351" s="199" t="str">
        <f t="shared" si="377"/>
        <v/>
      </c>
      <c r="W2351" s="199" t="str">
        <f t="shared" si="378"/>
        <v/>
      </c>
      <c r="X2351" s="199" t="str">
        <f t="shared" si="379"/>
        <v/>
      </c>
      <c r="Y2351" s="199" t="str">
        <f t="shared" si="380"/>
        <v/>
      </c>
    </row>
    <row r="2352" spans="1:25" ht="34.5" customHeight="1" x14ac:dyDescent="0.25">
      <c r="A2352" s="197" t="str">
        <f t="shared" si="375"/>
        <v/>
      </c>
      <c r="B2352" s="198"/>
      <c r="C2352" s="198"/>
      <c r="D2352" s="197" t="str">
        <f t="shared" si="374"/>
        <v/>
      </c>
      <c r="E2352" s="198"/>
      <c r="F2352" s="197"/>
      <c r="G2352" s="197" t="str">
        <f t="shared" si="376"/>
        <v/>
      </c>
      <c r="H2352" s="197"/>
      <c r="I2352" s="197"/>
      <c r="J2352" s="197"/>
      <c r="K2352" s="197"/>
      <c r="L2352" s="197"/>
      <c r="M2352" s="197"/>
      <c r="N2352" s="199"/>
      <c r="O2352" s="199"/>
      <c r="P2352" s="199"/>
      <c r="Q2352" s="199"/>
      <c r="R2352" s="197"/>
      <c r="S2352" s="197"/>
      <c r="T2352" s="197"/>
      <c r="U2352" s="197"/>
      <c r="V2352" s="199" t="str">
        <f t="shared" si="377"/>
        <v/>
      </c>
      <c r="W2352" s="199" t="str">
        <f t="shared" si="378"/>
        <v/>
      </c>
      <c r="X2352" s="199" t="str">
        <f t="shared" si="379"/>
        <v/>
      </c>
      <c r="Y2352" s="199" t="str">
        <f t="shared" si="380"/>
        <v/>
      </c>
    </row>
    <row r="2353" spans="1:25" ht="34.5" customHeight="1" x14ac:dyDescent="0.25">
      <c r="A2353" s="197" t="str">
        <f t="shared" si="375"/>
        <v/>
      </c>
      <c r="B2353" s="198"/>
      <c r="C2353" s="198"/>
      <c r="D2353" s="197" t="str">
        <f t="shared" si="374"/>
        <v/>
      </c>
      <c r="E2353" s="198"/>
      <c r="F2353" s="197"/>
      <c r="G2353" s="197" t="str">
        <f t="shared" si="376"/>
        <v/>
      </c>
      <c r="H2353" s="197"/>
      <c r="I2353" s="197"/>
      <c r="J2353" s="197"/>
      <c r="K2353" s="197"/>
      <c r="L2353" s="197"/>
      <c r="M2353" s="197"/>
      <c r="N2353" s="199"/>
      <c r="O2353" s="199"/>
      <c r="P2353" s="199"/>
      <c r="Q2353" s="199"/>
      <c r="R2353" s="197"/>
      <c r="S2353" s="197"/>
      <c r="T2353" s="197"/>
      <c r="U2353" s="197"/>
      <c r="V2353" s="199" t="str">
        <f t="shared" si="377"/>
        <v/>
      </c>
      <c r="W2353" s="199" t="str">
        <f t="shared" si="378"/>
        <v/>
      </c>
      <c r="X2353" s="199" t="str">
        <f t="shared" si="379"/>
        <v/>
      </c>
      <c r="Y2353" s="199" t="str">
        <f t="shared" si="380"/>
        <v/>
      </c>
    </row>
    <row r="2354" spans="1:25" ht="34.5" customHeight="1" x14ac:dyDescent="0.25">
      <c r="A2354" s="197" t="str">
        <f t="shared" si="375"/>
        <v/>
      </c>
      <c r="B2354" s="198"/>
      <c r="C2354" s="198"/>
      <c r="D2354" s="197" t="str">
        <f t="shared" si="374"/>
        <v/>
      </c>
      <c r="E2354" s="198"/>
      <c r="F2354" s="197"/>
      <c r="G2354" s="197" t="str">
        <f t="shared" si="376"/>
        <v/>
      </c>
      <c r="H2354" s="197"/>
      <c r="I2354" s="197"/>
      <c r="J2354" s="197"/>
      <c r="K2354" s="197"/>
      <c r="L2354" s="197"/>
      <c r="M2354" s="197"/>
      <c r="N2354" s="199"/>
      <c r="O2354" s="199"/>
      <c r="P2354" s="199"/>
      <c r="Q2354" s="199"/>
      <c r="R2354" s="197"/>
      <c r="S2354" s="197"/>
      <c r="T2354" s="197"/>
      <c r="U2354" s="197"/>
      <c r="V2354" s="199" t="str">
        <f t="shared" si="377"/>
        <v/>
      </c>
      <c r="W2354" s="199" t="str">
        <f t="shared" si="378"/>
        <v/>
      </c>
      <c r="X2354" s="199" t="str">
        <f t="shared" si="379"/>
        <v/>
      </c>
      <c r="Y2354" s="199" t="str">
        <f t="shared" si="380"/>
        <v/>
      </c>
    </row>
    <row r="2355" spans="1:25" ht="34.5" customHeight="1" x14ac:dyDescent="0.25">
      <c r="A2355" s="197" t="str">
        <f t="shared" si="375"/>
        <v/>
      </c>
      <c r="B2355" s="198"/>
      <c r="C2355" s="198"/>
      <c r="D2355" s="197" t="str">
        <f t="shared" si="374"/>
        <v/>
      </c>
      <c r="E2355" s="198"/>
      <c r="F2355" s="197"/>
      <c r="G2355" s="197" t="str">
        <f t="shared" si="376"/>
        <v/>
      </c>
      <c r="H2355" s="197"/>
      <c r="I2355" s="197"/>
      <c r="J2355" s="197"/>
      <c r="K2355" s="197"/>
      <c r="L2355" s="197"/>
      <c r="M2355" s="197"/>
      <c r="N2355" s="199"/>
      <c r="O2355" s="199"/>
      <c r="P2355" s="199"/>
      <c r="Q2355" s="199"/>
      <c r="R2355" s="197"/>
      <c r="S2355" s="197"/>
      <c r="T2355" s="197"/>
      <c r="U2355" s="197"/>
      <c r="V2355" s="199" t="str">
        <f t="shared" si="377"/>
        <v/>
      </c>
      <c r="W2355" s="199" t="str">
        <f t="shared" si="378"/>
        <v/>
      </c>
      <c r="X2355" s="199" t="str">
        <f t="shared" si="379"/>
        <v/>
      </c>
      <c r="Y2355" s="199" t="str">
        <f t="shared" si="380"/>
        <v/>
      </c>
    </row>
    <row r="2356" spans="1:25" ht="34.5" customHeight="1" x14ac:dyDescent="0.25">
      <c r="A2356" s="197" t="str">
        <f t="shared" si="375"/>
        <v/>
      </c>
      <c r="B2356" s="198"/>
      <c r="C2356" s="198"/>
      <c r="D2356" s="197" t="str">
        <f t="shared" si="374"/>
        <v/>
      </c>
      <c r="E2356" s="198"/>
      <c r="F2356" s="197"/>
      <c r="G2356" s="197" t="str">
        <f t="shared" si="376"/>
        <v/>
      </c>
      <c r="H2356" s="197"/>
      <c r="I2356" s="197"/>
      <c r="J2356" s="197"/>
      <c r="K2356" s="197"/>
      <c r="L2356" s="197"/>
      <c r="M2356" s="197"/>
      <c r="N2356" s="199"/>
      <c r="O2356" s="199"/>
      <c r="P2356" s="199"/>
      <c r="Q2356" s="199"/>
      <c r="R2356" s="197"/>
      <c r="S2356" s="197"/>
      <c r="T2356" s="197"/>
      <c r="U2356" s="197"/>
      <c r="V2356" s="199" t="str">
        <f t="shared" si="377"/>
        <v/>
      </c>
      <c r="W2356" s="199" t="str">
        <f t="shared" si="378"/>
        <v/>
      </c>
      <c r="X2356" s="199" t="str">
        <f t="shared" si="379"/>
        <v/>
      </c>
      <c r="Y2356" s="199" t="str">
        <f t="shared" si="380"/>
        <v/>
      </c>
    </row>
    <row r="2357" spans="1:25" ht="34.5" customHeight="1" x14ac:dyDescent="0.25">
      <c r="A2357" s="197" t="str">
        <f t="shared" si="375"/>
        <v/>
      </c>
      <c r="B2357" s="198"/>
      <c r="C2357" s="198"/>
      <c r="D2357" s="197" t="str">
        <f t="shared" si="374"/>
        <v/>
      </c>
      <c r="E2357" s="198"/>
      <c r="F2357" s="197"/>
      <c r="G2357" s="197" t="str">
        <f t="shared" si="376"/>
        <v/>
      </c>
      <c r="H2357" s="197"/>
      <c r="I2357" s="197"/>
      <c r="J2357" s="197"/>
      <c r="K2357" s="197"/>
      <c r="L2357" s="197"/>
      <c r="M2357" s="197"/>
      <c r="N2357" s="199"/>
      <c r="O2357" s="199"/>
      <c r="P2357" s="199"/>
      <c r="Q2357" s="199"/>
      <c r="R2357" s="197"/>
      <c r="S2357" s="197"/>
      <c r="T2357" s="197"/>
      <c r="U2357" s="197"/>
      <c r="V2357" s="199" t="str">
        <f t="shared" si="377"/>
        <v/>
      </c>
      <c r="W2357" s="199" t="str">
        <f t="shared" si="378"/>
        <v/>
      </c>
      <c r="X2357" s="199" t="str">
        <f t="shared" si="379"/>
        <v/>
      </c>
      <c r="Y2357" s="199" t="str">
        <f t="shared" si="380"/>
        <v/>
      </c>
    </row>
    <row r="2358" spans="1:25" ht="34.5" customHeight="1" x14ac:dyDescent="0.25">
      <c r="A2358" s="197" t="str">
        <f t="shared" si="375"/>
        <v/>
      </c>
      <c r="B2358" s="198"/>
      <c r="C2358" s="198"/>
      <c r="D2358" s="197" t="str">
        <f t="shared" si="374"/>
        <v/>
      </c>
      <c r="E2358" s="198"/>
      <c r="F2358" s="197"/>
      <c r="G2358" s="197" t="str">
        <f t="shared" si="376"/>
        <v/>
      </c>
      <c r="H2358" s="197"/>
      <c r="I2358" s="197"/>
      <c r="J2358" s="197"/>
      <c r="K2358" s="197"/>
      <c r="L2358" s="197"/>
      <c r="M2358" s="197"/>
      <c r="N2358" s="199"/>
      <c r="O2358" s="199"/>
      <c r="P2358" s="199"/>
      <c r="Q2358" s="199"/>
      <c r="R2358" s="197"/>
      <c r="S2358" s="197"/>
      <c r="T2358" s="197"/>
      <c r="U2358" s="197"/>
      <c r="V2358" s="199" t="str">
        <f t="shared" si="377"/>
        <v/>
      </c>
      <c r="W2358" s="199" t="str">
        <f t="shared" si="378"/>
        <v/>
      </c>
      <c r="X2358" s="199" t="str">
        <f t="shared" si="379"/>
        <v/>
      </c>
      <c r="Y2358" s="199" t="str">
        <f t="shared" si="380"/>
        <v/>
      </c>
    </row>
    <row r="2359" spans="1:25" ht="34.5" customHeight="1" x14ac:dyDescent="0.25">
      <c r="A2359" s="197" t="str">
        <f t="shared" si="375"/>
        <v/>
      </c>
      <c r="B2359" s="198"/>
      <c r="C2359" s="198"/>
      <c r="D2359" s="197" t="str">
        <f t="shared" si="374"/>
        <v/>
      </c>
      <c r="E2359" s="198"/>
      <c r="F2359" s="197"/>
      <c r="G2359" s="197" t="str">
        <f t="shared" si="376"/>
        <v/>
      </c>
      <c r="H2359" s="197"/>
      <c r="I2359" s="197"/>
      <c r="J2359" s="197"/>
      <c r="K2359" s="197"/>
      <c r="L2359" s="197"/>
      <c r="M2359" s="197"/>
      <c r="N2359" s="199"/>
      <c r="O2359" s="199"/>
      <c r="P2359" s="199"/>
      <c r="Q2359" s="199"/>
      <c r="R2359" s="197"/>
      <c r="S2359" s="197"/>
      <c r="T2359" s="197"/>
      <c r="U2359" s="197"/>
      <c r="V2359" s="199" t="str">
        <f t="shared" si="377"/>
        <v/>
      </c>
      <c r="W2359" s="199" t="str">
        <f t="shared" si="378"/>
        <v/>
      </c>
      <c r="X2359" s="199" t="str">
        <f t="shared" si="379"/>
        <v/>
      </c>
      <c r="Y2359" s="199" t="str">
        <f t="shared" si="380"/>
        <v/>
      </c>
    </row>
    <row r="2360" spans="1:25" ht="34.5" customHeight="1" x14ac:dyDescent="0.25">
      <c r="A2360" s="197" t="str">
        <f t="shared" si="375"/>
        <v/>
      </c>
      <c r="B2360" s="198"/>
      <c r="C2360" s="198"/>
      <c r="D2360" s="197" t="str">
        <f t="shared" si="374"/>
        <v/>
      </c>
      <c r="E2360" s="198"/>
      <c r="F2360" s="197"/>
      <c r="G2360" s="197" t="str">
        <f t="shared" si="376"/>
        <v/>
      </c>
      <c r="H2360" s="197"/>
      <c r="I2360" s="197"/>
      <c r="J2360" s="197"/>
      <c r="K2360" s="197"/>
      <c r="L2360" s="197"/>
      <c r="M2360" s="197"/>
      <c r="N2360" s="199"/>
      <c r="O2360" s="199"/>
      <c r="P2360" s="199"/>
      <c r="Q2360" s="199"/>
      <c r="R2360" s="197"/>
      <c r="S2360" s="197"/>
      <c r="T2360" s="197"/>
      <c r="U2360" s="197"/>
      <c r="V2360" s="199" t="str">
        <f t="shared" si="377"/>
        <v/>
      </c>
      <c r="W2360" s="199" t="str">
        <f t="shared" si="378"/>
        <v/>
      </c>
      <c r="X2360" s="199" t="str">
        <f t="shared" si="379"/>
        <v/>
      </c>
      <c r="Y2360" s="199" t="str">
        <f t="shared" si="380"/>
        <v/>
      </c>
    </row>
    <row r="2361" spans="1:25" ht="34.5" customHeight="1" x14ac:dyDescent="0.25">
      <c r="A2361" s="197" t="str">
        <f t="shared" si="375"/>
        <v/>
      </c>
      <c r="B2361" s="198"/>
      <c r="C2361" s="198"/>
      <c r="D2361" s="197" t="str">
        <f t="shared" si="374"/>
        <v/>
      </c>
      <c r="E2361" s="198"/>
      <c r="F2361" s="197"/>
      <c r="G2361" s="197" t="str">
        <f t="shared" si="376"/>
        <v/>
      </c>
      <c r="H2361" s="197"/>
      <c r="I2361" s="197"/>
      <c r="J2361" s="197"/>
      <c r="K2361" s="197"/>
      <c r="L2361" s="197"/>
      <c r="M2361" s="197"/>
      <c r="N2361" s="199"/>
      <c r="O2361" s="199"/>
      <c r="P2361" s="199"/>
      <c r="Q2361" s="199"/>
      <c r="R2361" s="197"/>
      <c r="S2361" s="197"/>
      <c r="T2361" s="197"/>
      <c r="U2361" s="197"/>
      <c r="V2361" s="199" t="str">
        <f t="shared" si="377"/>
        <v/>
      </c>
      <c r="W2361" s="199" t="str">
        <f t="shared" si="378"/>
        <v/>
      </c>
      <c r="X2361" s="199" t="str">
        <f t="shared" si="379"/>
        <v/>
      </c>
      <c r="Y2361" s="199" t="str">
        <f t="shared" si="380"/>
        <v/>
      </c>
    </row>
    <row r="2362" spans="1:25" ht="34.5" customHeight="1" x14ac:dyDescent="0.25">
      <c r="A2362" s="197" t="str">
        <f t="shared" si="375"/>
        <v/>
      </c>
      <c r="B2362" s="198"/>
      <c r="C2362" s="198"/>
      <c r="D2362" s="197" t="str">
        <f t="shared" si="374"/>
        <v/>
      </c>
      <c r="E2362" s="198"/>
      <c r="F2362" s="197"/>
      <c r="G2362" s="197" t="str">
        <f t="shared" si="376"/>
        <v/>
      </c>
      <c r="H2362" s="197"/>
      <c r="I2362" s="197"/>
      <c r="J2362" s="197"/>
      <c r="K2362" s="197"/>
      <c r="L2362" s="197"/>
      <c r="M2362" s="197"/>
      <c r="N2362" s="199"/>
      <c r="O2362" s="199"/>
      <c r="P2362" s="199"/>
      <c r="Q2362" s="199"/>
      <c r="R2362" s="197"/>
      <c r="S2362" s="197"/>
      <c r="T2362" s="197"/>
      <c r="U2362" s="197"/>
      <c r="V2362" s="199" t="str">
        <f t="shared" si="377"/>
        <v/>
      </c>
      <c r="W2362" s="199" t="str">
        <f t="shared" si="378"/>
        <v/>
      </c>
      <c r="X2362" s="199" t="str">
        <f t="shared" si="379"/>
        <v/>
      </c>
      <c r="Y2362" s="199" t="str">
        <f t="shared" si="380"/>
        <v/>
      </c>
    </row>
    <row r="2363" spans="1:25" ht="34.5" customHeight="1" x14ac:dyDescent="0.25">
      <c r="A2363" s="197" t="str">
        <f t="shared" si="375"/>
        <v/>
      </c>
      <c r="B2363" s="198"/>
      <c r="C2363" s="198"/>
      <c r="D2363" s="197" t="str">
        <f t="shared" si="374"/>
        <v/>
      </c>
      <c r="E2363" s="198"/>
      <c r="F2363" s="197"/>
      <c r="G2363" s="197" t="str">
        <f t="shared" si="376"/>
        <v/>
      </c>
      <c r="H2363" s="197"/>
      <c r="I2363" s="197"/>
      <c r="J2363" s="197"/>
      <c r="K2363" s="197"/>
      <c r="L2363" s="197"/>
      <c r="M2363" s="197"/>
      <c r="N2363" s="199"/>
      <c r="O2363" s="199"/>
      <c r="P2363" s="199"/>
      <c r="Q2363" s="199"/>
      <c r="R2363" s="197"/>
      <c r="S2363" s="197"/>
      <c r="T2363" s="197"/>
      <c r="U2363" s="197"/>
      <c r="V2363" s="199" t="str">
        <f t="shared" si="377"/>
        <v/>
      </c>
      <c r="W2363" s="199" t="str">
        <f t="shared" si="378"/>
        <v/>
      </c>
      <c r="X2363" s="199" t="str">
        <f t="shared" si="379"/>
        <v/>
      </c>
      <c r="Y2363" s="199" t="str">
        <f t="shared" si="380"/>
        <v/>
      </c>
    </row>
    <row r="2364" spans="1:25" ht="34.5" customHeight="1" x14ac:dyDescent="0.25">
      <c r="A2364" s="197" t="str">
        <f t="shared" si="375"/>
        <v/>
      </c>
      <c r="B2364" s="198"/>
      <c r="C2364" s="198"/>
      <c r="D2364" s="197" t="str">
        <f t="shared" si="374"/>
        <v/>
      </c>
      <c r="E2364" s="198"/>
      <c r="F2364" s="197"/>
      <c r="G2364" s="197" t="str">
        <f t="shared" si="376"/>
        <v/>
      </c>
      <c r="H2364" s="197"/>
      <c r="I2364" s="197"/>
      <c r="J2364" s="197"/>
      <c r="K2364" s="197"/>
      <c r="L2364" s="197"/>
      <c r="M2364" s="197"/>
      <c r="N2364" s="199"/>
      <c r="O2364" s="199"/>
      <c r="P2364" s="199"/>
      <c r="Q2364" s="199"/>
      <c r="R2364" s="197"/>
      <c r="S2364" s="197"/>
      <c r="T2364" s="197"/>
      <c r="U2364" s="197"/>
      <c r="V2364" s="199" t="str">
        <f t="shared" si="377"/>
        <v/>
      </c>
      <c r="W2364" s="199" t="str">
        <f t="shared" si="378"/>
        <v/>
      </c>
      <c r="X2364" s="199" t="str">
        <f t="shared" si="379"/>
        <v/>
      </c>
      <c r="Y2364" s="199" t="str">
        <f t="shared" si="380"/>
        <v/>
      </c>
    </row>
    <row r="2365" spans="1:25" ht="34.5" customHeight="1" x14ac:dyDescent="0.25">
      <c r="A2365" s="197" t="str">
        <f t="shared" si="375"/>
        <v/>
      </c>
      <c r="B2365" s="198"/>
      <c r="C2365" s="198"/>
      <c r="D2365" s="197" t="str">
        <f t="shared" si="374"/>
        <v/>
      </c>
      <c r="E2365" s="198"/>
      <c r="F2365" s="197"/>
      <c r="G2365" s="197" t="str">
        <f t="shared" si="376"/>
        <v/>
      </c>
      <c r="H2365" s="197"/>
      <c r="I2365" s="197"/>
      <c r="J2365" s="197"/>
      <c r="K2365" s="197"/>
      <c r="L2365" s="197"/>
      <c r="M2365" s="197"/>
      <c r="N2365" s="199"/>
      <c r="O2365" s="199"/>
      <c r="P2365" s="199"/>
      <c r="Q2365" s="199"/>
      <c r="R2365" s="197"/>
      <c r="S2365" s="197"/>
      <c r="T2365" s="197"/>
      <c r="U2365" s="197"/>
      <c r="V2365" s="199" t="str">
        <f t="shared" si="377"/>
        <v/>
      </c>
      <c r="W2365" s="199" t="str">
        <f t="shared" si="378"/>
        <v/>
      </c>
      <c r="X2365" s="199" t="str">
        <f t="shared" si="379"/>
        <v/>
      </c>
      <c r="Y2365" s="199" t="str">
        <f t="shared" si="380"/>
        <v/>
      </c>
    </row>
    <row r="2366" spans="1:25" ht="34.5" customHeight="1" x14ac:dyDescent="0.25">
      <c r="A2366" s="197" t="str">
        <f t="shared" si="375"/>
        <v/>
      </c>
      <c r="B2366" s="198"/>
      <c r="C2366" s="198"/>
      <c r="D2366" s="197" t="str">
        <f t="shared" si="374"/>
        <v/>
      </c>
      <c r="E2366" s="198"/>
      <c r="F2366" s="197"/>
      <c r="G2366" s="197" t="str">
        <f t="shared" si="376"/>
        <v/>
      </c>
      <c r="H2366" s="197"/>
      <c r="I2366" s="197"/>
      <c r="J2366" s="197"/>
      <c r="K2366" s="197"/>
      <c r="L2366" s="197"/>
      <c r="M2366" s="197"/>
      <c r="N2366" s="199"/>
      <c r="O2366" s="199"/>
      <c r="P2366" s="199"/>
      <c r="Q2366" s="199"/>
      <c r="R2366" s="197"/>
      <c r="S2366" s="197"/>
      <c r="T2366" s="197"/>
      <c r="U2366" s="197"/>
      <c r="V2366" s="199" t="str">
        <f t="shared" si="377"/>
        <v/>
      </c>
      <c r="W2366" s="199" t="str">
        <f t="shared" si="378"/>
        <v/>
      </c>
      <c r="X2366" s="199" t="str">
        <f t="shared" si="379"/>
        <v/>
      </c>
      <c r="Y2366" s="199" t="str">
        <f t="shared" si="380"/>
        <v/>
      </c>
    </row>
    <row r="2367" spans="1:25" ht="34.5" customHeight="1" x14ac:dyDescent="0.25">
      <c r="A2367" s="197" t="str">
        <f t="shared" si="375"/>
        <v/>
      </c>
      <c r="B2367" s="198"/>
      <c r="C2367" s="198"/>
      <c r="D2367" s="197" t="str">
        <f t="shared" si="374"/>
        <v/>
      </c>
      <c r="E2367" s="198"/>
      <c r="F2367" s="197"/>
      <c r="G2367" s="197" t="str">
        <f t="shared" si="376"/>
        <v/>
      </c>
      <c r="H2367" s="197"/>
      <c r="I2367" s="197"/>
      <c r="J2367" s="197"/>
      <c r="K2367" s="197"/>
      <c r="L2367" s="197"/>
      <c r="M2367" s="197"/>
      <c r="N2367" s="199"/>
      <c r="O2367" s="199"/>
      <c r="P2367" s="199"/>
      <c r="Q2367" s="199"/>
      <c r="R2367" s="197"/>
      <c r="S2367" s="197"/>
      <c r="T2367" s="197"/>
      <c r="U2367" s="197"/>
      <c r="V2367" s="199" t="str">
        <f t="shared" si="377"/>
        <v/>
      </c>
      <c r="W2367" s="199" t="str">
        <f t="shared" si="378"/>
        <v/>
      </c>
      <c r="X2367" s="199" t="str">
        <f t="shared" si="379"/>
        <v/>
      </c>
      <c r="Y2367" s="199" t="str">
        <f t="shared" si="380"/>
        <v/>
      </c>
    </row>
    <row r="2368" spans="1:25" ht="34.5" customHeight="1" x14ac:dyDescent="0.25">
      <c r="A2368" s="197" t="str">
        <f t="shared" si="375"/>
        <v/>
      </c>
      <c r="B2368" s="198"/>
      <c r="C2368" s="198"/>
      <c r="D2368" s="197" t="str">
        <f t="shared" si="374"/>
        <v/>
      </c>
      <c r="E2368" s="198"/>
      <c r="F2368" s="197"/>
      <c r="G2368" s="197" t="str">
        <f t="shared" si="376"/>
        <v/>
      </c>
      <c r="H2368" s="197"/>
      <c r="I2368" s="197"/>
      <c r="J2368" s="197"/>
      <c r="K2368" s="197"/>
      <c r="L2368" s="197"/>
      <c r="M2368" s="197"/>
      <c r="N2368" s="199"/>
      <c r="O2368" s="199"/>
      <c r="P2368" s="199"/>
      <c r="Q2368" s="199"/>
      <c r="R2368" s="197"/>
      <c r="S2368" s="197"/>
      <c r="T2368" s="197"/>
      <c r="U2368" s="197"/>
      <c r="V2368" s="199" t="str">
        <f t="shared" si="377"/>
        <v/>
      </c>
      <c r="W2368" s="199" t="str">
        <f t="shared" si="378"/>
        <v/>
      </c>
      <c r="X2368" s="199" t="str">
        <f t="shared" si="379"/>
        <v/>
      </c>
      <c r="Y2368" s="199" t="str">
        <f t="shared" si="380"/>
        <v/>
      </c>
    </row>
    <row r="2369" spans="1:25" ht="34.5" customHeight="1" x14ac:dyDescent="0.25">
      <c r="A2369" s="197" t="str">
        <f t="shared" si="375"/>
        <v/>
      </c>
      <c r="B2369" s="198"/>
      <c r="C2369" s="198"/>
      <c r="D2369" s="197" t="str">
        <f t="shared" si="374"/>
        <v/>
      </c>
      <c r="E2369" s="198"/>
      <c r="F2369" s="197"/>
      <c r="G2369" s="197" t="str">
        <f t="shared" si="376"/>
        <v/>
      </c>
      <c r="H2369" s="197"/>
      <c r="I2369" s="197"/>
      <c r="J2369" s="197"/>
      <c r="K2369" s="197"/>
      <c r="L2369" s="197"/>
      <c r="M2369" s="197"/>
      <c r="N2369" s="199"/>
      <c r="O2369" s="199"/>
      <c r="P2369" s="199"/>
      <c r="Q2369" s="199"/>
      <c r="R2369" s="197"/>
      <c r="S2369" s="197"/>
      <c r="T2369" s="197"/>
      <c r="U2369" s="197"/>
      <c r="V2369" s="199" t="str">
        <f t="shared" si="377"/>
        <v/>
      </c>
      <c r="W2369" s="199" t="str">
        <f t="shared" si="378"/>
        <v/>
      </c>
      <c r="X2369" s="199" t="str">
        <f t="shared" si="379"/>
        <v/>
      </c>
      <c r="Y2369" s="199" t="str">
        <f t="shared" si="380"/>
        <v/>
      </c>
    </row>
    <row r="2370" spans="1:25" ht="34.5" customHeight="1" x14ac:dyDescent="0.25">
      <c r="A2370" s="197" t="str">
        <f t="shared" si="375"/>
        <v/>
      </c>
      <c r="B2370" s="198"/>
      <c r="C2370" s="198"/>
      <c r="D2370" s="197" t="str">
        <f t="shared" si="374"/>
        <v/>
      </c>
      <c r="E2370" s="198"/>
      <c r="F2370" s="197"/>
      <c r="G2370" s="197" t="str">
        <f t="shared" si="376"/>
        <v/>
      </c>
      <c r="H2370" s="197"/>
      <c r="I2370" s="197"/>
      <c r="J2370" s="197"/>
      <c r="K2370" s="197"/>
      <c r="L2370" s="197"/>
      <c r="M2370" s="197"/>
      <c r="N2370" s="199"/>
      <c r="O2370" s="199"/>
      <c r="P2370" s="199"/>
      <c r="Q2370" s="199"/>
      <c r="R2370" s="197"/>
      <c r="S2370" s="197"/>
      <c r="T2370" s="197"/>
      <c r="U2370" s="197"/>
      <c r="V2370" s="199" t="str">
        <f t="shared" si="377"/>
        <v/>
      </c>
      <c r="W2370" s="199" t="str">
        <f t="shared" si="378"/>
        <v/>
      </c>
      <c r="X2370" s="199" t="str">
        <f t="shared" si="379"/>
        <v/>
      </c>
      <c r="Y2370" s="199" t="str">
        <f t="shared" si="380"/>
        <v/>
      </c>
    </row>
    <row r="2371" spans="1:25" ht="34.5" customHeight="1" x14ac:dyDescent="0.25">
      <c r="A2371" s="197" t="str">
        <f t="shared" si="375"/>
        <v/>
      </c>
      <c r="B2371" s="198"/>
      <c r="C2371" s="198"/>
      <c r="D2371" s="197" t="str">
        <f t="shared" si="374"/>
        <v/>
      </c>
      <c r="E2371" s="198"/>
      <c r="F2371" s="197"/>
      <c r="G2371" s="197" t="str">
        <f t="shared" si="376"/>
        <v/>
      </c>
      <c r="H2371" s="197"/>
      <c r="I2371" s="197"/>
      <c r="J2371" s="197"/>
      <c r="K2371" s="197"/>
      <c r="L2371" s="197"/>
      <c r="M2371" s="197"/>
      <c r="N2371" s="199"/>
      <c r="O2371" s="199"/>
      <c r="P2371" s="199"/>
      <c r="Q2371" s="199"/>
      <c r="R2371" s="197"/>
      <c r="S2371" s="197"/>
      <c r="T2371" s="197"/>
      <c r="U2371" s="197"/>
      <c r="V2371" s="199" t="str">
        <f t="shared" si="377"/>
        <v/>
      </c>
      <c r="W2371" s="199" t="str">
        <f t="shared" si="378"/>
        <v/>
      </c>
      <c r="X2371" s="199" t="str">
        <f t="shared" si="379"/>
        <v/>
      </c>
      <c r="Y2371" s="199" t="str">
        <f t="shared" si="380"/>
        <v/>
      </c>
    </row>
    <row r="2372" spans="1:25" ht="34.5" customHeight="1" x14ac:dyDescent="0.25">
      <c r="A2372" s="197" t="str">
        <f t="shared" si="375"/>
        <v/>
      </c>
      <c r="B2372" s="198"/>
      <c r="C2372" s="198"/>
      <c r="D2372" s="197" t="str">
        <f t="shared" si="374"/>
        <v/>
      </c>
      <c r="E2372" s="198"/>
      <c r="F2372" s="197"/>
      <c r="G2372" s="197" t="str">
        <f t="shared" si="376"/>
        <v/>
      </c>
      <c r="H2372" s="197"/>
      <c r="I2372" s="197"/>
      <c r="J2372" s="197"/>
      <c r="K2372" s="197"/>
      <c r="L2372" s="197"/>
      <c r="M2372" s="197"/>
      <c r="N2372" s="199"/>
      <c r="O2372" s="199"/>
      <c r="P2372" s="199"/>
      <c r="Q2372" s="199"/>
      <c r="R2372" s="197"/>
      <c r="S2372" s="197"/>
      <c r="T2372" s="197"/>
      <c r="U2372" s="197"/>
      <c r="V2372" s="199" t="str">
        <f t="shared" si="377"/>
        <v/>
      </c>
      <c r="W2372" s="199" t="str">
        <f t="shared" si="378"/>
        <v/>
      </c>
      <c r="X2372" s="199" t="str">
        <f t="shared" si="379"/>
        <v/>
      </c>
      <c r="Y2372" s="199" t="str">
        <f t="shared" si="380"/>
        <v/>
      </c>
    </row>
    <row r="2373" spans="1:25" ht="34.5" customHeight="1" x14ac:dyDescent="0.25">
      <c r="A2373" s="197" t="str">
        <f t="shared" si="375"/>
        <v/>
      </c>
      <c r="B2373" s="198"/>
      <c r="C2373" s="198"/>
      <c r="D2373" s="197" t="str">
        <f t="shared" ref="D2373:D2436" si="381">IF(E2373="","",WEEKNUM(E2373,21))</f>
        <v/>
      </c>
      <c r="E2373" s="198"/>
      <c r="F2373" s="197"/>
      <c r="G2373" s="197" t="str">
        <f t="shared" si="376"/>
        <v/>
      </c>
      <c r="H2373" s="197"/>
      <c r="I2373" s="197"/>
      <c r="J2373" s="197"/>
      <c r="K2373" s="197"/>
      <c r="L2373" s="197"/>
      <c r="M2373" s="197"/>
      <c r="N2373" s="199"/>
      <c r="O2373" s="199"/>
      <c r="P2373" s="199"/>
      <c r="Q2373" s="199"/>
      <c r="R2373" s="197"/>
      <c r="S2373" s="197"/>
      <c r="T2373" s="197"/>
      <c r="U2373" s="197"/>
      <c r="V2373" s="199" t="str">
        <f t="shared" si="377"/>
        <v/>
      </c>
      <c r="W2373" s="199" t="str">
        <f t="shared" si="378"/>
        <v/>
      </c>
      <c r="X2373" s="199" t="str">
        <f t="shared" si="379"/>
        <v/>
      </c>
      <c r="Y2373" s="199" t="str">
        <f t="shared" si="380"/>
        <v/>
      </c>
    </row>
    <row r="2374" spans="1:25" ht="34.5" customHeight="1" x14ac:dyDescent="0.25">
      <c r="A2374" s="197" t="str">
        <f t="shared" si="375"/>
        <v/>
      </c>
      <c r="B2374" s="198"/>
      <c r="C2374" s="198"/>
      <c r="D2374" s="197" t="str">
        <f t="shared" si="381"/>
        <v/>
      </c>
      <c r="E2374" s="198"/>
      <c r="F2374" s="197"/>
      <c r="G2374" s="197" t="str">
        <f t="shared" si="376"/>
        <v/>
      </c>
      <c r="H2374" s="197"/>
      <c r="I2374" s="197"/>
      <c r="J2374" s="197"/>
      <c r="K2374" s="197"/>
      <c r="L2374" s="197"/>
      <c r="M2374" s="197"/>
      <c r="N2374" s="199"/>
      <c r="O2374" s="199"/>
      <c r="P2374" s="199"/>
      <c r="Q2374" s="199"/>
      <c r="R2374" s="197"/>
      <c r="S2374" s="197"/>
      <c r="T2374" s="197"/>
      <c r="U2374" s="197"/>
      <c r="V2374" s="199" t="str">
        <f t="shared" si="377"/>
        <v/>
      </c>
      <c r="W2374" s="199" t="str">
        <f t="shared" si="378"/>
        <v/>
      </c>
      <c r="X2374" s="199" t="str">
        <f t="shared" si="379"/>
        <v/>
      </c>
      <c r="Y2374" s="199" t="str">
        <f t="shared" si="380"/>
        <v/>
      </c>
    </row>
    <row r="2375" spans="1:25" ht="34.5" customHeight="1" x14ac:dyDescent="0.25">
      <c r="A2375" s="197" t="str">
        <f t="shared" si="375"/>
        <v/>
      </c>
      <c r="B2375" s="198"/>
      <c r="C2375" s="198"/>
      <c r="D2375" s="197" t="str">
        <f t="shared" si="381"/>
        <v/>
      </c>
      <c r="E2375" s="198"/>
      <c r="F2375" s="197"/>
      <c r="G2375" s="197" t="str">
        <f t="shared" si="376"/>
        <v/>
      </c>
      <c r="H2375" s="197"/>
      <c r="I2375" s="197"/>
      <c r="J2375" s="197"/>
      <c r="K2375" s="197"/>
      <c r="L2375" s="197"/>
      <c r="M2375" s="197"/>
      <c r="N2375" s="199"/>
      <c r="O2375" s="199"/>
      <c r="P2375" s="199"/>
      <c r="Q2375" s="199"/>
      <c r="R2375" s="197"/>
      <c r="S2375" s="197"/>
      <c r="T2375" s="197"/>
      <c r="U2375" s="197"/>
      <c r="V2375" s="199" t="str">
        <f t="shared" si="377"/>
        <v/>
      </c>
      <c r="W2375" s="199" t="str">
        <f t="shared" si="378"/>
        <v/>
      </c>
      <c r="X2375" s="199" t="str">
        <f t="shared" si="379"/>
        <v/>
      </c>
      <c r="Y2375" s="199" t="str">
        <f t="shared" si="380"/>
        <v/>
      </c>
    </row>
    <row r="2376" spans="1:25" ht="34.5" customHeight="1" x14ac:dyDescent="0.25">
      <c r="A2376" s="197" t="str">
        <f t="shared" ref="A2376:A2439" si="382">IF(B2376="","",WEEKNUM(B2376,21))</f>
        <v/>
      </c>
      <c r="B2376" s="198"/>
      <c r="C2376" s="198"/>
      <c r="D2376" s="197" t="str">
        <f t="shared" si="381"/>
        <v/>
      </c>
      <c r="E2376" s="198"/>
      <c r="F2376" s="197"/>
      <c r="G2376" s="197" t="str">
        <f t="shared" si="376"/>
        <v/>
      </c>
      <c r="H2376" s="197"/>
      <c r="I2376" s="197"/>
      <c r="J2376" s="197"/>
      <c r="K2376" s="197"/>
      <c r="L2376" s="197"/>
      <c r="M2376" s="197"/>
      <c r="N2376" s="199"/>
      <c r="O2376" s="199"/>
      <c r="P2376" s="199"/>
      <c r="Q2376" s="199"/>
      <c r="R2376" s="197"/>
      <c r="S2376" s="197"/>
      <c r="T2376" s="197"/>
      <c r="U2376" s="197"/>
      <c r="V2376" s="199" t="str">
        <f t="shared" si="377"/>
        <v/>
      </c>
      <c r="W2376" s="199" t="str">
        <f t="shared" si="378"/>
        <v/>
      </c>
      <c r="X2376" s="199" t="str">
        <f t="shared" si="379"/>
        <v/>
      </c>
      <c r="Y2376" s="199" t="str">
        <f t="shared" si="380"/>
        <v/>
      </c>
    </row>
    <row r="2377" spans="1:25" ht="34.5" customHeight="1" x14ac:dyDescent="0.25">
      <c r="A2377" s="197" t="str">
        <f t="shared" si="382"/>
        <v/>
      </c>
      <c r="B2377" s="198"/>
      <c r="C2377" s="198"/>
      <c r="D2377" s="197" t="str">
        <f t="shared" si="381"/>
        <v/>
      </c>
      <c r="E2377" s="198"/>
      <c r="F2377" s="197"/>
      <c r="G2377" s="197" t="str">
        <f t="shared" si="376"/>
        <v/>
      </c>
      <c r="H2377" s="197"/>
      <c r="I2377" s="197"/>
      <c r="J2377" s="197"/>
      <c r="K2377" s="197"/>
      <c r="L2377" s="197"/>
      <c r="M2377" s="197"/>
      <c r="N2377" s="199"/>
      <c r="O2377" s="199"/>
      <c r="P2377" s="199"/>
      <c r="Q2377" s="199"/>
      <c r="R2377" s="197"/>
      <c r="S2377" s="197"/>
      <c r="T2377" s="197"/>
      <c r="U2377" s="197"/>
      <c r="V2377" s="199" t="str">
        <f t="shared" si="377"/>
        <v/>
      </c>
      <c r="W2377" s="199" t="str">
        <f t="shared" si="378"/>
        <v/>
      </c>
      <c r="X2377" s="199" t="str">
        <f t="shared" si="379"/>
        <v/>
      </c>
      <c r="Y2377" s="199" t="str">
        <f t="shared" si="380"/>
        <v/>
      </c>
    </row>
    <row r="2378" spans="1:25" ht="34.5" customHeight="1" x14ac:dyDescent="0.25">
      <c r="A2378" s="197" t="str">
        <f t="shared" si="382"/>
        <v/>
      </c>
      <c r="B2378" s="198"/>
      <c r="C2378" s="198"/>
      <c r="D2378" s="197" t="str">
        <f t="shared" si="381"/>
        <v/>
      </c>
      <c r="E2378" s="198"/>
      <c r="F2378" s="197"/>
      <c r="G2378" s="197" t="str">
        <f t="shared" si="376"/>
        <v/>
      </c>
      <c r="H2378" s="197"/>
      <c r="I2378" s="197"/>
      <c r="J2378" s="197"/>
      <c r="K2378" s="197"/>
      <c r="L2378" s="197"/>
      <c r="M2378" s="197"/>
      <c r="N2378" s="199"/>
      <c r="O2378" s="199"/>
      <c r="P2378" s="199"/>
      <c r="Q2378" s="199"/>
      <c r="R2378" s="197"/>
      <c r="S2378" s="197"/>
      <c r="T2378" s="197"/>
      <c r="U2378" s="197"/>
      <c r="V2378" s="199" t="str">
        <f t="shared" si="377"/>
        <v/>
      </c>
      <c r="W2378" s="199" t="str">
        <f t="shared" si="378"/>
        <v/>
      </c>
      <c r="X2378" s="199" t="str">
        <f t="shared" si="379"/>
        <v/>
      </c>
      <c r="Y2378" s="199" t="str">
        <f t="shared" si="380"/>
        <v/>
      </c>
    </row>
    <row r="2379" spans="1:25" ht="34.5" customHeight="1" x14ac:dyDescent="0.25">
      <c r="A2379" s="197" t="str">
        <f t="shared" si="382"/>
        <v/>
      </c>
      <c r="B2379" s="198"/>
      <c r="C2379" s="198"/>
      <c r="D2379" s="197" t="str">
        <f t="shared" si="381"/>
        <v/>
      </c>
      <c r="E2379" s="198"/>
      <c r="F2379" s="197"/>
      <c r="G2379" s="197" t="str">
        <f t="shared" si="376"/>
        <v/>
      </c>
      <c r="H2379" s="197"/>
      <c r="I2379" s="197"/>
      <c r="J2379" s="197"/>
      <c r="K2379" s="197"/>
      <c r="L2379" s="197"/>
      <c r="M2379" s="197"/>
      <c r="N2379" s="199"/>
      <c r="O2379" s="199"/>
      <c r="P2379" s="199"/>
      <c r="Q2379" s="199"/>
      <c r="R2379" s="197"/>
      <c r="S2379" s="197"/>
      <c r="T2379" s="197"/>
      <c r="U2379" s="197"/>
      <c r="V2379" s="199" t="str">
        <f t="shared" si="377"/>
        <v/>
      </c>
      <c r="W2379" s="199" t="str">
        <f t="shared" si="378"/>
        <v/>
      </c>
      <c r="X2379" s="199" t="str">
        <f t="shared" si="379"/>
        <v/>
      </c>
      <c r="Y2379" s="199" t="str">
        <f t="shared" si="380"/>
        <v/>
      </c>
    </row>
    <row r="2380" spans="1:25" ht="34.5" customHeight="1" x14ac:dyDescent="0.25">
      <c r="A2380" s="197" t="str">
        <f t="shared" si="382"/>
        <v/>
      </c>
      <c r="B2380" s="198"/>
      <c r="C2380" s="198"/>
      <c r="D2380" s="197" t="str">
        <f t="shared" si="381"/>
        <v/>
      </c>
      <c r="E2380" s="198"/>
      <c r="F2380" s="197"/>
      <c r="G2380" s="197" t="str">
        <f t="shared" si="376"/>
        <v/>
      </c>
      <c r="H2380" s="197"/>
      <c r="I2380" s="197"/>
      <c r="J2380" s="197"/>
      <c r="K2380" s="197"/>
      <c r="L2380" s="197"/>
      <c r="M2380" s="197"/>
      <c r="N2380" s="199"/>
      <c r="O2380" s="199"/>
      <c r="P2380" s="199"/>
      <c r="Q2380" s="199"/>
      <c r="R2380" s="197"/>
      <c r="S2380" s="197"/>
      <c r="T2380" s="197"/>
      <c r="U2380" s="197"/>
      <c r="V2380" s="199" t="str">
        <f t="shared" si="377"/>
        <v/>
      </c>
      <c r="W2380" s="199" t="str">
        <f t="shared" si="378"/>
        <v/>
      </c>
      <c r="X2380" s="199" t="str">
        <f t="shared" si="379"/>
        <v/>
      </c>
      <c r="Y2380" s="199" t="str">
        <f t="shared" si="380"/>
        <v/>
      </c>
    </row>
    <row r="2381" spans="1:25" ht="34.5" customHeight="1" x14ac:dyDescent="0.25">
      <c r="A2381" s="197" t="str">
        <f t="shared" si="382"/>
        <v/>
      </c>
      <c r="B2381" s="198"/>
      <c r="C2381" s="198"/>
      <c r="D2381" s="197" t="str">
        <f t="shared" si="381"/>
        <v/>
      </c>
      <c r="E2381" s="198"/>
      <c r="F2381" s="197"/>
      <c r="G2381" s="197" t="str">
        <f t="shared" si="376"/>
        <v/>
      </c>
      <c r="H2381" s="197"/>
      <c r="I2381" s="197"/>
      <c r="J2381" s="197"/>
      <c r="K2381" s="197"/>
      <c r="L2381" s="197"/>
      <c r="M2381" s="197"/>
      <c r="N2381" s="199"/>
      <c r="O2381" s="199"/>
      <c r="P2381" s="199"/>
      <c r="Q2381" s="199"/>
      <c r="R2381" s="197"/>
      <c r="S2381" s="197"/>
      <c r="T2381" s="197"/>
      <c r="U2381" s="197"/>
      <c r="V2381" s="199" t="str">
        <f t="shared" si="377"/>
        <v/>
      </c>
      <c r="W2381" s="199" t="str">
        <f t="shared" si="378"/>
        <v/>
      </c>
      <c r="X2381" s="199" t="str">
        <f t="shared" si="379"/>
        <v/>
      </c>
      <c r="Y2381" s="199" t="str">
        <f t="shared" si="380"/>
        <v/>
      </c>
    </row>
    <row r="2382" spans="1:25" ht="34.5" customHeight="1" x14ac:dyDescent="0.25">
      <c r="A2382" s="197" t="str">
        <f t="shared" si="382"/>
        <v/>
      </c>
      <c r="B2382" s="198"/>
      <c r="C2382" s="198"/>
      <c r="D2382" s="197" t="str">
        <f t="shared" si="381"/>
        <v/>
      </c>
      <c r="E2382" s="198"/>
      <c r="F2382" s="197"/>
      <c r="G2382" s="197" t="str">
        <f t="shared" si="376"/>
        <v/>
      </c>
      <c r="H2382" s="197"/>
      <c r="I2382" s="197"/>
      <c r="J2382" s="197"/>
      <c r="K2382" s="197"/>
      <c r="L2382" s="197"/>
      <c r="M2382" s="197"/>
      <c r="N2382" s="199"/>
      <c r="O2382" s="199"/>
      <c r="P2382" s="199"/>
      <c r="Q2382" s="199"/>
      <c r="R2382" s="197"/>
      <c r="S2382" s="197"/>
      <c r="T2382" s="197"/>
      <c r="U2382" s="197"/>
      <c r="V2382" s="199" t="str">
        <f t="shared" si="377"/>
        <v/>
      </c>
      <c r="W2382" s="199" t="str">
        <f t="shared" si="378"/>
        <v/>
      </c>
      <c r="X2382" s="199" t="str">
        <f t="shared" si="379"/>
        <v/>
      </c>
      <c r="Y2382" s="199" t="str">
        <f t="shared" si="380"/>
        <v/>
      </c>
    </row>
    <row r="2383" spans="1:25" ht="34.5" customHeight="1" x14ac:dyDescent="0.25">
      <c r="A2383" s="197" t="str">
        <f t="shared" si="382"/>
        <v/>
      </c>
      <c r="B2383" s="198"/>
      <c r="C2383" s="198"/>
      <c r="D2383" s="197" t="str">
        <f t="shared" si="381"/>
        <v/>
      </c>
      <c r="E2383" s="198"/>
      <c r="F2383" s="197"/>
      <c r="G2383" s="197" t="str">
        <f t="shared" si="376"/>
        <v/>
      </c>
      <c r="H2383" s="197"/>
      <c r="I2383" s="197"/>
      <c r="J2383" s="197"/>
      <c r="K2383" s="197"/>
      <c r="L2383" s="197"/>
      <c r="M2383" s="197"/>
      <c r="N2383" s="199"/>
      <c r="O2383" s="199"/>
      <c r="P2383" s="199"/>
      <c r="Q2383" s="199"/>
      <c r="R2383" s="197"/>
      <c r="S2383" s="197"/>
      <c r="T2383" s="197"/>
      <c r="U2383" s="197"/>
      <c r="V2383" s="199" t="str">
        <f t="shared" si="377"/>
        <v/>
      </c>
      <c r="W2383" s="199" t="str">
        <f t="shared" si="378"/>
        <v/>
      </c>
      <c r="X2383" s="199" t="str">
        <f t="shared" si="379"/>
        <v/>
      </c>
      <c r="Y2383" s="199" t="str">
        <f t="shared" si="380"/>
        <v/>
      </c>
    </row>
    <row r="2384" spans="1:25" ht="34.5" customHeight="1" x14ac:dyDescent="0.25">
      <c r="A2384" s="197" t="str">
        <f t="shared" si="382"/>
        <v/>
      </c>
      <c r="B2384" s="198"/>
      <c r="C2384" s="198"/>
      <c r="D2384" s="197" t="str">
        <f t="shared" si="381"/>
        <v/>
      </c>
      <c r="E2384" s="198"/>
      <c r="F2384" s="197"/>
      <c r="G2384" s="197" t="str">
        <f t="shared" si="376"/>
        <v/>
      </c>
      <c r="H2384" s="197"/>
      <c r="I2384" s="197"/>
      <c r="J2384" s="197"/>
      <c r="K2384" s="197"/>
      <c r="L2384" s="197"/>
      <c r="M2384" s="197"/>
      <c r="N2384" s="199"/>
      <c r="O2384" s="199"/>
      <c r="P2384" s="199"/>
      <c r="Q2384" s="199"/>
      <c r="R2384" s="197"/>
      <c r="S2384" s="197"/>
      <c r="T2384" s="197"/>
      <c r="U2384" s="197"/>
      <c r="V2384" s="199" t="str">
        <f t="shared" si="377"/>
        <v/>
      </c>
      <c r="W2384" s="199" t="str">
        <f t="shared" si="378"/>
        <v/>
      </c>
      <c r="X2384" s="199" t="str">
        <f t="shared" si="379"/>
        <v/>
      </c>
      <c r="Y2384" s="199" t="str">
        <f t="shared" si="380"/>
        <v/>
      </c>
    </row>
    <row r="2385" spans="1:25" ht="34.5" customHeight="1" x14ac:dyDescent="0.25">
      <c r="A2385" s="197" t="str">
        <f t="shared" si="382"/>
        <v/>
      </c>
      <c r="B2385" s="198"/>
      <c r="C2385" s="198"/>
      <c r="D2385" s="197" t="str">
        <f t="shared" si="381"/>
        <v/>
      </c>
      <c r="E2385" s="198"/>
      <c r="F2385" s="197"/>
      <c r="G2385" s="197" t="str">
        <f t="shared" si="376"/>
        <v/>
      </c>
      <c r="H2385" s="197"/>
      <c r="I2385" s="197"/>
      <c r="J2385" s="197"/>
      <c r="K2385" s="197"/>
      <c r="L2385" s="197"/>
      <c r="M2385" s="197"/>
      <c r="N2385" s="199"/>
      <c r="O2385" s="199"/>
      <c r="P2385" s="199"/>
      <c r="Q2385" s="199"/>
      <c r="R2385" s="197"/>
      <c r="S2385" s="197"/>
      <c r="T2385" s="197"/>
      <c r="U2385" s="197"/>
      <c r="V2385" s="199" t="str">
        <f t="shared" si="377"/>
        <v/>
      </c>
      <c r="W2385" s="199" t="str">
        <f t="shared" si="378"/>
        <v/>
      </c>
      <c r="X2385" s="199" t="str">
        <f t="shared" si="379"/>
        <v/>
      </c>
      <c r="Y2385" s="199" t="str">
        <f t="shared" si="380"/>
        <v/>
      </c>
    </row>
    <row r="2386" spans="1:25" ht="34.5" customHeight="1" x14ac:dyDescent="0.25">
      <c r="A2386" s="197" t="str">
        <f t="shared" si="382"/>
        <v/>
      </c>
      <c r="B2386" s="198"/>
      <c r="C2386" s="198"/>
      <c r="D2386" s="197" t="str">
        <f t="shared" si="381"/>
        <v/>
      </c>
      <c r="E2386" s="198"/>
      <c r="F2386" s="197"/>
      <c r="G2386" s="197" t="str">
        <f t="shared" si="376"/>
        <v/>
      </c>
      <c r="H2386" s="197"/>
      <c r="I2386" s="197"/>
      <c r="J2386" s="197"/>
      <c r="K2386" s="197"/>
      <c r="L2386" s="197"/>
      <c r="M2386" s="197"/>
      <c r="N2386" s="199"/>
      <c r="O2386" s="199"/>
      <c r="P2386" s="199"/>
      <c r="Q2386" s="199"/>
      <c r="R2386" s="197"/>
      <c r="S2386" s="197"/>
      <c r="T2386" s="197"/>
      <c r="U2386" s="197"/>
      <c r="V2386" s="199" t="str">
        <f t="shared" si="377"/>
        <v/>
      </c>
      <c r="W2386" s="199" t="str">
        <f t="shared" si="378"/>
        <v/>
      </c>
      <c r="X2386" s="199" t="str">
        <f t="shared" si="379"/>
        <v/>
      </c>
      <c r="Y2386" s="199" t="str">
        <f t="shared" si="380"/>
        <v/>
      </c>
    </row>
    <row r="2387" spans="1:25" ht="34.5" customHeight="1" x14ac:dyDescent="0.25">
      <c r="A2387" s="197" t="str">
        <f t="shared" si="382"/>
        <v/>
      </c>
      <c r="B2387" s="198"/>
      <c r="C2387" s="198"/>
      <c r="D2387" s="197" t="str">
        <f t="shared" si="381"/>
        <v/>
      </c>
      <c r="E2387" s="198"/>
      <c r="F2387" s="197"/>
      <c r="G2387" s="197" t="str">
        <f t="shared" si="376"/>
        <v/>
      </c>
      <c r="H2387" s="197"/>
      <c r="I2387" s="197"/>
      <c r="J2387" s="197"/>
      <c r="K2387" s="197"/>
      <c r="L2387" s="197"/>
      <c r="M2387" s="197"/>
      <c r="N2387" s="199"/>
      <c r="O2387" s="199"/>
      <c r="P2387" s="199"/>
      <c r="Q2387" s="199"/>
      <c r="R2387" s="197"/>
      <c r="S2387" s="197"/>
      <c r="T2387" s="197"/>
      <c r="U2387" s="197"/>
      <c r="V2387" s="199" t="str">
        <f t="shared" si="377"/>
        <v/>
      </c>
      <c r="W2387" s="199" t="str">
        <f t="shared" si="378"/>
        <v/>
      </c>
      <c r="X2387" s="199" t="str">
        <f t="shared" si="379"/>
        <v/>
      </c>
      <c r="Y2387" s="199" t="str">
        <f t="shared" si="380"/>
        <v/>
      </c>
    </row>
    <row r="2388" spans="1:25" ht="34.5" customHeight="1" x14ac:dyDescent="0.25">
      <c r="A2388" s="197" t="str">
        <f t="shared" si="382"/>
        <v/>
      </c>
      <c r="B2388" s="198"/>
      <c r="C2388" s="198"/>
      <c r="D2388" s="197" t="str">
        <f t="shared" si="381"/>
        <v/>
      </c>
      <c r="E2388" s="198"/>
      <c r="F2388" s="197"/>
      <c r="G2388" s="197" t="str">
        <f t="shared" si="376"/>
        <v/>
      </c>
      <c r="H2388" s="197"/>
      <c r="I2388" s="197"/>
      <c r="J2388" s="197"/>
      <c r="K2388" s="197"/>
      <c r="L2388" s="197"/>
      <c r="M2388" s="197"/>
      <c r="N2388" s="199"/>
      <c r="O2388" s="199"/>
      <c r="P2388" s="199"/>
      <c r="Q2388" s="199"/>
      <c r="R2388" s="197"/>
      <c r="S2388" s="197"/>
      <c r="T2388" s="197"/>
      <c r="U2388" s="197"/>
      <c r="V2388" s="199" t="str">
        <f t="shared" si="377"/>
        <v/>
      </c>
      <c r="W2388" s="199" t="str">
        <f t="shared" si="378"/>
        <v/>
      </c>
      <c r="X2388" s="199" t="str">
        <f t="shared" si="379"/>
        <v/>
      </c>
      <c r="Y2388" s="199" t="str">
        <f t="shared" si="380"/>
        <v/>
      </c>
    </row>
    <row r="2389" spans="1:25" ht="34.5" customHeight="1" x14ac:dyDescent="0.25">
      <c r="A2389" s="197" t="str">
        <f t="shared" si="382"/>
        <v/>
      </c>
      <c r="B2389" s="198"/>
      <c r="C2389" s="198"/>
      <c r="D2389" s="197" t="str">
        <f t="shared" si="381"/>
        <v/>
      </c>
      <c r="E2389" s="198"/>
      <c r="F2389" s="197"/>
      <c r="G2389" s="197" t="str">
        <f t="shared" si="376"/>
        <v/>
      </c>
      <c r="H2389" s="197"/>
      <c r="I2389" s="197"/>
      <c r="J2389" s="197"/>
      <c r="K2389" s="197"/>
      <c r="L2389" s="197"/>
      <c r="M2389" s="197"/>
      <c r="N2389" s="199"/>
      <c r="O2389" s="199"/>
      <c r="P2389" s="199"/>
      <c r="Q2389" s="199"/>
      <c r="R2389" s="197"/>
      <c r="S2389" s="197"/>
      <c r="T2389" s="197"/>
      <c r="U2389" s="197"/>
      <c r="V2389" s="199" t="str">
        <f t="shared" si="377"/>
        <v/>
      </c>
      <c r="W2389" s="199" t="str">
        <f t="shared" si="378"/>
        <v/>
      </c>
      <c r="X2389" s="199" t="str">
        <f t="shared" si="379"/>
        <v/>
      </c>
      <c r="Y2389" s="199" t="str">
        <f t="shared" si="380"/>
        <v/>
      </c>
    </row>
    <row r="2390" spans="1:25" ht="34.5" customHeight="1" x14ac:dyDescent="0.25">
      <c r="A2390" s="197" t="str">
        <f t="shared" si="382"/>
        <v/>
      </c>
      <c r="B2390" s="198"/>
      <c r="C2390" s="198"/>
      <c r="D2390" s="197" t="str">
        <f t="shared" si="381"/>
        <v/>
      </c>
      <c r="E2390" s="198"/>
      <c r="F2390" s="197"/>
      <c r="G2390" s="197" t="str">
        <f t="shared" si="376"/>
        <v/>
      </c>
      <c r="H2390" s="197"/>
      <c r="I2390" s="197"/>
      <c r="J2390" s="197"/>
      <c r="K2390" s="197"/>
      <c r="L2390" s="197"/>
      <c r="M2390" s="197"/>
      <c r="N2390" s="199"/>
      <c r="O2390" s="199"/>
      <c r="P2390" s="199"/>
      <c r="Q2390" s="199"/>
      <c r="R2390" s="197"/>
      <c r="S2390" s="197"/>
      <c r="T2390" s="197"/>
      <c r="U2390" s="197"/>
      <c r="V2390" s="199" t="str">
        <f t="shared" si="377"/>
        <v/>
      </c>
      <c r="W2390" s="199" t="str">
        <f t="shared" si="378"/>
        <v/>
      </c>
      <c r="X2390" s="199" t="str">
        <f t="shared" si="379"/>
        <v/>
      </c>
      <c r="Y2390" s="199" t="str">
        <f t="shared" si="380"/>
        <v/>
      </c>
    </row>
    <row r="2391" spans="1:25" ht="34.5" customHeight="1" x14ac:dyDescent="0.25">
      <c r="A2391" s="197" t="str">
        <f t="shared" si="382"/>
        <v/>
      </c>
      <c r="B2391" s="198"/>
      <c r="C2391" s="198"/>
      <c r="D2391" s="197" t="str">
        <f t="shared" si="381"/>
        <v/>
      </c>
      <c r="E2391" s="198"/>
      <c r="F2391" s="197"/>
      <c r="G2391" s="197" t="str">
        <f t="shared" ref="G2391:G2454" si="383">IF(E2391="","",IF(E2391=B2389,"Ja","Nein"))</f>
        <v/>
      </c>
      <c r="H2391" s="197"/>
      <c r="I2391" s="197"/>
      <c r="J2391" s="197"/>
      <c r="K2391" s="197"/>
      <c r="L2391" s="197"/>
      <c r="M2391" s="197"/>
      <c r="N2391" s="199"/>
      <c r="O2391" s="199"/>
      <c r="P2391" s="199"/>
      <c r="Q2391" s="199"/>
      <c r="R2391" s="197"/>
      <c r="S2391" s="197"/>
      <c r="T2391" s="197"/>
      <c r="U2391" s="197"/>
      <c r="V2391" s="199" t="str">
        <f t="shared" si="377"/>
        <v/>
      </c>
      <c r="W2391" s="199" t="str">
        <f t="shared" si="378"/>
        <v/>
      </c>
      <c r="X2391" s="199" t="str">
        <f t="shared" si="379"/>
        <v/>
      </c>
      <c r="Y2391" s="199" t="str">
        <f t="shared" si="380"/>
        <v/>
      </c>
    </row>
    <row r="2392" spans="1:25" ht="34.5" customHeight="1" x14ac:dyDescent="0.25">
      <c r="A2392" s="197" t="str">
        <f t="shared" si="382"/>
        <v/>
      </c>
      <c r="B2392" s="198"/>
      <c r="C2392" s="198"/>
      <c r="D2392" s="197" t="str">
        <f t="shared" si="381"/>
        <v/>
      </c>
      <c r="E2392" s="198"/>
      <c r="F2392" s="197"/>
      <c r="G2392" s="197" t="str">
        <f t="shared" si="383"/>
        <v/>
      </c>
      <c r="H2392" s="197"/>
      <c r="I2392" s="197"/>
      <c r="J2392" s="197"/>
      <c r="K2392" s="197"/>
      <c r="L2392" s="197"/>
      <c r="M2392" s="197"/>
      <c r="N2392" s="199"/>
      <c r="O2392" s="199"/>
      <c r="P2392" s="199"/>
      <c r="Q2392" s="199"/>
      <c r="R2392" s="197"/>
      <c r="S2392" s="197"/>
      <c r="T2392" s="197"/>
      <c r="U2392" s="197"/>
      <c r="V2392" s="199" t="str">
        <f t="shared" si="377"/>
        <v/>
      </c>
      <c r="W2392" s="199" t="str">
        <f t="shared" si="378"/>
        <v/>
      </c>
      <c r="X2392" s="199" t="str">
        <f t="shared" si="379"/>
        <v/>
      </c>
      <c r="Y2392" s="199" t="str">
        <f t="shared" si="380"/>
        <v/>
      </c>
    </row>
    <row r="2393" spans="1:25" ht="34.5" customHeight="1" x14ac:dyDescent="0.25">
      <c r="A2393" s="197" t="str">
        <f t="shared" si="382"/>
        <v/>
      </c>
      <c r="B2393" s="198"/>
      <c r="C2393" s="198"/>
      <c r="D2393" s="197" t="str">
        <f t="shared" si="381"/>
        <v/>
      </c>
      <c r="E2393" s="198"/>
      <c r="F2393" s="197"/>
      <c r="G2393" s="197" t="str">
        <f t="shared" si="383"/>
        <v/>
      </c>
      <c r="H2393" s="197"/>
      <c r="I2393" s="197"/>
      <c r="J2393" s="197"/>
      <c r="K2393" s="197"/>
      <c r="L2393" s="197"/>
      <c r="M2393" s="197"/>
      <c r="N2393" s="199"/>
      <c r="O2393" s="199"/>
      <c r="P2393" s="199"/>
      <c r="Q2393" s="199"/>
      <c r="R2393" s="197"/>
      <c r="S2393" s="197"/>
      <c r="T2393" s="197"/>
      <c r="U2393" s="197"/>
      <c r="V2393" s="199" t="str">
        <f t="shared" si="377"/>
        <v/>
      </c>
      <c r="W2393" s="199" t="str">
        <f t="shared" si="378"/>
        <v/>
      </c>
      <c r="X2393" s="199" t="str">
        <f t="shared" si="379"/>
        <v/>
      </c>
      <c r="Y2393" s="199" t="str">
        <f t="shared" si="380"/>
        <v/>
      </c>
    </row>
    <row r="2394" spans="1:25" ht="34.5" customHeight="1" x14ac:dyDescent="0.25">
      <c r="A2394" s="197" t="str">
        <f t="shared" si="382"/>
        <v/>
      </c>
      <c r="B2394" s="198"/>
      <c r="C2394" s="198"/>
      <c r="D2394" s="197" t="str">
        <f t="shared" si="381"/>
        <v/>
      </c>
      <c r="E2394" s="198"/>
      <c r="F2394" s="197"/>
      <c r="G2394" s="197" t="str">
        <f t="shared" si="383"/>
        <v/>
      </c>
      <c r="H2394" s="197"/>
      <c r="I2394" s="197"/>
      <c r="J2394" s="197"/>
      <c r="K2394" s="197"/>
      <c r="L2394" s="197"/>
      <c r="M2394" s="197"/>
      <c r="N2394" s="199"/>
      <c r="O2394" s="199"/>
      <c r="P2394" s="199"/>
      <c r="Q2394" s="199"/>
      <c r="R2394" s="197"/>
      <c r="S2394" s="197"/>
      <c r="T2394" s="197"/>
      <c r="U2394" s="197"/>
      <c r="V2394" s="199" t="str">
        <f t="shared" si="377"/>
        <v/>
      </c>
      <c r="W2394" s="199" t="str">
        <f t="shared" si="378"/>
        <v/>
      </c>
      <c r="X2394" s="199" t="str">
        <f t="shared" si="379"/>
        <v/>
      </c>
      <c r="Y2394" s="199" t="str">
        <f t="shared" si="380"/>
        <v/>
      </c>
    </row>
    <row r="2395" spans="1:25" ht="34.5" customHeight="1" x14ac:dyDescent="0.25">
      <c r="A2395" s="197" t="str">
        <f t="shared" si="382"/>
        <v/>
      </c>
      <c r="B2395" s="198"/>
      <c r="C2395" s="198"/>
      <c r="D2395" s="197" t="str">
        <f t="shared" si="381"/>
        <v/>
      </c>
      <c r="E2395" s="198"/>
      <c r="F2395" s="197"/>
      <c r="G2395" s="197" t="str">
        <f t="shared" si="383"/>
        <v/>
      </c>
      <c r="H2395" s="197"/>
      <c r="I2395" s="197"/>
      <c r="J2395" s="197"/>
      <c r="K2395" s="197"/>
      <c r="L2395" s="197"/>
      <c r="M2395" s="197"/>
      <c r="N2395" s="199"/>
      <c r="O2395" s="199"/>
      <c r="P2395" s="199"/>
      <c r="Q2395" s="199"/>
      <c r="R2395" s="197"/>
      <c r="S2395" s="197"/>
      <c r="T2395" s="197"/>
      <c r="U2395" s="197"/>
      <c r="V2395" s="199" t="str">
        <f t="shared" si="377"/>
        <v/>
      </c>
      <c r="W2395" s="199" t="str">
        <f t="shared" si="378"/>
        <v/>
      </c>
      <c r="X2395" s="199" t="str">
        <f t="shared" si="379"/>
        <v/>
      </c>
      <c r="Y2395" s="199" t="str">
        <f t="shared" si="380"/>
        <v/>
      </c>
    </row>
    <row r="2396" spans="1:25" ht="34.5" customHeight="1" x14ac:dyDescent="0.25">
      <c r="A2396" s="197" t="str">
        <f t="shared" si="382"/>
        <v/>
      </c>
      <c r="B2396" s="198"/>
      <c r="C2396" s="198"/>
      <c r="D2396" s="197" t="str">
        <f t="shared" si="381"/>
        <v/>
      </c>
      <c r="E2396" s="198"/>
      <c r="F2396" s="197"/>
      <c r="G2396" s="197" t="str">
        <f t="shared" si="383"/>
        <v/>
      </c>
      <c r="H2396" s="197"/>
      <c r="I2396" s="197"/>
      <c r="J2396" s="197"/>
      <c r="K2396" s="197"/>
      <c r="L2396" s="197"/>
      <c r="M2396" s="197"/>
      <c r="N2396" s="199"/>
      <c r="O2396" s="199"/>
      <c r="P2396" s="199"/>
      <c r="Q2396" s="199"/>
      <c r="R2396" s="197"/>
      <c r="S2396" s="197"/>
      <c r="T2396" s="197"/>
      <c r="U2396" s="197"/>
      <c r="V2396" s="199" t="str">
        <f t="shared" si="377"/>
        <v/>
      </c>
      <c r="W2396" s="199" t="str">
        <f t="shared" si="378"/>
        <v/>
      </c>
      <c r="X2396" s="199" t="str">
        <f t="shared" si="379"/>
        <v/>
      </c>
      <c r="Y2396" s="199" t="str">
        <f t="shared" si="380"/>
        <v/>
      </c>
    </row>
    <row r="2397" spans="1:25" ht="34.5" customHeight="1" x14ac:dyDescent="0.25">
      <c r="A2397" s="197" t="str">
        <f t="shared" si="382"/>
        <v/>
      </c>
      <c r="B2397" s="198"/>
      <c r="C2397" s="198"/>
      <c r="D2397" s="197" t="str">
        <f t="shared" si="381"/>
        <v/>
      </c>
      <c r="E2397" s="198"/>
      <c r="F2397" s="197"/>
      <c r="G2397" s="197" t="str">
        <f t="shared" si="383"/>
        <v/>
      </c>
      <c r="H2397" s="197"/>
      <c r="I2397" s="197"/>
      <c r="J2397" s="197"/>
      <c r="K2397" s="197"/>
      <c r="L2397" s="197"/>
      <c r="M2397" s="197"/>
      <c r="N2397" s="199"/>
      <c r="O2397" s="199"/>
      <c r="P2397" s="199"/>
      <c r="Q2397" s="199"/>
      <c r="R2397" s="197"/>
      <c r="S2397" s="197"/>
      <c r="T2397" s="197"/>
      <c r="U2397" s="197"/>
      <c r="V2397" s="199" t="str">
        <f t="shared" si="377"/>
        <v/>
      </c>
      <c r="W2397" s="199" t="str">
        <f t="shared" si="378"/>
        <v/>
      </c>
      <c r="X2397" s="199" t="str">
        <f t="shared" si="379"/>
        <v/>
      </c>
      <c r="Y2397" s="199" t="str">
        <f t="shared" si="380"/>
        <v/>
      </c>
    </row>
    <row r="2398" spans="1:25" ht="34.5" customHeight="1" x14ac:dyDescent="0.25">
      <c r="A2398" s="197" t="str">
        <f t="shared" si="382"/>
        <v/>
      </c>
      <c r="B2398" s="198"/>
      <c r="C2398" s="198"/>
      <c r="D2398" s="197" t="str">
        <f t="shared" si="381"/>
        <v/>
      </c>
      <c r="E2398" s="198"/>
      <c r="F2398" s="197"/>
      <c r="G2398" s="197" t="str">
        <f t="shared" si="383"/>
        <v/>
      </c>
      <c r="H2398" s="197"/>
      <c r="I2398" s="197"/>
      <c r="J2398" s="197"/>
      <c r="K2398" s="197"/>
      <c r="L2398" s="197"/>
      <c r="M2398" s="197"/>
      <c r="N2398" s="199"/>
      <c r="O2398" s="199"/>
      <c r="P2398" s="199"/>
      <c r="Q2398" s="199"/>
      <c r="R2398" s="197"/>
      <c r="S2398" s="197"/>
      <c r="T2398" s="197"/>
      <c r="U2398" s="197"/>
      <c r="V2398" s="199" t="str">
        <f t="shared" si="377"/>
        <v/>
      </c>
      <c r="W2398" s="199" t="str">
        <f t="shared" si="378"/>
        <v/>
      </c>
      <c r="X2398" s="199" t="str">
        <f t="shared" si="379"/>
        <v/>
      </c>
      <c r="Y2398" s="199" t="str">
        <f t="shared" si="380"/>
        <v/>
      </c>
    </row>
    <row r="2399" spans="1:25" ht="34.5" customHeight="1" x14ac:dyDescent="0.25">
      <c r="A2399" s="197" t="str">
        <f t="shared" si="382"/>
        <v/>
      </c>
      <c r="B2399" s="198"/>
      <c r="C2399" s="198"/>
      <c r="D2399" s="197" t="str">
        <f t="shared" si="381"/>
        <v/>
      </c>
      <c r="E2399" s="198"/>
      <c r="F2399" s="197"/>
      <c r="G2399" s="197" t="str">
        <f t="shared" si="383"/>
        <v/>
      </c>
      <c r="H2399" s="197"/>
      <c r="I2399" s="197"/>
      <c r="J2399" s="197"/>
      <c r="K2399" s="197"/>
      <c r="L2399" s="197"/>
      <c r="M2399" s="197"/>
      <c r="N2399" s="199"/>
      <c r="O2399" s="199"/>
      <c r="P2399" s="199"/>
      <c r="Q2399" s="199"/>
      <c r="R2399" s="197"/>
      <c r="S2399" s="197"/>
      <c r="T2399" s="197"/>
      <c r="U2399" s="197"/>
      <c r="V2399" s="199" t="str">
        <f t="shared" si="377"/>
        <v/>
      </c>
      <c r="W2399" s="199" t="str">
        <f t="shared" si="378"/>
        <v/>
      </c>
      <c r="X2399" s="199" t="str">
        <f t="shared" si="379"/>
        <v/>
      </c>
      <c r="Y2399" s="199" t="str">
        <f t="shared" si="380"/>
        <v/>
      </c>
    </row>
    <row r="2400" spans="1:25" ht="34.5" customHeight="1" x14ac:dyDescent="0.25">
      <c r="A2400" s="197" t="str">
        <f t="shared" si="382"/>
        <v/>
      </c>
      <c r="B2400" s="198"/>
      <c r="C2400" s="198"/>
      <c r="D2400" s="197" t="str">
        <f t="shared" si="381"/>
        <v/>
      </c>
      <c r="E2400" s="198"/>
      <c r="F2400" s="197"/>
      <c r="G2400" s="197" t="str">
        <f t="shared" si="383"/>
        <v/>
      </c>
      <c r="H2400" s="197"/>
      <c r="I2400" s="197"/>
      <c r="J2400" s="197"/>
      <c r="K2400" s="197"/>
      <c r="L2400" s="197"/>
      <c r="M2400" s="197"/>
      <c r="N2400" s="199"/>
      <c r="O2400" s="199"/>
      <c r="P2400" s="199"/>
      <c r="Q2400" s="199"/>
      <c r="R2400" s="197"/>
      <c r="S2400" s="197"/>
      <c r="T2400" s="197"/>
      <c r="U2400" s="197"/>
      <c r="V2400" s="199" t="str">
        <f t="shared" si="377"/>
        <v/>
      </c>
      <c r="W2400" s="199" t="str">
        <f t="shared" si="378"/>
        <v/>
      </c>
      <c r="X2400" s="199" t="str">
        <f t="shared" si="379"/>
        <v/>
      </c>
      <c r="Y2400" s="199" t="str">
        <f t="shared" si="380"/>
        <v/>
      </c>
    </row>
    <row r="2401" spans="1:25" ht="34.5" customHeight="1" x14ac:dyDescent="0.25">
      <c r="A2401" s="197" t="str">
        <f t="shared" si="382"/>
        <v/>
      </c>
      <c r="B2401" s="198"/>
      <c r="C2401" s="198"/>
      <c r="D2401" s="197" t="str">
        <f t="shared" si="381"/>
        <v/>
      </c>
      <c r="E2401" s="198"/>
      <c r="F2401" s="197"/>
      <c r="G2401" s="197" t="str">
        <f t="shared" si="383"/>
        <v/>
      </c>
      <c r="H2401" s="197"/>
      <c r="I2401" s="197"/>
      <c r="J2401" s="197"/>
      <c r="K2401" s="197"/>
      <c r="L2401" s="197"/>
      <c r="M2401" s="197"/>
      <c r="N2401" s="199"/>
      <c r="O2401" s="199"/>
      <c r="P2401" s="199"/>
      <c r="Q2401" s="199"/>
      <c r="R2401" s="197"/>
      <c r="S2401" s="197"/>
      <c r="T2401" s="197"/>
      <c r="U2401" s="197"/>
      <c r="V2401" s="199" t="str">
        <f t="shared" si="377"/>
        <v/>
      </c>
      <c r="W2401" s="199" t="str">
        <f t="shared" si="378"/>
        <v/>
      </c>
      <c r="X2401" s="199" t="str">
        <f t="shared" si="379"/>
        <v/>
      </c>
      <c r="Y2401" s="199" t="str">
        <f t="shared" si="380"/>
        <v/>
      </c>
    </row>
    <row r="2402" spans="1:25" ht="34.5" customHeight="1" x14ac:dyDescent="0.25">
      <c r="A2402" s="197" t="str">
        <f t="shared" si="382"/>
        <v/>
      </c>
      <c r="B2402" s="198"/>
      <c r="C2402" s="198"/>
      <c r="D2402" s="197" t="str">
        <f t="shared" si="381"/>
        <v/>
      </c>
      <c r="E2402" s="198"/>
      <c r="F2402" s="197"/>
      <c r="G2402" s="197" t="str">
        <f t="shared" si="383"/>
        <v/>
      </c>
      <c r="H2402" s="197"/>
      <c r="I2402" s="197"/>
      <c r="J2402" s="197"/>
      <c r="K2402" s="197"/>
      <c r="L2402" s="197"/>
      <c r="M2402" s="197"/>
      <c r="N2402" s="199"/>
      <c r="O2402" s="199"/>
      <c r="P2402" s="199"/>
      <c r="Q2402" s="199"/>
      <c r="R2402" s="197"/>
      <c r="S2402" s="197"/>
      <c r="T2402" s="197"/>
      <c r="U2402" s="197"/>
      <c r="V2402" s="199" t="str">
        <f t="shared" ref="V2402:V2465" si="384">IF(N2402="","",IF(O2402="","",O2402-N2402))</f>
        <v/>
      </c>
      <c r="W2402" s="199" t="str">
        <f t="shared" ref="W2402:W2465" si="385">IF(O2402="","",IF(P2402="","",P2402-O2402))</f>
        <v/>
      </c>
      <c r="X2402" s="199" t="str">
        <f t="shared" si="379"/>
        <v/>
      </c>
      <c r="Y2402" s="199" t="str">
        <f t="shared" si="380"/>
        <v/>
      </c>
    </row>
    <row r="2403" spans="1:25" ht="34.5" customHeight="1" x14ac:dyDescent="0.25">
      <c r="A2403" s="197" t="str">
        <f t="shared" si="382"/>
        <v/>
      </c>
      <c r="B2403" s="198"/>
      <c r="C2403" s="198"/>
      <c r="D2403" s="197" t="str">
        <f t="shared" si="381"/>
        <v/>
      </c>
      <c r="E2403" s="198"/>
      <c r="F2403" s="197"/>
      <c r="G2403" s="197" t="str">
        <f t="shared" si="383"/>
        <v/>
      </c>
      <c r="H2403" s="197"/>
      <c r="I2403" s="197"/>
      <c r="J2403" s="197"/>
      <c r="K2403" s="197"/>
      <c r="L2403" s="197"/>
      <c r="M2403" s="197"/>
      <c r="N2403" s="199"/>
      <c r="O2403" s="199"/>
      <c r="P2403" s="199"/>
      <c r="Q2403" s="199"/>
      <c r="R2403" s="197"/>
      <c r="S2403" s="197"/>
      <c r="T2403" s="197"/>
      <c r="U2403" s="197"/>
      <c r="V2403" s="199" t="str">
        <f t="shared" si="384"/>
        <v/>
      </c>
      <c r="W2403" s="199" t="str">
        <f t="shared" si="385"/>
        <v/>
      </c>
      <c r="X2403" s="199" t="str">
        <f t="shared" ref="X2403:X2466" si="386">IF(P2403="","",IF(N2403="","",P2403-N2403))</f>
        <v/>
      </c>
      <c r="Y2403" s="199" t="str">
        <f t="shared" ref="Y2403:Y2466" si="387">IF(N2403="","",IF(Q2403="","",Q2403-N2403))</f>
        <v/>
      </c>
    </row>
    <row r="2404" spans="1:25" ht="34.5" customHeight="1" x14ac:dyDescent="0.25">
      <c r="A2404" s="197" t="str">
        <f t="shared" si="382"/>
        <v/>
      </c>
      <c r="B2404" s="198"/>
      <c r="C2404" s="198"/>
      <c r="D2404" s="197" t="str">
        <f t="shared" si="381"/>
        <v/>
      </c>
      <c r="E2404" s="198"/>
      <c r="F2404" s="197"/>
      <c r="G2404" s="197" t="str">
        <f t="shared" si="383"/>
        <v/>
      </c>
      <c r="H2404" s="197"/>
      <c r="I2404" s="197"/>
      <c r="J2404" s="197"/>
      <c r="K2404" s="197"/>
      <c r="L2404" s="197"/>
      <c r="M2404" s="197"/>
      <c r="N2404" s="199"/>
      <c r="O2404" s="199"/>
      <c r="P2404" s="199"/>
      <c r="Q2404" s="199"/>
      <c r="R2404" s="197"/>
      <c r="S2404" s="197"/>
      <c r="T2404" s="197"/>
      <c r="U2404" s="197"/>
      <c r="V2404" s="199" t="str">
        <f t="shared" si="384"/>
        <v/>
      </c>
      <c r="W2404" s="199" t="str">
        <f t="shared" si="385"/>
        <v/>
      </c>
      <c r="X2404" s="199" t="str">
        <f t="shared" si="386"/>
        <v/>
      </c>
      <c r="Y2404" s="199" t="str">
        <f t="shared" si="387"/>
        <v/>
      </c>
    </row>
    <row r="2405" spans="1:25" ht="34.5" customHeight="1" x14ac:dyDescent="0.25">
      <c r="A2405" s="197" t="str">
        <f t="shared" si="382"/>
        <v/>
      </c>
      <c r="B2405" s="198"/>
      <c r="C2405" s="198"/>
      <c r="D2405" s="197" t="str">
        <f t="shared" si="381"/>
        <v/>
      </c>
      <c r="E2405" s="198"/>
      <c r="F2405" s="197"/>
      <c r="G2405" s="197" t="str">
        <f t="shared" si="383"/>
        <v/>
      </c>
      <c r="H2405" s="197"/>
      <c r="I2405" s="197"/>
      <c r="J2405" s="197"/>
      <c r="K2405" s="197"/>
      <c r="L2405" s="197"/>
      <c r="M2405" s="197"/>
      <c r="N2405" s="199"/>
      <c r="O2405" s="199"/>
      <c r="P2405" s="199"/>
      <c r="Q2405" s="199"/>
      <c r="R2405" s="197"/>
      <c r="S2405" s="197"/>
      <c r="T2405" s="197"/>
      <c r="U2405" s="197"/>
      <c r="V2405" s="199" t="str">
        <f t="shared" si="384"/>
        <v/>
      </c>
      <c r="W2405" s="199" t="str">
        <f t="shared" si="385"/>
        <v/>
      </c>
      <c r="X2405" s="199" t="str">
        <f t="shared" si="386"/>
        <v/>
      </c>
      <c r="Y2405" s="199" t="str">
        <f t="shared" si="387"/>
        <v/>
      </c>
    </row>
    <row r="2406" spans="1:25" ht="34.5" customHeight="1" x14ac:dyDescent="0.25">
      <c r="A2406" s="197" t="str">
        <f t="shared" si="382"/>
        <v/>
      </c>
      <c r="B2406" s="198"/>
      <c r="C2406" s="198"/>
      <c r="D2406" s="197" t="str">
        <f t="shared" si="381"/>
        <v/>
      </c>
      <c r="E2406" s="198"/>
      <c r="F2406" s="197"/>
      <c r="G2406" s="197" t="str">
        <f t="shared" si="383"/>
        <v/>
      </c>
      <c r="H2406" s="197"/>
      <c r="I2406" s="197"/>
      <c r="J2406" s="197"/>
      <c r="K2406" s="197"/>
      <c r="L2406" s="197"/>
      <c r="M2406" s="197"/>
      <c r="N2406" s="199"/>
      <c r="O2406" s="199"/>
      <c r="P2406" s="199"/>
      <c r="Q2406" s="199"/>
      <c r="R2406" s="197"/>
      <c r="S2406" s="197"/>
      <c r="T2406" s="197"/>
      <c r="U2406" s="197"/>
      <c r="V2406" s="199" t="str">
        <f t="shared" si="384"/>
        <v/>
      </c>
      <c r="W2406" s="199" t="str">
        <f t="shared" si="385"/>
        <v/>
      </c>
      <c r="X2406" s="199" t="str">
        <f t="shared" si="386"/>
        <v/>
      </c>
      <c r="Y2406" s="199" t="str">
        <f t="shared" si="387"/>
        <v/>
      </c>
    </row>
    <row r="2407" spans="1:25" ht="34.5" customHeight="1" x14ac:dyDescent="0.25">
      <c r="A2407" s="197" t="str">
        <f t="shared" si="382"/>
        <v/>
      </c>
      <c r="B2407" s="198"/>
      <c r="C2407" s="198"/>
      <c r="D2407" s="197" t="str">
        <f t="shared" si="381"/>
        <v/>
      </c>
      <c r="E2407" s="198"/>
      <c r="F2407" s="197"/>
      <c r="G2407" s="197" t="str">
        <f t="shared" si="383"/>
        <v/>
      </c>
      <c r="H2407" s="197"/>
      <c r="I2407" s="197"/>
      <c r="J2407" s="197"/>
      <c r="K2407" s="197"/>
      <c r="L2407" s="197"/>
      <c r="M2407" s="197"/>
      <c r="N2407" s="199"/>
      <c r="O2407" s="199"/>
      <c r="P2407" s="199"/>
      <c r="Q2407" s="199"/>
      <c r="R2407" s="197"/>
      <c r="S2407" s="197"/>
      <c r="T2407" s="197"/>
      <c r="U2407" s="197"/>
      <c r="V2407" s="199" t="str">
        <f t="shared" si="384"/>
        <v/>
      </c>
      <c r="W2407" s="199" t="str">
        <f t="shared" si="385"/>
        <v/>
      </c>
      <c r="X2407" s="199" t="str">
        <f t="shared" si="386"/>
        <v/>
      </c>
      <c r="Y2407" s="199" t="str">
        <f t="shared" si="387"/>
        <v/>
      </c>
    </row>
    <row r="2408" spans="1:25" ht="34.5" customHeight="1" x14ac:dyDescent="0.25">
      <c r="A2408" s="197" t="str">
        <f t="shared" si="382"/>
        <v/>
      </c>
      <c r="B2408" s="198"/>
      <c r="C2408" s="198"/>
      <c r="D2408" s="197" t="str">
        <f t="shared" si="381"/>
        <v/>
      </c>
      <c r="E2408" s="198"/>
      <c r="F2408" s="197"/>
      <c r="G2408" s="197" t="str">
        <f t="shared" si="383"/>
        <v/>
      </c>
      <c r="H2408" s="197"/>
      <c r="I2408" s="197"/>
      <c r="J2408" s="197"/>
      <c r="K2408" s="197"/>
      <c r="L2408" s="197"/>
      <c r="M2408" s="197"/>
      <c r="N2408" s="199"/>
      <c r="O2408" s="199"/>
      <c r="P2408" s="199"/>
      <c r="Q2408" s="199"/>
      <c r="R2408" s="197"/>
      <c r="S2408" s="197"/>
      <c r="T2408" s="197"/>
      <c r="U2408" s="197"/>
      <c r="V2408" s="199" t="str">
        <f t="shared" si="384"/>
        <v/>
      </c>
      <c r="W2408" s="199" t="str">
        <f t="shared" si="385"/>
        <v/>
      </c>
      <c r="X2408" s="199" t="str">
        <f t="shared" si="386"/>
        <v/>
      </c>
      <c r="Y2408" s="199" t="str">
        <f t="shared" si="387"/>
        <v/>
      </c>
    </row>
    <row r="2409" spans="1:25" ht="34.5" customHeight="1" x14ac:dyDescent="0.25">
      <c r="A2409" s="197" t="str">
        <f t="shared" si="382"/>
        <v/>
      </c>
      <c r="B2409" s="198"/>
      <c r="C2409" s="198"/>
      <c r="D2409" s="197" t="str">
        <f t="shared" si="381"/>
        <v/>
      </c>
      <c r="E2409" s="198"/>
      <c r="F2409" s="197"/>
      <c r="G2409" s="197" t="str">
        <f t="shared" si="383"/>
        <v/>
      </c>
      <c r="H2409" s="197"/>
      <c r="I2409" s="197"/>
      <c r="J2409" s="197"/>
      <c r="K2409" s="197"/>
      <c r="L2409" s="197"/>
      <c r="M2409" s="197"/>
      <c r="N2409" s="199"/>
      <c r="O2409" s="199"/>
      <c r="P2409" s="199"/>
      <c r="Q2409" s="199"/>
      <c r="R2409" s="197"/>
      <c r="S2409" s="197"/>
      <c r="T2409" s="197"/>
      <c r="U2409" s="197"/>
      <c r="V2409" s="199" t="str">
        <f t="shared" si="384"/>
        <v/>
      </c>
      <c r="W2409" s="199" t="str">
        <f t="shared" si="385"/>
        <v/>
      </c>
      <c r="X2409" s="199" t="str">
        <f t="shared" si="386"/>
        <v/>
      </c>
      <c r="Y2409" s="199" t="str">
        <f t="shared" si="387"/>
        <v/>
      </c>
    </row>
    <row r="2410" spans="1:25" ht="34.5" customHeight="1" x14ac:dyDescent="0.25">
      <c r="A2410" s="197" t="str">
        <f t="shared" si="382"/>
        <v/>
      </c>
      <c r="B2410" s="198"/>
      <c r="C2410" s="198"/>
      <c r="D2410" s="197" t="str">
        <f t="shared" si="381"/>
        <v/>
      </c>
      <c r="E2410" s="198"/>
      <c r="F2410" s="197"/>
      <c r="G2410" s="197" t="str">
        <f t="shared" si="383"/>
        <v/>
      </c>
      <c r="H2410" s="197"/>
      <c r="I2410" s="197"/>
      <c r="J2410" s="197"/>
      <c r="K2410" s="197"/>
      <c r="L2410" s="197"/>
      <c r="M2410" s="197"/>
      <c r="N2410" s="199"/>
      <c r="O2410" s="199"/>
      <c r="P2410" s="199"/>
      <c r="Q2410" s="199"/>
      <c r="R2410" s="197"/>
      <c r="S2410" s="197"/>
      <c r="T2410" s="197"/>
      <c r="U2410" s="197"/>
      <c r="V2410" s="199" t="str">
        <f t="shared" si="384"/>
        <v/>
      </c>
      <c r="W2410" s="199" t="str">
        <f t="shared" si="385"/>
        <v/>
      </c>
      <c r="X2410" s="199" t="str">
        <f t="shared" si="386"/>
        <v/>
      </c>
      <c r="Y2410" s="199" t="str">
        <f t="shared" si="387"/>
        <v/>
      </c>
    </row>
    <row r="2411" spans="1:25" ht="34.5" customHeight="1" x14ac:dyDescent="0.25">
      <c r="A2411" s="197" t="str">
        <f t="shared" si="382"/>
        <v/>
      </c>
      <c r="B2411" s="198"/>
      <c r="C2411" s="198"/>
      <c r="D2411" s="197" t="str">
        <f t="shared" si="381"/>
        <v/>
      </c>
      <c r="E2411" s="198"/>
      <c r="F2411" s="197"/>
      <c r="G2411" s="197" t="str">
        <f t="shared" si="383"/>
        <v/>
      </c>
      <c r="H2411" s="197"/>
      <c r="I2411" s="197"/>
      <c r="J2411" s="197"/>
      <c r="K2411" s="197"/>
      <c r="L2411" s="197"/>
      <c r="M2411" s="197"/>
      <c r="N2411" s="199"/>
      <c r="O2411" s="199"/>
      <c r="P2411" s="199"/>
      <c r="Q2411" s="199"/>
      <c r="R2411" s="197"/>
      <c r="S2411" s="197"/>
      <c r="T2411" s="197"/>
      <c r="U2411" s="197"/>
      <c r="V2411" s="199" t="str">
        <f t="shared" si="384"/>
        <v/>
      </c>
      <c r="W2411" s="199" t="str">
        <f t="shared" si="385"/>
        <v/>
      </c>
      <c r="X2411" s="199" t="str">
        <f t="shared" si="386"/>
        <v/>
      </c>
      <c r="Y2411" s="199" t="str">
        <f t="shared" si="387"/>
        <v/>
      </c>
    </row>
    <row r="2412" spans="1:25" ht="34.5" customHeight="1" x14ac:dyDescent="0.25">
      <c r="A2412" s="197" t="str">
        <f t="shared" si="382"/>
        <v/>
      </c>
      <c r="B2412" s="198"/>
      <c r="C2412" s="198"/>
      <c r="D2412" s="197" t="str">
        <f t="shared" si="381"/>
        <v/>
      </c>
      <c r="E2412" s="198"/>
      <c r="F2412" s="197"/>
      <c r="G2412" s="197" t="str">
        <f t="shared" si="383"/>
        <v/>
      </c>
      <c r="H2412" s="197"/>
      <c r="I2412" s="197"/>
      <c r="J2412" s="197"/>
      <c r="K2412" s="197"/>
      <c r="L2412" s="197"/>
      <c r="M2412" s="197"/>
      <c r="N2412" s="199"/>
      <c r="O2412" s="199"/>
      <c r="P2412" s="199"/>
      <c r="Q2412" s="199"/>
      <c r="R2412" s="197"/>
      <c r="S2412" s="197"/>
      <c r="T2412" s="197"/>
      <c r="U2412" s="197"/>
      <c r="V2412" s="199" t="str">
        <f t="shared" si="384"/>
        <v/>
      </c>
      <c r="W2412" s="199" t="str">
        <f t="shared" si="385"/>
        <v/>
      </c>
      <c r="X2412" s="199" t="str">
        <f t="shared" si="386"/>
        <v/>
      </c>
      <c r="Y2412" s="199" t="str">
        <f t="shared" si="387"/>
        <v/>
      </c>
    </row>
    <row r="2413" spans="1:25" ht="34.5" customHeight="1" x14ac:dyDescent="0.25">
      <c r="A2413" s="197" t="str">
        <f t="shared" si="382"/>
        <v/>
      </c>
      <c r="B2413" s="198"/>
      <c r="C2413" s="198"/>
      <c r="D2413" s="197" t="str">
        <f t="shared" si="381"/>
        <v/>
      </c>
      <c r="E2413" s="198"/>
      <c r="F2413" s="197"/>
      <c r="G2413" s="197" t="str">
        <f t="shared" si="383"/>
        <v/>
      </c>
      <c r="H2413" s="197"/>
      <c r="I2413" s="197"/>
      <c r="J2413" s="197"/>
      <c r="K2413" s="197"/>
      <c r="L2413" s="197"/>
      <c r="M2413" s="197"/>
      <c r="N2413" s="199"/>
      <c r="O2413" s="199"/>
      <c r="P2413" s="199"/>
      <c r="Q2413" s="199"/>
      <c r="R2413" s="197"/>
      <c r="S2413" s="197"/>
      <c r="T2413" s="197"/>
      <c r="U2413" s="197"/>
      <c r="V2413" s="199" t="str">
        <f t="shared" si="384"/>
        <v/>
      </c>
      <c r="W2413" s="199" t="str">
        <f t="shared" si="385"/>
        <v/>
      </c>
      <c r="X2413" s="199" t="str">
        <f t="shared" si="386"/>
        <v/>
      </c>
      <c r="Y2413" s="199" t="str">
        <f t="shared" si="387"/>
        <v/>
      </c>
    </row>
    <row r="2414" spans="1:25" ht="34.5" customHeight="1" x14ac:dyDescent="0.25">
      <c r="A2414" s="197" t="str">
        <f t="shared" si="382"/>
        <v/>
      </c>
      <c r="B2414" s="198"/>
      <c r="C2414" s="198"/>
      <c r="D2414" s="197" t="str">
        <f t="shared" si="381"/>
        <v/>
      </c>
      <c r="E2414" s="198"/>
      <c r="F2414" s="197"/>
      <c r="G2414" s="197" t="str">
        <f t="shared" si="383"/>
        <v/>
      </c>
      <c r="H2414" s="197"/>
      <c r="I2414" s="197"/>
      <c r="J2414" s="197"/>
      <c r="K2414" s="197"/>
      <c r="L2414" s="197"/>
      <c r="M2414" s="197"/>
      <c r="N2414" s="199"/>
      <c r="O2414" s="199"/>
      <c r="P2414" s="199"/>
      <c r="Q2414" s="199"/>
      <c r="R2414" s="197"/>
      <c r="S2414" s="197"/>
      <c r="T2414" s="197"/>
      <c r="U2414" s="197"/>
      <c r="V2414" s="199" t="str">
        <f t="shared" si="384"/>
        <v/>
      </c>
      <c r="W2414" s="199" t="str">
        <f t="shared" si="385"/>
        <v/>
      </c>
      <c r="X2414" s="199" t="str">
        <f t="shared" si="386"/>
        <v/>
      </c>
      <c r="Y2414" s="199" t="str">
        <f t="shared" si="387"/>
        <v/>
      </c>
    </row>
    <row r="2415" spans="1:25" ht="34.5" customHeight="1" x14ac:dyDescent="0.25">
      <c r="A2415" s="197" t="str">
        <f t="shared" si="382"/>
        <v/>
      </c>
      <c r="B2415" s="198"/>
      <c r="C2415" s="198"/>
      <c r="D2415" s="197" t="str">
        <f t="shared" si="381"/>
        <v/>
      </c>
      <c r="E2415" s="198"/>
      <c r="F2415" s="197"/>
      <c r="G2415" s="197" t="str">
        <f t="shared" si="383"/>
        <v/>
      </c>
      <c r="H2415" s="197"/>
      <c r="I2415" s="197"/>
      <c r="J2415" s="197"/>
      <c r="K2415" s="197"/>
      <c r="L2415" s="197"/>
      <c r="M2415" s="197"/>
      <c r="N2415" s="199"/>
      <c r="O2415" s="199"/>
      <c r="P2415" s="199"/>
      <c r="Q2415" s="199"/>
      <c r="R2415" s="197"/>
      <c r="S2415" s="197"/>
      <c r="T2415" s="197"/>
      <c r="U2415" s="197"/>
      <c r="V2415" s="199" t="str">
        <f t="shared" si="384"/>
        <v/>
      </c>
      <c r="W2415" s="199" t="str">
        <f t="shared" si="385"/>
        <v/>
      </c>
      <c r="X2415" s="199" t="str">
        <f t="shared" si="386"/>
        <v/>
      </c>
      <c r="Y2415" s="199" t="str">
        <f t="shared" si="387"/>
        <v/>
      </c>
    </row>
    <row r="2416" spans="1:25" ht="34.5" customHeight="1" x14ac:dyDescent="0.25">
      <c r="A2416" s="197" t="str">
        <f t="shared" si="382"/>
        <v/>
      </c>
      <c r="B2416" s="198"/>
      <c r="C2416" s="198"/>
      <c r="D2416" s="197" t="str">
        <f t="shared" si="381"/>
        <v/>
      </c>
      <c r="E2416" s="198"/>
      <c r="F2416" s="197"/>
      <c r="G2416" s="197" t="str">
        <f t="shared" si="383"/>
        <v/>
      </c>
      <c r="H2416" s="197"/>
      <c r="I2416" s="197"/>
      <c r="J2416" s="197"/>
      <c r="K2416" s="197"/>
      <c r="L2416" s="197"/>
      <c r="M2416" s="197"/>
      <c r="N2416" s="199"/>
      <c r="O2416" s="199"/>
      <c r="P2416" s="199"/>
      <c r="Q2416" s="199"/>
      <c r="R2416" s="197"/>
      <c r="S2416" s="197"/>
      <c r="T2416" s="197"/>
      <c r="U2416" s="197"/>
      <c r="V2416" s="199" t="str">
        <f t="shared" si="384"/>
        <v/>
      </c>
      <c r="W2416" s="199" t="str">
        <f t="shared" si="385"/>
        <v/>
      </c>
      <c r="X2416" s="199" t="str">
        <f t="shared" si="386"/>
        <v/>
      </c>
      <c r="Y2416" s="199" t="str">
        <f t="shared" si="387"/>
        <v/>
      </c>
    </row>
    <row r="2417" spans="1:25" ht="34.5" customHeight="1" x14ac:dyDescent="0.25">
      <c r="A2417" s="197" t="str">
        <f t="shared" si="382"/>
        <v/>
      </c>
      <c r="B2417" s="198"/>
      <c r="C2417" s="198"/>
      <c r="D2417" s="197" t="str">
        <f t="shared" si="381"/>
        <v/>
      </c>
      <c r="E2417" s="198"/>
      <c r="F2417" s="197"/>
      <c r="G2417" s="197" t="str">
        <f t="shared" si="383"/>
        <v/>
      </c>
      <c r="H2417" s="197"/>
      <c r="I2417" s="197"/>
      <c r="J2417" s="197"/>
      <c r="K2417" s="197"/>
      <c r="L2417" s="197"/>
      <c r="M2417" s="197"/>
      <c r="N2417" s="199"/>
      <c r="O2417" s="199"/>
      <c r="P2417" s="199"/>
      <c r="Q2417" s="199"/>
      <c r="R2417" s="197"/>
      <c r="S2417" s="197"/>
      <c r="T2417" s="197"/>
      <c r="U2417" s="197"/>
      <c r="V2417" s="199" t="str">
        <f t="shared" si="384"/>
        <v/>
      </c>
      <c r="W2417" s="199" t="str">
        <f t="shared" si="385"/>
        <v/>
      </c>
      <c r="X2417" s="199" t="str">
        <f t="shared" si="386"/>
        <v/>
      </c>
      <c r="Y2417" s="199" t="str">
        <f t="shared" si="387"/>
        <v/>
      </c>
    </row>
    <row r="2418" spans="1:25" ht="34.5" customHeight="1" x14ac:dyDescent="0.25">
      <c r="A2418" s="197" t="str">
        <f t="shared" si="382"/>
        <v/>
      </c>
      <c r="B2418" s="198"/>
      <c r="C2418" s="198"/>
      <c r="D2418" s="197" t="str">
        <f t="shared" si="381"/>
        <v/>
      </c>
      <c r="E2418" s="198"/>
      <c r="F2418" s="197"/>
      <c r="G2418" s="197" t="str">
        <f t="shared" si="383"/>
        <v/>
      </c>
      <c r="H2418" s="197"/>
      <c r="I2418" s="197"/>
      <c r="J2418" s="197"/>
      <c r="K2418" s="197"/>
      <c r="L2418" s="197"/>
      <c r="M2418" s="197"/>
      <c r="N2418" s="199"/>
      <c r="O2418" s="199"/>
      <c r="P2418" s="199"/>
      <c r="Q2418" s="199"/>
      <c r="R2418" s="197"/>
      <c r="S2418" s="197"/>
      <c r="T2418" s="197"/>
      <c r="U2418" s="197"/>
      <c r="V2418" s="199" t="str">
        <f t="shared" si="384"/>
        <v/>
      </c>
      <c r="W2418" s="199" t="str">
        <f t="shared" si="385"/>
        <v/>
      </c>
      <c r="X2418" s="199" t="str">
        <f t="shared" si="386"/>
        <v/>
      </c>
      <c r="Y2418" s="199" t="str">
        <f t="shared" si="387"/>
        <v/>
      </c>
    </row>
    <row r="2419" spans="1:25" ht="34.5" customHeight="1" x14ac:dyDescent="0.25">
      <c r="A2419" s="197" t="str">
        <f t="shared" si="382"/>
        <v/>
      </c>
      <c r="B2419" s="198"/>
      <c r="C2419" s="198"/>
      <c r="D2419" s="197" t="str">
        <f t="shared" si="381"/>
        <v/>
      </c>
      <c r="E2419" s="198"/>
      <c r="F2419" s="197"/>
      <c r="G2419" s="197" t="str">
        <f t="shared" si="383"/>
        <v/>
      </c>
      <c r="H2419" s="197"/>
      <c r="I2419" s="197"/>
      <c r="J2419" s="197"/>
      <c r="K2419" s="197"/>
      <c r="L2419" s="197"/>
      <c r="M2419" s="197"/>
      <c r="N2419" s="199"/>
      <c r="O2419" s="199"/>
      <c r="P2419" s="199"/>
      <c r="Q2419" s="199"/>
      <c r="R2419" s="197"/>
      <c r="S2419" s="197"/>
      <c r="T2419" s="197"/>
      <c r="U2419" s="197"/>
      <c r="V2419" s="199" t="str">
        <f t="shared" si="384"/>
        <v/>
      </c>
      <c r="W2419" s="199" t="str">
        <f t="shared" si="385"/>
        <v/>
      </c>
      <c r="X2419" s="199" t="str">
        <f t="shared" si="386"/>
        <v/>
      </c>
      <c r="Y2419" s="199" t="str">
        <f t="shared" si="387"/>
        <v/>
      </c>
    </row>
    <row r="2420" spans="1:25" ht="34.5" customHeight="1" x14ac:dyDescent="0.25">
      <c r="A2420" s="197" t="str">
        <f t="shared" si="382"/>
        <v/>
      </c>
      <c r="B2420" s="198"/>
      <c r="C2420" s="198"/>
      <c r="D2420" s="197" t="str">
        <f t="shared" si="381"/>
        <v/>
      </c>
      <c r="E2420" s="198"/>
      <c r="F2420" s="197"/>
      <c r="G2420" s="197" t="str">
        <f t="shared" si="383"/>
        <v/>
      </c>
      <c r="H2420" s="197"/>
      <c r="I2420" s="197"/>
      <c r="J2420" s="197"/>
      <c r="K2420" s="197"/>
      <c r="L2420" s="197"/>
      <c r="M2420" s="197"/>
      <c r="N2420" s="199"/>
      <c r="O2420" s="199"/>
      <c r="P2420" s="199"/>
      <c r="Q2420" s="199"/>
      <c r="R2420" s="197"/>
      <c r="S2420" s="197"/>
      <c r="T2420" s="197"/>
      <c r="U2420" s="197"/>
      <c r="V2420" s="199" t="str">
        <f t="shared" si="384"/>
        <v/>
      </c>
      <c r="W2420" s="199" t="str">
        <f t="shared" si="385"/>
        <v/>
      </c>
      <c r="X2420" s="199" t="str">
        <f t="shared" si="386"/>
        <v/>
      </c>
      <c r="Y2420" s="199" t="str">
        <f t="shared" si="387"/>
        <v/>
      </c>
    </row>
    <row r="2421" spans="1:25" ht="34.5" customHeight="1" x14ac:dyDescent="0.25">
      <c r="A2421" s="197" t="str">
        <f t="shared" si="382"/>
        <v/>
      </c>
      <c r="B2421" s="198"/>
      <c r="C2421" s="198"/>
      <c r="D2421" s="197" t="str">
        <f t="shared" si="381"/>
        <v/>
      </c>
      <c r="E2421" s="198"/>
      <c r="F2421" s="197"/>
      <c r="G2421" s="197" t="str">
        <f t="shared" si="383"/>
        <v/>
      </c>
      <c r="H2421" s="197"/>
      <c r="I2421" s="197"/>
      <c r="J2421" s="197"/>
      <c r="K2421" s="197"/>
      <c r="L2421" s="197"/>
      <c r="M2421" s="197"/>
      <c r="N2421" s="199"/>
      <c r="O2421" s="199"/>
      <c r="P2421" s="199"/>
      <c r="Q2421" s="199"/>
      <c r="R2421" s="197"/>
      <c r="S2421" s="197"/>
      <c r="T2421" s="197"/>
      <c r="U2421" s="197"/>
      <c r="V2421" s="199" t="str">
        <f t="shared" si="384"/>
        <v/>
      </c>
      <c r="W2421" s="199" t="str">
        <f t="shared" si="385"/>
        <v/>
      </c>
      <c r="X2421" s="199" t="str">
        <f t="shared" si="386"/>
        <v/>
      </c>
      <c r="Y2421" s="199" t="str">
        <f t="shared" si="387"/>
        <v/>
      </c>
    </row>
    <row r="2422" spans="1:25" ht="34.5" customHeight="1" x14ac:dyDescent="0.25">
      <c r="A2422" s="197" t="str">
        <f t="shared" si="382"/>
        <v/>
      </c>
      <c r="B2422" s="198"/>
      <c r="C2422" s="198"/>
      <c r="D2422" s="197" t="str">
        <f t="shared" si="381"/>
        <v/>
      </c>
      <c r="E2422" s="198"/>
      <c r="F2422" s="197"/>
      <c r="G2422" s="197" t="str">
        <f t="shared" si="383"/>
        <v/>
      </c>
      <c r="H2422" s="197"/>
      <c r="I2422" s="197"/>
      <c r="J2422" s="197"/>
      <c r="K2422" s="197"/>
      <c r="L2422" s="197"/>
      <c r="M2422" s="197"/>
      <c r="N2422" s="199"/>
      <c r="O2422" s="199"/>
      <c r="P2422" s="199"/>
      <c r="Q2422" s="199"/>
      <c r="R2422" s="197"/>
      <c r="S2422" s="197"/>
      <c r="T2422" s="197"/>
      <c r="U2422" s="197"/>
      <c r="V2422" s="199" t="str">
        <f t="shared" si="384"/>
        <v/>
      </c>
      <c r="W2422" s="199" t="str">
        <f t="shared" si="385"/>
        <v/>
      </c>
      <c r="X2422" s="199" t="str">
        <f t="shared" si="386"/>
        <v/>
      </c>
      <c r="Y2422" s="199" t="str">
        <f t="shared" si="387"/>
        <v/>
      </c>
    </row>
    <row r="2423" spans="1:25" ht="34.5" customHeight="1" x14ac:dyDescent="0.25">
      <c r="A2423" s="197" t="str">
        <f t="shared" si="382"/>
        <v/>
      </c>
      <c r="B2423" s="198"/>
      <c r="C2423" s="198"/>
      <c r="D2423" s="197" t="str">
        <f t="shared" si="381"/>
        <v/>
      </c>
      <c r="E2423" s="198"/>
      <c r="F2423" s="197"/>
      <c r="G2423" s="197" t="str">
        <f t="shared" si="383"/>
        <v/>
      </c>
      <c r="H2423" s="197"/>
      <c r="I2423" s="197"/>
      <c r="J2423" s="197"/>
      <c r="K2423" s="197"/>
      <c r="L2423" s="197"/>
      <c r="M2423" s="197"/>
      <c r="N2423" s="199"/>
      <c r="O2423" s="199"/>
      <c r="P2423" s="199"/>
      <c r="Q2423" s="199"/>
      <c r="R2423" s="197"/>
      <c r="S2423" s="197"/>
      <c r="T2423" s="197"/>
      <c r="U2423" s="197"/>
      <c r="V2423" s="199" t="str">
        <f t="shared" si="384"/>
        <v/>
      </c>
      <c r="W2423" s="199" t="str">
        <f t="shared" si="385"/>
        <v/>
      </c>
      <c r="X2423" s="199" t="str">
        <f t="shared" si="386"/>
        <v/>
      </c>
      <c r="Y2423" s="199" t="str">
        <f t="shared" si="387"/>
        <v/>
      </c>
    </row>
    <row r="2424" spans="1:25" ht="34.5" customHeight="1" x14ac:dyDescent="0.25">
      <c r="A2424" s="197" t="str">
        <f t="shared" si="382"/>
        <v/>
      </c>
      <c r="B2424" s="198"/>
      <c r="C2424" s="198"/>
      <c r="D2424" s="197" t="str">
        <f t="shared" si="381"/>
        <v/>
      </c>
      <c r="E2424" s="198"/>
      <c r="F2424" s="197"/>
      <c r="G2424" s="197" t="str">
        <f t="shared" si="383"/>
        <v/>
      </c>
      <c r="H2424" s="197"/>
      <c r="I2424" s="197"/>
      <c r="J2424" s="197"/>
      <c r="K2424" s="197"/>
      <c r="L2424" s="197"/>
      <c r="M2424" s="197"/>
      <c r="N2424" s="199"/>
      <c r="O2424" s="199"/>
      <c r="P2424" s="199"/>
      <c r="Q2424" s="199"/>
      <c r="R2424" s="197"/>
      <c r="S2424" s="197"/>
      <c r="T2424" s="197"/>
      <c r="U2424" s="197"/>
      <c r="V2424" s="199" t="str">
        <f t="shared" si="384"/>
        <v/>
      </c>
      <c r="W2424" s="199" t="str">
        <f t="shared" si="385"/>
        <v/>
      </c>
      <c r="X2424" s="199" t="str">
        <f t="shared" si="386"/>
        <v/>
      </c>
      <c r="Y2424" s="199" t="str">
        <f t="shared" si="387"/>
        <v/>
      </c>
    </row>
    <row r="2425" spans="1:25" ht="34.5" customHeight="1" x14ac:dyDescent="0.25">
      <c r="A2425" s="197" t="str">
        <f t="shared" si="382"/>
        <v/>
      </c>
      <c r="B2425" s="198"/>
      <c r="C2425" s="198"/>
      <c r="D2425" s="197" t="str">
        <f t="shared" si="381"/>
        <v/>
      </c>
      <c r="E2425" s="198"/>
      <c r="F2425" s="197"/>
      <c r="G2425" s="197" t="str">
        <f t="shared" si="383"/>
        <v/>
      </c>
      <c r="H2425" s="197"/>
      <c r="I2425" s="197"/>
      <c r="J2425" s="197"/>
      <c r="K2425" s="197"/>
      <c r="L2425" s="197"/>
      <c r="M2425" s="197"/>
      <c r="N2425" s="199"/>
      <c r="O2425" s="199"/>
      <c r="P2425" s="199"/>
      <c r="Q2425" s="199"/>
      <c r="R2425" s="197"/>
      <c r="S2425" s="197"/>
      <c r="T2425" s="197"/>
      <c r="U2425" s="197"/>
      <c r="V2425" s="199" t="str">
        <f t="shared" si="384"/>
        <v/>
      </c>
      <c r="W2425" s="199" t="str">
        <f t="shared" si="385"/>
        <v/>
      </c>
      <c r="X2425" s="199" t="str">
        <f t="shared" si="386"/>
        <v/>
      </c>
      <c r="Y2425" s="199" t="str">
        <f t="shared" si="387"/>
        <v/>
      </c>
    </row>
    <row r="2426" spans="1:25" ht="34.5" customHeight="1" x14ac:dyDescent="0.25">
      <c r="A2426" s="197" t="str">
        <f t="shared" si="382"/>
        <v/>
      </c>
      <c r="B2426" s="198"/>
      <c r="C2426" s="198"/>
      <c r="D2426" s="197" t="str">
        <f t="shared" si="381"/>
        <v/>
      </c>
      <c r="E2426" s="198"/>
      <c r="F2426" s="197"/>
      <c r="G2426" s="197" t="str">
        <f t="shared" si="383"/>
        <v/>
      </c>
      <c r="H2426" s="197"/>
      <c r="I2426" s="197"/>
      <c r="J2426" s="197"/>
      <c r="K2426" s="197"/>
      <c r="L2426" s="197"/>
      <c r="M2426" s="197"/>
      <c r="N2426" s="199"/>
      <c r="O2426" s="199"/>
      <c r="P2426" s="199"/>
      <c r="Q2426" s="199"/>
      <c r="R2426" s="197"/>
      <c r="S2426" s="197"/>
      <c r="T2426" s="197"/>
      <c r="U2426" s="197"/>
      <c r="V2426" s="199" t="str">
        <f t="shared" si="384"/>
        <v/>
      </c>
      <c r="W2426" s="199" t="str">
        <f t="shared" si="385"/>
        <v/>
      </c>
      <c r="X2426" s="199" t="str">
        <f t="shared" si="386"/>
        <v/>
      </c>
      <c r="Y2426" s="199" t="str">
        <f t="shared" si="387"/>
        <v/>
      </c>
    </row>
    <row r="2427" spans="1:25" ht="34.5" customHeight="1" x14ac:dyDescent="0.25">
      <c r="A2427" s="197" t="str">
        <f t="shared" si="382"/>
        <v/>
      </c>
      <c r="B2427" s="198"/>
      <c r="C2427" s="198"/>
      <c r="D2427" s="197" t="str">
        <f t="shared" si="381"/>
        <v/>
      </c>
      <c r="E2427" s="198"/>
      <c r="F2427" s="197"/>
      <c r="G2427" s="197" t="str">
        <f t="shared" si="383"/>
        <v/>
      </c>
      <c r="H2427" s="197"/>
      <c r="I2427" s="197"/>
      <c r="J2427" s="197"/>
      <c r="K2427" s="197"/>
      <c r="L2427" s="197"/>
      <c r="M2427" s="197"/>
      <c r="N2427" s="199"/>
      <c r="O2427" s="199"/>
      <c r="P2427" s="199"/>
      <c r="Q2427" s="199"/>
      <c r="R2427" s="197"/>
      <c r="S2427" s="197"/>
      <c r="T2427" s="197"/>
      <c r="U2427" s="197"/>
      <c r="V2427" s="199" t="str">
        <f t="shared" si="384"/>
        <v/>
      </c>
      <c r="W2427" s="199" t="str">
        <f t="shared" si="385"/>
        <v/>
      </c>
      <c r="X2427" s="199" t="str">
        <f t="shared" si="386"/>
        <v/>
      </c>
      <c r="Y2427" s="199" t="str">
        <f t="shared" si="387"/>
        <v/>
      </c>
    </row>
    <row r="2428" spans="1:25" ht="34.5" customHeight="1" x14ac:dyDescent="0.25">
      <c r="A2428" s="197" t="str">
        <f t="shared" si="382"/>
        <v/>
      </c>
      <c r="B2428" s="198"/>
      <c r="C2428" s="198"/>
      <c r="D2428" s="197" t="str">
        <f t="shared" si="381"/>
        <v/>
      </c>
      <c r="E2428" s="198"/>
      <c r="F2428" s="197"/>
      <c r="G2428" s="197" t="str">
        <f t="shared" si="383"/>
        <v/>
      </c>
      <c r="H2428" s="197"/>
      <c r="I2428" s="197"/>
      <c r="J2428" s="197"/>
      <c r="K2428" s="197"/>
      <c r="L2428" s="197"/>
      <c r="M2428" s="197"/>
      <c r="N2428" s="199"/>
      <c r="O2428" s="199"/>
      <c r="P2428" s="199"/>
      <c r="Q2428" s="199"/>
      <c r="R2428" s="197"/>
      <c r="S2428" s="197"/>
      <c r="T2428" s="197"/>
      <c r="U2428" s="197"/>
      <c r="V2428" s="199" t="str">
        <f t="shared" si="384"/>
        <v/>
      </c>
      <c r="W2428" s="199" t="str">
        <f t="shared" si="385"/>
        <v/>
      </c>
      <c r="X2428" s="199" t="str">
        <f t="shared" si="386"/>
        <v/>
      </c>
      <c r="Y2428" s="199" t="str">
        <f t="shared" si="387"/>
        <v/>
      </c>
    </row>
    <row r="2429" spans="1:25" ht="34.5" customHeight="1" x14ac:dyDescent="0.25">
      <c r="A2429" s="197" t="str">
        <f t="shared" si="382"/>
        <v/>
      </c>
      <c r="B2429" s="198"/>
      <c r="C2429" s="198"/>
      <c r="D2429" s="197" t="str">
        <f t="shared" si="381"/>
        <v/>
      </c>
      <c r="E2429" s="198"/>
      <c r="F2429" s="197"/>
      <c r="G2429" s="197" t="str">
        <f t="shared" si="383"/>
        <v/>
      </c>
      <c r="H2429" s="197"/>
      <c r="I2429" s="197"/>
      <c r="J2429" s="197"/>
      <c r="K2429" s="197"/>
      <c r="L2429" s="197"/>
      <c r="M2429" s="197"/>
      <c r="N2429" s="199"/>
      <c r="O2429" s="199"/>
      <c r="P2429" s="199"/>
      <c r="Q2429" s="199"/>
      <c r="R2429" s="197"/>
      <c r="S2429" s="197"/>
      <c r="T2429" s="197"/>
      <c r="U2429" s="197"/>
      <c r="V2429" s="199" t="str">
        <f t="shared" si="384"/>
        <v/>
      </c>
      <c r="W2429" s="199" t="str">
        <f t="shared" si="385"/>
        <v/>
      </c>
      <c r="X2429" s="199" t="str">
        <f t="shared" si="386"/>
        <v/>
      </c>
      <c r="Y2429" s="199" t="str">
        <f t="shared" si="387"/>
        <v/>
      </c>
    </row>
    <row r="2430" spans="1:25" ht="34.5" customHeight="1" x14ac:dyDescent="0.25">
      <c r="A2430" s="197" t="str">
        <f t="shared" si="382"/>
        <v/>
      </c>
      <c r="B2430" s="198"/>
      <c r="C2430" s="198"/>
      <c r="D2430" s="197" t="str">
        <f t="shared" si="381"/>
        <v/>
      </c>
      <c r="E2430" s="198"/>
      <c r="F2430" s="197"/>
      <c r="G2430" s="197" t="str">
        <f t="shared" si="383"/>
        <v/>
      </c>
      <c r="H2430" s="197"/>
      <c r="I2430" s="197"/>
      <c r="J2430" s="197"/>
      <c r="K2430" s="197"/>
      <c r="L2430" s="197"/>
      <c r="M2430" s="197"/>
      <c r="N2430" s="199"/>
      <c r="O2430" s="199"/>
      <c r="P2430" s="199"/>
      <c r="Q2430" s="199"/>
      <c r="R2430" s="197"/>
      <c r="S2430" s="197"/>
      <c r="T2430" s="197"/>
      <c r="U2430" s="197"/>
      <c r="V2430" s="199" t="str">
        <f t="shared" si="384"/>
        <v/>
      </c>
      <c r="W2430" s="199" t="str">
        <f t="shared" si="385"/>
        <v/>
      </c>
      <c r="X2430" s="199" t="str">
        <f t="shared" si="386"/>
        <v/>
      </c>
      <c r="Y2430" s="199" t="str">
        <f t="shared" si="387"/>
        <v/>
      </c>
    </row>
    <row r="2431" spans="1:25" ht="34.5" customHeight="1" x14ac:dyDescent="0.25">
      <c r="A2431" s="197" t="str">
        <f t="shared" si="382"/>
        <v/>
      </c>
      <c r="B2431" s="198"/>
      <c r="C2431" s="198"/>
      <c r="D2431" s="197" t="str">
        <f t="shared" si="381"/>
        <v/>
      </c>
      <c r="E2431" s="198"/>
      <c r="F2431" s="197"/>
      <c r="G2431" s="197" t="str">
        <f t="shared" si="383"/>
        <v/>
      </c>
      <c r="H2431" s="197"/>
      <c r="I2431" s="197"/>
      <c r="J2431" s="197"/>
      <c r="K2431" s="197"/>
      <c r="L2431" s="197"/>
      <c r="M2431" s="197"/>
      <c r="N2431" s="199"/>
      <c r="O2431" s="199"/>
      <c r="P2431" s="199"/>
      <c r="Q2431" s="199"/>
      <c r="R2431" s="197"/>
      <c r="S2431" s="197"/>
      <c r="T2431" s="197"/>
      <c r="U2431" s="197"/>
      <c r="V2431" s="199" t="str">
        <f t="shared" si="384"/>
        <v/>
      </c>
      <c r="W2431" s="199" t="str">
        <f t="shared" si="385"/>
        <v/>
      </c>
      <c r="X2431" s="199" t="str">
        <f t="shared" si="386"/>
        <v/>
      </c>
      <c r="Y2431" s="199" t="str">
        <f t="shared" si="387"/>
        <v/>
      </c>
    </row>
    <row r="2432" spans="1:25" ht="34.5" customHeight="1" x14ac:dyDescent="0.25">
      <c r="A2432" s="197" t="str">
        <f t="shared" si="382"/>
        <v/>
      </c>
      <c r="B2432" s="198"/>
      <c r="C2432" s="198"/>
      <c r="D2432" s="197" t="str">
        <f t="shared" si="381"/>
        <v/>
      </c>
      <c r="E2432" s="198"/>
      <c r="F2432" s="197"/>
      <c r="G2432" s="197" t="str">
        <f t="shared" si="383"/>
        <v/>
      </c>
      <c r="H2432" s="197"/>
      <c r="I2432" s="197"/>
      <c r="J2432" s="197"/>
      <c r="K2432" s="197"/>
      <c r="L2432" s="197"/>
      <c r="M2432" s="197"/>
      <c r="N2432" s="199"/>
      <c r="O2432" s="199"/>
      <c r="P2432" s="199"/>
      <c r="Q2432" s="199"/>
      <c r="R2432" s="197"/>
      <c r="S2432" s="197"/>
      <c r="T2432" s="197"/>
      <c r="U2432" s="197"/>
      <c r="V2432" s="199" t="str">
        <f t="shared" si="384"/>
        <v/>
      </c>
      <c r="W2432" s="199" t="str">
        <f t="shared" si="385"/>
        <v/>
      </c>
      <c r="X2432" s="199" t="str">
        <f t="shared" si="386"/>
        <v/>
      </c>
      <c r="Y2432" s="199" t="str">
        <f t="shared" si="387"/>
        <v/>
      </c>
    </row>
    <row r="2433" spans="1:25" ht="34.5" customHeight="1" x14ac:dyDescent="0.25">
      <c r="A2433" s="197" t="str">
        <f t="shared" si="382"/>
        <v/>
      </c>
      <c r="B2433" s="198"/>
      <c r="C2433" s="198"/>
      <c r="D2433" s="197" t="str">
        <f t="shared" si="381"/>
        <v/>
      </c>
      <c r="E2433" s="198"/>
      <c r="F2433" s="197"/>
      <c r="G2433" s="197" t="str">
        <f t="shared" si="383"/>
        <v/>
      </c>
      <c r="H2433" s="197"/>
      <c r="I2433" s="197"/>
      <c r="J2433" s="197"/>
      <c r="K2433" s="197"/>
      <c r="L2433" s="197"/>
      <c r="M2433" s="197"/>
      <c r="N2433" s="199"/>
      <c r="O2433" s="199"/>
      <c r="P2433" s="199"/>
      <c r="Q2433" s="199"/>
      <c r="R2433" s="197"/>
      <c r="S2433" s="197"/>
      <c r="T2433" s="197"/>
      <c r="U2433" s="197"/>
      <c r="V2433" s="199" t="str">
        <f t="shared" si="384"/>
        <v/>
      </c>
      <c r="W2433" s="199" t="str">
        <f t="shared" si="385"/>
        <v/>
      </c>
      <c r="X2433" s="199" t="str">
        <f t="shared" si="386"/>
        <v/>
      </c>
      <c r="Y2433" s="199" t="str">
        <f t="shared" si="387"/>
        <v/>
      </c>
    </row>
    <row r="2434" spans="1:25" ht="34.5" customHeight="1" x14ac:dyDescent="0.25">
      <c r="A2434" s="197" t="str">
        <f t="shared" si="382"/>
        <v/>
      </c>
      <c r="B2434" s="198"/>
      <c r="C2434" s="198"/>
      <c r="D2434" s="197" t="str">
        <f t="shared" si="381"/>
        <v/>
      </c>
      <c r="E2434" s="198"/>
      <c r="F2434" s="197"/>
      <c r="G2434" s="197" t="str">
        <f t="shared" si="383"/>
        <v/>
      </c>
      <c r="H2434" s="197"/>
      <c r="I2434" s="197"/>
      <c r="J2434" s="197"/>
      <c r="K2434" s="197"/>
      <c r="L2434" s="197"/>
      <c r="M2434" s="197"/>
      <c r="N2434" s="199"/>
      <c r="O2434" s="199"/>
      <c r="P2434" s="199"/>
      <c r="Q2434" s="199"/>
      <c r="R2434" s="197"/>
      <c r="S2434" s="197"/>
      <c r="T2434" s="197"/>
      <c r="U2434" s="197"/>
      <c r="V2434" s="199" t="str">
        <f t="shared" si="384"/>
        <v/>
      </c>
      <c r="W2434" s="199" t="str">
        <f t="shared" si="385"/>
        <v/>
      </c>
      <c r="X2434" s="199" t="str">
        <f t="shared" si="386"/>
        <v/>
      </c>
      <c r="Y2434" s="199" t="str">
        <f t="shared" si="387"/>
        <v/>
      </c>
    </row>
    <row r="2435" spans="1:25" ht="34.5" customHeight="1" x14ac:dyDescent="0.25">
      <c r="A2435" s="197" t="str">
        <f t="shared" si="382"/>
        <v/>
      </c>
      <c r="B2435" s="198"/>
      <c r="C2435" s="198"/>
      <c r="D2435" s="197" t="str">
        <f t="shared" si="381"/>
        <v/>
      </c>
      <c r="E2435" s="198"/>
      <c r="F2435" s="197"/>
      <c r="G2435" s="197" t="str">
        <f t="shared" si="383"/>
        <v/>
      </c>
      <c r="H2435" s="197"/>
      <c r="I2435" s="197"/>
      <c r="J2435" s="197"/>
      <c r="K2435" s="197"/>
      <c r="L2435" s="197"/>
      <c r="M2435" s="197"/>
      <c r="N2435" s="199"/>
      <c r="O2435" s="199"/>
      <c r="P2435" s="199"/>
      <c r="Q2435" s="199"/>
      <c r="R2435" s="197"/>
      <c r="S2435" s="197"/>
      <c r="T2435" s="197"/>
      <c r="U2435" s="197"/>
      <c r="V2435" s="199" t="str">
        <f t="shared" si="384"/>
        <v/>
      </c>
      <c r="W2435" s="199" t="str">
        <f t="shared" si="385"/>
        <v/>
      </c>
      <c r="X2435" s="199" t="str">
        <f t="shared" si="386"/>
        <v/>
      </c>
      <c r="Y2435" s="199" t="str">
        <f t="shared" si="387"/>
        <v/>
      </c>
    </row>
    <row r="2436" spans="1:25" ht="34.5" customHeight="1" x14ac:dyDescent="0.25">
      <c r="A2436" s="197" t="str">
        <f t="shared" si="382"/>
        <v/>
      </c>
      <c r="B2436" s="198"/>
      <c r="C2436" s="198"/>
      <c r="D2436" s="197" t="str">
        <f t="shared" si="381"/>
        <v/>
      </c>
      <c r="E2436" s="198"/>
      <c r="F2436" s="197"/>
      <c r="G2436" s="197" t="str">
        <f t="shared" si="383"/>
        <v/>
      </c>
      <c r="H2436" s="197"/>
      <c r="I2436" s="197"/>
      <c r="J2436" s="197"/>
      <c r="K2436" s="197"/>
      <c r="L2436" s="197"/>
      <c r="M2436" s="197"/>
      <c r="N2436" s="199"/>
      <c r="O2436" s="199"/>
      <c r="P2436" s="199"/>
      <c r="Q2436" s="199"/>
      <c r="R2436" s="197"/>
      <c r="S2436" s="197"/>
      <c r="T2436" s="197"/>
      <c r="U2436" s="197"/>
      <c r="V2436" s="199" t="str">
        <f t="shared" si="384"/>
        <v/>
      </c>
      <c r="W2436" s="199" t="str">
        <f t="shared" si="385"/>
        <v/>
      </c>
      <c r="X2436" s="199" t="str">
        <f t="shared" si="386"/>
        <v/>
      </c>
      <c r="Y2436" s="199" t="str">
        <f t="shared" si="387"/>
        <v/>
      </c>
    </row>
    <row r="2437" spans="1:25" ht="34.5" customHeight="1" x14ac:dyDescent="0.25">
      <c r="A2437" s="197" t="str">
        <f t="shared" si="382"/>
        <v/>
      </c>
      <c r="B2437" s="198"/>
      <c r="C2437" s="198"/>
      <c r="D2437" s="197" t="str">
        <f t="shared" ref="D2437:D2500" si="388">IF(E2437="","",WEEKNUM(E2437,21))</f>
        <v/>
      </c>
      <c r="E2437" s="198"/>
      <c r="F2437" s="197"/>
      <c r="G2437" s="197" t="str">
        <f t="shared" si="383"/>
        <v/>
      </c>
      <c r="H2437" s="197"/>
      <c r="I2437" s="197"/>
      <c r="J2437" s="197"/>
      <c r="K2437" s="197"/>
      <c r="L2437" s="197"/>
      <c r="M2437" s="197"/>
      <c r="N2437" s="199"/>
      <c r="O2437" s="199"/>
      <c r="P2437" s="199"/>
      <c r="Q2437" s="199"/>
      <c r="R2437" s="197"/>
      <c r="S2437" s="197"/>
      <c r="T2437" s="197"/>
      <c r="U2437" s="197"/>
      <c r="V2437" s="199" t="str">
        <f t="shared" si="384"/>
        <v/>
      </c>
      <c r="W2437" s="199" t="str">
        <f t="shared" si="385"/>
        <v/>
      </c>
      <c r="X2437" s="199" t="str">
        <f t="shared" si="386"/>
        <v/>
      </c>
      <c r="Y2437" s="199" t="str">
        <f t="shared" si="387"/>
        <v/>
      </c>
    </row>
    <row r="2438" spans="1:25" ht="34.5" customHeight="1" x14ac:dyDescent="0.25">
      <c r="A2438" s="197" t="str">
        <f t="shared" si="382"/>
        <v/>
      </c>
      <c r="B2438" s="198"/>
      <c r="C2438" s="198"/>
      <c r="D2438" s="197" t="str">
        <f t="shared" si="388"/>
        <v/>
      </c>
      <c r="E2438" s="198"/>
      <c r="F2438" s="197"/>
      <c r="G2438" s="197" t="str">
        <f t="shared" si="383"/>
        <v/>
      </c>
      <c r="H2438" s="197"/>
      <c r="I2438" s="197"/>
      <c r="J2438" s="197"/>
      <c r="K2438" s="197"/>
      <c r="L2438" s="197"/>
      <c r="M2438" s="197"/>
      <c r="N2438" s="199"/>
      <c r="O2438" s="199"/>
      <c r="P2438" s="199"/>
      <c r="Q2438" s="199"/>
      <c r="R2438" s="197"/>
      <c r="S2438" s="197"/>
      <c r="T2438" s="197"/>
      <c r="U2438" s="197"/>
      <c r="V2438" s="199" t="str">
        <f t="shared" si="384"/>
        <v/>
      </c>
      <c r="W2438" s="199" t="str">
        <f t="shared" si="385"/>
        <v/>
      </c>
      <c r="X2438" s="199" t="str">
        <f t="shared" si="386"/>
        <v/>
      </c>
      <c r="Y2438" s="199" t="str">
        <f t="shared" si="387"/>
        <v/>
      </c>
    </row>
    <row r="2439" spans="1:25" ht="34.5" customHeight="1" x14ac:dyDescent="0.25">
      <c r="A2439" s="197" t="str">
        <f t="shared" si="382"/>
        <v/>
      </c>
      <c r="B2439" s="198"/>
      <c r="C2439" s="198"/>
      <c r="D2439" s="197" t="str">
        <f t="shared" si="388"/>
        <v/>
      </c>
      <c r="E2439" s="198"/>
      <c r="F2439" s="197"/>
      <c r="G2439" s="197" t="str">
        <f t="shared" si="383"/>
        <v/>
      </c>
      <c r="H2439" s="197"/>
      <c r="I2439" s="197"/>
      <c r="J2439" s="197"/>
      <c r="K2439" s="197"/>
      <c r="L2439" s="197"/>
      <c r="M2439" s="197"/>
      <c r="N2439" s="199"/>
      <c r="O2439" s="199"/>
      <c r="P2439" s="199"/>
      <c r="Q2439" s="199"/>
      <c r="R2439" s="197"/>
      <c r="S2439" s="197"/>
      <c r="T2439" s="197"/>
      <c r="U2439" s="197"/>
      <c r="V2439" s="199" t="str">
        <f t="shared" si="384"/>
        <v/>
      </c>
      <c r="W2439" s="199" t="str">
        <f t="shared" si="385"/>
        <v/>
      </c>
      <c r="X2439" s="199" t="str">
        <f t="shared" si="386"/>
        <v/>
      </c>
      <c r="Y2439" s="199" t="str">
        <f t="shared" si="387"/>
        <v/>
      </c>
    </row>
    <row r="2440" spans="1:25" ht="34.5" customHeight="1" x14ac:dyDescent="0.25">
      <c r="A2440" s="197" t="str">
        <f t="shared" ref="A2440:A2503" si="389">IF(B2440="","",WEEKNUM(B2440,21))</f>
        <v/>
      </c>
      <c r="B2440" s="198"/>
      <c r="C2440" s="198"/>
      <c r="D2440" s="197" t="str">
        <f t="shared" si="388"/>
        <v/>
      </c>
      <c r="E2440" s="198"/>
      <c r="F2440" s="197"/>
      <c r="G2440" s="197" t="str">
        <f t="shared" si="383"/>
        <v/>
      </c>
      <c r="H2440" s="197"/>
      <c r="I2440" s="197"/>
      <c r="J2440" s="197"/>
      <c r="K2440" s="197"/>
      <c r="L2440" s="197"/>
      <c r="M2440" s="197"/>
      <c r="N2440" s="199"/>
      <c r="O2440" s="199"/>
      <c r="P2440" s="199"/>
      <c r="Q2440" s="199"/>
      <c r="R2440" s="197"/>
      <c r="S2440" s="197"/>
      <c r="T2440" s="197"/>
      <c r="U2440" s="197"/>
      <c r="V2440" s="199" t="str">
        <f t="shared" si="384"/>
        <v/>
      </c>
      <c r="W2440" s="199" t="str">
        <f t="shared" si="385"/>
        <v/>
      </c>
      <c r="X2440" s="199" t="str">
        <f t="shared" si="386"/>
        <v/>
      </c>
      <c r="Y2440" s="199" t="str">
        <f t="shared" si="387"/>
        <v/>
      </c>
    </row>
    <row r="2441" spans="1:25" ht="34.5" customHeight="1" x14ac:dyDescent="0.25">
      <c r="A2441" s="197" t="str">
        <f t="shared" si="389"/>
        <v/>
      </c>
      <c r="B2441" s="198"/>
      <c r="C2441" s="198"/>
      <c r="D2441" s="197" t="str">
        <f t="shared" si="388"/>
        <v/>
      </c>
      <c r="E2441" s="198"/>
      <c r="F2441" s="197"/>
      <c r="G2441" s="197" t="str">
        <f t="shared" si="383"/>
        <v/>
      </c>
      <c r="H2441" s="197"/>
      <c r="I2441" s="197"/>
      <c r="J2441" s="197"/>
      <c r="K2441" s="197"/>
      <c r="L2441" s="197"/>
      <c r="M2441" s="197"/>
      <c r="N2441" s="199"/>
      <c r="O2441" s="199"/>
      <c r="P2441" s="199"/>
      <c r="Q2441" s="199"/>
      <c r="R2441" s="197"/>
      <c r="S2441" s="197"/>
      <c r="T2441" s="197"/>
      <c r="U2441" s="197"/>
      <c r="V2441" s="199" t="str">
        <f t="shared" si="384"/>
        <v/>
      </c>
      <c r="W2441" s="199" t="str">
        <f t="shared" si="385"/>
        <v/>
      </c>
      <c r="X2441" s="199" t="str">
        <f t="shared" si="386"/>
        <v/>
      </c>
      <c r="Y2441" s="199" t="str">
        <f t="shared" si="387"/>
        <v/>
      </c>
    </row>
    <row r="2442" spans="1:25" ht="34.5" customHeight="1" x14ac:dyDescent="0.25">
      <c r="A2442" s="197" t="str">
        <f t="shared" si="389"/>
        <v/>
      </c>
      <c r="B2442" s="198"/>
      <c r="C2442" s="198"/>
      <c r="D2442" s="197" t="str">
        <f t="shared" si="388"/>
        <v/>
      </c>
      <c r="E2442" s="198"/>
      <c r="F2442" s="197"/>
      <c r="G2442" s="197" t="str">
        <f t="shared" si="383"/>
        <v/>
      </c>
      <c r="H2442" s="197"/>
      <c r="I2442" s="197"/>
      <c r="J2442" s="197"/>
      <c r="K2442" s="197"/>
      <c r="L2442" s="197"/>
      <c r="M2442" s="197"/>
      <c r="N2442" s="199"/>
      <c r="O2442" s="199"/>
      <c r="P2442" s="199"/>
      <c r="Q2442" s="199"/>
      <c r="R2442" s="197"/>
      <c r="S2442" s="197"/>
      <c r="T2442" s="197"/>
      <c r="U2442" s="197"/>
      <c r="V2442" s="199" t="str">
        <f t="shared" si="384"/>
        <v/>
      </c>
      <c r="W2442" s="199" t="str">
        <f t="shared" si="385"/>
        <v/>
      </c>
      <c r="X2442" s="199" t="str">
        <f t="shared" si="386"/>
        <v/>
      </c>
      <c r="Y2442" s="199" t="str">
        <f t="shared" si="387"/>
        <v/>
      </c>
    </row>
    <row r="2443" spans="1:25" ht="34.5" customHeight="1" x14ac:dyDescent="0.25">
      <c r="A2443" s="197" t="str">
        <f t="shared" si="389"/>
        <v/>
      </c>
      <c r="B2443" s="198"/>
      <c r="C2443" s="198"/>
      <c r="D2443" s="197" t="str">
        <f t="shared" si="388"/>
        <v/>
      </c>
      <c r="E2443" s="198"/>
      <c r="F2443" s="197"/>
      <c r="G2443" s="197" t="str">
        <f t="shared" si="383"/>
        <v/>
      </c>
      <c r="H2443" s="197"/>
      <c r="I2443" s="197"/>
      <c r="J2443" s="197"/>
      <c r="K2443" s="197"/>
      <c r="L2443" s="197"/>
      <c r="M2443" s="197"/>
      <c r="N2443" s="199"/>
      <c r="O2443" s="199"/>
      <c r="P2443" s="199"/>
      <c r="Q2443" s="199"/>
      <c r="R2443" s="197"/>
      <c r="S2443" s="197"/>
      <c r="T2443" s="197"/>
      <c r="U2443" s="197"/>
      <c r="V2443" s="199" t="str">
        <f t="shared" si="384"/>
        <v/>
      </c>
      <c r="W2443" s="199" t="str">
        <f t="shared" si="385"/>
        <v/>
      </c>
      <c r="X2443" s="199" t="str">
        <f t="shared" si="386"/>
        <v/>
      </c>
      <c r="Y2443" s="199" t="str">
        <f t="shared" si="387"/>
        <v/>
      </c>
    </row>
    <row r="2444" spans="1:25" ht="34.5" customHeight="1" x14ac:dyDescent="0.25">
      <c r="A2444" s="197" t="str">
        <f t="shared" si="389"/>
        <v/>
      </c>
      <c r="B2444" s="198"/>
      <c r="C2444" s="198"/>
      <c r="D2444" s="197" t="str">
        <f t="shared" si="388"/>
        <v/>
      </c>
      <c r="E2444" s="198"/>
      <c r="F2444" s="197"/>
      <c r="G2444" s="197" t="str">
        <f t="shared" si="383"/>
        <v/>
      </c>
      <c r="H2444" s="197"/>
      <c r="I2444" s="197"/>
      <c r="J2444" s="197"/>
      <c r="K2444" s="197"/>
      <c r="L2444" s="197"/>
      <c r="M2444" s="197"/>
      <c r="N2444" s="199"/>
      <c r="O2444" s="199"/>
      <c r="P2444" s="199"/>
      <c r="Q2444" s="199"/>
      <c r="R2444" s="197"/>
      <c r="S2444" s="197"/>
      <c r="T2444" s="197"/>
      <c r="U2444" s="197"/>
      <c r="V2444" s="199" t="str">
        <f t="shared" si="384"/>
        <v/>
      </c>
      <c r="W2444" s="199" t="str">
        <f t="shared" si="385"/>
        <v/>
      </c>
      <c r="X2444" s="199" t="str">
        <f t="shared" si="386"/>
        <v/>
      </c>
      <c r="Y2444" s="199" t="str">
        <f t="shared" si="387"/>
        <v/>
      </c>
    </row>
    <row r="2445" spans="1:25" ht="34.5" customHeight="1" x14ac:dyDescent="0.25">
      <c r="A2445" s="197" t="str">
        <f t="shared" si="389"/>
        <v/>
      </c>
      <c r="B2445" s="198"/>
      <c r="C2445" s="198"/>
      <c r="D2445" s="197" t="str">
        <f t="shared" si="388"/>
        <v/>
      </c>
      <c r="E2445" s="198"/>
      <c r="F2445" s="197"/>
      <c r="G2445" s="197" t="str">
        <f t="shared" si="383"/>
        <v/>
      </c>
      <c r="H2445" s="197"/>
      <c r="I2445" s="197"/>
      <c r="J2445" s="197"/>
      <c r="K2445" s="197"/>
      <c r="L2445" s="197"/>
      <c r="M2445" s="197"/>
      <c r="N2445" s="199"/>
      <c r="O2445" s="199"/>
      <c r="P2445" s="199"/>
      <c r="Q2445" s="199"/>
      <c r="R2445" s="197"/>
      <c r="S2445" s="197"/>
      <c r="T2445" s="197"/>
      <c r="U2445" s="197"/>
      <c r="V2445" s="199" t="str">
        <f t="shared" si="384"/>
        <v/>
      </c>
      <c r="W2445" s="199" t="str">
        <f t="shared" si="385"/>
        <v/>
      </c>
      <c r="X2445" s="199" t="str">
        <f t="shared" si="386"/>
        <v/>
      </c>
      <c r="Y2445" s="199" t="str">
        <f t="shared" si="387"/>
        <v/>
      </c>
    </row>
    <row r="2446" spans="1:25" ht="34.5" customHeight="1" x14ac:dyDescent="0.25">
      <c r="A2446" s="197" t="str">
        <f t="shared" si="389"/>
        <v/>
      </c>
      <c r="B2446" s="198"/>
      <c r="C2446" s="198"/>
      <c r="D2446" s="197" t="str">
        <f t="shared" si="388"/>
        <v/>
      </c>
      <c r="E2446" s="198"/>
      <c r="F2446" s="197"/>
      <c r="G2446" s="197" t="str">
        <f t="shared" si="383"/>
        <v/>
      </c>
      <c r="H2446" s="197"/>
      <c r="I2446" s="197"/>
      <c r="J2446" s="197"/>
      <c r="K2446" s="197"/>
      <c r="L2446" s="197"/>
      <c r="M2446" s="197"/>
      <c r="N2446" s="199"/>
      <c r="O2446" s="199"/>
      <c r="P2446" s="199"/>
      <c r="Q2446" s="199"/>
      <c r="R2446" s="197"/>
      <c r="S2446" s="197"/>
      <c r="T2446" s="197"/>
      <c r="U2446" s="197"/>
      <c r="V2446" s="199" t="str">
        <f t="shared" si="384"/>
        <v/>
      </c>
      <c r="W2446" s="199" t="str">
        <f t="shared" si="385"/>
        <v/>
      </c>
      <c r="X2446" s="199" t="str">
        <f t="shared" si="386"/>
        <v/>
      </c>
      <c r="Y2446" s="199" t="str">
        <f t="shared" si="387"/>
        <v/>
      </c>
    </row>
    <row r="2447" spans="1:25" ht="34.5" customHeight="1" x14ac:dyDescent="0.25">
      <c r="A2447" s="197" t="str">
        <f t="shared" si="389"/>
        <v/>
      </c>
      <c r="B2447" s="198"/>
      <c r="C2447" s="198"/>
      <c r="D2447" s="197" t="str">
        <f t="shared" si="388"/>
        <v/>
      </c>
      <c r="E2447" s="198"/>
      <c r="F2447" s="197"/>
      <c r="G2447" s="197" t="str">
        <f t="shared" si="383"/>
        <v/>
      </c>
      <c r="H2447" s="197"/>
      <c r="I2447" s="197"/>
      <c r="J2447" s="197"/>
      <c r="K2447" s="197"/>
      <c r="L2447" s="197"/>
      <c r="M2447" s="197"/>
      <c r="N2447" s="199"/>
      <c r="O2447" s="199"/>
      <c r="P2447" s="199"/>
      <c r="Q2447" s="199"/>
      <c r="R2447" s="197"/>
      <c r="S2447" s="197"/>
      <c r="T2447" s="197"/>
      <c r="U2447" s="197"/>
      <c r="V2447" s="199" t="str">
        <f t="shared" si="384"/>
        <v/>
      </c>
      <c r="W2447" s="199" t="str">
        <f t="shared" si="385"/>
        <v/>
      </c>
      <c r="X2447" s="199" t="str">
        <f t="shared" si="386"/>
        <v/>
      </c>
      <c r="Y2447" s="199" t="str">
        <f t="shared" si="387"/>
        <v/>
      </c>
    </row>
    <row r="2448" spans="1:25" ht="34.5" customHeight="1" x14ac:dyDescent="0.25">
      <c r="A2448" s="197" t="str">
        <f t="shared" si="389"/>
        <v/>
      </c>
      <c r="B2448" s="198"/>
      <c r="C2448" s="198"/>
      <c r="D2448" s="197" t="str">
        <f t="shared" si="388"/>
        <v/>
      </c>
      <c r="E2448" s="198"/>
      <c r="F2448" s="197"/>
      <c r="G2448" s="197" t="str">
        <f t="shared" si="383"/>
        <v/>
      </c>
      <c r="H2448" s="197"/>
      <c r="I2448" s="197"/>
      <c r="J2448" s="197"/>
      <c r="K2448" s="197"/>
      <c r="L2448" s="197"/>
      <c r="M2448" s="197"/>
      <c r="N2448" s="199"/>
      <c r="O2448" s="199"/>
      <c r="P2448" s="199"/>
      <c r="Q2448" s="199"/>
      <c r="R2448" s="197"/>
      <c r="S2448" s="197"/>
      <c r="T2448" s="197"/>
      <c r="U2448" s="197"/>
      <c r="V2448" s="199" t="str">
        <f t="shared" si="384"/>
        <v/>
      </c>
      <c r="W2448" s="199" t="str">
        <f t="shared" si="385"/>
        <v/>
      </c>
      <c r="X2448" s="199" t="str">
        <f t="shared" si="386"/>
        <v/>
      </c>
      <c r="Y2448" s="199" t="str">
        <f t="shared" si="387"/>
        <v/>
      </c>
    </row>
    <row r="2449" spans="1:25" ht="34.5" customHeight="1" x14ac:dyDescent="0.25">
      <c r="A2449" s="197" t="str">
        <f t="shared" si="389"/>
        <v/>
      </c>
      <c r="B2449" s="198"/>
      <c r="C2449" s="198"/>
      <c r="D2449" s="197" t="str">
        <f t="shared" si="388"/>
        <v/>
      </c>
      <c r="E2449" s="198"/>
      <c r="F2449" s="197"/>
      <c r="G2449" s="197" t="str">
        <f t="shared" si="383"/>
        <v/>
      </c>
      <c r="H2449" s="197"/>
      <c r="I2449" s="197"/>
      <c r="J2449" s="197"/>
      <c r="K2449" s="197"/>
      <c r="L2449" s="197"/>
      <c r="M2449" s="197"/>
      <c r="N2449" s="199"/>
      <c r="O2449" s="199"/>
      <c r="P2449" s="199"/>
      <c r="Q2449" s="199"/>
      <c r="R2449" s="197"/>
      <c r="S2449" s="197"/>
      <c r="T2449" s="197"/>
      <c r="U2449" s="197"/>
      <c r="V2449" s="199" t="str">
        <f t="shared" si="384"/>
        <v/>
      </c>
      <c r="W2449" s="199" t="str">
        <f t="shared" si="385"/>
        <v/>
      </c>
      <c r="X2449" s="199" t="str">
        <f t="shared" si="386"/>
        <v/>
      </c>
      <c r="Y2449" s="199" t="str">
        <f t="shared" si="387"/>
        <v/>
      </c>
    </row>
    <row r="2450" spans="1:25" ht="34.5" customHeight="1" x14ac:dyDescent="0.25">
      <c r="A2450" s="197" t="str">
        <f t="shared" si="389"/>
        <v/>
      </c>
      <c r="B2450" s="198"/>
      <c r="C2450" s="198"/>
      <c r="D2450" s="197" t="str">
        <f t="shared" si="388"/>
        <v/>
      </c>
      <c r="E2450" s="198"/>
      <c r="F2450" s="197"/>
      <c r="G2450" s="197" t="str">
        <f t="shared" si="383"/>
        <v/>
      </c>
      <c r="H2450" s="197"/>
      <c r="I2450" s="197"/>
      <c r="J2450" s="197"/>
      <c r="K2450" s="197"/>
      <c r="L2450" s="197"/>
      <c r="M2450" s="197"/>
      <c r="N2450" s="199"/>
      <c r="O2450" s="199"/>
      <c r="P2450" s="199"/>
      <c r="Q2450" s="199"/>
      <c r="R2450" s="197"/>
      <c r="S2450" s="197"/>
      <c r="T2450" s="197"/>
      <c r="U2450" s="197"/>
      <c r="V2450" s="199" t="str">
        <f t="shared" si="384"/>
        <v/>
      </c>
      <c r="W2450" s="199" t="str">
        <f t="shared" si="385"/>
        <v/>
      </c>
      <c r="X2450" s="199" t="str">
        <f t="shared" si="386"/>
        <v/>
      </c>
      <c r="Y2450" s="199" t="str">
        <f t="shared" si="387"/>
        <v/>
      </c>
    </row>
    <row r="2451" spans="1:25" ht="34.5" customHeight="1" x14ac:dyDescent="0.25">
      <c r="A2451" s="197" t="str">
        <f t="shared" si="389"/>
        <v/>
      </c>
      <c r="B2451" s="198"/>
      <c r="C2451" s="198"/>
      <c r="D2451" s="197" t="str">
        <f t="shared" si="388"/>
        <v/>
      </c>
      <c r="E2451" s="198"/>
      <c r="F2451" s="197"/>
      <c r="G2451" s="197" t="str">
        <f t="shared" si="383"/>
        <v/>
      </c>
      <c r="H2451" s="197"/>
      <c r="I2451" s="197"/>
      <c r="J2451" s="197"/>
      <c r="K2451" s="197"/>
      <c r="L2451" s="197"/>
      <c r="M2451" s="197"/>
      <c r="N2451" s="199"/>
      <c r="O2451" s="199"/>
      <c r="P2451" s="199"/>
      <c r="Q2451" s="199"/>
      <c r="R2451" s="197"/>
      <c r="S2451" s="197"/>
      <c r="T2451" s="197"/>
      <c r="U2451" s="197"/>
      <c r="V2451" s="199" t="str">
        <f t="shared" si="384"/>
        <v/>
      </c>
      <c r="W2451" s="199" t="str">
        <f t="shared" si="385"/>
        <v/>
      </c>
      <c r="X2451" s="199" t="str">
        <f t="shared" si="386"/>
        <v/>
      </c>
      <c r="Y2451" s="199" t="str">
        <f t="shared" si="387"/>
        <v/>
      </c>
    </row>
    <row r="2452" spans="1:25" ht="34.5" customHeight="1" x14ac:dyDescent="0.25">
      <c r="A2452" s="197" t="str">
        <f t="shared" si="389"/>
        <v/>
      </c>
      <c r="B2452" s="198"/>
      <c r="C2452" s="198"/>
      <c r="D2452" s="197" t="str">
        <f t="shared" si="388"/>
        <v/>
      </c>
      <c r="E2452" s="198"/>
      <c r="F2452" s="197"/>
      <c r="G2452" s="197" t="str">
        <f t="shared" si="383"/>
        <v/>
      </c>
      <c r="H2452" s="197"/>
      <c r="I2452" s="197"/>
      <c r="J2452" s="197"/>
      <c r="K2452" s="197"/>
      <c r="L2452" s="197"/>
      <c r="M2452" s="197"/>
      <c r="N2452" s="199"/>
      <c r="O2452" s="199"/>
      <c r="P2452" s="199"/>
      <c r="Q2452" s="199"/>
      <c r="R2452" s="197"/>
      <c r="S2452" s="197"/>
      <c r="T2452" s="197"/>
      <c r="U2452" s="197"/>
      <c r="V2452" s="199" t="str">
        <f t="shared" si="384"/>
        <v/>
      </c>
      <c r="W2452" s="199" t="str">
        <f t="shared" si="385"/>
        <v/>
      </c>
      <c r="X2452" s="199" t="str">
        <f t="shared" si="386"/>
        <v/>
      </c>
      <c r="Y2452" s="199" t="str">
        <f t="shared" si="387"/>
        <v/>
      </c>
    </row>
    <row r="2453" spans="1:25" ht="34.5" customHeight="1" x14ac:dyDescent="0.25">
      <c r="A2453" s="197" t="str">
        <f t="shared" si="389"/>
        <v/>
      </c>
      <c r="B2453" s="198"/>
      <c r="C2453" s="198"/>
      <c r="D2453" s="197" t="str">
        <f t="shared" si="388"/>
        <v/>
      </c>
      <c r="E2453" s="198"/>
      <c r="F2453" s="197"/>
      <c r="G2453" s="197" t="str">
        <f t="shared" si="383"/>
        <v/>
      </c>
      <c r="H2453" s="197"/>
      <c r="I2453" s="197"/>
      <c r="J2453" s="197"/>
      <c r="K2453" s="197"/>
      <c r="L2453" s="197"/>
      <c r="M2453" s="197"/>
      <c r="N2453" s="199"/>
      <c r="O2453" s="199"/>
      <c r="P2453" s="199"/>
      <c r="Q2453" s="199"/>
      <c r="R2453" s="197"/>
      <c r="S2453" s="197"/>
      <c r="T2453" s="197"/>
      <c r="U2453" s="197"/>
      <c r="V2453" s="199" t="str">
        <f t="shared" si="384"/>
        <v/>
      </c>
      <c r="W2453" s="199" t="str">
        <f t="shared" si="385"/>
        <v/>
      </c>
      <c r="X2453" s="199" t="str">
        <f t="shared" si="386"/>
        <v/>
      </c>
      <c r="Y2453" s="199" t="str">
        <f t="shared" si="387"/>
        <v/>
      </c>
    </row>
    <row r="2454" spans="1:25" ht="34.5" customHeight="1" x14ac:dyDescent="0.25">
      <c r="A2454" s="197" t="str">
        <f t="shared" si="389"/>
        <v/>
      </c>
      <c r="B2454" s="198"/>
      <c r="C2454" s="198"/>
      <c r="D2454" s="197" t="str">
        <f t="shared" si="388"/>
        <v/>
      </c>
      <c r="E2454" s="198"/>
      <c r="F2454" s="197"/>
      <c r="G2454" s="197" t="str">
        <f t="shared" si="383"/>
        <v/>
      </c>
      <c r="H2454" s="197"/>
      <c r="I2454" s="197"/>
      <c r="J2454" s="197"/>
      <c r="K2454" s="197"/>
      <c r="L2454" s="197"/>
      <c r="M2454" s="197"/>
      <c r="N2454" s="199"/>
      <c r="O2454" s="199"/>
      <c r="P2454" s="199"/>
      <c r="Q2454" s="199"/>
      <c r="R2454" s="197"/>
      <c r="S2454" s="197"/>
      <c r="T2454" s="197"/>
      <c r="U2454" s="197"/>
      <c r="V2454" s="199" t="str">
        <f t="shared" si="384"/>
        <v/>
      </c>
      <c r="W2454" s="199" t="str">
        <f t="shared" si="385"/>
        <v/>
      </c>
      <c r="X2454" s="199" t="str">
        <f t="shared" si="386"/>
        <v/>
      </c>
      <c r="Y2454" s="199" t="str">
        <f t="shared" si="387"/>
        <v/>
      </c>
    </row>
    <row r="2455" spans="1:25" ht="34.5" customHeight="1" x14ac:dyDescent="0.25">
      <c r="A2455" s="197" t="str">
        <f t="shared" si="389"/>
        <v/>
      </c>
      <c r="B2455" s="198"/>
      <c r="C2455" s="198"/>
      <c r="D2455" s="197" t="str">
        <f t="shared" si="388"/>
        <v/>
      </c>
      <c r="E2455" s="198"/>
      <c r="F2455" s="197"/>
      <c r="G2455" s="197" t="str">
        <f t="shared" ref="G2455:G2518" si="390">IF(E2455="","",IF(E2455=B2453,"Ja","Nein"))</f>
        <v/>
      </c>
      <c r="H2455" s="197"/>
      <c r="I2455" s="197"/>
      <c r="J2455" s="197"/>
      <c r="K2455" s="197"/>
      <c r="L2455" s="197"/>
      <c r="M2455" s="197"/>
      <c r="N2455" s="199"/>
      <c r="O2455" s="199"/>
      <c r="P2455" s="199"/>
      <c r="Q2455" s="199"/>
      <c r="R2455" s="197"/>
      <c r="S2455" s="197"/>
      <c r="T2455" s="197"/>
      <c r="U2455" s="197"/>
      <c r="V2455" s="199" t="str">
        <f t="shared" si="384"/>
        <v/>
      </c>
      <c r="W2455" s="199" t="str">
        <f t="shared" si="385"/>
        <v/>
      </c>
      <c r="X2455" s="199" t="str">
        <f t="shared" si="386"/>
        <v/>
      </c>
      <c r="Y2455" s="199" t="str">
        <f t="shared" si="387"/>
        <v/>
      </c>
    </row>
    <row r="2456" spans="1:25" ht="34.5" customHeight="1" x14ac:dyDescent="0.25">
      <c r="A2456" s="197" t="str">
        <f t="shared" si="389"/>
        <v/>
      </c>
      <c r="B2456" s="198"/>
      <c r="C2456" s="198"/>
      <c r="D2456" s="197" t="str">
        <f t="shared" si="388"/>
        <v/>
      </c>
      <c r="E2456" s="198"/>
      <c r="F2456" s="197"/>
      <c r="G2456" s="197" t="str">
        <f t="shared" si="390"/>
        <v/>
      </c>
      <c r="H2456" s="197"/>
      <c r="I2456" s="197"/>
      <c r="J2456" s="197"/>
      <c r="K2456" s="197"/>
      <c r="L2456" s="197"/>
      <c r="M2456" s="197"/>
      <c r="N2456" s="199"/>
      <c r="O2456" s="199"/>
      <c r="P2456" s="199"/>
      <c r="Q2456" s="199"/>
      <c r="R2456" s="197"/>
      <c r="S2456" s="197"/>
      <c r="T2456" s="197"/>
      <c r="U2456" s="197"/>
      <c r="V2456" s="199" t="str">
        <f t="shared" si="384"/>
        <v/>
      </c>
      <c r="W2456" s="199" t="str">
        <f t="shared" si="385"/>
        <v/>
      </c>
      <c r="X2456" s="199" t="str">
        <f t="shared" si="386"/>
        <v/>
      </c>
      <c r="Y2456" s="199" t="str">
        <f t="shared" si="387"/>
        <v/>
      </c>
    </row>
    <row r="2457" spans="1:25" ht="34.5" customHeight="1" x14ac:dyDescent="0.25">
      <c r="A2457" s="197" t="str">
        <f t="shared" si="389"/>
        <v/>
      </c>
      <c r="B2457" s="198"/>
      <c r="C2457" s="198"/>
      <c r="D2457" s="197" t="str">
        <f t="shared" si="388"/>
        <v/>
      </c>
      <c r="E2457" s="198"/>
      <c r="F2457" s="197"/>
      <c r="G2457" s="197" t="str">
        <f t="shared" si="390"/>
        <v/>
      </c>
      <c r="H2457" s="197"/>
      <c r="I2457" s="197"/>
      <c r="J2457" s="197"/>
      <c r="K2457" s="197"/>
      <c r="L2457" s="197"/>
      <c r="M2457" s="197"/>
      <c r="N2457" s="199"/>
      <c r="O2457" s="199"/>
      <c r="P2457" s="199"/>
      <c r="Q2457" s="199"/>
      <c r="R2457" s="197"/>
      <c r="S2457" s="197"/>
      <c r="T2457" s="197"/>
      <c r="U2457" s="197"/>
      <c r="V2457" s="199" t="str">
        <f t="shared" si="384"/>
        <v/>
      </c>
      <c r="W2457" s="199" t="str">
        <f t="shared" si="385"/>
        <v/>
      </c>
      <c r="X2457" s="199" t="str">
        <f t="shared" si="386"/>
        <v/>
      </c>
      <c r="Y2457" s="199" t="str">
        <f t="shared" si="387"/>
        <v/>
      </c>
    </row>
    <row r="2458" spans="1:25" ht="34.5" customHeight="1" x14ac:dyDescent="0.25">
      <c r="A2458" s="197" t="str">
        <f t="shared" si="389"/>
        <v/>
      </c>
      <c r="B2458" s="198"/>
      <c r="C2458" s="198"/>
      <c r="D2458" s="197" t="str">
        <f t="shared" si="388"/>
        <v/>
      </c>
      <c r="E2458" s="198"/>
      <c r="F2458" s="197"/>
      <c r="G2458" s="197" t="str">
        <f t="shared" si="390"/>
        <v/>
      </c>
      <c r="H2458" s="197"/>
      <c r="I2458" s="197"/>
      <c r="J2458" s="197"/>
      <c r="K2458" s="197"/>
      <c r="L2458" s="197"/>
      <c r="M2458" s="197"/>
      <c r="N2458" s="199"/>
      <c r="O2458" s="199"/>
      <c r="P2458" s="199"/>
      <c r="Q2458" s="199"/>
      <c r="R2458" s="197"/>
      <c r="S2458" s="197"/>
      <c r="T2458" s="197"/>
      <c r="U2458" s="197"/>
      <c r="V2458" s="199" t="str">
        <f t="shared" si="384"/>
        <v/>
      </c>
      <c r="W2458" s="199" t="str">
        <f t="shared" si="385"/>
        <v/>
      </c>
      <c r="X2458" s="199" t="str">
        <f t="shared" si="386"/>
        <v/>
      </c>
      <c r="Y2458" s="199" t="str">
        <f t="shared" si="387"/>
        <v/>
      </c>
    </row>
    <row r="2459" spans="1:25" ht="34.5" customHeight="1" x14ac:dyDescent="0.25">
      <c r="A2459" s="197" t="str">
        <f t="shared" si="389"/>
        <v/>
      </c>
      <c r="B2459" s="198"/>
      <c r="C2459" s="198"/>
      <c r="D2459" s="197" t="str">
        <f t="shared" si="388"/>
        <v/>
      </c>
      <c r="E2459" s="198"/>
      <c r="F2459" s="197"/>
      <c r="G2459" s="197" t="str">
        <f t="shared" si="390"/>
        <v/>
      </c>
      <c r="H2459" s="197"/>
      <c r="I2459" s="197"/>
      <c r="J2459" s="197"/>
      <c r="K2459" s="197"/>
      <c r="L2459" s="197"/>
      <c r="M2459" s="197"/>
      <c r="N2459" s="199"/>
      <c r="O2459" s="199"/>
      <c r="P2459" s="199"/>
      <c r="Q2459" s="199"/>
      <c r="R2459" s="197"/>
      <c r="S2459" s="197"/>
      <c r="T2459" s="197"/>
      <c r="U2459" s="197"/>
      <c r="V2459" s="199" t="str">
        <f t="shared" si="384"/>
        <v/>
      </c>
      <c r="W2459" s="199" t="str">
        <f t="shared" si="385"/>
        <v/>
      </c>
      <c r="X2459" s="199" t="str">
        <f t="shared" si="386"/>
        <v/>
      </c>
      <c r="Y2459" s="199" t="str">
        <f t="shared" si="387"/>
        <v/>
      </c>
    </row>
    <row r="2460" spans="1:25" ht="34.5" customHeight="1" x14ac:dyDescent="0.25">
      <c r="A2460" s="197" t="str">
        <f t="shared" si="389"/>
        <v/>
      </c>
      <c r="B2460" s="198"/>
      <c r="C2460" s="198"/>
      <c r="D2460" s="197" t="str">
        <f t="shared" si="388"/>
        <v/>
      </c>
      <c r="E2460" s="198"/>
      <c r="F2460" s="197"/>
      <c r="G2460" s="197" t="str">
        <f t="shared" si="390"/>
        <v/>
      </c>
      <c r="H2460" s="197"/>
      <c r="I2460" s="197"/>
      <c r="J2460" s="197"/>
      <c r="K2460" s="197"/>
      <c r="L2460" s="197"/>
      <c r="M2460" s="197"/>
      <c r="N2460" s="199"/>
      <c r="O2460" s="199"/>
      <c r="P2460" s="199"/>
      <c r="Q2460" s="199"/>
      <c r="R2460" s="197"/>
      <c r="S2460" s="197"/>
      <c r="T2460" s="197"/>
      <c r="U2460" s="197"/>
      <c r="V2460" s="199" t="str">
        <f t="shared" si="384"/>
        <v/>
      </c>
      <c r="W2460" s="199" t="str">
        <f t="shared" si="385"/>
        <v/>
      </c>
      <c r="X2460" s="199" t="str">
        <f t="shared" si="386"/>
        <v/>
      </c>
      <c r="Y2460" s="199" t="str">
        <f t="shared" si="387"/>
        <v/>
      </c>
    </row>
    <row r="2461" spans="1:25" ht="34.5" customHeight="1" x14ac:dyDescent="0.25">
      <c r="A2461" s="197" t="str">
        <f t="shared" si="389"/>
        <v/>
      </c>
      <c r="B2461" s="198"/>
      <c r="C2461" s="198"/>
      <c r="D2461" s="197" t="str">
        <f t="shared" si="388"/>
        <v/>
      </c>
      <c r="E2461" s="198"/>
      <c r="F2461" s="197"/>
      <c r="G2461" s="197" t="str">
        <f t="shared" si="390"/>
        <v/>
      </c>
      <c r="H2461" s="197"/>
      <c r="I2461" s="197"/>
      <c r="J2461" s="197"/>
      <c r="K2461" s="197"/>
      <c r="L2461" s="197"/>
      <c r="M2461" s="197"/>
      <c r="N2461" s="199"/>
      <c r="O2461" s="199"/>
      <c r="P2461" s="199"/>
      <c r="Q2461" s="199"/>
      <c r="R2461" s="197"/>
      <c r="S2461" s="197"/>
      <c r="T2461" s="197"/>
      <c r="U2461" s="197"/>
      <c r="V2461" s="199" t="str">
        <f t="shared" si="384"/>
        <v/>
      </c>
      <c r="W2461" s="199" t="str">
        <f t="shared" si="385"/>
        <v/>
      </c>
      <c r="X2461" s="199" t="str">
        <f t="shared" si="386"/>
        <v/>
      </c>
      <c r="Y2461" s="199" t="str">
        <f t="shared" si="387"/>
        <v/>
      </c>
    </row>
    <row r="2462" spans="1:25" ht="34.5" customHeight="1" x14ac:dyDescent="0.25">
      <c r="A2462" s="197" t="str">
        <f t="shared" si="389"/>
        <v/>
      </c>
      <c r="B2462" s="198"/>
      <c r="C2462" s="198"/>
      <c r="D2462" s="197" t="str">
        <f t="shared" si="388"/>
        <v/>
      </c>
      <c r="E2462" s="198"/>
      <c r="F2462" s="197"/>
      <c r="G2462" s="197" t="str">
        <f t="shared" si="390"/>
        <v/>
      </c>
      <c r="H2462" s="197"/>
      <c r="I2462" s="197"/>
      <c r="J2462" s="197"/>
      <c r="K2462" s="197"/>
      <c r="L2462" s="197"/>
      <c r="M2462" s="197"/>
      <c r="N2462" s="199"/>
      <c r="O2462" s="199"/>
      <c r="P2462" s="199"/>
      <c r="Q2462" s="199"/>
      <c r="R2462" s="197"/>
      <c r="S2462" s="197"/>
      <c r="T2462" s="197"/>
      <c r="U2462" s="197"/>
      <c r="V2462" s="199" t="str">
        <f t="shared" si="384"/>
        <v/>
      </c>
      <c r="W2462" s="199" t="str">
        <f t="shared" si="385"/>
        <v/>
      </c>
      <c r="X2462" s="199" t="str">
        <f t="shared" si="386"/>
        <v/>
      </c>
      <c r="Y2462" s="199" t="str">
        <f t="shared" si="387"/>
        <v/>
      </c>
    </row>
    <row r="2463" spans="1:25" ht="34.5" customHeight="1" x14ac:dyDescent="0.25">
      <c r="A2463" s="197" t="str">
        <f t="shared" si="389"/>
        <v/>
      </c>
      <c r="B2463" s="198"/>
      <c r="C2463" s="198"/>
      <c r="D2463" s="197" t="str">
        <f t="shared" si="388"/>
        <v/>
      </c>
      <c r="E2463" s="198"/>
      <c r="F2463" s="197"/>
      <c r="G2463" s="197" t="str">
        <f t="shared" si="390"/>
        <v/>
      </c>
      <c r="H2463" s="197"/>
      <c r="I2463" s="197"/>
      <c r="J2463" s="197"/>
      <c r="K2463" s="197"/>
      <c r="L2463" s="197"/>
      <c r="M2463" s="197"/>
      <c r="N2463" s="199"/>
      <c r="O2463" s="199"/>
      <c r="P2463" s="199"/>
      <c r="Q2463" s="199"/>
      <c r="R2463" s="197"/>
      <c r="S2463" s="197"/>
      <c r="T2463" s="197"/>
      <c r="U2463" s="197"/>
      <c r="V2463" s="199" t="str">
        <f t="shared" si="384"/>
        <v/>
      </c>
      <c r="W2463" s="199" t="str">
        <f t="shared" si="385"/>
        <v/>
      </c>
      <c r="X2463" s="199" t="str">
        <f t="shared" si="386"/>
        <v/>
      </c>
      <c r="Y2463" s="199" t="str">
        <f t="shared" si="387"/>
        <v/>
      </c>
    </row>
    <row r="2464" spans="1:25" ht="34.5" customHeight="1" x14ac:dyDescent="0.25">
      <c r="A2464" s="197" t="str">
        <f t="shared" si="389"/>
        <v/>
      </c>
      <c r="B2464" s="198"/>
      <c r="C2464" s="198"/>
      <c r="D2464" s="197" t="str">
        <f t="shared" si="388"/>
        <v/>
      </c>
      <c r="E2464" s="198"/>
      <c r="F2464" s="197"/>
      <c r="G2464" s="197" t="str">
        <f t="shared" si="390"/>
        <v/>
      </c>
      <c r="H2464" s="197"/>
      <c r="I2464" s="197"/>
      <c r="J2464" s="197"/>
      <c r="K2464" s="197"/>
      <c r="L2464" s="197"/>
      <c r="M2464" s="197"/>
      <c r="N2464" s="199"/>
      <c r="O2464" s="199"/>
      <c r="P2464" s="199"/>
      <c r="Q2464" s="199"/>
      <c r="R2464" s="197"/>
      <c r="S2464" s="197"/>
      <c r="T2464" s="197"/>
      <c r="U2464" s="197"/>
      <c r="V2464" s="199" t="str">
        <f t="shared" si="384"/>
        <v/>
      </c>
      <c r="W2464" s="199" t="str">
        <f t="shared" si="385"/>
        <v/>
      </c>
      <c r="X2464" s="199" t="str">
        <f t="shared" si="386"/>
        <v/>
      </c>
      <c r="Y2464" s="199" t="str">
        <f t="shared" si="387"/>
        <v/>
      </c>
    </row>
    <row r="2465" spans="1:25" ht="34.5" customHeight="1" x14ac:dyDescent="0.25">
      <c r="A2465" s="197" t="str">
        <f t="shared" si="389"/>
        <v/>
      </c>
      <c r="B2465" s="198"/>
      <c r="C2465" s="198"/>
      <c r="D2465" s="197" t="str">
        <f t="shared" si="388"/>
        <v/>
      </c>
      <c r="E2465" s="198"/>
      <c r="F2465" s="197"/>
      <c r="G2465" s="197" t="str">
        <f t="shared" si="390"/>
        <v/>
      </c>
      <c r="H2465" s="197"/>
      <c r="I2465" s="197"/>
      <c r="J2465" s="197"/>
      <c r="K2465" s="197"/>
      <c r="L2465" s="197"/>
      <c r="M2465" s="197"/>
      <c r="N2465" s="199"/>
      <c r="O2465" s="199"/>
      <c r="P2465" s="199"/>
      <c r="Q2465" s="199"/>
      <c r="R2465" s="197"/>
      <c r="S2465" s="197"/>
      <c r="T2465" s="197"/>
      <c r="U2465" s="197"/>
      <c r="V2465" s="199" t="str">
        <f t="shared" si="384"/>
        <v/>
      </c>
      <c r="W2465" s="199" t="str">
        <f t="shared" si="385"/>
        <v/>
      </c>
      <c r="X2465" s="199" t="str">
        <f t="shared" si="386"/>
        <v/>
      </c>
      <c r="Y2465" s="199" t="str">
        <f t="shared" si="387"/>
        <v/>
      </c>
    </row>
    <row r="2466" spans="1:25" ht="34.5" customHeight="1" x14ac:dyDescent="0.25">
      <c r="A2466" s="197" t="str">
        <f t="shared" si="389"/>
        <v/>
      </c>
      <c r="B2466" s="198"/>
      <c r="C2466" s="198"/>
      <c r="D2466" s="197" t="str">
        <f t="shared" si="388"/>
        <v/>
      </c>
      <c r="E2466" s="198"/>
      <c r="F2466" s="197"/>
      <c r="G2466" s="197" t="str">
        <f t="shared" si="390"/>
        <v/>
      </c>
      <c r="H2466" s="197"/>
      <c r="I2466" s="197"/>
      <c r="J2466" s="197"/>
      <c r="K2466" s="197"/>
      <c r="L2466" s="197"/>
      <c r="M2466" s="197"/>
      <c r="N2466" s="199"/>
      <c r="O2466" s="199"/>
      <c r="P2466" s="199"/>
      <c r="Q2466" s="199"/>
      <c r="R2466" s="197"/>
      <c r="S2466" s="197"/>
      <c r="T2466" s="197"/>
      <c r="U2466" s="197"/>
      <c r="V2466" s="199" t="str">
        <f t="shared" ref="V2466:V2529" si="391">IF(N2466="","",IF(O2466="","",O2466-N2466))</f>
        <v/>
      </c>
      <c r="W2466" s="199" t="str">
        <f t="shared" ref="W2466:W2529" si="392">IF(O2466="","",IF(P2466="","",P2466-O2466))</f>
        <v/>
      </c>
      <c r="X2466" s="199" t="str">
        <f t="shared" si="386"/>
        <v/>
      </c>
      <c r="Y2466" s="199" t="str">
        <f t="shared" si="387"/>
        <v/>
      </c>
    </row>
    <row r="2467" spans="1:25" ht="34.5" customHeight="1" x14ac:dyDescent="0.25">
      <c r="A2467" s="197" t="str">
        <f t="shared" si="389"/>
        <v/>
      </c>
      <c r="B2467" s="198"/>
      <c r="C2467" s="198"/>
      <c r="D2467" s="197" t="str">
        <f t="shared" si="388"/>
        <v/>
      </c>
      <c r="E2467" s="198"/>
      <c r="F2467" s="197"/>
      <c r="G2467" s="197" t="str">
        <f t="shared" si="390"/>
        <v/>
      </c>
      <c r="H2467" s="197"/>
      <c r="I2467" s="197"/>
      <c r="J2467" s="197"/>
      <c r="K2467" s="197"/>
      <c r="L2467" s="197"/>
      <c r="M2467" s="197"/>
      <c r="N2467" s="199"/>
      <c r="O2467" s="199"/>
      <c r="P2467" s="199"/>
      <c r="Q2467" s="199"/>
      <c r="R2467" s="197"/>
      <c r="S2467" s="197"/>
      <c r="T2467" s="197"/>
      <c r="U2467" s="197"/>
      <c r="V2467" s="199" t="str">
        <f t="shared" si="391"/>
        <v/>
      </c>
      <c r="W2467" s="199" t="str">
        <f t="shared" si="392"/>
        <v/>
      </c>
      <c r="X2467" s="199" t="str">
        <f t="shared" ref="X2467:X2530" si="393">IF(P2467="","",IF(N2467="","",P2467-N2467))</f>
        <v/>
      </c>
      <c r="Y2467" s="199" t="str">
        <f t="shared" ref="Y2467:Y2530" si="394">IF(N2467="","",IF(Q2467="","",Q2467-N2467))</f>
        <v/>
      </c>
    </row>
    <row r="2468" spans="1:25" ht="34.5" customHeight="1" x14ac:dyDescent="0.25">
      <c r="A2468" s="197" t="str">
        <f t="shared" si="389"/>
        <v/>
      </c>
      <c r="B2468" s="198"/>
      <c r="C2468" s="198"/>
      <c r="D2468" s="197" t="str">
        <f t="shared" si="388"/>
        <v/>
      </c>
      <c r="E2468" s="198"/>
      <c r="F2468" s="197"/>
      <c r="G2468" s="197" t="str">
        <f t="shared" si="390"/>
        <v/>
      </c>
      <c r="H2468" s="197"/>
      <c r="I2468" s="197"/>
      <c r="J2468" s="197"/>
      <c r="K2468" s="197"/>
      <c r="L2468" s="197"/>
      <c r="M2468" s="197"/>
      <c r="N2468" s="199"/>
      <c r="O2468" s="199"/>
      <c r="P2468" s="199"/>
      <c r="Q2468" s="199"/>
      <c r="R2468" s="197"/>
      <c r="S2468" s="197"/>
      <c r="T2468" s="197"/>
      <c r="U2468" s="197"/>
      <c r="V2468" s="199" t="str">
        <f t="shared" si="391"/>
        <v/>
      </c>
      <c r="W2468" s="199" t="str">
        <f t="shared" si="392"/>
        <v/>
      </c>
      <c r="X2468" s="199" t="str">
        <f t="shared" si="393"/>
        <v/>
      </c>
      <c r="Y2468" s="199" t="str">
        <f t="shared" si="394"/>
        <v/>
      </c>
    </row>
    <row r="2469" spans="1:25" ht="34.5" customHeight="1" x14ac:dyDescent="0.25">
      <c r="A2469" s="197" t="str">
        <f t="shared" si="389"/>
        <v/>
      </c>
      <c r="B2469" s="198"/>
      <c r="C2469" s="198"/>
      <c r="D2469" s="197" t="str">
        <f t="shared" si="388"/>
        <v/>
      </c>
      <c r="E2469" s="198"/>
      <c r="F2469" s="197"/>
      <c r="G2469" s="197" t="str">
        <f t="shared" si="390"/>
        <v/>
      </c>
      <c r="H2469" s="197"/>
      <c r="I2469" s="197"/>
      <c r="J2469" s="197"/>
      <c r="K2469" s="197"/>
      <c r="L2469" s="197"/>
      <c r="M2469" s="197"/>
      <c r="N2469" s="199"/>
      <c r="O2469" s="199"/>
      <c r="P2469" s="199"/>
      <c r="Q2469" s="199"/>
      <c r="R2469" s="197"/>
      <c r="S2469" s="197"/>
      <c r="T2469" s="197"/>
      <c r="U2469" s="197"/>
      <c r="V2469" s="199" t="str">
        <f t="shared" si="391"/>
        <v/>
      </c>
      <c r="W2469" s="199" t="str">
        <f t="shared" si="392"/>
        <v/>
      </c>
      <c r="X2469" s="199" t="str">
        <f t="shared" si="393"/>
        <v/>
      </c>
      <c r="Y2469" s="199" t="str">
        <f t="shared" si="394"/>
        <v/>
      </c>
    </row>
    <row r="2470" spans="1:25" ht="34.5" customHeight="1" x14ac:dyDescent="0.25">
      <c r="A2470" s="197" t="str">
        <f t="shared" si="389"/>
        <v/>
      </c>
      <c r="B2470" s="198"/>
      <c r="C2470" s="198"/>
      <c r="D2470" s="197" t="str">
        <f t="shared" si="388"/>
        <v/>
      </c>
      <c r="E2470" s="198"/>
      <c r="F2470" s="197"/>
      <c r="G2470" s="197" t="str">
        <f t="shared" si="390"/>
        <v/>
      </c>
      <c r="H2470" s="197"/>
      <c r="I2470" s="197"/>
      <c r="J2470" s="197"/>
      <c r="K2470" s="197"/>
      <c r="L2470" s="197"/>
      <c r="M2470" s="197"/>
      <c r="N2470" s="199"/>
      <c r="O2470" s="199"/>
      <c r="P2470" s="199"/>
      <c r="Q2470" s="199"/>
      <c r="R2470" s="197"/>
      <c r="S2470" s="197"/>
      <c r="T2470" s="197"/>
      <c r="U2470" s="197"/>
      <c r="V2470" s="199" t="str">
        <f t="shared" si="391"/>
        <v/>
      </c>
      <c r="W2470" s="199" t="str">
        <f t="shared" si="392"/>
        <v/>
      </c>
      <c r="X2470" s="199" t="str">
        <f t="shared" si="393"/>
        <v/>
      </c>
      <c r="Y2470" s="199" t="str">
        <f t="shared" si="394"/>
        <v/>
      </c>
    </row>
    <row r="2471" spans="1:25" ht="34.5" customHeight="1" x14ac:dyDescent="0.25">
      <c r="A2471" s="197" t="str">
        <f t="shared" si="389"/>
        <v/>
      </c>
      <c r="B2471" s="198"/>
      <c r="C2471" s="198"/>
      <c r="D2471" s="197" t="str">
        <f t="shared" si="388"/>
        <v/>
      </c>
      <c r="E2471" s="198"/>
      <c r="F2471" s="197"/>
      <c r="G2471" s="197" t="str">
        <f t="shared" si="390"/>
        <v/>
      </c>
      <c r="H2471" s="197"/>
      <c r="I2471" s="197"/>
      <c r="J2471" s="197"/>
      <c r="K2471" s="197"/>
      <c r="L2471" s="197"/>
      <c r="M2471" s="197"/>
      <c r="N2471" s="199"/>
      <c r="O2471" s="199"/>
      <c r="P2471" s="199"/>
      <c r="Q2471" s="199"/>
      <c r="R2471" s="197"/>
      <c r="S2471" s="197"/>
      <c r="T2471" s="197"/>
      <c r="U2471" s="197"/>
      <c r="V2471" s="199" t="str">
        <f t="shared" si="391"/>
        <v/>
      </c>
      <c r="W2471" s="199" t="str">
        <f t="shared" si="392"/>
        <v/>
      </c>
      <c r="X2471" s="199" t="str">
        <f t="shared" si="393"/>
        <v/>
      </c>
      <c r="Y2471" s="199" t="str">
        <f t="shared" si="394"/>
        <v/>
      </c>
    </row>
    <row r="2472" spans="1:25" ht="34.5" customHeight="1" x14ac:dyDescent="0.25">
      <c r="A2472" s="197" t="str">
        <f t="shared" si="389"/>
        <v/>
      </c>
      <c r="B2472" s="198"/>
      <c r="C2472" s="198"/>
      <c r="D2472" s="197" t="str">
        <f t="shared" si="388"/>
        <v/>
      </c>
      <c r="E2472" s="198"/>
      <c r="F2472" s="197"/>
      <c r="G2472" s="197" t="str">
        <f t="shared" si="390"/>
        <v/>
      </c>
      <c r="H2472" s="197"/>
      <c r="I2472" s="197"/>
      <c r="J2472" s="197"/>
      <c r="K2472" s="197"/>
      <c r="L2472" s="197"/>
      <c r="M2472" s="197"/>
      <c r="N2472" s="199"/>
      <c r="O2472" s="199"/>
      <c r="P2472" s="199"/>
      <c r="Q2472" s="199"/>
      <c r="R2472" s="197"/>
      <c r="S2472" s="197"/>
      <c r="T2472" s="197"/>
      <c r="U2472" s="197"/>
      <c r="V2472" s="199" t="str">
        <f t="shared" si="391"/>
        <v/>
      </c>
      <c r="W2472" s="199" t="str">
        <f t="shared" si="392"/>
        <v/>
      </c>
      <c r="X2472" s="199" t="str">
        <f t="shared" si="393"/>
        <v/>
      </c>
      <c r="Y2472" s="199" t="str">
        <f t="shared" si="394"/>
        <v/>
      </c>
    </row>
    <row r="2473" spans="1:25" ht="34.5" customHeight="1" x14ac:dyDescent="0.25">
      <c r="A2473" s="197" t="str">
        <f t="shared" si="389"/>
        <v/>
      </c>
      <c r="B2473" s="198"/>
      <c r="C2473" s="198"/>
      <c r="D2473" s="197" t="str">
        <f t="shared" si="388"/>
        <v/>
      </c>
      <c r="E2473" s="198"/>
      <c r="F2473" s="197"/>
      <c r="G2473" s="197" t="str">
        <f t="shared" si="390"/>
        <v/>
      </c>
      <c r="H2473" s="197"/>
      <c r="I2473" s="197"/>
      <c r="J2473" s="197"/>
      <c r="K2473" s="197"/>
      <c r="L2473" s="197"/>
      <c r="M2473" s="197"/>
      <c r="N2473" s="199"/>
      <c r="O2473" s="199"/>
      <c r="P2473" s="199"/>
      <c r="Q2473" s="199"/>
      <c r="R2473" s="197"/>
      <c r="S2473" s="197"/>
      <c r="T2473" s="197"/>
      <c r="U2473" s="197"/>
      <c r="V2473" s="199" t="str">
        <f t="shared" si="391"/>
        <v/>
      </c>
      <c r="W2473" s="199" t="str">
        <f t="shared" si="392"/>
        <v/>
      </c>
      <c r="X2473" s="199" t="str">
        <f t="shared" si="393"/>
        <v/>
      </c>
      <c r="Y2473" s="199" t="str">
        <f t="shared" si="394"/>
        <v/>
      </c>
    </row>
    <row r="2474" spans="1:25" ht="34.5" customHeight="1" x14ac:dyDescent="0.25">
      <c r="A2474" s="197" t="str">
        <f t="shared" si="389"/>
        <v/>
      </c>
      <c r="B2474" s="198"/>
      <c r="C2474" s="198"/>
      <c r="D2474" s="197" t="str">
        <f t="shared" si="388"/>
        <v/>
      </c>
      <c r="E2474" s="198"/>
      <c r="F2474" s="197"/>
      <c r="G2474" s="197" t="str">
        <f t="shared" si="390"/>
        <v/>
      </c>
      <c r="H2474" s="197"/>
      <c r="I2474" s="197"/>
      <c r="J2474" s="197"/>
      <c r="K2474" s="197"/>
      <c r="L2474" s="197"/>
      <c r="M2474" s="197"/>
      <c r="N2474" s="199"/>
      <c r="O2474" s="199"/>
      <c r="P2474" s="199"/>
      <c r="Q2474" s="199"/>
      <c r="R2474" s="197"/>
      <c r="S2474" s="197"/>
      <c r="T2474" s="197"/>
      <c r="U2474" s="197"/>
      <c r="V2474" s="199" t="str">
        <f t="shared" si="391"/>
        <v/>
      </c>
      <c r="W2474" s="199" t="str">
        <f t="shared" si="392"/>
        <v/>
      </c>
      <c r="X2474" s="199" t="str">
        <f t="shared" si="393"/>
        <v/>
      </c>
      <c r="Y2474" s="199" t="str">
        <f t="shared" si="394"/>
        <v/>
      </c>
    </row>
    <row r="2475" spans="1:25" ht="34.5" customHeight="1" x14ac:dyDescent="0.25">
      <c r="A2475" s="197" t="str">
        <f t="shared" si="389"/>
        <v/>
      </c>
      <c r="B2475" s="198"/>
      <c r="C2475" s="198"/>
      <c r="D2475" s="197" t="str">
        <f t="shared" si="388"/>
        <v/>
      </c>
      <c r="E2475" s="198"/>
      <c r="F2475" s="197"/>
      <c r="G2475" s="197" t="str">
        <f t="shared" si="390"/>
        <v/>
      </c>
      <c r="H2475" s="197"/>
      <c r="I2475" s="197"/>
      <c r="J2475" s="197"/>
      <c r="K2475" s="197"/>
      <c r="L2475" s="197"/>
      <c r="M2475" s="197"/>
      <c r="N2475" s="199"/>
      <c r="O2475" s="199"/>
      <c r="P2475" s="199"/>
      <c r="Q2475" s="199"/>
      <c r="R2475" s="197"/>
      <c r="S2475" s="197"/>
      <c r="T2475" s="197"/>
      <c r="U2475" s="197"/>
      <c r="V2475" s="199" t="str">
        <f t="shared" si="391"/>
        <v/>
      </c>
      <c r="W2475" s="199" t="str">
        <f t="shared" si="392"/>
        <v/>
      </c>
      <c r="X2475" s="199" t="str">
        <f t="shared" si="393"/>
        <v/>
      </c>
      <c r="Y2475" s="199" t="str">
        <f t="shared" si="394"/>
        <v/>
      </c>
    </row>
    <row r="2476" spans="1:25" ht="34.5" customHeight="1" x14ac:dyDescent="0.25">
      <c r="A2476" s="197" t="str">
        <f t="shared" si="389"/>
        <v/>
      </c>
      <c r="B2476" s="198"/>
      <c r="C2476" s="198"/>
      <c r="D2476" s="197" t="str">
        <f t="shared" si="388"/>
        <v/>
      </c>
      <c r="E2476" s="198"/>
      <c r="F2476" s="197"/>
      <c r="G2476" s="197" t="str">
        <f t="shared" si="390"/>
        <v/>
      </c>
      <c r="H2476" s="197"/>
      <c r="I2476" s="197"/>
      <c r="J2476" s="197"/>
      <c r="K2476" s="197"/>
      <c r="L2476" s="197"/>
      <c r="M2476" s="197"/>
      <c r="N2476" s="199"/>
      <c r="O2476" s="199"/>
      <c r="P2476" s="199"/>
      <c r="Q2476" s="199"/>
      <c r="R2476" s="197"/>
      <c r="S2476" s="197"/>
      <c r="T2476" s="197"/>
      <c r="U2476" s="197"/>
      <c r="V2476" s="199" t="str">
        <f t="shared" si="391"/>
        <v/>
      </c>
      <c r="W2476" s="199" t="str">
        <f t="shared" si="392"/>
        <v/>
      </c>
      <c r="X2476" s="199" t="str">
        <f t="shared" si="393"/>
        <v/>
      </c>
      <c r="Y2476" s="199" t="str">
        <f t="shared" si="394"/>
        <v/>
      </c>
    </row>
    <row r="2477" spans="1:25" ht="34.5" customHeight="1" x14ac:dyDescent="0.25">
      <c r="A2477" s="197" t="str">
        <f t="shared" si="389"/>
        <v/>
      </c>
      <c r="B2477" s="198"/>
      <c r="C2477" s="198"/>
      <c r="D2477" s="197" t="str">
        <f t="shared" si="388"/>
        <v/>
      </c>
      <c r="E2477" s="198"/>
      <c r="F2477" s="197"/>
      <c r="G2477" s="197" t="str">
        <f t="shared" si="390"/>
        <v/>
      </c>
      <c r="H2477" s="197"/>
      <c r="I2477" s="197"/>
      <c r="J2477" s="197"/>
      <c r="K2477" s="197"/>
      <c r="L2477" s="197"/>
      <c r="M2477" s="197"/>
      <c r="N2477" s="199"/>
      <c r="O2477" s="199"/>
      <c r="P2477" s="199"/>
      <c r="Q2477" s="199"/>
      <c r="R2477" s="197"/>
      <c r="S2477" s="197"/>
      <c r="T2477" s="197"/>
      <c r="U2477" s="197"/>
      <c r="V2477" s="199" t="str">
        <f t="shared" si="391"/>
        <v/>
      </c>
      <c r="W2477" s="199" t="str">
        <f t="shared" si="392"/>
        <v/>
      </c>
      <c r="X2477" s="199" t="str">
        <f t="shared" si="393"/>
        <v/>
      </c>
      <c r="Y2477" s="199" t="str">
        <f t="shared" si="394"/>
        <v/>
      </c>
    </row>
    <row r="2478" spans="1:25" ht="34.5" customHeight="1" x14ac:dyDescent="0.25">
      <c r="A2478" s="197" t="str">
        <f t="shared" si="389"/>
        <v/>
      </c>
      <c r="B2478" s="198"/>
      <c r="C2478" s="198"/>
      <c r="D2478" s="197" t="str">
        <f t="shared" si="388"/>
        <v/>
      </c>
      <c r="E2478" s="198"/>
      <c r="F2478" s="197"/>
      <c r="G2478" s="197" t="str">
        <f t="shared" si="390"/>
        <v/>
      </c>
      <c r="H2478" s="197"/>
      <c r="I2478" s="197"/>
      <c r="J2478" s="197"/>
      <c r="K2478" s="197"/>
      <c r="L2478" s="197"/>
      <c r="M2478" s="197"/>
      <c r="N2478" s="199"/>
      <c r="O2478" s="199"/>
      <c r="P2478" s="199"/>
      <c r="Q2478" s="199"/>
      <c r="R2478" s="197"/>
      <c r="S2478" s="197"/>
      <c r="T2478" s="197"/>
      <c r="U2478" s="197"/>
      <c r="V2478" s="199" t="str">
        <f t="shared" si="391"/>
        <v/>
      </c>
      <c r="W2478" s="199" t="str">
        <f t="shared" si="392"/>
        <v/>
      </c>
      <c r="X2478" s="199" t="str">
        <f t="shared" si="393"/>
        <v/>
      </c>
      <c r="Y2478" s="199" t="str">
        <f t="shared" si="394"/>
        <v/>
      </c>
    </row>
    <row r="2479" spans="1:25" ht="34.5" customHeight="1" x14ac:dyDescent="0.25">
      <c r="A2479" s="197" t="str">
        <f t="shared" si="389"/>
        <v/>
      </c>
      <c r="B2479" s="198"/>
      <c r="C2479" s="198"/>
      <c r="D2479" s="197" t="str">
        <f t="shared" si="388"/>
        <v/>
      </c>
      <c r="E2479" s="198"/>
      <c r="F2479" s="197"/>
      <c r="G2479" s="197" t="str">
        <f t="shared" si="390"/>
        <v/>
      </c>
      <c r="H2479" s="197"/>
      <c r="I2479" s="197"/>
      <c r="J2479" s="197"/>
      <c r="K2479" s="197"/>
      <c r="L2479" s="197"/>
      <c r="M2479" s="197"/>
      <c r="N2479" s="199"/>
      <c r="O2479" s="199"/>
      <c r="P2479" s="199"/>
      <c r="Q2479" s="199"/>
      <c r="R2479" s="197"/>
      <c r="S2479" s="197"/>
      <c r="T2479" s="197"/>
      <c r="U2479" s="197"/>
      <c r="V2479" s="199" t="str">
        <f t="shared" si="391"/>
        <v/>
      </c>
      <c r="W2479" s="199" t="str">
        <f t="shared" si="392"/>
        <v/>
      </c>
      <c r="X2479" s="199" t="str">
        <f t="shared" si="393"/>
        <v/>
      </c>
      <c r="Y2479" s="199" t="str">
        <f t="shared" si="394"/>
        <v/>
      </c>
    </row>
    <row r="2480" spans="1:25" ht="34.5" customHeight="1" x14ac:dyDescent="0.25">
      <c r="A2480" s="197" t="str">
        <f t="shared" si="389"/>
        <v/>
      </c>
      <c r="B2480" s="198"/>
      <c r="C2480" s="198"/>
      <c r="D2480" s="197" t="str">
        <f t="shared" si="388"/>
        <v/>
      </c>
      <c r="E2480" s="198"/>
      <c r="F2480" s="197"/>
      <c r="G2480" s="197" t="str">
        <f t="shared" si="390"/>
        <v/>
      </c>
      <c r="H2480" s="197"/>
      <c r="I2480" s="197"/>
      <c r="J2480" s="197"/>
      <c r="K2480" s="197"/>
      <c r="L2480" s="197"/>
      <c r="M2480" s="197"/>
      <c r="N2480" s="199"/>
      <c r="O2480" s="199"/>
      <c r="P2480" s="199"/>
      <c r="Q2480" s="199"/>
      <c r="R2480" s="197"/>
      <c r="S2480" s="197"/>
      <c r="T2480" s="197"/>
      <c r="U2480" s="197"/>
      <c r="V2480" s="199" t="str">
        <f t="shared" si="391"/>
        <v/>
      </c>
      <c r="W2480" s="199" t="str">
        <f t="shared" si="392"/>
        <v/>
      </c>
      <c r="X2480" s="199" t="str">
        <f t="shared" si="393"/>
        <v/>
      </c>
      <c r="Y2480" s="199" t="str">
        <f t="shared" si="394"/>
        <v/>
      </c>
    </row>
    <row r="2481" spans="1:25" ht="34.5" customHeight="1" x14ac:dyDescent="0.25">
      <c r="A2481" s="197" t="str">
        <f t="shared" si="389"/>
        <v/>
      </c>
      <c r="B2481" s="198"/>
      <c r="C2481" s="198"/>
      <c r="D2481" s="197" t="str">
        <f t="shared" si="388"/>
        <v/>
      </c>
      <c r="E2481" s="198"/>
      <c r="F2481" s="197"/>
      <c r="G2481" s="197" t="str">
        <f t="shared" si="390"/>
        <v/>
      </c>
      <c r="H2481" s="197"/>
      <c r="I2481" s="197"/>
      <c r="J2481" s="197"/>
      <c r="K2481" s="197"/>
      <c r="L2481" s="197"/>
      <c r="M2481" s="197"/>
      <c r="N2481" s="199"/>
      <c r="O2481" s="199"/>
      <c r="P2481" s="199"/>
      <c r="Q2481" s="199"/>
      <c r="R2481" s="197"/>
      <c r="S2481" s="197"/>
      <c r="T2481" s="197"/>
      <c r="U2481" s="197"/>
      <c r="V2481" s="199" t="str">
        <f t="shared" si="391"/>
        <v/>
      </c>
      <c r="W2481" s="199" t="str">
        <f t="shared" si="392"/>
        <v/>
      </c>
      <c r="X2481" s="199" t="str">
        <f t="shared" si="393"/>
        <v/>
      </c>
      <c r="Y2481" s="199" t="str">
        <f t="shared" si="394"/>
        <v/>
      </c>
    </row>
    <row r="2482" spans="1:25" ht="34.5" customHeight="1" x14ac:dyDescent="0.25">
      <c r="A2482" s="197" t="str">
        <f t="shared" si="389"/>
        <v/>
      </c>
      <c r="B2482" s="198"/>
      <c r="C2482" s="198"/>
      <c r="D2482" s="197" t="str">
        <f t="shared" si="388"/>
        <v/>
      </c>
      <c r="E2482" s="198"/>
      <c r="F2482" s="197"/>
      <c r="G2482" s="197" t="str">
        <f t="shared" si="390"/>
        <v/>
      </c>
      <c r="H2482" s="197"/>
      <c r="I2482" s="197"/>
      <c r="J2482" s="197"/>
      <c r="K2482" s="197"/>
      <c r="L2482" s="197"/>
      <c r="M2482" s="197"/>
      <c r="N2482" s="199"/>
      <c r="O2482" s="199"/>
      <c r="P2482" s="199"/>
      <c r="Q2482" s="199"/>
      <c r="R2482" s="197"/>
      <c r="S2482" s="197"/>
      <c r="T2482" s="197"/>
      <c r="U2482" s="197"/>
      <c r="V2482" s="199" t="str">
        <f t="shared" si="391"/>
        <v/>
      </c>
      <c r="W2482" s="199" t="str">
        <f t="shared" si="392"/>
        <v/>
      </c>
      <c r="X2482" s="199" t="str">
        <f t="shared" si="393"/>
        <v/>
      </c>
      <c r="Y2482" s="199" t="str">
        <f t="shared" si="394"/>
        <v/>
      </c>
    </row>
    <row r="2483" spans="1:25" ht="34.5" customHeight="1" x14ac:dyDescent="0.25">
      <c r="A2483" s="197" t="str">
        <f t="shared" si="389"/>
        <v/>
      </c>
      <c r="B2483" s="198"/>
      <c r="C2483" s="198"/>
      <c r="D2483" s="197" t="str">
        <f t="shared" si="388"/>
        <v/>
      </c>
      <c r="E2483" s="198"/>
      <c r="F2483" s="197"/>
      <c r="G2483" s="197" t="str">
        <f t="shared" si="390"/>
        <v/>
      </c>
      <c r="H2483" s="197"/>
      <c r="I2483" s="197"/>
      <c r="J2483" s="197"/>
      <c r="K2483" s="197"/>
      <c r="L2483" s="197"/>
      <c r="M2483" s="197"/>
      <c r="N2483" s="199"/>
      <c r="O2483" s="199"/>
      <c r="P2483" s="199"/>
      <c r="Q2483" s="199"/>
      <c r="R2483" s="197"/>
      <c r="S2483" s="197"/>
      <c r="T2483" s="197"/>
      <c r="U2483" s="197"/>
      <c r="V2483" s="199" t="str">
        <f t="shared" si="391"/>
        <v/>
      </c>
      <c r="W2483" s="199" t="str">
        <f t="shared" si="392"/>
        <v/>
      </c>
      <c r="X2483" s="199" t="str">
        <f t="shared" si="393"/>
        <v/>
      </c>
      <c r="Y2483" s="199" t="str">
        <f t="shared" si="394"/>
        <v/>
      </c>
    </row>
    <row r="2484" spans="1:25" ht="34.5" customHeight="1" x14ac:dyDescent="0.25">
      <c r="A2484" s="197" t="str">
        <f t="shared" si="389"/>
        <v/>
      </c>
      <c r="B2484" s="198"/>
      <c r="C2484" s="198"/>
      <c r="D2484" s="197" t="str">
        <f t="shared" si="388"/>
        <v/>
      </c>
      <c r="E2484" s="198"/>
      <c r="F2484" s="197"/>
      <c r="G2484" s="197" t="str">
        <f t="shared" si="390"/>
        <v/>
      </c>
      <c r="H2484" s="197"/>
      <c r="I2484" s="197"/>
      <c r="J2484" s="197"/>
      <c r="K2484" s="197"/>
      <c r="L2484" s="197"/>
      <c r="M2484" s="197"/>
      <c r="N2484" s="199"/>
      <c r="O2484" s="199"/>
      <c r="P2484" s="199"/>
      <c r="Q2484" s="199"/>
      <c r="R2484" s="197"/>
      <c r="S2484" s="197"/>
      <c r="T2484" s="197"/>
      <c r="U2484" s="197"/>
      <c r="V2484" s="199" t="str">
        <f t="shared" si="391"/>
        <v/>
      </c>
      <c r="W2484" s="199" t="str">
        <f t="shared" si="392"/>
        <v/>
      </c>
      <c r="X2484" s="199" t="str">
        <f t="shared" si="393"/>
        <v/>
      </c>
      <c r="Y2484" s="199" t="str">
        <f t="shared" si="394"/>
        <v/>
      </c>
    </row>
    <row r="2485" spans="1:25" ht="34.5" customHeight="1" x14ac:dyDescent="0.25">
      <c r="A2485" s="197" t="str">
        <f t="shared" si="389"/>
        <v/>
      </c>
      <c r="B2485" s="198"/>
      <c r="C2485" s="198"/>
      <c r="D2485" s="197" t="str">
        <f t="shared" si="388"/>
        <v/>
      </c>
      <c r="E2485" s="198"/>
      <c r="F2485" s="197"/>
      <c r="G2485" s="197" t="str">
        <f t="shared" si="390"/>
        <v/>
      </c>
      <c r="H2485" s="197"/>
      <c r="I2485" s="197"/>
      <c r="J2485" s="197"/>
      <c r="K2485" s="197"/>
      <c r="L2485" s="197"/>
      <c r="M2485" s="197"/>
      <c r="N2485" s="199"/>
      <c r="O2485" s="199"/>
      <c r="P2485" s="199"/>
      <c r="Q2485" s="199"/>
      <c r="R2485" s="197"/>
      <c r="S2485" s="197"/>
      <c r="T2485" s="197"/>
      <c r="U2485" s="197"/>
      <c r="V2485" s="199" t="str">
        <f t="shared" si="391"/>
        <v/>
      </c>
      <c r="W2485" s="199" t="str">
        <f t="shared" si="392"/>
        <v/>
      </c>
      <c r="X2485" s="199" t="str">
        <f t="shared" si="393"/>
        <v/>
      </c>
      <c r="Y2485" s="199" t="str">
        <f t="shared" si="394"/>
        <v/>
      </c>
    </row>
    <row r="2486" spans="1:25" ht="34.5" customHeight="1" x14ac:dyDescent="0.25">
      <c r="A2486" s="197" t="str">
        <f t="shared" si="389"/>
        <v/>
      </c>
      <c r="B2486" s="198"/>
      <c r="C2486" s="198"/>
      <c r="D2486" s="197" t="str">
        <f t="shared" si="388"/>
        <v/>
      </c>
      <c r="E2486" s="198"/>
      <c r="F2486" s="197"/>
      <c r="G2486" s="197" t="str">
        <f t="shared" si="390"/>
        <v/>
      </c>
      <c r="H2486" s="197"/>
      <c r="I2486" s="197"/>
      <c r="J2486" s="197"/>
      <c r="K2486" s="197"/>
      <c r="L2486" s="197"/>
      <c r="M2486" s="197"/>
      <c r="N2486" s="199"/>
      <c r="O2486" s="199"/>
      <c r="P2486" s="199"/>
      <c r="Q2486" s="199"/>
      <c r="R2486" s="197"/>
      <c r="S2486" s="197"/>
      <c r="T2486" s="197"/>
      <c r="U2486" s="197"/>
      <c r="V2486" s="199" t="str">
        <f t="shared" si="391"/>
        <v/>
      </c>
      <c r="W2486" s="199" t="str">
        <f t="shared" si="392"/>
        <v/>
      </c>
      <c r="X2486" s="199" t="str">
        <f t="shared" si="393"/>
        <v/>
      </c>
      <c r="Y2486" s="199" t="str">
        <f t="shared" si="394"/>
        <v/>
      </c>
    </row>
    <row r="2487" spans="1:25" ht="34.5" customHeight="1" x14ac:dyDescent="0.25">
      <c r="A2487" s="197" t="str">
        <f t="shared" si="389"/>
        <v/>
      </c>
      <c r="B2487" s="198"/>
      <c r="C2487" s="198"/>
      <c r="D2487" s="197" t="str">
        <f t="shared" si="388"/>
        <v/>
      </c>
      <c r="E2487" s="198"/>
      <c r="F2487" s="197"/>
      <c r="G2487" s="197" t="str">
        <f t="shared" si="390"/>
        <v/>
      </c>
      <c r="H2487" s="197"/>
      <c r="I2487" s="197"/>
      <c r="J2487" s="197"/>
      <c r="K2487" s="197"/>
      <c r="L2487" s="197"/>
      <c r="M2487" s="197"/>
      <c r="N2487" s="199"/>
      <c r="O2487" s="199"/>
      <c r="P2487" s="199"/>
      <c r="Q2487" s="199"/>
      <c r="R2487" s="197"/>
      <c r="S2487" s="197"/>
      <c r="T2487" s="197"/>
      <c r="U2487" s="197"/>
      <c r="V2487" s="199" t="str">
        <f t="shared" si="391"/>
        <v/>
      </c>
      <c r="W2487" s="199" t="str">
        <f t="shared" si="392"/>
        <v/>
      </c>
      <c r="X2487" s="199" t="str">
        <f t="shared" si="393"/>
        <v/>
      </c>
      <c r="Y2487" s="199" t="str">
        <f t="shared" si="394"/>
        <v/>
      </c>
    </row>
    <row r="2488" spans="1:25" ht="34.5" customHeight="1" x14ac:dyDescent="0.25">
      <c r="A2488" s="197" t="str">
        <f t="shared" si="389"/>
        <v/>
      </c>
      <c r="B2488" s="198"/>
      <c r="C2488" s="198"/>
      <c r="D2488" s="197" t="str">
        <f t="shared" si="388"/>
        <v/>
      </c>
      <c r="E2488" s="198"/>
      <c r="F2488" s="197"/>
      <c r="G2488" s="197" t="str">
        <f t="shared" si="390"/>
        <v/>
      </c>
      <c r="H2488" s="197"/>
      <c r="I2488" s="197"/>
      <c r="J2488" s="197"/>
      <c r="K2488" s="197"/>
      <c r="L2488" s="197"/>
      <c r="M2488" s="197"/>
      <c r="N2488" s="199"/>
      <c r="O2488" s="199"/>
      <c r="P2488" s="199"/>
      <c r="Q2488" s="199"/>
      <c r="R2488" s="197"/>
      <c r="S2488" s="197"/>
      <c r="T2488" s="197"/>
      <c r="U2488" s="197"/>
      <c r="V2488" s="199" t="str">
        <f t="shared" si="391"/>
        <v/>
      </c>
      <c r="W2488" s="199" t="str">
        <f t="shared" si="392"/>
        <v/>
      </c>
      <c r="X2488" s="199" t="str">
        <f t="shared" si="393"/>
        <v/>
      </c>
      <c r="Y2488" s="199" t="str">
        <f t="shared" si="394"/>
        <v/>
      </c>
    </row>
    <row r="2489" spans="1:25" ht="34.5" customHeight="1" x14ac:dyDescent="0.25">
      <c r="A2489" s="197" t="str">
        <f t="shared" si="389"/>
        <v/>
      </c>
      <c r="B2489" s="198"/>
      <c r="C2489" s="198"/>
      <c r="D2489" s="197" t="str">
        <f t="shared" si="388"/>
        <v/>
      </c>
      <c r="E2489" s="198"/>
      <c r="F2489" s="197"/>
      <c r="G2489" s="197" t="str">
        <f t="shared" si="390"/>
        <v/>
      </c>
      <c r="H2489" s="197"/>
      <c r="I2489" s="197"/>
      <c r="J2489" s="197"/>
      <c r="K2489" s="197"/>
      <c r="L2489" s="197"/>
      <c r="M2489" s="197"/>
      <c r="N2489" s="199"/>
      <c r="O2489" s="199"/>
      <c r="P2489" s="199"/>
      <c r="Q2489" s="199"/>
      <c r="R2489" s="197"/>
      <c r="S2489" s="197"/>
      <c r="T2489" s="197"/>
      <c r="U2489" s="197"/>
      <c r="V2489" s="199" t="str">
        <f t="shared" si="391"/>
        <v/>
      </c>
      <c r="W2489" s="199" t="str">
        <f t="shared" si="392"/>
        <v/>
      </c>
      <c r="X2489" s="199" t="str">
        <f t="shared" si="393"/>
        <v/>
      </c>
      <c r="Y2489" s="199" t="str">
        <f t="shared" si="394"/>
        <v/>
      </c>
    </row>
    <row r="2490" spans="1:25" ht="34.5" customHeight="1" x14ac:dyDescent="0.25">
      <c r="A2490" s="197" t="str">
        <f t="shared" si="389"/>
        <v/>
      </c>
      <c r="B2490" s="198"/>
      <c r="C2490" s="198"/>
      <c r="D2490" s="197" t="str">
        <f t="shared" si="388"/>
        <v/>
      </c>
      <c r="E2490" s="198"/>
      <c r="F2490" s="197"/>
      <c r="G2490" s="197" t="str">
        <f t="shared" si="390"/>
        <v/>
      </c>
      <c r="H2490" s="197"/>
      <c r="I2490" s="197"/>
      <c r="J2490" s="197"/>
      <c r="K2490" s="197"/>
      <c r="L2490" s="197"/>
      <c r="M2490" s="197"/>
      <c r="N2490" s="199"/>
      <c r="O2490" s="199"/>
      <c r="P2490" s="199"/>
      <c r="Q2490" s="199"/>
      <c r="R2490" s="197"/>
      <c r="S2490" s="197"/>
      <c r="T2490" s="197"/>
      <c r="U2490" s="197"/>
      <c r="V2490" s="199" t="str">
        <f t="shared" si="391"/>
        <v/>
      </c>
      <c r="W2490" s="199" t="str">
        <f t="shared" si="392"/>
        <v/>
      </c>
      <c r="X2490" s="199" t="str">
        <f t="shared" si="393"/>
        <v/>
      </c>
      <c r="Y2490" s="199" t="str">
        <f t="shared" si="394"/>
        <v/>
      </c>
    </row>
    <row r="2491" spans="1:25" ht="34.5" customHeight="1" x14ac:dyDescent="0.25">
      <c r="A2491" s="197" t="str">
        <f t="shared" si="389"/>
        <v/>
      </c>
      <c r="B2491" s="198"/>
      <c r="C2491" s="198"/>
      <c r="D2491" s="197" t="str">
        <f t="shared" si="388"/>
        <v/>
      </c>
      <c r="E2491" s="198"/>
      <c r="F2491" s="197"/>
      <c r="G2491" s="197" t="str">
        <f t="shared" si="390"/>
        <v/>
      </c>
      <c r="H2491" s="197"/>
      <c r="I2491" s="197"/>
      <c r="J2491" s="197"/>
      <c r="K2491" s="197"/>
      <c r="L2491" s="197"/>
      <c r="M2491" s="197"/>
      <c r="N2491" s="199"/>
      <c r="O2491" s="199"/>
      <c r="P2491" s="199"/>
      <c r="Q2491" s="199"/>
      <c r="R2491" s="197"/>
      <c r="S2491" s="197"/>
      <c r="T2491" s="197"/>
      <c r="U2491" s="197"/>
      <c r="V2491" s="199" t="str">
        <f t="shared" si="391"/>
        <v/>
      </c>
      <c r="W2491" s="199" t="str">
        <f t="shared" si="392"/>
        <v/>
      </c>
      <c r="X2491" s="199" t="str">
        <f t="shared" si="393"/>
        <v/>
      </c>
      <c r="Y2491" s="199" t="str">
        <f t="shared" si="394"/>
        <v/>
      </c>
    </row>
    <row r="2492" spans="1:25" ht="34.5" customHeight="1" x14ac:dyDescent="0.25">
      <c r="A2492" s="197" t="str">
        <f t="shared" si="389"/>
        <v/>
      </c>
      <c r="B2492" s="198"/>
      <c r="C2492" s="198"/>
      <c r="D2492" s="197" t="str">
        <f t="shared" si="388"/>
        <v/>
      </c>
      <c r="E2492" s="198"/>
      <c r="F2492" s="197"/>
      <c r="G2492" s="197" t="str">
        <f t="shared" si="390"/>
        <v/>
      </c>
      <c r="H2492" s="197"/>
      <c r="I2492" s="197"/>
      <c r="J2492" s="197"/>
      <c r="K2492" s="197"/>
      <c r="L2492" s="197"/>
      <c r="M2492" s="197"/>
      <c r="N2492" s="199"/>
      <c r="O2492" s="199"/>
      <c r="P2492" s="199"/>
      <c r="Q2492" s="199"/>
      <c r="R2492" s="197"/>
      <c r="S2492" s="197"/>
      <c r="T2492" s="197"/>
      <c r="U2492" s="197"/>
      <c r="V2492" s="199" t="str">
        <f t="shared" si="391"/>
        <v/>
      </c>
      <c r="W2492" s="199" t="str">
        <f t="shared" si="392"/>
        <v/>
      </c>
      <c r="X2492" s="199" t="str">
        <f t="shared" si="393"/>
        <v/>
      </c>
      <c r="Y2492" s="199" t="str">
        <f t="shared" si="394"/>
        <v/>
      </c>
    </row>
    <row r="2493" spans="1:25" ht="34.5" customHeight="1" x14ac:dyDescent="0.25">
      <c r="A2493" s="197" t="str">
        <f t="shared" si="389"/>
        <v/>
      </c>
      <c r="B2493" s="198"/>
      <c r="C2493" s="198"/>
      <c r="D2493" s="197" t="str">
        <f t="shared" si="388"/>
        <v/>
      </c>
      <c r="E2493" s="198"/>
      <c r="F2493" s="197"/>
      <c r="G2493" s="197" t="str">
        <f t="shared" si="390"/>
        <v/>
      </c>
      <c r="H2493" s="197"/>
      <c r="I2493" s="197"/>
      <c r="J2493" s="197"/>
      <c r="K2493" s="197"/>
      <c r="L2493" s="197"/>
      <c r="M2493" s="197"/>
      <c r="N2493" s="199"/>
      <c r="O2493" s="199"/>
      <c r="P2493" s="199"/>
      <c r="Q2493" s="199"/>
      <c r="R2493" s="197"/>
      <c r="S2493" s="197"/>
      <c r="T2493" s="197"/>
      <c r="U2493" s="197"/>
      <c r="V2493" s="199" t="str">
        <f t="shared" si="391"/>
        <v/>
      </c>
      <c r="W2493" s="199" t="str">
        <f t="shared" si="392"/>
        <v/>
      </c>
      <c r="X2493" s="199" t="str">
        <f t="shared" si="393"/>
        <v/>
      </c>
      <c r="Y2493" s="199" t="str">
        <f t="shared" si="394"/>
        <v/>
      </c>
    </row>
    <row r="2494" spans="1:25" ht="34.5" customHeight="1" x14ac:dyDescent="0.25">
      <c r="A2494" s="197" t="str">
        <f t="shared" si="389"/>
        <v/>
      </c>
      <c r="B2494" s="198"/>
      <c r="C2494" s="198"/>
      <c r="D2494" s="197" t="str">
        <f t="shared" si="388"/>
        <v/>
      </c>
      <c r="E2494" s="198"/>
      <c r="F2494" s="197"/>
      <c r="G2494" s="197" t="str">
        <f t="shared" si="390"/>
        <v/>
      </c>
      <c r="H2494" s="197"/>
      <c r="I2494" s="197"/>
      <c r="J2494" s="197"/>
      <c r="K2494" s="197"/>
      <c r="L2494" s="197"/>
      <c r="M2494" s="197"/>
      <c r="N2494" s="199"/>
      <c r="O2494" s="199"/>
      <c r="P2494" s="199"/>
      <c r="Q2494" s="199"/>
      <c r="R2494" s="197"/>
      <c r="S2494" s="197"/>
      <c r="T2494" s="197"/>
      <c r="U2494" s="197"/>
      <c r="V2494" s="199" t="str">
        <f t="shared" si="391"/>
        <v/>
      </c>
      <c r="W2494" s="199" t="str">
        <f t="shared" si="392"/>
        <v/>
      </c>
      <c r="X2494" s="199" t="str">
        <f t="shared" si="393"/>
        <v/>
      </c>
      <c r="Y2494" s="199" t="str">
        <f t="shared" si="394"/>
        <v/>
      </c>
    </row>
    <row r="2495" spans="1:25" ht="34.5" customHeight="1" x14ac:dyDescent="0.25">
      <c r="A2495" s="197" t="str">
        <f t="shared" si="389"/>
        <v/>
      </c>
      <c r="B2495" s="198"/>
      <c r="C2495" s="198"/>
      <c r="D2495" s="197" t="str">
        <f t="shared" si="388"/>
        <v/>
      </c>
      <c r="E2495" s="198"/>
      <c r="F2495" s="197"/>
      <c r="G2495" s="197" t="str">
        <f t="shared" si="390"/>
        <v/>
      </c>
      <c r="H2495" s="197"/>
      <c r="I2495" s="197"/>
      <c r="J2495" s="197"/>
      <c r="K2495" s="197"/>
      <c r="L2495" s="197"/>
      <c r="M2495" s="197"/>
      <c r="N2495" s="199"/>
      <c r="O2495" s="199"/>
      <c r="P2495" s="199"/>
      <c r="Q2495" s="199"/>
      <c r="R2495" s="197"/>
      <c r="S2495" s="197"/>
      <c r="T2495" s="197"/>
      <c r="U2495" s="197"/>
      <c r="V2495" s="199" t="str">
        <f t="shared" si="391"/>
        <v/>
      </c>
      <c r="W2495" s="199" t="str">
        <f t="shared" si="392"/>
        <v/>
      </c>
      <c r="X2495" s="199" t="str">
        <f t="shared" si="393"/>
        <v/>
      </c>
      <c r="Y2495" s="199" t="str">
        <f t="shared" si="394"/>
        <v/>
      </c>
    </row>
    <row r="2496" spans="1:25" ht="34.5" customHeight="1" x14ac:dyDescent="0.25">
      <c r="A2496" s="197" t="str">
        <f t="shared" si="389"/>
        <v/>
      </c>
      <c r="B2496" s="198"/>
      <c r="C2496" s="198"/>
      <c r="D2496" s="197" t="str">
        <f t="shared" si="388"/>
        <v/>
      </c>
      <c r="E2496" s="198"/>
      <c r="F2496" s="197"/>
      <c r="G2496" s="197" t="str">
        <f t="shared" si="390"/>
        <v/>
      </c>
      <c r="H2496" s="197"/>
      <c r="I2496" s="197"/>
      <c r="J2496" s="197"/>
      <c r="K2496" s="197"/>
      <c r="L2496" s="197"/>
      <c r="M2496" s="197"/>
      <c r="N2496" s="199"/>
      <c r="O2496" s="199"/>
      <c r="P2496" s="199"/>
      <c r="Q2496" s="199"/>
      <c r="R2496" s="197"/>
      <c r="S2496" s="197"/>
      <c r="T2496" s="197"/>
      <c r="U2496" s="197"/>
      <c r="V2496" s="199" t="str">
        <f t="shared" si="391"/>
        <v/>
      </c>
      <c r="W2496" s="199" t="str">
        <f t="shared" si="392"/>
        <v/>
      </c>
      <c r="X2496" s="199" t="str">
        <f t="shared" si="393"/>
        <v/>
      </c>
      <c r="Y2496" s="199" t="str">
        <f t="shared" si="394"/>
        <v/>
      </c>
    </row>
    <row r="2497" spans="1:25" ht="34.5" customHeight="1" x14ac:dyDescent="0.25">
      <c r="A2497" s="197" t="str">
        <f t="shared" si="389"/>
        <v/>
      </c>
      <c r="B2497" s="198"/>
      <c r="C2497" s="198"/>
      <c r="D2497" s="197" t="str">
        <f t="shared" si="388"/>
        <v/>
      </c>
      <c r="E2497" s="198"/>
      <c r="F2497" s="197"/>
      <c r="G2497" s="197" t="str">
        <f t="shared" si="390"/>
        <v/>
      </c>
      <c r="H2497" s="197"/>
      <c r="I2497" s="197"/>
      <c r="J2497" s="197"/>
      <c r="K2497" s="197"/>
      <c r="L2497" s="197"/>
      <c r="M2497" s="197"/>
      <c r="N2497" s="199"/>
      <c r="O2497" s="199"/>
      <c r="P2497" s="199"/>
      <c r="Q2497" s="199"/>
      <c r="R2497" s="197"/>
      <c r="S2497" s="197"/>
      <c r="T2497" s="197"/>
      <c r="U2497" s="197"/>
      <c r="V2497" s="199" t="str">
        <f t="shared" si="391"/>
        <v/>
      </c>
      <c r="W2497" s="199" t="str">
        <f t="shared" si="392"/>
        <v/>
      </c>
      <c r="X2497" s="199" t="str">
        <f t="shared" si="393"/>
        <v/>
      </c>
      <c r="Y2497" s="199" t="str">
        <f t="shared" si="394"/>
        <v/>
      </c>
    </row>
    <row r="2498" spans="1:25" ht="34.5" customHeight="1" x14ac:dyDescent="0.25">
      <c r="A2498" s="197" t="str">
        <f t="shared" si="389"/>
        <v/>
      </c>
      <c r="B2498" s="198"/>
      <c r="C2498" s="198"/>
      <c r="D2498" s="197" t="str">
        <f t="shared" si="388"/>
        <v/>
      </c>
      <c r="E2498" s="198"/>
      <c r="F2498" s="197"/>
      <c r="G2498" s="197" t="str">
        <f t="shared" si="390"/>
        <v/>
      </c>
      <c r="H2498" s="197"/>
      <c r="I2498" s="197"/>
      <c r="J2498" s="197"/>
      <c r="K2498" s="197"/>
      <c r="L2498" s="197"/>
      <c r="M2498" s="197"/>
      <c r="N2498" s="199"/>
      <c r="O2498" s="199"/>
      <c r="P2498" s="199"/>
      <c r="Q2498" s="199"/>
      <c r="R2498" s="197"/>
      <c r="S2498" s="197"/>
      <c r="T2498" s="197"/>
      <c r="U2498" s="197"/>
      <c r="V2498" s="199" t="str">
        <f t="shared" si="391"/>
        <v/>
      </c>
      <c r="W2498" s="199" t="str">
        <f t="shared" si="392"/>
        <v/>
      </c>
      <c r="X2498" s="199" t="str">
        <f t="shared" si="393"/>
        <v/>
      </c>
      <c r="Y2498" s="199" t="str">
        <f t="shared" si="394"/>
        <v/>
      </c>
    </row>
    <row r="2499" spans="1:25" ht="34.5" customHeight="1" x14ac:dyDescent="0.25">
      <c r="A2499" s="197" t="str">
        <f t="shared" si="389"/>
        <v/>
      </c>
      <c r="B2499" s="198"/>
      <c r="C2499" s="198"/>
      <c r="D2499" s="197" t="str">
        <f t="shared" si="388"/>
        <v/>
      </c>
      <c r="E2499" s="198"/>
      <c r="F2499" s="197"/>
      <c r="G2499" s="197" t="str">
        <f t="shared" si="390"/>
        <v/>
      </c>
      <c r="H2499" s="197"/>
      <c r="I2499" s="197"/>
      <c r="J2499" s="197"/>
      <c r="K2499" s="197"/>
      <c r="L2499" s="197"/>
      <c r="M2499" s="197"/>
      <c r="N2499" s="199"/>
      <c r="O2499" s="199"/>
      <c r="P2499" s="199"/>
      <c r="Q2499" s="199"/>
      <c r="R2499" s="197"/>
      <c r="S2499" s="197"/>
      <c r="T2499" s="197"/>
      <c r="U2499" s="197"/>
      <c r="V2499" s="199" t="str">
        <f t="shared" si="391"/>
        <v/>
      </c>
      <c r="W2499" s="199" t="str">
        <f t="shared" si="392"/>
        <v/>
      </c>
      <c r="X2499" s="199" t="str">
        <f t="shared" si="393"/>
        <v/>
      </c>
      <c r="Y2499" s="199" t="str">
        <f t="shared" si="394"/>
        <v/>
      </c>
    </row>
    <row r="2500" spans="1:25" ht="34.5" customHeight="1" x14ac:dyDescent="0.25">
      <c r="A2500" s="197" t="str">
        <f t="shared" si="389"/>
        <v/>
      </c>
      <c r="B2500" s="198"/>
      <c r="C2500" s="198"/>
      <c r="D2500" s="197" t="str">
        <f t="shared" si="388"/>
        <v/>
      </c>
      <c r="E2500" s="198"/>
      <c r="F2500" s="197"/>
      <c r="G2500" s="197" t="str">
        <f t="shared" si="390"/>
        <v/>
      </c>
      <c r="H2500" s="197"/>
      <c r="I2500" s="197"/>
      <c r="J2500" s="197"/>
      <c r="K2500" s="197"/>
      <c r="L2500" s="197"/>
      <c r="M2500" s="197"/>
      <c r="N2500" s="199"/>
      <c r="O2500" s="199"/>
      <c r="P2500" s="199"/>
      <c r="Q2500" s="199"/>
      <c r="R2500" s="197"/>
      <c r="S2500" s="197"/>
      <c r="T2500" s="197"/>
      <c r="U2500" s="197"/>
      <c r="V2500" s="199" t="str">
        <f t="shared" si="391"/>
        <v/>
      </c>
      <c r="W2500" s="199" t="str">
        <f t="shared" si="392"/>
        <v/>
      </c>
      <c r="X2500" s="199" t="str">
        <f t="shared" si="393"/>
        <v/>
      </c>
      <c r="Y2500" s="199" t="str">
        <f t="shared" si="394"/>
        <v/>
      </c>
    </row>
    <row r="2501" spans="1:25" ht="34.5" customHeight="1" x14ac:dyDescent="0.25">
      <c r="A2501" s="197" t="str">
        <f t="shared" si="389"/>
        <v/>
      </c>
      <c r="B2501" s="198"/>
      <c r="C2501" s="198"/>
      <c r="D2501" s="197" t="str">
        <f t="shared" ref="D2501:D2564" si="395">IF(E2501="","",WEEKNUM(E2501,21))</f>
        <v/>
      </c>
      <c r="E2501" s="198"/>
      <c r="F2501" s="197"/>
      <c r="G2501" s="197" t="str">
        <f t="shared" si="390"/>
        <v/>
      </c>
      <c r="H2501" s="197"/>
      <c r="I2501" s="197"/>
      <c r="J2501" s="197"/>
      <c r="K2501" s="197"/>
      <c r="L2501" s="197"/>
      <c r="M2501" s="197"/>
      <c r="N2501" s="199"/>
      <c r="O2501" s="199"/>
      <c r="P2501" s="199"/>
      <c r="Q2501" s="199"/>
      <c r="R2501" s="197"/>
      <c r="S2501" s="197"/>
      <c r="T2501" s="197"/>
      <c r="U2501" s="197"/>
      <c r="V2501" s="199" t="str">
        <f t="shared" si="391"/>
        <v/>
      </c>
      <c r="W2501" s="199" t="str">
        <f t="shared" si="392"/>
        <v/>
      </c>
      <c r="X2501" s="199" t="str">
        <f t="shared" si="393"/>
        <v/>
      </c>
      <c r="Y2501" s="199" t="str">
        <f t="shared" si="394"/>
        <v/>
      </c>
    </row>
    <row r="2502" spans="1:25" ht="34.5" customHeight="1" x14ac:dyDescent="0.25">
      <c r="A2502" s="197" t="str">
        <f t="shared" si="389"/>
        <v/>
      </c>
      <c r="B2502" s="198"/>
      <c r="C2502" s="198"/>
      <c r="D2502" s="197" t="str">
        <f t="shared" si="395"/>
        <v/>
      </c>
      <c r="E2502" s="198"/>
      <c r="F2502" s="197"/>
      <c r="G2502" s="197" t="str">
        <f t="shared" si="390"/>
        <v/>
      </c>
      <c r="H2502" s="197"/>
      <c r="I2502" s="197"/>
      <c r="J2502" s="197"/>
      <c r="K2502" s="197"/>
      <c r="L2502" s="197"/>
      <c r="M2502" s="197"/>
      <c r="N2502" s="199"/>
      <c r="O2502" s="199"/>
      <c r="P2502" s="199"/>
      <c r="Q2502" s="199"/>
      <c r="R2502" s="197"/>
      <c r="S2502" s="197"/>
      <c r="T2502" s="197"/>
      <c r="U2502" s="197"/>
      <c r="V2502" s="199" t="str">
        <f t="shared" si="391"/>
        <v/>
      </c>
      <c r="W2502" s="199" t="str">
        <f t="shared" si="392"/>
        <v/>
      </c>
      <c r="X2502" s="199" t="str">
        <f t="shared" si="393"/>
        <v/>
      </c>
      <c r="Y2502" s="199" t="str">
        <f t="shared" si="394"/>
        <v/>
      </c>
    </row>
    <row r="2503" spans="1:25" ht="34.5" customHeight="1" x14ac:dyDescent="0.25">
      <c r="A2503" s="197" t="str">
        <f t="shared" si="389"/>
        <v/>
      </c>
      <c r="B2503" s="198"/>
      <c r="C2503" s="198"/>
      <c r="D2503" s="197" t="str">
        <f t="shared" si="395"/>
        <v/>
      </c>
      <c r="E2503" s="198"/>
      <c r="F2503" s="197"/>
      <c r="G2503" s="197" t="str">
        <f t="shared" si="390"/>
        <v/>
      </c>
      <c r="H2503" s="197"/>
      <c r="I2503" s="197"/>
      <c r="J2503" s="197"/>
      <c r="K2503" s="197"/>
      <c r="L2503" s="197"/>
      <c r="M2503" s="197"/>
      <c r="N2503" s="199"/>
      <c r="O2503" s="199"/>
      <c r="P2503" s="199"/>
      <c r="Q2503" s="199"/>
      <c r="R2503" s="197"/>
      <c r="S2503" s="197"/>
      <c r="T2503" s="197"/>
      <c r="U2503" s="197"/>
      <c r="V2503" s="199" t="str">
        <f t="shared" si="391"/>
        <v/>
      </c>
      <c r="W2503" s="199" t="str">
        <f t="shared" si="392"/>
        <v/>
      </c>
      <c r="X2503" s="199" t="str">
        <f t="shared" si="393"/>
        <v/>
      </c>
      <c r="Y2503" s="199" t="str">
        <f t="shared" si="394"/>
        <v/>
      </c>
    </row>
    <row r="2504" spans="1:25" ht="34.5" customHeight="1" x14ac:dyDescent="0.25">
      <c r="A2504" s="197" t="str">
        <f t="shared" ref="A2504:A2567" si="396">IF(B2504="","",WEEKNUM(B2504,21))</f>
        <v/>
      </c>
      <c r="B2504" s="198"/>
      <c r="C2504" s="198"/>
      <c r="D2504" s="197" t="str">
        <f t="shared" si="395"/>
        <v/>
      </c>
      <c r="E2504" s="198"/>
      <c r="F2504" s="197"/>
      <c r="G2504" s="197" t="str">
        <f t="shared" si="390"/>
        <v/>
      </c>
      <c r="H2504" s="197"/>
      <c r="I2504" s="197"/>
      <c r="J2504" s="197"/>
      <c r="K2504" s="197"/>
      <c r="L2504" s="197"/>
      <c r="M2504" s="197"/>
      <c r="N2504" s="199"/>
      <c r="O2504" s="199"/>
      <c r="P2504" s="199"/>
      <c r="Q2504" s="199"/>
      <c r="R2504" s="197"/>
      <c r="S2504" s="197"/>
      <c r="T2504" s="197"/>
      <c r="U2504" s="197"/>
      <c r="V2504" s="199" t="str">
        <f t="shared" si="391"/>
        <v/>
      </c>
      <c r="W2504" s="199" t="str">
        <f t="shared" si="392"/>
        <v/>
      </c>
      <c r="X2504" s="199" t="str">
        <f t="shared" si="393"/>
        <v/>
      </c>
      <c r="Y2504" s="199" t="str">
        <f t="shared" si="394"/>
        <v/>
      </c>
    </row>
    <row r="2505" spans="1:25" ht="34.5" customHeight="1" x14ac:dyDescent="0.25">
      <c r="A2505" s="197" t="str">
        <f t="shared" si="396"/>
        <v/>
      </c>
      <c r="B2505" s="198"/>
      <c r="C2505" s="198"/>
      <c r="D2505" s="197" t="str">
        <f t="shared" si="395"/>
        <v/>
      </c>
      <c r="E2505" s="198"/>
      <c r="F2505" s="197"/>
      <c r="G2505" s="197" t="str">
        <f t="shared" si="390"/>
        <v/>
      </c>
      <c r="H2505" s="197"/>
      <c r="I2505" s="197"/>
      <c r="J2505" s="197"/>
      <c r="K2505" s="197"/>
      <c r="L2505" s="197"/>
      <c r="M2505" s="197"/>
      <c r="N2505" s="199"/>
      <c r="O2505" s="199"/>
      <c r="P2505" s="199"/>
      <c r="Q2505" s="199"/>
      <c r="R2505" s="197"/>
      <c r="S2505" s="197"/>
      <c r="T2505" s="197"/>
      <c r="U2505" s="197"/>
      <c r="V2505" s="199" t="str">
        <f t="shared" si="391"/>
        <v/>
      </c>
      <c r="W2505" s="199" t="str">
        <f t="shared" si="392"/>
        <v/>
      </c>
      <c r="X2505" s="199" t="str">
        <f t="shared" si="393"/>
        <v/>
      </c>
      <c r="Y2505" s="199" t="str">
        <f t="shared" si="394"/>
        <v/>
      </c>
    </row>
    <row r="2506" spans="1:25" ht="34.5" customHeight="1" x14ac:dyDescent="0.25">
      <c r="A2506" s="197" t="str">
        <f t="shared" si="396"/>
        <v/>
      </c>
      <c r="B2506" s="198"/>
      <c r="C2506" s="198"/>
      <c r="D2506" s="197" t="str">
        <f t="shared" si="395"/>
        <v/>
      </c>
      <c r="E2506" s="198"/>
      <c r="F2506" s="197"/>
      <c r="G2506" s="197" t="str">
        <f t="shared" si="390"/>
        <v/>
      </c>
      <c r="H2506" s="197"/>
      <c r="I2506" s="197"/>
      <c r="J2506" s="197"/>
      <c r="K2506" s="197"/>
      <c r="L2506" s="197"/>
      <c r="M2506" s="197"/>
      <c r="N2506" s="199"/>
      <c r="O2506" s="199"/>
      <c r="P2506" s="199"/>
      <c r="Q2506" s="199"/>
      <c r="R2506" s="197"/>
      <c r="S2506" s="197"/>
      <c r="T2506" s="197"/>
      <c r="U2506" s="197"/>
      <c r="V2506" s="199" t="str">
        <f t="shared" si="391"/>
        <v/>
      </c>
      <c r="W2506" s="199" t="str">
        <f t="shared" si="392"/>
        <v/>
      </c>
      <c r="X2506" s="199" t="str">
        <f t="shared" si="393"/>
        <v/>
      </c>
      <c r="Y2506" s="199" t="str">
        <f t="shared" si="394"/>
        <v/>
      </c>
    </row>
    <row r="2507" spans="1:25" ht="34.5" customHeight="1" x14ac:dyDescent="0.25">
      <c r="A2507" s="197" t="str">
        <f t="shared" si="396"/>
        <v/>
      </c>
      <c r="B2507" s="198"/>
      <c r="C2507" s="198"/>
      <c r="D2507" s="197" t="str">
        <f t="shared" si="395"/>
        <v/>
      </c>
      <c r="E2507" s="198"/>
      <c r="F2507" s="197"/>
      <c r="G2507" s="197" t="str">
        <f t="shared" si="390"/>
        <v/>
      </c>
      <c r="H2507" s="197"/>
      <c r="I2507" s="197"/>
      <c r="J2507" s="197"/>
      <c r="K2507" s="197"/>
      <c r="L2507" s="197"/>
      <c r="M2507" s="197"/>
      <c r="N2507" s="199"/>
      <c r="O2507" s="199"/>
      <c r="P2507" s="199"/>
      <c r="Q2507" s="199"/>
      <c r="R2507" s="197"/>
      <c r="S2507" s="197"/>
      <c r="T2507" s="197"/>
      <c r="U2507" s="197"/>
      <c r="V2507" s="199" t="str">
        <f t="shared" si="391"/>
        <v/>
      </c>
      <c r="W2507" s="199" t="str">
        <f t="shared" si="392"/>
        <v/>
      </c>
      <c r="X2507" s="199" t="str">
        <f t="shared" si="393"/>
        <v/>
      </c>
      <c r="Y2507" s="199" t="str">
        <f t="shared" si="394"/>
        <v/>
      </c>
    </row>
    <row r="2508" spans="1:25" ht="34.5" customHeight="1" x14ac:dyDescent="0.25">
      <c r="A2508" s="197" t="str">
        <f t="shared" si="396"/>
        <v/>
      </c>
      <c r="B2508" s="198"/>
      <c r="C2508" s="198"/>
      <c r="D2508" s="197" t="str">
        <f t="shared" si="395"/>
        <v/>
      </c>
      <c r="E2508" s="198"/>
      <c r="F2508" s="197"/>
      <c r="G2508" s="197" t="str">
        <f t="shared" si="390"/>
        <v/>
      </c>
      <c r="H2508" s="197"/>
      <c r="I2508" s="197"/>
      <c r="J2508" s="197"/>
      <c r="K2508" s="197"/>
      <c r="L2508" s="197"/>
      <c r="M2508" s="197"/>
      <c r="N2508" s="199"/>
      <c r="O2508" s="199"/>
      <c r="P2508" s="199"/>
      <c r="Q2508" s="199"/>
      <c r="R2508" s="197"/>
      <c r="S2508" s="197"/>
      <c r="T2508" s="197"/>
      <c r="U2508" s="197"/>
      <c r="V2508" s="199" t="str">
        <f t="shared" si="391"/>
        <v/>
      </c>
      <c r="W2508" s="199" t="str">
        <f t="shared" si="392"/>
        <v/>
      </c>
      <c r="X2508" s="199" t="str">
        <f t="shared" si="393"/>
        <v/>
      </c>
      <c r="Y2508" s="199" t="str">
        <f t="shared" si="394"/>
        <v/>
      </c>
    </row>
    <row r="2509" spans="1:25" ht="34.5" customHeight="1" x14ac:dyDescent="0.25">
      <c r="A2509" s="197" t="str">
        <f t="shared" si="396"/>
        <v/>
      </c>
      <c r="B2509" s="198"/>
      <c r="C2509" s="198"/>
      <c r="D2509" s="197" t="str">
        <f t="shared" si="395"/>
        <v/>
      </c>
      <c r="E2509" s="198"/>
      <c r="F2509" s="197"/>
      <c r="G2509" s="197" t="str">
        <f t="shared" si="390"/>
        <v/>
      </c>
      <c r="H2509" s="197"/>
      <c r="I2509" s="197"/>
      <c r="J2509" s="197"/>
      <c r="K2509" s="197"/>
      <c r="L2509" s="197"/>
      <c r="M2509" s="197"/>
      <c r="N2509" s="199"/>
      <c r="O2509" s="199"/>
      <c r="P2509" s="199"/>
      <c r="Q2509" s="199"/>
      <c r="R2509" s="197"/>
      <c r="S2509" s="197"/>
      <c r="T2509" s="197"/>
      <c r="U2509" s="197"/>
      <c r="V2509" s="199" t="str">
        <f t="shared" si="391"/>
        <v/>
      </c>
      <c r="W2509" s="199" t="str">
        <f t="shared" si="392"/>
        <v/>
      </c>
      <c r="X2509" s="199" t="str">
        <f t="shared" si="393"/>
        <v/>
      </c>
      <c r="Y2509" s="199" t="str">
        <f t="shared" si="394"/>
        <v/>
      </c>
    </row>
    <row r="2510" spans="1:25" ht="34.5" customHeight="1" x14ac:dyDescent="0.25">
      <c r="A2510" s="197" t="str">
        <f t="shared" si="396"/>
        <v/>
      </c>
      <c r="B2510" s="198"/>
      <c r="C2510" s="198"/>
      <c r="D2510" s="197" t="str">
        <f t="shared" si="395"/>
        <v/>
      </c>
      <c r="E2510" s="198"/>
      <c r="F2510" s="197"/>
      <c r="G2510" s="197" t="str">
        <f t="shared" si="390"/>
        <v/>
      </c>
      <c r="H2510" s="197"/>
      <c r="I2510" s="197"/>
      <c r="J2510" s="197"/>
      <c r="K2510" s="197"/>
      <c r="L2510" s="197"/>
      <c r="M2510" s="197"/>
      <c r="N2510" s="199"/>
      <c r="O2510" s="199"/>
      <c r="P2510" s="199"/>
      <c r="Q2510" s="199"/>
      <c r="R2510" s="197"/>
      <c r="S2510" s="197"/>
      <c r="T2510" s="197"/>
      <c r="U2510" s="197"/>
      <c r="V2510" s="199" t="str">
        <f t="shared" si="391"/>
        <v/>
      </c>
      <c r="W2510" s="199" t="str">
        <f t="shared" si="392"/>
        <v/>
      </c>
      <c r="X2510" s="199" t="str">
        <f t="shared" si="393"/>
        <v/>
      </c>
      <c r="Y2510" s="199" t="str">
        <f t="shared" si="394"/>
        <v/>
      </c>
    </row>
    <row r="2511" spans="1:25" ht="34.5" customHeight="1" x14ac:dyDescent="0.25">
      <c r="A2511" s="197" t="str">
        <f t="shared" si="396"/>
        <v/>
      </c>
      <c r="B2511" s="198"/>
      <c r="C2511" s="198"/>
      <c r="D2511" s="197" t="str">
        <f t="shared" si="395"/>
        <v/>
      </c>
      <c r="E2511" s="198"/>
      <c r="F2511" s="197"/>
      <c r="G2511" s="197" t="str">
        <f t="shared" si="390"/>
        <v/>
      </c>
      <c r="H2511" s="197"/>
      <c r="I2511" s="197"/>
      <c r="J2511" s="197"/>
      <c r="K2511" s="197"/>
      <c r="L2511" s="197"/>
      <c r="M2511" s="197"/>
      <c r="N2511" s="199"/>
      <c r="O2511" s="199"/>
      <c r="P2511" s="199"/>
      <c r="Q2511" s="199"/>
      <c r="R2511" s="197"/>
      <c r="S2511" s="197"/>
      <c r="T2511" s="197"/>
      <c r="U2511" s="197"/>
      <c r="V2511" s="199" t="str">
        <f t="shared" si="391"/>
        <v/>
      </c>
      <c r="W2511" s="199" t="str">
        <f t="shared" si="392"/>
        <v/>
      </c>
      <c r="X2511" s="199" t="str">
        <f t="shared" si="393"/>
        <v/>
      </c>
      <c r="Y2511" s="199" t="str">
        <f t="shared" si="394"/>
        <v/>
      </c>
    </row>
    <row r="2512" spans="1:25" ht="34.5" customHeight="1" x14ac:dyDescent="0.25">
      <c r="A2512" s="197" t="str">
        <f t="shared" si="396"/>
        <v/>
      </c>
      <c r="B2512" s="198"/>
      <c r="C2512" s="198"/>
      <c r="D2512" s="197" t="str">
        <f t="shared" si="395"/>
        <v/>
      </c>
      <c r="E2512" s="198"/>
      <c r="F2512" s="197"/>
      <c r="G2512" s="197" t="str">
        <f t="shared" si="390"/>
        <v/>
      </c>
      <c r="H2512" s="197"/>
      <c r="I2512" s="197"/>
      <c r="J2512" s="197"/>
      <c r="K2512" s="197"/>
      <c r="L2512" s="197"/>
      <c r="M2512" s="197"/>
      <c r="N2512" s="199"/>
      <c r="O2512" s="199"/>
      <c r="P2512" s="199"/>
      <c r="Q2512" s="199"/>
      <c r="R2512" s="197"/>
      <c r="S2512" s="197"/>
      <c r="T2512" s="197"/>
      <c r="U2512" s="197"/>
      <c r="V2512" s="199" t="str">
        <f t="shared" si="391"/>
        <v/>
      </c>
      <c r="W2512" s="199" t="str">
        <f t="shared" si="392"/>
        <v/>
      </c>
      <c r="X2512" s="199" t="str">
        <f t="shared" si="393"/>
        <v/>
      </c>
      <c r="Y2512" s="199" t="str">
        <f t="shared" si="394"/>
        <v/>
      </c>
    </row>
    <row r="2513" spans="1:25" ht="34.5" customHeight="1" x14ac:dyDescent="0.25">
      <c r="A2513" s="197" t="str">
        <f t="shared" si="396"/>
        <v/>
      </c>
      <c r="B2513" s="198"/>
      <c r="C2513" s="198"/>
      <c r="D2513" s="197" t="str">
        <f t="shared" si="395"/>
        <v/>
      </c>
      <c r="E2513" s="198"/>
      <c r="F2513" s="197"/>
      <c r="G2513" s="197" t="str">
        <f t="shared" si="390"/>
        <v/>
      </c>
      <c r="H2513" s="197"/>
      <c r="I2513" s="197"/>
      <c r="J2513" s="197"/>
      <c r="K2513" s="197"/>
      <c r="L2513" s="197"/>
      <c r="M2513" s="197"/>
      <c r="N2513" s="199"/>
      <c r="O2513" s="199"/>
      <c r="P2513" s="199"/>
      <c r="Q2513" s="199"/>
      <c r="R2513" s="197"/>
      <c r="S2513" s="197"/>
      <c r="T2513" s="197"/>
      <c r="U2513" s="197"/>
      <c r="V2513" s="199" t="str">
        <f t="shared" si="391"/>
        <v/>
      </c>
      <c r="W2513" s="199" t="str">
        <f t="shared" si="392"/>
        <v/>
      </c>
      <c r="X2513" s="199" t="str">
        <f t="shared" si="393"/>
        <v/>
      </c>
      <c r="Y2513" s="199" t="str">
        <f t="shared" si="394"/>
        <v/>
      </c>
    </row>
    <row r="2514" spans="1:25" ht="34.5" customHeight="1" x14ac:dyDescent="0.25">
      <c r="A2514" s="197" t="str">
        <f t="shared" si="396"/>
        <v/>
      </c>
      <c r="B2514" s="198"/>
      <c r="C2514" s="198"/>
      <c r="D2514" s="197" t="str">
        <f t="shared" si="395"/>
        <v/>
      </c>
      <c r="E2514" s="198"/>
      <c r="F2514" s="197"/>
      <c r="G2514" s="197" t="str">
        <f t="shared" si="390"/>
        <v/>
      </c>
      <c r="H2514" s="197"/>
      <c r="I2514" s="197"/>
      <c r="J2514" s="197"/>
      <c r="K2514" s="197"/>
      <c r="L2514" s="197"/>
      <c r="M2514" s="197"/>
      <c r="N2514" s="199"/>
      <c r="O2514" s="199"/>
      <c r="P2514" s="199"/>
      <c r="Q2514" s="199"/>
      <c r="R2514" s="197"/>
      <c r="S2514" s="197"/>
      <c r="T2514" s="197"/>
      <c r="U2514" s="197"/>
      <c r="V2514" s="199" t="str">
        <f t="shared" si="391"/>
        <v/>
      </c>
      <c r="W2514" s="199" t="str">
        <f t="shared" si="392"/>
        <v/>
      </c>
      <c r="X2514" s="199" t="str">
        <f t="shared" si="393"/>
        <v/>
      </c>
      <c r="Y2514" s="199" t="str">
        <f t="shared" si="394"/>
        <v/>
      </c>
    </row>
    <row r="2515" spans="1:25" ht="34.5" customHeight="1" x14ac:dyDescent="0.25">
      <c r="A2515" s="197" t="str">
        <f t="shared" si="396"/>
        <v/>
      </c>
      <c r="B2515" s="198"/>
      <c r="C2515" s="198"/>
      <c r="D2515" s="197" t="str">
        <f t="shared" si="395"/>
        <v/>
      </c>
      <c r="E2515" s="198"/>
      <c r="F2515" s="197"/>
      <c r="G2515" s="197" t="str">
        <f t="shared" si="390"/>
        <v/>
      </c>
      <c r="H2515" s="197"/>
      <c r="I2515" s="197"/>
      <c r="J2515" s="197"/>
      <c r="K2515" s="197"/>
      <c r="L2515" s="197"/>
      <c r="M2515" s="197"/>
      <c r="N2515" s="199"/>
      <c r="O2515" s="199"/>
      <c r="P2515" s="199"/>
      <c r="Q2515" s="199"/>
      <c r="R2515" s="197"/>
      <c r="S2515" s="197"/>
      <c r="T2515" s="197"/>
      <c r="U2515" s="197"/>
      <c r="V2515" s="199" t="str">
        <f t="shared" si="391"/>
        <v/>
      </c>
      <c r="W2515" s="199" t="str">
        <f t="shared" si="392"/>
        <v/>
      </c>
      <c r="X2515" s="199" t="str">
        <f t="shared" si="393"/>
        <v/>
      </c>
      <c r="Y2515" s="199" t="str">
        <f t="shared" si="394"/>
        <v/>
      </c>
    </row>
    <row r="2516" spans="1:25" ht="34.5" customHeight="1" x14ac:dyDescent="0.25">
      <c r="A2516" s="197" t="str">
        <f t="shared" si="396"/>
        <v/>
      </c>
      <c r="B2516" s="198"/>
      <c r="C2516" s="198"/>
      <c r="D2516" s="197" t="str">
        <f t="shared" si="395"/>
        <v/>
      </c>
      <c r="E2516" s="198"/>
      <c r="F2516" s="197"/>
      <c r="G2516" s="197" t="str">
        <f t="shared" si="390"/>
        <v/>
      </c>
      <c r="H2516" s="197"/>
      <c r="I2516" s="197"/>
      <c r="J2516" s="197"/>
      <c r="K2516" s="197"/>
      <c r="L2516" s="197"/>
      <c r="M2516" s="197"/>
      <c r="N2516" s="199"/>
      <c r="O2516" s="199"/>
      <c r="P2516" s="199"/>
      <c r="Q2516" s="199"/>
      <c r="R2516" s="197"/>
      <c r="S2516" s="197"/>
      <c r="T2516" s="197"/>
      <c r="U2516" s="197"/>
      <c r="V2516" s="199" t="str">
        <f t="shared" si="391"/>
        <v/>
      </c>
      <c r="W2516" s="199" t="str">
        <f t="shared" si="392"/>
        <v/>
      </c>
      <c r="X2516" s="199" t="str">
        <f t="shared" si="393"/>
        <v/>
      </c>
      <c r="Y2516" s="199" t="str">
        <f t="shared" si="394"/>
        <v/>
      </c>
    </row>
    <row r="2517" spans="1:25" ht="34.5" customHeight="1" x14ac:dyDescent="0.25">
      <c r="A2517" s="197" t="str">
        <f t="shared" si="396"/>
        <v/>
      </c>
      <c r="B2517" s="198"/>
      <c r="C2517" s="198"/>
      <c r="D2517" s="197" t="str">
        <f t="shared" si="395"/>
        <v/>
      </c>
      <c r="E2517" s="198"/>
      <c r="F2517" s="197"/>
      <c r="G2517" s="197" t="str">
        <f t="shared" si="390"/>
        <v/>
      </c>
      <c r="H2517" s="197"/>
      <c r="I2517" s="197"/>
      <c r="J2517" s="197"/>
      <c r="K2517" s="197"/>
      <c r="L2517" s="197"/>
      <c r="M2517" s="197"/>
      <c r="N2517" s="199"/>
      <c r="O2517" s="199"/>
      <c r="P2517" s="199"/>
      <c r="Q2517" s="199"/>
      <c r="R2517" s="197"/>
      <c r="S2517" s="197"/>
      <c r="T2517" s="197"/>
      <c r="U2517" s="197"/>
      <c r="V2517" s="199" t="str">
        <f t="shared" si="391"/>
        <v/>
      </c>
      <c r="W2517" s="199" t="str">
        <f t="shared" si="392"/>
        <v/>
      </c>
      <c r="X2517" s="199" t="str">
        <f t="shared" si="393"/>
        <v/>
      </c>
      <c r="Y2517" s="199" t="str">
        <f t="shared" si="394"/>
        <v/>
      </c>
    </row>
    <row r="2518" spans="1:25" ht="34.5" customHeight="1" x14ac:dyDescent="0.25">
      <c r="A2518" s="197" t="str">
        <f t="shared" si="396"/>
        <v/>
      </c>
      <c r="B2518" s="198"/>
      <c r="C2518" s="198"/>
      <c r="D2518" s="197" t="str">
        <f t="shared" si="395"/>
        <v/>
      </c>
      <c r="E2518" s="198"/>
      <c r="F2518" s="197"/>
      <c r="G2518" s="197" t="str">
        <f t="shared" si="390"/>
        <v/>
      </c>
      <c r="H2518" s="197"/>
      <c r="I2518" s="197"/>
      <c r="J2518" s="197"/>
      <c r="K2518" s="197"/>
      <c r="L2518" s="197"/>
      <c r="M2518" s="197"/>
      <c r="N2518" s="199"/>
      <c r="O2518" s="199"/>
      <c r="P2518" s="199"/>
      <c r="Q2518" s="199"/>
      <c r="R2518" s="197"/>
      <c r="S2518" s="197"/>
      <c r="T2518" s="197"/>
      <c r="U2518" s="197"/>
      <c r="V2518" s="199" t="str">
        <f t="shared" si="391"/>
        <v/>
      </c>
      <c r="W2518" s="199" t="str">
        <f t="shared" si="392"/>
        <v/>
      </c>
      <c r="X2518" s="199" t="str">
        <f t="shared" si="393"/>
        <v/>
      </c>
      <c r="Y2518" s="199" t="str">
        <f t="shared" si="394"/>
        <v/>
      </c>
    </row>
    <row r="2519" spans="1:25" ht="34.5" customHeight="1" x14ac:dyDescent="0.25">
      <c r="A2519" s="197" t="str">
        <f t="shared" si="396"/>
        <v/>
      </c>
      <c r="B2519" s="198"/>
      <c r="C2519" s="198"/>
      <c r="D2519" s="197" t="str">
        <f t="shared" si="395"/>
        <v/>
      </c>
      <c r="E2519" s="198"/>
      <c r="F2519" s="197"/>
      <c r="G2519" s="197" t="str">
        <f t="shared" ref="G2519:G2582" si="397">IF(E2519="","",IF(E2519=B2517,"Ja","Nein"))</f>
        <v/>
      </c>
      <c r="H2519" s="197"/>
      <c r="I2519" s="197"/>
      <c r="J2519" s="197"/>
      <c r="K2519" s="197"/>
      <c r="L2519" s="197"/>
      <c r="M2519" s="197"/>
      <c r="N2519" s="199"/>
      <c r="O2519" s="199"/>
      <c r="P2519" s="199"/>
      <c r="Q2519" s="199"/>
      <c r="R2519" s="197"/>
      <c r="S2519" s="197"/>
      <c r="T2519" s="197"/>
      <c r="U2519" s="197"/>
      <c r="V2519" s="199" t="str">
        <f t="shared" si="391"/>
        <v/>
      </c>
      <c r="W2519" s="199" t="str">
        <f t="shared" si="392"/>
        <v/>
      </c>
      <c r="X2519" s="199" t="str">
        <f t="shared" si="393"/>
        <v/>
      </c>
      <c r="Y2519" s="199" t="str">
        <f t="shared" si="394"/>
        <v/>
      </c>
    </row>
    <row r="2520" spans="1:25" ht="34.5" customHeight="1" x14ac:dyDescent="0.25">
      <c r="A2520" s="197" t="str">
        <f t="shared" si="396"/>
        <v/>
      </c>
      <c r="B2520" s="198"/>
      <c r="C2520" s="198"/>
      <c r="D2520" s="197" t="str">
        <f t="shared" si="395"/>
        <v/>
      </c>
      <c r="E2520" s="198"/>
      <c r="F2520" s="197"/>
      <c r="G2520" s="197" t="str">
        <f t="shared" si="397"/>
        <v/>
      </c>
      <c r="H2520" s="197"/>
      <c r="I2520" s="197"/>
      <c r="J2520" s="197"/>
      <c r="K2520" s="197"/>
      <c r="L2520" s="197"/>
      <c r="M2520" s="197"/>
      <c r="N2520" s="199"/>
      <c r="O2520" s="199"/>
      <c r="P2520" s="199"/>
      <c r="Q2520" s="199"/>
      <c r="R2520" s="197"/>
      <c r="S2520" s="197"/>
      <c r="T2520" s="197"/>
      <c r="U2520" s="197"/>
      <c r="V2520" s="199" t="str">
        <f t="shared" si="391"/>
        <v/>
      </c>
      <c r="W2520" s="199" t="str">
        <f t="shared" si="392"/>
        <v/>
      </c>
      <c r="X2520" s="199" t="str">
        <f t="shared" si="393"/>
        <v/>
      </c>
      <c r="Y2520" s="199" t="str">
        <f t="shared" si="394"/>
        <v/>
      </c>
    </row>
    <row r="2521" spans="1:25" ht="34.5" customHeight="1" x14ac:dyDescent="0.25">
      <c r="A2521" s="197" t="str">
        <f t="shared" si="396"/>
        <v/>
      </c>
      <c r="B2521" s="198"/>
      <c r="C2521" s="198"/>
      <c r="D2521" s="197" t="str">
        <f t="shared" si="395"/>
        <v/>
      </c>
      <c r="E2521" s="198"/>
      <c r="F2521" s="197"/>
      <c r="G2521" s="197" t="str">
        <f t="shared" si="397"/>
        <v/>
      </c>
      <c r="H2521" s="197"/>
      <c r="I2521" s="197"/>
      <c r="J2521" s="197"/>
      <c r="K2521" s="197"/>
      <c r="L2521" s="197"/>
      <c r="M2521" s="197"/>
      <c r="N2521" s="199"/>
      <c r="O2521" s="199"/>
      <c r="P2521" s="199"/>
      <c r="Q2521" s="199"/>
      <c r="R2521" s="197"/>
      <c r="S2521" s="197"/>
      <c r="T2521" s="197"/>
      <c r="U2521" s="197"/>
      <c r="V2521" s="199" t="str">
        <f t="shared" si="391"/>
        <v/>
      </c>
      <c r="W2521" s="199" t="str">
        <f t="shared" si="392"/>
        <v/>
      </c>
      <c r="X2521" s="199" t="str">
        <f t="shared" si="393"/>
        <v/>
      </c>
      <c r="Y2521" s="199" t="str">
        <f t="shared" si="394"/>
        <v/>
      </c>
    </row>
    <row r="2522" spans="1:25" ht="34.5" customHeight="1" x14ac:dyDescent="0.25">
      <c r="A2522" s="197" t="str">
        <f t="shared" si="396"/>
        <v/>
      </c>
      <c r="B2522" s="198"/>
      <c r="C2522" s="198"/>
      <c r="D2522" s="197" t="str">
        <f t="shared" si="395"/>
        <v/>
      </c>
      <c r="E2522" s="198"/>
      <c r="F2522" s="197"/>
      <c r="G2522" s="197" t="str">
        <f t="shared" si="397"/>
        <v/>
      </c>
      <c r="H2522" s="197"/>
      <c r="I2522" s="197"/>
      <c r="J2522" s="197"/>
      <c r="K2522" s="197"/>
      <c r="L2522" s="197"/>
      <c r="M2522" s="197"/>
      <c r="N2522" s="199"/>
      <c r="O2522" s="199"/>
      <c r="P2522" s="199"/>
      <c r="Q2522" s="199"/>
      <c r="R2522" s="197"/>
      <c r="S2522" s="197"/>
      <c r="T2522" s="197"/>
      <c r="U2522" s="197"/>
      <c r="V2522" s="199" t="str">
        <f t="shared" si="391"/>
        <v/>
      </c>
      <c r="W2522" s="199" t="str">
        <f t="shared" si="392"/>
        <v/>
      </c>
      <c r="X2522" s="199" t="str">
        <f t="shared" si="393"/>
        <v/>
      </c>
      <c r="Y2522" s="199" t="str">
        <f t="shared" si="394"/>
        <v/>
      </c>
    </row>
    <row r="2523" spans="1:25" ht="34.5" customHeight="1" x14ac:dyDescent="0.25">
      <c r="A2523" s="197" t="str">
        <f t="shared" si="396"/>
        <v/>
      </c>
      <c r="B2523" s="198"/>
      <c r="C2523" s="198"/>
      <c r="D2523" s="197" t="str">
        <f t="shared" si="395"/>
        <v/>
      </c>
      <c r="E2523" s="198"/>
      <c r="F2523" s="197"/>
      <c r="G2523" s="197" t="str">
        <f t="shared" si="397"/>
        <v/>
      </c>
      <c r="H2523" s="197"/>
      <c r="I2523" s="197"/>
      <c r="J2523" s="197"/>
      <c r="K2523" s="197"/>
      <c r="L2523" s="197"/>
      <c r="M2523" s="197"/>
      <c r="N2523" s="199"/>
      <c r="O2523" s="199"/>
      <c r="P2523" s="199"/>
      <c r="Q2523" s="199"/>
      <c r="R2523" s="197"/>
      <c r="S2523" s="197"/>
      <c r="T2523" s="197"/>
      <c r="U2523" s="197"/>
      <c r="V2523" s="199" t="str">
        <f t="shared" si="391"/>
        <v/>
      </c>
      <c r="W2523" s="199" t="str">
        <f t="shared" si="392"/>
        <v/>
      </c>
      <c r="X2523" s="199" t="str">
        <f t="shared" si="393"/>
        <v/>
      </c>
      <c r="Y2523" s="199" t="str">
        <f t="shared" si="394"/>
        <v/>
      </c>
    </row>
    <row r="2524" spans="1:25" ht="34.5" customHeight="1" x14ac:dyDescent="0.25">
      <c r="A2524" s="197" t="str">
        <f t="shared" si="396"/>
        <v/>
      </c>
      <c r="B2524" s="198"/>
      <c r="C2524" s="198"/>
      <c r="D2524" s="197" t="str">
        <f t="shared" si="395"/>
        <v/>
      </c>
      <c r="E2524" s="198"/>
      <c r="F2524" s="197"/>
      <c r="G2524" s="197" t="str">
        <f t="shared" si="397"/>
        <v/>
      </c>
      <c r="H2524" s="197"/>
      <c r="I2524" s="197"/>
      <c r="J2524" s="197"/>
      <c r="K2524" s="197"/>
      <c r="L2524" s="197"/>
      <c r="M2524" s="197"/>
      <c r="N2524" s="199"/>
      <c r="O2524" s="199"/>
      <c r="P2524" s="199"/>
      <c r="Q2524" s="199"/>
      <c r="R2524" s="197"/>
      <c r="S2524" s="197"/>
      <c r="T2524" s="197"/>
      <c r="U2524" s="197"/>
      <c r="V2524" s="199" t="str">
        <f t="shared" si="391"/>
        <v/>
      </c>
      <c r="W2524" s="199" t="str">
        <f t="shared" si="392"/>
        <v/>
      </c>
      <c r="X2524" s="199" t="str">
        <f t="shared" si="393"/>
        <v/>
      </c>
      <c r="Y2524" s="199" t="str">
        <f t="shared" si="394"/>
        <v/>
      </c>
    </row>
    <row r="2525" spans="1:25" ht="34.5" customHeight="1" x14ac:dyDescent="0.25">
      <c r="A2525" s="197" t="str">
        <f t="shared" si="396"/>
        <v/>
      </c>
      <c r="B2525" s="198"/>
      <c r="C2525" s="198"/>
      <c r="D2525" s="197" t="str">
        <f t="shared" si="395"/>
        <v/>
      </c>
      <c r="E2525" s="198"/>
      <c r="F2525" s="197"/>
      <c r="G2525" s="197" t="str">
        <f t="shared" si="397"/>
        <v/>
      </c>
      <c r="H2525" s="197"/>
      <c r="I2525" s="197"/>
      <c r="J2525" s="197"/>
      <c r="K2525" s="197"/>
      <c r="L2525" s="197"/>
      <c r="M2525" s="197"/>
      <c r="N2525" s="199"/>
      <c r="O2525" s="199"/>
      <c r="P2525" s="199"/>
      <c r="Q2525" s="199"/>
      <c r="R2525" s="197"/>
      <c r="S2525" s="197"/>
      <c r="T2525" s="197"/>
      <c r="U2525" s="197"/>
      <c r="V2525" s="199" t="str">
        <f t="shared" si="391"/>
        <v/>
      </c>
      <c r="W2525" s="199" t="str">
        <f t="shared" si="392"/>
        <v/>
      </c>
      <c r="X2525" s="199" t="str">
        <f t="shared" si="393"/>
        <v/>
      </c>
      <c r="Y2525" s="199" t="str">
        <f t="shared" si="394"/>
        <v/>
      </c>
    </row>
    <row r="2526" spans="1:25" ht="34.5" customHeight="1" x14ac:dyDescent="0.25">
      <c r="A2526" s="197" t="str">
        <f t="shared" si="396"/>
        <v/>
      </c>
      <c r="B2526" s="198"/>
      <c r="C2526" s="198"/>
      <c r="D2526" s="197" t="str">
        <f t="shared" si="395"/>
        <v/>
      </c>
      <c r="E2526" s="198"/>
      <c r="F2526" s="197"/>
      <c r="G2526" s="197" t="str">
        <f t="shared" si="397"/>
        <v/>
      </c>
      <c r="H2526" s="197"/>
      <c r="I2526" s="197"/>
      <c r="J2526" s="197"/>
      <c r="K2526" s="197"/>
      <c r="L2526" s="197"/>
      <c r="M2526" s="197"/>
      <c r="N2526" s="199"/>
      <c r="O2526" s="199"/>
      <c r="P2526" s="199"/>
      <c r="Q2526" s="199"/>
      <c r="R2526" s="197"/>
      <c r="S2526" s="197"/>
      <c r="T2526" s="197"/>
      <c r="U2526" s="197"/>
      <c r="V2526" s="199" t="str">
        <f t="shared" si="391"/>
        <v/>
      </c>
      <c r="W2526" s="199" t="str">
        <f t="shared" si="392"/>
        <v/>
      </c>
      <c r="X2526" s="199" t="str">
        <f t="shared" si="393"/>
        <v/>
      </c>
      <c r="Y2526" s="199" t="str">
        <f t="shared" si="394"/>
        <v/>
      </c>
    </row>
    <row r="2527" spans="1:25" ht="34.5" customHeight="1" x14ac:dyDescent="0.25">
      <c r="A2527" s="197" t="str">
        <f t="shared" si="396"/>
        <v/>
      </c>
      <c r="B2527" s="198"/>
      <c r="C2527" s="198"/>
      <c r="D2527" s="197" t="str">
        <f t="shared" si="395"/>
        <v/>
      </c>
      <c r="E2527" s="198"/>
      <c r="F2527" s="197"/>
      <c r="G2527" s="197" t="str">
        <f t="shared" si="397"/>
        <v/>
      </c>
      <c r="H2527" s="197"/>
      <c r="I2527" s="197"/>
      <c r="J2527" s="197"/>
      <c r="K2527" s="197"/>
      <c r="L2527" s="197"/>
      <c r="M2527" s="197"/>
      <c r="N2527" s="199"/>
      <c r="O2527" s="199"/>
      <c r="P2527" s="199"/>
      <c r="Q2527" s="199"/>
      <c r="R2527" s="197"/>
      <c r="S2527" s="197"/>
      <c r="T2527" s="197"/>
      <c r="U2527" s="197"/>
      <c r="V2527" s="199" t="str">
        <f t="shared" si="391"/>
        <v/>
      </c>
      <c r="W2527" s="199" t="str">
        <f t="shared" si="392"/>
        <v/>
      </c>
      <c r="X2527" s="199" t="str">
        <f t="shared" si="393"/>
        <v/>
      </c>
      <c r="Y2527" s="199" t="str">
        <f t="shared" si="394"/>
        <v/>
      </c>
    </row>
    <row r="2528" spans="1:25" ht="34.5" customHeight="1" x14ac:dyDescent="0.25">
      <c r="A2528" s="197" t="str">
        <f t="shared" si="396"/>
        <v/>
      </c>
      <c r="B2528" s="198"/>
      <c r="C2528" s="198"/>
      <c r="D2528" s="197" t="str">
        <f t="shared" si="395"/>
        <v/>
      </c>
      <c r="E2528" s="198"/>
      <c r="F2528" s="197"/>
      <c r="G2528" s="197" t="str">
        <f t="shared" si="397"/>
        <v/>
      </c>
      <c r="H2528" s="197"/>
      <c r="I2528" s="197"/>
      <c r="J2528" s="197"/>
      <c r="K2528" s="197"/>
      <c r="L2528" s="197"/>
      <c r="M2528" s="197"/>
      <c r="N2528" s="199"/>
      <c r="O2528" s="199"/>
      <c r="P2528" s="199"/>
      <c r="Q2528" s="199"/>
      <c r="R2528" s="197"/>
      <c r="S2528" s="197"/>
      <c r="T2528" s="197"/>
      <c r="U2528" s="197"/>
      <c r="V2528" s="199" t="str">
        <f t="shared" si="391"/>
        <v/>
      </c>
      <c r="W2528" s="199" t="str">
        <f t="shared" si="392"/>
        <v/>
      </c>
      <c r="X2528" s="199" t="str">
        <f t="shared" si="393"/>
        <v/>
      </c>
      <c r="Y2528" s="199" t="str">
        <f t="shared" si="394"/>
        <v/>
      </c>
    </row>
    <row r="2529" spans="1:25" ht="34.5" customHeight="1" x14ac:dyDescent="0.25">
      <c r="A2529" s="197" t="str">
        <f t="shared" si="396"/>
        <v/>
      </c>
      <c r="B2529" s="198"/>
      <c r="C2529" s="198"/>
      <c r="D2529" s="197" t="str">
        <f t="shared" si="395"/>
        <v/>
      </c>
      <c r="E2529" s="198"/>
      <c r="F2529" s="197"/>
      <c r="G2529" s="197" t="str">
        <f t="shared" si="397"/>
        <v/>
      </c>
      <c r="H2529" s="197"/>
      <c r="I2529" s="197"/>
      <c r="J2529" s="197"/>
      <c r="K2529" s="197"/>
      <c r="L2529" s="197"/>
      <c r="M2529" s="197"/>
      <c r="N2529" s="199"/>
      <c r="O2529" s="199"/>
      <c r="P2529" s="199"/>
      <c r="Q2529" s="199"/>
      <c r="R2529" s="197"/>
      <c r="S2529" s="197"/>
      <c r="T2529" s="197"/>
      <c r="U2529" s="197"/>
      <c r="V2529" s="199" t="str">
        <f t="shared" si="391"/>
        <v/>
      </c>
      <c r="W2529" s="199" t="str">
        <f t="shared" si="392"/>
        <v/>
      </c>
      <c r="X2529" s="199" t="str">
        <f t="shared" si="393"/>
        <v/>
      </c>
      <c r="Y2529" s="199" t="str">
        <f t="shared" si="394"/>
        <v/>
      </c>
    </row>
    <row r="2530" spans="1:25" ht="34.5" customHeight="1" x14ac:dyDescent="0.25">
      <c r="A2530" s="197" t="str">
        <f t="shared" si="396"/>
        <v/>
      </c>
      <c r="B2530" s="198"/>
      <c r="C2530" s="198"/>
      <c r="D2530" s="197" t="str">
        <f t="shared" si="395"/>
        <v/>
      </c>
      <c r="E2530" s="198"/>
      <c r="F2530" s="197"/>
      <c r="G2530" s="197" t="str">
        <f t="shared" si="397"/>
        <v/>
      </c>
      <c r="H2530" s="197"/>
      <c r="I2530" s="197"/>
      <c r="J2530" s="197"/>
      <c r="K2530" s="197"/>
      <c r="L2530" s="197"/>
      <c r="M2530" s="197"/>
      <c r="N2530" s="199"/>
      <c r="O2530" s="199"/>
      <c r="P2530" s="199"/>
      <c r="Q2530" s="199"/>
      <c r="R2530" s="197"/>
      <c r="S2530" s="197"/>
      <c r="T2530" s="197"/>
      <c r="U2530" s="197"/>
      <c r="V2530" s="199" t="str">
        <f t="shared" ref="V2530:V2593" si="398">IF(N2530="","",IF(O2530="","",O2530-N2530))</f>
        <v/>
      </c>
      <c r="W2530" s="199" t="str">
        <f t="shared" ref="W2530:W2593" si="399">IF(O2530="","",IF(P2530="","",P2530-O2530))</f>
        <v/>
      </c>
      <c r="X2530" s="199" t="str">
        <f t="shared" si="393"/>
        <v/>
      </c>
      <c r="Y2530" s="199" t="str">
        <f t="shared" si="394"/>
        <v/>
      </c>
    </row>
    <row r="2531" spans="1:25" ht="34.5" customHeight="1" x14ac:dyDescent="0.25">
      <c r="A2531" s="197" t="str">
        <f t="shared" si="396"/>
        <v/>
      </c>
      <c r="B2531" s="198"/>
      <c r="C2531" s="198"/>
      <c r="D2531" s="197" t="str">
        <f t="shared" si="395"/>
        <v/>
      </c>
      <c r="E2531" s="198"/>
      <c r="F2531" s="197"/>
      <c r="G2531" s="197" t="str">
        <f t="shared" si="397"/>
        <v/>
      </c>
      <c r="H2531" s="197"/>
      <c r="I2531" s="197"/>
      <c r="J2531" s="197"/>
      <c r="K2531" s="197"/>
      <c r="L2531" s="197"/>
      <c r="M2531" s="197"/>
      <c r="N2531" s="199"/>
      <c r="O2531" s="199"/>
      <c r="P2531" s="199"/>
      <c r="Q2531" s="199"/>
      <c r="R2531" s="197"/>
      <c r="S2531" s="197"/>
      <c r="T2531" s="197"/>
      <c r="U2531" s="197"/>
      <c r="V2531" s="199" t="str">
        <f t="shared" si="398"/>
        <v/>
      </c>
      <c r="W2531" s="199" t="str">
        <f t="shared" si="399"/>
        <v/>
      </c>
      <c r="X2531" s="199" t="str">
        <f t="shared" ref="X2531:X2594" si="400">IF(P2531="","",IF(N2531="","",P2531-N2531))</f>
        <v/>
      </c>
      <c r="Y2531" s="199" t="str">
        <f t="shared" ref="Y2531:Y2594" si="401">IF(N2531="","",IF(Q2531="","",Q2531-N2531))</f>
        <v/>
      </c>
    </row>
    <row r="2532" spans="1:25" ht="34.5" customHeight="1" x14ac:dyDescent="0.25">
      <c r="A2532" s="197" t="str">
        <f t="shared" si="396"/>
        <v/>
      </c>
      <c r="B2532" s="198"/>
      <c r="C2532" s="198"/>
      <c r="D2532" s="197" t="str">
        <f t="shared" si="395"/>
        <v/>
      </c>
      <c r="E2532" s="198"/>
      <c r="F2532" s="197"/>
      <c r="G2532" s="197" t="str">
        <f t="shared" si="397"/>
        <v/>
      </c>
      <c r="H2532" s="197"/>
      <c r="I2532" s="197"/>
      <c r="J2532" s="197"/>
      <c r="K2532" s="197"/>
      <c r="L2532" s="197"/>
      <c r="M2532" s="197"/>
      <c r="N2532" s="199"/>
      <c r="O2532" s="199"/>
      <c r="P2532" s="199"/>
      <c r="Q2532" s="199"/>
      <c r="R2532" s="197"/>
      <c r="S2532" s="197"/>
      <c r="T2532" s="197"/>
      <c r="U2532" s="197"/>
      <c r="V2532" s="199" t="str">
        <f t="shared" si="398"/>
        <v/>
      </c>
      <c r="W2532" s="199" t="str">
        <f t="shared" si="399"/>
        <v/>
      </c>
      <c r="X2532" s="199" t="str">
        <f t="shared" si="400"/>
        <v/>
      </c>
      <c r="Y2532" s="199" t="str">
        <f t="shared" si="401"/>
        <v/>
      </c>
    </row>
    <row r="2533" spans="1:25" ht="34.5" customHeight="1" x14ac:dyDescent="0.25">
      <c r="A2533" s="197" t="str">
        <f t="shared" si="396"/>
        <v/>
      </c>
      <c r="B2533" s="198"/>
      <c r="C2533" s="198"/>
      <c r="D2533" s="197" t="str">
        <f t="shared" si="395"/>
        <v/>
      </c>
      <c r="E2533" s="198"/>
      <c r="F2533" s="197"/>
      <c r="G2533" s="197" t="str">
        <f t="shared" si="397"/>
        <v/>
      </c>
      <c r="H2533" s="197"/>
      <c r="I2533" s="197"/>
      <c r="J2533" s="197"/>
      <c r="K2533" s="197"/>
      <c r="L2533" s="197"/>
      <c r="M2533" s="197"/>
      <c r="N2533" s="199"/>
      <c r="O2533" s="199"/>
      <c r="P2533" s="199"/>
      <c r="Q2533" s="199"/>
      <c r="R2533" s="197"/>
      <c r="S2533" s="197"/>
      <c r="T2533" s="197"/>
      <c r="U2533" s="197"/>
      <c r="V2533" s="199" t="str">
        <f t="shared" si="398"/>
        <v/>
      </c>
      <c r="W2533" s="199" t="str">
        <f t="shared" si="399"/>
        <v/>
      </c>
      <c r="X2533" s="199" t="str">
        <f t="shared" si="400"/>
        <v/>
      </c>
      <c r="Y2533" s="199" t="str">
        <f t="shared" si="401"/>
        <v/>
      </c>
    </row>
    <row r="2534" spans="1:25" ht="34.5" customHeight="1" x14ac:dyDescent="0.25">
      <c r="A2534" s="197" t="str">
        <f t="shared" si="396"/>
        <v/>
      </c>
      <c r="B2534" s="198"/>
      <c r="C2534" s="198"/>
      <c r="D2534" s="197" t="str">
        <f t="shared" si="395"/>
        <v/>
      </c>
      <c r="E2534" s="198"/>
      <c r="F2534" s="197"/>
      <c r="G2534" s="197" t="str">
        <f t="shared" si="397"/>
        <v/>
      </c>
      <c r="H2534" s="197"/>
      <c r="I2534" s="197"/>
      <c r="J2534" s="197"/>
      <c r="K2534" s="197"/>
      <c r="L2534" s="197"/>
      <c r="M2534" s="197"/>
      <c r="N2534" s="199"/>
      <c r="O2534" s="199"/>
      <c r="P2534" s="199"/>
      <c r="Q2534" s="199"/>
      <c r="R2534" s="197"/>
      <c r="S2534" s="197"/>
      <c r="T2534" s="197"/>
      <c r="U2534" s="197"/>
      <c r="V2534" s="199" t="str">
        <f t="shared" si="398"/>
        <v/>
      </c>
      <c r="W2534" s="199" t="str">
        <f t="shared" si="399"/>
        <v/>
      </c>
      <c r="X2534" s="199" t="str">
        <f t="shared" si="400"/>
        <v/>
      </c>
      <c r="Y2534" s="199" t="str">
        <f t="shared" si="401"/>
        <v/>
      </c>
    </row>
    <row r="2535" spans="1:25" ht="34.5" customHeight="1" x14ac:dyDescent="0.25">
      <c r="A2535" s="197" t="str">
        <f t="shared" si="396"/>
        <v/>
      </c>
      <c r="B2535" s="198"/>
      <c r="C2535" s="198"/>
      <c r="D2535" s="197" t="str">
        <f t="shared" si="395"/>
        <v/>
      </c>
      <c r="E2535" s="198"/>
      <c r="F2535" s="197"/>
      <c r="G2535" s="197" t="str">
        <f t="shared" si="397"/>
        <v/>
      </c>
      <c r="H2535" s="197"/>
      <c r="I2535" s="197"/>
      <c r="J2535" s="197"/>
      <c r="K2535" s="197"/>
      <c r="L2535" s="197"/>
      <c r="M2535" s="197"/>
      <c r="N2535" s="199"/>
      <c r="O2535" s="199"/>
      <c r="P2535" s="199"/>
      <c r="Q2535" s="199"/>
      <c r="R2535" s="197"/>
      <c r="S2535" s="197"/>
      <c r="T2535" s="197"/>
      <c r="U2535" s="197"/>
      <c r="V2535" s="199" t="str">
        <f t="shared" si="398"/>
        <v/>
      </c>
      <c r="W2535" s="199" t="str">
        <f t="shared" si="399"/>
        <v/>
      </c>
      <c r="X2535" s="199" t="str">
        <f t="shared" si="400"/>
        <v/>
      </c>
      <c r="Y2535" s="199" t="str">
        <f t="shared" si="401"/>
        <v/>
      </c>
    </row>
    <row r="2536" spans="1:25" ht="34.5" customHeight="1" x14ac:dyDescent="0.25">
      <c r="A2536" s="197" t="str">
        <f t="shared" si="396"/>
        <v/>
      </c>
      <c r="B2536" s="198"/>
      <c r="C2536" s="198"/>
      <c r="D2536" s="197" t="str">
        <f t="shared" si="395"/>
        <v/>
      </c>
      <c r="E2536" s="198"/>
      <c r="F2536" s="197"/>
      <c r="G2536" s="197" t="str">
        <f t="shared" si="397"/>
        <v/>
      </c>
      <c r="H2536" s="197"/>
      <c r="I2536" s="197"/>
      <c r="J2536" s="197"/>
      <c r="K2536" s="197"/>
      <c r="L2536" s="197"/>
      <c r="M2536" s="197"/>
      <c r="N2536" s="199"/>
      <c r="O2536" s="199"/>
      <c r="P2536" s="199"/>
      <c r="Q2536" s="199"/>
      <c r="R2536" s="197"/>
      <c r="S2536" s="197"/>
      <c r="T2536" s="197"/>
      <c r="U2536" s="197"/>
      <c r="V2536" s="199" t="str">
        <f t="shared" si="398"/>
        <v/>
      </c>
      <c r="W2536" s="199" t="str">
        <f t="shared" si="399"/>
        <v/>
      </c>
      <c r="X2536" s="199" t="str">
        <f t="shared" si="400"/>
        <v/>
      </c>
      <c r="Y2536" s="199" t="str">
        <f t="shared" si="401"/>
        <v/>
      </c>
    </row>
    <row r="2537" spans="1:25" ht="34.5" customHeight="1" x14ac:dyDescent="0.25">
      <c r="A2537" s="197" t="str">
        <f t="shared" si="396"/>
        <v/>
      </c>
      <c r="B2537" s="198"/>
      <c r="C2537" s="198"/>
      <c r="D2537" s="197" t="str">
        <f t="shared" si="395"/>
        <v/>
      </c>
      <c r="E2537" s="198"/>
      <c r="F2537" s="197"/>
      <c r="G2537" s="197" t="str">
        <f t="shared" si="397"/>
        <v/>
      </c>
      <c r="H2537" s="197"/>
      <c r="I2537" s="197"/>
      <c r="J2537" s="197"/>
      <c r="K2537" s="197"/>
      <c r="L2537" s="197"/>
      <c r="M2537" s="197"/>
      <c r="N2537" s="199"/>
      <c r="O2537" s="199"/>
      <c r="P2537" s="199"/>
      <c r="Q2537" s="199"/>
      <c r="R2537" s="197"/>
      <c r="S2537" s="197"/>
      <c r="T2537" s="197"/>
      <c r="U2537" s="197"/>
      <c r="V2537" s="199" t="str">
        <f t="shared" si="398"/>
        <v/>
      </c>
      <c r="W2537" s="199" t="str">
        <f t="shared" si="399"/>
        <v/>
      </c>
      <c r="X2537" s="199" t="str">
        <f t="shared" si="400"/>
        <v/>
      </c>
      <c r="Y2537" s="199" t="str">
        <f t="shared" si="401"/>
        <v/>
      </c>
    </row>
    <row r="2538" spans="1:25" ht="34.5" customHeight="1" x14ac:dyDescent="0.25">
      <c r="A2538" s="197" t="str">
        <f t="shared" si="396"/>
        <v/>
      </c>
      <c r="B2538" s="198"/>
      <c r="C2538" s="198"/>
      <c r="D2538" s="197" t="str">
        <f t="shared" si="395"/>
        <v/>
      </c>
      <c r="E2538" s="198"/>
      <c r="F2538" s="197"/>
      <c r="G2538" s="197" t="str">
        <f t="shared" si="397"/>
        <v/>
      </c>
      <c r="H2538" s="197"/>
      <c r="I2538" s="197"/>
      <c r="J2538" s="197"/>
      <c r="K2538" s="197"/>
      <c r="L2538" s="197"/>
      <c r="M2538" s="197"/>
      <c r="N2538" s="199"/>
      <c r="O2538" s="199"/>
      <c r="P2538" s="199"/>
      <c r="Q2538" s="199"/>
      <c r="R2538" s="197"/>
      <c r="S2538" s="197"/>
      <c r="T2538" s="197"/>
      <c r="U2538" s="197"/>
      <c r="V2538" s="199" t="str">
        <f t="shared" si="398"/>
        <v/>
      </c>
      <c r="W2538" s="199" t="str">
        <f t="shared" si="399"/>
        <v/>
      </c>
      <c r="X2538" s="199" t="str">
        <f t="shared" si="400"/>
        <v/>
      </c>
      <c r="Y2538" s="199" t="str">
        <f t="shared" si="401"/>
        <v/>
      </c>
    </row>
    <row r="2539" spans="1:25" ht="34.5" customHeight="1" x14ac:dyDescent="0.25">
      <c r="A2539" s="197" t="str">
        <f t="shared" si="396"/>
        <v/>
      </c>
      <c r="B2539" s="198"/>
      <c r="C2539" s="198"/>
      <c r="D2539" s="197" t="str">
        <f t="shared" si="395"/>
        <v/>
      </c>
      <c r="E2539" s="198"/>
      <c r="F2539" s="197"/>
      <c r="G2539" s="197" t="str">
        <f t="shared" si="397"/>
        <v/>
      </c>
      <c r="H2539" s="197"/>
      <c r="I2539" s="197"/>
      <c r="J2539" s="197"/>
      <c r="K2539" s="197"/>
      <c r="L2539" s="197"/>
      <c r="M2539" s="197"/>
      <c r="N2539" s="199"/>
      <c r="O2539" s="199"/>
      <c r="P2539" s="199"/>
      <c r="Q2539" s="199"/>
      <c r="R2539" s="197"/>
      <c r="S2539" s="197"/>
      <c r="T2539" s="197"/>
      <c r="U2539" s="197"/>
      <c r="V2539" s="199" t="str">
        <f t="shared" si="398"/>
        <v/>
      </c>
      <c r="W2539" s="199" t="str">
        <f t="shared" si="399"/>
        <v/>
      </c>
      <c r="X2539" s="199" t="str">
        <f t="shared" si="400"/>
        <v/>
      </c>
      <c r="Y2539" s="199" t="str">
        <f t="shared" si="401"/>
        <v/>
      </c>
    </row>
    <row r="2540" spans="1:25" ht="34.5" customHeight="1" x14ac:dyDescent="0.25">
      <c r="A2540" s="197" t="str">
        <f t="shared" si="396"/>
        <v/>
      </c>
      <c r="B2540" s="198"/>
      <c r="C2540" s="198"/>
      <c r="D2540" s="197" t="str">
        <f t="shared" si="395"/>
        <v/>
      </c>
      <c r="E2540" s="198"/>
      <c r="F2540" s="197"/>
      <c r="G2540" s="197" t="str">
        <f t="shared" si="397"/>
        <v/>
      </c>
      <c r="H2540" s="197"/>
      <c r="I2540" s="197"/>
      <c r="J2540" s="197"/>
      <c r="K2540" s="197"/>
      <c r="L2540" s="197"/>
      <c r="M2540" s="197"/>
      <c r="N2540" s="199"/>
      <c r="O2540" s="199"/>
      <c r="P2540" s="199"/>
      <c r="Q2540" s="199"/>
      <c r="R2540" s="197"/>
      <c r="S2540" s="197"/>
      <c r="T2540" s="197"/>
      <c r="U2540" s="197"/>
      <c r="V2540" s="199" t="str">
        <f t="shared" si="398"/>
        <v/>
      </c>
      <c r="W2540" s="199" t="str">
        <f t="shared" si="399"/>
        <v/>
      </c>
      <c r="X2540" s="199" t="str">
        <f t="shared" si="400"/>
        <v/>
      </c>
      <c r="Y2540" s="199" t="str">
        <f t="shared" si="401"/>
        <v/>
      </c>
    </row>
    <row r="2541" spans="1:25" ht="34.5" customHeight="1" x14ac:dyDescent="0.25">
      <c r="A2541" s="197" t="str">
        <f t="shared" si="396"/>
        <v/>
      </c>
      <c r="B2541" s="198"/>
      <c r="C2541" s="198"/>
      <c r="D2541" s="197" t="str">
        <f t="shared" si="395"/>
        <v/>
      </c>
      <c r="E2541" s="198"/>
      <c r="F2541" s="197"/>
      <c r="G2541" s="197" t="str">
        <f t="shared" si="397"/>
        <v/>
      </c>
      <c r="H2541" s="197"/>
      <c r="I2541" s="197"/>
      <c r="J2541" s="197"/>
      <c r="K2541" s="197"/>
      <c r="L2541" s="197"/>
      <c r="M2541" s="197"/>
      <c r="N2541" s="199"/>
      <c r="O2541" s="199"/>
      <c r="P2541" s="199"/>
      <c r="Q2541" s="199"/>
      <c r="R2541" s="197"/>
      <c r="S2541" s="197"/>
      <c r="T2541" s="197"/>
      <c r="U2541" s="197"/>
      <c r="V2541" s="199" t="str">
        <f t="shared" si="398"/>
        <v/>
      </c>
      <c r="W2541" s="199" t="str">
        <f t="shared" si="399"/>
        <v/>
      </c>
      <c r="X2541" s="199" t="str">
        <f t="shared" si="400"/>
        <v/>
      </c>
      <c r="Y2541" s="199" t="str">
        <f t="shared" si="401"/>
        <v/>
      </c>
    </row>
    <row r="2542" spans="1:25" ht="34.5" customHeight="1" x14ac:dyDescent="0.25">
      <c r="A2542" s="197" t="str">
        <f t="shared" si="396"/>
        <v/>
      </c>
      <c r="B2542" s="198"/>
      <c r="C2542" s="198"/>
      <c r="D2542" s="197" t="str">
        <f t="shared" si="395"/>
        <v/>
      </c>
      <c r="E2542" s="198"/>
      <c r="F2542" s="197"/>
      <c r="G2542" s="197" t="str">
        <f t="shared" si="397"/>
        <v/>
      </c>
      <c r="H2542" s="197"/>
      <c r="I2542" s="197"/>
      <c r="J2542" s="197"/>
      <c r="K2542" s="197"/>
      <c r="L2542" s="197"/>
      <c r="M2542" s="197"/>
      <c r="N2542" s="199"/>
      <c r="O2542" s="199"/>
      <c r="P2542" s="199"/>
      <c r="Q2542" s="199"/>
      <c r="R2542" s="197"/>
      <c r="S2542" s="197"/>
      <c r="T2542" s="197"/>
      <c r="U2542" s="197"/>
      <c r="V2542" s="199" t="str">
        <f t="shared" si="398"/>
        <v/>
      </c>
      <c r="W2542" s="199" t="str">
        <f t="shared" si="399"/>
        <v/>
      </c>
      <c r="X2542" s="199" t="str">
        <f t="shared" si="400"/>
        <v/>
      </c>
      <c r="Y2542" s="199" t="str">
        <f t="shared" si="401"/>
        <v/>
      </c>
    </row>
    <row r="2543" spans="1:25" ht="34.5" customHeight="1" x14ac:dyDescent="0.25">
      <c r="A2543" s="197" t="str">
        <f t="shared" si="396"/>
        <v/>
      </c>
      <c r="B2543" s="198"/>
      <c r="C2543" s="198"/>
      <c r="D2543" s="197" t="str">
        <f t="shared" si="395"/>
        <v/>
      </c>
      <c r="E2543" s="198"/>
      <c r="F2543" s="197"/>
      <c r="G2543" s="197" t="str">
        <f t="shared" si="397"/>
        <v/>
      </c>
      <c r="H2543" s="197"/>
      <c r="I2543" s="197"/>
      <c r="J2543" s="197"/>
      <c r="K2543" s="197"/>
      <c r="L2543" s="197"/>
      <c r="M2543" s="197"/>
      <c r="N2543" s="199"/>
      <c r="O2543" s="199"/>
      <c r="P2543" s="199"/>
      <c r="Q2543" s="199"/>
      <c r="R2543" s="197"/>
      <c r="S2543" s="197"/>
      <c r="T2543" s="197"/>
      <c r="U2543" s="197"/>
      <c r="V2543" s="199" t="str">
        <f t="shared" si="398"/>
        <v/>
      </c>
      <c r="W2543" s="199" t="str">
        <f t="shared" si="399"/>
        <v/>
      </c>
      <c r="X2543" s="199" t="str">
        <f t="shared" si="400"/>
        <v/>
      </c>
      <c r="Y2543" s="199" t="str">
        <f t="shared" si="401"/>
        <v/>
      </c>
    </row>
    <row r="2544" spans="1:25" ht="34.5" customHeight="1" x14ac:dyDescent="0.25">
      <c r="A2544" s="197" t="str">
        <f t="shared" si="396"/>
        <v/>
      </c>
      <c r="B2544" s="198"/>
      <c r="C2544" s="198"/>
      <c r="D2544" s="197" t="str">
        <f t="shared" si="395"/>
        <v/>
      </c>
      <c r="E2544" s="198"/>
      <c r="F2544" s="197"/>
      <c r="G2544" s="197" t="str">
        <f t="shared" si="397"/>
        <v/>
      </c>
      <c r="H2544" s="197"/>
      <c r="I2544" s="197"/>
      <c r="J2544" s="197"/>
      <c r="K2544" s="197"/>
      <c r="L2544" s="197"/>
      <c r="M2544" s="197"/>
      <c r="N2544" s="199"/>
      <c r="O2544" s="199"/>
      <c r="P2544" s="199"/>
      <c r="Q2544" s="199"/>
      <c r="R2544" s="197"/>
      <c r="S2544" s="197"/>
      <c r="T2544" s="197"/>
      <c r="U2544" s="197"/>
      <c r="V2544" s="199" t="str">
        <f t="shared" si="398"/>
        <v/>
      </c>
      <c r="W2544" s="199" t="str">
        <f t="shared" si="399"/>
        <v/>
      </c>
      <c r="X2544" s="199" t="str">
        <f t="shared" si="400"/>
        <v/>
      </c>
      <c r="Y2544" s="199" t="str">
        <f t="shared" si="401"/>
        <v/>
      </c>
    </row>
    <row r="2545" spans="1:25" ht="34.5" customHeight="1" x14ac:dyDescent="0.25">
      <c r="A2545" s="197" t="str">
        <f t="shared" si="396"/>
        <v/>
      </c>
      <c r="B2545" s="198"/>
      <c r="C2545" s="198"/>
      <c r="D2545" s="197" t="str">
        <f t="shared" si="395"/>
        <v/>
      </c>
      <c r="E2545" s="198"/>
      <c r="F2545" s="197"/>
      <c r="G2545" s="197" t="str">
        <f t="shared" si="397"/>
        <v/>
      </c>
      <c r="H2545" s="197"/>
      <c r="I2545" s="197"/>
      <c r="J2545" s="197"/>
      <c r="K2545" s="197"/>
      <c r="L2545" s="197"/>
      <c r="M2545" s="197"/>
      <c r="N2545" s="199"/>
      <c r="O2545" s="199"/>
      <c r="P2545" s="199"/>
      <c r="Q2545" s="199"/>
      <c r="R2545" s="197"/>
      <c r="S2545" s="197"/>
      <c r="T2545" s="197"/>
      <c r="U2545" s="197"/>
      <c r="V2545" s="199" t="str">
        <f t="shared" si="398"/>
        <v/>
      </c>
      <c r="W2545" s="199" t="str">
        <f t="shared" si="399"/>
        <v/>
      </c>
      <c r="X2545" s="199" t="str">
        <f t="shared" si="400"/>
        <v/>
      </c>
      <c r="Y2545" s="199" t="str">
        <f t="shared" si="401"/>
        <v/>
      </c>
    </row>
    <row r="2546" spans="1:25" ht="34.5" customHeight="1" x14ac:dyDescent="0.25">
      <c r="A2546" s="197" t="str">
        <f t="shared" si="396"/>
        <v/>
      </c>
      <c r="B2546" s="198"/>
      <c r="C2546" s="198"/>
      <c r="D2546" s="197" t="str">
        <f t="shared" si="395"/>
        <v/>
      </c>
      <c r="E2546" s="198"/>
      <c r="F2546" s="197"/>
      <c r="G2546" s="197" t="str">
        <f t="shared" si="397"/>
        <v/>
      </c>
      <c r="H2546" s="197"/>
      <c r="I2546" s="197"/>
      <c r="J2546" s="197"/>
      <c r="K2546" s="197"/>
      <c r="L2546" s="197"/>
      <c r="M2546" s="197"/>
      <c r="N2546" s="199"/>
      <c r="O2546" s="199"/>
      <c r="P2546" s="199"/>
      <c r="Q2546" s="199"/>
      <c r="R2546" s="197"/>
      <c r="S2546" s="197"/>
      <c r="T2546" s="197"/>
      <c r="U2546" s="197"/>
      <c r="V2546" s="199" t="str">
        <f t="shared" si="398"/>
        <v/>
      </c>
      <c r="W2546" s="199" t="str">
        <f t="shared" si="399"/>
        <v/>
      </c>
      <c r="X2546" s="199" t="str">
        <f t="shared" si="400"/>
        <v/>
      </c>
      <c r="Y2546" s="199" t="str">
        <f t="shared" si="401"/>
        <v/>
      </c>
    </row>
    <row r="2547" spans="1:25" ht="34.5" customHeight="1" x14ac:dyDescent="0.25">
      <c r="A2547" s="197" t="str">
        <f t="shared" si="396"/>
        <v/>
      </c>
      <c r="B2547" s="198"/>
      <c r="C2547" s="198"/>
      <c r="D2547" s="197" t="str">
        <f t="shared" si="395"/>
        <v/>
      </c>
      <c r="E2547" s="198"/>
      <c r="F2547" s="197"/>
      <c r="G2547" s="197" t="str">
        <f t="shared" si="397"/>
        <v/>
      </c>
      <c r="H2547" s="197"/>
      <c r="I2547" s="197"/>
      <c r="J2547" s="197"/>
      <c r="K2547" s="197"/>
      <c r="L2547" s="197"/>
      <c r="M2547" s="197"/>
      <c r="N2547" s="199"/>
      <c r="O2547" s="199"/>
      <c r="P2547" s="199"/>
      <c r="Q2547" s="199"/>
      <c r="R2547" s="197"/>
      <c r="S2547" s="197"/>
      <c r="T2547" s="197"/>
      <c r="U2547" s="197"/>
      <c r="V2547" s="199" t="str">
        <f t="shared" si="398"/>
        <v/>
      </c>
      <c r="W2547" s="199" t="str">
        <f t="shared" si="399"/>
        <v/>
      </c>
      <c r="X2547" s="199" t="str">
        <f t="shared" si="400"/>
        <v/>
      </c>
      <c r="Y2547" s="199" t="str">
        <f t="shared" si="401"/>
        <v/>
      </c>
    </row>
    <row r="2548" spans="1:25" ht="34.5" customHeight="1" x14ac:dyDescent="0.25">
      <c r="A2548" s="197" t="str">
        <f t="shared" si="396"/>
        <v/>
      </c>
      <c r="B2548" s="198"/>
      <c r="C2548" s="198"/>
      <c r="D2548" s="197" t="str">
        <f t="shared" si="395"/>
        <v/>
      </c>
      <c r="E2548" s="198"/>
      <c r="F2548" s="197"/>
      <c r="G2548" s="197" t="str">
        <f t="shared" si="397"/>
        <v/>
      </c>
      <c r="H2548" s="197"/>
      <c r="I2548" s="197"/>
      <c r="J2548" s="197"/>
      <c r="K2548" s="197"/>
      <c r="L2548" s="197"/>
      <c r="M2548" s="197"/>
      <c r="N2548" s="199"/>
      <c r="O2548" s="199"/>
      <c r="P2548" s="199"/>
      <c r="Q2548" s="199"/>
      <c r="R2548" s="197"/>
      <c r="S2548" s="197"/>
      <c r="T2548" s="197"/>
      <c r="U2548" s="197"/>
      <c r="V2548" s="199" t="str">
        <f t="shared" si="398"/>
        <v/>
      </c>
      <c r="W2548" s="199" t="str">
        <f t="shared" si="399"/>
        <v/>
      </c>
      <c r="X2548" s="199" t="str">
        <f t="shared" si="400"/>
        <v/>
      </c>
      <c r="Y2548" s="199" t="str">
        <f t="shared" si="401"/>
        <v/>
      </c>
    </row>
    <row r="2549" spans="1:25" ht="34.5" customHeight="1" x14ac:dyDescent="0.25">
      <c r="A2549" s="197" t="str">
        <f t="shared" si="396"/>
        <v/>
      </c>
      <c r="B2549" s="198"/>
      <c r="C2549" s="198"/>
      <c r="D2549" s="197" t="str">
        <f t="shared" si="395"/>
        <v/>
      </c>
      <c r="E2549" s="198"/>
      <c r="F2549" s="197"/>
      <c r="G2549" s="197" t="str">
        <f t="shared" si="397"/>
        <v/>
      </c>
      <c r="H2549" s="197"/>
      <c r="I2549" s="197"/>
      <c r="J2549" s="197"/>
      <c r="K2549" s="197"/>
      <c r="L2549" s="197"/>
      <c r="M2549" s="197"/>
      <c r="N2549" s="199"/>
      <c r="O2549" s="199"/>
      <c r="P2549" s="199"/>
      <c r="Q2549" s="199"/>
      <c r="R2549" s="197"/>
      <c r="S2549" s="197"/>
      <c r="T2549" s="197"/>
      <c r="U2549" s="197"/>
      <c r="V2549" s="199" t="str">
        <f t="shared" si="398"/>
        <v/>
      </c>
      <c r="W2549" s="199" t="str">
        <f t="shared" si="399"/>
        <v/>
      </c>
      <c r="X2549" s="199" t="str">
        <f t="shared" si="400"/>
        <v/>
      </c>
      <c r="Y2549" s="199" t="str">
        <f t="shared" si="401"/>
        <v/>
      </c>
    </row>
    <row r="2550" spans="1:25" ht="34.5" customHeight="1" x14ac:dyDescent="0.25">
      <c r="A2550" s="197" t="str">
        <f t="shared" si="396"/>
        <v/>
      </c>
      <c r="B2550" s="198"/>
      <c r="C2550" s="198"/>
      <c r="D2550" s="197" t="str">
        <f t="shared" si="395"/>
        <v/>
      </c>
      <c r="E2550" s="198"/>
      <c r="F2550" s="197"/>
      <c r="G2550" s="197" t="str">
        <f t="shared" si="397"/>
        <v/>
      </c>
      <c r="H2550" s="197"/>
      <c r="I2550" s="197"/>
      <c r="J2550" s="197"/>
      <c r="K2550" s="197"/>
      <c r="L2550" s="197"/>
      <c r="M2550" s="197"/>
      <c r="N2550" s="199"/>
      <c r="O2550" s="199"/>
      <c r="P2550" s="199"/>
      <c r="Q2550" s="199"/>
      <c r="R2550" s="197"/>
      <c r="S2550" s="197"/>
      <c r="T2550" s="197"/>
      <c r="U2550" s="197"/>
      <c r="V2550" s="199" t="str">
        <f t="shared" si="398"/>
        <v/>
      </c>
      <c r="W2550" s="199" t="str">
        <f t="shared" si="399"/>
        <v/>
      </c>
      <c r="X2550" s="199" t="str">
        <f t="shared" si="400"/>
        <v/>
      </c>
      <c r="Y2550" s="199" t="str">
        <f t="shared" si="401"/>
        <v/>
      </c>
    </row>
    <row r="2551" spans="1:25" ht="34.5" customHeight="1" x14ac:dyDescent="0.25">
      <c r="A2551" s="197" t="str">
        <f t="shared" si="396"/>
        <v/>
      </c>
      <c r="B2551" s="198"/>
      <c r="C2551" s="198"/>
      <c r="D2551" s="197" t="str">
        <f t="shared" si="395"/>
        <v/>
      </c>
      <c r="E2551" s="198"/>
      <c r="F2551" s="197"/>
      <c r="G2551" s="197" t="str">
        <f t="shared" si="397"/>
        <v/>
      </c>
      <c r="H2551" s="197"/>
      <c r="I2551" s="197"/>
      <c r="J2551" s="197"/>
      <c r="K2551" s="197"/>
      <c r="L2551" s="197"/>
      <c r="M2551" s="197"/>
      <c r="N2551" s="199"/>
      <c r="O2551" s="199"/>
      <c r="P2551" s="199"/>
      <c r="Q2551" s="199"/>
      <c r="R2551" s="197"/>
      <c r="S2551" s="197"/>
      <c r="T2551" s="197"/>
      <c r="U2551" s="197"/>
      <c r="V2551" s="199" t="str">
        <f t="shared" si="398"/>
        <v/>
      </c>
      <c r="W2551" s="199" t="str">
        <f t="shared" si="399"/>
        <v/>
      </c>
      <c r="X2551" s="199" t="str">
        <f t="shared" si="400"/>
        <v/>
      </c>
      <c r="Y2551" s="199" t="str">
        <f t="shared" si="401"/>
        <v/>
      </c>
    </row>
    <row r="2552" spans="1:25" ht="34.5" customHeight="1" x14ac:dyDescent="0.25">
      <c r="A2552" s="197" t="str">
        <f t="shared" si="396"/>
        <v/>
      </c>
      <c r="B2552" s="198"/>
      <c r="C2552" s="198"/>
      <c r="D2552" s="197" t="str">
        <f t="shared" si="395"/>
        <v/>
      </c>
      <c r="E2552" s="198"/>
      <c r="F2552" s="197"/>
      <c r="G2552" s="197" t="str">
        <f t="shared" si="397"/>
        <v/>
      </c>
      <c r="H2552" s="197"/>
      <c r="I2552" s="197"/>
      <c r="J2552" s="197"/>
      <c r="K2552" s="197"/>
      <c r="L2552" s="197"/>
      <c r="M2552" s="197"/>
      <c r="N2552" s="199"/>
      <c r="O2552" s="199"/>
      <c r="P2552" s="199"/>
      <c r="Q2552" s="199"/>
      <c r="R2552" s="197"/>
      <c r="S2552" s="197"/>
      <c r="T2552" s="197"/>
      <c r="U2552" s="197"/>
      <c r="V2552" s="199" t="str">
        <f t="shared" si="398"/>
        <v/>
      </c>
      <c r="W2552" s="199" t="str">
        <f t="shared" si="399"/>
        <v/>
      </c>
      <c r="X2552" s="199" t="str">
        <f t="shared" si="400"/>
        <v/>
      </c>
      <c r="Y2552" s="199" t="str">
        <f t="shared" si="401"/>
        <v/>
      </c>
    </row>
    <row r="2553" spans="1:25" ht="34.5" customHeight="1" x14ac:dyDescent="0.25">
      <c r="A2553" s="197" t="str">
        <f t="shared" si="396"/>
        <v/>
      </c>
      <c r="B2553" s="198"/>
      <c r="C2553" s="198"/>
      <c r="D2553" s="197" t="str">
        <f t="shared" si="395"/>
        <v/>
      </c>
      <c r="E2553" s="198"/>
      <c r="F2553" s="197"/>
      <c r="G2553" s="197" t="str">
        <f t="shared" si="397"/>
        <v/>
      </c>
      <c r="H2553" s="197"/>
      <c r="I2553" s="197"/>
      <c r="J2553" s="197"/>
      <c r="K2553" s="197"/>
      <c r="L2553" s="197"/>
      <c r="M2553" s="197"/>
      <c r="N2553" s="199"/>
      <c r="O2553" s="199"/>
      <c r="P2553" s="199"/>
      <c r="Q2553" s="199"/>
      <c r="R2553" s="197"/>
      <c r="S2553" s="197"/>
      <c r="T2553" s="197"/>
      <c r="U2553" s="197"/>
      <c r="V2553" s="199" t="str">
        <f t="shared" si="398"/>
        <v/>
      </c>
      <c r="W2553" s="199" t="str">
        <f t="shared" si="399"/>
        <v/>
      </c>
      <c r="X2553" s="199" t="str">
        <f t="shared" si="400"/>
        <v/>
      </c>
      <c r="Y2553" s="199" t="str">
        <f t="shared" si="401"/>
        <v/>
      </c>
    </row>
    <row r="2554" spans="1:25" ht="34.5" customHeight="1" x14ac:dyDescent="0.25">
      <c r="A2554" s="197" t="str">
        <f t="shared" si="396"/>
        <v/>
      </c>
      <c r="B2554" s="198"/>
      <c r="C2554" s="198"/>
      <c r="D2554" s="197" t="str">
        <f t="shared" si="395"/>
        <v/>
      </c>
      <c r="E2554" s="198"/>
      <c r="F2554" s="197"/>
      <c r="G2554" s="197" t="str">
        <f t="shared" si="397"/>
        <v/>
      </c>
      <c r="H2554" s="197"/>
      <c r="I2554" s="197"/>
      <c r="J2554" s="197"/>
      <c r="K2554" s="197"/>
      <c r="L2554" s="197"/>
      <c r="M2554" s="197"/>
      <c r="N2554" s="199"/>
      <c r="O2554" s="199"/>
      <c r="P2554" s="199"/>
      <c r="Q2554" s="199"/>
      <c r="R2554" s="197"/>
      <c r="S2554" s="197"/>
      <c r="T2554" s="197"/>
      <c r="U2554" s="197"/>
      <c r="V2554" s="199" t="str">
        <f t="shared" si="398"/>
        <v/>
      </c>
      <c r="W2554" s="199" t="str">
        <f t="shared" si="399"/>
        <v/>
      </c>
      <c r="X2554" s="199" t="str">
        <f t="shared" si="400"/>
        <v/>
      </c>
      <c r="Y2554" s="199" t="str">
        <f t="shared" si="401"/>
        <v/>
      </c>
    </row>
    <row r="2555" spans="1:25" ht="34.5" customHeight="1" x14ac:dyDescent="0.25">
      <c r="A2555" s="197" t="str">
        <f t="shared" si="396"/>
        <v/>
      </c>
      <c r="B2555" s="198"/>
      <c r="C2555" s="198"/>
      <c r="D2555" s="197" t="str">
        <f t="shared" si="395"/>
        <v/>
      </c>
      <c r="E2555" s="198"/>
      <c r="F2555" s="197"/>
      <c r="G2555" s="197" t="str">
        <f t="shared" si="397"/>
        <v/>
      </c>
      <c r="H2555" s="197"/>
      <c r="I2555" s="197"/>
      <c r="J2555" s="197"/>
      <c r="K2555" s="197"/>
      <c r="L2555" s="197"/>
      <c r="M2555" s="197"/>
      <c r="N2555" s="199"/>
      <c r="O2555" s="199"/>
      <c r="P2555" s="199"/>
      <c r="Q2555" s="199"/>
      <c r="R2555" s="197"/>
      <c r="S2555" s="197"/>
      <c r="T2555" s="197"/>
      <c r="U2555" s="197"/>
      <c r="V2555" s="199" t="str">
        <f t="shared" si="398"/>
        <v/>
      </c>
      <c r="W2555" s="199" t="str">
        <f t="shared" si="399"/>
        <v/>
      </c>
      <c r="X2555" s="199" t="str">
        <f t="shared" si="400"/>
        <v/>
      </c>
      <c r="Y2555" s="199" t="str">
        <f t="shared" si="401"/>
        <v/>
      </c>
    </row>
    <row r="2556" spans="1:25" ht="34.5" customHeight="1" x14ac:dyDescent="0.25">
      <c r="A2556" s="197" t="str">
        <f t="shared" si="396"/>
        <v/>
      </c>
      <c r="B2556" s="198"/>
      <c r="C2556" s="198"/>
      <c r="D2556" s="197" t="str">
        <f t="shared" si="395"/>
        <v/>
      </c>
      <c r="E2556" s="198"/>
      <c r="F2556" s="197"/>
      <c r="G2556" s="197" t="str">
        <f t="shared" si="397"/>
        <v/>
      </c>
      <c r="H2556" s="197"/>
      <c r="I2556" s="197"/>
      <c r="J2556" s="197"/>
      <c r="K2556" s="197"/>
      <c r="L2556" s="197"/>
      <c r="M2556" s="197"/>
      <c r="N2556" s="199"/>
      <c r="O2556" s="199"/>
      <c r="P2556" s="199"/>
      <c r="Q2556" s="199"/>
      <c r="R2556" s="197"/>
      <c r="S2556" s="197"/>
      <c r="T2556" s="197"/>
      <c r="U2556" s="197"/>
      <c r="V2556" s="199" t="str">
        <f t="shared" si="398"/>
        <v/>
      </c>
      <c r="W2556" s="199" t="str">
        <f t="shared" si="399"/>
        <v/>
      </c>
      <c r="X2556" s="199" t="str">
        <f t="shared" si="400"/>
        <v/>
      </c>
      <c r="Y2556" s="199" t="str">
        <f t="shared" si="401"/>
        <v/>
      </c>
    </row>
    <row r="2557" spans="1:25" ht="34.5" customHeight="1" x14ac:dyDescent="0.25">
      <c r="A2557" s="197" t="str">
        <f t="shared" si="396"/>
        <v/>
      </c>
      <c r="B2557" s="198"/>
      <c r="C2557" s="198"/>
      <c r="D2557" s="197" t="str">
        <f t="shared" si="395"/>
        <v/>
      </c>
      <c r="E2557" s="198"/>
      <c r="F2557" s="197"/>
      <c r="G2557" s="197" t="str">
        <f t="shared" si="397"/>
        <v/>
      </c>
      <c r="H2557" s="197"/>
      <c r="I2557" s="197"/>
      <c r="J2557" s="197"/>
      <c r="K2557" s="197"/>
      <c r="L2557" s="197"/>
      <c r="M2557" s="197"/>
      <c r="N2557" s="199"/>
      <c r="O2557" s="199"/>
      <c r="P2557" s="199"/>
      <c r="Q2557" s="199"/>
      <c r="R2557" s="197"/>
      <c r="S2557" s="197"/>
      <c r="T2557" s="197"/>
      <c r="U2557" s="197"/>
      <c r="V2557" s="199" t="str">
        <f t="shared" si="398"/>
        <v/>
      </c>
      <c r="W2557" s="199" t="str">
        <f t="shared" si="399"/>
        <v/>
      </c>
      <c r="X2557" s="199" t="str">
        <f t="shared" si="400"/>
        <v/>
      </c>
      <c r="Y2557" s="199" t="str">
        <f t="shared" si="401"/>
        <v/>
      </c>
    </row>
    <row r="2558" spans="1:25" ht="34.5" customHeight="1" x14ac:dyDescent="0.25">
      <c r="A2558" s="197" t="str">
        <f t="shared" si="396"/>
        <v/>
      </c>
      <c r="B2558" s="198"/>
      <c r="C2558" s="198"/>
      <c r="D2558" s="197" t="str">
        <f t="shared" si="395"/>
        <v/>
      </c>
      <c r="E2558" s="198"/>
      <c r="F2558" s="197"/>
      <c r="G2558" s="197" t="str">
        <f t="shared" si="397"/>
        <v/>
      </c>
      <c r="H2558" s="197"/>
      <c r="I2558" s="197"/>
      <c r="J2558" s="197"/>
      <c r="K2558" s="197"/>
      <c r="L2558" s="197"/>
      <c r="M2558" s="197"/>
      <c r="N2558" s="199"/>
      <c r="O2558" s="199"/>
      <c r="P2558" s="199"/>
      <c r="Q2558" s="199"/>
      <c r="R2558" s="197"/>
      <c r="S2558" s="197"/>
      <c r="T2558" s="197"/>
      <c r="U2558" s="197"/>
      <c r="V2558" s="199" t="str">
        <f t="shared" si="398"/>
        <v/>
      </c>
      <c r="W2558" s="199" t="str">
        <f t="shared" si="399"/>
        <v/>
      </c>
      <c r="X2558" s="199" t="str">
        <f t="shared" si="400"/>
        <v/>
      </c>
      <c r="Y2558" s="199" t="str">
        <f t="shared" si="401"/>
        <v/>
      </c>
    </row>
    <row r="2559" spans="1:25" ht="34.5" customHeight="1" x14ac:dyDescent="0.25">
      <c r="A2559" s="197" t="str">
        <f t="shared" si="396"/>
        <v/>
      </c>
      <c r="B2559" s="198"/>
      <c r="C2559" s="198"/>
      <c r="D2559" s="197" t="str">
        <f t="shared" si="395"/>
        <v/>
      </c>
      <c r="E2559" s="198"/>
      <c r="F2559" s="197"/>
      <c r="G2559" s="197" t="str">
        <f t="shared" si="397"/>
        <v/>
      </c>
      <c r="H2559" s="197"/>
      <c r="I2559" s="197"/>
      <c r="J2559" s="197"/>
      <c r="K2559" s="197"/>
      <c r="L2559" s="197"/>
      <c r="M2559" s="197"/>
      <c r="N2559" s="199"/>
      <c r="O2559" s="199"/>
      <c r="P2559" s="199"/>
      <c r="Q2559" s="199"/>
      <c r="R2559" s="197"/>
      <c r="S2559" s="197"/>
      <c r="T2559" s="197"/>
      <c r="U2559" s="197"/>
      <c r="V2559" s="199" t="str">
        <f t="shared" si="398"/>
        <v/>
      </c>
      <c r="W2559" s="199" t="str">
        <f t="shared" si="399"/>
        <v/>
      </c>
      <c r="X2559" s="199" t="str">
        <f t="shared" si="400"/>
        <v/>
      </c>
      <c r="Y2559" s="199" t="str">
        <f t="shared" si="401"/>
        <v/>
      </c>
    </row>
    <row r="2560" spans="1:25" ht="34.5" customHeight="1" x14ac:dyDescent="0.25">
      <c r="A2560" s="197" t="str">
        <f t="shared" si="396"/>
        <v/>
      </c>
      <c r="B2560" s="198"/>
      <c r="C2560" s="198"/>
      <c r="D2560" s="197" t="str">
        <f t="shared" si="395"/>
        <v/>
      </c>
      <c r="E2560" s="198"/>
      <c r="F2560" s="197"/>
      <c r="G2560" s="197" t="str">
        <f t="shared" si="397"/>
        <v/>
      </c>
      <c r="H2560" s="197"/>
      <c r="I2560" s="197"/>
      <c r="J2560" s="197"/>
      <c r="K2560" s="197"/>
      <c r="L2560" s="197"/>
      <c r="M2560" s="197"/>
      <c r="N2560" s="199"/>
      <c r="O2560" s="199"/>
      <c r="P2560" s="199"/>
      <c r="Q2560" s="199"/>
      <c r="R2560" s="197"/>
      <c r="S2560" s="197"/>
      <c r="T2560" s="197"/>
      <c r="U2560" s="197"/>
      <c r="V2560" s="199" t="str">
        <f t="shared" si="398"/>
        <v/>
      </c>
      <c r="W2560" s="199" t="str">
        <f t="shared" si="399"/>
        <v/>
      </c>
      <c r="X2560" s="199" t="str">
        <f t="shared" si="400"/>
        <v/>
      </c>
      <c r="Y2560" s="199" t="str">
        <f t="shared" si="401"/>
        <v/>
      </c>
    </row>
    <row r="2561" spans="1:25" ht="34.5" customHeight="1" x14ac:dyDescent="0.25">
      <c r="A2561" s="197" t="str">
        <f t="shared" si="396"/>
        <v/>
      </c>
      <c r="B2561" s="198"/>
      <c r="C2561" s="198"/>
      <c r="D2561" s="197" t="str">
        <f t="shared" si="395"/>
        <v/>
      </c>
      <c r="E2561" s="198"/>
      <c r="F2561" s="197"/>
      <c r="G2561" s="197" t="str">
        <f t="shared" si="397"/>
        <v/>
      </c>
      <c r="H2561" s="197"/>
      <c r="I2561" s="197"/>
      <c r="J2561" s="197"/>
      <c r="K2561" s="197"/>
      <c r="L2561" s="197"/>
      <c r="M2561" s="197"/>
      <c r="N2561" s="199"/>
      <c r="O2561" s="199"/>
      <c r="P2561" s="199"/>
      <c r="Q2561" s="199"/>
      <c r="R2561" s="197"/>
      <c r="S2561" s="197"/>
      <c r="T2561" s="197"/>
      <c r="U2561" s="197"/>
      <c r="V2561" s="199" t="str">
        <f t="shared" si="398"/>
        <v/>
      </c>
      <c r="W2561" s="199" t="str">
        <f t="shared" si="399"/>
        <v/>
      </c>
      <c r="X2561" s="199" t="str">
        <f t="shared" si="400"/>
        <v/>
      </c>
      <c r="Y2561" s="199" t="str">
        <f t="shared" si="401"/>
        <v/>
      </c>
    </row>
    <row r="2562" spans="1:25" ht="34.5" customHeight="1" x14ac:dyDescent="0.25">
      <c r="A2562" s="197" t="str">
        <f t="shared" si="396"/>
        <v/>
      </c>
      <c r="B2562" s="198"/>
      <c r="C2562" s="198"/>
      <c r="D2562" s="197" t="str">
        <f t="shared" si="395"/>
        <v/>
      </c>
      <c r="E2562" s="198"/>
      <c r="F2562" s="197"/>
      <c r="G2562" s="197" t="str">
        <f t="shared" si="397"/>
        <v/>
      </c>
      <c r="H2562" s="197"/>
      <c r="I2562" s="197"/>
      <c r="J2562" s="197"/>
      <c r="K2562" s="197"/>
      <c r="L2562" s="197"/>
      <c r="M2562" s="197"/>
      <c r="N2562" s="199"/>
      <c r="O2562" s="199"/>
      <c r="P2562" s="199"/>
      <c r="Q2562" s="199"/>
      <c r="R2562" s="197"/>
      <c r="S2562" s="197"/>
      <c r="T2562" s="197"/>
      <c r="U2562" s="197"/>
      <c r="V2562" s="199" t="str">
        <f t="shared" si="398"/>
        <v/>
      </c>
      <c r="W2562" s="199" t="str">
        <f t="shared" si="399"/>
        <v/>
      </c>
      <c r="X2562" s="199" t="str">
        <f t="shared" si="400"/>
        <v/>
      </c>
      <c r="Y2562" s="199" t="str">
        <f t="shared" si="401"/>
        <v/>
      </c>
    </row>
    <row r="2563" spans="1:25" ht="34.5" customHeight="1" x14ac:dyDescent="0.25">
      <c r="A2563" s="197" t="str">
        <f t="shared" si="396"/>
        <v/>
      </c>
      <c r="B2563" s="198"/>
      <c r="C2563" s="198"/>
      <c r="D2563" s="197" t="str">
        <f t="shared" si="395"/>
        <v/>
      </c>
      <c r="E2563" s="198"/>
      <c r="F2563" s="197"/>
      <c r="G2563" s="197" t="str">
        <f t="shared" si="397"/>
        <v/>
      </c>
      <c r="H2563" s="197"/>
      <c r="I2563" s="197"/>
      <c r="J2563" s="197"/>
      <c r="K2563" s="197"/>
      <c r="L2563" s="197"/>
      <c r="M2563" s="197"/>
      <c r="N2563" s="199"/>
      <c r="O2563" s="199"/>
      <c r="P2563" s="199"/>
      <c r="Q2563" s="199"/>
      <c r="R2563" s="197"/>
      <c r="S2563" s="197"/>
      <c r="T2563" s="197"/>
      <c r="U2563" s="197"/>
      <c r="V2563" s="199" t="str">
        <f t="shared" si="398"/>
        <v/>
      </c>
      <c r="W2563" s="199" t="str">
        <f t="shared" si="399"/>
        <v/>
      </c>
      <c r="X2563" s="199" t="str">
        <f t="shared" si="400"/>
        <v/>
      </c>
      <c r="Y2563" s="199" t="str">
        <f t="shared" si="401"/>
        <v/>
      </c>
    </row>
    <row r="2564" spans="1:25" ht="34.5" customHeight="1" x14ac:dyDescent="0.25">
      <c r="A2564" s="197" t="str">
        <f t="shared" si="396"/>
        <v/>
      </c>
      <c r="B2564" s="198"/>
      <c r="C2564" s="198"/>
      <c r="D2564" s="197" t="str">
        <f t="shared" si="395"/>
        <v/>
      </c>
      <c r="E2564" s="198"/>
      <c r="F2564" s="197"/>
      <c r="G2564" s="197" t="str">
        <f t="shared" si="397"/>
        <v/>
      </c>
      <c r="H2564" s="197"/>
      <c r="I2564" s="197"/>
      <c r="J2564" s="197"/>
      <c r="K2564" s="197"/>
      <c r="L2564" s="197"/>
      <c r="M2564" s="197"/>
      <c r="N2564" s="199"/>
      <c r="O2564" s="199"/>
      <c r="P2564" s="199"/>
      <c r="Q2564" s="199"/>
      <c r="R2564" s="197"/>
      <c r="S2564" s="197"/>
      <c r="T2564" s="197"/>
      <c r="U2564" s="197"/>
      <c r="V2564" s="199" t="str">
        <f t="shared" si="398"/>
        <v/>
      </c>
      <c r="W2564" s="199" t="str">
        <f t="shared" si="399"/>
        <v/>
      </c>
      <c r="X2564" s="199" t="str">
        <f t="shared" si="400"/>
        <v/>
      </c>
      <c r="Y2564" s="199" t="str">
        <f t="shared" si="401"/>
        <v/>
      </c>
    </row>
    <row r="2565" spans="1:25" ht="34.5" customHeight="1" x14ac:dyDescent="0.25">
      <c r="A2565" s="197" t="str">
        <f t="shared" si="396"/>
        <v/>
      </c>
      <c r="B2565" s="198"/>
      <c r="C2565" s="198"/>
      <c r="D2565" s="197" t="str">
        <f t="shared" ref="D2565:D2628" si="402">IF(E2565="","",WEEKNUM(E2565,21))</f>
        <v/>
      </c>
      <c r="E2565" s="198"/>
      <c r="F2565" s="197"/>
      <c r="G2565" s="197" t="str">
        <f t="shared" si="397"/>
        <v/>
      </c>
      <c r="H2565" s="197"/>
      <c r="I2565" s="197"/>
      <c r="J2565" s="197"/>
      <c r="K2565" s="197"/>
      <c r="L2565" s="197"/>
      <c r="M2565" s="197"/>
      <c r="N2565" s="199"/>
      <c r="O2565" s="199"/>
      <c r="P2565" s="199"/>
      <c r="Q2565" s="199"/>
      <c r="R2565" s="197"/>
      <c r="S2565" s="197"/>
      <c r="T2565" s="197"/>
      <c r="U2565" s="197"/>
      <c r="V2565" s="199" t="str">
        <f t="shared" si="398"/>
        <v/>
      </c>
      <c r="W2565" s="199" t="str">
        <f t="shared" si="399"/>
        <v/>
      </c>
      <c r="X2565" s="199" t="str">
        <f t="shared" si="400"/>
        <v/>
      </c>
      <c r="Y2565" s="199" t="str">
        <f t="shared" si="401"/>
        <v/>
      </c>
    </row>
    <row r="2566" spans="1:25" ht="34.5" customHeight="1" x14ac:dyDescent="0.25">
      <c r="A2566" s="197" t="str">
        <f t="shared" si="396"/>
        <v/>
      </c>
      <c r="B2566" s="198"/>
      <c r="C2566" s="198"/>
      <c r="D2566" s="197" t="str">
        <f t="shared" si="402"/>
        <v/>
      </c>
      <c r="E2566" s="198"/>
      <c r="F2566" s="197"/>
      <c r="G2566" s="197" t="str">
        <f t="shared" si="397"/>
        <v/>
      </c>
      <c r="H2566" s="197"/>
      <c r="I2566" s="197"/>
      <c r="J2566" s="197"/>
      <c r="K2566" s="197"/>
      <c r="L2566" s="197"/>
      <c r="M2566" s="197"/>
      <c r="N2566" s="199"/>
      <c r="O2566" s="199"/>
      <c r="P2566" s="199"/>
      <c r="Q2566" s="199"/>
      <c r="R2566" s="197"/>
      <c r="S2566" s="197"/>
      <c r="T2566" s="197"/>
      <c r="U2566" s="197"/>
      <c r="V2566" s="199" t="str">
        <f t="shared" si="398"/>
        <v/>
      </c>
      <c r="W2566" s="199" t="str">
        <f t="shared" si="399"/>
        <v/>
      </c>
      <c r="X2566" s="199" t="str">
        <f t="shared" si="400"/>
        <v/>
      </c>
      <c r="Y2566" s="199" t="str">
        <f t="shared" si="401"/>
        <v/>
      </c>
    </row>
    <row r="2567" spans="1:25" ht="34.5" customHeight="1" x14ac:dyDescent="0.25">
      <c r="A2567" s="197" t="str">
        <f t="shared" si="396"/>
        <v/>
      </c>
      <c r="B2567" s="198"/>
      <c r="C2567" s="198"/>
      <c r="D2567" s="197" t="str">
        <f t="shared" si="402"/>
        <v/>
      </c>
      <c r="E2567" s="198"/>
      <c r="F2567" s="197"/>
      <c r="G2567" s="197" t="str">
        <f t="shared" si="397"/>
        <v/>
      </c>
      <c r="H2567" s="197"/>
      <c r="I2567" s="197"/>
      <c r="J2567" s="197"/>
      <c r="K2567" s="197"/>
      <c r="L2567" s="197"/>
      <c r="M2567" s="197"/>
      <c r="N2567" s="199"/>
      <c r="O2567" s="199"/>
      <c r="P2567" s="199"/>
      <c r="Q2567" s="199"/>
      <c r="R2567" s="197"/>
      <c r="S2567" s="197"/>
      <c r="T2567" s="197"/>
      <c r="U2567" s="197"/>
      <c r="V2567" s="199" t="str">
        <f t="shared" si="398"/>
        <v/>
      </c>
      <c r="W2567" s="199" t="str">
        <f t="shared" si="399"/>
        <v/>
      </c>
      <c r="X2567" s="199" t="str">
        <f t="shared" si="400"/>
        <v/>
      </c>
      <c r="Y2567" s="199" t="str">
        <f t="shared" si="401"/>
        <v/>
      </c>
    </row>
    <row r="2568" spans="1:25" ht="34.5" customHeight="1" x14ac:dyDescent="0.25">
      <c r="A2568" s="197" t="str">
        <f t="shared" ref="A2568:A2631" si="403">IF(B2568="","",WEEKNUM(B2568,21))</f>
        <v/>
      </c>
      <c r="B2568" s="198"/>
      <c r="C2568" s="198"/>
      <c r="D2568" s="197" t="str">
        <f t="shared" si="402"/>
        <v/>
      </c>
      <c r="E2568" s="198"/>
      <c r="F2568" s="197"/>
      <c r="G2568" s="197" t="str">
        <f t="shared" si="397"/>
        <v/>
      </c>
      <c r="H2568" s="197"/>
      <c r="I2568" s="197"/>
      <c r="J2568" s="197"/>
      <c r="K2568" s="197"/>
      <c r="L2568" s="197"/>
      <c r="M2568" s="197"/>
      <c r="N2568" s="199"/>
      <c r="O2568" s="199"/>
      <c r="P2568" s="199"/>
      <c r="Q2568" s="199"/>
      <c r="R2568" s="197"/>
      <c r="S2568" s="197"/>
      <c r="T2568" s="197"/>
      <c r="U2568" s="197"/>
      <c r="V2568" s="199" t="str">
        <f t="shared" si="398"/>
        <v/>
      </c>
      <c r="W2568" s="199" t="str">
        <f t="shared" si="399"/>
        <v/>
      </c>
      <c r="X2568" s="199" t="str">
        <f t="shared" si="400"/>
        <v/>
      </c>
      <c r="Y2568" s="199" t="str">
        <f t="shared" si="401"/>
        <v/>
      </c>
    </row>
    <row r="2569" spans="1:25" ht="34.5" customHeight="1" x14ac:dyDescent="0.25">
      <c r="A2569" s="197" t="str">
        <f t="shared" si="403"/>
        <v/>
      </c>
      <c r="B2569" s="198"/>
      <c r="C2569" s="198"/>
      <c r="D2569" s="197" t="str">
        <f t="shared" si="402"/>
        <v/>
      </c>
      <c r="E2569" s="198"/>
      <c r="F2569" s="197"/>
      <c r="G2569" s="197" t="str">
        <f t="shared" si="397"/>
        <v/>
      </c>
      <c r="H2569" s="197"/>
      <c r="I2569" s="197"/>
      <c r="J2569" s="197"/>
      <c r="K2569" s="197"/>
      <c r="L2569" s="197"/>
      <c r="M2569" s="197"/>
      <c r="N2569" s="199"/>
      <c r="O2569" s="199"/>
      <c r="P2569" s="199"/>
      <c r="Q2569" s="199"/>
      <c r="R2569" s="197"/>
      <c r="S2569" s="197"/>
      <c r="T2569" s="197"/>
      <c r="U2569" s="197"/>
      <c r="V2569" s="199" t="str">
        <f t="shared" si="398"/>
        <v/>
      </c>
      <c r="W2569" s="199" t="str">
        <f t="shared" si="399"/>
        <v/>
      </c>
      <c r="X2569" s="199" t="str">
        <f t="shared" si="400"/>
        <v/>
      </c>
      <c r="Y2569" s="199" t="str">
        <f t="shared" si="401"/>
        <v/>
      </c>
    </row>
    <row r="2570" spans="1:25" ht="34.5" customHeight="1" x14ac:dyDescent="0.25">
      <c r="A2570" s="197" t="str">
        <f t="shared" si="403"/>
        <v/>
      </c>
      <c r="B2570" s="198"/>
      <c r="C2570" s="198"/>
      <c r="D2570" s="197" t="str">
        <f t="shared" si="402"/>
        <v/>
      </c>
      <c r="E2570" s="198"/>
      <c r="F2570" s="197"/>
      <c r="G2570" s="197" t="str">
        <f t="shared" si="397"/>
        <v/>
      </c>
      <c r="H2570" s="197"/>
      <c r="I2570" s="197"/>
      <c r="J2570" s="197"/>
      <c r="K2570" s="197"/>
      <c r="L2570" s="197"/>
      <c r="M2570" s="197"/>
      <c r="N2570" s="199"/>
      <c r="O2570" s="199"/>
      <c r="P2570" s="199"/>
      <c r="Q2570" s="199"/>
      <c r="R2570" s="197"/>
      <c r="S2570" s="197"/>
      <c r="T2570" s="197"/>
      <c r="U2570" s="197"/>
      <c r="V2570" s="199" t="str">
        <f t="shared" si="398"/>
        <v/>
      </c>
      <c r="W2570" s="199" t="str">
        <f t="shared" si="399"/>
        <v/>
      </c>
      <c r="X2570" s="199" t="str">
        <f t="shared" si="400"/>
        <v/>
      </c>
      <c r="Y2570" s="199" t="str">
        <f t="shared" si="401"/>
        <v/>
      </c>
    </row>
    <row r="2571" spans="1:25" ht="34.5" customHeight="1" x14ac:dyDescent="0.25">
      <c r="A2571" s="197" t="str">
        <f t="shared" si="403"/>
        <v/>
      </c>
      <c r="B2571" s="198"/>
      <c r="C2571" s="198"/>
      <c r="D2571" s="197" t="str">
        <f t="shared" si="402"/>
        <v/>
      </c>
      <c r="E2571" s="198"/>
      <c r="F2571" s="197"/>
      <c r="G2571" s="197" t="str">
        <f t="shared" si="397"/>
        <v/>
      </c>
      <c r="H2571" s="197"/>
      <c r="I2571" s="197"/>
      <c r="J2571" s="197"/>
      <c r="K2571" s="197"/>
      <c r="L2571" s="197"/>
      <c r="M2571" s="197"/>
      <c r="N2571" s="199"/>
      <c r="O2571" s="199"/>
      <c r="P2571" s="199"/>
      <c r="Q2571" s="199"/>
      <c r="R2571" s="197"/>
      <c r="S2571" s="197"/>
      <c r="T2571" s="197"/>
      <c r="U2571" s="197"/>
      <c r="V2571" s="199" t="str">
        <f t="shared" si="398"/>
        <v/>
      </c>
      <c r="W2571" s="199" t="str">
        <f t="shared" si="399"/>
        <v/>
      </c>
      <c r="X2571" s="199" t="str">
        <f t="shared" si="400"/>
        <v/>
      </c>
      <c r="Y2571" s="199" t="str">
        <f t="shared" si="401"/>
        <v/>
      </c>
    </row>
    <row r="2572" spans="1:25" ht="34.5" customHeight="1" x14ac:dyDescent="0.25">
      <c r="A2572" s="197" t="str">
        <f t="shared" si="403"/>
        <v/>
      </c>
      <c r="B2572" s="198"/>
      <c r="C2572" s="198"/>
      <c r="D2572" s="197" t="str">
        <f t="shared" si="402"/>
        <v/>
      </c>
      <c r="E2572" s="198"/>
      <c r="F2572" s="197"/>
      <c r="G2572" s="197" t="str">
        <f t="shared" si="397"/>
        <v/>
      </c>
      <c r="H2572" s="197"/>
      <c r="I2572" s="197"/>
      <c r="J2572" s="197"/>
      <c r="K2572" s="197"/>
      <c r="L2572" s="197"/>
      <c r="M2572" s="197"/>
      <c r="N2572" s="199"/>
      <c r="O2572" s="199"/>
      <c r="P2572" s="199"/>
      <c r="Q2572" s="199"/>
      <c r="R2572" s="197"/>
      <c r="S2572" s="197"/>
      <c r="T2572" s="197"/>
      <c r="U2572" s="197"/>
      <c r="V2572" s="199" t="str">
        <f t="shared" si="398"/>
        <v/>
      </c>
      <c r="W2572" s="199" t="str">
        <f t="shared" si="399"/>
        <v/>
      </c>
      <c r="X2572" s="199" t="str">
        <f t="shared" si="400"/>
        <v/>
      </c>
      <c r="Y2572" s="199" t="str">
        <f t="shared" si="401"/>
        <v/>
      </c>
    </row>
    <row r="2573" spans="1:25" ht="34.5" customHeight="1" x14ac:dyDescent="0.25">
      <c r="A2573" s="197" t="str">
        <f t="shared" si="403"/>
        <v/>
      </c>
      <c r="B2573" s="198"/>
      <c r="C2573" s="198"/>
      <c r="D2573" s="197" t="str">
        <f t="shared" si="402"/>
        <v/>
      </c>
      <c r="E2573" s="198"/>
      <c r="F2573" s="197"/>
      <c r="G2573" s="197" t="str">
        <f t="shared" si="397"/>
        <v/>
      </c>
      <c r="H2573" s="197"/>
      <c r="I2573" s="197"/>
      <c r="J2573" s="197"/>
      <c r="K2573" s="197"/>
      <c r="L2573" s="197"/>
      <c r="M2573" s="197"/>
      <c r="N2573" s="199"/>
      <c r="O2573" s="199"/>
      <c r="P2573" s="199"/>
      <c r="Q2573" s="199"/>
      <c r="R2573" s="197"/>
      <c r="S2573" s="197"/>
      <c r="T2573" s="197"/>
      <c r="U2573" s="197"/>
      <c r="V2573" s="199" t="str">
        <f t="shared" si="398"/>
        <v/>
      </c>
      <c r="W2573" s="199" t="str">
        <f t="shared" si="399"/>
        <v/>
      </c>
      <c r="X2573" s="199" t="str">
        <f t="shared" si="400"/>
        <v/>
      </c>
      <c r="Y2573" s="199" t="str">
        <f t="shared" si="401"/>
        <v/>
      </c>
    </row>
    <row r="2574" spans="1:25" ht="34.5" customHeight="1" x14ac:dyDescent="0.25">
      <c r="A2574" s="197" t="str">
        <f t="shared" si="403"/>
        <v/>
      </c>
      <c r="B2574" s="198"/>
      <c r="C2574" s="198"/>
      <c r="D2574" s="197" t="str">
        <f t="shared" si="402"/>
        <v/>
      </c>
      <c r="E2574" s="198"/>
      <c r="F2574" s="197"/>
      <c r="G2574" s="197" t="str">
        <f t="shared" si="397"/>
        <v/>
      </c>
      <c r="H2574" s="197"/>
      <c r="I2574" s="197"/>
      <c r="J2574" s="197"/>
      <c r="K2574" s="197"/>
      <c r="L2574" s="197"/>
      <c r="M2574" s="197"/>
      <c r="N2574" s="199"/>
      <c r="O2574" s="199"/>
      <c r="P2574" s="199"/>
      <c r="Q2574" s="199"/>
      <c r="R2574" s="197"/>
      <c r="S2574" s="197"/>
      <c r="T2574" s="197"/>
      <c r="U2574" s="197"/>
      <c r="V2574" s="199" t="str">
        <f t="shared" si="398"/>
        <v/>
      </c>
      <c r="W2574" s="199" t="str">
        <f t="shared" si="399"/>
        <v/>
      </c>
      <c r="X2574" s="199" t="str">
        <f t="shared" si="400"/>
        <v/>
      </c>
      <c r="Y2574" s="199" t="str">
        <f t="shared" si="401"/>
        <v/>
      </c>
    </row>
    <row r="2575" spans="1:25" ht="34.5" customHeight="1" x14ac:dyDescent="0.25">
      <c r="A2575" s="197" t="str">
        <f t="shared" si="403"/>
        <v/>
      </c>
      <c r="B2575" s="198"/>
      <c r="C2575" s="198"/>
      <c r="D2575" s="197" t="str">
        <f t="shared" si="402"/>
        <v/>
      </c>
      <c r="E2575" s="198"/>
      <c r="F2575" s="197"/>
      <c r="G2575" s="197" t="str">
        <f t="shared" si="397"/>
        <v/>
      </c>
      <c r="H2575" s="197"/>
      <c r="I2575" s="197"/>
      <c r="J2575" s="197"/>
      <c r="K2575" s="197"/>
      <c r="L2575" s="197"/>
      <c r="M2575" s="197"/>
      <c r="N2575" s="199"/>
      <c r="O2575" s="199"/>
      <c r="P2575" s="199"/>
      <c r="Q2575" s="199"/>
      <c r="R2575" s="197"/>
      <c r="S2575" s="197"/>
      <c r="T2575" s="197"/>
      <c r="U2575" s="197"/>
      <c r="V2575" s="199" t="str">
        <f t="shared" si="398"/>
        <v/>
      </c>
      <c r="W2575" s="199" t="str">
        <f t="shared" si="399"/>
        <v/>
      </c>
      <c r="X2575" s="199" t="str">
        <f t="shared" si="400"/>
        <v/>
      </c>
      <c r="Y2575" s="199" t="str">
        <f t="shared" si="401"/>
        <v/>
      </c>
    </row>
    <row r="2576" spans="1:25" ht="34.5" customHeight="1" x14ac:dyDescent="0.25">
      <c r="A2576" s="197" t="str">
        <f t="shared" si="403"/>
        <v/>
      </c>
      <c r="B2576" s="198"/>
      <c r="C2576" s="198"/>
      <c r="D2576" s="197" t="str">
        <f t="shared" si="402"/>
        <v/>
      </c>
      <c r="E2576" s="198"/>
      <c r="F2576" s="197"/>
      <c r="G2576" s="197" t="str">
        <f t="shared" si="397"/>
        <v/>
      </c>
      <c r="H2576" s="197"/>
      <c r="I2576" s="197"/>
      <c r="J2576" s="197"/>
      <c r="K2576" s="197"/>
      <c r="L2576" s="197"/>
      <c r="M2576" s="197"/>
      <c r="N2576" s="199"/>
      <c r="O2576" s="199"/>
      <c r="P2576" s="199"/>
      <c r="Q2576" s="199"/>
      <c r="R2576" s="197"/>
      <c r="S2576" s="197"/>
      <c r="T2576" s="197"/>
      <c r="U2576" s="197"/>
      <c r="V2576" s="199" t="str">
        <f t="shared" si="398"/>
        <v/>
      </c>
      <c r="W2576" s="199" t="str">
        <f t="shared" si="399"/>
        <v/>
      </c>
      <c r="X2576" s="199" t="str">
        <f t="shared" si="400"/>
        <v/>
      </c>
      <c r="Y2576" s="199" t="str">
        <f t="shared" si="401"/>
        <v/>
      </c>
    </row>
    <row r="2577" spans="1:25" ht="34.5" customHeight="1" x14ac:dyDescent="0.25">
      <c r="A2577" s="197" t="str">
        <f t="shared" si="403"/>
        <v/>
      </c>
      <c r="B2577" s="198"/>
      <c r="C2577" s="198"/>
      <c r="D2577" s="197" t="str">
        <f t="shared" si="402"/>
        <v/>
      </c>
      <c r="E2577" s="198"/>
      <c r="F2577" s="197"/>
      <c r="G2577" s="197" t="str">
        <f t="shared" si="397"/>
        <v/>
      </c>
      <c r="H2577" s="197"/>
      <c r="I2577" s="197"/>
      <c r="J2577" s="197"/>
      <c r="K2577" s="197"/>
      <c r="L2577" s="197"/>
      <c r="M2577" s="197"/>
      <c r="N2577" s="199"/>
      <c r="O2577" s="199"/>
      <c r="P2577" s="199"/>
      <c r="Q2577" s="199"/>
      <c r="R2577" s="197"/>
      <c r="S2577" s="197"/>
      <c r="T2577" s="197"/>
      <c r="U2577" s="197"/>
      <c r="V2577" s="199" t="str">
        <f t="shared" si="398"/>
        <v/>
      </c>
      <c r="W2577" s="199" t="str">
        <f t="shared" si="399"/>
        <v/>
      </c>
      <c r="X2577" s="199" t="str">
        <f t="shared" si="400"/>
        <v/>
      </c>
      <c r="Y2577" s="199" t="str">
        <f t="shared" si="401"/>
        <v/>
      </c>
    </row>
    <row r="2578" spans="1:25" ht="34.5" customHeight="1" x14ac:dyDescent="0.25">
      <c r="A2578" s="197" t="str">
        <f t="shared" si="403"/>
        <v/>
      </c>
      <c r="B2578" s="198"/>
      <c r="C2578" s="198"/>
      <c r="D2578" s="197" t="str">
        <f t="shared" si="402"/>
        <v/>
      </c>
      <c r="E2578" s="198"/>
      <c r="F2578" s="197"/>
      <c r="G2578" s="197" t="str">
        <f t="shared" si="397"/>
        <v/>
      </c>
      <c r="H2578" s="197"/>
      <c r="I2578" s="197"/>
      <c r="J2578" s="197"/>
      <c r="K2578" s="197"/>
      <c r="L2578" s="197"/>
      <c r="M2578" s="197"/>
      <c r="N2578" s="199"/>
      <c r="O2578" s="199"/>
      <c r="P2578" s="199"/>
      <c r="Q2578" s="199"/>
      <c r="R2578" s="197"/>
      <c r="S2578" s="197"/>
      <c r="T2578" s="197"/>
      <c r="U2578" s="197"/>
      <c r="V2578" s="199" t="str">
        <f t="shared" si="398"/>
        <v/>
      </c>
      <c r="W2578" s="199" t="str">
        <f t="shared" si="399"/>
        <v/>
      </c>
      <c r="X2578" s="199" t="str">
        <f t="shared" si="400"/>
        <v/>
      </c>
      <c r="Y2578" s="199" t="str">
        <f t="shared" si="401"/>
        <v/>
      </c>
    </row>
    <row r="2579" spans="1:25" ht="34.5" customHeight="1" x14ac:dyDescent="0.25">
      <c r="A2579" s="197" t="str">
        <f t="shared" si="403"/>
        <v/>
      </c>
      <c r="B2579" s="198"/>
      <c r="C2579" s="198"/>
      <c r="D2579" s="197" t="str">
        <f t="shared" si="402"/>
        <v/>
      </c>
      <c r="E2579" s="198"/>
      <c r="F2579" s="197"/>
      <c r="G2579" s="197" t="str">
        <f t="shared" si="397"/>
        <v/>
      </c>
      <c r="H2579" s="197"/>
      <c r="I2579" s="197"/>
      <c r="J2579" s="197"/>
      <c r="K2579" s="197"/>
      <c r="L2579" s="197"/>
      <c r="M2579" s="197"/>
      <c r="N2579" s="199"/>
      <c r="O2579" s="199"/>
      <c r="P2579" s="199"/>
      <c r="Q2579" s="199"/>
      <c r="R2579" s="197"/>
      <c r="S2579" s="197"/>
      <c r="T2579" s="197"/>
      <c r="U2579" s="197"/>
      <c r="V2579" s="199" t="str">
        <f t="shared" si="398"/>
        <v/>
      </c>
      <c r="W2579" s="199" t="str">
        <f t="shared" si="399"/>
        <v/>
      </c>
      <c r="X2579" s="199" t="str">
        <f t="shared" si="400"/>
        <v/>
      </c>
      <c r="Y2579" s="199" t="str">
        <f t="shared" si="401"/>
        <v/>
      </c>
    </row>
    <row r="2580" spans="1:25" ht="34.5" customHeight="1" x14ac:dyDescent="0.25">
      <c r="A2580" s="197" t="str">
        <f t="shared" si="403"/>
        <v/>
      </c>
      <c r="B2580" s="198"/>
      <c r="C2580" s="198"/>
      <c r="D2580" s="197" t="str">
        <f t="shared" si="402"/>
        <v/>
      </c>
      <c r="E2580" s="198"/>
      <c r="F2580" s="197"/>
      <c r="G2580" s="197" t="str">
        <f t="shared" si="397"/>
        <v/>
      </c>
      <c r="H2580" s="197"/>
      <c r="I2580" s="197"/>
      <c r="J2580" s="197"/>
      <c r="K2580" s="197"/>
      <c r="L2580" s="197"/>
      <c r="M2580" s="197"/>
      <c r="N2580" s="199"/>
      <c r="O2580" s="199"/>
      <c r="P2580" s="199"/>
      <c r="Q2580" s="199"/>
      <c r="R2580" s="197"/>
      <c r="S2580" s="197"/>
      <c r="T2580" s="197"/>
      <c r="U2580" s="197"/>
      <c r="V2580" s="199" t="str">
        <f t="shared" si="398"/>
        <v/>
      </c>
      <c r="W2580" s="199" t="str">
        <f t="shared" si="399"/>
        <v/>
      </c>
      <c r="X2580" s="199" t="str">
        <f t="shared" si="400"/>
        <v/>
      </c>
      <c r="Y2580" s="199" t="str">
        <f t="shared" si="401"/>
        <v/>
      </c>
    </row>
    <row r="2581" spans="1:25" ht="34.5" customHeight="1" x14ac:dyDescent="0.25">
      <c r="A2581" s="197" t="str">
        <f t="shared" si="403"/>
        <v/>
      </c>
      <c r="B2581" s="198"/>
      <c r="C2581" s="198"/>
      <c r="D2581" s="197" t="str">
        <f t="shared" si="402"/>
        <v/>
      </c>
      <c r="E2581" s="198"/>
      <c r="F2581" s="197"/>
      <c r="G2581" s="197" t="str">
        <f t="shared" si="397"/>
        <v/>
      </c>
      <c r="H2581" s="197"/>
      <c r="I2581" s="197"/>
      <c r="J2581" s="197"/>
      <c r="K2581" s="197"/>
      <c r="L2581" s="197"/>
      <c r="M2581" s="197"/>
      <c r="N2581" s="199"/>
      <c r="O2581" s="199"/>
      <c r="P2581" s="199"/>
      <c r="Q2581" s="199"/>
      <c r="R2581" s="197"/>
      <c r="S2581" s="197"/>
      <c r="T2581" s="197"/>
      <c r="U2581" s="197"/>
      <c r="V2581" s="199" t="str">
        <f t="shared" si="398"/>
        <v/>
      </c>
      <c r="W2581" s="199" t="str">
        <f t="shared" si="399"/>
        <v/>
      </c>
      <c r="X2581" s="199" t="str">
        <f t="shared" si="400"/>
        <v/>
      </c>
      <c r="Y2581" s="199" t="str">
        <f t="shared" si="401"/>
        <v/>
      </c>
    </row>
    <row r="2582" spans="1:25" ht="34.5" customHeight="1" x14ac:dyDescent="0.25">
      <c r="A2582" s="197" t="str">
        <f t="shared" si="403"/>
        <v/>
      </c>
      <c r="B2582" s="198"/>
      <c r="C2582" s="198"/>
      <c r="D2582" s="197" t="str">
        <f t="shared" si="402"/>
        <v/>
      </c>
      <c r="E2582" s="198"/>
      <c r="F2582" s="197"/>
      <c r="G2582" s="197" t="str">
        <f t="shared" si="397"/>
        <v/>
      </c>
      <c r="H2582" s="197"/>
      <c r="I2582" s="197"/>
      <c r="J2582" s="197"/>
      <c r="K2582" s="197"/>
      <c r="L2582" s="197"/>
      <c r="M2582" s="197"/>
      <c r="N2582" s="199"/>
      <c r="O2582" s="199"/>
      <c r="P2582" s="199"/>
      <c r="Q2582" s="199"/>
      <c r="R2582" s="197"/>
      <c r="S2582" s="197"/>
      <c r="T2582" s="197"/>
      <c r="U2582" s="197"/>
      <c r="V2582" s="199" t="str">
        <f t="shared" si="398"/>
        <v/>
      </c>
      <c r="W2582" s="199" t="str">
        <f t="shared" si="399"/>
        <v/>
      </c>
      <c r="X2582" s="199" t="str">
        <f t="shared" si="400"/>
        <v/>
      </c>
      <c r="Y2582" s="199" t="str">
        <f t="shared" si="401"/>
        <v/>
      </c>
    </row>
    <row r="2583" spans="1:25" ht="34.5" customHeight="1" x14ac:dyDescent="0.25">
      <c r="A2583" s="197" t="str">
        <f t="shared" si="403"/>
        <v/>
      </c>
      <c r="B2583" s="198"/>
      <c r="C2583" s="198"/>
      <c r="D2583" s="197" t="str">
        <f t="shared" si="402"/>
        <v/>
      </c>
      <c r="E2583" s="198"/>
      <c r="F2583" s="197"/>
      <c r="G2583" s="197" t="str">
        <f t="shared" ref="G2583:G2646" si="404">IF(E2583="","",IF(E2583=B2581,"Ja","Nein"))</f>
        <v/>
      </c>
      <c r="H2583" s="197"/>
      <c r="I2583" s="197"/>
      <c r="J2583" s="197"/>
      <c r="K2583" s="197"/>
      <c r="L2583" s="197"/>
      <c r="M2583" s="197"/>
      <c r="N2583" s="199"/>
      <c r="O2583" s="199"/>
      <c r="P2583" s="199"/>
      <c r="Q2583" s="199"/>
      <c r="R2583" s="197"/>
      <c r="S2583" s="197"/>
      <c r="T2583" s="197"/>
      <c r="U2583" s="197"/>
      <c r="V2583" s="199" t="str">
        <f t="shared" si="398"/>
        <v/>
      </c>
      <c r="W2583" s="199" t="str">
        <f t="shared" si="399"/>
        <v/>
      </c>
      <c r="X2583" s="199" t="str">
        <f t="shared" si="400"/>
        <v/>
      </c>
      <c r="Y2583" s="199" t="str">
        <f t="shared" si="401"/>
        <v/>
      </c>
    </row>
    <row r="2584" spans="1:25" ht="34.5" customHeight="1" x14ac:dyDescent="0.25">
      <c r="A2584" s="197" t="str">
        <f t="shared" si="403"/>
        <v/>
      </c>
      <c r="B2584" s="198"/>
      <c r="C2584" s="198"/>
      <c r="D2584" s="197" t="str">
        <f t="shared" si="402"/>
        <v/>
      </c>
      <c r="E2584" s="198"/>
      <c r="F2584" s="197"/>
      <c r="G2584" s="197" t="str">
        <f t="shared" si="404"/>
        <v/>
      </c>
      <c r="H2584" s="197"/>
      <c r="I2584" s="197"/>
      <c r="J2584" s="197"/>
      <c r="K2584" s="197"/>
      <c r="L2584" s="197"/>
      <c r="M2584" s="197"/>
      <c r="N2584" s="199"/>
      <c r="O2584" s="199"/>
      <c r="P2584" s="199"/>
      <c r="Q2584" s="199"/>
      <c r="R2584" s="197"/>
      <c r="S2584" s="197"/>
      <c r="T2584" s="197"/>
      <c r="U2584" s="197"/>
      <c r="V2584" s="199" t="str">
        <f t="shared" si="398"/>
        <v/>
      </c>
      <c r="W2584" s="199" t="str">
        <f t="shared" si="399"/>
        <v/>
      </c>
      <c r="X2584" s="199" t="str">
        <f t="shared" si="400"/>
        <v/>
      </c>
      <c r="Y2584" s="199" t="str">
        <f t="shared" si="401"/>
        <v/>
      </c>
    </row>
    <row r="2585" spans="1:25" ht="34.5" customHeight="1" x14ac:dyDescent="0.25">
      <c r="A2585" s="197" t="str">
        <f t="shared" si="403"/>
        <v/>
      </c>
      <c r="B2585" s="198"/>
      <c r="C2585" s="198"/>
      <c r="D2585" s="197" t="str">
        <f t="shared" si="402"/>
        <v/>
      </c>
      <c r="E2585" s="198"/>
      <c r="F2585" s="197"/>
      <c r="G2585" s="197" t="str">
        <f t="shared" si="404"/>
        <v/>
      </c>
      <c r="H2585" s="197"/>
      <c r="I2585" s="197"/>
      <c r="J2585" s="197"/>
      <c r="K2585" s="197"/>
      <c r="L2585" s="197"/>
      <c r="M2585" s="197"/>
      <c r="N2585" s="199"/>
      <c r="O2585" s="199"/>
      <c r="P2585" s="199"/>
      <c r="Q2585" s="199"/>
      <c r="R2585" s="197"/>
      <c r="S2585" s="197"/>
      <c r="T2585" s="197"/>
      <c r="U2585" s="197"/>
      <c r="V2585" s="199" t="str">
        <f t="shared" si="398"/>
        <v/>
      </c>
      <c r="W2585" s="199" t="str">
        <f t="shared" si="399"/>
        <v/>
      </c>
      <c r="X2585" s="199" t="str">
        <f t="shared" si="400"/>
        <v/>
      </c>
      <c r="Y2585" s="199" t="str">
        <f t="shared" si="401"/>
        <v/>
      </c>
    </row>
    <row r="2586" spans="1:25" ht="34.5" customHeight="1" x14ac:dyDescent="0.25">
      <c r="A2586" s="197" t="str">
        <f t="shared" si="403"/>
        <v/>
      </c>
      <c r="B2586" s="198"/>
      <c r="C2586" s="198"/>
      <c r="D2586" s="197" t="str">
        <f t="shared" si="402"/>
        <v/>
      </c>
      <c r="E2586" s="198"/>
      <c r="F2586" s="197"/>
      <c r="G2586" s="197" t="str">
        <f t="shared" si="404"/>
        <v/>
      </c>
      <c r="H2586" s="197"/>
      <c r="I2586" s="197"/>
      <c r="J2586" s="197"/>
      <c r="K2586" s="197"/>
      <c r="L2586" s="197"/>
      <c r="M2586" s="197"/>
      <c r="N2586" s="199"/>
      <c r="O2586" s="199"/>
      <c r="P2586" s="199"/>
      <c r="Q2586" s="199"/>
      <c r="R2586" s="197"/>
      <c r="S2586" s="197"/>
      <c r="T2586" s="197"/>
      <c r="U2586" s="197"/>
      <c r="V2586" s="199" t="str">
        <f t="shared" si="398"/>
        <v/>
      </c>
      <c r="W2586" s="199" t="str">
        <f t="shared" si="399"/>
        <v/>
      </c>
      <c r="X2586" s="199" t="str">
        <f t="shared" si="400"/>
        <v/>
      </c>
      <c r="Y2586" s="199" t="str">
        <f t="shared" si="401"/>
        <v/>
      </c>
    </row>
    <row r="2587" spans="1:25" ht="34.5" customHeight="1" x14ac:dyDescent="0.25">
      <c r="A2587" s="197" t="str">
        <f t="shared" si="403"/>
        <v/>
      </c>
      <c r="B2587" s="198"/>
      <c r="C2587" s="198"/>
      <c r="D2587" s="197" t="str">
        <f t="shared" si="402"/>
        <v/>
      </c>
      <c r="E2587" s="198"/>
      <c r="F2587" s="197"/>
      <c r="G2587" s="197" t="str">
        <f t="shared" si="404"/>
        <v/>
      </c>
      <c r="H2587" s="197"/>
      <c r="I2587" s="197"/>
      <c r="J2587" s="197"/>
      <c r="K2587" s="197"/>
      <c r="L2587" s="197"/>
      <c r="M2587" s="197"/>
      <c r="N2587" s="199"/>
      <c r="O2587" s="199"/>
      <c r="P2587" s="199"/>
      <c r="Q2587" s="199"/>
      <c r="R2587" s="197"/>
      <c r="S2587" s="197"/>
      <c r="T2587" s="197"/>
      <c r="U2587" s="197"/>
      <c r="V2587" s="199" t="str">
        <f t="shared" si="398"/>
        <v/>
      </c>
      <c r="W2587" s="199" t="str">
        <f t="shared" si="399"/>
        <v/>
      </c>
      <c r="X2587" s="199" t="str">
        <f t="shared" si="400"/>
        <v/>
      </c>
      <c r="Y2587" s="199" t="str">
        <f t="shared" si="401"/>
        <v/>
      </c>
    </row>
    <row r="2588" spans="1:25" ht="34.5" customHeight="1" x14ac:dyDescent="0.25">
      <c r="A2588" s="197" t="str">
        <f t="shared" si="403"/>
        <v/>
      </c>
      <c r="B2588" s="198"/>
      <c r="C2588" s="198"/>
      <c r="D2588" s="197" t="str">
        <f t="shared" si="402"/>
        <v/>
      </c>
      <c r="E2588" s="198"/>
      <c r="F2588" s="197"/>
      <c r="G2588" s="197" t="str">
        <f t="shared" si="404"/>
        <v/>
      </c>
      <c r="H2588" s="197"/>
      <c r="I2588" s="197"/>
      <c r="J2588" s="197"/>
      <c r="K2588" s="197"/>
      <c r="L2588" s="197"/>
      <c r="M2588" s="197"/>
      <c r="N2588" s="199"/>
      <c r="O2588" s="199"/>
      <c r="P2588" s="199"/>
      <c r="Q2588" s="199"/>
      <c r="R2588" s="197"/>
      <c r="S2588" s="197"/>
      <c r="T2588" s="197"/>
      <c r="U2588" s="197"/>
      <c r="V2588" s="199" t="str">
        <f t="shared" si="398"/>
        <v/>
      </c>
      <c r="W2588" s="199" t="str">
        <f t="shared" si="399"/>
        <v/>
      </c>
      <c r="X2588" s="199" t="str">
        <f t="shared" si="400"/>
        <v/>
      </c>
      <c r="Y2588" s="199" t="str">
        <f t="shared" si="401"/>
        <v/>
      </c>
    </row>
    <row r="2589" spans="1:25" ht="34.5" customHeight="1" x14ac:dyDescent="0.25">
      <c r="A2589" s="197" t="str">
        <f t="shared" si="403"/>
        <v/>
      </c>
      <c r="B2589" s="198"/>
      <c r="C2589" s="198"/>
      <c r="D2589" s="197" t="str">
        <f t="shared" si="402"/>
        <v/>
      </c>
      <c r="E2589" s="198"/>
      <c r="F2589" s="197"/>
      <c r="G2589" s="197" t="str">
        <f t="shared" si="404"/>
        <v/>
      </c>
      <c r="H2589" s="197"/>
      <c r="I2589" s="197"/>
      <c r="J2589" s="197"/>
      <c r="K2589" s="197"/>
      <c r="L2589" s="197"/>
      <c r="M2589" s="197"/>
      <c r="N2589" s="199"/>
      <c r="O2589" s="199"/>
      <c r="P2589" s="199"/>
      <c r="Q2589" s="199"/>
      <c r="R2589" s="197"/>
      <c r="S2589" s="197"/>
      <c r="T2589" s="197"/>
      <c r="U2589" s="197"/>
      <c r="V2589" s="199" t="str">
        <f t="shared" si="398"/>
        <v/>
      </c>
      <c r="W2589" s="199" t="str">
        <f t="shared" si="399"/>
        <v/>
      </c>
      <c r="X2589" s="199" t="str">
        <f t="shared" si="400"/>
        <v/>
      </c>
      <c r="Y2589" s="199" t="str">
        <f t="shared" si="401"/>
        <v/>
      </c>
    </row>
    <row r="2590" spans="1:25" ht="34.5" customHeight="1" x14ac:dyDescent="0.25">
      <c r="A2590" s="197" t="str">
        <f t="shared" si="403"/>
        <v/>
      </c>
      <c r="B2590" s="198"/>
      <c r="C2590" s="198"/>
      <c r="D2590" s="197" t="str">
        <f t="shared" si="402"/>
        <v/>
      </c>
      <c r="E2590" s="198"/>
      <c r="F2590" s="197"/>
      <c r="G2590" s="197" t="str">
        <f t="shared" si="404"/>
        <v/>
      </c>
      <c r="H2590" s="197"/>
      <c r="I2590" s="197"/>
      <c r="J2590" s="197"/>
      <c r="K2590" s="197"/>
      <c r="L2590" s="197"/>
      <c r="M2590" s="197"/>
      <c r="N2590" s="199"/>
      <c r="O2590" s="199"/>
      <c r="P2590" s="199"/>
      <c r="Q2590" s="199"/>
      <c r="R2590" s="197"/>
      <c r="S2590" s="197"/>
      <c r="T2590" s="197"/>
      <c r="U2590" s="197"/>
      <c r="V2590" s="199" t="str">
        <f t="shared" si="398"/>
        <v/>
      </c>
      <c r="W2590" s="199" t="str">
        <f t="shared" si="399"/>
        <v/>
      </c>
      <c r="X2590" s="199" t="str">
        <f t="shared" si="400"/>
        <v/>
      </c>
      <c r="Y2590" s="199" t="str">
        <f t="shared" si="401"/>
        <v/>
      </c>
    </row>
    <row r="2591" spans="1:25" ht="34.5" customHeight="1" x14ac:dyDescent="0.25">
      <c r="A2591" s="197" t="str">
        <f t="shared" si="403"/>
        <v/>
      </c>
      <c r="B2591" s="198"/>
      <c r="C2591" s="198"/>
      <c r="D2591" s="197" t="str">
        <f t="shared" si="402"/>
        <v/>
      </c>
      <c r="E2591" s="198"/>
      <c r="F2591" s="197"/>
      <c r="G2591" s="197" t="str">
        <f t="shared" si="404"/>
        <v/>
      </c>
      <c r="H2591" s="197"/>
      <c r="I2591" s="197"/>
      <c r="J2591" s="197"/>
      <c r="K2591" s="197"/>
      <c r="L2591" s="197"/>
      <c r="M2591" s="197"/>
      <c r="N2591" s="199"/>
      <c r="O2591" s="199"/>
      <c r="P2591" s="199"/>
      <c r="Q2591" s="199"/>
      <c r="R2591" s="197"/>
      <c r="S2591" s="197"/>
      <c r="T2591" s="197"/>
      <c r="U2591" s="197"/>
      <c r="V2591" s="199" t="str">
        <f t="shared" si="398"/>
        <v/>
      </c>
      <c r="W2591" s="199" t="str">
        <f t="shared" si="399"/>
        <v/>
      </c>
      <c r="X2591" s="199" t="str">
        <f t="shared" si="400"/>
        <v/>
      </c>
      <c r="Y2591" s="199" t="str">
        <f t="shared" si="401"/>
        <v/>
      </c>
    </row>
    <row r="2592" spans="1:25" ht="34.5" customHeight="1" x14ac:dyDescent="0.25">
      <c r="A2592" s="197" t="str">
        <f t="shared" si="403"/>
        <v/>
      </c>
      <c r="B2592" s="198"/>
      <c r="C2592" s="198"/>
      <c r="D2592" s="197" t="str">
        <f t="shared" si="402"/>
        <v/>
      </c>
      <c r="E2592" s="198"/>
      <c r="F2592" s="197"/>
      <c r="G2592" s="197" t="str">
        <f t="shared" si="404"/>
        <v/>
      </c>
      <c r="H2592" s="197"/>
      <c r="I2592" s="197"/>
      <c r="J2592" s="197"/>
      <c r="K2592" s="197"/>
      <c r="L2592" s="197"/>
      <c r="M2592" s="197"/>
      <c r="N2592" s="199"/>
      <c r="O2592" s="199"/>
      <c r="P2592" s="199"/>
      <c r="Q2592" s="199"/>
      <c r="R2592" s="197"/>
      <c r="S2592" s="197"/>
      <c r="T2592" s="197"/>
      <c r="U2592" s="197"/>
      <c r="V2592" s="199" t="str">
        <f t="shared" si="398"/>
        <v/>
      </c>
      <c r="W2592" s="199" t="str">
        <f t="shared" si="399"/>
        <v/>
      </c>
      <c r="X2592" s="199" t="str">
        <f t="shared" si="400"/>
        <v/>
      </c>
      <c r="Y2592" s="199" t="str">
        <f t="shared" si="401"/>
        <v/>
      </c>
    </row>
    <row r="2593" spans="1:25" ht="34.5" customHeight="1" x14ac:dyDescent="0.25">
      <c r="A2593" s="197" t="str">
        <f t="shared" si="403"/>
        <v/>
      </c>
      <c r="B2593" s="198"/>
      <c r="C2593" s="198"/>
      <c r="D2593" s="197" t="str">
        <f t="shared" si="402"/>
        <v/>
      </c>
      <c r="E2593" s="198"/>
      <c r="F2593" s="197"/>
      <c r="G2593" s="197" t="str">
        <f t="shared" si="404"/>
        <v/>
      </c>
      <c r="H2593" s="197"/>
      <c r="I2593" s="197"/>
      <c r="J2593" s="197"/>
      <c r="K2593" s="197"/>
      <c r="L2593" s="197"/>
      <c r="M2593" s="197"/>
      <c r="N2593" s="199"/>
      <c r="O2593" s="199"/>
      <c r="P2593" s="199"/>
      <c r="Q2593" s="199"/>
      <c r="R2593" s="197"/>
      <c r="S2593" s="197"/>
      <c r="T2593" s="197"/>
      <c r="U2593" s="197"/>
      <c r="V2593" s="199" t="str">
        <f t="shared" si="398"/>
        <v/>
      </c>
      <c r="W2593" s="199" t="str">
        <f t="shared" si="399"/>
        <v/>
      </c>
      <c r="X2593" s="199" t="str">
        <f t="shared" si="400"/>
        <v/>
      </c>
      <c r="Y2593" s="199" t="str">
        <f t="shared" si="401"/>
        <v/>
      </c>
    </row>
    <row r="2594" spans="1:25" ht="34.5" customHeight="1" x14ac:dyDescent="0.25">
      <c r="A2594" s="197" t="str">
        <f t="shared" si="403"/>
        <v/>
      </c>
      <c r="B2594" s="198"/>
      <c r="C2594" s="198"/>
      <c r="D2594" s="197" t="str">
        <f t="shared" si="402"/>
        <v/>
      </c>
      <c r="E2594" s="198"/>
      <c r="F2594" s="197"/>
      <c r="G2594" s="197" t="str">
        <f t="shared" si="404"/>
        <v/>
      </c>
      <c r="H2594" s="197"/>
      <c r="I2594" s="197"/>
      <c r="J2594" s="197"/>
      <c r="K2594" s="197"/>
      <c r="L2594" s="197"/>
      <c r="M2594" s="197"/>
      <c r="N2594" s="199"/>
      <c r="O2594" s="199"/>
      <c r="P2594" s="199"/>
      <c r="Q2594" s="199"/>
      <c r="R2594" s="197"/>
      <c r="S2594" s="197"/>
      <c r="T2594" s="197"/>
      <c r="U2594" s="197"/>
      <c r="V2594" s="199" t="str">
        <f t="shared" ref="V2594:V2657" si="405">IF(N2594="","",IF(O2594="","",O2594-N2594))</f>
        <v/>
      </c>
      <c r="W2594" s="199" t="str">
        <f t="shared" ref="W2594:W2657" si="406">IF(O2594="","",IF(P2594="","",P2594-O2594))</f>
        <v/>
      </c>
      <c r="X2594" s="199" t="str">
        <f t="shared" si="400"/>
        <v/>
      </c>
      <c r="Y2594" s="199" t="str">
        <f t="shared" si="401"/>
        <v/>
      </c>
    </row>
    <row r="2595" spans="1:25" ht="34.5" customHeight="1" x14ac:dyDescent="0.25">
      <c r="A2595" s="197" t="str">
        <f t="shared" si="403"/>
        <v/>
      </c>
      <c r="B2595" s="198"/>
      <c r="C2595" s="198"/>
      <c r="D2595" s="197" t="str">
        <f t="shared" si="402"/>
        <v/>
      </c>
      <c r="E2595" s="198"/>
      <c r="F2595" s="197"/>
      <c r="G2595" s="197" t="str">
        <f t="shared" si="404"/>
        <v/>
      </c>
      <c r="H2595" s="197"/>
      <c r="I2595" s="197"/>
      <c r="J2595" s="197"/>
      <c r="K2595" s="197"/>
      <c r="L2595" s="197"/>
      <c r="M2595" s="197"/>
      <c r="N2595" s="199"/>
      <c r="O2595" s="199"/>
      <c r="P2595" s="199"/>
      <c r="Q2595" s="199"/>
      <c r="R2595" s="197"/>
      <c r="S2595" s="197"/>
      <c r="T2595" s="197"/>
      <c r="U2595" s="197"/>
      <c r="V2595" s="199" t="str">
        <f t="shared" si="405"/>
        <v/>
      </c>
      <c r="W2595" s="199" t="str">
        <f t="shared" si="406"/>
        <v/>
      </c>
      <c r="X2595" s="199" t="str">
        <f t="shared" ref="X2595:X2658" si="407">IF(P2595="","",IF(N2595="","",P2595-N2595))</f>
        <v/>
      </c>
      <c r="Y2595" s="199" t="str">
        <f t="shared" ref="Y2595:Y2658" si="408">IF(N2595="","",IF(Q2595="","",Q2595-N2595))</f>
        <v/>
      </c>
    </row>
    <row r="2596" spans="1:25" ht="34.5" customHeight="1" x14ac:dyDescent="0.25">
      <c r="A2596" s="197" t="str">
        <f t="shared" si="403"/>
        <v/>
      </c>
      <c r="B2596" s="198"/>
      <c r="C2596" s="198"/>
      <c r="D2596" s="197" t="str">
        <f t="shared" si="402"/>
        <v/>
      </c>
      <c r="E2596" s="198"/>
      <c r="F2596" s="197"/>
      <c r="G2596" s="197" t="str">
        <f t="shared" si="404"/>
        <v/>
      </c>
      <c r="H2596" s="197"/>
      <c r="I2596" s="197"/>
      <c r="J2596" s="197"/>
      <c r="K2596" s="197"/>
      <c r="L2596" s="197"/>
      <c r="M2596" s="197"/>
      <c r="N2596" s="199"/>
      <c r="O2596" s="199"/>
      <c r="P2596" s="199"/>
      <c r="Q2596" s="199"/>
      <c r="R2596" s="197"/>
      <c r="S2596" s="197"/>
      <c r="T2596" s="197"/>
      <c r="U2596" s="197"/>
      <c r="V2596" s="199" t="str">
        <f t="shared" si="405"/>
        <v/>
      </c>
      <c r="W2596" s="199" t="str">
        <f t="shared" si="406"/>
        <v/>
      </c>
      <c r="X2596" s="199" t="str">
        <f t="shared" si="407"/>
        <v/>
      </c>
      <c r="Y2596" s="199" t="str">
        <f t="shared" si="408"/>
        <v/>
      </c>
    </row>
    <row r="2597" spans="1:25" ht="34.5" customHeight="1" x14ac:dyDescent="0.25">
      <c r="A2597" s="197" t="str">
        <f t="shared" si="403"/>
        <v/>
      </c>
      <c r="B2597" s="198"/>
      <c r="C2597" s="198"/>
      <c r="D2597" s="197" t="str">
        <f t="shared" si="402"/>
        <v/>
      </c>
      <c r="E2597" s="198"/>
      <c r="F2597" s="197"/>
      <c r="G2597" s="197" t="str">
        <f t="shared" si="404"/>
        <v/>
      </c>
      <c r="H2597" s="197"/>
      <c r="I2597" s="197"/>
      <c r="J2597" s="197"/>
      <c r="K2597" s="197"/>
      <c r="L2597" s="197"/>
      <c r="M2597" s="197"/>
      <c r="N2597" s="199"/>
      <c r="O2597" s="199"/>
      <c r="P2597" s="199"/>
      <c r="Q2597" s="199"/>
      <c r="R2597" s="197"/>
      <c r="S2597" s="197"/>
      <c r="T2597" s="197"/>
      <c r="U2597" s="197"/>
      <c r="V2597" s="199" t="str">
        <f t="shared" si="405"/>
        <v/>
      </c>
      <c r="W2597" s="199" t="str">
        <f t="shared" si="406"/>
        <v/>
      </c>
      <c r="X2597" s="199" t="str">
        <f t="shared" si="407"/>
        <v/>
      </c>
      <c r="Y2597" s="199" t="str">
        <f t="shared" si="408"/>
        <v/>
      </c>
    </row>
    <row r="2598" spans="1:25" ht="34.5" customHeight="1" x14ac:dyDescent="0.25">
      <c r="A2598" s="197" t="str">
        <f t="shared" si="403"/>
        <v/>
      </c>
      <c r="B2598" s="198"/>
      <c r="C2598" s="198"/>
      <c r="D2598" s="197" t="str">
        <f t="shared" si="402"/>
        <v/>
      </c>
      <c r="E2598" s="198"/>
      <c r="F2598" s="197"/>
      <c r="G2598" s="197" t="str">
        <f t="shared" si="404"/>
        <v/>
      </c>
      <c r="H2598" s="197"/>
      <c r="I2598" s="197"/>
      <c r="J2598" s="197"/>
      <c r="K2598" s="197"/>
      <c r="L2598" s="197"/>
      <c r="M2598" s="197"/>
      <c r="N2598" s="199"/>
      <c r="O2598" s="199"/>
      <c r="P2598" s="199"/>
      <c r="Q2598" s="199"/>
      <c r="R2598" s="197"/>
      <c r="S2598" s="197"/>
      <c r="T2598" s="197"/>
      <c r="U2598" s="197"/>
      <c r="V2598" s="199" t="str">
        <f t="shared" si="405"/>
        <v/>
      </c>
      <c r="W2598" s="199" t="str">
        <f t="shared" si="406"/>
        <v/>
      </c>
      <c r="X2598" s="199" t="str">
        <f t="shared" si="407"/>
        <v/>
      </c>
      <c r="Y2598" s="199" t="str">
        <f t="shared" si="408"/>
        <v/>
      </c>
    </row>
    <row r="2599" spans="1:25" ht="34.5" customHeight="1" x14ac:dyDescent="0.25">
      <c r="A2599" s="197" t="str">
        <f t="shared" si="403"/>
        <v/>
      </c>
      <c r="B2599" s="198"/>
      <c r="C2599" s="198"/>
      <c r="D2599" s="197" t="str">
        <f t="shared" si="402"/>
        <v/>
      </c>
      <c r="E2599" s="198"/>
      <c r="F2599" s="197"/>
      <c r="G2599" s="197" t="str">
        <f t="shared" si="404"/>
        <v/>
      </c>
      <c r="H2599" s="197"/>
      <c r="I2599" s="197"/>
      <c r="J2599" s="197"/>
      <c r="K2599" s="197"/>
      <c r="L2599" s="197"/>
      <c r="M2599" s="197"/>
      <c r="N2599" s="199"/>
      <c r="O2599" s="199"/>
      <c r="P2599" s="199"/>
      <c r="Q2599" s="199"/>
      <c r="R2599" s="197"/>
      <c r="S2599" s="197"/>
      <c r="T2599" s="197"/>
      <c r="U2599" s="197"/>
      <c r="V2599" s="199" t="str">
        <f t="shared" si="405"/>
        <v/>
      </c>
      <c r="W2599" s="199" t="str">
        <f t="shared" si="406"/>
        <v/>
      </c>
      <c r="X2599" s="199" t="str">
        <f t="shared" si="407"/>
        <v/>
      </c>
      <c r="Y2599" s="199" t="str">
        <f t="shared" si="408"/>
        <v/>
      </c>
    </row>
    <row r="2600" spans="1:25" ht="34.5" customHeight="1" x14ac:dyDescent="0.25">
      <c r="A2600" s="197" t="str">
        <f t="shared" si="403"/>
        <v/>
      </c>
      <c r="B2600" s="198"/>
      <c r="C2600" s="198"/>
      <c r="D2600" s="197" t="str">
        <f t="shared" si="402"/>
        <v/>
      </c>
      <c r="E2600" s="198"/>
      <c r="F2600" s="197"/>
      <c r="G2600" s="197" t="str">
        <f t="shared" si="404"/>
        <v/>
      </c>
      <c r="H2600" s="197"/>
      <c r="I2600" s="197"/>
      <c r="J2600" s="197"/>
      <c r="K2600" s="197"/>
      <c r="L2600" s="197"/>
      <c r="M2600" s="197"/>
      <c r="N2600" s="199"/>
      <c r="O2600" s="199"/>
      <c r="P2600" s="199"/>
      <c r="Q2600" s="199"/>
      <c r="R2600" s="197"/>
      <c r="S2600" s="197"/>
      <c r="T2600" s="197"/>
      <c r="U2600" s="197"/>
      <c r="V2600" s="199" t="str">
        <f t="shared" si="405"/>
        <v/>
      </c>
      <c r="W2600" s="199" t="str">
        <f t="shared" si="406"/>
        <v/>
      </c>
      <c r="X2600" s="199" t="str">
        <f t="shared" si="407"/>
        <v/>
      </c>
      <c r="Y2600" s="199" t="str">
        <f t="shared" si="408"/>
        <v/>
      </c>
    </row>
    <row r="2601" spans="1:25" ht="34.5" customHeight="1" x14ac:dyDescent="0.25">
      <c r="A2601" s="197" t="str">
        <f t="shared" si="403"/>
        <v/>
      </c>
      <c r="B2601" s="198"/>
      <c r="C2601" s="198"/>
      <c r="D2601" s="197" t="str">
        <f t="shared" si="402"/>
        <v/>
      </c>
      <c r="E2601" s="198"/>
      <c r="F2601" s="197"/>
      <c r="G2601" s="197" t="str">
        <f t="shared" si="404"/>
        <v/>
      </c>
      <c r="H2601" s="197"/>
      <c r="I2601" s="197"/>
      <c r="J2601" s="197"/>
      <c r="K2601" s="197"/>
      <c r="L2601" s="197"/>
      <c r="M2601" s="197"/>
      <c r="N2601" s="199"/>
      <c r="O2601" s="199"/>
      <c r="P2601" s="199"/>
      <c r="Q2601" s="199"/>
      <c r="R2601" s="197"/>
      <c r="S2601" s="197"/>
      <c r="T2601" s="197"/>
      <c r="U2601" s="197"/>
      <c r="V2601" s="199" t="str">
        <f t="shared" si="405"/>
        <v/>
      </c>
      <c r="W2601" s="199" t="str">
        <f t="shared" si="406"/>
        <v/>
      </c>
      <c r="X2601" s="199" t="str">
        <f t="shared" si="407"/>
        <v/>
      </c>
      <c r="Y2601" s="199" t="str">
        <f t="shared" si="408"/>
        <v/>
      </c>
    </row>
    <row r="2602" spans="1:25" ht="34.5" customHeight="1" x14ac:dyDescent="0.25">
      <c r="A2602" s="197" t="str">
        <f t="shared" si="403"/>
        <v/>
      </c>
      <c r="B2602" s="198"/>
      <c r="C2602" s="198"/>
      <c r="D2602" s="197" t="str">
        <f t="shared" si="402"/>
        <v/>
      </c>
      <c r="E2602" s="198"/>
      <c r="F2602" s="197"/>
      <c r="G2602" s="197" t="str">
        <f t="shared" si="404"/>
        <v/>
      </c>
      <c r="H2602" s="197"/>
      <c r="I2602" s="197"/>
      <c r="J2602" s="197"/>
      <c r="K2602" s="197"/>
      <c r="L2602" s="197"/>
      <c r="M2602" s="197"/>
      <c r="N2602" s="199"/>
      <c r="O2602" s="199"/>
      <c r="P2602" s="199"/>
      <c r="Q2602" s="199"/>
      <c r="R2602" s="197"/>
      <c r="S2602" s="197"/>
      <c r="T2602" s="197"/>
      <c r="U2602" s="197"/>
      <c r="V2602" s="199" t="str">
        <f t="shared" si="405"/>
        <v/>
      </c>
      <c r="W2602" s="199" t="str">
        <f t="shared" si="406"/>
        <v/>
      </c>
      <c r="X2602" s="199" t="str">
        <f t="shared" si="407"/>
        <v/>
      </c>
      <c r="Y2602" s="199" t="str">
        <f t="shared" si="408"/>
        <v/>
      </c>
    </row>
    <row r="2603" spans="1:25" ht="34.5" customHeight="1" x14ac:dyDescent="0.25">
      <c r="A2603" s="197" t="str">
        <f t="shared" si="403"/>
        <v/>
      </c>
      <c r="B2603" s="198"/>
      <c r="C2603" s="198"/>
      <c r="D2603" s="197" t="str">
        <f t="shared" si="402"/>
        <v/>
      </c>
      <c r="E2603" s="198"/>
      <c r="F2603" s="197"/>
      <c r="G2603" s="197" t="str">
        <f t="shared" si="404"/>
        <v/>
      </c>
      <c r="H2603" s="197"/>
      <c r="I2603" s="197"/>
      <c r="J2603" s="197"/>
      <c r="K2603" s="197"/>
      <c r="L2603" s="197"/>
      <c r="M2603" s="197"/>
      <c r="N2603" s="199"/>
      <c r="O2603" s="199"/>
      <c r="P2603" s="199"/>
      <c r="Q2603" s="199"/>
      <c r="R2603" s="197"/>
      <c r="S2603" s="197"/>
      <c r="T2603" s="197"/>
      <c r="U2603" s="197"/>
      <c r="V2603" s="199" t="str">
        <f t="shared" si="405"/>
        <v/>
      </c>
      <c r="W2603" s="199" t="str">
        <f t="shared" si="406"/>
        <v/>
      </c>
      <c r="X2603" s="199" t="str">
        <f t="shared" si="407"/>
        <v/>
      </c>
      <c r="Y2603" s="199" t="str">
        <f t="shared" si="408"/>
        <v/>
      </c>
    </row>
    <row r="2604" spans="1:25" ht="34.5" customHeight="1" x14ac:dyDescent="0.25">
      <c r="A2604" s="197" t="str">
        <f t="shared" si="403"/>
        <v/>
      </c>
      <c r="B2604" s="198"/>
      <c r="C2604" s="198"/>
      <c r="D2604" s="197" t="str">
        <f t="shared" si="402"/>
        <v/>
      </c>
      <c r="E2604" s="198"/>
      <c r="F2604" s="197"/>
      <c r="G2604" s="197" t="str">
        <f t="shared" si="404"/>
        <v/>
      </c>
      <c r="H2604" s="197"/>
      <c r="I2604" s="197"/>
      <c r="J2604" s="197"/>
      <c r="K2604" s="197"/>
      <c r="L2604" s="197"/>
      <c r="M2604" s="197"/>
      <c r="N2604" s="199"/>
      <c r="O2604" s="199"/>
      <c r="P2604" s="199"/>
      <c r="Q2604" s="199"/>
      <c r="R2604" s="197"/>
      <c r="S2604" s="197"/>
      <c r="T2604" s="197"/>
      <c r="U2604" s="197"/>
      <c r="V2604" s="199" t="str">
        <f t="shared" si="405"/>
        <v/>
      </c>
      <c r="W2604" s="199" t="str">
        <f t="shared" si="406"/>
        <v/>
      </c>
      <c r="X2604" s="199" t="str">
        <f t="shared" si="407"/>
        <v/>
      </c>
      <c r="Y2604" s="199" t="str">
        <f t="shared" si="408"/>
        <v/>
      </c>
    </row>
    <row r="2605" spans="1:25" ht="34.5" customHeight="1" x14ac:dyDescent="0.25">
      <c r="A2605" s="197" t="str">
        <f t="shared" si="403"/>
        <v/>
      </c>
      <c r="B2605" s="198"/>
      <c r="C2605" s="198"/>
      <c r="D2605" s="197" t="str">
        <f t="shared" si="402"/>
        <v/>
      </c>
      <c r="E2605" s="198"/>
      <c r="F2605" s="197"/>
      <c r="G2605" s="197" t="str">
        <f t="shared" si="404"/>
        <v/>
      </c>
      <c r="H2605" s="197"/>
      <c r="I2605" s="197"/>
      <c r="J2605" s="197"/>
      <c r="K2605" s="197"/>
      <c r="L2605" s="197"/>
      <c r="M2605" s="197"/>
      <c r="N2605" s="199"/>
      <c r="O2605" s="199"/>
      <c r="P2605" s="199"/>
      <c r="Q2605" s="199"/>
      <c r="R2605" s="197"/>
      <c r="S2605" s="197"/>
      <c r="T2605" s="197"/>
      <c r="U2605" s="197"/>
      <c r="V2605" s="199" t="str">
        <f t="shared" si="405"/>
        <v/>
      </c>
      <c r="W2605" s="199" t="str">
        <f t="shared" si="406"/>
        <v/>
      </c>
      <c r="X2605" s="199" t="str">
        <f t="shared" si="407"/>
        <v/>
      </c>
      <c r="Y2605" s="199" t="str">
        <f t="shared" si="408"/>
        <v/>
      </c>
    </row>
    <row r="2606" spans="1:25" ht="34.5" customHeight="1" x14ac:dyDescent="0.25">
      <c r="A2606" s="197" t="str">
        <f t="shared" si="403"/>
        <v/>
      </c>
      <c r="B2606" s="198"/>
      <c r="C2606" s="198"/>
      <c r="D2606" s="197" t="str">
        <f t="shared" si="402"/>
        <v/>
      </c>
      <c r="E2606" s="198"/>
      <c r="F2606" s="197"/>
      <c r="G2606" s="197" t="str">
        <f t="shared" si="404"/>
        <v/>
      </c>
      <c r="H2606" s="197"/>
      <c r="I2606" s="197"/>
      <c r="J2606" s="197"/>
      <c r="K2606" s="197"/>
      <c r="L2606" s="197"/>
      <c r="M2606" s="197"/>
      <c r="N2606" s="199"/>
      <c r="O2606" s="199"/>
      <c r="P2606" s="199"/>
      <c r="Q2606" s="199"/>
      <c r="R2606" s="197"/>
      <c r="S2606" s="197"/>
      <c r="T2606" s="197"/>
      <c r="U2606" s="197"/>
      <c r="V2606" s="199" t="str">
        <f t="shared" si="405"/>
        <v/>
      </c>
      <c r="W2606" s="199" t="str">
        <f t="shared" si="406"/>
        <v/>
      </c>
      <c r="X2606" s="199" t="str">
        <f t="shared" si="407"/>
        <v/>
      </c>
      <c r="Y2606" s="199" t="str">
        <f t="shared" si="408"/>
        <v/>
      </c>
    </row>
    <row r="2607" spans="1:25" ht="34.5" customHeight="1" x14ac:dyDescent="0.25">
      <c r="A2607" s="197" t="str">
        <f t="shared" si="403"/>
        <v/>
      </c>
      <c r="B2607" s="198"/>
      <c r="C2607" s="198"/>
      <c r="D2607" s="197" t="str">
        <f t="shared" si="402"/>
        <v/>
      </c>
      <c r="E2607" s="198"/>
      <c r="F2607" s="197"/>
      <c r="G2607" s="197" t="str">
        <f t="shared" si="404"/>
        <v/>
      </c>
      <c r="H2607" s="197"/>
      <c r="I2607" s="197"/>
      <c r="J2607" s="197"/>
      <c r="K2607" s="197"/>
      <c r="L2607" s="197"/>
      <c r="M2607" s="197"/>
      <c r="N2607" s="199"/>
      <c r="O2607" s="199"/>
      <c r="P2607" s="199"/>
      <c r="Q2607" s="199"/>
      <c r="R2607" s="197"/>
      <c r="S2607" s="197"/>
      <c r="T2607" s="197"/>
      <c r="U2607" s="197"/>
      <c r="V2607" s="199" t="str">
        <f t="shared" si="405"/>
        <v/>
      </c>
      <c r="W2607" s="199" t="str">
        <f t="shared" si="406"/>
        <v/>
      </c>
      <c r="X2607" s="199" t="str">
        <f t="shared" si="407"/>
        <v/>
      </c>
      <c r="Y2607" s="199" t="str">
        <f t="shared" si="408"/>
        <v/>
      </c>
    </row>
    <row r="2608" spans="1:25" ht="34.5" customHeight="1" x14ac:dyDescent="0.25">
      <c r="A2608" s="197" t="str">
        <f t="shared" si="403"/>
        <v/>
      </c>
      <c r="B2608" s="198"/>
      <c r="C2608" s="198"/>
      <c r="D2608" s="197" t="str">
        <f t="shared" si="402"/>
        <v/>
      </c>
      <c r="E2608" s="198"/>
      <c r="F2608" s="197"/>
      <c r="G2608" s="197" t="str">
        <f t="shared" si="404"/>
        <v/>
      </c>
      <c r="H2608" s="197"/>
      <c r="I2608" s="197"/>
      <c r="J2608" s="197"/>
      <c r="K2608" s="197"/>
      <c r="L2608" s="197"/>
      <c r="M2608" s="197"/>
      <c r="N2608" s="199"/>
      <c r="O2608" s="199"/>
      <c r="P2608" s="199"/>
      <c r="Q2608" s="199"/>
      <c r="R2608" s="197"/>
      <c r="S2608" s="197"/>
      <c r="T2608" s="197"/>
      <c r="U2608" s="197"/>
      <c r="V2608" s="199" t="str">
        <f t="shared" si="405"/>
        <v/>
      </c>
      <c r="W2608" s="199" t="str">
        <f t="shared" si="406"/>
        <v/>
      </c>
      <c r="X2608" s="199" t="str">
        <f t="shared" si="407"/>
        <v/>
      </c>
      <c r="Y2608" s="199" t="str">
        <f t="shared" si="408"/>
        <v/>
      </c>
    </row>
    <row r="2609" spans="1:25" ht="34.5" customHeight="1" x14ac:dyDescent="0.25">
      <c r="A2609" s="197" t="str">
        <f t="shared" si="403"/>
        <v/>
      </c>
      <c r="B2609" s="198"/>
      <c r="C2609" s="198"/>
      <c r="D2609" s="197" t="str">
        <f t="shared" si="402"/>
        <v/>
      </c>
      <c r="E2609" s="198"/>
      <c r="F2609" s="197"/>
      <c r="G2609" s="197" t="str">
        <f t="shared" si="404"/>
        <v/>
      </c>
      <c r="H2609" s="197"/>
      <c r="I2609" s="197"/>
      <c r="J2609" s="197"/>
      <c r="K2609" s="197"/>
      <c r="L2609" s="197"/>
      <c r="M2609" s="197"/>
      <c r="N2609" s="199"/>
      <c r="O2609" s="199"/>
      <c r="P2609" s="199"/>
      <c r="Q2609" s="199"/>
      <c r="R2609" s="197"/>
      <c r="S2609" s="197"/>
      <c r="T2609" s="197"/>
      <c r="U2609" s="197"/>
      <c r="V2609" s="199" t="str">
        <f t="shared" si="405"/>
        <v/>
      </c>
      <c r="W2609" s="199" t="str">
        <f t="shared" si="406"/>
        <v/>
      </c>
      <c r="X2609" s="199" t="str">
        <f t="shared" si="407"/>
        <v/>
      </c>
      <c r="Y2609" s="199" t="str">
        <f t="shared" si="408"/>
        <v/>
      </c>
    </row>
    <row r="2610" spans="1:25" ht="34.5" customHeight="1" x14ac:dyDescent="0.25">
      <c r="A2610" s="197" t="str">
        <f t="shared" si="403"/>
        <v/>
      </c>
      <c r="B2610" s="198"/>
      <c r="C2610" s="198"/>
      <c r="D2610" s="197" t="str">
        <f t="shared" si="402"/>
        <v/>
      </c>
      <c r="E2610" s="198"/>
      <c r="F2610" s="197"/>
      <c r="G2610" s="197" t="str">
        <f t="shared" si="404"/>
        <v/>
      </c>
      <c r="H2610" s="197"/>
      <c r="I2610" s="197"/>
      <c r="J2610" s="197"/>
      <c r="K2610" s="197"/>
      <c r="L2610" s="197"/>
      <c r="M2610" s="197"/>
      <c r="N2610" s="199"/>
      <c r="O2610" s="199"/>
      <c r="P2610" s="199"/>
      <c r="Q2610" s="199"/>
      <c r="R2610" s="197"/>
      <c r="S2610" s="197"/>
      <c r="T2610" s="197"/>
      <c r="U2610" s="197"/>
      <c r="V2610" s="199" t="str">
        <f t="shared" si="405"/>
        <v/>
      </c>
      <c r="W2610" s="199" t="str">
        <f t="shared" si="406"/>
        <v/>
      </c>
      <c r="X2610" s="199" t="str">
        <f t="shared" si="407"/>
        <v/>
      </c>
      <c r="Y2610" s="199" t="str">
        <f t="shared" si="408"/>
        <v/>
      </c>
    </row>
    <row r="2611" spans="1:25" ht="34.5" customHeight="1" x14ac:dyDescent="0.25">
      <c r="A2611" s="197" t="str">
        <f t="shared" si="403"/>
        <v/>
      </c>
      <c r="B2611" s="198"/>
      <c r="C2611" s="198"/>
      <c r="D2611" s="197" t="str">
        <f t="shared" si="402"/>
        <v/>
      </c>
      <c r="E2611" s="198"/>
      <c r="F2611" s="197"/>
      <c r="G2611" s="197" t="str">
        <f t="shared" si="404"/>
        <v/>
      </c>
      <c r="H2611" s="197"/>
      <c r="I2611" s="197"/>
      <c r="J2611" s="197"/>
      <c r="K2611" s="197"/>
      <c r="L2611" s="197"/>
      <c r="M2611" s="197"/>
      <c r="N2611" s="199"/>
      <c r="O2611" s="199"/>
      <c r="P2611" s="199"/>
      <c r="Q2611" s="199"/>
      <c r="R2611" s="197"/>
      <c r="S2611" s="197"/>
      <c r="T2611" s="197"/>
      <c r="U2611" s="197"/>
      <c r="V2611" s="199" t="str">
        <f t="shared" si="405"/>
        <v/>
      </c>
      <c r="W2611" s="199" t="str">
        <f t="shared" si="406"/>
        <v/>
      </c>
      <c r="X2611" s="199" t="str">
        <f t="shared" si="407"/>
        <v/>
      </c>
      <c r="Y2611" s="199" t="str">
        <f t="shared" si="408"/>
        <v/>
      </c>
    </row>
    <row r="2612" spans="1:25" ht="34.5" customHeight="1" x14ac:dyDescent="0.25">
      <c r="A2612" s="197" t="str">
        <f t="shared" si="403"/>
        <v/>
      </c>
      <c r="B2612" s="198"/>
      <c r="C2612" s="198"/>
      <c r="D2612" s="197" t="str">
        <f t="shared" si="402"/>
        <v/>
      </c>
      <c r="E2612" s="198"/>
      <c r="F2612" s="197"/>
      <c r="G2612" s="197" t="str">
        <f t="shared" si="404"/>
        <v/>
      </c>
      <c r="H2612" s="197"/>
      <c r="I2612" s="197"/>
      <c r="J2612" s="197"/>
      <c r="K2612" s="197"/>
      <c r="L2612" s="197"/>
      <c r="M2612" s="197"/>
      <c r="N2612" s="199"/>
      <c r="O2612" s="199"/>
      <c r="P2612" s="199"/>
      <c r="Q2612" s="199"/>
      <c r="R2612" s="197"/>
      <c r="S2612" s="197"/>
      <c r="T2612" s="197"/>
      <c r="U2612" s="197"/>
      <c r="V2612" s="199" t="str">
        <f t="shared" si="405"/>
        <v/>
      </c>
      <c r="W2612" s="199" t="str">
        <f t="shared" si="406"/>
        <v/>
      </c>
      <c r="X2612" s="199" t="str">
        <f t="shared" si="407"/>
        <v/>
      </c>
      <c r="Y2612" s="199" t="str">
        <f t="shared" si="408"/>
        <v/>
      </c>
    </row>
    <row r="2613" spans="1:25" ht="34.5" customHeight="1" x14ac:dyDescent="0.25">
      <c r="A2613" s="197" t="str">
        <f t="shared" si="403"/>
        <v/>
      </c>
      <c r="B2613" s="198"/>
      <c r="C2613" s="198"/>
      <c r="D2613" s="197" t="str">
        <f t="shared" si="402"/>
        <v/>
      </c>
      <c r="E2613" s="198"/>
      <c r="F2613" s="197"/>
      <c r="G2613" s="197" t="str">
        <f t="shared" si="404"/>
        <v/>
      </c>
      <c r="H2613" s="197"/>
      <c r="I2613" s="197"/>
      <c r="J2613" s="197"/>
      <c r="K2613" s="197"/>
      <c r="L2613" s="197"/>
      <c r="M2613" s="197"/>
      <c r="N2613" s="199"/>
      <c r="O2613" s="199"/>
      <c r="P2613" s="199"/>
      <c r="Q2613" s="199"/>
      <c r="R2613" s="197"/>
      <c r="S2613" s="197"/>
      <c r="T2613" s="197"/>
      <c r="U2613" s="197"/>
      <c r="V2613" s="199" t="str">
        <f t="shared" si="405"/>
        <v/>
      </c>
      <c r="W2613" s="199" t="str">
        <f t="shared" si="406"/>
        <v/>
      </c>
      <c r="X2613" s="199" t="str">
        <f t="shared" si="407"/>
        <v/>
      </c>
      <c r="Y2613" s="199" t="str">
        <f t="shared" si="408"/>
        <v/>
      </c>
    </row>
    <row r="2614" spans="1:25" ht="34.5" customHeight="1" x14ac:dyDescent="0.25">
      <c r="A2614" s="197" t="str">
        <f t="shared" si="403"/>
        <v/>
      </c>
      <c r="B2614" s="198"/>
      <c r="C2614" s="198"/>
      <c r="D2614" s="197" t="str">
        <f t="shared" si="402"/>
        <v/>
      </c>
      <c r="E2614" s="198"/>
      <c r="F2614" s="197"/>
      <c r="G2614" s="197" t="str">
        <f t="shared" si="404"/>
        <v/>
      </c>
      <c r="H2614" s="197"/>
      <c r="I2614" s="197"/>
      <c r="J2614" s="197"/>
      <c r="K2614" s="197"/>
      <c r="L2614" s="197"/>
      <c r="M2614" s="197"/>
      <c r="N2614" s="199"/>
      <c r="O2614" s="199"/>
      <c r="P2614" s="199"/>
      <c r="Q2614" s="199"/>
      <c r="R2614" s="197"/>
      <c r="S2614" s="197"/>
      <c r="T2614" s="197"/>
      <c r="U2614" s="197"/>
      <c r="V2614" s="199" t="str">
        <f t="shared" si="405"/>
        <v/>
      </c>
      <c r="W2614" s="199" t="str">
        <f t="shared" si="406"/>
        <v/>
      </c>
      <c r="X2614" s="199" t="str">
        <f t="shared" si="407"/>
        <v/>
      </c>
      <c r="Y2614" s="199" t="str">
        <f t="shared" si="408"/>
        <v/>
      </c>
    </row>
    <row r="2615" spans="1:25" ht="34.5" customHeight="1" x14ac:dyDescent="0.25">
      <c r="A2615" s="197" t="str">
        <f t="shared" si="403"/>
        <v/>
      </c>
      <c r="B2615" s="198"/>
      <c r="C2615" s="198"/>
      <c r="D2615" s="197" t="str">
        <f t="shared" si="402"/>
        <v/>
      </c>
      <c r="E2615" s="198"/>
      <c r="F2615" s="197"/>
      <c r="G2615" s="197" t="str">
        <f t="shared" si="404"/>
        <v/>
      </c>
      <c r="H2615" s="197"/>
      <c r="I2615" s="197"/>
      <c r="J2615" s="197"/>
      <c r="K2615" s="197"/>
      <c r="L2615" s="197"/>
      <c r="M2615" s="197"/>
      <c r="N2615" s="199"/>
      <c r="O2615" s="199"/>
      <c r="P2615" s="199"/>
      <c r="Q2615" s="199"/>
      <c r="R2615" s="197"/>
      <c r="S2615" s="197"/>
      <c r="T2615" s="197"/>
      <c r="U2615" s="197"/>
      <c r="V2615" s="199" t="str">
        <f t="shared" si="405"/>
        <v/>
      </c>
      <c r="W2615" s="199" t="str">
        <f t="shared" si="406"/>
        <v/>
      </c>
      <c r="X2615" s="199" t="str">
        <f t="shared" si="407"/>
        <v/>
      </c>
      <c r="Y2615" s="199" t="str">
        <f t="shared" si="408"/>
        <v/>
      </c>
    </row>
    <row r="2616" spans="1:25" ht="34.5" customHeight="1" x14ac:dyDescent="0.25">
      <c r="A2616" s="197" t="str">
        <f t="shared" si="403"/>
        <v/>
      </c>
      <c r="B2616" s="198"/>
      <c r="C2616" s="198"/>
      <c r="D2616" s="197" t="str">
        <f t="shared" si="402"/>
        <v/>
      </c>
      <c r="E2616" s="198"/>
      <c r="F2616" s="197"/>
      <c r="G2616" s="197" t="str">
        <f t="shared" si="404"/>
        <v/>
      </c>
      <c r="H2616" s="197"/>
      <c r="I2616" s="197"/>
      <c r="J2616" s="197"/>
      <c r="K2616" s="197"/>
      <c r="L2616" s="197"/>
      <c r="M2616" s="197"/>
      <c r="N2616" s="199"/>
      <c r="O2616" s="199"/>
      <c r="P2616" s="199"/>
      <c r="Q2616" s="199"/>
      <c r="R2616" s="197"/>
      <c r="S2616" s="197"/>
      <c r="T2616" s="197"/>
      <c r="U2616" s="197"/>
      <c r="V2616" s="199" t="str">
        <f t="shared" si="405"/>
        <v/>
      </c>
      <c r="W2616" s="199" t="str">
        <f t="shared" si="406"/>
        <v/>
      </c>
      <c r="X2616" s="199" t="str">
        <f t="shared" si="407"/>
        <v/>
      </c>
      <c r="Y2616" s="199" t="str">
        <f t="shared" si="408"/>
        <v/>
      </c>
    </row>
    <row r="2617" spans="1:25" ht="34.5" customHeight="1" x14ac:dyDescent="0.25">
      <c r="A2617" s="197" t="str">
        <f t="shared" si="403"/>
        <v/>
      </c>
      <c r="B2617" s="198"/>
      <c r="C2617" s="198"/>
      <c r="D2617" s="197" t="str">
        <f t="shared" si="402"/>
        <v/>
      </c>
      <c r="E2617" s="198"/>
      <c r="F2617" s="197"/>
      <c r="G2617" s="197" t="str">
        <f t="shared" si="404"/>
        <v/>
      </c>
      <c r="H2617" s="197"/>
      <c r="I2617" s="197"/>
      <c r="J2617" s="197"/>
      <c r="K2617" s="197"/>
      <c r="L2617" s="197"/>
      <c r="M2617" s="197"/>
      <c r="N2617" s="199"/>
      <c r="O2617" s="199"/>
      <c r="P2617" s="199"/>
      <c r="Q2617" s="199"/>
      <c r="R2617" s="197"/>
      <c r="S2617" s="197"/>
      <c r="T2617" s="197"/>
      <c r="U2617" s="197"/>
      <c r="V2617" s="199" t="str">
        <f t="shared" si="405"/>
        <v/>
      </c>
      <c r="W2617" s="199" t="str">
        <f t="shared" si="406"/>
        <v/>
      </c>
      <c r="X2617" s="199" t="str">
        <f t="shared" si="407"/>
        <v/>
      </c>
      <c r="Y2617" s="199" t="str">
        <f t="shared" si="408"/>
        <v/>
      </c>
    </row>
    <row r="2618" spans="1:25" ht="34.5" customHeight="1" x14ac:dyDescent="0.25">
      <c r="A2618" s="197" t="str">
        <f t="shared" si="403"/>
        <v/>
      </c>
      <c r="B2618" s="198"/>
      <c r="C2618" s="198"/>
      <c r="D2618" s="197" t="str">
        <f t="shared" si="402"/>
        <v/>
      </c>
      <c r="E2618" s="198"/>
      <c r="F2618" s="197"/>
      <c r="G2618" s="197" t="str">
        <f t="shared" si="404"/>
        <v/>
      </c>
      <c r="H2618" s="197"/>
      <c r="I2618" s="197"/>
      <c r="J2618" s="197"/>
      <c r="K2618" s="197"/>
      <c r="L2618" s="197"/>
      <c r="M2618" s="197"/>
      <c r="N2618" s="199"/>
      <c r="O2618" s="199"/>
      <c r="P2618" s="199"/>
      <c r="Q2618" s="199"/>
      <c r="R2618" s="197"/>
      <c r="S2618" s="197"/>
      <c r="T2618" s="197"/>
      <c r="U2618" s="197"/>
      <c r="V2618" s="199" t="str">
        <f t="shared" si="405"/>
        <v/>
      </c>
      <c r="W2618" s="199" t="str">
        <f t="shared" si="406"/>
        <v/>
      </c>
      <c r="X2618" s="199" t="str">
        <f t="shared" si="407"/>
        <v/>
      </c>
      <c r="Y2618" s="199" t="str">
        <f t="shared" si="408"/>
        <v/>
      </c>
    </row>
    <row r="2619" spans="1:25" ht="34.5" customHeight="1" x14ac:dyDescent="0.25">
      <c r="A2619" s="197" t="str">
        <f t="shared" si="403"/>
        <v/>
      </c>
      <c r="B2619" s="198"/>
      <c r="C2619" s="198"/>
      <c r="D2619" s="197" t="str">
        <f t="shared" si="402"/>
        <v/>
      </c>
      <c r="E2619" s="198"/>
      <c r="F2619" s="197"/>
      <c r="G2619" s="197" t="str">
        <f t="shared" si="404"/>
        <v/>
      </c>
      <c r="H2619" s="197"/>
      <c r="I2619" s="197"/>
      <c r="J2619" s="197"/>
      <c r="K2619" s="197"/>
      <c r="L2619" s="197"/>
      <c r="M2619" s="197"/>
      <c r="N2619" s="199"/>
      <c r="O2619" s="199"/>
      <c r="P2619" s="199"/>
      <c r="Q2619" s="199"/>
      <c r="R2619" s="197"/>
      <c r="S2619" s="197"/>
      <c r="T2619" s="197"/>
      <c r="U2619" s="197"/>
      <c r="V2619" s="199" t="str">
        <f t="shared" si="405"/>
        <v/>
      </c>
      <c r="W2619" s="199" t="str">
        <f t="shared" si="406"/>
        <v/>
      </c>
      <c r="X2619" s="199" t="str">
        <f t="shared" si="407"/>
        <v/>
      </c>
      <c r="Y2619" s="199" t="str">
        <f t="shared" si="408"/>
        <v/>
      </c>
    </row>
    <row r="2620" spans="1:25" ht="34.5" customHeight="1" x14ac:dyDescent="0.25">
      <c r="A2620" s="197" t="str">
        <f t="shared" si="403"/>
        <v/>
      </c>
      <c r="B2620" s="198"/>
      <c r="C2620" s="198"/>
      <c r="D2620" s="197" t="str">
        <f t="shared" si="402"/>
        <v/>
      </c>
      <c r="E2620" s="198"/>
      <c r="F2620" s="197"/>
      <c r="G2620" s="197" t="str">
        <f t="shared" si="404"/>
        <v/>
      </c>
      <c r="H2620" s="197"/>
      <c r="I2620" s="197"/>
      <c r="J2620" s="197"/>
      <c r="K2620" s="197"/>
      <c r="L2620" s="197"/>
      <c r="M2620" s="197"/>
      <c r="N2620" s="199"/>
      <c r="O2620" s="199"/>
      <c r="P2620" s="199"/>
      <c r="Q2620" s="199"/>
      <c r="R2620" s="197"/>
      <c r="S2620" s="197"/>
      <c r="T2620" s="197"/>
      <c r="U2620" s="197"/>
      <c r="V2620" s="199" t="str">
        <f t="shared" si="405"/>
        <v/>
      </c>
      <c r="W2620" s="199" t="str">
        <f t="shared" si="406"/>
        <v/>
      </c>
      <c r="X2620" s="199" t="str">
        <f t="shared" si="407"/>
        <v/>
      </c>
      <c r="Y2620" s="199" t="str">
        <f t="shared" si="408"/>
        <v/>
      </c>
    </row>
    <row r="2621" spans="1:25" ht="34.5" customHeight="1" x14ac:dyDescent="0.25">
      <c r="A2621" s="197" t="str">
        <f t="shared" si="403"/>
        <v/>
      </c>
      <c r="B2621" s="198"/>
      <c r="C2621" s="198"/>
      <c r="D2621" s="197" t="str">
        <f t="shared" si="402"/>
        <v/>
      </c>
      <c r="E2621" s="198"/>
      <c r="F2621" s="197"/>
      <c r="G2621" s="197" t="str">
        <f t="shared" si="404"/>
        <v/>
      </c>
      <c r="H2621" s="197"/>
      <c r="I2621" s="197"/>
      <c r="J2621" s="197"/>
      <c r="K2621" s="197"/>
      <c r="L2621" s="197"/>
      <c r="M2621" s="197"/>
      <c r="N2621" s="199"/>
      <c r="O2621" s="199"/>
      <c r="P2621" s="199"/>
      <c r="Q2621" s="199"/>
      <c r="R2621" s="197"/>
      <c r="S2621" s="197"/>
      <c r="T2621" s="197"/>
      <c r="U2621" s="197"/>
      <c r="V2621" s="199" t="str">
        <f t="shared" si="405"/>
        <v/>
      </c>
      <c r="W2621" s="199" t="str">
        <f t="shared" si="406"/>
        <v/>
      </c>
      <c r="X2621" s="199" t="str">
        <f t="shared" si="407"/>
        <v/>
      </c>
      <c r="Y2621" s="199" t="str">
        <f t="shared" si="408"/>
        <v/>
      </c>
    </row>
    <row r="2622" spans="1:25" ht="34.5" customHeight="1" x14ac:dyDescent="0.25">
      <c r="A2622" s="197" t="str">
        <f t="shared" si="403"/>
        <v/>
      </c>
      <c r="B2622" s="198"/>
      <c r="C2622" s="198"/>
      <c r="D2622" s="197" t="str">
        <f t="shared" si="402"/>
        <v/>
      </c>
      <c r="E2622" s="198"/>
      <c r="F2622" s="197"/>
      <c r="G2622" s="197" t="str">
        <f t="shared" si="404"/>
        <v/>
      </c>
      <c r="H2622" s="197"/>
      <c r="I2622" s="197"/>
      <c r="J2622" s="197"/>
      <c r="K2622" s="197"/>
      <c r="L2622" s="197"/>
      <c r="M2622" s="197"/>
      <c r="N2622" s="199"/>
      <c r="O2622" s="199"/>
      <c r="P2622" s="199"/>
      <c r="Q2622" s="199"/>
      <c r="R2622" s="197"/>
      <c r="S2622" s="197"/>
      <c r="T2622" s="197"/>
      <c r="U2622" s="197"/>
      <c r="V2622" s="199" t="str">
        <f t="shared" si="405"/>
        <v/>
      </c>
      <c r="W2622" s="199" t="str">
        <f t="shared" si="406"/>
        <v/>
      </c>
      <c r="X2622" s="199" t="str">
        <f t="shared" si="407"/>
        <v/>
      </c>
      <c r="Y2622" s="199" t="str">
        <f t="shared" si="408"/>
        <v/>
      </c>
    </row>
    <row r="2623" spans="1:25" ht="34.5" customHeight="1" x14ac:dyDescent="0.25">
      <c r="A2623" s="197" t="str">
        <f t="shared" si="403"/>
        <v/>
      </c>
      <c r="B2623" s="198"/>
      <c r="C2623" s="198"/>
      <c r="D2623" s="197" t="str">
        <f t="shared" si="402"/>
        <v/>
      </c>
      <c r="E2623" s="198"/>
      <c r="F2623" s="197"/>
      <c r="G2623" s="197" t="str">
        <f t="shared" si="404"/>
        <v/>
      </c>
      <c r="H2623" s="197"/>
      <c r="I2623" s="197"/>
      <c r="J2623" s="197"/>
      <c r="K2623" s="197"/>
      <c r="L2623" s="197"/>
      <c r="M2623" s="197"/>
      <c r="N2623" s="199"/>
      <c r="O2623" s="199"/>
      <c r="P2623" s="199"/>
      <c r="Q2623" s="199"/>
      <c r="R2623" s="197"/>
      <c r="S2623" s="197"/>
      <c r="T2623" s="197"/>
      <c r="U2623" s="197"/>
      <c r="V2623" s="199" t="str">
        <f t="shared" si="405"/>
        <v/>
      </c>
      <c r="W2623" s="199" t="str">
        <f t="shared" si="406"/>
        <v/>
      </c>
      <c r="X2623" s="199" t="str">
        <f t="shared" si="407"/>
        <v/>
      </c>
      <c r="Y2623" s="199" t="str">
        <f t="shared" si="408"/>
        <v/>
      </c>
    </row>
    <row r="2624" spans="1:25" ht="34.5" customHeight="1" x14ac:dyDescent="0.25">
      <c r="A2624" s="197" t="str">
        <f t="shared" si="403"/>
        <v/>
      </c>
      <c r="B2624" s="198"/>
      <c r="C2624" s="198"/>
      <c r="D2624" s="197" t="str">
        <f t="shared" si="402"/>
        <v/>
      </c>
      <c r="E2624" s="198"/>
      <c r="F2624" s="197"/>
      <c r="G2624" s="197" t="str">
        <f t="shared" si="404"/>
        <v/>
      </c>
      <c r="H2624" s="197"/>
      <c r="I2624" s="197"/>
      <c r="J2624" s="197"/>
      <c r="K2624" s="197"/>
      <c r="L2624" s="197"/>
      <c r="M2624" s="197"/>
      <c r="N2624" s="199"/>
      <c r="O2624" s="199"/>
      <c r="P2624" s="199"/>
      <c r="Q2624" s="199"/>
      <c r="R2624" s="197"/>
      <c r="S2624" s="197"/>
      <c r="T2624" s="197"/>
      <c r="U2624" s="197"/>
      <c r="V2624" s="199" t="str">
        <f t="shared" si="405"/>
        <v/>
      </c>
      <c r="W2624" s="199" t="str">
        <f t="shared" si="406"/>
        <v/>
      </c>
      <c r="X2624" s="199" t="str">
        <f t="shared" si="407"/>
        <v/>
      </c>
      <c r="Y2624" s="199" t="str">
        <f t="shared" si="408"/>
        <v/>
      </c>
    </row>
    <row r="2625" spans="1:25" ht="34.5" customHeight="1" x14ac:dyDescent="0.25">
      <c r="A2625" s="197" t="str">
        <f t="shared" si="403"/>
        <v/>
      </c>
      <c r="B2625" s="198"/>
      <c r="C2625" s="198"/>
      <c r="D2625" s="197" t="str">
        <f t="shared" si="402"/>
        <v/>
      </c>
      <c r="E2625" s="198"/>
      <c r="F2625" s="197"/>
      <c r="G2625" s="197" t="str">
        <f t="shared" si="404"/>
        <v/>
      </c>
      <c r="H2625" s="197"/>
      <c r="I2625" s="197"/>
      <c r="J2625" s="197"/>
      <c r="K2625" s="197"/>
      <c r="L2625" s="197"/>
      <c r="M2625" s="197"/>
      <c r="N2625" s="199"/>
      <c r="O2625" s="199"/>
      <c r="P2625" s="199"/>
      <c r="Q2625" s="199"/>
      <c r="R2625" s="197"/>
      <c r="S2625" s="197"/>
      <c r="T2625" s="197"/>
      <c r="U2625" s="197"/>
      <c r="V2625" s="199" t="str">
        <f t="shared" si="405"/>
        <v/>
      </c>
      <c r="W2625" s="199" t="str">
        <f t="shared" si="406"/>
        <v/>
      </c>
      <c r="X2625" s="199" t="str">
        <f t="shared" si="407"/>
        <v/>
      </c>
      <c r="Y2625" s="199" t="str">
        <f t="shared" si="408"/>
        <v/>
      </c>
    </row>
    <row r="2626" spans="1:25" ht="34.5" customHeight="1" x14ac:dyDescent="0.25">
      <c r="A2626" s="197" t="str">
        <f t="shared" si="403"/>
        <v/>
      </c>
      <c r="B2626" s="198"/>
      <c r="C2626" s="198"/>
      <c r="D2626" s="197" t="str">
        <f t="shared" si="402"/>
        <v/>
      </c>
      <c r="E2626" s="198"/>
      <c r="F2626" s="197"/>
      <c r="G2626" s="197" t="str">
        <f t="shared" si="404"/>
        <v/>
      </c>
      <c r="H2626" s="197"/>
      <c r="I2626" s="197"/>
      <c r="J2626" s="197"/>
      <c r="K2626" s="197"/>
      <c r="L2626" s="197"/>
      <c r="M2626" s="197"/>
      <c r="N2626" s="199"/>
      <c r="O2626" s="199"/>
      <c r="P2626" s="199"/>
      <c r="Q2626" s="199"/>
      <c r="R2626" s="197"/>
      <c r="S2626" s="197"/>
      <c r="T2626" s="197"/>
      <c r="U2626" s="197"/>
      <c r="V2626" s="199" t="str">
        <f t="shared" si="405"/>
        <v/>
      </c>
      <c r="W2626" s="199" t="str">
        <f t="shared" si="406"/>
        <v/>
      </c>
      <c r="X2626" s="199" t="str">
        <f t="shared" si="407"/>
        <v/>
      </c>
      <c r="Y2626" s="199" t="str">
        <f t="shared" si="408"/>
        <v/>
      </c>
    </row>
    <row r="2627" spans="1:25" ht="34.5" customHeight="1" x14ac:dyDescent="0.25">
      <c r="A2627" s="197" t="str">
        <f t="shared" si="403"/>
        <v/>
      </c>
      <c r="B2627" s="198"/>
      <c r="C2627" s="198"/>
      <c r="D2627" s="197" t="str">
        <f t="shared" si="402"/>
        <v/>
      </c>
      <c r="E2627" s="198"/>
      <c r="F2627" s="197"/>
      <c r="G2627" s="197" t="str">
        <f t="shared" si="404"/>
        <v/>
      </c>
      <c r="H2627" s="197"/>
      <c r="I2627" s="197"/>
      <c r="J2627" s="197"/>
      <c r="K2627" s="197"/>
      <c r="L2627" s="197"/>
      <c r="M2627" s="197"/>
      <c r="N2627" s="199"/>
      <c r="O2627" s="199"/>
      <c r="P2627" s="199"/>
      <c r="Q2627" s="199"/>
      <c r="R2627" s="197"/>
      <c r="S2627" s="197"/>
      <c r="T2627" s="197"/>
      <c r="U2627" s="197"/>
      <c r="V2627" s="199" t="str">
        <f t="shared" si="405"/>
        <v/>
      </c>
      <c r="W2627" s="199" t="str">
        <f t="shared" si="406"/>
        <v/>
      </c>
      <c r="X2627" s="199" t="str">
        <f t="shared" si="407"/>
        <v/>
      </c>
      <c r="Y2627" s="199" t="str">
        <f t="shared" si="408"/>
        <v/>
      </c>
    </row>
    <row r="2628" spans="1:25" ht="34.5" customHeight="1" x14ac:dyDescent="0.25">
      <c r="A2628" s="197" t="str">
        <f t="shared" si="403"/>
        <v/>
      </c>
      <c r="B2628" s="198"/>
      <c r="C2628" s="198"/>
      <c r="D2628" s="197" t="str">
        <f t="shared" si="402"/>
        <v/>
      </c>
      <c r="E2628" s="198"/>
      <c r="F2628" s="197"/>
      <c r="G2628" s="197" t="str">
        <f t="shared" si="404"/>
        <v/>
      </c>
      <c r="H2628" s="197"/>
      <c r="I2628" s="197"/>
      <c r="J2628" s="197"/>
      <c r="K2628" s="197"/>
      <c r="L2628" s="197"/>
      <c r="M2628" s="197"/>
      <c r="N2628" s="199"/>
      <c r="O2628" s="199"/>
      <c r="P2628" s="199"/>
      <c r="Q2628" s="199"/>
      <c r="R2628" s="197"/>
      <c r="S2628" s="197"/>
      <c r="T2628" s="197"/>
      <c r="U2628" s="197"/>
      <c r="V2628" s="199" t="str">
        <f t="shared" si="405"/>
        <v/>
      </c>
      <c r="W2628" s="199" t="str">
        <f t="shared" si="406"/>
        <v/>
      </c>
      <c r="X2628" s="199" t="str">
        <f t="shared" si="407"/>
        <v/>
      </c>
      <c r="Y2628" s="199" t="str">
        <f t="shared" si="408"/>
        <v/>
      </c>
    </row>
    <row r="2629" spans="1:25" ht="34.5" customHeight="1" x14ac:dyDescent="0.25">
      <c r="A2629" s="197" t="str">
        <f t="shared" si="403"/>
        <v/>
      </c>
      <c r="B2629" s="198"/>
      <c r="C2629" s="198"/>
      <c r="D2629" s="197" t="str">
        <f t="shared" ref="D2629:D2692" si="409">IF(E2629="","",WEEKNUM(E2629,21))</f>
        <v/>
      </c>
      <c r="E2629" s="198"/>
      <c r="F2629" s="197"/>
      <c r="G2629" s="197" t="str">
        <f t="shared" si="404"/>
        <v/>
      </c>
      <c r="H2629" s="197"/>
      <c r="I2629" s="197"/>
      <c r="J2629" s="197"/>
      <c r="K2629" s="197"/>
      <c r="L2629" s="197"/>
      <c r="M2629" s="197"/>
      <c r="N2629" s="199"/>
      <c r="O2629" s="199"/>
      <c r="P2629" s="199"/>
      <c r="Q2629" s="199"/>
      <c r="R2629" s="197"/>
      <c r="S2629" s="197"/>
      <c r="T2629" s="197"/>
      <c r="U2629" s="197"/>
      <c r="V2629" s="199" t="str">
        <f t="shared" si="405"/>
        <v/>
      </c>
      <c r="W2629" s="199" t="str">
        <f t="shared" si="406"/>
        <v/>
      </c>
      <c r="X2629" s="199" t="str">
        <f t="shared" si="407"/>
        <v/>
      </c>
      <c r="Y2629" s="199" t="str">
        <f t="shared" si="408"/>
        <v/>
      </c>
    </row>
    <row r="2630" spans="1:25" ht="34.5" customHeight="1" x14ac:dyDescent="0.25">
      <c r="A2630" s="197" t="str">
        <f t="shared" si="403"/>
        <v/>
      </c>
      <c r="B2630" s="198"/>
      <c r="C2630" s="198"/>
      <c r="D2630" s="197" t="str">
        <f t="shared" si="409"/>
        <v/>
      </c>
      <c r="E2630" s="198"/>
      <c r="F2630" s="197"/>
      <c r="G2630" s="197" t="str">
        <f t="shared" si="404"/>
        <v/>
      </c>
      <c r="H2630" s="197"/>
      <c r="I2630" s="197"/>
      <c r="J2630" s="197"/>
      <c r="K2630" s="197"/>
      <c r="L2630" s="197"/>
      <c r="M2630" s="197"/>
      <c r="N2630" s="199"/>
      <c r="O2630" s="199"/>
      <c r="P2630" s="199"/>
      <c r="Q2630" s="199"/>
      <c r="R2630" s="197"/>
      <c r="S2630" s="197"/>
      <c r="T2630" s="197"/>
      <c r="U2630" s="197"/>
      <c r="V2630" s="199" t="str">
        <f t="shared" si="405"/>
        <v/>
      </c>
      <c r="W2630" s="199" t="str">
        <f t="shared" si="406"/>
        <v/>
      </c>
      <c r="X2630" s="199" t="str">
        <f t="shared" si="407"/>
        <v/>
      </c>
      <c r="Y2630" s="199" t="str">
        <f t="shared" si="408"/>
        <v/>
      </c>
    </row>
    <row r="2631" spans="1:25" ht="34.5" customHeight="1" x14ac:dyDescent="0.25">
      <c r="A2631" s="197" t="str">
        <f t="shared" si="403"/>
        <v/>
      </c>
      <c r="B2631" s="198"/>
      <c r="C2631" s="198"/>
      <c r="D2631" s="197" t="str">
        <f t="shared" si="409"/>
        <v/>
      </c>
      <c r="E2631" s="198"/>
      <c r="F2631" s="197"/>
      <c r="G2631" s="197" t="str">
        <f t="shared" si="404"/>
        <v/>
      </c>
      <c r="H2631" s="197"/>
      <c r="I2631" s="197"/>
      <c r="J2631" s="197"/>
      <c r="K2631" s="197"/>
      <c r="L2631" s="197"/>
      <c r="M2631" s="197"/>
      <c r="N2631" s="199"/>
      <c r="O2631" s="199"/>
      <c r="P2631" s="199"/>
      <c r="Q2631" s="199"/>
      <c r="R2631" s="197"/>
      <c r="S2631" s="197"/>
      <c r="T2631" s="197"/>
      <c r="U2631" s="197"/>
      <c r="V2631" s="199" t="str">
        <f t="shared" si="405"/>
        <v/>
      </c>
      <c r="W2631" s="199" t="str">
        <f t="shared" si="406"/>
        <v/>
      </c>
      <c r="X2631" s="199" t="str">
        <f t="shared" si="407"/>
        <v/>
      </c>
      <c r="Y2631" s="199" t="str">
        <f t="shared" si="408"/>
        <v/>
      </c>
    </row>
    <row r="2632" spans="1:25" ht="34.5" customHeight="1" x14ac:dyDescent="0.25">
      <c r="A2632" s="197" t="str">
        <f t="shared" ref="A2632:A2695" si="410">IF(B2632="","",WEEKNUM(B2632,21))</f>
        <v/>
      </c>
      <c r="B2632" s="198"/>
      <c r="C2632" s="198"/>
      <c r="D2632" s="197" t="str">
        <f t="shared" si="409"/>
        <v/>
      </c>
      <c r="E2632" s="198"/>
      <c r="F2632" s="197"/>
      <c r="G2632" s="197" t="str">
        <f t="shared" si="404"/>
        <v/>
      </c>
      <c r="H2632" s="197"/>
      <c r="I2632" s="197"/>
      <c r="J2632" s="197"/>
      <c r="K2632" s="197"/>
      <c r="L2632" s="197"/>
      <c r="M2632" s="197"/>
      <c r="N2632" s="199"/>
      <c r="O2632" s="199"/>
      <c r="P2632" s="199"/>
      <c r="Q2632" s="199"/>
      <c r="R2632" s="197"/>
      <c r="S2632" s="197"/>
      <c r="T2632" s="197"/>
      <c r="U2632" s="197"/>
      <c r="V2632" s="199" t="str">
        <f t="shared" si="405"/>
        <v/>
      </c>
      <c r="W2632" s="199" t="str">
        <f t="shared" si="406"/>
        <v/>
      </c>
      <c r="X2632" s="199" t="str">
        <f t="shared" si="407"/>
        <v/>
      </c>
      <c r="Y2632" s="199" t="str">
        <f t="shared" si="408"/>
        <v/>
      </c>
    </row>
    <row r="2633" spans="1:25" ht="34.5" customHeight="1" x14ac:dyDescent="0.25">
      <c r="A2633" s="197" t="str">
        <f t="shared" si="410"/>
        <v/>
      </c>
      <c r="B2633" s="198"/>
      <c r="C2633" s="198"/>
      <c r="D2633" s="197" t="str">
        <f t="shared" si="409"/>
        <v/>
      </c>
      <c r="E2633" s="198"/>
      <c r="F2633" s="197"/>
      <c r="G2633" s="197" t="str">
        <f t="shared" si="404"/>
        <v/>
      </c>
      <c r="H2633" s="197"/>
      <c r="I2633" s="197"/>
      <c r="J2633" s="197"/>
      <c r="K2633" s="197"/>
      <c r="L2633" s="197"/>
      <c r="M2633" s="197"/>
      <c r="N2633" s="199"/>
      <c r="O2633" s="199"/>
      <c r="P2633" s="199"/>
      <c r="Q2633" s="199"/>
      <c r="R2633" s="197"/>
      <c r="S2633" s="197"/>
      <c r="T2633" s="197"/>
      <c r="U2633" s="197"/>
      <c r="V2633" s="199" t="str">
        <f t="shared" si="405"/>
        <v/>
      </c>
      <c r="W2633" s="199" t="str">
        <f t="shared" si="406"/>
        <v/>
      </c>
      <c r="X2633" s="199" t="str">
        <f t="shared" si="407"/>
        <v/>
      </c>
      <c r="Y2633" s="199" t="str">
        <f t="shared" si="408"/>
        <v/>
      </c>
    </row>
    <row r="2634" spans="1:25" ht="34.5" customHeight="1" x14ac:dyDescent="0.25">
      <c r="A2634" s="197" t="str">
        <f t="shared" si="410"/>
        <v/>
      </c>
      <c r="B2634" s="198"/>
      <c r="C2634" s="198"/>
      <c r="D2634" s="197" t="str">
        <f t="shared" si="409"/>
        <v/>
      </c>
      <c r="E2634" s="198"/>
      <c r="F2634" s="197"/>
      <c r="G2634" s="197" t="str">
        <f t="shared" si="404"/>
        <v/>
      </c>
      <c r="H2634" s="197"/>
      <c r="I2634" s="197"/>
      <c r="J2634" s="197"/>
      <c r="K2634" s="197"/>
      <c r="L2634" s="197"/>
      <c r="M2634" s="197"/>
      <c r="N2634" s="199"/>
      <c r="O2634" s="199"/>
      <c r="P2634" s="199"/>
      <c r="Q2634" s="199"/>
      <c r="R2634" s="197"/>
      <c r="S2634" s="197"/>
      <c r="T2634" s="197"/>
      <c r="U2634" s="197"/>
      <c r="V2634" s="199" t="str">
        <f t="shared" si="405"/>
        <v/>
      </c>
      <c r="W2634" s="199" t="str">
        <f t="shared" si="406"/>
        <v/>
      </c>
      <c r="X2634" s="199" t="str">
        <f t="shared" si="407"/>
        <v/>
      </c>
      <c r="Y2634" s="199" t="str">
        <f t="shared" si="408"/>
        <v/>
      </c>
    </row>
    <row r="2635" spans="1:25" ht="34.5" customHeight="1" x14ac:dyDescent="0.25">
      <c r="A2635" s="197" t="str">
        <f t="shared" si="410"/>
        <v/>
      </c>
      <c r="B2635" s="198"/>
      <c r="C2635" s="198"/>
      <c r="D2635" s="197" t="str">
        <f t="shared" si="409"/>
        <v/>
      </c>
      <c r="E2635" s="198"/>
      <c r="F2635" s="197"/>
      <c r="G2635" s="197" t="str">
        <f t="shared" si="404"/>
        <v/>
      </c>
      <c r="H2635" s="197"/>
      <c r="I2635" s="197"/>
      <c r="J2635" s="197"/>
      <c r="K2635" s="197"/>
      <c r="L2635" s="197"/>
      <c r="M2635" s="197"/>
      <c r="N2635" s="199"/>
      <c r="O2635" s="199"/>
      <c r="P2635" s="199"/>
      <c r="Q2635" s="199"/>
      <c r="R2635" s="197"/>
      <c r="S2635" s="197"/>
      <c r="T2635" s="197"/>
      <c r="U2635" s="197"/>
      <c r="V2635" s="199" t="str">
        <f t="shared" si="405"/>
        <v/>
      </c>
      <c r="W2635" s="199" t="str">
        <f t="shared" si="406"/>
        <v/>
      </c>
      <c r="X2635" s="199" t="str">
        <f t="shared" si="407"/>
        <v/>
      </c>
      <c r="Y2635" s="199" t="str">
        <f t="shared" si="408"/>
        <v/>
      </c>
    </row>
    <row r="2636" spans="1:25" ht="34.5" customHeight="1" x14ac:dyDescent="0.25">
      <c r="A2636" s="197" t="str">
        <f t="shared" si="410"/>
        <v/>
      </c>
      <c r="B2636" s="198"/>
      <c r="C2636" s="198"/>
      <c r="D2636" s="197" t="str">
        <f t="shared" si="409"/>
        <v/>
      </c>
      <c r="E2636" s="198"/>
      <c r="F2636" s="197"/>
      <c r="G2636" s="197" t="str">
        <f t="shared" si="404"/>
        <v/>
      </c>
      <c r="H2636" s="197"/>
      <c r="I2636" s="197"/>
      <c r="J2636" s="197"/>
      <c r="K2636" s="197"/>
      <c r="L2636" s="197"/>
      <c r="M2636" s="197"/>
      <c r="N2636" s="199"/>
      <c r="O2636" s="199"/>
      <c r="P2636" s="199"/>
      <c r="Q2636" s="199"/>
      <c r="R2636" s="197"/>
      <c r="S2636" s="197"/>
      <c r="T2636" s="197"/>
      <c r="U2636" s="197"/>
      <c r="V2636" s="199" t="str">
        <f t="shared" si="405"/>
        <v/>
      </c>
      <c r="W2636" s="199" t="str">
        <f t="shared" si="406"/>
        <v/>
      </c>
      <c r="X2636" s="199" t="str">
        <f t="shared" si="407"/>
        <v/>
      </c>
      <c r="Y2636" s="199" t="str">
        <f t="shared" si="408"/>
        <v/>
      </c>
    </row>
    <row r="2637" spans="1:25" ht="34.5" customHeight="1" x14ac:dyDescent="0.25">
      <c r="A2637" s="197" t="str">
        <f t="shared" si="410"/>
        <v/>
      </c>
      <c r="B2637" s="198"/>
      <c r="C2637" s="198"/>
      <c r="D2637" s="197" t="str">
        <f t="shared" si="409"/>
        <v/>
      </c>
      <c r="E2637" s="198"/>
      <c r="F2637" s="197"/>
      <c r="G2637" s="197" t="str">
        <f t="shared" si="404"/>
        <v/>
      </c>
      <c r="H2637" s="197"/>
      <c r="I2637" s="197"/>
      <c r="J2637" s="197"/>
      <c r="K2637" s="197"/>
      <c r="L2637" s="197"/>
      <c r="M2637" s="197"/>
      <c r="N2637" s="199"/>
      <c r="O2637" s="199"/>
      <c r="P2637" s="199"/>
      <c r="Q2637" s="199"/>
      <c r="R2637" s="197"/>
      <c r="S2637" s="197"/>
      <c r="T2637" s="197"/>
      <c r="U2637" s="197"/>
      <c r="V2637" s="199" t="str">
        <f t="shared" si="405"/>
        <v/>
      </c>
      <c r="W2637" s="199" t="str">
        <f t="shared" si="406"/>
        <v/>
      </c>
      <c r="X2637" s="199" t="str">
        <f t="shared" si="407"/>
        <v/>
      </c>
      <c r="Y2637" s="199" t="str">
        <f t="shared" si="408"/>
        <v/>
      </c>
    </row>
    <row r="2638" spans="1:25" ht="34.5" customHeight="1" x14ac:dyDescent="0.25">
      <c r="A2638" s="197" t="str">
        <f t="shared" si="410"/>
        <v/>
      </c>
      <c r="B2638" s="198"/>
      <c r="C2638" s="198"/>
      <c r="D2638" s="197" t="str">
        <f t="shared" si="409"/>
        <v/>
      </c>
      <c r="E2638" s="198"/>
      <c r="F2638" s="197"/>
      <c r="G2638" s="197" t="str">
        <f t="shared" si="404"/>
        <v/>
      </c>
      <c r="H2638" s="197"/>
      <c r="I2638" s="197"/>
      <c r="J2638" s="197"/>
      <c r="K2638" s="197"/>
      <c r="L2638" s="197"/>
      <c r="M2638" s="197"/>
      <c r="N2638" s="199"/>
      <c r="O2638" s="199"/>
      <c r="P2638" s="199"/>
      <c r="Q2638" s="199"/>
      <c r="R2638" s="197"/>
      <c r="S2638" s="197"/>
      <c r="T2638" s="197"/>
      <c r="U2638" s="197"/>
      <c r="V2638" s="199" t="str">
        <f t="shared" si="405"/>
        <v/>
      </c>
      <c r="W2638" s="199" t="str">
        <f t="shared" si="406"/>
        <v/>
      </c>
      <c r="X2638" s="199" t="str">
        <f t="shared" si="407"/>
        <v/>
      </c>
      <c r="Y2638" s="199" t="str">
        <f t="shared" si="408"/>
        <v/>
      </c>
    </row>
    <row r="2639" spans="1:25" ht="34.5" customHeight="1" x14ac:dyDescent="0.25">
      <c r="A2639" s="197" t="str">
        <f t="shared" si="410"/>
        <v/>
      </c>
      <c r="B2639" s="198"/>
      <c r="C2639" s="198"/>
      <c r="D2639" s="197" t="str">
        <f t="shared" si="409"/>
        <v/>
      </c>
      <c r="E2639" s="198"/>
      <c r="F2639" s="197"/>
      <c r="G2639" s="197" t="str">
        <f t="shared" si="404"/>
        <v/>
      </c>
      <c r="H2639" s="197"/>
      <c r="I2639" s="197"/>
      <c r="J2639" s="197"/>
      <c r="K2639" s="197"/>
      <c r="L2639" s="197"/>
      <c r="M2639" s="197"/>
      <c r="N2639" s="199"/>
      <c r="O2639" s="199"/>
      <c r="P2639" s="199"/>
      <c r="Q2639" s="199"/>
      <c r="R2639" s="197"/>
      <c r="S2639" s="197"/>
      <c r="T2639" s="197"/>
      <c r="U2639" s="197"/>
      <c r="V2639" s="199" t="str">
        <f t="shared" si="405"/>
        <v/>
      </c>
      <c r="W2639" s="199" t="str">
        <f t="shared" si="406"/>
        <v/>
      </c>
      <c r="X2639" s="199" t="str">
        <f t="shared" si="407"/>
        <v/>
      </c>
      <c r="Y2639" s="199" t="str">
        <f t="shared" si="408"/>
        <v/>
      </c>
    </row>
    <row r="2640" spans="1:25" ht="34.5" customHeight="1" x14ac:dyDescent="0.25">
      <c r="A2640" s="197" t="str">
        <f t="shared" si="410"/>
        <v/>
      </c>
      <c r="B2640" s="198"/>
      <c r="C2640" s="198"/>
      <c r="D2640" s="197" t="str">
        <f t="shared" si="409"/>
        <v/>
      </c>
      <c r="E2640" s="198"/>
      <c r="F2640" s="197"/>
      <c r="G2640" s="197" t="str">
        <f t="shared" si="404"/>
        <v/>
      </c>
      <c r="H2640" s="197"/>
      <c r="I2640" s="197"/>
      <c r="J2640" s="197"/>
      <c r="K2640" s="197"/>
      <c r="L2640" s="197"/>
      <c r="M2640" s="197"/>
      <c r="N2640" s="199"/>
      <c r="O2640" s="199"/>
      <c r="P2640" s="199"/>
      <c r="Q2640" s="199"/>
      <c r="R2640" s="197"/>
      <c r="S2640" s="197"/>
      <c r="T2640" s="197"/>
      <c r="U2640" s="197"/>
      <c r="V2640" s="199" t="str">
        <f t="shared" si="405"/>
        <v/>
      </c>
      <c r="W2640" s="199" t="str">
        <f t="shared" si="406"/>
        <v/>
      </c>
      <c r="X2640" s="199" t="str">
        <f t="shared" si="407"/>
        <v/>
      </c>
      <c r="Y2640" s="199" t="str">
        <f t="shared" si="408"/>
        <v/>
      </c>
    </row>
    <row r="2641" spans="1:25" ht="34.5" customHeight="1" x14ac:dyDescent="0.25">
      <c r="A2641" s="197" t="str">
        <f t="shared" si="410"/>
        <v/>
      </c>
      <c r="B2641" s="198"/>
      <c r="C2641" s="198"/>
      <c r="D2641" s="197" t="str">
        <f t="shared" si="409"/>
        <v/>
      </c>
      <c r="E2641" s="198"/>
      <c r="F2641" s="197"/>
      <c r="G2641" s="197" t="str">
        <f t="shared" si="404"/>
        <v/>
      </c>
      <c r="H2641" s="197"/>
      <c r="I2641" s="197"/>
      <c r="J2641" s="197"/>
      <c r="K2641" s="197"/>
      <c r="L2641" s="197"/>
      <c r="M2641" s="197"/>
      <c r="N2641" s="199"/>
      <c r="O2641" s="199"/>
      <c r="P2641" s="199"/>
      <c r="Q2641" s="199"/>
      <c r="R2641" s="197"/>
      <c r="S2641" s="197"/>
      <c r="T2641" s="197"/>
      <c r="U2641" s="197"/>
      <c r="V2641" s="199" t="str">
        <f t="shared" si="405"/>
        <v/>
      </c>
      <c r="W2641" s="199" t="str">
        <f t="shared" si="406"/>
        <v/>
      </c>
      <c r="X2641" s="199" t="str">
        <f t="shared" si="407"/>
        <v/>
      </c>
      <c r="Y2641" s="199" t="str">
        <f t="shared" si="408"/>
        <v/>
      </c>
    </row>
    <row r="2642" spans="1:25" ht="34.5" customHeight="1" x14ac:dyDescent="0.25">
      <c r="A2642" s="197" t="str">
        <f t="shared" si="410"/>
        <v/>
      </c>
      <c r="B2642" s="198"/>
      <c r="C2642" s="198"/>
      <c r="D2642" s="197" t="str">
        <f t="shared" si="409"/>
        <v/>
      </c>
      <c r="E2642" s="198"/>
      <c r="F2642" s="197"/>
      <c r="G2642" s="197" t="str">
        <f t="shared" si="404"/>
        <v/>
      </c>
      <c r="H2642" s="197"/>
      <c r="I2642" s="197"/>
      <c r="J2642" s="197"/>
      <c r="K2642" s="197"/>
      <c r="L2642" s="197"/>
      <c r="M2642" s="197"/>
      <c r="N2642" s="199"/>
      <c r="O2642" s="199"/>
      <c r="P2642" s="199"/>
      <c r="Q2642" s="199"/>
      <c r="R2642" s="197"/>
      <c r="S2642" s="197"/>
      <c r="T2642" s="197"/>
      <c r="U2642" s="197"/>
      <c r="V2642" s="199" t="str">
        <f t="shared" si="405"/>
        <v/>
      </c>
      <c r="W2642" s="199" t="str">
        <f t="shared" si="406"/>
        <v/>
      </c>
      <c r="X2642" s="199" t="str">
        <f t="shared" si="407"/>
        <v/>
      </c>
      <c r="Y2642" s="199" t="str">
        <f t="shared" si="408"/>
        <v/>
      </c>
    </row>
    <row r="2643" spans="1:25" ht="34.5" customHeight="1" x14ac:dyDescent="0.25">
      <c r="A2643" s="197" t="str">
        <f t="shared" si="410"/>
        <v/>
      </c>
      <c r="B2643" s="198"/>
      <c r="C2643" s="198"/>
      <c r="D2643" s="197" t="str">
        <f t="shared" si="409"/>
        <v/>
      </c>
      <c r="E2643" s="198"/>
      <c r="F2643" s="197"/>
      <c r="G2643" s="197" t="str">
        <f t="shared" si="404"/>
        <v/>
      </c>
      <c r="H2643" s="197"/>
      <c r="I2643" s="197"/>
      <c r="J2643" s="197"/>
      <c r="K2643" s="197"/>
      <c r="L2643" s="197"/>
      <c r="M2643" s="197"/>
      <c r="N2643" s="199"/>
      <c r="O2643" s="199"/>
      <c r="P2643" s="199"/>
      <c r="Q2643" s="199"/>
      <c r="R2643" s="197"/>
      <c r="S2643" s="197"/>
      <c r="T2643" s="197"/>
      <c r="U2643" s="197"/>
      <c r="V2643" s="199" t="str">
        <f t="shared" si="405"/>
        <v/>
      </c>
      <c r="W2643" s="199" t="str">
        <f t="shared" si="406"/>
        <v/>
      </c>
      <c r="X2643" s="199" t="str">
        <f t="shared" si="407"/>
        <v/>
      </c>
      <c r="Y2643" s="199" t="str">
        <f t="shared" si="408"/>
        <v/>
      </c>
    </row>
    <row r="2644" spans="1:25" ht="34.5" customHeight="1" x14ac:dyDescent="0.25">
      <c r="A2644" s="197" t="str">
        <f t="shared" si="410"/>
        <v/>
      </c>
      <c r="B2644" s="198"/>
      <c r="C2644" s="198"/>
      <c r="D2644" s="197" t="str">
        <f t="shared" si="409"/>
        <v/>
      </c>
      <c r="E2644" s="198"/>
      <c r="F2644" s="197"/>
      <c r="G2644" s="197" t="str">
        <f t="shared" si="404"/>
        <v/>
      </c>
      <c r="H2644" s="197"/>
      <c r="I2644" s="197"/>
      <c r="J2644" s="197"/>
      <c r="K2644" s="197"/>
      <c r="L2644" s="197"/>
      <c r="M2644" s="197"/>
      <c r="N2644" s="199"/>
      <c r="O2644" s="199"/>
      <c r="P2644" s="199"/>
      <c r="Q2644" s="199"/>
      <c r="R2644" s="197"/>
      <c r="S2644" s="197"/>
      <c r="T2644" s="197"/>
      <c r="U2644" s="197"/>
      <c r="V2644" s="199" t="str">
        <f t="shared" si="405"/>
        <v/>
      </c>
      <c r="W2644" s="199" t="str">
        <f t="shared" si="406"/>
        <v/>
      </c>
      <c r="X2644" s="199" t="str">
        <f t="shared" si="407"/>
        <v/>
      </c>
      <c r="Y2644" s="199" t="str">
        <f t="shared" si="408"/>
        <v/>
      </c>
    </row>
    <row r="2645" spans="1:25" ht="34.5" customHeight="1" x14ac:dyDescent="0.25">
      <c r="A2645" s="197" t="str">
        <f t="shared" si="410"/>
        <v/>
      </c>
      <c r="B2645" s="198"/>
      <c r="C2645" s="198"/>
      <c r="D2645" s="197" t="str">
        <f t="shared" si="409"/>
        <v/>
      </c>
      <c r="E2645" s="198"/>
      <c r="F2645" s="197"/>
      <c r="G2645" s="197" t="str">
        <f t="shared" si="404"/>
        <v/>
      </c>
      <c r="H2645" s="197"/>
      <c r="I2645" s="197"/>
      <c r="J2645" s="197"/>
      <c r="K2645" s="197"/>
      <c r="L2645" s="197"/>
      <c r="M2645" s="197"/>
      <c r="N2645" s="199"/>
      <c r="O2645" s="199"/>
      <c r="P2645" s="199"/>
      <c r="Q2645" s="199"/>
      <c r="R2645" s="197"/>
      <c r="S2645" s="197"/>
      <c r="T2645" s="197"/>
      <c r="U2645" s="197"/>
      <c r="V2645" s="199" t="str">
        <f t="shared" si="405"/>
        <v/>
      </c>
      <c r="W2645" s="199" t="str">
        <f t="shared" si="406"/>
        <v/>
      </c>
      <c r="X2645" s="199" t="str">
        <f t="shared" si="407"/>
        <v/>
      </c>
      <c r="Y2645" s="199" t="str">
        <f t="shared" si="408"/>
        <v/>
      </c>
    </row>
    <row r="2646" spans="1:25" ht="34.5" customHeight="1" x14ac:dyDescent="0.25">
      <c r="A2646" s="197" t="str">
        <f t="shared" si="410"/>
        <v/>
      </c>
      <c r="B2646" s="198"/>
      <c r="C2646" s="198"/>
      <c r="D2646" s="197" t="str">
        <f t="shared" si="409"/>
        <v/>
      </c>
      <c r="E2646" s="198"/>
      <c r="F2646" s="197"/>
      <c r="G2646" s="197" t="str">
        <f t="shared" si="404"/>
        <v/>
      </c>
      <c r="H2646" s="197"/>
      <c r="I2646" s="197"/>
      <c r="J2646" s="197"/>
      <c r="K2646" s="197"/>
      <c r="L2646" s="197"/>
      <c r="M2646" s="197"/>
      <c r="N2646" s="199"/>
      <c r="O2646" s="199"/>
      <c r="P2646" s="199"/>
      <c r="Q2646" s="199"/>
      <c r="R2646" s="197"/>
      <c r="S2646" s="197"/>
      <c r="T2646" s="197"/>
      <c r="U2646" s="197"/>
      <c r="V2646" s="199" t="str">
        <f t="shared" si="405"/>
        <v/>
      </c>
      <c r="W2646" s="199" t="str">
        <f t="shared" si="406"/>
        <v/>
      </c>
      <c r="X2646" s="199" t="str">
        <f t="shared" si="407"/>
        <v/>
      </c>
      <c r="Y2646" s="199" t="str">
        <f t="shared" si="408"/>
        <v/>
      </c>
    </row>
    <row r="2647" spans="1:25" ht="34.5" customHeight="1" x14ac:dyDescent="0.25">
      <c r="A2647" s="197" t="str">
        <f t="shared" si="410"/>
        <v/>
      </c>
      <c r="B2647" s="198"/>
      <c r="C2647" s="198"/>
      <c r="D2647" s="197" t="str">
        <f t="shared" si="409"/>
        <v/>
      </c>
      <c r="E2647" s="198"/>
      <c r="F2647" s="197"/>
      <c r="G2647" s="197" t="str">
        <f t="shared" ref="G2647:G2710" si="411">IF(E2647="","",IF(E2647=B2645,"Ja","Nein"))</f>
        <v/>
      </c>
      <c r="H2647" s="197"/>
      <c r="I2647" s="197"/>
      <c r="J2647" s="197"/>
      <c r="K2647" s="197"/>
      <c r="L2647" s="197"/>
      <c r="M2647" s="197"/>
      <c r="N2647" s="199"/>
      <c r="O2647" s="199"/>
      <c r="P2647" s="199"/>
      <c r="Q2647" s="199"/>
      <c r="R2647" s="197"/>
      <c r="S2647" s="197"/>
      <c r="T2647" s="197"/>
      <c r="U2647" s="197"/>
      <c r="V2647" s="199" t="str">
        <f t="shared" si="405"/>
        <v/>
      </c>
      <c r="W2647" s="199" t="str">
        <f t="shared" si="406"/>
        <v/>
      </c>
      <c r="X2647" s="199" t="str">
        <f t="shared" si="407"/>
        <v/>
      </c>
      <c r="Y2647" s="199" t="str">
        <f t="shared" si="408"/>
        <v/>
      </c>
    </row>
    <row r="2648" spans="1:25" ht="34.5" customHeight="1" x14ac:dyDescent="0.25">
      <c r="A2648" s="197" t="str">
        <f t="shared" si="410"/>
        <v/>
      </c>
      <c r="B2648" s="198"/>
      <c r="C2648" s="198"/>
      <c r="D2648" s="197" t="str">
        <f t="shared" si="409"/>
        <v/>
      </c>
      <c r="E2648" s="198"/>
      <c r="F2648" s="197"/>
      <c r="G2648" s="197" t="str">
        <f t="shared" si="411"/>
        <v/>
      </c>
      <c r="H2648" s="197"/>
      <c r="I2648" s="197"/>
      <c r="J2648" s="197"/>
      <c r="K2648" s="197"/>
      <c r="L2648" s="197"/>
      <c r="M2648" s="197"/>
      <c r="N2648" s="199"/>
      <c r="O2648" s="199"/>
      <c r="P2648" s="199"/>
      <c r="Q2648" s="199"/>
      <c r="R2648" s="197"/>
      <c r="S2648" s="197"/>
      <c r="T2648" s="197"/>
      <c r="U2648" s="197"/>
      <c r="V2648" s="199" t="str">
        <f t="shared" si="405"/>
        <v/>
      </c>
      <c r="W2648" s="199" t="str">
        <f t="shared" si="406"/>
        <v/>
      </c>
      <c r="X2648" s="199" t="str">
        <f t="shared" si="407"/>
        <v/>
      </c>
      <c r="Y2648" s="199" t="str">
        <f t="shared" si="408"/>
        <v/>
      </c>
    </row>
    <row r="2649" spans="1:25" ht="34.5" customHeight="1" x14ac:dyDescent="0.25">
      <c r="A2649" s="197" t="str">
        <f t="shared" si="410"/>
        <v/>
      </c>
      <c r="B2649" s="198"/>
      <c r="C2649" s="198"/>
      <c r="D2649" s="197" t="str">
        <f t="shared" si="409"/>
        <v/>
      </c>
      <c r="E2649" s="198"/>
      <c r="F2649" s="197"/>
      <c r="G2649" s="197" t="str">
        <f t="shared" si="411"/>
        <v/>
      </c>
      <c r="H2649" s="197"/>
      <c r="I2649" s="197"/>
      <c r="J2649" s="197"/>
      <c r="K2649" s="197"/>
      <c r="L2649" s="197"/>
      <c r="M2649" s="197"/>
      <c r="N2649" s="199"/>
      <c r="O2649" s="199"/>
      <c r="P2649" s="199"/>
      <c r="Q2649" s="199"/>
      <c r="R2649" s="197"/>
      <c r="S2649" s="197"/>
      <c r="T2649" s="197"/>
      <c r="U2649" s="197"/>
      <c r="V2649" s="199" t="str">
        <f t="shared" si="405"/>
        <v/>
      </c>
      <c r="W2649" s="199" t="str">
        <f t="shared" si="406"/>
        <v/>
      </c>
      <c r="X2649" s="199" t="str">
        <f t="shared" si="407"/>
        <v/>
      </c>
      <c r="Y2649" s="199" t="str">
        <f t="shared" si="408"/>
        <v/>
      </c>
    </row>
    <row r="2650" spans="1:25" ht="34.5" customHeight="1" x14ac:dyDescent="0.25">
      <c r="A2650" s="197" t="str">
        <f t="shared" si="410"/>
        <v/>
      </c>
      <c r="B2650" s="198"/>
      <c r="C2650" s="198"/>
      <c r="D2650" s="197" t="str">
        <f t="shared" si="409"/>
        <v/>
      </c>
      <c r="E2650" s="198"/>
      <c r="F2650" s="197"/>
      <c r="G2650" s="197" t="str">
        <f t="shared" si="411"/>
        <v/>
      </c>
      <c r="H2650" s="197"/>
      <c r="I2650" s="197"/>
      <c r="J2650" s="197"/>
      <c r="K2650" s="197"/>
      <c r="L2650" s="197"/>
      <c r="M2650" s="197"/>
      <c r="N2650" s="199"/>
      <c r="O2650" s="199"/>
      <c r="P2650" s="199"/>
      <c r="Q2650" s="199"/>
      <c r="R2650" s="197"/>
      <c r="S2650" s="197"/>
      <c r="T2650" s="197"/>
      <c r="U2650" s="197"/>
      <c r="V2650" s="199" t="str">
        <f t="shared" si="405"/>
        <v/>
      </c>
      <c r="W2650" s="199" t="str">
        <f t="shared" si="406"/>
        <v/>
      </c>
      <c r="X2650" s="199" t="str">
        <f t="shared" si="407"/>
        <v/>
      </c>
      <c r="Y2650" s="199" t="str">
        <f t="shared" si="408"/>
        <v/>
      </c>
    </row>
    <row r="2651" spans="1:25" ht="34.5" customHeight="1" x14ac:dyDescent="0.25">
      <c r="A2651" s="197" t="str">
        <f t="shared" si="410"/>
        <v/>
      </c>
      <c r="B2651" s="198"/>
      <c r="C2651" s="198"/>
      <c r="D2651" s="197" t="str">
        <f t="shared" si="409"/>
        <v/>
      </c>
      <c r="E2651" s="198"/>
      <c r="F2651" s="197"/>
      <c r="G2651" s="197" t="str">
        <f t="shared" si="411"/>
        <v/>
      </c>
      <c r="H2651" s="197"/>
      <c r="I2651" s="197"/>
      <c r="J2651" s="197"/>
      <c r="K2651" s="197"/>
      <c r="L2651" s="197"/>
      <c r="M2651" s="197"/>
      <c r="N2651" s="199"/>
      <c r="O2651" s="199"/>
      <c r="P2651" s="199"/>
      <c r="Q2651" s="199"/>
      <c r="R2651" s="197"/>
      <c r="S2651" s="197"/>
      <c r="T2651" s="197"/>
      <c r="U2651" s="197"/>
      <c r="V2651" s="199" t="str">
        <f t="shared" si="405"/>
        <v/>
      </c>
      <c r="W2651" s="199" t="str">
        <f t="shared" si="406"/>
        <v/>
      </c>
      <c r="X2651" s="199" t="str">
        <f t="shared" si="407"/>
        <v/>
      </c>
      <c r="Y2651" s="199" t="str">
        <f t="shared" si="408"/>
        <v/>
      </c>
    </row>
    <row r="2652" spans="1:25" ht="34.5" customHeight="1" x14ac:dyDescent="0.25">
      <c r="A2652" s="197" t="str">
        <f t="shared" si="410"/>
        <v/>
      </c>
      <c r="B2652" s="198"/>
      <c r="C2652" s="198"/>
      <c r="D2652" s="197" t="str">
        <f t="shared" si="409"/>
        <v/>
      </c>
      <c r="E2652" s="198"/>
      <c r="F2652" s="197"/>
      <c r="G2652" s="197" t="str">
        <f t="shared" si="411"/>
        <v/>
      </c>
      <c r="H2652" s="197"/>
      <c r="I2652" s="197"/>
      <c r="J2652" s="197"/>
      <c r="K2652" s="197"/>
      <c r="L2652" s="197"/>
      <c r="M2652" s="197"/>
      <c r="N2652" s="199"/>
      <c r="O2652" s="199"/>
      <c r="P2652" s="199"/>
      <c r="Q2652" s="199"/>
      <c r="R2652" s="197"/>
      <c r="S2652" s="197"/>
      <c r="T2652" s="197"/>
      <c r="U2652" s="197"/>
      <c r="V2652" s="199" t="str">
        <f t="shared" si="405"/>
        <v/>
      </c>
      <c r="W2652" s="199" t="str">
        <f t="shared" si="406"/>
        <v/>
      </c>
      <c r="X2652" s="199" t="str">
        <f t="shared" si="407"/>
        <v/>
      </c>
      <c r="Y2652" s="199" t="str">
        <f t="shared" si="408"/>
        <v/>
      </c>
    </row>
    <row r="2653" spans="1:25" ht="34.5" customHeight="1" x14ac:dyDescent="0.25">
      <c r="A2653" s="197" t="str">
        <f t="shared" si="410"/>
        <v/>
      </c>
      <c r="B2653" s="198"/>
      <c r="C2653" s="198"/>
      <c r="D2653" s="197" t="str">
        <f t="shared" si="409"/>
        <v/>
      </c>
      <c r="E2653" s="198"/>
      <c r="F2653" s="197"/>
      <c r="G2653" s="197" t="str">
        <f t="shared" si="411"/>
        <v/>
      </c>
      <c r="H2653" s="197"/>
      <c r="I2653" s="197"/>
      <c r="J2653" s="197"/>
      <c r="K2653" s="197"/>
      <c r="L2653" s="197"/>
      <c r="M2653" s="197"/>
      <c r="N2653" s="199"/>
      <c r="O2653" s="199"/>
      <c r="P2653" s="199"/>
      <c r="Q2653" s="199"/>
      <c r="R2653" s="197"/>
      <c r="S2653" s="197"/>
      <c r="T2653" s="197"/>
      <c r="U2653" s="197"/>
      <c r="V2653" s="199" t="str">
        <f t="shared" si="405"/>
        <v/>
      </c>
      <c r="W2653" s="199" t="str">
        <f t="shared" si="406"/>
        <v/>
      </c>
      <c r="X2653" s="199" t="str">
        <f t="shared" si="407"/>
        <v/>
      </c>
      <c r="Y2653" s="199" t="str">
        <f t="shared" si="408"/>
        <v/>
      </c>
    </row>
    <row r="2654" spans="1:25" ht="34.5" customHeight="1" x14ac:dyDescent="0.25">
      <c r="A2654" s="197" t="str">
        <f t="shared" si="410"/>
        <v/>
      </c>
      <c r="B2654" s="198"/>
      <c r="C2654" s="198"/>
      <c r="D2654" s="197" t="str">
        <f t="shared" si="409"/>
        <v/>
      </c>
      <c r="E2654" s="198"/>
      <c r="F2654" s="197"/>
      <c r="G2654" s="197" t="str">
        <f t="shared" si="411"/>
        <v/>
      </c>
      <c r="H2654" s="197"/>
      <c r="I2654" s="197"/>
      <c r="J2654" s="197"/>
      <c r="K2654" s="197"/>
      <c r="L2654" s="197"/>
      <c r="M2654" s="197"/>
      <c r="N2654" s="199"/>
      <c r="O2654" s="199"/>
      <c r="P2654" s="199"/>
      <c r="Q2654" s="199"/>
      <c r="R2654" s="197"/>
      <c r="S2654" s="197"/>
      <c r="T2654" s="197"/>
      <c r="U2654" s="197"/>
      <c r="V2654" s="199" t="str">
        <f t="shared" si="405"/>
        <v/>
      </c>
      <c r="W2654" s="199" t="str">
        <f t="shared" si="406"/>
        <v/>
      </c>
      <c r="X2654" s="199" t="str">
        <f t="shared" si="407"/>
        <v/>
      </c>
      <c r="Y2654" s="199" t="str">
        <f t="shared" si="408"/>
        <v/>
      </c>
    </row>
    <row r="2655" spans="1:25" ht="34.5" customHeight="1" x14ac:dyDescent="0.25">
      <c r="A2655" s="197" t="str">
        <f t="shared" si="410"/>
        <v/>
      </c>
      <c r="B2655" s="198"/>
      <c r="C2655" s="198"/>
      <c r="D2655" s="197" t="str">
        <f t="shared" si="409"/>
        <v/>
      </c>
      <c r="E2655" s="198"/>
      <c r="F2655" s="197"/>
      <c r="G2655" s="197" t="str">
        <f t="shared" si="411"/>
        <v/>
      </c>
      <c r="H2655" s="197"/>
      <c r="I2655" s="197"/>
      <c r="J2655" s="197"/>
      <c r="K2655" s="197"/>
      <c r="L2655" s="197"/>
      <c r="M2655" s="197"/>
      <c r="N2655" s="199"/>
      <c r="O2655" s="199"/>
      <c r="P2655" s="199"/>
      <c r="Q2655" s="199"/>
      <c r="R2655" s="197"/>
      <c r="S2655" s="197"/>
      <c r="T2655" s="197"/>
      <c r="U2655" s="197"/>
      <c r="V2655" s="199" t="str">
        <f t="shared" si="405"/>
        <v/>
      </c>
      <c r="W2655" s="199" t="str">
        <f t="shared" si="406"/>
        <v/>
      </c>
      <c r="X2655" s="199" t="str">
        <f t="shared" si="407"/>
        <v/>
      </c>
      <c r="Y2655" s="199" t="str">
        <f t="shared" si="408"/>
        <v/>
      </c>
    </row>
    <row r="2656" spans="1:25" ht="34.5" customHeight="1" x14ac:dyDescent="0.25">
      <c r="A2656" s="197" t="str">
        <f t="shared" si="410"/>
        <v/>
      </c>
      <c r="B2656" s="198"/>
      <c r="C2656" s="198"/>
      <c r="D2656" s="197" t="str">
        <f t="shared" si="409"/>
        <v/>
      </c>
      <c r="E2656" s="198"/>
      <c r="F2656" s="197"/>
      <c r="G2656" s="197" t="str">
        <f t="shared" si="411"/>
        <v/>
      </c>
      <c r="H2656" s="197"/>
      <c r="I2656" s="197"/>
      <c r="J2656" s="197"/>
      <c r="K2656" s="197"/>
      <c r="L2656" s="197"/>
      <c r="M2656" s="197"/>
      <c r="N2656" s="199"/>
      <c r="O2656" s="199"/>
      <c r="P2656" s="199"/>
      <c r="Q2656" s="199"/>
      <c r="R2656" s="197"/>
      <c r="S2656" s="197"/>
      <c r="T2656" s="197"/>
      <c r="U2656" s="197"/>
      <c r="V2656" s="199" t="str">
        <f t="shared" si="405"/>
        <v/>
      </c>
      <c r="W2656" s="199" t="str">
        <f t="shared" si="406"/>
        <v/>
      </c>
      <c r="X2656" s="199" t="str">
        <f t="shared" si="407"/>
        <v/>
      </c>
      <c r="Y2656" s="199" t="str">
        <f t="shared" si="408"/>
        <v/>
      </c>
    </row>
    <row r="2657" spans="1:25" ht="34.5" customHeight="1" x14ac:dyDescent="0.25">
      <c r="A2657" s="197" t="str">
        <f t="shared" si="410"/>
        <v/>
      </c>
      <c r="B2657" s="198"/>
      <c r="C2657" s="198"/>
      <c r="D2657" s="197" t="str">
        <f t="shared" si="409"/>
        <v/>
      </c>
      <c r="E2657" s="198"/>
      <c r="F2657" s="197"/>
      <c r="G2657" s="197" t="str">
        <f t="shared" si="411"/>
        <v/>
      </c>
      <c r="H2657" s="197"/>
      <c r="I2657" s="197"/>
      <c r="J2657" s="197"/>
      <c r="K2657" s="197"/>
      <c r="L2657" s="197"/>
      <c r="M2657" s="197"/>
      <c r="N2657" s="199"/>
      <c r="O2657" s="199"/>
      <c r="P2657" s="199"/>
      <c r="Q2657" s="199"/>
      <c r="R2657" s="197"/>
      <c r="S2657" s="197"/>
      <c r="T2657" s="197"/>
      <c r="U2657" s="197"/>
      <c r="V2657" s="199" t="str">
        <f t="shared" si="405"/>
        <v/>
      </c>
      <c r="W2657" s="199" t="str">
        <f t="shared" si="406"/>
        <v/>
      </c>
      <c r="X2657" s="199" t="str">
        <f t="shared" si="407"/>
        <v/>
      </c>
      <c r="Y2657" s="199" t="str">
        <f t="shared" si="408"/>
        <v/>
      </c>
    </row>
    <row r="2658" spans="1:25" ht="34.5" customHeight="1" x14ac:dyDescent="0.25">
      <c r="A2658" s="197" t="str">
        <f t="shared" si="410"/>
        <v/>
      </c>
      <c r="B2658" s="198"/>
      <c r="C2658" s="198"/>
      <c r="D2658" s="197" t="str">
        <f t="shared" si="409"/>
        <v/>
      </c>
      <c r="E2658" s="198"/>
      <c r="F2658" s="197"/>
      <c r="G2658" s="197" t="str">
        <f t="shared" si="411"/>
        <v/>
      </c>
      <c r="H2658" s="197"/>
      <c r="I2658" s="197"/>
      <c r="J2658" s="197"/>
      <c r="K2658" s="197"/>
      <c r="L2658" s="197"/>
      <c r="M2658" s="197"/>
      <c r="N2658" s="199"/>
      <c r="O2658" s="199"/>
      <c r="P2658" s="199"/>
      <c r="Q2658" s="199"/>
      <c r="R2658" s="197"/>
      <c r="S2658" s="197"/>
      <c r="T2658" s="197"/>
      <c r="U2658" s="197"/>
      <c r="V2658" s="199" t="str">
        <f t="shared" ref="V2658:V2721" si="412">IF(N2658="","",IF(O2658="","",O2658-N2658))</f>
        <v/>
      </c>
      <c r="W2658" s="199" t="str">
        <f t="shared" ref="W2658:W2721" si="413">IF(O2658="","",IF(P2658="","",P2658-O2658))</f>
        <v/>
      </c>
      <c r="X2658" s="199" t="str">
        <f t="shared" si="407"/>
        <v/>
      </c>
      <c r="Y2658" s="199" t="str">
        <f t="shared" si="408"/>
        <v/>
      </c>
    </row>
    <row r="2659" spans="1:25" ht="34.5" customHeight="1" x14ac:dyDescent="0.25">
      <c r="A2659" s="197" t="str">
        <f t="shared" si="410"/>
        <v/>
      </c>
      <c r="B2659" s="198"/>
      <c r="C2659" s="198"/>
      <c r="D2659" s="197" t="str">
        <f t="shared" si="409"/>
        <v/>
      </c>
      <c r="E2659" s="198"/>
      <c r="F2659" s="197"/>
      <c r="G2659" s="197" t="str">
        <f t="shared" si="411"/>
        <v/>
      </c>
      <c r="H2659" s="197"/>
      <c r="I2659" s="197"/>
      <c r="J2659" s="197"/>
      <c r="K2659" s="197"/>
      <c r="L2659" s="197"/>
      <c r="M2659" s="197"/>
      <c r="N2659" s="199"/>
      <c r="O2659" s="199"/>
      <c r="P2659" s="199"/>
      <c r="Q2659" s="199"/>
      <c r="R2659" s="197"/>
      <c r="S2659" s="197"/>
      <c r="T2659" s="197"/>
      <c r="U2659" s="197"/>
      <c r="V2659" s="199" t="str">
        <f t="shared" si="412"/>
        <v/>
      </c>
      <c r="W2659" s="199" t="str">
        <f t="shared" si="413"/>
        <v/>
      </c>
      <c r="X2659" s="199" t="str">
        <f t="shared" ref="X2659:X2722" si="414">IF(P2659="","",IF(N2659="","",P2659-N2659))</f>
        <v/>
      </c>
      <c r="Y2659" s="199" t="str">
        <f t="shared" ref="Y2659:Y2722" si="415">IF(N2659="","",IF(Q2659="","",Q2659-N2659))</f>
        <v/>
      </c>
    </row>
    <row r="2660" spans="1:25" ht="34.5" customHeight="1" x14ac:dyDescent="0.25">
      <c r="A2660" s="197" t="str">
        <f t="shared" si="410"/>
        <v/>
      </c>
      <c r="B2660" s="198"/>
      <c r="C2660" s="198"/>
      <c r="D2660" s="197" t="str">
        <f t="shared" si="409"/>
        <v/>
      </c>
      <c r="E2660" s="198"/>
      <c r="F2660" s="197"/>
      <c r="G2660" s="197" t="str">
        <f t="shared" si="411"/>
        <v/>
      </c>
      <c r="H2660" s="197"/>
      <c r="I2660" s="197"/>
      <c r="J2660" s="197"/>
      <c r="K2660" s="197"/>
      <c r="L2660" s="197"/>
      <c r="M2660" s="197"/>
      <c r="N2660" s="199"/>
      <c r="O2660" s="199"/>
      <c r="P2660" s="199"/>
      <c r="Q2660" s="199"/>
      <c r="R2660" s="197"/>
      <c r="S2660" s="197"/>
      <c r="T2660" s="197"/>
      <c r="U2660" s="197"/>
      <c r="V2660" s="199" t="str">
        <f t="shared" si="412"/>
        <v/>
      </c>
      <c r="W2660" s="199" t="str">
        <f t="shared" si="413"/>
        <v/>
      </c>
      <c r="X2660" s="199" t="str">
        <f t="shared" si="414"/>
        <v/>
      </c>
      <c r="Y2660" s="199" t="str">
        <f t="shared" si="415"/>
        <v/>
      </c>
    </row>
    <row r="2661" spans="1:25" ht="34.5" customHeight="1" x14ac:dyDescent="0.25">
      <c r="A2661" s="197" t="str">
        <f t="shared" si="410"/>
        <v/>
      </c>
      <c r="B2661" s="198"/>
      <c r="C2661" s="198"/>
      <c r="D2661" s="197" t="str">
        <f t="shared" si="409"/>
        <v/>
      </c>
      <c r="E2661" s="198"/>
      <c r="F2661" s="197"/>
      <c r="G2661" s="197" t="str">
        <f t="shared" si="411"/>
        <v/>
      </c>
      <c r="H2661" s="197"/>
      <c r="I2661" s="197"/>
      <c r="J2661" s="197"/>
      <c r="K2661" s="197"/>
      <c r="L2661" s="197"/>
      <c r="M2661" s="197"/>
      <c r="N2661" s="199"/>
      <c r="O2661" s="199"/>
      <c r="P2661" s="199"/>
      <c r="Q2661" s="199"/>
      <c r="R2661" s="197"/>
      <c r="S2661" s="197"/>
      <c r="T2661" s="197"/>
      <c r="U2661" s="197"/>
      <c r="V2661" s="199" t="str">
        <f t="shared" si="412"/>
        <v/>
      </c>
      <c r="W2661" s="199" t="str">
        <f t="shared" si="413"/>
        <v/>
      </c>
      <c r="X2661" s="199" t="str">
        <f t="shared" si="414"/>
        <v/>
      </c>
      <c r="Y2661" s="199" t="str">
        <f t="shared" si="415"/>
        <v/>
      </c>
    </row>
    <row r="2662" spans="1:25" ht="34.5" customHeight="1" x14ac:dyDescent="0.25">
      <c r="A2662" s="197" t="str">
        <f t="shared" si="410"/>
        <v/>
      </c>
      <c r="B2662" s="198"/>
      <c r="C2662" s="198"/>
      <c r="D2662" s="197" t="str">
        <f t="shared" si="409"/>
        <v/>
      </c>
      <c r="E2662" s="198"/>
      <c r="F2662" s="197"/>
      <c r="G2662" s="197" t="str">
        <f t="shared" si="411"/>
        <v/>
      </c>
      <c r="H2662" s="197"/>
      <c r="I2662" s="197"/>
      <c r="J2662" s="197"/>
      <c r="K2662" s="197"/>
      <c r="L2662" s="197"/>
      <c r="M2662" s="197"/>
      <c r="N2662" s="199"/>
      <c r="O2662" s="199"/>
      <c r="P2662" s="199"/>
      <c r="Q2662" s="199"/>
      <c r="R2662" s="197"/>
      <c r="S2662" s="197"/>
      <c r="T2662" s="197"/>
      <c r="U2662" s="197"/>
      <c r="V2662" s="199" t="str">
        <f t="shared" si="412"/>
        <v/>
      </c>
      <c r="W2662" s="199" t="str">
        <f t="shared" si="413"/>
        <v/>
      </c>
      <c r="X2662" s="199" t="str">
        <f t="shared" si="414"/>
        <v/>
      </c>
      <c r="Y2662" s="199" t="str">
        <f t="shared" si="415"/>
        <v/>
      </c>
    </row>
    <row r="2663" spans="1:25" ht="34.5" customHeight="1" x14ac:dyDescent="0.25">
      <c r="A2663" s="197" t="str">
        <f t="shared" si="410"/>
        <v/>
      </c>
      <c r="B2663" s="198"/>
      <c r="C2663" s="198"/>
      <c r="D2663" s="197" t="str">
        <f t="shared" si="409"/>
        <v/>
      </c>
      <c r="E2663" s="198"/>
      <c r="F2663" s="197"/>
      <c r="G2663" s="197" t="str">
        <f t="shared" si="411"/>
        <v/>
      </c>
      <c r="H2663" s="197"/>
      <c r="I2663" s="197"/>
      <c r="J2663" s="197"/>
      <c r="K2663" s="197"/>
      <c r="L2663" s="197"/>
      <c r="M2663" s="197"/>
      <c r="N2663" s="199"/>
      <c r="O2663" s="199"/>
      <c r="P2663" s="199"/>
      <c r="Q2663" s="199"/>
      <c r="R2663" s="197"/>
      <c r="S2663" s="197"/>
      <c r="T2663" s="197"/>
      <c r="U2663" s="197"/>
      <c r="V2663" s="199" t="str">
        <f t="shared" si="412"/>
        <v/>
      </c>
      <c r="W2663" s="199" t="str">
        <f t="shared" si="413"/>
        <v/>
      </c>
      <c r="X2663" s="199" t="str">
        <f t="shared" si="414"/>
        <v/>
      </c>
      <c r="Y2663" s="199" t="str">
        <f t="shared" si="415"/>
        <v/>
      </c>
    </row>
    <row r="2664" spans="1:25" ht="34.5" customHeight="1" x14ac:dyDescent="0.25">
      <c r="A2664" s="197" t="str">
        <f t="shared" si="410"/>
        <v/>
      </c>
      <c r="B2664" s="198"/>
      <c r="C2664" s="198"/>
      <c r="D2664" s="197" t="str">
        <f t="shared" si="409"/>
        <v/>
      </c>
      <c r="E2664" s="198"/>
      <c r="F2664" s="197"/>
      <c r="G2664" s="197" t="str">
        <f t="shared" si="411"/>
        <v/>
      </c>
      <c r="H2664" s="197"/>
      <c r="I2664" s="197"/>
      <c r="J2664" s="197"/>
      <c r="K2664" s="197"/>
      <c r="L2664" s="197"/>
      <c r="M2664" s="197"/>
      <c r="N2664" s="199"/>
      <c r="O2664" s="199"/>
      <c r="P2664" s="199"/>
      <c r="Q2664" s="199"/>
      <c r="R2664" s="197"/>
      <c r="S2664" s="197"/>
      <c r="T2664" s="197"/>
      <c r="U2664" s="197"/>
      <c r="V2664" s="199" t="str">
        <f t="shared" si="412"/>
        <v/>
      </c>
      <c r="W2664" s="199" t="str">
        <f t="shared" si="413"/>
        <v/>
      </c>
      <c r="X2664" s="199" t="str">
        <f t="shared" si="414"/>
        <v/>
      </c>
      <c r="Y2664" s="199" t="str">
        <f t="shared" si="415"/>
        <v/>
      </c>
    </row>
    <row r="2665" spans="1:25" ht="34.5" customHeight="1" x14ac:dyDescent="0.25">
      <c r="A2665" s="197" t="str">
        <f t="shared" si="410"/>
        <v/>
      </c>
      <c r="B2665" s="198"/>
      <c r="C2665" s="198"/>
      <c r="D2665" s="197" t="str">
        <f t="shared" si="409"/>
        <v/>
      </c>
      <c r="E2665" s="198"/>
      <c r="F2665" s="197"/>
      <c r="G2665" s="197" t="str">
        <f t="shared" si="411"/>
        <v/>
      </c>
      <c r="H2665" s="197"/>
      <c r="I2665" s="197"/>
      <c r="J2665" s="197"/>
      <c r="K2665" s="197"/>
      <c r="L2665" s="197"/>
      <c r="M2665" s="197"/>
      <c r="N2665" s="199"/>
      <c r="O2665" s="199"/>
      <c r="P2665" s="199"/>
      <c r="Q2665" s="199"/>
      <c r="R2665" s="197"/>
      <c r="S2665" s="197"/>
      <c r="T2665" s="197"/>
      <c r="U2665" s="197"/>
      <c r="V2665" s="199" t="str">
        <f t="shared" si="412"/>
        <v/>
      </c>
      <c r="W2665" s="199" t="str">
        <f t="shared" si="413"/>
        <v/>
      </c>
      <c r="X2665" s="199" t="str">
        <f t="shared" si="414"/>
        <v/>
      </c>
      <c r="Y2665" s="199" t="str">
        <f t="shared" si="415"/>
        <v/>
      </c>
    </row>
    <row r="2666" spans="1:25" ht="34.5" customHeight="1" x14ac:dyDescent="0.25">
      <c r="A2666" s="197" t="str">
        <f t="shared" si="410"/>
        <v/>
      </c>
      <c r="B2666" s="198"/>
      <c r="C2666" s="198"/>
      <c r="D2666" s="197" t="str">
        <f t="shared" si="409"/>
        <v/>
      </c>
      <c r="E2666" s="198"/>
      <c r="F2666" s="197"/>
      <c r="G2666" s="197" t="str">
        <f t="shared" si="411"/>
        <v/>
      </c>
      <c r="H2666" s="197"/>
      <c r="I2666" s="197"/>
      <c r="J2666" s="197"/>
      <c r="K2666" s="197"/>
      <c r="L2666" s="197"/>
      <c r="M2666" s="197"/>
      <c r="N2666" s="199"/>
      <c r="O2666" s="199"/>
      <c r="P2666" s="199"/>
      <c r="Q2666" s="199"/>
      <c r="R2666" s="197"/>
      <c r="S2666" s="197"/>
      <c r="T2666" s="197"/>
      <c r="U2666" s="197"/>
      <c r="V2666" s="199" t="str">
        <f t="shared" si="412"/>
        <v/>
      </c>
      <c r="W2666" s="199" t="str">
        <f t="shared" si="413"/>
        <v/>
      </c>
      <c r="X2666" s="199" t="str">
        <f t="shared" si="414"/>
        <v/>
      </c>
      <c r="Y2666" s="199" t="str">
        <f t="shared" si="415"/>
        <v/>
      </c>
    </row>
    <row r="2667" spans="1:25" ht="34.5" customHeight="1" x14ac:dyDescent="0.25">
      <c r="A2667" s="197" t="str">
        <f t="shared" si="410"/>
        <v/>
      </c>
      <c r="B2667" s="198"/>
      <c r="C2667" s="198"/>
      <c r="D2667" s="197" t="str">
        <f t="shared" si="409"/>
        <v/>
      </c>
      <c r="E2667" s="198"/>
      <c r="F2667" s="197"/>
      <c r="G2667" s="197" t="str">
        <f t="shared" si="411"/>
        <v/>
      </c>
      <c r="H2667" s="197"/>
      <c r="I2667" s="197"/>
      <c r="J2667" s="197"/>
      <c r="K2667" s="197"/>
      <c r="L2667" s="197"/>
      <c r="M2667" s="197"/>
      <c r="N2667" s="199"/>
      <c r="O2667" s="199"/>
      <c r="P2667" s="199"/>
      <c r="Q2667" s="199"/>
      <c r="R2667" s="197"/>
      <c r="S2667" s="197"/>
      <c r="T2667" s="197"/>
      <c r="U2667" s="197"/>
      <c r="V2667" s="199" t="str">
        <f t="shared" si="412"/>
        <v/>
      </c>
      <c r="W2667" s="199" t="str">
        <f t="shared" si="413"/>
        <v/>
      </c>
      <c r="X2667" s="199" t="str">
        <f t="shared" si="414"/>
        <v/>
      </c>
      <c r="Y2667" s="199" t="str">
        <f t="shared" si="415"/>
        <v/>
      </c>
    </row>
    <row r="2668" spans="1:25" ht="34.5" customHeight="1" x14ac:dyDescent="0.25">
      <c r="A2668" s="197" t="str">
        <f t="shared" si="410"/>
        <v/>
      </c>
      <c r="B2668" s="198"/>
      <c r="C2668" s="198"/>
      <c r="D2668" s="197" t="str">
        <f t="shared" si="409"/>
        <v/>
      </c>
      <c r="E2668" s="198"/>
      <c r="F2668" s="197"/>
      <c r="G2668" s="197" t="str">
        <f t="shared" si="411"/>
        <v/>
      </c>
      <c r="H2668" s="197"/>
      <c r="I2668" s="197"/>
      <c r="J2668" s="197"/>
      <c r="K2668" s="197"/>
      <c r="L2668" s="197"/>
      <c r="M2668" s="197"/>
      <c r="N2668" s="199"/>
      <c r="O2668" s="199"/>
      <c r="P2668" s="199"/>
      <c r="Q2668" s="199"/>
      <c r="R2668" s="197"/>
      <c r="S2668" s="197"/>
      <c r="T2668" s="197"/>
      <c r="U2668" s="197"/>
      <c r="V2668" s="199" t="str">
        <f t="shared" si="412"/>
        <v/>
      </c>
      <c r="W2668" s="199" t="str">
        <f t="shared" si="413"/>
        <v/>
      </c>
      <c r="X2668" s="199" t="str">
        <f t="shared" si="414"/>
        <v/>
      </c>
      <c r="Y2668" s="199" t="str">
        <f t="shared" si="415"/>
        <v/>
      </c>
    </row>
    <row r="2669" spans="1:25" ht="34.5" customHeight="1" x14ac:dyDescent="0.25">
      <c r="A2669" s="197" t="str">
        <f t="shared" si="410"/>
        <v/>
      </c>
      <c r="B2669" s="198"/>
      <c r="C2669" s="198"/>
      <c r="D2669" s="197" t="str">
        <f t="shared" si="409"/>
        <v/>
      </c>
      <c r="E2669" s="198"/>
      <c r="F2669" s="197"/>
      <c r="G2669" s="197" t="str">
        <f t="shared" si="411"/>
        <v/>
      </c>
      <c r="H2669" s="197"/>
      <c r="I2669" s="197"/>
      <c r="J2669" s="197"/>
      <c r="K2669" s="197"/>
      <c r="L2669" s="197"/>
      <c r="M2669" s="197"/>
      <c r="N2669" s="199"/>
      <c r="O2669" s="199"/>
      <c r="P2669" s="199"/>
      <c r="Q2669" s="199"/>
      <c r="R2669" s="197"/>
      <c r="S2669" s="197"/>
      <c r="T2669" s="197"/>
      <c r="U2669" s="197"/>
      <c r="V2669" s="199" t="str">
        <f t="shared" si="412"/>
        <v/>
      </c>
      <c r="W2669" s="199" t="str">
        <f t="shared" si="413"/>
        <v/>
      </c>
      <c r="X2669" s="199" t="str">
        <f t="shared" si="414"/>
        <v/>
      </c>
      <c r="Y2669" s="199" t="str">
        <f t="shared" si="415"/>
        <v/>
      </c>
    </row>
    <row r="2670" spans="1:25" ht="34.5" customHeight="1" x14ac:dyDescent="0.25">
      <c r="A2670" s="197" t="str">
        <f t="shared" si="410"/>
        <v/>
      </c>
      <c r="B2670" s="198"/>
      <c r="C2670" s="198"/>
      <c r="D2670" s="197" t="str">
        <f t="shared" si="409"/>
        <v/>
      </c>
      <c r="E2670" s="198"/>
      <c r="F2670" s="197"/>
      <c r="G2670" s="197" t="str">
        <f t="shared" si="411"/>
        <v/>
      </c>
      <c r="H2670" s="197"/>
      <c r="I2670" s="197"/>
      <c r="J2670" s="197"/>
      <c r="K2670" s="197"/>
      <c r="L2670" s="197"/>
      <c r="M2670" s="197"/>
      <c r="N2670" s="199"/>
      <c r="O2670" s="199"/>
      <c r="P2670" s="199"/>
      <c r="Q2670" s="199"/>
      <c r="R2670" s="197"/>
      <c r="S2670" s="197"/>
      <c r="T2670" s="197"/>
      <c r="U2670" s="197"/>
      <c r="V2670" s="199" t="str">
        <f t="shared" si="412"/>
        <v/>
      </c>
      <c r="W2670" s="199" t="str">
        <f t="shared" si="413"/>
        <v/>
      </c>
      <c r="X2670" s="199" t="str">
        <f t="shared" si="414"/>
        <v/>
      </c>
      <c r="Y2670" s="199" t="str">
        <f t="shared" si="415"/>
        <v/>
      </c>
    </row>
    <row r="2671" spans="1:25" ht="34.5" customHeight="1" x14ac:dyDescent="0.25">
      <c r="A2671" s="197" t="str">
        <f t="shared" si="410"/>
        <v/>
      </c>
      <c r="B2671" s="198"/>
      <c r="C2671" s="198"/>
      <c r="D2671" s="197" t="str">
        <f t="shared" si="409"/>
        <v/>
      </c>
      <c r="E2671" s="198"/>
      <c r="F2671" s="197"/>
      <c r="G2671" s="197" t="str">
        <f t="shared" si="411"/>
        <v/>
      </c>
      <c r="H2671" s="197"/>
      <c r="I2671" s="197"/>
      <c r="J2671" s="197"/>
      <c r="K2671" s="197"/>
      <c r="L2671" s="197"/>
      <c r="M2671" s="197"/>
      <c r="N2671" s="199"/>
      <c r="O2671" s="199"/>
      <c r="P2671" s="199"/>
      <c r="Q2671" s="199"/>
      <c r="R2671" s="197"/>
      <c r="S2671" s="197"/>
      <c r="T2671" s="197"/>
      <c r="U2671" s="197"/>
      <c r="V2671" s="199" t="str">
        <f t="shared" si="412"/>
        <v/>
      </c>
      <c r="W2671" s="199" t="str">
        <f t="shared" si="413"/>
        <v/>
      </c>
      <c r="X2671" s="199" t="str">
        <f t="shared" si="414"/>
        <v/>
      </c>
      <c r="Y2671" s="199" t="str">
        <f t="shared" si="415"/>
        <v/>
      </c>
    </row>
    <row r="2672" spans="1:25" ht="34.5" customHeight="1" x14ac:dyDescent="0.25">
      <c r="A2672" s="197" t="str">
        <f t="shared" si="410"/>
        <v/>
      </c>
      <c r="B2672" s="198"/>
      <c r="C2672" s="198"/>
      <c r="D2672" s="197" t="str">
        <f t="shared" si="409"/>
        <v/>
      </c>
      <c r="E2672" s="198"/>
      <c r="F2672" s="197"/>
      <c r="G2672" s="197" t="str">
        <f t="shared" si="411"/>
        <v/>
      </c>
      <c r="H2672" s="197"/>
      <c r="I2672" s="197"/>
      <c r="J2672" s="197"/>
      <c r="K2672" s="197"/>
      <c r="L2672" s="197"/>
      <c r="M2672" s="197"/>
      <c r="N2672" s="199"/>
      <c r="O2672" s="199"/>
      <c r="P2672" s="199"/>
      <c r="Q2672" s="199"/>
      <c r="R2672" s="197"/>
      <c r="S2672" s="197"/>
      <c r="T2672" s="197"/>
      <c r="U2672" s="197"/>
      <c r="V2672" s="199" t="str">
        <f t="shared" si="412"/>
        <v/>
      </c>
      <c r="W2672" s="199" t="str">
        <f t="shared" si="413"/>
        <v/>
      </c>
      <c r="X2672" s="199" t="str">
        <f t="shared" si="414"/>
        <v/>
      </c>
      <c r="Y2672" s="199" t="str">
        <f t="shared" si="415"/>
        <v/>
      </c>
    </row>
    <row r="2673" spans="1:25" ht="34.5" customHeight="1" x14ac:dyDescent="0.25">
      <c r="A2673" s="197" t="str">
        <f t="shared" si="410"/>
        <v/>
      </c>
      <c r="B2673" s="198"/>
      <c r="C2673" s="198"/>
      <c r="D2673" s="197" t="str">
        <f t="shared" si="409"/>
        <v/>
      </c>
      <c r="E2673" s="198"/>
      <c r="F2673" s="197"/>
      <c r="G2673" s="197" t="str">
        <f t="shared" si="411"/>
        <v/>
      </c>
      <c r="H2673" s="197"/>
      <c r="I2673" s="197"/>
      <c r="J2673" s="197"/>
      <c r="K2673" s="197"/>
      <c r="L2673" s="197"/>
      <c r="M2673" s="197"/>
      <c r="N2673" s="199"/>
      <c r="O2673" s="199"/>
      <c r="P2673" s="199"/>
      <c r="Q2673" s="199"/>
      <c r="R2673" s="197"/>
      <c r="S2673" s="197"/>
      <c r="T2673" s="197"/>
      <c r="U2673" s="197"/>
      <c r="V2673" s="199" t="str">
        <f t="shared" si="412"/>
        <v/>
      </c>
      <c r="W2673" s="199" t="str">
        <f t="shared" si="413"/>
        <v/>
      </c>
      <c r="X2673" s="199" t="str">
        <f t="shared" si="414"/>
        <v/>
      </c>
      <c r="Y2673" s="199" t="str">
        <f t="shared" si="415"/>
        <v/>
      </c>
    </row>
    <row r="2674" spans="1:25" ht="34.5" customHeight="1" x14ac:dyDescent="0.25">
      <c r="A2674" s="197" t="str">
        <f t="shared" si="410"/>
        <v/>
      </c>
      <c r="B2674" s="198"/>
      <c r="C2674" s="198"/>
      <c r="D2674" s="197" t="str">
        <f t="shared" si="409"/>
        <v/>
      </c>
      <c r="E2674" s="198"/>
      <c r="F2674" s="197"/>
      <c r="G2674" s="197" t="str">
        <f t="shared" si="411"/>
        <v/>
      </c>
      <c r="H2674" s="197"/>
      <c r="I2674" s="197"/>
      <c r="J2674" s="197"/>
      <c r="K2674" s="197"/>
      <c r="L2674" s="197"/>
      <c r="M2674" s="197"/>
      <c r="N2674" s="199"/>
      <c r="O2674" s="199"/>
      <c r="P2674" s="199"/>
      <c r="Q2674" s="199"/>
      <c r="R2674" s="197"/>
      <c r="S2674" s="197"/>
      <c r="T2674" s="197"/>
      <c r="U2674" s="197"/>
      <c r="V2674" s="199" t="str">
        <f t="shared" si="412"/>
        <v/>
      </c>
      <c r="W2674" s="199" t="str">
        <f t="shared" si="413"/>
        <v/>
      </c>
      <c r="X2674" s="199" t="str">
        <f t="shared" si="414"/>
        <v/>
      </c>
      <c r="Y2674" s="199" t="str">
        <f t="shared" si="415"/>
        <v/>
      </c>
    </row>
    <row r="2675" spans="1:25" ht="34.5" customHeight="1" x14ac:dyDescent="0.25">
      <c r="A2675" s="197" t="str">
        <f t="shared" si="410"/>
        <v/>
      </c>
      <c r="B2675" s="198"/>
      <c r="C2675" s="198"/>
      <c r="D2675" s="197" t="str">
        <f t="shared" si="409"/>
        <v/>
      </c>
      <c r="E2675" s="198"/>
      <c r="F2675" s="197"/>
      <c r="G2675" s="197" t="str">
        <f t="shared" si="411"/>
        <v/>
      </c>
      <c r="H2675" s="197"/>
      <c r="I2675" s="197"/>
      <c r="J2675" s="197"/>
      <c r="K2675" s="197"/>
      <c r="L2675" s="197"/>
      <c r="M2675" s="197"/>
      <c r="N2675" s="199"/>
      <c r="O2675" s="199"/>
      <c r="P2675" s="199"/>
      <c r="Q2675" s="199"/>
      <c r="R2675" s="197"/>
      <c r="S2675" s="197"/>
      <c r="T2675" s="197"/>
      <c r="U2675" s="197"/>
      <c r="V2675" s="199" t="str">
        <f t="shared" si="412"/>
        <v/>
      </c>
      <c r="W2675" s="199" t="str">
        <f t="shared" si="413"/>
        <v/>
      </c>
      <c r="X2675" s="199" t="str">
        <f t="shared" si="414"/>
        <v/>
      </c>
      <c r="Y2675" s="199" t="str">
        <f t="shared" si="415"/>
        <v/>
      </c>
    </row>
    <row r="2676" spans="1:25" ht="34.5" customHeight="1" x14ac:dyDescent="0.25">
      <c r="A2676" s="197" t="str">
        <f t="shared" si="410"/>
        <v/>
      </c>
      <c r="B2676" s="198"/>
      <c r="C2676" s="198"/>
      <c r="D2676" s="197" t="str">
        <f t="shared" si="409"/>
        <v/>
      </c>
      <c r="E2676" s="198"/>
      <c r="F2676" s="197"/>
      <c r="G2676" s="197" t="str">
        <f t="shared" si="411"/>
        <v/>
      </c>
      <c r="H2676" s="197"/>
      <c r="I2676" s="197"/>
      <c r="J2676" s="197"/>
      <c r="K2676" s="197"/>
      <c r="L2676" s="197"/>
      <c r="M2676" s="197"/>
      <c r="N2676" s="199"/>
      <c r="O2676" s="199"/>
      <c r="P2676" s="199"/>
      <c r="Q2676" s="199"/>
      <c r="R2676" s="197"/>
      <c r="S2676" s="197"/>
      <c r="T2676" s="197"/>
      <c r="U2676" s="197"/>
      <c r="V2676" s="199" t="str">
        <f t="shared" si="412"/>
        <v/>
      </c>
      <c r="W2676" s="199" t="str">
        <f t="shared" si="413"/>
        <v/>
      </c>
      <c r="X2676" s="199" t="str">
        <f t="shared" si="414"/>
        <v/>
      </c>
      <c r="Y2676" s="199" t="str">
        <f t="shared" si="415"/>
        <v/>
      </c>
    </row>
    <row r="2677" spans="1:25" ht="34.5" customHeight="1" x14ac:dyDescent="0.25">
      <c r="A2677" s="197" t="str">
        <f t="shared" si="410"/>
        <v/>
      </c>
      <c r="B2677" s="198"/>
      <c r="C2677" s="198"/>
      <c r="D2677" s="197" t="str">
        <f t="shared" si="409"/>
        <v/>
      </c>
      <c r="E2677" s="198"/>
      <c r="F2677" s="197"/>
      <c r="G2677" s="197" t="str">
        <f t="shared" si="411"/>
        <v/>
      </c>
      <c r="H2677" s="197"/>
      <c r="I2677" s="197"/>
      <c r="J2677" s="197"/>
      <c r="K2677" s="197"/>
      <c r="L2677" s="197"/>
      <c r="M2677" s="197"/>
      <c r="N2677" s="199"/>
      <c r="O2677" s="199"/>
      <c r="P2677" s="199"/>
      <c r="Q2677" s="199"/>
      <c r="R2677" s="197"/>
      <c r="S2677" s="197"/>
      <c r="T2677" s="197"/>
      <c r="U2677" s="197"/>
      <c r="V2677" s="199" t="str">
        <f t="shared" si="412"/>
        <v/>
      </c>
      <c r="W2677" s="199" t="str">
        <f t="shared" si="413"/>
        <v/>
      </c>
      <c r="X2677" s="199" t="str">
        <f t="shared" si="414"/>
        <v/>
      </c>
      <c r="Y2677" s="199" t="str">
        <f t="shared" si="415"/>
        <v/>
      </c>
    </row>
    <row r="2678" spans="1:25" ht="34.5" customHeight="1" x14ac:dyDescent="0.25">
      <c r="A2678" s="197" t="str">
        <f t="shared" si="410"/>
        <v/>
      </c>
      <c r="B2678" s="198"/>
      <c r="C2678" s="198"/>
      <c r="D2678" s="197" t="str">
        <f t="shared" si="409"/>
        <v/>
      </c>
      <c r="E2678" s="198"/>
      <c r="F2678" s="197"/>
      <c r="G2678" s="197" t="str">
        <f t="shared" si="411"/>
        <v/>
      </c>
      <c r="H2678" s="197"/>
      <c r="I2678" s="197"/>
      <c r="J2678" s="197"/>
      <c r="K2678" s="197"/>
      <c r="L2678" s="197"/>
      <c r="M2678" s="197"/>
      <c r="N2678" s="199"/>
      <c r="O2678" s="199"/>
      <c r="P2678" s="199"/>
      <c r="Q2678" s="199"/>
      <c r="R2678" s="197"/>
      <c r="S2678" s="197"/>
      <c r="T2678" s="197"/>
      <c r="U2678" s="197"/>
      <c r="V2678" s="199" t="str">
        <f t="shared" si="412"/>
        <v/>
      </c>
      <c r="W2678" s="199" t="str">
        <f t="shared" si="413"/>
        <v/>
      </c>
      <c r="X2678" s="199" t="str">
        <f t="shared" si="414"/>
        <v/>
      </c>
      <c r="Y2678" s="199" t="str">
        <f t="shared" si="415"/>
        <v/>
      </c>
    </row>
    <row r="2679" spans="1:25" ht="34.5" customHeight="1" x14ac:dyDescent="0.25">
      <c r="A2679" s="197" t="str">
        <f t="shared" si="410"/>
        <v/>
      </c>
      <c r="B2679" s="198"/>
      <c r="C2679" s="198"/>
      <c r="D2679" s="197" t="str">
        <f t="shared" si="409"/>
        <v/>
      </c>
      <c r="E2679" s="198"/>
      <c r="F2679" s="197"/>
      <c r="G2679" s="197" t="str">
        <f t="shared" si="411"/>
        <v/>
      </c>
      <c r="H2679" s="197"/>
      <c r="I2679" s="197"/>
      <c r="J2679" s="197"/>
      <c r="K2679" s="197"/>
      <c r="L2679" s="197"/>
      <c r="M2679" s="197"/>
      <c r="N2679" s="199"/>
      <c r="O2679" s="199"/>
      <c r="P2679" s="199"/>
      <c r="Q2679" s="199"/>
      <c r="R2679" s="197"/>
      <c r="S2679" s="197"/>
      <c r="T2679" s="197"/>
      <c r="U2679" s="197"/>
      <c r="V2679" s="199" t="str">
        <f t="shared" si="412"/>
        <v/>
      </c>
      <c r="W2679" s="199" t="str">
        <f t="shared" si="413"/>
        <v/>
      </c>
      <c r="X2679" s="199" t="str">
        <f t="shared" si="414"/>
        <v/>
      </c>
      <c r="Y2679" s="199" t="str">
        <f t="shared" si="415"/>
        <v/>
      </c>
    </row>
    <row r="2680" spans="1:25" ht="34.5" customHeight="1" x14ac:dyDescent="0.25">
      <c r="A2680" s="197" t="str">
        <f t="shared" si="410"/>
        <v/>
      </c>
      <c r="B2680" s="198"/>
      <c r="C2680" s="198"/>
      <c r="D2680" s="197" t="str">
        <f t="shared" si="409"/>
        <v/>
      </c>
      <c r="E2680" s="198"/>
      <c r="F2680" s="197"/>
      <c r="G2680" s="197" t="str">
        <f t="shared" si="411"/>
        <v/>
      </c>
      <c r="H2680" s="197"/>
      <c r="I2680" s="197"/>
      <c r="J2680" s="197"/>
      <c r="K2680" s="197"/>
      <c r="L2680" s="197"/>
      <c r="M2680" s="197"/>
      <c r="N2680" s="199"/>
      <c r="O2680" s="199"/>
      <c r="P2680" s="199"/>
      <c r="Q2680" s="199"/>
      <c r="R2680" s="197"/>
      <c r="S2680" s="197"/>
      <c r="T2680" s="197"/>
      <c r="U2680" s="197"/>
      <c r="V2680" s="199" t="str">
        <f t="shared" si="412"/>
        <v/>
      </c>
      <c r="W2680" s="199" t="str">
        <f t="shared" si="413"/>
        <v/>
      </c>
      <c r="X2680" s="199" t="str">
        <f t="shared" si="414"/>
        <v/>
      </c>
      <c r="Y2680" s="199" t="str">
        <f t="shared" si="415"/>
        <v/>
      </c>
    </row>
    <row r="2681" spans="1:25" ht="34.5" customHeight="1" x14ac:dyDescent="0.25">
      <c r="A2681" s="197" t="str">
        <f t="shared" si="410"/>
        <v/>
      </c>
      <c r="B2681" s="198"/>
      <c r="C2681" s="198"/>
      <c r="D2681" s="197" t="str">
        <f t="shared" si="409"/>
        <v/>
      </c>
      <c r="E2681" s="198"/>
      <c r="F2681" s="197"/>
      <c r="G2681" s="197" t="str">
        <f t="shared" si="411"/>
        <v/>
      </c>
      <c r="H2681" s="197"/>
      <c r="I2681" s="197"/>
      <c r="J2681" s="197"/>
      <c r="K2681" s="197"/>
      <c r="L2681" s="197"/>
      <c r="M2681" s="197"/>
      <c r="N2681" s="199"/>
      <c r="O2681" s="199"/>
      <c r="P2681" s="199"/>
      <c r="Q2681" s="199"/>
      <c r="R2681" s="197"/>
      <c r="S2681" s="197"/>
      <c r="T2681" s="197"/>
      <c r="U2681" s="197"/>
      <c r="V2681" s="199" t="str">
        <f t="shared" si="412"/>
        <v/>
      </c>
      <c r="W2681" s="199" t="str">
        <f t="shared" si="413"/>
        <v/>
      </c>
      <c r="X2681" s="199" t="str">
        <f t="shared" si="414"/>
        <v/>
      </c>
      <c r="Y2681" s="199" t="str">
        <f t="shared" si="415"/>
        <v/>
      </c>
    </row>
    <row r="2682" spans="1:25" ht="34.5" customHeight="1" x14ac:dyDescent="0.25">
      <c r="A2682" s="197" t="str">
        <f t="shared" si="410"/>
        <v/>
      </c>
      <c r="B2682" s="198"/>
      <c r="C2682" s="198"/>
      <c r="D2682" s="197" t="str">
        <f t="shared" si="409"/>
        <v/>
      </c>
      <c r="E2682" s="198"/>
      <c r="F2682" s="197"/>
      <c r="G2682" s="197" t="str">
        <f t="shared" si="411"/>
        <v/>
      </c>
      <c r="H2682" s="197"/>
      <c r="I2682" s="197"/>
      <c r="J2682" s="197"/>
      <c r="K2682" s="197"/>
      <c r="L2682" s="197"/>
      <c r="M2682" s="197"/>
      <c r="N2682" s="199"/>
      <c r="O2682" s="199"/>
      <c r="P2682" s="199"/>
      <c r="Q2682" s="199"/>
      <c r="R2682" s="197"/>
      <c r="S2682" s="197"/>
      <c r="T2682" s="197"/>
      <c r="U2682" s="197"/>
      <c r="V2682" s="199" t="str">
        <f t="shared" si="412"/>
        <v/>
      </c>
      <c r="W2682" s="199" t="str">
        <f t="shared" si="413"/>
        <v/>
      </c>
      <c r="X2682" s="199" t="str">
        <f t="shared" si="414"/>
        <v/>
      </c>
      <c r="Y2682" s="199" t="str">
        <f t="shared" si="415"/>
        <v/>
      </c>
    </row>
    <row r="2683" spans="1:25" ht="34.5" customHeight="1" x14ac:dyDescent="0.25">
      <c r="A2683" s="197" t="str">
        <f t="shared" si="410"/>
        <v/>
      </c>
      <c r="B2683" s="198"/>
      <c r="C2683" s="198"/>
      <c r="D2683" s="197" t="str">
        <f t="shared" si="409"/>
        <v/>
      </c>
      <c r="E2683" s="198"/>
      <c r="F2683" s="197"/>
      <c r="G2683" s="197" t="str">
        <f t="shared" si="411"/>
        <v/>
      </c>
      <c r="H2683" s="197"/>
      <c r="I2683" s="197"/>
      <c r="J2683" s="197"/>
      <c r="K2683" s="197"/>
      <c r="L2683" s="197"/>
      <c r="M2683" s="197"/>
      <c r="N2683" s="199"/>
      <c r="O2683" s="199"/>
      <c r="P2683" s="199"/>
      <c r="Q2683" s="199"/>
      <c r="R2683" s="197"/>
      <c r="S2683" s="197"/>
      <c r="T2683" s="197"/>
      <c r="U2683" s="197"/>
      <c r="V2683" s="199" t="str">
        <f t="shared" si="412"/>
        <v/>
      </c>
      <c r="W2683" s="199" t="str">
        <f t="shared" si="413"/>
        <v/>
      </c>
      <c r="X2683" s="199" t="str">
        <f t="shared" si="414"/>
        <v/>
      </c>
      <c r="Y2683" s="199" t="str">
        <f t="shared" si="415"/>
        <v/>
      </c>
    </row>
    <row r="2684" spans="1:25" ht="34.5" customHeight="1" x14ac:dyDescent="0.25">
      <c r="A2684" s="197" t="str">
        <f t="shared" si="410"/>
        <v/>
      </c>
      <c r="B2684" s="198"/>
      <c r="C2684" s="198"/>
      <c r="D2684" s="197" t="str">
        <f t="shared" si="409"/>
        <v/>
      </c>
      <c r="E2684" s="198"/>
      <c r="F2684" s="197"/>
      <c r="G2684" s="197" t="str">
        <f t="shared" si="411"/>
        <v/>
      </c>
      <c r="H2684" s="197"/>
      <c r="I2684" s="197"/>
      <c r="J2684" s="197"/>
      <c r="K2684" s="197"/>
      <c r="L2684" s="197"/>
      <c r="M2684" s="197"/>
      <c r="N2684" s="199"/>
      <c r="O2684" s="199"/>
      <c r="P2684" s="199"/>
      <c r="Q2684" s="199"/>
      <c r="R2684" s="197"/>
      <c r="S2684" s="197"/>
      <c r="T2684" s="197"/>
      <c r="U2684" s="197"/>
      <c r="V2684" s="199" t="str">
        <f t="shared" si="412"/>
        <v/>
      </c>
      <c r="W2684" s="199" t="str">
        <f t="shared" si="413"/>
        <v/>
      </c>
      <c r="X2684" s="199" t="str">
        <f t="shared" si="414"/>
        <v/>
      </c>
      <c r="Y2684" s="199" t="str">
        <f t="shared" si="415"/>
        <v/>
      </c>
    </row>
    <row r="2685" spans="1:25" ht="34.5" customHeight="1" x14ac:dyDescent="0.25">
      <c r="A2685" s="197" t="str">
        <f t="shared" si="410"/>
        <v/>
      </c>
      <c r="B2685" s="198"/>
      <c r="C2685" s="198"/>
      <c r="D2685" s="197" t="str">
        <f t="shared" si="409"/>
        <v/>
      </c>
      <c r="E2685" s="198"/>
      <c r="F2685" s="197"/>
      <c r="G2685" s="197" t="str">
        <f t="shared" si="411"/>
        <v/>
      </c>
      <c r="H2685" s="197"/>
      <c r="I2685" s="197"/>
      <c r="J2685" s="197"/>
      <c r="K2685" s="197"/>
      <c r="L2685" s="197"/>
      <c r="M2685" s="197"/>
      <c r="N2685" s="199"/>
      <c r="O2685" s="199"/>
      <c r="P2685" s="199"/>
      <c r="Q2685" s="199"/>
      <c r="R2685" s="197"/>
      <c r="S2685" s="197"/>
      <c r="T2685" s="197"/>
      <c r="U2685" s="197"/>
      <c r="V2685" s="199" t="str">
        <f t="shared" si="412"/>
        <v/>
      </c>
      <c r="W2685" s="199" t="str">
        <f t="shared" si="413"/>
        <v/>
      </c>
      <c r="X2685" s="199" t="str">
        <f t="shared" si="414"/>
        <v/>
      </c>
      <c r="Y2685" s="199" t="str">
        <f t="shared" si="415"/>
        <v/>
      </c>
    </row>
    <row r="2686" spans="1:25" ht="34.5" customHeight="1" x14ac:dyDescent="0.25">
      <c r="A2686" s="197" t="str">
        <f t="shared" si="410"/>
        <v/>
      </c>
      <c r="B2686" s="198"/>
      <c r="C2686" s="198"/>
      <c r="D2686" s="197" t="str">
        <f t="shared" si="409"/>
        <v/>
      </c>
      <c r="E2686" s="198"/>
      <c r="F2686" s="197"/>
      <c r="G2686" s="197" t="str">
        <f t="shared" si="411"/>
        <v/>
      </c>
      <c r="H2686" s="197"/>
      <c r="I2686" s="197"/>
      <c r="J2686" s="197"/>
      <c r="K2686" s="197"/>
      <c r="L2686" s="197"/>
      <c r="M2686" s="197"/>
      <c r="N2686" s="199"/>
      <c r="O2686" s="199"/>
      <c r="P2686" s="199"/>
      <c r="Q2686" s="199"/>
      <c r="R2686" s="197"/>
      <c r="S2686" s="197"/>
      <c r="T2686" s="197"/>
      <c r="U2686" s="197"/>
      <c r="V2686" s="199" t="str">
        <f t="shared" si="412"/>
        <v/>
      </c>
      <c r="W2686" s="199" t="str">
        <f t="shared" si="413"/>
        <v/>
      </c>
      <c r="X2686" s="199" t="str">
        <f t="shared" si="414"/>
        <v/>
      </c>
      <c r="Y2686" s="199" t="str">
        <f t="shared" si="415"/>
        <v/>
      </c>
    </row>
    <row r="2687" spans="1:25" ht="34.5" customHeight="1" x14ac:dyDescent="0.25">
      <c r="A2687" s="197" t="str">
        <f t="shared" si="410"/>
        <v/>
      </c>
      <c r="B2687" s="198"/>
      <c r="C2687" s="198"/>
      <c r="D2687" s="197" t="str">
        <f t="shared" si="409"/>
        <v/>
      </c>
      <c r="E2687" s="198"/>
      <c r="F2687" s="197"/>
      <c r="G2687" s="197" t="str">
        <f t="shared" si="411"/>
        <v/>
      </c>
      <c r="H2687" s="197"/>
      <c r="I2687" s="197"/>
      <c r="J2687" s="197"/>
      <c r="K2687" s="197"/>
      <c r="L2687" s="197"/>
      <c r="M2687" s="197"/>
      <c r="N2687" s="199"/>
      <c r="O2687" s="199"/>
      <c r="P2687" s="199"/>
      <c r="Q2687" s="199"/>
      <c r="R2687" s="197"/>
      <c r="S2687" s="197"/>
      <c r="T2687" s="197"/>
      <c r="U2687" s="197"/>
      <c r="V2687" s="199" t="str">
        <f t="shared" si="412"/>
        <v/>
      </c>
      <c r="W2687" s="199" t="str">
        <f t="shared" si="413"/>
        <v/>
      </c>
      <c r="X2687" s="199" t="str">
        <f t="shared" si="414"/>
        <v/>
      </c>
      <c r="Y2687" s="199" t="str">
        <f t="shared" si="415"/>
        <v/>
      </c>
    </row>
    <row r="2688" spans="1:25" ht="34.5" customHeight="1" x14ac:dyDescent="0.25">
      <c r="A2688" s="197" t="str">
        <f t="shared" si="410"/>
        <v/>
      </c>
      <c r="B2688" s="198"/>
      <c r="C2688" s="198"/>
      <c r="D2688" s="197" t="str">
        <f t="shared" si="409"/>
        <v/>
      </c>
      <c r="E2688" s="198"/>
      <c r="F2688" s="197"/>
      <c r="G2688" s="197" t="str">
        <f t="shared" si="411"/>
        <v/>
      </c>
      <c r="H2688" s="197"/>
      <c r="I2688" s="197"/>
      <c r="J2688" s="197"/>
      <c r="K2688" s="197"/>
      <c r="L2688" s="197"/>
      <c r="M2688" s="197"/>
      <c r="N2688" s="199"/>
      <c r="O2688" s="199"/>
      <c r="P2688" s="199"/>
      <c r="Q2688" s="199"/>
      <c r="R2688" s="197"/>
      <c r="S2688" s="197"/>
      <c r="T2688" s="197"/>
      <c r="U2688" s="197"/>
      <c r="V2688" s="199" t="str">
        <f t="shared" si="412"/>
        <v/>
      </c>
      <c r="W2688" s="199" t="str">
        <f t="shared" si="413"/>
        <v/>
      </c>
      <c r="X2688" s="199" t="str">
        <f t="shared" si="414"/>
        <v/>
      </c>
      <c r="Y2688" s="199" t="str">
        <f t="shared" si="415"/>
        <v/>
      </c>
    </row>
    <row r="2689" spans="1:25" ht="34.5" customHeight="1" x14ac:dyDescent="0.25">
      <c r="A2689" s="197" t="str">
        <f t="shared" si="410"/>
        <v/>
      </c>
      <c r="B2689" s="198"/>
      <c r="C2689" s="198"/>
      <c r="D2689" s="197" t="str">
        <f t="shared" si="409"/>
        <v/>
      </c>
      <c r="E2689" s="198"/>
      <c r="F2689" s="197"/>
      <c r="G2689" s="197" t="str">
        <f t="shared" si="411"/>
        <v/>
      </c>
      <c r="H2689" s="197"/>
      <c r="I2689" s="197"/>
      <c r="J2689" s="197"/>
      <c r="K2689" s="197"/>
      <c r="L2689" s="197"/>
      <c r="M2689" s="197"/>
      <c r="N2689" s="199"/>
      <c r="O2689" s="199"/>
      <c r="P2689" s="199"/>
      <c r="Q2689" s="199"/>
      <c r="R2689" s="197"/>
      <c r="S2689" s="197"/>
      <c r="T2689" s="197"/>
      <c r="U2689" s="197"/>
      <c r="V2689" s="199" t="str">
        <f t="shared" si="412"/>
        <v/>
      </c>
      <c r="W2689" s="199" t="str">
        <f t="shared" si="413"/>
        <v/>
      </c>
      <c r="X2689" s="199" t="str">
        <f t="shared" si="414"/>
        <v/>
      </c>
      <c r="Y2689" s="199" t="str">
        <f t="shared" si="415"/>
        <v/>
      </c>
    </row>
    <row r="2690" spans="1:25" ht="34.5" customHeight="1" x14ac:dyDescent="0.25">
      <c r="A2690" s="197" t="str">
        <f t="shared" si="410"/>
        <v/>
      </c>
      <c r="B2690" s="198"/>
      <c r="C2690" s="198"/>
      <c r="D2690" s="197" t="str">
        <f t="shared" si="409"/>
        <v/>
      </c>
      <c r="E2690" s="198"/>
      <c r="F2690" s="197"/>
      <c r="G2690" s="197" t="str">
        <f t="shared" si="411"/>
        <v/>
      </c>
      <c r="H2690" s="197"/>
      <c r="I2690" s="197"/>
      <c r="J2690" s="197"/>
      <c r="K2690" s="197"/>
      <c r="L2690" s="197"/>
      <c r="M2690" s="197"/>
      <c r="N2690" s="199"/>
      <c r="O2690" s="199"/>
      <c r="P2690" s="199"/>
      <c r="Q2690" s="199"/>
      <c r="R2690" s="197"/>
      <c r="S2690" s="197"/>
      <c r="T2690" s="197"/>
      <c r="U2690" s="197"/>
      <c r="V2690" s="199" t="str">
        <f t="shared" si="412"/>
        <v/>
      </c>
      <c r="W2690" s="199" t="str">
        <f t="shared" si="413"/>
        <v/>
      </c>
      <c r="X2690" s="199" t="str">
        <f t="shared" si="414"/>
        <v/>
      </c>
      <c r="Y2690" s="199" t="str">
        <f t="shared" si="415"/>
        <v/>
      </c>
    </row>
    <row r="2691" spans="1:25" ht="34.5" customHeight="1" x14ac:dyDescent="0.25">
      <c r="A2691" s="197" t="str">
        <f t="shared" si="410"/>
        <v/>
      </c>
      <c r="B2691" s="198"/>
      <c r="C2691" s="198"/>
      <c r="D2691" s="197" t="str">
        <f t="shared" si="409"/>
        <v/>
      </c>
      <c r="E2691" s="198"/>
      <c r="F2691" s="197"/>
      <c r="G2691" s="197" t="str">
        <f t="shared" si="411"/>
        <v/>
      </c>
      <c r="H2691" s="197"/>
      <c r="I2691" s="197"/>
      <c r="J2691" s="197"/>
      <c r="K2691" s="197"/>
      <c r="L2691" s="197"/>
      <c r="M2691" s="197"/>
      <c r="N2691" s="199"/>
      <c r="O2691" s="199"/>
      <c r="P2691" s="199"/>
      <c r="Q2691" s="199"/>
      <c r="R2691" s="197"/>
      <c r="S2691" s="197"/>
      <c r="T2691" s="197"/>
      <c r="U2691" s="197"/>
      <c r="V2691" s="199" t="str">
        <f t="shared" si="412"/>
        <v/>
      </c>
      <c r="W2691" s="199" t="str">
        <f t="shared" si="413"/>
        <v/>
      </c>
      <c r="X2691" s="199" t="str">
        <f t="shared" si="414"/>
        <v/>
      </c>
      <c r="Y2691" s="199" t="str">
        <f t="shared" si="415"/>
        <v/>
      </c>
    </row>
    <row r="2692" spans="1:25" ht="34.5" customHeight="1" x14ac:dyDescent="0.25">
      <c r="A2692" s="197" t="str">
        <f t="shared" si="410"/>
        <v/>
      </c>
      <c r="B2692" s="198"/>
      <c r="C2692" s="198"/>
      <c r="D2692" s="197" t="str">
        <f t="shared" si="409"/>
        <v/>
      </c>
      <c r="E2692" s="198"/>
      <c r="F2692" s="197"/>
      <c r="G2692" s="197" t="str">
        <f t="shared" si="411"/>
        <v/>
      </c>
      <c r="H2692" s="197"/>
      <c r="I2692" s="197"/>
      <c r="J2692" s="197"/>
      <c r="K2692" s="197"/>
      <c r="L2692" s="197"/>
      <c r="M2692" s="197"/>
      <c r="N2692" s="199"/>
      <c r="O2692" s="199"/>
      <c r="P2692" s="199"/>
      <c r="Q2692" s="199"/>
      <c r="R2692" s="197"/>
      <c r="S2692" s="197"/>
      <c r="T2692" s="197"/>
      <c r="U2692" s="197"/>
      <c r="V2692" s="199" t="str">
        <f t="shared" si="412"/>
        <v/>
      </c>
      <c r="W2692" s="199" t="str">
        <f t="shared" si="413"/>
        <v/>
      </c>
      <c r="X2692" s="199" t="str">
        <f t="shared" si="414"/>
        <v/>
      </c>
      <c r="Y2692" s="199" t="str">
        <f t="shared" si="415"/>
        <v/>
      </c>
    </row>
    <row r="2693" spans="1:25" ht="34.5" customHeight="1" x14ac:dyDescent="0.25">
      <c r="A2693" s="197" t="str">
        <f t="shared" si="410"/>
        <v/>
      </c>
      <c r="B2693" s="198"/>
      <c r="C2693" s="198"/>
      <c r="D2693" s="197" t="str">
        <f t="shared" ref="D2693:D2756" si="416">IF(E2693="","",WEEKNUM(E2693,21))</f>
        <v/>
      </c>
      <c r="E2693" s="198"/>
      <c r="F2693" s="197"/>
      <c r="G2693" s="197" t="str">
        <f t="shared" si="411"/>
        <v/>
      </c>
      <c r="H2693" s="197"/>
      <c r="I2693" s="197"/>
      <c r="J2693" s="197"/>
      <c r="K2693" s="197"/>
      <c r="L2693" s="197"/>
      <c r="M2693" s="197"/>
      <c r="N2693" s="199"/>
      <c r="O2693" s="199"/>
      <c r="P2693" s="199"/>
      <c r="Q2693" s="199"/>
      <c r="R2693" s="197"/>
      <c r="S2693" s="197"/>
      <c r="T2693" s="197"/>
      <c r="U2693" s="197"/>
      <c r="V2693" s="199" t="str">
        <f t="shared" si="412"/>
        <v/>
      </c>
      <c r="W2693" s="199" t="str">
        <f t="shared" si="413"/>
        <v/>
      </c>
      <c r="X2693" s="199" t="str">
        <f t="shared" si="414"/>
        <v/>
      </c>
      <c r="Y2693" s="199" t="str">
        <f t="shared" si="415"/>
        <v/>
      </c>
    </row>
    <row r="2694" spans="1:25" ht="34.5" customHeight="1" x14ac:dyDescent="0.25">
      <c r="A2694" s="197" t="str">
        <f t="shared" si="410"/>
        <v/>
      </c>
      <c r="B2694" s="198"/>
      <c r="C2694" s="198"/>
      <c r="D2694" s="197" t="str">
        <f t="shared" si="416"/>
        <v/>
      </c>
      <c r="E2694" s="198"/>
      <c r="F2694" s="197"/>
      <c r="G2694" s="197" t="str">
        <f t="shared" si="411"/>
        <v/>
      </c>
      <c r="H2694" s="197"/>
      <c r="I2694" s="197"/>
      <c r="J2694" s="197"/>
      <c r="K2694" s="197"/>
      <c r="L2694" s="197"/>
      <c r="M2694" s="197"/>
      <c r="N2694" s="199"/>
      <c r="O2694" s="199"/>
      <c r="P2694" s="199"/>
      <c r="Q2694" s="199"/>
      <c r="R2694" s="197"/>
      <c r="S2694" s="197"/>
      <c r="T2694" s="197"/>
      <c r="U2694" s="197"/>
      <c r="V2694" s="199" t="str">
        <f t="shared" si="412"/>
        <v/>
      </c>
      <c r="W2694" s="199" t="str">
        <f t="shared" si="413"/>
        <v/>
      </c>
      <c r="X2694" s="199" t="str">
        <f t="shared" si="414"/>
        <v/>
      </c>
      <c r="Y2694" s="199" t="str">
        <f t="shared" si="415"/>
        <v/>
      </c>
    </row>
    <row r="2695" spans="1:25" ht="34.5" customHeight="1" x14ac:dyDescent="0.25">
      <c r="A2695" s="197" t="str">
        <f t="shared" si="410"/>
        <v/>
      </c>
      <c r="B2695" s="198"/>
      <c r="C2695" s="198"/>
      <c r="D2695" s="197" t="str">
        <f t="shared" si="416"/>
        <v/>
      </c>
      <c r="E2695" s="198"/>
      <c r="F2695" s="197"/>
      <c r="G2695" s="197" t="str">
        <f t="shared" si="411"/>
        <v/>
      </c>
      <c r="H2695" s="197"/>
      <c r="I2695" s="197"/>
      <c r="J2695" s="197"/>
      <c r="K2695" s="197"/>
      <c r="L2695" s="197"/>
      <c r="M2695" s="197"/>
      <c r="N2695" s="199"/>
      <c r="O2695" s="199"/>
      <c r="P2695" s="199"/>
      <c r="Q2695" s="199"/>
      <c r="R2695" s="197"/>
      <c r="S2695" s="197"/>
      <c r="T2695" s="197"/>
      <c r="U2695" s="197"/>
      <c r="V2695" s="199" t="str">
        <f t="shared" si="412"/>
        <v/>
      </c>
      <c r="W2695" s="199" t="str">
        <f t="shared" si="413"/>
        <v/>
      </c>
      <c r="X2695" s="199" t="str">
        <f t="shared" si="414"/>
        <v/>
      </c>
      <c r="Y2695" s="199" t="str">
        <f t="shared" si="415"/>
        <v/>
      </c>
    </row>
    <row r="2696" spans="1:25" ht="34.5" customHeight="1" x14ac:dyDescent="0.25">
      <c r="A2696" s="197" t="str">
        <f t="shared" ref="A2696:A2759" si="417">IF(B2696="","",WEEKNUM(B2696,21))</f>
        <v/>
      </c>
      <c r="B2696" s="198"/>
      <c r="C2696" s="198"/>
      <c r="D2696" s="197" t="str">
        <f t="shared" si="416"/>
        <v/>
      </c>
      <c r="E2696" s="198"/>
      <c r="F2696" s="197"/>
      <c r="G2696" s="197" t="str">
        <f t="shared" si="411"/>
        <v/>
      </c>
      <c r="H2696" s="197"/>
      <c r="I2696" s="197"/>
      <c r="J2696" s="197"/>
      <c r="K2696" s="197"/>
      <c r="L2696" s="197"/>
      <c r="M2696" s="197"/>
      <c r="N2696" s="199"/>
      <c r="O2696" s="199"/>
      <c r="P2696" s="199"/>
      <c r="Q2696" s="199"/>
      <c r="R2696" s="197"/>
      <c r="S2696" s="197"/>
      <c r="T2696" s="197"/>
      <c r="U2696" s="197"/>
      <c r="V2696" s="199" t="str">
        <f t="shared" si="412"/>
        <v/>
      </c>
      <c r="W2696" s="199" t="str">
        <f t="shared" si="413"/>
        <v/>
      </c>
      <c r="X2696" s="199" t="str">
        <f t="shared" si="414"/>
        <v/>
      </c>
      <c r="Y2696" s="199" t="str">
        <f t="shared" si="415"/>
        <v/>
      </c>
    </row>
    <row r="2697" spans="1:25" ht="34.5" customHeight="1" x14ac:dyDescent="0.25">
      <c r="A2697" s="197" t="str">
        <f t="shared" si="417"/>
        <v/>
      </c>
      <c r="B2697" s="198"/>
      <c r="C2697" s="198"/>
      <c r="D2697" s="197" t="str">
        <f t="shared" si="416"/>
        <v/>
      </c>
      <c r="E2697" s="198"/>
      <c r="F2697" s="197"/>
      <c r="G2697" s="197" t="str">
        <f t="shared" si="411"/>
        <v/>
      </c>
      <c r="H2697" s="197"/>
      <c r="I2697" s="197"/>
      <c r="J2697" s="197"/>
      <c r="K2697" s="197"/>
      <c r="L2697" s="197"/>
      <c r="M2697" s="197"/>
      <c r="N2697" s="199"/>
      <c r="O2697" s="199"/>
      <c r="P2697" s="199"/>
      <c r="Q2697" s="199"/>
      <c r="R2697" s="197"/>
      <c r="S2697" s="197"/>
      <c r="T2697" s="197"/>
      <c r="U2697" s="197"/>
      <c r="V2697" s="199" t="str">
        <f t="shared" si="412"/>
        <v/>
      </c>
      <c r="W2697" s="199" t="str">
        <f t="shared" si="413"/>
        <v/>
      </c>
      <c r="X2697" s="199" t="str">
        <f t="shared" si="414"/>
        <v/>
      </c>
      <c r="Y2697" s="199" t="str">
        <f t="shared" si="415"/>
        <v/>
      </c>
    </row>
    <row r="2698" spans="1:25" ht="34.5" customHeight="1" x14ac:dyDescent="0.25">
      <c r="A2698" s="197" t="str">
        <f t="shared" si="417"/>
        <v/>
      </c>
      <c r="B2698" s="198"/>
      <c r="C2698" s="198"/>
      <c r="D2698" s="197" t="str">
        <f t="shared" si="416"/>
        <v/>
      </c>
      <c r="E2698" s="198"/>
      <c r="F2698" s="197"/>
      <c r="G2698" s="197" t="str">
        <f t="shared" si="411"/>
        <v/>
      </c>
      <c r="H2698" s="197"/>
      <c r="I2698" s="197"/>
      <c r="J2698" s="197"/>
      <c r="K2698" s="197"/>
      <c r="L2698" s="197"/>
      <c r="M2698" s="197"/>
      <c r="N2698" s="199"/>
      <c r="O2698" s="199"/>
      <c r="P2698" s="199"/>
      <c r="Q2698" s="199"/>
      <c r="R2698" s="197"/>
      <c r="S2698" s="197"/>
      <c r="T2698" s="197"/>
      <c r="U2698" s="197"/>
      <c r="V2698" s="199" t="str">
        <f t="shared" si="412"/>
        <v/>
      </c>
      <c r="W2698" s="199" t="str">
        <f t="shared" si="413"/>
        <v/>
      </c>
      <c r="X2698" s="199" t="str">
        <f t="shared" si="414"/>
        <v/>
      </c>
      <c r="Y2698" s="199" t="str">
        <f t="shared" si="415"/>
        <v/>
      </c>
    </row>
    <row r="2699" spans="1:25" ht="34.5" customHeight="1" x14ac:dyDescent="0.25">
      <c r="A2699" s="197" t="str">
        <f t="shared" si="417"/>
        <v/>
      </c>
      <c r="B2699" s="198"/>
      <c r="C2699" s="198"/>
      <c r="D2699" s="197" t="str">
        <f t="shared" si="416"/>
        <v/>
      </c>
      <c r="E2699" s="198"/>
      <c r="F2699" s="197"/>
      <c r="G2699" s="197" t="str">
        <f t="shared" si="411"/>
        <v/>
      </c>
      <c r="H2699" s="197"/>
      <c r="I2699" s="197"/>
      <c r="J2699" s="197"/>
      <c r="K2699" s="197"/>
      <c r="L2699" s="197"/>
      <c r="M2699" s="197"/>
      <c r="N2699" s="199"/>
      <c r="O2699" s="199"/>
      <c r="P2699" s="199"/>
      <c r="Q2699" s="199"/>
      <c r="R2699" s="197"/>
      <c r="S2699" s="197"/>
      <c r="T2699" s="197"/>
      <c r="U2699" s="197"/>
      <c r="V2699" s="199" t="str">
        <f t="shared" si="412"/>
        <v/>
      </c>
      <c r="W2699" s="199" t="str">
        <f t="shared" si="413"/>
        <v/>
      </c>
      <c r="X2699" s="199" t="str">
        <f t="shared" si="414"/>
        <v/>
      </c>
      <c r="Y2699" s="199" t="str">
        <f t="shared" si="415"/>
        <v/>
      </c>
    </row>
    <row r="2700" spans="1:25" ht="34.5" customHeight="1" x14ac:dyDescent="0.25">
      <c r="A2700" s="197" t="str">
        <f t="shared" si="417"/>
        <v/>
      </c>
      <c r="B2700" s="198"/>
      <c r="C2700" s="198"/>
      <c r="D2700" s="197" t="str">
        <f t="shared" si="416"/>
        <v/>
      </c>
      <c r="E2700" s="198"/>
      <c r="F2700" s="197"/>
      <c r="G2700" s="197" t="str">
        <f t="shared" si="411"/>
        <v/>
      </c>
      <c r="H2700" s="197"/>
      <c r="I2700" s="197"/>
      <c r="J2700" s="197"/>
      <c r="K2700" s="197"/>
      <c r="L2700" s="197"/>
      <c r="M2700" s="197"/>
      <c r="N2700" s="199"/>
      <c r="O2700" s="199"/>
      <c r="P2700" s="199"/>
      <c r="Q2700" s="199"/>
      <c r="R2700" s="197"/>
      <c r="S2700" s="197"/>
      <c r="T2700" s="197"/>
      <c r="U2700" s="197"/>
      <c r="V2700" s="199" t="str">
        <f t="shared" si="412"/>
        <v/>
      </c>
      <c r="W2700" s="199" t="str">
        <f t="shared" si="413"/>
        <v/>
      </c>
      <c r="X2700" s="199" t="str">
        <f t="shared" si="414"/>
        <v/>
      </c>
      <c r="Y2700" s="199" t="str">
        <f t="shared" si="415"/>
        <v/>
      </c>
    </row>
    <row r="2701" spans="1:25" ht="34.5" customHeight="1" x14ac:dyDescent="0.25">
      <c r="A2701" s="197" t="str">
        <f t="shared" si="417"/>
        <v/>
      </c>
      <c r="B2701" s="198"/>
      <c r="C2701" s="198"/>
      <c r="D2701" s="197" t="str">
        <f t="shared" si="416"/>
        <v/>
      </c>
      <c r="E2701" s="198"/>
      <c r="F2701" s="197"/>
      <c r="G2701" s="197" t="str">
        <f t="shared" si="411"/>
        <v/>
      </c>
      <c r="H2701" s="197"/>
      <c r="I2701" s="197"/>
      <c r="J2701" s="197"/>
      <c r="K2701" s="197"/>
      <c r="L2701" s="197"/>
      <c r="M2701" s="197"/>
      <c r="N2701" s="199"/>
      <c r="O2701" s="199"/>
      <c r="P2701" s="199"/>
      <c r="Q2701" s="199"/>
      <c r="R2701" s="197"/>
      <c r="S2701" s="197"/>
      <c r="T2701" s="197"/>
      <c r="U2701" s="197"/>
      <c r="V2701" s="199" t="str">
        <f t="shared" si="412"/>
        <v/>
      </c>
      <c r="W2701" s="199" t="str">
        <f t="shared" si="413"/>
        <v/>
      </c>
      <c r="X2701" s="199" t="str">
        <f t="shared" si="414"/>
        <v/>
      </c>
      <c r="Y2701" s="199" t="str">
        <f t="shared" si="415"/>
        <v/>
      </c>
    </row>
    <row r="2702" spans="1:25" ht="34.5" customHeight="1" x14ac:dyDescent="0.25">
      <c r="A2702" s="197" t="str">
        <f t="shared" si="417"/>
        <v/>
      </c>
      <c r="B2702" s="198"/>
      <c r="C2702" s="198"/>
      <c r="D2702" s="197" t="str">
        <f t="shared" si="416"/>
        <v/>
      </c>
      <c r="E2702" s="198"/>
      <c r="F2702" s="197"/>
      <c r="G2702" s="197" t="str">
        <f t="shared" si="411"/>
        <v/>
      </c>
      <c r="H2702" s="197"/>
      <c r="I2702" s="197"/>
      <c r="J2702" s="197"/>
      <c r="K2702" s="197"/>
      <c r="L2702" s="197"/>
      <c r="M2702" s="197"/>
      <c r="N2702" s="199"/>
      <c r="O2702" s="199"/>
      <c r="P2702" s="199"/>
      <c r="Q2702" s="199"/>
      <c r="R2702" s="197"/>
      <c r="S2702" s="197"/>
      <c r="T2702" s="197"/>
      <c r="U2702" s="197"/>
      <c r="V2702" s="199" t="str">
        <f t="shared" si="412"/>
        <v/>
      </c>
      <c r="W2702" s="199" t="str">
        <f t="shared" si="413"/>
        <v/>
      </c>
      <c r="X2702" s="199" t="str">
        <f t="shared" si="414"/>
        <v/>
      </c>
      <c r="Y2702" s="199" t="str">
        <f t="shared" si="415"/>
        <v/>
      </c>
    </row>
    <row r="2703" spans="1:25" ht="34.5" customHeight="1" x14ac:dyDescent="0.25">
      <c r="A2703" s="197" t="str">
        <f t="shared" si="417"/>
        <v/>
      </c>
      <c r="B2703" s="198"/>
      <c r="C2703" s="198"/>
      <c r="D2703" s="197" t="str">
        <f t="shared" si="416"/>
        <v/>
      </c>
      <c r="E2703" s="198"/>
      <c r="F2703" s="197"/>
      <c r="G2703" s="197" t="str">
        <f t="shared" si="411"/>
        <v/>
      </c>
      <c r="H2703" s="197"/>
      <c r="I2703" s="197"/>
      <c r="J2703" s="197"/>
      <c r="K2703" s="197"/>
      <c r="L2703" s="197"/>
      <c r="M2703" s="197"/>
      <c r="N2703" s="199"/>
      <c r="O2703" s="199"/>
      <c r="P2703" s="199"/>
      <c r="Q2703" s="199"/>
      <c r="R2703" s="197"/>
      <c r="S2703" s="197"/>
      <c r="T2703" s="197"/>
      <c r="U2703" s="197"/>
      <c r="V2703" s="199" t="str">
        <f t="shared" si="412"/>
        <v/>
      </c>
      <c r="W2703" s="199" t="str">
        <f t="shared" si="413"/>
        <v/>
      </c>
      <c r="X2703" s="199" t="str">
        <f t="shared" si="414"/>
        <v/>
      </c>
      <c r="Y2703" s="199" t="str">
        <f t="shared" si="415"/>
        <v/>
      </c>
    </row>
    <row r="2704" spans="1:25" ht="34.5" customHeight="1" x14ac:dyDescent="0.25">
      <c r="A2704" s="197" t="str">
        <f t="shared" si="417"/>
        <v/>
      </c>
      <c r="B2704" s="198"/>
      <c r="C2704" s="198"/>
      <c r="D2704" s="197" t="str">
        <f t="shared" si="416"/>
        <v/>
      </c>
      <c r="E2704" s="198"/>
      <c r="F2704" s="197"/>
      <c r="G2704" s="197" t="str">
        <f t="shared" si="411"/>
        <v/>
      </c>
      <c r="H2704" s="197"/>
      <c r="I2704" s="197"/>
      <c r="J2704" s="197"/>
      <c r="K2704" s="197"/>
      <c r="L2704" s="197"/>
      <c r="M2704" s="197"/>
      <c r="N2704" s="199"/>
      <c r="O2704" s="199"/>
      <c r="P2704" s="199"/>
      <c r="Q2704" s="199"/>
      <c r="R2704" s="197"/>
      <c r="S2704" s="197"/>
      <c r="T2704" s="197"/>
      <c r="U2704" s="197"/>
      <c r="V2704" s="199" t="str">
        <f t="shared" si="412"/>
        <v/>
      </c>
      <c r="W2704" s="199" t="str">
        <f t="shared" si="413"/>
        <v/>
      </c>
      <c r="X2704" s="199" t="str">
        <f t="shared" si="414"/>
        <v/>
      </c>
      <c r="Y2704" s="199" t="str">
        <f t="shared" si="415"/>
        <v/>
      </c>
    </row>
    <row r="2705" spans="1:25" ht="34.5" customHeight="1" x14ac:dyDescent="0.25">
      <c r="A2705" s="197" t="str">
        <f t="shared" si="417"/>
        <v/>
      </c>
      <c r="B2705" s="198"/>
      <c r="C2705" s="198"/>
      <c r="D2705" s="197" t="str">
        <f t="shared" si="416"/>
        <v/>
      </c>
      <c r="E2705" s="198"/>
      <c r="F2705" s="197"/>
      <c r="G2705" s="197" t="str">
        <f t="shared" si="411"/>
        <v/>
      </c>
      <c r="H2705" s="197"/>
      <c r="I2705" s="197"/>
      <c r="J2705" s="197"/>
      <c r="K2705" s="197"/>
      <c r="L2705" s="197"/>
      <c r="M2705" s="197"/>
      <c r="N2705" s="199"/>
      <c r="O2705" s="199"/>
      <c r="P2705" s="199"/>
      <c r="Q2705" s="199"/>
      <c r="R2705" s="197"/>
      <c r="S2705" s="197"/>
      <c r="T2705" s="197"/>
      <c r="U2705" s="197"/>
      <c r="V2705" s="199" t="str">
        <f t="shared" si="412"/>
        <v/>
      </c>
      <c r="W2705" s="199" t="str">
        <f t="shared" si="413"/>
        <v/>
      </c>
      <c r="X2705" s="199" t="str">
        <f t="shared" si="414"/>
        <v/>
      </c>
      <c r="Y2705" s="199" t="str">
        <f t="shared" si="415"/>
        <v/>
      </c>
    </row>
    <row r="2706" spans="1:25" ht="34.5" customHeight="1" x14ac:dyDescent="0.25">
      <c r="A2706" s="197" t="str">
        <f t="shared" si="417"/>
        <v/>
      </c>
      <c r="B2706" s="198"/>
      <c r="C2706" s="198"/>
      <c r="D2706" s="197" t="str">
        <f t="shared" si="416"/>
        <v/>
      </c>
      <c r="E2706" s="198"/>
      <c r="F2706" s="197"/>
      <c r="G2706" s="197" t="str">
        <f t="shared" si="411"/>
        <v/>
      </c>
      <c r="H2706" s="197"/>
      <c r="I2706" s="197"/>
      <c r="J2706" s="197"/>
      <c r="K2706" s="197"/>
      <c r="L2706" s="197"/>
      <c r="M2706" s="197"/>
      <c r="N2706" s="199"/>
      <c r="O2706" s="199"/>
      <c r="P2706" s="199"/>
      <c r="Q2706" s="199"/>
      <c r="R2706" s="197"/>
      <c r="S2706" s="197"/>
      <c r="T2706" s="197"/>
      <c r="U2706" s="197"/>
      <c r="V2706" s="199" t="str">
        <f t="shared" si="412"/>
        <v/>
      </c>
      <c r="W2706" s="199" t="str">
        <f t="shared" si="413"/>
        <v/>
      </c>
      <c r="X2706" s="199" t="str">
        <f t="shared" si="414"/>
        <v/>
      </c>
      <c r="Y2706" s="199" t="str">
        <f t="shared" si="415"/>
        <v/>
      </c>
    </row>
    <row r="2707" spans="1:25" ht="34.5" customHeight="1" x14ac:dyDescent="0.25">
      <c r="A2707" s="197" t="str">
        <f t="shared" si="417"/>
        <v/>
      </c>
      <c r="B2707" s="198"/>
      <c r="C2707" s="198"/>
      <c r="D2707" s="197" t="str">
        <f t="shared" si="416"/>
        <v/>
      </c>
      <c r="E2707" s="198"/>
      <c r="F2707" s="197"/>
      <c r="G2707" s="197" t="str">
        <f t="shared" si="411"/>
        <v/>
      </c>
      <c r="H2707" s="197"/>
      <c r="I2707" s="197"/>
      <c r="J2707" s="197"/>
      <c r="K2707" s="197"/>
      <c r="L2707" s="197"/>
      <c r="M2707" s="197"/>
      <c r="N2707" s="199"/>
      <c r="O2707" s="199"/>
      <c r="P2707" s="199"/>
      <c r="Q2707" s="199"/>
      <c r="R2707" s="197"/>
      <c r="S2707" s="197"/>
      <c r="T2707" s="197"/>
      <c r="U2707" s="197"/>
      <c r="V2707" s="199" t="str">
        <f t="shared" si="412"/>
        <v/>
      </c>
      <c r="W2707" s="199" t="str">
        <f t="shared" si="413"/>
        <v/>
      </c>
      <c r="X2707" s="199" t="str">
        <f t="shared" si="414"/>
        <v/>
      </c>
      <c r="Y2707" s="199" t="str">
        <f t="shared" si="415"/>
        <v/>
      </c>
    </row>
    <row r="2708" spans="1:25" ht="34.5" customHeight="1" x14ac:dyDescent="0.25">
      <c r="A2708" s="197" t="str">
        <f t="shared" si="417"/>
        <v/>
      </c>
      <c r="B2708" s="198"/>
      <c r="C2708" s="198"/>
      <c r="D2708" s="197" t="str">
        <f t="shared" si="416"/>
        <v/>
      </c>
      <c r="E2708" s="198"/>
      <c r="F2708" s="197"/>
      <c r="G2708" s="197" t="str">
        <f t="shared" si="411"/>
        <v/>
      </c>
      <c r="H2708" s="197"/>
      <c r="I2708" s="197"/>
      <c r="J2708" s="197"/>
      <c r="K2708" s="197"/>
      <c r="L2708" s="197"/>
      <c r="M2708" s="197"/>
      <c r="N2708" s="199"/>
      <c r="O2708" s="199"/>
      <c r="P2708" s="199"/>
      <c r="Q2708" s="199"/>
      <c r="R2708" s="197"/>
      <c r="S2708" s="197"/>
      <c r="T2708" s="197"/>
      <c r="U2708" s="197"/>
      <c r="V2708" s="199" t="str">
        <f t="shared" si="412"/>
        <v/>
      </c>
      <c r="W2708" s="199" t="str">
        <f t="shared" si="413"/>
        <v/>
      </c>
      <c r="X2708" s="199" t="str">
        <f t="shared" si="414"/>
        <v/>
      </c>
      <c r="Y2708" s="199" t="str">
        <f t="shared" si="415"/>
        <v/>
      </c>
    </row>
    <row r="2709" spans="1:25" ht="34.5" customHeight="1" x14ac:dyDescent="0.25">
      <c r="A2709" s="197" t="str">
        <f t="shared" si="417"/>
        <v/>
      </c>
      <c r="B2709" s="198"/>
      <c r="C2709" s="198"/>
      <c r="D2709" s="197" t="str">
        <f t="shared" si="416"/>
        <v/>
      </c>
      <c r="E2709" s="198"/>
      <c r="F2709" s="197"/>
      <c r="G2709" s="197" t="str">
        <f t="shared" si="411"/>
        <v/>
      </c>
      <c r="H2709" s="197"/>
      <c r="I2709" s="197"/>
      <c r="J2709" s="197"/>
      <c r="K2709" s="197"/>
      <c r="L2709" s="197"/>
      <c r="M2709" s="197"/>
      <c r="N2709" s="199"/>
      <c r="O2709" s="199"/>
      <c r="P2709" s="199"/>
      <c r="Q2709" s="199"/>
      <c r="R2709" s="197"/>
      <c r="S2709" s="197"/>
      <c r="T2709" s="197"/>
      <c r="U2709" s="197"/>
      <c r="V2709" s="199" t="str">
        <f t="shared" si="412"/>
        <v/>
      </c>
      <c r="W2709" s="199" t="str">
        <f t="shared" si="413"/>
        <v/>
      </c>
      <c r="X2709" s="199" t="str">
        <f t="shared" si="414"/>
        <v/>
      </c>
      <c r="Y2709" s="199" t="str">
        <f t="shared" si="415"/>
        <v/>
      </c>
    </row>
    <row r="2710" spans="1:25" ht="34.5" customHeight="1" x14ac:dyDescent="0.25">
      <c r="A2710" s="197" t="str">
        <f t="shared" si="417"/>
        <v/>
      </c>
      <c r="B2710" s="198"/>
      <c r="C2710" s="198"/>
      <c r="D2710" s="197" t="str">
        <f t="shared" si="416"/>
        <v/>
      </c>
      <c r="E2710" s="198"/>
      <c r="F2710" s="197"/>
      <c r="G2710" s="197" t="str">
        <f t="shared" si="411"/>
        <v/>
      </c>
      <c r="H2710" s="197"/>
      <c r="I2710" s="197"/>
      <c r="J2710" s="197"/>
      <c r="K2710" s="197"/>
      <c r="L2710" s="197"/>
      <c r="M2710" s="197"/>
      <c r="N2710" s="199"/>
      <c r="O2710" s="199"/>
      <c r="P2710" s="199"/>
      <c r="Q2710" s="199"/>
      <c r="R2710" s="197"/>
      <c r="S2710" s="197"/>
      <c r="T2710" s="197"/>
      <c r="U2710" s="197"/>
      <c r="V2710" s="199" t="str">
        <f t="shared" si="412"/>
        <v/>
      </c>
      <c r="W2710" s="199" t="str">
        <f t="shared" si="413"/>
        <v/>
      </c>
      <c r="X2710" s="199" t="str">
        <f t="shared" si="414"/>
        <v/>
      </c>
      <c r="Y2710" s="199" t="str">
        <f t="shared" si="415"/>
        <v/>
      </c>
    </row>
    <row r="2711" spans="1:25" ht="34.5" customHeight="1" x14ac:dyDescent="0.25">
      <c r="A2711" s="197" t="str">
        <f t="shared" si="417"/>
        <v/>
      </c>
      <c r="B2711" s="198"/>
      <c r="C2711" s="198"/>
      <c r="D2711" s="197" t="str">
        <f t="shared" si="416"/>
        <v/>
      </c>
      <c r="E2711" s="198"/>
      <c r="F2711" s="197"/>
      <c r="G2711" s="197" t="str">
        <f t="shared" ref="G2711:G2774" si="418">IF(E2711="","",IF(E2711=B2709,"Ja","Nein"))</f>
        <v/>
      </c>
      <c r="H2711" s="197"/>
      <c r="I2711" s="197"/>
      <c r="J2711" s="197"/>
      <c r="K2711" s="197"/>
      <c r="L2711" s="197"/>
      <c r="M2711" s="197"/>
      <c r="N2711" s="199"/>
      <c r="O2711" s="199"/>
      <c r="P2711" s="199"/>
      <c r="Q2711" s="199"/>
      <c r="R2711" s="197"/>
      <c r="S2711" s="197"/>
      <c r="T2711" s="197"/>
      <c r="U2711" s="197"/>
      <c r="V2711" s="199" t="str">
        <f t="shared" si="412"/>
        <v/>
      </c>
      <c r="W2711" s="199" t="str">
        <f t="shared" si="413"/>
        <v/>
      </c>
      <c r="X2711" s="199" t="str">
        <f t="shared" si="414"/>
        <v/>
      </c>
      <c r="Y2711" s="199" t="str">
        <f t="shared" si="415"/>
        <v/>
      </c>
    </row>
    <row r="2712" spans="1:25" ht="34.5" customHeight="1" x14ac:dyDescent="0.25">
      <c r="A2712" s="197" t="str">
        <f t="shared" si="417"/>
        <v/>
      </c>
      <c r="B2712" s="198"/>
      <c r="C2712" s="198"/>
      <c r="D2712" s="197" t="str">
        <f t="shared" si="416"/>
        <v/>
      </c>
      <c r="E2712" s="198"/>
      <c r="F2712" s="197"/>
      <c r="G2712" s="197" t="str">
        <f t="shared" si="418"/>
        <v/>
      </c>
      <c r="H2712" s="197"/>
      <c r="I2712" s="197"/>
      <c r="J2712" s="197"/>
      <c r="K2712" s="197"/>
      <c r="L2712" s="197"/>
      <c r="M2712" s="197"/>
      <c r="N2712" s="199"/>
      <c r="O2712" s="199"/>
      <c r="P2712" s="199"/>
      <c r="Q2712" s="199"/>
      <c r="R2712" s="197"/>
      <c r="S2712" s="197"/>
      <c r="T2712" s="197"/>
      <c r="U2712" s="197"/>
      <c r="V2712" s="199" t="str">
        <f t="shared" si="412"/>
        <v/>
      </c>
      <c r="W2712" s="199" t="str">
        <f t="shared" si="413"/>
        <v/>
      </c>
      <c r="X2712" s="199" t="str">
        <f t="shared" si="414"/>
        <v/>
      </c>
      <c r="Y2712" s="199" t="str">
        <f t="shared" si="415"/>
        <v/>
      </c>
    </row>
    <row r="2713" spans="1:25" ht="34.5" customHeight="1" x14ac:dyDescent="0.25">
      <c r="A2713" s="197" t="str">
        <f t="shared" si="417"/>
        <v/>
      </c>
      <c r="B2713" s="198"/>
      <c r="C2713" s="198"/>
      <c r="D2713" s="197" t="str">
        <f t="shared" si="416"/>
        <v/>
      </c>
      <c r="E2713" s="198"/>
      <c r="F2713" s="197"/>
      <c r="G2713" s="197" t="str">
        <f t="shared" si="418"/>
        <v/>
      </c>
      <c r="H2713" s="197"/>
      <c r="I2713" s="197"/>
      <c r="J2713" s="197"/>
      <c r="K2713" s="197"/>
      <c r="L2713" s="197"/>
      <c r="M2713" s="197"/>
      <c r="N2713" s="199"/>
      <c r="O2713" s="199"/>
      <c r="P2713" s="199"/>
      <c r="Q2713" s="199"/>
      <c r="R2713" s="197"/>
      <c r="S2713" s="197"/>
      <c r="T2713" s="197"/>
      <c r="U2713" s="197"/>
      <c r="V2713" s="199" t="str">
        <f t="shared" si="412"/>
        <v/>
      </c>
      <c r="W2713" s="199" t="str">
        <f t="shared" si="413"/>
        <v/>
      </c>
      <c r="X2713" s="199" t="str">
        <f t="shared" si="414"/>
        <v/>
      </c>
      <c r="Y2713" s="199" t="str">
        <f t="shared" si="415"/>
        <v/>
      </c>
    </row>
    <row r="2714" spans="1:25" ht="34.5" customHeight="1" x14ac:dyDescent="0.25">
      <c r="A2714" s="197" t="str">
        <f t="shared" si="417"/>
        <v/>
      </c>
      <c r="B2714" s="198"/>
      <c r="C2714" s="198"/>
      <c r="D2714" s="197" t="str">
        <f t="shared" si="416"/>
        <v/>
      </c>
      <c r="E2714" s="198"/>
      <c r="F2714" s="197"/>
      <c r="G2714" s="197" t="str">
        <f t="shared" si="418"/>
        <v/>
      </c>
      <c r="H2714" s="197"/>
      <c r="I2714" s="197"/>
      <c r="J2714" s="197"/>
      <c r="K2714" s="197"/>
      <c r="L2714" s="197"/>
      <c r="M2714" s="197"/>
      <c r="N2714" s="199"/>
      <c r="O2714" s="199"/>
      <c r="P2714" s="199"/>
      <c r="Q2714" s="199"/>
      <c r="R2714" s="197"/>
      <c r="S2714" s="197"/>
      <c r="T2714" s="197"/>
      <c r="U2714" s="197"/>
      <c r="V2714" s="199" t="str">
        <f t="shared" si="412"/>
        <v/>
      </c>
      <c r="W2714" s="199" t="str">
        <f t="shared" si="413"/>
        <v/>
      </c>
      <c r="X2714" s="199" t="str">
        <f t="shared" si="414"/>
        <v/>
      </c>
      <c r="Y2714" s="199" t="str">
        <f t="shared" si="415"/>
        <v/>
      </c>
    </row>
    <row r="2715" spans="1:25" ht="34.5" customHeight="1" x14ac:dyDescent="0.25">
      <c r="A2715" s="197" t="str">
        <f t="shared" si="417"/>
        <v/>
      </c>
      <c r="B2715" s="198"/>
      <c r="C2715" s="198"/>
      <c r="D2715" s="197" t="str">
        <f t="shared" si="416"/>
        <v/>
      </c>
      <c r="E2715" s="198"/>
      <c r="F2715" s="197"/>
      <c r="G2715" s="197" t="str">
        <f t="shared" si="418"/>
        <v/>
      </c>
      <c r="H2715" s="197"/>
      <c r="I2715" s="197"/>
      <c r="J2715" s="197"/>
      <c r="K2715" s="197"/>
      <c r="L2715" s="197"/>
      <c r="M2715" s="197"/>
      <c r="N2715" s="199"/>
      <c r="O2715" s="199"/>
      <c r="P2715" s="199"/>
      <c r="Q2715" s="199"/>
      <c r="R2715" s="197"/>
      <c r="S2715" s="197"/>
      <c r="T2715" s="197"/>
      <c r="U2715" s="197"/>
      <c r="V2715" s="199" t="str">
        <f t="shared" si="412"/>
        <v/>
      </c>
      <c r="W2715" s="199" t="str">
        <f t="shared" si="413"/>
        <v/>
      </c>
      <c r="X2715" s="199" t="str">
        <f t="shared" si="414"/>
        <v/>
      </c>
      <c r="Y2715" s="199" t="str">
        <f t="shared" si="415"/>
        <v/>
      </c>
    </row>
    <row r="2716" spans="1:25" ht="34.5" customHeight="1" x14ac:dyDescent="0.25">
      <c r="A2716" s="197" t="str">
        <f t="shared" si="417"/>
        <v/>
      </c>
      <c r="B2716" s="198"/>
      <c r="C2716" s="198"/>
      <c r="D2716" s="197" t="str">
        <f t="shared" si="416"/>
        <v/>
      </c>
      <c r="E2716" s="198"/>
      <c r="F2716" s="197"/>
      <c r="G2716" s="197" t="str">
        <f t="shared" si="418"/>
        <v/>
      </c>
      <c r="H2716" s="197"/>
      <c r="I2716" s="197"/>
      <c r="J2716" s="197"/>
      <c r="K2716" s="197"/>
      <c r="L2716" s="197"/>
      <c r="M2716" s="197"/>
      <c r="N2716" s="199"/>
      <c r="O2716" s="199"/>
      <c r="P2716" s="199"/>
      <c r="Q2716" s="199"/>
      <c r="R2716" s="197"/>
      <c r="S2716" s="197"/>
      <c r="T2716" s="197"/>
      <c r="U2716" s="197"/>
      <c r="V2716" s="199" t="str">
        <f t="shared" si="412"/>
        <v/>
      </c>
      <c r="W2716" s="199" t="str">
        <f t="shared" si="413"/>
        <v/>
      </c>
      <c r="X2716" s="199" t="str">
        <f t="shared" si="414"/>
        <v/>
      </c>
      <c r="Y2716" s="199" t="str">
        <f t="shared" si="415"/>
        <v/>
      </c>
    </row>
    <row r="2717" spans="1:25" ht="34.5" customHeight="1" x14ac:dyDescent="0.25">
      <c r="A2717" s="197" t="str">
        <f t="shared" si="417"/>
        <v/>
      </c>
      <c r="B2717" s="198"/>
      <c r="C2717" s="198"/>
      <c r="D2717" s="197" t="str">
        <f t="shared" si="416"/>
        <v/>
      </c>
      <c r="E2717" s="198"/>
      <c r="F2717" s="197"/>
      <c r="G2717" s="197" t="str">
        <f t="shared" si="418"/>
        <v/>
      </c>
      <c r="H2717" s="197"/>
      <c r="I2717" s="197"/>
      <c r="J2717" s="197"/>
      <c r="K2717" s="197"/>
      <c r="L2717" s="197"/>
      <c r="M2717" s="197"/>
      <c r="N2717" s="199"/>
      <c r="O2717" s="199"/>
      <c r="P2717" s="199"/>
      <c r="Q2717" s="199"/>
      <c r="R2717" s="197"/>
      <c r="S2717" s="197"/>
      <c r="T2717" s="197"/>
      <c r="U2717" s="197"/>
      <c r="V2717" s="199" t="str">
        <f t="shared" si="412"/>
        <v/>
      </c>
      <c r="W2717" s="199" t="str">
        <f t="shared" si="413"/>
        <v/>
      </c>
      <c r="X2717" s="199" t="str">
        <f t="shared" si="414"/>
        <v/>
      </c>
      <c r="Y2717" s="199" t="str">
        <f t="shared" si="415"/>
        <v/>
      </c>
    </row>
    <row r="2718" spans="1:25" ht="34.5" customHeight="1" x14ac:dyDescent="0.25">
      <c r="A2718" s="197" t="str">
        <f t="shared" si="417"/>
        <v/>
      </c>
      <c r="B2718" s="198"/>
      <c r="C2718" s="198"/>
      <c r="D2718" s="197" t="str">
        <f t="shared" si="416"/>
        <v/>
      </c>
      <c r="E2718" s="198"/>
      <c r="F2718" s="197"/>
      <c r="G2718" s="197" t="str">
        <f t="shared" si="418"/>
        <v/>
      </c>
      <c r="H2718" s="197"/>
      <c r="I2718" s="197"/>
      <c r="J2718" s="197"/>
      <c r="K2718" s="197"/>
      <c r="L2718" s="197"/>
      <c r="M2718" s="197"/>
      <c r="N2718" s="199"/>
      <c r="O2718" s="199"/>
      <c r="P2718" s="199"/>
      <c r="Q2718" s="199"/>
      <c r="R2718" s="197"/>
      <c r="S2718" s="197"/>
      <c r="T2718" s="197"/>
      <c r="U2718" s="197"/>
      <c r="V2718" s="199" t="str">
        <f t="shared" si="412"/>
        <v/>
      </c>
      <c r="W2718" s="199" t="str">
        <f t="shared" si="413"/>
        <v/>
      </c>
      <c r="X2718" s="199" t="str">
        <f t="shared" si="414"/>
        <v/>
      </c>
      <c r="Y2718" s="199" t="str">
        <f t="shared" si="415"/>
        <v/>
      </c>
    </row>
    <row r="2719" spans="1:25" ht="34.5" customHeight="1" x14ac:dyDescent="0.25">
      <c r="A2719" s="197" t="str">
        <f t="shared" si="417"/>
        <v/>
      </c>
      <c r="B2719" s="198"/>
      <c r="C2719" s="198"/>
      <c r="D2719" s="197" t="str">
        <f t="shared" si="416"/>
        <v/>
      </c>
      <c r="E2719" s="198"/>
      <c r="F2719" s="197"/>
      <c r="G2719" s="197" t="str">
        <f t="shared" si="418"/>
        <v/>
      </c>
      <c r="H2719" s="197"/>
      <c r="I2719" s="197"/>
      <c r="J2719" s="197"/>
      <c r="K2719" s="197"/>
      <c r="L2719" s="197"/>
      <c r="M2719" s="197"/>
      <c r="N2719" s="199"/>
      <c r="O2719" s="199"/>
      <c r="P2719" s="199"/>
      <c r="Q2719" s="199"/>
      <c r="R2719" s="197"/>
      <c r="S2719" s="197"/>
      <c r="T2719" s="197"/>
      <c r="U2719" s="197"/>
      <c r="V2719" s="199" t="str">
        <f t="shared" si="412"/>
        <v/>
      </c>
      <c r="W2719" s="199" t="str">
        <f t="shared" si="413"/>
        <v/>
      </c>
      <c r="X2719" s="199" t="str">
        <f t="shared" si="414"/>
        <v/>
      </c>
      <c r="Y2719" s="199" t="str">
        <f t="shared" si="415"/>
        <v/>
      </c>
    </row>
    <row r="2720" spans="1:25" ht="34.5" customHeight="1" x14ac:dyDescent="0.25">
      <c r="A2720" s="197" t="str">
        <f t="shared" si="417"/>
        <v/>
      </c>
      <c r="B2720" s="198"/>
      <c r="C2720" s="198"/>
      <c r="D2720" s="197" t="str">
        <f t="shared" si="416"/>
        <v/>
      </c>
      <c r="E2720" s="198"/>
      <c r="F2720" s="197"/>
      <c r="G2720" s="197" t="str">
        <f t="shared" si="418"/>
        <v/>
      </c>
      <c r="H2720" s="197"/>
      <c r="I2720" s="197"/>
      <c r="J2720" s="197"/>
      <c r="K2720" s="197"/>
      <c r="L2720" s="197"/>
      <c r="M2720" s="197"/>
      <c r="N2720" s="199"/>
      <c r="O2720" s="199"/>
      <c r="P2720" s="199"/>
      <c r="Q2720" s="199"/>
      <c r="R2720" s="197"/>
      <c r="S2720" s="197"/>
      <c r="T2720" s="197"/>
      <c r="U2720" s="197"/>
      <c r="V2720" s="199" t="str">
        <f t="shared" si="412"/>
        <v/>
      </c>
      <c r="W2720" s="199" t="str">
        <f t="shared" si="413"/>
        <v/>
      </c>
      <c r="X2720" s="199" t="str">
        <f t="shared" si="414"/>
        <v/>
      </c>
      <c r="Y2720" s="199" t="str">
        <f t="shared" si="415"/>
        <v/>
      </c>
    </row>
    <row r="2721" spans="1:25" ht="34.5" customHeight="1" x14ac:dyDescent="0.25">
      <c r="A2721" s="197" t="str">
        <f t="shared" si="417"/>
        <v/>
      </c>
      <c r="B2721" s="198"/>
      <c r="C2721" s="198"/>
      <c r="D2721" s="197" t="str">
        <f t="shared" si="416"/>
        <v/>
      </c>
      <c r="E2721" s="198"/>
      <c r="F2721" s="197"/>
      <c r="G2721" s="197" t="str">
        <f t="shared" si="418"/>
        <v/>
      </c>
      <c r="H2721" s="197"/>
      <c r="I2721" s="197"/>
      <c r="J2721" s="197"/>
      <c r="K2721" s="197"/>
      <c r="L2721" s="197"/>
      <c r="M2721" s="197"/>
      <c r="N2721" s="199"/>
      <c r="O2721" s="199"/>
      <c r="P2721" s="199"/>
      <c r="Q2721" s="199"/>
      <c r="R2721" s="197"/>
      <c r="S2721" s="197"/>
      <c r="T2721" s="197"/>
      <c r="U2721" s="197"/>
      <c r="V2721" s="199" t="str">
        <f t="shared" si="412"/>
        <v/>
      </c>
      <c r="W2721" s="199" t="str">
        <f t="shared" si="413"/>
        <v/>
      </c>
      <c r="X2721" s="199" t="str">
        <f t="shared" si="414"/>
        <v/>
      </c>
      <c r="Y2721" s="199" t="str">
        <f t="shared" si="415"/>
        <v/>
      </c>
    </row>
    <row r="2722" spans="1:25" ht="34.5" customHeight="1" x14ac:dyDescent="0.25">
      <c r="A2722" s="197" t="str">
        <f t="shared" si="417"/>
        <v/>
      </c>
      <c r="B2722" s="198"/>
      <c r="C2722" s="198"/>
      <c r="D2722" s="197" t="str">
        <f t="shared" si="416"/>
        <v/>
      </c>
      <c r="E2722" s="198"/>
      <c r="F2722" s="197"/>
      <c r="G2722" s="197" t="str">
        <f t="shared" si="418"/>
        <v/>
      </c>
      <c r="H2722" s="197"/>
      <c r="I2722" s="197"/>
      <c r="J2722" s="197"/>
      <c r="K2722" s="197"/>
      <c r="L2722" s="197"/>
      <c r="M2722" s="197"/>
      <c r="N2722" s="199"/>
      <c r="O2722" s="199"/>
      <c r="P2722" s="199"/>
      <c r="Q2722" s="199"/>
      <c r="R2722" s="197"/>
      <c r="S2722" s="197"/>
      <c r="T2722" s="197"/>
      <c r="U2722" s="197"/>
      <c r="V2722" s="199" t="str">
        <f t="shared" ref="V2722:V2785" si="419">IF(N2722="","",IF(O2722="","",O2722-N2722))</f>
        <v/>
      </c>
      <c r="W2722" s="199" t="str">
        <f t="shared" ref="W2722:W2785" si="420">IF(O2722="","",IF(P2722="","",P2722-O2722))</f>
        <v/>
      </c>
      <c r="X2722" s="199" t="str">
        <f t="shared" si="414"/>
        <v/>
      </c>
      <c r="Y2722" s="199" t="str">
        <f t="shared" si="415"/>
        <v/>
      </c>
    </row>
    <row r="2723" spans="1:25" ht="34.5" customHeight="1" x14ac:dyDescent="0.25">
      <c r="A2723" s="197" t="str">
        <f t="shared" si="417"/>
        <v/>
      </c>
      <c r="B2723" s="198"/>
      <c r="C2723" s="198"/>
      <c r="D2723" s="197" t="str">
        <f t="shared" si="416"/>
        <v/>
      </c>
      <c r="E2723" s="198"/>
      <c r="F2723" s="197"/>
      <c r="G2723" s="197" t="str">
        <f t="shared" si="418"/>
        <v/>
      </c>
      <c r="H2723" s="197"/>
      <c r="I2723" s="197"/>
      <c r="J2723" s="197"/>
      <c r="K2723" s="197"/>
      <c r="L2723" s="197"/>
      <c r="M2723" s="197"/>
      <c r="N2723" s="199"/>
      <c r="O2723" s="199"/>
      <c r="P2723" s="199"/>
      <c r="Q2723" s="199"/>
      <c r="R2723" s="197"/>
      <c r="S2723" s="197"/>
      <c r="T2723" s="197"/>
      <c r="U2723" s="197"/>
      <c r="V2723" s="199" t="str">
        <f t="shared" si="419"/>
        <v/>
      </c>
      <c r="W2723" s="199" t="str">
        <f t="shared" si="420"/>
        <v/>
      </c>
      <c r="X2723" s="199" t="str">
        <f t="shared" ref="X2723:X2786" si="421">IF(P2723="","",IF(N2723="","",P2723-N2723))</f>
        <v/>
      </c>
      <c r="Y2723" s="199" t="str">
        <f t="shared" ref="Y2723:Y2786" si="422">IF(N2723="","",IF(Q2723="","",Q2723-N2723))</f>
        <v/>
      </c>
    </row>
    <row r="2724" spans="1:25" ht="34.5" customHeight="1" x14ac:dyDescent="0.25">
      <c r="A2724" s="197" t="str">
        <f t="shared" si="417"/>
        <v/>
      </c>
      <c r="B2724" s="198"/>
      <c r="C2724" s="198"/>
      <c r="D2724" s="197" t="str">
        <f t="shared" si="416"/>
        <v/>
      </c>
      <c r="E2724" s="198"/>
      <c r="F2724" s="197"/>
      <c r="G2724" s="197" t="str">
        <f t="shared" si="418"/>
        <v/>
      </c>
      <c r="H2724" s="197"/>
      <c r="I2724" s="197"/>
      <c r="J2724" s="197"/>
      <c r="K2724" s="197"/>
      <c r="L2724" s="197"/>
      <c r="M2724" s="197"/>
      <c r="N2724" s="199"/>
      <c r="O2724" s="199"/>
      <c r="P2724" s="199"/>
      <c r="Q2724" s="199"/>
      <c r="R2724" s="197"/>
      <c r="S2724" s="197"/>
      <c r="T2724" s="197"/>
      <c r="U2724" s="197"/>
      <c r="V2724" s="199" t="str">
        <f t="shared" si="419"/>
        <v/>
      </c>
      <c r="W2724" s="199" t="str">
        <f t="shared" si="420"/>
        <v/>
      </c>
      <c r="X2724" s="199" t="str">
        <f t="shared" si="421"/>
        <v/>
      </c>
      <c r="Y2724" s="199" t="str">
        <f t="shared" si="422"/>
        <v/>
      </c>
    </row>
    <row r="2725" spans="1:25" ht="34.5" customHeight="1" x14ac:dyDescent="0.25">
      <c r="A2725" s="197" t="str">
        <f t="shared" si="417"/>
        <v/>
      </c>
      <c r="B2725" s="198"/>
      <c r="C2725" s="198"/>
      <c r="D2725" s="197" t="str">
        <f t="shared" si="416"/>
        <v/>
      </c>
      <c r="E2725" s="198"/>
      <c r="F2725" s="197"/>
      <c r="G2725" s="197" t="str">
        <f t="shared" si="418"/>
        <v/>
      </c>
      <c r="H2725" s="197"/>
      <c r="I2725" s="197"/>
      <c r="J2725" s="197"/>
      <c r="K2725" s="197"/>
      <c r="L2725" s="197"/>
      <c r="M2725" s="197"/>
      <c r="N2725" s="199"/>
      <c r="O2725" s="199"/>
      <c r="P2725" s="199"/>
      <c r="Q2725" s="199"/>
      <c r="R2725" s="197"/>
      <c r="S2725" s="197"/>
      <c r="T2725" s="197"/>
      <c r="U2725" s="197"/>
      <c r="V2725" s="199" t="str">
        <f t="shared" si="419"/>
        <v/>
      </c>
      <c r="W2725" s="199" t="str">
        <f t="shared" si="420"/>
        <v/>
      </c>
      <c r="X2725" s="199" t="str">
        <f t="shared" si="421"/>
        <v/>
      </c>
      <c r="Y2725" s="199" t="str">
        <f t="shared" si="422"/>
        <v/>
      </c>
    </row>
    <row r="2726" spans="1:25" ht="34.5" customHeight="1" x14ac:dyDescent="0.25">
      <c r="A2726" s="197" t="str">
        <f t="shared" si="417"/>
        <v/>
      </c>
      <c r="B2726" s="198"/>
      <c r="C2726" s="198"/>
      <c r="D2726" s="197" t="str">
        <f t="shared" si="416"/>
        <v/>
      </c>
      <c r="E2726" s="198"/>
      <c r="F2726" s="197"/>
      <c r="G2726" s="197" t="str">
        <f t="shared" si="418"/>
        <v/>
      </c>
      <c r="H2726" s="197"/>
      <c r="I2726" s="197"/>
      <c r="J2726" s="197"/>
      <c r="K2726" s="197"/>
      <c r="L2726" s="197"/>
      <c r="M2726" s="197"/>
      <c r="N2726" s="199"/>
      <c r="O2726" s="199"/>
      <c r="P2726" s="199"/>
      <c r="Q2726" s="199"/>
      <c r="R2726" s="197"/>
      <c r="S2726" s="197"/>
      <c r="T2726" s="197"/>
      <c r="U2726" s="197"/>
      <c r="V2726" s="199" t="str">
        <f t="shared" si="419"/>
        <v/>
      </c>
      <c r="W2726" s="199" t="str">
        <f t="shared" si="420"/>
        <v/>
      </c>
      <c r="X2726" s="199" t="str">
        <f t="shared" si="421"/>
        <v/>
      </c>
      <c r="Y2726" s="199" t="str">
        <f t="shared" si="422"/>
        <v/>
      </c>
    </row>
    <row r="2727" spans="1:25" ht="34.5" customHeight="1" x14ac:dyDescent="0.25">
      <c r="A2727" s="197" t="str">
        <f t="shared" si="417"/>
        <v/>
      </c>
      <c r="B2727" s="198"/>
      <c r="C2727" s="198"/>
      <c r="D2727" s="197" t="str">
        <f t="shared" si="416"/>
        <v/>
      </c>
      <c r="E2727" s="198"/>
      <c r="F2727" s="197"/>
      <c r="G2727" s="197" t="str">
        <f t="shared" si="418"/>
        <v/>
      </c>
      <c r="H2727" s="197"/>
      <c r="I2727" s="197"/>
      <c r="J2727" s="197"/>
      <c r="K2727" s="197"/>
      <c r="L2727" s="197"/>
      <c r="M2727" s="197"/>
      <c r="N2727" s="199"/>
      <c r="O2727" s="199"/>
      <c r="P2727" s="199"/>
      <c r="Q2727" s="199"/>
      <c r="R2727" s="197"/>
      <c r="S2727" s="197"/>
      <c r="T2727" s="197"/>
      <c r="U2727" s="197"/>
      <c r="V2727" s="199" t="str">
        <f t="shared" si="419"/>
        <v/>
      </c>
      <c r="W2727" s="199" t="str">
        <f t="shared" si="420"/>
        <v/>
      </c>
      <c r="X2727" s="199" t="str">
        <f t="shared" si="421"/>
        <v/>
      </c>
      <c r="Y2727" s="199" t="str">
        <f t="shared" si="422"/>
        <v/>
      </c>
    </row>
    <row r="2728" spans="1:25" ht="34.5" customHeight="1" x14ac:dyDescent="0.25">
      <c r="A2728" s="197" t="str">
        <f t="shared" si="417"/>
        <v/>
      </c>
      <c r="B2728" s="198"/>
      <c r="C2728" s="198"/>
      <c r="D2728" s="197" t="str">
        <f t="shared" si="416"/>
        <v/>
      </c>
      <c r="E2728" s="198"/>
      <c r="F2728" s="197"/>
      <c r="G2728" s="197" t="str">
        <f t="shared" si="418"/>
        <v/>
      </c>
      <c r="H2728" s="197"/>
      <c r="I2728" s="197"/>
      <c r="J2728" s="197"/>
      <c r="K2728" s="197"/>
      <c r="L2728" s="197"/>
      <c r="M2728" s="197"/>
      <c r="N2728" s="199"/>
      <c r="O2728" s="199"/>
      <c r="P2728" s="199"/>
      <c r="Q2728" s="199"/>
      <c r="R2728" s="197"/>
      <c r="S2728" s="197"/>
      <c r="T2728" s="197"/>
      <c r="U2728" s="197"/>
      <c r="V2728" s="199" t="str">
        <f t="shared" si="419"/>
        <v/>
      </c>
      <c r="W2728" s="199" t="str">
        <f t="shared" si="420"/>
        <v/>
      </c>
      <c r="X2728" s="199" t="str">
        <f t="shared" si="421"/>
        <v/>
      </c>
      <c r="Y2728" s="199" t="str">
        <f t="shared" si="422"/>
        <v/>
      </c>
    </row>
    <row r="2729" spans="1:25" ht="34.5" customHeight="1" x14ac:dyDescent="0.25">
      <c r="A2729" s="197" t="str">
        <f t="shared" si="417"/>
        <v/>
      </c>
      <c r="B2729" s="198"/>
      <c r="C2729" s="198"/>
      <c r="D2729" s="197" t="str">
        <f t="shared" si="416"/>
        <v/>
      </c>
      <c r="E2729" s="198"/>
      <c r="F2729" s="197"/>
      <c r="G2729" s="197" t="str">
        <f t="shared" si="418"/>
        <v/>
      </c>
      <c r="H2729" s="197"/>
      <c r="I2729" s="197"/>
      <c r="J2729" s="197"/>
      <c r="K2729" s="197"/>
      <c r="L2729" s="197"/>
      <c r="M2729" s="197"/>
      <c r="N2729" s="199"/>
      <c r="O2729" s="199"/>
      <c r="P2729" s="199"/>
      <c r="Q2729" s="199"/>
      <c r="R2729" s="197"/>
      <c r="S2729" s="197"/>
      <c r="T2729" s="197"/>
      <c r="U2729" s="197"/>
      <c r="V2729" s="199" t="str">
        <f t="shared" si="419"/>
        <v/>
      </c>
      <c r="W2729" s="199" t="str">
        <f t="shared" si="420"/>
        <v/>
      </c>
      <c r="X2729" s="199" t="str">
        <f t="shared" si="421"/>
        <v/>
      </c>
      <c r="Y2729" s="199" t="str">
        <f t="shared" si="422"/>
        <v/>
      </c>
    </row>
    <row r="2730" spans="1:25" ht="34.5" customHeight="1" x14ac:dyDescent="0.25">
      <c r="A2730" s="197" t="str">
        <f t="shared" si="417"/>
        <v/>
      </c>
      <c r="B2730" s="198"/>
      <c r="C2730" s="198"/>
      <c r="D2730" s="197" t="str">
        <f t="shared" si="416"/>
        <v/>
      </c>
      <c r="E2730" s="198"/>
      <c r="F2730" s="197"/>
      <c r="G2730" s="197" t="str">
        <f t="shared" si="418"/>
        <v/>
      </c>
      <c r="H2730" s="197"/>
      <c r="I2730" s="197"/>
      <c r="J2730" s="197"/>
      <c r="K2730" s="197"/>
      <c r="L2730" s="197"/>
      <c r="M2730" s="197"/>
      <c r="N2730" s="199"/>
      <c r="O2730" s="199"/>
      <c r="P2730" s="199"/>
      <c r="Q2730" s="199"/>
      <c r="R2730" s="197"/>
      <c r="S2730" s="197"/>
      <c r="T2730" s="197"/>
      <c r="U2730" s="197"/>
      <c r="V2730" s="199" t="str">
        <f t="shared" si="419"/>
        <v/>
      </c>
      <c r="W2730" s="199" t="str">
        <f t="shared" si="420"/>
        <v/>
      </c>
      <c r="X2730" s="199" t="str">
        <f t="shared" si="421"/>
        <v/>
      </c>
      <c r="Y2730" s="199" t="str">
        <f t="shared" si="422"/>
        <v/>
      </c>
    </row>
    <row r="2731" spans="1:25" ht="34.5" customHeight="1" x14ac:dyDescent="0.25">
      <c r="A2731" s="197" t="str">
        <f t="shared" si="417"/>
        <v/>
      </c>
      <c r="B2731" s="198"/>
      <c r="C2731" s="198"/>
      <c r="D2731" s="197" t="str">
        <f t="shared" si="416"/>
        <v/>
      </c>
      <c r="E2731" s="198"/>
      <c r="F2731" s="197"/>
      <c r="G2731" s="197" t="str">
        <f t="shared" si="418"/>
        <v/>
      </c>
      <c r="H2731" s="197"/>
      <c r="I2731" s="197"/>
      <c r="J2731" s="197"/>
      <c r="K2731" s="197"/>
      <c r="L2731" s="197"/>
      <c r="M2731" s="197"/>
      <c r="N2731" s="199"/>
      <c r="O2731" s="199"/>
      <c r="P2731" s="199"/>
      <c r="Q2731" s="199"/>
      <c r="R2731" s="197"/>
      <c r="S2731" s="197"/>
      <c r="T2731" s="197"/>
      <c r="U2731" s="197"/>
      <c r="V2731" s="199" t="str">
        <f t="shared" si="419"/>
        <v/>
      </c>
      <c r="W2731" s="199" t="str">
        <f t="shared" si="420"/>
        <v/>
      </c>
      <c r="X2731" s="199" t="str">
        <f t="shared" si="421"/>
        <v/>
      </c>
      <c r="Y2731" s="199" t="str">
        <f t="shared" si="422"/>
        <v/>
      </c>
    </row>
    <row r="2732" spans="1:25" ht="34.5" customHeight="1" x14ac:dyDescent="0.25">
      <c r="A2732" s="197" t="str">
        <f t="shared" si="417"/>
        <v/>
      </c>
      <c r="B2732" s="198"/>
      <c r="C2732" s="198"/>
      <c r="D2732" s="197" t="str">
        <f t="shared" si="416"/>
        <v/>
      </c>
      <c r="E2732" s="198"/>
      <c r="F2732" s="197"/>
      <c r="G2732" s="197" t="str">
        <f t="shared" si="418"/>
        <v/>
      </c>
      <c r="H2732" s="197"/>
      <c r="I2732" s="197"/>
      <c r="J2732" s="197"/>
      <c r="K2732" s="197"/>
      <c r="L2732" s="197"/>
      <c r="M2732" s="197"/>
      <c r="N2732" s="199"/>
      <c r="O2732" s="199"/>
      <c r="P2732" s="199"/>
      <c r="Q2732" s="199"/>
      <c r="R2732" s="197"/>
      <c r="S2732" s="197"/>
      <c r="T2732" s="197"/>
      <c r="U2732" s="197"/>
      <c r="V2732" s="199" t="str">
        <f t="shared" si="419"/>
        <v/>
      </c>
      <c r="W2732" s="199" t="str">
        <f t="shared" si="420"/>
        <v/>
      </c>
      <c r="X2732" s="199" t="str">
        <f t="shared" si="421"/>
        <v/>
      </c>
      <c r="Y2732" s="199" t="str">
        <f t="shared" si="422"/>
        <v/>
      </c>
    </row>
    <row r="2733" spans="1:25" ht="34.5" customHeight="1" x14ac:dyDescent="0.25">
      <c r="A2733" s="197" t="str">
        <f t="shared" si="417"/>
        <v/>
      </c>
      <c r="B2733" s="198"/>
      <c r="C2733" s="198"/>
      <c r="D2733" s="197" t="str">
        <f t="shared" si="416"/>
        <v/>
      </c>
      <c r="E2733" s="198"/>
      <c r="F2733" s="197"/>
      <c r="G2733" s="197" t="str">
        <f t="shared" si="418"/>
        <v/>
      </c>
      <c r="H2733" s="197"/>
      <c r="I2733" s="197"/>
      <c r="J2733" s="197"/>
      <c r="K2733" s="197"/>
      <c r="L2733" s="197"/>
      <c r="M2733" s="197"/>
      <c r="N2733" s="199"/>
      <c r="O2733" s="199"/>
      <c r="P2733" s="199"/>
      <c r="Q2733" s="199"/>
      <c r="R2733" s="197"/>
      <c r="S2733" s="197"/>
      <c r="T2733" s="197"/>
      <c r="U2733" s="197"/>
      <c r="V2733" s="199" t="str">
        <f t="shared" si="419"/>
        <v/>
      </c>
      <c r="W2733" s="199" t="str">
        <f t="shared" si="420"/>
        <v/>
      </c>
      <c r="X2733" s="199" t="str">
        <f t="shared" si="421"/>
        <v/>
      </c>
      <c r="Y2733" s="199" t="str">
        <f t="shared" si="422"/>
        <v/>
      </c>
    </row>
    <row r="2734" spans="1:25" ht="34.5" customHeight="1" x14ac:dyDescent="0.25">
      <c r="A2734" s="197" t="str">
        <f t="shared" si="417"/>
        <v/>
      </c>
      <c r="B2734" s="198"/>
      <c r="C2734" s="198"/>
      <c r="D2734" s="197" t="str">
        <f t="shared" si="416"/>
        <v/>
      </c>
      <c r="E2734" s="198"/>
      <c r="F2734" s="197"/>
      <c r="G2734" s="197" t="str">
        <f t="shared" si="418"/>
        <v/>
      </c>
      <c r="H2734" s="197"/>
      <c r="I2734" s="197"/>
      <c r="J2734" s="197"/>
      <c r="K2734" s="197"/>
      <c r="L2734" s="197"/>
      <c r="M2734" s="197"/>
      <c r="N2734" s="199"/>
      <c r="O2734" s="199"/>
      <c r="P2734" s="199"/>
      <c r="Q2734" s="199"/>
      <c r="R2734" s="197"/>
      <c r="S2734" s="197"/>
      <c r="T2734" s="197"/>
      <c r="U2734" s="197"/>
      <c r="V2734" s="199" t="str">
        <f t="shared" si="419"/>
        <v/>
      </c>
      <c r="W2734" s="199" t="str">
        <f t="shared" si="420"/>
        <v/>
      </c>
      <c r="X2734" s="199" t="str">
        <f t="shared" si="421"/>
        <v/>
      </c>
      <c r="Y2734" s="199" t="str">
        <f t="shared" si="422"/>
        <v/>
      </c>
    </row>
    <row r="2735" spans="1:25" ht="34.5" customHeight="1" x14ac:dyDescent="0.25">
      <c r="A2735" s="197" t="str">
        <f t="shared" si="417"/>
        <v/>
      </c>
      <c r="B2735" s="198"/>
      <c r="C2735" s="198"/>
      <c r="D2735" s="197" t="str">
        <f t="shared" si="416"/>
        <v/>
      </c>
      <c r="E2735" s="198"/>
      <c r="F2735" s="197"/>
      <c r="G2735" s="197" t="str">
        <f t="shared" si="418"/>
        <v/>
      </c>
      <c r="H2735" s="197"/>
      <c r="I2735" s="197"/>
      <c r="J2735" s="197"/>
      <c r="K2735" s="197"/>
      <c r="L2735" s="197"/>
      <c r="M2735" s="197"/>
      <c r="N2735" s="199"/>
      <c r="O2735" s="199"/>
      <c r="P2735" s="199"/>
      <c r="Q2735" s="199"/>
      <c r="R2735" s="197"/>
      <c r="S2735" s="197"/>
      <c r="T2735" s="197"/>
      <c r="U2735" s="197"/>
      <c r="V2735" s="199" t="str">
        <f t="shared" si="419"/>
        <v/>
      </c>
      <c r="W2735" s="199" t="str">
        <f t="shared" si="420"/>
        <v/>
      </c>
      <c r="X2735" s="199" t="str">
        <f t="shared" si="421"/>
        <v/>
      </c>
      <c r="Y2735" s="199" t="str">
        <f t="shared" si="422"/>
        <v/>
      </c>
    </row>
    <row r="2736" spans="1:25" ht="34.5" customHeight="1" x14ac:dyDescent="0.25">
      <c r="A2736" s="197" t="str">
        <f t="shared" si="417"/>
        <v/>
      </c>
      <c r="B2736" s="198"/>
      <c r="C2736" s="198"/>
      <c r="D2736" s="197" t="str">
        <f t="shared" si="416"/>
        <v/>
      </c>
      <c r="E2736" s="198"/>
      <c r="F2736" s="197"/>
      <c r="G2736" s="197" t="str">
        <f t="shared" si="418"/>
        <v/>
      </c>
      <c r="H2736" s="197"/>
      <c r="I2736" s="197"/>
      <c r="J2736" s="197"/>
      <c r="K2736" s="197"/>
      <c r="L2736" s="197"/>
      <c r="M2736" s="197"/>
      <c r="N2736" s="199"/>
      <c r="O2736" s="199"/>
      <c r="P2736" s="199"/>
      <c r="Q2736" s="199"/>
      <c r="R2736" s="197"/>
      <c r="S2736" s="197"/>
      <c r="T2736" s="197"/>
      <c r="U2736" s="197"/>
      <c r="V2736" s="199" t="str">
        <f t="shared" si="419"/>
        <v/>
      </c>
      <c r="W2736" s="199" t="str">
        <f t="shared" si="420"/>
        <v/>
      </c>
      <c r="X2736" s="199" t="str">
        <f t="shared" si="421"/>
        <v/>
      </c>
      <c r="Y2736" s="199" t="str">
        <f t="shared" si="422"/>
        <v/>
      </c>
    </row>
    <row r="2737" spans="1:25" ht="34.5" customHeight="1" x14ac:dyDescent="0.25">
      <c r="A2737" s="197" t="str">
        <f t="shared" si="417"/>
        <v/>
      </c>
      <c r="B2737" s="198"/>
      <c r="C2737" s="198"/>
      <c r="D2737" s="197" t="str">
        <f t="shared" si="416"/>
        <v/>
      </c>
      <c r="E2737" s="198"/>
      <c r="F2737" s="197"/>
      <c r="G2737" s="197" t="str">
        <f t="shared" si="418"/>
        <v/>
      </c>
      <c r="H2737" s="197"/>
      <c r="I2737" s="197"/>
      <c r="J2737" s="197"/>
      <c r="K2737" s="197"/>
      <c r="L2737" s="197"/>
      <c r="M2737" s="197"/>
      <c r="N2737" s="199"/>
      <c r="O2737" s="199"/>
      <c r="P2737" s="199"/>
      <c r="Q2737" s="199"/>
      <c r="R2737" s="197"/>
      <c r="S2737" s="197"/>
      <c r="T2737" s="197"/>
      <c r="U2737" s="197"/>
      <c r="V2737" s="199" t="str">
        <f t="shared" si="419"/>
        <v/>
      </c>
      <c r="W2737" s="199" t="str">
        <f t="shared" si="420"/>
        <v/>
      </c>
      <c r="X2737" s="199" t="str">
        <f t="shared" si="421"/>
        <v/>
      </c>
      <c r="Y2737" s="199" t="str">
        <f t="shared" si="422"/>
        <v/>
      </c>
    </row>
    <row r="2738" spans="1:25" ht="34.5" customHeight="1" x14ac:dyDescent="0.25">
      <c r="A2738" s="197" t="str">
        <f t="shared" si="417"/>
        <v/>
      </c>
      <c r="B2738" s="198"/>
      <c r="C2738" s="198"/>
      <c r="D2738" s="197" t="str">
        <f t="shared" si="416"/>
        <v/>
      </c>
      <c r="E2738" s="198"/>
      <c r="F2738" s="197"/>
      <c r="G2738" s="197" t="str">
        <f t="shared" si="418"/>
        <v/>
      </c>
      <c r="H2738" s="197"/>
      <c r="I2738" s="197"/>
      <c r="J2738" s="197"/>
      <c r="K2738" s="197"/>
      <c r="L2738" s="197"/>
      <c r="M2738" s="197"/>
      <c r="N2738" s="199"/>
      <c r="O2738" s="199"/>
      <c r="P2738" s="199"/>
      <c r="Q2738" s="199"/>
      <c r="R2738" s="197"/>
      <c r="S2738" s="197"/>
      <c r="T2738" s="197"/>
      <c r="U2738" s="197"/>
      <c r="V2738" s="199" t="str">
        <f t="shared" si="419"/>
        <v/>
      </c>
      <c r="W2738" s="199" t="str">
        <f t="shared" si="420"/>
        <v/>
      </c>
      <c r="X2738" s="199" t="str">
        <f t="shared" si="421"/>
        <v/>
      </c>
      <c r="Y2738" s="199" t="str">
        <f t="shared" si="422"/>
        <v/>
      </c>
    </row>
    <row r="2739" spans="1:25" ht="34.5" customHeight="1" x14ac:dyDescent="0.25">
      <c r="A2739" s="197" t="str">
        <f t="shared" si="417"/>
        <v/>
      </c>
      <c r="B2739" s="198"/>
      <c r="C2739" s="198"/>
      <c r="D2739" s="197" t="str">
        <f t="shared" si="416"/>
        <v/>
      </c>
      <c r="E2739" s="198"/>
      <c r="F2739" s="197"/>
      <c r="G2739" s="197" t="str">
        <f t="shared" si="418"/>
        <v/>
      </c>
      <c r="H2739" s="197"/>
      <c r="I2739" s="197"/>
      <c r="J2739" s="197"/>
      <c r="K2739" s="197"/>
      <c r="L2739" s="197"/>
      <c r="M2739" s="197"/>
      <c r="N2739" s="199"/>
      <c r="O2739" s="199"/>
      <c r="P2739" s="199"/>
      <c r="Q2739" s="199"/>
      <c r="R2739" s="197"/>
      <c r="S2739" s="197"/>
      <c r="T2739" s="197"/>
      <c r="U2739" s="197"/>
      <c r="V2739" s="199" t="str">
        <f t="shared" si="419"/>
        <v/>
      </c>
      <c r="W2739" s="199" t="str">
        <f t="shared" si="420"/>
        <v/>
      </c>
      <c r="X2739" s="199" t="str">
        <f t="shared" si="421"/>
        <v/>
      </c>
      <c r="Y2739" s="199" t="str">
        <f t="shared" si="422"/>
        <v/>
      </c>
    </row>
    <row r="2740" spans="1:25" ht="34.5" customHeight="1" x14ac:dyDescent="0.25">
      <c r="A2740" s="197" t="str">
        <f t="shared" si="417"/>
        <v/>
      </c>
      <c r="B2740" s="198"/>
      <c r="C2740" s="198"/>
      <c r="D2740" s="197" t="str">
        <f t="shared" si="416"/>
        <v/>
      </c>
      <c r="E2740" s="198"/>
      <c r="F2740" s="197"/>
      <c r="G2740" s="197" t="str">
        <f t="shared" si="418"/>
        <v/>
      </c>
      <c r="H2740" s="197"/>
      <c r="I2740" s="197"/>
      <c r="J2740" s="197"/>
      <c r="K2740" s="197"/>
      <c r="L2740" s="197"/>
      <c r="M2740" s="197"/>
      <c r="N2740" s="199"/>
      <c r="O2740" s="199"/>
      <c r="P2740" s="199"/>
      <c r="Q2740" s="199"/>
      <c r="R2740" s="197"/>
      <c r="S2740" s="197"/>
      <c r="T2740" s="197"/>
      <c r="U2740" s="197"/>
      <c r="V2740" s="199" t="str">
        <f t="shared" si="419"/>
        <v/>
      </c>
      <c r="W2740" s="199" t="str">
        <f t="shared" si="420"/>
        <v/>
      </c>
      <c r="X2740" s="199" t="str">
        <f t="shared" si="421"/>
        <v/>
      </c>
      <c r="Y2740" s="199" t="str">
        <f t="shared" si="422"/>
        <v/>
      </c>
    </row>
    <row r="2741" spans="1:25" ht="34.5" customHeight="1" x14ac:dyDescent="0.25">
      <c r="A2741" s="197" t="str">
        <f t="shared" si="417"/>
        <v/>
      </c>
      <c r="B2741" s="198"/>
      <c r="C2741" s="198"/>
      <c r="D2741" s="197" t="str">
        <f t="shared" si="416"/>
        <v/>
      </c>
      <c r="E2741" s="198"/>
      <c r="F2741" s="197"/>
      <c r="G2741" s="197" t="str">
        <f t="shared" si="418"/>
        <v/>
      </c>
      <c r="H2741" s="197"/>
      <c r="I2741" s="197"/>
      <c r="J2741" s="197"/>
      <c r="K2741" s="197"/>
      <c r="L2741" s="197"/>
      <c r="M2741" s="197"/>
      <c r="N2741" s="199"/>
      <c r="O2741" s="199"/>
      <c r="P2741" s="199"/>
      <c r="Q2741" s="199"/>
      <c r="R2741" s="197"/>
      <c r="S2741" s="197"/>
      <c r="T2741" s="197"/>
      <c r="U2741" s="197"/>
      <c r="V2741" s="199" t="str">
        <f t="shared" si="419"/>
        <v/>
      </c>
      <c r="W2741" s="199" t="str">
        <f t="shared" si="420"/>
        <v/>
      </c>
      <c r="X2741" s="199" t="str">
        <f t="shared" si="421"/>
        <v/>
      </c>
      <c r="Y2741" s="199" t="str">
        <f t="shared" si="422"/>
        <v/>
      </c>
    </row>
    <row r="2742" spans="1:25" ht="34.5" customHeight="1" x14ac:dyDescent="0.25">
      <c r="A2742" s="197" t="str">
        <f t="shared" si="417"/>
        <v/>
      </c>
      <c r="B2742" s="198"/>
      <c r="C2742" s="198"/>
      <c r="D2742" s="197" t="str">
        <f t="shared" si="416"/>
        <v/>
      </c>
      <c r="E2742" s="198"/>
      <c r="F2742" s="197"/>
      <c r="G2742" s="197" t="str">
        <f t="shared" si="418"/>
        <v/>
      </c>
      <c r="H2742" s="197"/>
      <c r="I2742" s="197"/>
      <c r="J2742" s="197"/>
      <c r="K2742" s="197"/>
      <c r="L2742" s="197"/>
      <c r="M2742" s="197"/>
      <c r="N2742" s="199"/>
      <c r="O2742" s="199"/>
      <c r="P2742" s="199"/>
      <c r="Q2742" s="199"/>
      <c r="R2742" s="197"/>
      <c r="S2742" s="197"/>
      <c r="T2742" s="197"/>
      <c r="U2742" s="197"/>
      <c r="V2742" s="199" t="str">
        <f t="shared" si="419"/>
        <v/>
      </c>
      <c r="W2742" s="199" t="str">
        <f t="shared" si="420"/>
        <v/>
      </c>
      <c r="X2742" s="199" t="str">
        <f t="shared" si="421"/>
        <v/>
      </c>
      <c r="Y2742" s="199" t="str">
        <f t="shared" si="422"/>
        <v/>
      </c>
    </row>
    <row r="2743" spans="1:25" ht="34.5" customHeight="1" x14ac:dyDescent="0.25">
      <c r="A2743" s="197" t="str">
        <f t="shared" si="417"/>
        <v/>
      </c>
      <c r="B2743" s="198"/>
      <c r="C2743" s="198"/>
      <c r="D2743" s="197" t="str">
        <f t="shared" si="416"/>
        <v/>
      </c>
      <c r="E2743" s="198"/>
      <c r="F2743" s="197"/>
      <c r="G2743" s="197" t="str">
        <f t="shared" si="418"/>
        <v/>
      </c>
      <c r="H2743" s="197"/>
      <c r="I2743" s="197"/>
      <c r="J2743" s="197"/>
      <c r="K2743" s="197"/>
      <c r="L2743" s="197"/>
      <c r="M2743" s="197"/>
      <c r="N2743" s="199"/>
      <c r="O2743" s="199"/>
      <c r="P2743" s="199"/>
      <c r="Q2743" s="199"/>
      <c r="R2743" s="197"/>
      <c r="S2743" s="197"/>
      <c r="T2743" s="197"/>
      <c r="U2743" s="197"/>
      <c r="V2743" s="199" t="str">
        <f t="shared" si="419"/>
        <v/>
      </c>
      <c r="W2743" s="199" t="str">
        <f t="shared" si="420"/>
        <v/>
      </c>
      <c r="X2743" s="199" t="str">
        <f t="shared" si="421"/>
        <v/>
      </c>
      <c r="Y2743" s="199" t="str">
        <f t="shared" si="422"/>
        <v/>
      </c>
    </row>
    <row r="2744" spans="1:25" ht="34.5" customHeight="1" x14ac:dyDescent="0.25">
      <c r="A2744" s="197" t="str">
        <f t="shared" si="417"/>
        <v/>
      </c>
      <c r="B2744" s="198"/>
      <c r="C2744" s="198"/>
      <c r="D2744" s="197" t="str">
        <f t="shared" si="416"/>
        <v/>
      </c>
      <c r="E2744" s="198"/>
      <c r="F2744" s="197"/>
      <c r="G2744" s="197" t="str">
        <f t="shared" si="418"/>
        <v/>
      </c>
      <c r="H2744" s="197"/>
      <c r="I2744" s="197"/>
      <c r="J2744" s="197"/>
      <c r="K2744" s="197"/>
      <c r="L2744" s="197"/>
      <c r="M2744" s="197"/>
      <c r="N2744" s="199"/>
      <c r="O2744" s="199"/>
      <c r="P2744" s="199"/>
      <c r="Q2744" s="199"/>
      <c r="R2744" s="197"/>
      <c r="S2744" s="197"/>
      <c r="T2744" s="197"/>
      <c r="U2744" s="197"/>
      <c r="V2744" s="199" t="str">
        <f t="shared" si="419"/>
        <v/>
      </c>
      <c r="W2744" s="199" t="str">
        <f t="shared" si="420"/>
        <v/>
      </c>
      <c r="X2744" s="199" t="str">
        <f t="shared" si="421"/>
        <v/>
      </c>
      <c r="Y2744" s="199" t="str">
        <f t="shared" si="422"/>
        <v/>
      </c>
    </row>
    <row r="2745" spans="1:25" ht="34.5" customHeight="1" x14ac:dyDescent="0.25">
      <c r="A2745" s="197" t="str">
        <f t="shared" si="417"/>
        <v/>
      </c>
      <c r="B2745" s="198"/>
      <c r="C2745" s="198"/>
      <c r="D2745" s="197" t="str">
        <f t="shared" si="416"/>
        <v/>
      </c>
      <c r="E2745" s="198"/>
      <c r="F2745" s="197"/>
      <c r="G2745" s="197" t="str">
        <f t="shared" si="418"/>
        <v/>
      </c>
      <c r="H2745" s="197"/>
      <c r="I2745" s="197"/>
      <c r="J2745" s="197"/>
      <c r="K2745" s="197"/>
      <c r="L2745" s="197"/>
      <c r="M2745" s="197"/>
      <c r="N2745" s="199"/>
      <c r="O2745" s="199"/>
      <c r="P2745" s="199"/>
      <c r="Q2745" s="199"/>
      <c r="R2745" s="197"/>
      <c r="S2745" s="197"/>
      <c r="T2745" s="197"/>
      <c r="U2745" s="197"/>
      <c r="V2745" s="199" t="str">
        <f t="shared" si="419"/>
        <v/>
      </c>
      <c r="W2745" s="199" t="str">
        <f t="shared" si="420"/>
        <v/>
      </c>
      <c r="X2745" s="199" t="str">
        <f t="shared" si="421"/>
        <v/>
      </c>
      <c r="Y2745" s="199" t="str">
        <f t="shared" si="422"/>
        <v/>
      </c>
    </row>
    <row r="2746" spans="1:25" ht="34.5" customHeight="1" x14ac:dyDescent="0.25">
      <c r="A2746" s="197" t="str">
        <f t="shared" si="417"/>
        <v/>
      </c>
      <c r="B2746" s="198"/>
      <c r="C2746" s="198"/>
      <c r="D2746" s="197" t="str">
        <f t="shared" si="416"/>
        <v/>
      </c>
      <c r="E2746" s="198"/>
      <c r="F2746" s="197"/>
      <c r="G2746" s="197" t="str">
        <f t="shared" si="418"/>
        <v/>
      </c>
      <c r="H2746" s="197"/>
      <c r="I2746" s="197"/>
      <c r="J2746" s="197"/>
      <c r="K2746" s="197"/>
      <c r="L2746" s="197"/>
      <c r="M2746" s="197"/>
      <c r="N2746" s="199"/>
      <c r="O2746" s="199"/>
      <c r="P2746" s="199"/>
      <c r="Q2746" s="199"/>
      <c r="R2746" s="197"/>
      <c r="S2746" s="197"/>
      <c r="T2746" s="197"/>
      <c r="U2746" s="197"/>
      <c r="V2746" s="199" t="str">
        <f t="shared" si="419"/>
        <v/>
      </c>
      <c r="W2746" s="199" t="str">
        <f t="shared" si="420"/>
        <v/>
      </c>
      <c r="X2746" s="199" t="str">
        <f t="shared" si="421"/>
        <v/>
      </c>
      <c r="Y2746" s="199" t="str">
        <f t="shared" si="422"/>
        <v/>
      </c>
    </row>
    <row r="2747" spans="1:25" ht="34.5" customHeight="1" x14ac:dyDescent="0.25">
      <c r="A2747" s="197" t="str">
        <f t="shared" si="417"/>
        <v/>
      </c>
      <c r="B2747" s="198"/>
      <c r="C2747" s="198"/>
      <c r="D2747" s="197" t="str">
        <f t="shared" si="416"/>
        <v/>
      </c>
      <c r="E2747" s="198"/>
      <c r="F2747" s="197"/>
      <c r="G2747" s="197" t="str">
        <f t="shared" si="418"/>
        <v/>
      </c>
      <c r="H2747" s="197"/>
      <c r="I2747" s="197"/>
      <c r="J2747" s="197"/>
      <c r="K2747" s="197"/>
      <c r="L2747" s="197"/>
      <c r="M2747" s="197"/>
      <c r="N2747" s="199"/>
      <c r="O2747" s="199"/>
      <c r="P2747" s="199"/>
      <c r="Q2747" s="199"/>
      <c r="R2747" s="197"/>
      <c r="S2747" s="197"/>
      <c r="T2747" s="197"/>
      <c r="U2747" s="197"/>
      <c r="V2747" s="199" t="str">
        <f t="shared" si="419"/>
        <v/>
      </c>
      <c r="W2747" s="199" t="str">
        <f t="shared" si="420"/>
        <v/>
      </c>
      <c r="X2747" s="199" t="str">
        <f t="shared" si="421"/>
        <v/>
      </c>
      <c r="Y2747" s="199" t="str">
        <f t="shared" si="422"/>
        <v/>
      </c>
    </row>
    <row r="2748" spans="1:25" ht="34.5" customHeight="1" x14ac:dyDescent="0.25">
      <c r="A2748" s="197" t="str">
        <f t="shared" si="417"/>
        <v/>
      </c>
      <c r="B2748" s="198"/>
      <c r="C2748" s="198"/>
      <c r="D2748" s="197" t="str">
        <f t="shared" si="416"/>
        <v/>
      </c>
      <c r="E2748" s="198"/>
      <c r="F2748" s="197"/>
      <c r="G2748" s="197" t="str">
        <f t="shared" si="418"/>
        <v/>
      </c>
      <c r="H2748" s="197"/>
      <c r="I2748" s="197"/>
      <c r="J2748" s="197"/>
      <c r="K2748" s="197"/>
      <c r="L2748" s="197"/>
      <c r="M2748" s="197"/>
      <c r="N2748" s="199"/>
      <c r="O2748" s="199"/>
      <c r="P2748" s="199"/>
      <c r="Q2748" s="199"/>
      <c r="R2748" s="197"/>
      <c r="S2748" s="197"/>
      <c r="T2748" s="197"/>
      <c r="U2748" s="197"/>
      <c r="V2748" s="199" t="str">
        <f t="shared" si="419"/>
        <v/>
      </c>
      <c r="W2748" s="199" t="str">
        <f t="shared" si="420"/>
        <v/>
      </c>
      <c r="X2748" s="199" t="str">
        <f t="shared" si="421"/>
        <v/>
      </c>
      <c r="Y2748" s="199" t="str">
        <f t="shared" si="422"/>
        <v/>
      </c>
    </row>
    <row r="2749" spans="1:25" ht="34.5" customHeight="1" x14ac:dyDescent="0.25">
      <c r="A2749" s="197" t="str">
        <f t="shared" si="417"/>
        <v/>
      </c>
      <c r="B2749" s="198"/>
      <c r="C2749" s="198"/>
      <c r="D2749" s="197" t="str">
        <f t="shared" si="416"/>
        <v/>
      </c>
      <c r="E2749" s="198"/>
      <c r="F2749" s="197"/>
      <c r="G2749" s="197" t="str">
        <f t="shared" si="418"/>
        <v/>
      </c>
      <c r="H2749" s="197"/>
      <c r="I2749" s="197"/>
      <c r="J2749" s="197"/>
      <c r="K2749" s="197"/>
      <c r="L2749" s="197"/>
      <c r="M2749" s="197"/>
      <c r="N2749" s="199"/>
      <c r="O2749" s="199"/>
      <c r="P2749" s="199"/>
      <c r="Q2749" s="199"/>
      <c r="R2749" s="197"/>
      <c r="S2749" s="197"/>
      <c r="T2749" s="197"/>
      <c r="U2749" s="197"/>
      <c r="V2749" s="199" t="str">
        <f t="shared" si="419"/>
        <v/>
      </c>
      <c r="W2749" s="199" t="str">
        <f t="shared" si="420"/>
        <v/>
      </c>
      <c r="X2749" s="199" t="str">
        <f t="shared" si="421"/>
        <v/>
      </c>
      <c r="Y2749" s="199" t="str">
        <f t="shared" si="422"/>
        <v/>
      </c>
    </row>
    <row r="2750" spans="1:25" ht="34.5" customHeight="1" x14ac:dyDescent="0.25">
      <c r="A2750" s="197" t="str">
        <f t="shared" si="417"/>
        <v/>
      </c>
      <c r="B2750" s="198"/>
      <c r="C2750" s="198"/>
      <c r="D2750" s="197" t="str">
        <f t="shared" si="416"/>
        <v/>
      </c>
      <c r="E2750" s="198"/>
      <c r="F2750" s="197"/>
      <c r="G2750" s="197" t="str">
        <f t="shared" si="418"/>
        <v/>
      </c>
      <c r="H2750" s="197"/>
      <c r="I2750" s="197"/>
      <c r="J2750" s="197"/>
      <c r="K2750" s="197"/>
      <c r="L2750" s="197"/>
      <c r="M2750" s="197"/>
      <c r="N2750" s="199"/>
      <c r="O2750" s="199"/>
      <c r="P2750" s="199"/>
      <c r="Q2750" s="199"/>
      <c r="R2750" s="197"/>
      <c r="S2750" s="197"/>
      <c r="T2750" s="197"/>
      <c r="U2750" s="197"/>
      <c r="V2750" s="199" t="str">
        <f t="shared" si="419"/>
        <v/>
      </c>
      <c r="W2750" s="199" t="str">
        <f t="shared" si="420"/>
        <v/>
      </c>
      <c r="X2750" s="199" t="str">
        <f t="shared" si="421"/>
        <v/>
      </c>
      <c r="Y2750" s="199" t="str">
        <f t="shared" si="422"/>
        <v/>
      </c>
    </row>
    <row r="2751" spans="1:25" ht="34.5" customHeight="1" x14ac:dyDescent="0.25">
      <c r="A2751" s="197" t="str">
        <f t="shared" si="417"/>
        <v/>
      </c>
      <c r="B2751" s="198"/>
      <c r="C2751" s="198"/>
      <c r="D2751" s="197" t="str">
        <f t="shared" si="416"/>
        <v/>
      </c>
      <c r="E2751" s="198"/>
      <c r="F2751" s="197"/>
      <c r="G2751" s="197" t="str">
        <f t="shared" si="418"/>
        <v/>
      </c>
      <c r="H2751" s="197"/>
      <c r="I2751" s="197"/>
      <c r="J2751" s="197"/>
      <c r="K2751" s="197"/>
      <c r="L2751" s="197"/>
      <c r="M2751" s="197"/>
      <c r="N2751" s="199"/>
      <c r="O2751" s="199"/>
      <c r="P2751" s="199"/>
      <c r="Q2751" s="199"/>
      <c r="R2751" s="197"/>
      <c r="S2751" s="197"/>
      <c r="T2751" s="197"/>
      <c r="U2751" s="197"/>
      <c r="V2751" s="199" t="str">
        <f t="shared" si="419"/>
        <v/>
      </c>
      <c r="W2751" s="199" t="str">
        <f t="shared" si="420"/>
        <v/>
      </c>
      <c r="X2751" s="199" t="str">
        <f t="shared" si="421"/>
        <v/>
      </c>
      <c r="Y2751" s="199" t="str">
        <f t="shared" si="422"/>
        <v/>
      </c>
    </row>
    <row r="2752" spans="1:25" ht="34.5" customHeight="1" x14ac:dyDescent="0.25">
      <c r="A2752" s="197" t="str">
        <f t="shared" si="417"/>
        <v/>
      </c>
      <c r="B2752" s="198"/>
      <c r="C2752" s="198"/>
      <c r="D2752" s="197" t="str">
        <f t="shared" si="416"/>
        <v/>
      </c>
      <c r="E2752" s="198"/>
      <c r="F2752" s="197"/>
      <c r="G2752" s="197" t="str">
        <f t="shared" si="418"/>
        <v/>
      </c>
      <c r="H2752" s="197"/>
      <c r="I2752" s="197"/>
      <c r="J2752" s="197"/>
      <c r="K2752" s="197"/>
      <c r="L2752" s="197"/>
      <c r="M2752" s="197"/>
      <c r="N2752" s="199"/>
      <c r="O2752" s="199"/>
      <c r="P2752" s="199"/>
      <c r="Q2752" s="199"/>
      <c r="R2752" s="197"/>
      <c r="S2752" s="197"/>
      <c r="T2752" s="197"/>
      <c r="U2752" s="197"/>
      <c r="V2752" s="199" t="str">
        <f t="shared" si="419"/>
        <v/>
      </c>
      <c r="W2752" s="199" t="str">
        <f t="shared" si="420"/>
        <v/>
      </c>
      <c r="X2752" s="199" t="str">
        <f t="shared" si="421"/>
        <v/>
      </c>
      <c r="Y2752" s="199" t="str">
        <f t="shared" si="422"/>
        <v/>
      </c>
    </row>
    <row r="2753" spans="1:25" ht="34.5" customHeight="1" x14ac:dyDescent="0.25">
      <c r="A2753" s="197" t="str">
        <f t="shared" si="417"/>
        <v/>
      </c>
      <c r="B2753" s="198"/>
      <c r="C2753" s="198"/>
      <c r="D2753" s="197" t="str">
        <f t="shared" si="416"/>
        <v/>
      </c>
      <c r="E2753" s="198"/>
      <c r="F2753" s="197"/>
      <c r="G2753" s="197" t="str">
        <f t="shared" si="418"/>
        <v/>
      </c>
      <c r="H2753" s="197"/>
      <c r="I2753" s="197"/>
      <c r="J2753" s="197"/>
      <c r="K2753" s="197"/>
      <c r="L2753" s="197"/>
      <c r="M2753" s="197"/>
      <c r="N2753" s="199"/>
      <c r="O2753" s="199"/>
      <c r="P2753" s="199"/>
      <c r="Q2753" s="199"/>
      <c r="R2753" s="197"/>
      <c r="S2753" s="197"/>
      <c r="T2753" s="197"/>
      <c r="U2753" s="197"/>
      <c r="V2753" s="199" t="str">
        <f t="shared" si="419"/>
        <v/>
      </c>
      <c r="W2753" s="199" t="str">
        <f t="shared" si="420"/>
        <v/>
      </c>
      <c r="X2753" s="199" t="str">
        <f t="shared" si="421"/>
        <v/>
      </c>
      <c r="Y2753" s="199" t="str">
        <f t="shared" si="422"/>
        <v/>
      </c>
    </row>
    <row r="2754" spans="1:25" ht="34.5" customHeight="1" x14ac:dyDescent="0.25">
      <c r="A2754" s="197" t="str">
        <f t="shared" si="417"/>
        <v/>
      </c>
      <c r="B2754" s="198"/>
      <c r="C2754" s="198"/>
      <c r="D2754" s="197" t="str">
        <f t="shared" si="416"/>
        <v/>
      </c>
      <c r="E2754" s="198"/>
      <c r="F2754" s="197"/>
      <c r="G2754" s="197" t="str">
        <f t="shared" si="418"/>
        <v/>
      </c>
      <c r="H2754" s="197"/>
      <c r="I2754" s="197"/>
      <c r="J2754" s="197"/>
      <c r="K2754" s="197"/>
      <c r="L2754" s="197"/>
      <c r="M2754" s="197"/>
      <c r="N2754" s="199"/>
      <c r="O2754" s="199"/>
      <c r="P2754" s="199"/>
      <c r="Q2754" s="199"/>
      <c r="R2754" s="197"/>
      <c r="S2754" s="197"/>
      <c r="T2754" s="197"/>
      <c r="U2754" s="197"/>
      <c r="V2754" s="199" t="str">
        <f t="shared" si="419"/>
        <v/>
      </c>
      <c r="W2754" s="199" t="str">
        <f t="shared" si="420"/>
        <v/>
      </c>
      <c r="X2754" s="199" t="str">
        <f t="shared" si="421"/>
        <v/>
      </c>
      <c r="Y2754" s="199" t="str">
        <f t="shared" si="422"/>
        <v/>
      </c>
    </row>
    <row r="2755" spans="1:25" ht="34.5" customHeight="1" x14ac:dyDescent="0.25">
      <c r="A2755" s="197" t="str">
        <f t="shared" si="417"/>
        <v/>
      </c>
      <c r="B2755" s="198"/>
      <c r="C2755" s="198"/>
      <c r="D2755" s="197" t="str">
        <f t="shared" si="416"/>
        <v/>
      </c>
      <c r="E2755" s="198"/>
      <c r="F2755" s="197"/>
      <c r="G2755" s="197" t="str">
        <f t="shared" si="418"/>
        <v/>
      </c>
      <c r="H2755" s="197"/>
      <c r="I2755" s="197"/>
      <c r="J2755" s="197"/>
      <c r="K2755" s="197"/>
      <c r="L2755" s="197"/>
      <c r="M2755" s="197"/>
      <c r="N2755" s="199"/>
      <c r="O2755" s="199"/>
      <c r="P2755" s="199"/>
      <c r="Q2755" s="199"/>
      <c r="R2755" s="197"/>
      <c r="S2755" s="197"/>
      <c r="T2755" s="197"/>
      <c r="U2755" s="197"/>
      <c r="V2755" s="199" t="str">
        <f t="shared" si="419"/>
        <v/>
      </c>
      <c r="W2755" s="199" t="str">
        <f t="shared" si="420"/>
        <v/>
      </c>
      <c r="X2755" s="199" t="str">
        <f t="shared" si="421"/>
        <v/>
      </c>
      <c r="Y2755" s="199" t="str">
        <f t="shared" si="422"/>
        <v/>
      </c>
    </row>
    <row r="2756" spans="1:25" ht="34.5" customHeight="1" x14ac:dyDescent="0.25">
      <c r="A2756" s="197" t="str">
        <f t="shared" si="417"/>
        <v/>
      </c>
      <c r="B2756" s="198"/>
      <c r="C2756" s="198"/>
      <c r="D2756" s="197" t="str">
        <f t="shared" si="416"/>
        <v/>
      </c>
      <c r="E2756" s="198"/>
      <c r="F2756" s="197"/>
      <c r="G2756" s="197" t="str">
        <f t="shared" si="418"/>
        <v/>
      </c>
      <c r="H2756" s="197"/>
      <c r="I2756" s="197"/>
      <c r="J2756" s="197"/>
      <c r="K2756" s="197"/>
      <c r="L2756" s="197"/>
      <c r="M2756" s="197"/>
      <c r="N2756" s="199"/>
      <c r="O2756" s="199"/>
      <c r="P2756" s="199"/>
      <c r="Q2756" s="199"/>
      <c r="R2756" s="197"/>
      <c r="S2756" s="197"/>
      <c r="T2756" s="197"/>
      <c r="U2756" s="197"/>
      <c r="V2756" s="199" t="str">
        <f t="shared" si="419"/>
        <v/>
      </c>
      <c r="W2756" s="199" t="str">
        <f t="shared" si="420"/>
        <v/>
      </c>
      <c r="X2756" s="199" t="str">
        <f t="shared" si="421"/>
        <v/>
      </c>
      <c r="Y2756" s="199" t="str">
        <f t="shared" si="422"/>
        <v/>
      </c>
    </row>
    <row r="2757" spans="1:25" ht="34.5" customHeight="1" x14ac:dyDescent="0.25">
      <c r="A2757" s="197" t="str">
        <f t="shared" si="417"/>
        <v/>
      </c>
      <c r="B2757" s="198"/>
      <c r="C2757" s="198"/>
      <c r="D2757" s="197" t="str">
        <f t="shared" ref="D2757:D2820" si="423">IF(E2757="","",WEEKNUM(E2757,21))</f>
        <v/>
      </c>
      <c r="E2757" s="198"/>
      <c r="F2757" s="197"/>
      <c r="G2757" s="197" t="str">
        <f t="shared" si="418"/>
        <v/>
      </c>
      <c r="H2757" s="197"/>
      <c r="I2757" s="197"/>
      <c r="J2757" s="197"/>
      <c r="K2757" s="197"/>
      <c r="L2757" s="197"/>
      <c r="M2757" s="197"/>
      <c r="N2757" s="199"/>
      <c r="O2757" s="199"/>
      <c r="P2757" s="199"/>
      <c r="Q2757" s="199"/>
      <c r="R2757" s="197"/>
      <c r="S2757" s="197"/>
      <c r="T2757" s="197"/>
      <c r="U2757" s="197"/>
      <c r="V2757" s="199" t="str">
        <f t="shared" si="419"/>
        <v/>
      </c>
      <c r="W2757" s="199" t="str">
        <f t="shared" si="420"/>
        <v/>
      </c>
      <c r="X2757" s="199" t="str">
        <f t="shared" si="421"/>
        <v/>
      </c>
      <c r="Y2757" s="199" t="str">
        <f t="shared" si="422"/>
        <v/>
      </c>
    </row>
    <row r="2758" spans="1:25" ht="34.5" customHeight="1" x14ac:dyDescent="0.25">
      <c r="A2758" s="197" t="str">
        <f t="shared" si="417"/>
        <v/>
      </c>
      <c r="B2758" s="198"/>
      <c r="C2758" s="198"/>
      <c r="D2758" s="197" t="str">
        <f t="shared" si="423"/>
        <v/>
      </c>
      <c r="E2758" s="198"/>
      <c r="F2758" s="197"/>
      <c r="G2758" s="197" t="str">
        <f t="shared" si="418"/>
        <v/>
      </c>
      <c r="H2758" s="197"/>
      <c r="I2758" s="197"/>
      <c r="J2758" s="197"/>
      <c r="K2758" s="197"/>
      <c r="L2758" s="197"/>
      <c r="M2758" s="197"/>
      <c r="N2758" s="199"/>
      <c r="O2758" s="199"/>
      <c r="P2758" s="199"/>
      <c r="Q2758" s="199"/>
      <c r="R2758" s="197"/>
      <c r="S2758" s="197"/>
      <c r="T2758" s="197"/>
      <c r="U2758" s="197"/>
      <c r="V2758" s="199" t="str">
        <f t="shared" si="419"/>
        <v/>
      </c>
      <c r="W2758" s="199" t="str">
        <f t="shared" si="420"/>
        <v/>
      </c>
      <c r="X2758" s="199" t="str">
        <f t="shared" si="421"/>
        <v/>
      </c>
      <c r="Y2758" s="199" t="str">
        <f t="shared" si="422"/>
        <v/>
      </c>
    </row>
    <row r="2759" spans="1:25" ht="34.5" customHeight="1" x14ac:dyDescent="0.25">
      <c r="A2759" s="197" t="str">
        <f t="shared" si="417"/>
        <v/>
      </c>
      <c r="B2759" s="198"/>
      <c r="C2759" s="198"/>
      <c r="D2759" s="197" t="str">
        <f t="shared" si="423"/>
        <v/>
      </c>
      <c r="E2759" s="198"/>
      <c r="F2759" s="197"/>
      <c r="G2759" s="197" t="str">
        <f t="shared" si="418"/>
        <v/>
      </c>
      <c r="H2759" s="197"/>
      <c r="I2759" s="197"/>
      <c r="J2759" s="197"/>
      <c r="K2759" s="197"/>
      <c r="L2759" s="197"/>
      <c r="M2759" s="197"/>
      <c r="N2759" s="199"/>
      <c r="O2759" s="199"/>
      <c r="P2759" s="199"/>
      <c r="Q2759" s="199"/>
      <c r="R2759" s="197"/>
      <c r="S2759" s="197"/>
      <c r="T2759" s="197"/>
      <c r="U2759" s="197"/>
      <c r="V2759" s="199" t="str">
        <f t="shared" si="419"/>
        <v/>
      </c>
      <c r="W2759" s="199" t="str">
        <f t="shared" si="420"/>
        <v/>
      </c>
      <c r="X2759" s="199" t="str">
        <f t="shared" si="421"/>
        <v/>
      </c>
      <c r="Y2759" s="199" t="str">
        <f t="shared" si="422"/>
        <v/>
      </c>
    </row>
    <row r="2760" spans="1:25" ht="34.5" customHeight="1" x14ac:dyDescent="0.25">
      <c r="A2760" s="197" t="str">
        <f t="shared" ref="A2760:A2823" si="424">IF(B2760="","",WEEKNUM(B2760,21))</f>
        <v/>
      </c>
      <c r="B2760" s="198"/>
      <c r="C2760" s="198"/>
      <c r="D2760" s="197" t="str">
        <f t="shared" si="423"/>
        <v/>
      </c>
      <c r="E2760" s="198"/>
      <c r="F2760" s="197"/>
      <c r="G2760" s="197" t="str">
        <f t="shared" si="418"/>
        <v/>
      </c>
      <c r="H2760" s="197"/>
      <c r="I2760" s="197"/>
      <c r="J2760" s="197"/>
      <c r="K2760" s="197"/>
      <c r="L2760" s="197"/>
      <c r="M2760" s="197"/>
      <c r="N2760" s="199"/>
      <c r="O2760" s="199"/>
      <c r="P2760" s="199"/>
      <c r="Q2760" s="199"/>
      <c r="R2760" s="197"/>
      <c r="S2760" s="197"/>
      <c r="T2760" s="197"/>
      <c r="U2760" s="197"/>
      <c r="V2760" s="199" t="str">
        <f t="shared" si="419"/>
        <v/>
      </c>
      <c r="W2760" s="199" t="str">
        <f t="shared" si="420"/>
        <v/>
      </c>
      <c r="X2760" s="199" t="str">
        <f t="shared" si="421"/>
        <v/>
      </c>
      <c r="Y2760" s="199" t="str">
        <f t="shared" si="422"/>
        <v/>
      </c>
    </row>
    <row r="2761" spans="1:25" ht="34.5" customHeight="1" x14ac:dyDescent="0.25">
      <c r="A2761" s="197" t="str">
        <f t="shared" si="424"/>
        <v/>
      </c>
      <c r="B2761" s="198"/>
      <c r="C2761" s="198"/>
      <c r="D2761" s="197" t="str">
        <f t="shared" si="423"/>
        <v/>
      </c>
      <c r="E2761" s="198"/>
      <c r="F2761" s="197"/>
      <c r="G2761" s="197" t="str">
        <f t="shared" si="418"/>
        <v/>
      </c>
      <c r="H2761" s="197"/>
      <c r="I2761" s="197"/>
      <c r="J2761" s="197"/>
      <c r="K2761" s="197"/>
      <c r="L2761" s="197"/>
      <c r="M2761" s="197"/>
      <c r="N2761" s="199"/>
      <c r="O2761" s="199"/>
      <c r="P2761" s="199"/>
      <c r="Q2761" s="199"/>
      <c r="R2761" s="197"/>
      <c r="S2761" s="197"/>
      <c r="T2761" s="197"/>
      <c r="U2761" s="197"/>
      <c r="V2761" s="199" t="str">
        <f t="shared" si="419"/>
        <v/>
      </c>
      <c r="W2761" s="199" t="str">
        <f t="shared" si="420"/>
        <v/>
      </c>
      <c r="X2761" s="199" t="str">
        <f t="shared" si="421"/>
        <v/>
      </c>
      <c r="Y2761" s="199" t="str">
        <f t="shared" si="422"/>
        <v/>
      </c>
    </row>
    <row r="2762" spans="1:25" ht="34.5" customHeight="1" x14ac:dyDescent="0.25">
      <c r="A2762" s="197" t="str">
        <f t="shared" si="424"/>
        <v/>
      </c>
      <c r="B2762" s="198"/>
      <c r="C2762" s="198"/>
      <c r="D2762" s="197" t="str">
        <f t="shared" si="423"/>
        <v/>
      </c>
      <c r="E2762" s="198"/>
      <c r="F2762" s="197"/>
      <c r="G2762" s="197" t="str">
        <f t="shared" si="418"/>
        <v/>
      </c>
      <c r="H2762" s="197"/>
      <c r="I2762" s="197"/>
      <c r="J2762" s="197"/>
      <c r="K2762" s="197"/>
      <c r="L2762" s="197"/>
      <c r="M2762" s="197"/>
      <c r="N2762" s="199"/>
      <c r="O2762" s="199"/>
      <c r="P2762" s="199"/>
      <c r="Q2762" s="199"/>
      <c r="R2762" s="197"/>
      <c r="S2762" s="197"/>
      <c r="T2762" s="197"/>
      <c r="U2762" s="197"/>
      <c r="V2762" s="199" t="str">
        <f t="shared" si="419"/>
        <v/>
      </c>
      <c r="W2762" s="199" t="str">
        <f t="shared" si="420"/>
        <v/>
      </c>
      <c r="X2762" s="199" t="str">
        <f t="shared" si="421"/>
        <v/>
      </c>
      <c r="Y2762" s="199" t="str">
        <f t="shared" si="422"/>
        <v/>
      </c>
    </row>
    <row r="2763" spans="1:25" ht="34.5" customHeight="1" x14ac:dyDescent="0.25">
      <c r="A2763" s="197" t="str">
        <f t="shared" si="424"/>
        <v/>
      </c>
      <c r="B2763" s="198"/>
      <c r="C2763" s="198"/>
      <c r="D2763" s="197" t="str">
        <f t="shared" si="423"/>
        <v/>
      </c>
      <c r="E2763" s="198"/>
      <c r="F2763" s="197"/>
      <c r="G2763" s="197" t="str">
        <f t="shared" si="418"/>
        <v/>
      </c>
      <c r="H2763" s="197"/>
      <c r="I2763" s="197"/>
      <c r="J2763" s="197"/>
      <c r="K2763" s="197"/>
      <c r="L2763" s="197"/>
      <c r="M2763" s="197"/>
      <c r="N2763" s="199"/>
      <c r="O2763" s="199"/>
      <c r="P2763" s="199"/>
      <c r="Q2763" s="199"/>
      <c r="R2763" s="197"/>
      <c r="S2763" s="197"/>
      <c r="T2763" s="197"/>
      <c r="U2763" s="197"/>
      <c r="V2763" s="199" t="str">
        <f t="shared" si="419"/>
        <v/>
      </c>
      <c r="W2763" s="199" t="str">
        <f t="shared" si="420"/>
        <v/>
      </c>
      <c r="X2763" s="199" t="str">
        <f t="shared" si="421"/>
        <v/>
      </c>
      <c r="Y2763" s="199" t="str">
        <f t="shared" si="422"/>
        <v/>
      </c>
    </row>
    <row r="2764" spans="1:25" ht="34.5" customHeight="1" x14ac:dyDescent="0.25">
      <c r="A2764" s="197" t="str">
        <f t="shared" si="424"/>
        <v/>
      </c>
      <c r="B2764" s="198"/>
      <c r="C2764" s="198"/>
      <c r="D2764" s="197" t="str">
        <f t="shared" si="423"/>
        <v/>
      </c>
      <c r="E2764" s="198"/>
      <c r="F2764" s="197"/>
      <c r="G2764" s="197" t="str">
        <f t="shared" si="418"/>
        <v/>
      </c>
      <c r="H2764" s="197"/>
      <c r="I2764" s="197"/>
      <c r="J2764" s="197"/>
      <c r="K2764" s="197"/>
      <c r="L2764" s="197"/>
      <c r="M2764" s="197"/>
      <c r="N2764" s="199"/>
      <c r="O2764" s="199"/>
      <c r="P2764" s="199"/>
      <c r="Q2764" s="199"/>
      <c r="R2764" s="197"/>
      <c r="S2764" s="197"/>
      <c r="T2764" s="197"/>
      <c r="U2764" s="197"/>
      <c r="V2764" s="199" t="str">
        <f t="shared" si="419"/>
        <v/>
      </c>
      <c r="W2764" s="199" t="str">
        <f t="shared" si="420"/>
        <v/>
      </c>
      <c r="X2764" s="199" t="str">
        <f t="shared" si="421"/>
        <v/>
      </c>
      <c r="Y2764" s="199" t="str">
        <f t="shared" si="422"/>
        <v/>
      </c>
    </row>
    <row r="2765" spans="1:25" ht="34.5" customHeight="1" x14ac:dyDescent="0.25">
      <c r="A2765" s="197" t="str">
        <f t="shared" si="424"/>
        <v/>
      </c>
      <c r="B2765" s="198"/>
      <c r="C2765" s="198"/>
      <c r="D2765" s="197" t="str">
        <f t="shared" si="423"/>
        <v/>
      </c>
      <c r="E2765" s="198"/>
      <c r="F2765" s="197"/>
      <c r="G2765" s="197" t="str">
        <f t="shared" si="418"/>
        <v/>
      </c>
      <c r="H2765" s="197"/>
      <c r="I2765" s="197"/>
      <c r="J2765" s="197"/>
      <c r="K2765" s="197"/>
      <c r="L2765" s="197"/>
      <c r="M2765" s="197"/>
      <c r="N2765" s="199"/>
      <c r="O2765" s="199"/>
      <c r="P2765" s="199"/>
      <c r="Q2765" s="199"/>
      <c r="R2765" s="197"/>
      <c r="S2765" s="197"/>
      <c r="T2765" s="197"/>
      <c r="U2765" s="197"/>
      <c r="V2765" s="199" t="str">
        <f t="shared" si="419"/>
        <v/>
      </c>
      <c r="W2765" s="199" t="str">
        <f t="shared" si="420"/>
        <v/>
      </c>
      <c r="X2765" s="199" t="str">
        <f t="shared" si="421"/>
        <v/>
      </c>
      <c r="Y2765" s="199" t="str">
        <f t="shared" si="422"/>
        <v/>
      </c>
    </row>
    <row r="2766" spans="1:25" ht="34.5" customHeight="1" x14ac:dyDescent="0.25">
      <c r="A2766" s="197" t="str">
        <f t="shared" si="424"/>
        <v/>
      </c>
      <c r="B2766" s="198"/>
      <c r="C2766" s="198"/>
      <c r="D2766" s="197" t="str">
        <f t="shared" si="423"/>
        <v/>
      </c>
      <c r="E2766" s="198"/>
      <c r="F2766" s="197"/>
      <c r="G2766" s="197" t="str">
        <f t="shared" si="418"/>
        <v/>
      </c>
      <c r="H2766" s="197"/>
      <c r="I2766" s="197"/>
      <c r="J2766" s="197"/>
      <c r="K2766" s="197"/>
      <c r="L2766" s="197"/>
      <c r="M2766" s="197"/>
      <c r="N2766" s="199"/>
      <c r="O2766" s="199"/>
      <c r="P2766" s="199"/>
      <c r="Q2766" s="199"/>
      <c r="R2766" s="197"/>
      <c r="S2766" s="197"/>
      <c r="T2766" s="197"/>
      <c r="U2766" s="197"/>
      <c r="V2766" s="199" t="str">
        <f t="shared" si="419"/>
        <v/>
      </c>
      <c r="W2766" s="199" t="str">
        <f t="shared" si="420"/>
        <v/>
      </c>
      <c r="X2766" s="199" t="str">
        <f t="shared" si="421"/>
        <v/>
      </c>
      <c r="Y2766" s="199" t="str">
        <f t="shared" si="422"/>
        <v/>
      </c>
    </row>
    <row r="2767" spans="1:25" ht="34.5" customHeight="1" x14ac:dyDescent="0.25">
      <c r="A2767" s="197" t="str">
        <f t="shared" si="424"/>
        <v/>
      </c>
      <c r="B2767" s="198"/>
      <c r="C2767" s="198"/>
      <c r="D2767" s="197" t="str">
        <f t="shared" si="423"/>
        <v/>
      </c>
      <c r="E2767" s="198"/>
      <c r="F2767" s="197"/>
      <c r="G2767" s="197" t="str">
        <f t="shared" si="418"/>
        <v/>
      </c>
      <c r="H2767" s="197"/>
      <c r="I2767" s="197"/>
      <c r="J2767" s="197"/>
      <c r="K2767" s="197"/>
      <c r="L2767" s="197"/>
      <c r="M2767" s="197"/>
      <c r="N2767" s="199"/>
      <c r="O2767" s="199"/>
      <c r="P2767" s="199"/>
      <c r="Q2767" s="199"/>
      <c r="R2767" s="197"/>
      <c r="S2767" s="197"/>
      <c r="T2767" s="197"/>
      <c r="U2767" s="197"/>
      <c r="V2767" s="199" t="str">
        <f t="shared" si="419"/>
        <v/>
      </c>
      <c r="W2767" s="199" t="str">
        <f t="shared" si="420"/>
        <v/>
      </c>
      <c r="X2767" s="199" t="str">
        <f t="shared" si="421"/>
        <v/>
      </c>
      <c r="Y2767" s="199" t="str">
        <f t="shared" si="422"/>
        <v/>
      </c>
    </row>
    <row r="2768" spans="1:25" ht="34.5" customHeight="1" x14ac:dyDescent="0.25">
      <c r="A2768" s="197" t="str">
        <f t="shared" si="424"/>
        <v/>
      </c>
      <c r="B2768" s="198"/>
      <c r="C2768" s="198"/>
      <c r="D2768" s="197" t="str">
        <f t="shared" si="423"/>
        <v/>
      </c>
      <c r="E2768" s="198"/>
      <c r="F2768" s="197"/>
      <c r="G2768" s="197" t="str">
        <f t="shared" si="418"/>
        <v/>
      </c>
      <c r="H2768" s="197"/>
      <c r="I2768" s="197"/>
      <c r="J2768" s="197"/>
      <c r="K2768" s="197"/>
      <c r="L2768" s="197"/>
      <c r="M2768" s="197"/>
      <c r="N2768" s="199"/>
      <c r="O2768" s="199"/>
      <c r="P2768" s="199"/>
      <c r="Q2768" s="199"/>
      <c r="R2768" s="197"/>
      <c r="S2768" s="197"/>
      <c r="T2768" s="197"/>
      <c r="U2768" s="197"/>
      <c r="V2768" s="199" t="str">
        <f t="shared" si="419"/>
        <v/>
      </c>
      <c r="W2768" s="199" t="str">
        <f t="shared" si="420"/>
        <v/>
      </c>
      <c r="X2768" s="199" t="str">
        <f t="shared" si="421"/>
        <v/>
      </c>
      <c r="Y2768" s="199" t="str">
        <f t="shared" si="422"/>
        <v/>
      </c>
    </row>
    <row r="2769" spans="1:25" ht="34.5" customHeight="1" x14ac:dyDescent="0.25">
      <c r="A2769" s="197" t="str">
        <f t="shared" si="424"/>
        <v/>
      </c>
      <c r="B2769" s="198"/>
      <c r="C2769" s="198"/>
      <c r="D2769" s="197" t="str">
        <f t="shared" si="423"/>
        <v/>
      </c>
      <c r="E2769" s="198"/>
      <c r="F2769" s="197"/>
      <c r="G2769" s="197" t="str">
        <f t="shared" si="418"/>
        <v/>
      </c>
      <c r="H2769" s="197"/>
      <c r="I2769" s="197"/>
      <c r="J2769" s="197"/>
      <c r="K2769" s="197"/>
      <c r="L2769" s="197"/>
      <c r="M2769" s="197"/>
      <c r="N2769" s="199"/>
      <c r="O2769" s="199"/>
      <c r="P2769" s="199"/>
      <c r="Q2769" s="199"/>
      <c r="R2769" s="197"/>
      <c r="S2769" s="197"/>
      <c r="T2769" s="197"/>
      <c r="U2769" s="197"/>
      <c r="V2769" s="199" t="str">
        <f t="shared" si="419"/>
        <v/>
      </c>
      <c r="W2769" s="199" t="str">
        <f t="shared" si="420"/>
        <v/>
      </c>
      <c r="X2769" s="199" t="str">
        <f t="shared" si="421"/>
        <v/>
      </c>
      <c r="Y2769" s="199" t="str">
        <f t="shared" si="422"/>
        <v/>
      </c>
    </row>
    <row r="2770" spans="1:25" ht="34.5" customHeight="1" x14ac:dyDescent="0.25">
      <c r="A2770" s="197" t="str">
        <f t="shared" si="424"/>
        <v/>
      </c>
      <c r="B2770" s="198"/>
      <c r="C2770" s="198"/>
      <c r="D2770" s="197" t="str">
        <f t="shared" si="423"/>
        <v/>
      </c>
      <c r="E2770" s="198"/>
      <c r="F2770" s="197"/>
      <c r="G2770" s="197" t="str">
        <f t="shared" si="418"/>
        <v/>
      </c>
      <c r="H2770" s="197"/>
      <c r="I2770" s="197"/>
      <c r="J2770" s="197"/>
      <c r="K2770" s="197"/>
      <c r="L2770" s="197"/>
      <c r="M2770" s="197"/>
      <c r="N2770" s="199"/>
      <c r="O2770" s="199"/>
      <c r="P2770" s="199"/>
      <c r="Q2770" s="199"/>
      <c r="R2770" s="197"/>
      <c r="S2770" s="197"/>
      <c r="T2770" s="197"/>
      <c r="U2770" s="197"/>
      <c r="V2770" s="199" t="str">
        <f t="shared" si="419"/>
        <v/>
      </c>
      <c r="W2770" s="199" t="str">
        <f t="shared" si="420"/>
        <v/>
      </c>
      <c r="X2770" s="199" t="str">
        <f t="shared" si="421"/>
        <v/>
      </c>
      <c r="Y2770" s="199" t="str">
        <f t="shared" si="422"/>
        <v/>
      </c>
    </row>
    <row r="2771" spans="1:25" ht="34.5" customHeight="1" x14ac:dyDescent="0.25">
      <c r="A2771" s="197" t="str">
        <f t="shared" si="424"/>
        <v/>
      </c>
      <c r="B2771" s="198"/>
      <c r="C2771" s="198"/>
      <c r="D2771" s="197" t="str">
        <f t="shared" si="423"/>
        <v/>
      </c>
      <c r="E2771" s="198"/>
      <c r="F2771" s="197"/>
      <c r="G2771" s="197" t="str">
        <f t="shared" si="418"/>
        <v/>
      </c>
      <c r="H2771" s="197"/>
      <c r="I2771" s="197"/>
      <c r="J2771" s="197"/>
      <c r="K2771" s="197"/>
      <c r="L2771" s="197"/>
      <c r="M2771" s="197"/>
      <c r="N2771" s="199"/>
      <c r="O2771" s="199"/>
      <c r="P2771" s="199"/>
      <c r="Q2771" s="199"/>
      <c r="R2771" s="197"/>
      <c r="S2771" s="197"/>
      <c r="T2771" s="197"/>
      <c r="U2771" s="197"/>
      <c r="V2771" s="199" t="str">
        <f t="shared" si="419"/>
        <v/>
      </c>
      <c r="W2771" s="199" t="str">
        <f t="shared" si="420"/>
        <v/>
      </c>
      <c r="X2771" s="199" t="str">
        <f t="shared" si="421"/>
        <v/>
      </c>
      <c r="Y2771" s="199" t="str">
        <f t="shared" si="422"/>
        <v/>
      </c>
    </row>
    <row r="2772" spans="1:25" ht="34.5" customHeight="1" x14ac:dyDescent="0.25">
      <c r="A2772" s="197" t="str">
        <f t="shared" si="424"/>
        <v/>
      </c>
      <c r="B2772" s="198"/>
      <c r="C2772" s="198"/>
      <c r="D2772" s="197" t="str">
        <f t="shared" si="423"/>
        <v/>
      </c>
      <c r="E2772" s="198"/>
      <c r="F2772" s="197"/>
      <c r="G2772" s="197" t="str">
        <f t="shared" si="418"/>
        <v/>
      </c>
      <c r="H2772" s="197"/>
      <c r="I2772" s="197"/>
      <c r="J2772" s="197"/>
      <c r="K2772" s="197"/>
      <c r="L2772" s="197"/>
      <c r="M2772" s="197"/>
      <c r="N2772" s="199"/>
      <c r="O2772" s="199"/>
      <c r="P2772" s="199"/>
      <c r="Q2772" s="199"/>
      <c r="R2772" s="197"/>
      <c r="S2772" s="197"/>
      <c r="T2772" s="197"/>
      <c r="U2772" s="197"/>
      <c r="V2772" s="199" t="str">
        <f t="shared" si="419"/>
        <v/>
      </c>
      <c r="W2772" s="199" t="str">
        <f t="shared" si="420"/>
        <v/>
      </c>
      <c r="X2772" s="199" t="str">
        <f t="shared" si="421"/>
        <v/>
      </c>
      <c r="Y2772" s="199" t="str">
        <f t="shared" si="422"/>
        <v/>
      </c>
    </row>
    <row r="2773" spans="1:25" ht="34.5" customHeight="1" x14ac:dyDescent="0.25">
      <c r="A2773" s="197" t="str">
        <f t="shared" si="424"/>
        <v/>
      </c>
      <c r="B2773" s="198"/>
      <c r="C2773" s="198"/>
      <c r="D2773" s="197" t="str">
        <f t="shared" si="423"/>
        <v/>
      </c>
      <c r="E2773" s="198"/>
      <c r="F2773" s="197"/>
      <c r="G2773" s="197" t="str">
        <f t="shared" si="418"/>
        <v/>
      </c>
      <c r="H2773" s="197"/>
      <c r="I2773" s="197"/>
      <c r="J2773" s="197"/>
      <c r="K2773" s="197"/>
      <c r="L2773" s="197"/>
      <c r="M2773" s="197"/>
      <c r="N2773" s="199"/>
      <c r="O2773" s="199"/>
      <c r="P2773" s="199"/>
      <c r="Q2773" s="199"/>
      <c r="R2773" s="197"/>
      <c r="S2773" s="197"/>
      <c r="T2773" s="197"/>
      <c r="U2773" s="197"/>
      <c r="V2773" s="199" t="str">
        <f t="shared" si="419"/>
        <v/>
      </c>
      <c r="W2773" s="199" t="str">
        <f t="shared" si="420"/>
        <v/>
      </c>
      <c r="X2773" s="199" t="str">
        <f t="shared" si="421"/>
        <v/>
      </c>
      <c r="Y2773" s="199" t="str">
        <f t="shared" si="422"/>
        <v/>
      </c>
    </row>
    <row r="2774" spans="1:25" ht="34.5" customHeight="1" x14ac:dyDescent="0.25">
      <c r="A2774" s="197" t="str">
        <f t="shared" si="424"/>
        <v/>
      </c>
      <c r="B2774" s="198"/>
      <c r="C2774" s="198"/>
      <c r="D2774" s="197" t="str">
        <f t="shared" si="423"/>
        <v/>
      </c>
      <c r="E2774" s="198"/>
      <c r="F2774" s="197"/>
      <c r="G2774" s="197" t="str">
        <f t="shared" si="418"/>
        <v/>
      </c>
      <c r="H2774" s="197"/>
      <c r="I2774" s="197"/>
      <c r="J2774" s="197"/>
      <c r="K2774" s="197"/>
      <c r="L2774" s="197"/>
      <c r="M2774" s="197"/>
      <c r="N2774" s="199"/>
      <c r="O2774" s="199"/>
      <c r="P2774" s="199"/>
      <c r="Q2774" s="199"/>
      <c r="R2774" s="197"/>
      <c r="S2774" s="197"/>
      <c r="T2774" s="197"/>
      <c r="U2774" s="197"/>
      <c r="V2774" s="199" t="str">
        <f t="shared" si="419"/>
        <v/>
      </c>
      <c r="W2774" s="199" t="str">
        <f t="shared" si="420"/>
        <v/>
      </c>
      <c r="X2774" s="199" t="str">
        <f t="shared" si="421"/>
        <v/>
      </c>
      <c r="Y2774" s="199" t="str">
        <f t="shared" si="422"/>
        <v/>
      </c>
    </row>
    <row r="2775" spans="1:25" ht="34.5" customHeight="1" x14ac:dyDescent="0.25">
      <c r="A2775" s="197" t="str">
        <f t="shared" si="424"/>
        <v/>
      </c>
      <c r="B2775" s="198"/>
      <c r="C2775" s="198"/>
      <c r="D2775" s="197" t="str">
        <f t="shared" si="423"/>
        <v/>
      </c>
      <c r="E2775" s="198"/>
      <c r="F2775" s="197"/>
      <c r="G2775" s="197" t="str">
        <f t="shared" ref="G2775:G2838" si="425">IF(E2775="","",IF(E2775=B2773,"Ja","Nein"))</f>
        <v/>
      </c>
      <c r="H2775" s="197"/>
      <c r="I2775" s="197"/>
      <c r="J2775" s="197"/>
      <c r="K2775" s="197"/>
      <c r="L2775" s="197"/>
      <c r="M2775" s="197"/>
      <c r="N2775" s="199"/>
      <c r="O2775" s="199"/>
      <c r="P2775" s="199"/>
      <c r="Q2775" s="199"/>
      <c r="R2775" s="197"/>
      <c r="S2775" s="197"/>
      <c r="T2775" s="197"/>
      <c r="U2775" s="197"/>
      <c r="V2775" s="199" t="str">
        <f t="shared" si="419"/>
        <v/>
      </c>
      <c r="W2775" s="199" t="str">
        <f t="shared" si="420"/>
        <v/>
      </c>
      <c r="X2775" s="199" t="str">
        <f t="shared" si="421"/>
        <v/>
      </c>
      <c r="Y2775" s="199" t="str">
        <f t="shared" si="422"/>
        <v/>
      </c>
    </row>
    <row r="2776" spans="1:25" ht="34.5" customHeight="1" x14ac:dyDescent="0.25">
      <c r="A2776" s="197" t="str">
        <f t="shared" si="424"/>
        <v/>
      </c>
      <c r="B2776" s="198"/>
      <c r="C2776" s="198"/>
      <c r="D2776" s="197" t="str">
        <f t="shared" si="423"/>
        <v/>
      </c>
      <c r="E2776" s="198"/>
      <c r="F2776" s="197"/>
      <c r="G2776" s="197" t="str">
        <f t="shared" si="425"/>
        <v/>
      </c>
      <c r="H2776" s="197"/>
      <c r="I2776" s="197"/>
      <c r="J2776" s="197"/>
      <c r="K2776" s="197"/>
      <c r="L2776" s="197"/>
      <c r="M2776" s="197"/>
      <c r="N2776" s="199"/>
      <c r="O2776" s="199"/>
      <c r="P2776" s="199"/>
      <c r="Q2776" s="199"/>
      <c r="R2776" s="197"/>
      <c r="S2776" s="197"/>
      <c r="T2776" s="197"/>
      <c r="U2776" s="197"/>
      <c r="V2776" s="199" t="str">
        <f t="shared" si="419"/>
        <v/>
      </c>
      <c r="W2776" s="199" t="str">
        <f t="shared" si="420"/>
        <v/>
      </c>
      <c r="X2776" s="199" t="str">
        <f t="shared" si="421"/>
        <v/>
      </c>
      <c r="Y2776" s="199" t="str">
        <f t="shared" si="422"/>
        <v/>
      </c>
    </row>
    <row r="2777" spans="1:25" ht="34.5" customHeight="1" x14ac:dyDescent="0.25">
      <c r="A2777" s="197" t="str">
        <f t="shared" si="424"/>
        <v/>
      </c>
      <c r="B2777" s="198"/>
      <c r="C2777" s="198"/>
      <c r="D2777" s="197" t="str">
        <f t="shared" si="423"/>
        <v/>
      </c>
      <c r="E2777" s="198"/>
      <c r="F2777" s="197"/>
      <c r="G2777" s="197" t="str">
        <f t="shared" si="425"/>
        <v/>
      </c>
      <c r="H2777" s="197"/>
      <c r="I2777" s="197"/>
      <c r="J2777" s="197"/>
      <c r="K2777" s="197"/>
      <c r="L2777" s="197"/>
      <c r="M2777" s="197"/>
      <c r="N2777" s="199"/>
      <c r="O2777" s="199"/>
      <c r="P2777" s="199"/>
      <c r="Q2777" s="199"/>
      <c r="R2777" s="197"/>
      <c r="S2777" s="197"/>
      <c r="T2777" s="197"/>
      <c r="U2777" s="197"/>
      <c r="V2777" s="199" t="str">
        <f t="shared" si="419"/>
        <v/>
      </c>
      <c r="W2777" s="199" t="str">
        <f t="shared" si="420"/>
        <v/>
      </c>
      <c r="X2777" s="199" t="str">
        <f t="shared" si="421"/>
        <v/>
      </c>
      <c r="Y2777" s="199" t="str">
        <f t="shared" si="422"/>
        <v/>
      </c>
    </row>
    <row r="2778" spans="1:25" ht="34.5" customHeight="1" x14ac:dyDescent="0.25">
      <c r="A2778" s="197" t="str">
        <f t="shared" si="424"/>
        <v/>
      </c>
      <c r="B2778" s="198"/>
      <c r="C2778" s="198"/>
      <c r="D2778" s="197" t="str">
        <f t="shared" si="423"/>
        <v/>
      </c>
      <c r="E2778" s="198"/>
      <c r="F2778" s="197"/>
      <c r="G2778" s="197" t="str">
        <f t="shared" si="425"/>
        <v/>
      </c>
      <c r="H2778" s="197"/>
      <c r="I2778" s="197"/>
      <c r="J2778" s="197"/>
      <c r="K2778" s="197"/>
      <c r="L2778" s="197"/>
      <c r="M2778" s="197"/>
      <c r="N2778" s="199"/>
      <c r="O2778" s="199"/>
      <c r="P2778" s="199"/>
      <c r="Q2778" s="199"/>
      <c r="R2778" s="197"/>
      <c r="S2778" s="197"/>
      <c r="T2778" s="197"/>
      <c r="U2778" s="197"/>
      <c r="V2778" s="199" t="str">
        <f t="shared" si="419"/>
        <v/>
      </c>
      <c r="W2778" s="199" t="str">
        <f t="shared" si="420"/>
        <v/>
      </c>
      <c r="X2778" s="199" t="str">
        <f t="shared" si="421"/>
        <v/>
      </c>
      <c r="Y2778" s="199" t="str">
        <f t="shared" si="422"/>
        <v/>
      </c>
    </row>
    <row r="2779" spans="1:25" ht="34.5" customHeight="1" x14ac:dyDescent="0.25">
      <c r="A2779" s="197" t="str">
        <f t="shared" si="424"/>
        <v/>
      </c>
      <c r="B2779" s="198"/>
      <c r="C2779" s="198"/>
      <c r="D2779" s="197" t="str">
        <f t="shared" si="423"/>
        <v/>
      </c>
      <c r="E2779" s="198"/>
      <c r="F2779" s="197"/>
      <c r="G2779" s="197" t="str">
        <f t="shared" si="425"/>
        <v/>
      </c>
      <c r="H2779" s="197"/>
      <c r="I2779" s="197"/>
      <c r="J2779" s="197"/>
      <c r="K2779" s="197"/>
      <c r="L2779" s="197"/>
      <c r="M2779" s="197"/>
      <c r="N2779" s="199"/>
      <c r="O2779" s="199"/>
      <c r="P2779" s="199"/>
      <c r="Q2779" s="199"/>
      <c r="R2779" s="197"/>
      <c r="S2779" s="197"/>
      <c r="T2779" s="197"/>
      <c r="U2779" s="197"/>
      <c r="V2779" s="199" t="str">
        <f t="shared" si="419"/>
        <v/>
      </c>
      <c r="W2779" s="199" t="str">
        <f t="shared" si="420"/>
        <v/>
      </c>
      <c r="X2779" s="199" t="str">
        <f t="shared" si="421"/>
        <v/>
      </c>
      <c r="Y2779" s="199" t="str">
        <f t="shared" si="422"/>
        <v/>
      </c>
    </row>
    <row r="2780" spans="1:25" ht="34.5" customHeight="1" x14ac:dyDescent="0.25">
      <c r="A2780" s="197" t="str">
        <f t="shared" si="424"/>
        <v/>
      </c>
      <c r="B2780" s="198"/>
      <c r="C2780" s="198"/>
      <c r="D2780" s="197" t="str">
        <f t="shared" si="423"/>
        <v/>
      </c>
      <c r="E2780" s="198"/>
      <c r="F2780" s="197"/>
      <c r="G2780" s="197" t="str">
        <f t="shared" si="425"/>
        <v/>
      </c>
      <c r="H2780" s="197"/>
      <c r="I2780" s="197"/>
      <c r="J2780" s="197"/>
      <c r="K2780" s="197"/>
      <c r="L2780" s="197"/>
      <c r="M2780" s="197"/>
      <c r="N2780" s="199"/>
      <c r="O2780" s="199"/>
      <c r="P2780" s="199"/>
      <c r="Q2780" s="199"/>
      <c r="R2780" s="197"/>
      <c r="S2780" s="197"/>
      <c r="T2780" s="197"/>
      <c r="U2780" s="197"/>
      <c r="V2780" s="199" t="str">
        <f t="shared" si="419"/>
        <v/>
      </c>
      <c r="W2780" s="199" t="str">
        <f t="shared" si="420"/>
        <v/>
      </c>
      <c r="X2780" s="199" t="str">
        <f t="shared" si="421"/>
        <v/>
      </c>
      <c r="Y2780" s="199" t="str">
        <f t="shared" si="422"/>
        <v/>
      </c>
    </row>
    <row r="2781" spans="1:25" ht="34.5" customHeight="1" x14ac:dyDescent="0.25">
      <c r="A2781" s="197" t="str">
        <f t="shared" si="424"/>
        <v/>
      </c>
      <c r="B2781" s="198"/>
      <c r="C2781" s="198"/>
      <c r="D2781" s="197" t="str">
        <f t="shared" si="423"/>
        <v/>
      </c>
      <c r="E2781" s="198"/>
      <c r="F2781" s="197"/>
      <c r="G2781" s="197" t="str">
        <f t="shared" si="425"/>
        <v/>
      </c>
      <c r="H2781" s="197"/>
      <c r="I2781" s="197"/>
      <c r="J2781" s="197"/>
      <c r="K2781" s="197"/>
      <c r="L2781" s="197"/>
      <c r="M2781" s="197"/>
      <c r="N2781" s="199"/>
      <c r="O2781" s="199"/>
      <c r="P2781" s="199"/>
      <c r="Q2781" s="199"/>
      <c r="R2781" s="197"/>
      <c r="S2781" s="197"/>
      <c r="T2781" s="197"/>
      <c r="U2781" s="197"/>
      <c r="V2781" s="199" t="str">
        <f t="shared" si="419"/>
        <v/>
      </c>
      <c r="W2781" s="199" t="str">
        <f t="shared" si="420"/>
        <v/>
      </c>
      <c r="X2781" s="199" t="str">
        <f t="shared" si="421"/>
        <v/>
      </c>
      <c r="Y2781" s="199" t="str">
        <f t="shared" si="422"/>
        <v/>
      </c>
    </row>
    <row r="2782" spans="1:25" ht="34.5" customHeight="1" x14ac:dyDescent="0.25">
      <c r="A2782" s="197" t="str">
        <f t="shared" si="424"/>
        <v/>
      </c>
      <c r="B2782" s="198"/>
      <c r="C2782" s="198"/>
      <c r="D2782" s="197" t="str">
        <f t="shared" si="423"/>
        <v/>
      </c>
      <c r="E2782" s="198"/>
      <c r="F2782" s="197"/>
      <c r="G2782" s="197" t="str">
        <f t="shared" si="425"/>
        <v/>
      </c>
      <c r="H2782" s="197"/>
      <c r="I2782" s="197"/>
      <c r="J2782" s="197"/>
      <c r="K2782" s="197"/>
      <c r="L2782" s="197"/>
      <c r="M2782" s="197"/>
      <c r="N2782" s="199"/>
      <c r="O2782" s="199"/>
      <c r="P2782" s="199"/>
      <c r="Q2782" s="199"/>
      <c r="R2782" s="197"/>
      <c r="S2782" s="197"/>
      <c r="T2782" s="197"/>
      <c r="U2782" s="197"/>
      <c r="V2782" s="199" t="str">
        <f t="shared" si="419"/>
        <v/>
      </c>
      <c r="W2782" s="199" t="str">
        <f t="shared" si="420"/>
        <v/>
      </c>
      <c r="X2782" s="199" t="str">
        <f t="shared" si="421"/>
        <v/>
      </c>
      <c r="Y2782" s="199" t="str">
        <f t="shared" si="422"/>
        <v/>
      </c>
    </row>
    <row r="2783" spans="1:25" ht="34.5" customHeight="1" x14ac:dyDescent="0.25">
      <c r="A2783" s="197" t="str">
        <f t="shared" si="424"/>
        <v/>
      </c>
      <c r="B2783" s="198"/>
      <c r="C2783" s="198"/>
      <c r="D2783" s="197" t="str">
        <f t="shared" si="423"/>
        <v/>
      </c>
      <c r="E2783" s="198"/>
      <c r="F2783" s="197"/>
      <c r="G2783" s="197" t="str">
        <f t="shared" si="425"/>
        <v/>
      </c>
      <c r="H2783" s="197"/>
      <c r="I2783" s="197"/>
      <c r="J2783" s="197"/>
      <c r="K2783" s="197"/>
      <c r="L2783" s="197"/>
      <c r="M2783" s="197"/>
      <c r="N2783" s="199"/>
      <c r="O2783" s="199"/>
      <c r="P2783" s="199"/>
      <c r="Q2783" s="199"/>
      <c r="R2783" s="197"/>
      <c r="S2783" s="197"/>
      <c r="T2783" s="197"/>
      <c r="U2783" s="197"/>
      <c r="V2783" s="199" t="str">
        <f t="shared" si="419"/>
        <v/>
      </c>
      <c r="W2783" s="199" t="str">
        <f t="shared" si="420"/>
        <v/>
      </c>
      <c r="X2783" s="199" t="str">
        <f t="shared" si="421"/>
        <v/>
      </c>
      <c r="Y2783" s="199" t="str">
        <f t="shared" si="422"/>
        <v/>
      </c>
    </row>
    <row r="2784" spans="1:25" ht="34.5" customHeight="1" x14ac:dyDescent="0.25">
      <c r="A2784" s="197" t="str">
        <f t="shared" si="424"/>
        <v/>
      </c>
      <c r="B2784" s="198"/>
      <c r="C2784" s="198"/>
      <c r="D2784" s="197" t="str">
        <f t="shared" si="423"/>
        <v/>
      </c>
      <c r="E2784" s="198"/>
      <c r="F2784" s="197"/>
      <c r="G2784" s="197" t="str">
        <f t="shared" si="425"/>
        <v/>
      </c>
      <c r="H2784" s="197"/>
      <c r="I2784" s="197"/>
      <c r="J2784" s="197"/>
      <c r="K2784" s="197"/>
      <c r="L2784" s="197"/>
      <c r="M2784" s="197"/>
      <c r="N2784" s="199"/>
      <c r="O2784" s="199"/>
      <c r="P2784" s="199"/>
      <c r="Q2784" s="199"/>
      <c r="R2784" s="197"/>
      <c r="S2784" s="197"/>
      <c r="T2784" s="197"/>
      <c r="U2784" s="197"/>
      <c r="V2784" s="199" t="str">
        <f t="shared" si="419"/>
        <v/>
      </c>
      <c r="W2784" s="199" t="str">
        <f t="shared" si="420"/>
        <v/>
      </c>
      <c r="X2784" s="199" t="str">
        <f t="shared" si="421"/>
        <v/>
      </c>
      <c r="Y2784" s="199" t="str">
        <f t="shared" si="422"/>
        <v/>
      </c>
    </row>
    <row r="2785" spans="1:25" ht="34.5" customHeight="1" x14ac:dyDescent="0.25">
      <c r="A2785" s="197" t="str">
        <f t="shared" si="424"/>
        <v/>
      </c>
      <c r="B2785" s="198"/>
      <c r="C2785" s="198"/>
      <c r="D2785" s="197" t="str">
        <f t="shared" si="423"/>
        <v/>
      </c>
      <c r="E2785" s="198"/>
      <c r="F2785" s="197"/>
      <c r="G2785" s="197" t="str">
        <f t="shared" si="425"/>
        <v/>
      </c>
      <c r="H2785" s="197"/>
      <c r="I2785" s="197"/>
      <c r="J2785" s="197"/>
      <c r="K2785" s="197"/>
      <c r="L2785" s="197"/>
      <c r="M2785" s="197"/>
      <c r="N2785" s="199"/>
      <c r="O2785" s="199"/>
      <c r="P2785" s="199"/>
      <c r="Q2785" s="199"/>
      <c r="R2785" s="197"/>
      <c r="S2785" s="197"/>
      <c r="T2785" s="197"/>
      <c r="U2785" s="197"/>
      <c r="V2785" s="199" t="str">
        <f t="shared" si="419"/>
        <v/>
      </c>
      <c r="W2785" s="199" t="str">
        <f t="shared" si="420"/>
        <v/>
      </c>
      <c r="X2785" s="199" t="str">
        <f t="shared" si="421"/>
        <v/>
      </c>
      <c r="Y2785" s="199" t="str">
        <f t="shared" si="422"/>
        <v/>
      </c>
    </row>
    <row r="2786" spans="1:25" ht="34.5" customHeight="1" x14ac:dyDescent="0.25">
      <c r="A2786" s="197" t="str">
        <f t="shared" si="424"/>
        <v/>
      </c>
      <c r="B2786" s="198"/>
      <c r="C2786" s="198"/>
      <c r="D2786" s="197" t="str">
        <f t="shared" si="423"/>
        <v/>
      </c>
      <c r="E2786" s="198"/>
      <c r="F2786" s="197"/>
      <c r="G2786" s="197" t="str">
        <f t="shared" si="425"/>
        <v/>
      </c>
      <c r="H2786" s="197"/>
      <c r="I2786" s="197"/>
      <c r="J2786" s="197"/>
      <c r="K2786" s="197"/>
      <c r="L2786" s="197"/>
      <c r="M2786" s="197"/>
      <c r="N2786" s="199"/>
      <c r="O2786" s="199"/>
      <c r="P2786" s="199"/>
      <c r="Q2786" s="199"/>
      <c r="R2786" s="197"/>
      <c r="S2786" s="197"/>
      <c r="T2786" s="197"/>
      <c r="U2786" s="197"/>
      <c r="V2786" s="199" t="str">
        <f t="shared" ref="V2786:V2849" si="426">IF(N2786="","",IF(O2786="","",O2786-N2786))</f>
        <v/>
      </c>
      <c r="W2786" s="199" t="str">
        <f t="shared" ref="W2786:W2849" si="427">IF(O2786="","",IF(P2786="","",P2786-O2786))</f>
        <v/>
      </c>
      <c r="X2786" s="199" t="str">
        <f t="shared" si="421"/>
        <v/>
      </c>
      <c r="Y2786" s="199" t="str">
        <f t="shared" si="422"/>
        <v/>
      </c>
    </row>
    <row r="2787" spans="1:25" ht="34.5" customHeight="1" x14ac:dyDescent="0.25">
      <c r="A2787" s="197" t="str">
        <f t="shared" si="424"/>
        <v/>
      </c>
      <c r="B2787" s="198"/>
      <c r="C2787" s="198"/>
      <c r="D2787" s="197" t="str">
        <f t="shared" si="423"/>
        <v/>
      </c>
      <c r="E2787" s="198"/>
      <c r="F2787" s="197"/>
      <c r="G2787" s="197" t="str">
        <f t="shared" si="425"/>
        <v/>
      </c>
      <c r="H2787" s="197"/>
      <c r="I2787" s="197"/>
      <c r="J2787" s="197"/>
      <c r="K2787" s="197"/>
      <c r="L2787" s="197"/>
      <c r="M2787" s="197"/>
      <c r="N2787" s="199"/>
      <c r="O2787" s="199"/>
      <c r="P2787" s="199"/>
      <c r="Q2787" s="199"/>
      <c r="R2787" s="197"/>
      <c r="S2787" s="197"/>
      <c r="T2787" s="197"/>
      <c r="U2787" s="197"/>
      <c r="V2787" s="199" t="str">
        <f t="shared" si="426"/>
        <v/>
      </c>
      <c r="W2787" s="199" t="str">
        <f t="shared" si="427"/>
        <v/>
      </c>
      <c r="X2787" s="199" t="str">
        <f t="shared" ref="X2787:X2850" si="428">IF(P2787="","",IF(N2787="","",P2787-N2787))</f>
        <v/>
      </c>
      <c r="Y2787" s="199" t="str">
        <f t="shared" ref="Y2787:Y2850" si="429">IF(N2787="","",IF(Q2787="","",Q2787-N2787))</f>
        <v/>
      </c>
    </row>
    <row r="2788" spans="1:25" ht="34.5" customHeight="1" x14ac:dyDescent="0.25">
      <c r="A2788" s="197" t="str">
        <f t="shared" si="424"/>
        <v/>
      </c>
      <c r="B2788" s="198"/>
      <c r="C2788" s="198"/>
      <c r="D2788" s="197" t="str">
        <f t="shared" si="423"/>
        <v/>
      </c>
      <c r="E2788" s="198"/>
      <c r="F2788" s="197"/>
      <c r="G2788" s="197" t="str">
        <f t="shared" si="425"/>
        <v/>
      </c>
      <c r="H2788" s="197"/>
      <c r="I2788" s="197"/>
      <c r="J2788" s="197"/>
      <c r="K2788" s="197"/>
      <c r="L2788" s="197"/>
      <c r="M2788" s="197"/>
      <c r="N2788" s="199"/>
      <c r="O2788" s="199"/>
      <c r="P2788" s="199"/>
      <c r="Q2788" s="199"/>
      <c r="R2788" s="197"/>
      <c r="S2788" s="197"/>
      <c r="T2788" s="197"/>
      <c r="U2788" s="197"/>
      <c r="V2788" s="199" t="str">
        <f t="shared" si="426"/>
        <v/>
      </c>
      <c r="W2788" s="199" t="str">
        <f t="shared" si="427"/>
        <v/>
      </c>
      <c r="X2788" s="199" t="str">
        <f t="shared" si="428"/>
        <v/>
      </c>
      <c r="Y2788" s="199" t="str">
        <f t="shared" si="429"/>
        <v/>
      </c>
    </row>
    <row r="2789" spans="1:25" ht="34.5" customHeight="1" x14ac:dyDescent="0.25">
      <c r="A2789" s="197" t="str">
        <f t="shared" si="424"/>
        <v/>
      </c>
      <c r="B2789" s="198"/>
      <c r="C2789" s="198"/>
      <c r="D2789" s="197" t="str">
        <f t="shared" si="423"/>
        <v/>
      </c>
      <c r="E2789" s="198"/>
      <c r="F2789" s="197"/>
      <c r="G2789" s="197" t="str">
        <f t="shared" si="425"/>
        <v/>
      </c>
      <c r="H2789" s="197"/>
      <c r="I2789" s="197"/>
      <c r="J2789" s="197"/>
      <c r="K2789" s="197"/>
      <c r="L2789" s="197"/>
      <c r="M2789" s="197"/>
      <c r="N2789" s="199"/>
      <c r="O2789" s="199"/>
      <c r="P2789" s="199"/>
      <c r="Q2789" s="199"/>
      <c r="R2789" s="197"/>
      <c r="S2789" s="197"/>
      <c r="T2789" s="197"/>
      <c r="U2789" s="197"/>
      <c r="V2789" s="199" t="str">
        <f t="shared" si="426"/>
        <v/>
      </c>
      <c r="W2789" s="199" t="str">
        <f t="shared" si="427"/>
        <v/>
      </c>
      <c r="X2789" s="199" t="str">
        <f t="shared" si="428"/>
        <v/>
      </c>
      <c r="Y2789" s="199" t="str">
        <f t="shared" si="429"/>
        <v/>
      </c>
    </row>
    <row r="2790" spans="1:25" ht="34.5" customHeight="1" x14ac:dyDescent="0.25">
      <c r="A2790" s="197" t="str">
        <f t="shared" si="424"/>
        <v/>
      </c>
      <c r="B2790" s="198"/>
      <c r="C2790" s="198"/>
      <c r="D2790" s="197" t="str">
        <f t="shared" si="423"/>
        <v/>
      </c>
      <c r="E2790" s="198"/>
      <c r="F2790" s="197"/>
      <c r="G2790" s="197" t="str">
        <f t="shared" si="425"/>
        <v/>
      </c>
      <c r="H2790" s="197"/>
      <c r="I2790" s="197"/>
      <c r="J2790" s="197"/>
      <c r="K2790" s="197"/>
      <c r="L2790" s="197"/>
      <c r="M2790" s="197"/>
      <c r="N2790" s="199"/>
      <c r="O2790" s="199"/>
      <c r="P2790" s="199"/>
      <c r="Q2790" s="199"/>
      <c r="R2790" s="197"/>
      <c r="S2790" s="197"/>
      <c r="T2790" s="197"/>
      <c r="U2790" s="197"/>
      <c r="V2790" s="199" t="str">
        <f t="shared" si="426"/>
        <v/>
      </c>
      <c r="W2790" s="199" t="str">
        <f t="shared" si="427"/>
        <v/>
      </c>
      <c r="X2790" s="199" t="str">
        <f t="shared" si="428"/>
        <v/>
      </c>
      <c r="Y2790" s="199" t="str">
        <f t="shared" si="429"/>
        <v/>
      </c>
    </row>
    <row r="2791" spans="1:25" ht="34.5" customHeight="1" x14ac:dyDescent="0.25">
      <c r="A2791" s="197" t="str">
        <f t="shared" si="424"/>
        <v/>
      </c>
      <c r="B2791" s="198"/>
      <c r="C2791" s="198"/>
      <c r="D2791" s="197" t="str">
        <f t="shared" si="423"/>
        <v/>
      </c>
      <c r="E2791" s="198"/>
      <c r="F2791" s="197"/>
      <c r="G2791" s="197" t="str">
        <f t="shared" si="425"/>
        <v/>
      </c>
      <c r="H2791" s="197"/>
      <c r="I2791" s="197"/>
      <c r="J2791" s="197"/>
      <c r="K2791" s="197"/>
      <c r="L2791" s="197"/>
      <c r="M2791" s="197"/>
      <c r="N2791" s="199"/>
      <c r="O2791" s="199"/>
      <c r="P2791" s="199"/>
      <c r="Q2791" s="199"/>
      <c r="R2791" s="197"/>
      <c r="S2791" s="197"/>
      <c r="T2791" s="197"/>
      <c r="U2791" s="197"/>
      <c r="V2791" s="199" t="str">
        <f t="shared" si="426"/>
        <v/>
      </c>
      <c r="W2791" s="199" t="str">
        <f t="shared" si="427"/>
        <v/>
      </c>
      <c r="X2791" s="199" t="str">
        <f t="shared" si="428"/>
        <v/>
      </c>
      <c r="Y2791" s="199" t="str">
        <f t="shared" si="429"/>
        <v/>
      </c>
    </row>
    <row r="2792" spans="1:25" ht="34.5" customHeight="1" x14ac:dyDescent="0.25">
      <c r="A2792" s="197" t="str">
        <f t="shared" si="424"/>
        <v/>
      </c>
      <c r="B2792" s="198"/>
      <c r="C2792" s="198"/>
      <c r="D2792" s="197" t="str">
        <f t="shared" si="423"/>
        <v/>
      </c>
      <c r="E2792" s="198"/>
      <c r="F2792" s="197"/>
      <c r="G2792" s="197" t="str">
        <f t="shared" si="425"/>
        <v/>
      </c>
      <c r="H2792" s="197"/>
      <c r="I2792" s="197"/>
      <c r="J2792" s="197"/>
      <c r="K2792" s="197"/>
      <c r="L2792" s="197"/>
      <c r="M2792" s="197"/>
      <c r="N2792" s="199"/>
      <c r="O2792" s="199"/>
      <c r="P2792" s="199"/>
      <c r="Q2792" s="199"/>
      <c r="R2792" s="197"/>
      <c r="S2792" s="197"/>
      <c r="T2792" s="197"/>
      <c r="U2792" s="197"/>
      <c r="V2792" s="199" t="str">
        <f t="shared" si="426"/>
        <v/>
      </c>
      <c r="W2792" s="199" t="str">
        <f t="shared" si="427"/>
        <v/>
      </c>
      <c r="X2792" s="199" t="str">
        <f t="shared" si="428"/>
        <v/>
      </c>
      <c r="Y2792" s="199" t="str">
        <f t="shared" si="429"/>
        <v/>
      </c>
    </row>
    <row r="2793" spans="1:25" ht="34.5" customHeight="1" x14ac:dyDescent="0.25">
      <c r="A2793" s="197" t="str">
        <f t="shared" si="424"/>
        <v/>
      </c>
      <c r="B2793" s="198"/>
      <c r="C2793" s="198"/>
      <c r="D2793" s="197" t="str">
        <f t="shared" si="423"/>
        <v/>
      </c>
      <c r="E2793" s="198"/>
      <c r="F2793" s="197"/>
      <c r="G2793" s="197" t="str">
        <f t="shared" si="425"/>
        <v/>
      </c>
      <c r="H2793" s="197"/>
      <c r="I2793" s="197"/>
      <c r="J2793" s="197"/>
      <c r="K2793" s="197"/>
      <c r="L2793" s="197"/>
      <c r="M2793" s="197"/>
      <c r="N2793" s="199"/>
      <c r="O2793" s="199"/>
      <c r="P2793" s="199"/>
      <c r="Q2793" s="199"/>
      <c r="R2793" s="197"/>
      <c r="S2793" s="197"/>
      <c r="T2793" s="197"/>
      <c r="U2793" s="197"/>
      <c r="V2793" s="199" t="str">
        <f t="shared" si="426"/>
        <v/>
      </c>
      <c r="W2793" s="199" t="str">
        <f t="shared" si="427"/>
        <v/>
      </c>
      <c r="X2793" s="199" t="str">
        <f t="shared" si="428"/>
        <v/>
      </c>
      <c r="Y2793" s="199" t="str">
        <f t="shared" si="429"/>
        <v/>
      </c>
    </row>
    <row r="2794" spans="1:25" ht="34.5" customHeight="1" x14ac:dyDescent="0.25">
      <c r="A2794" s="197" t="str">
        <f t="shared" si="424"/>
        <v/>
      </c>
      <c r="B2794" s="198"/>
      <c r="C2794" s="198"/>
      <c r="D2794" s="197" t="str">
        <f t="shared" si="423"/>
        <v/>
      </c>
      <c r="E2794" s="198"/>
      <c r="F2794" s="197"/>
      <c r="G2794" s="197" t="str">
        <f t="shared" si="425"/>
        <v/>
      </c>
      <c r="H2794" s="197"/>
      <c r="I2794" s="197"/>
      <c r="J2794" s="197"/>
      <c r="K2794" s="197"/>
      <c r="L2794" s="197"/>
      <c r="M2794" s="197"/>
      <c r="N2794" s="199"/>
      <c r="O2794" s="199"/>
      <c r="P2794" s="199"/>
      <c r="Q2794" s="199"/>
      <c r="R2794" s="197"/>
      <c r="S2794" s="197"/>
      <c r="T2794" s="197"/>
      <c r="U2794" s="197"/>
      <c r="V2794" s="199" t="str">
        <f t="shared" si="426"/>
        <v/>
      </c>
      <c r="W2794" s="199" t="str">
        <f t="shared" si="427"/>
        <v/>
      </c>
      <c r="X2794" s="199" t="str">
        <f t="shared" si="428"/>
        <v/>
      </c>
      <c r="Y2794" s="199" t="str">
        <f t="shared" si="429"/>
        <v/>
      </c>
    </row>
    <row r="2795" spans="1:25" ht="34.5" customHeight="1" x14ac:dyDescent="0.25">
      <c r="A2795" s="197" t="str">
        <f t="shared" si="424"/>
        <v/>
      </c>
      <c r="B2795" s="198"/>
      <c r="C2795" s="198"/>
      <c r="D2795" s="197" t="str">
        <f t="shared" si="423"/>
        <v/>
      </c>
      <c r="E2795" s="198"/>
      <c r="F2795" s="197"/>
      <c r="G2795" s="197" t="str">
        <f t="shared" si="425"/>
        <v/>
      </c>
      <c r="H2795" s="197"/>
      <c r="I2795" s="197"/>
      <c r="J2795" s="197"/>
      <c r="K2795" s="197"/>
      <c r="L2795" s="197"/>
      <c r="M2795" s="197"/>
      <c r="N2795" s="199"/>
      <c r="O2795" s="199"/>
      <c r="P2795" s="199"/>
      <c r="Q2795" s="199"/>
      <c r="R2795" s="197"/>
      <c r="S2795" s="197"/>
      <c r="T2795" s="197"/>
      <c r="U2795" s="197"/>
      <c r="V2795" s="199" t="str">
        <f t="shared" si="426"/>
        <v/>
      </c>
      <c r="W2795" s="199" t="str">
        <f t="shared" si="427"/>
        <v/>
      </c>
      <c r="X2795" s="199" t="str">
        <f t="shared" si="428"/>
        <v/>
      </c>
      <c r="Y2795" s="199" t="str">
        <f t="shared" si="429"/>
        <v/>
      </c>
    </row>
    <row r="2796" spans="1:25" ht="34.5" customHeight="1" x14ac:dyDescent="0.25">
      <c r="A2796" s="197" t="str">
        <f t="shared" si="424"/>
        <v/>
      </c>
      <c r="B2796" s="198"/>
      <c r="C2796" s="198"/>
      <c r="D2796" s="197" t="str">
        <f t="shared" si="423"/>
        <v/>
      </c>
      <c r="E2796" s="198"/>
      <c r="F2796" s="197"/>
      <c r="G2796" s="197" t="str">
        <f t="shared" si="425"/>
        <v/>
      </c>
      <c r="H2796" s="197"/>
      <c r="I2796" s="197"/>
      <c r="J2796" s="197"/>
      <c r="K2796" s="197"/>
      <c r="L2796" s="197"/>
      <c r="M2796" s="197"/>
      <c r="N2796" s="199"/>
      <c r="O2796" s="199"/>
      <c r="P2796" s="199"/>
      <c r="Q2796" s="199"/>
      <c r="R2796" s="197"/>
      <c r="S2796" s="197"/>
      <c r="T2796" s="197"/>
      <c r="U2796" s="197"/>
      <c r="V2796" s="199" t="str">
        <f t="shared" si="426"/>
        <v/>
      </c>
      <c r="W2796" s="199" t="str">
        <f t="shared" si="427"/>
        <v/>
      </c>
      <c r="X2796" s="199" t="str">
        <f t="shared" si="428"/>
        <v/>
      </c>
      <c r="Y2796" s="199" t="str">
        <f t="shared" si="429"/>
        <v/>
      </c>
    </row>
    <row r="2797" spans="1:25" ht="34.5" customHeight="1" x14ac:dyDescent="0.25">
      <c r="A2797" s="197" t="str">
        <f t="shared" si="424"/>
        <v/>
      </c>
      <c r="B2797" s="198"/>
      <c r="C2797" s="198"/>
      <c r="D2797" s="197" t="str">
        <f t="shared" si="423"/>
        <v/>
      </c>
      <c r="E2797" s="198"/>
      <c r="F2797" s="197"/>
      <c r="G2797" s="197" t="str">
        <f t="shared" si="425"/>
        <v/>
      </c>
      <c r="H2797" s="197"/>
      <c r="I2797" s="197"/>
      <c r="J2797" s="197"/>
      <c r="K2797" s="197"/>
      <c r="L2797" s="197"/>
      <c r="M2797" s="197"/>
      <c r="N2797" s="199"/>
      <c r="O2797" s="199"/>
      <c r="P2797" s="199"/>
      <c r="Q2797" s="199"/>
      <c r="R2797" s="197"/>
      <c r="S2797" s="197"/>
      <c r="T2797" s="197"/>
      <c r="U2797" s="197"/>
      <c r="V2797" s="199" t="str">
        <f t="shared" si="426"/>
        <v/>
      </c>
      <c r="W2797" s="199" t="str">
        <f t="shared" si="427"/>
        <v/>
      </c>
      <c r="X2797" s="199" t="str">
        <f t="shared" si="428"/>
        <v/>
      </c>
      <c r="Y2797" s="199" t="str">
        <f t="shared" si="429"/>
        <v/>
      </c>
    </row>
    <row r="2798" spans="1:25" ht="34.5" customHeight="1" x14ac:dyDescent="0.25">
      <c r="A2798" s="197" t="str">
        <f t="shared" si="424"/>
        <v/>
      </c>
      <c r="B2798" s="198"/>
      <c r="C2798" s="198"/>
      <c r="D2798" s="197" t="str">
        <f t="shared" si="423"/>
        <v/>
      </c>
      <c r="E2798" s="198"/>
      <c r="F2798" s="197"/>
      <c r="G2798" s="197" t="str">
        <f t="shared" si="425"/>
        <v/>
      </c>
      <c r="H2798" s="197"/>
      <c r="I2798" s="197"/>
      <c r="J2798" s="197"/>
      <c r="K2798" s="197"/>
      <c r="L2798" s="197"/>
      <c r="M2798" s="197"/>
      <c r="N2798" s="199"/>
      <c r="O2798" s="199"/>
      <c r="P2798" s="199"/>
      <c r="Q2798" s="199"/>
      <c r="R2798" s="197"/>
      <c r="S2798" s="197"/>
      <c r="T2798" s="197"/>
      <c r="U2798" s="197"/>
      <c r="V2798" s="199" t="str">
        <f t="shared" si="426"/>
        <v/>
      </c>
      <c r="W2798" s="199" t="str">
        <f t="shared" si="427"/>
        <v/>
      </c>
      <c r="X2798" s="199" t="str">
        <f t="shared" si="428"/>
        <v/>
      </c>
      <c r="Y2798" s="199" t="str">
        <f t="shared" si="429"/>
        <v/>
      </c>
    </row>
    <row r="2799" spans="1:25" ht="34.5" customHeight="1" x14ac:dyDescent="0.25">
      <c r="A2799" s="197" t="str">
        <f t="shared" si="424"/>
        <v/>
      </c>
      <c r="B2799" s="198"/>
      <c r="C2799" s="198"/>
      <c r="D2799" s="197" t="str">
        <f t="shared" si="423"/>
        <v/>
      </c>
      <c r="E2799" s="198"/>
      <c r="F2799" s="197"/>
      <c r="G2799" s="197" t="str">
        <f t="shared" si="425"/>
        <v/>
      </c>
      <c r="H2799" s="197"/>
      <c r="I2799" s="197"/>
      <c r="J2799" s="197"/>
      <c r="K2799" s="197"/>
      <c r="L2799" s="197"/>
      <c r="M2799" s="197"/>
      <c r="N2799" s="199"/>
      <c r="O2799" s="199"/>
      <c r="P2799" s="199"/>
      <c r="Q2799" s="199"/>
      <c r="R2799" s="197"/>
      <c r="S2799" s="197"/>
      <c r="T2799" s="197"/>
      <c r="U2799" s="197"/>
      <c r="V2799" s="199" t="str">
        <f t="shared" si="426"/>
        <v/>
      </c>
      <c r="W2799" s="199" t="str">
        <f t="shared" si="427"/>
        <v/>
      </c>
      <c r="X2799" s="199" t="str">
        <f t="shared" si="428"/>
        <v/>
      </c>
      <c r="Y2799" s="199" t="str">
        <f t="shared" si="429"/>
        <v/>
      </c>
    </row>
    <row r="2800" spans="1:25" ht="34.5" customHeight="1" x14ac:dyDescent="0.25">
      <c r="A2800" s="197" t="str">
        <f t="shared" si="424"/>
        <v/>
      </c>
      <c r="B2800" s="198"/>
      <c r="C2800" s="198"/>
      <c r="D2800" s="197" t="str">
        <f t="shared" si="423"/>
        <v/>
      </c>
      <c r="E2800" s="198"/>
      <c r="F2800" s="197"/>
      <c r="G2800" s="197" t="str">
        <f t="shared" si="425"/>
        <v/>
      </c>
      <c r="H2800" s="197"/>
      <c r="I2800" s="197"/>
      <c r="J2800" s="197"/>
      <c r="K2800" s="197"/>
      <c r="L2800" s="197"/>
      <c r="M2800" s="197"/>
      <c r="N2800" s="199"/>
      <c r="O2800" s="199"/>
      <c r="P2800" s="199"/>
      <c r="Q2800" s="199"/>
      <c r="R2800" s="197"/>
      <c r="S2800" s="197"/>
      <c r="T2800" s="197"/>
      <c r="U2800" s="197"/>
      <c r="V2800" s="199" t="str">
        <f t="shared" si="426"/>
        <v/>
      </c>
      <c r="W2800" s="199" t="str">
        <f t="shared" si="427"/>
        <v/>
      </c>
      <c r="X2800" s="199" t="str">
        <f t="shared" si="428"/>
        <v/>
      </c>
      <c r="Y2800" s="199" t="str">
        <f t="shared" si="429"/>
        <v/>
      </c>
    </row>
    <row r="2801" spans="1:25" ht="34.5" customHeight="1" x14ac:dyDescent="0.25">
      <c r="A2801" s="197" t="str">
        <f t="shared" si="424"/>
        <v/>
      </c>
      <c r="B2801" s="198"/>
      <c r="C2801" s="198"/>
      <c r="D2801" s="197" t="str">
        <f t="shared" si="423"/>
        <v/>
      </c>
      <c r="E2801" s="198"/>
      <c r="F2801" s="197"/>
      <c r="G2801" s="197" t="str">
        <f t="shared" si="425"/>
        <v/>
      </c>
      <c r="H2801" s="197"/>
      <c r="I2801" s="197"/>
      <c r="J2801" s="197"/>
      <c r="K2801" s="197"/>
      <c r="L2801" s="197"/>
      <c r="M2801" s="197"/>
      <c r="N2801" s="199"/>
      <c r="O2801" s="199"/>
      <c r="P2801" s="199"/>
      <c r="Q2801" s="199"/>
      <c r="R2801" s="197"/>
      <c r="S2801" s="197"/>
      <c r="T2801" s="197"/>
      <c r="U2801" s="197"/>
      <c r="V2801" s="199" t="str">
        <f t="shared" si="426"/>
        <v/>
      </c>
      <c r="W2801" s="199" t="str">
        <f t="shared" si="427"/>
        <v/>
      </c>
      <c r="X2801" s="199" t="str">
        <f t="shared" si="428"/>
        <v/>
      </c>
      <c r="Y2801" s="199" t="str">
        <f t="shared" si="429"/>
        <v/>
      </c>
    </row>
    <row r="2802" spans="1:25" ht="34.5" customHeight="1" x14ac:dyDescent="0.25">
      <c r="A2802" s="197" t="str">
        <f t="shared" si="424"/>
        <v/>
      </c>
      <c r="B2802" s="198"/>
      <c r="C2802" s="198"/>
      <c r="D2802" s="197" t="str">
        <f t="shared" si="423"/>
        <v/>
      </c>
      <c r="E2802" s="198"/>
      <c r="F2802" s="197"/>
      <c r="G2802" s="197" t="str">
        <f t="shared" si="425"/>
        <v/>
      </c>
      <c r="H2802" s="197"/>
      <c r="I2802" s="197"/>
      <c r="J2802" s="197"/>
      <c r="K2802" s="197"/>
      <c r="L2802" s="197"/>
      <c r="M2802" s="197"/>
      <c r="N2802" s="199"/>
      <c r="O2802" s="199"/>
      <c r="P2802" s="199"/>
      <c r="Q2802" s="199"/>
      <c r="R2802" s="197"/>
      <c r="S2802" s="197"/>
      <c r="T2802" s="197"/>
      <c r="U2802" s="197"/>
      <c r="V2802" s="199" t="str">
        <f t="shared" si="426"/>
        <v/>
      </c>
      <c r="W2802" s="199" t="str">
        <f t="shared" si="427"/>
        <v/>
      </c>
      <c r="X2802" s="199" t="str">
        <f t="shared" si="428"/>
        <v/>
      </c>
      <c r="Y2802" s="199" t="str">
        <f t="shared" si="429"/>
        <v/>
      </c>
    </row>
    <row r="2803" spans="1:25" ht="34.5" customHeight="1" x14ac:dyDescent="0.25">
      <c r="A2803" s="197" t="str">
        <f t="shared" si="424"/>
        <v/>
      </c>
      <c r="B2803" s="198"/>
      <c r="C2803" s="198"/>
      <c r="D2803" s="197" t="str">
        <f t="shared" si="423"/>
        <v/>
      </c>
      <c r="E2803" s="198"/>
      <c r="F2803" s="197"/>
      <c r="G2803" s="197" t="str">
        <f t="shared" si="425"/>
        <v/>
      </c>
      <c r="H2803" s="197"/>
      <c r="I2803" s="197"/>
      <c r="J2803" s="197"/>
      <c r="K2803" s="197"/>
      <c r="L2803" s="197"/>
      <c r="M2803" s="197"/>
      <c r="N2803" s="199"/>
      <c r="O2803" s="199"/>
      <c r="P2803" s="199"/>
      <c r="Q2803" s="199"/>
      <c r="R2803" s="197"/>
      <c r="S2803" s="197"/>
      <c r="T2803" s="197"/>
      <c r="U2803" s="197"/>
      <c r="V2803" s="199" t="str">
        <f t="shared" si="426"/>
        <v/>
      </c>
      <c r="W2803" s="199" t="str">
        <f t="shared" si="427"/>
        <v/>
      </c>
      <c r="X2803" s="199" t="str">
        <f t="shared" si="428"/>
        <v/>
      </c>
      <c r="Y2803" s="199" t="str">
        <f t="shared" si="429"/>
        <v/>
      </c>
    </row>
    <row r="2804" spans="1:25" ht="34.5" customHeight="1" x14ac:dyDescent="0.25">
      <c r="A2804" s="197" t="str">
        <f t="shared" si="424"/>
        <v/>
      </c>
      <c r="B2804" s="198"/>
      <c r="C2804" s="198"/>
      <c r="D2804" s="197" t="str">
        <f t="shared" si="423"/>
        <v/>
      </c>
      <c r="E2804" s="198"/>
      <c r="F2804" s="197"/>
      <c r="G2804" s="197" t="str">
        <f t="shared" si="425"/>
        <v/>
      </c>
      <c r="H2804" s="197"/>
      <c r="I2804" s="197"/>
      <c r="J2804" s="197"/>
      <c r="K2804" s="197"/>
      <c r="L2804" s="197"/>
      <c r="M2804" s="197"/>
      <c r="N2804" s="199"/>
      <c r="O2804" s="199"/>
      <c r="P2804" s="199"/>
      <c r="Q2804" s="199"/>
      <c r="R2804" s="197"/>
      <c r="S2804" s="197"/>
      <c r="T2804" s="197"/>
      <c r="U2804" s="197"/>
      <c r="V2804" s="199" t="str">
        <f t="shared" si="426"/>
        <v/>
      </c>
      <c r="W2804" s="199" t="str">
        <f t="shared" si="427"/>
        <v/>
      </c>
      <c r="X2804" s="199" t="str">
        <f t="shared" si="428"/>
        <v/>
      </c>
      <c r="Y2804" s="199" t="str">
        <f t="shared" si="429"/>
        <v/>
      </c>
    </row>
    <row r="2805" spans="1:25" ht="34.5" customHeight="1" x14ac:dyDescent="0.25">
      <c r="A2805" s="197" t="str">
        <f t="shared" si="424"/>
        <v/>
      </c>
      <c r="B2805" s="198"/>
      <c r="C2805" s="198"/>
      <c r="D2805" s="197" t="str">
        <f t="shared" si="423"/>
        <v/>
      </c>
      <c r="E2805" s="198"/>
      <c r="F2805" s="197"/>
      <c r="G2805" s="197" t="str">
        <f t="shared" si="425"/>
        <v/>
      </c>
      <c r="H2805" s="197"/>
      <c r="I2805" s="197"/>
      <c r="J2805" s="197"/>
      <c r="K2805" s="197"/>
      <c r="L2805" s="197"/>
      <c r="M2805" s="197"/>
      <c r="N2805" s="199"/>
      <c r="O2805" s="199"/>
      <c r="P2805" s="199"/>
      <c r="Q2805" s="199"/>
      <c r="R2805" s="197"/>
      <c r="S2805" s="197"/>
      <c r="T2805" s="197"/>
      <c r="U2805" s="197"/>
      <c r="V2805" s="199" t="str">
        <f t="shared" si="426"/>
        <v/>
      </c>
      <c r="W2805" s="199" t="str">
        <f t="shared" si="427"/>
        <v/>
      </c>
      <c r="X2805" s="199" t="str">
        <f t="shared" si="428"/>
        <v/>
      </c>
      <c r="Y2805" s="199" t="str">
        <f t="shared" si="429"/>
        <v/>
      </c>
    </row>
    <row r="2806" spans="1:25" ht="34.5" customHeight="1" x14ac:dyDescent="0.25">
      <c r="A2806" s="197" t="str">
        <f t="shared" si="424"/>
        <v/>
      </c>
      <c r="B2806" s="198"/>
      <c r="C2806" s="198"/>
      <c r="D2806" s="197" t="str">
        <f t="shared" si="423"/>
        <v/>
      </c>
      <c r="E2806" s="198"/>
      <c r="F2806" s="197"/>
      <c r="G2806" s="197" t="str">
        <f t="shared" si="425"/>
        <v/>
      </c>
      <c r="H2806" s="197"/>
      <c r="I2806" s="197"/>
      <c r="J2806" s="197"/>
      <c r="K2806" s="197"/>
      <c r="L2806" s="197"/>
      <c r="M2806" s="197"/>
      <c r="N2806" s="199"/>
      <c r="O2806" s="199"/>
      <c r="P2806" s="199"/>
      <c r="Q2806" s="199"/>
      <c r="R2806" s="197"/>
      <c r="S2806" s="197"/>
      <c r="T2806" s="197"/>
      <c r="U2806" s="197"/>
      <c r="V2806" s="199" t="str">
        <f t="shared" si="426"/>
        <v/>
      </c>
      <c r="W2806" s="199" t="str">
        <f t="shared" si="427"/>
        <v/>
      </c>
      <c r="X2806" s="199" t="str">
        <f t="shared" si="428"/>
        <v/>
      </c>
      <c r="Y2806" s="199" t="str">
        <f t="shared" si="429"/>
        <v/>
      </c>
    </row>
    <row r="2807" spans="1:25" ht="34.5" customHeight="1" x14ac:dyDescent="0.25">
      <c r="A2807" s="197" t="str">
        <f t="shared" si="424"/>
        <v/>
      </c>
      <c r="B2807" s="198"/>
      <c r="C2807" s="198"/>
      <c r="D2807" s="197" t="str">
        <f t="shared" si="423"/>
        <v/>
      </c>
      <c r="E2807" s="198"/>
      <c r="F2807" s="197"/>
      <c r="G2807" s="197" t="str">
        <f t="shared" si="425"/>
        <v/>
      </c>
      <c r="H2807" s="197"/>
      <c r="I2807" s="197"/>
      <c r="J2807" s="197"/>
      <c r="K2807" s="197"/>
      <c r="L2807" s="197"/>
      <c r="M2807" s="197"/>
      <c r="N2807" s="199"/>
      <c r="O2807" s="199"/>
      <c r="P2807" s="199"/>
      <c r="Q2807" s="199"/>
      <c r="R2807" s="197"/>
      <c r="S2807" s="197"/>
      <c r="T2807" s="197"/>
      <c r="U2807" s="197"/>
      <c r="V2807" s="199" t="str">
        <f t="shared" si="426"/>
        <v/>
      </c>
      <c r="W2807" s="199" t="str">
        <f t="shared" si="427"/>
        <v/>
      </c>
      <c r="X2807" s="199" t="str">
        <f t="shared" si="428"/>
        <v/>
      </c>
      <c r="Y2807" s="199" t="str">
        <f t="shared" si="429"/>
        <v/>
      </c>
    </row>
    <row r="2808" spans="1:25" ht="34.5" customHeight="1" x14ac:dyDescent="0.25">
      <c r="A2808" s="197" t="str">
        <f t="shared" si="424"/>
        <v/>
      </c>
      <c r="B2808" s="198"/>
      <c r="C2808" s="198"/>
      <c r="D2808" s="197" t="str">
        <f t="shared" si="423"/>
        <v/>
      </c>
      <c r="E2808" s="198"/>
      <c r="F2808" s="197"/>
      <c r="G2808" s="197" t="str">
        <f t="shared" si="425"/>
        <v/>
      </c>
      <c r="H2808" s="197"/>
      <c r="I2808" s="197"/>
      <c r="J2808" s="197"/>
      <c r="K2808" s="197"/>
      <c r="L2808" s="197"/>
      <c r="M2808" s="197"/>
      <c r="N2808" s="199"/>
      <c r="O2808" s="199"/>
      <c r="P2808" s="199"/>
      <c r="Q2808" s="199"/>
      <c r="R2808" s="197"/>
      <c r="S2808" s="197"/>
      <c r="T2808" s="197"/>
      <c r="U2808" s="197"/>
      <c r="V2808" s="199" t="str">
        <f t="shared" si="426"/>
        <v/>
      </c>
      <c r="W2808" s="199" t="str">
        <f t="shared" si="427"/>
        <v/>
      </c>
      <c r="X2808" s="199" t="str">
        <f t="shared" si="428"/>
        <v/>
      </c>
      <c r="Y2808" s="199" t="str">
        <f t="shared" si="429"/>
        <v/>
      </c>
    </row>
    <row r="2809" spans="1:25" ht="34.5" customHeight="1" x14ac:dyDescent="0.25">
      <c r="A2809" s="197" t="str">
        <f t="shared" si="424"/>
        <v/>
      </c>
      <c r="B2809" s="198"/>
      <c r="C2809" s="198"/>
      <c r="D2809" s="197" t="str">
        <f t="shared" si="423"/>
        <v/>
      </c>
      <c r="E2809" s="198"/>
      <c r="F2809" s="197"/>
      <c r="G2809" s="197" t="str">
        <f t="shared" si="425"/>
        <v/>
      </c>
      <c r="H2809" s="197"/>
      <c r="I2809" s="197"/>
      <c r="J2809" s="197"/>
      <c r="K2809" s="197"/>
      <c r="L2809" s="197"/>
      <c r="M2809" s="197"/>
      <c r="N2809" s="199"/>
      <c r="O2809" s="199"/>
      <c r="P2809" s="199"/>
      <c r="Q2809" s="199"/>
      <c r="R2809" s="197"/>
      <c r="S2809" s="197"/>
      <c r="T2809" s="197"/>
      <c r="U2809" s="197"/>
      <c r="V2809" s="199" t="str">
        <f t="shared" si="426"/>
        <v/>
      </c>
      <c r="W2809" s="199" t="str">
        <f t="shared" si="427"/>
        <v/>
      </c>
      <c r="X2809" s="199" t="str">
        <f t="shared" si="428"/>
        <v/>
      </c>
      <c r="Y2809" s="199" t="str">
        <f t="shared" si="429"/>
        <v/>
      </c>
    </row>
    <row r="2810" spans="1:25" ht="34.5" customHeight="1" x14ac:dyDescent="0.25">
      <c r="A2810" s="197" t="str">
        <f t="shared" si="424"/>
        <v/>
      </c>
      <c r="B2810" s="198"/>
      <c r="C2810" s="198"/>
      <c r="D2810" s="197" t="str">
        <f t="shared" si="423"/>
        <v/>
      </c>
      <c r="E2810" s="198"/>
      <c r="F2810" s="197"/>
      <c r="G2810" s="197" t="str">
        <f t="shared" si="425"/>
        <v/>
      </c>
      <c r="H2810" s="197"/>
      <c r="I2810" s="197"/>
      <c r="J2810" s="197"/>
      <c r="K2810" s="197"/>
      <c r="L2810" s="197"/>
      <c r="M2810" s="197"/>
      <c r="N2810" s="199"/>
      <c r="O2810" s="199"/>
      <c r="P2810" s="199"/>
      <c r="Q2810" s="199"/>
      <c r="R2810" s="197"/>
      <c r="S2810" s="197"/>
      <c r="T2810" s="197"/>
      <c r="U2810" s="197"/>
      <c r="V2810" s="199" t="str">
        <f t="shared" si="426"/>
        <v/>
      </c>
      <c r="W2810" s="199" t="str">
        <f t="shared" si="427"/>
        <v/>
      </c>
      <c r="X2810" s="199" t="str">
        <f t="shared" si="428"/>
        <v/>
      </c>
      <c r="Y2810" s="199" t="str">
        <f t="shared" si="429"/>
        <v/>
      </c>
    </row>
    <row r="2811" spans="1:25" ht="34.5" customHeight="1" x14ac:dyDescent="0.25">
      <c r="A2811" s="197" t="str">
        <f t="shared" si="424"/>
        <v/>
      </c>
      <c r="B2811" s="198"/>
      <c r="C2811" s="198"/>
      <c r="D2811" s="197" t="str">
        <f t="shared" si="423"/>
        <v/>
      </c>
      <c r="E2811" s="198"/>
      <c r="F2811" s="197"/>
      <c r="G2811" s="197" t="str">
        <f t="shared" si="425"/>
        <v/>
      </c>
      <c r="H2811" s="197"/>
      <c r="I2811" s="197"/>
      <c r="J2811" s="197"/>
      <c r="K2811" s="197"/>
      <c r="L2811" s="197"/>
      <c r="M2811" s="197"/>
      <c r="N2811" s="199"/>
      <c r="O2811" s="199"/>
      <c r="P2811" s="199"/>
      <c r="Q2811" s="199"/>
      <c r="R2811" s="197"/>
      <c r="S2811" s="197"/>
      <c r="T2811" s="197"/>
      <c r="U2811" s="197"/>
      <c r="V2811" s="199" t="str">
        <f t="shared" si="426"/>
        <v/>
      </c>
      <c r="W2811" s="199" t="str">
        <f t="shared" si="427"/>
        <v/>
      </c>
      <c r="X2811" s="199" t="str">
        <f t="shared" si="428"/>
        <v/>
      </c>
      <c r="Y2811" s="199" t="str">
        <f t="shared" si="429"/>
        <v/>
      </c>
    </row>
    <row r="2812" spans="1:25" ht="34.5" customHeight="1" x14ac:dyDescent="0.25">
      <c r="A2812" s="197" t="str">
        <f t="shared" si="424"/>
        <v/>
      </c>
      <c r="B2812" s="198"/>
      <c r="C2812" s="198"/>
      <c r="D2812" s="197" t="str">
        <f t="shared" si="423"/>
        <v/>
      </c>
      <c r="E2812" s="198"/>
      <c r="F2812" s="197"/>
      <c r="G2812" s="197" t="str">
        <f t="shared" si="425"/>
        <v/>
      </c>
      <c r="H2812" s="197"/>
      <c r="I2812" s="197"/>
      <c r="J2812" s="197"/>
      <c r="K2812" s="197"/>
      <c r="L2812" s="197"/>
      <c r="M2812" s="197"/>
      <c r="N2812" s="199"/>
      <c r="O2812" s="199"/>
      <c r="P2812" s="199"/>
      <c r="Q2812" s="199"/>
      <c r="R2812" s="197"/>
      <c r="S2812" s="197"/>
      <c r="T2812" s="197"/>
      <c r="U2812" s="197"/>
      <c r="V2812" s="199" t="str">
        <f t="shared" si="426"/>
        <v/>
      </c>
      <c r="W2812" s="199" t="str">
        <f t="shared" si="427"/>
        <v/>
      </c>
      <c r="X2812" s="199" t="str">
        <f t="shared" si="428"/>
        <v/>
      </c>
      <c r="Y2812" s="199" t="str">
        <f t="shared" si="429"/>
        <v/>
      </c>
    </row>
    <row r="2813" spans="1:25" ht="34.5" customHeight="1" x14ac:dyDescent="0.25">
      <c r="A2813" s="197" t="str">
        <f t="shared" si="424"/>
        <v/>
      </c>
      <c r="B2813" s="198"/>
      <c r="C2813" s="198"/>
      <c r="D2813" s="197" t="str">
        <f t="shared" si="423"/>
        <v/>
      </c>
      <c r="E2813" s="198"/>
      <c r="F2813" s="197"/>
      <c r="G2813" s="197" t="str">
        <f t="shared" si="425"/>
        <v/>
      </c>
      <c r="H2813" s="197"/>
      <c r="I2813" s="197"/>
      <c r="J2813" s="197"/>
      <c r="K2813" s="197"/>
      <c r="L2813" s="197"/>
      <c r="M2813" s="197"/>
      <c r="N2813" s="199"/>
      <c r="O2813" s="199"/>
      <c r="P2813" s="199"/>
      <c r="Q2813" s="199"/>
      <c r="R2813" s="197"/>
      <c r="S2813" s="197"/>
      <c r="T2813" s="197"/>
      <c r="U2813" s="197"/>
      <c r="V2813" s="199" t="str">
        <f t="shared" si="426"/>
        <v/>
      </c>
      <c r="W2813" s="199" t="str">
        <f t="shared" si="427"/>
        <v/>
      </c>
      <c r="X2813" s="199" t="str">
        <f t="shared" si="428"/>
        <v/>
      </c>
      <c r="Y2813" s="199" t="str">
        <f t="shared" si="429"/>
        <v/>
      </c>
    </row>
    <row r="2814" spans="1:25" ht="34.5" customHeight="1" x14ac:dyDescent="0.25">
      <c r="A2814" s="197" t="str">
        <f t="shared" si="424"/>
        <v/>
      </c>
      <c r="B2814" s="198"/>
      <c r="C2814" s="198"/>
      <c r="D2814" s="197" t="str">
        <f t="shared" si="423"/>
        <v/>
      </c>
      <c r="E2814" s="198"/>
      <c r="F2814" s="197"/>
      <c r="G2814" s="197" t="str">
        <f t="shared" si="425"/>
        <v/>
      </c>
      <c r="H2814" s="197"/>
      <c r="I2814" s="197"/>
      <c r="J2814" s="197"/>
      <c r="K2814" s="197"/>
      <c r="L2814" s="197"/>
      <c r="M2814" s="197"/>
      <c r="N2814" s="199"/>
      <c r="O2814" s="199"/>
      <c r="P2814" s="199"/>
      <c r="Q2814" s="199"/>
      <c r="R2814" s="197"/>
      <c r="S2814" s="197"/>
      <c r="T2814" s="197"/>
      <c r="U2814" s="197"/>
      <c r="V2814" s="199" t="str">
        <f t="shared" si="426"/>
        <v/>
      </c>
      <c r="W2814" s="199" t="str">
        <f t="shared" si="427"/>
        <v/>
      </c>
      <c r="X2814" s="199" t="str">
        <f t="shared" si="428"/>
        <v/>
      </c>
      <c r="Y2814" s="199" t="str">
        <f t="shared" si="429"/>
        <v/>
      </c>
    </row>
    <row r="2815" spans="1:25" ht="34.5" customHeight="1" x14ac:dyDescent="0.25">
      <c r="A2815" s="197" t="str">
        <f t="shared" si="424"/>
        <v/>
      </c>
      <c r="B2815" s="198"/>
      <c r="C2815" s="198"/>
      <c r="D2815" s="197" t="str">
        <f t="shared" si="423"/>
        <v/>
      </c>
      <c r="E2815" s="198"/>
      <c r="F2815" s="197"/>
      <c r="G2815" s="197" t="str">
        <f t="shared" si="425"/>
        <v/>
      </c>
      <c r="H2815" s="197"/>
      <c r="I2815" s="197"/>
      <c r="J2815" s="197"/>
      <c r="K2815" s="197"/>
      <c r="L2815" s="197"/>
      <c r="M2815" s="197"/>
      <c r="N2815" s="199"/>
      <c r="O2815" s="199"/>
      <c r="P2815" s="199"/>
      <c r="Q2815" s="199"/>
      <c r="R2815" s="197"/>
      <c r="S2815" s="197"/>
      <c r="T2815" s="197"/>
      <c r="U2815" s="197"/>
      <c r="V2815" s="199" t="str">
        <f t="shared" si="426"/>
        <v/>
      </c>
      <c r="W2815" s="199" t="str">
        <f t="shared" si="427"/>
        <v/>
      </c>
      <c r="X2815" s="199" t="str">
        <f t="shared" si="428"/>
        <v/>
      </c>
      <c r="Y2815" s="199" t="str">
        <f t="shared" si="429"/>
        <v/>
      </c>
    </row>
    <row r="2816" spans="1:25" ht="34.5" customHeight="1" x14ac:dyDescent="0.25">
      <c r="A2816" s="197" t="str">
        <f t="shared" si="424"/>
        <v/>
      </c>
      <c r="B2816" s="198"/>
      <c r="C2816" s="198"/>
      <c r="D2816" s="197" t="str">
        <f t="shared" si="423"/>
        <v/>
      </c>
      <c r="E2816" s="198"/>
      <c r="F2816" s="197"/>
      <c r="G2816" s="197" t="str">
        <f t="shared" si="425"/>
        <v/>
      </c>
      <c r="H2816" s="197"/>
      <c r="I2816" s="197"/>
      <c r="J2816" s="197"/>
      <c r="K2816" s="197"/>
      <c r="L2816" s="197"/>
      <c r="M2816" s="197"/>
      <c r="N2816" s="199"/>
      <c r="O2816" s="199"/>
      <c r="P2816" s="199"/>
      <c r="Q2816" s="199"/>
      <c r="R2816" s="197"/>
      <c r="S2816" s="197"/>
      <c r="T2816" s="197"/>
      <c r="U2816" s="197"/>
      <c r="V2816" s="199" t="str">
        <f t="shared" si="426"/>
        <v/>
      </c>
      <c r="W2816" s="199" t="str">
        <f t="shared" si="427"/>
        <v/>
      </c>
      <c r="X2816" s="199" t="str">
        <f t="shared" si="428"/>
        <v/>
      </c>
      <c r="Y2816" s="199" t="str">
        <f t="shared" si="429"/>
        <v/>
      </c>
    </row>
    <row r="2817" spans="1:25" ht="34.5" customHeight="1" x14ac:dyDescent="0.25">
      <c r="A2817" s="197" t="str">
        <f t="shared" si="424"/>
        <v/>
      </c>
      <c r="B2817" s="198"/>
      <c r="C2817" s="198"/>
      <c r="D2817" s="197" t="str">
        <f t="shared" si="423"/>
        <v/>
      </c>
      <c r="E2817" s="198"/>
      <c r="F2817" s="197"/>
      <c r="G2817" s="197" t="str">
        <f t="shared" si="425"/>
        <v/>
      </c>
      <c r="H2817" s="197"/>
      <c r="I2817" s="197"/>
      <c r="J2817" s="197"/>
      <c r="K2817" s="197"/>
      <c r="L2817" s="197"/>
      <c r="M2817" s="197"/>
      <c r="N2817" s="199"/>
      <c r="O2817" s="199"/>
      <c r="P2817" s="199"/>
      <c r="Q2817" s="199"/>
      <c r="R2817" s="197"/>
      <c r="S2817" s="197"/>
      <c r="T2817" s="197"/>
      <c r="U2817" s="197"/>
      <c r="V2817" s="199" t="str">
        <f t="shared" si="426"/>
        <v/>
      </c>
      <c r="W2817" s="199" t="str">
        <f t="shared" si="427"/>
        <v/>
      </c>
      <c r="X2817" s="199" t="str">
        <f t="shared" si="428"/>
        <v/>
      </c>
      <c r="Y2817" s="199" t="str">
        <f t="shared" si="429"/>
        <v/>
      </c>
    </row>
    <row r="2818" spans="1:25" ht="34.5" customHeight="1" x14ac:dyDescent="0.25">
      <c r="A2818" s="197" t="str">
        <f t="shared" si="424"/>
        <v/>
      </c>
      <c r="B2818" s="198"/>
      <c r="C2818" s="198"/>
      <c r="D2818" s="197" t="str">
        <f t="shared" si="423"/>
        <v/>
      </c>
      <c r="E2818" s="198"/>
      <c r="F2818" s="197"/>
      <c r="G2818" s="197" t="str">
        <f t="shared" si="425"/>
        <v/>
      </c>
      <c r="H2818" s="197"/>
      <c r="I2818" s="197"/>
      <c r="J2818" s="197"/>
      <c r="K2818" s="197"/>
      <c r="L2818" s="197"/>
      <c r="M2818" s="197"/>
      <c r="N2818" s="199"/>
      <c r="O2818" s="199"/>
      <c r="P2818" s="199"/>
      <c r="Q2818" s="199"/>
      <c r="R2818" s="197"/>
      <c r="S2818" s="197"/>
      <c r="T2818" s="197"/>
      <c r="U2818" s="197"/>
      <c r="V2818" s="199" t="str">
        <f t="shared" si="426"/>
        <v/>
      </c>
      <c r="W2818" s="199" t="str">
        <f t="shared" si="427"/>
        <v/>
      </c>
      <c r="X2818" s="199" t="str">
        <f t="shared" si="428"/>
        <v/>
      </c>
      <c r="Y2818" s="199" t="str">
        <f t="shared" si="429"/>
        <v/>
      </c>
    </row>
    <row r="2819" spans="1:25" ht="34.5" customHeight="1" x14ac:dyDescent="0.25">
      <c r="A2819" s="197" t="str">
        <f t="shared" si="424"/>
        <v/>
      </c>
      <c r="B2819" s="198"/>
      <c r="C2819" s="198"/>
      <c r="D2819" s="197" t="str">
        <f t="shared" si="423"/>
        <v/>
      </c>
      <c r="E2819" s="198"/>
      <c r="F2819" s="197"/>
      <c r="G2819" s="197" t="str">
        <f t="shared" si="425"/>
        <v/>
      </c>
      <c r="H2819" s="197"/>
      <c r="I2819" s="197"/>
      <c r="J2819" s="197"/>
      <c r="K2819" s="197"/>
      <c r="L2819" s="197"/>
      <c r="M2819" s="197"/>
      <c r="N2819" s="199"/>
      <c r="O2819" s="199"/>
      <c r="P2819" s="199"/>
      <c r="Q2819" s="199"/>
      <c r="R2819" s="197"/>
      <c r="S2819" s="197"/>
      <c r="T2819" s="197"/>
      <c r="U2819" s="197"/>
      <c r="V2819" s="199" t="str">
        <f t="shared" si="426"/>
        <v/>
      </c>
      <c r="W2819" s="199" t="str">
        <f t="shared" si="427"/>
        <v/>
      </c>
      <c r="X2819" s="199" t="str">
        <f t="shared" si="428"/>
        <v/>
      </c>
      <c r="Y2819" s="199" t="str">
        <f t="shared" si="429"/>
        <v/>
      </c>
    </row>
    <row r="2820" spans="1:25" ht="34.5" customHeight="1" x14ac:dyDescent="0.25">
      <c r="A2820" s="197" t="str">
        <f t="shared" si="424"/>
        <v/>
      </c>
      <c r="B2820" s="198"/>
      <c r="C2820" s="198"/>
      <c r="D2820" s="197" t="str">
        <f t="shared" si="423"/>
        <v/>
      </c>
      <c r="E2820" s="198"/>
      <c r="F2820" s="197"/>
      <c r="G2820" s="197" t="str">
        <f t="shared" si="425"/>
        <v/>
      </c>
      <c r="H2820" s="197"/>
      <c r="I2820" s="197"/>
      <c r="J2820" s="197"/>
      <c r="K2820" s="197"/>
      <c r="L2820" s="197"/>
      <c r="M2820" s="197"/>
      <c r="N2820" s="199"/>
      <c r="O2820" s="199"/>
      <c r="P2820" s="199"/>
      <c r="Q2820" s="199"/>
      <c r="R2820" s="197"/>
      <c r="S2820" s="197"/>
      <c r="T2820" s="197"/>
      <c r="U2820" s="197"/>
      <c r="V2820" s="199" t="str">
        <f t="shared" si="426"/>
        <v/>
      </c>
      <c r="W2820" s="199" t="str">
        <f t="shared" si="427"/>
        <v/>
      </c>
      <c r="X2820" s="199" t="str">
        <f t="shared" si="428"/>
        <v/>
      </c>
      <c r="Y2820" s="199" t="str">
        <f t="shared" si="429"/>
        <v/>
      </c>
    </row>
    <row r="2821" spans="1:25" ht="34.5" customHeight="1" x14ac:dyDescent="0.25">
      <c r="A2821" s="197" t="str">
        <f t="shared" si="424"/>
        <v/>
      </c>
      <c r="B2821" s="198"/>
      <c r="C2821" s="198"/>
      <c r="D2821" s="197" t="str">
        <f t="shared" ref="D2821:D2884" si="430">IF(E2821="","",WEEKNUM(E2821,21))</f>
        <v/>
      </c>
      <c r="E2821" s="198"/>
      <c r="F2821" s="197"/>
      <c r="G2821" s="197" t="str">
        <f t="shared" si="425"/>
        <v/>
      </c>
      <c r="H2821" s="197"/>
      <c r="I2821" s="197"/>
      <c r="J2821" s="197"/>
      <c r="K2821" s="197"/>
      <c r="L2821" s="197"/>
      <c r="M2821" s="197"/>
      <c r="N2821" s="199"/>
      <c r="O2821" s="199"/>
      <c r="P2821" s="199"/>
      <c r="Q2821" s="199"/>
      <c r="R2821" s="197"/>
      <c r="S2821" s="197"/>
      <c r="T2821" s="197"/>
      <c r="U2821" s="197"/>
      <c r="V2821" s="199" t="str">
        <f t="shared" si="426"/>
        <v/>
      </c>
      <c r="W2821" s="199" t="str">
        <f t="shared" si="427"/>
        <v/>
      </c>
      <c r="X2821" s="199" t="str">
        <f t="shared" si="428"/>
        <v/>
      </c>
      <c r="Y2821" s="199" t="str">
        <f t="shared" si="429"/>
        <v/>
      </c>
    </row>
    <row r="2822" spans="1:25" ht="34.5" customHeight="1" x14ac:dyDescent="0.25">
      <c r="A2822" s="197" t="str">
        <f t="shared" si="424"/>
        <v/>
      </c>
      <c r="B2822" s="198"/>
      <c r="C2822" s="198"/>
      <c r="D2822" s="197" t="str">
        <f t="shared" si="430"/>
        <v/>
      </c>
      <c r="E2822" s="198"/>
      <c r="F2822" s="197"/>
      <c r="G2822" s="197" t="str">
        <f t="shared" si="425"/>
        <v/>
      </c>
      <c r="H2822" s="197"/>
      <c r="I2822" s="197"/>
      <c r="J2822" s="197"/>
      <c r="K2822" s="197"/>
      <c r="L2822" s="197"/>
      <c r="M2822" s="197"/>
      <c r="N2822" s="199"/>
      <c r="O2822" s="199"/>
      <c r="P2822" s="199"/>
      <c r="Q2822" s="199"/>
      <c r="R2822" s="197"/>
      <c r="S2822" s="197"/>
      <c r="T2822" s="197"/>
      <c r="U2822" s="197"/>
      <c r="V2822" s="199" t="str">
        <f t="shared" si="426"/>
        <v/>
      </c>
      <c r="W2822" s="199" t="str">
        <f t="shared" si="427"/>
        <v/>
      </c>
      <c r="X2822" s="199" t="str">
        <f t="shared" si="428"/>
        <v/>
      </c>
      <c r="Y2822" s="199" t="str">
        <f t="shared" si="429"/>
        <v/>
      </c>
    </row>
    <row r="2823" spans="1:25" ht="34.5" customHeight="1" x14ac:dyDescent="0.25">
      <c r="A2823" s="197" t="str">
        <f t="shared" si="424"/>
        <v/>
      </c>
      <c r="B2823" s="198"/>
      <c r="C2823" s="198"/>
      <c r="D2823" s="197" t="str">
        <f t="shared" si="430"/>
        <v/>
      </c>
      <c r="E2823" s="198"/>
      <c r="F2823" s="197"/>
      <c r="G2823" s="197" t="str">
        <f t="shared" si="425"/>
        <v/>
      </c>
      <c r="H2823" s="197"/>
      <c r="I2823" s="197"/>
      <c r="J2823" s="197"/>
      <c r="K2823" s="197"/>
      <c r="L2823" s="197"/>
      <c r="M2823" s="197"/>
      <c r="N2823" s="199"/>
      <c r="O2823" s="199"/>
      <c r="P2823" s="199"/>
      <c r="Q2823" s="199"/>
      <c r="R2823" s="197"/>
      <c r="S2823" s="197"/>
      <c r="T2823" s="197"/>
      <c r="U2823" s="197"/>
      <c r="V2823" s="199" t="str">
        <f t="shared" si="426"/>
        <v/>
      </c>
      <c r="W2823" s="199" t="str">
        <f t="shared" si="427"/>
        <v/>
      </c>
      <c r="X2823" s="199" t="str">
        <f t="shared" si="428"/>
        <v/>
      </c>
      <c r="Y2823" s="199" t="str">
        <f t="shared" si="429"/>
        <v/>
      </c>
    </row>
    <row r="2824" spans="1:25" ht="34.5" customHeight="1" x14ac:dyDescent="0.25">
      <c r="A2824" s="197" t="str">
        <f t="shared" ref="A2824:A2887" si="431">IF(B2824="","",WEEKNUM(B2824,21))</f>
        <v/>
      </c>
      <c r="B2824" s="198"/>
      <c r="C2824" s="198"/>
      <c r="D2824" s="197" t="str">
        <f t="shared" si="430"/>
        <v/>
      </c>
      <c r="E2824" s="198"/>
      <c r="F2824" s="197"/>
      <c r="G2824" s="197" t="str">
        <f t="shared" si="425"/>
        <v/>
      </c>
      <c r="H2824" s="197"/>
      <c r="I2824" s="197"/>
      <c r="J2824" s="197"/>
      <c r="K2824" s="197"/>
      <c r="L2824" s="197"/>
      <c r="M2824" s="197"/>
      <c r="N2824" s="199"/>
      <c r="O2824" s="199"/>
      <c r="P2824" s="199"/>
      <c r="Q2824" s="199"/>
      <c r="R2824" s="197"/>
      <c r="S2824" s="197"/>
      <c r="T2824" s="197"/>
      <c r="U2824" s="197"/>
      <c r="V2824" s="199" t="str">
        <f t="shared" si="426"/>
        <v/>
      </c>
      <c r="W2824" s="199" t="str">
        <f t="shared" si="427"/>
        <v/>
      </c>
      <c r="X2824" s="199" t="str">
        <f t="shared" si="428"/>
        <v/>
      </c>
      <c r="Y2824" s="199" t="str">
        <f t="shared" si="429"/>
        <v/>
      </c>
    </row>
    <row r="2825" spans="1:25" ht="34.5" customHeight="1" x14ac:dyDescent="0.25">
      <c r="A2825" s="197" t="str">
        <f t="shared" si="431"/>
        <v/>
      </c>
      <c r="B2825" s="198"/>
      <c r="C2825" s="198"/>
      <c r="D2825" s="197" t="str">
        <f t="shared" si="430"/>
        <v/>
      </c>
      <c r="E2825" s="198"/>
      <c r="F2825" s="197"/>
      <c r="G2825" s="197" t="str">
        <f t="shared" si="425"/>
        <v/>
      </c>
      <c r="H2825" s="197"/>
      <c r="I2825" s="197"/>
      <c r="J2825" s="197"/>
      <c r="K2825" s="197"/>
      <c r="L2825" s="197"/>
      <c r="M2825" s="197"/>
      <c r="N2825" s="199"/>
      <c r="O2825" s="199"/>
      <c r="P2825" s="199"/>
      <c r="Q2825" s="199"/>
      <c r="R2825" s="197"/>
      <c r="S2825" s="197"/>
      <c r="T2825" s="197"/>
      <c r="U2825" s="197"/>
      <c r="V2825" s="199" t="str">
        <f t="shared" si="426"/>
        <v/>
      </c>
      <c r="W2825" s="199" t="str">
        <f t="shared" si="427"/>
        <v/>
      </c>
      <c r="X2825" s="199" t="str">
        <f t="shared" si="428"/>
        <v/>
      </c>
      <c r="Y2825" s="199" t="str">
        <f t="shared" si="429"/>
        <v/>
      </c>
    </row>
    <row r="2826" spans="1:25" ht="34.5" customHeight="1" x14ac:dyDescent="0.25">
      <c r="A2826" s="197" t="str">
        <f t="shared" si="431"/>
        <v/>
      </c>
      <c r="B2826" s="198"/>
      <c r="C2826" s="198"/>
      <c r="D2826" s="197" t="str">
        <f t="shared" si="430"/>
        <v/>
      </c>
      <c r="E2826" s="198"/>
      <c r="F2826" s="197"/>
      <c r="G2826" s="197" t="str">
        <f t="shared" si="425"/>
        <v/>
      </c>
      <c r="H2826" s="197"/>
      <c r="I2826" s="197"/>
      <c r="J2826" s="197"/>
      <c r="K2826" s="197"/>
      <c r="L2826" s="197"/>
      <c r="M2826" s="197"/>
      <c r="N2826" s="199"/>
      <c r="O2826" s="199"/>
      <c r="P2826" s="199"/>
      <c r="Q2826" s="199"/>
      <c r="R2826" s="197"/>
      <c r="S2826" s="197"/>
      <c r="T2826" s="197"/>
      <c r="U2826" s="197"/>
      <c r="V2826" s="199" t="str">
        <f t="shared" si="426"/>
        <v/>
      </c>
      <c r="W2826" s="199" t="str">
        <f t="shared" si="427"/>
        <v/>
      </c>
      <c r="X2826" s="199" t="str">
        <f t="shared" si="428"/>
        <v/>
      </c>
      <c r="Y2826" s="199" t="str">
        <f t="shared" si="429"/>
        <v/>
      </c>
    </row>
    <row r="2827" spans="1:25" ht="34.5" customHeight="1" x14ac:dyDescent="0.25">
      <c r="A2827" s="197" t="str">
        <f t="shared" si="431"/>
        <v/>
      </c>
      <c r="B2827" s="198"/>
      <c r="C2827" s="198"/>
      <c r="D2827" s="197" t="str">
        <f t="shared" si="430"/>
        <v/>
      </c>
      <c r="E2827" s="198"/>
      <c r="F2827" s="197"/>
      <c r="G2827" s="197" t="str">
        <f t="shared" si="425"/>
        <v/>
      </c>
      <c r="H2827" s="197"/>
      <c r="I2827" s="197"/>
      <c r="J2827" s="197"/>
      <c r="K2827" s="197"/>
      <c r="L2827" s="197"/>
      <c r="M2827" s="197"/>
      <c r="N2827" s="199"/>
      <c r="O2827" s="199"/>
      <c r="P2827" s="199"/>
      <c r="Q2827" s="199"/>
      <c r="R2827" s="197"/>
      <c r="S2827" s="197"/>
      <c r="T2827" s="197"/>
      <c r="U2827" s="197"/>
      <c r="V2827" s="199" t="str">
        <f t="shared" si="426"/>
        <v/>
      </c>
      <c r="W2827" s="199" t="str">
        <f t="shared" si="427"/>
        <v/>
      </c>
      <c r="X2827" s="199" t="str">
        <f t="shared" si="428"/>
        <v/>
      </c>
      <c r="Y2827" s="199" t="str">
        <f t="shared" si="429"/>
        <v/>
      </c>
    </row>
    <row r="2828" spans="1:25" ht="34.5" customHeight="1" x14ac:dyDescent="0.25">
      <c r="A2828" s="197" t="str">
        <f t="shared" si="431"/>
        <v/>
      </c>
      <c r="B2828" s="198"/>
      <c r="C2828" s="198"/>
      <c r="D2828" s="197" t="str">
        <f t="shared" si="430"/>
        <v/>
      </c>
      <c r="E2828" s="198"/>
      <c r="F2828" s="197"/>
      <c r="G2828" s="197" t="str">
        <f t="shared" si="425"/>
        <v/>
      </c>
      <c r="H2828" s="197"/>
      <c r="I2828" s="197"/>
      <c r="J2828" s="197"/>
      <c r="K2828" s="197"/>
      <c r="L2828" s="197"/>
      <c r="M2828" s="197"/>
      <c r="N2828" s="199"/>
      <c r="O2828" s="199"/>
      <c r="P2828" s="199"/>
      <c r="Q2828" s="199"/>
      <c r="R2828" s="197"/>
      <c r="S2828" s="197"/>
      <c r="T2828" s="197"/>
      <c r="U2828" s="197"/>
      <c r="V2828" s="199" t="str">
        <f t="shared" si="426"/>
        <v/>
      </c>
      <c r="W2828" s="199" t="str">
        <f t="shared" si="427"/>
        <v/>
      </c>
      <c r="X2828" s="199" t="str">
        <f t="shared" si="428"/>
        <v/>
      </c>
      <c r="Y2828" s="199" t="str">
        <f t="shared" si="429"/>
        <v/>
      </c>
    </row>
    <row r="2829" spans="1:25" ht="34.5" customHeight="1" x14ac:dyDescent="0.25">
      <c r="A2829" s="197" t="str">
        <f t="shared" si="431"/>
        <v/>
      </c>
      <c r="B2829" s="198"/>
      <c r="C2829" s="198"/>
      <c r="D2829" s="197" t="str">
        <f t="shared" si="430"/>
        <v/>
      </c>
      <c r="E2829" s="198"/>
      <c r="F2829" s="197"/>
      <c r="G2829" s="197" t="str">
        <f t="shared" si="425"/>
        <v/>
      </c>
      <c r="H2829" s="197"/>
      <c r="I2829" s="197"/>
      <c r="J2829" s="197"/>
      <c r="K2829" s="197"/>
      <c r="L2829" s="197"/>
      <c r="M2829" s="197"/>
      <c r="N2829" s="199"/>
      <c r="O2829" s="199"/>
      <c r="P2829" s="199"/>
      <c r="Q2829" s="199"/>
      <c r="R2829" s="197"/>
      <c r="S2829" s="197"/>
      <c r="T2829" s="197"/>
      <c r="U2829" s="197"/>
      <c r="V2829" s="199" t="str">
        <f t="shared" si="426"/>
        <v/>
      </c>
      <c r="W2829" s="199" t="str">
        <f t="shared" si="427"/>
        <v/>
      </c>
      <c r="X2829" s="199" t="str">
        <f t="shared" si="428"/>
        <v/>
      </c>
      <c r="Y2829" s="199" t="str">
        <f t="shared" si="429"/>
        <v/>
      </c>
    </row>
    <row r="2830" spans="1:25" ht="34.5" customHeight="1" x14ac:dyDescent="0.25">
      <c r="A2830" s="197" t="str">
        <f t="shared" si="431"/>
        <v/>
      </c>
      <c r="B2830" s="198"/>
      <c r="C2830" s="198"/>
      <c r="D2830" s="197" t="str">
        <f t="shared" si="430"/>
        <v/>
      </c>
      <c r="E2830" s="198"/>
      <c r="F2830" s="197"/>
      <c r="G2830" s="197" t="str">
        <f t="shared" si="425"/>
        <v/>
      </c>
      <c r="H2830" s="197"/>
      <c r="I2830" s="197"/>
      <c r="J2830" s="197"/>
      <c r="K2830" s="197"/>
      <c r="L2830" s="197"/>
      <c r="M2830" s="197"/>
      <c r="N2830" s="199"/>
      <c r="O2830" s="199"/>
      <c r="P2830" s="199"/>
      <c r="Q2830" s="199"/>
      <c r="R2830" s="197"/>
      <c r="S2830" s="197"/>
      <c r="T2830" s="197"/>
      <c r="U2830" s="197"/>
      <c r="V2830" s="199" t="str">
        <f t="shared" si="426"/>
        <v/>
      </c>
      <c r="W2830" s="199" t="str">
        <f t="shared" si="427"/>
        <v/>
      </c>
      <c r="X2830" s="199" t="str">
        <f t="shared" si="428"/>
        <v/>
      </c>
      <c r="Y2830" s="199" t="str">
        <f t="shared" si="429"/>
        <v/>
      </c>
    </row>
    <row r="2831" spans="1:25" ht="34.5" customHeight="1" x14ac:dyDescent="0.25">
      <c r="A2831" s="197" t="str">
        <f t="shared" si="431"/>
        <v/>
      </c>
      <c r="B2831" s="198"/>
      <c r="C2831" s="198"/>
      <c r="D2831" s="197" t="str">
        <f t="shared" si="430"/>
        <v/>
      </c>
      <c r="E2831" s="198"/>
      <c r="F2831" s="197"/>
      <c r="G2831" s="197" t="str">
        <f t="shared" si="425"/>
        <v/>
      </c>
      <c r="H2831" s="197"/>
      <c r="I2831" s="197"/>
      <c r="J2831" s="197"/>
      <c r="K2831" s="197"/>
      <c r="L2831" s="197"/>
      <c r="M2831" s="197"/>
      <c r="N2831" s="199"/>
      <c r="O2831" s="199"/>
      <c r="P2831" s="199"/>
      <c r="Q2831" s="199"/>
      <c r="R2831" s="197"/>
      <c r="S2831" s="197"/>
      <c r="T2831" s="197"/>
      <c r="U2831" s="197"/>
      <c r="V2831" s="199" t="str">
        <f t="shared" si="426"/>
        <v/>
      </c>
      <c r="W2831" s="199" t="str">
        <f t="shared" si="427"/>
        <v/>
      </c>
      <c r="X2831" s="199" t="str">
        <f t="shared" si="428"/>
        <v/>
      </c>
      <c r="Y2831" s="199" t="str">
        <f t="shared" si="429"/>
        <v/>
      </c>
    </row>
    <row r="2832" spans="1:25" ht="34.5" customHeight="1" x14ac:dyDescent="0.25">
      <c r="A2832" s="197" t="str">
        <f t="shared" si="431"/>
        <v/>
      </c>
      <c r="B2832" s="198"/>
      <c r="C2832" s="198"/>
      <c r="D2832" s="197" t="str">
        <f t="shared" si="430"/>
        <v/>
      </c>
      <c r="E2832" s="198"/>
      <c r="F2832" s="197"/>
      <c r="G2832" s="197" t="str">
        <f t="shared" si="425"/>
        <v/>
      </c>
      <c r="H2832" s="197"/>
      <c r="I2832" s="197"/>
      <c r="J2832" s="197"/>
      <c r="K2832" s="197"/>
      <c r="L2832" s="197"/>
      <c r="M2832" s="197"/>
      <c r="N2832" s="199"/>
      <c r="O2832" s="199"/>
      <c r="P2832" s="199"/>
      <c r="Q2832" s="199"/>
      <c r="R2832" s="197"/>
      <c r="S2832" s="197"/>
      <c r="T2832" s="197"/>
      <c r="U2832" s="197"/>
      <c r="V2832" s="199" t="str">
        <f t="shared" si="426"/>
        <v/>
      </c>
      <c r="W2832" s="199" t="str">
        <f t="shared" si="427"/>
        <v/>
      </c>
      <c r="X2832" s="199" t="str">
        <f t="shared" si="428"/>
        <v/>
      </c>
      <c r="Y2832" s="199" t="str">
        <f t="shared" si="429"/>
        <v/>
      </c>
    </row>
    <row r="2833" spans="1:25" ht="34.5" customHeight="1" x14ac:dyDescent="0.25">
      <c r="A2833" s="197" t="str">
        <f t="shared" si="431"/>
        <v/>
      </c>
      <c r="B2833" s="198"/>
      <c r="C2833" s="198"/>
      <c r="D2833" s="197" t="str">
        <f t="shared" si="430"/>
        <v/>
      </c>
      <c r="E2833" s="198"/>
      <c r="F2833" s="197"/>
      <c r="G2833" s="197" t="str">
        <f t="shared" si="425"/>
        <v/>
      </c>
      <c r="H2833" s="197"/>
      <c r="I2833" s="197"/>
      <c r="J2833" s="197"/>
      <c r="K2833" s="197"/>
      <c r="L2833" s="197"/>
      <c r="M2833" s="197"/>
      <c r="N2833" s="199"/>
      <c r="O2833" s="199"/>
      <c r="P2833" s="199"/>
      <c r="Q2833" s="199"/>
      <c r="R2833" s="197"/>
      <c r="S2833" s="197"/>
      <c r="T2833" s="197"/>
      <c r="U2833" s="197"/>
      <c r="V2833" s="199" t="str">
        <f t="shared" si="426"/>
        <v/>
      </c>
      <c r="W2833" s="199" t="str">
        <f t="shared" si="427"/>
        <v/>
      </c>
      <c r="X2833" s="199" t="str">
        <f t="shared" si="428"/>
        <v/>
      </c>
      <c r="Y2833" s="199" t="str">
        <f t="shared" si="429"/>
        <v/>
      </c>
    </row>
    <row r="2834" spans="1:25" ht="34.5" customHeight="1" x14ac:dyDescent="0.25">
      <c r="A2834" s="197" t="str">
        <f t="shared" si="431"/>
        <v/>
      </c>
      <c r="B2834" s="198"/>
      <c r="C2834" s="198"/>
      <c r="D2834" s="197" t="str">
        <f t="shared" si="430"/>
        <v/>
      </c>
      <c r="E2834" s="198"/>
      <c r="F2834" s="197"/>
      <c r="G2834" s="197" t="str">
        <f t="shared" si="425"/>
        <v/>
      </c>
      <c r="H2834" s="197"/>
      <c r="I2834" s="197"/>
      <c r="J2834" s="197"/>
      <c r="K2834" s="197"/>
      <c r="L2834" s="197"/>
      <c r="M2834" s="197"/>
      <c r="N2834" s="199"/>
      <c r="O2834" s="199"/>
      <c r="P2834" s="199"/>
      <c r="Q2834" s="199"/>
      <c r="R2834" s="197"/>
      <c r="S2834" s="197"/>
      <c r="T2834" s="197"/>
      <c r="U2834" s="197"/>
      <c r="V2834" s="199" t="str">
        <f t="shared" si="426"/>
        <v/>
      </c>
      <c r="W2834" s="199" t="str">
        <f t="shared" si="427"/>
        <v/>
      </c>
      <c r="X2834" s="199" t="str">
        <f t="shared" si="428"/>
        <v/>
      </c>
      <c r="Y2834" s="199" t="str">
        <f t="shared" si="429"/>
        <v/>
      </c>
    </row>
    <row r="2835" spans="1:25" ht="34.5" customHeight="1" x14ac:dyDescent="0.25">
      <c r="A2835" s="197" t="str">
        <f t="shared" si="431"/>
        <v/>
      </c>
      <c r="B2835" s="198"/>
      <c r="C2835" s="198"/>
      <c r="D2835" s="197" t="str">
        <f t="shared" si="430"/>
        <v/>
      </c>
      <c r="E2835" s="198"/>
      <c r="F2835" s="197"/>
      <c r="G2835" s="197" t="str">
        <f t="shared" si="425"/>
        <v/>
      </c>
      <c r="H2835" s="197"/>
      <c r="I2835" s="197"/>
      <c r="J2835" s="197"/>
      <c r="K2835" s="197"/>
      <c r="L2835" s="197"/>
      <c r="M2835" s="197"/>
      <c r="N2835" s="199"/>
      <c r="O2835" s="199"/>
      <c r="P2835" s="199"/>
      <c r="Q2835" s="199"/>
      <c r="R2835" s="197"/>
      <c r="S2835" s="197"/>
      <c r="T2835" s="197"/>
      <c r="U2835" s="197"/>
      <c r="V2835" s="199" t="str">
        <f t="shared" si="426"/>
        <v/>
      </c>
      <c r="W2835" s="199" t="str">
        <f t="shared" si="427"/>
        <v/>
      </c>
      <c r="X2835" s="199" t="str">
        <f t="shared" si="428"/>
        <v/>
      </c>
      <c r="Y2835" s="199" t="str">
        <f t="shared" si="429"/>
        <v/>
      </c>
    </row>
    <row r="2836" spans="1:25" ht="34.5" customHeight="1" x14ac:dyDescent="0.25">
      <c r="A2836" s="197" t="str">
        <f t="shared" si="431"/>
        <v/>
      </c>
      <c r="B2836" s="198"/>
      <c r="C2836" s="198"/>
      <c r="D2836" s="197" t="str">
        <f t="shared" si="430"/>
        <v/>
      </c>
      <c r="E2836" s="198"/>
      <c r="F2836" s="197"/>
      <c r="G2836" s="197" t="str">
        <f t="shared" si="425"/>
        <v/>
      </c>
      <c r="H2836" s="197"/>
      <c r="I2836" s="197"/>
      <c r="J2836" s="197"/>
      <c r="K2836" s="197"/>
      <c r="L2836" s="197"/>
      <c r="M2836" s="197"/>
      <c r="N2836" s="199"/>
      <c r="O2836" s="199"/>
      <c r="P2836" s="199"/>
      <c r="Q2836" s="199"/>
      <c r="R2836" s="197"/>
      <c r="S2836" s="197"/>
      <c r="T2836" s="197"/>
      <c r="U2836" s="197"/>
      <c r="V2836" s="199" t="str">
        <f t="shared" si="426"/>
        <v/>
      </c>
      <c r="W2836" s="199" t="str">
        <f t="shared" si="427"/>
        <v/>
      </c>
      <c r="X2836" s="199" t="str">
        <f t="shared" si="428"/>
        <v/>
      </c>
      <c r="Y2836" s="199" t="str">
        <f t="shared" si="429"/>
        <v/>
      </c>
    </row>
    <row r="2837" spans="1:25" ht="34.5" customHeight="1" x14ac:dyDescent="0.25">
      <c r="A2837" s="197" t="str">
        <f t="shared" si="431"/>
        <v/>
      </c>
      <c r="B2837" s="198"/>
      <c r="C2837" s="198"/>
      <c r="D2837" s="197" t="str">
        <f t="shared" si="430"/>
        <v/>
      </c>
      <c r="E2837" s="198"/>
      <c r="F2837" s="197"/>
      <c r="G2837" s="197" t="str">
        <f t="shared" si="425"/>
        <v/>
      </c>
      <c r="H2837" s="197"/>
      <c r="I2837" s="197"/>
      <c r="J2837" s="197"/>
      <c r="K2837" s="197"/>
      <c r="L2837" s="197"/>
      <c r="M2837" s="197"/>
      <c r="N2837" s="199"/>
      <c r="O2837" s="199"/>
      <c r="P2837" s="199"/>
      <c r="Q2837" s="199"/>
      <c r="R2837" s="197"/>
      <c r="S2837" s="197"/>
      <c r="T2837" s="197"/>
      <c r="U2837" s="197"/>
      <c r="V2837" s="199" t="str">
        <f t="shared" si="426"/>
        <v/>
      </c>
      <c r="W2837" s="199" t="str">
        <f t="shared" si="427"/>
        <v/>
      </c>
      <c r="X2837" s="199" t="str">
        <f t="shared" si="428"/>
        <v/>
      </c>
      <c r="Y2837" s="199" t="str">
        <f t="shared" si="429"/>
        <v/>
      </c>
    </row>
    <row r="2838" spans="1:25" ht="34.5" customHeight="1" x14ac:dyDescent="0.25">
      <c r="A2838" s="197" t="str">
        <f t="shared" si="431"/>
        <v/>
      </c>
      <c r="B2838" s="198"/>
      <c r="C2838" s="198"/>
      <c r="D2838" s="197" t="str">
        <f t="shared" si="430"/>
        <v/>
      </c>
      <c r="E2838" s="198"/>
      <c r="F2838" s="197"/>
      <c r="G2838" s="197" t="str">
        <f t="shared" si="425"/>
        <v/>
      </c>
      <c r="H2838" s="197"/>
      <c r="I2838" s="197"/>
      <c r="J2838" s="197"/>
      <c r="K2838" s="197"/>
      <c r="L2838" s="197"/>
      <c r="M2838" s="197"/>
      <c r="N2838" s="199"/>
      <c r="O2838" s="199"/>
      <c r="P2838" s="199"/>
      <c r="Q2838" s="199"/>
      <c r="R2838" s="197"/>
      <c r="S2838" s="197"/>
      <c r="T2838" s="197"/>
      <c r="U2838" s="197"/>
      <c r="V2838" s="199" t="str">
        <f t="shared" si="426"/>
        <v/>
      </c>
      <c r="W2838" s="199" t="str">
        <f t="shared" si="427"/>
        <v/>
      </c>
      <c r="X2838" s="199" t="str">
        <f t="shared" si="428"/>
        <v/>
      </c>
      <c r="Y2838" s="199" t="str">
        <f t="shared" si="429"/>
        <v/>
      </c>
    </row>
    <row r="2839" spans="1:25" ht="34.5" customHeight="1" x14ac:dyDescent="0.25">
      <c r="A2839" s="197" t="str">
        <f t="shared" si="431"/>
        <v/>
      </c>
      <c r="B2839" s="198"/>
      <c r="C2839" s="198"/>
      <c r="D2839" s="197" t="str">
        <f t="shared" si="430"/>
        <v/>
      </c>
      <c r="E2839" s="198"/>
      <c r="F2839" s="197"/>
      <c r="G2839" s="197" t="str">
        <f t="shared" ref="G2839:G2902" si="432">IF(E2839="","",IF(E2839=B2837,"Ja","Nein"))</f>
        <v/>
      </c>
      <c r="H2839" s="197"/>
      <c r="I2839" s="197"/>
      <c r="J2839" s="197"/>
      <c r="K2839" s="197"/>
      <c r="L2839" s="197"/>
      <c r="M2839" s="197"/>
      <c r="N2839" s="199"/>
      <c r="O2839" s="199"/>
      <c r="P2839" s="199"/>
      <c r="Q2839" s="199"/>
      <c r="R2839" s="197"/>
      <c r="S2839" s="197"/>
      <c r="T2839" s="197"/>
      <c r="U2839" s="197"/>
      <c r="V2839" s="199" t="str">
        <f t="shared" si="426"/>
        <v/>
      </c>
      <c r="W2839" s="199" t="str">
        <f t="shared" si="427"/>
        <v/>
      </c>
      <c r="X2839" s="199" t="str">
        <f t="shared" si="428"/>
        <v/>
      </c>
      <c r="Y2839" s="199" t="str">
        <f t="shared" si="429"/>
        <v/>
      </c>
    </row>
    <row r="2840" spans="1:25" ht="34.5" customHeight="1" x14ac:dyDescent="0.25">
      <c r="A2840" s="197" t="str">
        <f t="shared" si="431"/>
        <v/>
      </c>
      <c r="B2840" s="198"/>
      <c r="C2840" s="198"/>
      <c r="D2840" s="197" t="str">
        <f t="shared" si="430"/>
        <v/>
      </c>
      <c r="E2840" s="198"/>
      <c r="F2840" s="197"/>
      <c r="G2840" s="197" t="str">
        <f t="shared" si="432"/>
        <v/>
      </c>
      <c r="H2840" s="197"/>
      <c r="I2840" s="197"/>
      <c r="J2840" s="197"/>
      <c r="K2840" s="197"/>
      <c r="L2840" s="197"/>
      <c r="M2840" s="197"/>
      <c r="N2840" s="199"/>
      <c r="O2840" s="199"/>
      <c r="P2840" s="199"/>
      <c r="Q2840" s="199"/>
      <c r="R2840" s="197"/>
      <c r="S2840" s="197"/>
      <c r="T2840" s="197"/>
      <c r="U2840" s="197"/>
      <c r="V2840" s="199" t="str">
        <f t="shared" si="426"/>
        <v/>
      </c>
      <c r="W2840" s="199" t="str">
        <f t="shared" si="427"/>
        <v/>
      </c>
      <c r="X2840" s="199" t="str">
        <f t="shared" si="428"/>
        <v/>
      </c>
      <c r="Y2840" s="199" t="str">
        <f t="shared" si="429"/>
        <v/>
      </c>
    </row>
    <row r="2841" spans="1:25" ht="34.5" customHeight="1" x14ac:dyDescent="0.25">
      <c r="A2841" s="197" t="str">
        <f t="shared" si="431"/>
        <v/>
      </c>
      <c r="B2841" s="198"/>
      <c r="C2841" s="198"/>
      <c r="D2841" s="197" t="str">
        <f t="shared" si="430"/>
        <v/>
      </c>
      <c r="E2841" s="198"/>
      <c r="F2841" s="197"/>
      <c r="G2841" s="197" t="str">
        <f t="shared" si="432"/>
        <v/>
      </c>
      <c r="H2841" s="197"/>
      <c r="I2841" s="197"/>
      <c r="J2841" s="197"/>
      <c r="K2841" s="197"/>
      <c r="L2841" s="197"/>
      <c r="M2841" s="197"/>
      <c r="N2841" s="199"/>
      <c r="O2841" s="199"/>
      <c r="P2841" s="199"/>
      <c r="Q2841" s="199"/>
      <c r="R2841" s="197"/>
      <c r="S2841" s="197"/>
      <c r="T2841" s="197"/>
      <c r="U2841" s="197"/>
      <c r="V2841" s="199" t="str">
        <f t="shared" si="426"/>
        <v/>
      </c>
      <c r="W2841" s="199" t="str">
        <f t="shared" si="427"/>
        <v/>
      </c>
      <c r="X2841" s="199" t="str">
        <f t="shared" si="428"/>
        <v/>
      </c>
      <c r="Y2841" s="199" t="str">
        <f t="shared" si="429"/>
        <v/>
      </c>
    </row>
    <row r="2842" spans="1:25" ht="34.5" customHeight="1" x14ac:dyDescent="0.25">
      <c r="A2842" s="197" t="str">
        <f t="shared" si="431"/>
        <v/>
      </c>
      <c r="B2842" s="198"/>
      <c r="C2842" s="198"/>
      <c r="D2842" s="197" t="str">
        <f t="shared" si="430"/>
        <v/>
      </c>
      <c r="E2842" s="198"/>
      <c r="F2842" s="197"/>
      <c r="G2842" s="197" t="str">
        <f t="shared" si="432"/>
        <v/>
      </c>
      <c r="H2842" s="197"/>
      <c r="I2842" s="197"/>
      <c r="J2842" s="197"/>
      <c r="K2842" s="197"/>
      <c r="L2842" s="197"/>
      <c r="M2842" s="197"/>
      <c r="N2842" s="199"/>
      <c r="O2842" s="199"/>
      <c r="P2842" s="199"/>
      <c r="Q2842" s="199"/>
      <c r="R2842" s="197"/>
      <c r="S2842" s="197"/>
      <c r="T2842" s="197"/>
      <c r="U2842" s="197"/>
      <c r="V2842" s="199" t="str">
        <f t="shared" si="426"/>
        <v/>
      </c>
      <c r="W2842" s="199" t="str">
        <f t="shared" si="427"/>
        <v/>
      </c>
      <c r="X2842" s="199" t="str">
        <f t="shared" si="428"/>
        <v/>
      </c>
      <c r="Y2842" s="199" t="str">
        <f t="shared" si="429"/>
        <v/>
      </c>
    </row>
    <row r="2843" spans="1:25" ht="34.5" customHeight="1" x14ac:dyDescent="0.25">
      <c r="A2843" s="197" t="str">
        <f t="shared" si="431"/>
        <v/>
      </c>
      <c r="B2843" s="198"/>
      <c r="C2843" s="198"/>
      <c r="D2843" s="197" t="str">
        <f t="shared" si="430"/>
        <v/>
      </c>
      <c r="E2843" s="198"/>
      <c r="F2843" s="197"/>
      <c r="G2843" s="197" t="str">
        <f t="shared" si="432"/>
        <v/>
      </c>
      <c r="H2843" s="197"/>
      <c r="I2843" s="197"/>
      <c r="J2843" s="197"/>
      <c r="K2843" s="197"/>
      <c r="L2843" s="197"/>
      <c r="M2843" s="197"/>
      <c r="N2843" s="199"/>
      <c r="O2843" s="199"/>
      <c r="P2843" s="199"/>
      <c r="Q2843" s="199"/>
      <c r="R2843" s="197"/>
      <c r="S2843" s="197"/>
      <c r="T2843" s="197"/>
      <c r="U2843" s="197"/>
      <c r="V2843" s="199" t="str">
        <f t="shared" si="426"/>
        <v/>
      </c>
      <c r="W2843" s="199" t="str">
        <f t="shared" si="427"/>
        <v/>
      </c>
      <c r="X2843" s="199" t="str">
        <f t="shared" si="428"/>
        <v/>
      </c>
      <c r="Y2843" s="199" t="str">
        <f t="shared" si="429"/>
        <v/>
      </c>
    </row>
    <row r="2844" spans="1:25" ht="34.5" customHeight="1" x14ac:dyDescent="0.25">
      <c r="A2844" s="197" t="str">
        <f t="shared" si="431"/>
        <v/>
      </c>
      <c r="B2844" s="198"/>
      <c r="C2844" s="198"/>
      <c r="D2844" s="197" t="str">
        <f t="shared" si="430"/>
        <v/>
      </c>
      <c r="E2844" s="198"/>
      <c r="F2844" s="197"/>
      <c r="G2844" s="197" t="str">
        <f t="shared" si="432"/>
        <v/>
      </c>
      <c r="H2844" s="197"/>
      <c r="I2844" s="197"/>
      <c r="J2844" s="197"/>
      <c r="K2844" s="197"/>
      <c r="L2844" s="197"/>
      <c r="M2844" s="197"/>
      <c r="N2844" s="199"/>
      <c r="O2844" s="199"/>
      <c r="P2844" s="199"/>
      <c r="Q2844" s="199"/>
      <c r="R2844" s="197"/>
      <c r="S2844" s="197"/>
      <c r="T2844" s="197"/>
      <c r="U2844" s="197"/>
      <c r="V2844" s="199" t="str">
        <f t="shared" si="426"/>
        <v/>
      </c>
      <c r="W2844" s="199" t="str">
        <f t="shared" si="427"/>
        <v/>
      </c>
      <c r="X2844" s="199" t="str">
        <f t="shared" si="428"/>
        <v/>
      </c>
      <c r="Y2844" s="199" t="str">
        <f t="shared" si="429"/>
        <v/>
      </c>
    </row>
    <row r="2845" spans="1:25" ht="34.5" customHeight="1" x14ac:dyDescent="0.25">
      <c r="A2845" s="197" t="str">
        <f t="shared" si="431"/>
        <v/>
      </c>
      <c r="B2845" s="198"/>
      <c r="C2845" s="198"/>
      <c r="D2845" s="197" t="str">
        <f t="shared" si="430"/>
        <v/>
      </c>
      <c r="E2845" s="198"/>
      <c r="F2845" s="197"/>
      <c r="G2845" s="197" t="str">
        <f t="shared" si="432"/>
        <v/>
      </c>
      <c r="H2845" s="197"/>
      <c r="I2845" s="197"/>
      <c r="J2845" s="197"/>
      <c r="K2845" s="197"/>
      <c r="L2845" s="197"/>
      <c r="M2845" s="197"/>
      <c r="N2845" s="199"/>
      <c r="O2845" s="199"/>
      <c r="P2845" s="199"/>
      <c r="Q2845" s="199"/>
      <c r="R2845" s="197"/>
      <c r="S2845" s="197"/>
      <c r="T2845" s="197"/>
      <c r="U2845" s="197"/>
      <c r="V2845" s="199" t="str">
        <f t="shared" si="426"/>
        <v/>
      </c>
      <c r="W2845" s="199" t="str">
        <f t="shared" si="427"/>
        <v/>
      </c>
      <c r="X2845" s="199" t="str">
        <f t="shared" si="428"/>
        <v/>
      </c>
      <c r="Y2845" s="199" t="str">
        <f t="shared" si="429"/>
        <v/>
      </c>
    </row>
    <row r="2846" spans="1:25" ht="34.5" customHeight="1" x14ac:dyDescent="0.25">
      <c r="A2846" s="197" t="str">
        <f t="shared" si="431"/>
        <v/>
      </c>
      <c r="B2846" s="198"/>
      <c r="C2846" s="198"/>
      <c r="D2846" s="197" t="str">
        <f t="shared" si="430"/>
        <v/>
      </c>
      <c r="E2846" s="198"/>
      <c r="F2846" s="197"/>
      <c r="G2846" s="197" t="str">
        <f t="shared" si="432"/>
        <v/>
      </c>
      <c r="H2846" s="197"/>
      <c r="I2846" s="197"/>
      <c r="J2846" s="197"/>
      <c r="K2846" s="197"/>
      <c r="L2846" s="197"/>
      <c r="M2846" s="197"/>
      <c r="N2846" s="199"/>
      <c r="O2846" s="199"/>
      <c r="P2846" s="199"/>
      <c r="Q2846" s="199"/>
      <c r="R2846" s="197"/>
      <c r="S2846" s="197"/>
      <c r="T2846" s="197"/>
      <c r="U2846" s="197"/>
      <c r="V2846" s="199" t="str">
        <f t="shared" si="426"/>
        <v/>
      </c>
      <c r="W2846" s="199" t="str">
        <f t="shared" si="427"/>
        <v/>
      </c>
      <c r="X2846" s="199" t="str">
        <f t="shared" si="428"/>
        <v/>
      </c>
      <c r="Y2846" s="199" t="str">
        <f t="shared" si="429"/>
        <v/>
      </c>
    </row>
    <row r="2847" spans="1:25" ht="34.5" customHeight="1" x14ac:dyDescent="0.25">
      <c r="A2847" s="197" t="str">
        <f t="shared" si="431"/>
        <v/>
      </c>
      <c r="B2847" s="198"/>
      <c r="C2847" s="198"/>
      <c r="D2847" s="197" t="str">
        <f t="shared" si="430"/>
        <v/>
      </c>
      <c r="E2847" s="198"/>
      <c r="F2847" s="197"/>
      <c r="G2847" s="197" t="str">
        <f t="shared" si="432"/>
        <v/>
      </c>
      <c r="H2847" s="197"/>
      <c r="I2847" s="197"/>
      <c r="J2847" s="197"/>
      <c r="K2847" s="197"/>
      <c r="L2847" s="197"/>
      <c r="M2847" s="197"/>
      <c r="N2847" s="199"/>
      <c r="O2847" s="199"/>
      <c r="P2847" s="199"/>
      <c r="Q2847" s="199"/>
      <c r="R2847" s="197"/>
      <c r="S2847" s="197"/>
      <c r="T2847" s="197"/>
      <c r="U2847" s="197"/>
      <c r="V2847" s="199" t="str">
        <f t="shared" si="426"/>
        <v/>
      </c>
      <c r="W2847" s="199" t="str">
        <f t="shared" si="427"/>
        <v/>
      </c>
      <c r="X2847" s="199" t="str">
        <f t="shared" si="428"/>
        <v/>
      </c>
      <c r="Y2847" s="199" t="str">
        <f t="shared" si="429"/>
        <v/>
      </c>
    </row>
    <row r="2848" spans="1:25" ht="34.5" customHeight="1" x14ac:dyDescent="0.25">
      <c r="A2848" s="197" t="str">
        <f t="shared" si="431"/>
        <v/>
      </c>
      <c r="B2848" s="198"/>
      <c r="C2848" s="198"/>
      <c r="D2848" s="197" t="str">
        <f t="shared" si="430"/>
        <v/>
      </c>
      <c r="E2848" s="198"/>
      <c r="F2848" s="197"/>
      <c r="G2848" s="197" t="str">
        <f t="shared" si="432"/>
        <v/>
      </c>
      <c r="H2848" s="197"/>
      <c r="I2848" s="197"/>
      <c r="J2848" s="197"/>
      <c r="K2848" s="197"/>
      <c r="L2848" s="197"/>
      <c r="M2848" s="197"/>
      <c r="N2848" s="199"/>
      <c r="O2848" s="199"/>
      <c r="P2848" s="199"/>
      <c r="Q2848" s="199"/>
      <c r="R2848" s="197"/>
      <c r="S2848" s="197"/>
      <c r="T2848" s="197"/>
      <c r="U2848" s="197"/>
      <c r="V2848" s="199" t="str">
        <f t="shared" si="426"/>
        <v/>
      </c>
      <c r="W2848" s="199" t="str">
        <f t="shared" si="427"/>
        <v/>
      </c>
      <c r="X2848" s="199" t="str">
        <f t="shared" si="428"/>
        <v/>
      </c>
      <c r="Y2848" s="199" t="str">
        <f t="shared" si="429"/>
        <v/>
      </c>
    </row>
    <row r="2849" spans="1:25" ht="34.5" customHeight="1" x14ac:dyDescent="0.25">
      <c r="A2849" s="197" t="str">
        <f t="shared" si="431"/>
        <v/>
      </c>
      <c r="B2849" s="198"/>
      <c r="C2849" s="198"/>
      <c r="D2849" s="197" t="str">
        <f t="shared" si="430"/>
        <v/>
      </c>
      <c r="E2849" s="198"/>
      <c r="F2849" s="197"/>
      <c r="G2849" s="197" t="str">
        <f t="shared" si="432"/>
        <v/>
      </c>
      <c r="H2849" s="197"/>
      <c r="I2849" s="197"/>
      <c r="J2849" s="197"/>
      <c r="K2849" s="197"/>
      <c r="L2849" s="197"/>
      <c r="M2849" s="197"/>
      <c r="N2849" s="199"/>
      <c r="O2849" s="199"/>
      <c r="P2849" s="199"/>
      <c r="Q2849" s="199"/>
      <c r="R2849" s="197"/>
      <c r="S2849" s="197"/>
      <c r="T2849" s="197"/>
      <c r="U2849" s="197"/>
      <c r="V2849" s="199" t="str">
        <f t="shared" si="426"/>
        <v/>
      </c>
      <c r="W2849" s="199" t="str">
        <f t="shared" si="427"/>
        <v/>
      </c>
      <c r="X2849" s="199" t="str">
        <f t="shared" si="428"/>
        <v/>
      </c>
      <c r="Y2849" s="199" t="str">
        <f t="shared" si="429"/>
        <v/>
      </c>
    </row>
    <row r="2850" spans="1:25" ht="34.5" customHeight="1" x14ac:dyDescent="0.25">
      <c r="A2850" s="197" t="str">
        <f t="shared" si="431"/>
        <v/>
      </c>
      <c r="B2850" s="198"/>
      <c r="C2850" s="198"/>
      <c r="D2850" s="197" t="str">
        <f t="shared" si="430"/>
        <v/>
      </c>
      <c r="E2850" s="198"/>
      <c r="F2850" s="197"/>
      <c r="G2850" s="197" t="str">
        <f t="shared" si="432"/>
        <v/>
      </c>
      <c r="H2850" s="197"/>
      <c r="I2850" s="197"/>
      <c r="J2850" s="197"/>
      <c r="K2850" s="197"/>
      <c r="L2850" s="197"/>
      <c r="M2850" s="197"/>
      <c r="N2850" s="199"/>
      <c r="O2850" s="199"/>
      <c r="P2850" s="199"/>
      <c r="Q2850" s="199"/>
      <c r="R2850" s="197"/>
      <c r="S2850" s="197"/>
      <c r="T2850" s="197"/>
      <c r="U2850" s="197"/>
      <c r="V2850" s="199" t="str">
        <f t="shared" ref="V2850:V2913" si="433">IF(N2850="","",IF(O2850="","",O2850-N2850))</f>
        <v/>
      </c>
      <c r="W2850" s="199" t="str">
        <f t="shared" ref="W2850:W2913" si="434">IF(O2850="","",IF(P2850="","",P2850-O2850))</f>
        <v/>
      </c>
      <c r="X2850" s="199" t="str">
        <f t="shared" si="428"/>
        <v/>
      </c>
      <c r="Y2850" s="199" t="str">
        <f t="shared" si="429"/>
        <v/>
      </c>
    </row>
    <row r="2851" spans="1:25" ht="34.5" customHeight="1" x14ac:dyDescent="0.25">
      <c r="A2851" s="197" t="str">
        <f t="shared" si="431"/>
        <v/>
      </c>
      <c r="B2851" s="198"/>
      <c r="C2851" s="198"/>
      <c r="D2851" s="197" t="str">
        <f t="shared" si="430"/>
        <v/>
      </c>
      <c r="E2851" s="198"/>
      <c r="F2851" s="197"/>
      <c r="G2851" s="197" t="str">
        <f t="shared" si="432"/>
        <v/>
      </c>
      <c r="H2851" s="197"/>
      <c r="I2851" s="197"/>
      <c r="J2851" s="197"/>
      <c r="K2851" s="197"/>
      <c r="L2851" s="197"/>
      <c r="M2851" s="197"/>
      <c r="N2851" s="199"/>
      <c r="O2851" s="199"/>
      <c r="P2851" s="199"/>
      <c r="Q2851" s="199"/>
      <c r="R2851" s="197"/>
      <c r="S2851" s="197"/>
      <c r="T2851" s="197"/>
      <c r="U2851" s="197"/>
      <c r="V2851" s="199" t="str">
        <f t="shared" si="433"/>
        <v/>
      </c>
      <c r="W2851" s="199" t="str">
        <f t="shared" si="434"/>
        <v/>
      </c>
      <c r="X2851" s="199" t="str">
        <f t="shared" ref="X2851:X2914" si="435">IF(P2851="","",IF(N2851="","",P2851-N2851))</f>
        <v/>
      </c>
      <c r="Y2851" s="199" t="str">
        <f t="shared" ref="Y2851:Y2914" si="436">IF(N2851="","",IF(Q2851="","",Q2851-N2851))</f>
        <v/>
      </c>
    </row>
    <row r="2852" spans="1:25" ht="34.5" customHeight="1" x14ac:dyDescent="0.25">
      <c r="A2852" s="197" t="str">
        <f t="shared" si="431"/>
        <v/>
      </c>
      <c r="B2852" s="198"/>
      <c r="C2852" s="198"/>
      <c r="D2852" s="197" t="str">
        <f t="shared" si="430"/>
        <v/>
      </c>
      <c r="E2852" s="198"/>
      <c r="F2852" s="197"/>
      <c r="G2852" s="197" t="str">
        <f t="shared" si="432"/>
        <v/>
      </c>
      <c r="H2852" s="197"/>
      <c r="I2852" s="197"/>
      <c r="J2852" s="197"/>
      <c r="K2852" s="197"/>
      <c r="L2852" s="197"/>
      <c r="M2852" s="197"/>
      <c r="N2852" s="199"/>
      <c r="O2852" s="199"/>
      <c r="P2852" s="199"/>
      <c r="Q2852" s="199"/>
      <c r="R2852" s="197"/>
      <c r="S2852" s="197"/>
      <c r="T2852" s="197"/>
      <c r="U2852" s="197"/>
      <c r="V2852" s="199" t="str">
        <f t="shared" si="433"/>
        <v/>
      </c>
      <c r="W2852" s="199" t="str">
        <f t="shared" si="434"/>
        <v/>
      </c>
      <c r="X2852" s="199" t="str">
        <f t="shared" si="435"/>
        <v/>
      </c>
      <c r="Y2852" s="199" t="str">
        <f t="shared" si="436"/>
        <v/>
      </c>
    </row>
    <row r="2853" spans="1:25" ht="34.5" customHeight="1" x14ac:dyDescent="0.25">
      <c r="A2853" s="197" t="str">
        <f t="shared" si="431"/>
        <v/>
      </c>
      <c r="B2853" s="198"/>
      <c r="C2853" s="198"/>
      <c r="D2853" s="197" t="str">
        <f t="shared" si="430"/>
        <v/>
      </c>
      <c r="E2853" s="198"/>
      <c r="F2853" s="197"/>
      <c r="G2853" s="197" t="str">
        <f t="shared" si="432"/>
        <v/>
      </c>
      <c r="H2853" s="197"/>
      <c r="I2853" s="197"/>
      <c r="J2853" s="197"/>
      <c r="K2853" s="197"/>
      <c r="L2853" s="197"/>
      <c r="M2853" s="197"/>
      <c r="N2853" s="199"/>
      <c r="O2853" s="199"/>
      <c r="P2853" s="199"/>
      <c r="Q2853" s="199"/>
      <c r="R2853" s="197"/>
      <c r="S2853" s="197"/>
      <c r="T2853" s="197"/>
      <c r="U2853" s="197"/>
      <c r="V2853" s="199" t="str">
        <f t="shared" si="433"/>
        <v/>
      </c>
      <c r="W2853" s="199" t="str">
        <f t="shared" si="434"/>
        <v/>
      </c>
      <c r="X2853" s="199" t="str">
        <f t="shared" si="435"/>
        <v/>
      </c>
      <c r="Y2853" s="199" t="str">
        <f t="shared" si="436"/>
        <v/>
      </c>
    </row>
    <row r="2854" spans="1:25" ht="34.5" customHeight="1" x14ac:dyDescent="0.25">
      <c r="A2854" s="197" t="str">
        <f t="shared" si="431"/>
        <v/>
      </c>
      <c r="B2854" s="198"/>
      <c r="C2854" s="198"/>
      <c r="D2854" s="197" t="str">
        <f t="shared" si="430"/>
        <v/>
      </c>
      <c r="E2854" s="198"/>
      <c r="F2854" s="197"/>
      <c r="G2854" s="197" t="str">
        <f t="shared" si="432"/>
        <v/>
      </c>
      <c r="H2854" s="197"/>
      <c r="I2854" s="197"/>
      <c r="J2854" s="197"/>
      <c r="K2854" s="197"/>
      <c r="L2854" s="197"/>
      <c r="M2854" s="197"/>
      <c r="N2854" s="199"/>
      <c r="O2854" s="199"/>
      <c r="P2854" s="199"/>
      <c r="Q2854" s="199"/>
      <c r="R2854" s="197"/>
      <c r="S2854" s="197"/>
      <c r="T2854" s="197"/>
      <c r="U2854" s="197"/>
      <c r="V2854" s="199" t="str">
        <f t="shared" si="433"/>
        <v/>
      </c>
      <c r="W2854" s="199" t="str">
        <f t="shared" si="434"/>
        <v/>
      </c>
      <c r="X2854" s="199" t="str">
        <f t="shared" si="435"/>
        <v/>
      </c>
      <c r="Y2854" s="199" t="str">
        <f t="shared" si="436"/>
        <v/>
      </c>
    </row>
    <row r="2855" spans="1:25" ht="34.5" customHeight="1" x14ac:dyDescent="0.25">
      <c r="A2855" s="197" t="str">
        <f t="shared" si="431"/>
        <v/>
      </c>
      <c r="B2855" s="198"/>
      <c r="C2855" s="198"/>
      <c r="D2855" s="197" t="str">
        <f t="shared" si="430"/>
        <v/>
      </c>
      <c r="E2855" s="198"/>
      <c r="F2855" s="197"/>
      <c r="G2855" s="197" t="str">
        <f t="shared" si="432"/>
        <v/>
      </c>
      <c r="H2855" s="197"/>
      <c r="I2855" s="197"/>
      <c r="J2855" s="197"/>
      <c r="K2855" s="197"/>
      <c r="L2855" s="197"/>
      <c r="M2855" s="197"/>
      <c r="N2855" s="199"/>
      <c r="O2855" s="199"/>
      <c r="P2855" s="199"/>
      <c r="Q2855" s="199"/>
      <c r="R2855" s="197"/>
      <c r="S2855" s="197"/>
      <c r="T2855" s="197"/>
      <c r="U2855" s="197"/>
      <c r="V2855" s="199" t="str">
        <f t="shared" si="433"/>
        <v/>
      </c>
      <c r="W2855" s="199" t="str">
        <f t="shared" si="434"/>
        <v/>
      </c>
      <c r="X2855" s="199" t="str">
        <f t="shared" si="435"/>
        <v/>
      </c>
      <c r="Y2855" s="199" t="str">
        <f t="shared" si="436"/>
        <v/>
      </c>
    </row>
    <row r="2856" spans="1:25" ht="34.5" customHeight="1" x14ac:dyDescent="0.25">
      <c r="A2856" s="197" t="str">
        <f t="shared" si="431"/>
        <v/>
      </c>
      <c r="B2856" s="198"/>
      <c r="C2856" s="198"/>
      <c r="D2856" s="197" t="str">
        <f t="shared" si="430"/>
        <v/>
      </c>
      <c r="E2856" s="198"/>
      <c r="F2856" s="197"/>
      <c r="G2856" s="197" t="str">
        <f t="shared" si="432"/>
        <v/>
      </c>
      <c r="H2856" s="197"/>
      <c r="I2856" s="197"/>
      <c r="J2856" s="197"/>
      <c r="K2856" s="197"/>
      <c r="L2856" s="197"/>
      <c r="M2856" s="197"/>
      <c r="N2856" s="199"/>
      <c r="O2856" s="199"/>
      <c r="P2856" s="199"/>
      <c r="Q2856" s="199"/>
      <c r="R2856" s="197"/>
      <c r="S2856" s="197"/>
      <c r="T2856" s="197"/>
      <c r="U2856" s="197"/>
      <c r="V2856" s="199" t="str">
        <f t="shared" si="433"/>
        <v/>
      </c>
      <c r="W2856" s="199" t="str">
        <f t="shared" si="434"/>
        <v/>
      </c>
      <c r="X2856" s="199" t="str">
        <f t="shared" si="435"/>
        <v/>
      </c>
      <c r="Y2856" s="199" t="str">
        <f t="shared" si="436"/>
        <v/>
      </c>
    </row>
    <row r="2857" spans="1:25" ht="34.5" customHeight="1" x14ac:dyDescent="0.25">
      <c r="A2857" s="197" t="str">
        <f t="shared" si="431"/>
        <v/>
      </c>
      <c r="B2857" s="198"/>
      <c r="C2857" s="198"/>
      <c r="D2857" s="197" t="str">
        <f t="shared" si="430"/>
        <v/>
      </c>
      <c r="E2857" s="198"/>
      <c r="F2857" s="197"/>
      <c r="G2857" s="197" t="str">
        <f t="shared" si="432"/>
        <v/>
      </c>
      <c r="H2857" s="197"/>
      <c r="I2857" s="197"/>
      <c r="J2857" s="197"/>
      <c r="K2857" s="197"/>
      <c r="L2857" s="197"/>
      <c r="M2857" s="197"/>
      <c r="N2857" s="199"/>
      <c r="O2857" s="199"/>
      <c r="P2857" s="199"/>
      <c r="Q2857" s="199"/>
      <c r="R2857" s="197"/>
      <c r="S2857" s="197"/>
      <c r="T2857" s="197"/>
      <c r="U2857" s="197"/>
      <c r="V2857" s="199" t="str">
        <f t="shared" si="433"/>
        <v/>
      </c>
      <c r="W2857" s="199" t="str">
        <f t="shared" si="434"/>
        <v/>
      </c>
      <c r="X2857" s="199" t="str">
        <f t="shared" si="435"/>
        <v/>
      </c>
      <c r="Y2857" s="199" t="str">
        <f t="shared" si="436"/>
        <v/>
      </c>
    </row>
    <row r="2858" spans="1:25" ht="34.5" customHeight="1" x14ac:dyDescent="0.25">
      <c r="A2858" s="197" t="str">
        <f t="shared" si="431"/>
        <v/>
      </c>
      <c r="B2858" s="198"/>
      <c r="C2858" s="198"/>
      <c r="D2858" s="197" t="str">
        <f t="shared" si="430"/>
        <v/>
      </c>
      <c r="E2858" s="198"/>
      <c r="F2858" s="197"/>
      <c r="G2858" s="197" t="str">
        <f t="shared" si="432"/>
        <v/>
      </c>
      <c r="H2858" s="197"/>
      <c r="I2858" s="197"/>
      <c r="J2858" s="197"/>
      <c r="K2858" s="197"/>
      <c r="L2858" s="197"/>
      <c r="M2858" s="197"/>
      <c r="N2858" s="199"/>
      <c r="O2858" s="199"/>
      <c r="P2858" s="199"/>
      <c r="Q2858" s="199"/>
      <c r="R2858" s="197"/>
      <c r="S2858" s="197"/>
      <c r="T2858" s="197"/>
      <c r="U2858" s="197"/>
      <c r="V2858" s="199" t="str">
        <f t="shared" si="433"/>
        <v/>
      </c>
      <c r="W2858" s="199" t="str">
        <f t="shared" si="434"/>
        <v/>
      </c>
      <c r="X2858" s="199" t="str">
        <f t="shared" si="435"/>
        <v/>
      </c>
      <c r="Y2858" s="199" t="str">
        <f t="shared" si="436"/>
        <v/>
      </c>
    </row>
    <row r="2859" spans="1:25" ht="34.5" customHeight="1" x14ac:dyDescent="0.25">
      <c r="A2859" s="197" t="str">
        <f t="shared" si="431"/>
        <v/>
      </c>
      <c r="B2859" s="198"/>
      <c r="C2859" s="198"/>
      <c r="D2859" s="197" t="str">
        <f t="shared" si="430"/>
        <v/>
      </c>
      <c r="E2859" s="198"/>
      <c r="F2859" s="197"/>
      <c r="G2859" s="197" t="str">
        <f t="shared" si="432"/>
        <v/>
      </c>
      <c r="H2859" s="197"/>
      <c r="I2859" s="197"/>
      <c r="J2859" s="197"/>
      <c r="K2859" s="197"/>
      <c r="L2859" s="197"/>
      <c r="M2859" s="197"/>
      <c r="N2859" s="199"/>
      <c r="O2859" s="199"/>
      <c r="P2859" s="199"/>
      <c r="Q2859" s="199"/>
      <c r="R2859" s="197"/>
      <c r="S2859" s="197"/>
      <c r="T2859" s="197"/>
      <c r="U2859" s="197"/>
      <c r="V2859" s="199" t="str">
        <f t="shared" si="433"/>
        <v/>
      </c>
      <c r="W2859" s="199" t="str">
        <f t="shared" si="434"/>
        <v/>
      </c>
      <c r="X2859" s="199" t="str">
        <f t="shared" si="435"/>
        <v/>
      </c>
      <c r="Y2859" s="199" t="str">
        <f t="shared" si="436"/>
        <v/>
      </c>
    </row>
    <row r="2860" spans="1:25" ht="34.5" customHeight="1" x14ac:dyDescent="0.25">
      <c r="A2860" s="197" t="str">
        <f t="shared" si="431"/>
        <v/>
      </c>
      <c r="B2860" s="198"/>
      <c r="C2860" s="198"/>
      <c r="D2860" s="197" t="str">
        <f t="shared" si="430"/>
        <v/>
      </c>
      <c r="E2860" s="198"/>
      <c r="F2860" s="197"/>
      <c r="G2860" s="197" t="str">
        <f t="shared" si="432"/>
        <v/>
      </c>
      <c r="H2860" s="197"/>
      <c r="I2860" s="197"/>
      <c r="J2860" s="197"/>
      <c r="K2860" s="197"/>
      <c r="L2860" s="197"/>
      <c r="M2860" s="197"/>
      <c r="N2860" s="199"/>
      <c r="O2860" s="199"/>
      <c r="P2860" s="199"/>
      <c r="Q2860" s="199"/>
      <c r="R2860" s="197"/>
      <c r="S2860" s="197"/>
      <c r="T2860" s="197"/>
      <c r="U2860" s="197"/>
      <c r="V2860" s="199" t="str">
        <f t="shared" si="433"/>
        <v/>
      </c>
      <c r="W2860" s="199" t="str">
        <f t="shared" si="434"/>
        <v/>
      </c>
      <c r="X2860" s="199" t="str">
        <f t="shared" si="435"/>
        <v/>
      </c>
      <c r="Y2860" s="199" t="str">
        <f t="shared" si="436"/>
        <v/>
      </c>
    </row>
    <row r="2861" spans="1:25" ht="34.5" customHeight="1" x14ac:dyDescent="0.25">
      <c r="A2861" s="197" t="str">
        <f t="shared" si="431"/>
        <v/>
      </c>
      <c r="B2861" s="198"/>
      <c r="C2861" s="198"/>
      <c r="D2861" s="197" t="str">
        <f t="shared" si="430"/>
        <v/>
      </c>
      <c r="E2861" s="198"/>
      <c r="F2861" s="197"/>
      <c r="G2861" s="197" t="str">
        <f t="shared" si="432"/>
        <v/>
      </c>
      <c r="H2861" s="197"/>
      <c r="I2861" s="197"/>
      <c r="J2861" s="197"/>
      <c r="K2861" s="197"/>
      <c r="L2861" s="197"/>
      <c r="M2861" s="197"/>
      <c r="N2861" s="199"/>
      <c r="O2861" s="199"/>
      <c r="P2861" s="199"/>
      <c r="Q2861" s="199"/>
      <c r="R2861" s="197"/>
      <c r="S2861" s="197"/>
      <c r="T2861" s="197"/>
      <c r="U2861" s="197"/>
      <c r="V2861" s="199" t="str">
        <f t="shared" si="433"/>
        <v/>
      </c>
      <c r="W2861" s="199" t="str">
        <f t="shared" si="434"/>
        <v/>
      </c>
      <c r="X2861" s="199" t="str">
        <f t="shared" si="435"/>
        <v/>
      </c>
      <c r="Y2861" s="199" t="str">
        <f t="shared" si="436"/>
        <v/>
      </c>
    </row>
    <row r="2862" spans="1:25" ht="34.5" customHeight="1" x14ac:dyDescent="0.25">
      <c r="A2862" s="197" t="str">
        <f t="shared" si="431"/>
        <v/>
      </c>
      <c r="B2862" s="198"/>
      <c r="C2862" s="198"/>
      <c r="D2862" s="197" t="str">
        <f t="shared" si="430"/>
        <v/>
      </c>
      <c r="E2862" s="198"/>
      <c r="F2862" s="197"/>
      <c r="G2862" s="197" t="str">
        <f t="shared" si="432"/>
        <v/>
      </c>
      <c r="H2862" s="197"/>
      <c r="I2862" s="197"/>
      <c r="J2862" s="197"/>
      <c r="K2862" s="197"/>
      <c r="L2862" s="197"/>
      <c r="M2862" s="197"/>
      <c r="N2862" s="199"/>
      <c r="O2862" s="199"/>
      <c r="P2862" s="199"/>
      <c r="Q2862" s="199"/>
      <c r="R2862" s="197"/>
      <c r="S2862" s="197"/>
      <c r="T2862" s="197"/>
      <c r="U2862" s="197"/>
      <c r="V2862" s="199" t="str">
        <f t="shared" si="433"/>
        <v/>
      </c>
      <c r="W2862" s="199" t="str">
        <f t="shared" si="434"/>
        <v/>
      </c>
      <c r="X2862" s="199" t="str">
        <f t="shared" si="435"/>
        <v/>
      </c>
      <c r="Y2862" s="199" t="str">
        <f t="shared" si="436"/>
        <v/>
      </c>
    </row>
    <row r="2863" spans="1:25" ht="34.5" customHeight="1" x14ac:dyDescent="0.25">
      <c r="A2863" s="197" t="str">
        <f t="shared" si="431"/>
        <v/>
      </c>
      <c r="B2863" s="198"/>
      <c r="C2863" s="198"/>
      <c r="D2863" s="197" t="str">
        <f t="shared" si="430"/>
        <v/>
      </c>
      <c r="E2863" s="198"/>
      <c r="F2863" s="197"/>
      <c r="G2863" s="197" t="str">
        <f t="shared" si="432"/>
        <v/>
      </c>
      <c r="H2863" s="197"/>
      <c r="I2863" s="197"/>
      <c r="J2863" s="197"/>
      <c r="K2863" s="197"/>
      <c r="L2863" s="197"/>
      <c r="M2863" s="197"/>
      <c r="N2863" s="199"/>
      <c r="O2863" s="199"/>
      <c r="P2863" s="199"/>
      <c r="Q2863" s="199"/>
      <c r="R2863" s="197"/>
      <c r="S2863" s="197"/>
      <c r="T2863" s="197"/>
      <c r="U2863" s="197"/>
      <c r="V2863" s="199" t="str">
        <f t="shared" si="433"/>
        <v/>
      </c>
      <c r="W2863" s="199" t="str">
        <f t="shared" si="434"/>
        <v/>
      </c>
      <c r="X2863" s="199" t="str">
        <f t="shared" si="435"/>
        <v/>
      </c>
      <c r="Y2863" s="199" t="str">
        <f t="shared" si="436"/>
        <v/>
      </c>
    </row>
    <row r="2864" spans="1:25" ht="34.5" customHeight="1" x14ac:dyDescent="0.25">
      <c r="A2864" s="197" t="str">
        <f t="shared" si="431"/>
        <v/>
      </c>
      <c r="B2864" s="198"/>
      <c r="C2864" s="198"/>
      <c r="D2864" s="197" t="str">
        <f t="shared" si="430"/>
        <v/>
      </c>
      <c r="E2864" s="198"/>
      <c r="F2864" s="197"/>
      <c r="G2864" s="197" t="str">
        <f t="shared" si="432"/>
        <v/>
      </c>
      <c r="H2864" s="197"/>
      <c r="I2864" s="197"/>
      <c r="J2864" s="197"/>
      <c r="K2864" s="197"/>
      <c r="L2864" s="197"/>
      <c r="M2864" s="197"/>
      <c r="N2864" s="199"/>
      <c r="O2864" s="199"/>
      <c r="P2864" s="199"/>
      <c r="Q2864" s="199"/>
      <c r="R2864" s="197"/>
      <c r="S2864" s="197"/>
      <c r="T2864" s="197"/>
      <c r="U2864" s="197"/>
      <c r="V2864" s="199" t="str">
        <f t="shared" si="433"/>
        <v/>
      </c>
      <c r="W2864" s="199" t="str">
        <f t="shared" si="434"/>
        <v/>
      </c>
      <c r="X2864" s="199" t="str">
        <f t="shared" si="435"/>
        <v/>
      </c>
      <c r="Y2864" s="199" t="str">
        <f t="shared" si="436"/>
        <v/>
      </c>
    </row>
    <row r="2865" spans="1:25" ht="34.5" customHeight="1" x14ac:dyDescent="0.25">
      <c r="A2865" s="197" t="str">
        <f t="shared" si="431"/>
        <v/>
      </c>
      <c r="B2865" s="198"/>
      <c r="C2865" s="198"/>
      <c r="D2865" s="197" t="str">
        <f t="shared" si="430"/>
        <v/>
      </c>
      <c r="E2865" s="198"/>
      <c r="F2865" s="197"/>
      <c r="G2865" s="197" t="str">
        <f t="shared" si="432"/>
        <v/>
      </c>
      <c r="H2865" s="197"/>
      <c r="I2865" s="197"/>
      <c r="J2865" s="197"/>
      <c r="K2865" s="197"/>
      <c r="L2865" s="197"/>
      <c r="M2865" s="197"/>
      <c r="N2865" s="199"/>
      <c r="O2865" s="199"/>
      <c r="P2865" s="199"/>
      <c r="Q2865" s="199"/>
      <c r="R2865" s="197"/>
      <c r="S2865" s="197"/>
      <c r="T2865" s="197"/>
      <c r="U2865" s="197"/>
      <c r="V2865" s="199" t="str">
        <f t="shared" si="433"/>
        <v/>
      </c>
      <c r="W2865" s="199" t="str">
        <f t="shared" si="434"/>
        <v/>
      </c>
      <c r="X2865" s="199" t="str">
        <f t="shared" si="435"/>
        <v/>
      </c>
      <c r="Y2865" s="199" t="str">
        <f t="shared" si="436"/>
        <v/>
      </c>
    </row>
    <row r="2866" spans="1:25" ht="34.5" customHeight="1" x14ac:dyDescent="0.25">
      <c r="A2866" s="197" t="str">
        <f t="shared" si="431"/>
        <v/>
      </c>
      <c r="B2866" s="198"/>
      <c r="C2866" s="198"/>
      <c r="D2866" s="197" t="str">
        <f t="shared" si="430"/>
        <v/>
      </c>
      <c r="E2866" s="198"/>
      <c r="F2866" s="197"/>
      <c r="G2866" s="197" t="str">
        <f t="shared" si="432"/>
        <v/>
      </c>
      <c r="H2866" s="197"/>
      <c r="I2866" s="197"/>
      <c r="J2866" s="197"/>
      <c r="K2866" s="197"/>
      <c r="L2866" s="197"/>
      <c r="M2866" s="197"/>
      <c r="N2866" s="199"/>
      <c r="O2866" s="199"/>
      <c r="P2866" s="199"/>
      <c r="Q2866" s="199"/>
      <c r="R2866" s="197"/>
      <c r="S2866" s="197"/>
      <c r="T2866" s="197"/>
      <c r="U2866" s="197"/>
      <c r="V2866" s="199" t="str">
        <f t="shared" si="433"/>
        <v/>
      </c>
      <c r="W2866" s="199" t="str">
        <f t="shared" si="434"/>
        <v/>
      </c>
      <c r="X2866" s="199" t="str">
        <f t="shared" si="435"/>
        <v/>
      </c>
      <c r="Y2866" s="199" t="str">
        <f t="shared" si="436"/>
        <v/>
      </c>
    </row>
    <row r="2867" spans="1:25" ht="34.5" customHeight="1" x14ac:dyDescent="0.25">
      <c r="A2867" s="197" t="str">
        <f t="shared" si="431"/>
        <v/>
      </c>
      <c r="B2867" s="198"/>
      <c r="C2867" s="198"/>
      <c r="D2867" s="197" t="str">
        <f t="shared" si="430"/>
        <v/>
      </c>
      <c r="E2867" s="198"/>
      <c r="F2867" s="197"/>
      <c r="G2867" s="197" t="str">
        <f t="shared" si="432"/>
        <v/>
      </c>
      <c r="H2867" s="197"/>
      <c r="I2867" s="197"/>
      <c r="J2867" s="197"/>
      <c r="K2867" s="197"/>
      <c r="L2867" s="197"/>
      <c r="M2867" s="197"/>
      <c r="N2867" s="199"/>
      <c r="O2867" s="199"/>
      <c r="P2867" s="199"/>
      <c r="Q2867" s="199"/>
      <c r="R2867" s="197"/>
      <c r="S2867" s="197"/>
      <c r="T2867" s="197"/>
      <c r="U2867" s="197"/>
      <c r="V2867" s="199" t="str">
        <f t="shared" si="433"/>
        <v/>
      </c>
      <c r="W2867" s="199" t="str">
        <f t="shared" si="434"/>
        <v/>
      </c>
      <c r="X2867" s="199" t="str">
        <f t="shared" si="435"/>
        <v/>
      </c>
      <c r="Y2867" s="199" t="str">
        <f t="shared" si="436"/>
        <v/>
      </c>
    </row>
    <row r="2868" spans="1:25" ht="34.5" customHeight="1" x14ac:dyDescent="0.25">
      <c r="A2868" s="197" t="str">
        <f t="shared" si="431"/>
        <v/>
      </c>
      <c r="B2868" s="198"/>
      <c r="C2868" s="198"/>
      <c r="D2868" s="197" t="str">
        <f t="shared" si="430"/>
        <v/>
      </c>
      <c r="E2868" s="198"/>
      <c r="F2868" s="197"/>
      <c r="G2868" s="197" t="str">
        <f t="shared" si="432"/>
        <v/>
      </c>
      <c r="H2868" s="197"/>
      <c r="I2868" s="197"/>
      <c r="J2868" s="197"/>
      <c r="K2868" s="197"/>
      <c r="L2868" s="197"/>
      <c r="M2868" s="197"/>
      <c r="N2868" s="199"/>
      <c r="O2868" s="199"/>
      <c r="P2868" s="199"/>
      <c r="Q2868" s="199"/>
      <c r="R2868" s="197"/>
      <c r="S2868" s="197"/>
      <c r="T2868" s="197"/>
      <c r="U2868" s="197"/>
      <c r="V2868" s="199" t="str">
        <f t="shared" si="433"/>
        <v/>
      </c>
      <c r="W2868" s="199" t="str">
        <f t="shared" si="434"/>
        <v/>
      </c>
      <c r="X2868" s="199" t="str">
        <f t="shared" si="435"/>
        <v/>
      </c>
      <c r="Y2868" s="199" t="str">
        <f t="shared" si="436"/>
        <v/>
      </c>
    </row>
    <row r="2869" spans="1:25" ht="34.5" customHeight="1" x14ac:dyDescent="0.25">
      <c r="A2869" s="197" t="str">
        <f t="shared" si="431"/>
        <v/>
      </c>
      <c r="B2869" s="198"/>
      <c r="C2869" s="198"/>
      <c r="D2869" s="197" t="str">
        <f t="shared" si="430"/>
        <v/>
      </c>
      <c r="E2869" s="198"/>
      <c r="F2869" s="197"/>
      <c r="G2869" s="197" t="str">
        <f t="shared" si="432"/>
        <v/>
      </c>
      <c r="H2869" s="197"/>
      <c r="I2869" s="197"/>
      <c r="J2869" s="197"/>
      <c r="K2869" s="197"/>
      <c r="L2869" s="197"/>
      <c r="M2869" s="197"/>
      <c r="N2869" s="199"/>
      <c r="O2869" s="199"/>
      <c r="P2869" s="199"/>
      <c r="Q2869" s="199"/>
      <c r="R2869" s="197"/>
      <c r="S2869" s="197"/>
      <c r="T2869" s="197"/>
      <c r="U2869" s="197"/>
      <c r="V2869" s="199" t="str">
        <f t="shared" si="433"/>
        <v/>
      </c>
      <c r="W2869" s="199" t="str">
        <f t="shared" si="434"/>
        <v/>
      </c>
      <c r="X2869" s="199" t="str">
        <f t="shared" si="435"/>
        <v/>
      </c>
      <c r="Y2869" s="199" t="str">
        <f t="shared" si="436"/>
        <v/>
      </c>
    </row>
    <row r="2870" spans="1:25" ht="34.5" customHeight="1" x14ac:dyDescent="0.25">
      <c r="A2870" s="197" t="str">
        <f t="shared" si="431"/>
        <v/>
      </c>
      <c r="B2870" s="198"/>
      <c r="C2870" s="198"/>
      <c r="D2870" s="197" t="str">
        <f t="shared" si="430"/>
        <v/>
      </c>
      <c r="E2870" s="198"/>
      <c r="F2870" s="197"/>
      <c r="G2870" s="197" t="str">
        <f t="shared" si="432"/>
        <v/>
      </c>
      <c r="H2870" s="197"/>
      <c r="I2870" s="197"/>
      <c r="J2870" s="197"/>
      <c r="K2870" s="197"/>
      <c r="L2870" s="197"/>
      <c r="M2870" s="197"/>
      <c r="N2870" s="199"/>
      <c r="O2870" s="199"/>
      <c r="P2870" s="199"/>
      <c r="Q2870" s="199"/>
      <c r="R2870" s="197"/>
      <c r="S2870" s="197"/>
      <c r="T2870" s="197"/>
      <c r="U2870" s="197"/>
      <c r="V2870" s="199" t="str">
        <f t="shared" si="433"/>
        <v/>
      </c>
      <c r="W2870" s="199" t="str">
        <f t="shared" si="434"/>
        <v/>
      </c>
      <c r="X2870" s="199" t="str">
        <f t="shared" si="435"/>
        <v/>
      </c>
      <c r="Y2870" s="199" t="str">
        <f t="shared" si="436"/>
        <v/>
      </c>
    </row>
    <row r="2871" spans="1:25" ht="34.5" customHeight="1" x14ac:dyDescent="0.25">
      <c r="A2871" s="197" t="str">
        <f t="shared" si="431"/>
        <v/>
      </c>
      <c r="B2871" s="198"/>
      <c r="C2871" s="198"/>
      <c r="D2871" s="197" t="str">
        <f t="shared" si="430"/>
        <v/>
      </c>
      <c r="E2871" s="198"/>
      <c r="F2871" s="197"/>
      <c r="G2871" s="197" t="str">
        <f t="shared" si="432"/>
        <v/>
      </c>
      <c r="H2871" s="197"/>
      <c r="I2871" s="197"/>
      <c r="J2871" s="197"/>
      <c r="K2871" s="197"/>
      <c r="L2871" s="197"/>
      <c r="M2871" s="197"/>
      <c r="N2871" s="199"/>
      <c r="O2871" s="199"/>
      <c r="P2871" s="199"/>
      <c r="Q2871" s="199"/>
      <c r="R2871" s="197"/>
      <c r="S2871" s="197"/>
      <c r="T2871" s="197"/>
      <c r="U2871" s="197"/>
      <c r="V2871" s="199" t="str">
        <f t="shared" si="433"/>
        <v/>
      </c>
      <c r="W2871" s="199" t="str">
        <f t="shared" si="434"/>
        <v/>
      </c>
      <c r="X2871" s="199" t="str">
        <f t="shared" si="435"/>
        <v/>
      </c>
      <c r="Y2871" s="199" t="str">
        <f t="shared" si="436"/>
        <v/>
      </c>
    </row>
    <row r="2872" spans="1:25" ht="34.5" customHeight="1" x14ac:dyDescent="0.25">
      <c r="A2872" s="197" t="str">
        <f t="shared" si="431"/>
        <v/>
      </c>
      <c r="B2872" s="198"/>
      <c r="C2872" s="198"/>
      <c r="D2872" s="197" t="str">
        <f t="shared" si="430"/>
        <v/>
      </c>
      <c r="E2872" s="198"/>
      <c r="F2872" s="197"/>
      <c r="G2872" s="197" t="str">
        <f t="shared" si="432"/>
        <v/>
      </c>
      <c r="H2872" s="197"/>
      <c r="I2872" s="197"/>
      <c r="J2872" s="197"/>
      <c r="K2872" s="197"/>
      <c r="L2872" s="197"/>
      <c r="M2872" s="197"/>
      <c r="N2872" s="199"/>
      <c r="O2872" s="199"/>
      <c r="P2872" s="199"/>
      <c r="Q2872" s="199"/>
      <c r="R2872" s="197"/>
      <c r="S2872" s="197"/>
      <c r="T2872" s="197"/>
      <c r="U2872" s="197"/>
      <c r="V2872" s="199" t="str">
        <f t="shared" si="433"/>
        <v/>
      </c>
      <c r="W2872" s="199" t="str">
        <f t="shared" si="434"/>
        <v/>
      </c>
      <c r="X2872" s="199" t="str">
        <f t="shared" si="435"/>
        <v/>
      </c>
      <c r="Y2872" s="199" t="str">
        <f t="shared" si="436"/>
        <v/>
      </c>
    </row>
    <row r="2873" spans="1:25" ht="34.5" customHeight="1" x14ac:dyDescent="0.25">
      <c r="A2873" s="197" t="str">
        <f t="shared" si="431"/>
        <v/>
      </c>
      <c r="B2873" s="198"/>
      <c r="C2873" s="198"/>
      <c r="D2873" s="197" t="str">
        <f t="shared" si="430"/>
        <v/>
      </c>
      <c r="E2873" s="198"/>
      <c r="F2873" s="197"/>
      <c r="G2873" s="197" t="str">
        <f t="shared" si="432"/>
        <v/>
      </c>
      <c r="H2873" s="197"/>
      <c r="I2873" s="197"/>
      <c r="J2873" s="197"/>
      <c r="K2873" s="197"/>
      <c r="L2873" s="197"/>
      <c r="M2873" s="197"/>
      <c r="N2873" s="199"/>
      <c r="O2873" s="199"/>
      <c r="P2873" s="199"/>
      <c r="Q2873" s="199"/>
      <c r="R2873" s="197"/>
      <c r="S2873" s="197"/>
      <c r="T2873" s="197"/>
      <c r="U2873" s="197"/>
      <c r="V2873" s="199" t="str">
        <f t="shared" si="433"/>
        <v/>
      </c>
      <c r="W2873" s="199" t="str">
        <f t="shared" si="434"/>
        <v/>
      </c>
      <c r="X2873" s="199" t="str">
        <f t="shared" si="435"/>
        <v/>
      </c>
      <c r="Y2873" s="199" t="str">
        <f t="shared" si="436"/>
        <v/>
      </c>
    </row>
    <row r="2874" spans="1:25" ht="34.5" customHeight="1" x14ac:dyDescent="0.25">
      <c r="A2874" s="197" t="str">
        <f t="shared" si="431"/>
        <v/>
      </c>
      <c r="B2874" s="198"/>
      <c r="C2874" s="198"/>
      <c r="D2874" s="197" t="str">
        <f t="shared" si="430"/>
        <v/>
      </c>
      <c r="E2874" s="198"/>
      <c r="F2874" s="197"/>
      <c r="G2874" s="197" t="str">
        <f t="shared" si="432"/>
        <v/>
      </c>
      <c r="H2874" s="197"/>
      <c r="I2874" s="197"/>
      <c r="J2874" s="197"/>
      <c r="K2874" s="197"/>
      <c r="L2874" s="197"/>
      <c r="M2874" s="197"/>
      <c r="N2874" s="199"/>
      <c r="O2874" s="199"/>
      <c r="P2874" s="199"/>
      <c r="Q2874" s="199"/>
      <c r="R2874" s="197"/>
      <c r="S2874" s="197"/>
      <c r="T2874" s="197"/>
      <c r="U2874" s="197"/>
      <c r="V2874" s="199" t="str">
        <f t="shared" si="433"/>
        <v/>
      </c>
      <c r="W2874" s="199" t="str">
        <f t="shared" si="434"/>
        <v/>
      </c>
      <c r="X2874" s="199" t="str">
        <f t="shared" si="435"/>
        <v/>
      </c>
      <c r="Y2874" s="199" t="str">
        <f t="shared" si="436"/>
        <v/>
      </c>
    </row>
    <row r="2875" spans="1:25" ht="34.5" customHeight="1" x14ac:dyDescent="0.25">
      <c r="A2875" s="197" t="str">
        <f t="shared" si="431"/>
        <v/>
      </c>
      <c r="B2875" s="198"/>
      <c r="C2875" s="198"/>
      <c r="D2875" s="197" t="str">
        <f t="shared" si="430"/>
        <v/>
      </c>
      <c r="E2875" s="198"/>
      <c r="F2875" s="197"/>
      <c r="G2875" s="197" t="str">
        <f t="shared" si="432"/>
        <v/>
      </c>
      <c r="H2875" s="197"/>
      <c r="I2875" s="197"/>
      <c r="J2875" s="197"/>
      <c r="K2875" s="197"/>
      <c r="L2875" s="197"/>
      <c r="M2875" s="197"/>
      <c r="N2875" s="199"/>
      <c r="O2875" s="199"/>
      <c r="P2875" s="199"/>
      <c r="Q2875" s="199"/>
      <c r="R2875" s="197"/>
      <c r="S2875" s="197"/>
      <c r="T2875" s="197"/>
      <c r="U2875" s="197"/>
      <c r="V2875" s="199" t="str">
        <f t="shared" si="433"/>
        <v/>
      </c>
      <c r="W2875" s="199" t="str">
        <f t="shared" si="434"/>
        <v/>
      </c>
      <c r="X2875" s="199" t="str">
        <f t="shared" si="435"/>
        <v/>
      </c>
      <c r="Y2875" s="199" t="str">
        <f t="shared" si="436"/>
        <v/>
      </c>
    </row>
    <row r="2876" spans="1:25" ht="34.5" customHeight="1" x14ac:dyDescent="0.25">
      <c r="A2876" s="197" t="str">
        <f t="shared" si="431"/>
        <v/>
      </c>
      <c r="B2876" s="198"/>
      <c r="C2876" s="198"/>
      <c r="D2876" s="197" t="str">
        <f t="shared" si="430"/>
        <v/>
      </c>
      <c r="E2876" s="198"/>
      <c r="F2876" s="197"/>
      <c r="G2876" s="197" t="str">
        <f t="shared" si="432"/>
        <v/>
      </c>
      <c r="H2876" s="197"/>
      <c r="I2876" s="197"/>
      <c r="J2876" s="197"/>
      <c r="K2876" s="197"/>
      <c r="L2876" s="197"/>
      <c r="M2876" s="197"/>
      <c r="N2876" s="199"/>
      <c r="O2876" s="199"/>
      <c r="P2876" s="199"/>
      <c r="Q2876" s="199"/>
      <c r="R2876" s="197"/>
      <c r="S2876" s="197"/>
      <c r="T2876" s="197"/>
      <c r="U2876" s="197"/>
      <c r="V2876" s="199" t="str">
        <f t="shared" si="433"/>
        <v/>
      </c>
      <c r="W2876" s="199" t="str">
        <f t="shared" si="434"/>
        <v/>
      </c>
      <c r="X2876" s="199" t="str">
        <f t="shared" si="435"/>
        <v/>
      </c>
      <c r="Y2876" s="199" t="str">
        <f t="shared" si="436"/>
        <v/>
      </c>
    </row>
    <row r="2877" spans="1:25" ht="34.5" customHeight="1" x14ac:dyDescent="0.25">
      <c r="A2877" s="197" t="str">
        <f t="shared" si="431"/>
        <v/>
      </c>
      <c r="B2877" s="198"/>
      <c r="C2877" s="198"/>
      <c r="D2877" s="197" t="str">
        <f t="shared" si="430"/>
        <v/>
      </c>
      <c r="E2877" s="198"/>
      <c r="F2877" s="197"/>
      <c r="G2877" s="197" t="str">
        <f t="shared" si="432"/>
        <v/>
      </c>
      <c r="H2877" s="197"/>
      <c r="I2877" s="197"/>
      <c r="J2877" s="197"/>
      <c r="K2877" s="197"/>
      <c r="L2877" s="197"/>
      <c r="M2877" s="197"/>
      <c r="N2877" s="199"/>
      <c r="O2877" s="199"/>
      <c r="P2877" s="199"/>
      <c r="Q2877" s="199"/>
      <c r="R2877" s="197"/>
      <c r="S2877" s="197"/>
      <c r="T2877" s="197"/>
      <c r="U2877" s="197"/>
      <c r="V2877" s="199" t="str">
        <f t="shared" si="433"/>
        <v/>
      </c>
      <c r="W2877" s="199" t="str">
        <f t="shared" si="434"/>
        <v/>
      </c>
      <c r="X2877" s="199" t="str">
        <f t="shared" si="435"/>
        <v/>
      </c>
      <c r="Y2877" s="199" t="str">
        <f t="shared" si="436"/>
        <v/>
      </c>
    </row>
    <row r="2878" spans="1:25" ht="34.5" customHeight="1" x14ac:dyDescent="0.25">
      <c r="A2878" s="197" t="str">
        <f t="shared" si="431"/>
        <v/>
      </c>
      <c r="B2878" s="198"/>
      <c r="C2878" s="198"/>
      <c r="D2878" s="197" t="str">
        <f t="shared" si="430"/>
        <v/>
      </c>
      <c r="E2878" s="198"/>
      <c r="F2878" s="197"/>
      <c r="G2878" s="197" t="str">
        <f t="shared" si="432"/>
        <v/>
      </c>
      <c r="H2878" s="197"/>
      <c r="I2878" s="197"/>
      <c r="J2878" s="197"/>
      <c r="K2878" s="197"/>
      <c r="L2878" s="197"/>
      <c r="M2878" s="197"/>
      <c r="N2878" s="199"/>
      <c r="O2878" s="199"/>
      <c r="P2878" s="199"/>
      <c r="Q2878" s="199"/>
      <c r="R2878" s="197"/>
      <c r="S2878" s="197"/>
      <c r="T2878" s="197"/>
      <c r="U2878" s="197"/>
      <c r="V2878" s="199" t="str">
        <f t="shared" si="433"/>
        <v/>
      </c>
      <c r="W2878" s="199" t="str">
        <f t="shared" si="434"/>
        <v/>
      </c>
      <c r="X2878" s="199" t="str">
        <f t="shared" si="435"/>
        <v/>
      </c>
      <c r="Y2878" s="199" t="str">
        <f t="shared" si="436"/>
        <v/>
      </c>
    </row>
    <row r="2879" spans="1:25" ht="34.5" customHeight="1" x14ac:dyDescent="0.25">
      <c r="A2879" s="197" t="str">
        <f t="shared" si="431"/>
        <v/>
      </c>
      <c r="B2879" s="198"/>
      <c r="C2879" s="198"/>
      <c r="D2879" s="197" t="str">
        <f t="shared" si="430"/>
        <v/>
      </c>
      <c r="E2879" s="198"/>
      <c r="F2879" s="197"/>
      <c r="G2879" s="197" t="str">
        <f t="shared" si="432"/>
        <v/>
      </c>
      <c r="H2879" s="197"/>
      <c r="I2879" s="197"/>
      <c r="J2879" s="197"/>
      <c r="K2879" s="197"/>
      <c r="L2879" s="197"/>
      <c r="M2879" s="197"/>
      <c r="N2879" s="199"/>
      <c r="O2879" s="199"/>
      <c r="P2879" s="199"/>
      <c r="Q2879" s="199"/>
      <c r="R2879" s="197"/>
      <c r="S2879" s="197"/>
      <c r="T2879" s="197"/>
      <c r="U2879" s="197"/>
      <c r="V2879" s="199" t="str">
        <f t="shared" si="433"/>
        <v/>
      </c>
      <c r="W2879" s="199" t="str">
        <f t="shared" si="434"/>
        <v/>
      </c>
      <c r="X2879" s="199" t="str">
        <f t="shared" si="435"/>
        <v/>
      </c>
      <c r="Y2879" s="199" t="str">
        <f t="shared" si="436"/>
        <v/>
      </c>
    </row>
    <row r="2880" spans="1:25" ht="34.5" customHeight="1" x14ac:dyDescent="0.25">
      <c r="A2880" s="197" t="str">
        <f t="shared" si="431"/>
        <v/>
      </c>
      <c r="B2880" s="198"/>
      <c r="C2880" s="198"/>
      <c r="D2880" s="197" t="str">
        <f t="shared" si="430"/>
        <v/>
      </c>
      <c r="E2880" s="198"/>
      <c r="F2880" s="197"/>
      <c r="G2880" s="197" t="str">
        <f t="shared" si="432"/>
        <v/>
      </c>
      <c r="H2880" s="197"/>
      <c r="I2880" s="197"/>
      <c r="J2880" s="197"/>
      <c r="K2880" s="197"/>
      <c r="L2880" s="197"/>
      <c r="M2880" s="197"/>
      <c r="N2880" s="199"/>
      <c r="O2880" s="199"/>
      <c r="P2880" s="199"/>
      <c r="Q2880" s="199"/>
      <c r="R2880" s="197"/>
      <c r="S2880" s="197"/>
      <c r="T2880" s="197"/>
      <c r="U2880" s="197"/>
      <c r="V2880" s="199" t="str">
        <f t="shared" si="433"/>
        <v/>
      </c>
      <c r="W2880" s="199" t="str">
        <f t="shared" si="434"/>
        <v/>
      </c>
      <c r="X2880" s="199" t="str">
        <f t="shared" si="435"/>
        <v/>
      </c>
      <c r="Y2880" s="199" t="str">
        <f t="shared" si="436"/>
        <v/>
      </c>
    </row>
    <row r="2881" spans="1:25" ht="34.5" customHeight="1" x14ac:dyDescent="0.25">
      <c r="A2881" s="197" t="str">
        <f t="shared" si="431"/>
        <v/>
      </c>
      <c r="B2881" s="198"/>
      <c r="C2881" s="198"/>
      <c r="D2881" s="197" t="str">
        <f t="shared" si="430"/>
        <v/>
      </c>
      <c r="E2881" s="198"/>
      <c r="F2881" s="197"/>
      <c r="G2881" s="197" t="str">
        <f t="shared" si="432"/>
        <v/>
      </c>
      <c r="H2881" s="197"/>
      <c r="I2881" s="197"/>
      <c r="J2881" s="197"/>
      <c r="K2881" s="197"/>
      <c r="L2881" s="197"/>
      <c r="M2881" s="197"/>
      <c r="N2881" s="199"/>
      <c r="O2881" s="199"/>
      <c r="P2881" s="199"/>
      <c r="Q2881" s="199"/>
      <c r="R2881" s="197"/>
      <c r="S2881" s="197"/>
      <c r="T2881" s="197"/>
      <c r="U2881" s="197"/>
      <c r="V2881" s="199" t="str">
        <f t="shared" si="433"/>
        <v/>
      </c>
      <c r="W2881" s="199" t="str">
        <f t="shared" si="434"/>
        <v/>
      </c>
      <c r="X2881" s="199" t="str">
        <f t="shared" si="435"/>
        <v/>
      </c>
      <c r="Y2881" s="199" t="str">
        <f t="shared" si="436"/>
        <v/>
      </c>
    </row>
    <row r="2882" spans="1:25" ht="34.5" customHeight="1" x14ac:dyDescent="0.25">
      <c r="A2882" s="197" t="str">
        <f t="shared" si="431"/>
        <v/>
      </c>
      <c r="B2882" s="198"/>
      <c r="C2882" s="198"/>
      <c r="D2882" s="197" t="str">
        <f t="shared" si="430"/>
        <v/>
      </c>
      <c r="E2882" s="198"/>
      <c r="F2882" s="197"/>
      <c r="G2882" s="197" t="str">
        <f t="shared" si="432"/>
        <v/>
      </c>
      <c r="H2882" s="197"/>
      <c r="I2882" s="197"/>
      <c r="J2882" s="197"/>
      <c r="K2882" s="197"/>
      <c r="L2882" s="197"/>
      <c r="M2882" s="197"/>
      <c r="N2882" s="199"/>
      <c r="O2882" s="199"/>
      <c r="P2882" s="199"/>
      <c r="Q2882" s="199"/>
      <c r="R2882" s="197"/>
      <c r="S2882" s="197"/>
      <c r="T2882" s="197"/>
      <c r="U2882" s="197"/>
      <c r="V2882" s="199" t="str">
        <f t="shared" si="433"/>
        <v/>
      </c>
      <c r="W2882" s="199" t="str">
        <f t="shared" si="434"/>
        <v/>
      </c>
      <c r="X2882" s="199" t="str">
        <f t="shared" si="435"/>
        <v/>
      </c>
      <c r="Y2882" s="199" t="str">
        <f t="shared" si="436"/>
        <v/>
      </c>
    </row>
    <row r="2883" spans="1:25" ht="34.5" customHeight="1" x14ac:dyDescent="0.25">
      <c r="A2883" s="197" t="str">
        <f t="shared" si="431"/>
        <v/>
      </c>
      <c r="B2883" s="198"/>
      <c r="C2883" s="198"/>
      <c r="D2883" s="197" t="str">
        <f t="shared" si="430"/>
        <v/>
      </c>
      <c r="E2883" s="198"/>
      <c r="F2883" s="197"/>
      <c r="G2883" s="197" t="str">
        <f t="shared" si="432"/>
        <v/>
      </c>
      <c r="H2883" s="197"/>
      <c r="I2883" s="197"/>
      <c r="J2883" s="197"/>
      <c r="K2883" s="197"/>
      <c r="L2883" s="197"/>
      <c r="M2883" s="197"/>
      <c r="N2883" s="199"/>
      <c r="O2883" s="199"/>
      <c r="P2883" s="199"/>
      <c r="Q2883" s="199"/>
      <c r="R2883" s="197"/>
      <c r="S2883" s="197"/>
      <c r="T2883" s="197"/>
      <c r="U2883" s="197"/>
      <c r="V2883" s="199" t="str">
        <f t="shared" si="433"/>
        <v/>
      </c>
      <c r="W2883" s="199" t="str">
        <f t="shared" si="434"/>
        <v/>
      </c>
      <c r="X2883" s="199" t="str">
        <f t="shared" si="435"/>
        <v/>
      </c>
      <c r="Y2883" s="199" t="str">
        <f t="shared" si="436"/>
        <v/>
      </c>
    </row>
    <row r="2884" spans="1:25" ht="34.5" customHeight="1" x14ac:dyDescent="0.25">
      <c r="A2884" s="197" t="str">
        <f t="shared" si="431"/>
        <v/>
      </c>
      <c r="B2884" s="198"/>
      <c r="C2884" s="198"/>
      <c r="D2884" s="197" t="str">
        <f t="shared" si="430"/>
        <v/>
      </c>
      <c r="E2884" s="198"/>
      <c r="F2884" s="197"/>
      <c r="G2884" s="197" t="str">
        <f t="shared" si="432"/>
        <v/>
      </c>
      <c r="H2884" s="197"/>
      <c r="I2884" s="197"/>
      <c r="J2884" s="197"/>
      <c r="K2884" s="197"/>
      <c r="L2884" s="197"/>
      <c r="M2884" s="197"/>
      <c r="N2884" s="199"/>
      <c r="O2884" s="199"/>
      <c r="P2884" s="199"/>
      <c r="Q2884" s="199"/>
      <c r="R2884" s="197"/>
      <c r="S2884" s="197"/>
      <c r="T2884" s="197"/>
      <c r="U2884" s="197"/>
      <c r="V2884" s="199" t="str">
        <f t="shared" si="433"/>
        <v/>
      </c>
      <c r="W2884" s="199" t="str">
        <f t="shared" si="434"/>
        <v/>
      </c>
      <c r="X2884" s="199" t="str">
        <f t="shared" si="435"/>
        <v/>
      </c>
      <c r="Y2884" s="199" t="str">
        <f t="shared" si="436"/>
        <v/>
      </c>
    </row>
    <row r="2885" spans="1:25" ht="34.5" customHeight="1" x14ac:dyDescent="0.25">
      <c r="A2885" s="197" t="str">
        <f t="shared" si="431"/>
        <v/>
      </c>
      <c r="B2885" s="198"/>
      <c r="C2885" s="198"/>
      <c r="D2885" s="197" t="str">
        <f t="shared" ref="D2885:D2914" si="437">IF(E2885="","",WEEKNUM(E2885,21))</f>
        <v/>
      </c>
      <c r="E2885" s="198"/>
      <c r="F2885" s="197"/>
      <c r="G2885" s="197" t="str">
        <f t="shared" si="432"/>
        <v/>
      </c>
      <c r="H2885" s="197"/>
      <c r="I2885" s="197"/>
      <c r="J2885" s="197"/>
      <c r="K2885" s="197"/>
      <c r="L2885" s="197"/>
      <c r="M2885" s="197"/>
      <c r="N2885" s="199"/>
      <c r="O2885" s="199"/>
      <c r="P2885" s="199"/>
      <c r="Q2885" s="199"/>
      <c r="R2885" s="197"/>
      <c r="S2885" s="197"/>
      <c r="T2885" s="197"/>
      <c r="U2885" s="197"/>
      <c r="V2885" s="199" t="str">
        <f t="shared" si="433"/>
        <v/>
      </c>
      <c r="W2885" s="199" t="str">
        <f t="shared" si="434"/>
        <v/>
      </c>
      <c r="X2885" s="199" t="str">
        <f t="shared" si="435"/>
        <v/>
      </c>
      <c r="Y2885" s="199" t="str">
        <f t="shared" si="436"/>
        <v/>
      </c>
    </row>
    <row r="2886" spans="1:25" ht="34.5" customHeight="1" x14ac:dyDescent="0.25">
      <c r="A2886" s="197" t="str">
        <f t="shared" si="431"/>
        <v/>
      </c>
      <c r="B2886" s="198"/>
      <c r="C2886" s="198"/>
      <c r="D2886" s="197" t="str">
        <f t="shared" si="437"/>
        <v/>
      </c>
      <c r="E2886" s="198"/>
      <c r="F2886" s="197"/>
      <c r="G2886" s="197" t="str">
        <f t="shared" si="432"/>
        <v/>
      </c>
      <c r="H2886" s="197"/>
      <c r="I2886" s="197"/>
      <c r="J2886" s="197"/>
      <c r="K2886" s="197"/>
      <c r="L2886" s="197"/>
      <c r="M2886" s="197"/>
      <c r="N2886" s="199"/>
      <c r="O2886" s="199"/>
      <c r="P2886" s="199"/>
      <c r="Q2886" s="199"/>
      <c r="R2886" s="197"/>
      <c r="S2886" s="197"/>
      <c r="T2886" s="197"/>
      <c r="U2886" s="197"/>
      <c r="V2886" s="199" t="str">
        <f t="shared" si="433"/>
        <v/>
      </c>
      <c r="W2886" s="199" t="str">
        <f t="shared" si="434"/>
        <v/>
      </c>
      <c r="X2886" s="199" t="str">
        <f t="shared" si="435"/>
        <v/>
      </c>
      <c r="Y2886" s="199" t="str">
        <f t="shared" si="436"/>
        <v/>
      </c>
    </row>
    <row r="2887" spans="1:25" ht="34.5" customHeight="1" x14ac:dyDescent="0.25">
      <c r="A2887" s="197" t="str">
        <f t="shared" si="431"/>
        <v/>
      </c>
      <c r="B2887" s="198"/>
      <c r="C2887" s="198"/>
      <c r="D2887" s="197" t="str">
        <f t="shared" si="437"/>
        <v/>
      </c>
      <c r="E2887" s="198"/>
      <c r="F2887" s="197"/>
      <c r="G2887" s="197" t="str">
        <f t="shared" si="432"/>
        <v/>
      </c>
      <c r="H2887" s="197"/>
      <c r="I2887" s="197"/>
      <c r="J2887" s="197"/>
      <c r="K2887" s="197"/>
      <c r="L2887" s="197"/>
      <c r="M2887" s="197"/>
      <c r="N2887" s="199"/>
      <c r="O2887" s="199"/>
      <c r="P2887" s="199"/>
      <c r="Q2887" s="199"/>
      <c r="R2887" s="197"/>
      <c r="S2887" s="197"/>
      <c r="T2887" s="197"/>
      <c r="U2887" s="197"/>
      <c r="V2887" s="199" t="str">
        <f t="shared" si="433"/>
        <v/>
      </c>
      <c r="W2887" s="199" t="str">
        <f t="shared" si="434"/>
        <v/>
      </c>
      <c r="X2887" s="199" t="str">
        <f t="shared" si="435"/>
        <v/>
      </c>
      <c r="Y2887" s="199" t="str">
        <f t="shared" si="436"/>
        <v/>
      </c>
    </row>
    <row r="2888" spans="1:25" ht="34.5" customHeight="1" x14ac:dyDescent="0.25">
      <c r="A2888" s="197" t="str">
        <f t="shared" ref="A2888:A2951" si="438">IF(B2888="","",WEEKNUM(B2888,21))</f>
        <v/>
      </c>
      <c r="B2888" s="198"/>
      <c r="C2888" s="198"/>
      <c r="D2888" s="197" t="str">
        <f t="shared" si="437"/>
        <v/>
      </c>
      <c r="E2888" s="198"/>
      <c r="F2888" s="197"/>
      <c r="G2888" s="197" t="str">
        <f t="shared" si="432"/>
        <v/>
      </c>
      <c r="H2888" s="197"/>
      <c r="I2888" s="197"/>
      <c r="J2888" s="197"/>
      <c r="K2888" s="197"/>
      <c r="L2888" s="197"/>
      <c r="M2888" s="197"/>
      <c r="N2888" s="199"/>
      <c r="O2888" s="199"/>
      <c r="P2888" s="199"/>
      <c r="Q2888" s="199"/>
      <c r="R2888" s="197"/>
      <c r="S2888" s="197"/>
      <c r="T2888" s="197"/>
      <c r="U2888" s="197"/>
      <c r="V2888" s="199" t="str">
        <f t="shared" si="433"/>
        <v/>
      </c>
      <c r="W2888" s="199" t="str">
        <f t="shared" si="434"/>
        <v/>
      </c>
      <c r="X2888" s="199" t="str">
        <f t="shared" si="435"/>
        <v/>
      </c>
      <c r="Y2888" s="199" t="str">
        <f t="shared" si="436"/>
        <v/>
      </c>
    </row>
    <row r="2889" spans="1:25" ht="34.5" customHeight="1" x14ac:dyDescent="0.25">
      <c r="A2889" s="197" t="str">
        <f t="shared" si="438"/>
        <v/>
      </c>
      <c r="B2889" s="198"/>
      <c r="C2889" s="198"/>
      <c r="D2889" s="197" t="str">
        <f t="shared" si="437"/>
        <v/>
      </c>
      <c r="E2889" s="198"/>
      <c r="F2889" s="197"/>
      <c r="G2889" s="197" t="str">
        <f t="shared" si="432"/>
        <v/>
      </c>
      <c r="H2889" s="197"/>
      <c r="I2889" s="197"/>
      <c r="J2889" s="197"/>
      <c r="K2889" s="197"/>
      <c r="L2889" s="197"/>
      <c r="M2889" s="197"/>
      <c r="N2889" s="199"/>
      <c r="O2889" s="199"/>
      <c r="P2889" s="199"/>
      <c r="Q2889" s="199"/>
      <c r="R2889" s="197"/>
      <c r="S2889" s="197"/>
      <c r="T2889" s="197"/>
      <c r="U2889" s="197"/>
      <c r="V2889" s="199" t="str">
        <f t="shared" si="433"/>
        <v/>
      </c>
      <c r="W2889" s="199" t="str">
        <f t="shared" si="434"/>
        <v/>
      </c>
      <c r="X2889" s="199" t="str">
        <f t="shared" si="435"/>
        <v/>
      </c>
      <c r="Y2889" s="199" t="str">
        <f t="shared" si="436"/>
        <v/>
      </c>
    </row>
    <row r="2890" spans="1:25" ht="34.5" customHeight="1" x14ac:dyDescent="0.25">
      <c r="A2890" s="197" t="str">
        <f t="shared" si="438"/>
        <v/>
      </c>
      <c r="B2890" s="198"/>
      <c r="C2890" s="198"/>
      <c r="D2890" s="197" t="str">
        <f t="shared" si="437"/>
        <v/>
      </c>
      <c r="E2890" s="198"/>
      <c r="F2890" s="197"/>
      <c r="G2890" s="197" t="str">
        <f t="shared" si="432"/>
        <v/>
      </c>
      <c r="H2890" s="197"/>
      <c r="I2890" s="197"/>
      <c r="J2890" s="197"/>
      <c r="K2890" s="197"/>
      <c r="L2890" s="197"/>
      <c r="M2890" s="197"/>
      <c r="N2890" s="199"/>
      <c r="O2890" s="199"/>
      <c r="P2890" s="199"/>
      <c r="Q2890" s="199"/>
      <c r="R2890" s="197"/>
      <c r="S2890" s="197"/>
      <c r="T2890" s="197"/>
      <c r="U2890" s="197"/>
      <c r="V2890" s="199" t="str">
        <f t="shared" si="433"/>
        <v/>
      </c>
      <c r="W2890" s="199" t="str">
        <f t="shared" si="434"/>
        <v/>
      </c>
      <c r="X2890" s="199" t="str">
        <f t="shared" si="435"/>
        <v/>
      </c>
      <c r="Y2890" s="199" t="str">
        <f t="shared" si="436"/>
        <v/>
      </c>
    </row>
    <row r="2891" spans="1:25" ht="34.5" customHeight="1" x14ac:dyDescent="0.25">
      <c r="A2891" s="197" t="str">
        <f t="shared" si="438"/>
        <v/>
      </c>
      <c r="B2891" s="198"/>
      <c r="C2891" s="198"/>
      <c r="D2891" s="197" t="str">
        <f t="shared" si="437"/>
        <v/>
      </c>
      <c r="E2891" s="198"/>
      <c r="F2891" s="197"/>
      <c r="G2891" s="197" t="str">
        <f t="shared" si="432"/>
        <v/>
      </c>
      <c r="H2891" s="197"/>
      <c r="I2891" s="197"/>
      <c r="J2891" s="197"/>
      <c r="K2891" s="197"/>
      <c r="L2891" s="197"/>
      <c r="M2891" s="197"/>
      <c r="N2891" s="199"/>
      <c r="O2891" s="199"/>
      <c r="P2891" s="199"/>
      <c r="Q2891" s="199"/>
      <c r="R2891" s="197"/>
      <c r="S2891" s="197"/>
      <c r="T2891" s="197"/>
      <c r="U2891" s="197"/>
      <c r="V2891" s="199" t="str">
        <f t="shared" si="433"/>
        <v/>
      </c>
      <c r="W2891" s="199" t="str">
        <f t="shared" si="434"/>
        <v/>
      </c>
      <c r="X2891" s="199" t="str">
        <f t="shared" si="435"/>
        <v/>
      </c>
      <c r="Y2891" s="199" t="str">
        <f t="shared" si="436"/>
        <v/>
      </c>
    </row>
    <row r="2892" spans="1:25" ht="34.5" customHeight="1" x14ac:dyDescent="0.25">
      <c r="A2892" s="197" t="str">
        <f t="shared" si="438"/>
        <v/>
      </c>
      <c r="B2892" s="198"/>
      <c r="C2892" s="198"/>
      <c r="D2892" s="197" t="str">
        <f t="shared" si="437"/>
        <v/>
      </c>
      <c r="E2892" s="198"/>
      <c r="F2892" s="197"/>
      <c r="G2892" s="197" t="str">
        <f t="shared" si="432"/>
        <v/>
      </c>
      <c r="H2892" s="197"/>
      <c r="I2892" s="197"/>
      <c r="J2892" s="197"/>
      <c r="K2892" s="197"/>
      <c r="L2892" s="197"/>
      <c r="M2892" s="197"/>
      <c r="N2892" s="199"/>
      <c r="O2892" s="199"/>
      <c r="P2892" s="199"/>
      <c r="Q2892" s="199"/>
      <c r="R2892" s="197"/>
      <c r="S2892" s="197"/>
      <c r="T2892" s="197"/>
      <c r="U2892" s="197"/>
      <c r="V2892" s="199" t="str">
        <f t="shared" si="433"/>
        <v/>
      </c>
      <c r="W2892" s="199" t="str">
        <f t="shared" si="434"/>
        <v/>
      </c>
      <c r="X2892" s="199" t="str">
        <f t="shared" si="435"/>
        <v/>
      </c>
      <c r="Y2892" s="199" t="str">
        <f t="shared" si="436"/>
        <v/>
      </c>
    </row>
    <row r="2893" spans="1:25" ht="34.5" customHeight="1" x14ac:dyDescent="0.25">
      <c r="A2893" s="197" t="str">
        <f t="shared" si="438"/>
        <v/>
      </c>
      <c r="B2893" s="198"/>
      <c r="C2893" s="198"/>
      <c r="D2893" s="197" t="str">
        <f t="shared" si="437"/>
        <v/>
      </c>
      <c r="E2893" s="198"/>
      <c r="F2893" s="197"/>
      <c r="G2893" s="197" t="str">
        <f t="shared" si="432"/>
        <v/>
      </c>
      <c r="H2893" s="197"/>
      <c r="I2893" s="197"/>
      <c r="J2893" s="197"/>
      <c r="K2893" s="197"/>
      <c r="L2893" s="197"/>
      <c r="M2893" s="197"/>
      <c r="N2893" s="199"/>
      <c r="O2893" s="199"/>
      <c r="P2893" s="199"/>
      <c r="Q2893" s="199"/>
      <c r="R2893" s="197"/>
      <c r="S2893" s="197"/>
      <c r="T2893" s="197"/>
      <c r="U2893" s="197"/>
      <c r="V2893" s="199" t="str">
        <f t="shared" si="433"/>
        <v/>
      </c>
      <c r="W2893" s="199" t="str">
        <f t="shared" si="434"/>
        <v/>
      </c>
      <c r="X2893" s="199" t="str">
        <f t="shared" si="435"/>
        <v/>
      </c>
      <c r="Y2893" s="199" t="str">
        <f t="shared" si="436"/>
        <v/>
      </c>
    </row>
    <row r="2894" spans="1:25" ht="34.5" customHeight="1" x14ac:dyDescent="0.25">
      <c r="A2894" s="197" t="str">
        <f t="shared" si="438"/>
        <v/>
      </c>
      <c r="B2894" s="198"/>
      <c r="C2894" s="198"/>
      <c r="D2894" s="197" t="str">
        <f t="shared" si="437"/>
        <v/>
      </c>
      <c r="E2894" s="198"/>
      <c r="F2894" s="197"/>
      <c r="G2894" s="197" t="str">
        <f t="shared" si="432"/>
        <v/>
      </c>
      <c r="H2894" s="197"/>
      <c r="I2894" s="197"/>
      <c r="J2894" s="197"/>
      <c r="K2894" s="197"/>
      <c r="L2894" s="197"/>
      <c r="M2894" s="197"/>
      <c r="N2894" s="199"/>
      <c r="O2894" s="199"/>
      <c r="P2894" s="199"/>
      <c r="Q2894" s="199"/>
      <c r="R2894" s="197"/>
      <c r="S2894" s="197"/>
      <c r="T2894" s="197"/>
      <c r="U2894" s="197"/>
      <c r="V2894" s="199" t="str">
        <f t="shared" si="433"/>
        <v/>
      </c>
      <c r="W2894" s="199" t="str">
        <f t="shared" si="434"/>
        <v/>
      </c>
      <c r="X2894" s="199" t="str">
        <f t="shared" si="435"/>
        <v/>
      </c>
      <c r="Y2894" s="199" t="str">
        <f t="shared" si="436"/>
        <v/>
      </c>
    </row>
    <row r="2895" spans="1:25" ht="34.5" customHeight="1" x14ac:dyDescent="0.25">
      <c r="A2895" s="197" t="str">
        <f t="shared" si="438"/>
        <v/>
      </c>
      <c r="B2895" s="198"/>
      <c r="C2895" s="198"/>
      <c r="D2895" s="197" t="str">
        <f t="shared" si="437"/>
        <v/>
      </c>
      <c r="E2895" s="198"/>
      <c r="F2895" s="197"/>
      <c r="G2895" s="197" t="str">
        <f t="shared" si="432"/>
        <v/>
      </c>
      <c r="H2895" s="197"/>
      <c r="I2895" s="197"/>
      <c r="J2895" s="197"/>
      <c r="K2895" s="197"/>
      <c r="L2895" s="197"/>
      <c r="M2895" s="197"/>
      <c r="N2895" s="199"/>
      <c r="O2895" s="199"/>
      <c r="P2895" s="199"/>
      <c r="Q2895" s="199"/>
      <c r="R2895" s="197"/>
      <c r="S2895" s="197"/>
      <c r="T2895" s="197"/>
      <c r="U2895" s="197"/>
      <c r="V2895" s="199" t="str">
        <f t="shared" si="433"/>
        <v/>
      </c>
      <c r="W2895" s="199" t="str">
        <f t="shared" si="434"/>
        <v/>
      </c>
      <c r="X2895" s="199" t="str">
        <f t="shared" si="435"/>
        <v/>
      </c>
      <c r="Y2895" s="199" t="str">
        <f t="shared" si="436"/>
        <v/>
      </c>
    </row>
    <row r="2896" spans="1:25" ht="34.5" customHeight="1" x14ac:dyDescent="0.25">
      <c r="A2896" s="197" t="str">
        <f t="shared" si="438"/>
        <v/>
      </c>
      <c r="B2896" s="198"/>
      <c r="C2896" s="198"/>
      <c r="D2896" s="197" t="str">
        <f t="shared" si="437"/>
        <v/>
      </c>
      <c r="E2896" s="198"/>
      <c r="F2896" s="197"/>
      <c r="G2896" s="197" t="str">
        <f t="shared" si="432"/>
        <v/>
      </c>
      <c r="H2896" s="197"/>
      <c r="I2896" s="197"/>
      <c r="J2896" s="197"/>
      <c r="K2896" s="197"/>
      <c r="L2896" s="197"/>
      <c r="M2896" s="197"/>
      <c r="N2896" s="199"/>
      <c r="O2896" s="199"/>
      <c r="P2896" s="199"/>
      <c r="Q2896" s="199"/>
      <c r="R2896" s="197"/>
      <c r="S2896" s="197"/>
      <c r="T2896" s="197"/>
      <c r="U2896" s="197"/>
      <c r="V2896" s="199" t="str">
        <f t="shared" si="433"/>
        <v/>
      </c>
      <c r="W2896" s="199" t="str">
        <f t="shared" si="434"/>
        <v/>
      </c>
      <c r="X2896" s="199" t="str">
        <f t="shared" si="435"/>
        <v/>
      </c>
      <c r="Y2896" s="199" t="str">
        <f t="shared" si="436"/>
        <v/>
      </c>
    </row>
    <row r="2897" spans="1:25" ht="34.5" customHeight="1" x14ac:dyDescent="0.25">
      <c r="A2897" s="197" t="str">
        <f t="shared" si="438"/>
        <v/>
      </c>
      <c r="B2897" s="198"/>
      <c r="C2897" s="198"/>
      <c r="D2897" s="197" t="str">
        <f t="shared" si="437"/>
        <v/>
      </c>
      <c r="E2897" s="198"/>
      <c r="F2897" s="197"/>
      <c r="G2897" s="197" t="str">
        <f t="shared" si="432"/>
        <v/>
      </c>
      <c r="H2897" s="197"/>
      <c r="I2897" s="197"/>
      <c r="J2897" s="197"/>
      <c r="K2897" s="197"/>
      <c r="L2897" s="197"/>
      <c r="M2897" s="197"/>
      <c r="N2897" s="199"/>
      <c r="O2897" s="199"/>
      <c r="P2897" s="199"/>
      <c r="Q2897" s="199"/>
      <c r="R2897" s="197"/>
      <c r="S2897" s="197"/>
      <c r="T2897" s="197"/>
      <c r="U2897" s="197"/>
      <c r="V2897" s="199" t="str">
        <f t="shared" si="433"/>
        <v/>
      </c>
      <c r="W2897" s="199" t="str">
        <f t="shared" si="434"/>
        <v/>
      </c>
      <c r="X2897" s="199" t="str">
        <f t="shared" si="435"/>
        <v/>
      </c>
      <c r="Y2897" s="199" t="str">
        <f t="shared" si="436"/>
        <v/>
      </c>
    </row>
    <row r="2898" spans="1:25" ht="34.5" customHeight="1" x14ac:dyDescent="0.25">
      <c r="A2898" s="197" t="str">
        <f t="shared" si="438"/>
        <v/>
      </c>
      <c r="B2898" s="198"/>
      <c r="C2898" s="198"/>
      <c r="D2898" s="197" t="str">
        <f t="shared" si="437"/>
        <v/>
      </c>
      <c r="E2898" s="198"/>
      <c r="F2898" s="197"/>
      <c r="G2898" s="197" t="str">
        <f t="shared" si="432"/>
        <v/>
      </c>
      <c r="H2898" s="197"/>
      <c r="I2898" s="197"/>
      <c r="J2898" s="197"/>
      <c r="K2898" s="197"/>
      <c r="L2898" s="197"/>
      <c r="M2898" s="197"/>
      <c r="N2898" s="199"/>
      <c r="O2898" s="199"/>
      <c r="P2898" s="199"/>
      <c r="Q2898" s="199"/>
      <c r="R2898" s="197"/>
      <c r="S2898" s="197"/>
      <c r="T2898" s="197"/>
      <c r="U2898" s="197"/>
      <c r="V2898" s="199" t="str">
        <f t="shared" si="433"/>
        <v/>
      </c>
      <c r="W2898" s="199" t="str">
        <f t="shared" si="434"/>
        <v/>
      </c>
      <c r="X2898" s="199" t="str">
        <f t="shared" si="435"/>
        <v/>
      </c>
      <c r="Y2898" s="199" t="str">
        <f t="shared" si="436"/>
        <v/>
      </c>
    </row>
    <row r="2899" spans="1:25" ht="34.5" customHeight="1" x14ac:dyDescent="0.25">
      <c r="A2899" s="197" t="str">
        <f t="shared" si="438"/>
        <v/>
      </c>
      <c r="B2899" s="198"/>
      <c r="C2899" s="198"/>
      <c r="D2899" s="197" t="str">
        <f t="shared" si="437"/>
        <v/>
      </c>
      <c r="E2899" s="198"/>
      <c r="F2899" s="197"/>
      <c r="G2899" s="197" t="str">
        <f t="shared" si="432"/>
        <v/>
      </c>
      <c r="H2899" s="197"/>
      <c r="I2899" s="197"/>
      <c r="J2899" s="197"/>
      <c r="K2899" s="197"/>
      <c r="L2899" s="197"/>
      <c r="M2899" s="197"/>
      <c r="N2899" s="199"/>
      <c r="O2899" s="199"/>
      <c r="P2899" s="199"/>
      <c r="Q2899" s="199"/>
      <c r="R2899" s="197"/>
      <c r="S2899" s="197"/>
      <c r="T2899" s="197"/>
      <c r="U2899" s="197"/>
      <c r="V2899" s="199" t="str">
        <f t="shared" si="433"/>
        <v/>
      </c>
      <c r="W2899" s="199" t="str">
        <f t="shared" si="434"/>
        <v/>
      </c>
      <c r="X2899" s="199" t="str">
        <f t="shared" si="435"/>
        <v/>
      </c>
      <c r="Y2899" s="199" t="str">
        <f t="shared" si="436"/>
        <v/>
      </c>
    </row>
    <row r="2900" spans="1:25" ht="34.5" customHeight="1" x14ac:dyDescent="0.25">
      <c r="A2900" s="197" t="str">
        <f t="shared" si="438"/>
        <v/>
      </c>
      <c r="B2900" s="198"/>
      <c r="C2900" s="198"/>
      <c r="D2900" s="197" t="str">
        <f t="shared" si="437"/>
        <v/>
      </c>
      <c r="E2900" s="198"/>
      <c r="F2900" s="197"/>
      <c r="G2900" s="197" t="str">
        <f t="shared" si="432"/>
        <v/>
      </c>
      <c r="H2900" s="197"/>
      <c r="I2900" s="197"/>
      <c r="J2900" s="197"/>
      <c r="K2900" s="197"/>
      <c r="L2900" s="197"/>
      <c r="M2900" s="197"/>
      <c r="N2900" s="199"/>
      <c r="O2900" s="199"/>
      <c r="P2900" s="199"/>
      <c r="Q2900" s="199"/>
      <c r="R2900" s="197"/>
      <c r="S2900" s="197"/>
      <c r="T2900" s="197"/>
      <c r="U2900" s="197"/>
      <c r="V2900" s="199" t="str">
        <f t="shared" si="433"/>
        <v/>
      </c>
      <c r="W2900" s="199" t="str">
        <f t="shared" si="434"/>
        <v/>
      </c>
      <c r="X2900" s="199" t="str">
        <f t="shared" si="435"/>
        <v/>
      </c>
      <c r="Y2900" s="199" t="str">
        <f t="shared" si="436"/>
        <v/>
      </c>
    </row>
    <row r="2901" spans="1:25" ht="34.5" customHeight="1" x14ac:dyDescent="0.25">
      <c r="A2901" s="197" t="str">
        <f t="shared" si="438"/>
        <v/>
      </c>
      <c r="B2901" s="198"/>
      <c r="C2901" s="198"/>
      <c r="D2901" s="197" t="str">
        <f t="shared" si="437"/>
        <v/>
      </c>
      <c r="E2901" s="198"/>
      <c r="F2901" s="197"/>
      <c r="G2901" s="197" t="str">
        <f t="shared" si="432"/>
        <v/>
      </c>
      <c r="H2901" s="197"/>
      <c r="I2901" s="197"/>
      <c r="J2901" s="197"/>
      <c r="K2901" s="197"/>
      <c r="L2901" s="197"/>
      <c r="M2901" s="197"/>
      <c r="N2901" s="199"/>
      <c r="O2901" s="199"/>
      <c r="P2901" s="199"/>
      <c r="Q2901" s="199"/>
      <c r="R2901" s="197"/>
      <c r="S2901" s="197"/>
      <c r="T2901" s="197"/>
      <c r="U2901" s="197"/>
      <c r="V2901" s="199" t="str">
        <f t="shared" si="433"/>
        <v/>
      </c>
      <c r="W2901" s="199" t="str">
        <f t="shared" si="434"/>
        <v/>
      </c>
      <c r="X2901" s="199" t="str">
        <f t="shared" si="435"/>
        <v/>
      </c>
      <c r="Y2901" s="199" t="str">
        <f t="shared" si="436"/>
        <v/>
      </c>
    </row>
    <row r="2902" spans="1:25" ht="34.5" customHeight="1" x14ac:dyDescent="0.25">
      <c r="A2902" s="197" t="str">
        <f t="shared" si="438"/>
        <v/>
      </c>
      <c r="B2902" s="198"/>
      <c r="C2902" s="198"/>
      <c r="D2902" s="197" t="str">
        <f t="shared" si="437"/>
        <v/>
      </c>
      <c r="E2902" s="198"/>
      <c r="F2902" s="197"/>
      <c r="G2902" s="197" t="str">
        <f t="shared" si="432"/>
        <v/>
      </c>
      <c r="H2902" s="197"/>
      <c r="I2902" s="197"/>
      <c r="J2902" s="197"/>
      <c r="K2902" s="197"/>
      <c r="L2902" s="197"/>
      <c r="M2902" s="197"/>
      <c r="N2902" s="199"/>
      <c r="O2902" s="199"/>
      <c r="P2902" s="199"/>
      <c r="Q2902" s="199"/>
      <c r="R2902" s="197"/>
      <c r="S2902" s="197"/>
      <c r="T2902" s="197"/>
      <c r="U2902" s="197"/>
      <c r="V2902" s="199" t="str">
        <f t="shared" si="433"/>
        <v/>
      </c>
      <c r="W2902" s="199" t="str">
        <f t="shared" si="434"/>
        <v/>
      </c>
      <c r="X2902" s="199" t="str">
        <f t="shared" si="435"/>
        <v/>
      </c>
      <c r="Y2902" s="199" t="str">
        <f t="shared" si="436"/>
        <v/>
      </c>
    </row>
    <row r="2903" spans="1:25" ht="34.5" customHeight="1" x14ac:dyDescent="0.25">
      <c r="A2903" s="197" t="str">
        <f t="shared" si="438"/>
        <v/>
      </c>
      <c r="B2903" s="198"/>
      <c r="C2903" s="198"/>
      <c r="D2903" s="197" t="str">
        <f t="shared" si="437"/>
        <v/>
      </c>
      <c r="E2903" s="198"/>
      <c r="F2903" s="197"/>
      <c r="G2903" s="197" t="str">
        <f t="shared" ref="G2903:G2966" si="439">IF(E2903="","",IF(E2903=B2901,"Ja","Nein"))</f>
        <v/>
      </c>
      <c r="H2903" s="197"/>
      <c r="I2903" s="197"/>
      <c r="J2903" s="197"/>
      <c r="K2903" s="197"/>
      <c r="L2903" s="197"/>
      <c r="M2903" s="197"/>
      <c r="N2903" s="199"/>
      <c r="O2903" s="199"/>
      <c r="P2903" s="199"/>
      <c r="Q2903" s="199"/>
      <c r="R2903" s="197"/>
      <c r="S2903" s="197"/>
      <c r="T2903" s="197"/>
      <c r="U2903" s="197"/>
      <c r="V2903" s="199" t="str">
        <f t="shared" si="433"/>
        <v/>
      </c>
      <c r="W2903" s="199" t="str">
        <f t="shared" si="434"/>
        <v/>
      </c>
      <c r="X2903" s="199" t="str">
        <f t="shared" si="435"/>
        <v/>
      </c>
      <c r="Y2903" s="199" t="str">
        <f t="shared" si="436"/>
        <v/>
      </c>
    </row>
    <row r="2904" spans="1:25" ht="34.5" customHeight="1" x14ac:dyDescent="0.25">
      <c r="A2904" s="197" t="str">
        <f t="shared" si="438"/>
        <v/>
      </c>
      <c r="B2904" s="198"/>
      <c r="C2904" s="198"/>
      <c r="D2904" s="197" t="str">
        <f t="shared" si="437"/>
        <v/>
      </c>
      <c r="E2904" s="198"/>
      <c r="F2904" s="197"/>
      <c r="G2904" s="197" t="str">
        <f t="shared" si="439"/>
        <v/>
      </c>
      <c r="H2904" s="197"/>
      <c r="I2904" s="197"/>
      <c r="J2904" s="197"/>
      <c r="K2904" s="197"/>
      <c r="L2904" s="197"/>
      <c r="M2904" s="197"/>
      <c r="N2904" s="199"/>
      <c r="O2904" s="199"/>
      <c r="P2904" s="199"/>
      <c r="Q2904" s="199"/>
      <c r="R2904" s="197"/>
      <c r="S2904" s="197"/>
      <c r="T2904" s="197"/>
      <c r="U2904" s="197"/>
      <c r="V2904" s="199" t="str">
        <f t="shared" si="433"/>
        <v/>
      </c>
      <c r="W2904" s="199" t="str">
        <f t="shared" si="434"/>
        <v/>
      </c>
      <c r="X2904" s="199" t="str">
        <f t="shared" si="435"/>
        <v/>
      </c>
      <c r="Y2904" s="199" t="str">
        <f t="shared" si="436"/>
        <v/>
      </c>
    </row>
    <row r="2905" spans="1:25" ht="34.5" customHeight="1" x14ac:dyDescent="0.25">
      <c r="A2905" s="197" t="str">
        <f t="shared" si="438"/>
        <v/>
      </c>
      <c r="B2905" s="198"/>
      <c r="C2905" s="198"/>
      <c r="D2905" s="197" t="str">
        <f t="shared" si="437"/>
        <v/>
      </c>
      <c r="E2905" s="198"/>
      <c r="F2905" s="197"/>
      <c r="G2905" s="197" t="str">
        <f t="shared" si="439"/>
        <v/>
      </c>
      <c r="H2905" s="197"/>
      <c r="I2905" s="197"/>
      <c r="J2905" s="197"/>
      <c r="K2905" s="197"/>
      <c r="L2905" s="197"/>
      <c r="M2905" s="197"/>
      <c r="N2905" s="199"/>
      <c r="O2905" s="199"/>
      <c r="P2905" s="199"/>
      <c r="Q2905" s="199"/>
      <c r="R2905" s="197"/>
      <c r="S2905" s="197"/>
      <c r="T2905" s="197"/>
      <c r="U2905" s="197"/>
      <c r="V2905" s="199" t="str">
        <f t="shared" si="433"/>
        <v/>
      </c>
      <c r="W2905" s="199" t="str">
        <f t="shared" si="434"/>
        <v/>
      </c>
      <c r="X2905" s="199" t="str">
        <f t="shared" si="435"/>
        <v/>
      </c>
      <c r="Y2905" s="199" t="str">
        <f t="shared" si="436"/>
        <v/>
      </c>
    </row>
    <row r="2906" spans="1:25" ht="34.5" customHeight="1" x14ac:dyDescent="0.25">
      <c r="A2906" s="197" t="str">
        <f t="shared" si="438"/>
        <v/>
      </c>
      <c r="B2906" s="198"/>
      <c r="C2906" s="198"/>
      <c r="D2906" s="197" t="str">
        <f t="shared" si="437"/>
        <v/>
      </c>
      <c r="E2906" s="198"/>
      <c r="F2906" s="197"/>
      <c r="G2906" s="197" t="str">
        <f t="shared" si="439"/>
        <v/>
      </c>
      <c r="H2906" s="197"/>
      <c r="I2906" s="197"/>
      <c r="J2906" s="197"/>
      <c r="K2906" s="197"/>
      <c r="L2906" s="197"/>
      <c r="M2906" s="197"/>
      <c r="N2906" s="199"/>
      <c r="O2906" s="199"/>
      <c r="P2906" s="199"/>
      <c r="Q2906" s="199"/>
      <c r="R2906" s="197"/>
      <c r="S2906" s="197"/>
      <c r="T2906" s="197"/>
      <c r="U2906" s="197"/>
      <c r="V2906" s="199" t="str">
        <f t="shared" si="433"/>
        <v/>
      </c>
      <c r="W2906" s="199" t="str">
        <f t="shared" si="434"/>
        <v/>
      </c>
      <c r="X2906" s="199" t="str">
        <f t="shared" si="435"/>
        <v/>
      </c>
      <c r="Y2906" s="199" t="str">
        <f t="shared" si="436"/>
        <v/>
      </c>
    </row>
    <row r="2907" spans="1:25" ht="34.5" customHeight="1" x14ac:dyDescent="0.25">
      <c r="A2907" s="197" t="str">
        <f t="shared" si="438"/>
        <v/>
      </c>
      <c r="B2907" s="198"/>
      <c r="C2907" s="198"/>
      <c r="D2907" s="197" t="str">
        <f t="shared" si="437"/>
        <v/>
      </c>
      <c r="E2907" s="198"/>
      <c r="F2907" s="197"/>
      <c r="G2907" s="197" t="str">
        <f t="shared" si="439"/>
        <v/>
      </c>
      <c r="H2907" s="197"/>
      <c r="I2907" s="197"/>
      <c r="J2907" s="197"/>
      <c r="K2907" s="197"/>
      <c r="L2907" s="197"/>
      <c r="M2907" s="197"/>
      <c r="N2907" s="199"/>
      <c r="O2907" s="199"/>
      <c r="P2907" s="199"/>
      <c r="Q2907" s="199"/>
      <c r="R2907" s="197"/>
      <c r="S2907" s="197"/>
      <c r="T2907" s="197"/>
      <c r="U2907" s="197"/>
      <c r="V2907" s="199" t="str">
        <f t="shared" si="433"/>
        <v/>
      </c>
      <c r="W2907" s="199" t="str">
        <f t="shared" si="434"/>
        <v/>
      </c>
      <c r="X2907" s="199" t="str">
        <f t="shared" si="435"/>
        <v/>
      </c>
      <c r="Y2907" s="199" t="str">
        <f t="shared" si="436"/>
        <v/>
      </c>
    </row>
    <row r="2908" spans="1:25" ht="34.5" customHeight="1" x14ac:dyDescent="0.25">
      <c r="A2908" s="197" t="str">
        <f t="shared" si="438"/>
        <v/>
      </c>
      <c r="B2908" s="198"/>
      <c r="C2908" s="198"/>
      <c r="D2908" s="197" t="str">
        <f t="shared" si="437"/>
        <v/>
      </c>
      <c r="E2908" s="198"/>
      <c r="F2908" s="197"/>
      <c r="G2908" s="197" t="str">
        <f t="shared" si="439"/>
        <v/>
      </c>
      <c r="H2908" s="197"/>
      <c r="I2908" s="197"/>
      <c r="J2908" s="197"/>
      <c r="K2908" s="197"/>
      <c r="L2908" s="197"/>
      <c r="M2908" s="197"/>
      <c r="N2908" s="199"/>
      <c r="O2908" s="199"/>
      <c r="P2908" s="199"/>
      <c r="Q2908" s="199"/>
      <c r="R2908" s="197"/>
      <c r="S2908" s="197"/>
      <c r="T2908" s="197"/>
      <c r="U2908" s="197"/>
      <c r="V2908" s="199" t="str">
        <f t="shared" si="433"/>
        <v/>
      </c>
      <c r="W2908" s="199" t="str">
        <f t="shared" si="434"/>
        <v/>
      </c>
      <c r="X2908" s="199" t="str">
        <f t="shared" si="435"/>
        <v/>
      </c>
      <c r="Y2908" s="199" t="str">
        <f t="shared" si="436"/>
        <v/>
      </c>
    </row>
    <row r="2909" spans="1:25" ht="34.5" customHeight="1" x14ac:dyDescent="0.25">
      <c r="A2909" s="197" t="str">
        <f t="shared" si="438"/>
        <v/>
      </c>
      <c r="B2909" s="198"/>
      <c r="C2909" s="198"/>
      <c r="D2909" s="197" t="str">
        <f t="shared" si="437"/>
        <v/>
      </c>
      <c r="E2909" s="198"/>
      <c r="F2909" s="197"/>
      <c r="G2909" s="197" t="str">
        <f t="shared" si="439"/>
        <v/>
      </c>
      <c r="H2909" s="197"/>
      <c r="I2909" s="197"/>
      <c r="J2909" s="197"/>
      <c r="K2909" s="197"/>
      <c r="L2909" s="197"/>
      <c r="M2909" s="197"/>
      <c r="N2909" s="199"/>
      <c r="O2909" s="199"/>
      <c r="P2909" s="199"/>
      <c r="Q2909" s="199"/>
      <c r="R2909" s="197"/>
      <c r="S2909" s="197"/>
      <c r="T2909" s="197"/>
      <c r="U2909" s="197"/>
      <c r="V2909" s="199" t="str">
        <f t="shared" si="433"/>
        <v/>
      </c>
      <c r="W2909" s="199" t="str">
        <f t="shared" si="434"/>
        <v/>
      </c>
      <c r="X2909" s="199" t="str">
        <f t="shared" si="435"/>
        <v/>
      </c>
      <c r="Y2909" s="199" t="str">
        <f t="shared" si="436"/>
        <v/>
      </c>
    </row>
    <row r="2910" spans="1:25" ht="34.5" customHeight="1" x14ac:dyDescent="0.25">
      <c r="A2910" s="197" t="str">
        <f t="shared" si="438"/>
        <v/>
      </c>
      <c r="B2910" s="198"/>
      <c r="C2910" s="198"/>
      <c r="D2910" s="197" t="str">
        <f t="shared" si="437"/>
        <v/>
      </c>
      <c r="E2910" s="198"/>
      <c r="F2910" s="197"/>
      <c r="G2910" s="197" t="str">
        <f t="shared" si="439"/>
        <v/>
      </c>
      <c r="H2910" s="197"/>
      <c r="I2910" s="197"/>
      <c r="J2910" s="197"/>
      <c r="K2910" s="197"/>
      <c r="L2910" s="197"/>
      <c r="M2910" s="197"/>
      <c r="N2910" s="199"/>
      <c r="O2910" s="199"/>
      <c r="P2910" s="199"/>
      <c r="Q2910" s="199"/>
      <c r="R2910" s="197"/>
      <c r="S2910" s="197"/>
      <c r="T2910" s="197"/>
      <c r="U2910" s="197"/>
      <c r="V2910" s="199" t="str">
        <f t="shared" si="433"/>
        <v/>
      </c>
      <c r="W2910" s="199" t="str">
        <f t="shared" si="434"/>
        <v/>
      </c>
      <c r="X2910" s="199" t="str">
        <f t="shared" si="435"/>
        <v/>
      </c>
      <c r="Y2910" s="199" t="str">
        <f t="shared" si="436"/>
        <v/>
      </c>
    </row>
    <row r="2911" spans="1:25" ht="34.5" customHeight="1" x14ac:dyDescent="0.25">
      <c r="A2911" s="197" t="str">
        <f t="shared" si="438"/>
        <v/>
      </c>
      <c r="B2911" s="198"/>
      <c r="C2911" s="198"/>
      <c r="D2911" s="197" t="str">
        <f t="shared" si="437"/>
        <v/>
      </c>
      <c r="E2911" s="198"/>
      <c r="F2911" s="197"/>
      <c r="G2911" s="197" t="str">
        <f t="shared" si="439"/>
        <v/>
      </c>
      <c r="H2911" s="197"/>
      <c r="I2911" s="197"/>
      <c r="J2911" s="197"/>
      <c r="K2911" s="197"/>
      <c r="L2911" s="197"/>
      <c r="M2911" s="197"/>
      <c r="N2911" s="199"/>
      <c r="O2911" s="199"/>
      <c r="P2911" s="199"/>
      <c r="Q2911" s="199"/>
      <c r="R2911" s="197"/>
      <c r="S2911" s="197"/>
      <c r="T2911" s="197"/>
      <c r="U2911" s="197"/>
      <c r="V2911" s="199" t="str">
        <f t="shared" si="433"/>
        <v/>
      </c>
      <c r="W2911" s="199" t="str">
        <f t="shared" si="434"/>
        <v/>
      </c>
      <c r="X2911" s="199" t="str">
        <f t="shared" si="435"/>
        <v/>
      </c>
      <c r="Y2911" s="199" t="str">
        <f t="shared" si="436"/>
        <v/>
      </c>
    </row>
    <row r="2912" spans="1:25" ht="34.5" customHeight="1" x14ac:dyDescent="0.25">
      <c r="A2912" s="197" t="str">
        <f t="shared" si="438"/>
        <v/>
      </c>
      <c r="B2912" s="198"/>
      <c r="C2912" s="198"/>
      <c r="D2912" s="197" t="str">
        <f t="shared" si="437"/>
        <v/>
      </c>
      <c r="E2912" s="198"/>
      <c r="F2912" s="197"/>
      <c r="G2912" s="197" t="str">
        <f t="shared" si="439"/>
        <v/>
      </c>
      <c r="H2912" s="197"/>
      <c r="I2912" s="197"/>
      <c r="J2912" s="197"/>
      <c r="K2912" s="197"/>
      <c r="L2912" s="197"/>
      <c r="M2912" s="197"/>
      <c r="N2912" s="199"/>
      <c r="O2912" s="199"/>
      <c r="P2912" s="199"/>
      <c r="Q2912" s="199"/>
      <c r="R2912" s="197"/>
      <c r="S2912" s="197"/>
      <c r="T2912" s="197"/>
      <c r="U2912" s="197"/>
      <c r="V2912" s="199" t="str">
        <f t="shared" si="433"/>
        <v/>
      </c>
      <c r="W2912" s="199" t="str">
        <f t="shared" si="434"/>
        <v/>
      </c>
      <c r="X2912" s="199" t="str">
        <f t="shared" si="435"/>
        <v/>
      </c>
      <c r="Y2912" s="199" t="str">
        <f t="shared" si="436"/>
        <v/>
      </c>
    </row>
    <row r="2913" spans="1:25" ht="34.5" customHeight="1" x14ac:dyDescent="0.25">
      <c r="A2913" s="197" t="str">
        <f t="shared" si="438"/>
        <v/>
      </c>
      <c r="B2913" s="198"/>
      <c r="C2913" s="198"/>
      <c r="D2913" s="197" t="str">
        <f t="shared" si="437"/>
        <v/>
      </c>
      <c r="E2913" s="198"/>
      <c r="F2913" s="197"/>
      <c r="G2913" s="197" t="str">
        <f t="shared" si="439"/>
        <v/>
      </c>
      <c r="H2913" s="197"/>
      <c r="I2913" s="197"/>
      <c r="J2913" s="197"/>
      <c r="K2913" s="197"/>
      <c r="L2913" s="197"/>
      <c r="M2913" s="197"/>
      <c r="N2913" s="199"/>
      <c r="O2913" s="199"/>
      <c r="P2913" s="199"/>
      <c r="Q2913" s="199"/>
      <c r="R2913" s="197"/>
      <c r="S2913" s="197"/>
      <c r="T2913" s="197"/>
      <c r="U2913" s="197"/>
      <c r="V2913" s="199" t="str">
        <f t="shared" si="433"/>
        <v/>
      </c>
      <c r="W2913" s="199" t="str">
        <f t="shared" si="434"/>
        <v/>
      </c>
      <c r="X2913" s="199" t="str">
        <f t="shared" si="435"/>
        <v/>
      </c>
      <c r="Y2913" s="199" t="str">
        <f t="shared" si="436"/>
        <v/>
      </c>
    </row>
    <row r="2914" spans="1:25" ht="34.5" customHeight="1" x14ac:dyDescent="0.25">
      <c r="A2914" s="197" t="str">
        <f t="shared" si="438"/>
        <v/>
      </c>
      <c r="B2914" s="198"/>
      <c r="C2914" s="198"/>
      <c r="D2914" s="197" t="str">
        <f t="shared" si="437"/>
        <v/>
      </c>
      <c r="E2914" s="198"/>
      <c r="F2914" s="197"/>
      <c r="G2914" s="197" t="str">
        <f t="shared" si="439"/>
        <v/>
      </c>
      <c r="H2914" s="197"/>
      <c r="I2914" s="197"/>
      <c r="J2914" s="197"/>
      <c r="K2914" s="197"/>
      <c r="L2914" s="197"/>
      <c r="M2914" s="197"/>
      <c r="N2914" s="199"/>
      <c r="O2914" s="199"/>
      <c r="P2914" s="199"/>
      <c r="Q2914" s="199"/>
      <c r="R2914" s="197"/>
      <c r="S2914" s="197"/>
      <c r="T2914" s="197"/>
      <c r="U2914" s="197"/>
      <c r="V2914" s="199" t="str">
        <f t="shared" ref="V2914:V2977" si="440">IF(N2914="","",IF(O2914="","",O2914-N2914))</f>
        <v/>
      </c>
      <c r="W2914" s="199" t="str">
        <f t="shared" ref="W2914:W2977" si="441">IF(O2914="","",IF(P2914="","",P2914-O2914))</f>
        <v/>
      </c>
      <c r="X2914" s="199" t="str">
        <f t="shared" si="435"/>
        <v/>
      </c>
      <c r="Y2914" s="199" t="str">
        <f t="shared" si="436"/>
        <v/>
      </c>
    </row>
    <row r="2915" spans="1:25" ht="34.5" customHeight="1" x14ac:dyDescent="0.25">
      <c r="A2915" s="197" t="str">
        <f t="shared" si="438"/>
        <v/>
      </c>
      <c r="B2915" s="198"/>
      <c r="C2915" s="198"/>
      <c r="D2915" s="197"/>
      <c r="E2915" s="198"/>
      <c r="F2915" s="197"/>
      <c r="G2915" s="197" t="str">
        <f t="shared" si="439"/>
        <v/>
      </c>
      <c r="H2915" s="197"/>
      <c r="I2915" s="197"/>
      <c r="J2915" s="197"/>
      <c r="K2915" s="197"/>
      <c r="L2915" s="197"/>
      <c r="M2915" s="197"/>
      <c r="N2915" s="199"/>
      <c r="O2915" s="199"/>
      <c r="P2915" s="199"/>
      <c r="Q2915" s="199"/>
      <c r="R2915" s="197"/>
      <c r="S2915" s="197"/>
      <c r="T2915" s="197"/>
      <c r="U2915" s="197"/>
      <c r="V2915" s="199" t="str">
        <f t="shared" si="440"/>
        <v/>
      </c>
      <c r="W2915" s="199" t="str">
        <f t="shared" si="441"/>
        <v/>
      </c>
      <c r="X2915" s="199" t="str">
        <f t="shared" ref="X2915:X2978" si="442">IF(P2915="","",IF(N2915="","",P2915-N2915))</f>
        <v/>
      </c>
      <c r="Y2915" s="199" t="str">
        <f t="shared" ref="Y2915:Y2978" si="443">IF(N2915="","",IF(Q2915="","",Q2915-N2915))</f>
        <v/>
      </c>
    </row>
    <row r="2916" spans="1:25" ht="34.5" customHeight="1" x14ac:dyDescent="0.25">
      <c r="A2916" s="197" t="str">
        <f t="shared" si="438"/>
        <v/>
      </c>
      <c r="B2916" s="198"/>
      <c r="C2916" s="198"/>
      <c r="D2916" s="197"/>
      <c r="E2916" s="198"/>
      <c r="F2916" s="197"/>
      <c r="G2916" s="197" t="str">
        <f t="shared" si="439"/>
        <v/>
      </c>
      <c r="H2916" s="197"/>
      <c r="I2916" s="197"/>
      <c r="J2916" s="197"/>
      <c r="K2916" s="197"/>
      <c r="L2916" s="197"/>
      <c r="M2916" s="197"/>
      <c r="N2916" s="199"/>
      <c r="O2916" s="199"/>
      <c r="P2916" s="199"/>
      <c r="Q2916" s="199"/>
      <c r="R2916" s="197"/>
      <c r="S2916" s="197"/>
      <c r="T2916" s="197"/>
      <c r="U2916" s="197"/>
      <c r="V2916" s="199" t="str">
        <f t="shared" si="440"/>
        <v/>
      </c>
      <c r="W2916" s="199" t="str">
        <f t="shared" si="441"/>
        <v/>
      </c>
      <c r="X2916" s="199" t="str">
        <f t="shared" si="442"/>
        <v/>
      </c>
      <c r="Y2916" s="199" t="str">
        <f t="shared" si="443"/>
        <v/>
      </c>
    </row>
    <row r="2917" spans="1:25" ht="34.5" customHeight="1" x14ac:dyDescent="0.25">
      <c r="A2917" s="197" t="str">
        <f t="shared" si="438"/>
        <v/>
      </c>
      <c r="B2917" s="198"/>
      <c r="C2917" s="198"/>
      <c r="D2917" s="197"/>
      <c r="E2917" s="198"/>
      <c r="F2917" s="197"/>
      <c r="G2917" s="197" t="str">
        <f t="shared" si="439"/>
        <v/>
      </c>
      <c r="H2917" s="197"/>
      <c r="I2917" s="197"/>
      <c r="J2917" s="197"/>
      <c r="K2917" s="197"/>
      <c r="L2917" s="197"/>
      <c r="M2917" s="197"/>
      <c r="N2917" s="199"/>
      <c r="O2917" s="199"/>
      <c r="P2917" s="199"/>
      <c r="Q2917" s="199"/>
      <c r="R2917" s="197"/>
      <c r="S2917" s="197"/>
      <c r="T2917" s="197"/>
      <c r="U2917" s="197"/>
      <c r="V2917" s="199" t="str">
        <f t="shared" si="440"/>
        <v/>
      </c>
      <c r="W2917" s="199" t="str">
        <f t="shared" si="441"/>
        <v/>
      </c>
      <c r="X2917" s="199" t="str">
        <f t="shared" si="442"/>
        <v/>
      </c>
      <c r="Y2917" s="199" t="str">
        <f t="shared" si="443"/>
        <v/>
      </c>
    </row>
    <row r="2918" spans="1:25" ht="34.5" customHeight="1" x14ac:dyDescent="0.25">
      <c r="A2918" s="197" t="str">
        <f t="shared" si="438"/>
        <v/>
      </c>
      <c r="B2918" s="198"/>
      <c r="C2918" s="198"/>
      <c r="D2918" s="197"/>
      <c r="E2918" s="198"/>
      <c r="F2918" s="197"/>
      <c r="G2918" s="197" t="str">
        <f t="shared" si="439"/>
        <v/>
      </c>
      <c r="H2918" s="197"/>
      <c r="I2918" s="197"/>
      <c r="J2918" s="197"/>
      <c r="K2918" s="197"/>
      <c r="L2918" s="197"/>
      <c r="M2918" s="197"/>
      <c r="N2918" s="199"/>
      <c r="O2918" s="199"/>
      <c r="P2918" s="199"/>
      <c r="Q2918" s="199"/>
      <c r="R2918" s="197"/>
      <c r="S2918" s="197"/>
      <c r="T2918" s="197"/>
      <c r="U2918" s="197"/>
      <c r="V2918" s="199" t="str">
        <f t="shared" si="440"/>
        <v/>
      </c>
      <c r="W2918" s="199" t="str">
        <f t="shared" si="441"/>
        <v/>
      </c>
      <c r="X2918" s="199" t="str">
        <f t="shared" si="442"/>
        <v/>
      </c>
      <c r="Y2918" s="199" t="str">
        <f t="shared" si="443"/>
        <v/>
      </c>
    </row>
    <row r="2919" spans="1:25" ht="34.5" customHeight="1" x14ac:dyDescent="0.25">
      <c r="A2919" s="197" t="str">
        <f t="shared" si="438"/>
        <v/>
      </c>
      <c r="B2919" s="198"/>
      <c r="C2919" s="198"/>
      <c r="D2919" s="197"/>
      <c r="E2919" s="198"/>
      <c r="F2919" s="197"/>
      <c r="G2919" s="197" t="str">
        <f t="shared" si="439"/>
        <v/>
      </c>
      <c r="H2919" s="197"/>
      <c r="I2919" s="197"/>
      <c r="J2919" s="197"/>
      <c r="K2919" s="197"/>
      <c r="L2919" s="197"/>
      <c r="M2919" s="197"/>
      <c r="N2919" s="199"/>
      <c r="O2919" s="199"/>
      <c r="P2919" s="199"/>
      <c r="Q2919" s="199"/>
      <c r="R2919" s="197"/>
      <c r="S2919" s="197"/>
      <c r="T2919" s="197"/>
      <c r="U2919" s="197"/>
      <c r="V2919" s="199" t="str">
        <f t="shared" si="440"/>
        <v/>
      </c>
      <c r="W2919" s="199" t="str">
        <f t="shared" si="441"/>
        <v/>
      </c>
      <c r="X2919" s="199" t="str">
        <f t="shared" si="442"/>
        <v/>
      </c>
      <c r="Y2919" s="199" t="str">
        <f t="shared" si="443"/>
        <v/>
      </c>
    </row>
    <row r="2920" spans="1:25" ht="34.5" customHeight="1" x14ac:dyDescent="0.25">
      <c r="A2920" s="197" t="str">
        <f t="shared" si="438"/>
        <v/>
      </c>
      <c r="B2920" s="198"/>
      <c r="C2920" s="198"/>
      <c r="D2920" s="197"/>
      <c r="E2920" s="198"/>
      <c r="F2920" s="197"/>
      <c r="G2920" s="197" t="str">
        <f t="shared" si="439"/>
        <v/>
      </c>
      <c r="H2920" s="197"/>
      <c r="I2920" s="197"/>
      <c r="J2920" s="197"/>
      <c r="K2920" s="197"/>
      <c r="L2920" s="197"/>
      <c r="M2920" s="197"/>
      <c r="N2920" s="199"/>
      <c r="O2920" s="199"/>
      <c r="P2920" s="199"/>
      <c r="Q2920" s="199"/>
      <c r="R2920" s="197"/>
      <c r="S2920" s="197"/>
      <c r="T2920" s="197"/>
      <c r="U2920" s="197"/>
      <c r="V2920" s="199" t="str">
        <f t="shared" si="440"/>
        <v/>
      </c>
      <c r="W2920" s="199" t="str">
        <f t="shared" si="441"/>
        <v/>
      </c>
      <c r="X2920" s="199" t="str">
        <f t="shared" si="442"/>
        <v/>
      </c>
      <c r="Y2920" s="199" t="str">
        <f t="shared" si="443"/>
        <v/>
      </c>
    </row>
    <row r="2921" spans="1:25" ht="34.5" customHeight="1" x14ac:dyDescent="0.25">
      <c r="A2921" s="197" t="str">
        <f t="shared" si="438"/>
        <v/>
      </c>
      <c r="B2921" s="198"/>
      <c r="C2921" s="198"/>
      <c r="D2921" s="197"/>
      <c r="E2921" s="198"/>
      <c r="F2921" s="197"/>
      <c r="G2921" s="197" t="str">
        <f t="shared" si="439"/>
        <v/>
      </c>
      <c r="H2921" s="197"/>
      <c r="I2921" s="197"/>
      <c r="J2921" s="197"/>
      <c r="K2921" s="197"/>
      <c r="L2921" s="197"/>
      <c r="M2921" s="197"/>
      <c r="N2921" s="199"/>
      <c r="O2921" s="199"/>
      <c r="P2921" s="199"/>
      <c r="Q2921" s="199"/>
      <c r="R2921" s="197"/>
      <c r="S2921" s="197"/>
      <c r="T2921" s="197"/>
      <c r="U2921" s="197"/>
      <c r="V2921" s="199" t="str">
        <f t="shared" si="440"/>
        <v/>
      </c>
      <c r="W2921" s="199" t="str">
        <f t="shared" si="441"/>
        <v/>
      </c>
      <c r="X2921" s="199" t="str">
        <f t="shared" si="442"/>
        <v/>
      </c>
      <c r="Y2921" s="199" t="str">
        <f t="shared" si="443"/>
        <v/>
      </c>
    </row>
    <row r="2922" spans="1:25" ht="34.5" customHeight="1" x14ac:dyDescent="0.25">
      <c r="A2922" s="197" t="str">
        <f t="shared" si="438"/>
        <v/>
      </c>
      <c r="B2922" s="198"/>
      <c r="C2922" s="198"/>
      <c r="D2922" s="197"/>
      <c r="E2922" s="198"/>
      <c r="F2922" s="197"/>
      <c r="G2922" s="197" t="str">
        <f t="shared" si="439"/>
        <v/>
      </c>
      <c r="H2922" s="197"/>
      <c r="I2922" s="197"/>
      <c r="J2922" s="197"/>
      <c r="K2922" s="197"/>
      <c r="L2922" s="197"/>
      <c r="M2922" s="197"/>
      <c r="N2922" s="199"/>
      <c r="O2922" s="199"/>
      <c r="P2922" s="199"/>
      <c r="Q2922" s="199"/>
      <c r="R2922" s="197"/>
      <c r="S2922" s="197"/>
      <c r="T2922" s="197"/>
      <c r="U2922" s="197"/>
      <c r="V2922" s="199" t="str">
        <f t="shared" si="440"/>
        <v/>
      </c>
      <c r="W2922" s="199" t="str">
        <f t="shared" si="441"/>
        <v/>
      </c>
      <c r="X2922" s="199" t="str">
        <f t="shared" si="442"/>
        <v/>
      </c>
      <c r="Y2922" s="199" t="str">
        <f t="shared" si="443"/>
        <v/>
      </c>
    </row>
    <row r="2923" spans="1:25" ht="34.5" customHeight="1" x14ac:dyDescent="0.25">
      <c r="A2923" s="197" t="str">
        <f t="shared" si="438"/>
        <v/>
      </c>
      <c r="B2923" s="198"/>
      <c r="C2923" s="198"/>
      <c r="D2923" s="197"/>
      <c r="E2923" s="198"/>
      <c r="F2923" s="197"/>
      <c r="G2923" s="197" t="str">
        <f t="shared" si="439"/>
        <v/>
      </c>
      <c r="H2923" s="197"/>
      <c r="I2923" s="197"/>
      <c r="J2923" s="197"/>
      <c r="K2923" s="197"/>
      <c r="L2923" s="197"/>
      <c r="M2923" s="197"/>
      <c r="N2923" s="199"/>
      <c r="O2923" s="199"/>
      <c r="P2923" s="199"/>
      <c r="Q2923" s="199"/>
      <c r="R2923" s="197"/>
      <c r="S2923" s="197"/>
      <c r="T2923" s="197"/>
      <c r="U2923" s="197"/>
      <c r="V2923" s="199" t="str">
        <f t="shared" si="440"/>
        <v/>
      </c>
      <c r="W2923" s="199" t="str">
        <f t="shared" si="441"/>
        <v/>
      </c>
      <c r="X2923" s="199" t="str">
        <f t="shared" si="442"/>
        <v/>
      </c>
      <c r="Y2923" s="199" t="str">
        <f t="shared" si="443"/>
        <v/>
      </c>
    </row>
    <row r="2924" spans="1:25" ht="34.5" customHeight="1" x14ac:dyDescent="0.25">
      <c r="A2924" s="197" t="str">
        <f t="shared" si="438"/>
        <v/>
      </c>
      <c r="B2924" s="198"/>
      <c r="C2924" s="198"/>
      <c r="D2924" s="197"/>
      <c r="E2924" s="198"/>
      <c r="F2924" s="197"/>
      <c r="G2924" s="197" t="str">
        <f t="shared" si="439"/>
        <v/>
      </c>
      <c r="H2924" s="197"/>
      <c r="I2924" s="197"/>
      <c r="J2924" s="197"/>
      <c r="K2924" s="197"/>
      <c r="L2924" s="197"/>
      <c r="M2924" s="197"/>
      <c r="N2924" s="199"/>
      <c r="O2924" s="199"/>
      <c r="P2924" s="199"/>
      <c r="Q2924" s="199"/>
      <c r="R2924" s="197"/>
      <c r="S2924" s="197"/>
      <c r="T2924" s="197"/>
      <c r="U2924" s="197"/>
      <c r="V2924" s="199" t="str">
        <f t="shared" si="440"/>
        <v/>
      </c>
      <c r="W2924" s="199" t="str">
        <f t="shared" si="441"/>
        <v/>
      </c>
      <c r="X2924" s="199" t="str">
        <f t="shared" si="442"/>
        <v/>
      </c>
      <c r="Y2924" s="199" t="str">
        <f t="shared" si="443"/>
        <v/>
      </c>
    </row>
    <row r="2925" spans="1:25" ht="34.5" customHeight="1" x14ac:dyDescent="0.25">
      <c r="A2925" s="197" t="str">
        <f t="shared" si="438"/>
        <v/>
      </c>
      <c r="B2925" s="198"/>
      <c r="C2925" s="198"/>
      <c r="D2925" s="197"/>
      <c r="E2925" s="198"/>
      <c r="F2925" s="197"/>
      <c r="G2925" s="197" t="str">
        <f t="shared" si="439"/>
        <v/>
      </c>
      <c r="H2925" s="197"/>
      <c r="I2925" s="197"/>
      <c r="J2925" s="197"/>
      <c r="K2925" s="197"/>
      <c r="L2925" s="197"/>
      <c r="M2925" s="197"/>
      <c r="N2925" s="199"/>
      <c r="O2925" s="199"/>
      <c r="P2925" s="199"/>
      <c r="Q2925" s="199"/>
      <c r="R2925" s="197"/>
      <c r="S2925" s="197"/>
      <c r="T2925" s="197"/>
      <c r="U2925" s="197"/>
      <c r="V2925" s="199" t="str">
        <f t="shared" si="440"/>
        <v/>
      </c>
      <c r="W2925" s="199" t="str">
        <f t="shared" si="441"/>
        <v/>
      </c>
      <c r="X2925" s="199" t="str">
        <f t="shared" si="442"/>
        <v/>
      </c>
      <c r="Y2925" s="199" t="str">
        <f t="shared" si="443"/>
        <v/>
      </c>
    </row>
    <row r="2926" spans="1:25" ht="34.5" customHeight="1" x14ac:dyDescent="0.25">
      <c r="A2926" s="197" t="str">
        <f t="shared" si="438"/>
        <v/>
      </c>
      <c r="B2926" s="198"/>
      <c r="C2926" s="198"/>
      <c r="D2926" s="197"/>
      <c r="E2926" s="198"/>
      <c r="F2926" s="197"/>
      <c r="G2926" s="197" t="str">
        <f t="shared" si="439"/>
        <v/>
      </c>
      <c r="H2926" s="197"/>
      <c r="I2926" s="197"/>
      <c r="J2926" s="197"/>
      <c r="K2926" s="197"/>
      <c r="L2926" s="197"/>
      <c r="M2926" s="197"/>
      <c r="N2926" s="199"/>
      <c r="O2926" s="199"/>
      <c r="P2926" s="199"/>
      <c r="Q2926" s="199"/>
      <c r="R2926" s="197"/>
      <c r="S2926" s="197"/>
      <c r="T2926" s="197"/>
      <c r="U2926" s="197"/>
      <c r="V2926" s="199" t="str">
        <f t="shared" si="440"/>
        <v/>
      </c>
      <c r="W2926" s="199" t="str">
        <f t="shared" si="441"/>
        <v/>
      </c>
      <c r="X2926" s="199" t="str">
        <f t="shared" si="442"/>
        <v/>
      </c>
      <c r="Y2926" s="199" t="str">
        <f t="shared" si="443"/>
        <v/>
      </c>
    </row>
    <row r="2927" spans="1:25" ht="34.5" customHeight="1" x14ac:dyDescent="0.25">
      <c r="A2927" s="197" t="str">
        <f t="shared" si="438"/>
        <v/>
      </c>
      <c r="B2927" s="198"/>
      <c r="C2927" s="198"/>
      <c r="D2927" s="197"/>
      <c r="E2927" s="198"/>
      <c r="F2927" s="197"/>
      <c r="G2927" s="197" t="str">
        <f t="shared" si="439"/>
        <v/>
      </c>
      <c r="H2927" s="197"/>
      <c r="I2927" s="197"/>
      <c r="J2927" s="197"/>
      <c r="K2927" s="197"/>
      <c r="L2927" s="197"/>
      <c r="M2927" s="197"/>
      <c r="N2927" s="199"/>
      <c r="O2927" s="199"/>
      <c r="P2927" s="199"/>
      <c r="Q2927" s="199"/>
      <c r="R2927" s="197"/>
      <c r="S2927" s="197"/>
      <c r="T2927" s="197"/>
      <c r="U2927" s="197"/>
      <c r="V2927" s="199" t="str">
        <f t="shared" si="440"/>
        <v/>
      </c>
      <c r="W2927" s="199" t="str">
        <f t="shared" si="441"/>
        <v/>
      </c>
      <c r="X2927" s="199" t="str">
        <f t="shared" si="442"/>
        <v/>
      </c>
      <c r="Y2927" s="199" t="str">
        <f t="shared" si="443"/>
        <v/>
      </c>
    </row>
    <row r="2928" spans="1:25" ht="34.5" customHeight="1" x14ac:dyDescent="0.25">
      <c r="A2928" s="197" t="str">
        <f t="shared" si="438"/>
        <v/>
      </c>
      <c r="B2928" s="198"/>
      <c r="C2928" s="198"/>
      <c r="D2928" s="197"/>
      <c r="E2928" s="198"/>
      <c r="F2928" s="197"/>
      <c r="G2928" s="197" t="str">
        <f t="shared" si="439"/>
        <v/>
      </c>
      <c r="H2928" s="197"/>
      <c r="I2928" s="197"/>
      <c r="J2928" s="197"/>
      <c r="K2928" s="197"/>
      <c r="L2928" s="197"/>
      <c r="M2928" s="197"/>
      <c r="N2928" s="199"/>
      <c r="O2928" s="199"/>
      <c r="P2928" s="199"/>
      <c r="Q2928" s="199"/>
      <c r="R2928" s="197"/>
      <c r="S2928" s="197"/>
      <c r="T2928" s="197"/>
      <c r="U2928" s="197"/>
      <c r="V2928" s="199" t="str">
        <f t="shared" si="440"/>
        <v/>
      </c>
      <c r="W2928" s="199" t="str">
        <f t="shared" si="441"/>
        <v/>
      </c>
      <c r="X2928" s="199" t="str">
        <f t="shared" si="442"/>
        <v/>
      </c>
      <c r="Y2928" s="199" t="str">
        <f t="shared" si="443"/>
        <v/>
      </c>
    </row>
    <row r="2929" spans="1:25" ht="34.5" customHeight="1" x14ac:dyDescent="0.25">
      <c r="A2929" s="197" t="str">
        <f t="shared" si="438"/>
        <v/>
      </c>
      <c r="B2929" s="198"/>
      <c r="C2929" s="198"/>
      <c r="D2929" s="197"/>
      <c r="E2929" s="198"/>
      <c r="F2929" s="197"/>
      <c r="G2929" s="197" t="str">
        <f t="shared" si="439"/>
        <v/>
      </c>
      <c r="H2929" s="197"/>
      <c r="I2929" s="197"/>
      <c r="J2929" s="197"/>
      <c r="K2929" s="197"/>
      <c r="L2929" s="197"/>
      <c r="M2929" s="197"/>
      <c r="N2929" s="199"/>
      <c r="O2929" s="199"/>
      <c r="P2929" s="199"/>
      <c r="Q2929" s="199"/>
      <c r="R2929" s="197"/>
      <c r="S2929" s="197"/>
      <c r="T2929" s="197"/>
      <c r="U2929" s="197"/>
      <c r="V2929" s="199" t="str">
        <f t="shared" si="440"/>
        <v/>
      </c>
      <c r="W2929" s="199" t="str">
        <f t="shared" si="441"/>
        <v/>
      </c>
      <c r="X2929" s="199" t="str">
        <f t="shared" si="442"/>
        <v/>
      </c>
      <c r="Y2929" s="199" t="str">
        <f t="shared" si="443"/>
        <v/>
      </c>
    </row>
    <row r="2930" spans="1:25" ht="34.5" customHeight="1" x14ac:dyDescent="0.25">
      <c r="A2930" s="197" t="str">
        <f t="shared" si="438"/>
        <v/>
      </c>
      <c r="B2930" s="198"/>
      <c r="C2930" s="198"/>
      <c r="D2930" s="197"/>
      <c r="E2930" s="198"/>
      <c r="F2930" s="197"/>
      <c r="G2930" s="197" t="str">
        <f t="shared" si="439"/>
        <v/>
      </c>
      <c r="H2930" s="197"/>
      <c r="I2930" s="197"/>
      <c r="J2930" s="197"/>
      <c r="K2930" s="197"/>
      <c r="L2930" s="197"/>
      <c r="M2930" s="197"/>
      <c r="N2930" s="199"/>
      <c r="O2930" s="199"/>
      <c r="P2930" s="199"/>
      <c r="Q2930" s="199"/>
      <c r="R2930" s="197"/>
      <c r="S2930" s="197"/>
      <c r="T2930" s="197"/>
      <c r="U2930" s="197"/>
      <c r="V2930" s="199" t="str">
        <f t="shared" si="440"/>
        <v/>
      </c>
      <c r="W2930" s="199" t="str">
        <f t="shared" si="441"/>
        <v/>
      </c>
      <c r="X2930" s="199" t="str">
        <f t="shared" si="442"/>
        <v/>
      </c>
      <c r="Y2930" s="199" t="str">
        <f t="shared" si="443"/>
        <v/>
      </c>
    </row>
    <row r="2931" spans="1:25" ht="34.5" customHeight="1" x14ac:dyDescent="0.25">
      <c r="A2931" s="197" t="str">
        <f t="shared" si="438"/>
        <v/>
      </c>
      <c r="B2931" s="198"/>
      <c r="C2931" s="198"/>
      <c r="D2931" s="197"/>
      <c r="E2931" s="198"/>
      <c r="F2931" s="197"/>
      <c r="G2931" s="197" t="str">
        <f t="shared" si="439"/>
        <v/>
      </c>
      <c r="H2931" s="197"/>
      <c r="I2931" s="197"/>
      <c r="J2931" s="197"/>
      <c r="K2931" s="197"/>
      <c r="L2931" s="197"/>
      <c r="M2931" s="197"/>
      <c r="N2931" s="199"/>
      <c r="O2931" s="199"/>
      <c r="P2931" s="199"/>
      <c r="Q2931" s="199"/>
      <c r="R2931" s="197"/>
      <c r="S2931" s="197"/>
      <c r="T2931" s="197"/>
      <c r="U2931" s="197"/>
      <c r="V2931" s="199" t="str">
        <f t="shared" si="440"/>
        <v/>
      </c>
      <c r="W2931" s="199" t="str">
        <f t="shared" si="441"/>
        <v/>
      </c>
      <c r="X2931" s="199" t="str">
        <f t="shared" si="442"/>
        <v/>
      </c>
      <c r="Y2931" s="199" t="str">
        <f t="shared" si="443"/>
        <v/>
      </c>
    </row>
    <row r="2932" spans="1:25" ht="34.5" customHeight="1" x14ac:dyDescent="0.25">
      <c r="A2932" s="197" t="str">
        <f t="shared" si="438"/>
        <v/>
      </c>
      <c r="B2932" s="198"/>
      <c r="C2932" s="198"/>
      <c r="D2932" s="197"/>
      <c r="E2932" s="198"/>
      <c r="F2932" s="197"/>
      <c r="G2932" s="197" t="str">
        <f t="shared" si="439"/>
        <v/>
      </c>
      <c r="H2932" s="197"/>
      <c r="I2932" s="197"/>
      <c r="J2932" s="197"/>
      <c r="K2932" s="197"/>
      <c r="L2932" s="197"/>
      <c r="M2932" s="197"/>
      <c r="N2932" s="199"/>
      <c r="O2932" s="199"/>
      <c r="P2932" s="199"/>
      <c r="Q2932" s="199"/>
      <c r="R2932" s="197"/>
      <c r="S2932" s="197"/>
      <c r="T2932" s="197"/>
      <c r="U2932" s="197"/>
      <c r="V2932" s="199" t="str">
        <f t="shared" si="440"/>
        <v/>
      </c>
      <c r="W2932" s="199" t="str">
        <f t="shared" si="441"/>
        <v/>
      </c>
      <c r="X2932" s="199" t="str">
        <f t="shared" si="442"/>
        <v/>
      </c>
      <c r="Y2932" s="199" t="str">
        <f t="shared" si="443"/>
        <v/>
      </c>
    </row>
    <row r="2933" spans="1:25" ht="34.5" customHeight="1" x14ac:dyDescent="0.25">
      <c r="A2933" s="197" t="str">
        <f t="shared" si="438"/>
        <v/>
      </c>
      <c r="B2933" s="198"/>
      <c r="C2933" s="198"/>
      <c r="D2933" s="197"/>
      <c r="E2933" s="198"/>
      <c r="F2933" s="197"/>
      <c r="G2933" s="197" t="str">
        <f t="shared" si="439"/>
        <v/>
      </c>
      <c r="H2933" s="197"/>
      <c r="I2933" s="197"/>
      <c r="J2933" s="197"/>
      <c r="K2933" s="197"/>
      <c r="L2933" s="197"/>
      <c r="M2933" s="197"/>
      <c r="N2933" s="199"/>
      <c r="O2933" s="199"/>
      <c r="P2933" s="199"/>
      <c r="Q2933" s="199"/>
      <c r="R2933" s="197"/>
      <c r="S2933" s="197"/>
      <c r="T2933" s="197"/>
      <c r="U2933" s="197"/>
      <c r="V2933" s="199" t="str">
        <f t="shared" si="440"/>
        <v/>
      </c>
      <c r="W2933" s="199" t="str">
        <f t="shared" si="441"/>
        <v/>
      </c>
      <c r="X2933" s="199" t="str">
        <f t="shared" si="442"/>
        <v/>
      </c>
      <c r="Y2933" s="199" t="str">
        <f t="shared" si="443"/>
        <v/>
      </c>
    </row>
    <row r="2934" spans="1:25" ht="34.5" customHeight="1" x14ac:dyDescent="0.25">
      <c r="A2934" s="197" t="str">
        <f t="shared" si="438"/>
        <v/>
      </c>
      <c r="B2934" s="198"/>
      <c r="C2934" s="198"/>
      <c r="D2934" s="197"/>
      <c r="E2934" s="198"/>
      <c r="F2934" s="197"/>
      <c r="G2934" s="197" t="str">
        <f t="shared" si="439"/>
        <v/>
      </c>
      <c r="H2934" s="197"/>
      <c r="I2934" s="197"/>
      <c r="J2934" s="197"/>
      <c r="K2934" s="197"/>
      <c r="L2934" s="197"/>
      <c r="M2934" s="197"/>
      <c r="N2934" s="199"/>
      <c r="O2934" s="199"/>
      <c r="P2934" s="199"/>
      <c r="Q2934" s="199"/>
      <c r="R2934" s="197"/>
      <c r="S2934" s="197"/>
      <c r="T2934" s="197"/>
      <c r="U2934" s="197"/>
      <c r="V2934" s="199" t="str">
        <f t="shared" si="440"/>
        <v/>
      </c>
      <c r="W2934" s="199" t="str">
        <f t="shared" si="441"/>
        <v/>
      </c>
      <c r="X2934" s="199" t="str">
        <f t="shared" si="442"/>
        <v/>
      </c>
      <c r="Y2934" s="199" t="str">
        <f t="shared" si="443"/>
        <v/>
      </c>
    </row>
    <row r="2935" spans="1:25" ht="34.5" customHeight="1" x14ac:dyDescent="0.25">
      <c r="A2935" s="197" t="str">
        <f t="shared" si="438"/>
        <v/>
      </c>
      <c r="B2935" s="198"/>
      <c r="C2935" s="198"/>
      <c r="D2935" s="197"/>
      <c r="E2935" s="198"/>
      <c r="F2935" s="197"/>
      <c r="G2935" s="197" t="str">
        <f t="shared" si="439"/>
        <v/>
      </c>
      <c r="H2935" s="197"/>
      <c r="I2935" s="197"/>
      <c r="J2935" s="197"/>
      <c r="K2935" s="197"/>
      <c r="L2935" s="197"/>
      <c r="M2935" s="197"/>
      <c r="N2935" s="199"/>
      <c r="O2935" s="199"/>
      <c r="P2935" s="199"/>
      <c r="Q2935" s="199"/>
      <c r="R2935" s="197"/>
      <c r="S2935" s="197"/>
      <c r="T2935" s="197"/>
      <c r="U2935" s="197"/>
      <c r="V2935" s="199" t="str">
        <f t="shared" si="440"/>
        <v/>
      </c>
      <c r="W2935" s="199" t="str">
        <f t="shared" si="441"/>
        <v/>
      </c>
      <c r="X2935" s="199" t="str">
        <f t="shared" si="442"/>
        <v/>
      </c>
      <c r="Y2935" s="199" t="str">
        <f t="shared" si="443"/>
        <v/>
      </c>
    </row>
    <row r="2936" spans="1:25" ht="34.5" customHeight="1" x14ac:dyDescent="0.25">
      <c r="A2936" s="197" t="str">
        <f t="shared" si="438"/>
        <v/>
      </c>
      <c r="B2936" s="198"/>
      <c r="C2936" s="198"/>
      <c r="D2936" s="197"/>
      <c r="E2936" s="198"/>
      <c r="F2936" s="197"/>
      <c r="G2936" s="197" t="str">
        <f t="shared" si="439"/>
        <v/>
      </c>
      <c r="H2936" s="197"/>
      <c r="I2936" s="197"/>
      <c r="J2936" s="197"/>
      <c r="K2936" s="197"/>
      <c r="L2936" s="197"/>
      <c r="M2936" s="197"/>
      <c r="N2936" s="199"/>
      <c r="O2936" s="199"/>
      <c r="P2936" s="199"/>
      <c r="Q2936" s="199"/>
      <c r="R2936" s="197"/>
      <c r="S2936" s="197"/>
      <c r="T2936" s="197"/>
      <c r="U2936" s="197"/>
      <c r="V2936" s="199" t="str">
        <f t="shared" si="440"/>
        <v/>
      </c>
      <c r="W2936" s="199" t="str">
        <f t="shared" si="441"/>
        <v/>
      </c>
      <c r="X2936" s="199" t="str">
        <f t="shared" si="442"/>
        <v/>
      </c>
      <c r="Y2936" s="199" t="str">
        <f t="shared" si="443"/>
        <v/>
      </c>
    </row>
    <row r="2937" spans="1:25" ht="34.5" customHeight="1" x14ac:dyDescent="0.25">
      <c r="A2937" s="197" t="str">
        <f t="shared" si="438"/>
        <v/>
      </c>
      <c r="B2937" s="198"/>
      <c r="C2937" s="198"/>
      <c r="D2937" s="197"/>
      <c r="E2937" s="198"/>
      <c r="F2937" s="197"/>
      <c r="G2937" s="197" t="str">
        <f t="shared" si="439"/>
        <v/>
      </c>
      <c r="H2937" s="197"/>
      <c r="I2937" s="197"/>
      <c r="J2937" s="197"/>
      <c r="K2937" s="197"/>
      <c r="L2937" s="197"/>
      <c r="M2937" s="197"/>
      <c r="N2937" s="199"/>
      <c r="O2937" s="199"/>
      <c r="P2937" s="199"/>
      <c r="Q2937" s="199"/>
      <c r="R2937" s="197"/>
      <c r="S2937" s="197"/>
      <c r="T2937" s="197"/>
      <c r="U2937" s="197"/>
      <c r="V2937" s="199" t="str">
        <f t="shared" si="440"/>
        <v/>
      </c>
      <c r="W2937" s="199" t="str">
        <f t="shared" si="441"/>
        <v/>
      </c>
      <c r="X2937" s="199" t="str">
        <f t="shared" si="442"/>
        <v/>
      </c>
      <c r="Y2937" s="199" t="str">
        <f t="shared" si="443"/>
        <v/>
      </c>
    </row>
    <row r="2938" spans="1:25" ht="34.5" customHeight="1" x14ac:dyDescent="0.25">
      <c r="A2938" s="197" t="str">
        <f t="shared" si="438"/>
        <v/>
      </c>
      <c r="B2938" s="198"/>
      <c r="C2938" s="198"/>
      <c r="D2938" s="197"/>
      <c r="E2938" s="198"/>
      <c r="F2938" s="197"/>
      <c r="G2938" s="197" t="str">
        <f t="shared" si="439"/>
        <v/>
      </c>
      <c r="H2938" s="197"/>
      <c r="I2938" s="197"/>
      <c r="J2938" s="197"/>
      <c r="K2938" s="197"/>
      <c r="L2938" s="197"/>
      <c r="M2938" s="197"/>
      <c r="N2938" s="199"/>
      <c r="O2938" s="199"/>
      <c r="P2938" s="199"/>
      <c r="Q2938" s="199"/>
      <c r="R2938" s="197"/>
      <c r="S2938" s="197"/>
      <c r="T2938" s="197"/>
      <c r="U2938" s="197"/>
      <c r="V2938" s="199" t="str">
        <f t="shared" si="440"/>
        <v/>
      </c>
      <c r="W2938" s="199" t="str">
        <f t="shared" si="441"/>
        <v/>
      </c>
      <c r="X2938" s="199" t="str">
        <f t="shared" si="442"/>
        <v/>
      </c>
      <c r="Y2938" s="199" t="str">
        <f t="shared" si="443"/>
        <v/>
      </c>
    </row>
    <row r="2939" spans="1:25" ht="34.5" customHeight="1" x14ac:dyDescent="0.25">
      <c r="A2939" s="197" t="str">
        <f t="shared" si="438"/>
        <v/>
      </c>
      <c r="B2939" s="198"/>
      <c r="C2939" s="198"/>
      <c r="D2939" s="197"/>
      <c r="E2939" s="198"/>
      <c r="F2939" s="197"/>
      <c r="G2939" s="197" t="str">
        <f t="shared" si="439"/>
        <v/>
      </c>
      <c r="H2939" s="197"/>
      <c r="I2939" s="197"/>
      <c r="J2939" s="197"/>
      <c r="K2939" s="197"/>
      <c r="L2939" s="197"/>
      <c r="M2939" s="197"/>
      <c r="N2939" s="199"/>
      <c r="O2939" s="199"/>
      <c r="P2939" s="199"/>
      <c r="Q2939" s="199"/>
      <c r="R2939" s="197"/>
      <c r="S2939" s="197"/>
      <c r="T2939" s="197"/>
      <c r="U2939" s="197"/>
      <c r="V2939" s="199" t="str">
        <f t="shared" si="440"/>
        <v/>
      </c>
      <c r="W2939" s="199" t="str">
        <f t="shared" si="441"/>
        <v/>
      </c>
      <c r="X2939" s="199" t="str">
        <f t="shared" si="442"/>
        <v/>
      </c>
      <c r="Y2939" s="199" t="str">
        <f t="shared" si="443"/>
        <v/>
      </c>
    </row>
    <row r="2940" spans="1:25" ht="34.5" customHeight="1" x14ac:dyDescent="0.25">
      <c r="A2940" s="197" t="str">
        <f t="shared" si="438"/>
        <v/>
      </c>
      <c r="B2940" s="198"/>
      <c r="C2940" s="198"/>
      <c r="D2940" s="197"/>
      <c r="E2940" s="198"/>
      <c r="F2940" s="197"/>
      <c r="G2940" s="197" t="str">
        <f t="shared" si="439"/>
        <v/>
      </c>
      <c r="H2940" s="197"/>
      <c r="I2940" s="197"/>
      <c r="J2940" s="197"/>
      <c r="K2940" s="197"/>
      <c r="L2940" s="197"/>
      <c r="M2940" s="197"/>
      <c r="N2940" s="199"/>
      <c r="O2940" s="199"/>
      <c r="P2940" s="199"/>
      <c r="Q2940" s="199"/>
      <c r="R2940" s="197"/>
      <c r="S2940" s="197"/>
      <c r="T2940" s="197"/>
      <c r="U2940" s="197"/>
      <c r="V2940" s="199" t="str">
        <f t="shared" si="440"/>
        <v/>
      </c>
      <c r="W2940" s="199" t="str">
        <f t="shared" si="441"/>
        <v/>
      </c>
      <c r="X2940" s="199" t="str">
        <f t="shared" si="442"/>
        <v/>
      </c>
      <c r="Y2940" s="199" t="str">
        <f t="shared" si="443"/>
        <v/>
      </c>
    </row>
    <row r="2941" spans="1:25" ht="34.5" customHeight="1" x14ac:dyDescent="0.25">
      <c r="A2941" s="197" t="str">
        <f t="shared" si="438"/>
        <v/>
      </c>
      <c r="B2941" s="198"/>
      <c r="C2941" s="198"/>
      <c r="D2941" s="197"/>
      <c r="E2941" s="198"/>
      <c r="F2941" s="197"/>
      <c r="G2941" s="197" t="str">
        <f t="shared" si="439"/>
        <v/>
      </c>
      <c r="H2941" s="197"/>
      <c r="I2941" s="197"/>
      <c r="J2941" s="197"/>
      <c r="K2941" s="197"/>
      <c r="L2941" s="197"/>
      <c r="M2941" s="197"/>
      <c r="N2941" s="199"/>
      <c r="O2941" s="199"/>
      <c r="P2941" s="199"/>
      <c r="Q2941" s="199"/>
      <c r="R2941" s="197"/>
      <c r="S2941" s="197"/>
      <c r="T2941" s="197"/>
      <c r="U2941" s="197"/>
      <c r="V2941" s="199" t="str">
        <f t="shared" si="440"/>
        <v/>
      </c>
      <c r="W2941" s="199" t="str">
        <f t="shared" si="441"/>
        <v/>
      </c>
      <c r="X2941" s="199" t="str">
        <f t="shared" si="442"/>
        <v/>
      </c>
      <c r="Y2941" s="199" t="str">
        <f t="shared" si="443"/>
        <v/>
      </c>
    </row>
    <row r="2942" spans="1:25" ht="34.5" customHeight="1" x14ac:dyDescent="0.25">
      <c r="A2942" s="197" t="str">
        <f t="shared" si="438"/>
        <v/>
      </c>
      <c r="B2942" s="198"/>
      <c r="C2942" s="198"/>
      <c r="D2942" s="197"/>
      <c r="E2942" s="198"/>
      <c r="F2942" s="197"/>
      <c r="G2942" s="197" t="str">
        <f t="shared" si="439"/>
        <v/>
      </c>
      <c r="H2942" s="197"/>
      <c r="I2942" s="197"/>
      <c r="J2942" s="197"/>
      <c r="K2942" s="197"/>
      <c r="L2942" s="197"/>
      <c r="M2942" s="197"/>
      <c r="N2942" s="199"/>
      <c r="O2942" s="199"/>
      <c r="P2942" s="199"/>
      <c r="Q2942" s="199"/>
      <c r="R2942" s="197"/>
      <c r="S2942" s="197"/>
      <c r="T2942" s="197"/>
      <c r="U2942" s="197"/>
      <c r="V2942" s="199" t="str">
        <f t="shared" si="440"/>
        <v/>
      </c>
      <c r="W2942" s="199" t="str">
        <f t="shared" si="441"/>
        <v/>
      </c>
      <c r="X2942" s="199" t="str">
        <f t="shared" si="442"/>
        <v/>
      </c>
      <c r="Y2942" s="199" t="str">
        <f t="shared" si="443"/>
        <v/>
      </c>
    </row>
    <row r="2943" spans="1:25" ht="34.5" customHeight="1" x14ac:dyDescent="0.25">
      <c r="A2943" s="197" t="str">
        <f t="shared" si="438"/>
        <v/>
      </c>
      <c r="B2943" s="198"/>
      <c r="C2943" s="198"/>
      <c r="D2943" s="197"/>
      <c r="E2943" s="198"/>
      <c r="F2943" s="197"/>
      <c r="G2943" s="197" t="str">
        <f t="shared" si="439"/>
        <v/>
      </c>
      <c r="H2943" s="197"/>
      <c r="I2943" s="197"/>
      <c r="J2943" s="197"/>
      <c r="K2943" s="197"/>
      <c r="L2943" s="197"/>
      <c r="M2943" s="197"/>
      <c r="N2943" s="199"/>
      <c r="O2943" s="199"/>
      <c r="P2943" s="199"/>
      <c r="Q2943" s="199"/>
      <c r="R2943" s="197"/>
      <c r="S2943" s="197"/>
      <c r="T2943" s="197"/>
      <c r="U2943" s="197"/>
      <c r="V2943" s="199" t="str">
        <f t="shared" si="440"/>
        <v/>
      </c>
      <c r="W2943" s="199" t="str">
        <f t="shared" si="441"/>
        <v/>
      </c>
      <c r="X2943" s="199" t="str">
        <f t="shared" si="442"/>
        <v/>
      </c>
      <c r="Y2943" s="199" t="str">
        <f t="shared" si="443"/>
        <v/>
      </c>
    </row>
    <row r="2944" spans="1:25" ht="34.5" customHeight="1" x14ac:dyDescent="0.25">
      <c r="A2944" s="197" t="str">
        <f t="shared" si="438"/>
        <v/>
      </c>
      <c r="B2944" s="198"/>
      <c r="C2944" s="198"/>
      <c r="D2944" s="197"/>
      <c r="E2944" s="198"/>
      <c r="F2944" s="197"/>
      <c r="G2944" s="197" t="str">
        <f t="shared" si="439"/>
        <v/>
      </c>
      <c r="H2944" s="197"/>
      <c r="I2944" s="197"/>
      <c r="J2944" s="197"/>
      <c r="K2944" s="197"/>
      <c r="L2944" s="197"/>
      <c r="M2944" s="197"/>
      <c r="N2944" s="199"/>
      <c r="O2944" s="199"/>
      <c r="P2944" s="199"/>
      <c r="Q2944" s="199"/>
      <c r="R2944" s="197"/>
      <c r="S2944" s="197"/>
      <c r="T2944" s="197"/>
      <c r="U2944" s="197"/>
      <c r="V2944" s="199" t="str">
        <f t="shared" si="440"/>
        <v/>
      </c>
      <c r="W2944" s="199" t="str">
        <f t="shared" si="441"/>
        <v/>
      </c>
      <c r="X2944" s="199" t="str">
        <f t="shared" si="442"/>
        <v/>
      </c>
      <c r="Y2944" s="199" t="str">
        <f t="shared" si="443"/>
        <v/>
      </c>
    </row>
    <row r="2945" spans="1:25" ht="34.5" customHeight="1" x14ac:dyDescent="0.25">
      <c r="A2945" s="197" t="str">
        <f t="shared" si="438"/>
        <v/>
      </c>
      <c r="B2945" s="198"/>
      <c r="C2945" s="198"/>
      <c r="D2945" s="197"/>
      <c r="E2945" s="198"/>
      <c r="F2945" s="197"/>
      <c r="G2945" s="197" t="str">
        <f t="shared" si="439"/>
        <v/>
      </c>
      <c r="H2945" s="197"/>
      <c r="I2945" s="197"/>
      <c r="J2945" s="197"/>
      <c r="K2945" s="197"/>
      <c r="L2945" s="197"/>
      <c r="M2945" s="197"/>
      <c r="N2945" s="199"/>
      <c r="O2945" s="199"/>
      <c r="P2945" s="199"/>
      <c r="Q2945" s="199"/>
      <c r="R2945" s="197"/>
      <c r="S2945" s="197"/>
      <c r="T2945" s="197"/>
      <c r="U2945" s="197"/>
      <c r="V2945" s="199" t="str">
        <f t="shared" si="440"/>
        <v/>
      </c>
      <c r="W2945" s="199" t="str">
        <f t="shared" si="441"/>
        <v/>
      </c>
      <c r="X2945" s="199" t="str">
        <f t="shared" si="442"/>
        <v/>
      </c>
      <c r="Y2945" s="199" t="str">
        <f t="shared" si="443"/>
        <v/>
      </c>
    </row>
    <row r="2946" spans="1:25" ht="34.5" customHeight="1" x14ac:dyDescent="0.25">
      <c r="A2946" s="197" t="str">
        <f t="shared" si="438"/>
        <v/>
      </c>
      <c r="B2946" s="198"/>
      <c r="C2946" s="198"/>
      <c r="D2946" s="197"/>
      <c r="E2946" s="198"/>
      <c r="F2946" s="197"/>
      <c r="G2946" s="197" t="str">
        <f t="shared" si="439"/>
        <v/>
      </c>
      <c r="H2946" s="197"/>
      <c r="I2946" s="197"/>
      <c r="J2946" s="197"/>
      <c r="K2946" s="197"/>
      <c r="L2946" s="197"/>
      <c r="M2946" s="197"/>
      <c r="N2946" s="199"/>
      <c r="O2946" s="199"/>
      <c r="P2946" s="199"/>
      <c r="Q2946" s="199"/>
      <c r="R2946" s="197"/>
      <c r="S2946" s="197"/>
      <c r="T2946" s="197"/>
      <c r="U2946" s="197"/>
      <c r="V2946" s="199" t="str">
        <f t="shared" si="440"/>
        <v/>
      </c>
      <c r="W2946" s="199" t="str">
        <f t="shared" si="441"/>
        <v/>
      </c>
      <c r="X2946" s="199" t="str">
        <f t="shared" si="442"/>
        <v/>
      </c>
      <c r="Y2946" s="199" t="str">
        <f t="shared" si="443"/>
        <v/>
      </c>
    </row>
    <row r="2947" spans="1:25" ht="34.5" customHeight="1" x14ac:dyDescent="0.25">
      <c r="A2947" s="197" t="str">
        <f t="shared" si="438"/>
        <v/>
      </c>
      <c r="B2947" s="198"/>
      <c r="C2947" s="198"/>
      <c r="D2947" s="197"/>
      <c r="E2947" s="198"/>
      <c r="F2947" s="197"/>
      <c r="G2947" s="197" t="str">
        <f t="shared" si="439"/>
        <v/>
      </c>
      <c r="H2947" s="197"/>
      <c r="I2947" s="197"/>
      <c r="J2947" s="197"/>
      <c r="K2947" s="197"/>
      <c r="L2947" s="197"/>
      <c r="M2947" s="197"/>
      <c r="N2947" s="199"/>
      <c r="O2947" s="199"/>
      <c r="P2947" s="199"/>
      <c r="Q2947" s="199"/>
      <c r="R2947" s="197"/>
      <c r="S2947" s="197"/>
      <c r="T2947" s="197"/>
      <c r="U2947" s="197"/>
      <c r="V2947" s="199" t="str">
        <f t="shared" si="440"/>
        <v/>
      </c>
      <c r="W2947" s="199" t="str">
        <f t="shared" si="441"/>
        <v/>
      </c>
      <c r="X2947" s="199" t="str">
        <f t="shared" si="442"/>
        <v/>
      </c>
      <c r="Y2947" s="199" t="str">
        <f t="shared" si="443"/>
        <v/>
      </c>
    </row>
    <row r="2948" spans="1:25" ht="34.5" customHeight="1" x14ac:dyDescent="0.25">
      <c r="A2948" s="197" t="str">
        <f t="shared" si="438"/>
        <v/>
      </c>
      <c r="B2948" s="198"/>
      <c r="C2948" s="198"/>
      <c r="D2948" s="197"/>
      <c r="E2948" s="198"/>
      <c r="F2948" s="197"/>
      <c r="G2948" s="197" t="str">
        <f t="shared" si="439"/>
        <v/>
      </c>
      <c r="H2948" s="197"/>
      <c r="I2948" s="197"/>
      <c r="J2948" s="197"/>
      <c r="K2948" s="197"/>
      <c r="L2948" s="197"/>
      <c r="M2948" s="197"/>
      <c r="N2948" s="199"/>
      <c r="O2948" s="199"/>
      <c r="P2948" s="199"/>
      <c r="Q2948" s="199"/>
      <c r="R2948" s="197"/>
      <c r="S2948" s="197"/>
      <c r="T2948" s="197"/>
      <c r="U2948" s="197"/>
      <c r="V2948" s="199" t="str">
        <f t="shared" si="440"/>
        <v/>
      </c>
      <c r="W2948" s="199" t="str">
        <f t="shared" si="441"/>
        <v/>
      </c>
      <c r="X2948" s="199" t="str">
        <f t="shared" si="442"/>
        <v/>
      </c>
      <c r="Y2948" s="199" t="str">
        <f t="shared" si="443"/>
        <v/>
      </c>
    </row>
    <row r="2949" spans="1:25" ht="34.5" customHeight="1" x14ac:dyDescent="0.25">
      <c r="A2949" s="197" t="str">
        <f t="shared" si="438"/>
        <v/>
      </c>
      <c r="B2949" s="198"/>
      <c r="C2949" s="198"/>
      <c r="D2949" s="197"/>
      <c r="E2949" s="198"/>
      <c r="F2949" s="197"/>
      <c r="G2949" s="197" t="str">
        <f t="shared" si="439"/>
        <v/>
      </c>
      <c r="H2949" s="197"/>
      <c r="I2949" s="197"/>
      <c r="J2949" s="197"/>
      <c r="K2949" s="197"/>
      <c r="L2949" s="197"/>
      <c r="M2949" s="197"/>
      <c r="N2949" s="199"/>
      <c r="O2949" s="199"/>
      <c r="P2949" s="199"/>
      <c r="Q2949" s="199"/>
      <c r="R2949" s="197"/>
      <c r="S2949" s="197"/>
      <c r="T2949" s="197"/>
      <c r="U2949" s="197"/>
      <c r="V2949" s="199" t="str">
        <f t="shared" si="440"/>
        <v/>
      </c>
      <c r="W2949" s="199" t="str">
        <f t="shared" si="441"/>
        <v/>
      </c>
      <c r="X2949" s="199" t="str">
        <f t="shared" si="442"/>
        <v/>
      </c>
      <c r="Y2949" s="199" t="str">
        <f t="shared" si="443"/>
        <v/>
      </c>
    </row>
    <row r="2950" spans="1:25" ht="34.5" customHeight="1" x14ac:dyDescent="0.25">
      <c r="A2950" s="197" t="str">
        <f t="shared" si="438"/>
        <v/>
      </c>
      <c r="B2950" s="198"/>
      <c r="C2950" s="198"/>
      <c r="D2950" s="197"/>
      <c r="E2950" s="198"/>
      <c r="F2950" s="197"/>
      <c r="G2950" s="197" t="str">
        <f t="shared" si="439"/>
        <v/>
      </c>
      <c r="H2950" s="197"/>
      <c r="I2950" s="197"/>
      <c r="J2950" s="197"/>
      <c r="K2950" s="197"/>
      <c r="L2950" s="197"/>
      <c r="M2950" s="197"/>
      <c r="N2950" s="199"/>
      <c r="O2950" s="199"/>
      <c r="P2950" s="199"/>
      <c r="Q2950" s="199"/>
      <c r="R2950" s="197"/>
      <c r="S2950" s="197"/>
      <c r="T2950" s="197"/>
      <c r="U2950" s="197"/>
      <c r="V2950" s="199" t="str">
        <f t="shared" si="440"/>
        <v/>
      </c>
      <c r="W2950" s="199" t="str">
        <f t="shared" si="441"/>
        <v/>
      </c>
      <c r="X2950" s="199" t="str">
        <f t="shared" si="442"/>
        <v/>
      </c>
      <c r="Y2950" s="199" t="str">
        <f t="shared" si="443"/>
        <v/>
      </c>
    </row>
    <row r="2951" spans="1:25" ht="34.5" customHeight="1" x14ac:dyDescent="0.25">
      <c r="A2951" s="197" t="str">
        <f t="shared" si="438"/>
        <v/>
      </c>
      <c r="B2951" s="198"/>
      <c r="C2951" s="198"/>
      <c r="D2951" s="197"/>
      <c r="E2951" s="198"/>
      <c r="F2951" s="197"/>
      <c r="G2951" s="197" t="str">
        <f t="shared" si="439"/>
        <v/>
      </c>
      <c r="H2951" s="197"/>
      <c r="I2951" s="197"/>
      <c r="J2951" s="197"/>
      <c r="K2951" s="197"/>
      <c r="L2951" s="197"/>
      <c r="M2951" s="197"/>
      <c r="N2951" s="199"/>
      <c r="O2951" s="199"/>
      <c r="P2951" s="199"/>
      <c r="Q2951" s="199"/>
      <c r="R2951" s="197"/>
      <c r="S2951" s="197"/>
      <c r="T2951" s="197"/>
      <c r="U2951" s="197"/>
      <c r="V2951" s="199" t="str">
        <f t="shared" si="440"/>
        <v/>
      </c>
      <c r="W2951" s="199" t="str">
        <f t="shared" si="441"/>
        <v/>
      </c>
      <c r="X2951" s="199" t="str">
        <f t="shared" si="442"/>
        <v/>
      </c>
      <c r="Y2951" s="199" t="str">
        <f t="shared" si="443"/>
        <v/>
      </c>
    </row>
    <row r="2952" spans="1:25" ht="34.5" customHeight="1" x14ac:dyDescent="0.25">
      <c r="A2952" s="197" t="str">
        <f t="shared" ref="A2952:A3015" si="444">IF(B2952="","",WEEKNUM(B2952,21))</f>
        <v/>
      </c>
      <c r="B2952" s="198"/>
      <c r="C2952" s="198"/>
      <c r="D2952" s="197"/>
      <c r="E2952" s="198"/>
      <c r="F2952" s="197"/>
      <c r="G2952" s="197" t="str">
        <f t="shared" si="439"/>
        <v/>
      </c>
      <c r="H2952" s="197"/>
      <c r="I2952" s="197"/>
      <c r="J2952" s="197"/>
      <c r="K2952" s="197"/>
      <c r="L2952" s="197"/>
      <c r="M2952" s="197"/>
      <c r="N2952" s="199"/>
      <c r="O2952" s="199"/>
      <c r="P2952" s="199"/>
      <c r="Q2952" s="199"/>
      <c r="R2952" s="197"/>
      <c r="S2952" s="197"/>
      <c r="T2952" s="197"/>
      <c r="U2952" s="197"/>
      <c r="V2952" s="199" t="str">
        <f t="shared" si="440"/>
        <v/>
      </c>
      <c r="W2952" s="199" t="str">
        <f t="shared" si="441"/>
        <v/>
      </c>
      <c r="X2952" s="199" t="str">
        <f t="shared" si="442"/>
        <v/>
      </c>
      <c r="Y2952" s="199" t="str">
        <f t="shared" si="443"/>
        <v/>
      </c>
    </row>
    <row r="2953" spans="1:25" ht="34.5" customHeight="1" x14ac:dyDescent="0.25">
      <c r="A2953" s="197" t="str">
        <f t="shared" si="444"/>
        <v/>
      </c>
      <c r="B2953" s="198"/>
      <c r="C2953" s="198"/>
      <c r="D2953" s="197"/>
      <c r="E2953" s="198"/>
      <c r="F2953" s="197"/>
      <c r="G2953" s="197" t="str">
        <f t="shared" si="439"/>
        <v/>
      </c>
      <c r="H2953" s="197"/>
      <c r="I2953" s="197"/>
      <c r="J2953" s="197"/>
      <c r="K2953" s="197"/>
      <c r="L2953" s="197"/>
      <c r="M2953" s="197"/>
      <c r="N2953" s="199"/>
      <c r="O2953" s="199"/>
      <c r="P2953" s="199"/>
      <c r="Q2953" s="199"/>
      <c r="R2953" s="197"/>
      <c r="S2953" s="197"/>
      <c r="T2953" s="197"/>
      <c r="U2953" s="197"/>
      <c r="V2953" s="199" t="str">
        <f t="shared" si="440"/>
        <v/>
      </c>
      <c r="W2953" s="199" t="str">
        <f t="shared" si="441"/>
        <v/>
      </c>
      <c r="X2953" s="199" t="str">
        <f t="shared" si="442"/>
        <v/>
      </c>
      <c r="Y2953" s="199" t="str">
        <f t="shared" si="443"/>
        <v/>
      </c>
    </row>
    <row r="2954" spans="1:25" ht="34.5" customHeight="1" x14ac:dyDescent="0.25">
      <c r="A2954" s="197" t="str">
        <f t="shared" si="444"/>
        <v/>
      </c>
      <c r="B2954" s="198"/>
      <c r="C2954" s="198"/>
      <c r="D2954" s="197"/>
      <c r="E2954" s="198"/>
      <c r="F2954" s="197"/>
      <c r="G2954" s="197" t="str">
        <f t="shared" si="439"/>
        <v/>
      </c>
      <c r="H2954" s="197"/>
      <c r="I2954" s="197"/>
      <c r="J2954" s="197"/>
      <c r="K2954" s="197"/>
      <c r="L2954" s="197"/>
      <c r="M2954" s="197"/>
      <c r="N2954" s="199"/>
      <c r="O2954" s="199"/>
      <c r="P2954" s="199"/>
      <c r="Q2954" s="199"/>
      <c r="R2954" s="197"/>
      <c r="S2954" s="197"/>
      <c r="T2954" s="197"/>
      <c r="U2954" s="197"/>
      <c r="V2954" s="199" t="str">
        <f t="shared" si="440"/>
        <v/>
      </c>
      <c r="W2954" s="199" t="str">
        <f t="shared" si="441"/>
        <v/>
      </c>
      <c r="X2954" s="199" t="str">
        <f t="shared" si="442"/>
        <v/>
      </c>
      <c r="Y2954" s="199" t="str">
        <f t="shared" si="443"/>
        <v/>
      </c>
    </row>
    <row r="2955" spans="1:25" ht="34.5" customHeight="1" x14ac:dyDescent="0.25">
      <c r="A2955" s="197" t="str">
        <f t="shared" si="444"/>
        <v/>
      </c>
      <c r="B2955" s="198"/>
      <c r="C2955" s="198"/>
      <c r="D2955" s="197"/>
      <c r="E2955" s="198"/>
      <c r="F2955" s="197"/>
      <c r="G2955" s="197" t="str">
        <f t="shared" si="439"/>
        <v/>
      </c>
      <c r="H2955" s="197"/>
      <c r="I2955" s="197"/>
      <c r="J2955" s="197"/>
      <c r="K2955" s="197"/>
      <c r="L2955" s="197"/>
      <c r="M2955" s="197"/>
      <c r="N2955" s="199"/>
      <c r="O2955" s="199"/>
      <c r="P2955" s="199"/>
      <c r="Q2955" s="199"/>
      <c r="R2955" s="197"/>
      <c r="S2955" s="197"/>
      <c r="T2955" s="197"/>
      <c r="U2955" s="197"/>
      <c r="V2955" s="199" t="str">
        <f t="shared" si="440"/>
        <v/>
      </c>
      <c r="W2955" s="199" t="str">
        <f t="shared" si="441"/>
        <v/>
      </c>
      <c r="X2955" s="199" t="str">
        <f t="shared" si="442"/>
        <v/>
      </c>
      <c r="Y2955" s="199" t="str">
        <f t="shared" si="443"/>
        <v/>
      </c>
    </row>
    <row r="2956" spans="1:25" ht="34.5" customHeight="1" x14ac:dyDescent="0.25">
      <c r="A2956" s="197" t="str">
        <f t="shared" si="444"/>
        <v/>
      </c>
      <c r="B2956" s="198"/>
      <c r="C2956" s="198"/>
      <c r="D2956" s="197"/>
      <c r="E2956" s="198"/>
      <c r="F2956" s="197"/>
      <c r="G2956" s="197" t="str">
        <f t="shared" si="439"/>
        <v/>
      </c>
      <c r="H2956" s="197"/>
      <c r="I2956" s="197"/>
      <c r="J2956" s="197"/>
      <c r="K2956" s="197"/>
      <c r="L2956" s="197"/>
      <c r="M2956" s="197"/>
      <c r="N2956" s="199"/>
      <c r="O2956" s="199"/>
      <c r="P2956" s="199"/>
      <c r="Q2956" s="199"/>
      <c r="R2956" s="197"/>
      <c r="S2956" s="197"/>
      <c r="T2956" s="197"/>
      <c r="U2956" s="197"/>
      <c r="V2956" s="199" t="str">
        <f t="shared" si="440"/>
        <v/>
      </c>
      <c r="W2956" s="199" t="str">
        <f t="shared" si="441"/>
        <v/>
      </c>
      <c r="X2956" s="199" t="str">
        <f t="shared" si="442"/>
        <v/>
      </c>
      <c r="Y2956" s="199" t="str">
        <f t="shared" si="443"/>
        <v/>
      </c>
    </row>
    <row r="2957" spans="1:25" ht="34.5" customHeight="1" x14ac:dyDescent="0.25">
      <c r="A2957" s="197" t="str">
        <f t="shared" si="444"/>
        <v/>
      </c>
      <c r="B2957" s="198"/>
      <c r="C2957" s="198"/>
      <c r="D2957" s="197"/>
      <c r="E2957" s="198"/>
      <c r="F2957" s="197"/>
      <c r="G2957" s="197" t="str">
        <f t="shared" si="439"/>
        <v/>
      </c>
      <c r="H2957" s="197"/>
      <c r="I2957" s="197"/>
      <c r="J2957" s="197"/>
      <c r="K2957" s="197"/>
      <c r="L2957" s="197"/>
      <c r="M2957" s="197"/>
      <c r="N2957" s="199"/>
      <c r="O2957" s="199"/>
      <c r="P2957" s="199"/>
      <c r="Q2957" s="199"/>
      <c r="R2957" s="197"/>
      <c r="S2957" s="197"/>
      <c r="T2957" s="197"/>
      <c r="U2957" s="197"/>
      <c r="V2957" s="199" t="str">
        <f t="shared" si="440"/>
        <v/>
      </c>
      <c r="W2957" s="199" t="str">
        <f t="shared" si="441"/>
        <v/>
      </c>
      <c r="X2957" s="199" t="str">
        <f t="shared" si="442"/>
        <v/>
      </c>
      <c r="Y2957" s="199" t="str">
        <f t="shared" si="443"/>
        <v/>
      </c>
    </row>
    <row r="2958" spans="1:25" ht="34.5" customHeight="1" x14ac:dyDescent="0.25">
      <c r="A2958" s="197" t="str">
        <f t="shared" si="444"/>
        <v/>
      </c>
      <c r="B2958" s="198"/>
      <c r="C2958" s="198"/>
      <c r="D2958" s="197"/>
      <c r="E2958" s="198"/>
      <c r="F2958" s="197"/>
      <c r="G2958" s="197" t="str">
        <f t="shared" si="439"/>
        <v/>
      </c>
      <c r="H2958" s="197"/>
      <c r="I2958" s="197"/>
      <c r="J2958" s="197"/>
      <c r="K2958" s="197"/>
      <c r="L2958" s="197"/>
      <c r="M2958" s="197"/>
      <c r="N2958" s="199"/>
      <c r="O2958" s="199"/>
      <c r="P2958" s="199"/>
      <c r="Q2958" s="199"/>
      <c r="R2958" s="197"/>
      <c r="S2958" s="197"/>
      <c r="T2958" s="197"/>
      <c r="U2958" s="197"/>
      <c r="V2958" s="199" t="str">
        <f t="shared" si="440"/>
        <v/>
      </c>
      <c r="W2958" s="199" t="str">
        <f t="shared" si="441"/>
        <v/>
      </c>
      <c r="X2958" s="199" t="str">
        <f t="shared" si="442"/>
        <v/>
      </c>
      <c r="Y2958" s="199" t="str">
        <f t="shared" si="443"/>
        <v/>
      </c>
    </row>
    <row r="2959" spans="1:25" ht="34.5" customHeight="1" x14ac:dyDescent="0.25">
      <c r="A2959" s="197" t="str">
        <f t="shared" si="444"/>
        <v/>
      </c>
      <c r="B2959" s="198"/>
      <c r="C2959" s="198"/>
      <c r="D2959" s="197"/>
      <c r="E2959" s="198"/>
      <c r="F2959" s="197"/>
      <c r="G2959" s="197" t="str">
        <f t="shared" si="439"/>
        <v/>
      </c>
      <c r="H2959" s="197"/>
      <c r="I2959" s="197"/>
      <c r="J2959" s="197"/>
      <c r="K2959" s="197"/>
      <c r="L2959" s="197"/>
      <c r="M2959" s="197"/>
      <c r="N2959" s="199"/>
      <c r="O2959" s="199"/>
      <c r="P2959" s="199"/>
      <c r="Q2959" s="199"/>
      <c r="R2959" s="197"/>
      <c r="S2959" s="197"/>
      <c r="T2959" s="197"/>
      <c r="U2959" s="197"/>
      <c r="V2959" s="199" t="str">
        <f t="shared" si="440"/>
        <v/>
      </c>
      <c r="W2959" s="199" t="str">
        <f t="shared" si="441"/>
        <v/>
      </c>
      <c r="X2959" s="199" t="str">
        <f t="shared" si="442"/>
        <v/>
      </c>
      <c r="Y2959" s="199" t="str">
        <f t="shared" si="443"/>
        <v/>
      </c>
    </row>
    <row r="2960" spans="1:25" ht="34.5" customHeight="1" x14ac:dyDescent="0.25">
      <c r="A2960" s="197" t="str">
        <f t="shared" si="444"/>
        <v/>
      </c>
      <c r="B2960" s="198"/>
      <c r="C2960" s="198"/>
      <c r="D2960" s="197"/>
      <c r="E2960" s="198"/>
      <c r="F2960" s="197"/>
      <c r="G2960" s="197" t="str">
        <f t="shared" si="439"/>
        <v/>
      </c>
      <c r="H2960" s="197"/>
      <c r="I2960" s="197"/>
      <c r="J2960" s="197"/>
      <c r="K2960" s="197"/>
      <c r="L2960" s="197"/>
      <c r="M2960" s="197"/>
      <c r="N2960" s="199"/>
      <c r="O2960" s="199"/>
      <c r="P2960" s="199"/>
      <c r="Q2960" s="199"/>
      <c r="R2960" s="197"/>
      <c r="S2960" s="197"/>
      <c r="T2960" s="197"/>
      <c r="U2960" s="197"/>
      <c r="V2960" s="199" t="str">
        <f t="shared" si="440"/>
        <v/>
      </c>
      <c r="W2960" s="199" t="str">
        <f t="shared" si="441"/>
        <v/>
      </c>
      <c r="X2960" s="199" t="str">
        <f t="shared" si="442"/>
        <v/>
      </c>
      <c r="Y2960" s="199" t="str">
        <f t="shared" si="443"/>
        <v/>
      </c>
    </row>
    <row r="2961" spans="1:25" ht="34.5" customHeight="1" x14ac:dyDescent="0.25">
      <c r="A2961" s="197" t="str">
        <f t="shared" si="444"/>
        <v/>
      </c>
      <c r="B2961" s="198"/>
      <c r="C2961" s="198"/>
      <c r="D2961" s="197"/>
      <c r="E2961" s="198"/>
      <c r="F2961" s="197"/>
      <c r="G2961" s="197" t="str">
        <f t="shared" si="439"/>
        <v/>
      </c>
      <c r="H2961" s="197"/>
      <c r="I2961" s="197"/>
      <c r="J2961" s="197"/>
      <c r="K2961" s="197"/>
      <c r="L2961" s="197"/>
      <c r="M2961" s="197"/>
      <c r="N2961" s="199"/>
      <c r="O2961" s="199"/>
      <c r="P2961" s="199"/>
      <c r="Q2961" s="199"/>
      <c r="R2961" s="197"/>
      <c r="S2961" s="197"/>
      <c r="T2961" s="197"/>
      <c r="U2961" s="197"/>
      <c r="V2961" s="199" t="str">
        <f t="shared" si="440"/>
        <v/>
      </c>
      <c r="W2961" s="199" t="str">
        <f t="shared" si="441"/>
        <v/>
      </c>
      <c r="X2961" s="199" t="str">
        <f t="shared" si="442"/>
        <v/>
      </c>
      <c r="Y2961" s="199" t="str">
        <f t="shared" si="443"/>
        <v/>
      </c>
    </row>
    <row r="2962" spans="1:25" ht="34.5" customHeight="1" x14ac:dyDescent="0.25">
      <c r="A2962" s="197" t="str">
        <f t="shared" si="444"/>
        <v/>
      </c>
      <c r="B2962" s="198"/>
      <c r="C2962" s="198"/>
      <c r="D2962" s="197"/>
      <c r="E2962" s="198"/>
      <c r="F2962" s="197"/>
      <c r="G2962" s="197" t="str">
        <f t="shared" si="439"/>
        <v/>
      </c>
      <c r="H2962" s="197"/>
      <c r="I2962" s="197"/>
      <c r="J2962" s="197"/>
      <c r="K2962" s="197"/>
      <c r="L2962" s="197"/>
      <c r="M2962" s="197"/>
      <c r="N2962" s="199"/>
      <c r="O2962" s="199"/>
      <c r="P2962" s="199"/>
      <c r="Q2962" s="199"/>
      <c r="R2962" s="197"/>
      <c r="S2962" s="197"/>
      <c r="T2962" s="197"/>
      <c r="U2962" s="197"/>
      <c r="V2962" s="199" t="str">
        <f t="shared" si="440"/>
        <v/>
      </c>
      <c r="W2962" s="199" t="str">
        <f t="shared" si="441"/>
        <v/>
      </c>
      <c r="X2962" s="199" t="str">
        <f t="shared" si="442"/>
        <v/>
      </c>
      <c r="Y2962" s="199" t="str">
        <f t="shared" si="443"/>
        <v/>
      </c>
    </row>
    <row r="2963" spans="1:25" ht="34.5" customHeight="1" x14ac:dyDescent="0.25">
      <c r="A2963" s="197" t="str">
        <f t="shared" si="444"/>
        <v/>
      </c>
      <c r="B2963" s="198"/>
      <c r="C2963" s="198"/>
      <c r="D2963" s="197"/>
      <c r="E2963" s="198"/>
      <c r="F2963" s="197"/>
      <c r="G2963" s="197" t="str">
        <f t="shared" si="439"/>
        <v/>
      </c>
      <c r="H2963" s="197"/>
      <c r="I2963" s="197"/>
      <c r="J2963" s="197"/>
      <c r="K2963" s="197"/>
      <c r="L2963" s="197"/>
      <c r="M2963" s="197"/>
      <c r="N2963" s="199"/>
      <c r="O2963" s="199"/>
      <c r="P2963" s="199"/>
      <c r="Q2963" s="199"/>
      <c r="R2963" s="197"/>
      <c r="S2963" s="197"/>
      <c r="T2963" s="197"/>
      <c r="U2963" s="197"/>
      <c r="V2963" s="199" t="str">
        <f t="shared" si="440"/>
        <v/>
      </c>
      <c r="W2963" s="199" t="str">
        <f t="shared" si="441"/>
        <v/>
      </c>
      <c r="X2963" s="199" t="str">
        <f t="shared" si="442"/>
        <v/>
      </c>
      <c r="Y2963" s="199" t="str">
        <f t="shared" si="443"/>
        <v/>
      </c>
    </row>
    <row r="2964" spans="1:25" ht="34.5" customHeight="1" x14ac:dyDescent="0.25">
      <c r="A2964" s="197" t="str">
        <f t="shared" si="444"/>
        <v/>
      </c>
      <c r="B2964" s="198"/>
      <c r="C2964" s="198"/>
      <c r="D2964" s="197"/>
      <c r="E2964" s="198"/>
      <c r="F2964" s="197"/>
      <c r="G2964" s="197" t="str">
        <f t="shared" si="439"/>
        <v/>
      </c>
      <c r="H2964" s="197"/>
      <c r="I2964" s="197"/>
      <c r="J2964" s="197"/>
      <c r="K2964" s="197"/>
      <c r="L2964" s="197"/>
      <c r="M2964" s="197"/>
      <c r="N2964" s="199"/>
      <c r="O2964" s="199"/>
      <c r="P2964" s="199"/>
      <c r="Q2964" s="199"/>
      <c r="R2964" s="197"/>
      <c r="S2964" s="197"/>
      <c r="T2964" s="197"/>
      <c r="U2964" s="197"/>
      <c r="V2964" s="199" t="str">
        <f t="shared" si="440"/>
        <v/>
      </c>
      <c r="W2964" s="199" t="str">
        <f t="shared" si="441"/>
        <v/>
      </c>
      <c r="X2964" s="199" t="str">
        <f t="shared" si="442"/>
        <v/>
      </c>
      <c r="Y2964" s="199" t="str">
        <f t="shared" si="443"/>
        <v/>
      </c>
    </row>
    <row r="2965" spans="1:25" ht="34.5" customHeight="1" x14ac:dyDescent="0.25">
      <c r="A2965" s="197" t="str">
        <f t="shared" si="444"/>
        <v/>
      </c>
      <c r="B2965" s="198"/>
      <c r="C2965" s="198"/>
      <c r="D2965" s="197"/>
      <c r="E2965" s="198"/>
      <c r="F2965" s="197"/>
      <c r="G2965" s="197" t="str">
        <f t="shared" si="439"/>
        <v/>
      </c>
      <c r="H2965" s="197"/>
      <c r="I2965" s="197"/>
      <c r="J2965" s="197"/>
      <c r="K2965" s="197"/>
      <c r="L2965" s="197"/>
      <c r="M2965" s="197"/>
      <c r="N2965" s="199"/>
      <c r="O2965" s="199"/>
      <c r="P2965" s="199"/>
      <c r="Q2965" s="199"/>
      <c r="R2965" s="197"/>
      <c r="S2965" s="197"/>
      <c r="T2965" s="197"/>
      <c r="U2965" s="197"/>
      <c r="V2965" s="199" t="str">
        <f t="shared" si="440"/>
        <v/>
      </c>
      <c r="W2965" s="199" t="str">
        <f t="shared" si="441"/>
        <v/>
      </c>
      <c r="X2965" s="199" t="str">
        <f t="shared" si="442"/>
        <v/>
      </c>
      <c r="Y2965" s="199" t="str">
        <f t="shared" si="443"/>
        <v/>
      </c>
    </row>
    <row r="2966" spans="1:25" ht="34.5" customHeight="1" x14ac:dyDescent="0.25">
      <c r="A2966" s="197" t="str">
        <f t="shared" si="444"/>
        <v/>
      </c>
      <c r="B2966" s="198"/>
      <c r="C2966" s="198"/>
      <c r="D2966" s="197"/>
      <c r="E2966" s="198"/>
      <c r="F2966" s="197"/>
      <c r="G2966" s="197" t="str">
        <f t="shared" si="439"/>
        <v/>
      </c>
      <c r="H2966" s="197"/>
      <c r="I2966" s="197"/>
      <c r="J2966" s="197"/>
      <c r="K2966" s="197"/>
      <c r="L2966" s="197"/>
      <c r="M2966" s="197"/>
      <c r="N2966" s="199"/>
      <c r="O2966" s="199"/>
      <c r="P2966" s="199"/>
      <c r="Q2966" s="199"/>
      <c r="R2966" s="197"/>
      <c r="S2966" s="197"/>
      <c r="T2966" s="197"/>
      <c r="U2966" s="197"/>
      <c r="V2966" s="199" t="str">
        <f t="shared" si="440"/>
        <v/>
      </c>
      <c r="W2966" s="199" t="str">
        <f t="shared" si="441"/>
        <v/>
      </c>
      <c r="X2966" s="199" t="str">
        <f t="shared" si="442"/>
        <v/>
      </c>
      <c r="Y2966" s="199" t="str">
        <f t="shared" si="443"/>
        <v/>
      </c>
    </row>
    <row r="2967" spans="1:25" ht="34.5" customHeight="1" x14ac:dyDescent="0.25">
      <c r="A2967" s="197" t="str">
        <f t="shared" si="444"/>
        <v/>
      </c>
      <c r="B2967" s="198"/>
      <c r="C2967" s="198"/>
      <c r="D2967" s="197"/>
      <c r="E2967" s="198"/>
      <c r="F2967" s="197"/>
      <c r="G2967" s="197" t="str">
        <f t="shared" ref="G2967:G3030" si="445">IF(E2967="","",IF(E2967=B2965,"Ja","Nein"))</f>
        <v/>
      </c>
      <c r="H2967" s="197"/>
      <c r="I2967" s="197"/>
      <c r="J2967" s="197"/>
      <c r="K2967" s="197"/>
      <c r="L2967" s="197"/>
      <c r="M2967" s="197"/>
      <c r="N2967" s="199"/>
      <c r="O2967" s="199"/>
      <c r="P2967" s="199"/>
      <c r="Q2967" s="199"/>
      <c r="R2967" s="197"/>
      <c r="S2967" s="197"/>
      <c r="T2967" s="197"/>
      <c r="U2967" s="197"/>
      <c r="V2967" s="199" t="str">
        <f t="shared" si="440"/>
        <v/>
      </c>
      <c r="W2967" s="199" t="str">
        <f t="shared" si="441"/>
        <v/>
      </c>
      <c r="X2967" s="199" t="str">
        <f t="shared" si="442"/>
        <v/>
      </c>
      <c r="Y2967" s="199" t="str">
        <f t="shared" si="443"/>
        <v/>
      </c>
    </row>
    <row r="2968" spans="1:25" ht="34.5" customHeight="1" x14ac:dyDescent="0.25">
      <c r="A2968" s="197" t="str">
        <f t="shared" si="444"/>
        <v/>
      </c>
      <c r="B2968" s="198"/>
      <c r="C2968" s="198"/>
      <c r="D2968" s="197"/>
      <c r="E2968" s="198"/>
      <c r="F2968" s="197"/>
      <c r="G2968" s="197" t="str">
        <f t="shared" si="445"/>
        <v/>
      </c>
      <c r="H2968" s="197"/>
      <c r="I2968" s="197"/>
      <c r="J2968" s="197"/>
      <c r="K2968" s="197"/>
      <c r="L2968" s="197"/>
      <c r="M2968" s="197"/>
      <c r="N2968" s="199"/>
      <c r="O2968" s="199"/>
      <c r="P2968" s="199"/>
      <c r="Q2968" s="199"/>
      <c r="R2968" s="197"/>
      <c r="S2968" s="197"/>
      <c r="T2968" s="197"/>
      <c r="U2968" s="197"/>
      <c r="V2968" s="199" t="str">
        <f t="shared" si="440"/>
        <v/>
      </c>
      <c r="W2968" s="199" t="str">
        <f t="shared" si="441"/>
        <v/>
      </c>
      <c r="X2968" s="199" t="str">
        <f t="shared" si="442"/>
        <v/>
      </c>
      <c r="Y2968" s="199" t="str">
        <f t="shared" si="443"/>
        <v/>
      </c>
    </row>
    <row r="2969" spans="1:25" ht="34.5" customHeight="1" x14ac:dyDescent="0.25">
      <c r="A2969" s="197" t="str">
        <f t="shared" si="444"/>
        <v/>
      </c>
      <c r="B2969" s="198"/>
      <c r="C2969" s="198"/>
      <c r="D2969" s="197"/>
      <c r="E2969" s="198"/>
      <c r="F2969" s="197"/>
      <c r="G2969" s="197" t="str">
        <f t="shared" si="445"/>
        <v/>
      </c>
      <c r="H2969" s="197"/>
      <c r="I2969" s="197"/>
      <c r="J2969" s="197"/>
      <c r="K2969" s="197"/>
      <c r="L2969" s="197"/>
      <c r="M2969" s="197"/>
      <c r="N2969" s="199"/>
      <c r="O2969" s="199"/>
      <c r="P2969" s="199"/>
      <c r="Q2969" s="199"/>
      <c r="R2969" s="197"/>
      <c r="S2969" s="197"/>
      <c r="T2969" s="197"/>
      <c r="U2969" s="197"/>
      <c r="V2969" s="199" t="str">
        <f t="shared" si="440"/>
        <v/>
      </c>
      <c r="W2969" s="199" t="str">
        <f t="shared" si="441"/>
        <v/>
      </c>
      <c r="X2969" s="199" t="str">
        <f t="shared" si="442"/>
        <v/>
      </c>
      <c r="Y2969" s="199" t="str">
        <f t="shared" si="443"/>
        <v/>
      </c>
    </row>
    <row r="2970" spans="1:25" ht="34.5" customHeight="1" x14ac:dyDescent="0.25">
      <c r="A2970" s="197" t="str">
        <f t="shared" si="444"/>
        <v/>
      </c>
      <c r="B2970" s="198"/>
      <c r="C2970" s="198"/>
      <c r="D2970" s="197"/>
      <c r="E2970" s="198"/>
      <c r="F2970" s="197"/>
      <c r="G2970" s="197" t="str">
        <f t="shared" si="445"/>
        <v/>
      </c>
      <c r="H2970" s="197"/>
      <c r="I2970" s="197"/>
      <c r="J2970" s="197"/>
      <c r="K2970" s="197"/>
      <c r="L2970" s="197"/>
      <c r="M2970" s="197"/>
      <c r="N2970" s="199"/>
      <c r="O2970" s="199"/>
      <c r="P2970" s="199"/>
      <c r="Q2970" s="199"/>
      <c r="R2970" s="197"/>
      <c r="S2970" s="197"/>
      <c r="T2970" s="197"/>
      <c r="U2970" s="197"/>
      <c r="V2970" s="199" t="str">
        <f t="shared" si="440"/>
        <v/>
      </c>
      <c r="W2970" s="199" t="str">
        <f t="shared" si="441"/>
        <v/>
      </c>
      <c r="X2970" s="199" t="str">
        <f t="shared" si="442"/>
        <v/>
      </c>
      <c r="Y2970" s="199" t="str">
        <f t="shared" si="443"/>
        <v/>
      </c>
    </row>
    <row r="2971" spans="1:25" ht="34.5" customHeight="1" x14ac:dyDescent="0.25">
      <c r="A2971" s="197" t="str">
        <f t="shared" si="444"/>
        <v/>
      </c>
      <c r="B2971" s="198"/>
      <c r="C2971" s="198"/>
      <c r="D2971" s="197"/>
      <c r="E2971" s="198"/>
      <c r="F2971" s="197"/>
      <c r="G2971" s="197" t="str">
        <f t="shared" si="445"/>
        <v/>
      </c>
      <c r="H2971" s="197"/>
      <c r="I2971" s="197"/>
      <c r="J2971" s="197"/>
      <c r="K2971" s="197"/>
      <c r="L2971" s="197"/>
      <c r="M2971" s="197"/>
      <c r="N2971" s="199"/>
      <c r="O2971" s="199"/>
      <c r="P2971" s="199"/>
      <c r="Q2971" s="199"/>
      <c r="R2971" s="197"/>
      <c r="S2971" s="197"/>
      <c r="T2971" s="197"/>
      <c r="U2971" s="197"/>
      <c r="V2971" s="199" t="str">
        <f t="shared" si="440"/>
        <v/>
      </c>
      <c r="W2971" s="199" t="str">
        <f t="shared" si="441"/>
        <v/>
      </c>
      <c r="X2971" s="199" t="str">
        <f t="shared" si="442"/>
        <v/>
      </c>
      <c r="Y2971" s="199" t="str">
        <f t="shared" si="443"/>
        <v/>
      </c>
    </row>
    <row r="2972" spans="1:25" ht="34.5" customHeight="1" x14ac:dyDescent="0.25">
      <c r="A2972" s="197" t="str">
        <f t="shared" si="444"/>
        <v/>
      </c>
      <c r="B2972" s="198"/>
      <c r="C2972" s="198"/>
      <c r="D2972" s="197"/>
      <c r="E2972" s="198"/>
      <c r="F2972" s="197"/>
      <c r="G2972" s="197" t="str">
        <f t="shared" si="445"/>
        <v/>
      </c>
      <c r="H2972" s="197"/>
      <c r="I2972" s="197"/>
      <c r="J2972" s="197"/>
      <c r="K2972" s="197"/>
      <c r="L2972" s="197"/>
      <c r="M2972" s="197"/>
      <c r="N2972" s="199"/>
      <c r="O2972" s="199"/>
      <c r="P2972" s="199"/>
      <c r="Q2972" s="199"/>
      <c r="R2972" s="197"/>
      <c r="S2972" s="197"/>
      <c r="T2972" s="197"/>
      <c r="U2972" s="197"/>
      <c r="V2972" s="199" t="str">
        <f t="shared" si="440"/>
        <v/>
      </c>
      <c r="W2972" s="199" t="str">
        <f t="shared" si="441"/>
        <v/>
      </c>
      <c r="X2972" s="199" t="str">
        <f t="shared" si="442"/>
        <v/>
      </c>
      <c r="Y2972" s="199" t="str">
        <f t="shared" si="443"/>
        <v/>
      </c>
    </row>
    <row r="2973" spans="1:25" ht="34.5" customHeight="1" x14ac:dyDescent="0.25">
      <c r="A2973" s="197" t="str">
        <f t="shared" si="444"/>
        <v/>
      </c>
      <c r="B2973" s="198"/>
      <c r="C2973" s="198"/>
      <c r="D2973" s="197"/>
      <c r="E2973" s="198"/>
      <c r="F2973" s="197"/>
      <c r="G2973" s="197" t="str">
        <f t="shared" si="445"/>
        <v/>
      </c>
      <c r="H2973" s="197"/>
      <c r="I2973" s="197"/>
      <c r="J2973" s="197"/>
      <c r="K2973" s="197"/>
      <c r="L2973" s="197"/>
      <c r="M2973" s="197"/>
      <c r="N2973" s="199"/>
      <c r="O2973" s="199"/>
      <c r="P2973" s="199"/>
      <c r="Q2973" s="199"/>
      <c r="R2973" s="197"/>
      <c r="S2973" s="197"/>
      <c r="T2973" s="197"/>
      <c r="U2973" s="197"/>
      <c r="V2973" s="199" t="str">
        <f t="shared" si="440"/>
        <v/>
      </c>
      <c r="W2973" s="199" t="str">
        <f t="shared" si="441"/>
        <v/>
      </c>
      <c r="X2973" s="199" t="str">
        <f t="shared" si="442"/>
        <v/>
      </c>
      <c r="Y2973" s="199" t="str">
        <f t="shared" si="443"/>
        <v/>
      </c>
    </row>
    <row r="2974" spans="1:25" ht="34.5" customHeight="1" x14ac:dyDescent="0.25">
      <c r="A2974" s="197" t="str">
        <f t="shared" si="444"/>
        <v/>
      </c>
      <c r="B2974" s="198"/>
      <c r="C2974" s="198"/>
      <c r="D2974" s="197"/>
      <c r="E2974" s="198"/>
      <c r="F2974" s="197"/>
      <c r="G2974" s="197" t="str">
        <f t="shared" si="445"/>
        <v/>
      </c>
      <c r="H2974" s="197"/>
      <c r="I2974" s="197"/>
      <c r="J2974" s="197"/>
      <c r="K2974" s="197"/>
      <c r="L2974" s="197"/>
      <c r="M2974" s="197"/>
      <c r="N2974" s="199"/>
      <c r="O2974" s="199"/>
      <c r="P2974" s="199"/>
      <c r="Q2974" s="199"/>
      <c r="R2974" s="197"/>
      <c r="S2974" s="197"/>
      <c r="T2974" s="197"/>
      <c r="U2974" s="197"/>
      <c r="V2974" s="199" t="str">
        <f t="shared" si="440"/>
        <v/>
      </c>
      <c r="W2974" s="199" t="str">
        <f t="shared" si="441"/>
        <v/>
      </c>
      <c r="X2974" s="199" t="str">
        <f t="shared" si="442"/>
        <v/>
      </c>
      <c r="Y2974" s="199" t="str">
        <f t="shared" si="443"/>
        <v/>
      </c>
    </row>
    <row r="2975" spans="1:25" ht="34.5" customHeight="1" x14ac:dyDescent="0.25">
      <c r="A2975" s="197" t="str">
        <f t="shared" si="444"/>
        <v/>
      </c>
      <c r="B2975" s="198"/>
      <c r="C2975" s="198"/>
      <c r="D2975" s="197"/>
      <c r="E2975" s="198"/>
      <c r="F2975" s="197"/>
      <c r="G2975" s="197" t="str">
        <f t="shared" si="445"/>
        <v/>
      </c>
      <c r="H2975" s="197"/>
      <c r="I2975" s="197"/>
      <c r="J2975" s="197"/>
      <c r="K2975" s="197"/>
      <c r="L2975" s="197"/>
      <c r="M2975" s="197"/>
      <c r="N2975" s="199"/>
      <c r="O2975" s="199"/>
      <c r="P2975" s="199"/>
      <c r="Q2975" s="199"/>
      <c r="R2975" s="197"/>
      <c r="S2975" s="197"/>
      <c r="T2975" s="197"/>
      <c r="U2975" s="197"/>
      <c r="V2975" s="199" t="str">
        <f t="shared" si="440"/>
        <v/>
      </c>
      <c r="W2975" s="199" t="str">
        <f t="shared" si="441"/>
        <v/>
      </c>
      <c r="X2975" s="199" t="str">
        <f t="shared" si="442"/>
        <v/>
      </c>
      <c r="Y2975" s="199" t="str">
        <f t="shared" si="443"/>
        <v/>
      </c>
    </row>
    <row r="2976" spans="1:25" ht="34.5" customHeight="1" x14ac:dyDescent="0.25">
      <c r="A2976" s="197" t="str">
        <f t="shared" si="444"/>
        <v/>
      </c>
      <c r="B2976" s="198"/>
      <c r="C2976" s="198"/>
      <c r="D2976" s="197"/>
      <c r="E2976" s="198"/>
      <c r="F2976" s="197"/>
      <c r="G2976" s="197" t="str">
        <f t="shared" si="445"/>
        <v/>
      </c>
      <c r="H2976" s="197"/>
      <c r="I2976" s="197"/>
      <c r="J2976" s="197"/>
      <c r="K2976" s="197"/>
      <c r="L2976" s="197"/>
      <c r="M2976" s="197"/>
      <c r="N2976" s="199"/>
      <c r="O2976" s="199"/>
      <c r="P2976" s="199"/>
      <c r="Q2976" s="199"/>
      <c r="R2976" s="197"/>
      <c r="S2976" s="197"/>
      <c r="T2976" s="197"/>
      <c r="U2976" s="197"/>
      <c r="V2976" s="199" t="str">
        <f t="shared" si="440"/>
        <v/>
      </c>
      <c r="W2976" s="199" t="str">
        <f t="shared" si="441"/>
        <v/>
      </c>
      <c r="X2976" s="199" t="str">
        <f t="shared" si="442"/>
        <v/>
      </c>
      <c r="Y2976" s="199" t="str">
        <f t="shared" si="443"/>
        <v/>
      </c>
    </row>
    <row r="2977" spans="1:25" ht="34.5" customHeight="1" x14ac:dyDescent="0.25">
      <c r="A2977" s="197" t="str">
        <f t="shared" si="444"/>
        <v/>
      </c>
      <c r="B2977" s="198"/>
      <c r="C2977" s="198"/>
      <c r="D2977" s="197"/>
      <c r="E2977" s="198"/>
      <c r="F2977" s="197"/>
      <c r="G2977" s="197" t="str">
        <f t="shared" si="445"/>
        <v/>
      </c>
      <c r="H2977" s="197"/>
      <c r="I2977" s="197"/>
      <c r="J2977" s="197"/>
      <c r="K2977" s="197"/>
      <c r="L2977" s="197"/>
      <c r="M2977" s="197"/>
      <c r="N2977" s="199"/>
      <c r="O2977" s="199"/>
      <c r="P2977" s="199"/>
      <c r="Q2977" s="199"/>
      <c r="R2977" s="197"/>
      <c r="S2977" s="197"/>
      <c r="T2977" s="197"/>
      <c r="U2977" s="197"/>
      <c r="V2977" s="199" t="str">
        <f t="shared" si="440"/>
        <v/>
      </c>
      <c r="W2977" s="199" t="str">
        <f t="shared" si="441"/>
        <v/>
      </c>
      <c r="X2977" s="199" t="str">
        <f t="shared" si="442"/>
        <v/>
      </c>
      <c r="Y2977" s="199" t="str">
        <f t="shared" si="443"/>
        <v/>
      </c>
    </row>
    <row r="2978" spans="1:25" ht="34.5" customHeight="1" x14ac:dyDescent="0.25">
      <c r="A2978" s="197" t="str">
        <f t="shared" si="444"/>
        <v/>
      </c>
      <c r="B2978" s="198"/>
      <c r="C2978" s="198"/>
      <c r="D2978" s="197"/>
      <c r="E2978" s="198"/>
      <c r="F2978" s="197"/>
      <c r="G2978" s="197" t="str">
        <f t="shared" si="445"/>
        <v/>
      </c>
      <c r="H2978" s="197"/>
      <c r="I2978" s="197"/>
      <c r="J2978" s="197"/>
      <c r="K2978" s="197"/>
      <c r="L2978" s="197"/>
      <c r="M2978" s="197"/>
      <c r="N2978" s="199"/>
      <c r="O2978" s="199"/>
      <c r="P2978" s="199"/>
      <c r="Q2978" s="199"/>
      <c r="R2978" s="197"/>
      <c r="S2978" s="197"/>
      <c r="T2978" s="197"/>
      <c r="U2978" s="197"/>
      <c r="V2978" s="199" t="str">
        <f t="shared" ref="V2978:V3041" si="446">IF(N2978="","",IF(O2978="","",O2978-N2978))</f>
        <v/>
      </c>
      <c r="W2978" s="199" t="str">
        <f t="shared" ref="W2978:W3041" si="447">IF(O2978="","",IF(P2978="","",P2978-O2978))</f>
        <v/>
      </c>
      <c r="X2978" s="199" t="str">
        <f t="shared" si="442"/>
        <v/>
      </c>
      <c r="Y2978" s="199" t="str">
        <f t="shared" si="443"/>
        <v/>
      </c>
    </row>
    <row r="2979" spans="1:25" ht="34.5" customHeight="1" x14ac:dyDescent="0.25">
      <c r="A2979" s="197" t="str">
        <f t="shared" si="444"/>
        <v/>
      </c>
      <c r="B2979" s="198"/>
      <c r="C2979" s="198"/>
      <c r="D2979" s="197"/>
      <c r="E2979" s="198"/>
      <c r="F2979" s="197"/>
      <c r="G2979" s="197" t="str">
        <f t="shared" si="445"/>
        <v/>
      </c>
      <c r="H2979" s="197"/>
      <c r="I2979" s="197"/>
      <c r="J2979" s="197"/>
      <c r="K2979" s="197"/>
      <c r="L2979" s="197"/>
      <c r="M2979" s="197"/>
      <c r="N2979" s="199"/>
      <c r="O2979" s="199"/>
      <c r="P2979" s="199"/>
      <c r="Q2979" s="199"/>
      <c r="R2979" s="197"/>
      <c r="S2979" s="197"/>
      <c r="T2979" s="197"/>
      <c r="U2979" s="197"/>
      <c r="V2979" s="199" t="str">
        <f t="shared" si="446"/>
        <v/>
      </c>
      <c r="W2979" s="199" t="str">
        <f t="shared" si="447"/>
        <v/>
      </c>
      <c r="X2979" s="199" t="str">
        <f t="shared" ref="X2979:X3042" si="448">IF(P2979="","",IF(N2979="","",P2979-N2979))</f>
        <v/>
      </c>
      <c r="Y2979" s="199" t="str">
        <f t="shared" ref="Y2979:Y3042" si="449">IF(N2979="","",IF(Q2979="","",Q2979-N2979))</f>
        <v/>
      </c>
    </row>
    <row r="2980" spans="1:25" ht="34.5" customHeight="1" x14ac:dyDescent="0.25">
      <c r="A2980" s="197" t="str">
        <f t="shared" si="444"/>
        <v/>
      </c>
      <c r="B2980" s="198"/>
      <c r="C2980" s="198"/>
      <c r="D2980" s="197"/>
      <c r="E2980" s="198"/>
      <c r="F2980" s="197"/>
      <c r="G2980" s="197" t="str">
        <f t="shared" si="445"/>
        <v/>
      </c>
      <c r="H2980" s="197"/>
      <c r="I2980" s="197"/>
      <c r="J2980" s="197"/>
      <c r="K2980" s="197"/>
      <c r="L2980" s="197"/>
      <c r="M2980" s="197"/>
      <c r="N2980" s="199"/>
      <c r="O2980" s="199"/>
      <c r="P2980" s="199"/>
      <c r="Q2980" s="199"/>
      <c r="R2980" s="197"/>
      <c r="S2980" s="197"/>
      <c r="T2980" s="197"/>
      <c r="U2980" s="197"/>
      <c r="V2980" s="199" t="str">
        <f t="shared" si="446"/>
        <v/>
      </c>
      <c r="W2980" s="199" t="str">
        <f t="shared" si="447"/>
        <v/>
      </c>
      <c r="X2980" s="199" t="str">
        <f t="shared" si="448"/>
        <v/>
      </c>
      <c r="Y2980" s="199" t="str">
        <f t="shared" si="449"/>
        <v/>
      </c>
    </row>
    <row r="2981" spans="1:25" ht="34.5" customHeight="1" x14ac:dyDescent="0.25">
      <c r="A2981" s="197" t="str">
        <f t="shared" si="444"/>
        <v/>
      </c>
      <c r="B2981" s="198"/>
      <c r="C2981" s="198"/>
      <c r="D2981" s="197"/>
      <c r="E2981" s="198"/>
      <c r="F2981" s="197"/>
      <c r="G2981" s="197" t="str">
        <f t="shared" si="445"/>
        <v/>
      </c>
      <c r="H2981" s="197"/>
      <c r="I2981" s="197"/>
      <c r="J2981" s="197"/>
      <c r="K2981" s="197"/>
      <c r="L2981" s="197"/>
      <c r="M2981" s="197"/>
      <c r="N2981" s="199"/>
      <c r="O2981" s="199"/>
      <c r="P2981" s="199"/>
      <c r="Q2981" s="199"/>
      <c r="R2981" s="197"/>
      <c r="S2981" s="197"/>
      <c r="T2981" s="197"/>
      <c r="U2981" s="197"/>
      <c r="V2981" s="199" t="str">
        <f t="shared" si="446"/>
        <v/>
      </c>
      <c r="W2981" s="199" t="str">
        <f t="shared" si="447"/>
        <v/>
      </c>
      <c r="X2981" s="199" t="str">
        <f t="shared" si="448"/>
        <v/>
      </c>
      <c r="Y2981" s="199" t="str">
        <f t="shared" si="449"/>
        <v/>
      </c>
    </row>
    <row r="2982" spans="1:25" ht="34.5" customHeight="1" x14ac:dyDescent="0.25">
      <c r="A2982" s="197" t="str">
        <f t="shared" si="444"/>
        <v/>
      </c>
      <c r="B2982" s="198"/>
      <c r="C2982" s="198"/>
      <c r="D2982" s="197"/>
      <c r="E2982" s="198"/>
      <c r="F2982" s="197"/>
      <c r="G2982" s="197" t="str">
        <f t="shared" si="445"/>
        <v/>
      </c>
      <c r="H2982" s="197"/>
      <c r="I2982" s="197"/>
      <c r="J2982" s="197"/>
      <c r="K2982" s="197"/>
      <c r="L2982" s="197"/>
      <c r="M2982" s="197"/>
      <c r="N2982" s="199"/>
      <c r="O2982" s="199"/>
      <c r="P2982" s="199"/>
      <c r="Q2982" s="199"/>
      <c r="R2982" s="197"/>
      <c r="S2982" s="197"/>
      <c r="T2982" s="197"/>
      <c r="U2982" s="197"/>
      <c r="V2982" s="199" t="str">
        <f t="shared" si="446"/>
        <v/>
      </c>
      <c r="W2982" s="199" t="str">
        <f t="shared" si="447"/>
        <v/>
      </c>
      <c r="X2982" s="199" t="str">
        <f t="shared" si="448"/>
        <v/>
      </c>
      <c r="Y2982" s="199" t="str">
        <f t="shared" si="449"/>
        <v/>
      </c>
    </row>
    <row r="2983" spans="1:25" ht="34.5" customHeight="1" x14ac:dyDescent="0.25">
      <c r="A2983" s="197" t="str">
        <f t="shared" si="444"/>
        <v/>
      </c>
      <c r="B2983" s="198"/>
      <c r="C2983" s="198"/>
      <c r="D2983" s="197"/>
      <c r="E2983" s="198"/>
      <c r="F2983" s="197"/>
      <c r="G2983" s="197" t="str">
        <f t="shared" si="445"/>
        <v/>
      </c>
      <c r="H2983" s="197"/>
      <c r="I2983" s="197"/>
      <c r="J2983" s="197"/>
      <c r="K2983" s="197"/>
      <c r="L2983" s="197"/>
      <c r="M2983" s="197"/>
      <c r="N2983" s="199"/>
      <c r="O2983" s="199"/>
      <c r="P2983" s="199"/>
      <c r="Q2983" s="199"/>
      <c r="R2983" s="197"/>
      <c r="S2983" s="197"/>
      <c r="T2983" s="197"/>
      <c r="U2983" s="197"/>
      <c r="V2983" s="199" t="str">
        <f t="shared" si="446"/>
        <v/>
      </c>
      <c r="W2983" s="199" t="str">
        <f t="shared" si="447"/>
        <v/>
      </c>
      <c r="X2983" s="199" t="str">
        <f t="shared" si="448"/>
        <v/>
      </c>
      <c r="Y2983" s="199" t="str">
        <f t="shared" si="449"/>
        <v/>
      </c>
    </row>
    <row r="2984" spans="1:25" ht="34.5" customHeight="1" x14ac:dyDescent="0.25">
      <c r="A2984" s="197" t="str">
        <f t="shared" si="444"/>
        <v/>
      </c>
      <c r="B2984" s="198"/>
      <c r="C2984" s="198"/>
      <c r="D2984" s="197"/>
      <c r="E2984" s="198"/>
      <c r="F2984" s="197"/>
      <c r="G2984" s="197" t="str">
        <f t="shared" si="445"/>
        <v/>
      </c>
      <c r="H2984" s="197"/>
      <c r="I2984" s="197"/>
      <c r="J2984" s="197"/>
      <c r="K2984" s="197"/>
      <c r="L2984" s="197"/>
      <c r="M2984" s="197"/>
      <c r="N2984" s="199"/>
      <c r="O2984" s="199"/>
      <c r="P2984" s="199"/>
      <c r="Q2984" s="199"/>
      <c r="R2984" s="197"/>
      <c r="S2984" s="197"/>
      <c r="T2984" s="197"/>
      <c r="U2984" s="197"/>
      <c r="V2984" s="199" t="str">
        <f t="shared" si="446"/>
        <v/>
      </c>
      <c r="W2984" s="199" t="str">
        <f t="shared" si="447"/>
        <v/>
      </c>
      <c r="X2984" s="199" t="str">
        <f t="shared" si="448"/>
        <v/>
      </c>
      <c r="Y2984" s="199" t="str">
        <f t="shared" si="449"/>
        <v/>
      </c>
    </row>
    <row r="2985" spans="1:25" ht="34.5" customHeight="1" x14ac:dyDescent="0.25">
      <c r="A2985" s="197" t="str">
        <f t="shared" si="444"/>
        <v/>
      </c>
      <c r="B2985" s="198"/>
      <c r="C2985" s="198"/>
      <c r="D2985" s="197"/>
      <c r="E2985" s="198"/>
      <c r="F2985" s="197"/>
      <c r="G2985" s="197" t="str">
        <f t="shared" si="445"/>
        <v/>
      </c>
      <c r="H2985" s="197"/>
      <c r="I2985" s="197"/>
      <c r="J2985" s="197"/>
      <c r="K2985" s="197"/>
      <c r="L2985" s="197"/>
      <c r="M2985" s="197"/>
      <c r="N2985" s="199"/>
      <c r="O2985" s="199"/>
      <c r="P2985" s="199"/>
      <c r="Q2985" s="199"/>
      <c r="R2985" s="197"/>
      <c r="S2985" s="197"/>
      <c r="T2985" s="197"/>
      <c r="U2985" s="197"/>
      <c r="V2985" s="199" t="str">
        <f t="shared" si="446"/>
        <v/>
      </c>
      <c r="W2985" s="199" t="str">
        <f t="shared" si="447"/>
        <v/>
      </c>
      <c r="X2985" s="199" t="str">
        <f t="shared" si="448"/>
        <v/>
      </c>
      <c r="Y2985" s="199" t="str">
        <f t="shared" si="449"/>
        <v/>
      </c>
    </row>
    <row r="2986" spans="1:25" ht="34.5" customHeight="1" x14ac:dyDescent="0.25">
      <c r="A2986" s="197" t="str">
        <f t="shared" si="444"/>
        <v/>
      </c>
      <c r="B2986" s="198"/>
      <c r="C2986" s="198"/>
      <c r="D2986" s="197"/>
      <c r="E2986" s="198"/>
      <c r="F2986" s="197"/>
      <c r="G2986" s="197" t="str">
        <f t="shared" si="445"/>
        <v/>
      </c>
      <c r="H2986" s="197"/>
      <c r="I2986" s="197"/>
      <c r="J2986" s="197"/>
      <c r="K2986" s="197"/>
      <c r="L2986" s="197"/>
      <c r="M2986" s="197"/>
      <c r="N2986" s="199"/>
      <c r="O2986" s="199"/>
      <c r="P2986" s="199"/>
      <c r="Q2986" s="199"/>
      <c r="R2986" s="197"/>
      <c r="S2986" s="197"/>
      <c r="T2986" s="197"/>
      <c r="U2986" s="197"/>
      <c r="V2986" s="199" t="str">
        <f t="shared" si="446"/>
        <v/>
      </c>
      <c r="W2986" s="199" t="str">
        <f t="shared" si="447"/>
        <v/>
      </c>
      <c r="X2986" s="199" t="str">
        <f t="shared" si="448"/>
        <v/>
      </c>
      <c r="Y2986" s="199" t="str">
        <f t="shared" si="449"/>
        <v/>
      </c>
    </row>
    <row r="2987" spans="1:25" ht="34.5" customHeight="1" x14ac:dyDescent="0.25">
      <c r="A2987" s="197" t="str">
        <f t="shared" si="444"/>
        <v/>
      </c>
      <c r="B2987" s="198"/>
      <c r="C2987" s="198"/>
      <c r="D2987" s="197"/>
      <c r="E2987" s="198"/>
      <c r="F2987" s="197"/>
      <c r="G2987" s="197" t="str">
        <f t="shared" si="445"/>
        <v/>
      </c>
      <c r="H2987" s="197"/>
      <c r="I2987" s="197"/>
      <c r="J2987" s="197"/>
      <c r="K2987" s="197"/>
      <c r="L2987" s="197"/>
      <c r="M2987" s="197"/>
      <c r="N2987" s="199"/>
      <c r="O2987" s="199"/>
      <c r="P2987" s="199"/>
      <c r="Q2987" s="199"/>
      <c r="R2987" s="197"/>
      <c r="S2987" s="197"/>
      <c r="T2987" s="197"/>
      <c r="U2987" s="197"/>
      <c r="V2987" s="199" t="str">
        <f t="shared" si="446"/>
        <v/>
      </c>
      <c r="W2987" s="199" t="str">
        <f t="shared" si="447"/>
        <v/>
      </c>
      <c r="X2987" s="199" t="str">
        <f t="shared" si="448"/>
        <v/>
      </c>
      <c r="Y2987" s="199" t="str">
        <f t="shared" si="449"/>
        <v/>
      </c>
    </row>
    <row r="2988" spans="1:25" ht="34.5" customHeight="1" x14ac:dyDescent="0.25">
      <c r="A2988" s="197" t="str">
        <f t="shared" si="444"/>
        <v/>
      </c>
      <c r="B2988" s="198"/>
      <c r="C2988" s="198"/>
      <c r="D2988" s="197"/>
      <c r="E2988" s="198"/>
      <c r="F2988" s="197"/>
      <c r="G2988" s="197" t="str">
        <f t="shared" si="445"/>
        <v/>
      </c>
      <c r="H2988" s="197"/>
      <c r="I2988" s="197"/>
      <c r="J2988" s="197"/>
      <c r="K2988" s="197"/>
      <c r="L2988" s="197"/>
      <c r="M2988" s="197"/>
      <c r="N2988" s="199"/>
      <c r="O2988" s="199"/>
      <c r="P2988" s="199"/>
      <c r="Q2988" s="199"/>
      <c r="R2988" s="197"/>
      <c r="S2988" s="197"/>
      <c r="T2988" s="197"/>
      <c r="U2988" s="197"/>
      <c r="V2988" s="199" t="str">
        <f t="shared" si="446"/>
        <v/>
      </c>
      <c r="W2988" s="199" t="str">
        <f t="shared" si="447"/>
        <v/>
      </c>
      <c r="X2988" s="199" t="str">
        <f t="shared" si="448"/>
        <v/>
      </c>
      <c r="Y2988" s="199" t="str">
        <f t="shared" si="449"/>
        <v/>
      </c>
    </row>
    <row r="2989" spans="1:25" ht="34.5" customHeight="1" x14ac:dyDescent="0.25">
      <c r="A2989" s="197" t="str">
        <f t="shared" si="444"/>
        <v/>
      </c>
      <c r="B2989" s="198"/>
      <c r="C2989" s="198"/>
      <c r="D2989" s="197"/>
      <c r="E2989" s="198"/>
      <c r="F2989" s="197"/>
      <c r="G2989" s="197" t="str">
        <f t="shared" si="445"/>
        <v/>
      </c>
      <c r="H2989" s="197"/>
      <c r="I2989" s="197"/>
      <c r="J2989" s="197"/>
      <c r="K2989" s="197"/>
      <c r="L2989" s="197"/>
      <c r="M2989" s="197"/>
      <c r="N2989" s="199"/>
      <c r="O2989" s="199"/>
      <c r="P2989" s="199"/>
      <c r="Q2989" s="199"/>
      <c r="R2989" s="197"/>
      <c r="S2989" s="197"/>
      <c r="T2989" s="197"/>
      <c r="U2989" s="197"/>
      <c r="V2989" s="199" t="str">
        <f t="shared" si="446"/>
        <v/>
      </c>
      <c r="W2989" s="199" t="str">
        <f t="shared" si="447"/>
        <v/>
      </c>
      <c r="X2989" s="199" t="str">
        <f t="shared" si="448"/>
        <v/>
      </c>
      <c r="Y2989" s="199" t="str">
        <f t="shared" si="449"/>
        <v/>
      </c>
    </row>
    <row r="2990" spans="1:25" ht="34.5" customHeight="1" x14ac:dyDescent="0.25">
      <c r="A2990" s="197" t="str">
        <f t="shared" si="444"/>
        <v/>
      </c>
      <c r="B2990" s="198"/>
      <c r="C2990" s="198"/>
      <c r="D2990" s="197"/>
      <c r="E2990" s="198"/>
      <c r="F2990" s="197"/>
      <c r="G2990" s="197" t="str">
        <f t="shared" si="445"/>
        <v/>
      </c>
      <c r="H2990" s="197"/>
      <c r="I2990" s="197"/>
      <c r="J2990" s="197"/>
      <c r="K2990" s="197"/>
      <c r="L2990" s="197"/>
      <c r="M2990" s="197"/>
      <c r="N2990" s="199"/>
      <c r="O2990" s="199"/>
      <c r="P2990" s="199"/>
      <c r="Q2990" s="199"/>
      <c r="R2990" s="197"/>
      <c r="S2990" s="197"/>
      <c r="T2990" s="197"/>
      <c r="U2990" s="197"/>
      <c r="V2990" s="199" t="str">
        <f t="shared" si="446"/>
        <v/>
      </c>
      <c r="W2990" s="199" t="str">
        <f t="shared" si="447"/>
        <v/>
      </c>
      <c r="X2990" s="199" t="str">
        <f t="shared" si="448"/>
        <v/>
      </c>
      <c r="Y2990" s="199" t="str">
        <f t="shared" si="449"/>
        <v/>
      </c>
    </row>
    <row r="2991" spans="1:25" ht="34.5" customHeight="1" x14ac:dyDescent="0.25">
      <c r="A2991" s="197" t="str">
        <f t="shared" si="444"/>
        <v/>
      </c>
      <c r="B2991" s="198"/>
      <c r="C2991" s="198"/>
      <c r="D2991" s="197"/>
      <c r="E2991" s="198"/>
      <c r="F2991" s="197"/>
      <c r="G2991" s="197" t="str">
        <f t="shared" si="445"/>
        <v/>
      </c>
      <c r="H2991" s="197"/>
      <c r="I2991" s="197"/>
      <c r="J2991" s="197"/>
      <c r="K2991" s="197"/>
      <c r="L2991" s="197"/>
      <c r="M2991" s="197"/>
      <c r="N2991" s="199"/>
      <c r="O2991" s="199"/>
      <c r="P2991" s="199"/>
      <c r="Q2991" s="199"/>
      <c r="R2991" s="197"/>
      <c r="S2991" s="197"/>
      <c r="T2991" s="197"/>
      <c r="U2991" s="197"/>
      <c r="V2991" s="199" t="str">
        <f t="shared" si="446"/>
        <v/>
      </c>
      <c r="W2991" s="199" t="str">
        <f t="shared" si="447"/>
        <v/>
      </c>
      <c r="X2991" s="199" t="str">
        <f t="shared" si="448"/>
        <v/>
      </c>
      <c r="Y2991" s="199" t="str">
        <f t="shared" si="449"/>
        <v/>
      </c>
    </row>
    <row r="2992" spans="1:25" ht="34.5" customHeight="1" x14ac:dyDescent="0.25">
      <c r="A2992" s="197" t="str">
        <f t="shared" si="444"/>
        <v/>
      </c>
      <c r="B2992" s="198"/>
      <c r="C2992" s="198"/>
      <c r="D2992" s="197"/>
      <c r="E2992" s="198"/>
      <c r="F2992" s="197"/>
      <c r="G2992" s="197" t="str">
        <f t="shared" si="445"/>
        <v/>
      </c>
      <c r="H2992" s="197"/>
      <c r="I2992" s="197"/>
      <c r="J2992" s="197"/>
      <c r="K2992" s="197"/>
      <c r="L2992" s="197"/>
      <c r="M2992" s="197"/>
      <c r="N2992" s="199"/>
      <c r="O2992" s="199"/>
      <c r="P2992" s="199"/>
      <c r="Q2992" s="199"/>
      <c r="R2992" s="197"/>
      <c r="S2992" s="197"/>
      <c r="T2992" s="197"/>
      <c r="U2992" s="197"/>
      <c r="V2992" s="199" t="str">
        <f t="shared" si="446"/>
        <v/>
      </c>
      <c r="W2992" s="199" t="str">
        <f t="shared" si="447"/>
        <v/>
      </c>
      <c r="X2992" s="199" t="str">
        <f t="shared" si="448"/>
        <v/>
      </c>
      <c r="Y2992" s="199" t="str">
        <f t="shared" si="449"/>
        <v/>
      </c>
    </row>
    <row r="2993" spans="1:25" ht="34.5" customHeight="1" x14ac:dyDescent="0.25">
      <c r="A2993" s="197" t="str">
        <f t="shared" si="444"/>
        <v/>
      </c>
      <c r="B2993" s="198"/>
      <c r="C2993" s="198"/>
      <c r="D2993" s="197"/>
      <c r="E2993" s="198"/>
      <c r="F2993" s="197"/>
      <c r="G2993" s="197" t="str">
        <f t="shared" si="445"/>
        <v/>
      </c>
      <c r="H2993" s="197"/>
      <c r="I2993" s="197"/>
      <c r="J2993" s="197"/>
      <c r="K2993" s="197"/>
      <c r="L2993" s="197"/>
      <c r="M2993" s="197"/>
      <c r="N2993" s="199"/>
      <c r="O2993" s="199"/>
      <c r="P2993" s="199"/>
      <c r="Q2993" s="199"/>
      <c r="R2993" s="197"/>
      <c r="S2993" s="197"/>
      <c r="T2993" s="197"/>
      <c r="U2993" s="197"/>
      <c r="V2993" s="199" t="str">
        <f t="shared" si="446"/>
        <v/>
      </c>
      <c r="W2993" s="199" t="str">
        <f t="shared" si="447"/>
        <v/>
      </c>
      <c r="X2993" s="199" t="str">
        <f t="shared" si="448"/>
        <v/>
      </c>
      <c r="Y2993" s="199" t="str">
        <f t="shared" si="449"/>
        <v/>
      </c>
    </row>
    <row r="2994" spans="1:25" ht="34.5" customHeight="1" x14ac:dyDescent="0.25">
      <c r="A2994" s="197" t="str">
        <f t="shared" si="444"/>
        <v/>
      </c>
      <c r="B2994" s="198"/>
      <c r="C2994" s="198"/>
      <c r="D2994" s="197"/>
      <c r="E2994" s="198"/>
      <c r="F2994" s="197"/>
      <c r="G2994" s="197" t="str">
        <f t="shared" si="445"/>
        <v/>
      </c>
      <c r="H2994" s="197"/>
      <c r="I2994" s="197"/>
      <c r="J2994" s="197"/>
      <c r="K2994" s="197"/>
      <c r="L2994" s="197"/>
      <c r="M2994" s="197"/>
      <c r="N2994" s="199"/>
      <c r="O2994" s="199"/>
      <c r="P2994" s="199"/>
      <c r="Q2994" s="199"/>
      <c r="R2994" s="197"/>
      <c r="S2994" s="197"/>
      <c r="T2994" s="197"/>
      <c r="U2994" s="197"/>
      <c r="V2994" s="199" t="str">
        <f t="shared" si="446"/>
        <v/>
      </c>
      <c r="W2994" s="199" t="str">
        <f t="shared" si="447"/>
        <v/>
      </c>
      <c r="X2994" s="199" t="str">
        <f t="shared" si="448"/>
        <v/>
      </c>
      <c r="Y2994" s="199" t="str">
        <f t="shared" si="449"/>
        <v/>
      </c>
    </row>
    <row r="2995" spans="1:25" ht="34.5" customHeight="1" x14ac:dyDescent="0.25">
      <c r="A2995" s="197" t="str">
        <f t="shared" si="444"/>
        <v/>
      </c>
      <c r="B2995" s="198"/>
      <c r="C2995" s="198"/>
      <c r="D2995" s="197"/>
      <c r="E2995" s="198"/>
      <c r="F2995" s="197"/>
      <c r="G2995" s="197" t="str">
        <f t="shared" si="445"/>
        <v/>
      </c>
      <c r="H2995" s="197"/>
      <c r="I2995" s="197"/>
      <c r="J2995" s="197"/>
      <c r="K2995" s="197"/>
      <c r="L2995" s="197"/>
      <c r="M2995" s="197"/>
      <c r="N2995" s="199"/>
      <c r="O2995" s="199"/>
      <c r="P2995" s="199"/>
      <c r="Q2995" s="199"/>
      <c r="R2995" s="197"/>
      <c r="S2995" s="197"/>
      <c r="T2995" s="197"/>
      <c r="U2995" s="197"/>
      <c r="V2995" s="199" t="str">
        <f t="shared" si="446"/>
        <v/>
      </c>
      <c r="W2995" s="199" t="str">
        <f t="shared" si="447"/>
        <v/>
      </c>
      <c r="X2995" s="199" t="str">
        <f t="shared" si="448"/>
        <v/>
      </c>
      <c r="Y2995" s="199" t="str">
        <f t="shared" si="449"/>
        <v/>
      </c>
    </row>
    <row r="2996" spans="1:25" ht="34.5" customHeight="1" x14ac:dyDescent="0.25">
      <c r="A2996" s="197" t="str">
        <f t="shared" si="444"/>
        <v/>
      </c>
      <c r="B2996" s="198"/>
      <c r="C2996" s="198"/>
      <c r="D2996" s="197"/>
      <c r="E2996" s="198"/>
      <c r="F2996" s="197"/>
      <c r="G2996" s="197" t="str">
        <f t="shared" si="445"/>
        <v/>
      </c>
      <c r="H2996" s="197"/>
      <c r="I2996" s="197"/>
      <c r="J2996" s="197"/>
      <c r="K2996" s="197"/>
      <c r="L2996" s="197"/>
      <c r="M2996" s="197"/>
      <c r="N2996" s="199"/>
      <c r="O2996" s="199"/>
      <c r="P2996" s="199"/>
      <c r="Q2996" s="199"/>
      <c r="R2996" s="197"/>
      <c r="S2996" s="197"/>
      <c r="T2996" s="197"/>
      <c r="U2996" s="197"/>
      <c r="V2996" s="199" t="str">
        <f t="shared" si="446"/>
        <v/>
      </c>
      <c r="W2996" s="199" t="str">
        <f t="shared" si="447"/>
        <v/>
      </c>
      <c r="X2996" s="199" t="str">
        <f t="shared" si="448"/>
        <v/>
      </c>
      <c r="Y2996" s="199" t="str">
        <f t="shared" si="449"/>
        <v/>
      </c>
    </row>
    <row r="2997" spans="1:25" ht="34.5" customHeight="1" x14ac:dyDescent="0.25">
      <c r="A2997" s="197" t="str">
        <f t="shared" si="444"/>
        <v/>
      </c>
      <c r="B2997" s="198"/>
      <c r="C2997" s="198"/>
      <c r="D2997" s="197"/>
      <c r="E2997" s="198"/>
      <c r="F2997" s="197"/>
      <c r="G2997" s="197" t="str">
        <f t="shared" si="445"/>
        <v/>
      </c>
      <c r="H2997" s="197"/>
      <c r="I2997" s="197"/>
      <c r="J2997" s="197"/>
      <c r="K2997" s="197"/>
      <c r="L2997" s="197"/>
      <c r="M2997" s="197"/>
      <c r="N2997" s="199"/>
      <c r="O2997" s="199"/>
      <c r="P2997" s="199"/>
      <c r="Q2997" s="199"/>
      <c r="R2997" s="197"/>
      <c r="S2997" s="197"/>
      <c r="T2997" s="197"/>
      <c r="U2997" s="197"/>
      <c r="V2997" s="199" t="str">
        <f t="shared" si="446"/>
        <v/>
      </c>
      <c r="W2997" s="199" t="str">
        <f t="shared" si="447"/>
        <v/>
      </c>
      <c r="X2997" s="199" t="str">
        <f t="shared" si="448"/>
        <v/>
      </c>
      <c r="Y2997" s="199" t="str">
        <f t="shared" si="449"/>
        <v/>
      </c>
    </row>
    <row r="2998" spans="1:25" ht="34.5" customHeight="1" x14ac:dyDescent="0.25">
      <c r="A2998" s="197" t="str">
        <f t="shared" si="444"/>
        <v/>
      </c>
      <c r="B2998" s="198"/>
      <c r="C2998" s="198"/>
      <c r="D2998" s="197"/>
      <c r="E2998" s="198"/>
      <c r="F2998" s="197"/>
      <c r="G2998" s="197" t="str">
        <f t="shared" si="445"/>
        <v/>
      </c>
      <c r="H2998" s="197"/>
      <c r="I2998" s="197"/>
      <c r="J2998" s="197"/>
      <c r="K2998" s="197"/>
      <c r="L2998" s="197"/>
      <c r="M2998" s="197"/>
      <c r="N2998" s="199"/>
      <c r="O2998" s="199"/>
      <c r="P2998" s="199"/>
      <c r="Q2998" s="199"/>
      <c r="R2998" s="197"/>
      <c r="S2998" s="197"/>
      <c r="T2998" s="197"/>
      <c r="U2998" s="197"/>
      <c r="V2998" s="199" t="str">
        <f t="shared" si="446"/>
        <v/>
      </c>
      <c r="W2998" s="199" t="str">
        <f t="shared" si="447"/>
        <v/>
      </c>
      <c r="X2998" s="199" t="str">
        <f t="shared" si="448"/>
        <v/>
      </c>
      <c r="Y2998" s="199" t="str">
        <f t="shared" si="449"/>
        <v/>
      </c>
    </row>
    <row r="2999" spans="1:25" ht="34.5" customHeight="1" x14ac:dyDescent="0.25">
      <c r="A2999" s="197" t="str">
        <f t="shared" si="444"/>
        <v/>
      </c>
      <c r="B2999" s="198"/>
      <c r="C2999" s="198"/>
      <c r="D2999" s="197"/>
      <c r="E2999" s="198"/>
      <c r="F2999" s="197"/>
      <c r="G2999" s="197" t="str">
        <f t="shared" si="445"/>
        <v/>
      </c>
      <c r="H2999" s="197"/>
      <c r="I2999" s="197"/>
      <c r="J2999" s="197"/>
      <c r="K2999" s="197"/>
      <c r="L2999" s="197"/>
      <c r="M2999" s="197"/>
      <c r="N2999" s="199"/>
      <c r="O2999" s="199"/>
      <c r="P2999" s="199"/>
      <c r="Q2999" s="199"/>
      <c r="R2999" s="197"/>
      <c r="S2999" s="197"/>
      <c r="T2999" s="197"/>
      <c r="U2999" s="197"/>
      <c r="V2999" s="199" t="str">
        <f t="shared" si="446"/>
        <v/>
      </c>
      <c r="W2999" s="199" t="str">
        <f t="shared" si="447"/>
        <v/>
      </c>
      <c r="X2999" s="199" t="str">
        <f t="shared" si="448"/>
        <v/>
      </c>
      <c r="Y2999" s="199" t="str">
        <f t="shared" si="449"/>
        <v/>
      </c>
    </row>
    <row r="3000" spans="1:25" ht="34.5" customHeight="1" x14ac:dyDescent="0.25">
      <c r="A3000" s="197" t="str">
        <f t="shared" si="444"/>
        <v/>
      </c>
      <c r="B3000" s="198"/>
      <c r="C3000" s="198"/>
      <c r="D3000" s="197"/>
      <c r="E3000" s="198"/>
      <c r="F3000" s="197"/>
      <c r="G3000" s="197" t="str">
        <f t="shared" si="445"/>
        <v/>
      </c>
      <c r="H3000" s="197"/>
      <c r="I3000" s="197"/>
      <c r="J3000" s="197"/>
      <c r="K3000" s="197"/>
      <c r="L3000" s="197"/>
      <c r="M3000" s="197"/>
      <c r="N3000" s="199"/>
      <c r="O3000" s="199"/>
      <c r="P3000" s="199"/>
      <c r="Q3000" s="199"/>
      <c r="R3000" s="197"/>
      <c r="S3000" s="197"/>
      <c r="T3000" s="197"/>
      <c r="U3000" s="197"/>
      <c r="V3000" s="199" t="str">
        <f t="shared" si="446"/>
        <v/>
      </c>
      <c r="W3000" s="199" t="str">
        <f t="shared" si="447"/>
        <v/>
      </c>
      <c r="X3000" s="199" t="str">
        <f t="shared" si="448"/>
        <v/>
      </c>
      <c r="Y3000" s="199" t="str">
        <f t="shared" si="449"/>
        <v/>
      </c>
    </row>
    <row r="3001" spans="1:25" ht="34.5" customHeight="1" x14ac:dyDescent="0.25">
      <c r="A3001" s="197" t="str">
        <f t="shared" si="444"/>
        <v/>
      </c>
      <c r="B3001" s="198"/>
      <c r="C3001" s="198"/>
      <c r="D3001" s="197"/>
      <c r="E3001" s="198"/>
      <c r="F3001" s="197"/>
      <c r="G3001" s="197" t="str">
        <f t="shared" si="445"/>
        <v/>
      </c>
      <c r="H3001" s="197"/>
      <c r="I3001" s="197"/>
      <c r="J3001" s="197"/>
      <c r="K3001" s="197"/>
      <c r="L3001" s="197"/>
      <c r="M3001" s="197"/>
      <c r="N3001" s="199"/>
      <c r="O3001" s="199"/>
      <c r="P3001" s="199"/>
      <c r="Q3001" s="199"/>
      <c r="R3001" s="197"/>
      <c r="S3001" s="197"/>
      <c r="T3001" s="197"/>
      <c r="U3001" s="197"/>
      <c r="V3001" s="199" t="str">
        <f t="shared" si="446"/>
        <v/>
      </c>
      <c r="W3001" s="199" t="str">
        <f t="shared" si="447"/>
        <v/>
      </c>
      <c r="X3001" s="199" t="str">
        <f t="shared" si="448"/>
        <v/>
      </c>
      <c r="Y3001" s="199" t="str">
        <f t="shared" si="449"/>
        <v/>
      </c>
    </row>
    <row r="3002" spans="1:25" ht="34.5" customHeight="1" x14ac:dyDescent="0.25">
      <c r="A3002" s="197" t="str">
        <f t="shared" si="444"/>
        <v/>
      </c>
      <c r="B3002" s="198"/>
      <c r="C3002" s="198"/>
      <c r="D3002" s="197"/>
      <c r="E3002" s="198"/>
      <c r="F3002" s="197"/>
      <c r="G3002" s="197" t="str">
        <f t="shared" si="445"/>
        <v/>
      </c>
      <c r="H3002" s="197"/>
      <c r="I3002" s="197"/>
      <c r="J3002" s="197"/>
      <c r="K3002" s="197"/>
      <c r="L3002" s="197"/>
      <c r="M3002" s="197"/>
      <c r="N3002" s="199"/>
      <c r="O3002" s="199"/>
      <c r="P3002" s="199"/>
      <c r="Q3002" s="199"/>
      <c r="R3002" s="197"/>
      <c r="S3002" s="197"/>
      <c r="T3002" s="197"/>
      <c r="U3002" s="197"/>
      <c r="V3002" s="199" t="str">
        <f t="shared" si="446"/>
        <v/>
      </c>
      <c r="W3002" s="199" t="str">
        <f t="shared" si="447"/>
        <v/>
      </c>
      <c r="X3002" s="199" t="str">
        <f t="shared" si="448"/>
        <v/>
      </c>
      <c r="Y3002" s="199" t="str">
        <f t="shared" si="449"/>
        <v/>
      </c>
    </row>
    <row r="3003" spans="1:25" ht="34.5" customHeight="1" x14ac:dyDescent="0.25">
      <c r="A3003" s="197" t="str">
        <f t="shared" si="444"/>
        <v/>
      </c>
      <c r="B3003" s="198"/>
      <c r="C3003" s="198"/>
      <c r="D3003" s="197"/>
      <c r="E3003" s="198"/>
      <c r="F3003" s="197"/>
      <c r="G3003" s="197" t="str">
        <f t="shared" si="445"/>
        <v/>
      </c>
      <c r="H3003" s="197"/>
      <c r="I3003" s="197"/>
      <c r="J3003" s="197"/>
      <c r="K3003" s="197"/>
      <c r="L3003" s="197"/>
      <c r="M3003" s="197"/>
      <c r="N3003" s="199"/>
      <c r="O3003" s="199"/>
      <c r="P3003" s="199"/>
      <c r="Q3003" s="199"/>
      <c r="R3003" s="197"/>
      <c r="S3003" s="197"/>
      <c r="T3003" s="197"/>
      <c r="U3003" s="197"/>
      <c r="V3003" s="199" t="str">
        <f t="shared" si="446"/>
        <v/>
      </c>
      <c r="W3003" s="199" t="str">
        <f t="shared" si="447"/>
        <v/>
      </c>
      <c r="X3003" s="199" t="str">
        <f t="shared" si="448"/>
        <v/>
      </c>
      <c r="Y3003" s="199" t="str">
        <f t="shared" si="449"/>
        <v/>
      </c>
    </row>
    <row r="3004" spans="1:25" ht="34.5" customHeight="1" x14ac:dyDescent="0.25">
      <c r="A3004" s="197" t="str">
        <f t="shared" si="444"/>
        <v/>
      </c>
      <c r="B3004" s="198"/>
      <c r="C3004" s="198"/>
      <c r="D3004" s="197"/>
      <c r="E3004" s="198"/>
      <c r="F3004" s="197"/>
      <c r="G3004" s="197" t="str">
        <f t="shared" si="445"/>
        <v/>
      </c>
      <c r="H3004" s="197"/>
      <c r="I3004" s="197"/>
      <c r="J3004" s="197"/>
      <c r="K3004" s="197"/>
      <c r="L3004" s="197"/>
      <c r="M3004" s="197"/>
      <c r="N3004" s="199"/>
      <c r="O3004" s="199"/>
      <c r="P3004" s="199"/>
      <c r="Q3004" s="199"/>
      <c r="R3004" s="197"/>
      <c r="S3004" s="197"/>
      <c r="T3004" s="197"/>
      <c r="U3004" s="197"/>
      <c r="V3004" s="199" t="str">
        <f t="shared" si="446"/>
        <v/>
      </c>
      <c r="W3004" s="199" t="str">
        <f t="shared" si="447"/>
        <v/>
      </c>
      <c r="X3004" s="199" t="str">
        <f t="shared" si="448"/>
        <v/>
      </c>
      <c r="Y3004" s="199" t="str">
        <f t="shared" si="449"/>
        <v/>
      </c>
    </row>
    <row r="3005" spans="1:25" ht="34.5" customHeight="1" x14ac:dyDescent="0.25">
      <c r="A3005" s="197" t="str">
        <f t="shared" si="444"/>
        <v/>
      </c>
      <c r="B3005" s="198"/>
      <c r="C3005" s="198"/>
      <c r="D3005" s="197"/>
      <c r="E3005" s="198"/>
      <c r="F3005" s="197"/>
      <c r="G3005" s="197" t="str">
        <f t="shared" si="445"/>
        <v/>
      </c>
      <c r="H3005" s="197"/>
      <c r="I3005" s="197"/>
      <c r="J3005" s="197"/>
      <c r="K3005" s="197"/>
      <c r="L3005" s="197"/>
      <c r="M3005" s="197"/>
      <c r="N3005" s="199"/>
      <c r="O3005" s="199"/>
      <c r="P3005" s="199"/>
      <c r="Q3005" s="199"/>
      <c r="R3005" s="197"/>
      <c r="S3005" s="197"/>
      <c r="T3005" s="197"/>
      <c r="U3005" s="197"/>
      <c r="V3005" s="199" t="str">
        <f t="shared" si="446"/>
        <v/>
      </c>
      <c r="W3005" s="199" t="str">
        <f t="shared" si="447"/>
        <v/>
      </c>
      <c r="X3005" s="199" t="str">
        <f t="shared" si="448"/>
        <v/>
      </c>
      <c r="Y3005" s="199" t="str">
        <f t="shared" si="449"/>
        <v/>
      </c>
    </row>
    <row r="3006" spans="1:25" ht="34.5" customHeight="1" x14ac:dyDescent="0.25">
      <c r="A3006" s="197" t="str">
        <f t="shared" si="444"/>
        <v/>
      </c>
      <c r="B3006" s="198"/>
      <c r="C3006" s="198"/>
      <c r="D3006" s="197"/>
      <c r="E3006" s="198"/>
      <c r="F3006" s="197"/>
      <c r="G3006" s="197" t="str">
        <f t="shared" si="445"/>
        <v/>
      </c>
      <c r="H3006" s="197"/>
      <c r="I3006" s="197"/>
      <c r="J3006" s="197"/>
      <c r="K3006" s="197"/>
      <c r="L3006" s="197"/>
      <c r="M3006" s="197"/>
      <c r="N3006" s="199"/>
      <c r="O3006" s="199"/>
      <c r="P3006" s="199"/>
      <c r="Q3006" s="199"/>
      <c r="R3006" s="197"/>
      <c r="S3006" s="197"/>
      <c r="T3006" s="197"/>
      <c r="U3006" s="197"/>
      <c r="V3006" s="199" t="str">
        <f t="shared" si="446"/>
        <v/>
      </c>
      <c r="W3006" s="199" t="str">
        <f t="shared" si="447"/>
        <v/>
      </c>
      <c r="X3006" s="199" t="str">
        <f t="shared" si="448"/>
        <v/>
      </c>
      <c r="Y3006" s="199" t="str">
        <f t="shared" si="449"/>
        <v/>
      </c>
    </row>
    <row r="3007" spans="1:25" ht="34.5" customHeight="1" x14ac:dyDescent="0.25">
      <c r="A3007" s="197" t="str">
        <f t="shared" si="444"/>
        <v/>
      </c>
      <c r="B3007" s="198"/>
      <c r="C3007" s="198"/>
      <c r="D3007" s="197"/>
      <c r="E3007" s="198"/>
      <c r="F3007" s="197"/>
      <c r="G3007" s="197" t="str">
        <f t="shared" si="445"/>
        <v/>
      </c>
      <c r="H3007" s="197"/>
      <c r="I3007" s="197"/>
      <c r="J3007" s="197"/>
      <c r="K3007" s="197"/>
      <c r="L3007" s="197"/>
      <c r="M3007" s="197"/>
      <c r="N3007" s="199"/>
      <c r="O3007" s="199"/>
      <c r="P3007" s="199"/>
      <c r="Q3007" s="199"/>
      <c r="R3007" s="197"/>
      <c r="S3007" s="197"/>
      <c r="T3007" s="197"/>
      <c r="U3007" s="197"/>
      <c r="V3007" s="199" t="str">
        <f t="shared" si="446"/>
        <v/>
      </c>
      <c r="W3007" s="199" t="str">
        <f t="shared" si="447"/>
        <v/>
      </c>
      <c r="X3007" s="199" t="str">
        <f t="shared" si="448"/>
        <v/>
      </c>
      <c r="Y3007" s="199" t="str">
        <f t="shared" si="449"/>
        <v/>
      </c>
    </row>
    <row r="3008" spans="1:25" ht="34.5" customHeight="1" x14ac:dyDescent="0.25">
      <c r="A3008" s="197" t="str">
        <f t="shared" si="444"/>
        <v/>
      </c>
      <c r="B3008" s="198"/>
      <c r="C3008" s="198"/>
      <c r="D3008" s="197"/>
      <c r="E3008" s="198"/>
      <c r="F3008" s="197"/>
      <c r="G3008" s="197" t="str">
        <f t="shared" si="445"/>
        <v/>
      </c>
      <c r="H3008" s="197"/>
      <c r="I3008" s="197"/>
      <c r="J3008" s="197"/>
      <c r="K3008" s="197"/>
      <c r="L3008" s="197"/>
      <c r="M3008" s="197"/>
      <c r="N3008" s="199"/>
      <c r="O3008" s="199"/>
      <c r="P3008" s="199"/>
      <c r="Q3008" s="199"/>
      <c r="R3008" s="197"/>
      <c r="S3008" s="197"/>
      <c r="T3008" s="197"/>
      <c r="U3008" s="197"/>
      <c r="V3008" s="199" t="str">
        <f t="shared" si="446"/>
        <v/>
      </c>
      <c r="W3008" s="199" t="str">
        <f t="shared" si="447"/>
        <v/>
      </c>
      <c r="X3008" s="199" t="str">
        <f t="shared" si="448"/>
        <v/>
      </c>
      <c r="Y3008" s="199" t="str">
        <f t="shared" si="449"/>
        <v/>
      </c>
    </row>
    <row r="3009" spans="1:25" ht="34.5" customHeight="1" x14ac:dyDescent="0.25">
      <c r="A3009" s="197" t="str">
        <f t="shared" si="444"/>
        <v/>
      </c>
      <c r="B3009" s="198"/>
      <c r="C3009" s="198"/>
      <c r="D3009" s="197"/>
      <c r="E3009" s="198"/>
      <c r="F3009" s="197"/>
      <c r="G3009" s="197" t="str">
        <f t="shared" si="445"/>
        <v/>
      </c>
      <c r="H3009" s="197"/>
      <c r="I3009" s="197"/>
      <c r="J3009" s="197"/>
      <c r="K3009" s="197"/>
      <c r="L3009" s="197"/>
      <c r="M3009" s="197"/>
      <c r="N3009" s="199"/>
      <c r="O3009" s="199"/>
      <c r="P3009" s="199"/>
      <c r="Q3009" s="199"/>
      <c r="R3009" s="197"/>
      <c r="S3009" s="197"/>
      <c r="T3009" s="197"/>
      <c r="U3009" s="197"/>
      <c r="V3009" s="199" t="str">
        <f t="shared" si="446"/>
        <v/>
      </c>
      <c r="W3009" s="199" t="str">
        <f t="shared" si="447"/>
        <v/>
      </c>
      <c r="X3009" s="199" t="str">
        <f t="shared" si="448"/>
        <v/>
      </c>
      <c r="Y3009" s="199" t="str">
        <f t="shared" si="449"/>
        <v/>
      </c>
    </row>
    <row r="3010" spans="1:25" ht="34.5" customHeight="1" x14ac:dyDescent="0.25">
      <c r="A3010" s="197" t="str">
        <f t="shared" si="444"/>
        <v/>
      </c>
      <c r="B3010" s="198"/>
      <c r="C3010" s="198"/>
      <c r="D3010" s="197"/>
      <c r="E3010" s="198"/>
      <c r="F3010" s="197"/>
      <c r="G3010" s="197" t="str">
        <f t="shared" si="445"/>
        <v/>
      </c>
      <c r="H3010" s="197"/>
      <c r="I3010" s="197"/>
      <c r="J3010" s="197"/>
      <c r="K3010" s="197"/>
      <c r="L3010" s="197"/>
      <c r="M3010" s="197"/>
      <c r="N3010" s="199"/>
      <c r="O3010" s="199"/>
      <c r="P3010" s="199"/>
      <c r="Q3010" s="199"/>
      <c r="R3010" s="197"/>
      <c r="S3010" s="197"/>
      <c r="T3010" s="197"/>
      <c r="U3010" s="197"/>
      <c r="V3010" s="199" t="str">
        <f t="shared" si="446"/>
        <v/>
      </c>
      <c r="W3010" s="199" t="str">
        <f t="shared" si="447"/>
        <v/>
      </c>
      <c r="X3010" s="199" t="str">
        <f t="shared" si="448"/>
        <v/>
      </c>
      <c r="Y3010" s="199" t="str">
        <f t="shared" si="449"/>
        <v/>
      </c>
    </row>
    <row r="3011" spans="1:25" ht="34.5" customHeight="1" x14ac:dyDescent="0.25">
      <c r="A3011" s="197" t="str">
        <f t="shared" si="444"/>
        <v/>
      </c>
      <c r="B3011" s="198"/>
      <c r="C3011" s="198"/>
      <c r="D3011" s="197"/>
      <c r="E3011" s="198"/>
      <c r="F3011" s="197"/>
      <c r="G3011" s="197" t="str">
        <f t="shared" si="445"/>
        <v/>
      </c>
      <c r="H3011" s="197"/>
      <c r="I3011" s="197"/>
      <c r="J3011" s="197"/>
      <c r="K3011" s="197"/>
      <c r="L3011" s="197"/>
      <c r="M3011" s="197"/>
      <c r="N3011" s="199"/>
      <c r="O3011" s="199"/>
      <c r="P3011" s="199"/>
      <c r="Q3011" s="199"/>
      <c r="R3011" s="197"/>
      <c r="S3011" s="197"/>
      <c r="T3011" s="197"/>
      <c r="U3011" s="197"/>
      <c r="V3011" s="199" t="str">
        <f t="shared" si="446"/>
        <v/>
      </c>
      <c r="W3011" s="199" t="str">
        <f t="shared" si="447"/>
        <v/>
      </c>
      <c r="X3011" s="199" t="str">
        <f t="shared" si="448"/>
        <v/>
      </c>
      <c r="Y3011" s="199" t="str">
        <f t="shared" si="449"/>
        <v/>
      </c>
    </row>
    <row r="3012" spans="1:25" ht="34.5" customHeight="1" x14ac:dyDescent="0.25">
      <c r="A3012" s="197" t="str">
        <f t="shared" si="444"/>
        <v/>
      </c>
      <c r="B3012" s="198"/>
      <c r="C3012" s="198"/>
      <c r="D3012" s="197"/>
      <c r="E3012" s="198"/>
      <c r="F3012" s="197"/>
      <c r="G3012" s="197" t="str">
        <f t="shared" si="445"/>
        <v/>
      </c>
      <c r="H3012" s="197"/>
      <c r="I3012" s="197"/>
      <c r="J3012" s="197"/>
      <c r="K3012" s="197"/>
      <c r="L3012" s="197"/>
      <c r="M3012" s="197"/>
      <c r="N3012" s="199"/>
      <c r="O3012" s="199"/>
      <c r="P3012" s="199"/>
      <c r="Q3012" s="199"/>
      <c r="R3012" s="197"/>
      <c r="S3012" s="197"/>
      <c r="T3012" s="197"/>
      <c r="U3012" s="197"/>
      <c r="V3012" s="199" t="str">
        <f t="shared" si="446"/>
        <v/>
      </c>
      <c r="W3012" s="199" t="str">
        <f t="shared" si="447"/>
        <v/>
      </c>
      <c r="X3012" s="199" t="str">
        <f t="shared" si="448"/>
        <v/>
      </c>
      <c r="Y3012" s="199" t="str">
        <f t="shared" si="449"/>
        <v/>
      </c>
    </row>
    <row r="3013" spans="1:25" ht="34.5" customHeight="1" x14ac:dyDescent="0.25">
      <c r="A3013" s="197" t="str">
        <f t="shared" si="444"/>
        <v/>
      </c>
      <c r="B3013" s="198"/>
      <c r="C3013" s="198"/>
      <c r="D3013" s="197"/>
      <c r="E3013" s="198"/>
      <c r="F3013" s="197"/>
      <c r="G3013" s="197" t="str">
        <f t="shared" si="445"/>
        <v/>
      </c>
      <c r="H3013" s="197"/>
      <c r="I3013" s="197"/>
      <c r="J3013" s="197"/>
      <c r="K3013" s="197"/>
      <c r="L3013" s="197"/>
      <c r="M3013" s="197"/>
      <c r="N3013" s="199"/>
      <c r="O3013" s="199"/>
      <c r="P3013" s="199"/>
      <c r="Q3013" s="199"/>
      <c r="R3013" s="197"/>
      <c r="S3013" s="197"/>
      <c r="T3013" s="197"/>
      <c r="U3013" s="197"/>
      <c r="V3013" s="199" t="str">
        <f t="shared" si="446"/>
        <v/>
      </c>
      <c r="W3013" s="199" t="str">
        <f t="shared" si="447"/>
        <v/>
      </c>
      <c r="X3013" s="199" t="str">
        <f t="shared" si="448"/>
        <v/>
      </c>
      <c r="Y3013" s="199" t="str">
        <f t="shared" si="449"/>
        <v/>
      </c>
    </row>
    <row r="3014" spans="1:25" ht="34.5" customHeight="1" x14ac:dyDescent="0.25">
      <c r="A3014" s="197" t="str">
        <f t="shared" si="444"/>
        <v/>
      </c>
      <c r="B3014" s="198"/>
      <c r="C3014" s="198"/>
      <c r="D3014" s="197"/>
      <c r="E3014" s="198"/>
      <c r="F3014" s="197"/>
      <c r="G3014" s="197" t="str">
        <f t="shared" si="445"/>
        <v/>
      </c>
      <c r="H3014" s="197"/>
      <c r="I3014" s="197"/>
      <c r="J3014" s="197"/>
      <c r="K3014" s="197"/>
      <c r="L3014" s="197"/>
      <c r="M3014" s="197"/>
      <c r="N3014" s="199"/>
      <c r="O3014" s="199"/>
      <c r="P3014" s="199"/>
      <c r="Q3014" s="199"/>
      <c r="R3014" s="197"/>
      <c r="S3014" s="197"/>
      <c r="T3014" s="197"/>
      <c r="U3014" s="197"/>
      <c r="V3014" s="199" t="str">
        <f t="shared" si="446"/>
        <v/>
      </c>
      <c r="W3014" s="199" t="str">
        <f t="shared" si="447"/>
        <v/>
      </c>
      <c r="X3014" s="199" t="str">
        <f t="shared" si="448"/>
        <v/>
      </c>
      <c r="Y3014" s="199" t="str">
        <f t="shared" si="449"/>
        <v/>
      </c>
    </row>
    <row r="3015" spans="1:25" ht="34.5" customHeight="1" x14ac:dyDescent="0.25">
      <c r="A3015" s="197" t="str">
        <f t="shared" si="444"/>
        <v/>
      </c>
      <c r="B3015" s="198"/>
      <c r="C3015" s="198"/>
      <c r="D3015" s="197"/>
      <c r="E3015" s="198"/>
      <c r="F3015" s="197"/>
      <c r="G3015" s="197" t="str">
        <f t="shared" si="445"/>
        <v/>
      </c>
      <c r="H3015" s="197"/>
      <c r="I3015" s="197"/>
      <c r="J3015" s="197"/>
      <c r="K3015" s="197"/>
      <c r="L3015" s="197"/>
      <c r="M3015" s="197"/>
      <c r="N3015" s="199"/>
      <c r="O3015" s="199"/>
      <c r="P3015" s="199"/>
      <c r="Q3015" s="199"/>
      <c r="R3015" s="197"/>
      <c r="S3015" s="197"/>
      <c r="T3015" s="197"/>
      <c r="U3015" s="197"/>
      <c r="V3015" s="199" t="str">
        <f t="shared" si="446"/>
        <v/>
      </c>
      <c r="W3015" s="199" t="str">
        <f t="shared" si="447"/>
        <v/>
      </c>
      <c r="X3015" s="199" t="str">
        <f t="shared" si="448"/>
        <v/>
      </c>
      <c r="Y3015" s="199" t="str">
        <f t="shared" si="449"/>
        <v/>
      </c>
    </row>
    <row r="3016" spans="1:25" ht="34.5" customHeight="1" x14ac:dyDescent="0.25">
      <c r="A3016" s="197" t="str">
        <f t="shared" ref="A3016:A3079" si="450">IF(B3016="","",WEEKNUM(B3016,21))</f>
        <v/>
      </c>
      <c r="B3016" s="198"/>
      <c r="C3016" s="198"/>
      <c r="D3016" s="197"/>
      <c r="E3016" s="198"/>
      <c r="F3016" s="197"/>
      <c r="G3016" s="197" t="str">
        <f t="shared" si="445"/>
        <v/>
      </c>
      <c r="H3016" s="197"/>
      <c r="I3016" s="197"/>
      <c r="J3016" s="197"/>
      <c r="K3016" s="197"/>
      <c r="L3016" s="197"/>
      <c r="M3016" s="197"/>
      <c r="N3016" s="199"/>
      <c r="O3016" s="199"/>
      <c r="P3016" s="199"/>
      <c r="Q3016" s="199"/>
      <c r="R3016" s="197"/>
      <c r="S3016" s="197"/>
      <c r="T3016" s="197"/>
      <c r="U3016" s="197"/>
      <c r="V3016" s="199" t="str">
        <f t="shared" si="446"/>
        <v/>
      </c>
      <c r="W3016" s="199" t="str">
        <f t="shared" si="447"/>
        <v/>
      </c>
      <c r="X3016" s="199" t="str">
        <f t="shared" si="448"/>
        <v/>
      </c>
      <c r="Y3016" s="199" t="str">
        <f t="shared" si="449"/>
        <v/>
      </c>
    </row>
    <row r="3017" spans="1:25" ht="34.5" customHeight="1" x14ac:dyDescent="0.25">
      <c r="A3017" s="197" t="str">
        <f t="shared" si="450"/>
        <v/>
      </c>
      <c r="B3017" s="198"/>
      <c r="C3017" s="198"/>
      <c r="D3017" s="197"/>
      <c r="E3017" s="198"/>
      <c r="F3017" s="197"/>
      <c r="G3017" s="197" t="str">
        <f t="shared" si="445"/>
        <v/>
      </c>
      <c r="H3017" s="197"/>
      <c r="I3017" s="197"/>
      <c r="J3017" s="197"/>
      <c r="K3017" s="197"/>
      <c r="L3017" s="197"/>
      <c r="M3017" s="197"/>
      <c r="N3017" s="199"/>
      <c r="O3017" s="199"/>
      <c r="P3017" s="199"/>
      <c r="Q3017" s="199"/>
      <c r="R3017" s="197"/>
      <c r="S3017" s="197"/>
      <c r="T3017" s="197"/>
      <c r="U3017" s="197"/>
      <c r="V3017" s="199" t="str">
        <f t="shared" si="446"/>
        <v/>
      </c>
      <c r="W3017" s="199" t="str">
        <f t="shared" si="447"/>
        <v/>
      </c>
      <c r="X3017" s="199" t="str">
        <f t="shared" si="448"/>
        <v/>
      </c>
      <c r="Y3017" s="199" t="str">
        <f t="shared" si="449"/>
        <v/>
      </c>
    </row>
    <row r="3018" spans="1:25" ht="34.5" customHeight="1" x14ac:dyDescent="0.25">
      <c r="A3018" s="197" t="str">
        <f t="shared" si="450"/>
        <v/>
      </c>
      <c r="B3018" s="198"/>
      <c r="C3018" s="198"/>
      <c r="D3018" s="197"/>
      <c r="E3018" s="198"/>
      <c r="F3018" s="197"/>
      <c r="G3018" s="197" t="str">
        <f t="shared" si="445"/>
        <v/>
      </c>
      <c r="H3018" s="197"/>
      <c r="I3018" s="197"/>
      <c r="J3018" s="197"/>
      <c r="K3018" s="197"/>
      <c r="L3018" s="197"/>
      <c r="M3018" s="197"/>
      <c r="N3018" s="199"/>
      <c r="O3018" s="199"/>
      <c r="P3018" s="199"/>
      <c r="Q3018" s="199"/>
      <c r="R3018" s="197"/>
      <c r="S3018" s="197"/>
      <c r="T3018" s="197"/>
      <c r="U3018" s="197"/>
      <c r="V3018" s="199" t="str">
        <f t="shared" si="446"/>
        <v/>
      </c>
      <c r="W3018" s="199" t="str">
        <f t="shared" si="447"/>
        <v/>
      </c>
      <c r="X3018" s="199" t="str">
        <f t="shared" si="448"/>
        <v/>
      </c>
      <c r="Y3018" s="199" t="str">
        <f t="shared" si="449"/>
        <v/>
      </c>
    </row>
    <row r="3019" spans="1:25" ht="34.5" customHeight="1" x14ac:dyDescent="0.25">
      <c r="A3019" s="197" t="str">
        <f t="shared" si="450"/>
        <v/>
      </c>
      <c r="B3019" s="198"/>
      <c r="C3019" s="198"/>
      <c r="D3019" s="197"/>
      <c r="E3019" s="198"/>
      <c r="F3019" s="197"/>
      <c r="G3019" s="197" t="str">
        <f t="shared" si="445"/>
        <v/>
      </c>
      <c r="H3019" s="197"/>
      <c r="I3019" s="197"/>
      <c r="J3019" s="197"/>
      <c r="K3019" s="197"/>
      <c r="L3019" s="197"/>
      <c r="M3019" s="197"/>
      <c r="N3019" s="199"/>
      <c r="O3019" s="199"/>
      <c r="P3019" s="199"/>
      <c r="Q3019" s="199"/>
      <c r="R3019" s="197"/>
      <c r="S3019" s="197"/>
      <c r="T3019" s="197"/>
      <c r="U3019" s="197"/>
      <c r="V3019" s="199" t="str">
        <f t="shared" si="446"/>
        <v/>
      </c>
      <c r="W3019" s="199" t="str">
        <f t="shared" si="447"/>
        <v/>
      </c>
      <c r="X3019" s="199" t="str">
        <f t="shared" si="448"/>
        <v/>
      </c>
      <c r="Y3019" s="199" t="str">
        <f t="shared" si="449"/>
        <v/>
      </c>
    </row>
    <row r="3020" spans="1:25" ht="34.5" customHeight="1" x14ac:dyDescent="0.25">
      <c r="A3020" s="197" t="str">
        <f t="shared" si="450"/>
        <v/>
      </c>
      <c r="B3020" s="198"/>
      <c r="C3020" s="198"/>
      <c r="D3020" s="197"/>
      <c r="E3020" s="198"/>
      <c r="F3020" s="197"/>
      <c r="G3020" s="197" t="str">
        <f t="shared" si="445"/>
        <v/>
      </c>
      <c r="H3020" s="197"/>
      <c r="I3020" s="197"/>
      <c r="J3020" s="197"/>
      <c r="K3020" s="197"/>
      <c r="L3020" s="197"/>
      <c r="M3020" s="197"/>
      <c r="N3020" s="199"/>
      <c r="O3020" s="199"/>
      <c r="P3020" s="199"/>
      <c r="Q3020" s="199"/>
      <c r="R3020" s="197"/>
      <c r="S3020" s="197"/>
      <c r="T3020" s="197"/>
      <c r="U3020" s="197"/>
      <c r="V3020" s="199" t="str">
        <f t="shared" si="446"/>
        <v/>
      </c>
      <c r="W3020" s="199" t="str">
        <f t="shared" si="447"/>
        <v/>
      </c>
      <c r="X3020" s="199" t="str">
        <f t="shared" si="448"/>
        <v/>
      </c>
      <c r="Y3020" s="199" t="str">
        <f t="shared" si="449"/>
        <v/>
      </c>
    </row>
    <row r="3021" spans="1:25" ht="34.5" customHeight="1" x14ac:dyDescent="0.25">
      <c r="A3021" s="197" t="str">
        <f t="shared" si="450"/>
        <v/>
      </c>
      <c r="B3021" s="198"/>
      <c r="C3021" s="198"/>
      <c r="D3021" s="197"/>
      <c r="E3021" s="198"/>
      <c r="F3021" s="197"/>
      <c r="G3021" s="197" t="str">
        <f t="shared" si="445"/>
        <v/>
      </c>
      <c r="H3021" s="197"/>
      <c r="I3021" s="197"/>
      <c r="J3021" s="197"/>
      <c r="K3021" s="197"/>
      <c r="L3021" s="197"/>
      <c r="M3021" s="197"/>
      <c r="N3021" s="199"/>
      <c r="O3021" s="199"/>
      <c r="P3021" s="199"/>
      <c r="Q3021" s="199"/>
      <c r="R3021" s="197"/>
      <c r="S3021" s="197"/>
      <c r="T3021" s="197"/>
      <c r="U3021" s="197"/>
      <c r="V3021" s="199" t="str">
        <f t="shared" si="446"/>
        <v/>
      </c>
      <c r="W3021" s="199" t="str">
        <f t="shared" si="447"/>
        <v/>
      </c>
      <c r="X3021" s="199" t="str">
        <f t="shared" si="448"/>
        <v/>
      </c>
      <c r="Y3021" s="199" t="str">
        <f t="shared" si="449"/>
        <v/>
      </c>
    </row>
    <row r="3022" spans="1:25" ht="34.5" customHeight="1" x14ac:dyDescent="0.25">
      <c r="A3022" s="197" t="str">
        <f t="shared" si="450"/>
        <v/>
      </c>
      <c r="B3022" s="198"/>
      <c r="C3022" s="198"/>
      <c r="D3022" s="197"/>
      <c r="E3022" s="198"/>
      <c r="F3022" s="197"/>
      <c r="G3022" s="197" t="str">
        <f t="shared" si="445"/>
        <v/>
      </c>
      <c r="H3022" s="197"/>
      <c r="I3022" s="197"/>
      <c r="J3022" s="197"/>
      <c r="K3022" s="197"/>
      <c r="L3022" s="197"/>
      <c r="M3022" s="197"/>
      <c r="N3022" s="199"/>
      <c r="O3022" s="199"/>
      <c r="P3022" s="199"/>
      <c r="Q3022" s="199"/>
      <c r="R3022" s="197"/>
      <c r="S3022" s="197"/>
      <c r="T3022" s="197"/>
      <c r="U3022" s="197"/>
      <c r="V3022" s="199" t="str">
        <f t="shared" si="446"/>
        <v/>
      </c>
      <c r="W3022" s="199" t="str">
        <f t="shared" si="447"/>
        <v/>
      </c>
      <c r="X3022" s="199" t="str">
        <f t="shared" si="448"/>
        <v/>
      </c>
      <c r="Y3022" s="199" t="str">
        <f t="shared" si="449"/>
        <v/>
      </c>
    </row>
    <row r="3023" spans="1:25" ht="34.5" customHeight="1" x14ac:dyDescent="0.25">
      <c r="A3023" s="197" t="str">
        <f t="shared" si="450"/>
        <v/>
      </c>
      <c r="B3023" s="198"/>
      <c r="C3023" s="198"/>
      <c r="D3023" s="197"/>
      <c r="E3023" s="198"/>
      <c r="F3023" s="197"/>
      <c r="G3023" s="197" t="str">
        <f t="shared" si="445"/>
        <v/>
      </c>
      <c r="H3023" s="197"/>
      <c r="I3023" s="197"/>
      <c r="J3023" s="197"/>
      <c r="K3023" s="197"/>
      <c r="L3023" s="197"/>
      <c r="M3023" s="197"/>
      <c r="N3023" s="199"/>
      <c r="O3023" s="199"/>
      <c r="P3023" s="199"/>
      <c r="Q3023" s="199"/>
      <c r="R3023" s="197"/>
      <c r="S3023" s="197"/>
      <c r="T3023" s="197"/>
      <c r="U3023" s="197"/>
      <c r="V3023" s="199" t="str">
        <f t="shared" si="446"/>
        <v/>
      </c>
      <c r="W3023" s="199" t="str">
        <f t="shared" si="447"/>
        <v/>
      </c>
      <c r="X3023" s="199" t="str">
        <f t="shared" si="448"/>
        <v/>
      </c>
      <c r="Y3023" s="199" t="str">
        <f t="shared" si="449"/>
        <v/>
      </c>
    </row>
    <row r="3024" spans="1:25" ht="34.5" customHeight="1" x14ac:dyDescent="0.25">
      <c r="A3024" s="197" t="str">
        <f t="shared" si="450"/>
        <v/>
      </c>
      <c r="B3024" s="198"/>
      <c r="C3024" s="198"/>
      <c r="D3024" s="197"/>
      <c r="E3024" s="198"/>
      <c r="F3024" s="197"/>
      <c r="G3024" s="197" t="str">
        <f t="shared" si="445"/>
        <v/>
      </c>
      <c r="H3024" s="197"/>
      <c r="I3024" s="197"/>
      <c r="J3024" s="197"/>
      <c r="K3024" s="197"/>
      <c r="L3024" s="197"/>
      <c r="M3024" s="197"/>
      <c r="N3024" s="199"/>
      <c r="O3024" s="199"/>
      <c r="P3024" s="199"/>
      <c r="Q3024" s="199"/>
      <c r="R3024" s="197"/>
      <c r="S3024" s="197"/>
      <c r="T3024" s="197"/>
      <c r="U3024" s="197"/>
      <c r="V3024" s="199" t="str">
        <f t="shared" si="446"/>
        <v/>
      </c>
      <c r="W3024" s="199" t="str">
        <f t="shared" si="447"/>
        <v/>
      </c>
      <c r="X3024" s="199" t="str">
        <f t="shared" si="448"/>
        <v/>
      </c>
      <c r="Y3024" s="199" t="str">
        <f t="shared" si="449"/>
        <v/>
      </c>
    </row>
    <row r="3025" spans="1:25" ht="34.5" customHeight="1" x14ac:dyDescent="0.25">
      <c r="A3025" s="197" t="str">
        <f t="shared" si="450"/>
        <v/>
      </c>
      <c r="B3025" s="198"/>
      <c r="C3025" s="198"/>
      <c r="D3025" s="197"/>
      <c r="E3025" s="198"/>
      <c r="F3025" s="197"/>
      <c r="G3025" s="197" t="str">
        <f t="shared" si="445"/>
        <v/>
      </c>
      <c r="H3025" s="197"/>
      <c r="I3025" s="197"/>
      <c r="J3025" s="197"/>
      <c r="K3025" s="197"/>
      <c r="L3025" s="197"/>
      <c r="M3025" s="197"/>
      <c r="N3025" s="199"/>
      <c r="O3025" s="199"/>
      <c r="P3025" s="199"/>
      <c r="Q3025" s="199"/>
      <c r="R3025" s="197"/>
      <c r="S3025" s="197"/>
      <c r="T3025" s="197"/>
      <c r="U3025" s="197"/>
      <c r="V3025" s="199" t="str">
        <f t="shared" si="446"/>
        <v/>
      </c>
      <c r="W3025" s="199" t="str">
        <f t="shared" si="447"/>
        <v/>
      </c>
      <c r="X3025" s="199" t="str">
        <f t="shared" si="448"/>
        <v/>
      </c>
      <c r="Y3025" s="199" t="str">
        <f t="shared" si="449"/>
        <v/>
      </c>
    </row>
    <row r="3026" spans="1:25" ht="34.5" customHeight="1" x14ac:dyDescent="0.25">
      <c r="A3026" s="197" t="str">
        <f t="shared" si="450"/>
        <v/>
      </c>
      <c r="B3026" s="198"/>
      <c r="C3026" s="198"/>
      <c r="D3026" s="197"/>
      <c r="E3026" s="198"/>
      <c r="F3026" s="197"/>
      <c r="G3026" s="197" t="str">
        <f t="shared" si="445"/>
        <v/>
      </c>
      <c r="H3026" s="197"/>
      <c r="I3026" s="197"/>
      <c r="J3026" s="197"/>
      <c r="K3026" s="197"/>
      <c r="L3026" s="197"/>
      <c r="M3026" s="197"/>
      <c r="N3026" s="199"/>
      <c r="O3026" s="199"/>
      <c r="P3026" s="199"/>
      <c r="Q3026" s="199"/>
      <c r="R3026" s="197"/>
      <c r="S3026" s="197"/>
      <c r="T3026" s="197"/>
      <c r="U3026" s="197"/>
      <c r="V3026" s="199" t="str">
        <f t="shared" si="446"/>
        <v/>
      </c>
      <c r="W3026" s="199" t="str">
        <f t="shared" si="447"/>
        <v/>
      </c>
      <c r="X3026" s="199" t="str">
        <f t="shared" si="448"/>
        <v/>
      </c>
      <c r="Y3026" s="199" t="str">
        <f t="shared" si="449"/>
        <v/>
      </c>
    </row>
    <row r="3027" spans="1:25" ht="34.5" customHeight="1" x14ac:dyDescent="0.25">
      <c r="A3027" s="197" t="str">
        <f t="shared" si="450"/>
        <v/>
      </c>
      <c r="B3027" s="198"/>
      <c r="C3027" s="198"/>
      <c r="D3027" s="197"/>
      <c r="E3027" s="198"/>
      <c r="F3027" s="197"/>
      <c r="G3027" s="197" t="str">
        <f t="shared" si="445"/>
        <v/>
      </c>
      <c r="H3027" s="197"/>
      <c r="I3027" s="197"/>
      <c r="J3027" s="197"/>
      <c r="K3027" s="197"/>
      <c r="L3027" s="197"/>
      <c r="M3027" s="197"/>
      <c r="N3027" s="199"/>
      <c r="O3027" s="199"/>
      <c r="P3027" s="199"/>
      <c r="Q3027" s="199"/>
      <c r="R3027" s="197"/>
      <c r="S3027" s="197"/>
      <c r="T3027" s="197"/>
      <c r="U3027" s="197"/>
      <c r="V3027" s="199" t="str">
        <f t="shared" si="446"/>
        <v/>
      </c>
      <c r="W3027" s="199" t="str">
        <f t="shared" si="447"/>
        <v/>
      </c>
      <c r="X3027" s="199" t="str">
        <f t="shared" si="448"/>
        <v/>
      </c>
      <c r="Y3027" s="199" t="str">
        <f t="shared" si="449"/>
        <v/>
      </c>
    </row>
    <row r="3028" spans="1:25" ht="34.5" customHeight="1" x14ac:dyDescent="0.25">
      <c r="A3028" s="197" t="str">
        <f t="shared" si="450"/>
        <v/>
      </c>
      <c r="B3028" s="198"/>
      <c r="C3028" s="198"/>
      <c r="D3028" s="197"/>
      <c r="E3028" s="198"/>
      <c r="F3028" s="197"/>
      <c r="G3028" s="197" t="str">
        <f t="shared" si="445"/>
        <v/>
      </c>
      <c r="H3028" s="197"/>
      <c r="I3028" s="197"/>
      <c r="J3028" s="197"/>
      <c r="K3028" s="197"/>
      <c r="L3028" s="197"/>
      <c r="M3028" s="197"/>
      <c r="N3028" s="199"/>
      <c r="O3028" s="199"/>
      <c r="P3028" s="199"/>
      <c r="Q3028" s="199"/>
      <c r="R3028" s="197"/>
      <c r="S3028" s="197"/>
      <c r="T3028" s="197"/>
      <c r="U3028" s="197"/>
      <c r="V3028" s="199" t="str">
        <f t="shared" si="446"/>
        <v/>
      </c>
      <c r="W3028" s="199" t="str">
        <f t="shared" si="447"/>
        <v/>
      </c>
      <c r="X3028" s="199" t="str">
        <f t="shared" si="448"/>
        <v/>
      </c>
      <c r="Y3028" s="199" t="str">
        <f t="shared" si="449"/>
        <v/>
      </c>
    </row>
    <row r="3029" spans="1:25" ht="34.5" customHeight="1" x14ac:dyDescent="0.25">
      <c r="A3029" s="197" t="str">
        <f t="shared" si="450"/>
        <v/>
      </c>
      <c r="B3029" s="198"/>
      <c r="C3029" s="198"/>
      <c r="D3029" s="197"/>
      <c r="E3029" s="198"/>
      <c r="F3029" s="197"/>
      <c r="G3029" s="197" t="str">
        <f t="shared" si="445"/>
        <v/>
      </c>
      <c r="H3029" s="197"/>
      <c r="I3029" s="197"/>
      <c r="J3029" s="197"/>
      <c r="K3029" s="197"/>
      <c r="L3029" s="197"/>
      <c r="M3029" s="197"/>
      <c r="N3029" s="199"/>
      <c r="O3029" s="199"/>
      <c r="P3029" s="199"/>
      <c r="Q3029" s="199"/>
      <c r="R3029" s="197"/>
      <c r="S3029" s="197"/>
      <c r="T3029" s="197"/>
      <c r="U3029" s="197"/>
      <c r="V3029" s="199" t="str">
        <f t="shared" si="446"/>
        <v/>
      </c>
      <c r="W3029" s="199" t="str">
        <f t="shared" si="447"/>
        <v/>
      </c>
      <c r="X3029" s="199" t="str">
        <f t="shared" si="448"/>
        <v/>
      </c>
      <c r="Y3029" s="199" t="str">
        <f t="shared" si="449"/>
        <v/>
      </c>
    </row>
    <row r="3030" spans="1:25" ht="34.5" customHeight="1" x14ac:dyDescent="0.25">
      <c r="A3030" s="197" t="str">
        <f t="shared" si="450"/>
        <v/>
      </c>
      <c r="B3030" s="198"/>
      <c r="C3030" s="198"/>
      <c r="D3030" s="197"/>
      <c r="E3030" s="198"/>
      <c r="F3030" s="197"/>
      <c r="G3030" s="197" t="str">
        <f t="shared" si="445"/>
        <v/>
      </c>
      <c r="H3030" s="197"/>
      <c r="I3030" s="197"/>
      <c r="J3030" s="197"/>
      <c r="K3030" s="197"/>
      <c r="L3030" s="197"/>
      <c r="M3030" s="197"/>
      <c r="N3030" s="199"/>
      <c r="O3030" s="199"/>
      <c r="P3030" s="199"/>
      <c r="Q3030" s="199"/>
      <c r="R3030" s="197"/>
      <c r="S3030" s="197"/>
      <c r="T3030" s="197"/>
      <c r="U3030" s="197"/>
      <c r="V3030" s="199" t="str">
        <f t="shared" si="446"/>
        <v/>
      </c>
      <c r="W3030" s="199" t="str">
        <f t="shared" si="447"/>
        <v/>
      </c>
      <c r="X3030" s="199" t="str">
        <f t="shared" si="448"/>
        <v/>
      </c>
      <c r="Y3030" s="199" t="str">
        <f t="shared" si="449"/>
        <v/>
      </c>
    </row>
    <row r="3031" spans="1:25" ht="34.5" customHeight="1" x14ac:dyDescent="0.25">
      <c r="A3031" s="197" t="str">
        <f t="shared" si="450"/>
        <v/>
      </c>
      <c r="B3031" s="198"/>
      <c r="C3031" s="198"/>
      <c r="D3031" s="197"/>
      <c r="E3031" s="198"/>
      <c r="F3031" s="197"/>
      <c r="G3031" s="197" t="str">
        <f t="shared" ref="G3031:G3094" si="451">IF(E3031="","",IF(E3031=B3029,"Ja","Nein"))</f>
        <v/>
      </c>
      <c r="H3031" s="197"/>
      <c r="I3031" s="197"/>
      <c r="J3031" s="197"/>
      <c r="K3031" s="197"/>
      <c r="L3031" s="197"/>
      <c r="M3031" s="197"/>
      <c r="N3031" s="199"/>
      <c r="O3031" s="199"/>
      <c r="P3031" s="199"/>
      <c r="Q3031" s="199"/>
      <c r="R3031" s="197"/>
      <c r="S3031" s="197"/>
      <c r="T3031" s="197"/>
      <c r="U3031" s="197"/>
      <c r="V3031" s="199" t="str">
        <f t="shared" si="446"/>
        <v/>
      </c>
      <c r="W3031" s="199" t="str">
        <f t="shared" si="447"/>
        <v/>
      </c>
      <c r="X3031" s="199" t="str">
        <f t="shared" si="448"/>
        <v/>
      </c>
      <c r="Y3031" s="199" t="str">
        <f t="shared" si="449"/>
        <v/>
      </c>
    </row>
    <row r="3032" spans="1:25" ht="34.5" customHeight="1" x14ac:dyDescent="0.25">
      <c r="A3032" s="197" t="str">
        <f t="shared" si="450"/>
        <v/>
      </c>
      <c r="B3032" s="198"/>
      <c r="C3032" s="198"/>
      <c r="D3032" s="197"/>
      <c r="E3032" s="198"/>
      <c r="F3032" s="197"/>
      <c r="G3032" s="197" t="str">
        <f t="shared" si="451"/>
        <v/>
      </c>
      <c r="H3032" s="197"/>
      <c r="I3032" s="197"/>
      <c r="J3032" s="197"/>
      <c r="K3032" s="197"/>
      <c r="L3032" s="197"/>
      <c r="M3032" s="197"/>
      <c r="N3032" s="199"/>
      <c r="O3032" s="199"/>
      <c r="P3032" s="199"/>
      <c r="Q3032" s="199"/>
      <c r="R3032" s="197"/>
      <c r="S3032" s="197"/>
      <c r="T3032" s="197"/>
      <c r="U3032" s="197"/>
      <c r="V3032" s="199" t="str">
        <f t="shared" si="446"/>
        <v/>
      </c>
      <c r="W3032" s="199" t="str">
        <f t="shared" si="447"/>
        <v/>
      </c>
      <c r="X3032" s="199" t="str">
        <f t="shared" si="448"/>
        <v/>
      </c>
      <c r="Y3032" s="199" t="str">
        <f t="shared" si="449"/>
        <v/>
      </c>
    </row>
    <row r="3033" spans="1:25" ht="34.5" customHeight="1" x14ac:dyDescent="0.25">
      <c r="A3033" s="197" t="str">
        <f t="shared" si="450"/>
        <v/>
      </c>
      <c r="B3033" s="198"/>
      <c r="C3033" s="198"/>
      <c r="D3033" s="197"/>
      <c r="E3033" s="198"/>
      <c r="F3033" s="197"/>
      <c r="G3033" s="197" t="str">
        <f t="shared" si="451"/>
        <v/>
      </c>
      <c r="H3033" s="197"/>
      <c r="I3033" s="197"/>
      <c r="J3033" s="197"/>
      <c r="K3033" s="197"/>
      <c r="L3033" s="197"/>
      <c r="M3033" s="197"/>
      <c r="N3033" s="199"/>
      <c r="O3033" s="199"/>
      <c r="P3033" s="199"/>
      <c r="Q3033" s="199"/>
      <c r="R3033" s="197"/>
      <c r="S3033" s="197"/>
      <c r="T3033" s="197"/>
      <c r="U3033" s="197"/>
      <c r="V3033" s="199" t="str">
        <f t="shared" si="446"/>
        <v/>
      </c>
      <c r="W3033" s="199" t="str">
        <f t="shared" si="447"/>
        <v/>
      </c>
      <c r="X3033" s="199" t="str">
        <f t="shared" si="448"/>
        <v/>
      </c>
      <c r="Y3033" s="199" t="str">
        <f t="shared" si="449"/>
        <v/>
      </c>
    </row>
    <row r="3034" spans="1:25" ht="34.5" customHeight="1" x14ac:dyDescent="0.25">
      <c r="A3034" s="197" t="str">
        <f t="shared" si="450"/>
        <v/>
      </c>
      <c r="B3034" s="198"/>
      <c r="C3034" s="198"/>
      <c r="D3034" s="197"/>
      <c r="E3034" s="198"/>
      <c r="F3034" s="197"/>
      <c r="G3034" s="197" t="str">
        <f t="shared" si="451"/>
        <v/>
      </c>
      <c r="H3034" s="197"/>
      <c r="I3034" s="197"/>
      <c r="J3034" s="197"/>
      <c r="K3034" s="197"/>
      <c r="L3034" s="197"/>
      <c r="M3034" s="197"/>
      <c r="N3034" s="199"/>
      <c r="O3034" s="199"/>
      <c r="P3034" s="199"/>
      <c r="Q3034" s="199"/>
      <c r="R3034" s="197"/>
      <c r="S3034" s="197"/>
      <c r="T3034" s="197"/>
      <c r="U3034" s="197"/>
      <c r="V3034" s="199" t="str">
        <f t="shared" si="446"/>
        <v/>
      </c>
      <c r="W3034" s="199" t="str">
        <f t="shared" si="447"/>
        <v/>
      </c>
      <c r="X3034" s="199" t="str">
        <f t="shared" si="448"/>
        <v/>
      </c>
      <c r="Y3034" s="199" t="str">
        <f t="shared" si="449"/>
        <v/>
      </c>
    </row>
    <row r="3035" spans="1:25" ht="34.5" customHeight="1" x14ac:dyDescent="0.25">
      <c r="A3035" s="197" t="str">
        <f t="shared" si="450"/>
        <v/>
      </c>
      <c r="B3035" s="198"/>
      <c r="C3035" s="198"/>
      <c r="D3035" s="197"/>
      <c r="E3035" s="198"/>
      <c r="F3035" s="197"/>
      <c r="G3035" s="197" t="str">
        <f t="shared" si="451"/>
        <v/>
      </c>
      <c r="H3035" s="197"/>
      <c r="I3035" s="197"/>
      <c r="J3035" s="197"/>
      <c r="K3035" s="197"/>
      <c r="L3035" s="197"/>
      <c r="M3035" s="197"/>
      <c r="N3035" s="199"/>
      <c r="O3035" s="199"/>
      <c r="P3035" s="199"/>
      <c r="Q3035" s="199"/>
      <c r="R3035" s="197"/>
      <c r="S3035" s="197"/>
      <c r="T3035" s="197"/>
      <c r="U3035" s="197"/>
      <c r="V3035" s="199" t="str">
        <f t="shared" si="446"/>
        <v/>
      </c>
      <c r="W3035" s="199" t="str">
        <f t="shared" si="447"/>
        <v/>
      </c>
      <c r="X3035" s="199" t="str">
        <f t="shared" si="448"/>
        <v/>
      </c>
      <c r="Y3035" s="199" t="str">
        <f t="shared" si="449"/>
        <v/>
      </c>
    </row>
    <row r="3036" spans="1:25" ht="34.5" customHeight="1" x14ac:dyDescent="0.25">
      <c r="A3036" s="197" t="str">
        <f t="shared" si="450"/>
        <v/>
      </c>
      <c r="B3036" s="198"/>
      <c r="C3036" s="198"/>
      <c r="D3036" s="197"/>
      <c r="E3036" s="198"/>
      <c r="F3036" s="197"/>
      <c r="G3036" s="197" t="str">
        <f t="shared" si="451"/>
        <v/>
      </c>
      <c r="H3036" s="197"/>
      <c r="I3036" s="197"/>
      <c r="J3036" s="197"/>
      <c r="K3036" s="197"/>
      <c r="L3036" s="197"/>
      <c r="M3036" s="197"/>
      <c r="N3036" s="199"/>
      <c r="O3036" s="199"/>
      <c r="P3036" s="199"/>
      <c r="Q3036" s="199"/>
      <c r="R3036" s="197"/>
      <c r="S3036" s="197"/>
      <c r="T3036" s="197"/>
      <c r="U3036" s="197"/>
      <c r="V3036" s="199" t="str">
        <f t="shared" si="446"/>
        <v/>
      </c>
      <c r="W3036" s="199" t="str">
        <f t="shared" si="447"/>
        <v/>
      </c>
      <c r="X3036" s="199" t="str">
        <f t="shared" si="448"/>
        <v/>
      </c>
      <c r="Y3036" s="199" t="str">
        <f t="shared" si="449"/>
        <v/>
      </c>
    </row>
    <row r="3037" spans="1:25" ht="34.5" customHeight="1" x14ac:dyDescent="0.25">
      <c r="A3037" s="197" t="str">
        <f t="shared" si="450"/>
        <v/>
      </c>
      <c r="B3037" s="198"/>
      <c r="C3037" s="198"/>
      <c r="D3037" s="197"/>
      <c r="E3037" s="198"/>
      <c r="F3037" s="197"/>
      <c r="G3037" s="197" t="str">
        <f t="shared" si="451"/>
        <v/>
      </c>
      <c r="H3037" s="197"/>
      <c r="I3037" s="197"/>
      <c r="J3037" s="197"/>
      <c r="K3037" s="197"/>
      <c r="L3037" s="197"/>
      <c r="M3037" s="197"/>
      <c r="N3037" s="199"/>
      <c r="O3037" s="199"/>
      <c r="P3037" s="199"/>
      <c r="Q3037" s="199"/>
      <c r="R3037" s="197"/>
      <c r="S3037" s="197"/>
      <c r="T3037" s="197"/>
      <c r="U3037" s="197"/>
      <c r="V3037" s="199" t="str">
        <f t="shared" si="446"/>
        <v/>
      </c>
      <c r="W3037" s="199" t="str">
        <f t="shared" si="447"/>
        <v/>
      </c>
      <c r="X3037" s="199" t="str">
        <f t="shared" si="448"/>
        <v/>
      </c>
      <c r="Y3037" s="199" t="str">
        <f t="shared" si="449"/>
        <v/>
      </c>
    </row>
    <row r="3038" spans="1:25" ht="34.5" customHeight="1" x14ac:dyDescent="0.25">
      <c r="A3038" s="197" t="str">
        <f t="shared" si="450"/>
        <v/>
      </c>
      <c r="B3038" s="198"/>
      <c r="C3038" s="198"/>
      <c r="D3038" s="197"/>
      <c r="E3038" s="198"/>
      <c r="F3038" s="197"/>
      <c r="G3038" s="197" t="str">
        <f t="shared" si="451"/>
        <v/>
      </c>
      <c r="H3038" s="197"/>
      <c r="I3038" s="197"/>
      <c r="J3038" s="197"/>
      <c r="K3038" s="197"/>
      <c r="L3038" s="197"/>
      <c r="M3038" s="197"/>
      <c r="N3038" s="199"/>
      <c r="O3038" s="199"/>
      <c r="P3038" s="199"/>
      <c r="Q3038" s="199"/>
      <c r="R3038" s="197"/>
      <c r="S3038" s="197"/>
      <c r="T3038" s="197"/>
      <c r="U3038" s="197"/>
      <c r="V3038" s="199" t="str">
        <f t="shared" si="446"/>
        <v/>
      </c>
      <c r="W3038" s="199" t="str">
        <f t="shared" si="447"/>
        <v/>
      </c>
      <c r="X3038" s="199" t="str">
        <f t="shared" si="448"/>
        <v/>
      </c>
      <c r="Y3038" s="199" t="str">
        <f t="shared" si="449"/>
        <v/>
      </c>
    </row>
    <row r="3039" spans="1:25" ht="34.5" customHeight="1" x14ac:dyDescent="0.25">
      <c r="A3039" s="197" t="str">
        <f t="shared" si="450"/>
        <v/>
      </c>
      <c r="B3039" s="198"/>
      <c r="C3039" s="198"/>
      <c r="D3039" s="197"/>
      <c r="E3039" s="198"/>
      <c r="F3039" s="197"/>
      <c r="G3039" s="197" t="str">
        <f t="shared" si="451"/>
        <v/>
      </c>
      <c r="H3039" s="197"/>
      <c r="I3039" s="197"/>
      <c r="J3039" s="197"/>
      <c r="K3039" s="197"/>
      <c r="L3039" s="197"/>
      <c r="M3039" s="197"/>
      <c r="N3039" s="199"/>
      <c r="O3039" s="199"/>
      <c r="P3039" s="199"/>
      <c r="Q3039" s="199"/>
      <c r="R3039" s="197"/>
      <c r="S3039" s="197"/>
      <c r="T3039" s="197"/>
      <c r="U3039" s="197"/>
      <c r="V3039" s="199" t="str">
        <f t="shared" si="446"/>
        <v/>
      </c>
      <c r="W3039" s="199" t="str">
        <f t="shared" si="447"/>
        <v/>
      </c>
      <c r="X3039" s="199" t="str">
        <f t="shared" si="448"/>
        <v/>
      </c>
      <c r="Y3039" s="199" t="str">
        <f t="shared" si="449"/>
        <v/>
      </c>
    </row>
    <row r="3040" spans="1:25" ht="34.5" customHeight="1" x14ac:dyDescent="0.25">
      <c r="A3040" s="197" t="str">
        <f t="shared" si="450"/>
        <v/>
      </c>
      <c r="B3040" s="198"/>
      <c r="C3040" s="198"/>
      <c r="D3040" s="197"/>
      <c r="E3040" s="198"/>
      <c r="F3040" s="197"/>
      <c r="G3040" s="197" t="str">
        <f t="shared" si="451"/>
        <v/>
      </c>
      <c r="H3040" s="197"/>
      <c r="I3040" s="197"/>
      <c r="J3040" s="197"/>
      <c r="K3040" s="197"/>
      <c r="L3040" s="197"/>
      <c r="M3040" s="197"/>
      <c r="N3040" s="199"/>
      <c r="O3040" s="199"/>
      <c r="P3040" s="199"/>
      <c r="Q3040" s="199"/>
      <c r="R3040" s="197"/>
      <c r="S3040" s="197"/>
      <c r="T3040" s="197"/>
      <c r="U3040" s="197"/>
      <c r="V3040" s="199" t="str">
        <f t="shared" si="446"/>
        <v/>
      </c>
      <c r="W3040" s="199" t="str">
        <f t="shared" si="447"/>
        <v/>
      </c>
      <c r="X3040" s="199" t="str">
        <f t="shared" si="448"/>
        <v/>
      </c>
      <c r="Y3040" s="199" t="str">
        <f t="shared" si="449"/>
        <v/>
      </c>
    </row>
    <row r="3041" spans="1:25" ht="34.5" customHeight="1" x14ac:dyDescent="0.25">
      <c r="A3041" s="197" t="str">
        <f t="shared" si="450"/>
        <v/>
      </c>
      <c r="B3041" s="198"/>
      <c r="C3041" s="198"/>
      <c r="D3041" s="197"/>
      <c r="E3041" s="198"/>
      <c r="F3041" s="197"/>
      <c r="G3041" s="197" t="str">
        <f t="shared" si="451"/>
        <v/>
      </c>
      <c r="H3041" s="197"/>
      <c r="I3041" s="197"/>
      <c r="J3041" s="197"/>
      <c r="K3041" s="197"/>
      <c r="L3041" s="197"/>
      <c r="M3041" s="197"/>
      <c r="N3041" s="199"/>
      <c r="O3041" s="199"/>
      <c r="P3041" s="199"/>
      <c r="Q3041" s="199"/>
      <c r="R3041" s="197"/>
      <c r="S3041" s="197"/>
      <c r="T3041" s="197"/>
      <c r="U3041" s="197"/>
      <c r="V3041" s="199" t="str">
        <f t="shared" si="446"/>
        <v/>
      </c>
      <c r="W3041" s="199" t="str">
        <f t="shared" si="447"/>
        <v/>
      </c>
      <c r="X3041" s="199" t="str">
        <f t="shared" si="448"/>
        <v/>
      </c>
      <c r="Y3041" s="199" t="str">
        <f t="shared" si="449"/>
        <v/>
      </c>
    </row>
    <row r="3042" spans="1:25" ht="34.5" customHeight="1" x14ac:dyDescent="0.25">
      <c r="A3042" s="197" t="str">
        <f t="shared" si="450"/>
        <v/>
      </c>
      <c r="B3042" s="198"/>
      <c r="C3042" s="198"/>
      <c r="D3042" s="197"/>
      <c r="E3042" s="198"/>
      <c r="F3042" s="197"/>
      <c r="G3042" s="197" t="str">
        <f t="shared" si="451"/>
        <v/>
      </c>
      <c r="H3042" s="197"/>
      <c r="I3042" s="197"/>
      <c r="J3042" s="197"/>
      <c r="K3042" s="197"/>
      <c r="L3042" s="197"/>
      <c r="M3042" s="197"/>
      <c r="N3042" s="199"/>
      <c r="O3042" s="199"/>
      <c r="P3042" s="199"/>
      <c r="Q3042" s="199"/>
      <c r="R3042" s="197"/>
      <c r="S3042" s="197"/>
      <c r="T3042" s="197"/>
      <c r="U3042" s="197"/>
      <c r="V3042" s="199" t="str">
        <f t="shared" ref="V3042:V3105" si="452">IF(N3042="","",IF(O3042="","",O3042-N3042))</f>
        <v/>
      </c>
      <c r="W3042" s="199" t="str">
        <f t="shared" ref="W3042:W3105" si="453">IF(O3042="","",IF(P3042="","",P3042-O3042))</f>
        <v/>
      </c>
      <c r="X3042" s="199" t="str">
        <f t="shared" si="448"/>
        <v/>
      </c>
      <c r="Y3042" s="199" t="str">
        <f t="shared" si="449"/>
        <v/>
      </c>
    </row>
    <row r="3043" spans="1:25" ht="34.5" customHeight="1" x14ac:dyDescent="0.25">
      <c r="A3043" s="197" t="str">
        <f t="shared" si="450"/>
        <v/>
      </c>
      <c r="B3043" s="198"/>
      <c r="C3043" s="198"/>
      <c r="D3043" s="197"/>
      <c r="E3043" s="198"/>
      <c r="F3043" s="197"/>
      <c r="G3043" s="197" t="str">
        <f t="shared" si="451"/>
        <v/>
      </c>
      <c r="H3043" s="197"/>
      <c r="I3043" s="197"/>
      <c r="J3043" s="197"/>
      <c r="K3043" s="197"/>
      <c r="L3043" s="197"/>
      <c r="M3043" s="197"/>
      <c r="N3043" s="199"/>
      <c r="O3043" s="199"/>
      <c r="P3043" s="199"/>
      <c r="Q3043" s="199"/>
      <c r="R3043" s="197"/>
      <c r="S3043" s="197"/>
      <c r="T3043" s="197"/>
      <c r="U3043" s="197"/>
      <c r="V3043" s="199" t="str">
        <f t="shared" si="452"/>
        <v/>
      </c>
      <c r="W3043" s="199" t="str">
        <f t="shared" si="453"/>
        <v/>
      </c>
      <c r="X3043" s="199" t="str">
        <f t="shared" ref="X3043:X3106" si="454">IF(P3043="","",IF(N3043="","",P3043-N3043))</f>
        <v/>
      </c>
      <c r="Y3043" s="199" t="str">
        <f t="shared" ref="Y3043:Y3106" si="455">IF(N3043="","",IF(Q3043="","",Q3043-N3043))</f>
        <v/>
      </c>
    </row>
    <row r="3044" spans="1:25" ht="34.5" customHeight="1" x14ac:dyDescent="0.25">
      <c r="A3044" s="197" t="str">
        <f t="shared" si="450"/>
        <v/>
      </c>
      <c r="B3044" s="198"/>
      <c r="C3044" s="198"/>
      <c r="D3044" s="197"/>
      <c r="E3044" s="198"/>
      <c r="F3044" s="197"/>
      <c r="G3044" s="197" t="str">
        <f t="shared" si="451"/>
        <v/>
      </c>
      <c r="H3044" s="197"/>
      <c r="I3044" s="197"/>
      <c r="J3044" s="197"/>
      <c r="K3044" s="197"/>
      <c r="L3044" s="197"/>
      <c r="M3044" s="197"/>
      <c r="N3044" s="199"/>
      <c r="O3044" s="199"/>
      <c r="P3044" s="199"/>
      <c r="Q3044" s="199"/>
      <c r="R3044" s="197"/>
      <c r="S3044" s="197"/>
      <c r="T3044" s="197"/>
      <c r="U3044" s="197"/>
      <c r="V3044" s="199" t="str">
        <f t="shared" si="452"/>
        <v/>
      </c>
      <c r="W3044" s="199" t="str">
        <f t="shared" si="453"/>
        <v/>
      </c>
      <c r="X3044" s="199" t="str">
        <f t="shared" si="454"/>
        <v/>
      </c>
      <c r="Y3044" s="199" t="str">
        <f t="shared" si="455"/>
        <v/>
      </c>
    </row>
    <row r="3045" spans="1:25" ht="34.5" customHeight="1" x14ac:dyDescent="0.25">
      <c r="A3045" s="197" t="str">
        <f t="shared" si="450"/>
        <v/>
      </c>
      <c r="B3045" s="198"/>
      <c r="C3045" s="198"/>
      <c r="D3045" s="197"/>
      <c r="E3045" s="198"/>
      <c r="F3045" s="197"/>
      <c r="G3045" s="197" t="str">
        <f t="shared" si="451"/>
        <v/>
      </c>
      <c r="H3045" s="197"/>
      <c r="I3045" s="197"/>
      <c r="J3045" s="197"/>
      <c r="K3045" s="197"/>
      <c r="L3045" s="197"/>
      <c r="M3045" s="197"/>
      <c r="N3045" s="199"/>
      <c r="O3045" s="199"/>
      <c r="P3045" s="199"/>
      <c r="Q3045" s="199"/>
      <c r="R3045" s="197"/>
      <c r="S3045" s="197"/>
      <c r="T3045" s="197"/>
      <c r="U3045" s="197"/>
      <c r="V3045" s="199" t="str">
        <f t="shared" si="452"/>
        <v/>
      </c>
      <c r="W3045" s="199" t="str">
        <f t="shared" si="453"/>
        <v/>
      </c>
      <c r="X3045" s="199" t="str">
        <f t="shared" si="454"/>
        <v/>
      </c>
      <c r="Y3045" s="199" t="str">
        <f t="shared" si="455"/>
        <v/>
      </c>
    </row>
    <row r="3046" spans="1:25" ht="34.5" customHeight="1" x14ac:dyDescent="0.25">
      <c r="A3046" s="197" t="str">
        <f t="shared" si="450"/>
        <v/>
      </c>
      <c r="B3046" s="198"/>
      <c r="C3046" s="198"/>
      <c r="D3046" s="197"/>
      <c r="E3046" s="198"/>
      <c r="F3046" s="197"/>
      <c r="G3046" s="197" t="str">
        <f t="shared" si="451"/>
        <v/>
      </c>
      <c r="H3046" s="197"/>
      <c r="I3046" s="197"/>
      <c r="J3046" s="197"/>
      <c r="K3046" s="197"/>
      <c r="L3046" s="197"/>
      <c r="M3046" s="197"/>
      <c r="N3046" s="199"/>
      <c r="O3046" s="199"/>
      <c r="P3046" s="199"/>
      <c r="Q3046" s="199"/>
      <c r="R3046" s="197"/>
      <c r="S3046" s="197"/>
      <c r="T3046" s="197"/>
      <c r="U3046" s="197"/>
      <c r="V3046" s="199" t="str">
        <f t="shared" si="452"/>
        <v/>
      </c>
      <c r="W3046" s="199" t="str">
        <f t="shared" si="453"/>
        <v/>
      </c>
      <c r="X3046" s="199" t="str">
        <f t="shared" si="454"/>
        <v/>
      </c>
      <c r="Y3046" s="199" t="str">
        <f t="shared" si="455"/>
        <v/>
      </c>
    </row>
    <row r="3047" spans="1:25" ht="34.5" customHeight="1" x14ac:dyDescent="0.25">
      <c r="A3047" s="197" t="str">
        <f t="shared" si="450"/>
        <v/>
      </c>
      <c r="B3047" s="198"/>
      <c r="C3047" s="198"/>
      <c r="D3047" s="197"/>
      <c r="E3047" s="198"/>
      <c r="F3047" s="197"/>
      <c r="G3047" s="197" t="str">
        <f t="shared" si="451"/>
        <v/>
      </c>
      <c r="H3047" s="197"/>
      <c r="I3047" s="197"/>
      <c r="J3047" s="197"/>
      <c r="K3047" s="197"/>
      <c r="L3047" s="197"/>
      <c r="M3047" s="197"/>
      <c r="N3047" s="199"/>
      <c r="O3047" s="199"/>
      <c r="P3047" s="199"/>
      <c r="Q3047" s="199"/>
      <c r="R3047" s="197"/>
      <c r="S3047" s="197"/>
      <c r="T3047" s="197"/>
      <c r="U3047" s="197"/>
      <c r="V3047" s="199" t="str">
        <f t="shared" si="452"/>
        <v/>
      </c>
      <c r="W3047" s="199" t="str">
        <f t="shared" si="453"/>
        <v/>
      </c>
      <c r="X3047" s="199" t="str">
        <f t="shared" si="454"/>
        <v/>
      </c>
      <c r="Y3047" s="199" t="str">
        <f t="shared" si="455"/>
        <v/>
      </c>
    </row>
    <row r="3048" spans="1:25" ht="34.5" customHeight="1" x14ac:dyDescent="0.25">
      <c r="A3048" s="197" t="str">
        <f t="shared" si="450"/>
        <v/>
      </c>
      <c r="B3048" s="198"/>
      <c r="C3048" s="198"/>
      <c r="D3048" s="197"/>
      <c r="E3048" s="198"/>
      <c r="F3048" s="197"/>
      <c r="G3048" s="197" t="str">
        <f t="shared" si="451"/>
        <v/>
      </c>
      <c r="H3048" s="197"/>
      <c r="I3048" s="197"/>
      <c r="J3048" s="197"/>
      <c r="K3048" s="197"/>
      <c r="L3048" s="197"/>
      <c r="M3048" s="197"/>
      <c r="N3048" s="199"/>
      <c r="O3048" s="199"/>
      <c r="P3048" s="199"/>
      <c r="Q3048" s="199"/>
      <c r="R3048" s="197"/>
      <c r="S3048" s="197"/>
      <c r="T3048" s="197"/>
      <c r="U3048" s="197"/>
      <c r="V3048" s="199" t="str">
        <f t="shared" si="452"/>
        <v/>
      </c>
      <c r="W3048" s="199" t="str">
        <f t="shared" si="453"/>
        <v/>
      </c>
      <c r="X3048" s="199" t="str">
        <f t="shared" si="454"/>
        <v/>
      </c>
      <c r="Y3048" s="199" t="str">
        <f t="shared" si="455"/>
        <v/>
      </c>
    </row>
    <row r="3049" spans="1:25" ht="34.5" customHeight="1" x14ac:dyDescent="0.25">
      <c r="A3049" s="197" t="str">
        <f t="shared" si="450"/>
        <v/>
      </c>
      <c r="B3049" s="198"/>
      <c r="C3049" s="198"/>
      <c r="D3049" s="197"/>
      <c r="E3049" s="198"/>
      <c r="F3049" s="197"/>
      <c r="G3049" s="197" t="str">
        <f t="shared" si="451"/>
        <v/>
      </c>
      <c r="H3049" s="197"/>
      <c r="I3049" s="197"/>
      <c r="J3049" s="197"/>
      <c r="K3049" s="197"/>
      <c r="L3049" s="197"/>
      <c r="M3049" s="197"/>
      <c r="N3049" s="199"/>
      <c r="O3049" s="199"/>
      <c r="P3049" s="199"/>
      <c r="Q3049" s="199"/>
      <c r="R3049" s="197"/>
      <c r="S3049" s="197"/>
      <c r="T3049" s="197"/>
      <c r="U3049" s="197"/>
      <c r="V3049" s="199" t="str">
        <f t="shared" si="452"/>
        <v/>
      </c>
      <c r="W3049" s="199" t="str">
        <f t="shared" si="453"/>
        <v/>
      </c>
      <c r="X3049" s="199" t="str">
        <f t="shared" si="454"/>
        <v/>
      </c>
      <c r="Y3049" s="199" t="str">
        <f t="shared" si="455"/>
        <v/>
      </c>
    </row>
    <row r="3050" spans="1:25" ht="34.5" customHeight="1" x14ac:dyDescent="0.25">
      <c r="A3050" s="197" t="str">
        <f t="shared" si="450"/>
        <v/>
      </c>
      <c r="B3050" s="198"/>
      <c r="C3050" s="198"/>
      <c r="D3050" s="197"/>
      <c r="E3050" s="198"/>
      <c r="F3050" s="197"/>
      <c r="G3050" s="197" t="str">
        <f t="shared" si="451"/>
        <v/>
      </c>
      <c r="H3050" s="197"/>
      <c r="I3050" s="197"/>
      <c r="J3050" s="197"/>
      <c r="K3050" s="197"/>
      <c r="L3050" s="197"/>
      <c r="M3050" s="197"/>
      <c r="N3050" s="199"/>
      <c r="O3050" s="199"/>
      <c r="P3050" s="199"/>
      <c r="Q3050" s="199"/>
      <c r="R3050" s="197"/>
      <c r="S3050" s="197"/>
      <c r="T3050" s="197"/>
      <c r="U3050" s="197"/>
      <c r="V3050" s="199" t="str">
        <f t="shared" si="452"/>
        <v/>
      </c>
      <c r="W3050" s="199" t="str">
        <f t="shared" si="453"/>
        <v/>
      </c>
      <c r="X3050" s="199" t="str">
        <f t="shared" si="454"/>
        <v/>
      </c>
      <c r="Y3050" s="199" t="str">
        <f t="shared" si="455"/>
        <v/>
      </c>
    </row>
    <row r="3051" spans="1:25" ht="34.5" customHeight="1" x14ac:dyDescent="0.25">
      <c r="A3051" s="197" t="str">
        <f t="shared" si="450"/>
        <v/>
      </c>
      <c r="B3051" s="198"/>
      <c r="C3051" s="198"/>
      <c r="D3051" s="197"/>
      <c r="E3051" s="198"/>
      <c r="F3051" s="197"/>
      <c r="G3051" s="197" t="str">
        <f t="shared" si="451"/>
        <v/>
      </c>
      <c r="H3051" s="197"/>
      <c r="I3051" s="197"/>
      <c r="J3051" s="197"/>
      <c r="K3051" s="197"/>
      <c r="L3051" s="197"/>
      <c r="M3051" s="197"/>
      <c r="N3051" s="199"/>
      <c r="O3051" s="199"/>
      <c r="P3051" s="199"/>
      <c r="Q3051" s="199"/>
      <c r="R3051" s="197"/>
      <c r="S3051" s="197"/>
      <c r="T3051" s="197"/>
      <c r="U3051" s="197"/>
      <c r="V3051" s="199" t="str">
        <f t="shared" si="452"/>
        <v/>
      </c>
      <c r="W3051" s="199" t="str">
        <f t="shared" si="453"/>
        <v/>
      </c>
      <c r="X3051" s="199" t="str">
        <f t="shared" si="454"/>
        <v/>
      </c>
      <c r="Y3051" s="199" t="str">
        <f t="shared" si="455"/>
        <v/>
      </c>
    </row>
    <row r="3052" spans="1:25" ht="34.5" customHeight="1" x14ac:dyDescent="0.25">
      <c r="A3052" s="197" t="str">
        <f t="shared" si="450"/>
        <v/>
      </c>
      <c r="B3052" s="198"/>
      <c r="C3052" s="198"/>
      <c r="D3052" s="197"/>
      <c r="E3052" s="198"/>
      <c r="F3052" s="197"/>
      <c r="G3052" s="197" t="str">
        <f t="shared" si="451"/>
        <v/>
      </c>
      <c r="H3052" s="197"/>
      <c r="I3052" s="197"/>
      <c r="J3052" s="197"/>
      <c r="K3052" s="197"/>
      <c r="L3052" s="197"/>
      <c r="M3052" s="197"/>
      <c r="N3052" s="199"/>
      <c r="O3052" s="199"/>
      <c r="P3052" s="199"/>
      <c r="Q3052" s="199"/>
      <c r="R3052" s="197"/>
      <c r="S3052" s="197"/>
      <c r="T3052" s="197"/>
      <c r="U3052" s="197"/>
      <c r="V3052" s="199" t="str">
        <f t="shared" si="452"/>
        <v/>
      </c>
      <c r="W3052" s="199" t="str">
        <f t="shared" si="453"/>
        <v/>
      </c>
      <c r="X3052" s="199" t="str">
        <f t="shared" si="454"/>
        <v/>
      </c>
      <c r="Y3052" s="199" t="str">
        <f t="shared" si="455"/>
        <v/>
      </c>
    </row>
    <row r="3053" spans="1:25" ht="34.5" customHeight="1" x14ac:dyDescent="0.25">
      <c r="A3053" s="197" t="str">
        <f t="shared" si="450"/>
        <v/>
      </c>
      <c r="B3053" s="198"/>
      <c r="C3053" s="198"/>
      <c r="D3053" s="197"/>
      <c r="E3053" s="198"/>
      <c r="F3053" s="197"/>
      <c r="G3053" s="197" t="str">
        <f t="shared" si="451"/>
        <v/>
      </c>
      <c r="H3053" s="197"/>
      <c r="I3053" s="197"/>
      <c r="J3053" s="197"/>
      <c r="K3053" s="197"/>
      <c r="L3053" s="197"/>
      <c r="M3053" s="197"/>
      <c r="N3053" s="199"/>
      <c r="O3053" s="199"/>
      <c r="P3053" s="199"/>
      <c r="Q3053" s="199"/>
      <c r="R3053" s="197"/>
      <c r="S3053" s="197"/>
      <c r="T3053" s="197"/>
      <c r="U3053" s="197"/>
      <c r="V3053" s="199" t="str">
        <f t="shared" si="452"/>
        <v/>
      </c>
      <c r="W3053" s="199" t="str">
        <f t="shared" si="453"/>
        <v/>
      </c>
      <c r="X3053" s="199" t="str">
        <f t="shared" si="454"/>
        <v/>
      </c>
      <c r="Y3053" s="199" t="str">
        <f t="shared" si="455"/>
        <v/>
      </c>
    </row>
    <row r="3054" spans="1:25" ht="34.5" customHeight="1" x14ac:dyDescent="0.25">
      <c r="A3054" s="197" t="str">
        <f t="shared" si="450"/>
        <v/>
      </c>
      <c r="B3054" s="198"/>
      <c r="C3054" s="198"/>
      <c r="D3054" s="197"/>
      <c r="E3054" s="198"/>
      <c r="F3054" s="197"/>
      <c r="G3054" s="197" t="str">
        <f t="shared" si="451"/>
        <v/>
      </c>
      <c r="H3054" s="197"/>
      <c r="I3054" s="197"/>
      <c r="J3054" s="197"/>
      <c r="K3054" s="197"/>
      <c r="L3054" s="197"/>
      <c r="M3054" s="197"/>
      <c r="N3054" s="199"/>
      <c r="O3054" s="199"/>
      <c r="P3054" s="199"/>
      <c r="Q3054" s="199"/>
      <c r="R3054" s="197"/>
      <c r="S3054" s="197"/>
      <c r="T3054" s="197"/>
      <c r="U3054" s="197"/>
      <c r="V3054" s="199" t="str">
        <f t="shared" si="452"/>
        <v/>
      </c>
      <c r="W3054" s="199" t="str">
        <f t="shared" si="453"/>
        <v/>
      </c>
      <c r="X3054" s="199" t="str">
        <f t="shared" si="454"/>
        <v/>
      </c>
      <c r="Y3054" s="199" t="str">
        <f t="shared" si="455"/>
        <v/>
      </c>
    </row>
    <row r="3055" spans="1:25" ht="34.5" customHeight="1" x14ac:dyDescent="0.25">
      <c r="A3055" s="197" t="str">
        <f t="shared" si="450"/>
        <v/>
      </c>
      <c r="B3055" s="198"/>
      <c r="C3055" s="198"/>
      <c r="D3055" s="197"/>
      <c r="E3055" s="198"/>
      <c r="F3055" s="197"/>
      <c r="G3055" s="197" t="str">
        <f t="shared" si="451"/>
        <v/>
      </c>
      <c r="H3055" s="197"/>
      <c r="I3055" s="197"/>
      <c r="J3055" s="197"/>
      <c r="K3055" s="197"/>
      <c r="L3055" s="197"/>
      <c r="M3055" s="197"/>
      <c r="N3055" s="199"/>
      <c r="O3055" s="199"/>
      <c r="P3055" s="199"/>
      <c r="Q3055" s="199"/>
      <c r="R3055" s="197"/>
      <c r="S3055" s="197"/>
      <c r="T3055" s="197"/>
      <c r="U3055" s="197"/>
      <c r="V3055" s="199" t="str">
        <f t="shared" si="452"/>
        <v/>
      </c>
      <c r="W3055" s="199" t="str">
        <f t="shared" si="453"/>
        <v/>
      </c>
      <c r="X3055" s="199" t="str">
        <f t="shared" si="454"/>
        <v/>
      </c>
      <c r="Y3055" s="199" t="str">
        <f t="shared" si="455"/>
        <v/>
      </c>
    </row>
    <row r="3056" spans="1:25" ht="34.5" customHeight="1" x14ac:dyDescent="0.25">
      <c r="A3056" s="197" t="str">
        <f t="shared" si="450"/>
        <v/>
      </c>
      <c r="B3056" s="198"/>
      <c r="C3056" s="198"/>
      <c r="D3056" s="197"/>
      <c r="E3056" s="198"/>
      <c r="F3056" s="197"/>
      <c r="G3056" s="197" t="str">
        <f t="shared" si="451"/>
        <v/>
      </c>
      <c r="H3056" s="197"/>
      <c r="I3056" s="197"/>
      <c r="J3056" s="197"/>
      <c r="K3056" s="197"/>
      <c r="L3056" s="197"/>
      <c r="M3056" s="197"/>
      <c r="N3056" s="199"/>
      <c r="O3056" s="199"/>
      <c r="P3056" s="199"/>
      <c r="Q3056" s="199"/>
      <c r="R3056" s="197"/>
      <c r="S3056" s="197"/>
      <c r="T3056" s="197"/>
      <c r="U3056" s="197"/>
      <c r="V3056" s="199" t="str">
        <f t="shared" si="452"/>
        <v/>
      </c>
      <c r="W3056" s="199" t="str">
        <f t="shared" si="453"/>
        <v/>
      </c>
      <c r="X3056" s="199" t="str">
        <f t="shared" si="454"/>
        <v/>
      </c>
      <c r="Y3056" s="199" t="str">
        <f t="shared" si="455"/>
        <v/>
      </c>
    </row>
    <row r="3057" spans="1:25" ht="34.5" customHeight="1" x14ac:dyDescent="0.25">
      <c r="A3057" s="197" t="str">
        <f t="shared" si="450"/>
        <v/>
      </c>
      <c r="B3057" s="198"/>
      <c r="C3057" s="198"/>
      <c r="D3057" s="197"/>
      <c r="E3057" s="198"/>
      <c r="F3057" s="197"/>
      <c r="G3057" s="197" t="str">
        <f t="shared" si="451"/>
        <v/>
      </c>
      <c r="H3057" s="197"/>
      <c r="I3057" s="197"/>
      <c r="J3057" s="197"/>
      <c r="K3057" s="197"/>
      <c r="L3057" s="197"/>
      <c r="M3057" s="197"/>
      <c r="N3057" s="199"/>
      <c r="O3057" s="199"/>
      <c r="P3057" s="199"/>
      <c r="Q3057" s="199"/>
      <c r="R3057" s="197"/>
      <c r="S3057" s="197"/>
      <c r="T3057" s="197"/>
      <c r="U3057" s="197"/>
      <c r="V3057" s="199" t="str">
        <f t="shared" si="452"/>
        <v/>
      </c>
      <c r="W3057" s="199" t="str">
        <f t="shared" si="453"/>
        <v/>
      </c>
      <c r="X3057" s="199" t="str">
        <f t="shared" si="454"/>
        <v/>
      </c>
      <c r="Y3057" s="199" t="str">
        <f t="shared" si="455"/>
        <v/>
      </c>
    </row>
    <row r="3058" spans="1:25" ht="34.5" customHeight="1" x14ac:dyDescent="0.25">
      <c r="A3058" s="197" t="str">
        <f t="shared" si="450"/>
        <v/>
      </c>
      <c r="B3058" s="198"/>
      <c r="C3058" s="198"/>
      <c r="D3058" s="197"/>
      <c r="E3058" s="198"/>
      <c r="F3058" s="197"/>
      <c r="G3058" s="197" t="str">
        <f t="shared" si="451"/>
        <v/>
      </c>
      <c r="H3058" s="197"/>
      <c r="I3058" s="197"/>
      <c r="J3058" s="197"/>
      <c r="K3058" s="197"/>
      <c r="L3058" s="197"/>
      <c r="M3058" s="197"/>
      <c r="N3058" s="199"/>
      <c r="O3058" s="199"/>
      <c r="P3058" s="199"/>
      <c r="Q3058" s="199"/>
      <c r="R3058" s="197"/>
      <c r="S3058" s="197"/>
      <c r="T3058" s="197"/>
      <c r="U3058" s="197"/>
      <c r="V3058" s="199" t="str">
        <f t="shared" si="452"/>
        <v/>
      </c>
      <c r="W3058" s="199" t="str">
        <f t="shared" si="453"/>
        <v/>
      </c>
      <c r="X3058" s="199" t="str">
        <f t="shared" si="454"/>
        <v/>
      </c>
      <c r="Y3058" s="199" t="str">
        <f t="shared" si="455"/>
        <v/>
      </c>
    </row>
    <row r="3059" spans="1:25" ht="34.5" customHeight="1" x14ac:dyDescent="0.25">
      <c r="A3059" s="197" t="str">
        <f t="shared" si="450"/>
        <v/>
      </c>
      <c r="B3059" s="198"/>
      <c r="C3059" s="198"/>
      <c r="D3059" s="197"/>
      <c r="E3059" s="198"/>
      <c r="F3059" s="197"/>
      <c r="G3059" s="197" t="str">
        <f t="shared" si="451"/>
        <v/>
      </c>
      <c r="H3059" s="197"/>
      <c r="I3059" s="197"/>
      <c r="J3059" s="197"/>
      <c r="K3059" s="197"/>
      <c r="L3059" s="197"/>
      <c r="M3059" s="197"/>
      <c r="N3059" s="199"/>
      <c r="O3059" s="199"/>
      <c r="P3059" s="199"/>
      <c r="Q3059" s="199"/>
      <c r="R3059" s="197"/>
      <c r="S3059" s="197"/>
      <c r="T3059" s="197"/>
      <c r="U3059" s="197"/>
      <c r="V3059" s="199" t="str">
        <f t="shared" si="452"/>
        <v/>
      </c>
      <c r="W3059" s="199" t="str">
        <f t="shared" si="453"/>
        <v/>
      </c>
      <c r="X3059" s="199" t="str">
        <f t="shared" si="454"/>
        <v/>
      </c>
      <c r="Y3059" s="199" t="str">
        <f t="shared" si="455"/>
        <v/>
      </c>
    </row>
    <row r="3060" spans="1:25" ht="34.5" customHeight="1" x14ac:dyDescent="0.25">
      <c r="A3060" s="197" t="str">
        <f t="shared" si="450"/>
        <v/>
      </c>
      <c r="B3060" s="198"/>
      <c r="C3060" s="198"/>
      <c r="D3060" s="197"/>
      <c r="E3060" s="198"/>
      <c r="F3060" s="197"/>
      <c r="G3060" s="197" t="str">
        <f t="shared" si="451"/>
        <v/>
      </c>
      <c r="H3060" s="197"/>
      <c r="I3060" s="197"/>
      <c r="J3060" s="197"/>
      <c r="K3060" s="197"/>
      <c r="L3060" s="197"/>
      <c r="M3060" s="197"/>
      <c r="N3060" s="199"/>
      <c r="O3060" s="199"/>
      <c r="P3060" s="199"/>
      <c r="Q3060" s="199"/>
      <c r="R3060" s="197"/>
      <c r="S3060" s="197"/>
      <c r="T3060" s="197"/>
      <c r="U3060" s="197"/>
      <c r="V3060" s="199" t="str">
        <f t="shared" si="452"/>
        <v/>
      </c>
      <c r="W3060" s="199" t="str">
        <f t="shared" si="453"/>
        <v/>
      </c>
      <c r="X3060" s="199" t="str">
        <f t="shared" si="454"/>
        <v/>
      </c>
      <c r="Y3060" s="199" t="str">
        <f t="shared" si="455"/>
        <v/>
      </c>
    </row>
    <row r="3061" spans="1:25" ht="34.5" customHeight="1" x14ac:dyDescent="0.25">
      <c r="A3061" s="197" t="str">
        <f t="shared" si="450"/>
        <v/>
      </c>
      <c r="B3061" s="198"/>
      <c r="C3061" s="198"/>
      <c r="D3061" s="197"/>
      <c r="E3061" s="198"/>
      <c r="F3061" s="197"/>
      <c r="G3061" s="197" t="str">
        <f t="shared" si="451"/>
        <v/>
      </c>
      <c r="H3061" s="197"/>
      <c r="I3061" s="197"/>
      <c r="J3061" s="197"/>
      <c r="K3061" s="197"/>
      <c r="L3061" s="197"/>
      <c r="M3061" s="197"/>
      <c r="N3061" s="199"/>
      <c r="O3061" s="199"/>
      <c r="P3061" s="199"/>
      <c r="Q3061" s="199"/>
      <c r="R3061" s="197"/>
      <c r="S3061" s="197"/>
      <c r="T3061" s="197"/>
      <c r="U3061" s="197"/>
      <c r="V3061" s="199" t="str">
        <f t="shared" si="452"/>
        <v/>
      </c>
      <c r="W3061" s="199" t="str">
        <f t="shared" si="453"/>
        <v/>
      </c>
      <c r="X3061" s="199" t="str">
        <f t="shared" si="454"/>
        <v/>
      </c>
      <c r="Y3061" s="199" t="str">
        <f t="shared" si="455"/>
        <v/>
      </c>
    </row>
    <row r="3062" spans="1:25" ht="34.5" customHeight="1" x14ac:dyDescent="0.25">
      <c r="A3062" s="197" t="str">
        <f t="shared" si="450"/>
        <v/>
      </c>
      <c r="B3062" s="198"/>
      <c r="C3062" s="198"/>
      <c r="D3062" s="197"/>
      <c r="E3062" s="198"/>
      <c r="F3062" s="197"/>
      <c r="G3062" s="197" t="str">
        <f t="shared" si="451"/>
        <v/>
      </c>
      <c r="H3062" s="197"/>
      <c r="I3062" s="197"/>
      <c r="J3062" s="197"/>
      <c r="K3062" s="197"/>
      <c r="L3062" s="197"/>
      <c r="M3062" s="197"/>
      <c r="N3062" s="199"/>
      <c r="O3062" s="199"/>
      <c r="P3062" s="199"/>
      <c r="Q3062" s="199"/>
      <c r="R3062" s="197"/>
      <c r="S3062" s="197"/>
      <c r="T3062" s="197"/>
      <c r="U3062" s="197"/>
      <c r="V3062" s="199" t="str">
        <f t="shared" si="452"/>
        <v/>
      </c>
      <c r="W3062" s="199" t="str">
        <f t="shared" si="453"/>
        <v/>
      </c>
      <c r="X3062" s="199" t="str">
        <f t="shared" si="454"/>
        <v/>
      </c>
      <c r="Y3062" s="199" t="str">
        <f t="shared" si="455"/>
        <v/>
      </c>
    </row>
    <row r="3063" spans="1:25" ht="34.5" customHeight="1" x14ac:dyDescent="0.25">
      <c r="A3063" s="197" t="str">
        <f t="shared" si="450"/>
        <v/>
      </c>
      <c r="B3063" s="198"/>
      <c r="C3063" s="198"/>
      <c r="D3063" s="197"/>
      <c r="E3063" s="198"/>
      <c r="F3063" s="197"/>
      <c r="G3063" s="197" t="str">
        <f t="shared" si="451"/>
        <v/>
      </c>
      <c r="H3063" s="197"/>
      <c r="I3063" s="197"/>
      <c r="J3063" s="197"/>
      <c r="K3063" s="197"/>
      <c r="L3063" s="197"/>
      <c r="M3063" s="197"/>
      <c r="N3063" s="199"/>
      <c r="O3063" s="199"/>
      <c r="P3063" s="199"/>
      <c r="Q3063" s="199"/>
      <c r="R3063" s="197"/>
      <c r="S3063" s="197"/>
      <c r="T3063" s="197"/>
      <c r="U3063" s="197"/>
      <c r="V3063" s="199" t="str">
        <f t="shared" si="452"/>
        <v/>
      </c>
      <c r="W3063" s="199" t="str">
        <f t="shared" si="453"/>
        <v/>
      </c>
      <c r="X3063" s="199" t="str">
        <f t="shared" si="454"/>
        <v/>
      </c>
      <c r="Y3063" s="199" t="str">
        <f t="shared" si="455"/>
        <v/>
      </c>
    </row>
    <row r="3064" spans="1:25" ht="34.5" customHeight="1" x14ac:dyDescent="0.25">
      <c r="A3064" s="197" t="str">
        <f t="shared" si="450"/>
        <v/>
      </c>
      <c r="B3064" s="198"/>
      <c r="C3064" s="198"/>
      <c r="D3064" s="197"/>
      <c r="E3064" s="198"/>
      <c r="F3064" s="197"/>
      <c r="G3064" s="197" t="str">
        <f t="shared" si="451"/>
        <v/>
      </c>
      <c r="H3064" s="197"/>
      <c r="I3064" s="197"/>
      <c r="J3064" s="197"/>
      <c r="K3064" s="197"/>
      <c r="L3064" s="197"/>
      <c r="M3064" s="197"/>
      <c r="N3064" s="199"/>
      <c r="O3064" s="199"/>
      <c r="P3064" s="199"/>
      <c r="Q3064" s="199"/>
      <c r="R3064" s="197"/>
      <c r="S3064" s="197"/>
      <c r="T3064" s="197"/>
      <c r="U3064" s="197"/>
      <c r="V3064" s="199" t="str">
        <f t="shared" si="452"/>
        <v/>
      </c>
      <c r="W3064" s="199" t="str">
        <f t="shared" si="453"/>
        <v/>
      </c>
      <c r="X3064" s="199" t="str">
        <f t="shared" si="454"/>
        <v/>
      </c>
      <c r="Y3064" s="199" t="str">
        <f t="shared" si="455"/>
        <v/>
      </c>
    </row>
    <row r="3065" spans="1:25" ht="34.5" customHeight="1" x14ac:dyDescent="0.25">
      <c r="A3065" s="197" t="str">
        <f t="shared" si="450"/>
        <v/>
      </c>
      <c r="B3065" s="198"/>
      <c r="C3065" s="198"/>
      <c r="D3065" s="197"/>
      <c r="E3065" s="198"/>
      <c r="F3065" s="197"/>
      <c r="G3065" s="197" t="str">
        <f t="shared" si="451"/>
        <v/>
      </c>
      <c r="H3065" s="197"/>
      <c r="I3065" s="197"/>
      <c r="J3065" s="197"/>
      <c r="K3065" s="197"/>
      <c r="L3065" s="197"/>
      <c r="M3065" s="197"/>
      <c r="N3065" s="199"/>
      <c r="O3065" s="199"/>
      <c r="P3065" s="199"/>
      <c r="Q3065" s="199"/>
      <c r="R3065" s="197"/>
      <c r="S3065" s="197"/>
      <c r="T3065" s="197"/>
      <c r="U3065" s="197"/>
      <c r="V3065" s="199" t="str">
        <f t="shared" si="452"/>
        <v/>
      </c>
      <c r="W3065" s="199" t="str">
        <f t="shared" si="453"/>
        <v/>
      </c>
      <c r="X3065" s="199" t="str">
        <f t="shared" si="454"/>
        <v/>
      </c>
      <c r="Y3065" s="199" t="str">
        <f t="shared" si="455"/>
        <v/>
      </c>
    </row>
    <row r="3066" spans="1:25" ht="34.5" customHeight="1" x14ac:dyDescent="0.25">
      <c r="A3066" s="197" t="str">
        <f t="shared" si="450"/>
        <v/>
      </c>
      <c r="B3066" s="198"/>
      <c r="C3066" s="198"/>
      <c r="D3066" s="197"/>
      <c r="E3066" s="198"/>
      <c r="F3066" s="197"/>
      <c r="G3066" s="197" t="str">
        <f t="shared" si="451"/>
        <v/>
      </c>
      <c r="H3066" s="197"/>
      <c r="I3066" s="197"/>
      <c r="J3066" s="197"/>
      <c r="K3066" s="197"/>
      <c r="L3066" s="197"/>
      <c r="M3066" s="197"/>
      <c r="N3066" s="199"/>
      <c r="O3066" s="199"/>
      <c r="P3066" s="199"/>
      <c r="Q3066" s="199"/>
      <c r="R3066" s="197"/>
      <c r="S3066" s="197"/>
      <c r="T3066" s="197"/>
      <c r="U3066" s="197"/>
      <c r="V3066" s="199" t="str">
        <f t="shared" si="452"/>
        <v/>
      </c>
      <c r="W3066" s="199" t="str">
        <f t="shared" si="453"/>
        <v/>
      </c>
      <c r="X3066" s="199" t="str">
        <f t="shared" si="454"/>
        <v/>
      </c>
      <c r="Y3066" s="199" t="str">
        <f t="shared" si="455"/>
        <v/>
      </c>
    </row>
    <row r="3067" spans="1:25" ht="34.5" customHeight="1" x14ac:dyDescent="0.25">
      <c r="A3067" s="197" t="str">
        <f t="shared" si="450"/>
        <v/>
      </c>
      <c r="B3067" s="198"/>
      <c r="C3067" s="198"/>
      <c r="D3067" s="197"/>
      <c r="E3067" s="198"/>
      <c r="F3067" s="197"/>
      <c r="G3067" s="197" t="str">
        <f t="shared" si="451"/>
        <v/>
      </c>
      <c r="H3067" s="197"/>
      <c r="I3067" s="197"/>
      <c r="J3067" s="197"/>
      <c r="K3067" s="197"/>
      <c r="L3067" s="197"/>
      <c r="M3067" s="197"/>
      <c r="N3067" s="199"/>
      <c r="O3067" s="199"/>
      <c r="P3067" s="199"/>
      <c r="Q3067" s="199"/>
      <c r="R3067" s="197"/>
      <c r="S3067" s="197"/>
      <c r="T3067" s="197"/>
      <c r="U3067" s="197"/>
      <c r="V3067" s="199" t="str">
        <f t="shared" si="452"/>
        <v/>
      </c>
      <c r="W3067" s="199" t="str">
        <f t="shared" si="453"/>
        <v/>
      </c>
      <c r="X3067" s="199" t="str">
        <f t="shared" si="454"/>
        <v/>
      </c>
      <c r="Y3067" s="199" t="str">
        <f t="shared" si="455"/>
        <v/>
      </c>
    </row>
    <row r="3068" spans="1:25" ht="34.5" customHeight="1" x14ac:dyDescent="0.25">
      <c r="A3068" s="197" t="str">
        <f t="shared" si="450"/>
        <v/>
      </c>
      <c r="B3068" s="198"/>
      <c r="C3068" s="198"/>
      <c r="D3068" s="197"/>
      <c r="E3068" s="198"/>
      <c r="F3068" s="197"/>
      <c r="G3068" s="197" t="str">
        <f t="shared" si="451"/>
        <v/>
      </c>
      <c r="H3068" s="197"/>
      <c r="I3068" s="197"/>
      <c r="J3068" s="197"/>
      <c r="K3068" s="197"/>
      <c r="L3068" s="197"/>
      <c r="M3068" s="197"/>
      <c r="N3068" s="199"/>
      <c r="O3068" s="199"/>
      <c r="P3068" s="199"/>
      <c r="Q3068" s="199"/>
      <c r="R3068" s="197"/>
      <c r="S3068" s="197"/>
      <c r="T3068" s="197"/>
      <c r="U3068" s="197"/>
      <c r="V3068" s="199" t="str">
        <f t="shared" si="452"/>
        <v/>
      </c>
      <c r="W3068" s="199" t="str">
        <f t="shared" si="453"/>
        <v/>
      </c>
      <c r="X3068" s="199" t="str">
        <f t="shared" si="454"/>
        <v/>
      </c>
      <c r="Y3068" s="199" t="str">
        <f t="shared" si="455"/>
        <v/>
      </c>
    </row>
    <row r="3069" spans="1:25" ht="34.5" customHeight="1" x14ac:dyDescent="0.25">
      <c r="A3069" s="197" t="str">
        <f t="shared" si="450"/>
        <v/>
      </c>
      <c r="B3069" s="198"/>
      <c r="C3069" s="198"/>
      <c r="D3069" s="197"/>
      <c r="E3069" s="198"/>
      <c r="F3069" s="197"/>
      <c r="G3069" s="197" t="str">
        <f t="shared" si="451"/>
        <v/>
      </c>
      <c r="H3069" s="197"/>
      <c r="I3069" s="197"/>
      <c r="J3069" s="197"/>
      <c r="K3069" s="197"/>
      <c r="L3069" s="197"/>
      <c r="M3069" s="197"/>
      <c r="N3069" s="199"/>
      <c r="O3069" s="199"/>
      <c r="P3069" s="199"/>
      <c r="Q3069" s="199"/>
      <c r="R3069" s="197"/>
      <c r="S3069" s="197"/>
      <c r="T3069" s="197"/>
      <c r="U3069" s="197"/>
      <c r="V3069" s="199" t="str">
        <f t="shared" si="452"/>
        <v/>
      </c>
      <c r="W3069" s="199" t="str">
        <f t="shared" si="453"/>
        <v/>
      </c>
      <c r="X3069" s="199" t="str">
        <f t="shared" si="454"/>
        <v/>
      </c>
      <c r="Y3069" s="199" t="str">
        <f t="shared" si="455"/>
        <v/>
      </c>
    </row>
    <row r="3070" spans="1:25" ht="34.5" customHeight="1" x14ac:dyDescent="0.25">
      <c r="A3070" s="197" t="str">
        <f t="shared" si="450"/>
        <v/>
      </c>
      <c r="B3070" s="198"/>
      <c r="C3070" s="198"/>
      <c r="D3070" s="197"/>
      <c r="E3070" s="198"/>
      <c r="F3070" s="197"/>
      <c r="G3070" s="197" t="str">
        <f t="shared" si="451"/>
        <v/>
      </c>
      <c r="H3070" s="197"/>
      <c r="I3070" s="197"/>
      <c r="J3070" s="197"/>
      <c r="K3070" s="197"/>
      <c r="L3070" s="197"/>
      <c r="M3070" s="197"/>
      <c r="N3070" s="199"/>
      <c r="O3070" s="199"/>
      <c r="P3070" s="199"/>
      <c r="Q3070" s="199"/>
      <c r="R3070" s="197"/>
      <c r="S3070" s="197"/>
      <c r="T3070" s="197"/>
      <c r="U3070" s="197"/>
      <c r="V3070" s="199" t="str">
        <f t="shared" si="452"/>
        <v/>
      </c>
      <c r="W3070" s="199" t="str">
        <f t="shared" si="453"/>
        <v/>
      </c>
      <c r="X3070" s="199" t="str">
        <f t="shared" si="454"/>
        <v/>
      </c>
      <c r="Y3070" s="199" t="str">
        <f t="shared" si="455"/>
        <v/>
      </c>
    </row>
    <row r="3071" spans="1:25" ht="34.5" customHeight="1" x14ac:dyDescent="0.25">
      <c r="A3071" s="197" t="str">
        <f t="shared" si="450"/>
        <v/>
      </c>
      <c r="B3071" s="198"/>
      <c r="C3071" s="198"/>
      <c r="D3071" s="197"/>
      <c r="E3071" s="198"/>
      <c r="F3071" s="197"/>
      <c r="G3071" s="197" t="str">
        <f t="shared" si="451"/>
        <v/>
      </c>
      <c r="H3071" s="197"/>
      <c r="I3071" s="197"/>
      <c r="J3071" s="197"/>
      <c r="K3071" s="197"/>
      <c r="L3071" s="197"/>
      <c r="M3071" s="197"/>
      <c r="N3071" s="199"/>
      <c r="O3071" s="199"/>
      <c r="P3071" s="199"/>
      <c r="Q3071" s="199"/>
      <c r="R3071" s="197"/>
      <c r="S3071" s="197"/>
      <c r="T3071" s="197"/>
      <c r="U3071" s="197"/>
      <c r="V3071" s="199" t="str">
        <f t="shared" si="452"/>
        <v/>
      </c>
      <c r="W3071" s="199" t="str">
        <f t="shared" si="453"/>
        <v/>
      </c>
      <c r="X3071" s="199" t="str">
        <f t="shared" si="454"/>
        <v/>
      </c>
      <c r="Y3071" s="199" t="str">
        <f t="shared" si="455"/>
        <v/>
      </c>
    </row>
    <row r="3072" spans="1:25" ht="34.5" customHeight="1" x14ac:dyDescent="0.25">
      <c r="A3072" s="197" t="str">
        <f t="shared" si="450"/>
        <v/>
      </c>
      <c r="B3072" s="198"/>
      <c r="C3072" s="198"/>
      <c r="D3072" s="197"/>
      <c r="E3072" s="198"/>
      <c r="F3072" s="197"/>
      <c r="G3072" s="197" t="str">
        <f t="shared" si="451"/>
        <v/>
      </c>
      <c r="H3072" s="197"/>
      <c r="I3072" s="197"/>
      <c r="J3072" s="197"/>
      <c r="K3072" s="197"/>
      <c r="L3072" s="197"/>
      <c r="M3072" s="197"/>
      <c r="N3072" s="199"/>
      <c r="O3072" s="199"/>
      <c r="P3072" s="199"/>
      <c r="Q3072" s="199"/>
      <c r="R3072" s="197"/>
      <c r="S3072" s="197"/>
      <c r="T3072" s="197"/>
      <c r="U3072" s="197"/>
      <c r="V3072" s="199" t="str">
        <f t="shared" si="452"/>
        <v/>
      </c>
      <c r="W3072" s="199" t="str">
        <f t="shared" si="453"/>
        <v/>
      </c>
      <c r="X3072" s="199" t="str">
        <f t="shared" si="454"/>
        <v/>
      </c>
      <c r="Y3072" s="199" t="str">
        <f t="shared" si="455"/>
        <v/>
      </c>
    </row>
    <row r="3073" spans="1:25" ht="34.5" customHeight="1" x14ac:dyDescent="0.25">
      <c r="A3073" s="197" t="str">
        <f t="shared" si="450"/>
        <v/>
      </c>
      <c r="B3073" s="198"/>
      <c r="C3073" s="198"/>
      <c r="D3073" s="197"/>
      <c r="E3073" s="198"/>
      <c r="F3073" s="197"/>
      <c r="G3073" s="197" t="str">
        <f t="shared" si="451"/>
        <v/>
      </c>
      <c r="H3073" s="197"/>
      <c r="I3073" s="197"/>
      <c r="J3073" s="197"/>
      <c r="K3073" s="197"/>
      <c r="L3073" s="197"/>
      <c r="M3073" s="197"/>
      <c r="N3073" s="199"/>
      <c r="O3073" s="199"/>
      <c r="P3073" s="199"/>
      <c r="Q3073" s="199"/>
      <c r="R3073" s="197"/>
      <c r="S3073" s="197"/>
      <c r="T3073" s="197"/>
      <c r="U3073" s="197"/>
      <c r="V3073" s="199" t="str">
        <f t="shared" si="452"/>
        <v/>
      </c>
      <c r="W3073" s="199" t="str">
        <f t="shared" si="453"/>
        <v/>
      </c>
      <c r="X3073" s="199" t="str">
        <f t="shared" si="454"/>
        <v/>
      </c>
      <c r="Y3073" s="199" t="str">
        <f t="shared" si="455"/>
        <v/>
      </c>
    </row>
    <row r="3074" spans="1:25" ht="34.5" customHeight="1" x14ac:dyDescent="0.25">
      <c r="A3074" s="197" t="str">
        <f t="shared" si="450"/>
        <v/>
      </c>
      <c r="B3074" s="198"/>
      <c r="C3074" s="198"/>
      <c r="D3074" s="197"/>
      <c r="E3074" s="198"/>
      <c r="F3074" s="197"/>
      <c r="G3074" s="197" t="str">
        <f t="shared" si="451"/>
        <v/>
      </c>
      <c r="H3074" s="197"/>
      <c r="I3074" s="197"/>
      <c r="J3074" s="197"/>
      <c r="K3074" s="197"/>
      <c r="L3074" s="197"/>
      <c r="M3074" s="197"/>
      <c r="N3074" s="199"/>
      <c r="O3074" s="199"/>
      <c r="P3074" s="199"/>
      <c r="Q3074" s="199"/>
      <c r="R3074" s="197"/>
      <c r="S3074" s="197"/>
      <c r="T3074" s="197"/>
      <c r="U3074" s="197"/>
      <c r="V3074" s="199" t="str">
        <f t="shared" si="452"/>
        <v/>
      </c>
      <c r="W3074" s="199" t="str">
        <f t="shared" si="453"/>
        <v/>
      </c>
      <c r="X3074" s="199" t="str">
        <f t="shared" si="454"/>
        <v/>
      </c>
      <c r="Y3074" s="199" t="str">
        <f t="shared" si="455"/>
        <v/>
      </c>
    </row>
    <row r="3075" spans="1:25" ht="34.5" customHeight="1" x14ac:dyDescent="0.25">
      <c r="A3075" s="197" t="str">
        <f t="shared" si="450"/>
        <v/>
      </c>
      <c r="B3075" s="198"/>
      <c r="C3075" s="198"/>
      <c r="D3075" s="197"/>
      <c r="E3075" s="198"/>
      <c r="F3075" s="197"/>
      <c r="G3075" s="197" t="str">
        <f t="shared" si="451"/>
        <v/>
      </c>
      <c r="H3075" s="197"/>
      <c r="I3075" s="197"/>
      <c r="J3075" s="197"/>
      <c r="K3075" s="197"/>
      <c r="L3075" s="197"/>
      <c r="M3075" s="197"/>
      <c r="N3075" s="199"/>
      <c r="O3075" s="199"/>
      <c r="P3075" s="199"/>
      <c r="Q3075" s="199"/>
      <c r="R3075" s="197"/>
      <c r="S3075" s="197"/>
      <c r="T3075" s="197"/>
      <c r="U3075" s="197"/>
      <c r="V3075" s="199" t="str">
        <f t="shared" si="452"/>
        <v/>
      </c>
      <c r="W3075" s="199" t="str">
        <f t="shared" si="453"/>
        <v/>
      </c>
      <c r="X3075" s="199" t="str">
        <f t="shared" si="454"/>
        <v/>
      </c>
      <c r="Y3075" s="199" t="str">
        <f t="shared" si="455"/>
        <v/>
      </c>
    </row>
    <row r="3076" spans="1:25" ht="34.5" customHeight="1" x14ac:dyDescent="0.25">
      <c r="A3076" s="197" t="str">
        <f t="shared" si="450"/>
        <v/>
      </c>
      <c r="B3076" s="198"/>
      <c r="C3076" s="198"/>
      <c r="D3076" s="197"/>
      <c r="E3076" s="198"/>
      <c r="F3076" s="197"/>
      <c r="G3076" s="197" t="str">
        <f t="shared" si="451"/>
        <v/>
      </c>
      <c r="H3076" s="197"/>
      <c r="I3076" s="197"/>
      <c r="J3076" s="197"/>
      <c r="K3076" s="197"/>
      <c r="L3076" s="197"/>
      <c r="M3076" s="197"/>
      <c r="N3076" s="199"/>
      <c r="O3076" s="199"/>
      <c r="P3076" s="199"/>
      <c r="Q3076" s="199"/>
      <c r="R3076" s="197"/>
      <c r="S3076" s="197"/>
      <c r="T3076" s="197"/>
      <c r="U3076" s="197"/>
      <c r="V3076" s="199" t="str">
        <f t="shared" si="452"/>
        <v/>
      </c>
      <c r="W3076" s="199" t="str">
        <f t="shared" si="453"/>
        <v/>
      </c>
      <c r="X3076" s="199" t="str">
        <f t="shared" si="454"/>
        <v/>
      </c>
      <c r="Y3076" s="199" t="str">
        <f t="shared" si="455"/>
        <v/>
      </c>
    </row>
    <row r="3077" spans="1:25" ht="34.5" customHeight="1" x14ac:dyDescent="0.25">
      <c r="A3077" s="197" t="str">
        <f t="shared" si="450"/>
        <v/>
      </c>
      <c r="B3077" s="198"/>
      <c r="C3077" s="198"/>
      <c r="D3077" s="197"/>
      <c r="E3077" s="198"/>
      <c r="F3077" s="197"/>
      <c r="G3077" s="197" t="str">
        <f t="shared" si="451"/>
        <v/>
      </c>
      <c r="H3077" s="197"/>
      <c r="I3077" s="197"/>
      <c r="J3077" s="197"/>
      <c r="K3077" s="197"/>
      <c r="L3077" s="197"/>
      <c r="M3077" s="197"/>
      <c r="N3077" s="199"/>
      <c r="O3077" s="199"/>
      <c r="P3077" s="199"/>
      <c r="Q3077" s="199"/>
      <c r="R3077" s="197"/>
      <c r="S3077" s="197"/>
      <c r="T3077" s="197"/>
      <c r="U3077" s="197"/>
      <c r="V3077" s="199" t="str">
        <f t="shared" si="452"/>
        <v/>
      </c>
      <c r="W3077" s="199" t="str">
        <f t="shared" si="453"/>
        <v/>
      </c>
      <c r="X3077" s="199" t="str">
        <f t="shared" si="454"/>
        <v/>
      </c>
      <c r="Y3077" s="199" t="str">
        <f t="shared" si="455"/>
        <v/>
      </c>
    </row>
    <row r="3078" spans="1:25" ht="34.5" customHeight="1" x14ac:dyDescent="0.25">
      <c r="A3078" s="197" t="str">
        <f t="shared" si="450"/>
        <v/>
      </c>
      <c r="B3078" s="198"/>
      <c r="C3078" s="198"/>
      <c r="D3078" s="197"/>
      <c r="E3078" s="198"/>
      <c r="F3078" s="197"/>
      <c r="G3078" s="197" t="str">
        <f t="shared" si="451"/>
        <v/>
      </c>
      <c r="H3078" s="197"/>
      <c r="I3078" s="197"/>
      <c r="J3078" s="197"/>
      <c r="K3078" s="197"/>
      <c r="L3078" s="197"/>
      <c r="M3078" s="197"/>
      <c r="N3078" s="199"/>
      <c r="O3078" s="199"/>
      <c r="P3078" s="199"/>
      <c r="Q3078" s="199"/>
      <c r="R3078" s="197"/>
      <c r="S3078" s="197"/>
      <c r="T3078" s="197"/>
      <c r="U3078" s="197"/>
      <c r="V3078" s="199" t="str">
        <f t="shared" si="452"/>
        <v/>
      </c>
      <c r="W3078" s="199" t="str">
        <f t="shared" si="453"/>
        <v/>
      </c>
      <c r="X3078" s="199" t="str">
        <f t="shared" si="454"/>
        <v/>
      </c>
      <c r="Y3078" s="199" t="str">
        <f t="shared" si="455"/>
        <v/>
      </c>
    </row>
    <row r="3079" spans="1:25" ht="34.5" customHeight="1" x14ac:dyDescent="0.25">
      <c r="A3079" s="197" t="str">
        <f t="shared" si="450"/>
        <v/>
      </c>
      <c r="B3079" s="198"/>
      <c r="C3079" s="198"/>
      <c r="D3079" s="197"/>
      <c r="E3079" s="198"/>
      <c r="F3079" s="197"/>
      <c r="G3079" s="197" t="str">
        <f t="shared" si="451"/>
        <v/>
      </c>
      <c r="H3079" s="197"/>
      <c r="I3079" s="197"/>
      <c r="J3079" s="197"/>
      <c r="K3079" s="197"/>
      <c r="L3079" s="197"/>
      <c r="M3079" s="197"/>
      <c r="N3079" s="199"/>
      <c r="O3079" s="199"/>
      <c r="P3079" s="199"/>
      <c r="Q3079" s="199"/>
      <c r="R3079" s="197"/>
      <c r="S3079" s="197"/>
      <c r="T3079" s="197"/>
      <c r="U3079" s="197"/>
      <c r="V3079" s="199" t="str">
        <f t="shared" si="452"/>
        <v/>
      </c>
      <c r="W3079" s="199" t="str">
        <f t="shared" si="453"/>
        <v/>
      </c>
      <c r="X3079" s="199" t="str">
        <f t="shared" si="454"/>
        <v/>
      </c>
      <c r="Y3079" s="199" t="str">
        <f t="shared" si="455"/>
        <v/>
      </c>
    </row>
    <row r="3080" spans="1:25" ht="34.5" customHeight="1" x14ac:dyDescent="0.25">
      <c r="A3080" s="197" t="str">
        <f t="shared" ref="A3080:A3143" si="456">IF(B3080="","",WEEKNUM(B3080,21))</f>
        <v/>
      </c>
      <c r="B3080" s="198"/>
      <c r="C3080" s="198"/>
      <c r="D3080" s="197"/>
      <c r="E3080" s="198"/>
      <c r="F3080" s="197"/>
      <c r="G3080" s="197" t="str">
        <f t="shared" si="451"/>
        <v/>
      </c>
      <c r="H3080" s="197"/>
      <c r="I3080" s="197"/>
      <c r="J3080" s="197"/>
      <c r="K3080" s="197"/>
      <c r="L3080" s="197"/>
      <c r="M3080" s="197"/>
      <c r="N3080" s="199"/>
      <c r="O3080" s="199"/>
      <c r="P3080" s="199"/>
      <c r="Q3080" s="199"/>
      <c r="R3080" s="197"/>
      <c r="S3080" s="197"/>
      <c r="T3080" s="197"/>
      <c r="U3080" s="197"/>
      <c r="V3080" s="199" t="str">
        <f t="shared" si="452"/>
        <v/>
      </c>
      <c r="W3080" s="199" t="str">
        <f t="shared" si="453"/>
        <v/>
      </c>
      <c r="X3080" s="199" t="str">
        <f t="shared" si="454"/>
        <v/>
      </c>
      <c r="Y3080" s="199" t="str">
        <f t="shared" si="455"/>
        <v/>
      </c>
    </row>
    <row r="3081" spans="1:25" ht="34.5" customHeight="1" x14ac:dyDescent="0.25">
      <c r="A3081" s="197" t="str">
        <f t="shared" si="456"/>
        <v/>
      </c>
      <c r="B3081" s="198"/>
      <c r="C3081" s="198"/>
      <c r="D3081" s="197"/>
      <c r="E3081" s="198"/>
      <c r="F3081" s="197"/>
      <c r="G3081" s="197" t="str">
        <f t="shared" si="451"/>
        <v/>
      </c>
      <c r="H3081" s="197"/>
      <c r="I3081" s="197"/>
      <c r="J3081" s="197"/>
      <c r="K3081" s="197"/>
      <c r="L3081" s="197"/>
      <c r="M3081" s="197"/>
      <c r="N3081" s="199"/>
      <c r="O3081" s="199"/>
      <c r="P3081" s="199"/>
      <c r="Q3081" s="199"/>
      <c r="R3081" s="197"/>
      <c r="S3081" s="197"/>
      <c r="T3081" s="197"/>
      <c r="U3081" s="197"/>
      <c r="V3081" s="199" t="str">
        <f t="shared" si="452"/>
        <v/>
      </c>
      <c r="W3081" s="199" t="str">
        <f t="shared" si="453"/>
        <v/>
      </c>
      <c r="X3081" s="199" t="str">
        <f t="shared" si="454"/>
        <v/>
      </c>
      <c r="Y3081" s="199" t="str">
        <f t="shared" si="455"/>
        <v/>
      </c>
    </row>
    <row r="3082" spans="1:25" ht="34.5" customHeight="1" x14ac:dyDescent="0.25">
      <c r="A3082" s="197" t="str">
        <f t="shared" si="456"/>
        <v/>
      </c>
      <c r="B3082" s="198"/>
      <c r="C3082" s="198"/>
      <c r="D3082" s="197"/>
      <c r="E3082" s="198"/>
      <c r="F3082" s="197"/>
      <c r="G3082" s="197" t="str">
        <f t="shared" si="451"/>
        <v/>
      </c>
      <c r="H3082" s="197"/>
      <c r="I3082" s="197"/>
      <c r="J3082" s="197"/>
      <c r="K3082" s="197"/>
      <c r="L3082" s="197"/>
      <c r="M3082" s="197"/>
      <c r="N3082" s="199"/>
      <c r="O3082" s="199"/>
      <c r="P3082" s="199"/>
      <c r="Q3082" s="199"/>
      <c r="R3082" s="197"/>
      <c r="S3082" s="197"/>
      <c r="T3082" s="197"/>
      <c r="U3082" s="197"/>
      <c r="V3082" s="199" t="str">
        <f t="shared" si="452"/>
        <v/>
      </c>
      <c r="W3082" s="199" t="str">
        <f t="shared" si="453"/>
        <v/>
      </c>
      <c r="X3082" s="199" t="str">
        <f t="shared" si="454"/>
        <v/>
      </c>
      <c r="Y3082" s="199" t="str">
        <f t="shared" si="455"/>
        <v/>
      </c>
    </row>
    <row r="3083" spans="1:25" ht="34.5" customHeight="1" x14ac:dyDescent="0.25">
      <c r="A3083" s="197" t="str">
        <f t="shared" si="456"/>
        <v/>
      </c>
      <c r="B3083" s="198"/>
      <c r="C3083" s="198"/>
      <c r="D3083" s="197"/>
      <c r="E3083" s="198"/>
      <c r="F3083" s="197"/>
      <c r="G3083" s="197" t="str">
        <f t="shared" si="451"/>
        <v/>
      </c>
      <c r="H3083" s="197"/>
      <c r="I3083" s="197"/>
      <c r="J3083" s="197"/>
      <c r="K3083" s="197"/>
      <c r="L3083" s="197"/>
      <c r="M3083" s="197"/>
      <c r="N3083" s="199"/>
      <c r="O3083" s="199"/>
      <c r="P3083" s="199"/>
      <c r="Q3083" s="199"/>
      <c r="R3083" s="197"/>
      <c r="S3083" s="197"/>
      <c r="T3083" s="197"/>
      <c r="U3083" s="197"/>
      <c r="V3083" s="199" t="str">
        <f t="shared" si="452"/>
        <v/>
      </c>
      <c r="W3083" s="199" t="str">
        <f t="shared" si="453"/>
        <v/>
      </c>
      <c r="X3083" s="199" t="str">
        <f t="shared" si="454"/>
        <v/>
      </c>
      <c r="Y3083" s="199" t="str">
        <f t="shared" si="455"/>
        <v/>
      </c>
    </row>
    <row r="3084" spans="1:25" ht="34.5" customHeight="1" x14ac:dyDescent="0.25">
      <c r="A3084" s="197" t="str">
        <f t="shared" si="456"/>
        <v/>
      </c>
      <c r="B3084" s="198"/>
      <c r="C3084" s="198"/>
      <c r="D3084" s="197"/>
      <c r="E3084" s="198"/>
      <c r="F3084" s="197"/>
      <c r="G3084" s="197" t="str">
        <f t="shared" si="451"/>
        <v/>
      </c>
      <c r="H3084" s="197"/>
      <c r="I3084" s="197"/>
      <c r="J3084" s="197"/>
      <c r="K3084" s="197"/>
      <c r="L3084" s="197"/>
      <c r="M3084" s="197"/>
      <c r="N3084" s="199"/>
      <c r="O3084" s="199"/>
      <c r="P3084" s="199"/>
      <c r="Q3084" s="199"/>
      <c r="R3084" s="197"/>
      <c r="S3084" s="197"/>
      <c r="T3084" s="197"/>
      <c r="U3084" s="197"/>
      <c r="V3084" s="199" t="str">
        <f t="shared" si="452"/>
        <v/>
      </c>
      <c r="W3084" s="199" t="str">
        <f t="shared" si="453"/>
        <v/>
      </c>
      <c r="X3084" s="199" t="str">
        <f t="shared" si="454"/>
        <v/>
      </c>
      <c r="Y3084" s="199" t="str">
        <f t="shared" si="455"/>
        <v/>
      </c>
    </row>
    <row r="3085" spans="1:25" ht="34.5" customHeight="1" x14ac:dyDescent="0.25">
      <c r="A3085" s="197" t="str">
        <f t="shared" si="456"/>
        <v/>
      </c>
      <c r="B3085" s="198"/>
      <c r="C3085" s="198"/>
      <c r="D3085" s="197"/>
      <c r="E3085" s="198"/>
      <c r="F3085" s="197"/>
      <c r="G3085" s="197" t="str">
        <f t="shared" si="451"/>
        <v/>
      </c>
      <c r="H3085" s="197"/>
      <c r="I3085" s="197"/>
      <c r="J3085" s="197"/>
      <c r="K3085" s="197"/>
      <c r="L3085" s="197"/>
      <c r="M3085" s="197"/>
      <c r="N3085" s="199"/>
      <c r="O3085" s="199"/>
      <c r="P3085" s="199"/>
      <c r="Q3085" s="199"/>
      <c r="R3085" s="197"/>
      <c r="S3085" s="197"/>
      <c r="T3085" s="197"/>
      <c r="U3085" s="197"/>
      <c r="V3085" s="199" t="str">
        <f t="shared" si="452"/>
        <v/>
      </c>
      <c r="W3085" s="199" t="str">
        <f t="shared" si="453"/>
        <v/>
      </c>
      <c r="X3085" s="199" t="str">
        <f t="shared" si="454"/>
        <v/>
      </c>
      <c r="Y3085" s="199" t="str">
        <f t="shared" si="455"/>
        <v/>
      </c>
    </row>
    <row r="3086" spans="1:25" ht="34.5" customHeight="1" x14ac:dyDescent="0.25">
      <c r="A3086" s="197" t="str">
        <f t="shared" si="456"/>
        <v/>
      </c>
      <c r="B3086" s="198"/>
      <c r="C3086" s="198"/>
      <c r="D3086" s="197"/>
      <c r="E3086" s="198"/>
      <c r="F3086" s="197"/>
      <c r="G3086" s="197" t="str">
        <f t="shared" si="451"/>
        <v/>
      </c>
      <c r="H3086" s="197"/>
      <c r="I3086" s="197"/>
      <c r="J3086" s="197"/>
      <c r="K3086" s="197"/>
      <c r="L3086" s="197"/>
      <c r="M3086" s="197"/>
      <c r="N3086" s="199"/>
      <c r="O3086" s="199"/>
      <c r="P3086" s="199"/>
      <c r="Q3086" s="199"/>
      <c r="R3086" s="197"/>
      <c r="S3086" s="197"/>
      <c r="T3086" s="197"/>
      <c r="U3086" s="197"/>
      <c r="V3086" s="199" t="str">
        <f t="shared" si="452"/>
        <v/>
      </c>
      <c r="W3086" s="199" t="str">
        <f t="shared" si="453"/>
        <v/>
      </c>
      <c r="X3086" s="199" t="str">
        <f t="shared" si="454"/>
        <v/>
      </c>
      <c r="Y3086" s="199" t="str">
        <f t="shared" si="455"/>
        <v/>
      </c>
    </row>
    <row r="3087" spans="1:25" ht="34.5" customHeight="1" x14ac:dyDescent="0.25">
      <c r="A3087" s="197" t="str">
        <f t="shared" si="456"/>
        <v/>
      </c>
      <c r="B3087" s="198"/>
      <c r="C3087" s="198"/>
      <c r="D3087" s="197"/>
      <c r="E3087" s="198"/>
      <c r="F3087" s="197"/>
      <c r="G3087" s="197" t="str">
        <f t="shared" si="451"/>
        <v/>
      </c>
      <c r="H3087" s="197"/>
      <c r="I3087" s="197"/>
      <c r="J3087" s="197"/>
      <c r="K3087" s="197"/>
      <c r="L3087" s="197"/>
      <c r="M3087" s="197"/>
      <c r="N3087" s="199"/>
      <c r="O3087" s="199"/>
      <c r="P3087" s="199"/>
      <c r="Q3087" s="199"/>
      <c r="R3087" s="197"/>
      <c r="S3087" s="197"/>
      <c r="T3087" s="197"/>
      <c r="U3087" s="197"/>
      <c r="V3087" s="199" t="str">
        <f t="shared" si="452"/>
        <v/>
      </c>
      <c r="W3087" s="199" t="str">
        <f t="shared" si="453"/>
        <v/>
      </c>
      <c r="X3087" s="199" t="str">
        <f t="shared" si="454"/>
        <v/>
      </c>
      <c r="Y3087" s="199" t="str">
        <f t="shared" si="455"/>
        <v/>
      </c>
    </row>
    <row r="3088" spans="1:25" ht="34.5" customHeight="1" x14ac:dyDescent="0.25">
      <c r="A3088" s="197" t="str">
        <f t="shared" si="456"/>
        <v/>
      </c>
      <c r="B3088" s="198"/>
      <c r="C3088" s="198"/>
      <c r="D3088" s="197"/>
      <c r="E3088" s="198"/>
      <c r="F3088" s="197"/>
      <c r="G3088" s="197" t="str">
        <f t="shared" si="451"/>
        <v/>
      </c>
      <c r="H3088" s="197"/>
      <c r="I3088" s="197"/>
      <c r="J3088" s="197"/>
      <c r="K3088" s="197"/>
      <c r="L3088" s="197"/>
      <c r="M3088" s="197"/>
      <c r="N3088" s="199"/>
      <c r="O3088" s="199"/>
      <c r="P3088" s="199"/>
      <c r="Q3088" s="199"/>
      <c r="R3088" s="197"/>
      <c r="S3088" s="197"/>
      <c r="T3088" s="197"/>
      <c r="U3088" s="197"/>
      <c r="V3088" s="199" t="str">
        <f t="shared" si="452"/>
        <v/>
      </c>
      <c r="W3088" s="199" t="str">
        <f t="shared" si="453"/>
        <v/>
      </c>
      <c r="X3088" s="199" t="str">
        <f t="shared" si="454"/>
        <v/>
      </c>
      <c r="Y3088" s="199" t="str">
        <f t="shared" si="455"/>
        <v/>
      </c>
    </row>
    <row r="3089" spans="1:25" ht="34.5" customHeight="1" x14ac:dyDescent="0.25">
      <c r="A3089" s="197" t="str">
        <f t="shared" si="456"/>
        <v/>
      </c>
      <c r="B3089" s="198"/>
      <c r="C3089" s="198"/>
      <c r="D3089" s="197"/>
      <c r="E3089" s="198"/>
      <c r="F3089" s="197"/>
      <c r="G3089" s="197" t="str">
        <f t="shared" si="451"/>
        <v/>
      </c>
      <c r="H3089" s="197"/>
      <c r="I3089" s="197"/>
      <c r="J3089" s="197"/>
      <c r="K3089" s="197"/>
      <c r="L3089" s="197"/>
      <c r="M3089" s="197"/>
      <c r="N3089" s="199"/>
      <c r="O3089" s="199"/>
      <c r="P3089" s="199"/>
      <c r="Q3089" s="199"/>
      <c r="R3089" s="197"/>
      <c r="S3089" s="197"/>
      <c r="T3089" s="197"/>
      <c r="U3089" s="197"/>
      <c r="V3089" s="199" t="str">
        <f t="shared" si="452"/>
        <v/>
      </c>
      <c r="W3089" s="199" t="str">
        <f t="shared" si="453"/>
        <v/>
      </c>
      <c r="X3089" s="199" t="str">
        <f t="shared" si="454"/>
        <v/>
      </c>
      <c r="Y3089" s="199" t="str">
        <f t="shared" si="455"/>
        <v/>
      </c>
    </row>
    <row r="3090" spans="1:25" ht="34.5" customHeight="1" x14ac:dyDescent="0.25">
      <c r="A3090" s="197" t="str">
        <f t="shared" si="456"/>
        <v/>
      </c>
      <c r="B3090" s="198"/>
      <c r="C3090" s="198"/>
      <c r="D3090" s="197"/>
      <c r="E3090" s="198"/>
      <c r="F3090" s="197"/>
      <c r="G3090" s="197" t="str">
        <f t="shared" si="451"/>
        <v/>
      </c>
      <c r="H3090" s="197"/>
      <c r="I3090" s="197"/>
      <c r="J3090" s="197"/>
      <c r="K3090" s="197"/>
      <c r="L3090" s="197"/>
      <c r="M3090" s="197"/>
      <c r="N3090" s="199"/>
      <c r="O3090" s="199"/>
      <c r="P3090" s="199"/>
      <c r="Q3090" s="199"/>
      <c r="R3090" s="197"/>
      <c r="S3090" s="197"/>
      <c r="T3090" s="197"/>
      <c r="U3090" s="197"/>
      <c r="V3090" s="199" t="str">
        <f t="shared" si="452"/>
        <v/>
      </c>
      <c r="W3090" s="199" t="str">
        <f t="shared" si="453"/>
        <v/>
      </c>
      <c r="X3090" s="199" t="str">
        <f t="shared" si="454"/>
        <v/>
      </c>
      <c r="Y3090" s="199" t="str">
        <f t="shared" si="455"/>
        <v/>
      </c>
    </row>
    <row r="3091" spans="1:25" ht="34.5" customHeight="1" x14ac:dyDescent="0.25">
      <c r="A3091" s="197" t="str">
        <f t="shared" si="456"/>
        <v/>
      </c>
      <c r="B3091" s="198"/>
      <c r="C3091" s="198"/>
      <c r="D3091" s="197"/>
      <c r="E3091" s="198"/>
      <c r="F3091" s="197"/>
      <c r="G3091" s="197" t="str">
        <f t="shared" si="451"/>
        <v/>
      </c>
      <c r="H3091" s="197"/>
      <c r="I3091" s="197"/>
      <c r="J3091" s="197"/>
      <c r="K3091" s="197"/>
      <c r="L3091" s="197"/>
      <c r="M3091" s="197"/>
      <c r="N3091" s="199"/>
      <c r="O3091" s="199"/>
      <c r="P3091" s="199"/>
      <c r="Q3091" s="199"/>
      <c r="R3091" s="197"/>
      <c r="S3091" s="197"/>
      <c r="T3091" s="197"/>
      <c r="U3091" s="197"/>
      <c r="V3091" s="199" t="str">
        <f t="shared" si="452"/>
        <v/>
      </c>
      <c r="W3091" s="199" t="str">
        <f t="shared" si="453"/>
        <v/>
      </c>
      <c r="X3091" s="199" t="str">
        <f t="shared" si="454"/>
        <v/>
      </c>
      <c r="Y3091" s="199" t="str">
        <f t="shared" si="455"/>
        <v/>
      </c>
    </row>
    <row r="3092" spans="1:25" ht="34.5" customHeight="1" x14ac:dyDescent="0.25">
      <c r="A3092" s="197" t="str">
        <f t="shared" si="456"/>
        <v/>
      </c>
      <c r="B3092" s="198"/>
      <c r="C3092" s="198"/>
      <c r="D3092" s="197"/>
      <c r="E3092" s="198"/>
      <c r="F3092" s="197"/>
      <c r="G3092" s="197" t="str">
        <f t="shared" si="451"/>
        <v/>
      </c>
      <c r="H3092" s="197"/>
      <c r="I3092" s="197"/>
      <c r="J3092" s="197"/>
      <c r="K3092" s="197"/>
      <c r="L3092" s="197"/>
      <c r="M3092" s="197"/>
      <c r="N3092" s="199"/>
      <c r="O3092" s="199"/>
      <c r="P3092" s="199"/>
      <c r="Q3092" s="199"/>
      <c r="R3092" s="197"/>
      <c r="S3092" s="197"/>
      <c r="T3092" s="197"/>
      <c r="U3092" s="197"/>
      <c r="V3092" s="199" t="str">
        <f t="shared" si="452"/>
        <v/>
      </c>
      <c r="W3092" s="199" t="str">
        <f t="shared" si="453"/>
        <v/>
      </c>
      <c r="X3092" s="199" t="str">
        <f t="shared" si="454"/>
        <v/>
      </c>
      <c r="Y3092" s="199" t="str">
        <f t="shared" si="455"/>
        <v/>
      </c>
    </row>
    <row r="3093" spans="1:25" ht="34.5" customHeight="1" x14ac:dyDescent="0.25">
      <c r="A3093" s="197" t="str">
        <f t="shared" si="456"/>
        <v/>
      </c>
      <c r="B3093" s="198"/>
      <c r="C3093" s="198"/>
      <c r="D3093" s="197"/>
      <c r="E3093" s="198"/>
      <c r="F3093" s="197"/>
      <c r="G3093" s="197" t="str">
        <f t="shared" si="451"/>
        <v/>
      </c>
      <c r="H3093" s="197"/>
      <c r="I3093" s="197"/>
      <c r="J3093" s="197"/>
      <c r="K3093" s="197"/>
      <c r="L3093" s="197"/>
      <c r="M3093" s="197"/>
      <c r="N3093" s="199"/>
      <c r="O3093" s="199"/>
      <c r="P3093" s="199"/>
      <c r="Q3093" s="199"/>
      <c r="R3093" s="197"/>
      <c r="S3093" s="197"/>
      <c r="T3093" s="197"/>
      <c r="U3093" s="197"/>
      <c r="V3093" s="199" t="str">
        <f t="shared" si="452"/>
        <v/>
      </c>
      <c r="W3093" s="199" t="str">
        <f t="shared" si="453"/>
        <v/>
      </c>
      <c r="X3093" s="199" t="str">
        <f t="shared" si="454"/>
        <v/>
      </c>
      <c r="Y3093" s="199" t="str">
        <f t="shared" si="455"/>
        <v/>
      </c>
    </row>
    <row r="3094" spans="1:25" ht="34.5" customHeight="1" x14ac:dyDescent="0.25">
      <c r="A3094" s="197" t="str">
        <f t="shared" si="456"/>
        <v/>
      </c>
      <c r="B3094" s="198"/>
      <c r="C3094" s="198"/>
      <c r="D3094" s="197"/>
      <c r="E3094" s="198"/>
      <c r="F3094" s="197"/>
      <c r="G3094" s="197" t="str">
        <f t="shared" si="451"/>
        <v/>
      </c>
      <c r="H3094" s="197"/>
      <c r="I3094" s="197"/>
      <c r="J3094" s="197"/>
      <c r="K3094" s="197"/>
      <c r="L3094" s="197"/>
      <c r="M3094" s="197"/>
      <c r="N3094" s="199"/>
      <c r="O3094" s="199"/>
      <c r="P3094" s="199"/>
      <c r="Q3094" s="199"/>
      <c r="R3094" s="197"/>
      <c r="S3094" s="197"/>
      <c r="T3094" s="197"/>
      <c r="U3094" s="197"/>
      <c r="V3094" s="199" t="str">
        <f t="shared" si="452"/>
        <v/>
      </c>
      <c r="W3094" s="199" t="str">
        <f t="shared" si="453"/>
        <v/>
      </c>
      <c r="X3094" s="199" t="str">
        <f t="shared" si="454"/>
        <v/>
      </c>
      <c r="Y3094" s="199" t="str">
        <f t="shared" si="455"/>
        <v/>
      </c>
    </row>
    <row r="3095" spans="1:25" ht="34.5" customHeight="1" x14ac:dyDescent="0.25">
      <c r="A3095" s="197" t="str">
        <f t="shared" si="456"/>
        <v/>
      </c>
      <c r="B3095" s="198"/>
      <c r="C3095" s="198"/>
      <c r="D3095" s="197"/>
      <c r="E3095" s="198"/>
      <c r="F3095" s="197"/>
      <c r="G3095" s="197" t="str">
        <f t="shared" ref="G3095:G3158" si="457">IF(E3095="","",IF(E3095=B3093,"Ja","Nein"))</f>
        <v/>
      </c>
      <c r="H3095" s="197"/>
      <c r="I3095" s="197"/>
      <c r="J3095" s="197"/>
      <c r="K3095" s="197"/>
      <c r="L3095" s="197"/>
      <c r="M3095" s="197"/>
      <c r="N3095" s="199"/>
      <c r="O3095" s="199"/>
      <c r="P3095" s="199"/>
      <c r="Q3095" s="199"/>
      <c r="R3095" s="197"/>
      <c r="S3095" s="197"/>
      <c r="T3095" s="197"/>
      <c r="U3095" s="197"/>
      <c r="V3095" s="199" t="str">
        <f t="shared" si="452"/>
        <v/>
      </c>
      <c r="W3095" s="199" t="str">
        <f t="shared" si="453"/>
        <v/>
      </c>
      <c r="X3095" s="199" t="str">
        <f t="shared" si="454"/>
        <v/>
      </c>
      <c r="Y3095" s="199" t="str">
        <f t="shared" si="455"/>
        <v/>
      </c>
    </row>
    <row r="3096" spans="1:25" ht="34.5" customHeight="1" x14ac:dyDescent="0.25">
      <c r="A3096" s="197" t="str">
        <f t="shared" si="456"/>
        <v/>
      </c>
      <c r="B3096" s="198"/>
      <c r="C3096" s="198"/>
      <c r="D3096" s="197"/>
      <c r="E3096" s="198"/>
      <c r="F3096" s="197"/>
      <c r="G3096" s="197" t="str">
        <f t="shared" si="457"/>
        <v/>
      </c>
      <c r="H3096" s="197"/>
      <c r="I3096" s="197"/>
      <c r="J3096" s="197"/>
      <c r="K3096" s="197"/>
      <c r="L3096" s="197"/>
      <c r="M3096" s="197"/>
      <c r="N3096" s="199"/>
      <c r="O3096" s="199"/>
      <c r="P3096" s="199"/>
      <c r="Q3096" s="199"/>
      <c r="R3096" s="197"/>
      <c r="S3096" s="197"/>
      <c r="T3096" s="197"/>
      <c r="U3096" s="197"/>
      <c r="V3096" s="199" t="str">
        <f t="shared" si="452"/>
        <v/>
      </c>
      <c r="W3096" s="199" t="str">
        <f t="shared" si="453"/>
        <v/>
      </c>
      <c r="X3096" s="199" t="str">
        <f t="shared" si="454"/>
        <v/>
      </c>
      <c r="Y3096" s="199" t="str">
        <f t="shared" si="455"/>
        <v/>
      </c>
    </row>
    <row r="3097" spans="1:25" ht="34.5" customHeight="1" x14ac:dyDescent="0.25">
      <c r="A3097" s="197" t="str">
        <f t="shared" si="456"/>
        <v/>
      </c>
      <c r="B3097" s="198"/>
      <c r="C3097" s="198"/>
      <c r="D3097" s="197"/>
      <c r="E3097" s="198"/>
      <c r="F3097" s="197"/>
      <c r="G3097" s="197" t="str">
        <f t="shared" si="457"/>
        <v/>
      </c>
      <c r="H3097" s="197"/>
      <c r="I3097" s="197"/>
      <c r="J3097" s="197"/>
      <c r="K3097" s="197"/>
      <c r="L3097" s="197"/>
      <c r="M3097" s="197"/>
      <c r="N3097" s="199"/>
      <c r="O3097" s="199"/>
      <c r="P3097" s="199"/>
      <c r="Q3097" s="199"/>
      <c r="R3097" s="197"/>
      <c r="S3097" s="197"/>
      <c r="T3097" s="197"/>
      <c r="U3097" s="197"/>
      <c r="V3097" s="199" t="str">
        <f t="shared" si="452"/>
        <v/>
      </c>
      <c r="W3097" s="199" t="str">
        <f t="shared" si="453"/>
        <v/>
      </c>
      <c r="X3097" s="199" t="str">
        <f t="shared" si="454"/>
        <v/>
      </c>
      <c r="Y3097" s="199" t="str">
        <f t="shared" si="455"/>
        <v/>
      </c>
    </row>
    <row r="3098" spans="1:25" ht="34.5" customHeight="1" x14ac:dyDescent="0.25">
      <c r="A3098" s="197" t="str">
        <f t="shared" si="456"/>
        <v/>
      </c>
      <c r="B3098" s="198"/>
      <c r="C3098" s="198"/>
      <c r="D3098" s="197"/>
      <c r="E3098" s="198"/>
      <c r="F3098" s="197"/>
      <c r="G3098" s="197" t="str">
        <f t="shared" si="457"/>
        <v/>
      </c>
      <c r="H3098" s="197"/>
      <c r="I3098" s="197"/>
      <c r="J3098" s="197"/>
      <c r="K3098" s="197"/>
      <c r="L3098" s="197"/>
      <c r="M3098" s="197"/>
      <c r="N3098" s="199"/>
      <c r="O3098" s="199"/>
      <c r="P3098" s="199"/>
      <c r="Q3098" s="199"/>
      <c r="R3098" s="197"/>
      <c r="S3098" s="197"/>
      <c r="T3098" s="197"/>
      <c r="U3098" s="197"/>
      <c r="V3098" s="199" t="str">
        <f t="shared" si="452"/>
        <v/>
      </c>
      <c r="W3098" s="199" t="str">
        <f t="shared" si="453"/>
        <v/>
      </c>
      <c r="X3098" s="199" t="str">
        <f t="shared" si="454"/>
        <v/>
      </c>
      <c r="Y3098" s="199" t="str">
        <f t="shared" si="455"/>
        <v/>
      </c>
    </row>
    <row r="3099" spans="1:25" ht="34.5" customHeight="1" x14ac:dyDescent="0.25">
      <c r="A3099" s="197" t="str">
        <f t="shared" si="456"/>
        <v/>
      </c>
      <c r="B3099" s="198"/>
      <c r="C3099" s="198"/>
      <c r="D3099" s="197"/>
      <c r="E3099" s="198"/>
      <c r="F3099" s="197"/>
      <c r="G3099" s="197" t="str">
        <f t="shared" si="457"/>
        <v/>
      </c>
      <c r="H3099" s="197"/>
      <c r="I3099" s="197"/>
      <c r="J3099" s="197"/>
      <c r="K3099" s="197"/>
      <c r="L3099" s="197"/>
      <c r="M3099" s="197"/>
      <c r="N3099" s="199"/>
      <c r="O3099" s="199"/>
      <c r="P3099" s="199"/>
      <c r="Q3099" s="199"/>
      <c r="R3099" s="197"/>
      <c r="S3099" s="197"/>
      <c r="T3099" s="197"/>
      <c r="U3099" s="197"/>
      <c r="V3099" s="199" t="str">
        <f t="shared" si="452"/>
        <v/>
      </c>
      <c r="W3099" s="199" t="str">
        <f t="shared" si="453"/>
        <v/>
      </c>
      <c r="X3099" s="199" t="str">
        <f t="shared" si="454"/>
        <v/>
      </c>
      <c r="Y3099" s="199" t="str">
        <f t="shared" si="455"/>
        <v/>
      </c>
    </row>
    <row r="3100" spans="1:25" ht="34.5" customHeight="1" x14ac:dyDescent="0.25">
      <c r="A3100" s="197" t="str">
        <f t="shared" si="456"/>
        <v/>
      </c>
      <c r="B3100" s="198"/>
      <c r="C3100" s="198"/>
      <c r="D3100" s="197"/>
      <c r="E3100" s="198"/>
      <c r="F3100" s="197"/>
      <c r="G3100" s="197" t="str">
        <f t="shared" si="457"/>
        <v/>
      </c>
      <c r="H3100" s="197"/>
      <c r="I3100" s="197"/>
      <c r="J3100" s="197"/>
      <c r="K3100" s="197"/>
      <c r="L3100" s="197"/>
      <c r="M3100" s="197"/>
      <c r="N3100" s="199"/>
      <c r="O3100" s="199"/>
      <c r="P3100" s="199"/>
      <c r="Q3100" s="199"/>
      <c r="R3100" s="197"/>
      <c r="S3100" s="197"/>
      <c r="T3100" s="197"/>
      <c r="U3100" s="197"/>
      <c r="V3100" s="199" t="str">
        <f t="shared" si="452"/>
        <v/>
      </c>
      <c r="W3100" s="199" t="str">
        <f t="shared" si="453"/>
        <v/>
      </c>
      <c r="X3100" s="199" t="str">
        <f t="shared" si="454"/>
        <v/>
      </c>
      <c r="Y3100" s="199" t="str">
        <f t="shared" si="455"/>
        <v/>
      </c>
    </row>
    <row r="3101" spans="1:25" ht="34.5" customHeight="1" x14ac:dyDescent="0.25">
      <c r="A3101" s="197" t="str">
        <f t="shared" si="456"/>
        <v/>
      </c>
      <c r="B3101" s="198"/>
      <c r="C3101" s="198"/>
      <c r="D3101" s="197"/>
      <c r="E3101" s="198"/>
      <c r="F3101" s="197"/>
      <c r="G3101" s="197" t="str">
        <f t="shared" si="457"/>
        <v/>
      </c>
      <c r="H3101" s="197"/>
      <c r="I3101" s="197"/>
      <c r="J3101" s="197"/>
      <c r="K3101" s="197"/>
      <c r="L3101" s="197"/>
      <c r="M3101" s="197"/>
      <c r="N3101" s="199"/>
      <c r="O3101" s="199"/>
      <c r="P3101" s="199"/>
      <c r="Q3101" s="199"/>
      <c r="R3101" s="197"/>
      <c r="S3101" s="197"/>
      <c r="T3101" s="197"/>
      <c r="U3101" s="197"/>
      <c r="V3101" s="199" t="str">
        <f t="shared" si="452"/>
        <v/>
      </c>
      <c r="W3101" s="199" t="str">
        <f t="shared" si="453"/>
        <v/>
      </c>
      <c r="X3101" s="199" t="str">
        <f t="shared" si="454"/>
        <v/>
      </c>
      <c r="Y3101" s="199" t="str">
        <f t="shared" si="455"/>
        <v/>
      </c>
    </row>
    <row r="3102" spans="1:25" ht="34.5" customHeight="1" x14ac:dyDescent="0.25">
      <c r="A3102" s="197" t="str">
        <f t="shared" si="456"/>
        <v/>
      </c>
      <c r="B3102" s="198"/>
      <c r="C3102" s="198"/>
      <c r="D3102" s="197"/>
      <c r="E3102" s="198"/>
      <c r="F3102" s="197"/>
      <c r="G3102" s="197" t="str">
        <f t="shared" si="457"/>
        <v/>
      </c>
      <c r="H3102" s="197"/>
      <c r="I3102" s="197"/>
      <c r="J3102" s="197"/>
      <c r="K3102" s="197"/>
      <c r="L3102" s="197"/>
      <c r="M3102" s="197"/>
      <c r="N3102" s="199"/>
      <c r="O3102" s="199"/>
      <c r="P3102" s="199"/>
      <c r="Q3102" s="199"/>
      <c r="R3102" s="197"/>
      <c r="S3102" s="197"/>
      <c r="T3102" s="197"/>
      <c r="U3102" s="197"/>
      <c r="V3102" s="199" t="str">
        <f t="shared" si="452"/>
        <v/>
      </c>
      <c r="W3102" s="199" t="str">
        <f t="shared" si="453"/>
        <v/>
      </c>
      <c r="X3102" s="199" t="str">
        <f t="shared" si="454"/>
        <v/>
      </c>
      <c r="Y3102" s="199" t="str">
        <f t="shared" si="455"/>
        <v/>
      </c>
    </row>
    <row r="3103" spans="1:25" ht="34.5" customHeight="1" x14ac:dyDescent="0.25">
      <c r="A3103" s="197" t="str">
        <f t="shared" si="456"/>
        <v/>
      </c>
      <c r="B3103" s="198"/>
      <c r="C3103" s="198"/>
      <c r="D3103" s="197"/>
      <c r="E3103" s="198"/>
      <c r="F3103" s="197"/>
      <c r="G3103" s="197" t="str">
        <f t="shared" si="457"/>
        <v/>
      </c>
      <c r="H3103" s="197"/>
      <c r="I3103" s="197"/>
      <c r="J3103" s="197"/>
      <c r="K3103" s="197"/>
      <c r="L3103" s="197"/>
      <c r="M3103" s="197"/>
      <c r="N3103" s="199"/>
      <c r="O3103" s="199"/>
      <c r="P3103" s="199"/>
      <c r="Q3103" s="199"/>
      <c r="R3103" s="197"/>
      <c r="S3103" s="197"/>
      <c r="T3103" s="197"/>
      <c r="U3103" s="197"/>
      <c r="V3103" s="199" t="str">
        <f t="shared" si="452"/>
        <v/>
      </c>
      <c r="W3103" s="199" t="str">
        <f t="shared" si="453"/>
        <v/>
      </c>
      <c r="X3103" s="199" t="str">
        <f t="shared" si="454"/>
        <v/>
      </c>
      <c r="Y3103" s="199" t="str">
        <f t="shared" si="455"/>
        <v/>
      </c>
    </row>
    <row r="3104" spans="1:25" ht="34.5" customHeight="1" x14ac:dyDescent="0.25">
      <c r="A3104" s="197" t="str">
        <f t="shared" si="456"/>
        <v/>
      </c>
      <c r="B3104" s="198"/>
      <c r="C3104" s="198"/>
      <c r="D3104" s="197"/>
      <c r="E3104" s="198"/>
      <c r="F3104" s="197"/>
      <c r="G3104" s="197" t="str">
        <f t="shared" si="457"/>
        <v/>
      </c>
      <c r="H3104" s="197"/>
      <c r="I3104" s="197"/>
      <c r="J3104" s="197"/>
      <c r="K3104" s="197"/>
      <c r="L3104" s="197"/>
      <c r="M3104" s="197"/>
      <c r="N3104" s="199"/>
      <c r="O3104" s="199"/>
      <c r="P3104" s="199"/>
      <c r="Q3104" s="199"/>
      <c r="R3104" s="197"/>
      <c r="S3104" s="197"/>
      <c r="T3104" s="197"/>
      <c r="U3104" s="197"/>
      <c r="V3104" s="199" t="str">
        <f t="shared" si="452"/>
        <v/>
      </c>
      <c r="W3104" s="199" t="str">
        <f t="shared" si="453"/>
        <v/>
      </c>
      <c r="X3104" s="199" t="str">
        <f t="shared" si="454"/>
        <v/>
      </c>
      <c r="Y3104" s="199" t="str">
        <f t="shared" si="455"/>
        <v/>
      </c>
    </row>
    <row r="3105" spans="1:25" ht="34.5" customHeight="1" x14ac:dyDescent="0.25">
      <c r="A3105" s="197" t="str">
        <f t="shared" si="456"/>
        <v/>
      </c>
      <c r="B3105" s="198"/>
      <c r="C3105" s="198"/>
      <c r="D3105" s="197"/>
      <c r="E3105" s="198"/>
      <c r="F3105" s="197"/>
      <c r="G3105" s="197" t="str">
        <f t="shared" si="457"/>
        <v/>
      </c>
      <c r="H3105" s="197"/>
      <c r="I3105" s="197"/>
      <c r="J3105" s="197"/>
      <c r="K3105" s="197"/>
      <c r="L3105" s="197"/>
      <c r="M3105" s="197"/>
      <c r="N3105" s="199"/>
      <c r="O3105" s="199"/>
      <c r="P3105" s="199"/>
      <c r="Q3105" s="199"/>
      <c r="R3105" s="197"/>
      <c r="S3105" s="197"/>
      <c r="T3105" s="197"/>
      <c r="U3105" s="197"/>
      <c r="V3105" s="199" t="str">
        <f t="shared" si="452"/>
        <v/>
      </c>
      <c r="W3105" s="199" t="str">
        <f t="shared" si="453"/>
        <v/>
      </c>
      <c r="X3105" s="199" t="str">
        <f t="shared" si="454"/>
        <v/>
      </c>
      <c r="Y3105" s="199" t="str">
        <f t="shared" si="455"/>
        <v/>
      </c>
    </row>
    <row r="3106" spans="1:25" ht="34.5" customHeight="1" x14ac:dyDescent="0.25">
      <c r="A3106" s="197" t="str">
        <f t="shared" si="456"/>
        <v/>
      </c>
      <c r="B3106" s="198"/>
      <c r="C3106" s="198"/>
      <c r="D3106" s="197"/>
      <c r="E3106" s="198"/>
      <c r="F3106" s="197"/>
      <c r="G3106" s="197" t="str">
        <f t="shared" si="457"/>
        <v/>
      </c>
      <c r="H3106" s="197"/>
      <c r="I3106" s="197"/>
      <c r="J3106" s="197"/>
      <c r="K3106" s="197"/>
      <c r="L3106" s="197"/>
      <c r="M3106" s="197"/>
      <c r="N3106" s="199"/>
      <c r="O3106" s="199"/>
      <c r="P3106" s="199"/>
      <c r="Q3106" s="199"/>
      <c r="R3106" s="197"/>
      <c r="S3106" s="197"/>
      <c r="T3106" s="197"/>
      <c r="U3106" s="197"/>
      <c r="V3106" s="199" t="str">
        <f t="shared" ref="V3106:V3169" si="458">IF(N3106="","",IF(O3106="","",O3106-N3106))</f>
        <v/>
      </c>
      <c r="W3106" s="199" t="str">
        <f t="shared" ref="W3106:W3169" si="459">IF(O3106="","",IF(P3106="","",P3106-O3106))</f>
        <v/>
      </c>
      <c r="X3106" s="199" t="str">
        <f t="shared" si="454"/>
        <v/>
      </c>
      <c r="Y3106" s="199" t="str">
        <f t="shared" si="455"/>
        <v/>
      </c>
    </row>
    <row r="3107" spans="1:25" ht="34.5" customHeight="1" x14ac:dyDescent="0.25">
      <c r="A3107" s="197" t="str">
        <f t="shared" si="456"/>
        <v/>
      </c>
      <c r="B3107" s="198"/>
      <c r="C3107" s="198"/>
      <c r="D3107" s="197"/>
      <c r="E3107" s="198"/>
      <c r="F3107" s="197"/>
      <c r="G3107" s="197" t="str">
        <f t="shared" si="457"/>
        <v/>
      </c>
      <c r="H3107" s="197"/>
      <c r="I3107" s="197"/>
      <c r="J3107" s="197"/>
      <c r="K3107" s="197"/>
      <c r="L3107" s="197"/>
      <c r="M3107" s="197"/>
      <c r="N3107" s="199"/>
      <c r="O3107" s="199"/>
      <c r="P3107" s="199"/>
      <c r="Q3107" s="199"/>
      <c r="R3107" s="197"/>
      <c r="S3107" s="197"/>
      <c r="T3107" s="197"/>
      <c r="U3107" s="197"/>
      <c r="V3107" s="199" t="str">
        <f t="shared" si="458"/>
        <v/>
      </c>
      <c r="W3107" s="199" t="str">
        <f t="shared" si="459"/>
        <v/>
      </c>
      <c r="X3107" s="199" t="str">
        <f t="shared" ref="X3107:X3170" si="460">IF(P3107="","",IF(N3107="","",P3107-N3107))</f>
        <v/>
      </c>
      <c r="Y3107" s="199" t="str">
        <f t="shared" ref="Y3107:Y3170" si="461">IF(N3107="","",IF(Q3107="","",Q3107-N3107))</f>
        <v/>
      </c>
    </row>
    <row r="3108" spans="1:25" ht="34.5" customHeight="1" x14ac:dyDescent="0.25">
      <c r="A3108" s="197" t="str">
        <f t="shared" si="456"/>
        <v/>
      </c>
      <c r="B3108" s="198"/>
      <c r="C3108" s="198"/>
      <c r="D3108" s="197"/>
      <c r="E3108" s="198"/>
      <c r="F3108" s="197"/>
      <c r="G3108" s="197" t="str">
        <f t="shared" si="457"/>
        <v/>
      </c>
      <c r="H3108" s="197"/>
      <c r="I3108" s="197"/>
      <c r="J3108" s="197"/>
      <c r="K3108" s="197"/>
      <c r="L3108" s="197"/>
      <c r="M3108" s="197"/>
      <c r="N3108" s="199"/>
      <c r="O3108" s="199"/>
      <c r="P3108" s="199"/>
      <c r="Q3108" s="199"/>
      <c r="R3108" s="197"/>
      <c r="S3108" s="197"/>
      <c r="T3108" s="197"/>
      <c r="U3108" s="197"/>
      <c r="V3108" s="199" t="str">
        <f t="shared" si="458"/>
        <v/>
      </c>
      <c r="W3108" s="199" t="str">
        <f t="shared" si="459"/>
        <v/>
      </c>
      <c r="X3108" s="199" t="str">
        <f t="shared" si="460"/>
        <v/>
      </c>
      <c r="Y3108" s="199" t="str">
        <f t="shared" si="461"/>
        <v/>
      </c>
    </row>
    <row r="3109" spans="1:25" ht="34.5" customHeight="1" x14ac:dyDescent="0.25">
      <c r="A3109" s="197" t="str">
        <f t="shared" si="456"/>
        <v/>
      </c>
      <c r="B3109" s="198"/>
      <c r="C3109" s="198"/>
      <c r="D3109" s="197"/>
      <c r="E3109" s="198"/>
      <c r="F3109" s="197"/>
      <c r="G3109" s="197" t="str">
        <f t="shared" si="457"/>
        <v/>
      </c>
      <c r="H3109" s="197"/>
      <c r="I3109" s="197"/>
      <c r="J3109" s="197"/>
      <c r="K3109" s="197"/>
      <c r="L3109" s="197"/>
      <c r="M3109" s="197"/>
      <c r="N3109" s="199"/>
      <c r="O3109" s="199"/>
      <c r="P3109" s="199"/>
      <c r="Q3109" s="199"/>
      <c r="R3109" s="197"/>
      <c r="S3109" s="197"/>
      <c r="T3109" s="197"/>
      <c r="U3109" s="197"/>
      <c r="V3109" s="199" t="str">
        <f t="shared" si="458"/>
        <v/>
      </c>
      <c r="W3109" s="199" t="str">
        <f t="shared" si="459"/>
        <v/>
      </c>
      <c r="X3109" s="199" t="str">
        <f t="shared" si="460"/>
        <v/>
      </c>
      <c r="Y3109" s="199" t="str">
        <f t="shared" si="461"/>
        <v/>
      </c>
    </row>
    <row r="3110" spans="1:25" ht="34.5" customHeight="1" x14ac:dyDescent="0.25">
      <c r="A3110" s="197" t="str">
        <f t="shared" si="456"/>
        <v/>
      </c>
      <c r="B3110" s="198"/>
      <c r="C3110" s="198"/>
      <c r="D3110" s="197"/>
      <c r="E3110" s="198"/>
      <c r="F3110" s="197"/>
      <c r="G3110" s="197" t="str">
        <f t="shared" si="457"/>
        <v/>
      </c>
      <c r="H3110" s="197"/>
      <c r="I3110" s="197"/>
      <c r="J3110" s="197"/>
      <c r="K3110" s="197"/>
      <c r="L3110" s="197"/>
      <c r="M3110" s="197"/>
      <c r="N3110" s="199"/>
      <c r="O3110" s="199"/>
      <c r="P3110" s="199"/>
      <c r="Q3110" s="199"/>
      <c r="R3110" s="197"/>
      <c r="S3110" s="197"/>
      <c r="T3110" s="197"/>
      <c r="U3110" s="197"/>
      <c r="V3110" s="199" t="str">
        <f t="shared" si="458"/>
        <v/>
      </c>
      <c r="W3110" s="199" t="str">
        <f t="shared" si="459"/>
        <v/>
      </c>
      <c r="X3110" s="199" t="str">
        <f t="shared" si="460"/>
        <v/>
      </c>
      <c r="Y3110" s="199" t="str">
        <f t="shared" si="461"/>
        <v/>
      </c>
    </row>
    <row r="3111" spans="1:25" ht="34.5" customHeight="1" x14ac:dyDescent="0.25">
      <c r="A3111" s="197" t="str">
        <f t="shared" si="456"/>
        <v/>
      </c>
      <c r="B3111" s="198"/>
      <c r="C3111" s="198"/>
      <c r="D3111" s="197"/>
      <c r="E3111" s="198"/>
      <c r="F3111" s="197"/>
      <c r="G3111" s="197" t="str">
        <f t="shared" si="457"/>
        <v/>
      </c>
      <c r="H3111" s="197"/>
      <c r="I3111" s="197"/>
      <c r="J3111" s="197"/>
      <c r="K3111" s="197"/>
      <c r="L3111" s="197"/>
      <c r="M3111" s="197"/>
      <c r="N3111" s="199"/>
      <c r="O3111" s="199"/>
      <c r="P3111" s="199"/>
      <c r="Q3111" s="199"/>
      <c r="R3111" s="197"/>
      <c r="S3111" s="197"/>
      <c r="T3111" s="197"/>
      <c r="U3111" s="197"/>
      <c r="V3111" s="199" t="str">
        <f t="shared" si="458"/>
        <v/>
      </c>
      <c r="W3111" s="199" t="str">
        <f t="shared" si="459"/>
        <v/>
      </c>
      <c r="X3111" s="199" t="str">
        <f t="shared" si="460"/>
        <v/>
      </c>
      <c r="Y3111" s="199" t="str">
        <f t="shared" si="461"/>
        <v/>
      </c>
    </row>
    <row r="3112" spans="1:25" ht="34.5" customHeight="1" x14ac:dyDescent="0.25">
      <c r="A3112" s="197" t="str">
        <f t="shared" si="456"/>
        <v/>
      </c>
      <c r="B3112" s="198"/>
      <c r="C3112" s="198"/>
      <c r="D3112" s="197"/>
      <c r="E3112" s="198"/>
      <c r="F3112" s="197"/>
      <c r="G3112" s="197" t="str">
        <f t="shared" si="457"/>
        <v/>
      </c>
      <c r="H3112" s="197"/>
      <c r="I3112" s="197"/>
      <c r="J3112" s="197"/>
      <c r="K3112" s="197"/>
      <c r="L3112" s="197"/>
      <c r="M3112" s="197"/>
      <c r="N3112" s="199"/>
      <c r="O3112" s="199"/>
      <c r="P3112" s="199"/>
      <c r="Q3112" s="199"/>
      <c r="R3112" s="197"/>
      <c r="S3112" s="197"/>
      <c r="T3112" s="197"/>
      <c r="U3112" s="197"/>
      <c r="V3112" s="199" t="str">
        <f t="shared" si="458"/>
        <v/>
      </c>
      <c r="W3112" s="199" t="str">
        <f t="shared" si="459"/>
        <v/>
      </c>
      <c r="X3112" s="199" t="str">
        <f t="shared" si="460"/>
        <v/>
      </c>
      <c r="Y3112" s="199" t="str">
        <f t="shared" si="461"/>
        <v/>
      </c>
    </row>
    <row r="3113" spans="1:25" ht="34.5" customHeight="1" x14ac:dyDescent="0.25">
      <c r="A3113" s="197" t="str">
        <f t="shared" si="456"/>
        <v/>
      </c>
      <c r="B3113" s="198"/>
      <c r="C3113" s="198"/>
      <c r="D3113" s="197"/>
      <c r="E3113" s="198"/>
      <c r="F3113" s="197"/>
      <c r="G3113" s="197" t="str">
        <f t="shared" si="457"/>
        <v/>
      </c>
      <c r="H3113" s="197"/>
      <c r="I3113" s="197"/>
      <c r="J3113" s="197"/>
      <c r="K3113" s="197"/>
      <c r="L3113" s="197"/>
      <c r="M3113" s="197"/>
      <c r="N3113" s="199"/>
      <c r="O3113" s="199"/>
      <c r="P3113" s="199"/>
      <c r="Q3113" s="199"/>
      <c r="R3113" s="197"/>
      <c r="S3113" s="197"/>
      <c r="T3113" s="197"/>
      <c r="U3113" s="197"/>
      <c r="V3113" s="199" t="str">
        <f t="shared" si="458"/>
        <v/>
      </c>
      <c r="W3113" s="199" t="str">
        <f t="shared" si="459"/>
        <v/>
      </c>
      <c r="X3113" s="199" t="str">
        <f t="shared" si="460"/>
        <v/>
      </c>
      <c r="Y3113" s="199" t="str">
        <f t="shared" si="461"/>
        <v/>
      </c>
    </row>
    <row r="3114" spans="1:25" ht="34.5" customHeight="1" x14ac:dyDescent="0.25">
      <c r="A3114" s="197" t="str">
        <f t="shared" si="456"/>
        <v/>
      </c>
      <c r="B3114" s="198"/>
      <c r="C3114" s="198"/>
      <c r="D3114" s="197"/>
      <c r="E3114" s="198"/>
      <c r="F3114" s="197"/>
      <c r="G3114" s="197" t="str">
        <f t="shared" si="457"/>
        <v/>
      </c>
      <c r="H3114" s="197"/>
      <c r="I3114" s="197"/>
      <c r="J3114" s="197"/>
      <c r="K3114" s="197"/>
      <c r="L3114" s="197"/>
      <c r="M3114" s="197"/>
      <c r="N3114" s="199"/>
      <c r="O3114" s="199"/>
      <c r="P3114" s="199"/>
      <c r="Q3114" s="199"/>
      <c r="R3114" s="197"/>
      <c r="S3114" s="197"/>
      <c r="T3114" s="197"/>
      <c r="U3114" s="197"/>
      <c r="V3114" s="199" t="str">
        <f t="shared" si="458"/>
        <v/>
      </c>
      <c r="W3114" s="199" t="str">
        <f t="shared" si="459"/>
        <v/>
      </c>
      <c r="X3114" s="199" t="str">
        <f t="shared" si="460"/>
        <v/>
      </c>
      <c r="Y3114" s="199" t="str">
        <f t="shared" si="461"/>
        <v/>
      </c>
    </row>
    <row r="3115" spans="1:25" ht="34.5" customHeight="1" x14ac:dyDescent="0.25">
      <c r="A3115" s="197" t="str">
        <f t="shared" si="456"/>
        <v/>
      </c>
      <c r="B3115" s="198"/>
      <c r="C3115" s="198"/>
      <c r="D3115" s="197"/>
      <c r="E3115" s="198"/>
      <c r="F3115" s="197"/>
      <c r="G3115" s="197" t="str">
        <f t="shared" si="457"/>
        <v/>
      </c>
      <c r="H3115" s="197"/>
      <c r="I3115" s="197"/>
      <c r="J3115" s="197"/>
      <c r="K3115" s="197"/>
      <c r="L3115" s="197"/>
      <c r="M3115" s="197"/>
      <c r="N3115" s="199"/>
      <c r="O3115" s="199"/>
      <c r="P3115" s="199"/>
      <c r="Q3115" s="199"/>
      <c r="R3115" s="197"/>
      <c r="S3115" s="197"/>
      <c r="T3115" s="197"/>
      <c r="U3115" s="197"/>
      <c r="V3115" s="199" t="str">
        <f t="shared" si="458"/>
        <v/>
      </c>
      <c r="W3115" s="199" t="str">
        <f t="shared" si="459"/>
        <v/>
      </c>
      <c r="X3115" s="199" t="str">
        <f t="shared" si="460"/>
        <v/>
      </c>
      <c r="Y3115" s="199" t="str">
        <f t="shared" si="461"/>
        <v/>
      </c>
    </row>
    <row r="3116" spans="1:25" ht="34.5" customHeight="1" x14ac:dyDescent="0.25">
      <c r="A3116" s="197" t="str">
        <f t="shared" si="456"/>
        <v/>
      </c>
      <c r="B3116" s="198"/>
      <c r="C3116" s="198"/>
      <c r="D3116" s="197"/>
      <c r="E3116" s="198"/>
      <c r="F3116" s="197"/>
      <c r="G3116" s="197" t="str">
        <f t="shared" si="457"/>
        <v/>
      </c>
      <c r="H3116" s="197"/>
      <c r="I3116" s="197"/>
      <c r="J3116" s="197"/>
      <c r="K3116" s="197"/>
      <c r="L3116" s="197"/>
      <c r="M3116" s="197"/>
      <c r="N3116" s="199"/>
      <c r="O3116" s="199"/>
      <c r="P3116" s="199"/>
      <c r="Q3116" s="199"/>
      <c r="R3116" s="197"/>
      <c r="S3116" s="197"/>
      <c r="T3116" s="197"/>
      <c r="U3116" s="197"/>
      <c r="V3116" s="199" t="str">
        <f t="shared" si="458"/>
        <v/>
      </c>
      <c r="W3116" s="199" t="str">
        <f t="shared" si="459"/>
        <v/>
      </c>
      <c r="X3116" s="199" t="str">
        <f t="shared" si="460"/>
        <v/>
      </c>
      <c r="Y3116" s="199" t="str">
        <f t="shared" si="461"/>
        <v/>
      </c>
    </row>
    <row r="3117" spans="1:25" ht="34.5" customHeight="1" x14ac:dyDescent="0.25">
      <c r="A3117" s="197" t="str">
        <f t="shared" si="456"/>
        <v/>
      </c>
      <c r="B3117" s="198"/>
      <c r="C3117" s="198"/>
      <c r="D3117" s="197"/>
      <c r="E3117" s="198"/>
      <c r="F3117" s="197"/>
      <c r="G3117" s="197" t="str">
        <f t="shared" si="457"/>
        <v/>
      </c>
      <c r="H3117" s="197"/>
      <c r="I3117" s="197"/>
      <c r="J3117" s="197"/>
      <c r="K3117" s="197"/>
      <c r="L3117" s="197"/>
      <c r="M3117" s="197"/>
      <c r="N3117" s="199"/>
      <c r="O3117" s="199"/>
      <c r="P3117" s="199"/>
      <c r="Q3117" s="199"/>
      <c r="R3117" s="197"/>
      <c r="S3117" s="197"/>
      <c r="T3117" s="197"/>
      <c r="U3117" s="197"/>
      <c r="V3117" s="199" t="str">
        <f t="shared" si="458"/>
        <v/>
      </c>
      <c r="W3117" s="199" t="str">
        <f t="shared" si="459"/>
        <v/>
      </c>
      <c r="X3117" s="199" t="str">
        <f t="shared" si="460"/>
        <v/>
      </c>
      <c r="Y3117" s="199" t="str">
        <f t="shared" si="461"/>
        <v/>
      </c>
    </row>
    <row r="3118" spans="1:25" ht="34.5" customHeight="1" x14ac:dyDescent="0.25">
      <c r="A3118" s="197" t="str">
        <f t="shared" si="456"/>
        <v/>
      </c>
      <c r="B3118" s="198"/>
      <c r="C3118" s="198"/>
      <c r="D3118" s="197"/>
      <c r="E3118" s="198"/>
      <c r="F3118" s="197"/>
      <c r="G3118" s="197" t="str">
        <f t="shared" si="457"/>
        <v/>
      </c>
      <c r="H3118" s="197"/>
      <c r="I3118" s="197"/>
      <c r="J3118" s="197"/>
      <c r="K3118" s="197"/>
      <c r="L3118" s="197"/>
      <c r="M3118" s="197"/>
      <c r="N3118" s="199"/>
      <c r="O3118" s="199"/>
      <c r="P3118" s="199"/>
      <c r="Q3118" s="199"/>
      <c r="R3118" s="197"/>
      <c r="S3118" s="197"/>
      <c r="T3118" s="197"/>
      <c r="U3118" s="197"/>
      <c r="V3118" s="199" t="str">
        <f t="shared" si="458"/>
        <v/>
      </c>
      <c r="W3118" s="199" t="str">
        <f t="shared" si="459"/>
        <v/>
      </c>
      <c r="X3118" s="199" t="str">
        <f t="shared" si="460"/>
        <v/>
      </c>
      <c r="Y3118" s="199" t="str">
        <f t="shared" si="461"/>
        <v/>
      </c>
    </row>
    <row r="3119" spans="1:25" ht="34.5" customHeight="1" x14ac:dyDescent="0.25">
      <c r="A3119" s="197" t="str">
        <f t="shared" si="456"/>
        <v/>
      </c>
      <c r="B3119" s="198"/>
      <c r="C3119" s="198"/>
      <c r="D3119" s="197"/>
      <c r="E3119" s="198"/>
      <c r="F3119" s="197"/>
      <c r="G3119" s="197" t="str">
        <f t="shared" si="457"/>
        <v/>
      </c>
      <c r="H3119" s="197"/>
      <c r="I3119" s="197"/>
      <c r="J3119" s="197"/>
      <c r="K3119" s="197"/>
      <c r="L3119" s="197"/>
      <c r="M3119" s="197"/>
      <c r="N3119" s="199"/>
      <c r="O3119" s="199"/>
      <c r="P3119" s="199"/>
      <c r="Q3119" s="199"/>
      <c r="R3119" s="197"/>
      <c r="S3119" s="197"/>
      <c r="T3119" s="197"/>
      <c r="U3119" s="197"/>
      <c r="V3119" s="199" t="str">
        <f t="shared" si="458"/>
        <v/>
      </c>
      <c r="W3119" s="199" t="str">
        <f t="shared" si="459"/>
        <v/>
      </c>
      <c r="X3119" s="199" t="str">
        <f t="shared" si="460"/>
        <v/>
      </c>
      <c r="Y3119" s="199" t="str">
        <f t="shared" si="461"/>
        <v/>
      </c>
    </row>
    <row r="3120" spans="1:25" ht="34.5" customHeight="1" x14ac:dyDescent="0.25">
      <c r="A3120" s="197" t="str">
        <f t="shared" si="456"/>
        <v/>
      </c>
      <c r="B3120" s="198"/>
      <c r="C3120" s="198"/>
      <c r="D3120" s="197"/>
      <c r="E3120" s="198"/>
      <c r="F3120" s="197"/>
      <c r="G3120" s="197" t="str">
        <f t="shared" si="457"/>
        <v/>
      </c>
      <c r="H3120" s="197"/>
      <c r="I3120" s="197"/>
      <c r="J3120" s="197"/>
      <c r="K3120" s="197"/>
      <c r="L3120" s="197"/>
      <c r="M3120" s="197"/>
      <c r="N3120" s="199"/>
      <c r="O3120" s="199"/>
      <c r="P3120" s="199"/>
      <c r="Q3120" s="199"/>
      <c r="R3120" s="197"/>
      <c r="S3120" s="197"/>
      <c r="T3120" s="197"/>
      <c r="U3120" s="197"/>
      <c r="V3120" s="199" t="str">
        <f t="shared" si="458"/>
        <v/>
      </c>
      <c r="W3120" s="199" t="str">
        <f t="shared" si="459"/>
        <v/>
      </c>
      <c r="X3120" s="199" t="str">
        <f t="shared" si="460"/>
        <v/>
      </c>
      <c r="Y3120" s="199" t="str">
        <f t="shared" si="461"/>
        <v/>
      </c>
    </row>
    <row r="3121" spans="1:25" ht="34.5" customHeight="1" x14ac:dyDescent="0.25">
      <c r="A3121" s="197" t="str">
        <f t="shared" si="456"/>
        <v/>
      </c>
      <c r="B3121" s="198"/>
      <c r="C3121" s="198"/>
      <c r="D3121" s="197"/>
      <c r="E3121" s="198"/>
      <c r="F3121" s="197"/>
      <c r="G3121" s="197" t="str">
        <f t="shared" si="457"/>
        <v/>
      </c>
      <c r="H3121" s="197"/>
      <c r="I3121" s="197"/>
      <c r="J3121" s="197"/>
      <c r="K3121" s="197"/>
      <c r="L3121" s="197"/>
      <c r="M3121" s="197"/>
      <c r="N3121" s="199"/>
      <c r="O3121" s="199"/>
      <c r="P3121" s="199"/>
      <c r="Q3121" s="199"/>
      <c r="R3121" s="197"/>
      <c r="S3121" s="197"/>
      <c r="T3121" s="197"/>
      <c r="U3121" s="197"/>
      <c r="V3121" s="199" t="str">
        <f t="shared" si="458"/>
        <v/>
      </c>
      <c r="W3121" s="199" t="str">
        <f t="shared" si="459"/>
        <v/>
      </c>
      <c r="X3121" s="199" t="str">
        <f t="shared" si="460"/>
        <v/>
      </c>
      <c r="Y3121" s="199" t="str">
        <f t="shared" si="461"/>
        <v/>
      </c>
    </row>
    <row r="3122" spans="1:25" ht="34.5" customHeight="1" x14ac:dyDescent="0.25">
      <c r="A3122" s="197" t="str">
        <f t="shared" si="456"/>
        <v/>
      </c>
      <c r="B3122" s="198"/>
      <c r="C3122" s="198"/>
      <c r="D3122" s="197"/>
      <c r="E3122" s="198"/>
      <c r="F3122" s="197"/>
      <c r="G3122" s="197" t="str">
        <f t="shared" si="457"/>
        <v/>
      </c>
      <c r="H3122" s="197"/>
      <c r="I3122" s="197"/>
      <c r="J3122" s="197"/>
      <c r="K3122" s="197"/>
      <c r="L3122" s="197"/>
      <c r="M3122" s="197"/>
      <c r="N3122" s="199"/>
      <c r="O3122" s="199"/>
      <c r="P3122" s="199"/>
      <c r="Q3122" s="199"/>
      <c r="R3122" s="197"/>
      <c r="S3122" s="197"/>
      <c r="T3122" s="197"/>
      <c r="U3122" s="197"/>
      <c r="V3122" s="199" t="str">
        <f t="shared" si="458"/>
        <v/>
      </c>
      <c r="W3122" s="199" t="str">
        <f t="shared" si="459"/>
        <v/>
      </c>
      <c r="X3122" s="199" t="str">
        <f t="shared" si="460"/>
        <v/>
      </c>
      <c r="Y3122" s="199" t="str">
        <f t="shared" si="461"/>
        <v/>
      </c>
    </row>
    <row r="3123" spans="1:25" ht="34.5" customHeight="1" x14ac:dyDescent="0.25">
      <c r="A3123" s="197" t="str">
        <f t="shared" si="456"/>
        <v/>
      </c>
      <c r="B3123" s="198"/>
      <c r="C3123" s="198"/>
      <c r="D3123" s="197"/>
      <c r="E3123" s="198"/>
      <c r="F3123" s="197"/>
      <c r="G3123" s="197" t="str">
        <f t="shared" si="457"/>
        <v/>
      </c>
      <c r="H3123" s="197"/>
      <c r="I3123" s="197"/>
      <c r="J3123" s="197"/>
      <c r="K3123" s="197"/>
      <c r="L3123" s="197"/>
      <c r="M3123" s="197"/>
      <c r="N3123" s="199"/>
      <c r="O3123" s="199"/>
      <c r="P3123" s="199"/>
      <c r="Q3123" s="199"/>
      <c r="R3123" s="197"/>
      <c r="S3123" s="197"/>
      <c r="T3123" s="197"/>
      <c r="U3123" s="197"/>
      <c r="V3123" s="199" t="str">
        <f t="shared" si="458"/>
        <v/>
      </c>
      <c r="W3123" s="199" t="str">
        <f t="shared" si="459"/>
        <v/>
      </c>
      <c r="X3123" s="199" t="str">
        <f t="shared" si="460"/>
        <v/>
      </c>
      <c r="Y3123" s="199" t="str">
        <f t="shared" si="461"/>
        <v/>
      </c>
    </row>
    <row r="3124" spans="1:25" ht="34.5" customHeight="1" x14ac:dyDescent="0.25">
      <c r="A3124" s="197" t="str">
        <f t="shared" si="456"/>
        <v/>
      </c>
      <c r="B3124" s="198"/>
      <c r="C3124" s="198"/>
      <c r="D3124" s="197"/>
      <c r="E3124" s="198"/>
      <c r="F3124" s="197"/>
      <c r="G3124" s="197" t="str">
        <f t="shared" si="457"/>
        <v/>
      </c>
      <c r="H3124" s="197"/>
      <c r="I3124" s="197"/>
      <c r="J3124" s="197"/>
      <c r="K3124" s="197"/>
      <c r="L3124" s="197"/>
      <c r="M3124" s="197"/>
      <c r="N3124" s="199"/>
      <c r="O3124" s="199"/>
      <c r="P3124" s="199"/>
      <c r="Q3124" s="199"/>
      <c r="R3124" s="197"/>
      <c r="S3124" s="197"/>
      <c r="T3124" s="197"/>
      <c r="U3124" s="197"/>
      <c r="V3124" s="199" t="str">
        <f t="shared" si="458"/>
        <v/>
      </c>
      <c r="W3124" s="199" t="str">
        <f t="shared" si="459"/>
        <v/>
      </c>
      <c r="X3124" s="199" t="str">
        <f t="shared" si="460"/>
        <v/>
      </c>
      <c r="Y3124" s="199" t="str">
        <f t="shared" si="461"/>
        <v/>
      </c>
    </row>
    <row r="3125" spans="1:25" ht="34.5" customHeight="1" x14ac:dyDescent="0.25">
      <c r="A3125" s="197" t="str">
        <f t="shared" si="456"/>
        <v/>
      </c>
      <c r="B3125" s="198"/>
      <c r="C3125" s="198"/>
      <c r="D3125" s="197"/>
      <c r="E3125" s="198"/>
      <c r="F3125" s="197"/>
      <c r="G3125" s="197" t="str">
        <f t="shared" si="457"/>
        <v/>
      </c>
      <c r="H3125" s="197"/>
      <c r="I3125" s="197"/>
      <c r="J3125" s="197"/>
      <c r="K3125" s="197"/>
      <c r="L3125" s="197"/>
      <c r="M3125" s="197"/>
      <c r="N3125" s="199"/>
      <c r="O3125" s="199"/>
      <c r="P3125" s="199"/>
      <c r="Q3125" s="199"/>
      <c r="R3125" s="197"/>
      <c r="S3125" s="197"/>
      <c r="T3125" s="197"/>
      <c r="U3125" s="197"/>
      <c r="V3125" s="199" t="str">
        <f t="shared" si="458"/>
        <v/>
      </c>
      <c r="W3125" s="199" t="str">
        <f t="shared" si="459"/>
        <v/>
      </c>
      <c r="X3125" s="199" t="str">
        <f t="shared" si="460"/>
        <v/>
      </c>
      <c r="Y3125" s="199" t="str">
        <f t="shared" si="461"/>
        <v/>
      </c>
    </row>
    <row r="3126" spans="1:25" ht="34.5" customHeight="1" x14ac:dyDescent="0.25">
      <c r="A3126" s="197" t="str">
        <f t="shared" si="456"/>
        <v/>
      </c>
      <c r="B3126" s="198"/>
      <c r="C3126" s="198"/>
      <c r="D3126" s="197"/>
      <c r="E3126" s="198"/>
      <c r="F3126" s="197"/>
      <c r="G3126" s="197" t="str">
        <f t="shared" si="457"/>
        <v/>
      </c>
      <c r="H3126" s="197"/>
      <c r="I3126" s="197"/>
      <c r="J3126" s="197"/>
      <c r="K3126" s="197"/>
      <c r="L3126" s="197"/>
      <c r="M3126" s="197"/>
      <c r="N3126" s="199"/>
      <c r="O3126" s="199"/>
      <c r="P3126" s="199"/>
      <c r="Q3126" s="199"/>
      <c r="R3126" s="197"/>
      <c r="S3126" s="197"/>
      <c r="T3126" s="197"/>
      <c r="U3126" s="197"/>
      <c r="V3126" s="199" t="str">
        <f t="shared" si="458"/>
        <v/>
      </c>
      <c r="W3126" s="199" t="str">
        <f t="shared" si="459"/>
        <v/>
      </c>
      <c r="X3126" s="199" t="str">
        <f t="shared" si="460"/>
        <v/>
      </c>
      <c r="Y3126" s="199" t="str">
        <f t="shared" si="461"/>
        <v/>
      </c>
    </row>
    <row r="3127" spans="1:25" ht="34.5" customHeight="1" x14ac:dyDescent="0.25">
      <c r="A3127" s="197" t="str">
        <f t="shared" si="456"/>
        <v/>
      </c>
      <c r="B3127" s="198"/>
      <c r="C3127" s="198"/>
      <c r="D3127" s="197"/>
      <c r="E3127" s="198"/>
      <c r="F3127" s="197"/>
      <c r="G3127" s="197" t="str">
        <f t="shared" si="457"/>
        <v/>
      </c>
      <c r="H3127" s="197"/>
      <c r="I3127" s="197"/>
      <c r="J3127" s="197"/>
      <c r="K3127" s="197"/>
      <c r="L3127" s="197"/>
      <c r="M3127" s="197"/>
      <c r="N3127" s="199"/>
      <c r="O3127" s="199"/>
      <c r="P3127" s="199"/>
      <c r="Q3127" s="199"/>
      <c r="R3127" s="197"/>
      <c r="S3127" s="197"/>
      <c r="T3127" s="197"/>
      <c r="U3127" s="197"/>
      <c r="V3127" s="199" t="str">
        <f t="shared" si="458"/>
        <v/>
      </c>
      <c r="W3127" s="199" t="str">
        <f t="shared" si="459"/>
        <v/>
      </c>
      <c r="X3127" s="199" t="str">
        <f t="shared" si="460"/>
        <v/>
      </c>
      <c r="Y3127" s="199" t="str">
        <f t="shared" si="461"/>
        <v/>
      </c>
    </row>
    <row r="3128" spans="1:25" ht="34.5" customHeight="1" x14ac:dyDescent="0.25">
      <c r="A3128" s="197" t="str">
        <f t="shared" si="456"/>
        <v/>
      </c>
      <c r="B3128" s="198"/>
      <c r="C3128" s="198"/>
      <c r="D3128" s="197"/>
      <c r="E3128" s="198"/>
      <c r="F3128" s="197"/>
      <c r="G3128" s="197" t="str">
        <f t="shared" si="457"/>
        <v/>
      </c>
      <c r="H3128" s="197"/>
      <c r="I3128" s="197"/>
      <c r="J3128" s="197"/>
      <c r="K3128" s="197"/>
      <c r="L3128" s="197"/>
      <c r="M3128" s="197"/>
      <c r="N3128" s="199"/>
      <c r="O3128" s="199"/>
      <c r="P3128" s="199"/>
      <c r="Q3128" s="199"/>
      <c r="R3128" s="197"/>
      <c r="S3128" s="197"/>
      <c r="T3128" s="197"/>
      <c r="U3128" s="197"/>
      <c r="V3128" s="199" t="str">
        <f t="shared" si="458"/>
        <v/>
      </c>
      <c r="W3128" s="199" t="str">
        <f t="shared" si="459"/>
        <v/>
      </c>
      <c r="X3128" s="199" t="str">
        <f t="shared" si="460"/>
        <v/>
      </c>
      <c r="Y3128" s="199" t="str">
        <f t="shared" si="461"/>
        <v/>
      </c>
    </row>
    <row r="3129" spans="1:25" ht="34.5" customHeight="1" x14ac:dyDescent="0.25">
      <c r="A3129" s="197" t="str">
        <f t="shared" si="456"/>
        <v/>
      </c>
      <c r="B3129" s="198"/>
      <c r="C3129" s="198"/>
      <c r="D3129" s="197"/>
      <c r="E3129" s="198"/>
      <c r="F3129" s="197"/>
      <c r="G3129" s="197" t="str">
        <f t="shared" si="457"/>
        <v/>
      </c>
      <c r="H3129" s="197"/>
      <c r="I3129" s="197"/>
      <c r="J3129" s="197"/>
      <c r="K3129" s="197"/>
      <c r="L3129" s="197"/>
      <c r="M3129" s="197"/>
      <c r="N3129" s="199"/>
      <c r="O3129" s="199"/>
      <c r="P3129" s="199"/>
      <c r="Q3129" s="199"/>
      <c r="R3129" s="197"/>
      <c r="S3129" s="197"/>
      <c r="T3129" s="197"/>
      <c r="U3129" s="197"/>
      <c r="V3129" s="199" t="str">
        <f t="shared" si="458"/>
        <v/>
      </c>
      <c r="W3129" s="199" t="str">
        <f t="shared" si="459"/>
        <v/>
      </c>
      <c r="X3129" s="199" t="str">
        <f t="shared" si="460"/>
        <v/>
      </c>
      <c r="Y3129" s="199" t="str">
        <f t="shared" si="461"/>
        <v/>
      </c>
    </row>
    <row r="3130" spans="1:25" ht="34.5" customHeight="1" x14ac:dyDescent="0.25">
      <c r="A3130" s="197" t="str">
        <f t="shared" si="456"/>
        <v/>
      </c>
      <c r="B3130" s="198"/>
      <c r="C3130" s="198"/>
      <c r="D3130" s="197"/>
      <c r="E3130" s="198"/>
      <c r="F3130" s="197"/>
      <c r="G3130" s="197" t="str">
        <f t="shared" si="457"/>
        <v/>
      </c>
      <c r="H3130" s="197"/>
      <c r="I3130" s="197"/>
      <c r="J3130" s="197"/>
      <c r="K3130" s="197"/>
      <c r="L3130" s="197"/>
      <c r="M3130" s="197"/>
      <c r="N3130" s="199"/>
      <c r="O3130" s="199"/>
      <c r="P3130" s="199"/>
      <c r="Q3130" s="199"/>
      <c r="R3130" s="197"/>
      <c r="S3130" s="197"/>
      <c r="T3130" s="197"/>
      <c r="U3130" s="197"/>
      <c r="V3130" s="199" t="str">
        <f t="shared" si="458"/>
        <v/>
      </c>
      <c r="W3130" s="199" t="str">
        <f t="shared" si="459"/>
        <v/>
      </c>
      <c r="X3130" s="199" t="str">
        <f t="shared" si="460"/>
        <v/>
      </c>
      <c r="Y3130" s="199" t="str">
        <f t="shared" si="461"/>
        <v/>
      </c>
    </row>
    <row r="3131" spans="1:25" ht="34.5" customHeight="1" x14ac:dyDescent="0.25">
      <c r="A3131" s="197" t="str">
        <f t="shared" si="456"/>
        <v/>
      </c>
      <c r="B3131" s="198"/>
      <c r="C3131" s="198"/>
      <c r="D3131" s="197"/>
      <c r="E3131" s="198"/>
      <c r="F3131" s="197"/>
      <c r="G3131" s="197" t="str">
        <f t="shared" si="457"/>
        <v/>
      </c>
      <c r="H3131" s="197"/>
      <c r="I3131" s="197"/>
      <c r="J3131" s="197"/>
      <c r="K3131" s="197"/>
      <c r="L3131" s="197"/>
      <c r="M3131" s="197"/>
      <c r="N3131" s="199"/>
      <c r="O3131" s="199"/>
      <c r="P3131" s="199"/>
      <c r="Q3131" s="199"/>
      <c r="R3131" s="197"/>
      <c r="S3131" s="197"/>
      <c r="T3131" s="197"/>
      <c r="U3131" s="197"/>
      <c r="V3131" s="199" t="str">
        <f t="shared" si="458"/>
        <v/>
      </c>
      <c r="W3131" s="199" t="str">
        <f t="shared" si="459"/>
        <v/>
      </c>
      <c r="X3131" s="199" t="str">
        <f t="shared" si="460"/>
        <v/>
      </c>
      <c r="Y3131" s="199" t="str">
        <f t="shared" si="461"/>
        <v/>
      </c>
    </row>
    <row r="3132" spans="1:25" ht="34.5" customHeight="1" x14ac:dyDescent="0.25">
      <c r="A3132" s="197" t="str">
        <f t="shared" si="456"/>
        <v/>
      </c>
      <c r="B3132" s="198"/>
      <c r="C3132" s="198"/>
      <c r="D3132" s="197"/>
      <c r="E3132" s="198"/>
      <c r="F3132" s="197"/>
      <c r="G3132" s="197" t="str">
        <f t="shared" si="457"/>
        <v/>
      </c>
      <c r="H3132" s="197"/>
      <c r="I3132" s="197"/>
      <c r="J3132" s="197"/>
      <c r="K3132" s="197"/>
      <c r="L3132" s="197"/>
      <c r="M3132" s="197"/>
      <c r="N3132" s="199"/>
      <c r="O3132" s="199"/>
      <c r="P3132" s="199"/>
      <c r="Q3132" s="199"/>
      <c r="R3132" s="197"/>
      <c r="S3132" s="197"/>
      <c r="T3132" s="197"/>
      <c r="U3132" s="197"/>
      <c r="V3132" s="199" t="str">
        <f t="shared" si="458"/>
        <v/>
      </c>
      <c r="W3132" s="199" t="str">
        <f t="shared" si="459"/>
        <v/>
      </c>
      <c r="X3132" s="199" t="str">
        <f t="shared" si="460"/>
        <v/>
      </c>
      <c r="Y3132" s="199" t="str">
        <f t="shared" si="461"/>
        <v/>
      </c>
    </row>
    <row r="3133" spans="1:25" ht="34.5" customHeight="1" x14ac:dyDescent="0.25">
      <c r="A3133" s="197" t="str">
        <f t="shared" si="456"/>
        <v/>
      </c>
      <c r="B3133" s="198"/>
      <c r="C3133" s="198"/>
      <c r="D3133" s="197"/>
      <c r="E3133" s="198"/>
      <c r="F3133" s="197"/>
      <c r="G3133" s="197" t="str">
        <f t="shared" si="457"/>
        <v/>
      </c>
      <c r="H3133" s="197"/>
      <c r="I3133" s="197"/>
      <c r="J3133" s="197"/>
      <c r="K3133" s="197"/>
      <c r="L3133" s="197"/>
      <c r="M3133" s="197"/>
      <c r="N3133" s="199"/>
      <c r="O3133" s="199"/>
      <c r="P3133" s="199"/>
      <c r="Q3133" s="199"/>
      <c r="R3133" s="197"/>
      <c r="S3133" s="197"/>
      <c r="T3133" s="197"/>
      <c r="U3133" s="197"/>
      <c r="V3133" s="199" t="str">
        <f t="shared" si="458"/>
        <v/>
      </c>
      <c r="W3133" s="199" t="str">
        <f t="shared" si="459"/>
        <v/>
      </c>
      <c r="X3133" s="199" t="str">
        <f t="shared" si="460"/>
        <v/>
      </c>
      <c r="Y3133" s="199" t="str">
        <f t="shared" si="461"/>
        <v/>
      </c>
    </row>
    <row r="3134" spans="1:25" ht="34.5" customHeight="1" x14ac:dyDescent="0.25">
      <c r="A3134" s="197" t="str">
        <f t="shared" si="456"/>
        <v/>
      </c>
      <c r="B3134" s="198"/>
      <c r="C3134" s="198"/>
      <c r="D3134" s="197"/>
      <c r="E3134" s="198"/>
      <c r="F3134" s="197"/>
      <c r="G3134" s="197" t="str">
        <f t="shared" si="457"/>
        <v/>
      </c>
      <c r="H3134" s="197"/>
      <c r="I3134" s="197"/>
      <c r="J3134" s="197"/>
      <c r="K3134" s="197"/>
      <c r="L3134" s="197"/>
      <c r="M3134" s="197"/>
      <c r="N3134" s="199"/>
      <c r="O3134" s="199"/>
      <c r="P3134" s="199"/>
      <c r="Q3134" s="199"/>
      <c r="R3134" s="197"/>
      <c r="S3134" s="197"/>
      <c r="T3134" s="197"/>
      <c r="U3134" s="197"/>
      <c r="V3134" s="199" t="str">
        <f t="shared" si="458"/>
        <v/>
      </c>
      <c r="W3134" s="199" t="str">
        <f t="shared" si="459"/>
        <v/>
      </c>
      <c r="X3134" s="199" t="str">
        <f t="shared" si="460"/>
        <v/>
      </c>
      <c r="Y3134" s="199" t="str">
        <f t="shared" si="461"/>
        <v/>
      </c>
    </row>
    <row r="3135" spans="1:25" ht="34.5" customHeight="1" x14ac:dyDescent="0.25">
      <c r="A3135" s="197" t="str">
        <f t="shared" si="456"/>
        <v/>
      </c>
      <c r="B3135" s="198"/>
      <c r="C3135" s="198"/>
      <c r="D3135" s="197"/>
      <c r="E3135" s="198"/>
      <c r="F3135" s="197"/>
      <c r="G3135" s="197" t="str">
        <f t="shared" si="457"/>
        <v/>
      </c>
      <c r="H3135" s="197"/>
      <c r="I3135" s="197"/>
      <c r="J3135" s="197"/>
      <c r="K3135" s="197"/>
      <c r="L3135" s="197"/>
      <c r="M3135" s="197"/>
      <c r="N3135" s="199"/>
      <c r="O3135" s="199"/>
      <c r="P3135" s="199"/>
      <c r="Q3135" s="199"/>
      <c r="R3135" s="197"/>
      <c r="S3135" s="197"/>
      <c r="T3135" s="197"/>
      <c r="U3135" s="197"/>
      <c r="V3135" s="199" t="str">
        <f t="shared" si="458"/>
        <v/>
      </c>
      <c r="W3135" s="199" t="str">
        <f t="shared" si="459"/>
        <v/>
      </c>
      <c r="X3135" s="199" t="str">
        <f t="shared" si="460"/>
        <v/>
      </c>
      <c r="Y3135" s="199" t="str">
        <f t="shared" si="461"/>
        <v/>
      </c>
    </row>
    <row r="3136" spans="1:25" ht="34.5" customHeight="1" x14ac:dyDescent="0.25">
      <c r="A3136" s="197" t="str">
        <f t="shared" si="456"/>
        <v/>
      </c>
      <c r="B3136" s="198"/>
      <c r="C3136" s="198"/>
      <c r="D3136" s="197"/>
      <c r="E3136" s="198"/>
      <c r="F3136" s="197"/>
      <c r="G3136" s="197" t="str">
        <f t="shared" si="457"/>
        <v/>
      </c>
      <c r="H3136" s="197"/>
      <c r="I3136" s="197"/>
      <c r="J3136" s="197"/>
      <c r="K3136" s="197"/>
      <c r="L3136" s="197"/>
      <c r="M3136" s="197"/>
      <c r="N3136" s="199"/>
      <c r="O3136" s="199"/>
      <c r="P3136" s="199"/>
      <c r="Q3136" s="199"/>
      <c r="R3136" s="197"/>
      <c r="S3136" s="197"/>
      <c r="T3136" s="197"/>
      <c r="U3136" s="197"/>
      <c r="V3136" s="199" t="str">
        <f t="shared" si="458"/>
        <v/>
      </c>
      <c r="W3136" s="199" t="str">
        <f t="shared" si="459"/>
        <v/>
      </c>
      <c r="X3136" s="199" t="str">
        <f t="shared" si="460"/>
        <v/>
      </c>
      <c r="Y3136" s="199" t="str">
        <f t="shared" si="461"/>
        <v/>
      </c>
    </row>
    <row r="3137" spans="1:25" ht="34.5" customHeight="1" x14ac:dyDescent="0.25">
      <c r="A3137" s="197" t="str">
        <f t="shared" si="456"/>
        <v/>
      </c>
      <c r="B3137" s="198"/>
      <c r="C3137" s="198"/>
      <c r="D3137" s="197"/>
      <c r="E3137" s="198"/>
      <c r="F3137" s="197"/>
      <c r="G3137" s="197" t="str">
        <f t="shared" si="457"/>
        <v/>
      </c>
      <c r="H3137" s="197"/>
      <c r="I3137" s="197"/>
      <c r="J3137" s="197"/>
      <c r="K3137" s="197"/>
      <c r="L3137" s="197"/>
      <c r="M3137" s="197"/>
      <c r="N3137" s="199"/>
      <c r="O3137" s="199"/>
      <c r="P3137" s="199"/>
      <c r="Q3137" s="199"/>
      <c r="R3137" s="197"/>
      <c r="S3137" s="197"/>
      <c r="T3137" s="197"/>
      <c r="U3137" s="197"/>
      <c r="V3137" s="199" t="str">
        <f t="shared" si="458"/>
        <v/>
      </c>
      <c r="W3137" s="199" t="str">
        <f t="shared" si="459"/>
        <v/>
      </c>
      <c r="X3137" s="199" t="str">
        <f t="shared" si="460"/>
        <v/>
      </c>
      <c r="Y3137" s="199" t="str">
        <f t="shared" si="461"/>
        <v/>
      </c>
    </row>
    <row r="3138" spans="1:25" ht="34.5" customHeight="1" x14ac:dyDescent="0.25">
      <c r="A3138" s="197" t="str">
        <f t="shared" si="456"/>
        <v/>
      </c>
      <c r="B3138" s="198"/>
      <c r="C3138" s="198"/>
      <c r="D3138" s="197"/>
      <c r="E3138" s="198"/>
      <c r="F3138" s="197"/>
      <c r="G3138" s="197" t="str">
        <f t="shared" si="457"/>
        <v/>
      </c>
      <c r="H3138" s="197"/>
      <c r="I3138" s="197"/>
      <c r="J3138" s="197"/>
      <c r="K3138" s="197"/>
      <c r="L3138" s="197"/>
      <c r="M3138" s="197"/>
      <c r="N3138" s="199"/>
      <c r="O3138" s="199"/>
      <c r="P3138" s="199"/>
      <c r="Q3138" s="199"/>
      <c r="R3138" s="197"/>
      <c r="S3138" s="197"/>
      <c r="T3138" s="197"/>
      <c r="U3138" s="197"/>
      <c r="V3138" s="199" t="str">
        <f t="shared" si="458"/>
        <v/>
      </c>
      <c r="W3138" s="199" t="str">
        <f t="shared" si="459"/>
        <v/>
      </c>
      <c r="X3138" s="199" t="str">
        <f t="shared" si="460"/>
        <v/>
      </c>
      <c r="Y3138" s="199" t="str">
        <f t="shared" si="461"/>
        <v/>
      </c>
    </row>
    <row r="3139" spans="1:25" ht="34.5" customHeight="1" x14ac:dyDescent="0.25">
      <c r="A3139" s="197" t="str">
        <f t="shared" si="456"/>
        <v/>
      </c>
      <c r="B3139" s="198"/>
      <c r="C3139" s="198"/>
      <c r="D3139" s="197"/>
      <c r="E3139" s="198"/>
      <c r="F3139" s="197"/>
      <c r="G3139" s="197" t="str">
        <f t="shared" si="457"/>
        <v/>
      </c>
      <c r="H3139" s="197"/>
      <c r="I3139" s="197"/>
      <c r="J3139" s="197"/>
      <c r="K3139" s="197"/>
      <c r="L3139" s="197"/>
      <c r="M3139" s="197"/>
      <c r="N3139" s="199"/>
      <c r="O3139" s="199"/>
      <c r="P3139" s="199"/>
      <c r="Q3139" s="199"/>
      <c r="R3139" s="197"/>
      <c r="S3139" s="197"/>
      <c r="T3139" s="197"/>
      <c r="U3139" s="197"/>
      <c r="V3139" s="199" t="str">
        <f t="shared" si="458"/>
        <v/>
      </c>
      <c r="W3139" s="199" t="str">
        <f t="shared" si="459"/>
        <v/>
      </c>
      <c r="X3139" s="199" t="str">
        <f t="shared" si="460"/>
        <v/>
      </c>
      <c r="Y3139" s="199" t="str">
        <f t="shared" si="461"/>
        <v/>
      </c>
    </row>
    <row r="3140" spans="1:25" ht="34.5" customHeight="1" x14ac:dyDescent="0.25">
      <c r="A3140" s="197" t="str">
        <f t="shared" si="456"/>
        <v/>
      </c>
      <c r="B3140" s="198"/>
      <c r="C3140" s="198"/>
      <c r="D3140" s="197"/>
      <c r="E3140" s="198"/>
      <c r="F3140" s="197"/>
      <c r="G3140" s="197" t="str">
        <f t="shared" si="457"/>
        <v/>
      </c>
      <c r="H3140" s="197"/>
      <c r="I3140" s="197"/>
      <c r="J3140" s="197"/>
      <c r="K3140" s="197"/>
      <c r="L3140" s="197"/>
      <c r="M3140" s="197"/>
      <c r="N3140" s="199"/>
      <c r="O3140" s="199"/>
      <c r="P3140" s="199"/>
      <c r="Q3140" s="199"/>
      <c r="R3140" s="197"/>
      <c r="S3140" s="197"/>
      <c r="T3140" s="197"/>
      <c r="U3140" s="197"/>
      <c r="V3140" s="199" t="str">
        <f t="shared" si="458"/>
        <v/>
      </c>
      <c r="W3140" s="199" t="str">
        <f t="shared" si="459"/>
        <v/>
      </c>
      <c r="X3140" s="199" t="str">
        <f t="shared" si="460"/>
        <v/>
      </c>
      <c r="Y3140" s="199" t="str">
        <f t="shared" si="461"/>
        <v/>
      </c>
    </row>
    <row r="3141" spans="1:25" ht="34.5" customHeight="1" x14ac:dyDescent="0.25">
      <c r="A3141" s="197" t="str">
        <f t="shared" si="456"/>
        <v/>
      </c>
      <c r="B3141" s="198"/>
      <c r="C3141" s="198"/>
      <c r="D3141" s="197"/>
      <c r="E3141" s="198"/>
      <c r="F3141" s="197"/>
      <c r="G3141" s="197" t="str">
        <f t="shared" si="457"/>
        <v/>
      </c>
      <c r="H3141" s="197"/>
      <c r="I3141" s="197"/>
      <c r="J3141" s="197"/>
      <c r="K3141" s="197"/>
      <c r="L3141" s="197"/>
      <c r="M3141" s="197"/>
      <c r="N3141" s="199"/>
      <c r="O3141" s="199"/>
      <c r="P3141" s="199"/>
      <c r="Q3141" s="199"/>
      <c r="R3141" s="197"/>
      <c r="S3141" s="197"/>
      <c r="T3141" s="197"/>
      <c r="U3141" s="197"/>
      <c r="V3141" s="199" t="str">
        <f t="shared" si="458"/>
        <v/>
      </c>
      <c r="W3141" s="199" t="str">
        <f t="shared" si="459"/>
        <v/>
      </c>
      <c r="X3141" s="199" t="str">
        <f t="shared" si="460"/>
        <v/>
      </c>
      <c r="Y3141" s="199" t="str">
        <f t="shared" si="461"/>
        <v/>
      </c>
    </row>
    <row r="3142" spans="1:25" ht="34.5" customHeight="1" x14ac:dyDescent="0.25">
      <c r="A3142" s="197" t="str">
        <f t="shared" si="456"/>
        <v/>
      </c>
      <c r="B3142" s="198"/>
      <c r="C3142" s="198"/>
      <c r="D3142" s="197"/>
      <c r="E3142" s="198"/>
      <c r="F3142" s="197"/>
      <c r="G3142" s="197" t="str">
        <f t="shared" si="457"/>
        <v/>
      </c>
      <c r="H3142" s="197"/>
      <c r="I3142" s="197"/>
      <c r="J3142" s="197"/>
      <c r="K3142" s="197"/>
      <c r="L3142" s="197"/>
      <c r="M3142" s="197"/>
      <c r="N3142" s="199"/>
      <c r="O3142" s="199"/>
      <c r="P3142" s="199"/>
      <c r="Q3142" s="199"/>
      <c r="R3142" s="197"/>
      <c r="S3142" s="197"/>
      <c r="T3142" s="197"/>
      <c r="U3142" s="197"/>
      <c r="V3142" s="199" t="str">
        <f t="shared" si="458"/>
        <v/>
      </c>
      <c r="W3142" s="199" t="str">
        <f t="shared" si="459"/>
        <v/>
      </c>
      <c r="X3142" s="199" t="str">
        <f t="shared" si="460"/>
        <v/>
      </c>
      <c r="Y3142" s="199" t="str">
        <f t="shared" si="461"/>
        <v/>
      </c>
    </row>
    <row r="3143" spans="1:25" ht="34.5" customHeight="1" x14ac:dyDescent="0.25">
      <c r="A3143" s="197" t="str">
        <f t="shared" si="456"/>
        <v/>
      </c>
      <c r="B3143" s="198"/>
      <c r="C3143" s="198"/>
      <c r="D3143" s="197"/>
      <c r="E3143" s="198"/>
      <c r="F3143" s="197"/>
      <c r="G3143" s="197" t="str">
        <f t="shared" si="457"/>
        <v/>
      </c>
      <c r="H3143" s="197"/>
      <c r="I3143" s="197"/>
      <c r="J3143" s="197"/>
      <c r="K3143" s="197"/>
      <c r="L3143" s="197"/>
      <c r="M3143" s="197"/>
      <c r="N3143" s="199"/>
      <c r="O3143" s="199"/>
      <c r="P3143" s="199"/>
      <c r="Q3143" s="199"/>
      <c r="R3143" s="197"/>
      <c r="S3143" s="197"/>
      <c r="T3143" s="197"/>
      <c r="U3143" s="197"/>
      <c r="V3143" s="199" t="str">
        <f t="shared" si="458"/>
        <v/>
      </c>
      <c r="W3143" s="199" t="str">
        <f t="shared" si="459"/>
        <v/>
      </c>
      <c r="X3143" s="199" t="str">
        <f t="shared" si="460"/>
        <v/>
      </c>
      <c r="Y3143" s="199" t="str">
        <f t="shared" si="461"/>
        <v/>
      </c>
    </row>
    <row r="3144" spans="1:25" ht="34.5" customHeight="1" x14ac:dyDescent="0.25">
      <c r="A3144" s="197" t="str">
        <f t="shared" ref="A3144:A3207" si="462">IF(B3144="","",WEEKNUM(B3144,21))</f>
        <v/>
      </c>
      <c r="B3144" s="198"/>
      <c r="C3144" s="198"/>
      <c r="D3144" s="197"/>
      <c r="E3144" s="198"/>
      <c r="F3144" s="197"/>
      <c r="G3144" s="197" t="str">
        <f t="shared" si="457"/>
        <v/>
      </c>
      <c r="H3144" s="197"/>
      <c r="I3144" s="197"/>
      <c r="J3144" s="197"/>
      <c r="K3144" s="197"/>
      <c r="L3144" s="197"/>
      <c r="M3144" s="197"/>
      <c r="N3144" s="199"/>
      <c r="O3144" s="199"/>
      <c r="P3144" s="199"/>
      <c r="Q3144" s="199"/>
      <c r="R3144" s="197"/>
      <c r="S3144" s="197"/>
      <c r="T3144" s="197"/>
      <c r="U3144" s="197"/>
      <c r="V3144" s="199" t="str">
        <f t="shared" si="458"/>
        <v/>
      </c>
      <c r="W3144" s="199" t="str">
        <f t="shared" si="459"/>
        <v/>
      </c>
      <c r="X3144" s="199" t="str">
        <f t="shared" si="460"/>
        <v/>
      </c>
      <c r="Y3144" s="199" t="str">
        <f t="shared" si="461"/>
        <v/>
      </c>
    </row>
    <row r="3145" spans="1:25" ht="34.5" customHeight="1" x14ac:dyDescent="0.25">
      <c r="A3145" s="197" t="str">
        <f t="shared" si="462"/>
        <v/>
      </c>
      <c r="B3145" s="198"/>
      <c r="C3145" s="198"/>
      <c r="D3145" s="197"/>
      <c r="E3145" s="198"/>
      <c r="F3145" s="197"/>
      <c r="G3145" s="197" t="str">
        <f t="shared" si="457"/>
        <v/>
      </c>
      <c r="H3145" s="197"/>
      <c r="I3145" s="197"/>
      <c r="J3145" s="197"/>
      <c r="K3145" s="197"/>
      <c r="L3145" s="197"/>
      <c r="M3145" s="197"/>
      <c r="N3145" s="199"/>
      <c r="O3145" s="199"/>
      <c r="P3145" s="199"/>
      <c r="Q3145" s="199"/>
      <c r="R3145" s="197"/>
      <c r="S3145" s="197"/>
      <c r="T3145" s="197"/>
      <c r="U3145" s="197"/>
      <c r="V3145" s="199" t="str">
        <f t="shared" si="458"/>
        <v/>
      </c>
      <c r="W3145" s="199" t="str">
        <f t="shared" si="459"/>
        <v/>
      </c>
      <c r="X3145" s="199" t="str">
        <f t="shared" si="460"/>
        <v/>
      </c>
      <c r="Y3145" s="199" t="str">
        <f t="shared" si="461"/>
        <v/>
      </c>
    </row>
    <row r="3146" spans="1:25" ht="34.5" customHeight="1" x14ac:dyDescent="0.25">
      <c r="A3146" s="197" t="str">
        <f t="shared" si="462"/>
        <v/>
      </c>
      <c r="B3146" s="198"/>
      <c r="C3146" s="198"/>
      <c r="D3146" s="197"/>
      <c r="E3146" s="198"/>
      <c r="F3146" s="197"/>
      <c r="G3146" s="197" t="str">
        <f t="shared" si="457"/>
        <v/>
      </c>
      <c r="H3146" s="197"/>
      <c r="I3146" s="197"/>
      <c r="J3146" s="197"/>
      <c r="K3146" s="197"/>
      <c r="L3146" s="197"/>
      <c r="M3146" s="197"/>
      <c r="N3146" s="199"/>
      <c r="O3146" s="199"/>
      <c r="P3146" s="199"/>
      <c r="Q3146" s="199"/>
      <c r="R3146" s="197"/>
      <c r="S3146" s="197"/>
      <c r="T3146" s="197"/>
      <c r="U3146" s="197"/>
      <c r="V3146" s="199" t="str">
        <f t="shared" si="458"/>
        <v/>
      </c>
      <c r="W3146" s="199" t="str">
        <f t="shared" si="459"/>
        <v/>
      </c>
      <c r="X3146" s="199" t="str">
        <f t="shared" si="460"/>
        <v/>
      </c>
      <c r="Y3146" s="199" t="str">
        <f t="shared" si="461"/>
        <v/>
      </c>
    </row>
    <row r="3147" spans="1:25" ht="34.5" customHeight="1" x14ac:dyDescent="0.25">
      <c r="A3147" s="197" t="str">
        <f t="shared" si="462"/>
        <v/>
      </c>
      <c r="B3147" s="198"/>
      <c r="C3147" s="198"/>
      <c r="D3147" s="197"/>
      <c r="E3147" s="198"/>
      <c r="F3147" s="197"/>
      <c r="G3147" s="197" t="str">
        <f t="shared" si="457"/>
        <v/>
      </c>
      <c r="H3147" s="197"/>
      <c r="I3147" s="197"/>
      <c r="J3147" s="197"/>
      <c r="K3147" s="197"/>
      <c r="L3147" s="197"/>
      <c r="M3147" s="197"/>
      <c r="N3147" s="199"/>
      <c r="O3147" s="199"/>
      <c r="P3147" s="199"/>
      <c r="Q3147" s="199"/>
      <c r="R3147" s="197"/>
      <c r="S3147" s="197"/>
      <c r="T3147" s="197"/>
      <c r="U3147" s="197"/>
      <c r="V3147" s="199" t="str">
        <f t="shared" si="458"/>
        <v/>
      </c>
      <c r="W3147" s="199" t="str">
        <f t="shared" si="459"/>
        <v/>
      </c>
      <c r="X3147" s="199" t="str">
        <f t="shared" si="460"/>
        <v/>
      </c>
      <c r="Y3147" s="199" t="str">
        <f t="shared" si="461"/>
        <v/>
      </c>
    </row>
    <row r="3148" spans="1:25" ht="34.5" customHeight="1" x14ac:dyDescent="0.25">
      <c r="A3148" s="197" t="str">
        <f t="shared" si="462"/>
        <v/>
      </c>
      <c r="B3148" s="198"/>
      <c r="C3148" s="198"/>
      <c r="D3148" s="197"/>
      <c r="E3148" s="198"/>
      <c r="F3148" s="197"/>
      <c r="G3148" s="197" t="str">
        <f t="shared" si="457"/>
        <v/>
      </c>
      <c r="H3148" s="197"/>
      <c r="I3148" s="197"/>
      <c r="J3148" s="197"/>
      <c r="K3148" s="197"/>
      <c r="L3148" s="197"/>
      <c r="M3148" s="197"/>
      <c r="N3148" s="199"/>
      <c r="O3148" s="199"/>
      <c r="P3148" s="199"/>
      <c r="Q3148" s="199"/>
      <c r="R3148" s="197"/>
      <c r="S3148" s="197"/>
      <c r="T3148" s="197"/>
      <c r="U3148" s="197"/>
      <c r="V3148" s="199" t="str">
        <f t="shared" si="458"/>
        <v/>
      </c>
      <c r="W3148" s="199" t="str">
        <f t="shared" si="459"/>
        <v/>
      </c>
      <c r="X3148" s="199" t="str">
        <f t="shared" si="460"/>
        <v/>
      </c>
      <c r="Y3148" s="199" t="str">
        <f t="shared" si="461"/>
        <v/>
      </c>
    </row>
    <row r="3149" spans="1:25" ht="34.5" customHeight="1" x14ac:dyDescent="0.25">
      <c r="A3149" s="197" t="str">
        <f t="shared" si="462"/>
        <v/>
      </c>
      <c r="B3149" s="198"/>
      <c r="C3149" s="198"/>
      <c r="D3149" s="197"/>
      <c r="E3149" s="198"/>
      <c r="F3149" s="197"/>
      <c r="G3149" s="197" t="str">
        <f t="shared" si="457"/>
        <v/>
      </c>
      <c r="H3149" s="197"/>
      <c r="I3149" s="197"/>
      <c r="J3149" s="197"/>
      <c r="K3149" s="197"/>
      <c r="L3149" s="197"/>
      <c r="M3149" s="197"/>
      <c r="N3149" s="199"/>
      <c r="O3149" s="199"/>
      <c r="P3149" s="199"/>
      <c r="Q3149" s="199"/>
      <c r="R3149" s="197"/>
      <c r="S3149" s="197"/>
      <c r="T3149" s="197"/>
      <c r="U3149" s="197"/>
      <c r="V3149" s="199" t="str">
        <f t="shared" si="458"/>
        <v/>
      </c>
      <c r="W3149" s="199" t="str">
        <f t="shared" si="459"/>
        <v/>
      </c>
      <c r="X3149" s="199" t="str">
        <f t="shared" si="460"/>
        <v/>
      </c>
      <c r="Y3149" s="199" t="str">
        <f t="shared" si="461"/>
        <v/>
      </c>
    </row>
    <row r="3150" spans="1:25" ht="34.5" customHeight="1" x14ac:dyDescent="0.25">
      <c r="A3150" s="197" t="str">
        <f t="shared" si="462"/>
        <v/>
      </c>
      <c r="B3150" s="198"/>
      <c r="C3150" s="198"/>
      <c r="D3150" s="197"/>
      <c r="E3150" s="198"/>
      <c r="F3150" s="197"/>
      <c r="G3150" s="197" t="str">
        <f t="shared" si="457"/>
        <v/>
      </c>
      <c r="H3150" s="197"/>
      <c r="I3150" s="197"/>
      <c r="J3150" s="197"/>
      <c r="K3150" s="197"/>
      <c r="L3150" s="197"/>
      <c r="M3150" s="197"/>
      <c r="N3150" s="199"/>
      <c r="O3150" s="199"/>
      <c r="P3150" s="199"/>
      <c r="Q3150" s="199"/>
      <c r="R3150" s="197"/>
      <c r="S3150" s="197"/>
      <c r="T3150" s="197"/>
      <c r="U3150" s="197"/>
      <c r="V3150" s="199" t="str">
        <f t="shared" si="458"/>
        <v/>
      </c>
      <c r="W3150" s="199" t="str">
        <f t="shared" si="459"/>
        <v/>
      </c>
      <c r="X3150" s="199" t="str">
        <f t="shared" si="460"/>
        <v/>
      </c>
      <c r="Y3150" s="199" t="str">
        <f t="shared" si="461"/>
        <v/>
      </c>
    </row>
    <row r="3151" spans="1:25" ht="34.5" customHeight="1" x14ac:dyDescent="0.25">
      <c r="A3151" s="197" t="str">
        <f t="shared" si="462"/>
        <v/>
      </c>
      <c r="B3151" s="198"/>
      <c r="C3151" s="198"/>
      <c r="D3151" s="197"/>
      <c r="E3151" s="198"/>
      <c r="F3151" s="197"/>
      <c r="G3151" s="197" t="str">
        <f t="shared" si="457"/>
        <v/>
      </c>
      <c r="H3151" s="197"/>
      <c r="I3151" s="197"/>
      <c r="J3151" s="197"/>
      <c r="K3151" s="197"/>
      <c r="L3151" s="197"/>
      <c r="M3151" s="197"/>
      <c r="N3151" s="199"/>
      <c r="O3151" s="199"/>
      <c r="P3151" s="199"/>
      <c r="Q3151" s="199"/>
      <c r="R3151" s="197"/>
      <c r="S3151" s="197"/>
      <c r="T3151" s="197"/>
      <c r="U3151" s="197"/>
      <c r="V3151" s="199" t="str">
        <f t="shared" si="458"/>
        <v/>
      </c>
      <c r="W3151" s="199" t="str">
        <f t="shared" si="459"/>
        <v/>
      </c>
      <c r="X3151" s="199" t="str">
        <f t="shared" si="460"/>
        <v/>
      </c>
      <c r="Y3151" s="199" t="str">
        <f t="shared" si="461"/>
        <v/>
      </c>
    </row>
    <row r="3152" spans="1:25" ht="34.5" customHeight="1" x14ac:dyDescent="0.25">
      <c r="A3152" s="197" t="str">
        <f t="shared" si="462"/>
        <v/>
      </c>
      <c r="B3152" s="198"/>
      <c r="C3152" s="198"/>
      <c r="D3152" s="197"/>
      <c r="E3152" s="198"/>
      <c r="F3152" s="197"/>
      <c r="G3152" s="197" t="str">
        <f t="shared" si="457"/>
        <v/>
      </c>
      <c r="H3152" s="197"/>
      <c r="I3152" s="197"/>
      <c r="J3152" s="197"/>
      <c r="K3152" s="197"/>
      <c r="L3152" s="197"/>
      <c r="M3152" s="197"/>
      <c r="N3152" s="199"/>
      <c r="O3152" s="199"/>
      <c r="P3152" s="199"/>
      <c r="Q3152" s="199"/>
      <c r="R3152" s="197"/>
      <c r="S3152" s="197"/>
      <c r="T3152" s="197"/>
      <c r="U3152" s="197"/>
      <c r="V3152" s="199" t="str">
        <f t="shared" si="458"/>
        <v/>
      </c>
      <c r="W3152" s="199" t="str">
        <f t="shared" si="459"/>
        <v/>
      </c>
      <c r="X3152" s="199" t="str">
        <f t="shared" si="460"/>
        <v/>
      </c>
      <c r="Y3152" s="199" t="str">
        <f t="shared" si="461"/>
        <v/>
      </c>
    </row>
    <row r="3153" spans="1:25" ht="34.5" customHeight="1" x14ac:dyDescent="0.25">
      <c r="A3153" s="197" t="str">
        <f t="shared" si="462"/>
        <v/>
      </c>
      <c r="B3153" s="198"/>
      <c r="C3153" s="198"/>
      <c r="D3153" s="197"/>
      <c r="E3153" s="198"/>
      <c r="F3153" s="197"/>
      <c r="G3153" s="197" t="str">
        <f t="shared" si="457"/>
        <v/>
      </c>
      <c r="H3153" s="197"/>
      <c r="I3153" s="197"/>
      <c r="J3153" s="197"/>
      <c r="K3153" s="197"/>
      <c r="L3153" s="197"/>
      <c r="M3153" s="197"/>
      <c r="N3153" s="199"/>
      <c r="O3153" s="199"/>
      <c r="P3153" s="199"/>
      <c r="Q3153" s="199"/>
      <c r="R3153" s="197"/>
      <c r="S3153" s="197"/>
      <c r="T3153" s="197"/>
      <c r="U3153" s="197"/>
      <c r="V3153" s="199" t="str">
        <f t="shared" si="458"/>
        <v/>
      </c>
      <c r="W3153" s="199" t="str">
        <f t="shared" si="459"/>
        <v/>
      </c>
      <c r="X3153" s="199" t="str">
        <f t="shared" si="460"/>
        <v/>
      </c>
      <c r="Y3153" s="199" t="str">
        <f t="shared" si="461"/>
        <v/>
      </c>
    </row>
    <row r="3154" spans="1:25" ht="34.5" customHeight="1" x14ac:dyDescent="0.25">
      <c r="A3154" s="197" t="str">
        <f t="shared" si="462"/>
        <v/>
      </c>
      <c r="B3154" s="198"/>
      <c r="C3154" s="198"/>
      <c r="D3154" s="197"/>
      <c r="E3154" s="198"/>
      <c r="F3154" s="197"/>
      <c r="G3154" s="197" t="str">
        <f t="shared" si="457"/>
        <v/>
      </c>
      <c r="H3154" s="197"/>
      <c r="I3154" s="197"/>
      <c r="J3154" s="197"/>
      <c r="K3154" s="197"/>
      <c r="L3154" s="197"/>
      <c r="M3154" s="197"/>
      <c r="N3154" s="199"/>
      <c r="O3154" s="199"/>
      <c r="P3154" s="199"/>
      <c r="Q3154" s="199"/>
      <c r="R3154" s="197"/>
      <c r="S3154" s="197"/>
      <c r="T3154" s="197"/>
      <c r="U3154" s="197"/>
      <c r="V3154" s="199" t="str">
        <f t="shared" si="458"/>
        <v/>
      </c>
      <c r="W3154" s="199" t="str">
        <f t="shared" si="459"/>
        <v/>
      </c>
      <c r="X3154" s="199" t="str">
        <f t="shared" si="460"/>
        <v/>
      </c>
      <c r="Y3154" s="199" t="str">
        <f t="shared" si="461"/>
        <v/>
      </c>
    </row>
    <row r="3155" spans="1:25" ht="34.5" customHeight="1" x14ac:dyDescent="0.25">
      <c r="A3155" s="197" t="str">
        <f t="shared" si="462"/>
        <v/>
      </c>
      <c r="B3155" s="198"/>
      <c r="C3155" s="198"/>
      <c r="D3155" s="197"/>
      <c r="E3155" s="198"/>
      <c r="F3155" s="197"/>
      <c r="G3155" s="197" t="str">
        <f t="shared" si="457"/>
        <v/>
      </c>
      <c r="H3155" s="197"/>
      <c r="I3155" s="197"/>
      <c r="J3155" s="197"/>
      <c r="K3155" s="197"/>
      <c r="L3155" s="197"/>
      <c r="M3155" s="197"/>
      <c r="N3155" s="199"/>
      <c r="O3155" s="199"/>
      <c r="P3155" s="199"/>
      <c r="Q3155" s="199"/>
      <c r="R3155" s="197"/>
      <c r="S3155" s="197"/>
      <c r="T3155" s="197"/>
      <c r="U3155" s="197"/>
      <c r="V3155" s="199" t="str">
        <f t="shared" si="458"/>
        <v/>
      </c>
      <c r="W3155" s="199" t="str">
        <f t="shared" si="459"/>
        <v/>
      </c>
      <c r="X3155" s="199" t="str">
        <f t="shared" si="460"/>
        <v/>
      </c>
      <c r="Y3155" s="199" t="str">
        <f t="shared" si="461"/>
        <v/>
      </c>
    </row>
    <row r="3156" spans="1:25" ht="34.5" customHeight="1" x14ac:dyDescent="0.25">
      <c r="A3156" s="197" t="str">
        <f t="shared" si="462"/>
        <v/>
      </c>
      <c r="B3156" s="198"/>
      <c r="C3156" s="198"/>
      <c r="D3156" s="197"/>
      <c r="E3156" s="198"/>
      <c r="F3156" s="197"/>
      <c r="G3156" s="197" t="str">
        <f t="shared" si="457"/>
        <v/>
      </c>
      <c r="H3156" s="197"/>
      <c r="I3156" s="197"/>
      <c r="J3156" s="197"/>
      <c r="K3156" s="197"/>
      <c r="L3156" s="197"/>
      <c r="M3156" s="197"/>
      <c r="N3156" s="199"/>
      <c r="O3156" s="199"/>
      <c r="P3156" s="199"/>
      <c r="Q3156" s="199"/>
      <c r="R3156" s="197"/>
      <c r="S3156" s="197"/>
      <c r="T3156" s="197"/>
      <c r="U3156" s="197"/>
      <c r="V3156" s="199" t="str">
        <f t="shared" si="458"/>
        <v/>
      </c>
      <c r="W3156" s="199" t="str">
        <f t="shared" si="459"/>
        <v/>
      </c>
      <c r="X3156" s="199" t="str">
        <f t="shared" si="460"/>
        <v/>
      </c>
      <c r="Y3156" s="199" t="str">
        <f t="shared" si="461"/>
        <v/>
      </c>
    </row>
    <row r="3157" spans="1:25" ht="34.5" customHeight="1" x14ac:dyDescent="0.25">
      <c r="A3157" s="197" t="str">
        <f t="shared" si="462"/>
        <v/>
      </c>
      <c r="B3157" s="198"/>
      <c r="C3157" s="198"/>
      <c r="D3157" s="197"/>
      <c r="E3157" s="198"/>
      <c r="F3157" s="197"/>
      <c r="G3157" s="197" t="str">
        <f t="shared" si="457"/>
        <v/>
      </c>
      <c r="H3157" s="197"/>
      <c r="I3157" s="197"/>
      <c r="J3157" s="197"/>
      <c r="K3157" s="197"/>
      <c r="L3157" s="197"/>
      <c r="M3157" s="197"/>
      <c r="N3157" s="199"/>
      <c r="O3157" s="199"/>
      <c r="P3157" s="199"/>
      <c r="Q3157" s="199"/>
      <c r="R3157" s="197"/>
      <c r="S3157" s="197"/>
      <c r="T3157" s="197"/>
      <c r="U3157" s="197"/>
      <c r="V3157" s="199" t="str">
        <f t="shared" si="458"/>
        <v/>
      </c>
      <c r="W3157" s="199" t="str">
        <f t="shared" si="459"/>
        <v/>
      </c>
      <c r="X3157" s="199" t="str">
        <f t="shared" si="460"/>
        <v/>
      </c>
      <c r="Y3157" s="199" t="str">
        <f t="shared" si="461"/>
        <v/>
      </c>
    </row>
    <row r="3158" spans="1:25" ht="34.5" customHeight="1" x14ac:dyDescent="0.25">
      <c r="A3158" s="197" t="str">
        <f t="shared" si="462"/>
        <v/>
      </c>
      <c r="B3158" s="198"/>
      <c r="C3158" s="198"/>
      <c r="D3158" s="197"/>
      <c r="E3158" s="198"/>
      <c r="F3158" s="197"/>
      <c r="G3158" s="197" t="str">
        <f t="shared" si="457"/>
        <v/>
      </c>
      <c r="H3158" s="197"/>
      <c r="I3158" s="197"/>
      <c r="J3158" s="197"/>
      <c r="K3158" s="197"/>
      <c r="L3158" s="197"/>
      <c r="M3158" s="197"/>
      <c r="N3158" s="199"/>
      <c r="O3158" s="199"/>
      <c r="P3158" s="199"/>
      <c r="Q3158" s="199"/>
      <c r="R3158" s="197"/>
      <c r="S3158" s="197"/>
      <c r="T3158" s="197"/>
      <c r="U3158" s="197"/>
      <c r="V3158" s="199" t="str">
        <f t="shared" si="458"/>
        <v/>
      </c>
      <c r="W3158" s="199" t="str">
        <f t="shared" si="459"/>
        <v/>
      </c>
      <c r="X3158" s="199" t="str">
        <f t="shared" si="460"/>
        <v/>
      </c>
      <c r="Y3158" s="199" t="str">
        <f t="shared" si="461"/>
        <v/>
      </c>
    </row>
    <row r="3159" spans="1:25" ht="34.5" customHeight="1" x14ac:dyDescent="0.25">
      <c r="A3159" s="197" t="str">
        <f t="shared" si="462"/>
        <v/>
      </c>
      <c r="B3159" s="198"/>
      <c r="C3159" s="198"/>
      <c r="D3159" s="197"/>
      <c r="E3159" s="198"/>
      <c r="F3159" s="197"/>
      <c r="G3159" s="197" t="str">
        <f t="shared" ref="G3159:G3222" si="463">IF(E3159="","",IF(E3159=B3157,"Ja","Nein"))</f>
        <v/>
      </c>
      <c r="H3159" s="197"/>
      <c r="I3159" s="197"/>
      <c r="J3159" s="197"/>
      <c r="K3159" s="197"/>
      <c r="L3159" s="197"/>
      <c r="M3159" s="197"/>
      <c r="N3159" s="199"/>
      <c r="O3159" s="199"/>
      <c r="P3159" s="199"/>
      <c r="Q3159" s="199"/>
      <c r="R3159" s="197"/>
      <c r="S3159" s="197"/>
      <c r="T3159" s="197"/>
      <c r="U3159" s="197"/>
      <c r="V3159" s="199" t="str">
        <f t="shared" si="458"/>
        <v/>
      </c>
      <c r="W3159" s="199" t="str">
        <f t="shared" si="459"/>
        <v/>
      </c>
      <c r="X3159" s="199" t="str">
        <f t="shared" si="460"/>
        <v/>
      </c>
      <c r="Y3159" s="199" t="str">
        <f t="shared" si="461"/>
        <v/>
      </c>
    </row>
    <row r="3160" spans="1:25" ht="34.5" customHeight="1" x14ac:dyDescent="0.25">
      <c r="A3160" s="197" t="str">
        <f t="shared" si="462"/>
        <v/>
      </c>
      <c r="B3160" s="198"/>
      <c r="C3160" s="198"/>
      <c r="D3160" s="197"/>
      <c r="E3160" s="198"/>
      <c r="F3160" s="197"/>
      <c r="G3160" s="197" t="str">
        <f t="shared" si="463"/>
        <v/>
      </c>
      <c r="H3160" s="197"/>
      <c r="I3160" s="197"/>
      <c r="J3160" s="197"/>
      <c r="K3160" s="197"/>
      <c r="L3160" s="197"/>
      <c r="M3160" s="197"/>
      <c r="N3160" s="199"/>
      <c r="O3160" s="199"/>
      <c r="P3160" s="199"/>
      <c r="Q3160" s="199"/>
      <c r="R3160" s="197"/>
      <c r="S3160" s="197"/>
      <c r="T3160" s="197"/>
      <c r="U3160" s="197"/>
      <c r="V3160" s="199" t="str">
        <f t="shared" si="458"/>
        <v/>
      </c>
      <c r="W3160" s="199" t="str">
        <f t="shared" si="459"/>
        <v/>
      </c>
      <c r="X3160" s="199" t="str">
        <f t="shared" si="460"/>
        <v/>
      </c>
      <c r="Y3160" s="199" t="str">
        <f t="shared" si="461"/>
        <v/>
      </c>
    </row>
    <row r="3161" spans="1:25" ht="34.5" customHeight="1" x14ac:dyDescent="0.25">
      <c r="A3161" s="197" t="str">
        <f t="shared" si="462"/>
        <v/>
      </c>
      <c r="B3161" s="198"/>
      <c r="C3161" s="198"/>
      <c r="D3161" s="197"/>
      <c r="E3161" s="198"/>
      <c r="F3161" s="197"/>
      <c r="G3161" s="197" t="str">
        <f t="shared" si="463"/>
        <v/>
      </c>
      <c r="H3161" s="197"/>
      <c r="I3161" s="197"/>
      <c r="J3161" s="197"/>
      <c r="K3161" s="197"/>
      <c r="L3161" s="197"/>
      <c r="M3161" s="197"/>
      <c r="N3161" s="199"/>
      <c r="O3161" s="199"/>
      <c r="P3161" s="199"/>
      <c r="Q3161" s="199"/>
      <c r="R3161" s="197"/>
      <c r="S3161" s="197"/>
      <c r="T3161" s="197"/>
      <c r="U3161" s="197"/>
      <c r="V3161" s="199" t="str">
        <f t="shared" si="458"/>
        <v/>
      </c>
      <c r="W3161" s="199" t="str">
        <f t="shared" si="459"/>
        <v/>
      </c>
      <c r="X3161" s="199" t="str">
        <f t="shared" si="460"/>
        <v/>
      </c>
      <c r="Y3161" s="199" t="str">
        <f t="shared" si="461"/>
        <v/>
      </c>
    </row>
    <row r="3162" spans="1:25" ht="34.5" customHeight="1" x14ac:dyDescent="0.25">
      <c r="A3162" s="197" t="str">
        <f t="shared" si="462"/>
        <v/>
      </c>
      <c r="B3162" s="198"/>
      <c r="C3162" s="198"/>
      <c r="D3162" s="197"/>
      <c r="E3162" s="198"/>
      <c r="F3162" s="197"/>
      <c r="G3162" s="197" t="str">
        <f t="shared" si="463"/>
        <v/>
      </c>
      <c r="H3162" s="197"/>
      <c r="I3162" s="197"/>
      <c r="J3162" s="197"/>
      <c r="K3162" s="197"/>
      <c r="L3162" s="197"/>
      <c r="M3162" s="197"/>
      <c r="N3162" s="199"/>
      <c r="O3162" s="199"/>
      <c r="P3162" s="199"/>
      <c r="Q3162" s="199"/>
      <c r="R3162" s="197"/>
      <c r="S3162" s="197"/>
      <c r="T3162" s="197"/>
      <c r="U3162" s="197"/>
      <c r="V3162" s="199" t="str">
        <f t="shared" si="458"/>
        <v/>
      </c>
      <c r="W3162" s="199" t="str">
        <f t="shared" si="459"/>
        <v/>
      </c>
      <c r="X3162" s="199" t="str">
        <f t="shared" si="460"/>
        <v/>
      </c>
      <c r="Y3162" s="199" t="str">
        <f t="shared" si="461"/>
        <v/>
      </c>
    </row>
    <row r="3163" spans="1:25" ht="34.5" customHeight="1" x14ac:dyDescent="0.25">
      <c r="A3163" s="197" t="str">
        <f t="shared" si="462"/>
        <v/>
      </c>
      <c r="B3163" s="198"/>
      <c r="C3163" s="198"/>
      <c r="D3163" s="197"/>
      <c r="E3163" s="198"/>
      <c r="F3163" s="197"/>
      <c r="G3163" s="197" t="str">
        <f t="shared" si="463"/>
        <v/>
      </c>
      <c r="H3163" s="197"/>
      <c r="I3163" s="197"/>
      <c r="J3163" s="197"/>
      <c r="K3163" s="197"/>
      <c r="L3163" s="197"/>
      <c r="M3163" s="197"/>
      <c r="N3163" s="199"/>
      <c r="O3163" s="199"/>
      <c r="P3163" s="199"/>
      <c r="Q3163" s="199"/>
      <c r="R3163" s="197"/>
      <c r="S3163" s="197"/>
      <c r="T3163" s="197"/>
      <c r="U3163" s="197"/>
      <c r="V3163" s="199" t="str">
        <f t="shared" si="458"/>
        <v/>
      </c>
      <c r="W3163" s="199" t="str">
        <f t="shared" si="459"/>
        <v/>
      </c>
      <c r="X3163" s="199" t="str">
        <f t="shared" si="460"/>
        <v/>
      </c>
      <c r="Y3163" s="199" t="str">
        <f t="shared" si="461"/>
        <v/>
      </c>
    </row>
    <row r="3164" spans="1:25" ht="34.5" customHeight="1" x14ac:dyDescent="0.25">
      <c r="A3164" s="197" t="str">
        <f t="shared" si="462"/>
        <v/>
      </c>
      <c r="B3164" s="198"/>
      <c r="C3164" s="198"/>
      <c r="D3164" s="197"/>
      <c r="E3164" s="198"/>
      <c r="F3164" s="197"/>
      <c r="G3164" s="197" t="str">
        <f t="shared" si="463"/>
        <v/>
      </c>
      <c r="H3164" s="197"/>
      <c r="I3164" s="197"/>
      <c r="J3164" s="197"/>
      <c r="K3164" s="197"/>
      <c r="L3164" s="197"/>
      <c r="M3164" s="197"/>
      <c r="N3164" s="199"/>
      <c r="O3164" s="199"/>
      <c r="P3164" s="199"/>
      <c r="Q3164" s="199"/>
      <c r="R3164" s="197"/>
      <c r="S3164" s="197"/>
      <c r="T3164" s="197"/>
      <c r="U3164" s="197"/>
      <c r="V3164" s="199" t="str">
        <f t="shared" si="458"/>
        <v/>
      </c>
      <c r="W3164" s="199" t="str">
        <f t="shared" si="459"/>
        <v/>
      </c>
      <c r="X3164" s="199" t="str">
        <f t="shared" si="460"/>
        <v/>
      </c>
      <c r="Y3164" s="199" t="str">
        <f t="shared" si="461"/>
        <v/>
      </c>
    </row>
    <row r="3165" spans="1:25" ht="34.5" customHeight="1" x14ac:dyDescent="0.25">
      <c r="A3165" s="197" t="str">
        <f t="shared" si="462"/>
        <v/>
      </c>
      <c r="B3165" s="198"/>
      <c r="C3165" s="198"/>
      <c r="D3165" s="197"/>
      <c r="E3165" s="198"/>
      <c r="F3165" s="197"/>
      <c r="G3165" s="197" t="str">
        <f t="shared" si="463"/>
        <v/>
      </c>
      <c r="H3165" s="197"/>
      <c r="I3165" s="197"/>
      <c r="J3165" s="197"/>
      <c r="K3165" s="197"/>
      <c r="L3165" s="197"/>
      <c r="M3165" s="197"/>
      <c r="N3165" s="199"/>
      <c r="O3165" s="199"/>
      <c r="P3165" s="199"/>
      <c r="Q3165" s="199"/>
      <c r="R3165" s="197"/>
      <c r="S3165" s="197"/>
      <c r="T3165" s="197"/>
      <c r="U3165" s="197"/>
      <c r="V3165" s="199" t="str">
        <f t="shared" si="458"/>
        <v/>
      </c>
      <c r="W3165" s="199" t="str">
        <f t="shared" si="459"/>
        <v/>
      </c>
      <c r="X3165" s="199" t="str">
        <f t="shared" si="460"/>
        <v/>
      </c>
      <c r="Y3165" s="199" t="str">
        <f t="shared" si="461"/>
        <v/>
      </c>
    </row>
    <row r="3166" spans="1:25" ht="34.5" customHeight="1" x14ac:dyDescent="0.25">
      <c r="A3166" s="197" t="str">
        <f t="shared" si="462"/>
        <v/>
      </c>
      <c r="B3166" s="198"/>
      <c r="C3166" s="198"/>
      <c r="D3166" s="197"/>
      <c r="E3166" s="198"/>
      <c r="F3166" s="197"/>
      <c r="G3166" s="197" t="str">
        <f t="shared" si="463"/>
        <v/>
      </c>
      <c r="H3166" s="197"/>
      <c r="I3166" s="197"/>
      <c r="J3166" s="197"/>
      <c r="K3166" s="197"/>
      <c r="L3166" s="197"/>
      <c r="M3166" s="197"/>
      <c r="N3166" s="199"/>
      <c r="O3166" s="199"/>
      <c r="P3166" s="199"/>
      <c r="Q3166" s="199"/>
      <c r="R3166" s="197"/>
      <c r="S3166" s="197"/>
      <c r="T3166" s="197"/>
      <c r="U3166" s="197"/>
      <c r="V3166" s="199" t="str">
        <f t="shared" si="458"/>
        <v/>
      </c>
      <c r="W3166" s="199" t="str">
        <f t="shared" si="459"/>
        <v/>
      </c>
      <c r="X3166" s="199" t="str">
        <f t="shared" si="460"/>
        <v/>
      </c>
      <c r="Y3166" s="199" t="str">
        <f t="shared" si="461"/>
        <v/>
      </c>
    </row>
    <row r="3167" spans="1:25" ht="34.5" customHeight="1" x14ac:dyDescent="0.25">
      <c r="A3167" s="197" t="str">
        <f t="shared" si="462"/>
        <v/>
      </c>
      <c r="B3167" s="198"/>
      <c r="C3167" s="198"/>
      <c r="D3167" s="197"/>
      <c r="E3167" s="198"/>
      <c r="F3167" s="197"/>
      <c r="G3167" s="197" t="str">
        <f t="shared" si="463"/>
        <v/>
      </c>
      <c r="H3167" s="197"/>
      <c r="I3167" s="197"/>
      <c r="J3167" s="197"/>
      <c r="K3167" s="197"/>
      <c r="L3167" s="197"/>
      <c r="M3167" s="197"/>
      <c r="N3167" s="199"/>
      <c r="O3167" s="199"/>
      <c r="P3167" s="199"/>
      <c r="Q3167" s="199"/>
      <c r="R3167" s="197"/>
      <c r="S3167" s="197"/>
      <c r="T3167" s="197"/>
      <c r="U3167" s="197"/>
      <c r="V3167" s="199" t="str">
        <f t="shared" si="458"/>
        <v/>
      </c>
      <c r="W3167" s="199" t="str">
        <f t="shared" si="459"/>
        <v/>
      </c>
      <c r="X3167" s="199" t="str">
        <f t="shared" si="460"/>
        <v/>
      </c>
      <c r="Y3167" s="199" t="str">
        <f t="shared" si="461"/>
        <v/>
      </c>
    </row>
    <row r="3168" spans="1:25" ht="34.5" customHeight="1" x14ac:dyDescent="0.25">
      <c r="A3168" s="197" t="str">
        <f t="shared" si="462"/>
        <v/>
      </c>
      <c r="B3168" s="198"/>
      <c r="C3168" s="198"/>
      <c r="D3168" s="197"/>
      <c r="E3168" s="198"/>
      <c r="F3168" s="197"/>
      <c r="G3168" s="197" t="str">
        <f t="shared" si="463"/>
        <v/>
      </c>
      <c r="H3168" s="197"/>
      <c r="I3168" s="197"/>
      <c r="J3168" s="197"/>
      <c r="K3168" s="197"/>
      <c r="L3168" s="197"/>
      <c r="M3168" s="197"/>
      <c r="N3168" s="199"/>
      <c r="O3168" s="199"/>
      <c r="P3168" s="199"/>
      <c r="Q3168" s="199"/>
      <c r="R3168" s="197"/>
      <c r="S3168" s="197"/>
      <c r="T3168" s="197"/>
      <c r="U3168" s="197"/>
      <c r="V3168" s="199" t="str">
        <f t="shared" si="458"/>
        <v/>
      </c>
      <c r="W3168" s="199" t="str">
        <f t="shared" si="459"/>
        <v/>
      </c>
      <c r="X3168" s="199" t="str">
        <f t="shared" si="460"/>
        <v/>
      </c>
      <c r="Y3168" s="199" t="str">
        <f t="shared" si="461"/>
        <v/>
      </c>
    </row>
    <row r="3169" spans="1:25" ht="34.5" customHeight="1" x14ac:dyDescent="0.25">
      <c r="A3169" s="197" t="str">
        <f t="shared" si="462"/>
        <v/>
      </c>
      <c r="B3169" s="198"/>
      <c r="C3169" s="198"/>
      <c r="D3169" s="197"/>
      <c r="E3169" s="198"/>
      <c r="F3169" s="197"/>
      <c r="G3169" s="197" t="str">
        <f t="shared" si="463"/>
        <v/>
      </c>
      <c r="H3169" s="197"/>
      <c r="I3169" s="197"/>
      <c r="J3169" s="197"/>
      <c r="K3169" s="197"/>
      <c r="L3169" s="197"/>
      <c r="M3169" s="197"/>
      <c r="N3169" s="199"/>
      <c r="O3169" s="199"/>
      <c r="P3169" s="199"/>
      <c r="Q3169" s="199"/>
      <c r="R3169" s="197"/>
      <c r="S3169" s="197"/>
      <c r="T3169" s="197"/>
      <c r="U3169" s="197"/>
      <c r="V3169" s="199" t="str">
        <f t="shared" si="458"/>
        <v/>
      </c>
      <c r="W3169" s="199" t="str">
        <f t="shared" si="459"/>
        <v/>
      </c>
      <c r="X3169" s="199" t="str">
        <f t="shared" si="460"/>
        <v/>
      </c>
      <c r="Y3169" s="199" t="str">
        <f t="shared" si="461"/>
        <v/>
      </c>
    </row>
    <row r="3170" spans="1:25" ht="34.5" customHeight="1" x14ac:dyDescent="0.25">
      <c r="A3170" s="197" t="str">
        <f t="shared" si="462"/>
        <v/>
      </c>
      <c r="B3170" s="198"/>
      <c r="C3170" s="198"/>
      <c r="D3170" s="197"/>
      <c r="E3170" s="198"/>
      <c r="F3170" s="197"/>
      <c r="G3170" s="197" t="str">
        <f t="shared" si="463"/>
        <v/>
      </c>
      <c r="H3170" s="197"/>
      <c r="I3170" s="197"/>
      <c r="J3170" s="197"/>
      <c r="K3170" s="197"/>
      <c r="L3170" s="197"/>
      <c r="M3170" s="197"/>
      <c r="N3170" s="199"/>
      <c r="O3170" s="199"/>
      <c r="P3170" s="199"/>
      <c r="Q3170" s="199"/>
      <c r="R3170" s="197"/>
      <c r="S3170" s="197"/>
      <c r="T3170" s="197"/>
      <c r="U3170" s="197"/>
      <c r="V3170" s="199" t="str">
        <f t="shared" ref="V3170:V3233" si="464">IF(N3170="","",IF(O3170="","",O3170-N3170))</f>
        <v/>
      </c>
      <c r="W3170" s="199" t="str">
        <f t="shared" ref="W3170:W3233" si="465">IF(O3170="","",IF(P3170="","",P3170-O3170))</f>
        <v/>
      </c>
      <c r="X3170" s="199" t="str">
        <f t="shared" si="460"/>
        <v/>
      </c>
      <c r="Y3170" s="199" t="str">
        <f t="shared" si="461"/>
        <v/>
      </c>
    </row>
    <row r="3171" spans="1:25" ht="34.5" customHeight="1" x14ac:dyDescent="0.25">
      <c r="A3171" s="197" t="str">
        <f t="shared" si="462"/>
        <v/>
      </c>
      <c r="B3171" s="198"/>
      <c r="C3171" s="198"/>
      <c r="D3171" s="197"/>
      <c r="E3171" s="198"/>
      <c r="F3171" s="197"/>
      <c r="G3171" s="197" t="str">
        <f t="shared" si="463"/>
        <v/>
      </c>
      <c r="H3171" s="197"/>
      <c r="I3171" s="197"/>
      <c r="J3171" s="197"/>
      <c r="K3171" s="197"/>
      <c r="L3171" s="197"/>
      <c r="M3171" s="197"/>
      <c r="N3171" s="199"/>
      <c r="O3171" s="199"/>
      <c r="P3171" s="199"/>
      <c r="Q3171" s="199"/>
      <c r="R3171" s="197"/>
      <c r="S3171" s="197"/>
      <c r="T3171" s="197"/>
      <c r="U3171" s="197"/>
      <c r="V3171" s="199" t="str">
        <f t="shared" si="464"/>
        <v/>
      </c>
      <c r="W3171" s="199" t="str">
        <f t="shared" si="465"/>
        <v/>
      </c>
      <c r="X3171" s="199" t="str">
        <f t="shared" ref="X3171:X3234" si="466">IF(P3171="","",IF(N3171="","",P3171-N3171))</f>
        <v/>
      </c>
      <c r="Y3171" s="199" t="str">
        <f t="shared" ref="Y3171:Y3234" si="467">IF(N3171="","",IF(Q3171="","",Q3171-N3171))</f>
        <v/>
      </c>
    </row>
    <row r="3172" spans="1:25" ht="34.5" customHeight="1" x14ac:dyDescent="0.25">
      <c r="A3172" s="197" t="str">
        <f t="shared" si="462"/>
        <v/>
      </c>
      <c r="B3172" s="198"/>
      <c r="C3172" s="198"/>
      <c r="D3172" s="197"/>
      <c r="E3172" s="198"/>
      <c r="F3172" s="197"/>
      <c r="G3172" s="197" t="str">
        <f t="shared" si="463"/>
        <v/>
      </c>
      <c r="H3172" s="197"/>
      <c r="I3172" s="197"/>
      <c r="J3172" s="197"/>
      <c r="K3172" s="197"/>
      <c r="L3172" s="197"/>
      <c r="M3172" s="197"/>
      <c r="N3172" s="199"/>
      <c r="O3172" s="199"/>
      <c r="P3172" s="199"/>
      <c r="Q3172" s="199"/>
      <c r="R3172" s="197"/>
      <c r="S3172" s="197"/>
      <c r="T3172" s="197"/>
      <c r="U3172" s="197"/>
      <c r="V3172" s="199" t="str">
        <f t="shared" si="464"/>
        <v/>
      </c>
      <c r="W3172" s="199" t="str">
        <f t="shared" si="465"/>
        <v/>
      </c>
      <c r="X3172" s="199" t="str">
        <f t="shared" si="466"/>
        <v/>
      </c>
      <c r="Y3172" s="199" t="str">
        <f t="shared" si="467"/>
        <v/>
      </c>
    </row>
    <row r="3173" spans="1:25" ht="34.5" customHeight="1" x14ac:dyDescent="0.25">
      <c r="A3173" s="197" t="str">
        <f t="shared" si="462"/>
        <v/>
      </c>
      <c r="B3173" s="198"/>
      <c r="C3173" s="198"/>
      <c r="D3173" s="197"/>
      <c r="E3173" s="198"/>
      <c r="F3173" s="197"/>
      <c r="G3173" s="197" t="str">
        <f t="shared" si="463"/>
        <v/>
      </c>
      <c r="H3173" s="197"/>
      <c r="I3173" s="197"/>
      <c r="J3173" s="197"/>
      <c r="K3173" s="197"/>
      <c r="L3173" s="197"/>
      <c r="M3173" s="197"/>
      <c r="N3173" s="199"/>
      <c r="O3173" s="199"/>
      <c r="P3173" s="199"/>
      <c r="Q3173" s="199"/>
      <c r="R3173" s="197"/>
      <c r="S3173" s="197"/>
      <c r="T3173" s="197"/>
      <c r="U3173" s="197"/>
      <c r="V3173" s="199" t="str">
        <f t="shared" si="464"/>
        <v/>
      </c>
      <c r="W3173" s="199" t="str">
        <f t="shared" si="465"/>
        <v/>
      </c>
      <c r="X3173" s="199" t="str">
        <f t="shared" si="466"/>
        <v/>
      </c>
      <c r="Y3173" s="199" t="str">
        <f t="shared" si="467"/>
        <v/>
      </c>
    </row>
    <row r="3174" spans="1:25" ht="34.5" customHeight="1" x14ac:dyDescent="0.25">
      <c r="A3174" s="197" t="str">
        <f t="shared" si="462"/>
        <v/>
      </c>
      <c r="B3174" s="198"/>
      <c r="C3174" s="198"/>
      <c r="D3174" s="197"/>
      <c r="E3174" s="198"/>
      <c r="F3174" s="197"/>
      <c r="G3174" s="197" t="str">
        <f t="shared" si="463"/>
        <v/>
      </c>
      <c r="H3174" s="197"/>
      <c r="I3174" s="197"/>
      <c r="J3174" s="197"/>
      <c r="K3174" s="197"/>
      <c r="L3174" s="197"/>
      <c r="M3174" s="197"/>
      <c r="N3174" s="199"/>
      <c r="O3174" s="199"/>
      <c r="P3174" s="199"/>
      <c r="Q3174" s="199"/>
      <c r="R3174" s="197"/>
      <c r="S3174" s="197"/>
      <c r="T3174" s="197"/>
      <c r="U3174" s="197"/>
      <c r="V3174" s="199" t="str">
        <f t="shared" si="464"/>
        <v/>
      </c>
      <c r="W3174" s="199" t="str">
        <f t="shared" si="465"/>
        <v/>
      </c>
      <c r="X3174" s="199" t="str">
        <f t="shared" si="466"/>
        <v/>
      </c>
      <c r="Y3174" s="199" t="str">
        <f t="shared" si="467"/>
        <v/>
      </c>
    </row>
    <row r="3175" spans="1:25" ht="34.5" customHeight="1" x14ac:dyDescent="0.25">
      <c r="A3175" s="197" t="str">
        <f t="shared" si="462"/>
        <v/>
      </c>
      <c r="B3175" s="198"/>
      <c r="C3175" s="198"/>
      <c r="D3175" s="197"/>
      <c r="E3175" s="198"/>
      <c r="F3175" s="197"/>
      <c r="G3175" s="197" t="str">
        <f t="shared" si="463"/>
        <v/>
      </c>
      <c r="H3175" s="197"/>
      <c r="I3175" s="197"/>
      <c r="J3175" s="197"/>
      <c r="K3175" s="197"/>
      <c r="L3175" s="197"/>
      <c r="M3175" s="197"/>
      <c r="N3175" s="199"/>
      <c r="O3175" s="199"/>
      <c r="P3175" s="199"/>
      <c r="Q3175" s="199"/>
      <c r="R3175" s="197"/>
      <c r="S3175" s="197"/>
      <c r="T3175" s="197"/>
      <c r="U3175" s="197"/>
      <c r="V3175" s="199" t="str">
        <f t="shared" si="464"/>
        <v/>
      </c>
      <c r="W3175" s="199" t="str">
        <f t="shared" si="465"/>
        <v/>
      </c>
      <c r="X3175" s="199" t="str">
        <f t="shared" si="466"/>
        <v/>
      </c>
      <c r="Y3175" s="199" t="str">
        <f t="shared" si="467"/>
        <v/>
      </c>
    </row>
    <row r="3176" spans="1:25" ht="34.5" customHeight="1" x14ac:dyDescent="0.25">
      <c r="A3176" s="197" t="str">
        <f t="shared" si="462"/>
        <v/>
      </c>
      <c r="B3176" s="198"/>
      <c r="C3176" s="198"/>
      <c r="D3176" s="197"/>
      <c r="E3176" s="198"/>
      <c r="F3176" s="197"/>
      <c r="G3176" s="197" t="str">
        <f t="shared" si="463"/>
        <v/>
      </c>
      <c r="H3176" s="197"/>
      <c r="I3176" s="197"/>
      <c r="J3176" s="197"/>
      <c r="K3176" s="197"/>
      <c r="L3176" s="197"/>
      <c r="M3176" s="197"/>
      <c r="N3176" s="199"/>
      <c r="O3176" s="199"/>
      <c r="P3176" s="199"/>
      <c r="Q3176" s="199"/>
      <c r="R3176" s="197"/>
      <c r="S3176" s="197"/>
      <c r="T3176" s="197"/>
      <c r="U3176" s="197"/>
      <c r="V3176" s="199" t="str">
        <f t="shared" si="464"/>
        <v/>
      </c>
      <c r="W3176" s="199" t="str">
        <f t="shared" si="465"/>
        <v/>
      </c>
      <c r="X3176" s="199" t="str">
        <f t="shared" si="466"/>
        <v/>
      </c>
      <c r="Y3176" s="199" t="str">
        <f t="shared" si="467"/>
        <v/>
      </c>
    </row>
    <row r="3177" spans="1:25" ht="34.5" customHeight="1" x14ac:dyDescent="0.25">
      <c r="A3177" s="197" t="str">
        <f t="shared" si="462"/>
        <v/>
      </c>
      <c r="B3177" s="198"/>
      <c r="C3177" s="198"/>
      <c r="D3177" s="197"/>
      <c r="E3177" s="198"/>
      <c r="F3177" s="197"/>
      <c r="G3177" s="197" t="str">
        <f t="shared" si="463"/>
        <v/>
      </c>
      <c r="H3177" s="197"/>
      <c r="I3177" s="197"/>
      <c r="J3177" s="197"/>
      <c r="K3177" s="197"/>
      <c r="L3177" s="197"/>
      <c r="M3177" s="197"/>
      <c r="N3177" s="199"/>
      <c r="O3177" s="199"/>
      <c r="P3177" s="199"/>
      <c r="Q3177" s="199"/>
      <c r="R3177" s="197"/>
      <c r="S3177" s="197"/>
      <c r="T3177" s="197"/>
      <c r="U3177" s="197"/>
      <c r="V3177" s="199" t="str">
        <f t="shared" si="464"/>
        <v/>
      </c>
      <c r="W3177" s="199" t="str">
        <f t="shared" si="465"/>
        <v/>
      </c>
      <c r="X3177" s="199" t="str">
        <f t="shared" si="466"/>
        <v/>
      </c>
      <c r="Y3177" s="199" t="str">
        <f t="shared" si="467"/>
        <v/>
      </c>
    </row>
    <row r="3178" spans="1:25" ht="34.5" customHeight="1" x14ac:dyDescent="0.25">
      <c r="A3178" s="197" t="str">
        <f t="shared" si="462"/>
        <v/>
      </c>
      <c r="B3178" s="198"/>
      <c r="C3178" s="198"/>
      <c r="D3178" s="197"/>
      <c r="E3178" s="198"/>
      <c r="F3178" s="197"/>
      <c r="G3178" s="197" t="str">
        <f t="shared" si="463"/>
        <v/>
      </c>
      <c r="H3178" s="197"/>
      <c r="I3178" s="197"/>
      <c r="J3178" s="197"/>
      <c r="K3178" s="197"/>
      <c r="L3178" s="197"/>
      <c r="M3178" s="197"/>
      <c r="N3178" s="199"/>
      <c r="O3178" s="199"/>
      <c r="P3178" s="199"/>
      <c r="Q3178" s="199"/>
      <c r="R3178" s="197"/>
      <c r="S3178" s="197"/>
      <c r="T3178" s="197"/>
      <c r="U3178" s="197"/>
      <c r="V3178" s="199" t="str">
        <f t="shared" si="464"/>
        <v/>
      </c>
      <c r="W3178" s="199" t="str">
        <f t="shared" si="465"/>
        <v/>
      </c>
      <c r="X3178" s="199" t="str">
        <f t="shared" si="466"/>
        <v/>
      </c>
      <c r="Y3178" s="199" t="str">
        <f t="shared" si="467"/>
        <v/>
      </c>
    </row>
    <row r="3179" spans="1:25" ht="34.5" customHeight="1" x14ac:dyDescent="0.25">
      <c r="A3179" s="197" t="str">
        <f t="shared" si="462"/>
        <v/>
      </c>
      <c r="B3179" s="198"/>
      <c r="C3179" s="198"/>
      <c r="D3179" s="197"/>
      <c r="E3179" s="198"/>
      <c r="F3179" s="197"/>
      <c r="G3179" s="197" t="str">
        <f t="shared" si="463"/>
        <v/>
      </c>
      <c r="H3179" s="197"/>
      <c r="I3179" s="197"/>
      <c r="J3179" s="197"/>
      <c r="K3179" s="197"/>
      <c r="L3179" s="197"/>
      <c r="M3179" s="197"/>
      <c r="N3179" s="199"/>
      <c r="O3179" s="199"/>
      <c r="P3179" s="199"/>
      <c r="Q3179" s="199"/>
      <c r="R3179" s="197"/>
      <c r="S3179" s="197"/>
      <c r="T3179" s="197"/>
      <c r="U3179" s="197"/>
      <c r="V3179" s="199" t="str">
        <f t="shared" si="464"/>
        <v/>
      </c>
      <c r="W3179" s="199" t="str">
        <f t="shared" si="465"/>
        <v/>
      </c>
      <c r="X3179" s="199" t="str">
        <f t="shared" si="466"/>
        <v/>
      </c>
      <c r="Y3179" s="199" t="str">
        <f t="shared" si="467"/>
        <v/>
      </c>
    </row>
    <row r="3180" spans="1:25" ht="34.5" customHeight="1" x14ac:dyDescent="0.25">
      <c r="A3180" s="197" t="str">
        <f t="shared" si="462"/>
        <v/>
      </c>
      <c r="B3180" s="198"/>
      <c r="C3180" s="198"/>
      <c r="D3180" s="197"/>
      <c r="E3180" s="198"/>
      <c r="F3180" s="197"/>
      <c r="G3180" s="197" t="str">
        <f t="shared" si="463"/>
        <v/>
      </c>
      <c r="H3180" s="197"/>
      <c r="I3180" s="197"/>
      <c r="J3180" s="197"/>
      <c r="K3180" s="197"/>
      <c r="L3180" s="197"/>
      <c r="M3180" s="197"/>
      <c r="N3180" s="199"/>
      <c r="O3180" s="199"/>
      <c r="P3180" s="199"/>
      <c r="Q3180" s="199"/>
      <c r="R3180" s="197"/>
      <c r="S3180" s="197"/>
      <c r="T3180" s="197"/>
      <c r="U3180" s="197"/>
      <c r="V3180" s="199" t="str">
        <f t="shared" si="464"/>
        <v/>
      </c>
      <c r="W3180" s="199" t="str">
        <f t="shared" si="465"/>
        <v/>
      </c>
      <c r="X3180" s="199" t="str">
        <f t="shared" si="466"/>
        <v/>
      </c>
      <c r="Y3180" s="199" t="str">
        <f t="shared" si="467"/>
        <v/>
      </c>
    </row>
    <row r="3181" spans="1:25" ht="34.5" customHeight="1" x14ac:dyDescent="0.25">
      <c r="A3181" s="197" t="str">
        <f t="shared" si="462"/>
        <v/>
      </c>
      <c r="B3181" s="198"/>
      <c r="C3181" s="198"/>
      <c r="D3181" s="197"/>
      <c r="E3181" s="198"/>
      <c r="F3181" s="197"/>
      <c r="G3181" s="197" t="str">
        <f t="shared" si="463"/>
        <v/>
      </c>
      <c r="H3181" s="197"/>
      <c r="I3181" s="197"/>
      <c r="J3181" s="197"/>
      <c r="K3181" s="197"/>
      <c r="L3181" s="197"/>
      <c r="M3181" s="197"/>
      <c r="N3181" s="199"/>
      <c r="O3181" s="199"/>
      <c r="P3181" s="199"/>
      <c r="Q3181" s="199"/>
      <c r="R3181" s="197"/>
      <c r="S3181" s="197"/>
      <c r="T3181" s="197"/>
      <c r="U3181" s="197"/>
      <c r="V3181" s="199" t="str">
        <f t="shared" si="464"/>
        <v/>
      </c>
      <c r="W3181" s="199" t="str">
        <f t="shared" si="465"/>
        <v/>
      </c>
      <c r="X3181" s="199" t="str">
        <f t="shared" si="466"/>
        <v/>
      </c>
      <c r="Y3181" s="199" t="str">
        <f t="shared" si="467"/>
        <v/>
      </c>
    </row>
    <row r="3182" spans="1:25" ht="34.5" customHeight="1" x14ac:dyDescent="0.25">
      <c r="A3182" s="197" t="str">
        <f t="shared" si="462"/>
        <v/>
      </c>
      <c r="B3182" s="198"/>
      <c r="C3182" s="198"/>
      <c r="D3182" s="197"/>
      <c r="E3182" s="198"/>
      <c r="F3182" s="197"/>
      <c r="G3182" s="197" t="str">
        <f t="shared" si="463"/>
        <v/>
      </c>
      <c r="H3182" s="197"/>
      <c r="I3182" s="197"/>
      <c r="J3182" s="197"/>
      <c r="K3182" s="197"/>
      <c r="L3182" s="197"/>
      <c r="M3182" s="197"/>
      <c r="N3182" s="199"/>
      <c r="O3182" s="199"/>
      <c r="P3182" s="199"/>
      <c r="Q3182" s="199"/>
      <c r="R3182" s="197"/>
      <c r="S3182" s="197"/>
      <c r="T3182" s="197"/>
      <c r="U3182" s="197"/>
      <c r="V3182" s="199" t="str">
        <f t="shared" si="464"/>
        <v/>
      </c>
      <c r="W3182" s="199" t="str">
        <f t="shared" si="465"/>
        <v/>
      </c>
      <c r="X3182" s="199" t="str">
        <f t="shared" si="466"/>
        <v/>
      </c>
      <c r="Y3182" s="199" t="str">
        <f t="shared" si="467"/>
        <v/>
      </c>
    </row>
    <row r="3183" spans="1:25" ht="34.5" customHeight="1" x14ac:dyDescent="0.25">
      <c r="A3183" s="197" t="str">
        <f t="shared" si="462"/>
        <v/>
      </c>
      <c r="B3183" s="198"/>
      <c r="C3183" s="198"/>
      <c r="D3183" s="197"/>
      <c r="E3183" s="198"/>
      <c r="F3183" s="197"/>
      <c r="G3183" s="197" t="str">
        <f t="shared" si="463"/>
        <v/>
      </c>
      <c r="H3183" s="197"/>
      <c r="I3183" s="197"/>
      <c r="J3183" s="197"/>
      <c r="K3183" s="197"/>
      <c r="L3183" s="197"/>
      <c r="M3183" s="197"/>
      <c r="N3183" s="199"/>
      <c r="O3183" s="199"/>
      <c r="P3183" s="199"/>
      <c r="Q3183" s="199"/>
      <c r="R3183" s="197"/>
      <c r="S3183" s="197"/>
      <c r="T3183" s="197"/>
      <c r="U3183" s="197"/>
      <c r="V3183" s="199" t="str">
        <f t="shared" si="464"/>
        <v/>
      </c>
      <c r="W3183" s="199" t="str">
        <f t="shared" si="465"/>
        <v/>
      </c>
      <c r="X3183" s="199" t="str">
        <f t="shared" si="466"/>
        <v/>
      </c>
      <c r="Y3183" s="199" t="str">
        <f t="shared" si="467"/>
        <v/>
      </c>
    </row>
    <row r="3184" spans="1:25" ht="34.5" customHeight="1" x14ac:dyDescent="0.25">
      <c r="A3184" s="197" t="str">
        <f t="shared" si="462"/>
        <v/>
      </c>
      <c r="B3184" s="198"/>
      <c r="C3184" s="198"/>
      <c r="D3184" s="197"/>
      <c r="E3184" s="198"/>
      <c r="F3184" s="197"/>
      <c r="G3184" s="197" t="str">
        <f t="shared" si="463"/>
        <v/>
      </c>
      <c r="H3184" s="197"/>
      <c r="I3184" s="197"/>
      <c r="J3184" s="197"/>
      <c r="K3184" s="197"/>
      <c r="L3184" s="197"/>
      <c r="M3184" s="197"/>
      <c r="N3184" s="199"/>
      <c r="O3184" s="199"/>
      <c r="P3184" s="199"/>
      <c r="Q3184" s="199"/>
      <c r="R3184" s="197"/>
      <c r="S3184" s="197"/>
      <c r="T3184" s="197"/>
      <c r="U3184" s="197"/>
      <c r="V3184" s="199" t="str">
        <f t="shared" si="464"/>
        <v/>
      </c>
      <c r="W3184" s="199" t="str">
        <f t="shared" si="465"/>
        <v/>
      </c>
      <c r="X3184" s="199" t="str">
        <f t="shared" si="466"/>
        <v/>
      </c>
      <c r="Y3184" s="199" t="str">
        <f t="shared" si="467"/>
        <v/>
      </c>
    </row>
    <row r="3185" spans="1:25" ht="34.5" customHeight="1" x14ac:dyDescent="0.25">
      <c r="A3185" s="197" t="str">
        <f t="shared" si="462"/>
        <v/>
      </c>
      <c r="B3185" s="198"/>
      <c r="C3185" s="198"/>
      <c r="D3185" s="197"/>
      <c r="E3185" s="198"/>
      <c r="F3185" s="197"/>
      <c r="G3185" s="197" t="str">
        <f t="shared" si="463"/>
        <v/>
      </c>
      <c r="H3185" s="197"/>
      <c r="I3185" s="197"/>
      <c r="J3185" s="197"/>
      <c r="K3185" s="197"/>
      <c r="L3185" s="197"/>
      <c r="M3185" s="197"/>
      <c r="N3185" s="199"/>
      <c r="O3185" s="199"/>
      <c r="P3185" s="199"/>
      <c r="Q3185" s="199"/>
      <c r="R3185" s="197"/>
      <c r="S3185" s="197"/>
      <c r="T3185" s="197"/>
      <c r="U3185" s="197"/>
      <c r="V3185" s="199" t="str">
        <f t="shared" si="464"/>
        <v/>
      </c>
      <c r="W3185" s="199" t="str">
        <f t="shared" si="465"/>
        <v/>
      </c>
      <c r="X3185" s="199" t="str">
        <f t="shared" si="466"/>
        <v/>
      </c>
      <c r="Y3185" s="199" t="str">
        <f t="shared" si="467"/>
        <v/>
      </c>
    </row>
    <row r="3186" spans="1:25" ht="34.5" customHeight="1" x14ac:dyDescent="0.25">
      <c r="A3186" s="197" t="str">
        <f t="shared" si="462"/>
        <v/>
      </c>
      <c r="B3186" s="198"/>
      <c r="C3186" s="198"/>
      <c r="D3186" s="197"/>
      <c r="E3186" s="198"/>
      <c r="F3186" s="197"/>
      <c r="G3186" s="197" t="str">
        <f t="shared" si="463"/>
        <v/>
      </c>
      <c r="H3186" s="197"/>
      <c r="I3186" s="197"/>
      <c r="J3186" s="197"/>
      <c r="K3186" s="197"/>
      <c r="L3186" s="197"/>
      <c r="M3186" s="197"/>
      <c r="N3186" s="199"/>
      <c r="O3186" s="199"/>
      <c r="P3186" s="199"/>
      <c r="Q3186" s="199"/>
      <c r="R3186" s="197"/>
      <c r="S3186" s="197"/>
      <c r="T3186" s="197"/>
      <c r="U3186" s="197"/>
      <c r="V3186" s="199" t="str">
        <f t="shared" si="464"/>
        <v/>
      </c>
      <c r="W3186" s="199" t="str">
        <f t="shared" si="465"/>
        <v/>
      </c>
      <c r="X3186" s="199" t="str">
        <f t="shared" si="466"/>
        <v/>
      </c>
      <c r="Y3186" s="199" t="str">
        <f t="shared" si="467"/>
        <v/>
      </c>
    </row>
    <row r="3187" spans="1:25" ht="34.5" customHeight="1" x14ac:dyDescent="0.25">
      <c r="A3187" s="197" t="str">
        <f t="shared" si="462"/>
        <v/>
      </c>
      <c r="B3187" s="198"/>
      <c r="C3187" s="198"/>
      <c r="D3187" s="197"/>
      <c r="E3187" s="198"/>
      <c r="F3187" s="197"/>
      <c r="G3187" s="197" t="str">
        <f t="shared" si="463"/>
        <v/>
      </c>
      <c r="H3187" s="197"/>
      <c r="I3187" s="197"/>
      <c r="J3187" s="197"/>
      <c r="K3187" s="197"/>
      <c r="L3187" s="197"/>
      <c r="M3187" s="197"/>
      <c r="N3187" s="199"/>
      <c r="O3187" s="199"/>
      <c r="P3187" s="199"/>
      <c r="Q3187" s="199"/>
      <c r="R3187" s="197"/>
      <c r="S3187" s="197"/>
      <c r="T3187" s="197"/>
      <c r="U3187" s="197"/>
      <c r="V3187" s="199" t="str">
        <f t="shared" si="464"/>
        <v/>
      </c>
      <c r="W3187" s="199" t="str">
        <f t="shared" si="465"/>
        <v/>
      </c>
      <c r="X3187" s="199" t="str">
        <f t="shared" si="466"/>
        <v/>
      </c>
      <c r="Y3187" s="199" t="str">
        <f t="shared" si="467"/>
        <v/>
      </c>
    </row>
    <row r="3188" spans="1:25" ht="34.5" customHeight="1" x14ac:dyDescent="0.25">
      <c r="A3188" s="197" t="str">
        <f t="shared" si="462"/>
        <v/>
      </c>
      <c r="B3188" s="198"/>
      <c r="C3188" s="198"/>
      <c r="D3188" s="197"/>
      <c r="E3188" s="198"/>
      <c r="F3188" s="197"/>
      <c r="G3188" s="197" t="str">
        <f t="shared" si="463"/>
        <v/>
      </c>
      <c r="H3188" s="197"/>
      <c r="I3188" s="197"/>
      <c r="J3188" s="197"/>
      <c r="K3188" s="197"/>
      <c r="L3188" s="197"/>
      <c r="M3188" s="197"/>
      <c r="N3188" s="199"/>
      <c r="O3188" s="199"/>
      <c r="P3188" s="199"/>
      <c r="Q3188" s="199"/>
      <c r="R3188" s="197"/>
      <c r="S3188" s="197"/>
      <c r="T3188" s="197"/>
      <c r="U3188" s="197"/>
      <c r="V3188" s="199" t="str">
        <f t="shared" si="464"/>
        <v/>
      </c>
      <c r="W3188" s="199" t="str">
        <f t="shared" si="465"/>
        <v/>
      </c>
      <c r="X3188" s="199" t="str">
        <f t="shared" si="466"/>
        <v/>
      </c>
      <c r="Y3188" s="199" t="str">
        <f t="shared" si="467"/>
        <v/>
      </c>
    </row>
    <row r="3189" spans="1:25" ht="34.5" customHeight="1" x14ac:dyDescent="0.25">
      <c r="A3189" s="197" t="str">
        <f t="shared" si="462"/>
        <v/>
      </c>
      <c r="B3189" s="198"/>
      <c r="C3189" s="198"/>
      <c r="D3189" s="197"/>
      <c r="E3189" s="198"/>
      <c r="F3189" s="197"/>
      <c r="G3189" s="197" t="str">
        <f t="shared" si="463"/>
        <v/>
      </c>
      <c r="H3189" s="197"/>
      <c r="I3189" s="197"/>
      <c r="J3189" s="197"/>
      <c r="K3189" s="197"/>
      <c r="L3189" s="197"/>
      <c r="M3189" s="197"/>
      <c r="N3189" s="199"/>
      <c r="O3189" s="199"/>
      <c r="P3189" s="199"/>
      <c r="Q3189" s="199"/>
      <c r="R3189" s="197"/>
      <c r="S3189" s="197"/>
      <c r="T3189" s="197"/>
      <c r="U3189" s="197"/>
      <c r="V3189" s="199" t="str">
        <f t="shared" si="464"/>
        <v/>
      </c>
      <c r="W3189" s="199" t="str">
        <f t="shared" si="465"/>
        <v/>
      </c>
      <c r="X3189" s="199" t="str">
        <f t="shared" si="466"/>
        <v/>
      </c>
      <c r="Y3189" s="199" t="str">
        <f t="shared" si="467"/>
        <v/>
      </c>
    </row>
    <row r="3190" spans="1:25" ht="34.5" customHeight="1" x14ac:dyDescent="0.25">
      <c r="A3190" s="197" t="str">
        <f t="shared" si="462"/>
        <v/>
      </c>
      <c r="B3190" s="198"/>
      <c r="C3190" s="198"/>
      <c r="D3190" s="197"/>
      <c r="E3190" s="198"/>
      <c r="F3190" s="197"/>
      <c r="G3190" s="197" t="str">
        <f t="shared" si="463"/>
        <v/>
      </c>
      <c r="H3190" s="197"/>
      <c r="I3190" s="197"/>
      <c r="J3190" s="197"/>
      <c r="K3190" s="197"/>
      <c r="L3190" s="197"/>
      <c r="M3190" s="197"/>
      <c r="N3190" s="199"/>
      <c r="O3190" s="199"/>
      <c r="P3190" s="199"/>
      <c r="Q3190" s="199"/>
      <c r="R3190" s="197"/>
      <c r="S3190" s="197"/>
      <c r="T3190" s="197"/>
      <c r="U3190" s="197"/>
      <c r="V3190" s="199" t="str">
        <f t="shared" si="464"/>
        <v/>
      </c>
      <c r="W3190" s="199" t="str">
        <f t="shared" si="465"/>
        <v/>
      </c>
      <c r="X3190" s="199" t="str">
        <f t="shared" si="466"/>
        <v/>
      </c>
      <c r="Y3190" s="199" t="str">
        <f t="shared" si="467"/>
        <v/>
      </c>
    </row>
    <row r="3191" spans="1:25" ht="34.5" customHeight="1" x14ac:dyDescent="0.25">
      <c r="A3191" s="197" t="str">
        <f t="shared" si="462"/>
        <v/>
      </c>
      <c r="B3191" s="198"/>
      <c r="C3191" s="198"/>
      <c r="D3191" s="197"/>
      <c r="E3191" s="198"/>
      <c r="F3191" s="197"/>
      <c r="G3191" s="197" t="str">
        <f t="shared" si="463"/>
        <v/>
      </c>
      <c r="H3191" s="197"/>
      <c r="I3191" s="197"/>
      <c r="J3191" s="197"/>
      <c r="K3191" s="197"/>
      <c r="L3191" s="197"/>
      <c r="M3191" s="197"/>
      <c r="N3191" s="199"/>
      <c r="O3191" s="199"/>
      <c r="P3191" s="199"/>
      <c r="Q3191" s="199"/>
      <c r="R3191" s="197"/>
      <c r="S3191" s="197"/>
      <c r="T3191" s="197"/>
      <c r="U3191" s="197"/>
      <c r="V3191" s="199" t="str">
        <f t="shared" si="464"/>
        <v/>
      </c>
      <c r="W3191" s="199" t="str">
        <f t="shared" si="465"/>
        <v/>
      </c>
      <c r="X3191" s="199" t="str">
        <f t="shared" si="466"/>
        <v/>
      </c>
      <c r="Y3191" s="199" t="str">
        <f t="shared" si="467"/>
        <v/>
      </c>
    </row>
    <row r="3192" spans="1:25" ht="34.5" customHeight="1" x14ac:dyDescent="0.25">
      <c r="A3192" s="197" t="str">
        <f t="shared" si="462"/>
        <v/>
      </c>
      <c r="B3192" s="198"/>
      <c r="C3192" s="198"/>
      <c r="D3192" s="197"/>
      <c r="E3192" s="198"/>
      <c r="F3192" s="197"/>
      <c r="G3192" s="197" t="str">
        <f t="shared" si="463"/>
        <v/>
      </c>
      <c r="H3192" s="197"/>
      <c r="I3192" s="197"/>
      <c r="J3192" s="197"/>
      <c r="K3192" s="197"/>
      <c r="L3192" s="197"/>
      <c r="M3192" s="197"/>
      <c r="N3192" s="199"/>
      <c r="O3192" s="199"/>
      <c r="P3192" s="199"/>
      <c r="Q3192" s="199"/>
      <c r="R3192" s="197"/>
      <c r="S3192" s="197"/>
      <c r="T3192" s="197"/>
      <c r="U3192" s="197"/>
      <c r="V3192" s="199" t="str">
        <f t="shared" si="464"/>
        <v/>
      </c>
      <c r="W3192" s="199" t="str">
        <f t="shared" si="465"/>
        <v/>
      </c>
      <c r="X3192" s="199" t="str">
        <f t="shared" si="466"/>
        <v/>
      </c>
      <c r="Y3192" s="199" t="str">
        <f t="shared" si="467"/>
        <v/>
      </c>
    </row>
    <row r="3193" spans="1:25" ht="34.5" customHeight="1" x14ac:dyDescent="0.25">
      <c r="A3193" s="197" t="str">
        <f t="shared" si="462"/>
        <v/>
      </c>
      <c r="B3193" s="198"/>
      <c r="C3193" s="198"/>
      <c r="D3193" s="197"/>
      <c r="E3193" s="198"/>
      <c r="F3193" s="197"/>
      <c r="G3193" s="197" t="str">
        <f t="shared" si="463"/>
        <v/>
      </c>
      <c r="H3193" s="197"/>
      <c r="I3193" s="197"/>
      <c r="J3193" s="197"/>
      <c r="K3193" s="197"/>
      <c r="L3193" s="197"/>
      <c r="M3193" s="197"/>
      <c r="N3193" s="199"/>
      <c r="O3193" s="199"/>
      <c r="P3193" s="199"/>
      <c r="Q3193" s="199"/>
      <c r="R3193" s="197"/>
      <c r="S3193" s="197"/>
      <c r="T3193" s="197"/>
      <c r="U3193" s="197"/>
      <c r="V3193" s="199" t="str">
        <f t="shared" si="464"/>
        <v/>
      </c>
      <c r="W3193" s="199" t="str">
        <f t="shared" si="465"/>
        <v/>
      </c>
      <c r="X3193" s="199" t="str">
        <f t="shared" si="466"/>
        <v/>
      </c>
      <c r="Y3193" s="199" t="str">
        <f t="shared" si="467"/>
        <v/>
      </c>
    </row>
    <row r="3194" spans="1:25" ht="34.5" customHeight="1" x14ac:dyDescent="0.25">
      <c r="A3194" s="197" t="str">
        <f t="shared" si="462"/>
        <v/>
      </c>
      <c r="B3194" s="198"/>
      <c r="C3194" s="198"/>
      <c r="D3194" s="197"/>
      <c r="E3194" s="198"/>
      <c r="F3194" s="197"/>
      <c r="G3194" s="197" t="str">
        <f t="shared" si="463"/>
        <v/>
      </c>
      <c r="H3194" s="197"/>
      <c r="I3194" s="197"/>
      <c r="J3194" s="197"/>
      <c r="K3194" s="197"/>
      <c r="L3194" s="197"/>
      <c r="M3194" s="197"/>
      <c r="N3194" s="199"/>
      <c r="O3194" s="199"/>
      <c r="P3194" s="199"/>
      <c r="Q3194" s="199"/>
      <c r="R3194" s="197"/>
      <c r="S3194" s="197"/>
      <c r="T3194" s="197"/>
      <c r="U3194" s="197"/>
      <c r="V3194" s="199" t="str">
        <f t="shared" si="464"/>
        <v/>
      </c>
      <c r="W3194" s="199" t="str">
        <f t="shared" si="465"/>
        <v/>
      </c>
      <c r="X3194" s="199" t="str">
        <f t="shared" si="466"/>
        <v/>
      </c>
      <c r="Y3194" s="199" t="str">
        <f t="shared" si="467"/>
        <v/>
      </c>
    </row>
    <row r="3195" spans="1:25" ht="34.5" customHeight="1" x14ac:dyDescent="0.25">
      <c r="A3195" s="197" t="str">
        <f t="shared" si="462"/>
        <v/>
      </c>
      <c r="B3195" s="198"/>
      <c r="C3195" s="198"/>
      <c r="D3195" s="197"/>
      <c r="E3195" s="198"/>
      <c r="F3195" s="197"/>
      <c r="G3195" s="197" t="str">
        <f t="shared" si="463"/>
        <v/>
      </c>
      <c r="H3195" s="197"/>
      <c r="I3195" s="197"/>
      <c r="J3195" s="197"/>
      <c r="K3195" s="197"/>
      <c r="L3195" s="197"/>
      <c r="M3195" s="197"/>
      <c r="N3195" s="199"/>
      <c r="O3195" s="199"/>
      <c r="P3195" s="199"/>
      <c r="Q3195" s="199"/>
      <c r="R3195" s="197"/>
      <c r="S3195" s="197"/>
      <c r="T3195" s="197"/>
      <c r="U3195" s="197"/>
      <c r="V3195" s="199" t="str">
        <f t="shared" si="464"/>
        <v/>
      </c>
      <c r="W3195" s="199" t="str">
        <f t="shared" si="465"/>
        <v/>
      </c>
      <c r="X3195" s="199" t="str">
        <f t="shared" si="466"/>
        <v/>
      </c>
      <c r="Y3195" s="199" t="str">
        <f t="shared" si="467"/>
        <v/>
      </c>
    </row>
    <row r="3196" spans="1:25" ht="34.5" customHeight="1" x14ac:dyDescent="0.25">
      <c r="A3196" s="197" t="str">
        <f t="shared" si="462"/>
        <v/>
      </c>
      <c r="B3196" s="198"/>
      <c r="C3196" s="198"/>
      <c r="D3196" s="197"/>
      <c r="E3196" s="198"/>
      <c r="F3196" s="197"/>
      <c r="G3196" s="197" t="str">
        <f t="shared" si="463"/>
        <v/>
      </c>
      <c r="H3196" s="197"/>
      <c r="I3196" s="197"/>
      <c r="J3196" s="197"/>
      <c r="K3196" s="197"/>
      <c r="L3196" s="197"/>
      <c r="M3196" s="197"/>
      <c r="N3196" s="199"/>
      <c r="O3196" s="199"/>
      <c r="P3196" s="199"/>
      <c r="Q3196" s="199"/>
      <c r="R3196" s="197"/>
      <c r="S3196" s="197"/>
      <c r="T3196" s="197"/>
      <c r="U3196" s="197"/>
      <c r="V3196" s="199" t="str">
        <f t="shared" si="464"/>
        <v/>
      </c>
      <c r="W3196" s="199" t="str">
        <f t="shared" si="465"/>
        <v/>
      </c>
      <c r="X3196" s="199" t="str">
        <f t="shared" si="466"/>
        <v/>
      </c>
      <c r="Y3196" s="199" t="str">
        <f t="shared" si="467"/>
        <v/>
      </c>
    </row>
    <row r="3197" spans="1:25" ht="34.5" customHeight="1" x14ac:dyDescent="0.25">
      <c r="A3197" s="197" t="str">
        <f t="shared" si="462"/>
        <v/>
      </c>
      <c r="B3197" s="198"/>
      <c r="C3197" s="198"/>
      <c r="D3197" s="197"/>
      <c r="E3197" s="198"/>
      <c r="F3197" s="197"/>
      <c r="G3197" s="197" t="str">
        <f t="shared" si="463"/>
        <v/>
      </c>
      <c r="H3197" s="197"/>
      <c r="I3197" s="197"/>
      <c r="J3197" s="197"/>
      <c r="K3197" s="197"/>
      <c r="L3197" s="197"/>
      <c r="M3197" s="197"/>
      <c r="N3197" s="199"/>
      <c r="O3197" s="199"/>
      <c r="P3197" s="199"/>
      <c r="Q3197" s="199"/>
      <c r="R3197" s="197"/>
      <c r="S3197" s="197"/>
      <c r="T3197" s="197"/>
      <c r="U3197" s="197"/>
      <c r="V3197" s="199" t="str">
        <f t="shared" si="464"/>
        <v/>
      </c>
      <c r="W3197" s="199" t="str">
        <f t="shared" si="465"/>
        <v/>
      </c>
      <c r="X3197" s="199" t="str">
        <f t="shared" si="466"/>
        <v/>
      </c>
      <c r="Y3197" s="199" t="str">
        <f t="shared" si="467"/>
        <v/>
      </c>
    </row>
    <row r="3198" spans="1:25" ht="34.5" customHeight="1" x14ac:dyDescent="0.25">
      <c r="A3198" s="197" t="str">
        <f t="shared" si="462"/>
        <v/>
      </c>
      <c r="B3198" s="198"/>
      <c r="C3198" s="198"/>
      <c r="D3198" s="197"/>
      <c r="E3198" s="198"/>
      <c r="F3198" s="197"/>
      <c r="G3198" s="197" t="str">
        <f t="shared" si="463"/>
        <v/>
      </c>
      <c r="H3198" s="197"/>
      <c r="I3198" s="197"/>
      <c r="J3198" s="197"/>
      <c r="K3198" s="197"/>
      <c r="L3198" s="197"/>
      <c r="M3198" s="197"/>
      <c r="N3198" s="199"/>
      <c r="O3198" s="199"/>
      <c r="P3198" s="199"/>
      <c r="Q3198" s="199"/>
      <c r="R3198" s="197"/>
      <c r="S3198" s="197"/>
      <c r="T3198" s="197"/>
      <c r="U3198" s="197"/>
      <c r="V3198" s="199" t="str">
        <f t="shared" si="464"/>
        <v/>
      </c>
      <c r="W3198" s="199" t="str">
        <f t="shared" si="465"/>
        <v/>
      </c>
      <c r="X3198" s="199" t="str">
        <f t="shared" si="466"/>
        <v/>
      </c>
      <c r="Y3198" s="199" t="str">
        <f t="shared" si="467"/>
        <v/>
      </c>
    </row>
    <row r="3199" spans="1:25" ht="34.5" customHeight="1" x14ac:dyDescent="0.25">
      <c r="A3199" s="197" t="str">
        <f t="shared" si="462"/>
        <v/>
      </c>
      <c r="B3199" s="198"/>
      <c r="C3199" s="198"/>
      <c r="D3199" s="197"/>
      <c r="E3199" s="198"/>
      <c r="F3199" s="197"/>
      <c r="G3199" s="197" t="str">
        <f t="shared" si="463"/>
        <v/>
      </c>
      <c r="H3199" s="197"/>
      <c r="I3199" s="197"/>
      <c r="J3199" s="197"/>
      <c r="K3199" s="197"/>
      <c r="L3199" s="197"/>
      <c r="M3199" s="197"/>
      <c r="N3199" s="199"/>
      <c r="O3199" s="199"/>
      <c r="P3199" s="199"/>
      <c r="Q3199" s="199"/>
      <c r="R3199" s="197"/>
      <c r="S3199" s="197"/>
      <c r="T3199" s="197"/>
      <c r="U3199" s="197"/>
      <c r="V3199" s="199" t="str">
        <f t="shared" si="464"/>
        <v/>
      </c>
      <c r="W3199" s="199" t="str">
        <f t="shared" si="465"/>
        <v/>
      </c>
      <c r="X3199" s="199" t="str">
        <f t="shared" si="466"/>
        <v/>
      </c>
      <c r="Y3199" s="199" t="str">
        <f t="shared" si="467"/>
        <v/>
      </c>
    </row>
    <row r="3200" spans="1:25" ht="34.5" customHeight="1" x14ac:dyDescent="0.25">
      <c r="A3200" s="197" t="str">
        <f t="shared" si="462"/>
        <v/>
      </c>
      <c r="B3200" s="198"/>
      <c r="C3200" s="198"/>
      <c r="D3200" s="197"/>
      <c r="E3200" s="198"/>
      <c r="F3200" s="197"/>
      <c r="G3200" s="197" t="str">
        <f t="shared" si="463"/>
        <v/>
      </c>
      <c r="H3200" s="197"/>
      <c r="I3200" s="197"/>
      <c r="J3200" s="197"/>
      <c r="K3200" s="197"/>
      <c r="L3200" s="197"/>
      <c r="M3200" s="197"/>
      <c r="N3200" s="199"/>
      <c r="O3200" s="199"/>
      <c r="P3200" s="199"/>
      <c r="Q3200" s="199"/>
      <c r="R3200" s="197"/>
      <c r="S3200" s="197"/>
      <c r="T3200" s="197"/>
      <c r="U3200" s="197"/>
      <c r="V3200" s="199" t="str">
        <f t="shared" si="464"/>
        <v/>
      </c>
      <c r="W3200" s="199" t="str">
        <f t="shared" si="465"/>
        <v/>
      </c>
      <c r="X3200" s="199" t="str">
        <f t="shared" si="466"/>
        <v/>
      </c>
      <c r="Y3200" s="199" t="str">
        <f t="shared" si="467"/>
        <v/>
      </c>
    </row>
    <row r="3201" spans="1:25" ht="34.5" customHeight="1" x14ac:dyDescent="0.25">
      <c r="A3201" s="197" t="str">
        <f t="shared" si="462"/>
        <v/>
      </c>
      <c r="B3201" s="198"/>
      <c r="C3201" s="198"/>
      <c r="D3201" s="197"/>
      <c r="E3201" s="198"/>
      <c r="F3201" s="197"/>
      <c r="G3201" s="197" t="str">
        <f t="shared" si="463"/>
        <v/>
      </c>
      <c r="H3201" s="197"/>
      <c r="I3201" s="197"/>
      <c r="J3201" s="197"/>
      <c r="K3201" s="197"/>
      <c r="L3201" s="197"/>
      <c r="M3201" s="197"/>
      <c r="N3201" s="199"/>
      <c r="O3201" s="199"/>
      <c r="P3201" s="199"/>
      <c r="Q3201" s="199"/>
      <c r="R3201" s="197"/>
      <c r="S3201" s="197"/>
      <c r="T3201" s="197"/>
      <c r="U3201" s="197"/>
      <c r="V3201" s="199" t="str">
        <f t="shared" si="464"/>
        <v/>
      </c>
      <c r="W3201" s="199" t="str">
        <f t="shared" si="465"/>
        <v/>
      </c>
      <c r="X3201" s="199" t="str">
        <f t="shared" si="466"/>
        <v/>
      </c>
      <c r="Y3201" s="199" t="str">
        <f t="shared" si="467"/>
        <v/>
      </c>
    </row>
    <row r="3202" spans="1:25" ht="34.5" customHeight="1" x14ac:dyDescent="0.25">
      <c r="A3202" s="197" t="str">
        <f t="shared" si="462"/>
        <v/>
      </c>
      <c r="B3202" s="198"/>
      <c r="C3202" s="198"/>
      <c r="D3202" s="197"/>
      <c r="E3202" s="198"/>
      <c r="F3202" s="197"/>
      <c r="G3202" s="197" t="str">
        <f t="shared" si="463"/>
        <v/>
      </c>
      <c r="H3202" s="197"/>
      <c r="I3202" s="197"/>
      <c r="J3202" s="197"/>
      <c r="K3202" s="197"/>
      <c r="L3202" s="197"/>
      <c r="M3202" s="197"/>
      <c r="N3202" s="199"/>
      <c r="O3202" s="199"/>
      <c r="P3202" s="199"/>
      <c r="Q3202" s="199"/>
      <c r="R3202" s="197"/>
      <c r="S3202" s="197"/>
      <c r="T3202" s="197"/>
      <c r="U3202" s="197"/>
      <c r="V3202" s="199" t="str">
        <f t="shared" si="464"/>
        <v/>
      </c>
      <c r="W3202" s="199" t="str">
        <f t="shared" si="465"/>
        <v/>
      </c>
      <c r="X3202" s="199" t="str">
        <f t="shared" si="466"/>
        <v/>
      </c>
      <c r="Y3202" s="199" t="str">
        <f t="shared" si="467"/>
        <v/>
      </c>
    </row>
    <row r="3203" spans="1:25" ht="34.5" customHeight="1" x14ac:dyDescent="0.25">
      <c r="A3203" s="197" t="str">
        <f t="shared" si="462"/>
        <v/>
      </c>
      <c r="B3203" s="198"/>
      <c r="C3203" s="198"/>
      <c r="D3203" s="197"/>
      <c r="E3203" s="198"/>
      <c r="F3203" s="197"/>
      <c r="G3203" s="197" t="str">
        <f t="shared" si="463"/>
        <v/>
      </c>
      <c r="H3203" s="197"/>
      <c r="I3203" s="197"/>
      <c r="J3203" s="197"/>
      <c r="K3203" s="197"/>
      <c r="L3203" s="197"/>
      <c r="M3203" s="197"/>
      <c r="N3203" s="199"/>
      <c r="O3203" s="199"/>
      <c r="P3203" s="199"/>
      <c r="Q3203" s="199"/>
      <c r="R3203" s="197"/>
      <c r="S3203" s="197"/>
      <c r="T3203" s="197"/>
      <c r="U3203" s="197"/>
      <c r="V3203" s="199" t="str">
        <f t="shared" si="464"/>
        <v/>
      </c>
      <c r="W3203" s="199" t="str">
        <f t="shared" si="465"/>
        <v/>
      </c>
      <c r="X3203" s="199" t="str">
        <f t="shared" si="466"/>
        <v/>
      </c>
      <c r="Y3203" s="199" t="str">
        <f t="shared" si="467"/>
        <v/>
      </c>
    </row>
    <row r="3204" spans="1:25" ht="34.5" customHeight="1" x14ac:dyDescent="0.25">
      <c r="A3204" s="197" t="str">
        <f t="shared" si="462"/>
        <v/>
      </c>
      <c r="B3204" s="198"/>
      <c r="C3204" s="198"/>
      <c r="D3204" s="197"/>
      <c r="E3204" s="198"/>
      <c r="F3204" s="197"/>
      <c r="G3204" s="197" t="str">
        <f t="shared" si="463"/>
        <v/>
      </c>
      <c r="H3204" s="197"/>
      <c r="I3204" s="197"/>
      <c r="J3204" s="197"/>
      <c r="K3204" s="197"/>
      <c r="L3204" s="197"/>
      <c r="M3204" s="197"/>
      <c r="N3204" s="199"/>
      <c r="O3204" s="199"/>
      <c r="P3204" s="199"/>
      <c r="Q3204" s="199"/>
      <c r="R3204" s="197"/>
      <c r="S3204" s="197"/>
      <c r="T3204" s="197"/>
      <c r="U3204" s="197"/>
      <c r="V3204" s="199" t="str">
        <f t="shared" si="464"/>
        <v/>
      </c>
      <c r="W3204" s="199" t="str">
        <f t="shared" si="465"/>
        <v/>
      </c>
      <c r="X3204" s="199" t="str">
        <f t="shared" si="466"/>
        <v/>
      </c>
      <c r="Y3204" s="199" t="str">
        <f t="shared" si="467"/>
        <v/>
      </c>
    </row>
    <row r="3205" spans="1:25" ht="34.5" customHeight="1" x14ac:dyDescent="0.25">
      <c r="A3205" s="197" t="str">
        <f t="shared" si="462"/>
        <v/>
      </c>
      <c r="B3205" s="198"/>
      <c r="C3205" s="198"/>
      <c r="D3205" s="197"/>
      <c r="E3205" s="198"/>
      <c r="F3205" s="197"/>
      <c r="G3205" s="197" t="str">
        <f t="shared" si="463"/>
        <v/>
      </c>
      <c r="H3205" s="197"/>
      <c r="I3205" s="197"/>
      <c r="J3205" s="197"/>
      <c r="K3205" s="197"/>
      <c r="L3205" s="197"/>
      <c r="M3205" s="197"/>
      <c r="N3205" s="199"/>
      <c r="O3205" s="199"/>
      <c r="P3205" s="199"/>
      <c r="Q3205" s="199"/>
      <c r="R3205" s="197"/>
      <c r="S3205" s="197"/>
      <c r="T3205" s="197"/>
      <c r="U3205" s="197"/>
      <c r="V3205" s="199" t="str">
        <f t="shared" si="464"/>
        <v/>
      </c>
      <c r="W3205" s="199" t="str">
        <f t="shared" si="465"/>
        <v/>
      </c>
      <c r="X3205" s="199" t="str">
        <f t="shared" si="466"/>
        <v/>
      </c>
      <c r="Y3205" s="199" t="str">
        <f t="shared" si="467"/>
        <v/>
      </c>
    </row>
    <row r="3206" spans="1:25" ht="34.5" customHeight="1" x14ac:dyDescent="0.25">
      <c r="A3206" s="197" t="str">
        <f t="shared" si="462"/>
        <v/>
      </c>
      <c r="B3206" s="198"/>
      <c r="C3206" s="198"/>
      <c r="D3206" s="197"/>
      <c r="E3206" s="198"/>
      <c r="F3206" s="197"/>
      <c r="G3206" s="197" t="str">
        <f t="shared" si="463"/>
        <v/>
      </c>
      <c r="H3206" s="197"/>
      <c r="I3206" s="197"/>
      <c r="J3206" s="197"/>
      <c r="K3206" s="197"/>
      <c r="L3206" s="197"/>
      <c r="M3206" s="197"/>
      <c r="N3206" s="199"/>
      <c r="O3206" s="199"/>
      <c r="P3206" s="199"/>
      <c r="Q3206" s="199"/>
      <c r="R3206" s="197"/>
      <c r="S3206" s="197"/>
      <c r="T3206" s="197"/>
      <c r="U3206" s="197"/>
      <c r="V3206" s="199" t="str">
        <f t="shared" si="464"/>
        <v/>
      </c>
      <c r="W3206" s="199" t="str">
        <f t="shared" si="465"/>
        <v/>
      </c>
      <c r="X3206" s="199" t="str">
        <f t="shared" si="466"/>
        <v/>
      </c>
      <c r="Y3206" s="199" t="str">
        <f t="shared" si="467"/>
        <v/>
      </c>
    </row>
    <row r="3207" spans="1:25" ht="34.5" customHeight="1" x14ac:dyDescent="0.25">
      <c r="A3207" s="197" t="str">
        <f t="shared" si="462"/>
        <v/>
      </c>
      <c r="B3207" s="198"/>
      <c r="C3207" s="198"/>
      <c r="D3207" s="197"/>
      <c r="E3207" s="198"/>
      <c r="F3207" s="197"/>
      <c r="G3207" s="197" t="str">
        <f t="shared" si="463"/>
        <v/>
      </c>
      <c r="H3207" s="197"/>
      <c r="I3207" s="197"/>
      <c r="J3207" s="197"/>
      <c r="K3207" s="197"/>
      <c r="L3207" s="197"/>
      <c r="M3207" s="197"/>
      <c r="N3207" s="199"/>
      <c r="O3207" s="199"/>
      <c r="P3207" s="199"/>
      <c r="Q3207" s="199"/>
      <c r="R3207" s="197"/>
      <c r="S3207" s="197"/>
      <c r="T3207" s="197"/>
      <c r="U3207" s="197"/>
      <c r="V3207" s="199" t="str">
        <f t="shared" si="464"/>
        <v/>
      </c>
      <c r="W3207" s="199" t="str">
        <f t="shared" si="465"/>
        <v/>
      </c>
      <c r="X3207" s="199" t="str">
        <f t="shared" si="466"/>
        <v/>
      </c>
      <c r="Y3207" s="199" t="str">
        <f t="shared" si="467"/>
        <v/>
      </c>
    </row>
    <row r="3208" spans="1:25" ht="34.5" customHeight="1" x14ac:dyDescent="0.25">
      <c r="A3208" s="197" t="str">
        <f t="shared" ref="A3208:A3271" si="468">IF(B3208="","",WEEKNUM(B3208,21))</f>
        <v/>
      </c>
      <c r="B3208" s="198"/>
      <c r="C3208" s="198"/>
      <c r="D3208" s="197"/>
      <c r="E3208" s="198"/>
      <c r="F3208" s="197"/>
      <c r="G3208" s="197" t="str">
        <f t="shared" si="463"/>
        <v/>
      </c>
      <c r="H3208" s="197"/>
      <c r="I3208" s="197"/>
      <c r="J3208" s="197"/>
      <c r="K3208" s="197"/>
      <c r="L3208" s="197"/>
      <c r="M3208" s="197"/>
      <c r="N3208" s="199"/>
      <c r="O3208" s="199"/>
      <c r="P3208" s="199"/>
      <c r="Q3208" s="199"/>
      <c r="R3208" s="197"/>
      <c r="S3208" s="197"/>
      <c r="T3208" s="197"/>
      <c r="U3208" s="197"/>
      <c r="V3208" s="199" t="str">
        <f t="shared" si="464"/>
        <v/>
      </c>
      <c r="W3208" s="199" t="str">
        <f t="shared" si="465"/>
        <v/>
      </c>
      <c r="X3208" s="199" t="str">
        <f t="shared" si="466"/>
        <v/>
      </c>
      <c r="Y3208" s="199" t="str">
        <f t="shared" si="467"/>
        <v/>
      </c>
    </row>
    <row r="3209" spans="1:25" ht="34.5" customHeight="1" x14ac:dyDescent="0.25">
      <c r="A3209" s="197" t="str">
        <f t="shared" si="468"/>
        <v/>
      </c>
      <c r="B3209" s="198"/>
      <c r="C3209" s="198"/>
      <c r="D3209" s="197"/>
      <c r="E3209" s="198"/>
      <c r="F3209" s="197"/>
      <c r="G3209" s="197" t="str">
        <f t="shared" si="463"/>
        <v/>
      </c>
      <c r="H3209" s="197"/>
      <c r="I3209" s="197"/>
      <c r="J3209" s="197"/>
      <c r="K3209" s="197"/>
      <c r="L3209" s="197"/>
      <c r="M3209" s="197"/>
      <c r="N3209" s="199"/>
      <c r="O3209" s="199"/>
      <c r="P3209" s="199"/>
      <c r="Q3209" s="199"/>
      <c r="R3209" s="197"/>
      <c r="S3209" s="197"/>
      <c r="T3209" s="197"/>
      <c r="U3209" s="197"/>
      <c r="V3209" s="199" t="str">
        <f t="shared" si="464"/>
        <v/>
      </c>
      <c r="W3209" s="199" t="str">
        <f t="shared" si="465"/>
        <v/>
      </c>
      <c r="X3209" s="199" t="str">
        <f t="shared" si="466"/>
        <v/>
      </c>
      <c r="Y3209" s="199" t="str">
        <f t="shared" si="467"/>
        <v/>
      </c>
    </row>
    <row r="3210" spans="1:25" ht="34.5" customHeight="1" x14ac:dyDescent="0.25">
      <c r="A3210" s="197" t="str">
        <f t="shared" si="468"/>
        <v/>
      </c>
      <c r="B3210" s="198"/>
      <c r="C3210" s="198"/>
      <c r="D3210" s="197"/>
      <c r="E3210" s="198"/>
      <c r="F3210" s="197"/>
      <c r="G3210" s="197" t="str">
        <f t="shared" si="463"/>
        <v/>
      </c>
      <c r="H3210" s="197"/>
      <c r="I3210" s="197"/>
      <c r="J3210" s="197"/>
      <c r="K3210" s="197"/>
      <c r="L3210" s="197"/>
      <c r="M3210" s="197"/>
      <c r="N3210" s="199"/>
      <c r="O3210" s="199"/>
      <c r="P3210" s="199"/>
      <c r="Q3210" s="199"/>
      <c r="R3210" s="197"/>
      <c r="S3210" s="197"/>
      <c r="T3210" s="197"/>
      <c r="U3210" s="197"/>
      <c r="V3210" s="199" t="str">
        <f t="shared" si="464"/>
        <v/>
      </c>
      <c r="W3210" s="199" t="str">
        <f t="shared" si="465"/>
        <v/>
      </c>
      <c r="X3210" s="199" t="str">
        <f t="shared" si="466"/>
        <v/>
      </c>
      <c r="Y3210" s="199" t="str">
        <f t="shared" si="467"/>
        <v/>
      </c>
    </row>
    <row r="3211" spans="1:25" ht="34.5" customHeight="1" x14ac:dyDescent="0.25">
      <c r="A3211" s="197" t="str">
        <f t="shared" si="468"/>
        <v/>
      </c>
      <c r="B3211" s="198"/>
      <c r="C3211" s="198"/>
      <c r="D3211" s="197"/>
      <c r="E3211" s="198"/>
      <c r="F3211" s="197"/>
      <c r="G3211" s="197" t="str">
        <f t="shared" si="463"/>
        <v/>
      </c>
      <c r="H3211" s="197"/>
      <c r="I3211" s="197"/>
      <c r="J3211" s="197"/>
      <c r="K3211" s="197"/>
      <c r="L3211" s="197"/>
      <c r="M3211" s="197"/>
      <c r="N3211" s="199"/>
      <c r="O3211" s="199"/>
      <c r="P3211" s="199"/>
      <c r="Q3211" s="199"/>
      <c r="R3211" s="197"/>
      <c r="S3211" s="197"/>
      <c r="T3211" s="197"/>
      <c r="U3211" s="197"/>
      <c r="V3211" s="199" t="str">
        <f t="shared" si="464"/>
        <v/>
      </c>
      <c r="W3211" s="199" t="str">
        <f t="shared" si="465"/>
        <v/>
      </c>
      <c r="X3211" s="199" t="str">
        <f t="shared" si="466"/>
        <v/>
      </c>
      <c r="Y3211" s="199" t="str">
        <f t="shared" si="467"/>
        <v/>
      </c>
    </row>
    <row r="3212" spans="1:25" ht="34.5" customHeight="1" x14ac:dyDescent="0.25">
      <c r="A3212" s="197" t="str">
        <f t="shared" si="468"/>
        <v/>
      </c>
      <c r="B3212" s="198"/>
      <c r="C3212" s="198"/>
      <c r="D3212" s="197"/>
      <c r="E3212" s="198"/>
      <c r="F3212" s="197"/>
      <c r="G3212" s="197" t="str">
        <f t="shared" si="463"/>
        <v/>
      </c>
      <c r="H3212" s="197"/>
      <c r="I3212" s="197"/>
      <c r="J3212" s="197"/>
      <c r="K3212" s="197"/>
      <c r="L3212" s="197"/>
      <c r="M3212" s="197"/>
      <c r="N3212" s="199"/>
      <c r="O3212" s="199"/>
      <c r="P3212" s="199"/>
      <c r="Q3212" s="199"/>
      <c r="R3212" s="197"/>
      <c r="S3212" s="197"/>
      <c r="T3212" s="197"/>
      <c r="U3212" s="197"/>
      <c r="V3212" s="199" t="str">
        <f t="shared" si="464"/>
        <v/>
      </c>
      <c r="W3212" s="199" t="str">
        <f t="shared" si="465"/>
        <v/>
      </c>
      <c r="X3212" s="199" t="str">
        <f t="shared" si="466"/>
        <v/>
      </c>
      <c r="Y3212" s="199" t="str">
        <f t="shared" si="467"/>
        <v/>
      </c>
    </row>
    <row r="3213" spans="1:25" ht="34.5" customHeight="1" x14ac:dyDescent="0.25">
      <c r="A3213" s="197" t="str">
        <f t="shared" si="468"/>
        <v/>
      </c>
      <c r="B3213" s="198"/>
      <c r="C3213" s="198"/>
      <c r="D3213" s="197"/>
      <c r="E3213" s="198"/>
      <c r="F3213" s="197"/>
      <c r="G3213" s="197" t="str">
        <f t="shared" si="463"/>
        <v/>
      </c>
      <c r="H3213" s="197"/>
      <c r="I3213" s="197"/>
      <c r="J3213" s="197"/>
      <c r="K3213" s="197"/>
      <c r="L3213" s="197"/>
      <c r="M3213" s="197"/>
      <c r="N3213" s="199"/>
      <c r="O3213" s="199"/>
      <c r="P3213" s="199"/>
      <c r="Q3213" s="199"/>
      <c r="R3213" s="197"/>
      <c r="S3213" s="197"/>
      <c r="T3213" s="197"/>
      <c r="U3213" s="197"/>
      <c r="V3213" s="199" t="str">
        <f t="shared" si="464"/>
        <v/>
      </c>
      <c r="W3213" s="199" t="str">
        <f t="shared" si="465"/>
        <v/>
      </c>
      <c r="X3213" s="199" t="str">
        <f t="shared" si="466"/>
        <v/>
      </c>
      <c r="Y3213" s="199" t="str">
        <f t="shared" si="467"/>
        <v/>
      </c>
    </row>
    <row r="3214" spans="1:25" ht="34.5" customHeight="1" x14ac:dyDescent="0.25">
      <c r="A3214" s="197" t="str">
        <f t="shared" si="468"/>
        <v/>
      </c>
      <c r="B3214" s="198"/>
      <c r="C3214" s="198"/>
      <c r="D3214" s="197"/>
      <c r="E3214" s="198"/>
      <c r="F3214" s="197"/>
      <c r="G3214" s="197" t="str">
        <f t="shared" si="463"/>
        <v/>
      </c>
      <c r="H3214" s="197"/>
      <c r="I3214" s="197"/>
      <c r="J3214" s="197"/>
      <c r="K3214" s="197"/>
      <c r="L3214" s="197"/>
      <c r="M3214" s="197"/>
      <c r="N3214" s="199"/>
      <c r="O3214" s="199"/>
      <c r="P3214" s="199"/>
      <c r="Q3214" s="199"/>
      <c r="R3214" s="197"/>
      <c r="S3214" s="197"/>
      <c r="T3214" s="197"/>
      <c r="U3214" s="197"/>
      <c r="V3214" s="199" t="str">
        <f t="shared" si="464"/>
        <v/>
      </c>
      <c r="W3214" s="199" t="str">
        <f t="shared" si="465"/>
        <v/>
      </c>
      <c r="X3214" s="199" t="str">
        <f t="shared" si="466"/>
        <v/>
      </c>
      <c r="Y3214" s="199" t="str">
        <f t="shared" si="467"/>
        <v/>
      </c>
    </row>
    <row r="3215" spans="1:25" ht="34.5" customHeight="1" x14ac:dyDescent="0.25">
      <c r="A3215" s="197" t="str">
        <f t="shared" si="468"/>
        <v/>
      </c>
      <c r="B3215" s="198"/>
      <c r="C3215" s="198"/>
      <c r="D3215" s="197"/>
      <c r="E3215" s="198"/>
      <c r="F3215" s="197"/>
      <c r="G3215" s="197" t="str">
        <f t="shared" si="463"/>
        <v/>
      </c>
      <c r="H3215" s="197"/>
      <c r="I3215" s="197"/>
      <c r="J3215" s="197"/>
      <c r="K3215" s="197"/>
      <c r="L3215" s="197"/>
      <c r="M3215" s="197"/>
      <c r="N3215" s="199"/>
      <c r="O3215" s="199"/>
      <c r="P3215" s="199"/>
      <c r="Q3215" s="199"/>
      <c r="R3215" s="197"/>
      <c r="S3215" s="197"/>
      <c r="T3215" s="197"/>
      <c r="U3215" s="197"/>
      <c r="V3215" s="199" t="str">
        <f t="shared" si="464"/>
        <v/>
      </c>
      <c r="W3215" s="199" t="str">
        <f t="shared" si="465"/>
        <v/>
      </c>
      <c r="X3215" s="199" t="str">
        <f t="shared" si="466"/>
        <v/>
      </c>
      <c r="Y3215" s="199" t="str">
        <f t="shared" si="467"/>
        <v/>
      </c>
    </row>
    <row r="3216" spans="1:25" ht="34.5" customHeight="1" x14ac:dyDescent="0.25">
      <c r="A3216" s="197" t="str">
        <f t="shared" si="468"/>
        <v/>
      </c>
      <c r="B3216" s="198"/>
      <c r="C3216" s="198"/>
      <c r="D3216" s="197"/>
      <c r="E3216" s="198"/>
      <c r="F3216" s="197"/>
      <c r="G3216" s="197" t="str">
        <f t="shared" si="463"/>
        <v/>
      </c>
      <c r="H3216" s="197"/>
      <c r="I3216" s="197"/>
      <c r="J3216" s="197"/>
      <c r="K3216" s="197"/>
      <c r="L3216" s="197"/>
      <c r="M3216" s="197"/>
      <c r="N3216" s="199"/>
      <c r="O3216" s="199"/>
      <c r="P3216" s="199"/>
      <c r="Q3216" s="199"/>
      <c r="R3216" s="197"/>
      <c r="S3216" s="197"/>
      <c r="T3216" s="197"/>
      <c r="U3216" s="197"/>
      <c r="V3216" s="199" t="str">
        <f t="shared" si="464"/>
        <v/>
      </c>
      <c r="W3216" s="199" t="str">
        <f t="shared" si="465"/>
        <v/>
      </c>
      <c r="X3216" s="199" t="str">
        <f t="shared" si="466"/>
        <v/>
      </c>
      <c r="Y3216" s="199" t="str">
        <f t="shared" si="467"/>
        <v/>
      </c>
    </row>
    <row r="3217" spans="1:25" ht="34.5" customHeight="1" x14ac:dyDescent="0.25">
      <c r="A3217" s="197" t="str">
        <f t="shared" si="468"/>
        <v/>
      </c>
      <c r="B3217" s="198"/>
      <c r="C3217" s="198"/>
      <c r="D3217" s="197"/>
      <c r="E3217" s="198"/>
      <c r="F3217" s="197"/>
      <c r="G3217" s="197" t="str">
        <f t="shared" si="463"/>
        <v/>
      </c>
      <c r="H3217" s="197"/>
      <c r="I3217" s="197"/>
      <c r="J3217" s="197"/>
      <c r="K3217" s="197"/>
      <c r="L3217" s="197"/>
      <c r="M3217" s="197"/>
      <c r="N3217" s="199"/>
      <c r="O3217" s="199"/>
      <c r="P3217" s="199"/>
      <c r="Q3217" s="199"/>
      <c r="R3217" s="197"/>
      <c r="S3217" s="197"/>
      <c r="T3217" s="197"/>
      <c r="U3217" s="197"/>
      <c r="V3217" s="199" t="str">
        <f t="shared" si="464"/>
        <v/>
      </c>
      <c r="W3217" s="199" t="str">
        <f t="shared" si="465"/>
        <v/>
      </c>
      <c r="X3217" s="199" t="str">
        <f t="shared" si="466"/>
        <v/>
      </c>
      <c r="Y3217" s="199" t="str">
        <f t="shared" si="467"/>
        <v/>
      </c>
    </row>
    <row r="3218" spans="1:25" ht="34.5" customHeight="1" x14ac:dyDescent="0.25">
      <c r="A3218" s="197" t="str">
        <f t="shared" si="468"/>
        <v/>
      </c>
      <c r="B3218" s="198"/>
      <c r="C3218" s="198"/>
      <c r="D3218" s="197"/>
      <c r="E3218" s="198"/>
      <c r="F3218" s="197"/>
      <c r="G3218" s="197" t="str">
        <f t="shared" si="463"/>
        <v/>
      </c>
      <c r="H3218" s="197"/>
      <c r="I3218" s="197"/>
      <c r="J3218" s="197"/>
      <c r="K3218" s="197"/>
      <c r="L3218" s="197"/>
      <c r="M3218" s="197"/>
      <c r="N3218" s="199"/>
      <c r="O3218" s="199"/>
      <c r="P3218" s="199"/>
      <c r="Q3218" s="199"/>
      <c r="R3218" s="197"/>
      <c r="S3218" s="197"/>
      <c r="T3218" s="197"/>
      <c r="U3218" s="197"/>
      <c r="V3218" s="199" t="str">
        <f t="shared" si="464"/>
        <v/>
      </c>
      <c r="W3218" s="199" t="str">
        <f t="shared" si="465"/>
        <v/>
      </c>
      <c r="X3218" s="199" t="str">
        <f t="shared" si="466"/>
        <v/>
      </c>
      <c r="Y3218" s="199" t="str">
        <f t="shared" si="467"/>
        <v/>
      </c>
    </row>
    <row r="3219" spans="1:25" ht="34.5" customHeight="1" x14ac:dyDescent="0.25">
      <c r="A3219" s="197" t="str">
        <f t="shared" si="468"/>
        <v/>
      </c>
      <c r="B3219" s="198"/>
      <c r="C3219" s="198"/>
      <c r="D3219" s="197"/>
      <c r="E3219" s="198"/>
      <c r="F3219" s="197"/>
      <c r="G3219" s="197" t="str">
        <f t="shared" si="463"/>
        <v/>
      </c>
      <c r="H3219" s="197"/>
      <c r="I3219" s="197"/>
      <c r="J3219" s="197"/>
      <c r="K3219" s="197"/>
      <c r="L3219" s="197"/>
      <c r="M3219" s="197"/>
      <c r="N3219" s="199"/>
      <c r="O3219" s="199"/>
      <c r="P3219" s="199"/>
      <c r="Q3219" s="199"/>
      <c r="R3219" s="197"/>
      <c r="S3219" s="197"/>
      <c r="T3219" s="197"/>
      <c r="U3219" s="197"/>
      <c r="V3219" s="199" t="str">
        <f t="shared" si="464"/>
        <v/>
      </c>
      <c r="W3219" s="199" t="str">
        <f t="shared" si="465"/>
        <v/>
      </c>
      <c r="X3219" s="199" t="str">
        <f t="shared" si="466"/>
        <v/>
      </c>
      <c r="Y3219" s="199" t="str">
        <f t="shared" si="467"/>
        <v/>
      </c>
    </row>
    <row r="3220" spans="1:25" ht="34.5" customHeight="1" x14ac:dyDescent="0.25">
      <c r="A3220" s="197" t="str">
        <f t="shared" si="468"/>
        <v/>
      </c>
      <c r="B3220" s="198"/>
      <c r="C3220" s="198"/>
      <c r="D3220" s="197"/>
      <c r="E3220" s="198"/>
      <c r="F3220" s="197"/>
      <c r="G3220" s="197" t="str">
        <f t="shared" si="463"/>
        <v/>
      </c>
      <c r="H3220" s="197"/>
      <c r="I3220" s="197"/>
      <c r="J3220" s="197"/>
      <c r="K3220" s="197"/>
      <c r="L3220" s="197"/>
      <c r="M3220" s="197"/>
      <c r="N3220" s="199"/>
      <c r="O3220" s="199"/>
      <c r="P3220" s="199"/>
      <c r="Q3220" s="199"/>
      <c r="R3220" s="197"/>
      <c r="S3220" s="197"/>
      <c r="T3220" s="197"/>
      <c r="U3220" s="197"/>
      <c r="V3220" s="199" t="str">
        <f t="shared" si="464"/>
        <v/>
      </c>
      <c r="W3220" s="199" t="str">
        <f t="shared" si="465"/>
        <v/>
      </c>
      <c r="X3220" s="199" t="str">
        <f t="shared" si="466"/>
        <v/>
      </c>
      <c r="Y3220" s="199" t="str">
        <f t="shared" si="467"/>
        <v/>
      </c>
    </row>
    <row r="3221" spans="1:25" ht="34.5" customHeight="1" x14ac:dyDescent="0.25">
      <c r="A3221" s="197" t="str">
        <f t="shared" si="468"/>
        <v/>
      </c>
      <c r="B3221" s="198"/>
      <c r="C3221" s="198"/>
      <c r="D3221" s="197"/>
      <c r="E3221" s="198"/>
      <c r="F3221" s="197"/>
      <c r="G3221" s="197" t="str">
        <f t="shared" si="463"/>
        <v/>
      </c>
      <c r="H3221" s="197"/>
      <c r="I3221" s="197"/>
      <c r="J3221" s="197"/>
      <c r="K3221" s="197"/>
      <c r="L3221" s="197"/>
      <c r="M3221" s="197"/>
      <c r="N3221" s="199"/>
      <c r="O3221" s="199"/>
      <c r="P3221" s="199"/>
      <c r="Q3221" s="199"/>
      <c r="R3221" s="197"/>
      <c r="S3221" s="197"/>
      <c r="T3221" s="197"/>
      <c r="U3221" s="197"/>
      <c r="V3221" s="199" t="str">
        <f t="shared" si="464"/>
        <v/>
      </c>
      <c r="W3221" s="199" t="str">
        <f t="shared" si="465"/>
        <v/>
      </c>
      <c r="X3221" s="199" t="str">
        <f t="shared" si="466"/>
        <v/>
      </c>
      <c r="Y3221" s="199" t="str">
        <f t="shared" si="467"/>
        <v/>
      </c>
    </row>
    <row r="3222" spans="1:25" ht="34.5" customHeight="1" x14ac:dyDescent="0.25">
      <c r="A3222" s="197" t="str">
        <f t="shared" si="468"/>
        <v/>
      </c>
      <c r="B3222" s="198"/>
      <c r="C3222" s="198"/>
      <c r="D3222" s="197"/>
      <c r="E3222" s="198"/>
      <c r="F3222" s="197"/>
      <c r="G3222" s="197" t="str">
        <f t="shared" si="463"/>
        <v/>
      </c>
      <c r="H3222" s="197"/>
      <c r="I3222" s="197"/>
      <c r="J3222" s="197"/>
      <c r="K3222" s="197"/>
      <c r="L3222" s="197"/>
      <c r="M3222" s="197"/>
      <c r="N3222" s="199"/>
      <c r="O3222" s="199"/>
      <c r="P3222" s="199"/>
      <c r="Q3222" s="199"/>
      <c r="R3222" s="197"/>
      <c r="S3222" s="197"/>
      <c r="T3222" s="197"/>
      <c r="U3222" s="197"/>
      <c r="V3222" s="199" t="str">
        <f t="shared" si="464"/>
        <v/>
      </c>
      <c r="W3222" s="199" t="str">
        <f t="shared" si="465"/>
        <v/>
      </c>
      <c r="X3222" s="199" t="str">
        <f t="shared" si="466"/>
        <v/>
      </c>
      <c r="Y3222" s="199" t="str">
        <f t="shared" si="467"/>
        <v/>
      </c>
    </row>
    <row r="3223" spans="1:25" ht="34.5" customHeight="1" x14ac:dyDescent="0.25">
      <c r="A3223" s="197" t="str">
        <f t="shared" si="468"/>
        <v/>
      </c>
      <c r="B3223" s="198"/>
      <c r="C3223" s="198"/>
      <c r="D3223" s="197"/>
      <c r="E3223" s="198"/>
      <c r="F3223" s="197"/>
      <c r="G3223" s="197" t="str">
        <f t="shared" ref="G3223:G3286" si="469">IF(E3223="","",IF(E3223=B3221,"Ja","Nein"))</f>
        <v/>
      </c>
      <c r="H3223" s="197"/>
      <c r="I3223" s="197"/>
      <c r="J3223" s="197"/>
      <c r="K3223" s="197"/>
      <c r="L3223" s="197"/>
      <c r="M3223" s="197"/>
      <c r="N3223" s="199"/>
      <c r="O3223" s="199"/>
      <c r="P3223" s="199"/>
      <c r="Q3223" s="199"/>
      <c r="R3223" s="197"/>
      <c r="S3223" s="197"/>
      <c r="T3223" s="197"/>
      <c r="U3223" s="197"/>
      <c r="V3223" s="199" t="str">
        <f t="shared" si="464"/>
        <v/>
      </c>
      <c r="W3223" s="199" t="str">
        <f t="shared" si="465"/>
        <v/>
      </c>
      <c r="X3223" s="199" t="str">
        <f t="shared" si="466"/>
        <v/>
      </c>
      <c r="Y3223" s="199" t="str">
        <f t="shared" si="467"/>
        <v/>
      </c>
    </row>
    <row r="3224" spans="1:25" ht="34.5" customHeight="1" x14ac:dyDescent="0.25">
      <c r="A3224" s="197" t="str">
        <f t="shared" si="468"/>
        <v/>
      </c>
      <c r="B3224" s="198"/>
      <c r="C3224" s="198"/>
      <c r="D3224" s="197"/>
      <c r="E3224" s="198"/>
      <c r="F3224" s="197"/>
      <c r="G3224" s="197" t="str">
        <f t="shared" si="469"/>
        <v/>
      </c>
      <c r="H3224" s="197"/>
      <c r="I3224" s="197"/>
      <c r="J3224" s="197"/>
      <c r="K3224" s="197"/>
      <c r="L3224" s="197"/>
      <c r="M3224" s="197"/>
      <c r="N3224" s="199"/>
      <c r="O3224" s="199"/>
      <c r="P3224" s="199"/>
      <c r="Q3224" s="199"/>
      <c r="R3224" s="197"/>
      <c r="S3224" s="197"/>
      <c r="T3224" s="197"/>
      <c r="U3224" s="197"/>
      <c r="V3224" s="199" t="str">
        <f t="shared" si="464"/>
        <v/>
      </c>
      <c r="W3224" s="199" t="str">
        <f t="shared" si="465"/>
        <v/>
      </c>
      <c r="X3224" s="199" t="str">
        <f t="shared" si="466"/>
        <v/>
      </c>
      <c r="Y3224" s="199" t="str">
        <f t="shared" si="467"/>
        <v/>
      </c>
    </row>
    <row r="3225" spans="1:25" ht="34.5" customHeight="1" x14ac:dyDescent="0.25">
      <c r="A3225" s="197" t="str">
        <f t="shared" si="468"/>
        <v/>
      </c>
      <c r="B3225" s="198"/>
      <c r="C3225" s="198"/>
      <c r="D3225" s="197"/>
      <c r="E3225" s="198"/>
      <c r="F3225" s="197"/>
      <c r="G3225" s="197" t="str">
        <f t="shared" si="469"/>
        <v/>
      </c>
      <c r="H3225" s="197"/>
      <c r="I3225" s="197"/>
      <c r="J3225" s="197"/>
      <c r="K3225" s="197"/>
      <c r="L3225" s="197"/>
      <c r="M3225" s="197"/>
      <c r="N3225" s="199"/>
      <c r="O3225" s="199"/>
      <c r="P3225" s="199"/>
      <c r="Q3225" s="199"/>
      <c r="R3225" s="197"/>
      <c r="S3225" s="197"/>
      <c r="T3225" s="197"/>
      <c r="U3225" s="197"/>
      <c r="V3225" s="199" t="str">
        <f t="shared" si="464"/>
        <v/>
      </c>
      <c r="W3225" s="199" t="str">
        <f t="shared" si="465"/>
        <v/>
      </c>
      <c r="X3225" s="199" t="str">
        <f t="shared" si="466"/>
        <v/>
      </c>
      <c r="Y3225" s="199" t="str">
        <f t="shared" si="467"/>
        <v/>
      </c>
    </row>
    <row r="3226" spans="1:25" ht="34.5" customHeight="1" x14ac:dyDescent="0.25">
      <c r="A3226" s="197" t="str">
        <f t="shared" si="468"/>
        <v/>
      </c>
      <c r="B3226" s="198"/>
      <c r="C3226" s="198"/>
      <c r="D3226" s="197"/>
      <c r="E3226" s="198"/>
      <c r="F3226" s="197"/>
      <c r="G3226" s="197" t="str">
        <f t="shared" si="469"/>
        <v/>
      </c>
      <c r="H3226" s="197"/>
      <c r="I3226" s="197"/>
      <c r="J3226" s="197"/>
      <c r="K3226" s="197"/>
      <c r="L3226" s="197"/>
      <c r="M3226" s="197"/>
      <c r="N3226" s="199"/>
      <c r="O3226" s="199"/>
      <c r="P3226" s="199"/>
      <c r="Q3226" s="199"/>
      <c r="R3226" s="197"/>
      <c r="S3226" s="197"/>
      <c r="T3226" s="197"/>
      <c r="U3226" s="197"/>
      <c r="V3226" s="199" t="str">
        <f t="shared" si="464"/>
        <v/>
      </c>
      <c r="W3226" s="199" t="str">
        <f t="shared" si="465"/>
        <v/>
      </c>
      <c r="X3226" s="199" t="str">
        <f t="shared" si="466"/>
        <v/>
      </c>
      <c r="Y3226" s="199" t="str">
        <f t="shared" si="467"/>
        <v/>
      </c>
    </row>
    <row r="3227" spans="1:25" ht="34.5" customHeight="1" x14ac:dyDescent="0.25">
      <c r="A3227" s="197" t="str">
        <f t="shared" si="468"/>
        <v/>
      </c>
      <c r="B3227" s="198"/>
      <c r="C3227" s="198"/>
      <c r="D3227" s="197"/>
      <c r="E3227" s="198"/>
      <c r="F3227" s="197"/>
      <c r="G3227" s="197" t="str">
        <f t="shared" si="469"/>
        <v/>
      </c>
      <c r="H3227" s="197"/>
      <c r="I3227" s="197"/>
      <c r="J3227" s="197"/>
      <c r="K3227" s="197"/>
      <c r="L3227" s="197"/>
      <c r="M3227" s="197"/>
      <c r="N3227" s="199"/>
      <c r="O3227" s="199"/>
      <c r="P3227" s="199"/>
      <c r="Q3227" s="199"/>
      <c r="R3227" s="197"/>
      <c r="S3227" s="197"/>
      <c r="T3227" s="197"/>
      <c r="U3227" s="197"/>
      <c r="V3227" s="199" t="str">
        <f t="shared" si="464"/>
        <v/>
      </c>
      <c r="W3227" s="199" t="str">
        <f t="shared" si="465"/>
        <v/>
      </c>
      <c r="X3227" s="199" t="str">
        <f t="shared" si="466"/>
        <v/>
      </c>
      <c r="Y3227" s="199" t="str">
        <f t="shared" si="467"/>
        <v/>
      </c>
    </row>
    <row r="3228" spans="1:25" ht="34.5" customHeight="1" x14ac:dyDescent="0.25">
      <c r="A3228" s="197" t="str">
        <f t="shared" si="468"/>
        <v/>
      </c>
      <c r="B3228" s="198"/>
      <c r="C3228" s="198"/>
      <c r="D3228" s="197"/>
      <c r="E3228" s="198"/>
      <c r="F3228" s="197"/>
      <c r="G3228" s="197" t="str">
        <f t="shared" si="469"/>
        <v/>
      </c>
      <c r="H3228" s="197"/>
      <c r="I3228" s="197"/>
      <c r="J3228" s="197"/>
      <c r="K3228" s="197"/>
      <c r="L3228" s="197"/>
      <c r="M3228" s="197"/>
      <c r="N3228" s="199"/>
      <c r="O3228" s="199"/>
      <c r="P3228" s="199"/>
      <c r="Q3228" s="199"/>
      <c r="R3228" s="197"/>
      <c r="S3228" s="197"/>
      <c r="T3228" s="197"/>
      <c r="U3228" s="197"/>
      <c r="V3228" s="199" t="str">
        <f t="shared" si="464"/>
        <v/>
      </c>
      <c r="W3228" s="199" t="str">
        <f t="shared" si="465"/>
        <v/>
      </c>
      <c r="X3228" s="199" t="str">
        <f t="shared" si="466"/>
        <v/>
      </c>
      <c r="Y3228" s="199" t="str">
        <f t="shared" si="467"/>
        <v/>
      </c>
    </row>
    <row r="3229" spans="1:25" ht="34.5" customHeight="1" x14ac:dyDescent="0.25">
      <c r="A3229" s="197" t="str">
        <f t="shared" si="468"/>
        <v/>
      </c>
      <c r="B3229" s="198"/>
      <c r="C3229" s="198"/>
      <c r="D3229" s="197"/>
      <c r="E3229" s="198"/>
      <c r="F3229" s="197"/>
      <c r="G3229" s="197" t="str">
        <f t="shared" si="469"/>
        <v/>
      </c>
      <c r="H3229" s="197"/>
      <c r="I3229" s="197"/>
      <c r="J3229" s="197"/>
      <c r="K3229" s="197"/>
      <c r="L3229" s="197"/>
      <c r="M3229" s="197"/>
      <c r="N3229" s="199"/>
      <c r="O3229" s="199"/>
      <c r="P3229" s="199"/>
      <c r="Q3229" s="199"/>
      <c r="R3229" s="197"/>
      <c r="S3229" s="197"/>
      <c r="T3229" s="197"/>
      <c r="U3229" s="197"/>
      <c r="V3229" s="199" t="str">
        <f t="shared" si="464"/>
        <v/>
      </c>
      <c r="W3229" s="199" t="str">
        <f t="shared" si="465"/>
        <v/>
      </c>
      <c r="X3229" s="199" t="str">
        <f t="shared" si="466"/>
        <v/>
      </c>
      <c r="Y3229" s="199" t="str">
        <f t="shared" si="467"/>
        <v/>
      </c>
    </row>
    <row r="3230" spans="1:25" ht="34.5" customHeight="1" x14ac:dyDescent="0.25">
      <c r="A3230" s="197" t="str">
        <f t="shared" si="468"/>
        <v/>
      </c>
      <c r="B3230" s="198"/>
      <c r="C3230" s="198"/>
      <c r="D3230" s="197"/>
      <c r="E3230" s="198"/>
      <c r="F3230" s="197"/>
      <c r="G3230" s="197" t="str">
        <f t="shared" si="469"/>
        <v/>
      </c>
      <c r="H3230" s="197"/>
      <c r="I3230" s="197"/>
      <c r="J3230" s="197"/>
      <c r="K3230" s="197"/>
      <c r="L3230" s="197"/>
      <c r="M3230" s="197"/>
      <c r="N3230" s="199"/>
      <c r="O3230" s="199"/>
      <c r="P3230" s="199"/>
      <c r="Q3230" s="199"/>
      <c r="R3230" s="197"/>
      <c r="S3230" s="197"/>
      <c r="T3230" s="197"/>
      <c r="U3230" s="197"/>
      <c r="V3230" s="199" t="str">
        <f t="shared" si="464"/>
        <v/>
      </c>
      <c r="W3230" s="199" t="str">
        <f t="shared" si="465"/>
        <v/>
      </c>
      <c r="X3230" s="199" t="str">
        <f t="shared" si="466"/>
        <v/>
      </c>
      <c r="Y3230" s="199" t="str">
        <f t="shared" si="467"/>
        <v/>
      </c>
    </row>
    <row r="3231" spans="1:25" ht="34.5" customHeight="1" x14ac:dyDescent="0.25">
      <c r="A3231" s="197" t="str">
        <f t="shared" si="468"/>
        <v/>
      </c>
      <c r="B3231" s="198"/>
      <c r="C3231" s="198"/>
      <c r="D3231" s="197"/>
      <c r="E3231" s="198"/>
      <c r="F3231" s="197"/>
      <c r="G3231" s="197" t="str">
        <f t="shared" si="469"/>
        <v/>
      </c>
      <c r="H3231" s="197"/>
      <c r="I3231" s="197"/>
      <c r="J3231" s="197"/>
      <c r="K3231" s="197"/>
      <c r="L3231" s="197"/>
      <c r="M3231" s="197"/>
      <c r="N3231" s="199"/>
      <c r="O3231" s="199"/>
      <c r="P3231" s="199"/>
      <c r="Q3231" s="199"/>
      <c r="R3231" s="197"/>
      <c r="S3231" s="197"/>
      <c r="T3231" s="197"/>
      <c r="U3231" s="197"/>
      <c r="V3231" s="199" t="str">
        <f t="shared" si="464"/>
        <v/>
      </c>
      <c r="W3231" s="199" t="str">
        <f t="shared" si="465"/>
        <v/>
      </c>
      <c r="X3231" s="199" t="str">
        <f t="shared" si="466"/>
        <v/>
      </c>
      <c r="Y3231" s="199" t="str">
        <f t="shared" si="467"/>
        <v/>
      </c>
    </row>
    <row r="3232" spans="1:25" ht="34.5" customHeight="1" x14ac:dyDescent="0.25">
      <c r="A3232" s="197" t="str">
        <f t="shared" si="468"/>
        <v/>
      </c>
      <c r="B3232" s="198"/>
      <c r="C3232" s="198"/>
      <c r="D3232" s="197"/>
      <c r="E3232" s="198"/>
      <c r="F3232" s="197"/>
      <c r="G3232" s="197" t="str">
        <f t="shared" si="469"/>
        <v/>
      </c>
      <c r="H3232" s="197"/>
      <c r="I3232" s="197"/>
      <c r="J3232" s="197"/>
      <c r="K3232" s="197"/>
      <c r="L3232" s="197"/>
      <c r="M3232" s="197"/>
      <c r="N3232" s="199"/>
      <c r="O3232" s="199"/>
      <c r="P3232" s="199"/>
      <c r="Q3232" s="199"/>
      <c r="R3232" s="197"/>
      <c r="S3232" s="197"/>
      <c r="T3232" s="197"/>
      <c r="U3232" s="197"/>
      <c r="V3232" s="199" t="str">
        <f t="shared" si="464"/>
        <v/>
      </c>
      <c r="W3232" s="199" t="str">
        <f t="shared" si="465"/>
        <v/>
      </c>
      <c r="X3232" s="199" t="str">
        <f t="shared" si="466"/>
        <v/>
      </c>
      <c r="Y3232" s="199" t="str">
        <f t="shared" si="467"/>
        <v/>
      </c>
    </row>
    <row r="3233" spans="1:25" ht="34.5" customHeight="1" x14ac:dyDescent="0.25">
      <c r="A3233" s="197" t="str">
        <f t="shared" si="468"/>
        <v/>
      </c>
      <c r="B3233" s="198"/>
      <c r="C3233" s="198"/>
      <c r="D3233" s="197"/>
      <c r="E3233" s="198"/>
      <c r="F3233" s="197"/>
      <c r="G3233" s="197" t="str">
        <f t="shared" si="469"/>
        <v/>
      </c>
      <c r="H3233" s="197"/>
      <c r="I3233" s="197"/>
      <c r="J3233" s="197"/>
      <c r="K3233" s="197"/>
      <c r="L3233" s="197"/>
      <c r="M3233" s="197"/>
      <c r="N3233" s="199"/>
      <c r="O3233" s="199"/>
      <c r="P3233" s="199"/>
      <c r="Q3233" s="199"/>
      <c r="R3233" s="197"/>
      <c r="S3233" s="197"/>
      <c r="T3233" s="197"/>
      <c r="U3233" s="197"/>
      <c r="V3233" s="199" t="str">
        <f t="shared" si="464"/>
        <v/>
      </c>
      <c r="W3233" s="199" t="str">
        <f t="shared" si="465"/>
        <v/>
      </c>
      <c r="X3233" s="199" t="str">
        <f t="shared" si="466"/>
        <v/>
      </c>
      <c r="Y3233" s="199" t="str">
        <f t="shared" si="467"/>
        <v/>
      </c>
    </row>
    <row r="3234" spans="1:25" ht="34.5" customHeight="1" x14ac:dyDescent="0.25">
      <c r="A3234" s="197" t="str">
        <f t="shared" si="468"/>
        <v/>
      </c>
      <c r="B3234" s="198"/>
      <c r="C3234" s="198"/>
      <c r="D3234" s="197"/>
      <c r="E3234" s="198"/>
      <c r="F3234" s="197"/>
      <c r="G3234" s="197" t="str">
        <f t="shared" si="469"/>
        <v/>
      </c>
      <c r="H3234" s="197"/>
      <c r="I3234" s="197"/>
      <c r="J3234" s="197"/>
      <c r="K3234" s="197"/>
      <c r="L3234" s="197"/>
      <c r="M3234" s="197"/>
      <c r="N3234" s="199"/>
      <c r="O3234" s="199"/>
      <c r="P3234" s="199"/>
      <c r="Q3234" s="199"/>
      <c r="R3234" s="197"/>
      <c r="S3234" s="197"/>
      <c r="T3234" s="197"/>
      <c r="U3234" s="197"/>
      <c r="V3234" s="199" t="str">
        <f t="shared" ref="V3234:V3297" si="470">IF(N3234="","",IF(O3234="","",O3234-N3234))</f>
        <v/>
      </c>
      <c r="W3234" s="199" t="str">
        <f t="shared" ref="W3234:W3297" si="471">IF(O3234="","",IF(P3234="","",P3234-O3234))</f>
        <v/>
      </c>
      <c r="X3234" s="199" t="str">
        <f t="shared" si="466"/>
        <v/>
      </c>
      <c r="Y3234" s="199" t="str">
        <f t="shared" si="467"/>
        <v/>
      </c>
    </row>
    <row r="3235" spans="1:25" ht="34.5" customHeight="1" x14ac:dyDescent="0.25">
      <c r="A3235" s="197" t="str">
        <f t="shared" si="468"/>
        <v/>
      </c>
      <c r="B3235" s="198"/>
      <c r="C3235" s="198"/>
      <c r="D3235" s="197"/>
      <c r="E3235" s="198"/>
      <c r="F3235" s="197"/>
      <c r="G3235" s="197" t="str">
        <f t="shared" si="469"/>
        <v/>
      </c>
      <c r="H3235" s="197"/>
      <c r="I3235" s="197"/>
      <c r="J3235" s="197"/>
      <c r="K3235" s="197"/>
      <c r="L3235" s="197"/>
      <c r="M3235" s="197"/>
      <c r="N3235" s="199"/>
      <c r="O3235" s="199"/>
      <c r="P3235" s="199"/>
      <c r="Q3235" s="199"/>
      <c r="R3235" s="197"/>
      <c r="S3235" s="197"/>
      <c r="T3235" s="197"/>
      <c r="U3235" s="197"/>
      <c r="V3235" s="199" t="str">
        <f t="shared" si="470"/>
        <v/>
      </c>
      <c r="W3235" s="199" t="str">
        <f t="shared" si="471"/>
        <v/>
      </c>
      <c r="X3235" s="199" t="str">
        <f t="shared" ref="X3235:X3298" si="472">IF(P3235="","",IF(N3235="","",P3235-N3235))</f>
        <v/>
      </c>
      <c r="Y3235" s="199" t="str">
        <f t="shared" ref="Y3235:Y3298" si="473">IF(N3235="","",IF(Q3235="","",Q3235-N3235))</f>
        <v/>
      </c>
    </row>
    <row r="3236" spans="1:25" ht="34.5" customHeight="1" x14ac:dyDescent="0.25">
      <c r="A3236" s="197" t="str">
        <f t="shared" si="468"/>
        <v/>
      </c>
      <c r="B3236" s="198"/>
      <c r="C3236" s="198"/>
      <c r="D3236" s="197"/>
      <c r="E3236" s="198"/>
      <c r="F3236" s="197"/>
      <c r="G3236" s="197" t="str">
        <f t="shared" si="469"/>
        <v/>
      </c>
      <c r="H3236" s="197"/>
      <c r="I3236" s="197"/>
      <c r="J3236" s="197"/>
      <c r="K3236" s="197"/>
      <c r="L3236" s="197"/>
      <c r="M3236" s="197"/>
      <c r="N3236" s="199"/>
      <c r="O3236" s="199"/>
      <c r="P3236" s="199"/>
      <c r="Q3236" s="199"/>
      <c r="R3236" s="197"/>
      <c r="S3236" s="197"/>
      <c r="T3236" s="197"/>
      <c r="U3236" s="197"/>
      <c r="V3236" s="199" t="str">
        <f t="shared" si="470"/>
        <v/>
      </c>
      <c r="W3236" s="199" t="str">
        <f t="shared" si="471"/>
        <v/>
      </c>
      <c r="X3236" s="199" t="str">
        <f t="shared" si="472"/>
        <v/>
      </c>
      <c r="Y3236" s="199" t="str">
        <f t="shared" si="473"/>
        <v/>
      </c>
    </row>
    <row r="3237" spans="1:25" ht="34.5" customHeight="1" x14ac:dyDescent="0.25">
      <c r="A3237" s="197" t="str">
        <f t="shared" si="468"/>
        <v/>
      </c>
      <c r="B3237" s="198"/>
      <c r="C3237" s="198"/>
      <c r="D3237" s="197"/>
      <c r="E3237" s="198"/>
      <c r="F3237" s="197"/>
      <c r="G3237" s="197" t="str">
        <f t="shared" si="469"/>
        <v/>
      </c>
      <c r="H3237" s="197"/>
      <c r="I3237" s="197"/>
      <c r="J3237" s="197"/>
      <c r="K3237" s="197"/>
      <c r="L3237" s="197"/>
      <c r="M3237" s="197"/>
      <c r="N3237" s="199"/>
      <c r="O3237" s="199"/>
      <c r="P3237" s="199"/>
      <c r="Q3237" s="199"/>
      <c r="R3237" s="197"/>
      <c r="S3237" s="197"/>
      <c r="T3237" s="197"/>
      <c r="U3237" s="197"/>
      <c r="V3237" s="199" t="str">
        <f t="shared" si="470"/>
        <v/>
      </c>
      <c r="W3237" s="199" t="str">
        <f t="shared" si="471"/>
        <v/>
      </c>
      <c r="X3237" s="199" t="str">
        <f t="shared" si="472"/>
        <v/>
      </c>
      <c r="Y3237" s="199" t="str">
        <f t="shared" si="473"/>
        <v/>
      </c>
    </row>
    <row r="3238" spans="1:25" ht="34.5" customHeight="1" x14ac:dyDescent="0.25">
      <c r="A3238" s="197" t="str">
        <f t="shared" si="468"/>
        <v/>
      </c>
      <c r="B3238" s="198"/>
      <c r="C3238" s="198"/>
      <c r="D3238" s="197"/>
      <c r="E3238" s="198"/>
      <c r="F3238" s="197"/>
      <c r="G3238" s="197" t="str">
        <f t="shared" si="469"/>
        <v/>
      </c>
      <c r="H3238" s="197"/>
      <c r="I3238" s="197"/>
      <c r="J3238" s="197"/>
      <c r="K3238" s="197"/>
      <c r="L3238" s="197"/>
      <c r="M3238" s="197"/>
      <c r="N3238" s="199"/>
      <c r="O3238" s="199"/>
      <c r="P3238" s="199"/>
      <c r="Q3238" s="199"/>
      <c r="R3238" s="197"/>
      <c r="S3238" s="197"/>
      <c r="T3238" s="197"/>
      <c r="U3238" s="197"/>
      <c r="V3238" s="199" t="str">
        <f t="shared" si="470"/>
        <v/>
      </c>
      <c r="W3238" s="199" t="str">
        <f t="shared" si="471"/>
        <v/>
      </c>
      <c r="X3238" s="199" t="str">
        <f t="shared" si="472"/>
        <v/>
      </c>
      <c r="Y3238" s="199" t="str">
        <f t="shared" si="473"/>
        <v/>
      </c>
    </row>
    <row r="3239" spans="1:25" ht="34.5" customHeight="1" x14ac:dyDescent="0.25">
      <c r="A3239" s="197" t="str">
        <f t="shared" si="468"/>
        <v/>
      </c>
      <c r="B3239" s="198"/>
      <c r="C3239" s="198"/>
      <c r="D3239" s="197"/>
      <c r="E3239" s="198"/>
      <c r="F3239" s="197"/>
      <c r="G3239" s="197" t="str">
        <f t="shared" si="469"/>
        <v/>
      </c>
      <c r="H3239" s="197"/>
      <c r="I3239" s="197"/>
      <c r="J3239" s="197"/>
      <c r="K3239" s="197"/>
      <c r="L3239" s="197"/>
      <c r="M3239" s="197"/>
      <c r="N3239" s="199"/>
      <c r="O3239" s="199"/>
      <c r="P3239" s="199"/>
      <c r="Q3239" s="199"/>
      <c r="R3239" s="197"/>
      <c r="S3239" s="197"/>
      <c r="T3239" s="197"/>
      <c r="U3239" s="197"/>
      <c r="V3239" s="199" t="str">
        <f t="shared" si="470"/>
        <v/>
      </c>
      <c r="W3239" s="199" t="str">
        <f t="shared" si="471"/>
        <v/>
      </c>
      <c r="X3239" s="199" t="str">
        <f t="shared" si="472"/>
        <v/>
      </c>
      <c r="Y3239" s="199" t="str">
        <f t="shared" si="473"/>
        <v/>
      </c>
    </row>
    <row r="3240" spans="1:25" ht="34.5" customHeight="1" x14ac:dyDescent="0.25">
      <c r="A3240" s="197" t="str">
        <f t="shared" si="468"/>
        <v/>
      </c>
      <c r="B3240" s="198"/>
      <c r="C3240" s="198"/>
      <c r="D3240" s="197"/>
      <c r="E3240" s="198"/>
      <c r="F3240" s="197"/>
      <c r="G3240" s="197" t="str">
        <f t="shared" si="469"/>
        <v/>
      </c>
      <c r="H3240" s="197"/>
      <c r="I3240" s="197"/>
      <c r="J3240" s="197"/>
      <c r="K3240" s="197"/>
      <c r="L3240" s="197"/>
      <c r="M3240" s="197"/>
      <c r="N3240" s="199"/>
      <c r="O3240" s="199"/>
      <c r="P3240" s="199"/>
      <c r="Q3240" s="199"/>
      <c r="R3240" s="197"/>
      <c r="S3240" s="197"/>
      <c r="T3240" s="197"/>
      <c r="U3240" s="197"/>
      <c r="V3240" s="199" t="str">
        <f t="shared" si="470"/>
        <v/>
      </c>
      <c r="W3240" s="199" t="str">
        <f t="shared" si="471"/>
        <v/>
      </c>
      <c r="X3240" s="199" t="str">
        <f t="shared" si="472"/>
        <v/>
      </c>
      <c r="Y3240" s="199" t="str">
        <f t="shared" si="473"/>
        <v/>
      </c>
    </row>
    <row r="3241" spans="1:25" ht="34.5" customHeight="1" x14ac:dyDescent="0.25">
      <c r="A3241" s="197" t="str">
        <f t="shared" si="468"/>
        <v/>
      </c>
      <c r="B3241" s="198"/>
      <c r="C3241" s="198"/>
      <c r="D3241" s="197"/>
      <c r="E3241" s="198"/>
      <c r="F3241" s="197"/>
      <c r="G3241" s="197" t="str">
        <f t="shared" si="469"/>
        <v/>
      </c>
      <c r="H3241" s="197"/>
      <c r="I3241" s="197"/>
      <c r="J3241" s="197"/>
      <c r="K3241" s="197"/>
      <c r="L3241" s="197"/>
      <c r="M3241" s="197"/>
      <c r="N3241" s="199"/>
      <c r="O3241" s="199"/>
      <c r="P3241" s="199"/>
      <c r="Q3241" s="199"/>
      <c r="R3241" s="197"/>
      <c r="S3241" s="197"/>
      <c r="T3241" s="197"/>
      <c r="U3241" s="197"/>
      <c r="V3241" s="199" t="str">
        <f t="shared" si="470"/>
        <v/>
      </c>
      <c r="W3241" s="199" t="str">
        <f t="shared" si="471"/>
        <v/>
      </c>
      <c r="X3241" s="199" t="str">
        <f t="shared" si="472"/>
        <v/>
      </c>
      <c r="Y3241" s="199" t="str">
        <f t="shared" si="473"/>
        <v/>
      </c>
    </row>
    <row r="3242" spans="1:25" ht="34.5" customHeight="1" x14ac:dyDescent="0.25">
      <c r="A3242" s="197" t="str">
        <f t="shared" si="468"/>
        <v/>
      </c>
      <c r="B3242" s="198"/>
      <c r="C3242" s="198"/>
      <c r="D3242" s="197"/>
      <c r="E3242" s="198"/>
      <c r="F3242" s="197"/>
      <c r="G3242" s="197" t="str">
        <f t="shared" si="469"/>
        <v/>
      </c>
      <c r="H3242" s="197"/>
      <c r="I3242" s="197"/>
      <c r="J3242" s="197"/>
      <c r="K3242" s="197"/>
      <c r="L3242" s="197"/>
      <c r="M3242" s="197"/>
      <c r="N3242" s="199"/>
      <c r="O3242" s="199"/>
      <c r="P3242" s="199"/>
      <c r="Q3242" s="199"/>
      <c r="R3242" s="197"/>
      <c r="S3242" s="197"/>
      <c r="T3242" s="197"/>
      <c r="U3242" s="197"/>
      <c r="V3242" s="199" t="str">
        <f t="shared" si="470"/>
        <v/>
      </c>
      <c r="W3242" s="199" t="str">
        <f t="shared" si="471"/>
        <v/>
      </c>
      <c r="X3242" s="199" t="str">
        <f t="shared" si="472"/>
        <v/>
      </c>
      <c r="Y3242" s="199" t="str">
        <f t="shared" si="473"/>
        <v/>
      </c>
    </row>
    <row r="3243" spans="1:25" ht="34.5" customHeight="1" x14ac:dyDescent="0.25">
      <c r="A3243" s="197" t="str">
        <f t="shared" si="468"/>
        <v/>
      </c>
      <c r="B3243" s="198"/>
      <c r="C3243" s="198"/>
      <c r="D3243" s="197"/>
      <c r="E3243" s="198"/>
      <c r="F3243" s="197"/>
      <c r="G3243" s="197" t="str">
        <f t="shared" si="469"/>
        <v/>
      </c>
      <c r="H3243" s="197"/>
      <c r="I3243" s="197"/>
      <c r="J3243" s="197"/>
      <c r="K3243" s="197"/>
      <c r="L3243" s="197"/>
      <c r="M3243" s="197"/>
      <c r="N3243" s="199"/>
      <c r="O3243" s="199"/>
      <c r="P3243" s="199"/>
      <c r="Q3243" s="199"/>
      <c r="R3243" s="197"/>
      <c r="S3243" s="197"/>
      <c r="T3243" s="197"/>
      <c r="U3243" s="197"/>
      <c r="V3243" s="199" t="str">
        <f t="shared" si="470"/>
        <v/>
      </c>
      <c r="W3243" s="199" t="str">
        <f t="shared" si="471"/>
        <v/>
      </c>
      <c r="X3243" s="199" t="str">
        <f t="shared" si="472"/>
        <v/>
      </c>
      <c r="Y3243" s="199" t="str">
        <f t="shared" si="473"/>
        <v/>
      </c>
    </row>
    <row r="3244" spans="1:25" ht="34.5" customHeight="1" x14ac:dyDescent="0.25">
      <c r="A3244" s="197" t="str">
        <f t="shared" si="468"/>
        <v/>
      </c>
      <c r="B3244" s="198"/>
      <c r="C3244" s="198"/>
      <c r="D3244" s="197"/>
      <c r="E3244" s="198"/>
      <c r="F3244" s="197"/>
      <c r="G3244" s="197" t="str">
        <f t="shared" si="469"/>
        <v/>
      </c>
      <c r="H3244" s="197"/>
      <c r="I3244" s="197"/>
      <c r="J3244" s="197"/>
      <c r="K3244" s="197"/>
      <c r="L3244" s="197"/>
      <c r="M3244" s="197"/>
      <c r="N3244" s="199"/>
      <c r="O3244" s="199"/>
      <c r="P3244" s="199"/>
      <c r="Q3244" s="199"/>
      <c r="R3244" s="197"/>
      <c r="S3244" s="197"/>
      <c r="T3244" s="197"/>
      <c r="U3244" s="197"/>
      <c r="V3244" s="199" t="str">
        <f t="shared" si="470"/>
        <v/>
      </c>
      <c r="W3244" s="199" t="str">
        <f t="shared" si="471"/>
        <v/>
      </c>
      <c r="X3244" s="199" t="str">
        <f t="shared" si="472"/>
        <v/>
      </c>
      <c r="Y3244" s="199" t="str">
        <f t="shared" si="473"/>
        <v/>
      </c>
    </row>
    <row r="3245" spans="1:25" ht="34.5" customHeight="1" x14ac:dyDescent="0.25">
      <c r="A3245" s="197" t="str">
        <f t="shared" si="468"/>
        <v/>
      </c>
      <c r="B3245" s="198"/>
      <c r="C3245" s="198"/>
      <c r="D3245" s="197"/>
      <c r="E3245" s="198"/>
      <c r="F3245" s="197"/>
      <c r="G3245" s="197" t="str">
        <f t="shared" si="469"/>
        <v/>
      </c>
      <c r="H3245" s="197"/>
      <c r="I3245" s="197"/>
      <c r="J3245" s="197"/>
      <c r="K3245" s="197"/>
      <c r="L3245" s="197"/>
      <c r="M3245" s="197"/>
      <c r="N3245" s="199"/>
      <c r="O3245" s="199"/>
      <c r="P3245" s="199"/>
      <c r="Q3245" s="199"/>
      <c r="R3245" s="197"/>
      <c r="S3245" s="197"/>
      <c r="T3245" s="197"/>
      <c r="U3245" s="197"/>
      <c r="V3245" s="199" t="str">
        <f t="shared" si="470"/>
        <v/>
      </c>
      <c r="W3245" s="199" t="str">
        <f t="shared" si="471"/>
        <v/>
      </c>
      <c r="X3245" s="199" t="str">
        <f t="shared" si="472"/>
        <v/>
      </c>
      <c r="Y3245" s="199" t="str">
        <f t="shared" si="473"/>
        <v/>
      </c>
    </row>
    <row r="3246" spans="1:25" ht="34.5" customHeight="1" x14ac:dyDescent="0.25">
      <c r="A3246" s="197" t="str">
        <f t="shared" si="468"/>
        <v/>
      </c>
      <c r="B3246" s="198"/>
      <c r="C3246" s="198"/>
      <c r="D3246" s="197"/>
      <c r="E3246" s="198"/>
      <c r="F3246" s="197"/>
      <c r="G3246" s="197" t="str">
        <f t="shared" si="469"/>
        <v/>
      </c>
      <c r="H3246" s="197"/>
      <c r="I3246" s="197"/>
      <c r="J3246" s="197"/>
      <c r="K3246" s="197"/>
      <c r="L3246" s="197"/>
      <c r="M3246" s="197"/>
      <c r="N3246" s="199"/>
      <c r="O3246" s="199"/>
      <c r="P3246" s="199"/>
      <c r="Q3246" s="199"/>
      <c r="R3246" s="197"/>
      <c r="S3246" s="197"/>
      <c r="T3246" s="197"/>
      <c r="U3246" s="197"/>
      <c r="V3246" s="199" t="str">
        <f t="shared" si="470"/>
        <v/>
      </c>
      <c r="W3246" s="199" t="str">
        <f t="shared" si="471"/>
        <v/>
      </c>
      <c r="X3246" s="199" t="str">
        <f t="shared" si="472"/>
        <v/>
      </c>
      <c r="Y3246" s="199" t="str">
        <f t="shared" si="473"/>
        <v/>
      </c>
    </row>
    <row r="3247" spans="1:25" ht="34.5" customHeight="1" x14ac:dyDescent="0.25">
      <c r="A3247" s="197" t="str">
        <f t="shared" si="468"/>
        <v/>
      </c>
      <c r="B3247" s="198"/>
      <c r="C3247" s="198"/>
      <c r="D3247" s="197"/>
      <c r="E3247" s="198"/>
      <c r="F3247" s="197"/>
      <c r="G3247" s="197" t="str">
        <f t="shared" si="469"/>
        <v/>
      </c>
      <c r="H3247" s="197"/>
      <c r="I3247" s="197"/>
      <c r="J3247" s="197"/>
      <c r="K3247" s="197"/>
      <c r="L3247" s="197"/>
      <c r="M3247" s="197"/>
      <c r="N3247" s="199"/>
      <c r="O3247" s="199"/>
      <c r="P3247" s="199"/>
      <c r="Q3247" s="199"/>
      <c r="R3247" s="197"/>
      <c r="S3247" s="197"/>
      <c r="T3247" s="197"/>
      <c r="U3247" s="197"/>
      <c r="V3247" s="199" t="str">
        <f t="shared" si="470"/>
        <v/>
      </c>
      <c r="W3247" s="199" t="str">
        <f t="shared" si="471"/>
        <v/>
      </c>
      <c r="X3247" s="199" t="str">
        <f t="shared" si="472"/>
        <v/>
      </c>
      <c r="Y3247" s="199" t="str">
        <f t="shared" si="473"/>
        <v/>
      </c>
    </row>
    <row r="3248" spans="1:25" ht="34.5" customHeight="1" x14ac:dyDescent="0.25">
      <c r="A3248" s="197" t="str">
        <f t="shared" si="468"/>
        <v/>
      </c>
      <c r="B3248" s="198"/>
      <c r="C3248" s="198"/>
      <c r="D3248" s="197"/>
      <c r="E3248" s="198"/>
      <c r="F3248" s="197"/>
      <c r="G3248" s="197" t="str">
        <f t="shared" si="469"/>
        <v/>
      </c>
      <c r="H3248" s="197"/>
      <c r="I3248" s="197"/>
      <c r="J3248" s="197"/>
      <c r="K3248" s="197"/>
      <c r="L3248" s="197"/>
      <c r="M3248" s="197"/>
      <c r="N3248" s="199"/>
      <c r="O3248" s="199"/>
      <c r="P3248" s="199"/>
      <c r="Q3248" s="199"/>
      <c r="R3248" s="197"/>
      <c r="S3248" s="197"/>
      <c r="T3248" s="197"/>
      <c r="U3248" s="197"/>
      <c r="V3248" s="199" t="str">
        <f t="shared" si="470"/>
        <v/>
      </c>
      <c r="W3248" s="199" t="str">
        <f t="shared" si="471"/>
        <v/>
      </c>
      <c r="X3248" s="199" t="str">
        <f t="shared" si="472"/>
        <v/>
      </c>
      <c r="Y3248" s="199" t="str">
        <f t="shared" si="473"/>
        <v/>
      </c>
    </row>
    <row r="3249" spans="1:25" ht="34.5" customHeight="1" x14ac:dyDescent="0.25">
      <c r="A3249" s="197" t="str">
        <f t="shared" si="468"/>
        <v/>
      </c>
      <c r="B3249" s="198"/>
      <c r="C3249" s="198"/>
      <c r="D3249" s="197"/>
      <c r="E3249" s="198"/>
      <c r="F3249" s="197"/>
      <c r="G3249" s="197" t="str">
        <f t="shared" si="469"/>
        <v/>
      </c>
      <c r="H3249" s="197"/>
      <c r="I3249" s="197"/>
      <c r="J3249" s="197"/>
      <c r="K3249" s="197"/>
      <c r="L3249" s="197"/>
      <c r="M3249" s="197"/>
      <c r="N3249" s="199"/>
      <c r="O3249" s="199"/>
      <c r="P3249" s="199"/>
      <c r="Q3249" s="199"/>
      <c r="R3249" s="197"/>
      <c r="S3249" s="197"/>
      <c r="T3249" s="197"/>
      <c r="U3249" s="197"/>
      <c r="V3249" s="199" t="str">
        <f t="shared" si="470"/>
        <v/>
      </c>
      <c r="W3249" s="199" t="str">
        <f t="shared" si="471"/>
        <v/>
      </c>
      <c r="X3249" s="199" t="str">
        <f t="shared" si="472"/>
        <v/>
      </c>
      <c r="Y3249" s="199" t="str">
        <f t="shared" si="473"/>
        <v/>
      </c>
    </row>
    <row r="3250" spans="1:25" ht="34.5" customHeight="1" x14ac:dyDescent="0.25">
      <c r="A3250" s="197" t="str">
        <f t="shared" si="468"/>
        <v/>
      </c>
      <c r="B3250" s="198"/>
      <c r="C3250" s="198"/>
      <c r="D3250" s="197"/>
      <c r="E3250" s="198"/>
      <c r="F3250" s="197"/>
      <c r="G3250" s="197" t="str">
        <f t="shared" si="469"/>
        <v/>
      </c>
      <c r="H3250" s="197"/>
      <c r="I3250" s="197"/>
      <c r="J3250" s="197"/>
      <c r="K3250" s="197"/>
      <c r="L3250" s="197"/>
      <c r="M3250" s="197"/>
      <c r="N3250" s="199"/>
      <c r="O3250" s="199"/>
      <c r="P3250" s="199"/>
      <c r="Q3250" s="199"/>
      <c r="R3250" s="197"/>
      <c r="S3250" s="197"/>
      <c r="T3250" s="197"/>
      <c r="U3250" s="197"/>
      <c r="V3250" s="199" t="str">
        <f t="shared" si="470"/>
        <v/>
      </c>
      <c r="W3250" s="199" t="str">
        <f t="shared" si="471"/>
        <v/>
      </c>
      <c r="X3250" s="199" t="str">
        <f t="shared" si="472"/>
        <v/>
      </c>
      <c r="Y3250" s="199" t="str">
        <f t="shared" si="473"/>
        <v/>
      </c>
    </row>
    <row r="3251" spans="1:25" ht="34.5" customHeight="1" x14ac:dyDescent="0.25">
      <c r="A3251" s="197" t="str">
        <f t="shared" si="468"/>
        <v/>
      </c>
      <c r="B3251" s="198"/>
      <c r="C3251" s="198"/>
      <c r="D3251" s="197"/>
      <c r="E3251" s="198"/>
      <c r="F3251" s="197"/>
      <c r="G3251" s="197" t="str">
        <f t="shared" si="469"/>
        <v/>
      </c>
      <c r="H3251" s="197"/>
      <c r="I3251" s="197"/>
      <c r="J3251" s="197"/>
      <c r="K3251" s="197"/>
      <c r="L3251" s="197"/>
      <c r="M3251" s="197"/>
      <c r="N3251" s="199"/>
      <c r="O3251" s="199"/>
      <c r="P3251" s="199"/>
      <c r="Q3251" s="199"/>
      <c r="R3251" s="197"/>
      <c r="S3251" s="197"/>
      <c r="T3251" s="197"/>
      <c r="U3251" s="197"/>
      <c r="V3251" s="199" t="str">
        <f t="shared" si="470"/>
        <v/>
      </c>
      <c r="W3251" s="199" t="str">
        <f t="shared" si="471"/>
        <v/>
      </c>
      <c r="X3251" s="199" t="str">
        <f t="shared" si="472"/>
        <v/>
      </c>
      <c r="Y3251" s="199" t="str">
        <f t="shared" si="473"/>
        <v/>
      </c>
    </row>
    <row r="3252" spans="1:25" ht="34.5" customHeight="1" x14ac:dyDescent="0.25">
      <c r="A3252" s="197" t="str">
        <f t="shared" si="468"/>
        <v/>
      </c>
      <c r="B3252" s="198"/>
      <c r="C3252" s="198"/>
      <c r="D3252" s="197"/>
      <c r="E3252" s="198"/>
      <c r="F3252" s="197"/>
      <c r="G3252" s="197" t="str">
        <f t="shared" si="469"/>
        <v/>
      </c>
      <c r="H3252" s="197"/>
      <c r="I3252" s="197"/>
      <c r="J3252" s="197"/>
      <c r="K3252" s="197"/>
      <c r="L3252" s="197"/>
      <c r="M3252" s="197"/>
      <c r="N3252" s="199"/>
      <c r="O3252" s="199"/>
      <c r="P3252" s="199"/>
      <c r="Q3252" s="199"/>
      <c r="R3252" s="197"/>
      <c r="S3252" s="197"/>
      <c r="T3252" s="197"/>
      <c r="U3252" s="197"/>
      <c r="V3252" s="199" t="str">
        <f t="shared" si="470"/>
        <v/>
      </c>
      <c r="W3252" s="199" t="str">
        <f t="shared" si="471"/>
        <v/>
      </c>
      <c r="X3252" s="199" t="str">
        <f t="shared" si="472"/>
        <v/>
      </c>
      <c r="Y3252" s="199" t="str">
        <f t="shared" si="473"/>
        <v/>
      </c>
    </row>
    <row r="3253" spans="1:25" ht="34.5" customHeight="1" x14ac:dyDescent="0.25">
      <c r="A3253" s="197" t="str">
        <f t="shared" si="468"/>
        <v/>
      </c>
      <c r="B3253" s="198"/>
      <c r="C3253" s="198"/>
      <c r="D3253" s="197"/>
      <c r="E3253" s="198"/>
      <c r="F3253" s="197"/>
      <c r="G3253" s="197" t="str">
        <f t="shared" si="469"/>
        <v/>
      </c>
      <c r="H3253" s="197"/>
      <c r="I3253" s="197"/>
      <c r="J3253" s="197"/>
      <c r="K3253" s="197"/>
      <c r="L3253" s="197"/>
      <c r="M3253" s="197"/>
      <c r="N3253" s="199"/>
      <c r="O3253" s="199"/>
      <c r="P3253" s="199"/>
      <c r="Q3253" s="199"/>
      <c r="R3253" s="197"/>
      <c r="S3253" s="197"/>
      <c r="T3253" s="197"/>
      <c r="U3253" s="197"/>
      <c r="V3253" s="199" t="str">
        <f t="shared" si="470"/>
        <v/>
      </c>
      <c r="W3253" s="199" t="str">
        <f t="shared" si="471"/>
        <v/>
      </c>
      <c r="X3253" s="199" t="str">
        <f t="shared" si="472"/>
        <v/>
      </c>
      <c r="Y3253" s="199" t="str">
        <f t="shared" si="473"/>
        <v/>
      </c>
    </row>
    <row r="3254" spans="1:25" ht="34.5" customHeight="1" x14ac:dyDescent="0.25">
      <c r="A3254" s="197" t="str">
        <f t="shared" si="468"/>
        <v/>
      </c>
      <c r="B3254" s="198"/>
      <c r="C3254" s="198"/>
      <c r="D3254" s="197"/>
      <c r="E3254" s="198"/>
      <c r="F3254" s="197"/>
      <c r="G3254" s="197" t="str">
        <f t="shared" si="469"/>
        <v/>
      </c>
      <c r="H3254" s="197"/>
      <c r="I3254" s="197"/>
      <c r="J3254" s="197"/>
      <c r="K3254" s="197"/>
      <c r="L3254" s="197"/>
      <c r="M3254" s="197"/>
      <c r="N3254" s="199"/>
      <c r="O3254" s="199"/>
      <c r="P3254" s="199"/>
      <c r="Q3254" s="199"/>
      <c r="R3254" s="197"/>
      <c r="S3254" s="197"/>
      <c r="T3254" s="197"/>
      <c r="U3254" s="197"/>
      <c r="V3254" s="199" t="str">
        <f t="shared" si="470"/>
        <v/>
      </c>
      <c r="W3254" s="199" t="str">
        <f t="shared" si="471"/>
        <v/>
      </c>
      <c r="X3254" s="199" t="str">
        <f t="shared" si="472"/>
        <v/>
      </c>
      <c r="Y3254" s="199" t="str">
        <f t="shared" si="473"/>
        <v/>
      </c>
    </row>
    <row r="3255" spans="1:25" ht="34.5" customHeight="1" x14ac:dyDescent="0.25">
      <c r="A3255" s="197" t="str">
        <f t="shared" si="468"/>
        <v/>
      </c>
      <c r="B3255" s="198"/>
      <c r="C3255" s="198"/>
      <c r="D3255" s="197"/>
      <c r="E3255" s="198"/>
      <c r="F3255" s="197"/>
      <c r="G3255" s="197" t="str">
        <f t="shared" si="469"/>
        <v/>
      </c>
      <c r="H3255" s="197"/>
      <c r="I3255" s="197"/>
      <c r="J3255" s="197"/>
      <c r="K3255" s="197"/>
      <c r="L3255" s="197"/>
      <c r="M3255" s="197"/>
      <c r="N3255" s="199"/>
      <c r="O3255" s="199"/>
      <c r="P3255" s="199"/>
      <c r="Q3255" s="199"/>
      <c r="R3255" s="197"/>
      <c r="S3255" s="197"/>
      <c r="T3255" s="197"/>
      <c r="U3255" s="197"/>
      <c r="V3255" s="199" t="str">
        <f t="shared" si="470"/>
        <v/>
      </c>
      <c r="W3255" s="199" t="str">
        <f t="shared" si="471"/>
        <v/>
      </c>
      <c r="X3255" s="199" t="str">
        <f t="shared" si="472"/>
        <v/>
      </c>
      <c r="Y3255" s="199" t="str">
        <f t="shared" si="473"/>
        <v/>
      </c>
    </row>
    <row r="3256" spans="1:25" ht="34.5" customHeight="1" x14ac:dyDescent="0.25">
      <c r="A3256" s="197" t="str">
        <f t="shared" si="468"/>
        <v/>
      </c>
      <c r="B3256" s="198"/>
      <c r="C3256" s="198"/>
      <c r="D3256" s="197"/>
      <c r="E3256" s="198"/>
      <c r="F3256" s="197"/>
      <c r="G3256" s="197" t="str">
        <f t="shared" si="469"/>
        <v/>
      </c>
      <c r="H3256" s="197"/>
      <c r="I3256" s="197"/>
      <c r="J3256" s="197"/>
      <c r="K3256" s="197"/>
      <c r="L3256" s="197"/>
      <c r="M3256" s="197"/>
      <c r="N3256" s="199"/>
      <c r="O3256" s="199"/>
      <c r="P3256" s="199"/>
      <c r="Q3256" s="199"/>
      <c r="R3256" s="197"/>
      <c r="S3256" s="197"/>
      <c r="T3256" s="197"/>
      <c r="U3256" s="197"/>
      <c r="V3256" s="199" t="str">
        <f t="shared" si="470"/>
        <v/>
      </c>
      <c r="W3256" s="199" t="str">
        <f t="shared" si="471"/>
        <v/>
      </c>
      <c r="X3256" s="199" t="str">
        <f t="shared" si="472"/>
        <v/>
      </c>
      <c r="Y3256" s="199" t="str">
        <f t="shared" si="473"/>
        <v/>
      </c>
    </row>
    <row r="3257" spans="1:25" ht="34.5" customHeight="1" x14ac:dyDescent="0.25">
      <c r="A3257" s="197" t="str">
        <f t="shared" si="468"/>
        <v/>
      </c>
      <c r="B3257" s="198"/>
      <c r="C3257" s="198"/>
      <c r="D3257" s="197"/>
      <c r="E3257" s="198"/>
      <c r="F3257" s="197"/>
      <c r="G3257" s="197" t="str">
        <f t="shared" si="469"/>
        <v/>
      </c>
      <c r="H3257" s="197"/>
      <c r="I3257" s="197"/>
      <c r="J3257" s="197"/>
      <c r="K3257" s="197"/>
      <c r="L3257" s="197"/>
      <c r="M3257" s="197"/>
      <c r="N3257" s="199"/>
      <c r="O3257" s="199"/>
      <c r="P3257" s="199"/>
      <c r="Q3257" s="199"/>
      <c r="R3257" s="197"/>
      <c r="S3257" s="197"/>
      <c r="T3257" s="197"/>
      <c r="U3257" s="197"/>
      <c r="V3257" s="199" t="str">
        <f t="shared" si="470"/>
        <v/>
      </c>
      <c r="W3257" s="199" t="str">
        <f t="shared" si="471"/>
        <v/>
      </c>
      <c r="X3257" s="199" t="str">
        <f t="shared" si="472"/>
        <v/>
      </c>
      <c r="Y3257" s="199" t="str">
        <f t="shared" si="473"/>
        <v/>
      </c>
    </row>
    <row r="3258" spans="1:25" ht="34.5" customHeight="1" x14ac:dyDescent="0.25">
      <c r="A3258" s="197" t="str">
        <f t="shared" si="468"/>
        <v/>
      </c>
      <c r="B3258" s="198"/>
      <c r="C3258" s="198"/>
      <c r="D3258" s="197"/>
      <c r="E3258" s="198"/>
      <c r="F3258" s="197"/>
      <c r="G3258" s="197" t="str">
        <f t="shared" si="469"/>
        <v/>
      </c>
      <c r="H3258" s="197"/>
      <c r="I3258" s="197"/>
      <c r="J3258" s="197"/>
      <c r="K3258" s="197"/>
      <c r="L3258" s="197"/>
      <c r="M3258" s="197"/>
      <c r="N3258" s="199"/>
      <c r="O3258" s="199"/>
      <c r="P3258" s="199"/>
      <c r="Q3258" s="199"/>
      <c r="R3258" s="197"/>
      <c r="S3258" s="197"/>
      <c r="T3258" s="197"/>
      <c r="U3258" s="197"/>
      <c r="V3258" s="199" t="str">
        <f t="shared" si="470"/>
        <v/>
      </c>
      <c r="W3258" s="199" t="str">
        <f t="shared" si="471"/>
        <v/>
      </c>
      <c r="X3258" s="199" t="str">
        <f t="shared" si="472"/>
        <v/>
      </c>
      <c r="Y3258" s="199" t="str">
        <f t="shared" si="473"/>
        <v/>
      </c>
    </row>
    <row r="3259" spans="1:25" ht="34.5" customHeight="1" x14ac:dyDescent="0.25">
      <c r="A3259" s="197" t="str">
        <f t="shared" si="468"/>
        <v/>
      </c>
      <c r="B3259" s="198"/>
      <c r="C3259" s="198"/>
      <c r="D3259" s="197"/>
      <c r="E3259" s="198"/>
      <c r="F3259" s="197"/>
      <c r="G3259" s="197" t="str">
        <f t="shared" si="469"/>
        <v/>
      </c>
      <c r="H3259" s="197"/>
      <c r="I3259" s="197"/>
      <c r="J3259" s="197"/>
      <c r="K3259" s="197"/>
      <c r="L3259" s="197"/>
      <c r="M3259" s="197"/>
      <c r="N3259" s="199"/>
      <c r="O3259" s="199"/>
      <c r="P3259" s="199"/>
      <c r="Q3259" s="199"/>
      <c r="R3259" s="197"/>
      <c r="S3259" s="197"/>
      <c r="T3259" s="197"/>
      <c r="U3259" s="197"/>
      <c r="V3259" s="199" t="str">
        <f t="shared" si="470"/>
        <v/>
      </c>
      <c r="W3259" s="199" t="str">
        <f t="shared" si="471"/>
        <v/>
      </c>
      <c r="X3259" s="199" t="str">
        <f t="shared" si="472"/>
        <v/>
      </c>
      <c r="Y3259" s="199" t="str">
        <f t="shared" si="473"/>
        <v/>
      </c>
    </row>
    <row r="3260" spans="1:25" ht="34.5" customHeight="1" x14ac:dyDescent="0.25">
      <c r="A3260" s="197" t="str">
        <f t="shared" si="468"/>
        <v/>
      </c>
      <c r="B3260" s="198"/>
      <c r="C3260" s="198"/>
      <c r="D3260" s="197"/>
      <c r="E3260" s="198"/>
      <c r="F3260" s="197"/>
      <c r="G3260" s="197" t="str">
        <f t="shared" si="469"/>
        <v/>
      </c>
      <c r="H3260" s="197"/>
      <c r="I3260" s="197"/>
      <c r="J3260" s="197"/>
      <c r="K3260" s="197"/>
      <c r="L3260" s="197"/>
      <c r="M3260" s="197"/>
      <c r="N3260" s="199"/>
      <c r="O3260" s="199"/>
      <c r="P3260" s="199"/>
      <c r="Q3260" s="199"/>
      <c r="R3260" s="197"/>
      <c r="S3260" s="197"/>
      <c r="T3260" s="197"/>
      <c r="U3260" s="197"/>
      <c r="V3260" s="199" t="str">
        <f t="shared" si="470"/>
        <v/>
      </c>
      <c r="W3260" s="199" t="str">
        <f t="shared" si="471"/>
        <v/>
      </c>
      <c r="X3260" s="199" t="str">
        <f t="shared" si="472"/>
        <v/>
      </c>
      <c r="Y3260" s="199" t="str">
        <f t="shared" si="473"/>
        <v/>
      </c>
    </row>
    <row r="3261" spans="1:25" ht="34.5" customHeight="1" x14ac:dyDescent="0.25">
      <c r="A3261" s="197" t="str">
        <f t="shared" si="468"/>
        <v/>
      </c>
      <c r="B3261" s="198"/>
      <c r="C3261" s="198"/>
      <c r="D3261" s="197"/>
      <c r="E3261" s="198"/>
      <c r="F3261" s="197"/>
      <c r="G3261" s="197" t="str">
        <f t="shared" si="469"/>
        <v/>
      </c>
      <c r="H3261" s="197"/>
      <c r="I3261" s="197"/>
      <c r="J3261" s="197"/>
      <c r="K3261" s="197"/>
      <c r="L3261" s="197"/>
      <c r="M3261" s="197"/>
      <c r="N3261" s="199"/>
      <c r="O3261" s="199"/>
      <c r="P3261" s="199"/>
      <c r="Q3261" s="199"/>
      <c r="R3261" s="197"/>
      <c r="S3261" s="197"/>
      <c r="T3261" s="197"/>
      <c r="U3261" s="197"/>
      <c r="V3261" s="199" t="str">
        <f t="shared" si="470"/>
        <v/>
      </c>
      <c r="W3261" s="199" t="str">
        <f t="shared" si="471"/>
        <v/>
      </c>
      <c r="X3261" s="199" t="str">
        <f t="shared" si="472"/>
        <v/>
      </c>
      <c r="Y3261" s="199" t="str">
        <f t="shared" si="473"/>
        <v/>
      </c>
    </row>
    <row r="3262" spans="1:25" ht="34.5" customHeight="1" x14ac:dyDescent="0.25">
      <c r="A3262" s="197" t="str">
        <f t="shared" si="468"/>
        <v/>
      </c>
      <c r="B3262" s="198"/>
      <c r="C3262" s="198"/>
      <c r="D3262" s="197"/>
      <c r="E3262" s="198"/>
      <c r="F3262" s="197"/>
      <c r="G3262" s="197" t="str">
        <f t="shared" si="469"/>
        <v/>
      </c>
      <c r="H3262" s="197"/>
      <c r="I3262" s="197"/>
      <c r="J3262" s="197"/>
      <c r="K3262" s="197"/>
      <c r="L3262" s="197"/>
      <c r="M3262" s="197"/>
      <c r="N3262" s="199"/>
      <c r="O3262" s="199"/>
      <c r="P3262" s="199"/>
      <c r="Q3262" s="199"/>
      <c r="R3262" s="197"/>
      <c r="S3262" s="197"/>
      <c r="T3262" s="197"/>
      <c r="U3262" s="197"/>
      <c r="V3262" s="199" t="str">
        <f t="shared" si="470"/>
        <v/>
      </c>
      <c r="W3262" s="199" t="str">
        <f t="shared" si="471"/>
        <v/>
      </c>
      <c r="X3262" s="199" t="str">
        <f t="shared" si="472"/>
        <v/>
      </c>
      <c r="Y3262" s="199" t="str">
        <f t="shared" si="473"/>
        <v/>
      </c>
    </row>
    <row r="3263" spans="1:25" ht="34.5" customHeight="1" x14ac:dyDescent="0.25">
      <c r="A3263" s="197" t="str">
        <f t="shared" si="468"/>
        <v/>
      </c>
      <c r="B3263" s="198"/>
      <c r="C3263" s="198"/>
      <c r="D3263" s="197"/>
      <c r="E3263" s="198"/>
      <c r="F3263" s="197"/>
      <c r="G3263" s="197" t="str">
        <f t="shared" si="469"/>
        <v/>
      </c>
      <c r="H3263" s="197"/>
      <c r="I3263" s="197"/>
      <c r="J3263" s="197"/>
      <c r="K3263" s="197"/>
      <c r="L3263" s="197"/>
      <c r="M3263" s="197"/>
      <c r="N3263" s="199"/>
      <c r="O3263" s="199"/>
      <c r="P3263" s="199"/>
      <c r="Q3263" s="199"/>
      <c r="R3263" s="197"/>
      <c r="S3263" s="197"/>
      <c r="T3263" s="197"/>
      <c r="U3263" s="197"/>
      <c r="V3263" s="199" t="str">
        <f t="shared" si="470"/>
        <v/>
      </c>
      <c r="W3263" s="199" t="str">
        <f t="shared" si="471"/>
        <v/>
      </c>
      <c r="X3263" s="199" t="str">
        <f t="shared" si="472"/>
        <v/>
      </c>
      <c r="Y3263" s="199" t="str">
        <f t="shared" si="473"/>
        <v/>
      </c>
    </row>
    <row r="3264" spans="1:25" ht="34.5" customHeight="1" x14ac:dyDescent="0.25">
      <c r="A3264" s="197" t="str">
        <f t="shared" si="468"/>
        <v/>
      </c>
      <c r="B3264" s="198"/>
      <c r="C3264" s="198"/>
      <c r="D3264" s="197"/>
      <c r="E3264" s="198"/>
      <c r="F3264" s="197"/>
      <c r="G3264" s="197" t="str">
        <f t="shared" si="469"/>
        <v/>
      </c>
      <c r="H3264" s="197"/>
      <c r="I3264" s="197"/>
      <c r="J3264" s="197"/>
      <c r="K3264" s="197"/>
      <c r="L3264" s="197"/>
      <c r="M3264" s="197"/>
      <c r="N3264" s="199"/>
      <c r="O3264" s="199"/>
      <c r="P3264" s="199"/>
      <c r="Q3264" s="199"/>
      <c r="R3264" s="197"/>
      <c r="S3264" s="197"/>
      <c r="T3264" s="197"/>
      <c r="U3264" s="197"/>
      <c r="V3264" s="199" t="str">
        <f t="shared" si="470"/>
        <v/>
      </c>
      <c r="W3264" s="199" t="str">
        <f t="shared" si="471"/>
        <v/>
      </c>
      <c r="X3264" s="199" t="str">
        <f t="shared" si="472"/>
        <v/>
      </c>
      <c r="Y3264" s="199" t="str">
        <f t="shared" si="473"/>
        <v/>
      </c>
    </row>
    <row r="3265" spans="1:25" ht="34.5" customHeight="1" x14ac:dyDescent="0.25">
      <c r="A3265" s="197" t="str">
        <f t="shared" si="468"/>
        <v/>
      </c>
      <c r="B3265" s="198"/>
      <c r="C3265" s="198"/>
      <c r="D3265" s="197"/>
      <c r="E3265" s="198"/>
      <c r="F3265" s="197"/>
      <c r="G3265" s="197" t="str">
        <f t="shared" si="469"/>
        <v/>
      </c>
      <c r="H3265" s="197"/>
      <c r="I3265" s="197"/>
      <c r="J3265" s="197"/>
      <c r="K3265" s="197"/>
      <c r="L3265" s="197"/>
      <c r="M3265" s="197"/>
      <c r="N3265" s="199"/>
      <c r="O3265" s="199"/>
      <c r="P3265" s="199"/>
      <c r="Q3265" s="199"/>
      <c r="R3265" s="197"/>
      <c r="S3265" s="197"/>
      <c r="T3265" s="197"/>
      <c r="U3265" s="197"/>
      <c r="V3265" s="199" t="str">
        <f t="shared" si="470"/>
        <v/>
      </c>
      <c r="W3265" s="199" t="str">
        <f t="shared" si="471"/>
        <v/>
      </c>
      <c r="X3265" s="199" t="str">
        <f t="shared" si="472"/>
        <v/>
      </c>
      <c r="Y3265" s="199" t="str">
        <f t="shared" si="473"/>
        <v/>
      </c>
    </row>
    <row r="3266" spans="1:25" ht="34.5" customHeight="1" x14ac:dyDescent="0.25">
      <c r="A3266" s="197" t="str">
        <f t="shared" si="468"/>
        <v/>
      </c>
      <c r="B3266" s="198"/>
      <c r="C3266" s="198"/>
      <c r="D3266" s="197"/>
      <c r="E3266" s="198"/>
      <c r="F3266" s="197"/>
      <c r="G3266" s="197" t="str">
        <f t="shared" si="469"/>
        <v/>
      </c>
      <c r="H3266" s="197"/>
      <c r="I3266" s="197"/>
      <c r="J3266" s="197"/>
      <c r="K3266" s="197"/>
      <c r="L3266" s="197"/>
      <c r="M3266" s="197"/>
      <c r="N3266" s="199"/>
      <c r="O3266" s="199"/>
      <c r="P3266" s="199"/>
      <c r="Q3266" s="199"/>
      <c r="R3266" s="197"/>
      <c r="S3266" s="197"/>
      <c r="T3266" s="197"/>
      <c r="U3266" s="197"/>
      <c r="V3266" s="199" t="str">
        <f t="shared" si="470"/>
        <v/>
      </c>
      <c r="W3266" s="199" t="str">
        <f t="shared" si="471"/>
        <v/>
      </c>
      <c r="X3266" s="199" t="str">
        <f t="shared" si="472"/>
        <v/>
      </c>
      <c r="Y3266" s="199" t="str">
        <f t="shared" si="473"/>
        <v/>
      </c>
    </row>
    <row r="3267" spans="1:25" ht="34.5" customHeight="1" x14ac:dyDescent="0.25">
      <c r="A3267" s="197" t="str">
        <f t="shared" si="468"/>
        <v/>
      </c>
      <c r="B3267" s="198"/>
      <c r="C3267" s="198"/>
      <c r="D3267" s="197"/>
      <c r="E3267" s="198"/>
      <c r="F3267" s="197"/>
      <c r="G3267" s="197" t="str">
        <f t="shared" si="469"/>
        <v/>
      </c>
      <c r="H3267" s="197"/>
      <c r="I3267" s="197"/>
      <c r="J3267" s="197"/>
      <c r="K3267" s="197"/>
      <c r="L3267" s="197"/>
      <c r="M3267" s="197"/>
      <c r="N3267" s="199"/>
      <c r="O3267" s="199"/>
      <c r="P3267" s="199"/>
      <c r="Q3267" s="199"/>
      <c r="R3267" s="197"/>
      <c r="S3267" s="197"/>
      <c r="T3267" s="197"/>
      <c r="U3267" s="197"/>
      <c r="V3267" s="199" t="str">
        <f t="shared" si="470"/>
        <v/>
      </c>
      <c r="W3267" s="199" t="str">
        <f t="shared" si="471"/>
        <v/>
      </c>
      <c r="X3267" s="199" t="str">
        <f t="shared" si="472"/>
        <v/>
      </c>
      <c r="Y3267" s="199" t="str">
        <f t="shared" si="473"/>
        <v/>
      </c>
    </row>
    <row r="3268" spans="1:25" ht="34.5" customHeight="1" x14ac:dyDescent="0.25">
      <c r="A3268" s="197" t="str">
        <f t="shared" si="468"/>
        <v/>
      </c>
      <c r="B3268" s="198"/>
      <c r="C3268" s="198"/>
      <c r="D3268" s="197"/>
      <c r="E3268" s="198"/>
      <c r="F3268" s="197"/>
      <c r="G3268" s="197" t="str">
        <f t="shared" si="469"/>
        <v/>
      </c>
      <c r="H3268" s="197"/>
      <c r="I3268" s="197"/>
      <c r="J3268" s="197"/>
      <c r="K3268" s="197"/>
      <c r="L3268" s="197"/>
      <c r="M3268" s="197"/>
      <c r="N3268" s="199"/>
      <c r="O3268" s="199"/>
      <c r="P3268" s="199"/>
      <c r="Q3268" s="199"/>
      <c r="R3268" s="197"/>
      <c r="S3268" s="197"/>
      <c r="T3268" s="197"/>
      <c r="U3268" s="197"/>
      <c r="V3268" s="199" t="str">
        <f t="shared" si="470"/>
        <v/>
      </c>
      <c r="W3268" s="199" t="str">
        <f t="shared" si="471"/>
        <v/>
      </c>
      <c r="X3268" s="199" t="str">
        <f t="shared" si="472"/>
        <v/>
      </c>
      <c r="Y3268" s="199" t="str">
        <f t="shared" si="473"/>
        <v/>
      </c>
    </row>
    <row r="3269" spans="1:25" ht="34.5" customHeight="1" x14ac:dyDescent="0.25">
      <c r="A3269" s="197" t="str">
        <f t="shared" si="468"/>
        <v/>
      </c>
      <c r="B3269" s="198"/>
      <c r="C3269" s="198"/>
      <c r="D3269" s="197"/>
      <c r="E3269" s="198"/>
      <c r="F3269" s="197"/>
      <c r="G3269" s="197" t="str">
        <f t="shared" si="469"/>
        <v/>
      </c>
      <c r="H3269" s="197"/>
      <c r="I3269" s="197"/>
      <c r="J3269" s="197"/>
      <c r="K3269" s="197"/>
      <c r="L3269" s="197"/>
      <c r="M3269" s="197"/>
      <c r="N3269" s="199"/>
      <c r="O3269" s="199"/>
      <c r="P3269" s="199"/>
      <c r="Q3269" s="199"/>
      <c r="R3269" s="197"/>
      <c r="S3269" s="197"/>
      <c r="T3269" s="197"/>
      <c r="U3269" s="197"/>
      <c r="V3269" s="199" t="str">
        <f t="shared" si="470"/>
        <v/>
      </c>
      <c r="W3269" s="199" t="str">
        <f t="shared" si="471"/>
        <v/>
      </c>
      <c r="X3269" s="199" t="str">
        <f t="shared" si="472"/>
        <v/>
      </c>
      <c r="Y3269" s="199" t="str">
        <f t="shared" si="473"/>
        <v/>
      </c>
    </row>
    <row r="3270" spans="1:25" ht="34.5" customHeight="1" x14ac:dyDescent="0.25">
      <c r="A3270" s="197" t="str">
        <f t="shared" si="468"/>
        <v/>
      </c>
      <c r="B3270" s="198"/>
      <c r="C3270" s="198"/>
      <c r="D3270" s="197"/>
      <c r="E3270" s="198"/>
      <c r="F3270" s="197"/>
      <c r="G3270" s="197" t="str">
        <f t="shared" si="469"/>
        <v/>
      </c>
      <c r="H3270" s="197"/>
      <c r="I3270" s="197"/>
      <c r="J3270" s="197"/>
      <c r="K3270" s="197"/>
      <c r="L3270" s="197"/>
      <c r="M3270" s="197"/>
      <c r="N3270" s="199"/>
      <c r="O3270" s="199"/>
      <c r="P3270" s="199"/>
      <c r="Q3270" s="199"/>
      <c r="R3270" s="197"/>
      <c r="S3270" s="197"/>
      <c r="T3270" s="197"/>
      <c r="U3270" s="197"/>
      <c r="V3270" s="199" t="str">
        <f t="shared" si="470"/>
        <v/>
      </c>
      <c r="W3270" s="199" t="str">
        <f t="shared" si="471"/>
        <v/>
      </c>
      <c r="X3270" s="199" t="str">
        <f t="shared" si="472"/>
        <v/>
      </c>
      <c r="Y3270" s="199" t="str">
        <f t="shared" si="473"/>
        <v/>
      </c>
    </row>
    <row r="3271" spans="1:25" ht="34.5" customHeight="1" x14ac:dyDescent="0.25">
      <c r="A3271" s="197" t="str">
        <f t="shared" si="468"/>
        <v/>
      </c>
      <c r="B3271" s="198"/>
      <c r="C3271" s="198"/>
      <c r="D3271" s="197"/>
      <c r="E3271" s="198"/>
      <c r="F3271" s="197"/>
      <c r="G3271" s="197" t="str">
        <f t="shared" si="469"/>
        <v/>
      </c>
      <c r="H3271" s="197"/>
      <c r="I3271" s="197"/>
      <c r="J3271" s="197"/>
      <c r="K3271" s="197"/>
      <c r="L3271" s="197"/>
      <c r="M3271" s="197"/>
      <c r="N3271" s="199"/>
      <c r="O3271" s="199"/>
      <c r="P3271" s="199"/>
      <c r="Q3271" s="199"/>
      <c r="R3271" s="197"/>
      <c r="S3271" s="197"/>
      <c r="T3271" s="197"/>
      <c r="U3271" s="197"/>
      <c r="V3271" s="199" t="str">
        <f t="shared" si="470"/>
        <v/>
      </c>
      <c r="W3271" s="199" t="str">
        <f t="shared" si="471"/>
        <v/>
      </c>
      <c r="X3271" s="199" t="str">
        <f t="shared" si="472"/>
        <v/>
      </c>
      <c r="Y3271" s="199" t="str">
        <f t="shared" si="473"/>
        <v/>
      </c>
    </row>
    <row r="3272" spans="1:25" ht="34.5" customHeight="1" x14ac:dyDescent="0.25">
      <c r="A3272" s="197" t="str">
        <f t="shared" ref="A3272:A3335" si="474">IF(B3272="","",WEEKNUM(B3272,21))</f>
        <v/>
      </c>
      <c r="B3272" s="198"/>
      <c r="C3272" s="198"/>
      <c r="D3272" s="197"/>
      <c r="E3272" s="198"/>
      <c r="F3272" s="197"/>
      <c r="G3272" s="197" t="str">
        <f t="shared" si="469"/>
        <v/>
      </c>
      <c r="H3272" s="197"/>
      <c r="I3272" s="197"/>
      <c r="J3272" s="197"/>
      <c r="K3272" s="197"/>
      <c r="L3272" s="197"/>
      <c r="M3272" s="197"/>
      <c r="N3272" s="199"/>
      <c r="O3272" s="199"/>
      <c r="P3272" s="199"/>
      <c r="Q3272" s="199"/>
      <c r="R3272" s="197"/>
      <c r="S3272" s="197"/>
      <c r="T3272" s="197"/>
      <c r="U3272" s="197"/>
      <c r="V3272" s="199" t="str">
        <f t="shared" si="470"/>
        <v/>
      </c>
      <c r="W3272" s="199" t="str">
        <f t="shared" si="471"/>
        <v/>
      </c>
      <c r="X3272" s="199" t="str">
        <f t="shared" si="472"/>
        <v/>
      </c>
      <c r="Y3272" s="199" t="str">
        <f t="shared" si="473"/>
        <v/>
      </c>
    </row>
    <row r="3273" spans="1:25" ht="34.5" customHeight="1" x14ac:dyDescent="0.25">
      <c r="A3273" s="197" t="str">
        <f t="shared" si="474"/>
        <v/>
      </c>
      <c r="B3273" s="198"/>
      <c r="C3273" s="198"/>
      <c r="D3273" s="197"/>
      <c r="E3273" s="198"/>
      <c r="F3273" s="197"/>
      <c r="G3273" s="197" t="str">
        <f t="shared" si="469"/>
        <v/>
      </c>
      <c r="H3273" s="197"/>
      <c r="I3273" s="197"/>
      <c r="J3273" s="197"/>
      <c r="K3273" s="197"/>
      <c r="L3273" s="197"/>
      <c r="M3273" s="197"/>
      <c r="N3273" s="199"/>
      <c r="O3273" s="199"/>
      <c r="P3273" s="199"/>
      <c r="Q3273" s="199"/>
      <c r="R3273" s="197"/>
      <c r="S3273" s="197"/>
      <c r="T3273" s="197"/>
      <c r="U3273" s="197"/>
      <c r="V3273" s="199" t="str">
        <f t="shared" si="470"/>
        <v/>
      </c>
      <c r="W3273" s="199" t="str">
        <f t="shared" si="471"/>
        <v/>
      </c>
      <c r="X3273" s="199" t="str">
        <f t="shared" si="472"/>
        <v/>
      </c>
      <c r="Y3273" s="199" t="str">
        <f t="shared" si="473"/>
        <v/>
      </c>
    </row>
    <row r="3274" spans="1:25" ht="34.5" customHeight="1" x14ac:dyDescent="0.25">
      <c r="A3274" s="197" t="str">
        <f t="shared" si="474"/>
        <v/>
      </c>
      <c r="B3274" s="198"/>
      <c r="C3274" s="198"/>
      <c r="D3274" s="197"/>
      <c r="E3274" s="198"/>
      <c r="F3274" s="197"/>
      <c r="G3274" s="197" t="str">
        <f t="shared" si="469"/>
        <v/>
      </c>
      <c r="H3274" s="197"/>
      <c r="I3274" s="197"/>
      <c r="J3274" s="197"/>
      <c r="K3274" s="197"/>
      <c r="L3274" s="197"/>
      <c r="M3274" s="197"/>
      <c r="N3274" s="199"/>
      <c r="O3274" s="199"/>
      <c r="P3274" s="199"/>
      <c r="Q3274" s="199"/>
      <c r="R3274" s="197"/>
      <c r="S3274" s="197"/>
      <c r="T3274" s="197"/>
      <c r="U3274" s="197"/>
      <c r="V3274" s="199" t="str">
        <f t="shared" si="470"/>
        <v/>
      </c>
      <c r="W3274" s="199" t="str">
        <f t="shared" si="471"/>
        <v/>
      </c>
      <c r="X3274" s="199" t="str">
        <f t="shared" si="472"/>
        <v/>
      </c>
      <c r="Y3274" s="199" t="str">
        <f t="shared" si="473"/>
        <v/>
      </c>
    </row>
    <row r="3275" spans="1:25" ht="34.5" customHeight="1" x14ac:dyDescent="0.25">
      <c r="A3275" s="197" t="str">
        <f t="shared" si="474"/>
        <v/>
      </c>
      <c r="B3275" s="198"/>
      <c r="C3275" s="198"/>
      <c r="D3275" s="197"/>
      <c r="E3275" s="198"/>
      <c r="F3275" s="197"/>
      <c r="G3275" s="197" t="str">
        <f t="shared" si="469"/>
        <v/>
      </c>
      <c r="H3275" s="197"/>
      <c r="I3275" s="197"/>
      <c r="J3275" s="197"/>
      <c r="K3275" s="197"/>
      <c r="L3275" s="197"/>
      <c r="M3275" s="197"/>
      <c r="N3275" s="199"/>
      <c r="O3275" s="199"/>
      <c r="P3275" s="199"/>
      <c r="Q3275" s="199"/>
      <c r="R3275" s="197"/>
      <c r="S3275" s="197"/>
      <c r="T3275" s="197"/>
      <c r="U3275" s="197"/>
      <c r="V3275" s="199" t="str">
        <f t="shared" si="470"/>
        <v/>
      </c>
      <c r="W3275" s="199" t="str">
        <f t="shared" si="471"/>
        <v/>
      </c>
      <c r="X3275" s="199" t="str">
        <f t="shared" si="472"/>
        <v/>
      </c>
      <c r="Y3275" s="199" t="str">
        <f t="shared" si="473"/>
        <v/>
      </c>
    </row>
    <row r="3276" spans="1:25" ht="34.5" customHeight="1" x14ac:dyDescent="0.25">
      <c r="A3276" s="197" t="str">
        <f t="shared" si="474"/>
        <v/>
      </c>
      <c r="B3276" s="198"/>
      <c r="C3276" s="198"/>
      <c r="D3276" s="197"/>
      <c r="E3276" s="198"/>
      <c r="F3276" s="197"/>
      <c r="G3276" s="197" t="str">
        <f t="shared" si="469"/>
        <v/>
      </c>
      <c r="H3276" s="197"/>
      <c r="I3276" s="197"/>
      <c r="J3276" s="197"/>
      <c r="K3276" s="197"/>
      <c r="L3276" s="197"/>
      <c r="M3276" s="197"/>
      <c r="N3276" s="199"/>
      <c r="O3276" s="199"/>
      <c r="P3276" s="199"/>
      <c r="Q3276" s="199"/>
      <c r="R3276" s="197"/>
      <c r="S3276" s="197"/>
      <c r="T3276" s="197"/>
      <c r="U3276" s="197"/>
      <c r="V3276" s="199" t="str">
        <f t="shared" si="470"/>
        <v/>
      </c>
      <c r="W3276" s="199" t="str">
        <f t="shared" si="471"/>
        <v/>
      </c>
      <c r="X3276" s="199" t="str">
        <f t="shared" si="472"/>
        <v/>
      </c>
      <c r="Y3276" s="199" t="str">
        <f t="shared" si="473"/>
        <v/>
      </c>
    </row>
    <row r="3277" spans="1:25" ht="34.5" customHeight="1" x14ac:dyDescent="0.25">
      <c r="A3277" s="197" t="str">
        <f t="shared" si="474"/>
        <v/>
      </c>
      <c r="B3277" s="198"/>
      <c r="C3277" s="198"/>
      <c r="D3277" s="197"/>
      <c r="E3277" s="198"/>
      <c r="F3277" s="197"/>
      <c r="G3277" s="197" t="str">
        <f t="shared" si="469"/>
        <v/>
      </c>
      <c r="H3277" s="197"/>
      <c r="I3277" s="197"/>
      <c r="J3277" s="197"/>
      <c r="K3277" s="197"/>
      <c r="L3277" s="197"/>
      <c r="M3277" s="197"/>
      <c r="N3277" s="199"/>
      <c r="O3277" s="199"/>
      <c r="P3277" s="199"/>
      <c r="Q3277" s="199"/>
      <c r="R3277" s="197"/>
      <c r="S3277" s="197"/>
      <c r="T3277" s="197"/>
      <c r="U3277" s="197"/>
      <c r="V3277" s="199" t="str">
        <f t="shared" si="470"/>
        <v/>
      </c>
      <c r="W3277" s="199" t="str">
        <f t="shared" si="471"/>
        <v/>
      </c>
      <c r="X3277" s="199" t="str">
        <f t="shared" si="472"/>
        <v/>
      </c>
      <c r="Y3277" s="199" t="str">
        <f t="shared" si="473"/>
        <v/>
      </c>
    </row>
    <row r="3278" spans="1:25" ht="34.5" customHeight="1" x14ac:dyDescent="0.25">
      <c r="A3278" s="197" t="str">
        <f t="shared" si="474"/>
        <v/>
      </c>
      <c r="B3278" s="198"/>
      <c r="C3278" s="198"/>
      <c r="D3278" s="197"/>
      <c r="E3278" s="198"/>
      <c r="F3278" s="197"/>
      <c r="G3278" s="197" t="str">
        <f t="shared" si="469"/>
        <v/>
      </c>
      <c r="H3278" s="197"/>
      <c r="I3278" s="197"/>
      <c r="J3278" s="197"/>
      <c r="K3278" s="197"/>
      <c r="L3278" s="197"/>
      <c r="M3278" s="197"/>
      <c r="N3278" s="199"/>
      <c r="O3278" s="199"/>
      <c r="P3278" s="199"/>
      <c r="Q3278" s="199"/>
      <c r="R3278" s="197"/>
      <c r="S3278" s="197"/>
      <c r="T3278" s="197"/>
      <c r="U3278" s="197"/>
      <c r="V3278" s="199" t="str">
        <f t="shared" si="470"/>
        <v/>
      </c>
      <c r="W3278" s="199" t="str">
        <f t="shared" si="471"/>
        <v/>
      </c>
      <c r="X3278" s="199" t="str">
        <f t="shared" si="472"/>
        <v/>
      </c>
      <c r="Y3278" s="199" t="str">
        <f t="shared" si="473"/>
        <v/>
      </c>
    </row>
    <row r="3279" spans="1:25" ht="34.5" customHeight="1" x14ac:dyDescent="0.25">
      <c r="A3279" s="197" t="str">
        <f t="shared" si="474"/>
        <v/>
      </c>
      <c r="B3279" s="198"/>
      <c r="C3279" s="198"/>
      <c r="D3279" s="197"/>
      <c r="E3279" s="198"/>
      <c r="F3279" s="197"/>
      <c r="G3279" s="197" t="str">
        <f t="shared" si="469"/>
        <v/>
      </c>
      <c r="H3279" s="197"/>
      <c r="I3279" s="197"/>
      <c r="J3279" s="197"/>
      <c r="K3279" s="197"/>
      <c r="L3279" s="197"/>
      <c r="M3279" s="197"/>
      <c r="N3279" s="199"/>
      <c r="O3279" s="199"/>
      <c r="P3279" s="199"/>
      <c r="Q3279" s="199"/>
      <c r="R3279" s="197"/>
      <c r="S3279" s="197"/>
      <c r="T3279" s="197"/>
      <c r="U3279" s="197"/>
      <c r="V3279" s="199" t="str">
        <f t="shared" si="470"/>
        <v/>
      </c>
      <c r="W3279" s="199" t="str">
        <f t="shared" si="471"/>
        <v/>
      </c>
      <c r="X3279" s="199" t="str">
        <f t="shared" si="472"/>
        <v/>
      </c>
      <c r="Y3279" s="199" t="str">
        <f t="shared" si="473"/>
        <v/>
      </c>
    </row>
    <row r="3280" spans="1:25" ht="34.5" customHeight="1" x14ac:dyDescent="0.25">
      <c r="A3280" s="197" t="str">
        <f t="shared" si="474"/>
        <v/>
      </c>
      <c r="B3280" s="198"/>
      <c r="C3280" s="198"/>
      <c r="D3280" s="197"/>
      <c r="E3280" s="198"/>
      <c r="F3280" s="197"/>
      <c r="G3280" s="197" t="str">
        <f t="shared" si="469"/>
        <v/>
      </c>
      <c r="H3280" s="197"/>
      <c r="I3280" s="197"/>
      <c r="J3280" s="197"/>
      <c r="K3280" s="197"/>
      <c r="L3280" s="197"/>
      <c r="M3280" s="197"/>
      <c r="N3280" s="199"/>
      <c r="O3280" s="199"/>
      <c r="P3280" s="199"/>
      <c r="Q3280" s="199"/>
      <c r="R3280" s="197"/>
      <c r="S3280" s="197"/>
      <c r="T3280" s="197"/>
      <c r="U3280" s="197"/>
      <c r="V3280" s="199" t="str">
        <f t="shared" si="470"/>
        <v/>
      </c>
      <c r="W3280" s="199" t="str">
        <f t="shared" si="471"/>
        <v/>
      </c>
      <c r="X3280" s="199" t="str">
        <f t="shared" si="472"/>
        <v/>
      </c>
      <c r="Y3280" s="199" t="str">
        <f t="shared" si="473"/>
        <v/>
      </c>
    </row>
    <row r="3281" spans="1:25" ht="34.5" customHeight="1" x14ac:dyDescent="0.25">
      <c r="A3281" s="197" t="str">
        <f t="shared" si="474"/>
        <v/>
      </c>
      <c r="B3281" s="198"/>
      <c r="C3281" s="198"/>
      <c r="D3281" s="197"/>
      <c r="E3281" s="198"/>
      <c r="F3281" s="197"/>
      <c r="G3281" s="197" t="str">
        <f t="shared" si="469"/>
        <v/>
      </c>
      <c r="H3281" s="197"/>
      <c r="I3281" s="197"/>
      <c r="J3281" s="197"/>
      <c r="K3281" s="197"/>
      <c r="L3281" s="197"/>
      <c r="M3281" s="197"/>
      <c r="N3281" s="199"/>
      <c r="O3281" s="199"/>
      <c r="P3281" s="199"/>
      <c r="Q3281" s="199"/>
      <c r="R3281" s="197"/>
      <c r="S3281" s="197"/>
      <c r="T3281" s="197"/>
      <c r="U3281" s="197"/>
      <c r="V3281" s="199" t="str">
        <f t="shared" si="470"/>
        <v/>
      </c>
      <c r="W3281" s="199" t="str">
        <f t="shared" si="471"/>
        <v/>
      </c>
      <c r="X3281" s="199" t="str">
        <f t="shared" si="472"/>
        <v/>
      </c>
      <c r="Y3281" s="199" t="str">
        <f t="shared" si="473"/>
        <v/>
      </c>
    </row>
    <row r="3282" spans="1:25" ht="34.5" customHeight="1" x14ac:dyDescent="0.25">
      <c r="A3282" s="197" t="str">
        <f t="shared" si="474"/>
        <v/>
      </c>
      <c r="B3282" s="198"/>
      <c r="C3282" s="198"/>
      <c r="D3282" s="197"/>
      <c r="E3282" s="198"/>
      <c r="F3282" s="197"/>
      <c r="G3282" s="197" t="str">
        <f t="shared" si="469"/>
        <v/>
      </c>
      <c r="H3282" s="197"/>
      <c r="I3282" s="197"/>
      <c r="J3282" s="197"/>
      <c r="K3282" s="197"/>
      <c r="L3282" s="197"/>
      <c r="M3282" s="197"/>
      <c r="N3282" s="199"/>
      <c r="O3282" s="199"/>
      <c r="P3282" s="199"/>
      <c r="Q3282" s="199"/>
      <c r="R3282" s="197"/>
      <c r="S3282" s="197"/>
      <c r="T3282" s="197"/>
      <c r="U3282" s="197"/>
      <c r="V3282" s="199" t="str">
        <f t="shared" si="470"/>
        <v/>
      </c>
      <c r="W3282" s="199" t="str">
        <f t="shared" si="471"/>
        <v/>
      </c>
      <c r="X3282" s="199" t="str">
        <f t="shared" si="472"/>
        <v/>
      </c>
      <c r="Y3282" s="199" t="str">
        <f t="shared" si="473"/>
        <v/>
      </c>
    </row>
    <row r="3283" spans="1:25" ht="34.5" customHeight="1" x14ac:dyDescent="0.25">
      <c r="A3283" s="197" t="str">
        <f t="shared" si="474"/>
        <v/>
      </c>
      <c r="B3283" s="198"/>
      <c r="C3283" s="198"/>
      <c r="D3283" s="197"/>
      <c r="E3283" s="198"/>
      <c r="F3283" s="197"/>
      <c r="G3283" s="197" t="str">
        <f t="shared" si="469"/>
        <v/>
      </c>
      <c r="H3283" s="197"/>
      <c r="I3283" s="197"/>
      <c r="J3283" s="197"/>
      <c r="K3283" s="197"/>
      <c r="L3283" s="197"/>
      <c r="M3283" s="197"/>
      <c r="N3283" s="199"/>
      <c r="O3283" s="199"/>
      <c r="P3283" s="199"/>
      <c r="Q3283" s="199"/>
      <c r="R3283" s="197"/>
      <c r="S3283" s="197"/>
      <c r="T3283" s="197"/>
      <c r="U3283" s="197"/>
      <c r="V3283" s="199" t="str">
        <f t="shared" si="470"/>
        <v/>
      </c>
      <c r="W3283" s="199" t="str">
        <f t="shared" si="471"/>
        <v/>
      </c>
      <c r="X3283" s="199" t="str">
        <f t="shared" si="472"/>
        <v/>
      </c>
      <c r="Y3283" s="199" t="str">
        <f t="shared" si="473"/>
        <v/>
      </c>
    </row>
    <row r="3284" spans="1:25" ht="34.5" customHeight="1" x14ac:dyDescent="0.25">
      <c r="A3284" s="197" t="str">
        <f t="shared" si="474"/>
        <v/>
      </c>
      <c r="B3284" s="198"/>
      <c r="C3284" s="198"/>
      <c r="D3284" s="197"/>
      <c r="E3284" s="198"/>
      <c r="F3284" s="197"/>
      <c r="G3284" s="197" t="str">
        <f t="shared" si="469"/>
        <v/>
      </c>
      <c r="H3284" s="197"/>
      <c r="I3284" s="197"/>
      <c r="J3284" s="197"/>
      <c r="K3284" s="197"/>
      <c r="L3284" s="197"/>
      <c r="M3284" s="197"/>
      <c r="N3284" s="199"/>
      <c r="O3284" s="199"/>
      <c r="P3284" s="199"/>
      <c r="Q3284" s="199"/>
      <c r="R3284" s="197"/>
      <c r="S3284" s="197"/>
      <c r="T3284" s="197"/>
      <c r="U3284" s="197"/>
      <c r="V3284" s="199" t="str">
        <f t="shared" si="470"/>
        <v/>
      </c>
      <c r="W3284" s="199" t="str">
        <f t="shared" si="471"/>
        <v/>
      </c>
      <c r="X3284" s="199" t="str">
        <f t="shared" si="472"/>
        <v/>
      </c>
      <c r="Y3284" s="199" t="str">
        <f t="shared" si="473"/>
        <v/>
      </c>
    </row>
    <row r="3285" spans="1:25" ht="34.5" customHeight="1" x14ac:dyDescent="0.25">
      <c r="A3285" s="197" t="str">
        <f t="shared" si="474"/>
        <v/>
      </c>
      <c r="B3285" s="198"/>
      <c r="C3285" s="198"/>
      <c r="D3285" s="197"/>
      <c r="E3285" s="198"/>
      <c r="F3285" s="197"/>
      <c r="G3285" s="197" t="str">
        <f t="shared" si="469"/>
        <v/>
      </c>
      <c r="H3285" s="197"/>
      <c r="I3285" s="197"/>
      <c r="J3285" s="197"/>
      <c r="K3285" s="197"/>
      <c r="L3285" s="197"/>
      <c r="M3285" s="197"/>
      <c r="N3285" s="199"/>
      <c r="O3285" s="199"/>
      <c r="P3285" s="199"/>
      <c r="Q3285" s="199"/>
      <c r="R3285" s="197"/>
      <c r="S3285" s="197"/>
      <c r="T3285" s="197"/>
      <c r="U3285" s="197"/>
      <c r="V3285" s="199" t="str">
        <f t="shared" si="470"/>
        <v/>
      </c>
      <c r="W3285" s="199" t="str">
        <f t="shared" si="471"/>
        <v/>
      </c>
      <c r="X3285" s="199" t="str">
        <f t="shared" si="472"/>
        <v/>
      </c>
      <c r="Y3285" s="199" t="str">
        <f t="shared" si="473"/>
        <v/>
      </c>
    </row>
    <row r="3286" spans="1:25" ht="34.5" customHeight="1" x14ac:dyDescent="0.25">
      <c r="A3286" s="197" t="str">
        <f t="shared" si="474"/>
        <v/>
      </c>
      <c r="B3286" s="198"/>
      <c r="C3286" s="198"/>
      <c r="D3286" s="197"/>
      <c r="E3286" s="198"/>
      <c r="F3286" s="197"/>
      <c r="G3286" s="197" t="str">
        <f t="shared" si="469"/>
        <v/>
      </c>
      <c r="H3286" s="197"/>
      <c r="I3286" s="197"/>
      <c r="J3286" s="197"/>
      <c r="K3286" s="197"/>
      <c r="L3286" s="197"/>
      <c r="M3286" s="197"/>
      <c r="N3286" s="199"/>
      <c r="O3286" s="199"/>
      <c r="P3286" s="199"/>
      <c r="Q3286" s="199"/>
      <c r="R3286" s="197"/>
      <c r="S3286" s="197"/>
      <c r="T3286" s="197"/>
      <c r="U3286" s="197"/>
      <c r="V3286" s="199" t="str">
        <f t="shared" si="470"/>
        <v/>
      </c>
      <c r="W3286" s="199" t="str">
        <f t="shared" si="471"/>
        <v/>
      </c>
      <c r="X3286" s="199" t="str">
        <f t="shared" si="472"/>
        <v/>
      </c>
      <c r="Y3286" s="199" t="str">
        <f t="shared" si="473"/>
        <v/>
      </c>
    </row>
    <row r="3287" spans="1:25" ht="34.5" customHeight="1" x14ac:dyDescent="0.25">
      <c r="A3287" s="197" t="str">
        <f t="shared" si="474"/>
        <v/>
      </c>
      <c r="B3287" s="198"/>
      <c r="C3287" s="198"/>
      <c r="D3287" s="197"/>
      <c r="E3287" s="198"/>
      <c r="F3287" s="197"/>
      <c r="G3287" s="197" t="str">
        <f t="shared" ref="G3287:G3337" si="475">IF(E3287="","",IF(E3287=B3285,"Ja","Nein"))</f>
        <v/>
      </c>
      <c r="H3287" s="197"/>
      <c r="I3287" s="197"/>
      <c r="J3287" s="197"/>
      <c r="K3287" s="197"/>
      <c r="L3287" s="197"/>
      <c r="M3287" s="197"/>
      <c r="N3287" s="199"/>
      <c r="O3287" s="199"/>
      <c r="P3287" s="199"/>
      <c r="Q3287" s="199"/>
      <c r="R3287" s="197"/>
      <c r="S3287" s="197"/>
      <c r="T3287" s="197"/>
      <c r="U3287" s="197"/>
      <c r="V3287" s="199" t="str">
        <f t="shared" si="470"/>
        <v/>
      </c>
      <c r="W3287" s="199" t="str">
        <f t="shared" si="471"/>
        <v/>
      </c>
      <c r="X3287" s="199" t="str">
        <f t="shared" si="472"/>
        <v/>
      </c>
      <c r="Y3287" s="199" t="str">
        <f t="shared" si="473"/>
        <v/>
      </c>
    </row>
    <row r="3288" spans="1:25" ht="34.5" customHeight="1" x14ac:dyDescent="0.25">
      <c r="A3288" s="197" t="str">
        <f t="shared" si="474"/>
        <v/>
      </c>
      <c r="B3288" s="198"/>
      <c r="C3288" s="198"/>
      <c r="D3288" s="197"/>
      <c r="E3288" s="198"/>
      <c r="F3288" s="197"/>
      <c r="G3288" s="197" t="str">
        <f t="shared" si="475"/>
        <v/>
      </c>
      <c r="H3288" s="197"/>
      <c r="I3288" s="197"/>
      <c r="J3288" s="197"/>
      <c r="K3288" s="197"/>
      <c r="L3288" s="197"/>
      <c r="M3288" s="197"/>
      <c r="N3288" s="199"/>
      <c r="O3288" s="199"/>
      <c r="P3288" s="199"/>
      <c r="Q3288" s="199"/>
      <c r="R3288" s="197"/>
      <c r="S3288" s="197"/>
      <c r="T3288" s="197"/>
      <c r="U3288" s="197"/>
      <c r="V3288" s="199" t="str">
        <f t="shared" si="470"/>
        <v/>
      </c>
      <c r="W3288" s="199" t="str">
        <f t="shared" si="471"/>
        <v/>
      </c>
      <c r="X3288" s="199" t="str">
        <f t="shared" si="472"/>
        <v/>
      </c>
      <c r="Y3288" s="199" t="str">
        <f t="shared" si="473"/>
        <v/>
      </c>
    </row>
    <row r="3289" spans="1:25" ht="34.5" customHeight="1" x14ac:dyDescent="0.25">
      <c r="A3289" s="197" t="str">
        <f t="shared" si="474"/>
        <v/>
      </c>
      <c r="B3289" s="198"/>
      <c r="C3289" s="198"/>
      <c r="D3289" s="197"/>
      <c r="E3289" s="198"/>
      <c r="F3289" s="197"/>
      <c r="G3289" s="197" t="str">
        <f t="shared" si="475"/>
        <v/>
      </c>
      <c r="H3289" s="197"/>
      <c r="I3289" s="197"/>
      <c r="J3289" s="197"/>
      <c r="K3289" s="197"/>
      <c r="L3289" s="197"/>
      <c r="M3289" s="197"/>
      <c r="N3289" s="199"/>
      <c r="O3289" s="199"/>
      <c r="P3289" s="199"/>
      <c r="Q3289" s="199"/>
      <c r="R3289" s="197"/>
      <c r="S3289" s="197"/>
      <c r="T3289" s="197"/>
      <c r="U3289" s="197"/>
      <c r="V3289" s="199" t="str">
        <f t="shared" si="470"/>
        <v/>
      </c>
      <c r="W3289" s="199" t="str">
        <f t="shared" si="471"/>
        <v/>
      </c>
      <c r="X3289" s="199" t="str">
        <f t="shared" si="472"/>
        <v/>
      </c>
      <c r="Y3289" s="199" t="str">
        <f t="shared" si="473"/>
        <v/>
      </c>
    </row>
    <row r="3290" spans="1:25" ht="34.5" customHeight="1" x14ac:dyDescent="0.25">
      <c r="A3290" s="197" t="str">
        <f t="shared" si="474"/>
        <v/>
      </c>
      <c r="B3290" s="198"/>
      <c r="C3290" s="198"/>
      <c r="D3290" s="197"/>
      <c r="E3290" s="198"/>
      <c r="F3290" s="197"/>
      <c r="G3290" s="197" t="str">
        <f t="shared" si="475"/>
        <v/>
      </c>
      <c r="H3290" s="197"/>
      <c r="I3290" s="197"/>
      <c r="J3290" s="197"/>
      <c r="K3290" s="197"/>
      <c r="L3290" s="197"/>
      <c r="M3290" s="197"/>
      <c r="N3290" s="199"/>
      <c r="O3290" s="199"/>
      <c r="P3290" s="199"/>
      <c r="Q3290" s="199"/>
      <c r="R3290" s="197"/>
      <c r="S3290" s="197"/>
      <c r="T3290" s="197"/>
      <c r="U3290" s="197"/>
      <c r="V3290" s="199" t="str">
        <f t="shared" si="470"/>
        <v/>
      </c>
      <c r="W3290" s="199" t="str">
        <f t="shared" si="471"/>
        <v/>
      </c>
      <c r="X3290" s="199" t="str">
        <f t="shared" si="472"/>
        <v/>
      </c>
      <c r="Y3290" s="199" t="str">
        <f t="shared" si="473"/>
        <v/>
      </c>
    </row>
    <row r="3291" spans="1:25" ht="34.5" customHeight="1" x14ac:dyDescent="0.25">
      <c r="A3291" s="197" t="str">
        <f t="shared" si="474"/>
        <v/>
      </c>
      <c r="B3291" s="198"/>
      <c r="C3291" s="198"/>
      <c r="D3291" s="197"/>
      <c r="E3291" s="198"/>
      <c r="F3291" s="197"/>
      <c r="G3291" s="197" t="str">
        <f t="shared" si="475"/>
        <v/>
      </c>
      <c r="H3291" s="197"/>
      <c r="I3291" s="197"/>
      <c r="J3291" s="197"/>
      <c r="K3291" s="197"/>
      <c r="L3291" s="197"/>
      <c r="M3291" s="197"/>
      <c r="N3291" s="199"/>
      <c r="O3291" s="199"/>
      <c r="P3291" s="199"/>
      <c r="Q3291" s="199"/>
      <c r="R3291" s="197"/>
      <c r="S3291" s="197"/>
      <c r="T3291" s="197"/>
      <c r="U3291" s="197"/>
      <c r="V3291" s="199" t="str">
        <f t="shared" si="470"/>
        <v/>
      </c>
      <c r="W3291" s="199" t="str">
        <f t="shared" si="471"/>
        <v/>
      </c>
      <c r="X3291" s="199" t="str">
        <f t="shared" si="472"/>
        <v/>
      </c>
      <c r="Y3291" s="199" t="str">
        <f t="shared" si="473"/>
        <v/>
      </c>
    </row>
    <row r="3292" spans="1:25" ht="34.5" customHeight="1" x14ac:dyDescent="0.25">
      <c r="A3292" s="197" t="str">
        <f t="shared" si="474"/>
        <v/>
      </c>
      <c r="B3292" s="198"/>
      <c r="C3292" s="198"/>
      <c r="D3292" s="197"/>
      <c r="E3292" s="198"/>
      <c r="F3292" s="197"/>
      <c r="G3292" s="197" t="str">
        <f t="shared" si="475"/>
        <v/>
      </c>
      <c r="H3292" s="197"/>
      <c r="I3292" s="197"/>
      <c r="J3292" s="197"/>
      <c r="K3292" s="197"/>
      <c r="L3292" s="197"/>
      <c r="M3292" s="197"/>
      <c r="N3292" s="199"/>
      <c r="O3292" s="199"/>
      <c r="P3292" s="199"/>
      <c r="Q3292" s="199"/>
      <c r="R3292" s="197"/>
      <c r="S3292" s="197"/>
      <c r="T3292" s="197"/>
      <c r="U3292" s="197"/>
      <c r="V3292" s="199" t="str">
        <f t="shared" si="470"/>
        <v/>
      </c>
      <c r="W3292" s="199" t="str">
        <f t="shared" si="471"/>
        <v/>
      </c>
      <c r="X3292" s="199" t="str">
        <f t="shared" si="472"/>
        <v/>
      </c>
      <c r="Y3292" s="199" t="str">
        <f t="shared" si="473"/>
        <v/>
      </c>
    </row>
    <row r="3293" spans="1:25" ht="34.5" customHeight="1" x14ac:dyDescent="0.25">
      <c r="A3293" s="197" t="str">
        <f t="shared" si="474"/>
        <v/>
      </c>
      <c r="B3293" s="198"/>
      <c r="C3293" s="198"/>
      <c r="D3293" s="197"/>
      <c r="E3293" s="198"/>
      <c r="F3293" s="197"/>
      <c r="G3293" s="197" t="str">
        <f t="shared" si="475"/>
        <v/>
      </c>
      <c r="H3293" s="197"/>
      <c r="I3293" s="197"/>
      <c r="J3293" s="197"/>
      <c r="K3293" s="197"/>
      <c r="L3293" s="197"/>
      <c r="M3293" s="197"/>
      <c r="N3293" s="199"/>
      <c r="O3293" s="199"/>
      <c r="P3293" s="199"/>
      <c r="Q3293" s="199"/>
      <c r="R3293" s="197"/>
      <c r="S3293" s="197"/>
      <c r="T3293" s="197"/>
      <c r="U3293" s="197"/>
      <c r="V3293" s="199" t="str">
        <f t="shared" si="470"/>
        <v/>
      </c>
      <c r="W3293" s="199" t="str">
        <f t="shared" si="471"/>
        <v/>
      </c>
      <c r="X3293" s="199" t="str">
        <f t="shared" si="472"/>
        <v/>
      </c>
      <c r="Y3293" s="199" t="str">
        <f t="shared" si="473"/>
        <v/>
      </c>
    </row>
    <row r="3294" spans="1:25" ht="34.5" customHeight="1" x14ac:dyDescent="0.25">
      <c r="A3294" s="197" t="str">
        <f t="shared" si="474"/>
        <v/>
      </c>
      <c r="B3294" s="198"/>
      <c r="C3294" s="198"/>
      <c r="D3294" s="197"/>
      <c r="E3294" s="198"/>
      <c r="F3294" s="197"/>
      <c r="G3294" s="197" t="str">
        <f t="shared" si="475"/>
        <v/>
      </c>
      <c r="H3294" s="197"/>
      <c r="I3294" s="197"/>
      <c r="J3294" s="197"/>
      <c r="K3294" s="197"/>
      <c r="L3294" s="197"/>
      <c r="M3294" s="197"/>
      <c r="N3294" s="199"/>
      <c r="O3294" s="199"/>
      <c r="P3294" s="199"/>
      <c r="Q3294" s="199"/>
      <c r="R3294" s="197"/>
      <c r="S3294" s="197"/>
      <c r="T3294" s="197"/>
      <c r="U3294" s="197"/>
      <c r="V3294" s="199" t="str">
        <f t="shared" si="470"/>
        <v/>
      </c>
      <c r="W3294" s="199" t="str">
        <f t="shared" si="471"/>
        <v/>
      </c>
      <c r="X3294" s="199" t="str">
        <f t="shared" si="472"/>
        <v/>
      </c>
      <c r="Y3294" s="199" t="str">
        <f t="shared" si="473"/>
        <v/>
      </c>
    </row>
    <row r="3295" spans="1:25" ht="34.5" customHeight="1" x14ac:dyDescent="0.25">
      <c r="A3295" s="197" t="str">
        <f t="shared" si="474"/>
        <v/>
      </c>
      <c r="B3295" s="198"/>
      <c r="C3295" s="198"/>
      <c r="D3295" s="197"/>
      <c r="E3295" s="198"/>
      <c r="F3295" s="197"/>
      <c r="G3295" s="197" t="str">
        <f t="shared" si="475"/>
        <v/>
      </c>
      <c r="H3295" s="197"/>
      <c r="I3295" s="197"/>
      <c r="J3295" s="197"/>
      <c r="K3295" s="197"/>
      <c r="L3295" s="197"/>
      <c r="M3295" s="197"/>
      <c r="N3295" s="199"/>
      <c r="O3295" s="199"/>
      <c r="P3295" s="199"/>
      <c r="Q3295" s="199"/>
      <c r="R3295" s="197"/>
      <c r="S3295" s="197"/>
      <c r="T3295" s="197"/>
      <c r="U3295" s="197"/>
      <c r="V3295" s="199" t="str">
        <f t="shared" si="470"/>
        <v/>
      </c>
      <c r="W3295" s="199" t="str">
        <f t="shared" si="471"/>
        <v/>
      </c>
      <c r="X3295" s="199" t="str">
        <f t="shared" si="472"/>
        <v/>
      </c>
      <c r="Y3295" s="199" t="str">
        <f t="shared" si="473"/>
        <v/>
      </c>
    </row>
    <row r="3296" spans="1:25" ht="34.5" customHeight="1" x14ac:dyDescent="0.25">
      <c r="A3296" s="197" t="str">
        <f t="shared" si="474"/>
        <v/>
      </c>
      <c r="B3296" s="198"/>
      <c r="C3296" s="198"/>
      <c r="D3296" s="197"/>
      <c r="E3296" s="198"/>
      <c r="F3296" s="197"/>
      <c r="G3296" s="197" t="str">
        <f t="shared" si="475"/>
        <v/>
      </c>
      <c r="H3296" s="197"/>
      <c r="I3296" s="197"/>
      <c r="J3296" s="197"/>
      <c r="K3296" s="197"/>
      <c r="L3296" s="197"/>
      <c r="M3296" s="197"/>
      <c r="N3296" s="199"/>
      <c r="O3296" s="199"/>
      <c r="P3296" s="199"/>
      <c r="Q3296" s="199"/>
      <c r="R3296" s="197"/>
      <c r="S3296" s="197"/>
      <c r="T3296" s="197"/>
      <c r="U3296" s="197"/>
      <c r="V3296" s="199" t="str">
        <f t="shared" si="470"/>
        <v/>
      </c>
      <c r="W3296" s="199" t="str">
        <f t="shared" si="471"/>
        <v/>
      </c>
      <c r="X3296" s="199" t="str">
        <f t="shared" si="472"/>
        <v/>
      </c>
      <c r="Y3296" s="199" t="str">
        <f t="shared" si="473"/>
        <v/>
      </c>
    </row>
    <row r="3297" spans="1:25" ht="34.5" customHeight="1" x14ac:dyDescent="0.25">
      <c r="A3297" s="197" t="str">
        <f t="shared" si="474"/>
        <v/>
      </c>
      <c r="B3297" s="198"/>
      <c r="C3297" s="198"/>
      <c r="D3297" s="197"/>
      <c r="E3297" s="198"/>
      <c r="F3297" s="197"/>
      <c r="G3297" s="197" t="str">
        <f t="shared" si="475"/>
        <v/>
      </c>
      <c r="H3297" s="197"/>
      <c r="I3297" s="197"/>
      <c r="J3297" s="197"/>
      <c r="K3297" s="197"/>
      <c r="L3297" s="197"/>
      <c r="M3297" s="197"/>
      <c r="N3297" s="199"/>
      <c r="O3297" s="199"/>
      <c r="P3297" s="199"/>
      <c r="Q3297" s="199"/>
      <c r="R3297" s="197"/>
      <c r="S3297" s="197"/>
      <c r="T3297" s="197"/>
      <c r="U3297" s="197"/>
      <c r="V3297" s="199" t="str">
        <f t="shared" si="470"/>
        <v/>
      </c>
      <c r="W3297" s="199" t="str">
        <f t="shared" si="471"/>
        <v/>
      </c>
      <c r="X3297" s="199" t="str">
        <f t="shared" si="472"/>
        <v/>
      </c>
      <c r="Y3297" s="199" t="str">
        <f t="shared" si="473"/>
        <v/>
      </c>
    </row>
    <row r="3298" spans="1:25" ht="34.5" customHeight="1" x14ac:dyDescent="0.25">
      <c r="A3298" s="197" t="str">
        <f t="shared" si="474"/>
        <v/>
      </c>
      <c r="B3298" s="198"/>
      <c r="C3298" s="198"/>
      <c r="D3298" s="197"/>
      <c r="E3298" s="198"/>
      <c r="F3298" s="197"/>
      <c r="G3298" s="197" t="str">
        <f t="shared" si="475"/>
        <v/>
      </c>
      <c r="H3298" s="197"/>
      <c r="I3298" s="197"/>
      <c r="J3298" s="197"/>
      <c r="K3298" s="197"/>
      <c r="L3298" s="197"/>
      <c r="M3298" s="197"/>
      <c r="N3298" s="199"/>
      <c r="O3298" s="199"/>
      <c r="P3298" s="199"/>
      <c r="Q3298" s="199"/>
      <c r="R3298" s="197"/>
      <c r="S3298" s="197"/>
      <c r="T3298" s="197"/>
      <c r="U3298" s="197"/>
      <c r="V3298" s="199" t="str">
        <f t="shared" ref="V3298:V3361" si="476">IF(N3298="","",IF(O3298="","",O3298-N3298))</f>
        <v/>
      </c>
      <c r="W3298" s="199" t="str">
        <f t="shared" ref="W3298:W3361" si="477">IF(O3298="","",IF(P3298="","",P3298-O3298))</f>
        <v/>
      </c>
      <c r="X3298" s="199" t="str">
        <f t="shared" si="472"/>
        <v/>
      </c>
      <c r="Y3298" s="199" t="str">
        <f t="shared" si="473"/>
        <v/>
      </c>
    </row>
    <row r="3299" spans="1:25" ht="34.5" customHeight="1" x14ac:dyDescent="0.25">
      <c r="A3299" s="197" t="str">
        <f t="shared" si="474"/>
        <v/>
      </c>
      <c r="B3299" s="198"/>
      <c r="C3299" s="198"/>
      <c r="D3299" s="197"/>
      <c r="E3299" s="198"/>
      <c r="F3299" s="197"/>
      <c r="G3299" s="197" t="str">
        <f t="shared" si="475"/>
        <v/>
      </c>
      <c r="H3299" s="197"/>
      <c r="I3299" s="197"/>
      <c r="J3299" s="197"/>
      <c r="K3299" s="197"/>
      <c r="L3299" s="197"/>
      <c r="M3299" s="197"/>
      <c r="N3299" s="199"/>
      <c r="O3299" s="199"/>
      <c r="P3299" s="199"/>
      <c r="Q3299" s="199"/>
      <c r="R3299" s="197"/>
      <c r="S3299" s="197"/>
      <c r="T3299" s="197"/>
      <c r="U3299" s="197"/>
      <c r="V3299" s="199" t="str">
        <f t="shared" si="476"/>
        <v/>
      </c>
      <c r="W3299" s="199" t="str">
        <f t="shared" si="477"/>
        <v/>
      </c>
      <c r="X3299" s="199" t="str">
        <f t="shared" ref="X3299:X3362" si="478">IF(P3299="","",IF(N3299="","",P3299-N3299))</f>
        <v/>
      </c>
      <c r="Y3299" s="199" t="str">
        <f t="shared" ref="Y3299:Y3362" si="479">IF(N3299="","",IF(Q3299="","",Q3299-N3299))</f>
        <v/>
      </c>
    </row>
    <row r="3300" spans="1:25" ht="34.5" customHeight="1" x14ac:dyDescent="0.25">
      <c r="A3300" s="197" t="str">
        <f t="shared" si="474"/>
        <v/>
      </c>
      <c r="B3300" s="198"/>
      <c r="C3300" s="198"/>
      <c r="D3300" s="197"/>
      <c r="E3300" s="198"/>
      <c r="F3300" s="197"/>
      <c r="G3300" s="197" t="str">
        <f t="shared" si="475"/>
        <v/>
      </c>
      <c r="H3300" s="197"/>
      <c r="I3300" s="197"/>
      <c r="J3300" s="197"/>
      <c r="K3300" s="197"/>
      <c r="L3300" s="197"/>
      <c r="M3300" s="197"/>
      <c r="N3300" s="199"/>
      <c r="O3300" s="199"/>
      <c r="P3300" s="199"/>
      <c r="Q3300" s="199"/>
      <c r="R3300" s="197"/>
      <c r="S3300" s="197"/>
      <c r="T3300" s="197"/>
      <c r="U3300" s="197"/>
      <c r="V3300" s="199" t="str">
        <f t="shared" si="476"/>
        <v/>
      </c>
      <c r="W3300" s="199" t="str">
        <f t="shared" si="477"/>
        <v/>
      </c>
      <c r="X3300" s="199" t="str">
        <f t="shared" si="478"/>
        <v/>
      </c>
      <c r="Y3300" s="199" t="str">
        <f t="shared" si="479"/>
        <v/>
      </c>
    </row>
    <row r="3301" spans="1:25" ht="34.5" customHeight="1" x14ac:dyDescent="0.25">
      <c r="A3301" s="197" t="str">
        <f t="shared" si="474"/>
        <v/>
      </c>
      <c r="B3301" s="198"/>
      <c r="C3301" s="198"/>
      <c r="D3301" s="197"/>
      <c r="E3301" s="198"/>
      <c r="F3301" s="197"/>
      <c r="G3301" s="197" t="str">
        <f t="shared" si="475"/>
        <v/>
      </c>
      <c r="H3301" s="197"/>
      <c r="I3301" s="197"/>
      <c r="J3301" s="197"/>
      <c r="K3301" s="197"/>
      <c r="L3301" s="197"/>
      <c r="M3301" s="197"/>
      <c r="N3301" s="199"/>
      <c r="O3301" s="199"/>
      <c r="P3301" s="199"/>
      <c r="Q3301" s="199"/>
      <c r="R3301" s="197"/>
      <c r="S3301" s="197"/>
      <c r="T3301" s="197"/>
      <c r="U3301" s="197"/>
      <c r="V3301" s="199" t="str">
        <f t="shared" si="476"/>
        <v/>
      </c>
      <c r="W3301" s="199" t="str">
        <f t="shared" si="477"/>
        <v/>
      </c>
      <c r="X3301" s="199" t="str">
        <f t="shared" si="478"/>
        <v/>
      </c>
      <c r="Y3301" s="199" t="str">
        <f t="shared" si="479"/>
        <v/>
      </c>
    </row>
    <row r="3302" spans="1:25" ht="34.5" customHeight="1" x14ac:dyDescent="0.25">
      <c r="A3302" s="197" t="str">
        <f t="shared" si="474"/>
        <v/>
      </c>
      <c r="B3302" s="198"/>
      <c r="C3302" s="198"/>
      <c r="D3302" s="197"/>
      <c r="E3302" s="198"/>
      <c r="F3302" s="197"/>
      <c r="G3302" s="197" t="str">
        <f t="shared" si="475"/>
        <v/>
      </c>
      <c r="H3302" s="197"/>
      <c r="I3302" s="197"/>
      <c r="J3302" s="197"/>
      <c r="K3302" s="197"/>
      <c r="L3302" s="197"/>
      <c r="M3302" s="197"/>
      <c r="N3302" s="199"/>
      <c r="O3302" s="199"/>
      <c r="P3302" s="199"/>
      <c r="Q3302" s="199"/>
      <c r="R3302" s="197"/>
      <c r="S3302" s="197"/>
      <c r="T3302" s="197"/>
      <c r="U3302" s="197"/>
      <c r="V3302" s="199" t="str">
        <f t="shared" si="476"/>
        <v/>
      </c>
      <c r="W3302" s="199" t="str">
        <f t="shared" si="477"/>
        <v/>
      </c>
      <c r="X3302" s="199" t="str">
        <f t="shared" si="478"/>
        <v/>
      </c>
      <c r="Y3302" s="199" t="str">
        <f t="shared" si="479"/>
        <v/>
      </c>
    </row>
    <row r="3303" spans="1:25" ht="34.5" customHeight="1" x14ac:dyDescent="0.25">
      <c r="A3303" s="197" t="str">
        <f t="shared" si="474"/>
        <v/>
      </c>
      <c r="B3303" s="198"/>
      <c r="C3303" s="198"/>
      <c r="D3303" s="197"/>
      <c r="E3303" s="198"/>
      <c r="F3303" s="197"/>
      <c r="G3303" s="197" t="str">
        <f t="shared" si="475"/>
        <v/>
      </c>
      <c r="H3303" s="197"/>
      <c r="I3303" s="197"/>
      <c r="J3303" s="197"/>
      <c r="K3303" s="197"/>
      <c r="L3303" s="197"/>
      <c r="M3303" s="197"/>
      <c r="N3303" s="199"/>
      <c r="O3303" s="199"/>
      <c r="P3303" s="199"/>
      <c r="Q3303" s="199"/>
      <c r="R3303" s="197"/>
      <c r="S3303" s="197"/>
      <c r="T3303" s="197"/>
      <c r="U3303" s="197"/>
      <c r="V3303" s="199" t="str">
        <f t="shared" si="476"/>
        <v/>
      </c>
      <c r="W3303" s="199" t="str">
        <f t="shared" si="477"/>
        <v/>
      </c>
      <c r="X3303" s="199" t="str">
        <f t="shared" si="478"/>
        <v/>
      </c>
      <c r="Y3303" s="199" t="str">
        <f t="shared" si="479"/>
        <v/>
      </c>
    </row>
    <row r="3304" spans="1:25" ht="34.5" customHeight="1" x14ac:dyDescent="0.25">
      <c r="A3304" s="197" t="str">
        <f t="shared" si="474"/>
        <v/>
      </c>
      <c r="B3304" s="198"/>
      <c r="C3304" s="198"/>
      <c r="D3304" s="197"/>
      <c r="E3304" s="198"/>
      <c r="F3304" s="197"/>
      <c r="G3304" s="197" t="str">
        <f t="shared" si="475"/>
        <v/>
      </c>
      <c r="H3304" s="197"/>
      <c r="I3304" s="197"/>
      <c r="J3304" s="197"/>
      <c r="K3304" s="197"/>
      <c r="L3304" s="197"/>
      <c r="M3304" s="197"/>
      <c r="N3304" s="199"/>
      <c r="O3304" s="199"/>
      <c r="P3304" s="199"/>
      <c r="Q3304" s="199"/>
      <c r="R3304" s="197"/>
      <c r="S3304" s="197"/>
      <c r="T3304" s="197"/>
      <c r="U3304" s="197"/>
      <c r="V3304" s="199" t="str">
        <f t="shared" si="476"/>
        <v/>
      </c>
      <c r="W3304" s="199" t="str">
        <f t="shared" si="477"/>
        <v/>
      </c>
      <c r="X3304" s="199" t="str">
        <f t="shared" si="478"/>
        <v/>
      </c>
      <c r="Y3304" s="199" t="str">
        <f t="shared" si="479"/>
        <v/>
      </c>
    </row>
    <row r="3305" spans="1:25" ht="34.5" customHeight="1" x14ac:dyDescent="0.25">
      <c r="A3305" s="197" t="str">
        <f t="shared" si="474"/>
        <v/>
      </c>
      <c r="B3305" s="198"/>
      <c r="C3305" s="198"/>
      <c r="D3305" s="197"/>
      <c r="E3305" s="198"/>
      <c r="F3305" s="197"/>
      <c r="G3305" s="197" t="str">
        <f t="shared" si="475"/>
        <v/>
      </c>
      <c r="H3305" s="197"/>
      <c r="I3305" s="197"/>
      <c r="J3305" s="197"/>
      <c r="K3305" s="197"/>
      <c r="L3305" s="197"/>
      <c r="M3305" s="197"/>
      <c r="N3305" s="199"/>
      <c r="O3305" s="199"/>
      <c r="P3305" s="199"/>
      <c r="Q3305" s="199"/>
      <c r="R3305" s="197"/>
      <c r="S3305" s="197"/>
      <c r="T3305" s="197"/>
      <c r="U3305" s="197"/>
      <c r="V3305" s="199" t="str">
        <f t="shared" si="476"/>
        <v/>
      </c>
      <c r="W3305" s="199" t="str">
        <f t="shared" si="477"/>
        <v/>
      </c>
      <c r="X3305" s="199" t="str">
        <f t="shared" si="478"/>
        <v/>
      </c>
      <c r="Y3305" s="199" t="str">
        <f t="shared" si="479"/>
        <v/>
      </c>
    </row>
    <row r="3306" spans="1:25" ht="34.5" customHeight="1" x14ac:dyDescent="0.25">
      <c r="A3306" s="197" t="str">
        <f t="shared" si="474"/>
        <v/>
      </c>
      <c r="B3306" s="198"/>
      <c r="C3306" s="198"/>
      <c r="D3306" s="197"/>
      <c r="E3306" s="198"/>
      <c r="F3306" s="197"/>
      <c r="G3306" s="197" t="str">
        <f t="shared" si="475"/>
        <v/>
      </c>
      <c r="H3306" s="197"/>
      <c r="I3306" s="197"/>
      <c r="J3306" s="197"/>
      <c r="K3306" s="197"/>
      <c r="L3306" s="197"/>
      <c r="M3306" s="197"/>
      <c r="N3306" s="199"/>
      <c r="O3306" s="199"/>
      <c r="P3306" s="199"/>
      <c r="Q3306" s="199"/>
      <c r="R3306" s="197"/>
      <c r="S3306" s="197"/>
      <c r="T3306" s="197"/>
      <c r="U3306" s="197"/>
      <c r="V3306" s="199" t="str">
        <f t="shared" si="476"/>
        <v/>
      </c>
      <c r="W3306" s="199" t="str">
        <f t="shared" si="477"/>
        <v/>
      </c>
      <c r="X3306" s="199" t="str">
        <f t="shared" si="478"/>
        <v/>
      </c>
      <c r="Y3306" s="199" t="str">
        <f t="shared" si="479"/>
        <v/>
      </c>
    </row>
    <row r="3307" spans="1:25" ht="34.5" customHeight="1" x14ac:dyDescent="0.25">
      <c r="A3307" s="197" t="str">
        <f t="shared" si="474"/>
        <v/>
      </c>
      <c r="B3307" s="198"/>
      <c r="C3307" s="198"/>
      <c r="D3307" s="197"/>
      <c r="E3307" s="198"/>
      <c r="F3307" s="197"/>
      <c r="G3307" s="197" t="str">
        <f t="shared" si="475"/>
        <v/>
      </c>
      <c r="H3307" s="197"/>
      <c r="I3307" s="197"/>
      <c r="J3307" s="197"/>
      <c r="K3307" s="197"/>
      <c r="L3307" s="197"/>
      <c r="M3307" s="197"/>
      <c r="N3307" s="199"/>
      <c r="O3307" s="199"/>
      <c r="P3307" s="199"/>
      <c r="Q3307" s="199"/>
      <c r="R3307" s="197"/>
      <c r="S3307" s="197"/>
      <c r="T3307" s="197"/>
      <c r="U3307" s="197"/>
      <c r="V3307" s="199" t="str">
        <f t="shared" si="476"/>
        <v/>
      </c>
      <c r="W3307" s="199" t="str">
        <f t="shared" si="477"/>
        <v/>
      </c>
      <c r="X3307" s="199" t="str">
        <f t="shared" si="478"/>
        <v/>
      </c>
      <c r="Y3307" s="199" t="str">
        <f t="shared" si="479"/>
        <v/>
      </c>
    </row>
    <row r="3308" spans="1:25" ht="34.5" customHeight="1" x14ac:dyDescent="0.25">
      <c r="A3308" s="197" t="str">
        <f t="shared" si="474"/>
        <v/>
      </c>
      <c r="B3308" s="198"/>
      <c r="C3308" s="198"/>
      <c r="D3308" s="197"/>
      <c r="E3308" s="198"/>
      <c r="F3308" s="197"/>
      <c r="G3308" s="197" t="str">
        <f t="shared" si="475"/>
        <v/>
      </c>
      <c r="H3308" s="197"/>
      <c r="I3308" s="197"/>
      <c r="J3308" s="197"/>
      <c r="K3308" s="197"/>
      <c r="L3308" s="197"/>
      <c r="M3308" s="197"/>
      <c r="N3308" s="199"/>
      <c r="O3308" s="199"/>
      <c r="P3308" s="199"/>
      <c r="Q3308" s="199"/>
      <c r="R3308" s="197"/>
      <c r="S3308" s="197"/>
      <c r="T3308" s="197"/>
      <c r="U3308" s="197"/>
      <c r="V3308" s="199" t="str">
        <f t="shared" si="476"/>
        <v/>
      </c>
      <c r="W3308" s="199" t="str">
        <f t="shared" si="477"/>
        <v/>
      </c>
      <c r="X3308" s="199" t="str">
        <f t="shared" si="478"/>
        <v/>
      </c>
      <c r="Y3308" s="199" t="str">
        <f t="shared" si="479"/>
        <v/>
      </c>
    </row>
    <row r="3309" spans="1:25" ht="34.5" customHeight="1" x14ac:dyDescent="0.25">
      <c r="A3309" s="197" t="str">
        <f t="shared" si="474"/>
        <v/>
      </c>
      <c r="B3309" s="198"/>
      <c r="C3309" s="198"/>
      <c r="D3309" s="197"/>
      <c r="E3309" s="198"/>
      <c r="F3309" s="197"/>
      <c r="G3309" s="197" t="str">
        <f t="shared" si="475"/>
        <v/>
      </c>
      <c r="H3309" s="197"/>
      <c r="I3309" s="197"/>
      <c r="J3309" s="197"/>
      <c r="K3309" s="197"/>
      <c r="L3309" s="197"/>
      <c r="M3309" s="197"/>
      <c r="N3309" s="199"/>
      <c r="O3309" s="199"/>
      <c r="P3309" s="199"/>
      <c r="Q3309" s="199"/>
      <c r="R3309" s="197"/>
      <c r="S3309" s="197"/>
      <c r="T3309" s="197"/>
      <c r="U3309" s="197"/>
      <c r="V3309" s="199" t="str">
        <f t="shared" si="476"/>
        <v/>
      </c>
      <c r="W3309" s="199" t="str">
        <f t="shared" si="477"/>
        <v/>
      </c>
      <c r="X3309" s="199" t="str">
        <f t="shared" si="478"/>
        <v/>
      </c>
      <c r="Y3309" s="199" t="str">
        <f t="shared" si="479"/>
        <v/>
      </c>
    </row>
    <row r="3310" spans="1:25" ht="34.5" customHeight="1" x14ac:dyDescent="0.25">
      <c r="A3310" s="197" t="str">
        <f t="shared" si="474"/>
        <v/>
      </c>
      <c r="B3310" s="198"/>
      <c r="C3310" s="198"/>
      <c r="D3310" s="197"/>
      <c r="E3310" s="198"/>
      <c r="F3310" s="197"/>
      <c r="G3310" s="197" t="str">
        <f t="shared" si="475"/>
        <v/>
      </c>
      <c r="H3310" s="197"/>
      <c r="I3310" s="197"/>
      <c r="J3310" s="197"/>
      <c r="K3310" s="197"/>
      <c r="L3310" s="197"/>
      <c r="M3310" s="197"/>
      <c r="N3310" s="199"/>
      <c r="O3310" s="199"/>
      <c r="P3310" s="199"/>
      <c r="Q3310" s="199"/>
      <c r="R3310" s="197"/>
      <c r="S3310" s="197"/>
      <c r="T3310" s="197"/>
      <c r="U3310" s="197"/>
      <c r="V3310" s="199" t="str">
        <f t="shared" si="476"/>
        <v/>
      </c>
      <c r="W3310" s="199" t="str">
        <f t="shared" si="477"/>
        <v/>
      </c>
      <c r="X3310" s="199" t="str">
        <f t="shared" si="478"/>
        <v/>
      </c>
      <c r="Y3310" s="199" t="str">
        <f t="shared" si="479"/>
        <v/>
      </c>
    </row>
    <row r="3311" spans="1:25" ht="34.5" customHeight="1" x14ac:dyDescent="0.25">
      <c r="A3311" s="197" t="str">
        <f t="shared" si="474"/>
        <v/>
      </c>
      <c r="B3311" s="198"/>
      <c r="C3311" s="198"/>
      <c r="D3311" s="197"/>
      <c r="E3311" s="198"/>
      <c r="F3311" s="197"/>
      <c r="G3311" s="197" t="str">
        <f t="shared" si="475"/>
        <v/>
      </c>
      <c r="H3311" s="197"/>
      <c r="I3311" s="197"/>
      <c r="J3311" s="197"/>
      <c r="K3311" s="197"/>
      <c r="L3311" s="197"/>
      <c r="M3311" s="197"/>
      <c r="N3311" s="199"/>
      <c r="O3311" s="199"/>
      <c r="P3311" s="199"/>
      <c r="Q3311" s="199"/>
      <c r="R3311" s="197"/>
      <c r="S3311" s="197"/>
      <c r="T3311" s="197"/>
      <c r="U3311" s="197"/>
      <c r="V3311" s="199" t="str">
        <f t="shared" si="476"/>
        <v/>
      </c>
      <c r="W3311" s="199" t="str">
        <f t="shared" si="477"/>
        <v/>
      </c>
      <c r="X3311" s="199" t="str">
        <f t="shared" si="478"/>
        <v/>
      </c>
      <c r="Y3311" s="199" t="str">
        <f t="shared" si="479"/>
        <v/>
      </c>
    </row>
    <row r="3312" spans="1:25" ht="34.5" customHeight="1" x14ac:dyDescent="0.25">
      <c r="A3312" s="197" t="str">
        <f t="shared" si="474"/>
        <v/>
      </c>
      <c r="B3312" s="198"/>
      <c r="C3312" s="198"/>
      <c r="D3312" s="197"/>
      <c r="E3312" s="198"/>
      <c r="F3312" s="197"/>
      <c r="G3312" s="197" t="str">
        <f t="shared" si="475"/>
        <v/>
      </c>
      <c r="H3312" s="197"/>
      <c r="I3312" s="197"/>
      <c r="J3312" s="197"/>
      <c r="K3312" s="197"/>
      <c r="L3312" s="197"/>
      <c r="M3312" s="197"/>
      <c r="N3312" s="199"/>
      <c r="O3312" s="199"/>
      <c r="P3312" s="199"/>
      <c r="Q3312" s="199"/>
      <c r="R3312" s="197"/>
      <c r="S3312" s="197"/>
      <c r="T3312" s="197"/>
      <c r="U3312" s="197"/>
      <c r="V3312" s="199" t="str">
        <f t="shared" si="476"/>
        <v/>
      </c>
      <c r="W3312" s="199" t="str">
        <f t="shared" si="477"/>
        <v/>
      </c>
      <c r="X3312" s="199" t="str">
        <f t="shared" si="478"/>
        <v/>
      </c>
      <c r="Y3312" s="199" t="str">
        <f t="shared" si="479"/>
        <v/>
      </c>
    </row>
    <row r="3313" spans="1:25" ht="34.5" customHeight="1" x14ac:dyDescent="0.25">
      <c r="A3313" s="197" t="str">
        <f t="shared" si="474"/>
        <v/>
      </c>
      <c r="B3313" s="198"/>
      <c r="C3313" s="198"/>
      <c r="D3313" s="197"/>
      <c r="E3313" s="198"/>
      <c r="F3313" s="197"/>
      <c r="G3313" s="197" t="str">
        <f t="shared" si="475"/>
        <v/>
      </c>
      <c r="H3313" s="197"/>
      <c r="I3313" s="197"/>
      <c r="J3313" s="197"/>
      <c r="K3313" s="197"/>
      <c r="L3313" s="197"/>
      <c r="M3313" s="197"/>
      <c r="N3313" s="199"/>
      <c r="O3313" s="199"/>
      <c r="P3313" s="199"/>
      <c r="Q3313" s="199"/>
      <c r="R3313" s="197"/>
      <c r="S3313" s="197"/>
      <c r="T3313" s="197"/>
      <c r="U3313" s="197"/>
      <c r="V3313" s="199" t="str">
        <f t="shared" si="476"/>
        <v/>
      </c>
      <c r="W3313" s="199" t="str">
        <f t="shared" si="477"/>
        <v/>
      </c>
      <c r="X3313" s="199" t="str">
        <f t="shared" si="478"/>
        <v/>
      </c>
      <c r="Y3313" s="199" t="str">
        <f t="shared" si="479"/>
        <v/>
      </c>
    </row>
    <row r="3314" spans="1:25" ht="34.5" customHeight="1" x14ac:dyDescent="0.25">
      <c r="A3314" s="197" t="str">
        <f t="shared" si="474"/>
        <v/>
      </c>
      <c r="B3314" s="198"/>
      <c r="C3314" s="198"/>
      <c r="D3314" s="197"/>
      <c r="E3314" s="198"/>
      <c r="F3314" s="197"/>
      <c r="G3314" s="197" t="str">
        <f t="shared" si="475"/>
        <v/>
      </c>
      <c r="H3314" s="197"/>
      <c r="I3314" s="197"/>
      <c r="J3314" s="197"/>
      <c r="K3314" s="197"/>
      <c r="L3314" s="197"/>
      <c r="M3314" s="197"/>
      <c r="N3314" s="199"/>
      <c r="O3314" s="199"/>
      <c r="P3314" s="199"/>
      <c r="Q3314" s="199"/>
      <c r="R3314" s="197"/>
      <c r="S3314" s="197"/>
      <c r="T3314" s="197"/>
      <c r="U3314" s="197"/>
      <c r="V3314" s="199" t="str">
        <f t="shared" si="476"/>
        <v/>
      </c>
      <c r="W3314" s="199" t="str">
        <f t="shared" si="477"/>
        <v/>
      </c>
      <c r="X3314" s="199" t="str">
        <f t="shared" si="478"/>
        <v/>
      </c>
      <c r="Y3314" s="199" t="str">
        <f t="shared" si="479"/>
        <v/>
      </c>
    </row>
    <row r="3315" spans="1:25" ht="34.5" customHeight="1" x14ac:dyDescent="0.25">
      <c r="A3315" s="197" t="str">
        <f t="shared" si="474"/>
        <v/>
      </c>
      <c r="B3315" s="198"/>
      <c r="C3315" s="198"/>
      <c r="D3315" s="197"/>
      <c r="E3315" s="198"/>
      <c r="F3315" s="197"/>
      <c r="G3315" s="197" t="str">
        <f t="shared" si="475"/>
        <v/>
      </c>
      <c r="H3315" s="197"/>
      <c r="I3315" s="197"/>
      <c r="J3315" s="197"/>
      <c r="K3315" s="197"/>
      <c r="L3315" s="197"/>
      <c r="M3315" s="197"/>
      <c r="N3315" s="199"/>
      <c r="O3315" s="199"/>
      <c r="P3315" s="199"/>
      <c r="Q3315" s="199"/>
      <c r="R3315" s="197"/>
      <c r="S3315" s="197"/>
      <c r="T3315" s="197"/>
      <c r="U3315" s="197"/>
      <c r="V3315" s="199" t="str">
        <f t="shared" si="476"/>
        <v/>
      </c>
      <c r="W3315" s="199" t="str">
        <f t="shared" si="477"/>
        <v/>
      </c>
      <c r="X3315" s="199" t="str">
        <f t="shared" si="478"/>
        <v/>
      </c>
      <c r="Y3315" s="199" t="str">
        <f t="shared" si="479"/>
        <v/>
      </c>
    </row>
    <row r="3316" spans="1:25" ht="34.5" customHeight="1" x14ac:dyDescent="0.25">
      <c r="A3316" s="197" t="str">
        <f t="shared" si="474"/>
        <v/>
      </c>
      <c r="B3316" s="198"/>
      <c r="C3316" s="198"/>
      <c r="D3316" s="197"/>
      <c r="E3316" s="198"/>
      <c r="F3316" s="197"/>
      <c r="G3316" s="197" t="str">
        <f t="shared" si="475"/>
        <v/>
      </c>
      <c r="H3316" s="197"/>
      <c r="I3316" s="197"/>
      <c r="J3316" s="197"/>
      <c r="K3316" s="197"/>
      <c r="L3316" s="197"/>
      <c r="M3316" s="197"/>
      <c r="N3316" s="199"/>
      <c r="O3316" s="199"/>
      <c r="P3316" s="199"/>
      <c r="Q3316" s="199"/>
      <c r="R3316" s="197"/>
      <c r="S3316" s="197"/>
      <c r="T3316" s="197"/>
      <c r="U3316" s="197"/>
      <c r="V3316" s="199" t="str">
        <f t="shared" si="476"/>
        <v/>
      </c>
      <c r="W3316" s="199" t="str">
        <f t="shared" si="477"/>
        <v/>
      </c>
      <c r="X3316" s="199" t="str">
        <f t="shared" si="478"/>
        <v/>
      </c>
      <c r="Y3316" s="199" t="str">
        <f t="shared" si="479"/>
        <v/>
      </c>
    </row>
    <row r="3317" spans="1:25" ht="34.5" customHeight="1" x14ac:dyDescent="0.25">
      <c r="A3317" s="197" t="str">
        <f t="shared" si="474"/>
        <v/>
      </c>
      <c r="B3317" s="198"/>
      <c r="C3317" s="198"/>
      <c r="D3317" s="197"/>
      <c r="E3317" s="198"/>
      <c r="F3317" s="197"/>
      <c r="G3317" s="197" t="str">
        <f t="shared" si="475"/>
        <v/>
      </c>
      <c r="H3317" s="197"/>
      <c r="I3317" s="197"/>
      <c r="J3317" s="197"/>
      <c r="K3317" s="197"/>
      <c r="L3317" s="197"/>
      <c r="M3317" s="197"/>
      <c r="N3317" s="199"/>
      <c r="O3317" s="199"/>
      <c r="P3317" s="199"/>
      <c r="Q3317" s="199"/>
      <c r="R3317" s="197"/>
      <c r="S3317" s="197"/>
      <c r="T3317" s="197"/>
      <c r="U3317" s="197"/>
      <c r="V3317" s="199" t="str">
        <f t="shared" si="476"/>
        <v/>
      </c>
      <c r="W3317" s="199" t="str">
        <f t="shared" si="477"/>
        <v/>
      </c>
      <c r="X3317" s="199" t="str">
        <f t="shared" si="478"/>
        <v/>
      </c>
      <c r="Y3317" s="199" t="str">
        <f t="shared" si="479"/>
        <v/>
      </c>
    </row>
    <row r="3318" spans="1:25" ht="34.5" customHeight="1" x14ac:dyDescent="0.25">
      <c r="A3318" s="197" t="str">
        <f t="shared" si="474"/>
        <v/>
      </c>
      <c r="B3318" s="198"/>
      <c r="C3318" s="198"/>
      <c r="D3318" s="197"/>
      <c r="E3318" s="198"/>
      <c r="F3318" s="197"/>
      <c r="G3318" s="197" t="str">
        <f t="shared" si="475"/>
        <v/>
      </c>
      <c r="H3318" s="197"/>
      <c r="I3318" s="197"/>
      <c r="J3318" s="197"/>
      <c r="K3318" s="197"/>
      <c r="L3318" s="197"/>
      <c r="M3318" s="197"/>
      <c r="N3318" s="199"/>
      <c r="O3318" s="199"/>
      <c r="P3318" s="199"/>
      <c r="Q3318" s="199"/>
      <c r="R3318" s="197"/>
      <c r="S3318" s="197"/>
      <c r="T3318" s="197"/>
      <c r="U3318" s="197"/>
      <c r="V3318" s="199" t="str">
        <f t="shared" si="476"/>
        <v/>
      </c>
      <c r="W3318" s="199" t="str">
        <f t="shared" si="477"/>
        <v/>
      </c>
      <c r="X3318" s="199" t="str">
        <f t="shared" si="478"/>
        <v/>
      </c>
      <c r="Y3318" s="199" t="str">
        <f t="shared" si="479"/>
        <v/>
      </c>
    </row>
    <row r="3319" spans="1:25" ht="34.5" customHeight="1" x14ac:dyDescent="0.25">
      <c r="A3319" s="197" t="str">
        <f t="shared" si="474"/>
        <v/>
      </c>
      <c r="B3319" s="198"/>
      <c r="C3319" s="198"/>
      <c r="D3319" s="197"/>
      <c r="E3319" s="198"/>
      <c r="F3319" s="197"/>
      <c r="G3319" s="197" t="str">
        <f t="shared" si="475"/>
        <v/>
      </c>
      <c r="H3319" s="197"/>
      <c r="I3319" s="197"/>
      <c r="J3319" s="197"/>
      <c r="K3319" s="197"/>
      <c r="L3319" s="197"/>
      <c r="M3319" s="197"/>
      <c r="N3319" s="199"/>
      <c r="O3319" s="199"/>
      <c r="P3319" s="199"/>
      <c r="Q3319" s="199"/>
      <c r="R3319" s="197"/>
      <c r="S3319" s="197"/>
      <c r="T3319" s="197"/>
      <c r="U3319" s="197"/>
      <c r="V3319" s="199" t="str">
        <f t="shared" si="476"/>
        <v/>
      </c>
      <c r="W3319" s="199" t="str">
        <f t="shared" si="477"/>
        <v/>
      </c>
      <c r="X3319" s="199" t="str">
        <f t="shared" si="478"/>
        <v/>
      </c>
      <c r="Y3319" s="199" t="str">
        <f t="shared" si="479"/>
        <v/>
      </c>
    </row>
    <row r="3320" spans="1:25" ht="34.5" customHeight="1" x14ac:dyDescent="0.25">
      <c r="A3320" s="197" t="str">
        <f t="shared" si="474"/>
        <v/>
      </c>
      <c r="B3320" s="198"/>
      <c r="C3320" s="198"/>
      <c r="D3320" s="197"/>
      <c r="E3320" s="198"/>
      <c r="F3320" s="197"/>
      <c r="G3320" s="197" t="str">
        <f t="shared" si="475"/>
        <v/>
      </c>
      <c r="H3320" s="197"/>
      <c r="I3320" s="197"/>
      <c r="J3320" s="197"/>
      <c r="K3320" s="197"/>
      <c r="L3320" s="197"/>
      <c r="M3320" s="197"/>
      <c r="N3320" s="199"/>
      <c r="O3320" s="199"/>
      <c r="P3320" s="199"/>
      <c r="Q3320" s="199"/>
      <c r="R3320" s="197"/>
      <c r="S3320" s="197"/>
      <c r="T3320" s="197"/>
      <c r="U3320" s="197"/>
      <c r="V3320" s="199" t="str">
        <f t="shared" si="476"/>
        <v/>
      </c>
      <c r="W3320" s="199" t="str">
        <f t="shared" si="477"/>
        <v/>
      </c>
      <c r="X3320" s="199" t="str">
        <f t="shared" si="478"/>
        <v/>
      </c>
      <c r="Y3320" s="199" t="str">
        <f t="shared" si="479"/>
        <v/>
      </c>
    </row>
    <row r="3321" spans="1:25" ht="34.5" customHeight="1" x14ac:dyDescent="0.25">
      <c r="A3321" s="197" t="str">
        <f t="shared" si="474"/>
        <v/>
      </c>
      <c r="B3321" s="198"/>
      <c r="C3321" s="198"/>
      <c r="D3321" s="197"/>
      <c r="E3321" s="198"/>
      <c r="F3321" s="197"/>
      <c r="G3321" s="197" t="str">
        <f t="shared" si="475"/>
        <v/>
      </c>
      <c r="H3321" s="197"/>
      <c r="I3321" s="197"/>
      <c r="J3321" s="197"/>
      <c r="K3321" s="197"/>
      <c r="L3321" s="197"/>
      <c r="M3321" s="197"/>
      <c r="N3321" s="199"/>
      <c r="O3321" s="199"/>
      <c r="P3321" s="199"/>
      <c r="Q3321" s="199"/>
      <c r="R3321" s="197"/>
      <c r="S3321" s="197"/>
      <c r="T3321" s="197"/>
      <c r="U3321" s="197"/>
      <c r="V3321" s="199" t="str">
        <f t="shared" si="476"/>
        <v/>
      </c>
      <c r="W3321" s="199" t="str">
        <f t="shared" si="477"/>
        <v/>
      </c>
      <c r="X3321" s="199" t="str">
        <f t="shared" si="478"/>
        <v/>
      </c>
      <c r="Y3321" s="199" t="str">
        <f t="shared" si="479"/>
        <v/>
      </c>
    </row>
    <row r="3322" spans="1:25" ht="34.5" customHeight="1" x14ac:dyDescent="0.25">
      <c r="A3322" s="197" t="str">
        <f t="shared" si="474"/>
        <v/>
      </c>
      <c r="B3322" s="198"/>
      <c r="C3322" s="198"/>
      <c r="D3322" s="197"/>
      <c r="E3322" s="198"/>
      <c r="F3322" s="197"/>
      <c r="G3322" s="197" t="str">
        <f t="shared" si="475"/>
        <v/>
      </c>
      <c r="H3322" s="197"/>
      <c r="I3322" s="197"/>
      <c r="J3322" s="197"/>
      <c r="K3322" s="197"/>
      <c r="L3322" s="197"/>
      <c r="M3322" s="197"/>
      <c r="N3322" s="199"/>
      <c r="O3322" s="199"/>
      <c r="P3322" s="199"/>
      <c r="Q3322" s="199"/>
      <c r="R3322" s="197"/>
      <c r="S3322" s="197"/>
      <c r="T3322" s="197"/>
      <c r="U3322" s="197"/>
      <c r="V3322" s="199" t="str">
        <f t="shared" si="476"/>
        <v/>
      </c>
      <c r="W3322" s="199" t="str">
        <f t="shared" si="477"/>
        <v/>
      </c>
      <c r="X3322" s="199" t="str">
        <f t="shared" si="478"/>
        <v/>
      </c>
      <c r="Y3322" s="199" t="str">
        <f t="shared" si="479"/>
        <v/>
      </c>
    </row>
    <row r="3323" spans="1:25" ht="34.5" customHeight="1" x14ac:dyDescent="0.25">
      <c r="A3323" s="197" t="str">
        <f t="shared" si="474"/>
        <v/>
      </c>
      <c r="B3323" s="198"/>
      <c r="C3323" s="198"/>
      <c r="D3323" s="197"/>
      <c r="E3323" s="198"/>
      <c r="F3323" s="197"/>
      <c r="G3323" s="197" t="str">
        <f t="shared" si="475"/>
        <v/>
      </c>
      <c r="H3323" s="197"/>
      <c r="I3323" s="197"/>
      <c r="J3323" s="197"/>
      <c r="K3323" s="197"/>
      <c r="L3323" s="197"/>
      <c r="M3323" s="197"/>
      <c r="N3323" s="199"/>
      <c r="O3323" s="199"/>
      <c r="P3323" s="199"/>
      <c r="Q3323" s="199"/>
      <c r="R3323" s="197"/>
      <c r="S3323" s="197"/>
      <c r="T3323" s="197"/>
      <c r="U3323" s="197"/>
      <c r="V3323" s="199" t="str">
        <f t="shared" si="476"/>
        <v/>
      </c>
      <c r="W3323" s="199" t="str">
        <f t="shared" si="477"/>
        <v/>
      </c>
      <c r="X3323" s="199" t="str">
        <f t="shared" si="478"/>
        <v/>
      </c>
      <c r="Y3323" s="199" t="str">
        <f t="shared" si="479"/>
        <v/>
      </c>
    </row>
    <row r="3324" spans="1:25" ht="34.5" customHeight="1" x14ac:dyDescent="0.25">
      <c r="A3324" s="197" t="str">
        <f t="shared" si="474"/>
        <v/>
      </c>
      <c r="B3324" s="198"/>
      <c r="C3324" s="198"/>
      <c r="D3324" s="197"/>
      <c r="E3324" s="198"/>
      <c r="F3324" s="197"/>
      <c r="G3324" s="197" t="str">
        <f t="shared" si="475"/>
        <v/>
      </c>
      <c r="H3324" s="197"/>
      <c r="I3324" s="197"/>
      <c r="J3324" s="197"/>
      <c r="K3324" s="197"/>
      <c r="L3324" s="197"/>
      <c r="M3324" s="197"/>
      <c r="N3324" s="199"/>
      <c r="O3324" s="199"/>
      <c r="P3324" s="199"/>
      <c r="Q3324" s="199"/>
      <c r="R3324" s="197"/>
      <c r="S3324" s="197"/>
      <c r="T3324" s="197"/>
      <c r="U3324" s="197"/>
      <c r="V3324" s="199" t="str">
        <f t="shared" si="476"/>
        <v/>
      </c>
      <c r="W3324" s="199" t="str">
        <f t="shared" si="477"/>
        <v/>
      </c>
      <c r="X3324" s="199" t="str">
        <f t="shared" si="478"/>
        <v/>
      </c>
      <c r="Y3324" s="199" t="str">
        <f t="shared" si="479"/>
        <v/>
      </c>
    </row>
    <row r="3325" spans="1:25" ht="34.5" customHeight="1" x14ac:dyDescent="0.25">
      <c r="A3325" s="197" t="str">
        <f t="shared" si="474"/>
        <v/>
      </c>
      <c r="B3325" s="198"/>
      <c r="C3325" s="198"/>
      <c r="D3325" s="197"/>
      <c r="E3325" s="198"/>
      <c r="F3325" s="197"/>
      <c r="G3325" s="197" t="str">
        <f t="shared" si="475"/>
        <v/>
      </c>
      <c r="H3325" s="197"/>
      <c r="I3325" s="197"/>
      <c r="J3325" s="197"/>
      <c r="K3325" s="197"/>
      <c r="L3325" s="197"/>
      <c r="M3325" s="197"/>
      <c r="N3325" s="199"/>
      <c r="O3325" s="199"/>
      <c r="P3325" s="199"/>
      <c r="Q3325" s="199"/>
      <c r="R3325" s="197"/>
      <c r="S3325" s="197"/>
      <c r="T3325" s="197"/>
      <c r="U3325" s="197"/>
      <c r="V3325" s="199" t="str">
        <f t="shared" si="476"/>
        <v/>
      </c>
      <c r="W3325" s="199" t="str">
        <f t="shared" si="477"/>
        <v/>
      </c>
      <c r="X3325" s="199" t="str">
        <f t="shared" si="478"/>
        <v/>
      </c>
      <c r="Y3325" s="199" t="str">
        <f t="shared" si="479"/>
        <v/>
      </c>
    </row>
    <row r="3326" spans="1:25" ht="34.5" customHeight="1" x14ac:dyDescent="0.25">
      <c r="A3326" s="197" t="str">
        <f t="shared" si="474"/>
        <v/>
      </c>
      <c r="B3326" s="198"/>
      <c r="C3326" s="198"/>
      <c r="D3326" s="197"/>
      <c r="E3326" s="198"/>
      <c r="F3326" s="197"/>
      <c r="G3326" s="197" t="str">
        <f t="shared" si="475"/>
        <v/>
      </c>
      <c r="H3326" s="197"/>
      <c r="I3326" s="197"/>
      <c r="J3326" s="197"/>
      <c r="K3326" s="197"/>
      <c r="L3326" s="197"/>
      <c r="M3326" s="197"/>
      <c r="N3326" s="199"/>
      <c r="O3326" s="199"/>
      <c r="P3326" s="199"/>
      <c r="Q3326" s="199"/>
      <c r="R3326" s="197"/>
      <c r="S3326" s="197"/>
      <c r="T3326" s="197"/>
      <c r="U3326" s="197"/>
      <c r="V3326" s="199" t="str">
        <f t="shared" si="476"/>
        <v/>
      </c>
      <c r="W3326" s="199" t="str">
        <f t="shared" si="477"/>
        <v/>
      </c>
      <c r="X3326" s="199" t="str">
        <f t="shared" si="478"/>
        <v/>
      </c>
      <c r="Y3326" s="199" t="str">
        <f t="shared" si="479"/>
        <v/>
      </c>
    </row>
    <row r="3327" spans="1:25" ht="34.5" customHeight="1" x14ac:dyDescent="0.25">
      <c r="A3327" s="197" t="str">
        <f t="shared" si="474"/>
        <v/>
      </c>
      <c r="B3327" s="198"/>
      <c r="C3327" s="198"/>
      <c r="D3327" s="197"/>
      <c r="E3327" s="198"/>
      <c r="F3327" s="197"/>
      <c r="G3327" s="197" t="str">
        <f t="shared" si="475"/>
        <v/>
      </c>
      <c r="H3327" s="197"/>
      <c r="I3327" s="197"/>
      <c r="J3327" s="197"/>
      <c r="K3327" s="197"/>
      <c r="L3327" s="197"/>
      <c r="M3327" s="197"/>
      <c r="N3327" s="199"/>
      <c r="O3327" s="199"/>
      <c r="P3327" s="199"/>
      <c r="Q3327" s="199"/>
      <c r="R3327" s="197"/>
      <c r="S3327" s="197"/>
      <c r="T3327" s="197"/>
      <c r="U3327" s="197"/>
      <c r="V3327" s="199" t="str">
        <f t="shared" si="476"/>
        <v/>
      </c>
      <c r="W3327" s="199" t="str">
        <f t="shared" si="477"/>
        <v/>
      </c>
      <c r="X3327" s="199" t="str">
        <f t="shared" si="478"/>
        <v/>
      </c>
      <c r="Y3327" s="199" t="str">
        <f t="shared" si="479"/>
        <v/>
      </c>
    </row>
    <row r="3328" spans="1:25" ht="34.5" customHeight="1" x14ac:dyDescent="0.25">
      <c r="A3328" s="197" t="str">
        <f t="shared" si="474"/>
        <v/>
      </c>
      <c r="B3328" s="198"/>
      <c r="C3328" s="198"/>
      <c r="D3328" s="197"/>
      <c r="E3328" s="198"/>
      <c r="F3328" s="197"/>
      <c r="G3328" s="197" t="str">
        <f t="shared" si="475"/>
        <v/>
      </c>
      <c r="H3328" s="197"/>
      <c r="I3328" s="197"/>
      <c r="J3328" s="197"/>
      <c r="K3328" s="197"/>
      <c r="L3328" s="197"/>
      <c r="M3328" s="197"/>
      <c r="N3328" s="199"/>
      <c r="O3328" s="199"/>
      <c r="P3328" s="199"/>
      <c r="Q3328" s="199"/>
      <c r="R3328" s="197"/>
      <c r="S3328" s="197"/>
      <c r="T3328" s="197"/>
      <c r="U3328" s="197"/>
      <c r="V3328" s="199" t="str">
        <f t="shared" si="476"/>
        <v/>
      </c>
      <c r="W3328" s="199" t="str">
        <f t="shared" si="477"/>
        <v/>
      </c>
      <c r="X3328" s="199" t="str">
        <f t="shared" si="478"/>
        <v/>
      </c>
      <c r="Y3328" s="199" t="str">
        <f t="shared" si="479"/>
        <v/>
      </c>
    </row>
    <row r="3329" spans="1:25" ht="34.5" customHeight="1" x14ac:dyDescent="0.25">
      <c r="A3329" s="197" t="str">
        <f t="shared" si="474"/>
        <v/>
      </c>
      <c r="B3329" s="198"/>
      <c r="C3329" s="198"/>
      <c r="D3329" s="197"/>
      <c r="E3329" s="198"/>
      <c r="F3329" s="197"/>
      <c r="G3329" s="197" t="str">
        <f t="shared" si="475"/>
        <v/>
      </c>
      <c r="H3329" s="197"/>
      <c r="I3329" s="197"/>
      <c r="J3329" s="197"/>
      <c r="K3329" s="197"/>
      <c r="L3329" s="197"/>
      <c r="M3329" s="197"/>
      <c r="N3329" s="199"/>
      <c r="O3329" s="199"/>
      <c r="P3329" s="199"/>
      <c r="Q3329" s="199"/>
      <c r="R3329" s="197"/>
      <c r="S3329" s="197"/>
      <c r="T3329" s="197"/>
      <c r="U3329" s="197"/>
      <c r="V3329" s="199" t="str">
        <f t="shared" si="476"/>
        <v/>
      </c>
      <c r="W3329" s="199" t="str">
        <f t="shared" si="477"/>
        <v/>
      </c>
      <c r="X3329" s="199" t="str">
        <f t="shared" si="478"/>
        <v/>
      </c>
      <c r="Y3329" s="199" t="str">
        <f t="shared" si="479"/>
        <v/>
      </c>
    </row>
    <row r="3330" spans="1:25" ht="34.5" customHeight="1" x14ac:dyDescent="0.25">
      <c r="A3330" s="197" t="str">
        <f t="shared" si="474"/>
        <v/>
      </c>
      <c r="B3330" s="198"/>
      <c r="C3330" s="198"/>
      <c r="D3330" s="197"/>
      <c r="E3330" s="198"/>
      <c r="F3330" s="197"/>
      <c r="G3330" s="197" t="str">
        <f t="shared" si="475"/>
        <v/>
      </c>
      <c r="H3330" s="197"/>
      <c r="I3330" s="197"/>
      <c r="J3330" s="197"/>
      <c r="K3330" s="197"/>
      <c r="L3330" s="197"/>
      <c r="M3330" s="197"/>
      <c r="N3330" s="199"/>
      <c r="O3330" s="199"/>
      <c r="P3330" s="199"/>
      <c r="Q3330" s="199"/>
      <c r="R3330" s="197"/>
      <c r="S3330" s="197"/>
      <c r="T3330" s="197"/>
      <c r="U3330" s="197"/>
      <c r="V3330" s="199" t="str">
        <f t="shared" si="476"/>
        <v/>
      </c>
      <c r="W3330" s="199" t="str">
        <f t="shared" si="477"/>
        <v/>
      </c>
      <c r="X3330" s="199" t="str">
        <f t="shared" si="478"/>
        <v/>
      </c>
      <c r="Y3330" s="199" t="str">
        <f t="shared" si="479"/>
        <v/>
      </c>
    </row>
    <row r="3331" spans="1:25" ht="34.5" customHeight="1" x14ac:dyDescent="0.25">
      <c r="A3331" s="197" t="str">
        <f t="shared" si="474"/>
        <v/>
      </c>
      <c r="B3331" s="198"/>
      <c r="C3331" s="198"/>
      <c r="D3331" s="197"/>
      <c r="E3331" s="198"/>
      <c r="F3331" s="197"/>
      <c r="G3331" s="197" t="str">
        <f t="shared" si="475"/>
        <v/>
      </c>
      <c r="H3331" s="197"/>
      <c r="I3331" s="197"/>
      <c r="J3331" s="197"/>
      <c r="K3331" s="197"/>
      <c r="L3331" s="197"/>
      <c r="M3331" s="197"/>
      <c r="N3331" s="199"/>
      <c r="O3331" s="199"/>
      <c r="P3331" s="199"/>
      <c r="Q3331" s="199"/>
      <c r="R3331" s="197"/>
      <c r="S3331" s="197"/>
      <c r="T3331" s="197"/>
      <c r="U3331" s="197"/>
      <c r="V3331" s="199" t="str">
        <f t="shared" si="476"/>
        <v/>
      </c>
      <c r="W3331" s="199" t="str">
        <f t="shared" si="477"/>
        <v/>
      </c>
      <c r="X3331" s="199" t="str">
        <f t="shared" si="478"/>
        <v/>
      </c>
      <c r="Y3331" s="199" t="str">
        <f t="shared" si="479"/>
        <v/>
      </c>
    </row>
    <row r="3332" spans="1:25" ht="34.5" customHeight="1" x14ac:dyDescent="0.25">
      <c r="A3332" s="197" t="str">
        <f t="shared" si="474"/>
        <v/>
      </c>
      <c r="B3332" s="198"/>
      <c r="C3332" s="198"/>
      <c r="D3332" s="197"/>
      <c r="E3332" s="198"/>
      <c r="F3332" s="197"/>
      <c r="G3332" s="197" t="str">
        <f t="shared" si="475"/>
        <v/>
      </c>
      <c r="H3332" s="197"/>
      <c r="I3332" s="197"/>
      <c r="J3332" s="197"/>
      <c r="K3332" s="197"/>
      <c r="L3332" s="197"/>
      <c r="M3332" s="197"/>
      <c r="N3332" s="199"/>
      <c r="O3332" s="199"/>
      <c r="P3332" s="199"/>
      <c r="Q3332" s="199"/>
      <c r="R3332" s="197"/>
      <c r="S3332" s="197"/>
      <c r="T3332" s="197"/>
      <c r="U3332" s="197"/>
      <c r="V3332" s="199" t="str">
        <f t="shared" si="476"/>
        <v/>
      </c>
      <c r="W3332" s="199" t="str">
        <f t="shared" si="477"/>
        <v/>
      </c>
      <c r="X3332" s="199" t="str">
        <f t="shared" si="478"/>
        <v/>
      </c>
      <c r="Y3332" s="199" t="str">
        <f t="shared" si="479"/>
        <v/>
      </c>
    </row>
    <row r="3333" spans="1:25" ht="34.5" customHeight="1" x14ac:dyDescent="0.25">
      <c r="A3333" s="197" t="str">
        <f t="shared" si="474"/>
        <v/>
      </c>
      <c r="B3333" s="198"/>
      <c r="C3333" s="198"/>
      <c r="D3333" s="197"/>
      <c r="E3333" s="198"/>
      <c r="F3333" s="197"/>
      <c r="G3333" s="197" t="str">
        <f t="shared" si="475"/>
        <v/>
      </c>
      <c r="H3333" s="197"/>
      <c r="I3333" s="197"/>
      <c r="J3333" s="197"/>
      <c r="K3333" s="197"/>
      <c r="L3333" s="197"/>
      <c r="M3333" s="197"/>
      <c r="N3333" s="199"/>
      <c r="O3333" s="199"/>
      <c r="P3333" s="199"/>
      <c r="Q3333" s="199"/>
      <c r="R3333" s="197"/>
      <c r="S3333" s="197"/>
      <c r="T3333" s="197"/>
      <c r="U3333" s="197"/>
      <c r="V3333" s="199" t="str">
        <f t="shared" si="476"/>
        <v/>
      </c>
      <c r="W3333" s="199" t="str">
        <f t="shared" si="477"/>
        <v/>
      </c>
      <c r="X3333" s="199" t="str">
        <f t="shared" si="478"/>
        <v/>
      </c>
      <c r="Y3333" s="199" t="str">
        <f t="shared" si="479"/>
        <v/>
      </c>
    </row>
    <row r="3334" spans="1:25" ht="34.5" customHeight="1" x14ac:dyDescent="0.25">
      <c r="A3334" s="197" t="str">
        <f t="shared" si="474"/>
        <v/>
      </c>
      <c r="B3334" s="198"/>
      <c r="C3334" s="198"/>
      <c r="D3334" s="197"/>
      <c r="E3334" s="198"/>
      <c r="F3334" s="197"/>
      <c r="G3334" s="197" t="str">
        <f t="shared" si="475"/>
        <v/>
      </c>
      <c r="H3334" s="197"/>
      <c r="I3334" s="197"/>
      <c r="J3334" s="197"/>
      <c r="K3334" s="197"/>
      <c r="L3334" s="197"/>
      <c r="M3334" s="197"/>
      <c r="N3334" s="199"/>
      <c r="O3334" s="199"/>
      <c r="P3334" s="199"/>
      <c r="Q3334" s="199"/>
      <c r="R3334" s="197"/>
      <c r="S3334" s="197"/>
      <c r="T3334" s="197"/>
      <c r="U3334" s="197"/>
      <c r="V3334" s="199" t="str">
        <f t="shared" si="476"/>
        <v/>
      </c>
      <c r="W3334" s="199" t="str">
        <f t="shared" si="477"/>
        <v/>
      </c>
      <c r="X3334" s="199" t="str">
        <f t="shared" si="478"/>
        <v/>
      </c>
      <c r="Y3334" s="199" t="str">
        <f t="shared" si="479"/>
        <v/>
      </c>
    </row>
    <row r="3335" spans="1:25" ht="34.5" customHeight="1" x14ac:dyDescent="0.25">
      <c r="A3335" s="197" t="str">
        <f t="shared" si="474"/>
        <v/>
      </c>
      <c r="B3335" s="198"/>
      <c r="C3335" s="198"/>
      <c r="D3335" s="197"/>
      <c r="E3335" s="198"/>
      <c r="F3335" s="197"/>
      <c r="G3335" s="197" t="str">
        <f t="shared" si="475"/>
        <v/>
      </c>
      <c r="H3335" s="197"/>
      <c r="I3335" s="197"/>
      <c r="J3335" s="197"/>
      <c r="K3335" s="197"/>
      <c r="L3335" s="197"/>
      <c r="M3335" s="197"/>
      <c r="N3335" s="199"/>
      <c r="O3335" s="199"/>
      <c r="P3335" s="199"/>
      <c r="Q3335" s="199"/>
      <c r="R3335" s="197"/>
      <c r="S3335" s="197"/>
      <c r="T3335" s="197"/>
      <c r="U3335" s="197"/>
      <c r="V3335" s="199" t="str">
        <f t="shared" si="476"/>
        <v/>
      </c>
      <c r="W3335" s="199" t="str">
        <f t="shared" si="477"/>
        <v/>
      </c>
      <c r="X3335" s="199" t="str">
        <f t="shared" si="478"/>
        <v/>
      </c>
      <c r="Y3335" s="199" t="str">
        <f t="shared" si="479"/>
        <v/>
      </c>
    </row>
    <row r="3336" spans="1:25" ht="34.5" customHeight="1" x14ac:dyDescent="0.25">
      <c r="A3336" s="197" t="str">
        <f t="shared" ref="A3336:A3399" si="480">IF(B3336="","",WEEKNUM(B3336,21))</f>
        <v/>
      </c>
      <c r="B3336" s="198"/>
      <c r="C3336" s="198"/>
      <c r="D3336" s="197"/>
      <c r="E3336" s="198"/>
      <c r="F3336" s="197"/>
      <c r="G3336" s="197" t="str">
        <f t="shared" si="475"/>
        <v/>
      </c>
      <c r="H3336" s="197"/>
      <c r="I3336" s="197"/>
      <c r="J3336" s="197"/>
      <c r="K3336" s="197"/>
      <c r="L3336" s="197"/>
      <c r="M3336" s="197"/>
      <c r="N3336" s="199"/>
      <c r="O3336" s="199"/>
      <c r="P3336" s="199"/>
      <c r="Q3336" s="199"/>
      <c r="R3336" s="197"/>
      <c r="S3336" s="197"/>
      <c r="T3336" s="197"/>
      <c r="U3336" s="197"/>
      <c r="V3336" s="199" t="str">
        <f t="shared" si="476"/>
        <v/>
      </c>
      <c r="W3336" s="199" t="str">
        <f t="shared" si="477"/>
        <v/>
      </c>
      <c r="X3336" s="199" t="str">
        <f t="shared" si="478"/>
        <v/>
      </c>
      <c r="Y3336" s="199" t="str">
        <f t="shared" si="479"/>
        <v/>
      </c>
    </row>
    <row r="3337" spans="1:25" ht="34.5" customHeight="1" x14ac:dyDescent="0.25">
      <c r="A3337" s="197" t="str">
        <f t="shared" si="480"/>
        <v/>
      </c>
      <c r="B3337" s="198"/>
      <c r="C3337" s="198"/>
      <c r="D3337" s="197"/>
      <c r="E3337" s="198"/>
      <c r="F3337" s="197"/>
      <c r="G3337" s="197" t="str">
        <f t="shared" si="475"/>
        <v/>
      </c>
      <c r="H3337" s="197"/>
      <c r="I3337" s="197"/>
      <c r="J3337" s="197"/>
      <c r="K3337" s="197"/>
      <c r="L3337" s="197"/>
      <c r="M3337" s="197"/>
      <c r="N3337" s="199"/>
      <c r="O3337" s="199"/>
      <c r="P3337" s="199"/>
      <c r="Q3337" s="199"/>
      <c r="R3337" s="197"/>
      <c r="S3337" s="197"/>
      <c r="T3337" s="197"/>
      <c r="U3337" s="197"/>
      <c r="V3337" s="199" t="str">
        <f t="shared" si="476"/>
        <v/>
      </c>
      <c r="W3337" s="199" t="str">
        <f t="shared" si="477"/>
        <v/>
      </c>
      <c r="X3337" s="199" t="str">
        <f t="shared" si="478"/>
        <v/>
      </c>
      <c r="Y3337" s="199" t="str">
        <f t="shared" si="479"/>
        <v/>
      </c>
    </row>
    <row r="3338" spans="1:25" ht="34.5" customHeight="1" x14ac:dyDescent="0.25">
      <c r="A3338" s="197" t="str">
        <f t="shared" si="480"/>
        <v/>
      </c>
      <c r="B3338" s="198"/>
      <c r="C3338" s="198"/>
      <c r="D3338" s="197"/>
      <c r="E3338" s="198"/>
      <c r="F3338" s="197"/>
      <c r="G3338" s="197"/>
      <c r="H3338" s="197"/>
      <c r="I3338" s="197"/>
      <c r="J3338" s="197"/>
      <c r="K3338" s="197"/>
      <c r="L3338" s="197"/>
      <c r="M3338" s="197"/>
      <c r="N3338" s="199"/>
      <c r="O3338" s="199"/>
      <c r="P3338" s="199"/>
      <c r="Q3338" s="199"/>
      <c r="R3338" s="197"/>
      <c r="S3338" s="197"/>
      <c r="T3338" s="197"/>
      <c r="U3338" s="197"/>
      <c r="V3338" s="199" t="str">
        <f t="shared" si="476"/>
        <v/>
      </c>
      <c r="W3338" s="199" t="str">
        <f t="shared" si="477"/>
        <v/>
      </c>
      <c r="X3338" s="199" t="str">
        <f t="shared" si="478"/>
        <v/>
      </c>
      <c r="Y3338" s="199" t="str">
        <f t="shared" si="479"/>
        <v/>
      </c>
    </row>
    <row r="3339" spans="1:25" ht="34.5" customHeight="1" x14ac:dyDescent="0.25">
      <c r="A3339" s="197" t="str">
        <f t="shared" si="480"/>
        <v/>
      </c>
      <c r="B3339" s="198"/>
      <c r="C3339" s="198"/>
      <c r="D3339" s="197"/>
      <c r="E3339" s="198"/>
      <c r="F3339" s="197"/>
      <c r="G3339" s="197"/>
      <c r="H3339" s="197"/>
      <c r="I3339" s="197"/>
      <c r="J3339" s="197"/>
      <c r="K3339" s="197"/>
      <c r="L3339" s="197"/>
      <c r="M3339" s="197"/>
      <c r="N3339" s="199"/>
      <c r="O3339" s="199"/>
      <c r="P3339" s="199"/>
      <c r="Q3339" s="199"/>
      <c r="R3339" s="197"/>
      <c r="S3339" s="197"/>
      <c r="T3339" s="197"/>
      <c r="U3339" s="197"/>
      <c r="V3339" s="199" t="str">
        <f t="shared" si="476"/>
        <v/>
      </c>
      <c r="W3339" s="199" t="str">
        <f t="shared" si="477"/>
        <v/>
      </c>
      <c r="X3339" s="199" t="str">
        <f t="shared" si="478"/>
        <v/>
      </c>
      <c r="Y3339" s="199" t="str">
        <f t="shared" si="479"/>
        <v/>
      </c>
    </row>
    <row r="3340" spans="1:25" ht="34.5" customHeight="1" x14ac:dyDescent="0.25">
      <c r="A3340" s="197" t="str">
        <f t="shared" si="480"/>
        <v/>
      </c>
      <c r="B3340" s="198"/>
      <c r="C3340" s="198"/>
      <c r="D3340" s="197"/>
      <c r="E3340" s="198"/>
      <c r="F3340" s="197"/>
      <c r="G3340" s="197"/>
      <c r="H3340" s="197"/>
      <c r="I3340" s="197"/>
      <c r="J3340" s="197"/>
      <c r="K3340" s="197"/>
      <c r="L3340" s="197"/>
      <c r="M3340" s="197"/>
      <c r="N3340" s="199"/>
      <c r="O3340" s="199"/>
      <c r="P3340" s="199"/>
      <c r="Q3340" s="199"/>
      <c r="R3340" s="197"/>
      <c r="S3340" s="197"/>
      <c r="T3340" s="197"/>
      <c r="U3340" s="197"/>
      <c r="V3340" s="199" t="str">
        <f t="shared" si="476"/>
        <v/>
      </c>
      <c r="W3340" s="199" t="str">
        <f t="shared" si="477"/>
        <v/>
      </c>
      <c r="X3340" s="199" t="str">
        <f t="shared" si="478"/>
        <v/>
      </c>
      <c r="Y3340" s="199" t="str">
        <f t="shared" si="479"/>
        <v/>
      </c>
    </row>
    <row r="3341" spans="1:25" ht="34.5" customHeight="1" x14ac:dyDescent="0.25">
      <c r="A3341" s="197" t="str">
        <f t="shared" si="480"/>
        <v/>
      </c>
      <c r="B3341" s="198"/>
      <c r="C3341" s="198"/>
      <c r="D3341" s="197"/>
      <c r="E3341" s="198"/>
      <c r="F3341" s="197"/>
      <c r="G3341" s="197"/>
      <c r="H3341" s="197"/>
      <c r="I3341" s="197"/>
      <c r="J3341" s="197"/>
      <c r="K3341" s="197"/>
      <c r="L3341" s="197"/>
      <c r="M3341" s="197"/>
      <c r="N3341" s="199"/>
      <c r="O3341" s="199"/>
      <c r="P3341" s="199"/>
      <c r="Q3341" s="199"/>
      <c r="R3341" s="197"/>
      <c r="S3341" s="197"/>
      <c r="T3341" s="197"/>
      <c r="U3341" s="197"/>
      <c r="V3341" s="199" t="str">
        <f t="shared" si="476"/>
        <v/>
      </c>
      <c r="W3341" s="199" t="str">
        <f t="shared" si="477"/>
        <v/>
      </c>
      <c r="X3341" s="199" t="str">
        <f t="shared" si="478"/>
        <v/>
      </c>
      <c r="Y3341" s="199" t="str">
        <f t="shared" si="479"/>
        <v/>
      </c>
    </row>
    <row r="3342" spans="1:25" ht="34.5" customHeight="1" x14ac:dyDescent="0.25">
      <c r="A3342" s="197" t="str">
        <f t="shared" si="480"/>
        <v/>
      </c>
      <c r="B3342" s="198"/>
      <c r="C3342" s="198"/>
      <c r="D3342" s="197"/>
      <c r="E3342" s="198"/>
      <c r="F3342" s="197"/>
      <c r="G3342" s="197"/>
      <c r="H3342" s="197"/>
      <c r="I3342" s="197"/>
      <c r="J3342" s="197"/>
      <c r="K3342" s="197"/>
      <c r="L3342" s="197"/>
      <c r="M3342" s="197"/>
      <c r="N3342" s="199"/>
      <c r="O3342" s="199"/>
      <c r="P3342" s="199"/>
      <c r="Q3342" s="199"/>
      <c r="R3342" s="197"/>
      <c r="S3342" s="197"/>
      <c r="T3342" s="197"/>
      <c r="U3342" s="197"/>
      <c r="V3342" s="199" t="str">
        <f t="shared" si="476"/>
        <v/>
      </c>
      <c r="W3342" s="199" t="str">
        <f t="shared" si="477"/>
        <v/>
      </c>
      <c r="X3342" s="199" t="str">
        <f t="shared" si="478"/>
        <v/>
      </c>
      <c r="Y3342" s="199" t="str">
        <f t="shared" si="479"/>
        <v/>
      </c>
    </row>
    <row r="3343" spans="1:25" ht="34.5" customHeight="1" x14ac:dyDescent="0.25">
      <c r="A3343" s="197" t="str">
        <f t="shared" si="480"/>
        <v/>
      </c>
      <c r="B3343" s="198"/>
      <c r="C3343" s="198"/>
      <c r="D3343" s="197"/>
      <c r="E3343" s="198"/>
      <c r="F3343" s="197"/>
      <c r="G3343" s="197"/>
      <c r="H3343" s="197"/>
      <c r="I3343" s="197"/>
      <c r="J3343" s="197"/>
      <c r="K3343" s="197"/>
      <c r="L3343" s="197"/>
      <c r="M3343" s="197"/>
      <c r="N3343" s="199"/>
      <c r="O3343" s="199"/>
      <c r="P3343" s="199"/>
      <c r="Q3343" s="199"/>
      <c r="R3343" s="197"/>
      <c r="S3343" s="197"/>
      <c r="T3343" s="197"/>
      <c r="U3343" s="197"/>
      <c r="V3343" s="199" t="str">
        <f t="shared" si="476"/>
        <v/>
      </c>
      <c r="W3343" s="199" t="str">
        <f t="shared" si="477"/>
        <v/>
      </c>
      <c r="X3343" s="199" t="str">
        <f t="shared" si="478"/>
        <v/>
      </c>
      <c r="Y3343" s="199" t="str">
        <f t="shared" si="479"/>
        <v/>
      </c>
    </row>
    <row r="3344" spans="1:25" ht="34.5" customHeight="1" x14ac:dyDescent="0.25">
      <c r="A3344" s="197" t="str">
        <f t="shared" si="480"/>
        <v/>
      </c>
      <c r="B3344" s="198"/>
      <c r="C3344" s="198"/>
      <c r="D3344" s="197"/>
      <c r="E3344" s="198"/>
      <c r="F3344" s="197"/>
      <c r="G3344" s="197"/>
      <c r="H3344" s="197"/>
      <c r="I3344" s="197"/>
      <c r="J3344" s="197"/>
      <c r="K3344" s="197"/>
      <c r="L3344" s="197"/>
      <c r="M3344" s="197"/>
      <c r="N3344" s="199"/>
      <c r="O3344" s="199"/>
      <c r="P3344" s="199"/>
      <c r="Q3344" s="199"/>
      <c r="R3344" s="197"/>
      <c r="S3344" s="197"/>
      <c r="T3344" s="197"/>
      <c r="U3344" s="197"/>
      <c r="V3344" s="199" t="str">
        <f t="shared" si="476"/>
        <v/>
      </c>
      <c r="W3344" s="199" t="str">
        <f t="shared" si="477"/>
        <v/>
      </c>
      <c r="X3344" s="199" t="str">
        <f t="shared" si="478"/>
        <v/>
      </c>
      <c r="Y3344" s="199" t="str">
        <f t="shared" si="479"/>
        <v/>
      </c>
    </row>
    <row r="3345" spans="1:25" ht="34.5" customHeight="1" x14ac:dyDescent="0.25">
      <c r="A3345" s="197" t="str">
        <f t="shared" si="480"/>
        <v/>
      </c>
      <c r="B3345" s="198"/>
      <c r="C3345" s="198"/>
      <c r="D3345" s="197"/>
      <c r="E3345" s="198"/>
      <c r="F3345" s="197"/>
      <c r="G3345" s="197"/>
      <c r="H3345" s="197"/>
      <c r="I3345" s="197"/>
      <c r="J3345" s="197"/>
      <c r="K3345" s="197"/>
      <c r="L3345" s="197"/>
      <c r="M3345" s="197"/>
      <c r="N3345" s="199"/>
      <c r="O3345" s="199"/>
      <c r="P3345" s="199"/>
      <c r="Q3345" s="199"/>
      <c r="R3345" s="197"/>
      <c r="S3345" s="197"/>
      <c r="T3345" s="197"/>
      <c r="U3345" s="197"/>
      <c r="V3345" s="199" t="str">
        <f t="shared" si="476"/>
        <v/>
      </c>
      <c r="W3345" s="199" t="str">
        <f t="shared" si="477"/>
        <v/>
      </c>
      <c r="X3345" s="199" t="str">
        <f t="shared" si="478"/>
        <v/>
      </c>
      <c r="Y3345" s="199" t="str">
        <f t="shared" si="479"/>
        <v/>
      </c>
    </row>
    <row r="3346" spans="1:25" ht="34.5" customHeight="1" x14ac:dyDescent="0.25">
      <c r="A3346" s="197" t="str">
        <f t="shared" si="480"/>
        <v/>
      </c>
      <c r="B3346" s="198"/>
      <c r="C3346" s="198"/>
      <c r="D3346" s="197"/>
      <c r="E3346" s="198"/>
      <c r="F3346" s="197"/>
      <c r="G3346" s="197"/>
      <c r="H3346" s="197"/>
      <c r="I3346" s="197"/>
      <c r="J3346" s="197"/>
      <c r="K3346" s="197"/>
      <c r="L3346" s="197"/>
      <c r="M3346" s="197"/>
      <c r="N3346" s="199"/>
      <c r="O3346" s="199"/>
      <c r="P3346" s="199"/>
      <c r="Q3346" s="199"/>
      <c r="R3346" s="197"/>
      <c r="S3346" s="197"/>
      <c r="T3346" s="197"/>
      <c r="U3346" s="197"/>
      <c r="V3346" s="199" t="str">
        <f t="shared" si="476"/>
        <v/>
      </c>
      <c r="W3346" s="199" t="str">
        <f t="shared" si="477"/>
        <v/>
      </c>
      <c r="X3346" s="199" t="str">
        <f t="shared" si="478"/>
        <v/>
      </c>
      <c r="Y3346" s="199" t="str">
        <f t="shared" si="479"/>
        <v/>
      </c>
    </row>
    <row r="3347" spans="1:25" ht="34.5" customHeight="1" x14ac:dyDescent="0.25">
      <c r="A3347" s="197" t="str">
        <f t="shared" si="480"/>
        <v/>
      </c>
      <c r="B3347" s="198"/>
      <c r="C3347" s="198"/>
      <c r="D3347" s="197"/>
      <c r="E3347" s="198"/>
      <c r="F3347" s="197"/>
      <c r="G3347" s="197"/>
      <c r="H3347" s="197"/>
      <c r="I3347" s="197"/>
      <c r="J3347" s="197"/>
      <c r="K3347" s="197"/>
      <c r="L3347" s="197"/>
      <c r="M3347" s="197"/>
      <c r="N3347" s="199"/>
      <c r="O3347" s="199"/>
      <c r="P3347" s="199"/>
      <c r="Q3347" s="199"/>
      <c r="R3347" s="197"/>
      <c r="S3347" s="197"/>
      <c r="T3347" s="197"/>
      <c r="U3347" s="197"/>
      <c r="V3347" s="199" t="str">
        <f t="shared" si="476"/>
        <v/>
      </c>
      <c r="W3347" s="199" t="str">
        <f t="shared" si="477"/>
        <v/>
      </c>
      <c r="X3347" s="199" t="str">
        <f t="shared" si="478"/>
        <v/>
      </c>
      <c r="Y3347" s="199" t="str">
        <f t="shared" si="479"/>
        <v/>
      </c>
    </row>
    <row r="3348" spans="1:25" ht="34.5" customHeight="1" x14ac:dyDescent="0.25">
      <c r="A3348" s="197" t="str">
        <f t="shared" si="480"/>
        <v/>
      </c>
      <c r="B3348" s="198"/>
      <c r="C3348" s="198"/>
      <c r="D3348" s="197"/>
      <c r="E3348" s="198"/>
      <c r="F3348" s="197"/>
      <c r="G3348" s="197"/>
      <c r="H3348" s="197"/>
      <c r="I3348" s="197"/>
      <c r="J3348" s="197"/>
      <c r="K3348" s="197"/>
      <c r="L3348" s="197"/>
      <c r="M3348" s="197"/>
      <c r="N3348" s="199"/>
      <c r="O3348" s="199"/>
      <c r="P3348" s="199"/>
      <c r="Q3348" s="199"/>
      <c r="R3348" s="197"/>
      <c r="S3348" s="197"/>
      <c r="T3348" s="197"/>
      <c r="U3348" s="197"/>
      <c r="V3348" s="199" t="str">
        <f t="shared" si="476"/>
        <v/>
      </c>
      <c r="W3348" s="199" t="str">
        <f t="shared" si="477"/>
        <v/>
      </c>
      <c r="X3348" s="199" t="str">
        <f t="shared" si="478"/>
        <v/>
      </c>
      <c r="Y3348" s="199" t="str">
        <f t="shared" si="479"/>
        <v/>
      </c>
    </row>
    <row r="3349" spans="1:25" ht="34.5" customHeight="1" x14ac:dyDescent="0.25">
      <c r="A3349" s="197" t="str">
        <f t="shared" si="480"/>
        <v/>
      </c>
      <c r="B3349" s="198"/>
      <c r="C3349" s="198"/>
      <c r="D3349" s="197"/>
      <c r="E3349" s="198"/>
      <c r="F3349" s="197"/>
      <c r="G3349" s="197"/>
      <c r="H3349" s="197"/>
      <c r="I3349" s="197"/>
      <c r="J3349" s="197"/>
      <c r="K3349" s="197"/>
      <c r="L3349" s="197"/>
      <c r="M3349" s="197"/>
      <c r="N3349" s="199"/>
      <c r="O3349" s="199"/>
      <c r="P3349" s="199"/>
      <c r="Q3349" s="199"/>
      <c r="R3349" s="197"/>
      <c r="S3349" s="197"/>
      <c r="T3349" s="197"/>
      <c r="U3349" s="197"/>
      <c r="V3349" s="199" t="str">
        <f t="shared" si="476"/>
        <v/>
      </c>
      <c r="W3349" s="199" t="str">
        <f t="shared" si="477"/>
        <v/>
      </c>
      <c r="X3349" s="199" t="str">
        <f t="shared" si="478"/>
        <v/>
      </c>
      <c r="Y3349" s="199" t="str">
        <f t="shared" si="479"/>
        <v/>
      </c>
    </row>
    <row r="3350" spans="1:25" ht="34.5" customHeight="1" x14ac:dyDescent="0.25">
      <c r="A3350" s="197" t="str">
        <f t="shared" si="480"/>
        <v/>
      </c>
      <c r="B3350" s="198"/>
      <c r="C3350" s="198"/>
      <c r="D3350" s="197"/>
      <c r="E3350" s="198"/>
      <c r="F3350" s="197"/>
      <c r="G3350" s="197"/>
      <c r="H3350" s="197"/>
      <c r="I3350" s="197"/>
      <c r="J3350" s="197"/>
      <c r="K3350" s="197"/>
      <c r="L3350" s="197"/>
      <c r="M3350" s="197"/>
      <c r="N3350" s="199"/>
      <c r="O3350" s="199"/>
      <c r="P3350" s="199"/>
      <c r="Q3350" s="199"/>
      <c r="R3350" s="197"/>
      <c r="S3350" s="197"/>
      <c r="T3350" s="197"/>
      <c r="U3350" s="197"/>
      <c r="V3350" s="199" t="str">
        <f t="shared" si="476"/>
        <v/>
      </c>
      <c r="W3350" s="199" t="str">
        <f t="shared" si="477"/>
        <v/>
      </c>
      <c r="X3350" s="199" t="str">
        <f t="shared" si="478"/>
        <v/>
      </c>
      <c r="Y3350" s="199" t="str">
        <f t="shared" si="479"/>
        <v/>
      </c>
    </row>
    <row r="3351" spans="1:25" ht="34.5" customHeight="1" x14ac:dyDescent="0.25">
      <c r="A3351" s="197" t="str">
        <f t="shared" si="480"/>
        <v/>
      </c>
      <c r="B3351" s="198"/>
      <c r="C3351" s="198"/>
      <c r="D3351" s="197"/>
      <c r="E3351" s="198"/>
      <c r="F3351" s="197"/>
      <c r="G3351" s="197"/>
      <c r="H3351" s="197"/>
      <c r="I3351" s="197"/>
      <c r="J3351" s="197"/>
      <c r="K3351" s="197"/>
      <c r="L3351" s="197"/>
      <c r="M3351" s="197"/>
      <c r="N3351" s="199"/>
      <c r="O3351" s="199"/>
      <c r="P3351" s="199"/>
      <c r="Q3351" s="199"/>
      <c r="R3351" s="197"/>
      <c r="S3351" s="197"/>
      <c r="T3351" s="197"/>
      <c r="U3351" s="197"/>
      <c r="V3351" s="199" t="str">
        <f t="shared" si="476"/>
        <v/>
      </c>
      <c r="W3351" s="199" t="str">
        <f t="shared" si="477"/>
        <v/>
      </c>
      <c r="X3351" s="199" t="str">
        <f t="shared" si="478"/>
        <v/>
      </c>
      <c r="Y3351" s="199" t="str">
        <f t="shared" si="479"/>
        <v/>
      </c>
    </row>
    <row r="3352" spans="1:25" ht="34.5" customHeight="1" x14ac:dyDescent="0.25">
      <c r="A3352" s="197" t="str">
        <f t="shared" si="480"/>
        <v/>
      </c>
      <c r="B3352" s="198"/>
      <c r="C3352" s="198"/>
      <c r="D3352" s="197"/>
      <c r="E3352" s="198"/>
      <c r="F3352" s="197"/>
      <c r="G3352" s="197"/>
      <c r="H3352" s="197"/>
      <c r="I3352" s="197"/>
      <c r="J3352" s="197"/>
      <c r="K3352" s="197"/>
      <c r="L3352" s="197"/>
      <c r="M3352" s="197"/>
      <c r="N3352" s="199"/>
      <c r="O3352" s="199"/>
      <c r="P3352" s="199"/>
      <c r="Q3352" s="199"/>
      <c r="R3352" s="197"/>
      <c r="S3352" s="197"/>
      <c r="T3352" s="197"/>
      <c r="U3352" s="197"/>
      <c r="V3352" s="199" t="str">
        <f t="shared" si="476"/>
        <v/>
      </c>
      <c r="W3352" s="199" t="str">
        <f t="shared" si="477"/>
        <v/>
      </c>
      <c r="X3352" s="199" t="str">
        <f t="shared" si="478"/>
        <v/>
      </c>
      <c r="Y3352" s="199" t="str">
        <f t="shared" si="479"/>
        <v/>
      </c>
    </row>
    <row r="3353" spans="1:25" ht="34.5" customHeight="1" x14ac:dyDescent="0.25">
      <c r="A3353" s="197" t="str">
        <f t="shared" si="480"/>
        <v/>
      </c>
      <c r="B3353" s="198"/>
      <c r="C3353" s="198"/>
      <c r="D3353" s="197"/>
      <c r="E3353" s="198"/>
      <c r="F3353" s="197"/>
      <c r="G3353" s="197"/>
      <c r="H3353" s="197"/>
      <c r="I3353" s="197"/>
      <c r="J3353" s="197"/>
      <c r="K3353" s="197"/>
      <c r="L3353" s="197"/>
      <c r="M3353" s="197"/>
      <c r="N3353" s="199"/>
      <c r="O3353" s="199"/>
      <c r="P3353" s="199"/>
      <c r="Q3353" s="199"/>
      <c r="R3353" s="197"/>
      <c r="S3353" s="197"/>
      <c r="T3353" s="197"/>
      <c r="U3353" s="197"/>
      <c r="V3353" s="199" t="str">
        <f t="shared" si="476"/>
        <v/>
      </c>
      <c r="W3353" s="199" t="str">
        <f t="shared" si="477"/>
        <v/>
      </c>
      <c r="X3353" s="199" t="str">
        <f t="shared" si="478"/>
        <v/>
      </c>
      <c r="Y3353" s="199" t="str">
        <f t="shared" si="479"/>
        <v/>
      </c>
    </row>
    <row r="3354" spans="1:25" ht="34.5" customHeight="1" x14ac:dyDescent="0.25">
      <c r="A3354" s="197" t="str">
        <f t="shared" si="480"/>
        <v/>
      </c>
      <c r="B3354" s="198"/>
      <c r="C3354" s="198"/>
      <c r="D3354" s="197"/>
      <c r="E3354" s="198"/>
      <c r="F3354" s="197"/>
      <c r="G3354" s="197"/>
      <c r="H3354" s="197"/>
      <c r="I3354" s="197"/>
      <c r="J3354" s="197"/>
      <c r="K3354" s="197"/>
      <c r="L3354" s="197"/>
      <c r="M3354" s="197"/>
      <c r="N3354" s="199"/>
      <c r="O3354" s="199"/>
      <c r="P3354" s="199"/>
      <c r="Q3354" s="199"/>
      <c r="R3354" s="197"/>
      <c r="S3354" s="197"/>
      <c r="T3354" s="197"/>
      <c r="U3354" s="197"/>
      <c r="V3354" s="199" t="str">
        <f t="shared" si="476"/>
        <v/>
      </c>
      <c r="W3354" s="199" t="str">
        <f t="shared" si="477"/>
        <v/>
      </c>
      <c r="X3354" s="199" t="str">
        <f t="shared" si="478"/>
        <v/>
      </c>
      <c r="Y3354" s="199" t="str">
        <f t="shared" si="479"/>
        <v/>
      </c>
    </row>
    <row r="3355" spans="1:25" ht="34.5" customHeight="1" x14ac:dyDescent="0.25">
      <c r="A3355" s="197" t="str">
        <f t="shared" si="480"/>
        <v/>
      </c>
      <c r="B3355" s="198"/>
      <c r="C3355" s="198"/>
      <c r="D3355" s="197"/>
      <c r="E3355" s="198"/>
      <c r="F3355" s="197"/>
      <c r="G3355" s="197"/>
      <c r="H3355" s="197"/>
      <c r="I3355" s="197"/>
      <c r="J3355" s="197"/>
      <c r="K3355" s="197"/>
      <c r="L3355" s="197"/>
      <c r="M3355" s="197"/>
      <c r="N3355" s="199"/>
      <c r="O3355" s="199"/>
      <c r="P3355" s="199"/>
      <c r="Q3355" s="199"/>
      <c r="R3355" s="197"/>
      <c r="S3355" s="197"/>
      <c r="T3355" s="197"/>
      <c r="U3355" s="197"/>
      <c r="V3355" s="199" t="str">
        <f t="shared" si="476"/>
        <v/>
      </c>
      <c r="W3355" s="199" t="str">
        <f t="shared" si="477"/>
        <v/>
      </c>
      <c r="X3355" s="199" t="str">
        <f t="shared" si="478"/>
        <v/>
      </c>
      <c r="Y3355" s="199" t="str">
        <f t="shared" si="479"/>
        <v/>
      </c>
    </row>
    <row r="3356" spans="1:25" ht="34.5" customHeight="1" x14ac:dyDescent="0.25">
      <c r="A3356" s="197" t="str">
        <f t="shared" si="480"/>
        <v/>
      </c>
      <c r="B3356" s="198"/>
      <c r="C3356" s="198"/>
      <c r="D3356" s="197"/>
      <c r="E3356" s="198"/>
      <c r="F3356" s="197"/>
      <c r="G3356" s="197"/>
      <c r="H3356" s="197"/>
      <c r="I3356" s="197"/>
      <c r="J3356" s="197"/>
      <c r="K3356" s="197"/>
      <c r="L3356" s="197"/>
      <c r="M3356" s="197"/>
      <c r="N3356" s="199"/>
      <c r="O3356" s="199"/>
      <c r="P3356" s="199"/>
      <c r="Q3356" s="199"/>
      <c r="R3356" s="197"/>
      <c r="S3356" s="197"/>
      <c r="T3356" s="197"/>
      <c r="U3356" s="197"/>
      <c r="V3356" s="199" t="str">
        <f t="shared" si="476"/>
        <v/>
      </c>
      <c r="W3356" s="199" t="str">
        <f t="shared" si="477"/>
        <v/>
      </c>
      <c r="X3356" s="199" t="str">
        <f t="shared" si="478"/>
        <v/>
      </c>
      <c r="Y3356" s="199" t="str">
        <f t="shared" si="479"/>
        <v/>
      </c>
    </row>
    <row r="3357" spans="1:25" ht="34.5" customHeight="1" x14ac:dyDescent="0.25">
      <c r="A3357" s="197" t="str">
        <f t="shared" si="480"/>
        <v/>
      </c>
      <c r="B3357" s="198"/>
      <c r="C3357" s="198"/>
      <c r="D3357" s="197"/>
      <c r="E3357" s="198"/>
      <c r="F3357" s="197"/>
      <c r="G3357" s="197"/>
      <c r="H3357" s="197"/>
      <c r="I3357" s="197"/>
      <c r="J3357" s="197"/>
      <c r="K3357" s="197"/>
      <c r="L3357" s="197"/>
      <c r="M3357" s="197"/>
      <c r="N3357" s="199"/>
      <c r="O3357" s="199"/>
      <c r="P3357" s="199"/>
      <c r="Q3357" s="199"/>
      <c r="R3357" s="197"/>
      <c r="S3357" s="197"/>
      <c r="T3357" s="197"/>
      <c r="U3357" s="197"/>
      <c r="V3357" s="199" t="str">
        <f t="shared" si="476"/>
        <v/>
      </c>
      <c r="W3357" s="199" t="str">
        <f t="shared" si="477"/>
        <v/>
      </c>
      <c r="X3357" s="199" t="str">
        <f t="shared" si="478"/>
        <v/>
      </c>
      <c r="Y3357" s="199" t="str">
        <f t="shared" si="479"/>
        <v/>
      </c>
    </row>
    <row r="3358" spans="1:25" ht="34.5" customHeight="1" x14ac:dyDescent="0.25">
      <c r="A3358" s="197" t="str">
        <f t="shared" si="480"/>
        <v/>
      </c>
      <c r="B3358" s="198"/>
      <c r="C3358" s="198"/>
      <c r="D3358" s="197"/>
      <c r="E3358" s="198"/>
      <c r="F3358" s="197"/>
      <c r="G3358" s="197"/>
      <c r="H3358" s="197"/>
      <c r="I3358" s="197"/>
      <c r="J3358" s="197"/>
      <c r="K3358" s="197"/>
      <c r="L3358" s="197"/>
      <c r="M3358" s="197"/>
      <c r="N3358" s="199"/>
      <c r="O3358" s="199"/>
      <c r="P3358" s="199"/>
      <c r="Q3358" s="199"/>
      <c r="R3358" s="197"/>
      <c r="S3358" s="197"/>
      <c r="T3358" s="197"/>
      <c r="U3358" s="197"/>
      <c r="V3358" s="199" t="str">
        <f t="shared" si="476"/>
        <v/>
      </c>
      <c r="W3358" s="199" t="str">
        <f t="shared" si="477"/>
        <v/>
      </c>
      <c r="X3358" s="199" t="str">
        <f t="shared" si="478"/>
        <v/>
      </c>
      <c r="Y3358" s="199" t="str">
        <f t="shared" si="479"/>
        <v/>
      </c>
    </row>
    <row r="3359" spans="1:25" ht="34.5" customHeight="1" x14ac:dyDescent="0.25">
      <c r="A3359" s="197" t="str">
        <f t="shared" si="480"/>
        <v/>
      </c>
      <c r="B3359" s="198"/>
      <c r="C3359" s="198"/>
      <c r="D3359" s="197"/>
      <c r="E3359" s="198"/>
      <c r="F3359" s="197"/>
      <c r="G3359" s="197"/>
      <c r="H3359" s="197"/>
      <c r="I3359" s="197"/>
      <c r="J3359" s="197"/>
      <c r="K3359" s="197"/>
      <c r="L3359" s="197"/>
      <c r="M3359" s="197"/>
      <c r="N3359" s="199"/>
      <c r="O3359" s="199"/>
      <c r="P3359" s="199"/>
      <c r="Q3359" s="199"/>
      <c r="R3359" s="197"/>
      <c r="S3359" s="197"/>
      <c r="T3359" s="197"/>
      <c r="U3359" s="197"/>
      <c r="V3359" s="199" t="str">
        <f t="shared" si="476"/>
        <v/>
      </c>
      <c r="W3359" s="199" t="str">
        <f t="shared" si="477"/>
        <v/>
      </c>
      <c r="X3359" s="199" t="str">
        <f t="shared" si="478"/>
        <v/>
      </c>
      <c r="Y3359" s="199" t="str">
        <f t="shared" si="479"/>
        <v/>
      </c>
    </row>
    <row r="3360" spans="1:25" ht="34.5" customHeight="1" x14ac:dyDescent="0.25">
      <c r="A3360" s="197" t="str">
        <f t="shared" si="480"/>
        <v/>
      </c>
      <c r="B3360" s="198"/>
      <c r="C3360" s="198"/>
      <c r="D3360" s="197"/>
      <c r="E3360" s="198"/>
      <c r="F3360" s="197"/>
      <c r="G3360" s="197"/>
      <c r="H3360" s="197"/>
      <c r="I3360" s="197"/>
      <c r="J3360" s="197"/>
      <c r="K3360" s="197"/>
      <c r="L3360" s="197"/>
      <c r="M3360" s="197"/>
      <c r="N3360" s="199"/>
      <c r="O3360" s="199"/>
      <c r="P3360" s="199"/>
      <c r="Q3360" s="199"/>
      <c r="R3360" s="197"/>
      <c r="S3360" s="197"/>
      <c r="T3360" s="197"/>
      <c r="U3360" s="197"/>
      <c r="V3360" s="199" t="str">
        <f t="shared" si="476"/>
        <v/>
      </c>
      <c r="W3360" s="199" t="str">
        <f t="shared" si="477"/>
        <v/>
      </c>
      <c r="X3360" s="199" t="str">
        <f t="shared" si="478"/>
        <v/>
      </c>
      <c r="Y3360" s="199" t="str">
        <f t="shared" si="479"/>
        <v/>
      </c>
    </row>
    <row r="3361" spans="1:25" ht="34.5" customHeight="1" x14ac:dyDescent="0.25">
      <c r="A3361" s="197" t="str">
        <f t="shared" si="480"/>
        <v/>
      </c>
      <c r="B3361" s="198"/>
      <c r="C3361" s="198"/>
      <c r="D3361" s="197"/>
      <c r="E3361" s="198"/>
      <c r="F3361" s="197"/>
      <c r="G3361" s="197"/>
      <c r="H3361" s="197"/>
      <c r="I3361" s="197"/>
      <c r="J3361" s="197"/>
      <c r="K3361" s="197"/>
      <c r="L3361" s="197"/>
      <c r="M3361" s="197"/>
      <c r="N3361" s="199"/>
      <c r="O3361" s="199"/>
      <c r="P3361" s="199"/>
      <c r="Q3361" s="199"/>
      <c r="R3361" s="197"/>
      <c r="S3361" s="197"/>
      <c r="T3361" s="197"/>
      <c r="U3361" s="197"/>
      <c r="V3361" s="199" t="str">
        <f t="shared" si="476"/>
        <v/>
      </c>
      <c r="W3361" s="199" t="str">
        <f t="shared" si="477"/>
        <v/>
      </c>
      <c r="X3361" s="199" t="str">
        <f t="shared" si="478"/>
        <v/>
      </c>
      <c r="Y3361" s="199" t="str">
        <f t="shared" si="479"/>
        <v/>
      </c>
    </row>
    <row r="3362" spans="1:25" ht="34.5" customHeight="1" x14ac:dyDescent="0.25">
      <c r="A3362" s="197" t="str">
        <f t="shared" si="480"/>
        <v/>
      </c>
      <c r="B3362" s="198"/>
      <c r="C3362" s="198"/>
      <c r="D3362" s="197"/>
      <c r="E3362" s="198"/>
      <c r="F3362" s="197"/>
      <c r="G3362" s="197"/>
      <c r="H3362" s="197"/>
      <c r="I3362" s="197"/>
      <c r="J3362" s="197"/>
      <c r="K3362" s="197"/>
      <c r="L3362" s="197"/>
      <c r="M3362" s="197"/>
      <c r="N3362" s="199"/>
      <c r="O3362" s="199"/>
      <c r="P3362" s="199"/>
      <c r="Q3362" s="199"/>
      <c r="R3362" s="197"/>
      <c r="S3362" s="197"/>
      <c r="T3362" s="197"/>
      <c r="U3362" s="197"/>
      <c r="V3362" s="199" t="str">
        <f t="shared" ref="V3362:V3425" si="481">IF(N3362="","",IF(O3362="","",O3362-N3362))</f>
        <v/>
      </c>
      <c r="W3362" s="199" t="str">
        <f t="shared" ref="W3362:W3425" si="482">IF(O3362="","",IF(P3362="","",P3362-O3362))</f>
        <v/>
      </c>
      <c r="X3362" s="199" t="str">
        <f t="shared" si="478"/>
        <v/>
      </c>
      <c r="Y3362" s="199" t="str">
        <f t="shared" si="479"/>
        <v/>
      </c>
    </row>
    <row r="3363" spans="1:25" ht="34.5" customHeight="1" x14ac:dyDescent="0.25">
      <c r="A3363" s="197" t="str">
        <f t="shared" si="480"/>
        <v/>
      </c>
      <c r="B3363" s="198"/>
      <c r="C3363" s="198"/>
      <c r="D3363" s="197"/>
      <c r="E3363" s="198"/>
      <c r="F3363" s="197"/>
      <c r="G3363" s="197"/>
      <c r="H3363" s="197"/>
      <c r="I3363" s="197"/>
      <c r="J3363" s="197"/>
      <c r="K3363" s="197"/>
      <c r="L3363" s="197"/>
      <c r="M3363" s="197"/>
      <c r="N3363" s="199"/>
      <c r="O3363" s="199"/>
      <c r="P3363" s="199"/>
      <c r="Q3363" s="199"/>
      <c r="R3363" s="197"/>
      <c r="S3363" s="197"/>
      <c r="T3363" s="197"/>
      <c r="U3363" s="197"/>
      <c r="V3363" s="199" t="str">
        <f t="shared" si="481"/>
        <v/>
      </c>
      <c r="W3363" s="199" t="str">
        <f t="shared" si="482"/>
        <v/>
      </c>
      <c r="X3363" s="199" t="str">
        <f t="shared" ref="X3363:X3426" si="483">IF(P3363="","",IF(N3363="","",P3363-N3363))</f>
        <v/>
      </c>
      <c r="Y3363" s="199" t="str">
        <f t="shared" ref="Y3363:Y3426" si="484">IF(N3363="","",IF(Q3363="","",Q3363-N3363))</f>
        <v/>
      </c>
    </row>
    <row r="3364" spans="1:25" ht="34.5" customHeight="1" x14ac:dyDescent="0.25">
      <c r="A3364" s="197" t="str">
        <f t="shared" si="480"/>
        <v/>
      </c>
      <c r="B3364" s="198"/>
      <c r="C3364" s="198"/>
      <c r="D3364" s="197"/>
      <c r="E3364" s="198"/>
      <c r="F3364" s="197"/>
      <c r="G3364" s="197"/>
      <c r="H3364" s="197"/>
      <c r="I3364" s="197"/>
      <c r="J3364" s="197"/>
      <c r="K3364" s="197"/>
      <c r="L3364" s="197"/>
      <c r="M3364" s="197"/>
      <c r="N3364" s="199"/>
      <c r="O3364" s="199"/>
      <c r="P3364" s="199"/>
      <c r="Q3364" s="199"/>
      <c r="R3364" s="197"/>
      <c r="S3364" s="197"/>
      <c r="T3364" s="197"/>
      <c r="U3364" s="197"/>
      <c r="V3364" s="199" t="str">
        <f t="shared" si="481"/>
        <v/>
      </c>
      <c r="W3364" s="199" t="str">
        <f t="shared" si="482"/>
        <v/>
      </c>
      <c r="X3364" s="199" t="str">
        <f t="shared" si="483"/>
        <v/>
      </c>
      <c r="Y3364" s="199" t="str">
        <f t="shared" si="484"/>
        <v/>
      </c>
    </row>
    <row r="3365" spans="1:25" ht="34.5" customHeight="1" x14ac:dyDescent="0.25">
      <c r="A3365" s="197" t="str">
        <f t="shared" si="480"/>
        <v/>
      </c>
      <c r="B3365" s="198"/>
      <c r="C3365" s="198"/>
      <c r="D3365" s="197"/>
      <c r="E3365" s="198"/>
      <c r="F3365" s="197"/>
      <c r="G3365" s="197"/>
      <c r="H3365" s="197"/>
      <c r="I3365" s="197"/>
      <c r="J3365" s="197"/>
      <c r="K3365" s="197"/>
      <c r="L3365" s="197"/>
      <c r="M3365" s="197"/>
      <c r="N3365" s="199"/>
      <c r="O3365" s="199"/>
      <c r="P3365" s="199"/>
      <c r="Q3365" s="199"/>
      <c r="R3365" s="197"/>
      <c r="S3365" s="197"/>
      <c r="T3365" s="197"/>
      <c r="U3365" s="197"/>
      <c r="V3365" s="199" t="str">
        <f t="shared" si="481"/>
        <v/>
      </c>
      <c r="W3365" s="199" t="str">
        <f t="shared" si="482"/>
        <v/>
      </c>
      <c r="X3365" s="199" t="str">
        <f t="shared" si="483"/>
        <v/>
      </c>
      <c r="Y3365" s="199" t="str">
        <f t="shared" si="484"/>
        <v/>
      </c>
    </row>
    <row r="3366" spans="1:25" ht="34.5" customHeight="1" x14ac:dyDescent="0.25">
      <c r="A3366" s="197" t="str">
        <f t="shared" si="480"/>
        <v/>
      </c>
      <c r="B3366" s="198"/>
      <c r="C3366" s="198"/>
      <c r="D3366" s="197"/>
      <c r="E3366" s="198"/>
      <c r="F3366" s="197"/>
      <c r="G3366" s="197"/>
      <c r="H3366" s="197"/>
      <c r="I3366" s="197"/>
      <c r="J3366" s="197"/>
      <c r="K3366" s="197"/>
      <c r="L3366" s="197"/>
      <c r="M3366" s="197"/>
      <c r="N3366" s="199"/>
      <c r="O3366" s="199"/>
      <c r="P3366" s="199"/>
      <c r="Q3366" s="199"/>
      <c r="R3366" s="197"/>
      <c r="S3366" s="197"/>
      <c r="T3366" s="197"/>
      <c r="U3366" s="197"/>
      <c r="V3366" s="199" t="str">
        <f t="shared" si="481"/>
        <v/>
      </c>
      <c r="W3366" s="199" t="str">
        <f t="shared" si="482"/>
        <v/>
      </c>
      <c r="X3366" s="199" t="str">
        <f t="shared" si="483"/>
        <v/>
      </c>
      <c r="Y3366" s="199" t="str">
        <f t="shared" si="484"/>
        <v/>
      </c>
    </row>
    <row r="3367" spans="1:25" ht="34.5" customHeight="1" x14ac:dyDescent="0.25">
      <c r="A3367" s="197" t="str">
        <f t="shared" si="480"/>
        <v/>
      </c>
      <c r="B3367" s="198"/>
      <c r="C3367" s="198"/>
      <c r="D3367" s="197"/>
      <c r="E3367" s="198"/>
      <c r="F3367" s="197"/>
      <c r="G3367" s="197"/>
      <c r="H3367" s="197"/>
      <c r="I3367" s="197"/>
      <c r="J3367" s="197"/>
      <c r="K3367" s="197"/>
      <c r="L3367" s="197"/>
      <c r="M3367" s="197"/>
      <c r="N3367" s="199"/>
      <c r="O3367" s="199"/>
      <c r="P3367" s="199"/>
      <c r="Q3367" s="199"/>
      <c r="R3367" s="197"/>
      <c r="S3367" s="197"/>
      <c r="T3367" s="197"/>
      <c r="U3367" s="197"/>
      <c r="V3367" s="199" t="str">
        <f t="shared" si="481"/>
        <v/>
      </c>
      <c r="W3367" s="199" t="str">
        <f t="shared" si="482"/>
        <v/>
      </c>
      <c r="X3367" s="199" t="str">
        <f t="shared" si="483"/>
        <v/>
      </c>
      <c r="Y3367" s="199" t="str">
        <f t="shared" si="484"/>
        <v/>
      </c>
    </row>
    <row r="3368" spans="1:25" ht="34.5" customHeight="1" x14ac:dyDescent="0.25">
      <c r="A3368" s="197" t="str">
        <f t="shared" si="480"/>
        <v/>
      </c>
      <c r="B3368" s="198"/>
      <c r="C3368" s="198"/>
      <c r="D3368" s="197"/>
      <c r="E3368" s="198"/>
      <c r="F3368" s="197"/>
      <c r="G3368" s="197"/>
      <c r="H3368" s="197"/>
      <c r="I3368" s="197"/>
      <c r="J3368" s="197"/>
      <c r="K3368" s="197"/>
      <c r="L3368" s="197"/>
      <c r="M3368" s="197"/>
      <c r="N3368" s="199"/>
      <c r="O3368" s="199"/>
      <c r="P3368" s="199"/>
      <c r="Q3368" s="199"/>
      <c r="R3368" s="197"/>
      <c r="S3368" s="197"/>
      <c r="T3368" s="197"/>
      <c r="U3368" s="197"/>
      <c r="V3368" s="199" t="str">
        <f t="shared" si="481"/>
        <v/>
      </c>
      <c r="W3368" s="199" t="str">
        <f t="shared" si="482"/>
        <v/>
      </c>
      <c r="X3368" s="199" t="str">
        <f t="shared" si="483"/>
        <v/>
      </c>
      <c r="Y3368" s="199" t="str">
        <f t="shared" si="484"/>
        <v/>
      </c>
    </row>
    <row r="3369" spans="1:25" ht="34.5" customHeight="1" x14ac:dyDescent="0.25">
      <c r="A3369" s="197" t="str">
        <f t="shared" si="480"/>
        <v/>
      </c>
      <c r="B3369" s="198"/>
      <c r="C3369" s="198"/>
      <c r="D3369" s="197"/>
      <c r="E3369" s="198"/>
      <c r="F3369" s="197"/>
      <c r="G3369" s="197"/>
      <c r="H3369" s="197"/>
      <c r="I3369" s="197"/>
      <c r="J3369" s="197"/>
      <c r="K3369" s="197"/>
      <c r="L3369" s="197"/>
      <c r="M3369" s="197"/>
      <c r="N3369" s="199"/>
      <c r="O3369" s="199"/>
      <c r="P3369" s="199"/>
      <c r="Q3369" s="199"/>
      <c r="R3369" s="197"/>
      <c r="S3369" s="197"/>
      <c r="T3369" s="197"/>
      <c r="U3369" s="197"/>
      <c r="V3369" s="199" t="str">
        <f t="shared" si="481"/>
        <v/>
      </c>
      <c r="W3369" s="199" t="str">
        <f t="shared" si="482"/>
        <v/>
      </c>
      <c r="X3369" s="199" t="str">
        <f t="shared" si="483"/>
        <v/>
      </c>
      <c r="Y3369" s="199" t="str">
        <f t="shared" si="484"/>
        <v/>
      </c>
    </row>
    <row r="3370" spans="1:25" ht="34.5" customHeight="1" x14ac:dyDescent="0.25">
      <c r="A3370" s="197" t="str">
        <f t="shared" si="480"/>
        <v/>
      </c>
      <c r="B3370" s="198"/>
      <c r="C3370" s="198"/>
      <c r="D3370" s="197"/>
      <c r="E3370" s="198"/>
      <c r="F3370" s="197"/>
      <c r="G3370" s="197"/>
      <c r="H3370" s="197"/>
      <c r="I3370" s="197"/>
      <c r="J3370" s="197"/>
      <c r="K3370" s="197"/>
      <c r="L3370" s="197"/>
      <c r="M3370" s="197"/>
      <c r="N3370" s="199"/>
      <c r="O3370" s="199"/>
      <c r="P3370" s="199"/>
      <c r="Q3370" s="199"/>
      <c r="R3370" s="197"/>
      <c r="S3370" s="197"/>
      <c r="T3370" s="197"/>
      <c r="U3370" s="197"/>
      <c r="V3370" s="199" t="str">
        <f t="shared" si="481"/>
        <v/>
      </c>
      <c r="W3370" s="199" t="str">
        <f t="shared" si="482"/>
        <v/>
      </c>
      <c r="X3370" s="199" t="str">
        <f t="shared" si="483"/>
        <v/>
      </c>
      <c r="Y3370" s="199" t="str">
        <f t="shared" si="484"/>
        <v/>
      </c>
    </row>
    <row r="3371" spans="1:25" ht="34.5" customHeight="1" x14ac:dyDescent="0.25">
      <c r="A3371" s="197" t="str">
        <f t="shared" si="480"/>
        <v/>
      </c>
      <c r="B3371" s="198"/>
      <c r="C3371" s="198"/>
      <c r="D3371" s="197"/>
      <c r="E3371" s="198"/>
      <c r="F3371" s="197"/>
      <c r="G3371" s="197"/>
      <c r="H3371" s="197"/>
      <c r="I3371" s="197"/>
      <c r="J3371" s="197"/>
      <c r="K3371" s="197"/>
      <c r="L3371" s="197"/>
      <c r="M3371" s="197"/>
      <c r="N3371" s="199"/>
      <c r="O3371" s="199"/>
      <c r="P3371" s="199"/>
      <c r="Q3371" s="199"/>
      <c r="R3371" s="197"/>
      <c r="S3371" s="197"/>
      <c r="T3371" s="197"/>
      <c r="U3371" s="197"/>
      <c r="V3371" s="199" t="str">
        <f t="shared" si="481"/>
        <v/>
      </c>
      <c r="W3371" s="199" t="str">
        <f t="shared" si="482"/>
        <v/>
      </c>
      <c r="X3371" s="199" t="str">
        <f t="shared" si="483"/>
        <v/>
      </c>
      <c r="Y3371" s="199" t="str">
        <f t="shared" si="484"/>
        <v/>
      </c>
    </row>
    <row r="3372" spans="1:25" ht="34.5" customHeight="1" x14ac:dyDescent="0.25">
      <c r="A3372" s="197" t="str">
        <f t="shared" si="480"/>
        <v/>
      </c>
      <c r="B3372" s="198"/>
      <c r="C3372" s="198"/>
      <c r="D3372" s="197"/>
      <c r="E3372" s="198"/>
      <c r="F3372" s="197"/>
      <c r="G3372" s="197"/>
      <c r="H3372" s="197"/>
      <c r="I3372" s="197"/>
      <c r="J3372" s="197"/>
      <c r="K3372" s="197"/>
      <c r="L3372" s="197"/>
      <c r="M3372" s="197"/>
      <c r="N3372" s="199"/>
      <c r="O3372" s="199"/>
      <c r="P3372" s="199"/>
      <c r="Q3372" s="199"/>
      <c r="R3372" s="197"/>
      <c r="S3372" s="197"/>
      <c r="T3372" s="197"/>
      <c r="U3372" s="197"/>
      <c r="V3372" s="199" t="str">
        <f t="shared" si="481"/>
        <v/>
      </c>
      <c r="W3372" s="199" t="str">
        <f t="shared" si="482"/>
        <v/>
      </c>
      <c r="X3372" s="199" t="str">
        <f t="shared" si="483"/>
        <v/>
      </c>
      <c r="Y3372" s="199" t="str">
        <f t="shared" si="484"/>
        <v/>
      </c>
    </row>
    <row r="3373" spans="1:25" ht="34.5" customHeight="1" x14ac:dyDescent="0.25">
      <c r="A3373" s="197" t="str">
        <f t="shared" si="480"/>
        <v/>
      </c>
      <c r="B3373" s="198"/>
      <c r="C3373" s="198"/>
      <c r="D3373" s="197"/>
      <c r="E3373" s="198"/>
      <c r="F3373" s="197"/>
      <c r="G3373" s="197"/>
      <c r="H3373" s="197"/>
      <c r="I3373" s="197"/>
      <c r="J3373" s="197"/>
      <c r="K3373" s="197"/>
      <c r="L3373" s="197"/>
      <c r="M3373" s="197"/>
      <c r="N3373" s="199"/>
      <c r="O3373" s="199"/>
      <c r="P3373" s="199"/>
      <c r="Q3373" s="199"/>
      <c r="R3373" s="197"/>
      <c r="S3373" s="197"/>
      <c r="T3373" s="197"/>
      <c r="U3373" s="197"/>
      <c r="V3373" s="199" t="str">
        <f t="shared" si="481"/>
        <v/>
      </c>
      <c r="W3373" s="199" t="str">
        <f t="shared" si="482"/>
        <v/>
      </c>
      <c r="X3373" s="199" t="str">
        <f t="shared" si="483"/>
        <v/>
      </c>
      <c r="Y3373" s="199" t="str">
        <f t="shared" si="484"/>
        <v/>
      </c>
    </row>
    <row r="3374" spans="1:25" ht="34.5" customHeight="1" x14ac:dyDescent="0.25">
      <c r="A3374" s="197" t="str">
        <f t="shared" si="480"/>
        <v/>
      </c>
      <c r="B3374" s="198"/>
      <c r="C3374" s="198"/>
      <c r="D3374" s="197"/>
      <c r="E3374" s="198"/>
      <c r="F3374" s="197"/>
      <c r="G3374" s="197"/>
      <c r="H3374" s="197"/>
      <c r="I3374" s="197"/>
      <c r="J3374" s="197"/>
      <c r="K3374" s="197"/>
      <c r="L3374" s="197"/>
      <c r="M3374" s="197"/>
      <c r="N3374" s="199"/>
      <c r="O3374" s="199"/>
      <c r="P3374" s="199"/>
      <c r="Q3374" s="199"/>
      <c r="R3374" s="197"/>
      <c r="S3374" s="197"/>
      <c r="T3374" s="197"/>
      <c r="U3374" s="197"/>
      <c r="V3374" s="199" t="str">
        <f t="shared" si="481"/>
        <v/>
      </c>
      <c r="W3374" s="199" t="str">
        <f t="shared" si="482"/>
        <v/>
      </c>
      <c r="X3374" s="199" t="str">
        <f t="shared" si="483"/>
        <v/>
      </c>
      <c r="Y3374" s="199" t="str">
        <f t="shared" si="484"/>
        <v/>
      </c>
    </row>
    <row r="3375" spans="1:25" ht="34.5" customHeight="1" x14ac:dyDescent="0.25">
      <c r="A3375" s="197" t="str">
        <f t="shared" si="480"/>
        <v/>
      </c>
      <c r="B3375" s="198"/>
      <c r="C3375" s="198"/>
      <c r="D3375" s="197"/>
      <c r="E3375" s="198"/>
      <c r="F3375" s="197"/>
      <c r="G3375" s="197"/>
      <c r="H3375" s="197"/>
      <c r="I3375" s="197"/>
      <c r="J3375" s="197"/>
      <c r="K3375" s="197"/>
      <c r="L3375" s="197"/>
      <c r="M3375" s="197"/>
      <c r="N3375" s="199"/>
      <c r="O3375" s="199"/>
      <c r="P3375" s="199"/>
      <c r="Q3375" s="199"/>
      <c r="R3375" s="197"/>
      <c r="S3375" s="197"/>
      <c r="T3375" s="197"/>
      <c r="U3375" s="197"/>
      <c r="V3375" s="199" t="str">
        <f t="shared" si="481"/>
        <v/>
      </c>
      <c r="W3375" s="199" t="str">
        <f t="shared" si="482"/>
        <v/>
      </c>
      <c r="X3375" s="199" t="str">
        <f t="shared" si="483"/>
        <v/>
      </c>
      <c r="Y3375" s="199" t="str">
        <f t="shared" si="484"/>
        <v/>
      </c>
    </row>
    <row r="3376" spans="1:25" ht="34.5" customHeight="1" x14ac:dyDescent="0.25">
      <c r="A3376" s="197" t="str">
        <f t="shared" si="480"/>
        <v/>
      </c>
      <c r="B3376" s="198"/>
      <c r="C3376" s="198"/>
      <c r="D3376" s="197"/>
      <c r="E3376" s="198"/>
      <c r="F3376" s="197"/>
      <c r="G3376" s="197"/>
      <c r="H3376" s="197"/>
      <c r="I3376" s="197"/>
      <c r="J3376" s="197"/>
      <c r="K3376" s="197"/>
      <c r="L3376" s="197"/>
      <c r="M3376" s="197"/>
      <c r="N3376" s="199"/>
      <c r="O3376" s="199"/>
      <c r="P3376" s="199"/>
      <c r="Q3376" s="199"/>
      <c r="R3376" s="197"/>
      <c r="S3376" s="197"/>
      <c r="T3376" s="197"/>
      <c r="U3376" s="197"/>
      <c r="V3376" s="199" t="str">
        <f t="shared" si="481"/>
        <v/>
      </c>
      <c r="W3376" s="199" t="str">
        <f t="shared" si="482"/>
        <v/>
      </c>
      <c r="X3376" s="199" t="str">
        <f t="shared" si="483"/>
        <v/>
      </c>
      <c r="Y3376" s="199" t="str">
        <f t="shared" si="484"/>
        <v/>
      </c>
    </row>
    <row r="3377" spans="1:25" ht="34.5" customHeight="1" x14ac:dyDescent="0.25">
      <c r="A3377" s="197" t="str">
        <f t="shared" si="480"/>
        <v/>
      </c>
      <c r="B3377" s="198"/>
      <c r="C3377" s="198"/>
      <c r="D3377" s="197"/>
      <c r="E3377" s="198"/>
      <c r="F3377" s="197"/>
      <c r="G3377" s="197"/>
      <c r="H3377" s="197"/>
      <c r="I3377" s="197"/>
      <c r="J3377" s="197"/>
      <c r="K3377" s="197"/>
      <c r="L3377" s="197"/>
      <c r="M3377" s="197"/>
      <c r="N3377" s="199"/>
      <c r="O3377" s="199"/>
      <c r="P3377" s="199"/>
      <c r="Q3377" s="199"/>
      <c r="R3377" s="197"/>
      <c r="S3377" s="197"/>
      <c r="T3377" s="197"/>
      <c r="U3377" s="197"/>
      <c r="V3377" s="199" t="str">
        <f t="shared" si="481"/>
        <v/>
      </c>
      <c r="W3377" s="199" t="str">
        <f t="shared" si="482"/>
        <v/>
      </c>
      <c r="X3377" s="199" t="str">
        <f t="shared" si="483"/>
        <v/>
      </c>
      <c r="Y3377" s="199" t="str">
        <f t="shared" si="484"/>
        <v/>
      </c>
    </row>
    <row r="3378" spans="1:25" ht="34.5" customHeight="1" x14ac:dyDescent="0.25">
      <c r="A3378" s="197" t="str">
        <f t="shared" si="480"/>
        <v/>
      </c>
      <c r="B3378" s="198"/>
      <c r="C3378" s="198"/>
      <c r="D3378" s="197"/>
      <c r="E3378" s="198"/>
      <c r="F3378" s="197"/>
      <c r="G3378" s="197"/>
      <c r="H3378" s="197"/>
      <c r="I3378" s="197"/>
      <c r="J3378" s="197"/>
      <c r="K3378" s="197"/>
      <c r="L3378" s="197"/>
      <c r="M3378" s="197"/>
      <c r="N3378" s="199"/>
      <c r="O3378" s="199"/>
      <c r="P3378" s="199"/>
      <c r="Q3378" s="199"/>
      <c r="R3378" s="197"/>
      <c r="S3378" s="197"/>
      <c r="T3378" s="197"/>
      <c r="U3378" s="197"/>
      <c r="V3378" s="199" t="str">
        <f t="shared" si="481"/>
        <v/>
      </c>
      <c r="W3378" s="199" t="str">
        <f t="shared" si="482"/>
        <v/>
      </c>
      <c r="X3378" s="199" t="str">
        <f t="shared" si="483"/>
        <v/>
      </c>
      <c r="Y3378" s="199" t="str">
        <f t="shared" si="484"/>
        <v/>
      </c>
    </row>
    <row r="3379" spans="1:25" ht="34.5" customHeight="1" x14ac:dyDescent="0.25">
      <c r="A3379" s="197" t="str">
        <f t="shared" si="480"/>
        <v/>
      </c>
      <c r="B3379" s="198"/>
      <c r="C3379" s="198"/>
      <c r="D3379" s="197"/>
      <c r="E3379" s="198"/>
      <c r="F3379" s="197"/>
      <c r="G3379" s="197"/>
      <c r="H3379" s="197"/>
      <c r="I3379" s="197"/>
      <c r="J3379" s="197"/>
      <c r="K3379" s="197"/>
      <c r="L3379" s="197"/>
      <c r="M3379" s="197"/>
      <c r="N3379" s="199"/>
      <c r="O3379" s="199"/>
      <c r="P3379" s="199"/>
      <c r="Q3379" s="199"/>
      <c r="R3379" s="197"/>
      <c r="S3379" s="197"/>
      <c r="T3379" s="197"/>
      <c r="U3379" s="197"/>
      <c r="V3379" s="199" t="str">
        <f t="shared" si="481"/>
        <v/>
      </c>
      <c r="W3379" s="199" t="str">
        <f t="shared" si="482"/>
        <v/>
      </c>
      <c r="X3379" s="199" t="str">
        <f t="shared" si="483"/>
        <v/>
      </c>
      <c r="Y3379" s="199" t="str">
        <f t="shared" si="484"/>
        <v/>
      </c>
    </row>
    <row r="3380" spans="1:25" ht="34.5" customHeight="1" x14ac:dyDescent="0.25">
      <c r="A3380" s="197" t="str">
        <f t="shared" si="480"/>
        <v/>
      </c>
      <c r="B3380" s="198"/>
      <c r="C3380" s="198"/>
      <c r="D3380" s="197"/>
      <c r="E3380" s="198"/>
      <c r="F3380" s="197"/>
      <c r="G3380" s="197"/>
      <c r="H3380" s="197"/>
      <c r="I3380" s="197"/>
      <c r="J3380" s="197"/>
      <c r="K3380" s="197"/>
      <c r="L3380" s="197"/>
      <c r="M3380" s="197"/>
      <c r="N3380" s="199"/>
      <c r="O3380" s="199"/>
      <c r="P3380" s="199"/>
      <c r="Q3380" s="199"/>
      <c r="R3380" s="197"/>
      <c r="S3380" s="197"/>
      <c r="T3380" s="197"/>
      <c r="U3380" s="197"/>
      <c r="V3380" s="199" t="str">
        <f t="shared" si="481"/>
        <v/>
      </c>
      <c r="W3380" s="199" t="str">
        <f t="shared" si="482"/>
        <v/>
      </c>
      <c r="X3380" s="199" t="str">
        <f t="shared" si="483"/>
        <v/>
      </c>
      <c r="Y3380" s="199" t="str">
        <f t="shared" si="484"/>
        <v/>
      </c>
    </row>
    <row r="3381" spans="1:25" ht="34.5" customHeight="1" x14ac:dyDescent="0.25">
      <c r="A3381" s="197" t="str">
        <f t="shared" si="480"/>
        <v/>
      </c>
      <c r="B3381" s="198"/>
      <c r="C3381" s="198"/>
      <c r="D3381" s="197"/>
      <c r="E3381" s="198"/>
      <c r="F3381" s="197"/>
      <c r="G3381" s="197"/>
      <c r="H3381" s="197"/>
      <c r="I3381" s="197"/>
      <c r="J3381" s="197"/>
      <c r="K3381" s="197"/>
      <c r="L3381" s="197"/>
      <c r="M3381" s="197"/>
      <c r="N3381" s="199"/>
      <c r="O3381" s="199"/>
      <c r="P3381" s="199"/>
      <c r="Q3381" s="199"/>
      <c r="R3381" s="197"/>
      <c r="S3381" s="197"/>
      <c r="T3381" s="197"/>
      <c r="U3381" s="197"/>
      <c r="V3381" s="199" t="str">
        <f t="shared" si="481"/>
        <v/>
      </c>
      <c r="W3381" s="199" t="str">
        <f t="shared" si="482"/>
        <v/>
      </c>
      <c r="X3381" s="199" t="str">
        <f t="shared" si="483"/>
        <v/>
      </c>
      <c r="Y3381" s="199" t="str">
        <f t="shared" si="484"/>
        <v/>
      </c>
    </row>
    <row r="3382" spans="1:25" ht="34.5" customHeight="1" x14ac:dyDescent="0.25">
      <c r="A3382" s="197" t="str">
        <f t="shared" si="480"/>
        <v/>
      </c>
      <c r="B3382" s="198"/>
      <c r="C3382" s="198"/>
      <c r="D3382" s="197"/>
      <c r="E3382" s="198"/>
      <c r="F3382" s="197"/>
      <c r="G3382" s="197"/>
      <c r="H3382" s="197"/>
      <c r="I3382" s="197"/>
      <c r="J3382" s="197"/>
      <c r="K3382" s="197"/>
      <c r="L3382" s="197"/>
      <c r="M3382" s="197"/>
      <c r="N3382" s="199"/>
      <c r="O3382" s="199"/>
      <c r="P3382" s="199"/>
      <c r="Q3382" s="199"/>
      <c r="R3382" s="197"/>
      <c r="S3382" s="197"/>
      <c r="T3382" s="197"/>
      <c r="U3382" s="197"/>
      <c r="V3382" s="199" t="str">
        <f t="shared" si="481"/>
        <v/>
      </c>
      <c r="W3382" s="199" t="str">
        <f t="shared" si="482"/>
        <v/>
      </c>
      <c r="X3382" s="199" t="str">
        <f t="shared" si="483"/>
        <v/>
      </c>
      <c r="Y3382" s="199" t="str">
        <f t="shared" si="484"/>
        <v/>
      </c>
    </row>
    <row r="3383" spans="1:25" ht="34.5" customHeight="1" x14ac:dyDescent="0.25">
      <c r="A3383" s="197" t="str">
        <f t="shared" si="480"/>
        <v/>
      </c>
      <c r="B3383" s="198"/>
      <c r="C3383" s="198"/>
      <c r="D3383" s="197"/>
      <c r="E3383" s="198"/>
      <c r="F3383" s="197"/>
      <c r="G3383" s="197"/>
      <c r="H3383" s="197"/>
      <c r="I3383" s="197"/>
      <c r="J3383" s="197"/>
      <c r="K3383" s="197"/>
      <c r="L3383" s="197"/>
      <c r="M3383" s="197"/>
      <c r="N3383" s="199"/>
      <c r="O3383" s="199"/>
      <c r="P3383" s="199"/>
      <c r="Q3383" s="199"/>
      <c r="R3383" s="197"/>
      <c r="S3383" s="197"/>
      <c r="T3383" s="197"/>
      <c r="U3383" s="197"/>
      <c r="V3383" s="199" t="str">
        <f t="shared" si="481"/>
        <v/>
      </c>
      <c r="W3383" s="199" t="str">
        <f t="shared" si="482"/>
        <v/>
      </c>
      <c r="X3383" s="199" t="str">
        <f t="shared" si="483"/>
        <v/>
      </c>
      <c r="Y3383" s="199" t="str">
        <f t="shared" si="484"/>
        <v/>
      </c>
    </row>
    <row r="3384" spans="1:25" ht="34.5" customHeight="1" x14ac:dyDescent="0.25">
      <c r="A3384" s="197" t="str">
        <f t="shared" si="480"/>
        <v/>
      </c>
      <c r="B3384" s="198"/>
      <c r="C3384" s="198"/>
      <c r="D3384" s="197"/>
      <c r="E3384" s="198"/>
      <c r="F3384" s="197"/>
      <c r="G3384" s="197"/>
      <c r="H3384" s="197"/>
      <c r="I3384" s="197"/>
      <c r="J3384" s="197"/>
      <c r="K3384" s="197"/>
      <c r="L3384" s="197"/>
      <c r="M3384" s="197"/>
      <c r="N3384" s="199"/>
      <c r="O3384" s="199"/>
      <c r="P3384" s="199"/>
      <c r="Q3384" s="199"/>
      <c r="R3384" s="197"/>
      <c r="S3384" s="197"/>
      <c r="T3384" s="197"/>
      <c r="U3384" s="197"/>
      <c r="V3384" s="199" t="str">
        <f t="shared" si="481"/>
        <v/>
      </c>
      <c r="W3384" s="199" t="str">
        <f t="shared" si="482"/>
        <v/>
      </c>
      <c r="X3384" s="199" t="str">
        <f t="shared" si="483"/>
        <v/>
      </c>
      <c r="Y3384" s="199" t="str">
        <f t="shared" si="484"/>
        <v/>
      </c>
    </row>
    <row r="3385" spans="1:25" ht="34.5" customHeight="1" x14ac:dyDescent="0.25">
      <c r="A3385" s="197" t="str">
        <f t="shared" si="480"/>
        <v/>
      </c>
      <c r="B3385" s="198"/>
      <c r="C3385" s="198"/>
      <c r="D3385" s="197"/>
      <c r="E3385" s="198"/>
      <c r="F3385" s="197"/>
      <c r="G3385" s="197"/>
      <c r="H3385" s="197"/>
      <c r="I3385" s="197"/>
      <c r="J3385" s="197"/>
      <c r="K3385" s="197"/>
      <c r="L3385" s="197"/>
      <c r="M3385" s="197"/>
      <c r="N3385" s="199"/>
      <c r="O3385" s="199"/>
      <c r="P3385" s="199"/>
      <c r="Q3385" s="199"/>
      <c r="R3385" s="197"/>
      <c r="S3385" s="197"/>
      <c r="T3385" s="197"/>
      <c r="U3385" s="197"/>
      <c r="V3385" s="199" t="str">
        <f t="shared" si="481"/>
        <v/>
      </c>
      <c r="W3385" s="199" t="str">
        <f t="shared" si="482"/>
        <v/>
      </c>
      <c r="X3385" s="199" t="str">
        <f t="shared" si="483"/>
        <v/>
      </c>
      <c r="Y3385" s="199" t="str">
        <f t="shared" si="484"/>
        <v/>
      </c>
    </row>
    <row r="3386" spans="1:25" ht="34.5" customHeight="1" x14ac:dyDescent="0.25">
      <c r="A3386" s="197" t="str">
        <f t="shared" si="480"/>
        <v/>
      </c>
      <c r="B3386" s="198"/>
      <c r="C3386" s="198"/>
      <c r="D3386" s="197"/>
      <c r="E3386" s="198"/>
      <c r="F3386" s="197"/>
      <c r="G3386" s="197"/>
      <c r="H3386" s="197"/>
      <c r="I3386" s="197"/>
      <c r="J3386" s="197"/>
      <c r="K3386" s="197"/>
      <c r="L3386" s="197"/>
      <c r="M3386" s="197"/>
      <c r="N3386" s="199"/>
      <c r="O3386" s="199"/>
      <c r="P3386" s="199"/>
      <c r="Q3386" s="199"/>
      <c r="R3386" s="197"/>
      <c r="S3386" s="197"/>
      <c r="T3386" s="197"/>
      <c r="U3386" s="197"/>
      <c r="V3386" s="199" t="str">
        <f t="shared" si="481"/>
        <v/>
      </c>
      <c r="W3386" s="199" t="str">
        <f t="shared" si="482"/>
        <v/>
      </c>
      <c r="X3386" s="199" t="str">
        <f t="shared" si="483"/>
        <v/>
      </c>
      <c r="Y3386" s="199" t="str">
        <f t="shared" si="484"/>
        <v/>
      </c>
    </row>
    <row r="3387" spans="1:25" ht="34.5" customHeight="1" x14ac:dyDescent="0.25">
      <c r="A3387" s="197" t="str">
        <f t="shared" si="480"/>
        <v/>
      </c>
      <c r="B3387" s="198"/>
      <c r="C3387" s="198"/>
      <c r="D3387" s="197"/>
      <c r="E3387" s="198"/>
      <c r="F3387" s="197"/>
      <c r="G3387" s="197"/>
      <c r="H3387" s="197"/>
      <c r="I3387" s="197"/>
      <c r="J3387" s="197"/>
      <c r="K3387" s="197"/>
      <c r="L3387" s="197"/>
      <c r="M3387" s="197"/>
      <c r="N3387" s="199"/>
      <c r="O3387" s="199"/>
      <c r="P3387" s="199"/>
      <c r="Q3387" s="199"/>
      <c r="R3387" s="197"/>
      <c r="S3387" s="197"/>
      <c r="T3387" s="197"/>
      <c r="U3387" s="197"/>
      <c r="V3387" s="199" t="str">
        <f t="shared" si="481"/>
        <v/>
      </c>
      <c r="W3387" s="199" t="str">
        <f t="shared" si="482"/>
        <v/>
      </c>
      <c r="X3387" s="199" t="str">
        <f t="shared" si="483"/>
        <v/>
      </c>
      <c r="Y3387" s="199" t="str">
        <f t="shared" si="484"/>
        <v/>
      </c>
    </row>
    <row r="3388" spans="1:25" ht="34.5" customHeight="1" x14ac:dyDescent="0.25">
      <c r="A3388" s="197" t="str">
        <f t="shared" si="480"/>
        <v/>
      </c>
      <c r="B3388" s="198"/>
      <c r="C3388" s="198"/>
      <c r="D3388" s="197"/>
      <c r="E3388" s="198"/>
      <c r="F3388" s="197"/>
      <c r="G3388" s="197"/>
      <c r="H3388" s="197"/>
      <c r="I3388" s="197"/>
      <c r="J3388" s="197"/>
      <c r="K3388" s="197"/>
      <c r="L3388" s="197"/>
      <c r="M3388" s="197"/>
      <c r="N3388" s="199"/>
      <c r="O3388" s="199"/>
      <c r="P3388" s="199"/>
      <c r="Q3388" s="199"/>
      <c r="R3388" s="197"/>
      <c r="S3388" s="197"/>
      <c r="T3388" s="197"/>
      <c r="U3388" s="197"/>
      <c r="V3388" s="199" t="str">
        <f t="shared" si="481"/>
        <v/>
      </c>
      <c r="W3388" s="199" t="str">
        <f t="shared" si="482"/>
        <v/>
      </c>
      <c r="X3388" s="199" t="str">
        <f t="shared" si="483"/>
        <v/>
      </c>
      <c r="Y3388" s="199" t="str">
        <f t="shared" si="484"/>
        <v/>
      </c>
    </row>
    <row r="3389" spans="1:25" ht="34.5" customHeight="1" x14ac:dyDescent="0.25">
      <c r="A3389" s="197" t="str">
        <f t="shared" si="480"/>
        <v/>
      </c>
      <c r="B3389" s="198"/>
      <c r="C3389" s="198"/>
      <c r="D3389" s="197"/>
      <c r="E3389" s="198"/>
      <c r="F3389" s="197"/>
      <c r="G3389" s="197"/>
      <c r="H3389" s="197"/>
      <c r="I3389" s="197"/>
      <c r="J3389" s="197"/>
      <c r="K3389" s="197"/>
      <c r="L3389" s="197"/>
      <c r="M3389" s="197"/>
      <c r="N3389" s="199"/>
      <c r="O3389" s="199"/>
      <c r="P3389" s="199"/>
      <c r="Q3389" s="199"/>
      <c r="R3389" s="197"/>
      <c r="S3389" s="197"/>
      <c r="T3389" s="197"/>
      <c r="U3389" s="197"/>
      <c r="V3389" s="199" t="str">
        <f t="shared" si="481"/>
        <v/>
      </c>
      <c r="W3389" s="199" t="str">
        <f t="shared" si="482"/>
        <v/>
      </c>
      <c r="X3389" s="199" t="str">
        <f t="shared" si="483"/>
        <v/>
      </c>
      <c r="Y3389" s="199" t="str">
        <f t="shared" si="484"/>
        <v/>
      </c>
    </row>
    <row r="3390" spans="1:25" ht="34.5" customHeight="1" x14ac:dyDescent="0.25">
      <c r="A3390" s="197" t="str">
        <f t="shared" si="480"/>
        <v/>
      </c>
      <c r="B3390" s="198"/>
      <c r="C3390" s="198"/>
      <c r="D3390" s="197"/>
      <c r="E3390" s="198"/>
      <c r="F3390" s="197"/>
      <c r="G3390" s="197"/>
      <c r="H3390" s="197"/>
      <c r="I3390" s="197"/>
      <c r="J3390" s="197"/>
      <c r="K3390" s="197"/>
      <c r="L3390" s="197"/>
      <c r="M3390" s="197"/>
      <c r="N3390" s="199"/>
      <c r="O3390" s="199"/>
      <c r="P3390" s="199"/>
      <c r="Q3390" s="199"/>
      <c r="R3390" s="197"/>
      <c r="S3390" s="197"/>
      <c r="T3390" s="197"/>
      <c r="U3390" s="197"/>
      <c r="V3390" s="199" t="str">
        <f t="shared" si="481"/>
        <v/>
      </c>
      <c r="W3390" s="199" t="str">
        <f t="shared" si="482"/>
        <v/>
      </c>
      <c r="X3390" s="199" t="str">
        <f t="shared" si="483"/>
        <v/>
      </c>
      <c r="Y3390" s="199" t="str">
        <f t="shared" si="484"/>
        <v/>
      </c>
    </row>
    <row r="3391" spans="1:25" ht="34.5" customHeight="1" x14ac:dyDescent="0.25">
      <c r="A3391" s="197" t="str">
        <f t="shared" si="480"/>
        <v/>
      </c>
      <c r="B3391" s="198"/>
      <c r="C3391" s="198"/>
      <c r="D3391" s="197"/>
      <c r="E3391" s="198"/>
      <c r="F3391" s="197"/>
      <c r="G3391" s="197"/>
      <c r="H3391" s="197"/>
      <c r="I3391" s="197"/>
      <c r="J3391" s="197"/>
      <c r="K3391" s="197"/>
      <c r="L3391" s="197"/>
      <c r="M3391" s="197"/>
      <c r="N3391" s="199"/>
      <c r="O3391" s="199"/>
      <c r="P3391" s="199"/>
      <c r="Q3391" s="199"/>
      <c r="R3391" s="197"/>
      <c r="S3391" s="197"/>
      <c r="T3391" s="197"/>
      <c r="U3391" s="197"/>
      <c r="V3391" s="199" t="str">
        <f t="shared" si="481"/>
        <v/>
      </c>
      <c r="W3391" s="199" t="str">
        <f t="shared" si="482"/>
        <v/>
      </c>
      <c r="X3391" s="199" t="str">
        <f t="shared" si="483"/>
        <v/>
      </c>
      <c r="Y3391" s="199" t="str">
        <f t="shared" si="484"/>
        <v/>
      </c>
    </row>
    <row r="3392" spans="1:25" ht="34.5" customHeight="1" x14ac:dyDescent="0.25">
      <c r="A3392" s="197" t="str">
        <f t="shared" si="480"/>
        <v/>
      </c>
      <c r="B3392" s="198"/>
      <c r="C3392" s="198"/>
      <c r="D3392" s="197"/>
      <c r="E3392" s="198"/>
      <c r="F3392" s="197"/>
      <c r="G3392" s="197"/>
      <c r="H3392" s="197"/>
      <c r="I3392" s="197"/>
      <c r="J3392" s="197"/>
      <c r="K3392" s="197"/>
      <c r="L3392" s="197"/>
      <c r="M3392" s="197"/>
      <c r="N3392" s="199"/>
      <c r="O3392" s="199"/>
      <c r="P3392" s="199"/>
      <c r="Q3392" s="199"/>
      <c r="R3392" s="197"/>
      <c r="S3392" s="197"/>
      <c r="T3392" s="197"/>
      <c r="U3392" s="197"/>
      <c r="V3392" s="199" t="str">
        <f t="shared" si="481"/>
        <v/>
      </c>
      <c r="W3392" s="199" t="str">
        <f t="shared" si="482"/>
        <v/>
      </c>
      <c r="X3392" s="199" t="str">
        <f t="shared" si="483"/>
        <v/>
      </c>
      <c r="Y3392" s="199" t="str">
        <f t="shared" si="484"/>
        <v/>
      </c>
    </row>
    <row r="3393" spans="1:25" ht="34.5" customHeight="1" x14ac:dyDescent="0.25">
      <c r="A3393" s="197" t="str">
        <f t="shared" si="480"/>
        <v/>
      </c>
      <c r="B3393" s="198"/>
      <c r="C3393" s="198"/>
      <c r="D3393" s="197"/>
      <c r="E3393" s="198"/>
      <c r="F3393" s="197"/>
      <c r="G3393" s="197"/>
      <c r="H3393" s="197"/>
      <c r="I3393" s="197"/>
      <c r="J3393" s="197"/>
      <c r="K3393" s="197"/>
      <c r="L3393" s="197"/>
      <c r="M3393" s="197"/>
      <c r="N3393" s="199"/>
      <c r="O3393" s="199"/>
      <c r="P3393" s="199"/>
      <c r="Q3393" s="199"/>
      <c r="R3393" s="197"/>
      <c r="S3393" s="197"/>
      <c r="T3393" s="197"/>
      <c r="U3393" s="197"/>
      <c r="V3393" s="199" t="str">
        <f t="shared" si="481"/>
        <v/>
      </c>
      <c r="W3393" s="199" t="str">
        <f t="shared" si="482"/>
        <v/>
      </c>
      <c r="X3393" s="199" t="str">
        <f t="shared" si="483"/>
        <v/>
      </c>
      <c r="Y3393" s="199" t="str">
        <f t="shared" si="484"/>
        <v/>
      </c>
    </row>
    <row r="3394" spans="1:25" ht="34.5" customHeight="1" x14ac:dyDescent="0.25">
      <c r="A3394" s="197" t="str">
        <f t="shared" si="480"/>
        <v/>
      </c>
      <c r="B3394" s="198"/>
      <c r="C3394" s="198"/>
      <c r="D3394" s="197"/>
      <c r="E3394" s="198"/>
      <c r="F3394" s="197"/>
      <c r="G3394" s="197"/>
      <c r="H3394" s="197"/>
      <c r="I3394" s="197"/>
      <c r="J3394" s="197"/>
      <c r="K3394" s="197"/>
      <c r="L3394" s="197"/>
      <c r="M3394" s="197"/>
      <c r="N3394" s="199"/>
      <c r="O3394" s="199"/>
      <c r="P3394" s="199"/>
      <c r="Q3394" s="199"/>
      <c r="R3394" s="197"/>
      <c r="S3394" s="197"/>
      <c r="T3394" s="197"/>
      <c r="U3394" s="197"/>
      <c r="V3394" s="199" t="str">
        <f t="shared" si="481"/>
        <v/>
      </c>
      <c r="W3394" s="199" t="str">
        <f t="shared" si="482"/>
        <v/>
      </c>
      <c r="X3394" s="199" t="str">
        <f t="shared" si="483"/>
        <v/>
      </c>
      <c r="Y3394" s="199" t="str">
        <f t="shared" si="484"/>
        <v/>
      </c>
    </row>
    <row r="3395" spans="1:25" ht="34.5" customHeight="1" x14ac:dyDescent="0.25">
      <c r="A3395" s="197" t="str">
        <f t="shared" si="480"/>
        <v/>
      </c>
      <c r="B3395" s="198"/>
      <c r="C3395" s="198"/>
      <c r="D3395" s="197"/>
      <c r="E3395" s="198"/>
      <c r="F3395" s="197"/>
      <c r="G3395" s="197"/>
      <c r="H3395" s="197"/>
      <c r="I3395" s="197"/>
      <c r="J3395" s="197"/>
      <c r="K3395" s="197"/>
      <c r="L3395" s="197"/>
      <c r="M3395" s="197"/>
      <c r="N3395" s="199"/>
      <c r="O3395" s="199"/>
      <c r="P3395" s="199"/>
      <c r="Q3395" s="199"/>
      <c r="R3395" s="197"/>
      <c r="S3395" s="197"/>
      <c r="T3395" s="197"/>
      <c r="U3395" s="197"/>
      <c r="V3395" s="199" t="str">
        <f t="shared" si="481"/>
        <v/>
      </c>
      <c r="W3395" s="199" t="str">
        <f t="shared" si="482"/>
        <v/>
      </c>
      <c r="X3395" s="199" t="str">
        <f t="shared" si="483"/>
        <v/>
      </c>
      <c r="Y3395" s="199" t="str">
        <f t="shared" si="484"/>
        <v/>
      </c>
    </row>
    <row r="3396" spans="1:25" ht="34.5" customHeight="1" x14ac:dyDescent="0.25">
      <c r="A3396" s="197" t="str">
        <f t="shared" si="480"/>
        <v/>
      </c>
      <c r="B3396" s="198"/>
      <c r="C3396" s="198"/>
      <c r="D3396" s="197"/>
      <c r="E3396" s="198"/>
      <c r="F3396" s="197"/>
      <c r="G3396" s="197"/>
      <c r="H3396" s="197"/>
      <c r="I3396" s="197"/>
      <c r="J3396" s="197"/>
      <c r="K3396" s="197"/>
      <c r="L3396" s="197"/>
      <c r="M3396" s="197"/>
      <c r="N3396" s="199"/>
      <c r="O3396" s="199"/>
      <c r="P3396" s="199"/>
      <c r="Q3396" s="199"/>
      <c r="R3396" s="197"/>
      <c r="S3396" s="197"/>
      <c r="T3396" s="197"/>
      <c r="U3396" s="197"/>
      <c r="V3396" s="199" t="str">
        <f t="shared" si="481"/>
        <v/>
      </c>
      <c r="W3396" s="199" t="str">
        <f t="shared" si="482"/>
        <v/>
      </c>
      <c r="X3396" s="199" t="str">
        <f t="shared" si="483"/>
        <v/>
      </c>
      <c r="Y3396" s="199" t="str">
        <f t="shared" si="484"/>
        <v/>
      </c>
    </row>
    <row r="3397" spans="1:25" ht="34.5" customHeight="1" x14ac:dyDescent="0.25">
      <c r="A3397" s="197" t="str">
        <f t="shared" si="480"/>
        <v/>
      </c>
      <c r="B3397" s="198"/>
      <c r="C3397" s="198"/>
      <c r="D3397" s="197"/>
      <c r="E3397" s="198"/>
      <c r="F3397" s="197"/>
      <c r="G3397" s="197"/>
      <c r="H3397" s="197"/>
      <c r="I3397" s="197"/>
      <c r="J3397" s="197"/>
      <c r="K3397" s="197"/>
      <c r="L3397" s="197"/>
      <c r="M3397" s="197"/>
      <c r="N3397" s="199"/>
      <c r="O3397" s="199"/>
      <c r="P3397" s="199"/>
      <c r="Q3397" s="199"/>
      <c r="R3397" s="197"/>
      <c r="S3397" s="197"/>
      <c r="T3397" s="197"/>
      <c r="U3397" s="197"/>
      <c r="V3397" s="199" t="str">
        <f t="shared" si="481"/>
        <v/>
      </c>
      <c r="W3397" s="199" t="str">
        <f t="shared" si="482"/>
        <v/>
      </c>
      <c r="X3397" s="199" t="str">
        <f t="shared" si="483"/>
        <v/>
      </c>
      <c r="Y3397" s="199" t="str">
        <f t="shared" si="484"/>
        <v/>
      </c>
    </row>
    <row r="3398" spans="1:25" ht="34.5" customHeight="1" x14ac:dyDescent="0.25">
      <c r="A3398" s="197" t="str">
        <f t="shared" si="480"/>
        <v/>
      </c>
      <c r="B3398" s="198"/>
      <c r="C3398" s="198"/>
      <c r="D3398" s="197"/>
      <c r="E3398" s="198"/>
      <c r="F3398" s="197"/>
      <c r="G3398" s="197"/>
      <c r="H3398" s="197"/>
      <c r="I3398" s="197"/>
      <c r="J3398" s="197"/>
      <c r="K3398" s="197"/>
      <c r="L3398" s="197"/>
      <c r="M3398" s="197"/>
      <c r="N3398" s="199"/>
      <c r="O3398" s="199"/>
      <c r="P3398" s="199"/>
      <c r="Q3398" s="199"/>
      <c r="R3398" s="197"/>
      <c r="S3398" s="197"/>
      <c r="T3398" s="197"/>
      <c r="U3398" s="197"/>
      <c r="V3398" s="199" t="str">
        <f t="shared" si="481"/>
        <v/>
      </c>
      <c r="W3398" s="199" t="str">
        <f t="shared" si="482"/>
        <v/>
      </c>
      <c r="X3398" s="199" t="str">
        <f t="shared" si="483"/>
        <v/>
      </c>
      <c r="Y3398" s="199" t="str">
        <f t="shared" si="484"/>
        <v/>
      </c>
    </row>
    <row r="3399" spans="1:25" ht="34.5" customHeight="1" x14ac:dyDescent="0.25">
      <c r="A3399" s="197" t="str">
        <f t="shared" si="480"/>
        <v/>
      </c>
      <c r="B3399" s="198"/>
      <c r="C3399" s="198"/>
      <c r="D3399" s="197"/>
      <c r="E3399" s="198"/>
      <c r="F3399" s="197"/>
      <c r="G3399" s="197"/>
      <c r="H3399" s="197"/>
      <c r="I3399" s="197"/>
      <c r="J3399" s="197"/>
      <c r="K3399" s="197"/>
      <c r="L3399" s="197"/>
      <c r="M3399" s="197"/>
      <c r="N3399" s="199"/>
      <c r="O3399" s="199"/>
      <c r="P3399" s="199"/>
      <c r="Q3399" s="199"/>
      <c r="R3399" s="197"/>
      <c r="S3399" s="197"/>
      <c r="T3399" s="197"/>
      <c r="U3399" s="197"/>
      <c r="V3399" s="199" t="str">
        <f t="shared" si="481"/>
        <v/>
      </c>
      <c r="W3399" s="199" t="str">
        <f t="shared" si="482"/>
        <v/>
      </c>
      <c r="X3399" s="199" t="str">
        <f t="shared" si="483"/>
        <v/>
      </c>
      <c r="Y3399" s="199" t="str">
        <f t="shared" si="484"/>
        <v/>
      </c>
    </row>
    <row r="3400" spans="1:25" ht="34.5" customHeight="1" x14ac:dyDescent="0.25">
      <c r="A3400" s="197" t="str">
        <f t="shared" ref="A3400:A3463" si="485">IF(B3400="","",WEEKNUM(B3400,21))</f>
        <v/>
      </c>
      <c r="B3400" s="198"/>
      <c r="C3400" s="198"/>
      <c r="D3400" s="197"/>
      <c r="E3400" s="198"/>
      <c r="F3400" s="197"/>
      <c r="G3400" s="197"/>
      <c r="H3400" s="197"/>
      <c r="I3400" s="197"/>
      <c r="J3400" s="197"/>
      <c r="K3400" s="197"/>
      <c r="L3400" s="197"/>
      <c r="M3400" s="197"/>
      <c r="N3400" s="199"/>
      <c r="O3400" s="199"/>
      <c r="P3400" s="199"/>
      <c r="Q3400" s="199"/>
      <c r="R3400" s="197"/>
      <c r="S3400" s="197"/>
      <c r="T3400" s="197"/>
      <c r="U3400" s="197"/>
      <c r="V3400" s="199" t="str">
        <f t="shared" si="481"/>
        <v/>
      </c>
      <c r="W3400" s="199" t="str">
        <f t="shared" si="482"/>
        <v/>
      </c>
      <c r="X3400" s="199" t="str">
        <f t="shared" si="483"/>
        <v/>
      </c>
      <c r="Y3400" s="199" t="str">
        <f t="shared" si="484"/>
        <v/>
      </c>
    </row>
    <row r="3401" spans="1:25" ht="34.5" customHeight="1" x14ac:dyDescent="0.25">
      <c r="A3401" s="197" t="str">
        <f t="shared" si="485"/>
        <v/>
      </c>
      <c r="B3401" s="198"/>
      <c r="C3401" s="198"/>
      <c r="D3401" s="197"/>
      <c r="E3401" s="198"/>
      <c r="F3401" s="197"/>
      <c r="G3401" s="197"/>
      <c r="H3401" s="197"/>
      <c r="I3401" s="197"/>
      <c r="J3401" s="197"/>
      <c r="K3401" s="197"/>
      <c r="L3401" s="197"/>
      <c r="M3401" s="197"/>
      <c r="N3401" s="199"/>
      <c r="O3401" s="199"/>
      <c r="P3401" s="199"/>
      <c r="Q3401" s="199"/>
      <c r="R3401" s="197"/>
      <c r="S3401" s="197"/>
      <c r="T3401" s="197"/>
      <c r="U3401" s="197"/>
      <c r="V3401" s="199" t="str">
        <f t="shared" si="481"/>
        <v/>
      </c>
      <c r="W3401" s="199" t="str">
        <f t="shared" si="482"/>
        <v/>
      </c>
      <c r="X3401" s="199" t="str">
        <f t="shared" si="483"/>
        <v/>
      </c>
      <c r="Y3401" s="199" t="str">
        <f t="shared" si="484"/>
        <v/>
      </c>
    </row>
    <row r="3402" spans="1:25" ht="34.5" customHeight="1" x14ac:dyDescent="0.25">
      <c r="A3402" s="197" t="str">
        <f t="shared" si="485"/>
        <v/>
      </c>
      <c r="B3402" s="198"/>
      <c r="C3402" s="198"/>
      <c r="D3402" s="197"/>
      <c r="E3402" s="198"/>
      <c r="F3402" s="197"/>
      <c r="G3402" s="197"/>
      <c r="H3402" s="197"/>
      <c r="I3402" s="197"/>
      <c r="J3402" s="197"/>
      <c r="K3402" s="197"/>
      <c r="L3402" s="197"/>
      <c r="M3402" s="197"/>
      <c r="N3402" s="199"/>
      <c r="O3402" s="199"/>
      <c r="P3402" s="199"/>
      <c r="Q3402" s="199"/>
      <c r="R3402" s="197"/>
      <c r="S3402" s="197"/>
      <c r="T3402" s="197"/>
      <c r="U3402" s="197"/>
      <c r="V3402" s="199" t="str">
        <f t="shared" si="481"/>
        <v/>
      </c>
      <c r="W3402" s="199" t="str">
        <f t="shared" si="482"/>
        <v/>
      </c>
      <c r="X3402" s="199" t="str">
        <f t="shared" si="483"/>
        <v/>
      </c>
      <c r="Y3402" s="199" t="str">
        <f t="shared" si="484"/>
        <v/>
      </c>
    </row>
    <row r="3403" spans="1:25" ht="34.5" customHeight="1" x14ac:dyDescent="0.25">
      <c r="A3403" s="197" t="str">
        <f t="shared" si="485"/>
        <v/>
      </c>
      <c r="B3403" s="198"/>
      <c r="C3403" s="198"/>
      <c r="D3403" s="197"/>
      <c r="E3403" s="198"/>
      <c r="F3403" s="197"/>
      <c r="G3403" s="197"/>
      <c r="H3403" s="197"/>
      <c r="I3403" s="197"/>
      <c r="J3403" s="197"/>
      <c r="K3403" s="197"/>
      <c r="L3403" s="197"/>
      <c r="M3403" s="197"/>
      <c r="N3403" s="199"/>
      <c r="O3403" s="199"/>
      <c r="P3403" s="199"/>
      <c r="Q3403" s="199"/>
      <c r="R3403" s="197"/>
      <c r="S3403" s="197"/>
      <c r="T3403" s="197"/>
      <c r="U3403" s="197"/>
      <c r="V3403" s="199" t="str">
        <f t="shared" si="481"/>
        <v/>
      </c>
      <c r="W3403" s="199" t="str">
        <f t="shared" si="482"/>
        <v/>
      </c>
      <c r="X3403" s="199" t="str">
        <f t="shared" si="483"/>
        <v/>
      </c>
      <c r="Y3403" s="199" t="str">
        <f t="shared" si="484"/>
        <v/>
      </c>
    </row>
    <row r="3404" spans="1:25" ht="34.5" customHeight="1" x14ac:dyDescent="0.25">
      <c r="A3404" s="197" t="str">
        <f t="shared" si="485"/>
        <v/>
      </c>
      <c r="B3404" s="198"/>
      <c r="C3404" s="198"/>
      <c r="D3404" s="197"/>
      <c r="E3404" s="198"/>
      <c r="F3404" s="197"/>
      <c r="G3404" s="197"/>
      <c r="H3404" s="197"/>
      <c r="I3404" s="197"/>
      <c r="J3404" s="197"/>
      <c r="K3404" s="197"/>
      <c r="L3404" s="197"/>
      <c r="M3404" s="197"/>
      <c r="N3404" s="199"/>
      <c r="O3404" s="199"/>
      <c r="P3404" s="199"/>
      <c r="Q3404" s="199"/>
      <c r="R3404" s="197"/>
      <c r="S3404" s="197"/>
      <c r="T3404" s="197"/>
      <c r="U3404" s="197"/>
      <c r="V3404" s="199" t="str">
        <f t="shared" si="481"/>
        <v/>
      </c>
      <c r="W3404" s="199" t="str">
        <f t="shared" si="482"/>
        <v/>
      </c>
      <c r="X3404" s="199" t="str">
        <f t="shared" si="483"/>
        <v/>
      </c>
      <c r="Y3404" s="199" t="str">
        <f t="shared" si="484"/>
        <v/>
      </c>
    </row>
    <row r="3405" spans="1:25" ht="34.5" customHeight="1" x14ac:dyDescent="0.25">
      <c r="A3405" s="197" t="str">
        <f t="shared" si="485"/>
        <v/>
      </c>
      <c r="B3405" s="198"/>
      <c r="C3405" s="198"/>
      <c r="D3405" s="197"/>
      <c r="E3405" s="198"/>
      <c r="F3405" s="197"/>
      <c r="G3405" s="197"/>
      <c r="H3405" s="197"/>
      <c r="I3405" s="197"/>
      <c r="J3405" s="197"/>
      <c r="K3405" s="197"/>
      <c r="L3405" s="197"/>
      <c r="M3405" s="197"/>
      <c r="N3405" s="199"/>
      <c r="O3405" s="199"/>
      <c r="P3405" s="199"/>
      <c r="Q3405" s="199"/>
      <c r="R3405" s="197"/>
      <c r="S3405" s="197"/>
      <c r="T3405" s="197"/>
      <c r="U3405" s="197"/>
      <c r="V3405" s="199" t="str">
        <f t="shared" si="481"/>
        <v/>
      </c>
      <c r="W3405" s="199" t="str">
        <f t="shared" si="482"/>
        <v/>
      </c>
      <c r="X3405" s="199" t="str">
        <f t="shared" si="483"/>
        <v/>
      </c>
      <c r="Y3405" s="199" t="str">
        <f t="shared" si="484"/>
        <v/>
      </c>
    </row>
    <row r="3406" spans="1:25" ht="34.5" customHeight="1" x14ac:dyDescent="0.25">
      <c r="A3406" s="197" t="str">
        <f t="shared" si="485"/>
        <v/>
      </c>
      <c r="B3406" s="198"/>
      <c r="C3406" s="198"/>
      <c r="D3406" s="197"/>
      <c r="E3406" s="198"/>
      <c r="F3406" s="197"/>
      <c r="G3406" s="197"/>
      <c r="H3406" s="197"/>
      <c r="I3406" s="197"/>
      <c r="J3406" s="197"/>
      <c r="K3406" s="197"/>
      <c r="L3406" s="197"/>
      <c r="M3406" s="197"/>
      <c r="N3406" s="199"/>
      <c r="O3406" s="199"/>
      <c r="P3406" s="199"/>
      <c r="Q3406" s="199"/>
      <c r="R3406" s="197"/>
      <c r="S3406" s="197"/>
      <c r="T3406" s="197"/>
      <c r="U3406" s="197"/>
      <c r="V3406" s="199" t="str">
        <f t="shared" si="481"/>
        <v/>
      </c>
      <c r="W3406" s="199" t="str">
        <f t="shared" si="482"/>
        <v/>
      </c>
      <c r="X3406" s="199" t="str">
        <f t="shared" si="483"/>
        <v/>
      </c>
      <c r="Y3406" s="199" t="str">
        <f t="shared" si="484"/>
        <v/>
      </c>
    </row>
    <row r="3407" spans="1:25" ht="34.5" customHeight="1" x14ac:dyDescent="0.25">
      <c r="A3407" s="197" t="str">
        <f t="shared" si="485"/>
        <v/>
      </c>
      <c r="B3407" s="198"/>
      <c r="C3407" s="198"/>
      <c r="D3407" s="197"/>
      <c r="E3407" s="198"/>
      <c r="F3407" s="197"/>
      <c r="G3407" s="197"/>
      <c r="H3407" s="197"/>
      <c r="I3407" s="197"/>
      <c r="J3407" s="197"/>
      <c r="K3407" s="197"/>
      <c r="L3407" s="197"/>
      <c r="M3407" s="197"/>
      <c r="N3407" s="199"/>
      <c r="O3407" s="199"/>
      <c r="P3407" s="199"/>
      <c r="Q3407" s="199"/>
      <c r="R3407" s="197"/>
      <c r="S3407" s="197"/>
      <c r="T3407" s="197"/>
      <c r="U3407" s="197"/>
      <c r="V3407" s="199" t="str">
        <f t="shared" si="481"/>
        <v/>
      </c>
      <c r="W3407" s="199" t="str">
        <f t="shared" si="482"/>
        <v/>
      </c>
      <c r="X3407" s="199" t="str">
        <f t="shared" si="483"/>
        <v/>
      </c>
      <c r="Y3407" s="199" t="str">
        <f t="shared" si="484"/>
        <v/>
      </c>
    </row>
    <row r="3408" spans="1:25" ht="34.5" customHeight="1" x14ac:dyDescent="0.25">
      <c r="A3408" s="197" t="str">
        <f t="shared" si="485"/>
        <v/>
      </c>
      <c r="B3408" s="198"/>
      <c r="C3408" s="198"/>
      <c r="D3408" s="197"/>
      <c r="E3408" s="198"/>
      <c r="F3408" s="197"/>
      <c r="G3408" s="197"/>
      <c r="H3408" s="197"/>
      <c r="I3408" s="197"/>
      <c r="J3408" s="197"/>
      <c r="K3408" s="197"/>
      <c r="L3408" s="197"/>
      <c r="M3408" s="197"/>
      <c r="N3408" s="199"/>
      <c r="O3408" s="199"/>
      <c r="P3408" s="199"/>
      <c r="Q3408" s="199"/>
      <c r="R3408" s="197"/>
      <c r="S3408" s="197"/>
      <c r="T3408" s="197"/>
      <c r="U3408" s="197"/>
      <c r="V3408" s="199" t="str">
        <f t="shared" si="481"/>
        <v/>
      </c>
      <c r="W3408" s="199" t="str">
        <f t="shared" si="482"/>
        <v/>
      </c>
      <c r="X3408" s="199" t="str">
        <f t="shared" si="483"/>
        <v/>
      </c>
      <c r="Y3408" s="199" t="str">
        <f t="shared" si="484"/>
        <v/>
      </c>
    </row>
    <row r="3409" spans="1:25" ht="34.5" customHeight="1" x14ac:dyDescent="0.25">
      <c r="A3409" s="197" t="str">
        <f t="shared" si="485"/>
        <v/>
      </c>
      <c r="B3409" s="198"/>
      <c r="C3409" s="198"/>
      <c r="D3409" s="197"/>
      <c r="E3409" s="198"/>
      <c r="F3409" s="197"/>
      <c r="G3409" s="197"/>
      <c r="H3409" s="197"/>
      <c r="I3409" s="197"/>
      <c r="J3409" s="197"/>
      <c r="K3409" s="197"/>
      <c r="L3409" s="197"/>
      <c r="M3409" s="197"/>
      <c r="N3409" s="199"/>
      <c r="O3409" s="199"/>
      <c r="P3409" s="199"/>
      <c r="Q3409" s="199"/>
      <c r="R3409" s="197"/>
      <c r="S3409" s="197"/>
      <c r="T3409" s="197"/>
      <c r="U3409" s="197"/>
      <c r="V3409" s="199" t="str">
        <f t="shared" si="481"/>
        <v/>
      </c>
      <c r="W3409" s="199" t="str">
        <f t="shared" si="482"/>
        <v/>
      </c>
      <c r="X3409" s="199" t="str">
        <f t="shared" si="483"/>
        <v/>
      </c>
      <c r="Y3409" s="199" t="str">
        <f t="shared" si="484"/>
        <v/>
      </c>
    </row>
    <row r="3410" spans="1:25" ht="34.5" customHeight="1" x14ac:dyDescent="0.25">
      <c r="A3410" s="197" t="str">
        <f t="shared" si="485"/>
        <v/>
      </c>
      <c r="B3410" s="198"/>
      <c r="C3410" s="198"/>
      <c r="D3410" s="197"/>
      <c r="E3410" s="198"/>
      <c r="F3410" s="197"/>
      <c r="G3410" s="197"/>
      <c r="H3410" s="197"/>
      <c r="I3410" s="197"/>
      <c r="J3410" s="197"/>
      <c r="K3410" s="197"/>
      <c r="L3410" s="197"/>
      <c r="M3410" s="197"/>
      <c r="N3410" s="199"/>
      <c r="O3410" s="199"/>
      <c r="P3410" s="199"/>
      <c r="Q3410" s="199"/>
      <c r="R3410" s="197"/>
      <c r="S3410" s="197"/>
      <c r="T3410" s="197"/>
      <c r="U3410" s="197"/>
      <c r="V3410" s="199" t="str">
        <f t="shared" si="481"/>
        <v/>
      </c>
      <c r="W3410" s="199" t="str">
        <f t="shared" si="482"/>
        <v/>
      </c>
      <c r="X3410" s="199" t="str">
        <f t="shared" si="483"/>
        <v/>
      </c>
      <c r="Y3410" s="199" t="str">
        <f t="shared" si="484"/>
        <v/>
      </c>
    </row>
    <row r="3411" spans="1:25" ht="34.5" customHeight="1" x14ac:dyDescent="0.25">
      <c r="A3411" s="197" t="str">
        <f t="shared" si="485"/>
        <v/>
      </c>
      <c r="B3411" s="198"/>
      <c r="C3411" s="198"/>
      <c r="D3411" s="197"/>
      <c r="E3411" s="198"/>
      <c r="F3411" s="197"/>
      <c r="G3411" s="197"/>
      <c r="H3411" s="197"/>
      <c r="I3411" s="197"/>
      <c r="J3411" s="197"/>
      <c r="K3411" s="197"/>
      <c r="L3411" s="197"/>
      <c r="M3411" s="197"/>
      <c r="N3411" s="199"/>
      <c r="O3411" s="199"/>
      <c r="P3411" s="199"/>
      <c r="Q3411" s="199"/>
      <c r="R3411" s="197"/>
      <c r="S3411" s="197"/>
      <c r="T3411" s="197"/>
      <c r="U3411" s="197"/>
      <c r="V3411" s="199" t="str">
        <f t="shared" si="481"/>
        <v/>
      </c>
      <c r="W3411" s="199" t="str">
        <f t="shared" si="482"/>
        <v/>
      </c>
      <c r="X3411" s="199" t="str">
        <f t="shared" si="483"/>
        <v/>
      </c>
      <c r="Y3411" s="199" t="str">
        <f t="shared" si="484"/>
        <v/>
      </c>
    </row>
    <row r="3412" spans="1:25" ht="34.5" customHeight="1" x14ac:dyDescent="0.25">
      <c r="A3412" s="197" t="str">
        <f t="shared" si="485"/>
        <v/>
      </c>
      <c r="B3412" s="198"/>
      <c r="C3412" s="198"/>
      <c r="D3412" s="197"/>
      <c r="E3412" s="198"/>
      <c r="F3412" s="197"/>
      <c r="G3412" s="197"/>
      <c r="H3412" s="197"/>
      <c r="I3412" s="197"/>
      <c r="J3412" s="197"/>
      <c r="K3412" s="197"/>
      <c r="L3412" s="197"/>
      <c r="M3412" s="197"/>
      <c r="N3412" s="199"/>
      <c r="O3412" s="199"/>
      <c r="P3412" s="199"/>
      <c r="Q3412" s="199"/>
      <c r="R3412" s="197"/>
      <c r="S3412" s="197"/>
      <c r="T3412" s="197"/>
      <c r="U3412" s="197"/>
      <c r="V3412" s="199" t="str">
        <f t="shared" si="481"/>
        <v/>
      </c>
      <c r="W3412" s="199" t="str">
        <f t="shared" si="482"/>
        <v/>
      </c>
      <c r="X3412" s="199" t="str">
        <f t="shared" si="483"/>
        <v/>
      </c>
      <c r="Y3412" s="199" t="str">
        <f t="shared" si="484"/>
        <v/>
      </c>
    </row>
    <row r="3413" spans="1:25" ht="34.5" customHeight="1" x14ac:dyDescent="0.25">
      <c r="A3413" s="197" t="str">
        <f t="shared" si="485"/>
        <v/>
      </c>
      <c r="B3413" s="198"/>
      <c r="C3413" s="198"/>
      <c r="D3413" s="197"/>
      <c r="E3413" s="198"/>
      <c r="F3413" s="197"/>
      <c r="G3413" s="197"/>
      <c r="H3413" s="197"/>
      <c r="I3413" s="197"/>
      <c r="J3413" s="197"/>
      <c r="K3413" s="197"/>
      <c r="L3413" s="197"/>
      <c r="M3413" s="197"/>
      <c r="N3413" s="199"/>
      <c r="O3413" s="199"/>
      <c r="P3413" s="199"/>
      <c r="Q3413" s="199"/>
      <c r="R3413" s="197"/>
      <c r="S3413" s="197"/>
      <c r="T3413" s="197"/>
      <c r="U3413" s="197"/>
      <c r="V3413" s="199" t="str">
        <f t="shared" si="481"/>
        <v/>
      </c>
      <c r="W3413" s="199" t="str">
        <f t="shared" si="482"/>
        <v/>
      </c>
      <c r="X3413" s="199" t="str">
        <f t="shared" si="483"/>
        <v/>
      </c>
      <c r="Y3413" s="199" t="str">
        <f t="shared" si="484"/>
        <v/>
      </c>
    </row>
    <row r="3414" spans="1:25" ht="34.5" customHeight="1" x14ac:dyDescent="0.25">
      <c r="A3414" s="197" t="str">
        <f t="shared" si="485"/>
        <v/>
      </c>
      <c r="B3414" s="198"/>
      <c r="C3414" s="198"/>
      <c r="D3414" s="197"/>
      <c r="E3414" s="198"/>
      <c r="F3414" s="197"/>
      <c r="G3414" s="197"/>
      <c r="H3414" s="197"/>
      <c r="I3414" s="197"/>
      <c r="J3414" s="197"/>
      <c r="K3414" s="197"/>
      <c r="L3414" s="197"/>
      <c r="M3414" s="197"/>
      <c r="N3414" s="199"/>
      <c r="O3414" s="199"/>
      <c r="P3414" s="199"/>
      <c r="Q3414" s="199"/>
      <c r="R3414" s="197"/>
      <c r="S3414" s="197"/>
      <c r="T3414" s="197"/>
      <c r="U3414" s="197"/>
      <c r="V3414" s="199" t="str">
        <f t="shared" si="481"/>
        <v/>
      </c>
      <c r="W3414" s="199" t="str">
        <f t="shared" si="482"/>
        <v/>
      </c>
      <c r="X3414" s="199" t="str">
        <f t="shared" si="483"/>
        <v/>
      </c>
      <c r="Y3414" s="199" t="str">
        <f t="shared" si="484"/>
        <v/>
      </c>
    </row>
    <row r="3415" spans="1:25" ht="34.5" customHeight="1" x14ac:dyDescent="0.25">
      <c r="A3415" s="197" t="str">
        <f t="shared" si="485"/>
        <v/>
      </c>
      <c r="B3415" s="198"/>
      <c r="C3415" s="198"/>
      <c r="D3415" s="197"/>
      <c r="E3415" s="198"/>
      <c r="F3415" s="197"/>
      <c r="G3415" s="197"/>
      <c r="H3415" s="197"/>
      <c r="I3415" s="197"/>
      <c r="J3415" s="197"/>
      <c r="K3415" s="197"/>
      <c r="L3415" s="197"/>
      <c r="M3415" s="197"/>
      <c r="N3415" s="199"/>
      <c r="O3415" s="199"/>
      <c r="P3415" s="199"/>
      <c r="Q3415" s="199"/>
      <c r="R3415" s="197"/>
      <c r="S3415" s="197"/>
      <c r="T3415" s="197"/>
      <c r="U3415" s="197"/>
      <c r="V3415" s="199" t="str">
        <f t="shared" si="481"/>
        <v/>
      </c>
      <c r="W3415" s="199" t="str">
        <f t="shared" si="482"/>
        <v/>
      </c>
      <c r="X3415" s="199" t="str">
        <f t="shared" si="483"/>
        <v/>
      </c>
      <c r="Y3415" s="199" t="str">
        <f t="shared" si="484"/>
        <v/>
      </c>
    </row>
    <row r="3416" spans="1:25" ht="34.5" customHeight="1" x14ac:dyDescent="0.25">
      <c r="A3416" s="197" t="str">
        <f t="shared" si="485"/>
        <v/>
      </c>
      <c r="B3416" s="198"/>
      <c r="C3416" s="198"/>
      <c r="D3416" s="197"/>
      <c r="E3416" s="198"/>
      <c r="F3416" s="197"/>
      <c r="G3416" s="197"/>
      <c r="H3416" s="197"/>
      <c r="I3416" s="197"/>
      <c r="J3416" s="197"/>
      <c r="K3416" s="197"/>
      <c r="L3416" s="197"/>
      <c r="M3416" s="197"/>
      <c r="N3416" s="199"/>
      <c r="O3416" s="199"/>
      <c r="P3416" s="199"/>
      <c r="Q3416" s="199"/>
      <c r="R3416" s="197"/>
      <c r="S3416" s="197"/>
      <c r="T3416" s="197"/>
      <c r="U3416" s="197"/>
      <c r="V3416" s="199" t="str">
        <f t="shared" si="481"/>
        <v/>
      </c>
      <c r="W3416" s="199" t="str">
        <f t="shared" si="482"/>
        <v/>
      </c>
      <c r="X3416" s="199" t="str">
        <f t="shared" si="483"/>
        <v/>
      </c>
      <c r="Y3416" s="199" t="str">
        <f t="shared" si="484"/>
        <v/>
      </c>
    </row>
    <row r="3417" spans="1:25" ht="34.5" customHeight="1" x14ac:dyDescent="0.25">
      <c r="A3417" s="197" t="str">
        <f t="shared" si="485"/>
        <v/>
      </c>
      <c r="B3417" s="198"/>
      <c r="C3417" s="198"/>
      <c r="D3417" s="197"/>
      <c r="E3417" s="198"/>
      <c r="F3417" s="197"/>
      <c r="G3417" s="197"/>
      <c r="H3417" s="197"/>
      <c r="I3417" s="197"/>
      <c r="J3417" s="197"/>
      <c r="K3417" s="197"/>
      <c r="L3417" s="197"/>
      <c r="M3417" s="197"/>
      <c r="N3417" s="199"/>
      <c r="O3417" s="199"/>
      <c r="P3417" s="199"/>
      <c r="Q3417" s="199"/>
      <c r="R3417" s="197"/>
      <c r="S3417" s="197"/>
      <c r="T3417" s="197"/>
      <c r="U3417" s="197"/>
      <c r="V3417" s="199" t="str">
        <f t="shared" si="481"/>
        <v/>
      </c>
      <c r="W3417" s="199" t="str">
        <f t="shared" si="482"/>
        <v/>
      </c>
      <c r="X3417" s="199" t="str">
        <f t="shared" si="483"/>
        <v/>
      </c>
      <c r="Y3417" s="199" t="str">
        <f t="shared" si="484"/>
        <v/>
      </c>
    </row>
    <row r="3418" spans="1:25" ht="34.5" customHeight="1" x14ac:dyDescent="0.25">
      <c r="A3418" s="197" t="str">
        <f t="shared" si="485"/>
        <v/>
      </c>
      <c r="B3418" s="198"/>
      <c r="C3418" s="198"/>
      <c r="D3418" s="197"/>
      <c r="E3418" s="198"/>
      <c r="F3418" s="197"/>
      <c r="G3418" s="197"/>
      <c r="H3418" s="197"/>
      <c r="I3418" s="197"/>
      <c r="J3418" s="197"/>
      <c r="K3418" s="197"/>
      <c r="L3418" s="197"/>
      <c r="M3418" s="197"/>
      <c r="N3418" s="199"/>
      <c r="O3418" s="199"/>
      <c r="P3418" s="199"/>
      <c r="Q3418" s="199"/>
      <c r="R3418" s="197"/>
      <c r="S3418" s="197"/>
      <c r="T3418" s="197"/>
      <c r="U3418" s="197"/>
      <c r="V3418" s="199" t="str">
        <f t="shared" si="481"/>
        <v/>
      </c>
      <c r="W3418" s="199" t="str">
        <f t="shared" si="482"/>
        <v/>
      </c>
      <c r="X3418" s="199" t="str">
        <f t="shared" si="483"/>
        <v/>
      </c>
      <c r="Y3418" s="199" t="str">
        <f t="shared" si="484"/>
        <v/>
      </c>
    </row>
    <row r="3419" spans="1:25" ht="34.5" customHeight="1" x14ac:dyDescent="0.25">
      <c r="A3419" s="197" t="str">
        <f t="shared" si="485"/>
        <v/>
      </c>
      <c r="B3419" s="198"/>
      <c r="C3419" s="198"/>
      <c r="D3419" s="197"/>
      <c r="E3419" s="198"/>
      <c r="F3419" s="197"/>
      <c r="G3419" s="197"/>
      <c r="H3419" s="197"/>
      <c r="I3419" s="197"/>
      <c r="J3419" s="197"/>
      <c r="K3419" s="197"/>
      <c r="L3419" s="197"/>
      <c r="M3419" s="197"/>
      <c r="N3419" s="199"/>
      <c r="O3419" s="199"/>
      <c r="P3419" s="199"/>
      <c r="Q3419" s="199"/>
      <c r="R3419" s="197"/>
      <c r="S3419" s="197"/>
      <c r="T3419" s="197"/>
      <c r="U3419" s="197"/>
      <c r="V3419" s="199" t="str">
        <f t="shared" si="481"/>
        <v/>
      </c>
      <c r="W3419" s="199" t="str">
        <f t="shared" si="482"/>
        <v/>
      </c>
      <c r="X3419" s="199" t="str">
        <f t="shared" si="483"/>
        <v/>
      </c>
      <c r="Y3419" s="199" t="str">
        <f t="shared" si="484"/>
        <v/>
      </c>
    </row>
    <row r="3420" spans="1:25" ht="34.5" customHeight="1" x14ac:dyDescent="0.25">
      <c r="A3420" s="197" t="str">
        <f t="shared" si="485"/>
        <v/>
      </c>
      <c r="B3420" s="198"/>
      <c r="C3420" s="198"/>
      <c r="D3420" s="197"/>
      <c r="E3420" s="198"/>
      <c r="F3420" s="197"/>
      <c r="G3420" s="197"/>
      <c r="H3420" s="197"/>
      <c r="I3420" s="197"/>
      <c r="J3420" s="197"/>
      <c r="K3420" s="197"/>
      <c r="L3420" s="197"/>
      <c r="M3420" s="197"/>
      <c r="N3420" s="199"/>
      <c r="O3420" s="199"/>
      <c r="P3420" s="199"/>
      <c r="Q3420" s="199"/>
      <c r="R3420" s="197"/>
      <c r="S3420" s="197"/>
      <c r="T3420" s="197"/>
      <c r="U3420" s="197"/>
      <c r="V3420" s="199" t="str">
        <f t="shared" si="481"/>
        <v/>
      </c>
      <c r="W3420" s="199" t="str">
        <f t="shared" si="482"/>
        <v/>
      </c>
      <c r="X3420" s="199" t="str">
        <f t="shared" si="483"/>
        <v/>
      </c>
      <c r="Y3420" s="199" t="str">
        <f t="shared" si="484"/>
        <v/>
      </c>
    </row>
    <row r="3421" spans="1:25" ht="34.5" customHeight="1" x14ac:dyDescent="0.25">
      <c r="A3421" s="197" t="str">
        <f t="shared" si="485"/>
        <v/>
      </c>
      <c r="B3421" s="198"/>
      <c r="C3421" s="198"/>
      <c r="D3421" s="197"/>
      <c r="E3421" s="198"/>
      <c r="F3421" s="197"/>
      <c r="G3421" s="197"/>
      <c r="H3421" s="197"/>
      <c r="I3421" s="197"/>
      <c r="J3421" s="197"/>
      <c r="K3421" s="197"/>
      <c r="L3421" s="197"/>
      <c r="M3421" s="197"/>
      <c r="N3421" s="199"/>
      <c r="O3421" s="199"/>
      <c r="P3421" s="199"/>
      <c r="Q3421" s="199"/>
      <c r="R3421" s="197"/>
      <c r="S3421" s="197"/>
      <c r="T3421" s="197"/>
      <c r="U3421" s="197"/>
      <c r="V3421" s="199" t="str">
        <f t="shared" si="481"/>
        <v/>
      </c>
      <c r="W3421" s="199" t="str">
        <f t="shared" si="482"/>
        <v/>
      </c>
      <c r="X3421" s="199" t="str">
        <f t="shared" si="483"/>
        <v/>
      </c>
      <c r="Y3421" s="199" t="str">
        <f t="shared" si="484"/>
        <v/>
      </c>
    </row>
    <row r="3422" spans="1:25" ht="34.5" customHeight="1" x14ac:dyDescent="0.25">
      <c r="A3422" s="197" t="str">
        <f t="shared" si="485"/>
        <v/>
      </c>
      <c r="B3422" s="198"/>
      <c r="C3422" s="198"/>
      <c r="D3422" s="197"/>
      <c r="E3422" s="198"/>
      <c r="F3422" s="197"/>
      <c r="G3422" s="197"/>
      <c r="H3422" s="197"/>
      <c r="I3422" s="197"/>
      <c r="J3422" s="197"/>
      <c r="K3422" s="197"/>
      <c r="L3422" s="197"/>
      <c r="M3422" s="197"/>
      <c r="N3422" s="199"/>
      <c r="O3422" s="199"/>
      <c r="P3422" s="199"/>
      <c r="Q3422" s="199"/>
      <c r="R3422" s="197"/>
      <c r="S3422" s="197"/>
      <c r="T3422" s="197"/>
      <c r="U3422" s="197"/>
      <c r="V3422" s="199" t="str">
        <f t="shared" si="481"/>
        <v/>
      </c>
      <c r="W3422" s="199" t="str">
        <f t="shared" si="482"/>
        <v/>
      </c>
      <c r="X3422" s="199" t="str">
        <f t="shared" si="483"/>
        <v/>
      </c>
      <c r="Y3422" s="199" t="str">
        <f t="shared" si="484"/>
        <v/>
      </c>
    </row>
    <row r="3423" spans="1:25" ht="34.5" customHeight="1" x14ac:dyDescent="0.25">
      <c r="A3423" s="197" t="str">
        <f t="shared" si="485"/>
        <v/>
      </c>
      <c r="B3423" s="198"/>
      <c r="C3423" s="198"/>
      <c r="D3423" s="197"/>
      <c r="E3423" s="198"/>
      <c r="F3423" s="197"/>
      <c r="G3423" s="197"/>
      <c r="H3423" s="197"/>
      <c r="I3423" s="197"/>
      <c r="J3423" s="197"/>
      <c r="K3423" s="197"/>
      <c r="L3423" s="197"/>
      <c r="M3423" s="197"/>
      <c r="N3423" s="199"/>
      <c r="O3423" s="199"/>
      <c r="P3423" s="199"/>
      <c r="Q3423" s="199"/>
      <c r="R3423" s="197"/>
      <c r="S3423" s="197"/>
      <c r="T3423" s="197"/>
      <c r="U3423" s="197"/>
      <c r="V3423" s="199" t="str">
        <f t="shared" si="481"/>
        <v/>
      </c>
      <c r="W3423" s="199" t="str">
        <f t="shared" si="482"/>
        <v/>
      </c>
      <c r="X3423" s="199" t="str">
        <f t="shared" si="483"/>
        <v/>
      </c>
      <c r="Y3423" s="199" t="str">
        <f t="shared" si="484"/>
        <v/>
      </c>
    </row>
    <row r="3424" spans="1:25" ht="34.5" customHeight="1" x14ac:dyDescent="0.25">
      <c r="A3424" s="197" t="str">
        <f t="shared" si="485"/>
        <v/>
      </c>
      <c r="B3424" s="198"/>
      <c r="C3424" s="198"/>
      <c r="D3424" s="197"/>
      <c r="E3424" s="198"/>
      <c r="F3424" s="197"/>
      <c r="G3424" s="197"/>
      <c r="H3424" s="197"/>
      <c r="I3424" s="197"/>
      <c r="J3424" s="197"/>
      <c r="K3424" s="197"/>
      <c r="L3424" s="197"/>
      <c r="M3424" s="197"/>
      <c r="N3424" s="199"/>
      <c r="O3424" s="199"/>
      <c r="P3424" s="199"/>
      <c r="Q3424" s="199"/>
      <c r="R3424" s="197"/>
      <c r="S3424" s="197"/>
      <c r="T3424" s="197"/>
      <c r="U3424" s="197"/>
      <c r="V3424" s="199" t="str">
        <f t="shared" si="481"/>
        <v/>
      </c>
      <c r="W3424" s="199" t="str">
        <f t="shared" si="482"/>
        <v/>
      </c>
      <c r="X3424" s="199" t="str">
        <f t="shared" si="483"/>
        <v/>
      </c>
      <c r="Y3424" s="199" t="str">
        <f t="shared" si="484"/>
        <v/>
      </c>
    </row>
    <row r="3425" spans="1:25" ht="34.5" customHeight="1" x14ac:dyDescent="0.25">
      <c r="A3425" s="197" t="str">
        <f t="shared" si="485"/>
        <v/>
      </c>
      <c r="B3425" s="198"/>
      <c r="C3425" s="198"/>
      <c r="D3425" s="197"/>
      <c r="E3425" s="198"/>
      <c r="F3425" s="197"/>
      <c r="G3425" s="197"/>
      <c r="H3425" s="197"/>
      <c r="I3425" s="197"/>
      <c r="J3425" s="197"/>
      <c r="K3425" s="197"/>
      <c r="L3425" s="197"/>
      <c r="M3425" s="197"/>
      <c r="N3425" s="199"/>
      <c r="O3425" s="199"/>
      <c r="P3425" s="199"/>
      <c r="Q3425" s="199"/>
      <c r="R3425" s="197"/>
      <c r="S3425" s="197"/>
      <c r="T3425" s="197"/>
      <c r="U3425" s="197"/>
      <c r="V3425" s="199" t="str">
        <f t="shared" si="481"/>
        <v/>
      </c>
      <c r="W3425" s="199" t="str">
        <f t="shared" si="482"/>
        <v/>
      </c>
      <c r="X3425" s="199" t="str">
        <f t="shared" si="483"/>
        <v/>
      </c>
      <c r="Y3425" s="199" t="str">
        <f t="shared" si="484"/>
        <v/>
      </c>
    </row>
    <row r="3426" spans="1:25" ht="34.5" customHeight="1" x14ac:dyDescent="0.25">
      <c r="A3426" s="197" t="str">
        <f t="shared" si="485"/>
        <v/>
      </c>
      <c r="B3426" s="198"/>
      <c r="C3426" s="198"/>
      <c r="D3426" s="197"/>
      <c r="E3426" s="198"/>
      <c r="F3426" s="197"/>
      <c r="G3426" s="197"/>
      <c r="H3426" s="197"/>
      <c r="I3426" s="197"/>
      <c r="J3426" s="197"/>
      <c r="K3426" s="197"/>
      <c r="L3426" s="197"/>
      <c r="M3426" s="197"/>
      <c r="N3426" s="199"/>
      <c r="O3426" s="199"/>
      <c r="P3426" s="199"/>
      <c r="Q3426" s="199"/>
      <c r="R3426" s="197"/>
      <c r="S3426" s="197"/>
      <c r="T3426" s="197"/>
      <c r="U3426" s="197"/>
      <c r="V3426" s="199" t="str">
        <f t="shared" ref="V3426:V3489" si="486">IF(N3426="","",IF(O3426="","",O3426-N3426))</f>
        <v/>
      </c>
      <c r="W3426" s="199" t="str">
        <f t="shared" ref="W3426:W3489" si="487">IF(O3426="","",IF(P3426="","",P3426-O3426))</f>
        <v/>
      </c>
      <c r="X3426" s="199" t="str">
        <f t="shared" si="483"/>
        <v/>
      </c>
      <c r="Y3426" s="199" t="str">
        <f t="shared" si="484"/>
        <v/>
      </c>
    </row>
    <row r="3427" spans="1:25" ht="34.5" customHeight="1" x14ac:dyDescent="0.25">
      <c r="A3427" s="197" t="str">
        <f t="shared" si="485"/>
        <v/>
      </c>
      <c r="B3427" s="198"/>
      <c r="C3427" s="198"/>
      <c r="D3427" s="197"/>
      <c r="E3427" s="198"/>
      <c r="F3427" s="197"/>
      <c r="G3427" s="197"/>
      <c r="H3427" s="197"/>
      <c r="I3427" s="197"/>
      <c r="J3427" s="197"/>
      <c r="K3427" s="197"/>
      <c r="L3427" s="197"/>
      <c r="M3427" s="197"/>
      <c r="N3427" s="199"/>
      <c r="O3427" s="199"/>
      <c r="P3427" s="199"/>
      <c r="Q3427" s="199"/>
      <c r="R3427" s="197"/>
      <c r="S3427" s="197"/>
      <c r="T3427" s="197"/>
      <c r="U3427" s="197"/>
      <c r="V3427" s="199" t="str">
        <f t="shared" si="486"/>
        <v/>
      </c>
      <c r="W3427" s="199" t="str">
        <f t="shared" si="487"/>
        <v/>
      </c>
      <c r="X3427" s="199" t="str">
        <f t="shared" ref="X3427:X3490" si="488">IF(P3427="","",IF(N3427="","",P3427-N3427))</f>
        <v/>
      </c>
      <c r="Y3427" s="199" t="str">
        <f t="shared" ref="Y3427:Y3490" si="489">IF(N3427="","",IF(Q3427="","",Q3427-N3427))</f>
        <v/>
      </c>
    </row>
    <row r="3428" spans="1:25" ht="34.5" customHeight="1" x14ac:dyDescent="0.25">
      <c r="A3428" s="197" t="str">
        <f t="shared" si="485"/>
        <v/>
      </c>
      <c r="B3428" s="198"/>
      <c r="C3428" s="198"/>
      <c r="D3428" s="197"/>
      <c r="E3428" s="198"/>
      <c r="F3428" s="197"/>
      <c r="G3428" s="197"/>
      <c r="H3428" s="197"/>
      <c r="I3428" s="197"/>
      <c r="J3428" s="197"/>
      <c r="K3428" s="197"/>
      <c r="L3428" s="197"/>
      <c r="M3428" s="197"/>
      <c r="N3428" s="199"/>
      <c r="O3428" s="199"/>
      <c r="P3428" s="199"/>
      <c r="Q3428" s="199"/>
      <c r="R3428" s="197"/>
      <c r="S3428" s="197"/>
      <c r="T3428" s="197"/>
      <c r="U3428" s="197"/>
      <c r="V3428" s="199" t="str">
        <f t="shared" si="486"/>
        <v/>
      </c>
      <c r="W3428" s="199" t="str">
        <f t="shared" si="487"/>
        <v/>
      </c>
      <c r="X3428" s="199" t="str">
        <f t="shared" si="488"/>
        <v/>
      </c>
      <c r="Y3428" s="199" t="str">
        <f t="shared" si="489"/>
        <v/>
      </c>
    </row>
    <row r="3429" spans="1:25" ht="34.5" customHeight="1" x14ac:dyDescent="0.25">
      <c r="A3429" s="197" t="str">
        <f t="shared" si="485"/>
        <v/>
      </c>
      <c r="B3429" s="198"/>
      <c r="C3429" s="198"/>
      <c r="D3429" s="197"/>
      <c r="E3429" s="198"/>
      <c r="F3429" s="197"/>
      <c r="G3429" s="197"/>
      <c r="H3429" s="197"/>
      <c r="I3429" s="197"/>
      <c r="J3429" s="197"/>
      <c r="K3429" s="197"/>
      <c r="L3429" s="197"/>
      <c r="M3429" s="197"/>
      <c r="N3429" s="199"/>
      <c r="O3429" s="199"/>
      <c r="P3429" s="199"/>
      <c r="Q3429" s="199"/>
      <c r="R3429" s="197"/>
      <c r="S3429" s="197"/>
      <c r="T3429" s="197"/>
      <c r="U3429" s="197"/>
      <c r="V3429" s="199" t="str">
        <f t="shared" si="486"/>
        <v/>
      </c>
      <c r="W3429" s="199" t="str">
        <f t="shared" si="487"/>
        <v/>
      </c>
      <c r="X3429" s="199" t="str">
        <f t="shared" si="488"/>
        <v/>
      </c>
      <c r="Y3429" s="199" t="str">
        <f t="shared" si="489"/>
        <v/>
      </c>
    </row>
    <row r="3430" spans="1:25" ht="34.5" customHeight="1" x14ac:dyDescent="0.25">
      <c r="A3430" s="197" t="str">
        <f t="shared" si="485"/>
        <v/>
      </c>
      <c r="B3430" s="198"/>
      <c r="C3430" s="198"/>
      <c r="D3430" s="197"/>
      <c r="E3430" s="198"/>
      <c r="F3430" s="197"/>
      <c r="G3430" s="197"/>
      <c r="H3430" s="197"/>
      <c r="I3430" s="197"/>
      <c r="J3430" s="197"/>
      <c r="K3430" s="197"/>
      <c r="L3430" s="197"/>
      <c r="M3430" s="197"/>
      <c r="N3430" s="199"/>
      <c r="O3430" s="199"/>
      <c r="P3430" s="199"/>
      <c r="Q3430" s="199"/>
      <c r="R3430" s="197"/>
      <c r="S3430" s="197"/>
      <c r="T3430" s="197"/>
      <c r="U3430" s="197"/>
      <c r="V3430" s="199" t="str">
        <f t="shared" si="486"/>
        <v/>
      </c>
      <c r="W3430" s="199" t="str">
        <f t="shared" si="487"/>
        <v/>
      </c>
      <c r="X3430" s="199" t="str">
        <f t="shared" si="488"/>
        <v/>
      </c>
      <c r="Y3430" s="199" t="str">
        <f t="shared" si="489"/>
        <v/>
      </c>
    </row>
    <row r="3431" spans="1:25" ht="34.5" customHeight="1" x14ac:dyDescent="0.25">
      <c r="A3431" s="197" t="str">
        <f t="shared" si="485"/>
        <v/>
      </c>
      <c r="B3431" s="198"/>
      <c r="C3431" s="198"/>
      <c r="D3431" s="197"/>
      <c r="E3431" s="198"/>
      <c r="F3431" s="197"/>
      <c r="G3431" s="197"/>
      <c r="H3431" s="197"/>
      <c r="I3431" s="197"/>
      <c r="J3431" s="197"/>
      <c r="K3431" s="197"/>
      <c r="L3431" s="197"/>
      <c r="M3431" s="197"/>
      <c r="N3431" s="199"/>
      <c r="O3431" s="199"/>
      <c r="P3431" s="199"/>
      <c r="Q3431" s="199"/>
      <c r="R3431" s="197"/>
      <c r="S3431" s="197"/>
      <c r="T3431" s="197"/>
      <c r="U3431" s="197"/>
      <c r="V3431" s="199" t="str">
        <f t="shared" si="486"/>
        <v/>
      </c>
      <c r="W3431" s="199" t="str">
        <f t="shared" si="487"/>
        <v/>
      </c>
      <c r="X3431" s="199" t="str">
        <f t="shared" si="488"/>
        <v/>
      </c>
      <c r="Y3431" s="199" t="str">
        <f t="shared" si="489"/>
        <v/>
      </c>
    </row>
    <row r="3432" spans="1:25" ht="34.5" customHeight="1" x14ac:dyDescent="0.25">
      <c r="A3432" s="197" t="str">
        <f t="shared" si="485"/>
        <v/>
      </c>
      <c r="B3432" s="198"/>
      <c r="C3432" s="198"/>
      <c r="D3432" s="197"/>
      <c r="E3432" s="198"/>
      <c r="F3432" s="197"/>
      <c r="G3432" s="197"/>
      <c r="H3432" s="197"/>
      <c r="I3432" s="197"/>
      <c r="J3432" s="197"/>
      <c r="K3432" s="197"/>
      <c r="L3432" s="197"/>
      <c r="M3432" s="197"/>
      <c r="N3432" s="199"/>
      <c r="O3432" s="199"/>
      <c r="P3432" s="199"/>
      <c r="Q3432" s="199"/>
      <c r="R3432" s="197"/>
      <c r="S3432" s="197"/>
      <c r="T3432" s="197"/>
      <c r="U3432" s="197"/>
      <c r="V3432" s="199" t="str">
        <f t="shared" si="486"/>
        <v/>
      </c>
      <c r="W3432" s="199" t="str">
        <f t="shared" si="487"/>
        <v/>
      </c>
      <c r="X3432" s="199" t="str">
        <f t="shared" si="488"/>
        <v/>
      </c>
      <c r="Y3432" s="199" t="str">
        <f t="shared" si="489"/>
        <v/>
      </c>
    </row>
    <row r="3433" spans="1:25" ht="34.5" customHeight="1" x14ac:dyDescent="0.25">
      <c r="A3433" s="197" t="str">
        <f t="shared" si="485"/>
        <v/>
      </c>
      <c r="B3433" s="198"/>
      <c r="C3433" s="198"/>
      <c r="D3433" s="197"/>
      <c r="E3433" s="198"/>
      <c r="F3433" s="197"/>
      <c r="G3433" s="197"/>
      <c r="H3433" s="197"/>
      <c r="I3433" s="197"/>
      <c r="J3433" s="197"/>
      <c r="K3433" s="197"/>
      <c r="L3433" s="197"/>
      <c r="M3433" s="197"/>
      <c r="N3433" s="199"/>
      <c r="O3433" s="199"/>
      <c r="P3433" s="199"/>
      <c r="Q3433" s="199"/>
      <c r="R3433" s="197"/>
      <c r="S3433" s="197"/>
      <c r="T3433" s="197"/>
      <c r="U3433" s="197"/>
      <c r="V3433" s="199" t="str">
        <f t="shared" si="486"/>
        <v/>
      </c>
      <c r="W3433" s="199" t="str">
        <f t="shared" si="487"/>
        <v/>
      </c>
      <c r="X3433" s="199" t="str">
        <f t="shared" si="488"/>
        <v/>
      </c>
      <c r="Y3433" s="199" t="str">
        <f t="shared" si="489"/>
        <v/>
      </c>
    </row>
    <row r="3434" spans="1:25" ht="34.5" customHeight="1" x14ac:dyDescent="0.25">
      <c r="A3434" s="197" t="str">
        <f t="shared" si="485"/>
        <v/>
      </c>
      <c r="B3434" s="198"/>
      <c r="C3434" s="198"/>
      <c r="D3434" s="197"/>
      <c r="E3434" s="198"/>
      <c r="F3434" s="197"/>
      <c r="G3434" s="197"/>
      <c r="H3434" s="197"/>
      <c r="I3434" s="197"/>
      <c r="J3434" s="197"/>
      <c r="K3434" s="197"/>
      <c r="L3434" s="197"/>
      <c r="M3434" s="197"/>
      <c r="N3434" s="199"/>
      <c r="O3434" s="199"/>
      <c r="P3434" s="199"/>
      <c r="Q3434" s="199"/>
      <c r="R3434" s="197"/>
      <c r="S3434" s="197"/>
      <c r="T3434" s="197"/>
      <c r="U3434" s="197"/>
      <c r="V3434" s="199" t="str">
        <f t="shared" si="486"/>
        <v/>
      </c>
      <c r="W3434" s="199" t="str">
        <f t="shared" si="487"/>
        <v/>
      </c>
      <c r="X3434" s="199" t="str">
        <f t="shared" si="488"/>
        <v/>
      </c>
      <c r="Y3434" s="199" t="str">
        <f t="shared" si="489"/>
        <v/>
      </c>
    </row>
    <row r="3435" spans="1:25" ht="34.5" customHeight="1" x14ac:dyDescent="0.25">
      <c r="A3435" s="197" t="str">
        <f t="shared" si="485"/>
        <v/>
      </c>
      <c r="B3435" s="198"/>
      <c r="C3435" s="198"/>
      <c r="D3435" s="197"/>
      <c r="E3435" s="198"/>
      <c r="F3435" s="197"/>
      <c r="G3435" s="197"/>
      <c r="H3435" s="197"/>
      <c r="I3435" s="197"/>
      <c r="J3435" s="197"/>
      <c r="K3435" s="197"/>
      <c r="L3435" s="197"/>
      <c r="M3435" s="197"/>
      <c r="N3435" s="199"/>
      <c r="O3435" s="199"/>
      <c r="P3435" s="199"/>
      <c r="Q3435" s="199"/>
      <c r="R3435" s="197"/>
      <c r="S3435" s="197"/>
      <c r="T3435" s="197"/>
      <c r="U3435" s="197"/>
      <c r="V3435" s="199" t="str">
        <f t="shared" si="486"/>
        <v/>
      </c>
      <c r="W3435" s="199" t="str">
        <f t="shared" si="487"/>
        <v/>
      </c>
      <c r="X3435" s="199" t="str">
        <f t="shared" si="488"/>
        <v/>
      </c>
      <c r="Y3435" s="199" t="str">
        <f t="shared" si="489"/>
        <v/>
      </c>
    </row>
    <row r="3436" spans="1:25" ht="34.5" customHeight="1" x14ac:dyDescent="0.25">
      <c r="A3436" s="197" t="str">
        <f t="shared" si="485"/>
        <v/>
      </c>
      <c r="B3436" s="198"/>
      <c r="C3436" s="198"/>
      <c r="D3436" s="197"/>
      <c r="E3436" s="198"/>
      <c r="F3436" s="197"/>
      <c r="G3436" s="197"/>
      <c r="H3436" s="197"/>
      <c r="I3436" s="197"/>
      <c r="J3436" s="197"/>
      <c r="K3436" s="197"/>
      <c r="L3436" s="197"/>
      <c r="M3436" s="197"/>
      <c r="N3436" s="199"/>
      <c r="O3436" s="199"/>
      <c r="P3436" s="199"/>
      <c r="Q3436" s="199"/>
      <c r="R3436" s="197"/>
      <c r="S3436" s="197"/>
      <c r="T3436" s="197"/>
      <c r="U3436" s="197"/>
      <c r="V3436" s="199" t="str">
        <f t="shared" si="486"/>
        <v/>
      </c>
      <c r="W3436" s="199" t="str">
        <f t="shared" si="487"/>
        <v/>
      </c>
      <c r="X3436" s="199" t="str">
        <f t="shared" si="488"/>
        <v/>
      </c>
      <c r="Y3436" s="199" t="str">
        <f t="shared" si="489"/>
        <v/>
      </c>
    </row>
    <row r="3437" spans="1:25" ht="34.5" customHeight="1" x14ac:dyDescent="0.25">
      <c r="A3437" s="197" t="str">
        <f t="shared" si="485"/>
        <v/>
      </c>
      <c r="B3437" s="198"/>
      <c r="C3437" s="198"/>
      <c r="D3437" s="197"/>
      <c r="E3437" s="198"/>
      <c r="F3437" s="197"/>
      <c r="G3437" s="197"/>
      <c r="H3437" s="197"/>
      <c r="I3437" s="197"/>
      <c r="J3437" s="197"/>
      <c r="K3437" s="197"/>
      <c r="L3437" s="197"/>
      <c r="M3437" s="197"/>
      <c r="N3437" s="199"/>
      <c r="O3437" s="199"/>
      <c r="P3437" s="199"/>
      <c r="Q3437" s="199"/>
      <c r="R3437" s="197"/>
      <c r="S3437" s="197"/>
      <c r="T3437" s="197"/>
      <c r="U3437" s="197"/>
      <c r="V3437" s="199" t="str">
        <f t="shared" si="486"/>
        <v/>
      </c>
      <c r="W3437" s="199" t="str">
        <f t="shared" si="487"/>
        <v/>
      </c>
      <c r="X3437" s="199" t="str">
        <f t="shared" si="488"/>
        <v/>
      </c>
      <c r="Y3437" s="199" t="str">
        <f t="shared" si="489"/>
        <v/>
      </c>
    </row>
    <row r="3438" spans="1:25" ht="34.5" customHeight="1" x14ac:dyDescent="0.25">
      <c r="A3438" s="197" t="str">
        <f t="shared" si="485"/>
        <v/>
      </c>
      <c r="B3438" s="198"/>
      <c r="C3438" s="198"/>
      <c r="D3438" s="197"/>
      <c r="E3438" s="198"/>
      <c r="F3438" s="197"/>
      <c r="G3438" s="197"/>
      <c r="H3438" s="197"/>
      <c r="I3438" s="197"/>
      <c r="J3438" s="197"/>
      <c r="K3438" s="197"/>
      <c r="L3438" s="197"/>
      <c r="M3438" s="197"/>
      <c r="N3438" s="199"/>
      <c r="O3438" s="199"/>
      <c r="P3438" s="199"/>
      <c r="Q3438" s="199"/>
      <c r="R3438" s="197"/>
      <c r="S3438" s="197"/>
      <c r="T3438" s="197"/>
      <c r="U3438" s="197"/>
      <c r="V3438" s="199" t="str">
        <f t="shared" si="486"/>
        <v/>
      </c>
      <c r="W3438" s="199" t="str">
        <f t="shared" si="487"/>
        <v/>
      </c>
      <c r="X3438" s="199" t="str">
        <f t="shared" si="488"/>
        <v/>
      </c>
      <c r="Y3438" s="199" t="str">
        <f t="shared" si="489"/>
        <v/>
      </c>
    </row>
    <row r="3439" spans="1:25" ht="34.5" customHeight="1" x14ac:dyDescent="0.25">
      <c r="A3439" s="197" t="str">
        <f t="shared" si="485"/>
        <v/>
      </c>
      <c r="B3439" s="198"/>
      <c r="C3439" s="198"/>
      <c r="D3439" s="197"/>
      <c r="E3439" s="198"/>
      <c r="F3439" s="197"/>
      <c r="G3439" s="197"/>
      <c r="H3439" s="197"/>
      <c r="I3439" s="197"/>
      <c r="J3439" s="197"/>
      <c r="K3439" s="197"/>
      <c r="L3439" s="197"/>
      <c r="M3439" s="197"/>
      <c r="N3439" s="199"/>
      <c r="O3439" s="199"/>
      <c r="P3439" s="199"/>
      <c r="Q3439" s="199"/>
      <c r="R3439" s="197"/>
      <c r="S3439" s="197"/>
      <c r="T3439" s="197"/>
      <c r="U3439" s="197"/>
      <c r="V3439" s="199" t="str">
        <f t="shared" si="486"/>
        <v/>
      </c>
      <c r="W3439" s="199" t="str">
        <f t="shared" si="487"/>
        <v/>
      </c>
      <c r="X3439" s="199" t="str">
        <f t="shared" si="488"/>
        <v/>
      </c>
      <c r="Y3439" s="199" t="str">
        <f t="shared" si="489"/>
        <v/>
      </c>
    </row>
    <row r="3440" spans="1:25" ht="34.5" customHeight="1" x14ac:dyDescent="0.25">
      <c r="A3440" s="197" t="str">
        <f t="shared" si="485"/>
        <v/>
      </c>
      <c r="B3440" s="198"/>
      <c r="C3440" s="198"/>
      <c r="D3440" s="197"/>
      <c r="E3440" s="198"/>
      <c r="F3440" s="197"/>
      <c r="G3440" s="197"/>
      <c r="H3440" s="197"/>
      <c r="I3440" s="197"/>
      <c r="J3440" s="197"/>
      <c r="K3440" s="197"/>
      <c r="L3440" s="197"/>
      <c r="M3440" s="197"/>
      <c r="N3440" s="199"/>
      <c r="O3440" s="199"/>
      <c r="P3440" s="199"/>
      <c r="Q3440" s="199"/>
      <c r="R3440" s="197"/>
      <c r="S3440" s="197"/>
      <c r="T3440" s="197"/>
      <c r="U3440" s="197"/>
      <c r="V3440" s="199" t="str">
        <f t="shared" si="486"/>
        <v/>
      </c>
      <c r="W3440" s="199" t="str">
        <f t="shared" si="487"/>
        <v/>
      </c>
      <c r="X3440" s="199" t="str">
        <f t="shared" si="488"/>
        <v/>
      </c>
      <c r="Y3440" s="199" t="str">
        <f t="shared" si="489"/>
        <v/>
      </c>
    </row>
    <row r="3441" spans="1:25" ht="34.5" customHeight="1" x14ac:dyDescent="0.25">
      <c r="A3441" s="197" t="str">
        <f t="shared" si="485"/>
        <v/>
      </c>
      <c r="B3441" s="198"/>
      <c r="C3441" s="198"/>
      <c r="D3441" s="197"/>
      <c r="E3441" s="198"/>
      <c r="F3441" s="197"/>
      <c r="G3441" s="197"/>
      <c r="H3441" s="197"/>
      <c r="I3441" s="197"/>
      <c r="J3441" s="197"/>
      <c r="K3441" s="197"/>
      <c r="L3441" s="197"/>
      <c r="M3441" s="197"/>
      <c r="N3441" s="199"/>
      <c r="O3441" s="199"/>
      <c r="P3441" s="199"/>
      <c r="Q3441" s="199"/>
      <c r="R3441" s="197"/>
      <c r="S3441" s="197"/>
      <c r="T3441" s="197"/>
      <c r="U3441" s="197"/>
      <c r="V3441" s="199" t="str">
        <f t="shared" si="486"/>
        <v/>
      </c>
      <c r="W3441" s="199" t="str">
        <f t="shared" si="487"/>
        <v/>
      </c>
      <c r="X3441" s="199" t="str">
        <f t="shared" si="488"/>
        <v/>
      </c>
      <c r="Y3441" s="199" t="str">
        <f t="shared" si="489"/>
        <v/>
      </c>
    </row>
    <row r="3442" spans="1:25" ht="34.5" customHeight="1" x14ac:dyDescent="0.25">
      <c r="A3442" s="197" t="str">
        <f t="shared" si="485"/>
        <v/>
      </c>
      <c r="B3442" s="198"/>
      <c r="C3442" s="198"/>
      <c r="D3442" s="197"/>
      <c r="E3442" s="198"/>
      <c r="F3442" s="197"/>
      <c r="G3442" s="197"/>
      <c r="H3442" s="197"/>
      <c r="I3442" s="197"/>
      <c r="J3442" s="197"/>
      <c r="K3442" s="197"/>
      <c r="L3442" s="197"/>
      <c r="M3442" s="197"/>
      <c r="N3442" s="199"/>
      <c r="O3442" s="199"/>
      <c r="P3442" s="199"/>
      <c r="Q3442" s="199"/>
      <c r="R3442" s="197"/>
      <c r="S3442" s="197"/>
      <c r="T3442" s="197"/>
      <c r="U3442" s="197"/>
      <c r="V3442" s="199" t="str">
        <f t="shared" si="486"/>
        <v/>
      </c>
      <c r="W3442" s="199" t="str">
        <f t="shared" si="487"/>
        <v/>
      </c>
      <c r="X3442" s="199" t="str">
        <f t="shared" si="488"/>
        <v/>
      </c>
      <c r="Y3442" s="199" t="str">
        <f t="shared" si="489"/>
        <v/>
      </c>
    </row>
    <row r="3443" spans="1:25" ht="34.5" customHeight="1" x14ac:dyDescent="0.25">
      <c r="A3443" s="197" t="str">
        <f t="shared" si="485"/>
        <v/>
      </c>
      <c r="B3443" s="198"/>
      <c r="C3443" s="198"/>
      <c r="D3443" s="197"/>
      <c r="E3443" s="198"/>
      <c r="F3443" s="197"/>
      <c r="G3443" s="197"/>
      <c r="H3443" s="197"/>
      <c r="I3443" s="197"/>
      <c r="J3443" s="197"/>
      <c r="K3443" s="197"/>
      <c r="L3443" s="197"/>
      <c r="M3443" s="197"/>
      <c r="N3443" s="199"/>
      <c r="O3443" s="199"/>
      <c r="P3443" s="199"/>
      <c r="Q3443" s="199"/>
      <c r="R3443" s="197"/>
      <c r="S3443" s="197"/>
      <c r="T3443" s="197"/>
      <c r="U3443" s="197"/>
      <c r="V3443" s="199" t="str">
        <f t="shared" si="486"/>
        <v/>
      </c>
      <c r="W3443" s="199" t="str">
        <f t="shared" si="487"/>
        <v/>
      </c>
      <c r="X3443" s="199" t="str">
        <f t="shared" si="488"/>
        <v/>
      </c>
      <c r="Y3443" s="199" t="str">
        <f t="shared" si="489"/>
        <v/>
      </c>
    </row>
    <row r="3444" spans="1:25" ht="34.5" customHeight="1" x14ac:dyDescent="0.25">
      <c r="A3444" s="197" t="str">
        <f t="shared" si="485"/>
        <v/>
      </c>
      <c r="B3444" s="198"/>
      <c r="C3444" s="198"/>
      <c r="D3444" s="197"/>
      <c r="E3444" s="198"/>
      <c r="F3444" s="197"/>
      <c r="G3444" s="197"/>
      <c r="H3444" s="197"/>
      <c r="I3444" s="197"/>
      <c r="J3444" s="197"/>
      <c r="K3444" s="197"/>
      <c r="L3444" s="197"/>
      <c r="M3444" s="197"/>
      <c r="N3444" s="199"/>
      <c r="O3444" s="199"/>
      <c r="P3444" s="199"/>
      <c r="Q3444" s="199"/>
      <c r="R3444" s="197"/>
      <c r="S3444" s="197"/>
      <c r="T3444" s="197"/>
      <c r="U3444" s="197"/>
      <c r="V3444" s="199" t="str">
        <f t="shared" si="486"/>
        <v/>
      </c>
      <c r="W3444" s="199" t="str">
        <f t="shared" si="487"/>
        <v/>
      </c>
      <c r="X3444" s="199" t="str">
        <f t="shared" si="488"/>
        <v/>
      </c>
      <c r="Y3444" s="199" t="str">
        <f t="shared" si="489"/>
        <v/>
      </c>
    </row>
    <row r="3445" spans="1:25" ht="34.5" customHeight="1" x14ac:dyDescent="0.25">
      <c r="A3445" s="197" t="str">
        <f t="shared" si="485"/>
        <v/>
      </c>
      <c r="B3445" s="198"/>
      <c r="C3445" s="198"/>
      <c r="D3445" s="197"/>
      <c r="E3445" s="198"/>
      <c r="F3445" s="197"/>
      <c r="G3445" s="197"/>
      <c r="H3445" s="197"/>
      <c r="I3445" s="197"/>
      <c r="J3445" s="197"/>
      <c r="K3445" s="197"/>
      <c r="L3445" s="197"/>
      <c r="M3445" s="197"/>
      <c r="N3445" s="199"/>
      <c r="O3445" s="199"/>
      <c r="P3445" s="199"/>
      <c r="Q3445" s="199"/>
      <c r="R3445" s="197"/>
      <c r="S3445" s="197"/>
      <c r="T3445" s="197"/>
      <c r="U3445" s="197"/>
      <c r="V3445" s="199" t="str">
        <f t="shared" si="486"/>
        <v/>
      </c>
      <c r="W3445" s="199" t="str">
        <f t="shared" si="487"/>
        <v/>
      </c>
      <c r="X3445" s="199" t="str">
        <f t="shared" si="488"/>
        <v/>
      </c>
      <c r="Y3445" s="199" t="str">
        <f t="shared" si="489"/>
        <v/>
      </c>
    </row>
    <row r="3446" spans="1:25" ht="34.5" customHeight="1" x14ac:dyDescent="0.25">
      <c r="A3446" s="197" t="str">
        <f t="shared" si="485"/>
        <v/>
      </c>
      <c r="B3446" s="198"/>
      <c r="C3446" s="198"/>
      <c r="D3446" s="197"/>
      <c r="E3446" s="198"/>
      <c r="F3446" s="197"/>
      <c r="G3446" s="197"/>
      <c r="H3446" s="197"/>
      <c r="I3446" s="197"/>
      <c r="J3446" s="197"/>
      <c r="K3446" s="197"/>
      <c r="L3446" s="197"/>
      <c r="M3446" s="197"/>
      <c r="N3446" s="199"/>
      <c r="O3446" s="199"/>
      <c r="P3446" s="199"/>
      <c r="Q3446" s="199"/>
      <c r="R3446" s="197"/>
      <c r="S3446" s="197"/>
      <c r="T3446" s="197"/>
      <c r="U3446" s="197"/>
      <c r="V3446" s="199" t="str">
        <f t="shared" si="486"/>
        <v/>
      </c>
      <c r="W3446" s="199" t="str">
        <f t="shared" si="487"/>
        <v/>
      </c>
      <c r="X3446" s="199" t="str">
        <f t="shared" si="488"/>
        <v/>
      </c>
      <c r="Y3446" s="199" t="str">
        <f t="shared" si="489"/>
        <v/>
      </c>
    </row>
    <row r="3447" spans="1:25" ht="34.5" customHeight="1" x14ac:dyDescent="0.25">
      <c r="A3447" s="197" t="str">
        <f t="shared" si="485"/>
        <v/>
      </c>
      <c r="B3447" s="198"/>
      <c r="C3447" s="198"/>
      <c r="D3447" s="197"/>
      <c r="E3447" s="198"/>
      <c r="F3447" s="197"/>
      <c r="G3447" s="197"/>
      <c r="H3447" s="197"/>
      <c r="I3447" s="197"/>
      <c r="J3447" s="197"/>
      <c r="K3447" s="197"/>
      <c r="L3447" s="197"/>
      <c r="M3447" s="197"/>
      <c r="N3447" s="199"/>
      <c r="O3447" s="199"/>
      <c r="P3447" s="199"/>
      <c r="Q3447" s="199"/>
      <c r="R3447" s="197"/>
      <c r="S3447" s="197"/>
      <c r="T3447" s="197"/>
      <c r="U3447" s="197"/>
      <c r="V3447" s="199" t="str">
        <f t="shared" si="486"/>
        <v/>
      </c>
      <c r="W3447" s="199" t="str">
        <f t="shared" si="487"/>
        <v/>
      </c>
      <c r="X3447" s="199" t="str">
        <f t="shared" si="488"/>
        <v/>
      </c>
      <c r="Y3447" s="199" t="str">
        <f t="shared" si="489"/>
        <v/>
      </c>
    </row>
    <row r="3448" spans="1:25" ht="34.5" customHeight="1" x14ac:dyDescent="0.25">
      <c r="A3448" s="197" t="str">
        <f t="shared" si="485"/>
        <v/>
      </c>
      <c r="B3448" s="198"/>
      <c r="C3448" s="198"/>
      <c r="D3448" s="197"/>
      <c r="E3448" s="198"/>
      <c r="F3448" s="197"/>
      <c r="G3448" s="197"/>
      <c r="H3448" s="197"/>
      <c r="I3448" s="197"/>
      <c r="J3448" s="197"/>
      <c r="K3448" s="197"/>
      <c r="L3448" s="197"/>
      <c r="M3448" s="197"/>
      <c r="N3448" s="199"/>
      <c r="O3448" s="199"/>
      <c r="P3448" s="199"/>
      <c r="Q3448" s="199"/>
      <c r="R3448" s="197"/>
      <c r="S3448" s="197"/>
      <c r="T3448" s="197"/>
      <c r="U3448" s="197"/>
      <c r="V3448" s="199" t="str">
        <f t="shared" si="486"/>
        <v/>
      </c>
      <c r="W3448" s="199" t="str">
        <f t="shared" si="487"/>
        <v/>
      </c>
      <c r="X3448" s="199" t="str">
        <f t="shared" si="488"/>
        <v/>
      </c>
      <c r="Y3448" s="199" t="str">
        <f t="shared" si="489"/>
        <v/>
      </c>
    </row>
    <row r="3449" spans="1:25" ht="34.5" customHeight="1" x14ac:dyDescent="0.25">
      <c r="A3449" s="197" t="str">
        <f t="shared" si="485"/>
        <v/>
      </c>
      <c r="B3449" s="198"/>
      <c r="C3449" s="198"/>
      <c r="D3449" s="197"/>
      <c r="E3449" s="198"/>
      <c r="F3449" s="197"/>
      <c r="G3449" s="197"/>
      <c r="H3449" s="197"/>
      <c r="I3449" s="197"/>
      <c r="J3449" s="197"/>
      <c r="K3449" s="197"/>
      <c r="L3449" s="197"/>
      <c r="M3449" s="197"/>
      <c r="N3449" s="199"/>
      <c r="O3449" s="199"/>
      <c r="P3449" s="199"/>
      <c r="Q3449" s="199"/>
      <c r="R3449" s="197"/>
      <c r="S3449" s="197"/>
      <c r="T3449" s="197"/>
      <c r="U3449" s="197"/>
      <c r="V3449" s="199" t="str">
        <f t="shared" si="486"/>
        <v/>
      </c>
      <c r="W3449" s="199" t="str">
        <f t="shared" si="487"/>
        <v/>
      </c>
      <c r="X3449" s="199" t="str">
        <f t="shared" si="488"/>
        <v/>
      </c>
      <c r="Y3449" s="199" t="str">
        <f t="shared" si="489"/>
        <v/>
      </c>
    </row>
    <row r="3450" spans="1:25" ht="34.5" customHeight="1" x14ac:dyDescent="0.25">
      <c r="A3450" s="197" t="str">
        <f t="shared" si="485"/>
        <v/>
      </c>
      <c r="B3450" s="198"/>
      <c r="C3450" s="198"/>
      <c r="D3450" s="197"/>
      <c r="E3450" s="198"/>
      <c r="F3450" s="197"/>
      <c r="G3450" s="197"/>
      <c r="H3450" s="197"/>
      <c r="I3450" s="197"/>
      <c r="J3450" s="197"/>
      <c r="K3450" s="197"/>
      <c r="L3450" s="197"/>
      <c r="M3450" s="197"/>
      <c r="N3450" s="199"/>
      <c r="O3450" s="199"/>
      <c r="P3450" s="199"/>
      <c r="Q3450" s="199"/>
      <c r="R3450" s="197"/>
      <c r="S3450" s="197"/>
      <c r="T3450" s="197"/>
      <c r="U3450" s="197"/>
      <c r="V3450" s="199" t="str">
        <f t="shared" si="486"/>
        <v/>
      </c>
      <c r="W3450" s="199" t="str">
        <f t="shared" si="487"/>
        <v/>
      </c>
      <c r="X3450" s="199" t="str">
        <f t="shared" si="488"/>
        <v/>
      </c>
      <c r="Y3450" s="199" t="str">
        <f t="shared" si="489"/>
        <v/>
      </c>
    </row>
    <row r="3451" spans="1:25" ht="34.5" customHeight="1" x14ac:dyDescent="0.25">
      <c r="A3451" s="197" t="str">
        <f t="shared" si="485"/>
        <v/>
      </c>
      <c r="B3451" s="198"/>
      <c r="C3451" s="198"/>
      <c r="D3451" s="197"/>
      <c r="E3451" s="198"/>
      <c r="F3451" s="197"/>
      <c r="G3451" s="197"/>
      <c r="H3451" s="197"/>
      <c r="I3451" s="197"/>
      <c r="J3451" s="197"/>
      <c r="K3451" s="197"/>
      <c r="L3451" s="197"/>
      <c r="M3451" s="197"/>
      <c r="N3451" s="199"/>
      <c r="O3451" s="199"/>
      <c r="P3451" s="199"/>
      <c r="Q3451" s="199"/>
      <c r="R3451" s="197"/>
      <c r="S3451" s="197"/>
      <c r="T3451" s="197"/>
      <c r="U3451" s="197"/>
      <c r="V3451" s="199" t="str">
        <f t="shared" si="486"/>
        <v/>
      </c>
      <c r="W3451" s="199" t="str">
        <f t="shared" si="487"/>
        <v/>
      </c>
      <c r="X3451" s="199" t="str">
        <f t="shared" si="488"/>
        <v/>
      </c>
      <c r="Y3451" s="199" t="str">
        <f t="shared" si="489"/>
        <v/>
      </c>
    </row>
    <row r="3452" spans="1:25" ht="34.5" customHeight="1" x14ac:dyDescent="0.25">
      <c r="A3452" s="197" t="str">
        <f t="shared" si="485"/>
        <v/>
      </c>
      <c r="B3452" s="198"/>
      <c r="C3452" s="198"/>
      <c r="D3452" s="197"/>
      <c r="E3452" s="198"/>
      <c r="F3452" s="197"/>
      <c r="G3452" s="197"/>
      <c r="H3452" s="197"/>
      <c r="I3452" s="197"/>
      <c r="J3452" s="197"/>
      <c r="K3452" s="197"/>
      <c r="L3452" s="197"/>
      <c r="M3452" s="197"/>
      <c r="N3452" s="199"/>
      <c r="O3452" s="199"/>
      <c r="P3452" s="199"/>
      <c r="Q3452" s="199"/>
      <c r="R3452" s="197"/>
      <c r="S3452" s="197"/>
      <c r="T3452" s="197"/>
      <c r="U3452" s="197"/>
      <c r="V3452" s="199" t="str">
        <f t="shared" si="486"/>
        <v/>
      </c>
      <c r="W3452" s="199" t="str">
        <f t="shared" si="487"/>
        <v/>
      </c>
      <c r="X3452" s="199" t="str">
        <f t="shared" si="488"/>
        <v/>
      </c>
      <c r="Y3452" s="199" t="str">
        <f t="shared" si="489"/>
        <v/>
      </c>
    </row>
    <row r="3453" spans="1:25" ht="34.5" customHeight="1" x14ac:dyDescent="0.25">
      <c r="A3453" s="197" t="str">
        <f t="shared" si="485"/>
        <v/>
      </c>
      <c r="B3453" s="198"/>
      <c r="C3453" s="198"/>
      <c r="D3453" s="197"/>
      <c r="E3453" s="198"/>
      <c r="F3453" s="197"/>
      <c r="G3453" s="197"/>
      <c r="H3453" s="197"/>
      <c r="I3453" s="197"/>
      <c r="J3453" s="197"/>
      <c r="K3453" s="197"/>
      <c r="L3453" s="197"/>
      <c r="M3453" s="197"/>
      <c r="N3453" s="199"/>
      <c r="O3453" s="199"/>
      <c r="P3453" s="199"/>
      <c r="Q3453" s="199"/>
      <c r="R3453" s="197"/>
      <c r="S3453" s="197"/>
      <c r="T3453" s="197"/>
      <c r="U3453" s="197"/>
      <c r="V3453" s="199" t="str">
        <f t="shared" si="486"/>
        <v/>
      </c>
      <c r="W3453" s="199" t="str">
        <f t="shared" si="487"/>
        <v/>
      </c>
      <c r="X3453" s="199" t="str">
        <f t="shared" si="488"/>
        <v/>
      </c>
      <c r="Y3453" s="199" t="str">
        <f t="shared" si="489"/>
        <v/>
      </c>
    </row>
    <row r="3454" spans="1:25" ht="34.5" customHeight="1" x14ac:dyDescent="0.25">
      <c r="A3454" s="197" t="str">
        <f t="shared" si="485"/>
        <v/>
      </c>
      <c r="B3454" s="198"/>
      <c r="C3454" s="198"/>
      <c r="D3454" s="197"/>
      <c r="E3454" s="198"/>
      <c r="F3454" s="197"/>
      <c r="G3454" s="197"/>
      <c r="H3454" s="197"/>
      <c r="I3454" s="197"/>
      <c r="J3454" s="197"/>
      <c r="K3454" s="197"/>
      <c r="L3454" s="197"/>
      <c r="M3454" s="197"/>
      <c r="N3454" s="199"/>
      <c r="O3454" s="199"/>
      <c r="P3454" s="199"/>
      <c r="Q3454" s="199"/>
      <c r="R3454" s="197"/>
      <c r="S3454" s="197"/>
      <c r="T3454" s="197"/>
      <c r="U3454" s="197"/>
      <c r="V3454" s="199" t="str">
        <f t="shared" si="486"/>
        <v/>
      </c>
      <c r="W3454" s="199" t="str">
        <f t="shared" si="487"/>
        <v/>
      </c>
      <c r="X3454" s="199" t="str">
        <f t="shared" si="488"/>
        <v/>
      </c>
      <c r="Y3454" s="199" t="str">
        <f t="shared" si="489"/>
        <v/>
      </c>
    </row>
    <row r="3455" spans="1:25" ht="34.5" customHeight="1" x14ac:dyDescent="0.25">
      <c r="A3455" s="197" t="str">
        <f t="shared" si="485"/>
        <v/>
      </c>
      <c r="B3455" s="198"/>
      <c r="C3455" s="198"/>
      <c r="D3455" s="197"/>
      <c r="E3455" s="198"/>
      <c r="F3455" s="197"/>
      <c r="G3455" s="197"/>
      <c r="H3455" s="197"/>
      <c r="I3455" s="197"/>
      <c r="J3455" s="197"/>
      <c r="K3455" s="197"/>
      <c r="L3455" s="197"/>
      <c r="M3455" s="197"/>
      <c r="N3455" s="199"/>
      <c r="O3455" s="199"/>
      <c r="P3455" s="199"/>
      <c r="Q3455" s="199"/>
      <c r="R3455" s="197"/>
      <c r="S3455" s="197"/>
      <c r="T3455" s="197"/>
      <c r="U3455" s="197"/>
      <c r="V3455" s="199" t="str">
        <f t="shared" si="486"/>
        <v/>
      </c>
      <c r="W3455" s="199" t="str">
        <f t="shared" si="487"/>
        <v/>
      </c>
      <c r="X3455" s="199" t="str">
        <f t="shared" si="488"/>
        <v/>
      </c>
      <c r="Y3455" s="199" t="str">
        <f t="shared" si="489"/>
        <v/>
      </c>
    </row>
    <row r="3456" spans="1:25" ht="34.5" customHeight="1" x14ac:dyDescent="0.25">
      <c r="A3456" s="197" t="str">
        <f t="shared" si="485"/>
        <v/>
      </c>
      <c r="B3456" s="198"/>
      <c r="C3456" s="198"/>
      <c r="D3456" s="197"/>
      <c r="E3456" s="198"/>
      <c r="F3456" s="197"/>
      <c r="G3456" s="197"/>
      <c r="H3456" s="197"/>
      <c r="I3456" s="197"/>
      <c r="J3456" s="197"/>
      <c r="K3456" s="197"/>
      <c r="L3456" s="197"/>
      <c r="M3456" s="197"/>
      <c r="N3456" s="199"/>
      <c r="O3456" s="199"/>
      <c r="P3456" s="199"/>
      <c r="Q3456" s="199"/>
      <c r="R3456" s="197"/>
      <c r="S3456" s="197"/>
      <c r="T3456" s="197"/>
      <c r="U3456" s="197"/>
      <c r="V3456" s="199" t="str">
        <f t="shared" si="486"/>
        <v/>
      </c>
      <c r="W3456" s="199" t="str">
        <f t="shared" si="487"/>
        <v/>
      </c>
      <c r="X3456" s="199" t="str">
        <f t="shared" si="488"/>
        <v/>
      </c>
      <c r="Y3456" s="199" t="str">
        <f t="shared" si="489"/>
        <v/>
      </c>
    </row>
    <row r="3457" spans="1:25" ht="34.5" customHeight="1" x14ac:dyDescent="0.25">
      <c r="A3457" s="197" t="str">
        <f t="shared" si="485"/>
        <v/>
      </c>
      <c r="B3457" s="198"/>
      <c r="C3457" s="198"/>
      <c r="D3457" s="197"/>
      <c r="E3457" s="198"/>
      <c r="F3457" s="197"/>
      <c r="G3457" s="197"/>
      <c r="H3457" s="197"/>
      <c r="I3457" s="197"/>
      <c r="J3457" s="197"/>
      <c r="K3457" s="197"/>
      <c r="L3457" s="197"/>
      <c r="M3457" s="197"/>
      <c r="N3457" s="199"/>
      <c r="O3457" s="199"/>
      <c r="P3457" s="199"/>
      <c r="Q3457" s="199"/>
      <c r="R3457" s="197"/>
      <c r="S3457" s="197"/>
      <c r="T3457" s="197"/>
      <c r="U3457" s="197"/>
      <c r="V3457" s="199" t="str">
        <f t="shared" si="486"/>
        <v/>
      </c>
      <c r="W3457" s="199" t="str">
        <f t="shared" si="487"/>
        <v/>
      </c>
      <c r="X3457" s="199" t="str">
        <f t="shared" si="488"/>
        <v/>
      </c>
      <c r="Y3457" s="199" t="str">
        <f t="shared" si="489"/>
        <v/>
      </c>
    </row>
    <row r="3458" spans="1:25" ht="34.5" customHeight="1" x14ac:dyDescent="0.25">
      <c r="A3458" s="197" t="str">
        <f t="shared" si="485"/>
        <v/>
      </c>
      <c r="B3458" s="198"/>
      <c r="C3458" s="198"/>
      <c r="D3458" s="197"/>
      <c r="E3458" s="198"/>
      <c r="F3458" s="197"/>
      <c r="G3458" s="197"/>
      <c r="H3458" s="197"/>
      <c r="I3458" s="197"/>
      <c r="J3458" s="197"/>
      <c r="K3458" s="197"/>
      <c r="L3458" s="197"/>
      <c r="M3458" s="197"/>
      <c r="N3458" s="199"/>
      <c r="O3458" s="199"/>
      <c r="P3458" s="199"/>
      <c r="Q3458" s="199"/>
      <c r="R3458" s="197"/>
      <c r="S3458" s="197"/>
      <c r="T3458" s="197"/>
      <c r="U3458" s="197"/>
      <c r="V3458" s="199" t="str">
        <f t="shared" si="486"/>
        <v/>
      </c>
      <c r="W3458" s="199" t="str">
        <f t="shared" si="487"/>
        <v/>
      </c>
      <c r="X3458" s="199" t="str">
        <f t="shared" si="488"/>
        <v/>
      </c>
      <c r="Y3458" s="199" t="str">
        <f t="shared" si="489"/>
        <v/>
      </c>
    </row>
    <row r="3459" spans="1:25" ht="34.5" customHeight="1" x14ac:dyDescent="0.25">
      <c r="A3459" s="197" t="str">
        <f t="shared" si="485"/>
        <v/>
      </c>
      <c r="B3459" s="198"/>
      <c r="C3459" s="198"/>
      <c r="D3459" s="197"/>
      <c r="E3459" s="198"/>
      <c r="F3459" s="197"/>
      <c r="G3459" s="197"/>
      <c r="H3459" s="197"/>
      <c r="I3459" s="197"/>
      <c r="J3459" s="197"/>
      <c r="K3459" s="197"/>
      <c r="L3459" s="197"/>
      <c r="M3459" s="197"/>
      <c r="N3459" s="199"/>
      <c r="O3459" s="199"/>
      <c r="P3459" s="199"/>
      <c r="Q3459" s="199"/>
      <c r="R3459" s="197"/>
      <c r="S3459" s="197"/>
      <c r="T3459" s="197"/>
      <c r="U3459" s="197"/>
      <c r="V3459" s="199" t="str">
        <f t="shared" si="486"/>
        <v/>
      </c>
      <c r="W3459" s="199" t="str">
        <f t="shared" si="487"/>
        <v/>
      </c>
      <c r="X3459" s="199" t="str">
        <f t="shared" si="488"/>
        <v/>
      </c>
      <c r="Y3459" s="199" t="str">
        <f t="shared" si="489"/>
        <v/>
      </c>
    </row>
    <row r="3460" spans="1:25" ht="34.5" customHeight="1" x14ac:dyDescent="0.25">
      <c r="A3460" s="197" t="str">
        <f t="shared" si="485"/>
        <v/>
      </c>
      <c r="B3460" s="198"/>
      <c r="C3460" s="198"/>
      <c r="D3460" s="197"/>
      <c r="E3460" s="198"/>
      <c r="F3460" s="197"/>
      <c r="G3460" s="197"/>
      <c r="H3460" s="197"/>
      <c r="I3460" s="197"/>
      <c r="J3460" s="197"/>
      <c r="K3460" s="197"/>
      <c r="L3460" s="197"/>
      <c r="M3460" s="197"/>
      <c r="N3460" s="199"/>
      <c r="O3460" s="199"/>
      <c r="P3460" s="199"/>
      <c r="Q3460" s="199"/>
      <c r="R3460" s="197"/>
      <c r="S3460" s="197"/>
      <c r="T3460" s="197"/>
      <c r="U3460" s="197"/>
      <c r="V3460" s="199" t="str">
        <f t="shared" si="486"/>
        <v/>
      </c>
      <c r="W3460" s="199" t="str">
        <f t="shared" si="487"/>
        <v/>
      </c>
      <c r="X3460" s="199" t="str">
        <f t="shared" si="488"/>
        <v/>
      </c>
      <c r="Y3460" s="199" t="str">
        <f t="shared" si="489"/>
        <v/>
      </c>
    </row>
    <row r="3461" spans="1:25" ht="34.5" customHeight="1" x14ac:dyDescent="0.25">
      <c r="A3461" s="197" t="str">
        <f t="shared" si="485"/>
        <v/>
      </c>
      <c r="B3461" s="198"/>
      <c r="C3461" s="198"/>
      <c r="D3461" s="197"/>
      <c r="E3461" s="198"/>
      <c r="F3461" s="197"/>
      <c r="G3461" s="197"/>
      <c r="H3461" s="197"/>
      <c r="I3461" s="197"/>
      <c r="J3461" s="197"/>
      <c r="K3461" s="197"/>
      <c r="L3461" s="197"/>
      <c r="M3461" s="197"/>
      <c r="N3461" s="199"/>
      <c r="O3461" s="199"/>
      <c r="P3461" s="199"/>
      <c r="Q3461" s="199"/>
      <c r="R3461" s="197"/>
      <c r="S3461" s="197"/>
      <c r="T3461" s="197"/>
      <c r="U3461" s="197"/>
      <c r="V3461" s="199" t="str">
        <f t="shared" si="486"/>
        <v/>
      </c>
      <c r="W3461" s="199" t="str">
        <f t="shared" si="487"/>
        <v/>
      </c>
      <c r="X3461" s="199" t="str">
        <f t="shared" si="488"/>
        <v/>
      </c>
      <c r="Y3461" s="199" t="str">
        <f t="shared" si="489"/>
        <v/>
      </c>
    </row>
    <row r="3462" spans="1:25" ht="34.5" customHeight="1" x14ac:dyDescent="0.25">
      <c r="A3462" s="197" t="str">
        <f t="shared" si="485"/>
        <v/>
      </c>
      <c r="B3462" s="198"/>
      <c r="C3462" s="198"/>
      <c r="D3462" s="197"/>
      <c r="E3462" s="198"/>
      <c r="F3462" s="197"/>
      <c r="G3462" s="197"/>
      <c r="H3462" s="197"/>
      <c r="I3462" s="197"/>
      <c r="J3462" s="197"/>
      <c r="K3462" s="197"/>
      <c r="L3462" s="197"/>
      <c r="M3462" s="197"/>
      <c r="N3462" s="199"/>
      <c r="O3462" s="199"/>
      <c r="P3462" s="199"/>
      <c r="Q3462" s="199"/>
      <c r="R3462" s="197"/>
      <c r="S3462" s="197"/>
      <c r="T3462" s="197"/>
      <c r="U3462" s="197"/>
      <c r="V3462" s="199" t="str">
        <f t="shared" si="486"/>
        <v/>
      </c>
      <c r="W3462" s="199" t="str">
        <f t="shared" si="487"/>
        <v/>
      </c>
      <c r="X3462" s="199" t="str">
        <f t="shared" si="488"/>
        <v/>
      </c>
      <c r="Y3462" s="199" t="str">
        <f t="shared" si="489"/>
        <v/>
      </c>
    </row>
    <row r="3463" spans="1:25" ht="34.5" customHeight="1" x14ac:dyDescent="0.25">
      <c r="A3463" s="197" t="str">
        <f t="shared" si="485"/>
        <v/>
      </c>
      <c r="B3463" s="198"/>
      <c r="C3463" s="198"/>
      <c r="D3463" s="197"/>
      <c r="E3463" s="198"/>
      <c r="F3463" s="197"/>
      <c r="G3463" s="197"/>
      <c r="H3463" s="197"/>
      <c r="I3463" s="197"/>
      <c r="J3463" s="197"/>
      <c r="K3463" s="197"/>
      <c r="L3463" s="197"/>
      <c r="M3463" s="197"/>
      <c r="N3463" s="199"/>
      <c r="O3463" s="199"/>
      <c r="P3463" s="199"/>
      <c r="Q3463" s="199"/>
      <c r="R3463" s="197"/>
      <c r="S3463" s="197"/>
      <c r="T3463" s="197"/>
      <c r="U3463" s="197"/>
      <c r="V3463" s="199" t="str">
        <f t="shared" si="486"/>
        <v/>
      </c>
      <c r="W3463" s="199" t="str">
        <f t="shared" si="487"/>
        <v/>
      </c>
      <c r="X3463" s="199" t="str">
        <f t="shared" si="488"/>
        <v/>
      </c>
      <c r="Y3463" s="199" t="str">
        <f t="shared" si="489"/>
        <v/>
      </c>
    </row>
    <row r="3464" spans="1:25" ht="34.5" customHeight="1" x14ac:dyDescent="0.25">
      <c r="A3464" s="197" t="str">
        <f t="shared" ref="A3464:A3527" si="490">IF(B3464="","",WEEKNUM(B3464,21))</f>
        <v/>
      </c>
      <c r="B3464" s="198"/>
      <c r="C3464" s="198"/>
      <c r="D3464" s="197"/>
      <c r="E3464" s="198"/>
      <c r="F3464" s="197"/>
      <c r="G3464" s="197"/>
      <c r="H3464" s="197"/>
      <c r="I3464" s="197"/>
      <c r="J3464" s="197"/>
      <c r="K3464" s="197"/>
      <c r="L3464" s="197"/>
      <c r="M3464" s="197"/>
      <c r="N3464" s="199"/>
      <c r="O3464" s="199"/>
      <c r="P3464" s="199"/>
      <c r="Q3464" s="199"/>
      <c r="R3464" s="197"/>
      <c r="S3464" s="197"/>
      <c r="T3464" s="197"/>
      <c r="U3464" s="197"/>
      <c r="V3464" s="199" t="str">
        <f t="shared" si="486"/>
        <v/>
      </c>
      <c r="W3464" s="199" t="str">
        <f t="shared" si="487"/>
        <v/>
      </c>
      <c r="X3464" s="199" t="str">
        <f t="shared" si="488"/>
        <v/>
      </c>
      <c r="Y3464" s="199" t="str">
        <f t="shared" si="489"/>
        <v/>
      </c>
    </row>
    <row r="3465" spans="1:25" ht="34.5" customHeight="1" x14ac:dyDescent="0.25">
      <c r="A3465" s="197" t="str">
        <f t="shared" si="490"/>
        <v/>
      </c>
      <c r="B3465" s="198"/>
      <c r="C3465" s="198"/>
      <c r="D3465" s="197"/>
      <c r="E3465" s="198"/>
      <c r="F3465" s="197"/>
      <c r="G3465" s="197"/>
      <c r="H3465" s="197"/>
      <c r="I3465" s="197"/>
      <c r="J3465" s="197"/>
      <c r="K3465" s="197"/>
      <c r="L3465" s="197"/>
      <c r="M3465" s="197"/>
      <c r="N3465" s="199"/>
      <c r="O3465" s="199"/>
      <c r="P3465" s="199"/>
      <c r="Q3465" s="199"/>
      <c r="R3465" s="197"/>
      <c r="S3465" s="197"/>
      <c r="T3465" s="197"/>
      <c r="U3465" s="197"/>
      <c r="V3465" s="199" t="str">
        <f t="shared" si="486"/>
        <v/>
      </c>
      <c r="W3465" s="199" t="str">
        <f t="shared" si="487"/>
        <v/>
      </c>
      <c r="X3465" s="199" t="str">
        <f t="shared" si="488"/>
        <v/>
      </c>
      <c r="Y3465" s="199" t="str">
        <f t="shared" si="489"/>
        <v/>
      </c>
    </row>
    <row r="3466" spans="1:25" ht="34.5" customHeight="1" x14ac:dyDescent="0.25">
      <c r="A3466" s="197" t="str">
        <f t="shared" si="490"/>
        <v/>
      </c>
      <c r="B3466" s="198"/>
      <c r="C3466" s="198"/>
      <c r="D3466" s="197"/>
      <c r="E3466" s="198"/>
      <c r="F3466" s="197"/>
      <c r="G3466" s="197"/>
      <c r="H3466" s="197"/>
      <c r="I3466" s="197"/>
      <c r="J3466" s="197"/>
      <c r="K3466" s="197"/>
      <c r="L3466" s="197"/>
      <c r="M3466" s="197"/>
      <c r="N3466" s="199"/>
      <c r="O3466" s="199"/>
      <c r="P3466" s="199"/>
      <c r="Q3466" s="199"/>
      <c r="R3466" s="197"/>
      <c r="S3466" s="197"/>
      <c r="T3466" s="197"/>
      <c r="U3466" s="197"/>
      <c r="V3466" s="199" t="str">
        <f t="shared" si="486"/>
        <v/>
      </c>
      <c r="W3466" s="199" t="str">
        <f t="shared" si="487"/>
        <v/>
      </c>
      <c r="X3466" s="199" t="str">
        <f t="shared" si="488"/>
        <v/>
      </c>
      <c r="Y3466" s="199" t="str">
        <f t="shared" si="489"/>
        <v/>
      </c>
    </row>
    <row r="3467" spans="1:25" ht="34.5" customHeight="1" x14ac:dyDescent="0.25">
      <c r="A3467" s="197" t="str">
        <f t="shared" si="490"/>
        <v/>
      </c>
      <c r="B3467" s="198"/>
      <c r="C3467" s="198"/>
      <c r="D3467" s="197"/>
      <c r="E3467" s="198"/>
      <c r="F3467" s="197"/>
      <c r="G3467" s="197"/>
      <c r="H3467" s="197"/>
      <c r="I3467" s="197"/>
      <c r="J3467" s="197"/>
      <c r="K3467" s="197"/>
      <c r="L3467" s="197"/>
      <c r="M3467" s="197"/>
      <c r="N3467" s="199"/>
      <c r="O3467" s="199"/>
      <c r="P3467" s="199"/>
      <c r="Q3467" s="199"/>
      <c r="R3467" s="197"/>
      <c r="S3467" s="197"/>
      <c r="T3467" s="197"/>
      <c r="U3467" s="197"/>
      <c r="V3467" s="199" t="str">
        <f t="shared" si="486"/>
        <v/>
      </c>
      <c r="W3467" s="199" t="str">
        <f t="shared" si="487"/>
        <v/>
      </c>
      <c r="X3467" s="199" t="str">
        <f t="shared" si="488"/>
        <v/>
      </c>
      <c r="Y3467" s="199" t="str">
        <f t="shared" si="489"/>
        <v/>
      </c>
    </row>
    <row r="3468" spans="1:25" ht="34.5" customHeight="1" x14ac:dyDescent="0.25">
      <c r="A3468" s="197" t="str">
        <f t="shared" si="490"/>
        <v/>
      </c>
      <c r="B3468" s="198"/>
      <c r="C3468" s="198"/>
      <c r="D3468" s="197"/>
      <c r="E3468" s="198"/>
      <c r="F3468" s="197"/>
      <c r="G3468" s="197"/>
      <c r="H3468" s="197"/>
      <c r="I3468" s="197"/>
      <c r="J3468" s="197"/>
      <c r="K3468" s="197"/>
      <c r="L3468" s="197"/>
      <c r="M3468" s="197"/>
      <c r="N3468" s="199"/>
      <c r="O3468" s="199"/>
      <c r="P3468" s="199"/>
      <c r="Q3468" s="199"/>
      <c r="R3468" s="197"/>
      <c r="S3468" s="197"/>
      <c r="T3468" s="197"/>
      <c r="U3468" s="197"/>
      <c r="V3468" s="199" t="str">
        <f t="shared" si="486"/>
        <v/>
      </c>
      <c r="W3468" s="199" t="str">
        <f t="shared" si="487"/>
        <v/>
      </c>
      <c r="X3468" s="199" t="str">
        <f t="shared" si="488"/>
        <v/>
      </c>
      <c r="Y3468" s="199" t="str">
        <f t="shared" si="489"/>
        <v/>
      </c>
    </row>
    <row r="3469" spans="1:25" ht="34.5" customHeight="1" x14ac:dyDescent="0.25">
      <c r="A3469" s="197" t="str">
        <f t="shared" si="490"/>
        <v/>
      </c>
      <c r="B3469" s="198"/>
      <c r="C3469" s="198"/>
      <c r="D3469" s="197"/>
      <c r="E3469" s="198"/>
      <c r="F3469" s="197"/>
      <c r="G3469" s="197"/>
      <c r="H3469" s="197"/>
      <c r="I3469" s="197"/>
      <c r="J3469" s="197"/>
      <c r="K3469" s="197"/>
      <c r="L3469" s="197"/>
      <c r="M3469" s="197"/>
      <c r="N3469" s="199"/>
      <c r="O3469" s="199"/>
      <c r="P3469" s="199"/>
      <c r="Q3469" s="199"/>
      <c r="R3469" s="197"/>
      <c r="S3469" s="197"/>
      <c r="T3469" s="197"/>
      <c r="U3469" s="197"/>
      <c r="V3469" s="199" t="str">
        <f t="shared" si="486"/>
        <v/>
      </c>
      <c r="W3469" s="199" t="str">
        <f t="shared" si="487"/>
        <v/>
      </c>
      <c r="X3469" s="199" t="str">
        <f t="shared" si="488"/>
        <v/>
      </c>
      <c r="Y3469" s="199" t="str">
        <f t="shared" si="489"/>
        <v/>
      </c>
    </row>
    <row r="3470" spans="1:25" ht="34.5" customHeight="1" x14ac:dyDescent="0.25">
      <c r="A3470" s="197" t="str">
        <f t="shared" si="490"/>
        <v/>
      </c>
      <c r="B3470" s="198"/>
      <c r="C3470" s="198"/>
      <c r="D3470" s="197"/>
      <c r="E3470" s="198"/>
      <c r="F3470" s="197"/>
      <c r="G3470" s="197"/>
      <c r="H3470" s="197"/>
      <c r="I3470" s="197"/>
      <c r="J3470" s="197"/>
      <c r="K3470" s="197"/>
      <c r="L3470" s="197"/>
      <c r="M3470" s="197"/>
      <c r="N3470" s="199"/>
      <c r="O3470" s="199"/>
      <c r="P3470" s="199"/>
      <c r="Q3470" s="199"/>
      <c r="R3470" s="197"/>
      <c r="S3470" s="197"/>
      <c r="T3470" s="197"/>
      <c r="U3470" s="197"/>
      <c r="V3470" s="199" t="str">
        <f t="shared" si="486"/>
        <v/>
      </c>
      <c r="W3470" s="199" t="str">
        <f t="shared" si="487"/>
        <v/>
      </c>
      <c r="X3470" s="199" t="str">
        <f t="shared" si="488"/>
        <v/>
      </c>
      <c r="Y3470" s="199" t="str">
        <f t="shared" si="489"/>
        <v/>
      </c>
    </row>
    <row r="3471" spans="1:25" ht="34.5" customHeight="1" x14ac:dyDescent="0.25">
      <c r="A3471" s="197" t="str">
        <f t="shared" si="490"/>
        <v/>
      </c>
      <c r="B3471" s="198"/>
      <c r="C3471" s="198"/>
      <c r="D3471" s="197"/>
      <c r="E3471" s="198"/>
      <c r="F3471" s="197"/>
      <c r="G3471" s="197"/>
      <c r="H3471" s="197"/>
      <c r="I3471" s="197"/>
      <c r="J3471" s="197"/>
      <c r="K3471" s="197"/>
      <c r="L3471" s="197"/>
      <c r="M3471" s="197"/>
      <c r="N3471" s="199"/>
      <c r="O3471" s="199"/>
      <c r="P3471" s="199"/>
      <c r="Q3471" s="199"/>
      <c r="R3471" s="197"/>
      <c r="S3471" s="197"/>
      <c r="T3471" s="197"/>
      <c r="U3471" s="197"/>
      <c r="V3471" s="199" t="str">
        <f t="shared" si="486"/>
        <v/>
      </c>
      <c r="W3471" s="199" t="str">
        <f t="shared" si="487"/>
        <v/>
      </c>
      <c r="X3471" s="199" t="str">
        <f t="shared" si="488"/>
        <v/>
      </c>
      <c r="Y3471" s="199" t="str">
        <f t="shared" si="489"/>
        <v/>
      </c>
    </row>
    <row r="3472" spans="1:25" ht="34.5" customHeight="1" x14ac:dyDescent="0.25">
      <c r="A3472" s="197" t="str">
        <f t="shared" si="490"/>
        <v/>
      </c>
      <c r="B3472" s="198"/>
      <c r="C3472" s="198"/>
      <c r="D3472" s="197"/>
      <c r="E3472" s="198"/>
      <c r="F3472" s="197"/>
      <c r="G3472" s="197"/>
      <c r="H3472" s="197"/>
      <c r="I3472" s="197"/>
      <c r="J3472" s="197"/>
      <c r="K3472" s="197"/>
      <c r="L3472" s="197"/>
      <c r="M3472" s="197"/>
      <c r="N3472" s="199"/>
      <c r="O3472" s="199"/>
      <c r="P3472" s="199"/>
      <c r="Q3472" s="199"/>
      <c r="R3472" s="197"/>
      <c r="S3472" s="197"/>
      <c r="T3472" s="197"/>
      <c r="U3472" s="197"/>
      <c r="V3472" s="199" t="str">
        <f t="shared" si="486"/>
        <v/>
      </c>
      <c r="W3472" s="199" t="str">
        <f t="shared" si="487"/>
        <v/>
      </c>
      <c r="X3472" s="199" t="str">
        <f t="shared" si="488"/>
        <v/>
      </c>
      <c r="Y3472" s="199" t="str">
        <f t="shared" si="489"/>
        <v/>
      </c>
    </row>
    <row r="3473" spans="1:25" ht="34.5" customHeight="1" x14ac:dyDescent="0.25">
      <c r="A3473" s="197" t="str">
        <f t="shared" si="490"/>
        <v/>
      </c>
      <c r="B3473" s="198"/>
      <c r="C3473" s="198"/>
      <c r="D3473" s="197"/>
      <c r="E3473" s="198"/>
      <c r="F3473" s="197"/>
      <c r="G3473" s="197"/>
      <c r="H3473" s="197"/>
      <c r="I3473" s="197"/>
      <c r="J3473" s="197"/>
      <c r="K3473" s="197"/>
      <c r="L3473" s="197"/>
      <c r="M3473" s="197"/>
      <c r="N3473" s="199"/>
      <c r="O3473" s="199"/>
      <c r="P3473" s="199"/>
      <c r="Q3473" s="199"/>
      <c r="R3473" s="197"/>
      <c r="S3473" s="197"/>
      <c r="T3473" s="197"/>
      <c r="U3473" s="197"/>
      <c r="V3473" s="199" t="str">
        <f t="shared" si="486"/>
        <v/>
      </c>
      <c r="W3473" s="199" t="str">
        <f t="shared" si="487"/>
        <v/>
      </c>
      <c r="X3473" s="199" t="str">
        <f t="shared" si="488"/>
        <v/>
      </c>
      <c r="Y3473" s="199" t="str">
        <f t="shared" si="489"/>
        <v/>
      </c>
    </row>
    <row r="3474" spans="1:25" ht="34.5" customHeight="1" x14ac:dyDescent="0.25">
      <c r="A3474" s="197" t="str">
        <f t="shared" si="490"/>
        <v/>
      </c>
      <c r="B3474" s="198"/>
      <c r="C3474" s="198"/>
      <c r="D3474" s="197"/>
      <c r="E3474" s="198"/>
      <c r="F3474" s="197"/>
      <c r="G3474" s="197"/>
      <c r="H3474" s="197"/>
      <c r="I3474" s="197"/>
      <c r="J3474" s="197"/>
      <c r="K3474" s="197"/>
      <c r="L3474" s="197"/>
      <c r="M3474" s="197"/>
      <c r="N3474" s="199"/>
      <c r="O3474" s="199"/>
      <c r="P3474" s="199"/>
      <c r="Q3474" s="199"/>
      <c r="R3474" s="197"/>
      <c r="S3474" s="197"/>
      <c r="T3474" s="197"/>
      <c r="U3474" s="197"/>
      <c r="V3474" s="199" t="str">
        <f t="shared" si="486"/>
        <v/>
      </c>
      <c r="W3474" s="199" t="str">
        <f t="shared" si="487"/>
        <v/>
      </c>
      <c r="X3474" s="199" t="str">
        <f t="shared" si="488"/>
        <v/>
      </c>
      <c r="Y3474" s="199" t="str">
        <f t="shared" si="489"/>
        <v/>
      </c>
    </row>
    <row r="3475" spans="1:25" ht="34.5" customHeight="1" x14ac:dyDescent="0.25">
      <c r="A3475" s="197" t="str">
        <f t="shared" si="490"/>
        <v/>
      </c>
      <c r="B3475" s="198"/>
      <c r="C3475" s="198"/>
      <c r="D3475" s="197"/>
      <c r="E3475" s="198"/>
      <c r="F3475" s="197"/>
      <c r="G3475" s="197"/>
      <c r="H3475" s="197"/>
      <c r="I3475" s="197"/>
      <c r="J3475" s="197"/>
      <c r="K3475" s="197"/>
      <c r="L3475" s="197"/>
      <c r="M3475" s="197"/>
      <c r="N3475" s="199"/>
      <c r="O3475" s="199"/>
      <c r="P3475" s="199"/>
      <c r="Q3475" s="199"/>
      <c r="R3475" s="197"/>
      <c r="S3475" s="197"/>
      <c r="T3475" s="197"/>
      <c r="U3475" s="197"/>
      <c r="V3475" s="199" t="str">
        <f t="shared" si="486"/>
        <v/>
      </c>
      <c r="W3475" s="199" t="str">
        <f t="shared" si="487"/>
        <v/>
      </c>
      <c r="X3475" s="199" t="str">
        <f t="shared" si="488"/>
        <v/>
      </c>
      <c r="Y3475" s="199" t="str">
        <f t="shared" si="489"/>
        <v/>
      </c>
    </row>
    <row r="3476" spans="1:25" ht="34.5" customHeight="1" x14ac:dyDescent="0.25">
      <c r="A3476" s="197" t="str">
        <f t="shared" si="490"/>
        <v/>
      </c>
      <c r="B3476" s="198"/>
      <c r="C3476" s="198"/>
      <c r="D3476" s="197"/>
      <c r="E3476" s="198"/>
      <c r="F3476" s="197"/>
      <c r="G3476" s="197"/>
      <c r="H3476" s="197"/>
      <c r="I3476" s="197"/>
      <c r="J3476" s="197"/>
      <c r="K3476" s="197"/>
      <c r="L3476" s="197"/>
      <c r="M3476" s="197"/>
      <c r="N3476" s="199"/>
      <c r="O3476" s="199"/>
      <c r="P3476" s="199"/>
      <c r="Q3476" s="199"/>
      <c r="R3476" s="197"/>
      <c r="S3476" s="197"/>
      <c r="T3476" s="197"/>
      <c r="U3476" s="197"/>
      <c r="V3476" s="199" t="str">
        <f t="shared" si="486"/>
        <v/>
      </c>
      <c r="W3476" s="199" t="str">
        <f t="shared" si="487"/>
        <v/>
      </c>
      <c r="X3476" s="199" t="str">
        <f t="shared" si="488"/>
        <v/>
      </c>
      <c r="Y3476" s="199" t="str">
        <f t="shared" si="489"/>
        <v/>
      </c>
    </row>
    <row r="3477" spans="1:25" ht="34.5" customHeight="1" x14ac:dyDescent="0.25">
      <c r="A3477" s="197" t="str">
        <f t="shared" si="490"/>
        <v/>
      </c>
      <c r="B3477" s="198"/>
      <c r="C3477" s="198"/>
      <c r="D3477" s="197"/>
      <c r="E3477" s="198"/>
      <c r="F3477" s="197"/>
      <c r="G3477" s="197"/>
      <c r="H3477" s="197"/>
      <c r="I3477" s="197"/>
      <c r="J3477" s="197"/>
      <c r="K3477" s="197"/>
      <c r="L3477" s="197"/>
      <c r="M3477" s="197"/>
      <c r="N3477" s="199"/>
      <c r="O3477" s="199"/>
      <c r="P3477" s="199"/>
      <c r="Q3477" s="199"/>
      <c r="R3477" s="197"/>
      <c r="S3477" s="197"/>
      <c r="T3477" s="197"/>
      <c r="U3477" s="197"/>
      <c r="V3477" s="199" t="str">
        <f t="shared" si="486"/>
        <v/>
      </c>
      <c r="W3477" s="199" t="str">
        <f t="shared" si="487"/>
        <v/>
      </c>
      <c r="X3477" s="199" t="str">
        <f t="shared" si="488"/>
        <v/>
      </c>
      <c r="Y3477" s="199" t="str">
        <f t="shared" si="489"/>
        <v/>
      </c>
    </row>
    <row r="3478" spans="1:25" ht="34.5" customHeight="1" x14ac:dyDescent="0.25">
      <c r="A3478" s="197" t="str">
        <f t="shared" si="490"/>
        <v/>
      </c>
      <c r="B3478" s="198"/>
      <c r="C3478" s="198"/>
      <c r="D3478" s="197"/>
      <c r="E3478" s="198"/>
      <c r="F3478" s="197"/>
      <c r="G3478" s="197"/>
      <c r="H3478" s="197"/>
      <c r="I3478" s="197"/>
      <c r="J3478" s="197"/>
      <c r="K3478" s="197"/>
      <c r="L3478" s="197"/>
      <c r="M3478" s="197"/>
      <c r="N3478" s="199"/>
      <c r="O3478" s="199"/>
      <c r="P3478" s="199"/>
      <c r="Q3478" s="199"/>
      <c r="R3478" s="197"/>
      <c r="S3478" s="197"/>
      <c r="T3478" s="197"/>
      <c r="U3478" s="197"/>
      <c r="V3478" s="199" t="str">
        <f t="shared" si="486"/>
        <v/>
      </c>
      <c r="W3478" s="199" t="str">
        <f t="shared" si="487"/>
        <v/>
      </c>
      <c r="X3478" s="199" t="str">
        <f t="shared" si="488"/>
        <v/>
      </c>
      <c r="Y3478" s="199" t="str">
        <f t="shared" si="489"/>
        <v/>
      </c>
    </row>
    <row r="3479" spans="1:25" ht="34.5" customHeight="1" x14ac:dyDescent="0.25">
      <c r="A3479" s="197" t="str">
        <f t="shared" si="490"/>
        <v/>
      </c>
      <c r="B3479" s="198"/>
      <c r="C3479" s="198"/>
      <c r="D3479" s="197"/>
      <c r="E3479" s="198"/>
      <c r="F3479" s="197"/>
      <c r="G3479" s="197"/>
      <c r="H3479" s="197"/>
      <c r="I3479" s="197"/>
      <c r="J3479" s="197"/>
      <c r="K3479" s="197"/>
      <c r="L3479" s="197"/>
      <c r="M3479" s="197"/>
      <c r="N3479" s="199"/>
      <c r="O3479" s="199"/>
      <c r="P3479" s="199"/>
      <c r="Q3479" s="199"/>
      <c r="R3479" s="197"/>
      <c r="S3479" s="197"/>
      <c r="T3479" s="197"/>
      <c r="U3479" s="197"/>
      <c r="V3479" s="199" t="str">
        <f t="shared" si="486"/>
        <v/>
      </c>
      <c r="W3479" s="199" t="str">
        <f t="shared" si="487"/>
        <v/>
      </c>
      <c r="X3479" s="199" t="str">
        <f t="shared" si="488"/>
        <v/>
      </c>
      <c r="Y3479" s="199" t="str">
        <f t="shared" si="489"/>
        <v/>
      </c>
    </row>
    <row r="3480" spans="1:25" ht="34.5" customHeight="1" x14ac:dyDescent="0.25">
      <c r="A3480" s="197" t="str">
        <f t="shared" si="490"/>
        <v/>
      </c>
      <c r="B3480" s="198"/>
      <c r="C3480" s="198"/>
      <c r="D3480" s="197"/>
      <c r="E3480" s="198"/>
      <c r="F3480" s="197"/>
      <c r="G3480" s="197"/>
      <c r="H3480" s="197"/>
      <c r="I3480" s="197"/>
      <c r="J3480" s="197"/>
      <c r="K3480" s="197"/>
      <c r="L3480" s="197"/>
      <c r="M3480" s="197"/>
      <c r="N3480" s="199"/>
      <c r="O3480" s="199"/>
      <c r="P3480" s="199"/>
      <c r="Q3480" s="199"/>
      <c r="R3480" s="197"/>
      <c r="S3480" s="197"/>
      <c r="T3480" s="197"/>
      <c r="U3480" s="197"/>
      <c r="V3480" s="199" t="str">
        <f t="shared" si="486"/>
        <v/>
      </c>
      <c r="W3480" s="199" t="str">
        <f t="shared" si="487"/>
        <v/>
      </c>
      <c r="X3480" s="199" t="str">
        <f t="shared" si="488"/>
        <v/>
      </c>
      <c r="Y3480" s="199" t="str">
        <f t="shared" si="489"/>
        <v/>
      </c>
    </row>
    <row r="3481" spans="1:25" ht="34.5" customHeight="1" x14ac:dyDescent="0.25">
      <c r="A3481" s="197" t="str">
        <f t="shared" si="490"/>
        <v/>
      </c>
      <c r="B3481" s="198"/>
      <c r="C3481" s="198"/>
      <c r="D3481" s="197"/>
      <c r="E3481" s="198"/>
      <c r="F3481" s="197"/>
      <c r="G3481" s="197"/>
      <c r="H3481" s="197"/>
      <c r="I3481" s="197"/>
      <c r="J3481" s="197"/>
      <c r="K3481" s="197"/>
      <c r="L3481" s="197"/>
      <c r="M3481" s="197"/>
      <c r="N3481" s="199"/>
      <c r="O3481" s="199"/>
      <c r="P3481" s="199"/>
      <c r="Q3481" s="199"/>
      <c r="R3481" s="197"/>
      <c r="S3481" s="197"/>
      <c r="T3481" s="197"/>
      <c r="U3481" s="197"/>
      <c r="V3481" s="199" t="str">
        <f t="shared" si="486"/>
        <v/>
      </c>
      <c r="W3481" s="199" t="str">
        <f t="shared" si="487"/>
        <v/>
      </c>
      <c r="X3481" s="199" t="str">
        <f t="shared" si="488"/>
        <v/>
      </c>
      <c r="Y3481" s="199" t="str">
        <f t="shared" si="489"/>
        <v/>
      </c>
    </row>
    <row r="3482" spans="1:25" ht="34.5" customHeight="1" x14ac:dyDescent="0.25">
      <c r="A3482" s="197" t="str">
        <f t="shared" si="490"/>
        <v/>
      </c>
      <c r="B3482" s="198"/>
      <c r="C3482" s="198"/>
      <c r="D3482" s="197"/>
      <c r="E3482" s="198"/>
      <c r="F3482" s="197"/>
      <c r="G3482" s="197"/>
      <c r="H3482" s="197"/>
      <c r="I3482" s="197"/>
      <c r="J3482" s="197"/>
      <c r="K3482" s="197"/>
      <c r="L3482" s="197"/>
      <c r="M3482" s="197"/>
      <c r="N3482" s="199"/>
      <c r="O3482" s="199"/>
      <c r="P3482" s="199"/>
      <c r="Q3482" s="199"/>
      <c r="R3482" s="197"/>
      <c r="S3482" s="197"/>
      <c r="T3482" s="197"/>
      <c r="U3482" s="197"/>
      <c r="V3482" s="199" t="str">
        <f t="shared" si="486"/>
        <v/>
      </c>
      <c r="W3482" s="199" t="str">
        <f t="shared" si="487"/>
        <v/>
      </c>
      <c r="X3482" s="199" t="str">
        <f t="shared" si="488"/>
        <v/>
      </c>
      <c r="Y3482" s="199" t="str">
        <f t="shared" si="489"/>
        <v/>
      </c>
    </row>
    <row r="3483" spans="1:25" ht="34.5" customHeight="1" x14ac:dyDescent="0.25">
      <c r="A3483" s="197" t="str">
        <f t="shared" si="490"/>
        <v/>
      </c>
      <c r="B3483" s="198"/>
      <c r="C3483" s="198"/>
      <c r="D3483" s="197"/>
      <c r="E3483" s="198"/>
      <c r="F3483" s="197"/>
      <c r="G3483" s="197"/>
      <c r="H3483" s="197"/>
      <c r="I3483" s="197"/>
      <c r="J3483" s="197"/>
      <c r="K3483" s="197"/>
      <c r="L3483" s="197"/>
      <c r="M3483" s="197"/>
      <c r="N3483" s="199"/>
      <c r="O3483" s="199"/>
      <c r="P3483" s="199"/>
      <c r="Q3483" s="199"/>
      <c r="R3483" s="197"/>
      <c r="S3483" s="197"/>
      <c r="T3483" s="197"/>
      <c r="U3483" s="197"/>
      <c r="V3483" s="199" t="str">
        <f t="shared" si="486"/>
        <v/>
      </c>
      <c r="W3483" s="199" t="str">
        <f t="shared" si="487"/>
        <v/>
      </c>
      <c r="X3483" s="199" t="str">
        <f t="shared" si="488"/>
        <v/>
      </c>
      <c r="Y3483" s="199" t="str">
        <f t="shared" si="489"/>
        <v/>
      </c>
    </row>
    <row r="3484" spans="1:25" ht="34.5" customHeight="1" x14ac:dyDescent="0.25">
      <c r="A3484" s="197" t="str">
        <f t="shared" si="490"/>
        <v/>
      </c>
      <c r="B3484" s="198"/>
      <c r="C3484" s="198"/>
      <c r="D3484" s="197"/>
      <c r="E3484" s="198"/>
      <c r="F3484" s="197"/>
      <c r="G3484" s="197"/>
      <c r="H3484" s="197"/>
      <c r="I3484" s="197"/>
      <c r="J3484" s="197"/>
      <c r="K3484" s="197"/>
      <c r="L3484" s="197"/>
      <c r="M3484" s="197"/>
      <c r="N3484" s="199"/>
      <c r="O3484" s="199"/>
      <c r="P3484" s="199"/>
      <c r="Q3484" s="199"/>
      <c r="R3484" s="197"/>
      <c r="S3484" s="197"/>
      <c r="T3484" s="197"/>
      <c r="U3484" s="197"/>
      <c r="V3484" s="199" t="str">
        <f t="shared" si="486"/>
        <v/>
      </c>
      <c r="W3484" s="199" t="str">
        <f t="shared" si="487"/>
        <v/>
      </c>
      <c r="X3484" s="199" t="str">
        <f t="shared" si="488"/>
        <v/>
      </c>
      <c r="Y3484" s="199" t="str">
        <f t="shared" si="489"/>
        <v/>
      </c>
    </row>
    <row r="3485" spans="1:25" ht="34.5" customHeight="1" x14ac:dyDescent="0.25">
      <c r="A3485" s="197" t="str">
        <f t="shared" si="490"/>
        <v/>
      </c>
      <c r="B3485" s="198"/>
      <c r="C3485" s="198"/>
      <c r="D3485" s="197"/>
      <c r="E3485" s="198"/>
      <c r="F3485" s="197"/>
      <c r="G3485" s="197"/>
      <c r="H3485" s="197"/>
      <c r="I3485" s="197"/>
      <c r="J3485" s="197"/>
      <c r="K3485" s="197"/>
      <c r="L3485" s="197"/>
      <c r="M3485" s="197"/>
      <c r="N3485" s="199"/>
      <c r="O3485" s="199"/>
      <c r="P3485" s="199"/>
      <c r="Q3485" s="199"/>
      <c r="R3485" s="197"/>
      <c r="S3485" s="197"/>
      <c r="T3485" s="197"/>
      <c r="U3485" s="197"/>
      <c r="V3485" s="199" t="str">
        <f t="shared" si="486"/>
        <v/>
      </c>
      <c r="W3485" s="199" t="str">
        <f t="shared" si="487"/>
        <v/>
      </c>
      <c r="X3485" s="199" t="str">
        <f t="shared" si="488"/>
        <v/>
      </c>
      <c r="Y3485" s="199" t="str">
        <f t="shared" si="489"/>
        <v/>
      </c>
    </row>
    <row r="3486" spans="1:25" ht="34.5" customHeight="1" x14ac:dyDescent="0.25">
      <c r="A3486" s="197" t="str">
        <f t="shared" si="490"/>
        <v/>
      </c>
      <c r="B3486" s="198"/>
      <c r="C3486" s="198"/>
      <c r="D3486" s="197"/>
      <c r="E3486" s="198"/>
      <c r="F3486" s="197"/>
      <c r="G3486" s="197"/>
      <c r="H3486" s="197"/>
      <c r="I3486" s="197"/>
      <c r="J3486" s="197"/>
      <c r="K3486" s="197"/>
      <c r="L3486" s="197"/>
      <c r="M3486" s="197"/>
      <c r="N3486" s="199"/>
      <c r="O3486" s="199"/>
      <c r="P3486" s="199"/>
      <c r="Q3486" s="199"/>
      <c r="R3486" s="197"/>
      <c r="S3486" s="197"/>
      <c r="T3486" s="197"/>
      <c r="U3486" s="197"/>
      <c r="V3486" s="199" t="str">
        <f t="shared" si="486"/>
        <v/>
      </c>
      <c r="W3486" s="199" t="str">
        <f t="shared" si="487"/>
        <v/>
      </c>
      <c r="X3486" s="199" t="str">
        <f t="shared" si="488"/>
        <v/>
      </c>
      <c r="Y3486" s="199" t="str">
        <f t="shared" si="489"/>
        <v/>
      </c>
    </row>
    <row r="3487" spans="1:25" ht="34.5" customHeight="1" x14ac:dyDescent="0.25">
      <c r="A3487" s="197" t="str">
        <f t="shared" si="490"/>
        <v/>
      </c>
      <c r="B3487" s="198"/>
      <c r="C3487" s="198"/>
      <c r="D3487" s="197"/>
      <c r="E3487" s="198"/>
      <c r="F3487" s="197"/>
      <c r="G3487" s="197"/>
      <c r="H3487" s="197"/>
      <c r="I3487" s="197"/>
      <c r="J3487" s="197"/>
      <c r="K3487" s="197"/>
      <c r="L3487" s="197"/>
      <c r="M3487" s="197"/>
      <c r="N3487" s="199"/>
      <c r="O3487" s="199"/>
      <c r="P3487" s="199"/>
      <c r="Q3487" s="199"/>
      <c r="R3487" s="197"/>
      <c r="S3487" s="197"/>
      <c r="T3487" s="197"/>
      <c r="U3487" s="197"/>
      <c r="V3487" s="199" t="str">
        <f t="shared" si="486"/>
        <v/>
      </c>
      <c r="W3487" s="199" t="str">
        <f t="shared" si="487"/>
        <v/>
      </c>
      <c r="X3487" s="199" t="str">
        <f t="shared" si="488"/>
        <v/>
      </c>
      <c r="Y3487" s="199" t="str">
        <f t="shared" si="489"/>
        <v/>
      </c>
    </row>
    <row r="3488" spans="1:25" ht="34.5" customHeight="1" x14ac:dyDescent="0.25">
      <c r="A3488" s="197" t="str">
        <f t="shared" si="490"/>
        <v/>
      </c>
      <c r="B3488" s="198"/>
      <c r="C3488" s="198"/>
      <c r="D3488" s="197"/>
      <c r="E3488" s="198"/>
      <c r="F3488" s="197"/>
      <c r="G3488" s="197"/>
      <c r="H3488" s="197"/>
      <c r="I3488" s="197"/>
      <c r="J3488" s="197"/>
      <c r="K3488" s="197"/>
      <c r="L3488" s="197"/>
      <c r="M3488" s="197"/>
      <c r="N3488" s="199"/>
      <c r="O3488" s="199"/>
      <c r="P3488" s="199"/>
      <c r="Q3488" s="199"/>
      <c r="R3488" s="197"/>
      <c r="S3488" s="197"/>
      <c r="T3488" s="197"/>
      <c r="U3488" s="197"/>
      <c r="V3488" s="199" t="str">
        <f t="shared" si="486"/>
        <v/>
      </c>
      <c r="W3488" s="199" t="str">
        <f t="shared" si="487"/>
        <v/>
      </c>
      <c r="X3488" s="199" t="str">
        <f t="shared" si="488"/>
        <v/>
      </c>
      <c r="Y3488" s="199" t="str">
        <f t="shared" si="489"/>
        <v/>
      </c>
    </row>
    <row r="3489" spans="1:25" ht="34.5" customHeight="1" x14ac:dyDescent="0.25">
      <c r="A3489" s="197" t="str">
        <f t="shared" si="490"/>
        <v/>
      </c>
      <c r="B3489" s="198"/>
      <c r="C3489" s="198"/>
      <c r="D3489" s="197"/>
      <c r="E3489" s="198"/>
      <c r="F3489" s="197"/>
      <c r="G3489" s="197"/>
      <c r="H3489" s="197"/>
      <c r="I3489" s="197"/>
      <c r="J3489" s="197"/>
      <c r="K3489" s="197"/>
      <c r="L3489" s="197"/>
      <c r="M3489" s="197"/>
      <c r="N3489" s="199"/>
      <c r="O3489" s="199"/>
      <c r="P3489" s="199"/>
      <c r="Q3489" s="199"/>
      <c r="R3489" s="197"/>
      <c r="S3489" s="197"/>
      <c r="T3489" s="197"/>
      <c r="U3489" s="197"/>
      <c r="V3489" s="199" t="str">
        <f t="shared" si="486"/>
        <v/>
      </c>
      <c r="W3489" s="199" t="str">
        <f t="shared" si="487"/>
        <v/>
      </c>
      <c r="X3489" s="199" t="str">
        <f t="shared" si="488"/>
        <v/>
      </c>
      <c r="Y3489" s="199" t="str">
        <f t="shared" si="489"/>
        <v/>
      </c>
    </row>
    <row r="3490" spans="1:25" ht="34.5" customHeight="1" x14ac:dyDescent="0.25">
      <c r="A3490" s="197" t="str">
        <f t="shared" si="490"/>
        <v/>
      </c>
      <c r="B3490" s="198"/>
      <c r="C3490" s="198"/>
      <c r="D3490" s="197"/>
      <c r="E3490" s="198"/>
      <c r="F3490" s="197"/>
      <c r="G3490" s="197"/>
      <c r="H3490" s="197"/>
      <c r="I3490" s="197"/>
      <c r="J3490" s="197"/>
      <c r="K3490" s="197"/>
      <c r="L3490" s="197"/>
      <c r="M3490" s="197"/>
      <c r="N3490" s="199"/>
      <c r="O3490" s="199"/>
      <c r="P3490" s="199"/>
      <c r="Q3490" s="199"/>
      <c r="R3490" s="197"/>
      <c r="S3490" s="197"/>
      <c r="T3490" s="197"/>
      <c r="U3490" s="197"/>
      <c r="V3490" s="199" t="str">
        <f t="shared" ref="V3490:V3553" si="491">IF(N3490="","",IF(O3490="","",O3490-N3490))</f>
        <v/>
      </c>
      <c r="W3490" s="199" t="str">
        <f t="shared" ref="W3490:W3553" si="492">IF(O3490="","",IF(P3490="","",P3490-O3490))</f>
        <v/>
      </c>
      <c r="X3490" s="199" t="str">
        <f t="shared" si="488"/>
        <v/>
      </c>
      <c r="Y3490" s="199" t="str">
        <f t="shared" si="489"/>
        <v/>
      </c>
    </row>
    <row r="3491" spans="1:25" ht="34.5" customHeight="1" x14ac:dyDescent="0.25">
      <c r="A3491" s="197" t="str">
        <f t="shared" si="490"/>
        <v/>
      </c>
      <c r="B3491" s="198"/>
      <c r="C3491" s="198"/>
      <c r="D3491" s="197"/>
      <c r="E3491" s="198"/>
      <c r="F3491" s="197"/>
      <c r="G3491" s="197"/>
      <c r="H3491" s="197"/>
      <c r="I3491" s="197"/>
      <c r="J3491" s="197"/>
      <c r="K3491" s="197"/>
      <c r="L3491" s="197"/>
      <c r="M3491" s="197"/>
      <c r="N3491" s="199"/>
      <c r="O3491" s="199"/>
      <c r="P3491" s="199"/>
      <c r="Q3491" s="199"/>
      <c r="R3491" s="197"/>
      <c r="S3491" s="197"/>
      <c r="T3491" s="197"/>
      <c r="U3491" s="197"/>
      <c r="V3491" s="199" t="str">
        <f t="shared" si="491"/>
        <v/>
      </c>
      <c r="W3491" s="199" t="str">
        <f t="shared" si="492"/>
        <v/>
      </c>
      <c r="X3491" s="199" t="str">
        <f t="shared" ref="X3491:X3554" si="493">IF(P3491="","",IF(N3491="","",P3491-N3491))</f>
        <v/>
      </c>
      <c r="Y3491" s="199" t="str">
        <f t="shared" ref="Y3491:Y3554" si="494">IF(N3491="","",IF(Q3491="","",Q3491-N3491))</f>
        <v/>
      </c>
    </row>
    <row r="3492" spans="1:25" ht="34.5" customHeight="1" x14ac:dyDescent="0.25">
      <c r="A3492" s="197" t="str">
        <f t="shared" si="490"/>
        <v/>
      </c>
      <c r="B3492" s="198"/>
      <c r="C3492" s="198"/>
      <c r="D3492" s="197"/>
      <c r="E3492" s="198"/>
      <c r="F3492" s="197"/>
      <c r="G3492" s="197"/>
      <c r="H3492" s="197"/>
      <c r="I3492" s="197"/>
      <c r="J3492" s="197"/>
      <c r="K3492" s="197"/>
      <c r="L3492" s="197"/>
      <c r="M3492" s="197"/>
      <c r="N3492" s="199"/>
      <c r="O3492" s="199"/>
      <c r="P3492" s="199"/>
      <c r="Q3492" s="199"/>
      <c r="R3492" s="197"/>
      <c r="S3492" s="197"/>
      <c r="T3492" s="197"/>
      <c r="U3492" s="197"/>
      <c r="V3492" s="199" t="str">
        <f t="shared" si="491"/>
        <v/>
      </c>
      <c r="W3492" s="199" t="str">
        <f t="shared" si="492"/>
        <v/>
      </c>
      <c r="X3492" s="199" t="str">
        <f t="shared" si="493"/>
        <v/>
      </c>
      <c r="Y3492" s="199" t="str">
        <f t="shared" si="494"/>
        <v/>
      </c>
    </row>
    <row r="3493" spans="1:25" ht="34.5" customHeight="1" x14ac:dyDescent="0.25">
      <c r="A3493" s="197" t="str">
        <f t="shared" si="490"/>
        <v/>
      </c>
      <c r="B3493" s="198"/>
      <c r="C3493" s="198"/>
      <c r="D3493" s="197"/>
      <c r="E3493" s="198"/>
      <c r="F3493" s="197"/>
      <c r="G3493" s="197"/>
      <c r="H3493" s="197"/>
      <c r="I3493" s="197"/>
      <c r="J3493" s="197"/>
      <c r="K3493" s="197"/>
      <c r="L3493" s="197"/>
      <c r="M3493" s="197"/>
      <c r="N3493" s="199"/>
      <c r="O3493" s="199"/>
      <c r="P3493" s="199"/>
      <c r="Q3493" s="199"/>
      <c r="R3493" s="197"/>
      <c r="S3493" s="197"/>
      <c r="T3493" s="197"/>
      <c r="U3493" s="197"/>
      <c r="V3493" s="199" t="str">
        <f t="shared" si="491"/>
        <v/>
      </c>
      <c r="W3493" s="199" t="str">
        <f t="shared" si="492"/>
        <v/>
      </c>
      <c r="X3493" s="199" t="str">
        <f t="shared" si="493"/>
        <v/>
      </c>
      <c r="Y3493" s="199" t="str">
        <f t="shared" si="494"/>
        <v/>
      </c>
    </row>
    <row r="3494" spans="1:25" ht="34.5" customHeight="1" x14ac:dyDescent="0.25">
      <c r="A3494" s="197" t="str">
        <f t="shared" si="490"/>
        <v/>
      </c>
      <c r="B3494" s="198"/>
      <c r="C3494" s="198"/>
      <c r="D3494" s="197"/>
      <c r="E3494" s="198"/>
      <c r="F3494" s="197"/>
      <c r="G3494" s="197"/>
      <c r="H3494" s="197"/>
      <c r="I3494" s="197"/>
      <c r="J3494" s="197"/>
      <c r="K3494" s="197"/>
      <c r="L3494" s="197"/>
      <c r="M3494" s="197"/>
      <c r="N3494" s="199"/>
      <c r="O3494" s="199"/>
      <c r="P3494" s="199"/>
      <c r="Q3494" s="199"/>
      <c r="R3494" s="197"/>
      <c r="S3494" s="197"/>
      <c r="T3494" s="197"/>
      <c r="U3494" s="197"/>
      <c r="V3494" s="199" t="str">
        <f t="shared" si="491"/>
        <v/>
      </c>
      <c r="W3494" s="199" t="str">
        <f t="shared" si="492"/>
        <v/>
      </c>
      <c r="X3494" s="199" t="str">
        <f t="shared" si="493"/>
        <v/>
      </c>
      <c r="Y3494" s="199" t="str">
        <f t="shared" si="494"/>
        <v/>
      </c>
    </row>
    <row r="3495" spans="1:25" ht="34.5" customHeight="1" x14ac:dyDescent="0.25">
      <c r="A3495" s="197" t="str">
        <f t="shared" si="490"/>
        <v/>
      </c>
      <c r="B3495" s="198"/>
      <c r="C3495" s="198"/>
      <c r="D3495" s="197"/>
      <c r="E3495" s="198"/>
      <c r="F3495" s="197"/>
      <c r="G3495" s="197"/>
      <c r="H3495" s="197"/>
      <c r="I3495" s="197"/>
      <c r="J3495" s="197"/>
      <c r="K3495" s="197"/>
      <c r="L3495" s="197"/>
      <c r="M3495" s="197"/>
      <c r="N3495" s="199"/>
      <c r="O3495" s="199"/>
      <c r="P3495" s="199"/>
      <c r="Q3495" s="199"/>
      <c r="R3495" s="197"/>
      <c r="S3495" s="197"/>
      <c r="T3495" s="197"/>
      <c r="U3495" s="197"/>
      <c r="V3495" s="199" t="str">
        <f t="shared" si="491"/>
        <v/>
      </c>
      <c r="W3495" s="199" t="str">
        <f t="shared" si="492"/>
        <v/>
      </c>
      <c r="X3495" s="199" t="str">
        <f t="shared" si="493"/>
        <v/>
      </c>
      <c r="Y3495" s="199" t="str">
        <f t="shared" si="494"/>
        <v/>
      </c>
    </row>
    <row r="3496" spans="1:25" ht="34.5" customHeight="1" x14ac:dyDescent="0.25">
      <c r="A3496" s="197" t="str">
        <f t="shared" si="490"/>
        <v/>
      </c>
      <c r="B3496" s="198"/>
      <c r="C3496" s="198"/>
      <c r="D3496" s="197"/>
      <c r="E3496" s="198"/>
      <c r="F3496" s="197"/>
      <c r="G3496" s="197"/>
      <c r="H3496" s="197"/>
      <c r="I3496" s="197"/>
      <c r="J3496" s="197"/>
      <c r="K3496" s="197"/>
      <c r="L3496" s="197"/>
      <c r="M3496" s="197"/>
      <c r="N3496" s="199"/>
      <c r="O3496" s="199"/>
      <c r="P3496" s="199"/>
      <c r="Q3496" s="199"/>
      <c r="R3496" s="197"/>
      <c r="S3496" s="197"/>
      <c r="T3496" s="197"/>
      <c r="U3496" s="197"/>
      <c r="V3496" s="199" t="str">
        <f t="shared" si="491"/>
        <v/>
      </c>
      <c r="W3496" s="199" t="str">
        <f t="shared" si="492"/>
        <v/>
      </c>
      <c r="X3496" s="199" t="str">
        <f t="shared" si="493"/>
        <v/>
      </c>
      <c r="Y3496" s="199" t="str">
        <f t="shared" si="494"/>
        <v/>
      </c>
    </row>
    <row r="3497" spans="1:25" ht="34.5" customHeight="1" x14ac:dyDescent="0.25">
      <c r="A3497" s="197" t="str">
        <f t="shared" si="490"/>
        <v/>
      </c>
      <c r="B3497" s="198"/>
      <c r="C3497" s="198"/>
      <c r="D3497" s="197"/>
      <c r="E3497" s="198"/>
      <c r="F3497" s="197"/>
      <c r="G3497" s="197"/>
      <c r="H3497" s="197"/>
      <c r="I3497" s="197"/>
      <c r="J3497" s="197"/>
      <c r="K3497" s="197"/>
      <c r="L3497" s="197"/>
      <c r="M3497" s="197"/>
      <c r="N3497" s="199"/>
      <c r="O3497" s="199"/>
      <c r="P3497" s="199"/>
      <c r="Q3497" s="199"/>
      <c r="R3497" s="197"/>
      <c r="S3497" s="197"/>
      <c r="T3497" s="197"/>
      <c r="U3497" s="197"/>
      <c r="V3497" s="199" t="str">
        <f t="shared" si="491"/>
        <v/>
      </c>
      <c r="W3497" s="199" t="str">
        <f t="shared" si="492"/>
        <v/>
      </c>
      <c r="X3497" s="199" t="str">
        <f t="shared" si="493"/>
        <v/>
      </c>
      <c r="Y3497" s="199" t="str">
        <f t="shared" si="494"/>
        <v/>
      </c>
    </row>
    <row r="3498" spans="1:25" ht="34.5" customHeight="1" x14ac:dyDescent="0.25">
      <c r="A3498" s="197" t="str">
        <f t="shared" si="490"/>
        <v/>
      </c>
      <c r="B3498" s="198"/>
      <c r="C3498" s="198"/>
      <c r="D3498" s="197"/>
      <c r="E3498" s="198"/>
      <c r="F3498" s="197"/>
      <c r="G3498" s="197"/>
      <c r="H3498" s="197"/>
      <c r="I3498" s="197"/>
      <c r="J3498" s="197"/>
      <c r="K3498" s="197"/>
      <c r="L3498" s="197"/>
      <c r="M3498" s="197"/>
      <c r="N3498" s="199"/>
      <c r="O3498" s="199"/>
      <c r="P3498" s="199"/>
      <c r="Q3498" s="199"/>
      <c r="R3498" s="197"/>
      <c r="S3498" s="197"/>
      <c r="T3498" s="197"/>
      <c r="U3498" s="197"/>
      <c r="V3498" s="199" t="str">
        <f t="shared" si="491"/>
        <v/>
      </c>
      <c r="W3498" s="199" t="str">
        <f t="shared" si="492"/>
        <v/>
      </c>
      <c r="X3498" s="199" t="str">
        <f t="shared" si="493"/>
        <v/>
      </c>
      <c r="Y3498" s="199" t="str">
        <f t="shared" si="494"/>
        <v/>
      </c>
    </row>
    <row r="3499" spans="1:25" ht="34.5" customHeight="1" x14ac:dyDescent="0.25">
      <c r="A3499" s="197" t="str">
        <f t="shared" si="490"/>
        <v/>
      </c>
      <c r="B3499" s="198"/>
      <c r="C3499" s="198"/>
      <c r="D3499" s="197"/>
      <c r="E3499" s="198"/>
      <c r="F3499" s="197"/>
      <c r="G3499" s="197"/>
      <c r="H3499" s="197"/>
      <c r="I3499" s="197"/>
      <c r="J3499" s="197"/>
      <c r="K3499" s="197"/>
      <c r="L3499" s="197"/>
      <c r="M3499" s="197"/>
      <c r="N3499" s="199"/>
      <c r="O3499" s="199"/>
      <c r="P3499" s="199"/>
      <c r="Q3499" s="199"/>
      <c r="R3499" s="197"/>
      <c r="S3499" s="197"/>
      <c r="T3499" s="197"/>
      <c r="U3499" s="197"/>
      <c r="V3499" s="199" t="str">
        <f t="shared" si="491"/>
        <v/>
      </c>
      <c r="W3499" s="199" t="str">
        <f t="shared" si="492"/>
        <v/>
      </c>
      <c r="X3499" s="199" t="str">
        <f t="shared" si="493"/>
        <v/>
      </c>
      <c r="Y3499" s="199" t="str">
        <f t="shared" si="494"/>
        <v/>
      </c>
    </row>
    <row r="3500" spans="1:25" ht="34.5" customHeight="1" x14ac:dyDescent="0.25">
      <c r="A3500" s="197" t="str">
        <f t="shared" si="490"/>
        <v/>
      </c>
      <c r="B3500" s="198"/>
      <c r="C3500" s="198"/>
      <c r="D3500" s="197"/>
      <c r="E3500" s="198"/>
      <c r="F3500" s="197"/>
      <c r="G3500" s="197"/>
      <c r="H3500" s="197"/>
      <c r="I3500" s="197"/>
      <c r="J3500" s="197"/>
      <c r="K3500" s="197"/>
      <c r="L3500" s="197"/>
      <c r="M3500" s="197"/>
      <c r="N3500" s="199"/>
      <c r="O3500" s="199"/>
      <c r="P3500" s="199"/>
      <c r="Q3500" s="199"/>
      <c r="R3500" s="197"/>
      <c r="S3500" s="197"/>
      <c r="T3500" s="197"/>
      <c r="U3500" s="197"/>
      <c r="V3500" s="199" t="str">
        <f t="shared" si="491"/>
        <v/>
      </c>
      <c r="W3500" s="199" t="str">
        <f t="shared" si="492"/>
        <v/>
      </c>
      <c r="X3500" s="199" t="str">
        <f t="shared" si="493"/>
        <v/>
      </c>
      <c r="Y3500" s="199" t="str">
        <f t="shared" si="494"/>
        <v/>
      </c>
    </row>
    <row r="3501" spans="1:25" ht="34.5" customHeight="1" x14ac:dyDescent="0.25">
      <c r="A3501" s="197" t="str">
        <f t="shared" si="490"/>
        <v/>
      </c>
      <c r="B3501" s="198"/>
      <c r="C3501" s="198"/>
      <c r="D3501" s="197"/>
      <c r="E3501" s="198"/>
      <c r="F3501" s="197"/>
      <c r="G3501" s="197"/>
      <c r="H3501" s="197"/>
      <c r="I3501" s="197"/>
      <c r="J3501" s="197"/>
      <c r="K3501" s="197"/>
      <c r="L3501" s="197"/>
      <c r="M3501" s="197"/>
      <c r="N3501" s="199"/>
      <c r="O3501" s="199"/>
      <c r="P3501" s="199"/>
      <c r="Q3501" s="199"/>
      <c r="R3501" s="197"/>
      <c r="S3501" s="197"/>
      <c r="T3501" s="197"/>
      <c r="U3501" s="197"/>
      <c r="V3501" s="199" t="str">
        <f t="shared" si="491"/>
        <v/>
      </c>
      <c r="W3501" s="199" t="str">
        <f t="shared" si="492"/>
        <v/>
      </c>
      <c r="X3501" s="199" t="str">
        <f t="shared" si="493"/>
        <v/>
      </c>
      <c r="Y3501" s="199" t="str">
        <f t="shared" si="494"/>
        <v/>
      </c>
    </row>
    <row r="3502" spans="1:25" ht="34.5" customHeight="1" x14ac:dyDescent="0.25">
      <c r="A3502" s="197" t="str">
        <f t="shared" si="490"/>
        <v/>
      </c>
      <c r="B3502" s="198"/>
      <c r="C3502" s="198"/>
      <c r="D3502" s="197"/>
      <c r="E3502" s="198"/>
      <c r="F3502" s="197"/>
      <c r="G3502" s="197"/>
      <c r="H3502" s="197"/>
      <c r="I3502" s="197"/>
      <c r="J3502" s="197"/>
      <c r="K3502" s="197"/>
      <c r="L3502" s="197"/>
      <c r="M3502" s="197"/>
      <c r="N3502" s="199"/>
      <c r="O3502" s="199"/>
      <c r="P3502" s="199"/>
      <c r="Q3502" s="199"/>
      <c r="R3502" s="197"/>
      <c r="S3502" s="197"/>
      <c r="T3502" s="197"/>
      <c r="U3502" s="197"/>
      <c r="V3502" s="199" t="str">
        <f t="shared" si="491"/>
        <v/>
      </c>
      <c r="W3502" s="199" t="str">
        <f t="shared" si="492"/>
        <v/>
      </c>
      <c r="X3502" s="199" t="str">
        <f t="shared" si="493"/>
        <v/>
      </c>
      <c r="Y3502" s="199" t="str">
        <f t="shared" si="494"/>
        <v/>
      </c>
    </row>
    <row r="3503" spans="1:25" ht="34.5" customHeight="1" x14ac:dyDescent="0.25">
      <c r="A3503" s="197" t="str">
        <f t="shared" si="490"/>
        <v/>
      </c>
      <c r="B3503" s="198"/>
      <c r="C3503" s="198"/>
      <c r="D3503" s="197"/>
      <c r="E3503" s="198"/>
      <c r="F3503" s="197"/>
      <c r="G3503" s="197"/>
      <c r="H3503" s="197"/>
      <c r="I3503" s="197"/>
      <c r="J3503" s="197"/>
      <c r="K3503" s="197"/>
      <c r="L3503" s="197"/>
      <c r="M3503" s="197"/>
      <c r="N3503" s="199"/>
      <c r="O3503" s="199"/>
      <c r="P3503" s="199"/>
      <c r="Q3503" s="199"/>
      <c r="R3503" s="197"/>
      <c r="S3503" s="197"/>
      <c r="T3503" s="197"/>
      <c r="U3503" s="197"/>
      <c r="V3503" s="199" t="str">
        <f t="shared" si="491"/>
        <v/>
      </c>
      <c r="W3503" s="199" t="str">
        <f t="shared" si="492"/>
        <v/>
      </c>
      <c r="X3503" s="199" t="str">
        <f t="shared" si="493"/>
        <v/>
      </c>
      <c r="Y3503" s="199" t="str">
        <f t="shared" si="494"/>
        <v/>
      </c>
    </row>
    <row r="3504" spans="1:25" ht="34.5" customHeight="1" x14ac:dyDescent="0.25">
      <c r="A3504" s="197" t="str">
        <f t="shared" si="490"/>
        <v/>
      </c>
      <c r="B3504" s="198"/>
      <c r="C3504" s="198"/>
      <c r="D3504" s="197"/>
      <c r="E3504" s="198"/>
      <c r="F3504" s="197"/>
      <c r="G3504" s="197"/>
      <c r="H3504" s="197"/>
      <c r="I3504" s="197"/>
      <c r="J3504" s="197"/>
      <c r="K3504" s="197"/>
      <c r="L3504" s="197"/>
      <c r="M3504" s="197"/>
      <c r="N3504" s="199"/>
      <c r="O3504" s="199"/>
      <c r="P3504" s="199"/>
      <c r="Q3504" s="199"/>
      <c r="R3504" s="197"/>
      <c r="S3504" s="197"/>
      <c r="T3504" s="197"/>
      <c r="U3504" s="197"/>
      <c r="V3504" s="199" t="str">
        <f t="shared" si="491"/>
        <v/>
      </c>
      <c r="W3504" s="199" t="str">
        <f t="shared" si="492"/>
        <v/>
      </c>
      <c r="X3504" s="199" t="str">
        <f t="shared" si="493"/>
        <v/>
      </c>
      <c r="Y3504" s="199" t="str">
        <f t="shared" si="494"/>
        <v/>
      </c>
    </row>
    <row r="3505" spans="1:25" ht="34.5" customHeight="1" x14ac:dyDescent="0.25">
      <c r="A3505" s="197" t="str">
        <f t="shared" si="490"/>
        <v/>
      </c>
      <c r="B3505" s="198"/>
      <c r="C3505" s="198"/>
      <c r="D3505" s="197"/>
      <c r="E3505" s="198"/>
      <c r="F3505" s="197"/>
      <c r="G3505" s="197"/>
      <c r="H3505" s="197"/>
      <c r="I3505" s="197"/>
      <c r="J3505" s="197"/>
      <c r="K3505" s="197"/>
      <c r="L3505" s="197"/>
      <c r="M3505" s="197"/>
      <c r="N3505" s="199"/>
      <c r="O3505" s="199"/>
      <c r="P3505" s="199"/>
      <c r="Q3505" s="199"/>
      <c r="R3505" s="197"/>
      <c r="S3505" s="197"/>
      <c r="T3505" s="197"/>
      <c r="U3505" s="197"/>
      <c r="V3505" s="199" t="str">
        <f t="shared" si="491"/>
        <v/>
      </c>
      <c r="W3505" s="199" t="str">
        <f t="shared" si="492"/>
        <v/>
      </c>
      <c r="X3505" s="199" t="str">
        <f t="shared" si="493"/>
        <v/>
      </c>
      <c r="Y3505" s="199" t="str">
        <f t="shared" si="494"/>
        <v/>
      </c>
    </row>
    <row r="3506" spans="1:25" ht="34.5" customHeight="1" x14ac:dyDescent="0.25">
      <c r="A3506" s="197" t="str">
        <f t="shared" si="490"/>
        <v/>
      </c>
      <c r="B3506" s="198"/>
      <c r="C3506" s="198"/>
      <c r="D3506" s="197"/>
      <c r="E3506" s="198"/>
      <c r="F3506" s="197"/>
      <c r="G3506" s="197"/>
      <c r="H3506" s="197"/>
      <c r="I3506" s="197"/>
      <c r="J3506" s="197"/>
      <c r="K3506" s="197"/>
      <c r="L3506" s="197"/>
      <c r="M3506" s="197"/>
      <c r="N3506" s="199"/>
      <c r="O3506" s="199"/>
      <c r="P3506" s="199"/>
      <c r="Q3506" s="199"/>
      <c r="R3506" s="197"/>
      <c r="S3506" s="197"/>
      <c r="T3506" s="197"/>
      <c r="U3506" s="197"/>
      <c r="V3506" s="199" t="str">
        <f t="shared" si="491"/>
        <v/>
      </c>
      <c r="W3506" s="199" t="str">
        <f t="shared" si="492"/>
        <v/>
      </c>
      <c r="X3506" s="199" t="str">
        <f t="shared" si="493"/>
        <v/>
      </c>
      <c r="Y3506" s="199" t="str">
        <f t="shared" si="494"/>
        <v/>
      </c>
    </row>
    <row r="3507" spans="1:25" ht="34.5" customHeight="1" x14ac:dyDescent="0.25">
      <c r="A3507" s="197" t="str">
        <f t="shared" si="490"/>
        <v/>
      </c>
      <c r="B3507" s="198"/>
      <c r="C3507" s="198"/>
      <c r="D3507" s="197"/>
      <c r="E3507" s="198"/>
      <c r="F3507" s="197"/>
      <c r="G3507" s="197"/>
      <c r="H3507" s="197"/>
      <c r="I3507" s="197"/>
      <c r="J3507" s="197"/>
      <c r="K3507" s="197"/>
      <c r="L3507" s="197"/>
      <c r="M3507" s="197"/>
      <c r="N3507" s="199"/>
      <c r="O3507" s="199"/>
      <c r="P3507" s="199"/>
      <c r="Q3507" s="199"/>
      <c r="R3507" s="197"/>
      <c r="S3507" s="197"/>
      <c r="T3507" s="197"/>
      <c r="U3507" s="197"/>
      <c r="V3507" s="199" t="str">
        <f t="shared" si="491"/>
        <v/>
      </c>
      <c r="W3507" s="199" t="str">
        <f t="shared" si="492"/>
        <v/>
      </c>
      <c r="X3507" s="199" t="str">
        <f t="shared" si="493"/>
        <v/>
      </c>
      <c r="Y3507" s="199" t="str">
        <f t="shared" si="494"/>
        <v/>
      </c>
    </row>
    <row r="3508" spans="1:25" ht="34.5" customHeight="1" x14ac:dyDescent="0.25">
      <c r="A3508" s="197" t="str">
        <f t="shared" si="490"/>
        <v/>
      </c>
      <c r="B3508" s="198"/>
      <c r="C3508" s="198"/>
      <c r="D3508" s="197"/>
      <c r="E3508" s="198"/>
      <c r="F3508" s="197"/>
      <c r="G3508" s="197"/>
      <c r="H3508" s="197"/>
      <c r="I3508" s="197"/>
      <c r="J3508" s="197"/>
      <c r="K3508" s="197"/>
      <c r="L3508" s="197"/>
      <c r="M3508" s="197"/>
      <c r="N3508" s="199"/>
      <c r="O3508" s="199"/>
      <c r="P3508" s="199"/>
      <c r="Q3508" s="199"/>
      <c r="R3508" s="197"/>
      <c r="S3508" s="197"/>
      <c r="T3508" s="197"/>
      <c r="U3508" s="197"/>
      <c r="V3508" s="199" t="str">
        <f t="shared" si="491"/>
        <v/>
      </c>
      <c r="W3508" s="199" t="str">
        <f t="shared" si="492"/>
        <v/>
      </c>
      <c r="X3508" s="199" t="str">
        <f t="shared" si="493"/>
        <v/>
      </c>
      <c r="Y3508" s="199" t="str">
        <f t="shared" si="494"/>
        <v/>
      </c>
    </row>
    <row r="3509" spans="1:25" ht="34.5" customHeight="1" x14ac:dyDescent="0.25">
      <c r="A3509" s="197" t="str">
        <f t="shared" si="490"/>
        <v/>
      </c>
      <c r="B3509" s="198"/>
      <c r="C3509" s="198"/>
      <c r="D3509" s="197"/>
      <c r="E3509" s="198"/>
      <c r="F3509" s="197"/>
      <c r="G3509" s="197"/>
      <c r="H3509" s="197"/>
      <c r="I3509" s="197"/>
      <c r="J3509" s="197"/>
      <c r="K3509" s="197"/>
      <c r="L3509" s="197"/>
      <c r="M3509" s="197"/>
      <c r="N3509" s="199"/>
      <c r="O3509" s="199"/>
      <c r="P3509" s="199"/>
      <c r="Q3509" s="199"/>
      <c r="R3509" s="197"/>
      <c r="S3509" s="197"/>
      <c r="T3509" s="197"/>
      <c r="U3509" s="197"/>
      <c r="V3509" s="199" t="str">
        <f t="shared" si="491"/>
        <v/>
      </c>
      <c r="W3509" s="199" t="str">
        <f t="shared" si="492"/>
        <v/>
      </c>
      <c r="X3509" s="199" t="str">
        <f t="shared" si="493"/>
        <v/>
      </c>
      <c r="Y3509" s="199" t="str">
        <f t="shared" si="494"/>
        <v/>
      </c>
    </row>
    <row r="3510" spans="1:25" ht="34.5" customHeight="1" x14ac:dyDescent="0.25">
      <c r="A3510" s="197" t="str">
        <f t="shared" si="490"/>
        <v/>
      </c>
      <c r="B3510" s="198"/>
      <c r="C3510" s="198"/>
      <c r="D3510" s="197"/>
      <c r="E3510" s="198"/>
      <c r="F3510" s="197"/>
      <c r="G3510" s="197"/>
      <c r="H3510" s="197"/>
      <c r="I3510" s="197"/>
      <c r="J3510" s="197"/>
      <c r="K3510" s="197"/>
      <c r="L3510" s="197"/>
      <c r="M3510" s="197"/>
      <c r="N3510" s="199"/>
      <c r="O3510" s="199"/>
      <c r="P3510" s="199"/>
      <c r="Q3510" s="199"/>
      <c r="R3510" s="197"/>
      <c r="S3510" s="197"/>
      <c r="T3510" s="197"/>
      <c r="U3510" s="197"/>
      <c r="V3510" s="199" t="str">
        <f t="shared" si="491"/>
        <v/>
      </c>
      <c r="W3510" s="199" t="str">
        <f t="shared" si="492"/>
        <v/>
      </c>
      <c r="X3510" s="199" t="str">
        <f t="shared" si="493"/>
        <v/>
      </c>
      <c r="Y3510" s="199" t="str">
        <f t="shared" si="494"/>
        <v/>
      </c>
    </row>
    <row r="3511" spans="1:25" ht="34.5" customHeight="1" x14ac:dyDescent="0.25">
      <c r="A3511" s="197" t="str">
        <f t="shared" si="490"/>
        <v/>
      </c>
      <c r="B3511" s="198"/>
      <c r="C3511" s="198"/>
      <c r="D3511" s="197"/>
      <c r="E3511" s="198"/>
      <c r="F3511" s="197"/>
      <c r="G3511" s="197"/>
      <c r="H3511" s="197"/>
      <c r="I3511" s="197"/>
      <c r="J3511" s="197"/>
      <c r="K3511" s="197"/>
      <c r="L3511" s="197"/>
      <c r="M3511" s="197"/>
      <c r="N3511" s="199"/>
      <c r="O3511" s="199"/>
      <c r="P3511" s="199"/>
      <c r="Q3511" s="199"/>
      <c r="R3511" s="197"/>
      <c r="S3511" s="197"/>
      <c r="T3511" s="197"/>
      <c r="U3511" s="197"/>
      <c r="V3511" s="199" t="str">
        <f t="shared" si="491"/>
        <v/>
      </c>
      <c r="W3511" s="199" t="str">
        <f t="shared" si="492"/>
        <v/>
      </c>
      <c r="X3511" s="199" t="str">
        <f t="shared" si="493"/>
        <v/>
      </c>
      <c r="Y3511" s="199" t="str">
        <f t="shared" si="494"/>
        <v/>
      </c>
    </row>
    <row r="3512" spans="1:25" ht="34.5" customHeight="1" x14ac:dyDescent="0.25">
      <c r="A3512" s="197" t="str">
        <f t="shared" si="490"/>
        <v/>
      </c>
      <c r="B3512" s="198"/>
      <c r="C3512" s="198"/>
      <c r="D3512" s="197"/>
      <c r="E3512" s="198"/>
      <c r="F3512" s="197"/>
      <c r="G3512" s="197"/>
      <c r="H3512" s="197"/>
      <c r="I3512" s="197"/>
      <c r="J3512" s="197"/>
      <c r="K3512" s="197"/>
      <c r="L3512" s="197"/>
      <c r="M3512" s="197"/>
      <c r="N3512" s="199"/>
      <c r="O3512" s="199"/>
      <c r="P3512" s="199"/>
      <c r="Q3512" s="199"/>
      <c r="R3512" s="197"/>
      <c r="S3512" s="197"/>
      <c r="T3512" s="197"/>
      <c r="U3512" s="197"/>
      <c r="V3512" s="199" t="str">
        <f t="shared" si="491"/>
        <v/>
      </c>
      <c r="W3512" s="199" t="str">
        <f t="shared" si="492"/>
        <v/>
      </c>
      <c r="X3512" s="199" t="str">
        <f t="shared" si="493"/>
        <v/>
      </c>
      <c r="Y3512" s="199" t="str">
        <f t="shared" si="494"/>
        <v/>
      </c>
    </row>
    <row r="3513" spans="1:25" ht="34.5" customHeight="1" x14ac:dyDescent="0.25">
      <c r="A3513" s="197" t="str">
        <f t="shared" si="490"/>
        <v/>
      </c>
      <c r="B3513" s="198"/>
      <c r="C3513" s="198"/>
      <c r="D3513" s="197"/>
      <c r="E3513" s="198"/>
      <c r="F3513" s="197"/>
      <c r="G3513" s="197"/>
      <c r="H3513" s="197"/>
      <c r="I3513" s="197"/>
      <c r="J3513" s="197"/>
      <c r="K3513" s="197"/>
      <c r="L3513" s="197"/>
      <c r="M3513" s="197"/>
      <c r="N3513" s="199"/>
      <c r="O3513" s="199"/>
      <c r="P3513" s="199"/>
      <c r="Q3513" s="199"/>
      <c r="R3513" s="197"/>
      <c r="S3513" s="197"/>
      <c r="T3513" s="197"/>
      <c r="U3513" s="197"/>
      <c r="V3513" s="199" t="str">
        <f t="shared" si="491"/>
        <v/>
      </c>
      <c r="W3513" s="199" t="str">
        <f t="shared" si="492"/>
        <v/>
      </c>
      <c r="X3513" s="199" t="str">
        <f t="shared" si="493"/>
        <v/>
      </c>
      <c r="Y3513" s="199" t="str">
        <f t="shared" si="494"/>
        <v/>
      </c>
    </row>
    <row r="3514" spans="1:25" ht="34.5" customHeight="1" x14ac:dyDescent="0.25">
      <c r="A3514" s="197" t="str">
        <f t="shared" si="490"/>
        <v/>
      </c>
      <c r="B3514" s="198"/>
      <c r="C3514" s="198"/>
      <c r="D3514" s="197"/>
      <c r="E3514" s="198"/>
      <c r="F3514" s="197"/>
      <c r="G3514" s="197"/>
      <c r="H3514" s="197"/>
      <c r="I3514" s="197"/>
      <c r="J3514" s="197"/>
      <c r="K3514" s="197"/>
      <c r="L3514" s="197"/>
      <c r="M3514" s="197"/>
      <c r="N3514" s="199"/>
      <c r="O3514" s="199"/>
      <c r="P3514" s="199"/>
      <c r="Q3514" s="199"/>
      <c r="R3514" s="197"/>
      <c r="S3514" s="197"/>
      <c r="T3514" s="197"/>
      <c r="U3514" s="197"/>
      <c r="V3514" s="199" t="str">
        <f t="shared" si="491"/>
        <v/>
      </c>
      <c r="W3514" s="199" t="str">
        <f t="shared" si="492"/>
        <v/>
      </c>
      <c r="X3514" s="199" t="str">
        <f t="shared" si="493"/>
        <v/>
      </c>
      <c r="Y3514" s="199" t="str">
        <f t="shared" si="494"/>
        <v/>
      </c>
    </row>
    <row r="3515" spans="1:25" ht="34.5" customHeight="1" x14ac:dyDescent="0.25">
      <c r="A3515" s="197" t="str">
        <f t="shared" si="490"/>
        <v/>
      </c>
      <c r="B3515" s="198"/>
      <c r="C3515" s="198"/>
      <c r="D3515" s="197"/>
      <c r="E3515" s="198"/>
      <c r="F3515" s="197"/>
      <c r="G3515" s="197"/>
      <c r="H3515" s="197"/>
      <c r="I3515" s="197"/>
      <c r="J3515" s="197"/>
      <c r="K3515" s="197"/>
      <c r="L3515" s="197"/>
      <c r="M3515" s="197"/>
      <c r="N3515" s="199"/>
      <c r="O3515" s="199"/>
      <c r="P3515" s="199"/>
      <c r="Q3515" s="199"/>
      <c r="R3515" s="197"/>
      <c r="S3515" s="197"/>
      <c r="T3515" s="197"/>
      <c r="U3515" s="197"/>
      <c r="V3515" s="199" t="str">
        <f t="shared" si="491"/>
        <v/>
      </c>
      <c r="W3515" s="199" t="str">
        <f t="shared" si="492"/>
        <v/>
      </c>
      <c r="X3515" s="199" t="str">
        <f t="shared" si="493"/>
        <v/>
      </c>
      <c r="Y3515" s="199" t="str">
        <f t="shared" si="494"/>
        <v/>
      </c>
    </row>
    <row r="3516" spans="1:25" ht="34.5" customHeight="1" x14ac:dyDescent="0.25">
      <c r="A3516" s="197" t="str">
        <f t="shared" si="490"/>
        <v/>
      </c>
      <c r="B3516" s="198"/>
      <c r="C3516" s="198"/>
      <c r="D3516" s="197"/>
      <c r="E3516" s="198"/>
      <c r="F3516" s="197"/>
      <c r="G3516" s="197"/>
      <c r="H3516" s="197"/>
      <c r="I3516" s="197"/>
      <c r="J3516" s="197"/>
      <c r="K3516" s="197"/>
      <c r="L3516" s="197"/>
      <c r="M3516" s="197"/>
      <c r="N3516" s="199"/>
      <c r="O3516" s="199"/>
      <c r="P3516" s="199"/>
      <c r="Q3516" s="199"/>
      <c r="R3516" s="197"/>
      <c r="S3516" s="197"/>
      <c r="T3516" s="197"/>
      <c r="U3516" s="197"/>
      <c r="V3516" s="199" t="str">
        <f t="shared" si="491"/>
        <v/>
      </c>
      <c r="W3516" s="199" t="str">
        <f t="shared" si="492"/>
        <v/>
      </c>
      <c r="X3516" s="199" t="str">
        <f t="shared" si="493"/>
        <v/>
      </c>
      <c r="Y3516" s="199" t="str">
        <f t="shared" si="494"/>
        <v/>
      </c>
    </row>
    <row r="3517" spans="1:25" ht="34.5" customHeight="1" x14ac:dyDescent="0.25">
      <c r="A3517" s="197" t="str">
        <f t="shared" si="490"/>
        <v/>
      </c>
      <c r="B3517" s="198"/>
      <c r="C3517" s="198"/>
      <c r="D3517" s="197"/>
      <c r="E3517" s="198"/>
      <c r="F3517" s="197"/>
      <c r="G3517" s="197"/>
      <c r="H3517" s="197"/>
      <c r="I3517" s="197"/>
      <c r="J3517" s="197"/>
      <c r="K3517" s="197"/>
      <c r="L3517" s="197"/>
      <c r="M3517" s="197"/>
      <c r="N3517" s="199"/>
      <c r="O3517" s="199"/>
      <c r="P3517" s="199"/>
      <c r="Q3517" s="199"/>
      <c r="R3517" s="197"/>
      <c r="S3517" s="197"/>
      <c r="T3517" s="197"/>
      <c r="U3517" s="197"/>
      <c r="V3517" s="199" t="str">
        <f t="shared" si="491"/>
        <v/>
      </c>
      <c r="W3517" s="199" t="str">
        <f t="shared" si="492"/>
        <v/>
      </c>
      <c r="X3517" s="199" t="str">
        <f t="shared" si="493"/>
        <v/>
      </c>
      <c r="Y3517" s="199" t="str">
        <f t="shared" si="494"/>
        <v/>
      </c>
    </row>
    <row r="3518" spans="1:25" ht="34.5" customHeight="1" x14ac:dyDescent="0.25">
      <c r="A3518" s="197" t="str">
        <f t="shared" si="490"/>
        <v/>
      </c>
      <c r="B3518" s="198"/>
      <c r="C3518" s="198"/>
      <c r="D3518" s="197"/>
      <c r="E3518" s="198"/>
      <c r="F3518" s="197"/>
      <c r="G3518" s="197"/>
      <c r="H3518" s="197"/>
      <c r="I3518" s="197"/>
      <c r="J3518" s="197"/>
      <c r="K3518" s="197"/>
      <c r="L3518" s="197"/>
      <c r="M3518" s="197"/>
      <c r="N3518" s="199"/>
      <c r="O3518" s="199"/>
      <c r="P3518" s="199"/>
      <c r="Q3518" s="199"/>
      <c r="R3518" s="197"/>
      <c r="S3518" s="197"/>
      <c r="T3518" s="197"/>
      <c r="U3518" s="197"/>
      <c r="V3518" s="199" t="str">
        <f t="shared" si="491"/>
        <v/>
      </c>
      <c r="W3518" s="199" t="str">
        <f t="shared" si="492"/>
        <v/>
      </c>
      <c r="X3518" s="199" t="str">
        <f t="shared" si="493"/>
        <v/>
      </c>
      <c r="Y3518" s="199" t="str">
        <f t="shared" si="494"/>
        <v/>
      </c>
    </row>
    <row r="3519" spans="1:25" ht="34.5" customHeight="1" x14ac:dyDescent="0.25">
      <c r="A3519" s="197" t="str">
        <f t="shared" si="490"/>
        <v/>
      </c>
      <c r="B3519" s="198"/>
      <c r="C3519" s="198"/>
      <c r="D3519" s="197"/>
      <c r="E3519" s="198"/>
      <c r="F3519" s="197"/>
      <c r="G3519" s="197"/>
      <c r="H3519" s="197"/>
      <c r="I3519" s="197"/>
      <c r="J3519" s="197"/>
      <c r="K3519" s="197"/>
      <c r="L3519" s="197"/>
      <c r="M3519" s="197"/>
      <c r="N3519" s="199"/>
      <c r="O3519" s="199"/>
      <c r="P3519" s="199"/>
      <c r="Q3519" s="199"/>
      <c r="R3519" s="197"/>
      <c r="S3519" s="197"/>
      <c r="T3519" s="197"/>
      <c r="U3519" s="197"/>
      <c r="V3519" s="199" t="str">
        <f t="shared" si="491"/>
        <v/>
      </c>
      <c r="W3519" s="199" t="str">
        <f t="shared" si="492"/>
        <v/>
      </c>
      <c r="X3519" s="199" t="str">
        <f t="shared" si="493"/>
        <v/>
      </c>
      <c r="Y3519" s="199" t="str">
        <f t="shared" si="494"/>
        <v/>
      </c>
    </row>
    <row r="3520" spans="1:25" ht="34.5" customHeight="1" x14ac:dyDescent="0.25">
      <c r="A3520" s="197" t="str">
        <f t="shared" si="490"/>
        <v/>
      </c>
      <c r="B3520" s="198"/>
      <c r="C3520" s="198"/>
      <c r="D3520" s="197"/>
      <c r="E3520" s="198"/>
      <c r="F3520" s="197"/>
      <c r="G3520" s="197"/>
      <c r="H3520" s="197"/>
      <c r="I3520" s="197"/>
      <c r="J3520" s="197"/>
      <c r="K3520" s="197"/>
      <c r="L3520" s="197"/>
      <c r="M3520" s="197"/>
      <c r="N3520" s="199"/>
      <c r="O3520" s="199"/>
      <c r="P3520" s="199"/>
      <c r="Q3520" s="199"/>
      <c r="R3520" s="197"/>
      <c r="S3520" s="197"/>
      <c r="T3520" s="197"/>
      <c r="U3520" s="197"/>
      <c r="V3520" s="199" t="str">
        <f t="shared" si="491"/>
        <v/>
      </c>
      <c r="W3520" s="199" t="str">
        <f t="shared" si="492"/>
        <v/>
      </c>
      <c r="X3520" s="199" t="str">
        <f t="shared" si="493"/>
        <v/>
      </c>
      <c r="Y3520" s="199" t="str">
        <f t="shared" si="494"/>
        <v/>
      </c>
    </row>
    <row r="3521" spans="1:25" ht="34.5" customHeight="1" x14ac:dyDescent="0.25">
      <c r="A3521" s="197" t="str">
        <f t="shared" si="490"/>
        <v/>
      </c>
      <c r="B3521" s="198"/>
      <c r="C3521" s="198"/>
      <c r="D3521" s="197"/>
      <c r="E3521" s="198"/>
      <c r="F3521" s="197"/>
      <c r="G3521" s="197"/>
      <c r="H3521" s="197"/>
      <c r="I3521" s="197"/>
      <c r="J3521" s="197"/>
      <c r="K3521" s="197"/>
      <c r="L3521" s="197"/>
      <c r="M3521" s="197"/>
      <c r="N3521" s="199"/>
      <c r="O3521" s="199"/>
      <c r="P3521" s="199"/>
      <c r="Q3521" s="199"/>
      <c r="R3521" s="197"/>
      <c r="S3521" s="197"/>
      <c r="T3521" s="197"/>
      <c r="U3521" s="197"/>
      <c r="V3521" s="199" t="str">
        <f t="shared" si="491"/>
        <v/>
      </c>
      <c r="W3521" s="199" t="str">
        <f t="shared" si="492"/>
        <v/>
      </c>
      <c r="X3521" s="199" t="str">
        <f t="shared" si="493"/>
        <v/>
      </c>
      <c r="Y3521" s="199" t="str">
        <f t="shared" si="494"/>
        <v/>
      </c>
    </row>
    <row r="3522" spans="1:25" ht="34.5" customHeight="1" x14ac:dyDescent="0.25">
      <c r="A3522" s="197" t="str">
        <f t="shared" si="490"/>
        <v/>
      </c>
      <c r="B3522" s="198"/>
      <c r="C3522" s="198"/>
      <c r="D3522" s="197"/>
      <c r="E3522" s="198"/>
      <c r="F3522" s="197"/>
      <c r="G3522" s="197"/>
      <c r="H3522" s="197"/>
      <c r="I3522" s="197"/>
      <c r="J3522" s="197"/>
      <c r="K3522" s="197"/>
      <c r="L3522" s="197"/>
      <c r="M3522" s="197"/>
      <c r="N3522" s="199"/>
      <c r="O3522" s="199"/>
      <c r="P3522" s="199"/>
      <c r="Q3522" s="199"/>
      <c r="R3522" s="197"/>
      <c r="S3522" s="197"/>
      <c r="T3522" s="197"/>
      <c r="U3522" s="197"/>
      <c r="V3522" s="199" t="str">
        <f t="shared" si="491"/>
        <v/>
      </c>
      <c r="W3522" s="199" t="str">
        <f t="shared" si="492"/>
        <v/>
      </c>
      <c r="X3522" s="199" t="str">
        <f t="shared" si="493"/>
        <v/>
      </c>
      <c r="Y3522" s="199" t="str">
        <f t="shared" si="494"/>
        <v/>
      </c>
    </row>
    <row r="3523" spans="1:25" ht="34.5" customHeight="1" x14ac:dyDescent="0.25">
      <c r="A3523" s="197" t="str">
        <f t="shared" si="490"/>
        <v/>
      </c>
      <c r="B3523" s="198"/>
      <c r="C3523" s="198"/>
      <c r="D3523" s="197"/>
      <c r="E3523" s="198"/>
      <c r="F3523" s="197"/>
      <c r="G3523" s="197"/>
      <c r="H3523" s="197"/>
      <c r="I3523" s="197"/>
      <c r="J3523" s="197"/>
      <c r="K3523" s="197"/>
      <c r="L3523" s="197"/>
      <c r="M3523" s="197"/>
      <c r="N3523" s="199"/>
      <c r="O3523" s="199"/>
      <c r="P3523" s="199"/>
      <c r="Q3523" s="199"/>
      <c r="R3523" s="197"/>
      <c r="S3523" s="197"/>
      <c r="T3523" s="197"/>
      <c r="U3523" s="197"/>
      <c r="V3523" s="199" t="str">
        <f t="shared" si="491"/>
        <v/>
      </c>
      <c r="W3523" s="199" t="str">
        <f t="shared" si="492"/>
        <v/>
      </c>
      <c r="X3523" s="199" t="str">
        <f t="shared" si="493"/>
        <v/>
      </c>
      <c r="Y3523" s="199" t="str">
        <f t="shared" si="494"/>
        <v/>
      </c>
    </row>
    <row r="3524" spans="1:25" ht="34.5" customHeight="1" x14ac:dyDescent="0.25">
      <c r="A3524" s="197" t="str">
        <f t="shared" si="490"/>
        <v/>
      </c>
      <c r="B3524" s="198"/>
      <c r="C3524" s="198"/>
      <c r="D3524" s="197"/>
      <c r="E3524" s="198"/>
      <c r="F3524" s="197"/>
      <c r="G3524" s="197"/>
      <c r="H3524" s="197"/>
      <c r="I3524" s="197"/>
      <c r="J3524" s="197"/>
      <c r="K3524" s="197"/>
      <c r="L3524" s="197"/>
      <c r="M3524" s="197"/>
      <c r="N3524" s="199"/>
      <c r="O3524" s="199"/>
      <c r="P3524" s="199"/>
      <c r="Q3524" s="199"/>
      <c r="R3524" s="197"/>
      <c r="S3524" s="197"/>
      <c r="T3524" s="197"/>
      <c r="U3524" s="197"/>
      <c r="V3524" s="199" t="str">
        <f t="shared" si="491"/>
        <v/>
      </c>
      <c r="W3524" s="199" t="str">
        <f t="shared" si="492"/>
        <v/>
      </c>
      <c r="X3524" s="199" t="str">
        <f t="shared" si="493"/>
        <v/>
      </c>
      <c r="Y3524" s="199" t="str">
        <f t="shared" si="494"/>
        <v/>
      </c>
    </row>
    <row r="3525" spans="1:25" ht="34.5" customHeight="1" x14ac:dyDescent="0.25">
      <c r="A3525" s="197" t="str">
        <f t="shared" si="490"/>
        <v/>
      </c>
      <c r="B3525" s="198"/>
      <c r="C3525" s="198"/>
      <c r="D3525" s="197"/>
      <c r="E3525" s="198"/>
      <c r="F3525" s="197"/>
      <c r="G3525" s="197"/>
      <c r="H3525" s="197"/>
      <c r="I3525" s="197"/>
      <c r="J3525" s="197"/>
      <c r="K3525" s="197"/>
      <c r="L3525" s="197"/>
      <c r="M3525" s="197"/>
      <c r="N3525" s="199"/>
      <c r="O3525" s="199"/>
      <c r="P3525" s="199"/>
      <c r="Q3525" s="199"/>
      <c r="R3525" s="197"/>
      <c r="S3525" s="197"/>
      <c r="T3525" s="197"/>
      <c r="U3525" s="197"/>
      <c r="V3525" s="199" t="str">
        <f t="shared" si="491"/>
        <v/>
      </c>
      <c r="W3525" s="199" t="str">
        <f t="shared" si="492"/>
        <v/>
      </c>
      <c r="X3525" s="199" t="str">
        <f t="shared" si="493"/>
        <v/>
      </c>
      <c r="Y3525" s="199" t="str">
        <f t="shared" si="494"/>
        <v/>
      </c>
    </row>
    <row r="3526" spans="1:25" ht="34.5" customHeight="1" x14ac:dyDescent="0.25">
      <c r="A3526" s="197" t="str">
        <f t="shared" si="490"/>
        <v/>
      </c>
      <c r="B3526" s="198"/>
      <c r="C3526" s="198"/>
      <c r="D3526" s="197"/>
      <c r="E3526" s="198"/>
      <c r="F3526" s="197"/>
      <c r="G3526" s="197"/>
      <c r="H3526" s="197"/>
      <c r="I3526" s="197"/>
      <c r="J3526" s="197"/>
      <c r="K3526" s="197"/>
      <c r="L3526" s="197"/>
      <c r="M3526" s="197"/>
      <c r="N3526" s="199"/>
      <c r="O3526" s="199"/>
      <c r="P3526" s="199"/>
      <c r="Q3526" s="199"/>
      <c r="R3526" s="197"/>
      <c r="S3526" s="197"/>
      <c r="T3526" s="197"/>
      <c r="U3526" s="197"/>
      <c r="V3526" s="199" t="str">
        <f t="shared" si="491"/>
        <v/>
      </c>
      <c r="W3526" s="199" t="str">
        <f t="shared" si="492"/>
        <v/>
      </c>
      <c r="X3526" s="199" t="str">
        <f t="shared" si="493"/>
        <v/>
      </c>
      <c r="Y3526" s="199" t="str">
        <f t="shared" si="494"/>
        <v/>
      </c>
    </row>
    <row r="3527" spans="1:25" ht="34.5" customHeight="1" x14ac:dyDescent="0.25">
      <c r="A3527" s="197" t="str">
        <f t="shared" si="490"/>
        <v/>
      </c>
      <c r="B3527" s="198"/>
      <c r="C3527" s="198"/>
      <c r="D3527" s="197"/>
      <c r="E3527" s="198"/>
      <c r="F3527" s="197"/>
      <c r="G3527" s="197"/>
      <c r="H3527" s="197"/>
      <c r="I3527" s="197"/>
      <c r="J3527" s="197"/>
      <c r="K3527" s="197"/>
      <c r="L3527" s="197"/>
      <c r="M3527" s="197"/>
      <c r="N3527" s="199"/>
      <c r="O3527" s="199"/>
      <c r="P3527" s="199"/>
      <c r="Q3527" s="199"/>
      <c r="R3527" s="197"/>
      <c r="S3527" s="197"/>
      <c r="T3527" s="197"/>
      <c r="U3527" s="197"/>
      <c r="V3527" s="199" t="str">
        <f t="shared" si="491"/>
        <v/>
      </c>
      <c r="W3527" s="199" t="str">
        <f t="shared" si="492"/>
        <v/>
      </c>
      <c r="X3527" s="199" t="str">
        <f t="shared" si="493"/>
        <v/>
      </c>
      <c r="Y3527" s="199" t="str">
        <f t="shared" si="494"/>
        <v/>
      </c>
    </row>
    <row r="3528" spans="1:25" ht="34.5" customHeight="1" x14ac:dyDescent="0.25">
      <c r="A3528" s="197" t="str">
        <f t="shared" ref="A3528:A3591" si="495">IF(B3528="","",WEEKNUM(B3528,21))</f>
        <v/>
      </c>
      <c r="B3528" s="198"/>
      <c r="C3528" s="198"/>
      <c r="D3528" s="197"/>
      <c r="E3528" s="198"/>
      <c r="F3528" s="197"/>
      <c r="G3528" s="197"/>
      <c r="H3528" s="197"/>
      <c r="I3528" s="197"/>
      <c r="J3528" s="197"/>
      <c r="K3528" s="197"/>
      <c r="L3528" s="197"/>
      <c r="M3528" s="197"/>
      <c r="N3528" s="199"/>
      <c r="O3528" s="199"/>
      <c r="P3528" s="199"/>
      <c r="Q3528" s="199"/>
      <c r="R3528" s="197"/>
      <c r="S3528" s="197"/>
      <c r="T3528" s="197"/>
      <c r="U3528" s="197"/>
      <c r="V3528" s="199" t="str">
        <f t="shared" si="491"/>
        <v/>
      </c>
      <c r="W3528" s="199" t="str">
        <f t="shared" si="492"/>
        <v/>
      </c>
      <c r="X3528" s="199" t="str">
        <f t="shared" si="493"/>
        <v/>
      </c>
      <c r="Y3528" s="199" t="str">
        <f t="shared" si="494"/>
        <v/>
      </c>
    </row>
    <row r="3529" spans="1:25" ht="34.5" customHeight="1" x14ac:dyDescent="0.25">
      <c r="A3529" s="197" t="str">
        <f t="shared" si="495"/>
        <v/>
      </c>
      <c r="B3529" s="198"/>
      <c r="C3529" s="198"/>
      <c r="D3529" s="197"/>
      <c r="E3529" s="198"/>
      <c r="F3529" s="197"/>
      <c r="G3529" s="197"/>
      <c r="H3529" s="197"/>
      <c r="I3529" s="197"/>
      <c r="J3529" s="197"/>
      <c r="K3529" s="197"/>
      <c r="L3529" s="197"/>
      <c r="M3529" s="197"/>
      <c r="N3529" s="199"/>
      <c r="O3529" s="199"/>
      <c r="P3529" s="199"/>
      <c r="Q3529" s="199"/>
      <c r="R3529" s="197"/>
      <c r="S3529" s="197"/>
      <c r="T3529" s="197"/>
      <c r="U3529" s="197"/>
      <c r="V3529" s="199" t="str">
        <f t="shared" si="491"/>
        <v/>
      </c>
      <c r="W3529" s="199" t="str">
        <f t="shared" si="492"/>
        <v/>
      </c>
      <c r="X3529" s="199" t="str">
        <f t="shared" si="493"/>
        <v/>
      </c>
      <c r="Y3529" s="199" t="str">
        <f t="shared" si="494"/>
        <v/>
      </c>
    </row>
    <row r="3530" spans="1:25" ht="34.5" customHeight="1" x14ac:dyDescent="0.25">
      <c r="A3530" s="197" t="str">
        <f t="shared" si="495"/>
        <v/>
      </c>
      <c r="B3530" s="198"/>
      <c r="C3530" s="198"/>
      <c r="D3530" s="197"/>
      <c r="E3530" s="198"/>
      <c r="F3530" s="197"/>
      <c r="G3530" s="197"/>
      <c r="H3530" s="197"/>
      <c r="I3530" s="197"/>
      <c r="J3530" s="197"/>
      <c r="K3530" s="197"/>
      <c r="L3530" s="197"/>
      <c r="M3530" s="197"/>
      <c r="N3530" s="199"/>
      <c r="O3530" s="199"/>
      <c r="P3530" s="199"/>
      <c r="Q3530" s="199"/>
      <c r="R3530" s="197"/>
      <c r="S3530" s="197"/>
      <c r="T3530" s="197"/>
      <c r="U3530" s="197"/>
      <c r="V3530" s="199" t="str">
        <f t="shared" si="491"/>
        <v/>
      </c>
      <c r="W3530" s="199" t="str">
        <f t="shared" si="492"/>
        <v/>
      </c>
      <c r="X3530" s="199" t="str">
        <f t="shared" si="493"/>
        <v/>
      </c>
      <c r="Y3530" s="199" t="str">
        <f t="shared" si="494"/>
        <v/>
      </c>
    </row>
    <row r="3531" spans="1:25" ht="34.5" customHeight="1" x14ac:dyDescent="0.25">
      <c r="A3531" s="197" t="str">
        <f t="shared" si="495"/>
        <v/>
      </c>
      <c r="B3531" s="198"/>
      <c r="C3531" s="198"/>
      <c r="D3531" s="197"/>
      <c r="E3531" s="198"/>
      <c r="F3531" s="197"/>
      <c r="G3531" s="197"/>
      <c r="H3531" s="197"/>
      <c r="I3531" s="197"/>
      <c r="J3531" s="197"/>
      <c r="K3531" s="197"/>
      <c r="L3531" s="197"/>
      <c r="M3531" s="197"/>
      <c r="N3531" s="199"/>
      <c r="O3531" s="199"/>
      <c r="P3531" s="199"/>
      <c r="Q3531" s="199"/>
      <c r="R3531" s="197"/>
      <c r="S3531" s="197"/>
      <c r="T3531" s="197"/>
      <c r="U3531" s="197"/>
      <c r="V3531" s="199" t="str">
        <f t="shared" si="491"/>
        <v/>
      </c>
      <c r="W3531" s="199" t="str">
        <f t="shared" si="492"/>
        <v/>
      </c>
      <c r="X3531" s="199" t="str">
        <f t="shared" si="493"/>
        <v/>
      </c>
      <c r="Y3531" s="199" t="str">
        <f t="shared" si="494"/>
        <v/>
      </c>
    </row>
    <row r="3532" spans="1:25" ht="34.5" customHeight="1" x14ac:dyDescent="0.25">
      <c r="A3532" s="197" t="str">
        <f t="shared" si="495"/>
        <v/>
      </c>
      <c r="B3532" s="198"/>
      <c r="C3532" s="198"/>
      <c r="D3532" s="197"/>
      <c r="E3532" s="198"/>
      <c r="F3532" s="197"/>
      <c r="G3532" s="197"/>
      <c r="H3532" s="197"/>
      <c r="I3532" s="197"/>
      <c r="J3532" s="197"/>
      <c r="K3532" s="197"/>
      <c r="L3532" s="197"/>
      <c r="M3532" s="197"/>
      <c r="N3532" s="199"/>
      <c r="O3532" s="199"/>
      <c r="P3532" s="199"/>
      <c r="Q3532" s="199"/>
      <c r="R3532" s="197"/>
      <c r="S3532" s="197"/>
      <c r="T3532" s="197"/>
      <c r="U3532" s="197"/>
      <c r="V3532" s="199" t="str">
        <f t="shared" si="491"/>
        <v/>
      </c>
      <c r="W3532" s="199" t="str">
        <f t="shared" si="492"/>
        <v/>
      </c>
      <c r="X3532" s="199" t="str">
        <f t="shared" si="493"/>
        <v/>
      </c>
      <c r="Y3532" s="199" t="str">
        <f t="shared" si="494"/>
        <v/>
      </c>
    </row>
    <row r="3533" spans="1:25" ht="34.5" customHeight="1" x14ac:dyDescent="0.25">
      <c r="A3533" s="197" t="str">
        <f t="shared" si="495"/>
        <v/>
      </c>
      <c r="B3533" s="198"/>
      <c r="C3533" s="198"/>
      <c r="D3533" s="197"/>
      <c r="E3533" s="198"/>
      <c r="F3533" s="197"/>
      <c r="G3533" s="197"/>
      <c r="H3533" s="197"/>
      <c r="I3533" s="197"/>
      <c r="J3533" s="197"/>
      <c r="K3533" s="197"/>
      <c r="L3533" s="197"/>
      <c r="M3533" s="197"/>
      <c r="N3533" s="199"/>
      <c r="O3533" s="199"/>
      <c r="P3533" s="199"/>
      <c r="Q3533" s="199"/>
      <c r="R3533" s="197"/>
      <c r="S3533" s="197"/>
      <c r="T3533" s="197"/>
      <c r="U3533" s="197"/>
      <c r="V3533" s="199" t="str">
        <f t="shared" si="491"/>
        <v/>
      </c>
      <c r="W3533" s="199" t="str">
        <f t="shared" si="492"/>
        <v/>
      </c>
      <c r="X3533" s="199" t="str">
        <f t="shared" si="493"/>
        <v/>
      </c>
      <c r="Y3533" s="199" t="str">
        <f t="shared" si="494"/>
        <v/>
      </c>
    </row>
    <row r="3534" spans="1:25" ht="34.5" customHeight="1" x14ac:dyDescent="0.25">
      <c r="A3534" s="197" t="str">
        <f t="shared" si="495"/>
        <v/>
      </c>
      <c r="B3534" s="198"/>
      <c r="C3534" s="198"/>
      <c r="D3534" s="197"/>
      <c r="E3534" s="198"/>
      <c r="F3534" s="197"/>
      <c r="G3534" s="197"/>
      <c r="H3534" s="197"/>
      <c r="I3534" s="197"/>
      <c r="J3534" s="197"/>
      <c r="K3534" s="197"/>
      <c r="L3534" s="197"/>
      <c r="M3534" s="197"/>
      <c r="N3534" s="199"/>
      <c r="O3534" s="199"/>
      <c r="P3534" s="199"/>
      <c r="Q3534" s="199"/>
      <c r="R3534" s="197"/>
      <c r="S3534" s="197"/>
      <c r="T3534" s="197"/>
      <c r="U3534" s="197"/>
      <c r="V3534" s="199" t="str">
        <f t="shared" si="491"/>
        <v/>
      </c>
      <c r="W3534" s="199" t="str">
        <f t="shared" si="492"/>
        <v/>
      </c>
      <c r="X3534" s="199" t="str">
        <f t="shared" si="493"/>
        <v/>
      </c>
      <c r="Y3534" s="199" t="str">
        <f t="shared" si="494"/>
        <v/>
      </c>
    </row>
    <row r="3535" spans="1:25" ht="34.5" customHeight="1" x14ac:dyDescent="0.25">
      <c r="A3535" s="197" t="str">
        <f t="shared" si="495"/>
        <v/>
      </c>
      <c r="B3535" s="198"/>
      <c r="C3535" s="198"/>
      <c r="D3535" s="197"/>
      <c r="E3535" s="198"/>
      <c r="F3535" s="197"/>
      <c r="G3535" s="197"/>
      <c r="H3535" s="197"/>
      <c r="I3535" s="197"/>
      <c r="J3535" s="197"/>
      <c r="K3535" s="197"/>
      <c r="L3535" s="197"/>
      <c r="M3535" s="197"/>
      <c r="N3535" s="199"/>
      <c r="O3535" s="199"/>
      <c r="P3535" s="199"/>
      <c r="Q3535" s="199"/>
      <c r="R3535" s="197"/>
      <c r="S3535" s="197"/>
      <c r="T3535" s="197"/>
      <c r="U3535" s="197"/>
      <c r="V3535" s="199" t="str">
        <f t="shared" si="491"/>
        <v/>
      </c>
      <c r="W3535" s="199" t="str">
        <f t="shared" si="492"/>
        <v/>
      </c>
      <c r="X3535" s="199" t="str">
        <f t="shared" si="493"/>
        <v/>
      </c>
      <c r="Y3535" s="199" t="str">
        <f t="shared" si="494"/>
        <v/>
      </c>
    </row>
    <row r="3536" spans="1:25" ht="34.5" customHeight="1" x14ac:dyDescent="0.25">
      <c r="A3536" s="197" t="str">
        <f t="shared" si="495"/>
        <v/>
      </c>
      <c r="B3536" s="198"/>
      <c r="C3536" s="198"/>
      <c r="D3536" s="197"/>
      <c r="E3536" s="198"/>
      <c r="F3536" s="197"/>
      <c r="G3536" s="197"/>
      <c r="H3536" s="197"/>
      <c r="I3536" s="197"/>
      <c r="J3536" s="197"/>
      <c r="K3536" s="197"/>
      <c r="L3536" s="197"/>
      <c r="M3536" s="197"/>
      <c r="N3536" s="199"/>
      <c r="O3536" s="199"/>
      <c r="P3536" s="199"/>
      <c r="Q3536" s="199"/>
      <c r="R3536" s="197"/>
      <c r="S3536" s="197"/>
      <c r="T3536" s="197"/>
      <c r="U3536" s="197"/>
      <c r="V3536" s="199" t="str">
        <f t="shared" si="491"/>
        <v/>
      </c>
      <c r="W3536" s="199" t="str">
        <f t="shared" si="492"/>
        <v/>
      </c>
      <c r="X3536" s="199" t="str">
        <f t="shared" si="493"/>
        <v/>
      </c>
      <c r="Y3536" s="199" t="str">
        <f t="shared" si="494"/>
        <v/>
      </c>
    </row>
    <row r="3537" spans="1:25" ht="34.5" customHeight="1" x14ac:dyDescent="0.25">
      <c r="A3537" s="197" t="str">
        <f t="shared" si="495"/>
        <v/>
      </c>
      <c r="B3537" s="198"/>
      <c r="C3537" s="198"/>
      <c r="D3537" s="197"/>
      <c r="E3537" s="198"/>
      <c r="F3537" s="197"/>
      <c r="G3537" s="197"/>
      <c r="H3537" s="197"/>
      <c r="I3537" s="197"/>
      <c r="J3537" s="197"/>
      <c r="K3537" s="197"/>
      <c r="L3537" s="197"/>
      <c r="M3537" s="197"/>
      <c r="N3537" s="199"/>
      <c r="O3537" s="199"/>
      <c r="P3537" s="199"/>
      <c r="Q3537" s="199"/>
      <c r="R3537" s="197"/>
      <c r="S3537" s="197"/>
      <c r="T3537" s="197"/>
      <c r="U3537" s="197"/>
      <c r="V3537" s="199" t="str">
        <f t="shared" si="491"/>
        <v/>
      </c>
      <c r="W3537" s="199" t="str">
        <f t="shared" si="492"/>
        <v/>
      </c>
      <c r="X3537" s="199" t="str">
        <f t="shared" si="493"/>
        <v/>
      </c>
      <c r="Y3537" s="199" t="str">
        <f t="shared" si="494"/>
        <v/>
      </c>
    </row>
    <row r="3538" spans="1:25" ht="34.5" customHeight="1" x14ac:dyDescent="0.25">
      <c r="A3538" s="197" t="str">
        <f t="shared" si="495"/>
        <v/>
      </c>
      <c r="B3538" s="198"/>
      <c r="C3538" s="198"/>
      <c r="D3538" s="197"/>
      <c r="E3538" s="198"/>
      <c r="F3538" s="197"/>
      <c r="G3538" s="197"/>
      <c r="H3538" s="197"/>
      <c r="I3538" s="197"/>
      <c r="J3538" s="197"/>
      <c r="K3538" s="197"/>
      <c r="L3538" s="197"/>
      <c r="M3538" s="197"/>
      <c r="N3538" s="199"/>
      <c r="O3538" s="199"/>
      <c r="P3538" s="199"/>
      <c r="Q3538" s="199"/>
      <c r="R3538" s="197"/>
      <c r="S3538" s="197"/>
      <c r="T3538" s="197"/>
      <c r="U3538" s="197"/>
      <c r="V3538" s="199" t="str">
        <f t="shared" si="491"/>
        <v/>
      </c>
      <c r="W3538" s="199" t="str">
        <f t="shared" si="492"/>
        <v/>
      </c>
      <c r="X3538" s="199" t="str">
        <f t="shared" si="493"/>
        <v/>
      </c>
      <c r="Y3538" s="199" t="str">
        <f t="shared" si="494"/>
        <v/>
      </c>
    </row>
    <row r="3539" spans="1:25" ht="34.5" customHeight="1" x14ac:dyDescent="0.25">
      <c r="A3539" s="197" t="str">
        <f t="shared" si="495"/>
        <v/>
      </c>
      <c r="B3539" s="198"/>
      <c r="C3539" s="198"/>
      <c r="D3539" s="197"/>
      <c r="E3539" s="198"/>
      <c r="F3539" s="197"/>
      <c r="G3539" s="197"/>
      <c r="H3539" s="197"/>
      <c r="I3539" s="197"/>
      <c r="J3539" s="197"/>
      <c r="K3539" s="197"/>
      <c r="L3539" s="197"/>
      <c r="M3539" s="197"/>
      <c r="N3539" s="199"/>
      <c r="O3539" s="199"/>
      <c r="P3539" s="199"/>
      <c r="Q3539" s="199"/>
      <c r="R3539" s="197"/>
      <c r="S3539" s="197"/>
      <c r="T3539" s="197"/>
      <c r="U3539" s="197"/>
      <c r="V3539" s="199" t="str">
        <f t="shared" si="491"/>
        <v/>
      </c>
      <c r="W3539" s="199" t="str">
        <f t="shared" si="492"/>
        <v/>
      </c>
      <c r="X3539" s="199" t="str">
        <f t="shared" si="493"/>
        <v/>
      </c>
      <c r="Y3539" s="199" t="str">
        <f t="shared" si="494"/>
        <v/>
      </c>
    </row>
    <row r="3540" spans="1:25" ht="34.5" customHeight="1" x14ac:dyDescent="0.25">
      <c r="A3540" s="197" t="str">
        <f t="shared" si="495"/>
        <v/>
      </c>
      <c r="B3540" s="198"/>
      <c r="C3540" s="198"/>
      <c r="D3540" s="197"/>
      <c r="E3540" s="198"/>
      <c r="F3540" s="197"/>
      <c r="G3540" s="197"/>
      <c r="H3540" s="197"/>
      <c r="I3540" s="197"/>
      <c r="J3540" s="197"/>
      <c r="K3540" s="197"/>
      <c r="L3540" s="197"/>
      <c r="M3540" s="197"/>
      <c r="N3540" s="199"/>
      <c r="O3540" s="199"/>
      <c r="P3540" s="199"/>
      <c r="Q3540" s="199"/>
      <c r="R3540" s="197"/>
      <c r="S3540" s="197"/>
      <c r="T3540" s="197"/>
      <c r="U3540" s="197"/>
      <c r="V3540" s="199" t="str">
        <f t="shared" si="491"/>
        <v/>
      </c>
      <c r="W3540" s="199" t="str">
        <f t="shared" si="492"/>
        <v/>
      </c>
      <c r="X3540" s="199" t="str">
        <f t="shared" si="493"/>
        <v/>
      </c>
      <c r="Y3540" s="199" t="str">
        <f t="shared" si="494"/>
        <v/>
      </c>
    </row>
    <row r="3541" spans="1:25" ht="34.5" customHeight="1" x14ac:dyDescent="0.25">
      <c r="A3541" s="197" t="str">
        <f t="shared" si="495"/>
        <v/>
      </c>
      <c r="B3541" s="198"/>
      <c r="C3541" s="198"/>
      <c r="D3541" s="197"/>
      <c r="E3541" s="198"/>
      <c r="F3541" s="197"/>
      <c r="G3541" s="197"/>
      <c r="H3541" s="197"/>
      <c r="I3541" s="197"/>
      <c r="J3541" s="197"/>
      <c r="K3541" s="197"/>
      <c r="L3541" s="197"/>
      <c r="M3541" s="197"/>
      <c r="N3541" s="199"/>
      <c r="O3541" s="199"/>
      <c r="P3541" s="199"/>
      <c r="Q3541" s="199"/>
      <c r="R3541" s="197"/>
      <c r="S3541" s="197"/>
      <c r="T3541" s="197"/>
      <c r="U3541" s="197"/>
      <c r="V3541" s="199" t="str">
        <f t="shared" si="491"/>
        <v/>
      </c>
      <c r="W3541" s="199" t="str">
        <f t="shared" si="492"/>
        <v/>
      </c>
      <c r="X3541" s="199" t="str">
        <f t="shared" si="493"/>
        <v/>
      </c>
      <c r="Y3541" s="199" t="str">
        <f t="shared" si="494"/>
        <v/>
      </c>
    </row>
    <row r="3542" spans="1:25" ht="34.5" customHeight="1" x14ac:dyDescent="0.25">
      <c r="A3542" s="197" t="str">
        <f t="shared" si="495"/>
        <v/>
      </c>
      <c r="B3542" s="198"/>
      <c r="C3542" s="198"/>
      <c r="D3542" s="197"/>
      <c r="E3542" s="198"/>
      <c r="F3542" s="197"/>
      <c r="G3542" s="197"/>
      <c r="H3542" s="197"/>
      <c r="I3542" s="197"/>
      <c r="J3542" s="197"/>
      <c r="K3542" s="197"/>
      <c r="L3542" s="197"/>
      <c r="M3542" s="197"/>
      <c r="N3542" s="199"/>
      <c r="O3542" s="199"/>
      <c r="P3542" s="199"/>
      <c r="Q3542" s="199"/>
      <c r="R3542" s="197"/>
      <c r="S3542" s="197"/>
      <c r="T3542" s="197"/>
      <c r="U3542" s="197"/>
      <c r="V3542" s="199" t="str">
        <f t="shared" si="491"/>
        <v/>
      </c>
      <c r="W3542" s="199" t="str">
        <f t="shared" si="492"/>
        <v/>
      </c>
      <c r="X3542" s="199" t="str">
        <f t="shared" si="493"/>
        <v/>
      </c>
      <c r="Y3542" s="199" t="str">
        <f t="shared" si="494"/>
        <v/>
      </c>
    </row>
    <row r="3543" spans="1:25" ht="34.5" customHeight="1" x14ac:dyDescent="0.25">
      <c r="A3543" s="197" t="str">
        <f t="shared" si="495"/>
        <v/>
      </c>
      <c r="B3543" s="198"/>
      <c r="C3543" s="198"/>
      <c r="D3543" s="197"/>
      <c r="E3543" s="198"/>
      <c r="F3543" s="197"/>
      <c r="G3543" s="197"/>
      <c r="H3543" s="197"/>
      <c r="I3543" s="197"/>
      <c r="J3543" s="197"/>
      <c r="K3543" s="197"/>
      <c r="L3543" s="197"/>
      <c r="M3543" s="197"/>
      <c r="N3543" s="199"/>
      <c r="O3543" s="199"/>
      <c r="P3543" s="199"/>
      <c r="Q3543" s="199"/>
      <c r="R3543" s="197"/>
      <c r="S3543" s="197"/>
      <c r="T3543" s="197"/>
      <c r="U3543" s="197"/>
      <c r="V3543" s="199" t="str">
        <f t="shared" si="491"/>
        <v/>
      </c>
      <c r="W3543" s="199" t="str">
        <f t="shared" si="492"/>
        <v/>
      </c>
      <c r="X3543" s="199" t="str">
        <f t="shared" si="493"/>
        <v/>
      </c>
      <c r="Y3543" s="199" t="str">
        <f t="shared" si="494"/>
        <v/>
      </c>
    </row>
    <row r="3544" spans="1:25" ht="34.5" customHeight="1" x14ac:dyDescent="0.25">
      <c r="A3544" s="197" t="str">
        <f t="shared" si="495"/>
        <v/>
      </c>
      <c r="B3544" s="198"/>
      <c r="C3544" s="198"/>
      <c r="D3544" s="197"/>
      <c r="E3544" s="198"/>
      <c r="F3544" s="197"/>
      <c r="G3544" s="197"/>
      <c r="H3544" s="197"/>
      <c r="I3544" s="197"/>
      <c r="J3544" s="197"/>
      <c r="K3544" s="197"/>
      <c r="L3544" s="197"/>
      <c r="M3544" s="197"/>
      <c r="N3544" s="199"/>
      <c r="O3544" s="199"/>
      <c r="P3544" s="199"/>
      <c r="Q3544" s="199"/>
      <c r="R3544" s="197"/>
      <c r="S3544" s="197"/>
      <c r="T3544" s="197"/>
      <c r="U3544" s="197"/>
      <c r="V3544" s="199" t="str">
        <f t="shared" si="491"/>
        <v/>
      </c>
      <c r="W3544" s="199" t="str">
        <f t="shared" si="492"/>
        <v/>
      </c>
      <c r="X3544" s="199" t="str">
        <f t="shared" si="493"/>
        <v/>
      </c>
      <c r="Y3544" s="199" t="str">
        <f t="shared" si="494"/>
        <v/>
      </c>
    </row>
    <row r="3545" spans="1:25" ht="34.5" customHeight="1" x14ac:dyDescent="0.25">
      <c r="A3545" s="197" t="str">
        <f t="shared" si="495"/>
        <v/>
      </c>
      <c r="B3545" s="198"/>
      <c r="C3545" s="198"/>
      <c r="D3545" s="197"/>
      <c r="E3545" s="198"/>
      <c r="F3545" s="197"/>
      <c r="G3545" s="197"/>
      <c r="H3545" s="197"/>
      <c r="I3545" s="197"/>
      <c r="J3545" s="197"/>
      <c r="K3545" s="197"/>
      <c r="L3545" s="197"/>
      <c r="M3545" s="197"/>
      <c r="N3545" s="199"/>
      <c r="O3545" s="199"/>
      <c r="P3545" s="199"/>
      <c r="Q3545" s="199"/>
      <c r="R3545" s="197"/>
      <c r="S3545" s="197"/>
      <c r="T3545" s="197"/>
      <c r="U3545" s="197"/>
      <c r="V3545" s="199" t="str">
        <f t="shared" si="491"/>
        <v/>
      </c>
      <c r="W3545" s="199" t="str">
        <f t="shared" si="492"/>
        <v/>
      </c>
      <c r="X3545" s="199" t="str">
        <f t="shared" si="493"/>
        <v/>
      </c>
      <c r="Y3545" s="199" t="str">
        <f t="shared" si="494"/>
        <v/>
      </c>
    </row>
    <row r="3546" spans="1:25" ht="34.5" customHeight="1" x14ac:dyDescent="0.25">
      <c r="A3546" s="197" t="str">
        <f t="shared" si="495"/>
        <v/>
      </c>
      <c r="B3546" s="198"/>
      <c r="C3546" s="198"/>
      <c r="D3546" s="197"/>
      <c r="E3546" s="198"/>
      <c r="F3546" s="197"/>
      <c r="G3546" s="197"/>
      <c r="H3546" s="197"/>
      <c r="I3546" s="197"/>
      <c r="J3546" s="197"/>
      <c r="K3546" s="197"/>
      <c r="L3546" s="197"/>
      <c r="M3546" s="197"/>
      <c r="N3546" s="199"/>
      <c r="O3546" s="199"/>
      <c r="P3546" s="199"/>
      <c r="Q3546" s="199"/>
      <c r="R3546" s="197"/>
      <c r="S3546" s="197"/>
      <c r="T3546" s="197"/>
      <c r="U3546" s="197"/>
      <c r="V3546" s="199" t="str">
        <f t="shared" si="491"/>
        <v/>
      </c>
      <c r="W3546" s="199" t="str">
        <f t="shared" si="492"/>
        <v/>
      </c>
      <c r="X3546" s="199" t="str">
        <f t="shared" si="493"/>
        <v/>
      </c>
      <c r="Y3546" s="199" t="str">
        <f t="shared" si="494"/>
        <v/>
      </c>
    </row>
    <row r="3547" spans="1:25" ht="34.5" customHeight="1" x14ac:dyDescent="0.25">
      <c r="A3547" s="197" t="str">
        <f t="shared" si="495"/>
        <v/>
      </c>
      <c r="B3547" s="198"/>
      <c r="C3547" s="198"/>
      <c r="D3547" s="197"/>
      <c r="E3547" s="198"/>
      <c r="F3547" s="197"/>
      <c r="G3547" s="197"/>
      <c r="H3547" s="197"/>
      <c r="I3547" s="197"/>
      <c r="J3547" s="197"/>
      <c r="K3547" s="197"/>
      <c r="L3547" s="197"/>
      <c r="M3547" s="197"/>
      <c r="N3547" s="199"/>
      <c r="O3547" s="199"/>
      <c r="P3547" s="199"/>
      <c r="Q3547" s="199"/>
      <c r="R3547" s="197"/>
      <c r="S3547" s="197"/>
      <c r="T3547" s="197"/>
      <c r="U3547" s="197"/>
      <c r="V3547" s="199" t="str">
        <f t="shared" si="491"/>
        <v/>
      </c>
      <c r="W3547" s="199" t="str">
        <f t="shared" si="492"/>
        <v/>
      </c>
      <c r="X3547" s="199" t="str">
        <f t="shared" si="493"/>
        <v/>
      </c>
      <c r="Y3547" s="199" t="str">
        <f t="shared" si="494"/>
        <v/>
      </c>
    </row>
    <row r="3548" spans="1:25" ht="34.5" customHeight="1" x14ac:dyDescent="0.25">
      <c r="A3548" s="197" t="str">
        <f t="shared" si="495"/>
        <v/>
      </c>
      <c r="B3548" s="198"/>
      <c r="C3548" s="198"/>
      <c r="D3548" s="197"/>
      <c r="E3548" s="198"/>
      <c r="F3548" s="197"/>
      <c r="G3548" s="197"/>
      <c r="H3548" s="197"/>
      <c r="I3548" s="197"/>
      <c r="J3548" s="197"/>
      <c r="K3548" s="197"/>
      <c r="L3548" s="197"/>
      <c r="M3548" s="197"/>
      <c r="N3548" s="199"/>
      <c r="O3548" s="199"/>
      <c r="P3548" s="199"/>
      <c r="Q3548" s="199"/>
      <c r="R3548" s="197"/>
      <c r="S3548" s="197"/>
      <c r="T3548" s="197"/>
      <c r="U3548" s="197"/>
      <c r="V3548" s="199" t="str">
        <f t="shared" si="491"/>
        <v/>
      </c>
      <c r="W3548" s="199" t="str">
        <f t="shared" si="492"/>
        <v/>
      </c>
      <c r="X3548" s="199" t="str">
        <f t="shared" si="493"/>
        <v/>
      </c>
      <c r="Y3548" s="199" t="str">
        <f t="shared" si="494"/>
        <v/>
      </c>
    </row>
    <row r="3549" spans="1:25" ht="34.5" customHeight="1" x14ac:dyDescent="0.25">
      <c r="A3549" s="197" t="str">
        <f t="shared" si="495"/>
        <v/>
      </c>
      <c r="B3549" s="198"/>
      <c r="C3549" s="198"/>
      <c r="D3549" s="197"/>
      <c r="E3549" s="198"/>
      <c r="F3549" s="197"/>
      <c r="G3549" s="197"/>
      <c r="H3549" s="197"/>
      <c r="I3549" s="197"/>
      <c r="J3549" s="197"/>
      <c r="K3549" s="197"/>
      <c r="L3549" s="197"/>
      <c r="M3549" s="197"/>
      <c r="N3549" s="199"/>
      <c r="O3549" s="199"/>
      <c r="P3549" s="199"/>
      <c r="Q3549" s="199"/>
      <c r="R3549" s="197"/>
      <c r="S3549" s="197"/>
      <c r="T3549" s="197"/>
      <c r="U3549" s="197"/>
      <c r="V3549" s="199" t="str">
        <f t="shared" si="491"/>
        <v/>
      </c>
      <c r="W3549" s="199" t="str">
        <f t="shared" si="492"/>
        <v/>
      </c>
      <c r="X3549" s="199" t="str">
        <f t="shared" si="493"/>
        <v/>
      </c>
      <c r="Y3549" s="199" t="str">
        <f t="shared" si="494"/>
        <v/>
      </c>
    </row>
    <row r="3550" spans="1:25" ht="34.5" customHeight="1" x14ac:dyDescent="0.25">
      <c r="A3550" s="197" t="str">
        <f t="shared" si="495"/>
        <v/>
      </c>
      <c r="B3550" s="198"/>
      <c r="C3550" s="198"/>
      <c r="D3550" s="197"/>
      <c r="E3550" s="198"/>
      <c r="F3550" s="197"/>
      <c r="G3550" s="197"/>
      <c r="H3550" s="197"/>
      <c r="I3550" s="197"/>
      <c r="J3550" s="197"/>
      <c r="K3550" s="197"/>
      <c r="L3550" s="197"/>
      <c r="M3550" s="197"/>
      <c r="N3550" s="199"/>
      <c r="O3550" s="199"/>
      <c r="P3550" s="199"/>
      <c r="Q3550" s="199"/>
      <c r="R3550" s="197"/>
      <c r="S3550" s="197"/>
      <c r="T3550" s="197"/>
      <c r="U3550" s="197"/>
      <c r="V3550" s="199" t="str">
        <f t="shared" si="491"/>
        <v/>
      </c>
      <c r="W3550" s="199" t="str">
        <f t="shared" si="492"/>
        <v/>
      </c>
      <c r="X3550" s="199" t="str">
        <f t="shared" si="493"/>
        <v/>
      </c>
      <c r="Y3550" s="199" t="str">
        <f t="shared" si="494"/>
        <v/>
      </c>
    </row>
    <row r="3551" spans="1:25" ht="34.5" customHeight="1" x14ac:dyDescent="0.25">
      <c r="A3551" s="197" t="str">
        <f t="shared" si="495"/>
        <v/>
      </c>
      <c r="B3551" s="198"/>
      <c r="C3551" s="198"/>
      <c r="D3551" s="197"/>
      <c r="E3551" s="198"/>
      <c r="F3551" s="197"/>
      <c r="G3551" s="197"/>
      <c r="H3551" s="197"/>
      <c r="I3551" s="197"/>
      <c r="J3551" s="197"/>
      <c r="K3551" s="197"/>
      <c r="L3551" s="197"/>
      <c r="M3551" s="197"/>
      <c r="N3551" s="199"/>
      <c r="O3551" s="199"/>
      <c r="P3551" s="199"/>
      <c r="Q3551" s="199"/>
      <c r="R3551" s="197"/>
      <c r="S3551" s="197"/>
      <c r="T3551" s="197"/>
      <c r="U3551" s="197"/>
      <c r="V3551" s="199" t="str">
        <f t="shared" si="491"/>
        <v/>
      </c>
      <c r="W3551" s="199" t="str">
        <f t="shared" si="492"/>
        <v/>
      </c>
      <c r="X3551" s="199" t="str">
        <f t="shared" si="493"/>
        <v/>
      </c>
      <c r="Y3551" s="199" t="str">
        <f t="shared" si="494"/>
        <v/>
      </c>
    </row>
    <row r="3552" spans="1:25" ht="34.5" customHeight="1" x14ac:dyDescent="0.25">
      <c r="A3552" s="197" t="str">
        <f t="shared" si="495"/>
        <v/>
      </c>
      <c r="B3552" s="198"/>
      <c r="C3552" s="198"/>
      <c r="D3552" s="197"/>
      <c r="E3552" s="198"/>
      <c r="F3552" s="197"/>
      <c r="G3552" s="197"/>
      <c r="H3552" s="197"/>
      <c r="I3552" s="197"/>
      <c r="J3552" s="197"/>
      <c r="K3552" s="197"/>
      <c r="L3552" s="197"/>
      <c r="M3552" s="197"/>
      <c r="N3552" s="199"/>
      <c r="O3552" s="199"/>
      <c r="P3552" s="199"/>
      <c r="Q3552" s="199"/>
      <c r="R3552" s="197"/>
      <c r="S3552" s="197"/>
      <c r="T3552" s="197"/>
      <c r="U3552" s="197"/>
      <c r="V3552" s="199" t="str">
        <f t="shared" si="491"/>
        <v/>
      </c>
      <c r="W3552" s="199" t="str">
        <f t="shared" si="492"/>
        <v/>
      </c>
      <c r="X3552" s="199" t="str">
        <f t="shared" si="493"/>
        <v/>
      </c>
      <c r="Y3552" s="199" t="str">
        <f t="shared" si="494"/>
        <v/>
      </c>
    </row>
    <row r="3553" spans="1:25" ht="34.5" customHeight="1" x14ac:dyDescent="0.25">
      <c r="A3553" s="197" t="str">
        <f t="shared" si="495"/>
        <v/>
      </c>
      <c r="B3553" s="198"/>
      <c r="C3553" s="198"/>
      <c r="D3553" s="197"/>
      <c r="E3553" s="198"/>
      <c r="F3553" s="197"/>
      <c r="G3553" s="197"/>
      <c r="H3553" s="197"/>
      <c r="I3553" s="197"/>
      <c r="J3553" s="197"/>
      <c r="K3553" s="197"/>
      <c r="L3553" s="197"/>
      <c r="M3553" s="197"/>
      <c r="N3553" s="199"/>
      <c r="O3553" s="199"/>
      <c r="P3553" s="199"/>
      <c r="Q3553" s="199"/>
      <c r="R3553" s="197"/>
      <c r="S3553" s="197"/>
      <c r="T3553" s="197"/>
      <c r="U3553" s="197"/>
      <c r="V3553" s="199" t="str">
        <f t="shared" si="491"/>
        <v/>
      </c>
      <c r="W3553" s="199" t="str">
        <f t="shared" si="492"/>
        <v/>
      </c>
      <c r="X3553" s="199" t="str">
        <f t="shared" si="493"/>
        <v/>
      </c>
      <c r="Y3553" s="199" t="str">
        <f t="shared" si="494"/>
        <v/>
      </c>
    </row>
    <row r="3554" spans="1:25" ht="34.5" customHeight="1" x14ac:dyDescent="0.25">
      <c r="A3554" s="197" t="str">
        <f t="shared" si="495"/>
        <v/>
      </c>
      <c r="B3554" s="198"/>
      <c r="C3554" s="198"/>
      <c r="D3554" s="197"/>
      <c r="E3554" s="198"/>
      <c r="F3554" s="197"/>
      <c r="G3554" s="197"/>
      <c r="H3554" s="197"/>
      <c r="I3554" s="197"/>
      <c r="J3554" s="197"/>
      <c r="K3554" s="197"/>
      <c r="L3554" s="197"/>
      <c r="M3554" s="197"/>
      <c r="N3554" s="199"/>
      <c r="O3554" s="199"/>
      <c r="P3554" s="199"/>
      <c r="Q3554" s="199"/>
      <c r="R3554" s="197"/>
      <c r="S3554" s="197"/>
      <c r="T3554" s="197"/>
      <c r="U3554" s="197"/>
      <c r="V3554" s="199" t="str">
        <f t="shared" ref="V3554:V3617" si="496">IF(N3554="","",IF(O3554="","",O3554-N3554))</f>
        <v/>
      </c>
      <c r="W3554" s="199" t="str">
        <f t="shared" ref="W3554:W3617" si="497">IF(O3554="","",IF(P3554="","",P3554-O3554))</f>
        <v/>
      </c>
      <c r="X3554" s="199" t="str">
        <f t="shared" si="493"/>
        <v/>
      </c>
      <c r="Y3554" s="199" t="str">
        <f t="shared" si="494"/>
        <v/>
      </c>
    </row>
    <row r="3555" spans="1:25" ht="34.5" customHeight="1" x14ac:dyDescent="0.25">
      <c r="A3555" s="197" t="str">
        <f t="shared" si="495"/>
        <v/>
      </c>
      <c r="B3555" s="198"/>
      <c r="C3555" s="198"/>
      <c r="D3555" s="197"/>
      <c r="E3555" s="198"/>
      <c r="F3555" s="197"/>
      <c r="G3555" s="197"/>
      <c r="H3555" s="197"/>
      <c r="I3555" s="197"/>
      <c r="J3555" s="197"/>
      <c r="K3555" s="197"/>
      <c r="L3555" s="197"/>
      <c r="M3555" s="197"/>
      <c r="N3555" s="199"/>
      <c r="O3555" s="199"/>
      <c r="P3555" s="199"/>
      <c r="Q3555" s="199"/>
      <c r="R3555" s="197"/>
      <c r="S3555" s="197"/>
      <c r="T3555" s="197"/>
      <c r="U3555" s="197"/>
      <c r="V3555" s="199" t="str">
        <f t="shared" si="496"/>
        <v/>
      </c>
      <c r="W3555" s="199" t="str">
        <f t="shared" si="497"/>
        <v/>
      </c>
      <c r="X3555" s="199" t="str">
        <f t="shared" ref="X3555:X3618" si="498">IF(P3555="","",IF(N3555="","",P3555-N3555))</f>
        <v/>
      </c>
      <c r="Y3555" s="199" t="str">
        <f t="shared" ref="Y3555:Y3618" si="499">IF(N3555="","",IF(Q3555="","",Q3555-N3555))</f>
        <v/>
      </c>
    </row>
    <row r="3556" spans="1:25" ht="34.5" customHeight="1" x14ac:dyDescent="0.25">
      <c r="A3556" s="197" t="str">
        <f t="shared" si="495"/>
        <v/>
      </c>
      <c r="B3556" s="198"/>
      <c r="C3556" s="198"/>
      <c r="D3556" s="197"/>
      <c r="E3556" s="198"/>
      <c r="F3556" s="197"/>
      <c r="G3556" s="197"/>
      <c r="H3556" s="197"/>
      <c r="I3556" s="197"/>
      <c r="J3556" s="197"/>
      <c r="K3556" s="197"/>
      <c r="L3556" s="197"/>
      <c r="M3556" s="197"/>
      <c r="N3556" s="199"/>
      <c r="O3556" s="199"/>
      <c r="P3556" s="199"/>
      <c r="Q3556" s="199"/>
      <c r="R3556" s="197"/>
      <c r="S3556" s="197"/>
      <c r="T3556" s="197"/>
      <c r="U3556" s="197"/>
      <c r="V3556" s="199" t="str">
        <f t="shared" si="496"/>
        <v/>
      </c>
      <c r="W3556" s="199" t="str">
        <f t="shared" si="497"/>
        <v/>
      </c>
      <c r="X3556" s="199" t="str">
        <f t="shared" si="498"/>
        <v/>
      </c>
      <c r="Y3556" s="199" t="str">
        <f t="shared" si="499"/>
        <v/>
      </c>
    </row>
    <row r="3557" spans="1:25" ht="34.5" customHeight="1" x14ac:dyDescent="0.25">
      <c r="A3557" s="197" t="str">
        <f t="shared" si="495"/>
        <v/>
      </c>
      <c r="B3557" s="198"/>
      <c r="C3557" s="198"/>
      <c r="D3557" s="197"/>
      <c r="E3557" s="198"/>
      <c r="F3557" s="197"/>
      <c r="G3557" s="197"/>
      <c r="H3557" s="197"/>
      <c r="I3557" s="197"/>
      <c r="J3557" s="197"/>
      <c r="K3557" s="197"/>
      <c r="L3557" s="197"/>
      <c r="M3557" s="197"/>
      <c r="N3557" s="199"/>
      <c r="O3557" s="199"/>
      <c r="P3557" s="199"/>
      <c r="Q3557" s="199"/>
      <c r="R3557" s="197"/>
      <c r="S3557" s="197"/>
      <c r="T3557" s="197"/>
      <c r="U3557" s="197"/>
      <c r="V3557" s="199" t="str">
        <f t="shared" si="496"/>
        <v/>
      </c>
      <c r="W3557" s="199" t="str">
        <f t="shared" si="497"/>
        <v/>
      </c>
      <c r="X3557" s="199" t="str">
        <f t="shared" si="498"/>
        <v/>
      </c>
      <c r="Y3557" s="199" t="str">
        <f t="shared" si="499"/>
        <v/>
      </c>
    </row>
    <row r="3558" spans="1:25" ht="34.5" customHeight="1" x14ac:dyDescent="0.25">
      <c r="A3558" s="197" t="str">
        <f t="shared" si="495"/>
        <v/>
      </c>
      <c r="B3558" s="198"/>
      <c r="C3558" s="198"/>
      <c r="D3558" s="197"/>
      <c r="E3558" s="198"/>
      <c r="F3558" s="197"/>
      <c r="G3558" s="197"/>
      <c r="H3558" s="197"/>
      <c r="I3558" s="197"/>
      <c r="J3558" s="197"/>
      <c r="K3558" s="197"/>
      <c r="L3558" s="197"/>
      <c r="M3558" s="197"/>
      <c r="N3558" s="199"/>
      <c r="O3558" s="199"/>
      <c r="P3558" s="199"/>
      <c r="Q3558" s="199"/>
      <c r="R3558" s="197"/>
      <c r="S3558" s="197"/>
      <c r="T3558" s="197"/>
      <c r="U3558" s="197"/>
      <c r="V3558" s="199" t="str">
        <f t="shared" si="496"/>
        <v/>
      </c>
      <c r="W3558" s="199" t="str">
        <f t="shared" si="497"/>
        <v/>
      </c>
      <c r="X3558" s="199" t="str">
        <f t="shared" si="498"/>
        <v/>
      </c>
      <c r="Y3558" s="199" t="str">
        <f t="shared" si="499"/>
        <v/>
      </c>
    </row>
    <row r="3559" spans="1:25" ht="34.5" customHeight="1" x14ac:dyDescent="0.25">
      <c r="A3559" s="197" t="str">
        <f t="shared" si="495"/>
        <v/>
      </c>
      <c r="B3559" s="198"/>
      <c r="C3559" s="198"/>
      <c r="D3559" s="197"/>
      <c r="E3559" s="198"/>
      <c r="F3559" s="197"/>
      <c r="G3559" s="197"/>
      <c r="H3559" s="197"/>
      <c r="I3559" s="197"/>
      <c r="J3559" s="197"/>
      <c r="K3559" s="197"/>
      <c r="L3559" s="197"/>
      <c r="M3559" s="197"/>
      <c r="N3559" s="199"/>
      <c r="O3559" s="199"/>
      <c r="P3559" s="199"/>
      <c r="Q3559" s="199"/>
      <c r="R3559" s="197"/>
      <c r="S3559" s="197"/>
      <c r="T3559" s="197"/>
      <c r="U3559" s="197"/>
      <c r="V3559" s="199" t="str">
        <f t="shared" si="496"/>
        <v/>
      </c>
      <c r="W3559" s="199" t="str">
        <f t="shared" si="497"/>
        <v/>
      </c>
      <c r="X3559" s="199" t="str">
        <f t="shared" si="498"/>
        <v/>
      </c>
      <c r="Y3559" s="199" t="str">
        <f t="shared" si="499"/>
        <v/>
      </c>
    </row>
    <row r="3560" spans="1:25" ht="34.5" customHeight="1" x14ac:dyDescent="0.25">
      <c r="A3560" s="197" t="str">
        <f t="shared" si="495"/>
        <v/>
      </c>
      <c r="B3560" s="198"/>
      <c r="C3560" s="198"/>
      <c r="D3560" s="197"/>
      <c r="E3560" s="198"/>
      <c r="F3560" s="197"/>
      <c r="G3560" s="197"/>
      <c r="H3560" s="197"/>
      <c r="I3560" s="197"/>
      <c r="J3560" s="197"/>
      <c r="K3560" s="197"/>
      <c r="L3560" s="197"/>
      <c r="M3560" s="197"/>
      <c r="N3560" s="199"/>
      <c r="O3560" s="199"/>
      <c r="P3560" s="199"/>
      <c r="Q3560" s="199"/>
      <c r="R3560" s="197"/>
      <c r="S3560" s="197"/>
      <c r="T3560" s="197"/>
      <c r="U3560" s="197"/>
      <c r="V3560" s="199" t="str">
        <f t="shared" si="496"/>
        <v/>
      </c>
      <c r="W3560" s="199" t="str">
        <f t="shared" si="497"/>
        <v/>
      </c>
      <c r="X3560" s="199" t="str">
        <f t="shared" si="498"/>
        <v/>
      </c>
      <c r="Y3560" s="199" t="str">
        <f t="shared" si="499"/>
        <v/>
      </c>
    </row>
    <row r="3561" spans="1:25" ht="34.5" customHeight="1" x14ac:dyDescent="0.25">
      <c r="A3561" s="197" t="str">
        <f t="shared" si="495"/>
        <v/>
      </c>
      <c r="B3561" s="198"/>
      <c r="C3561" s="198"/>
      <c r="D3561" s="197"/>
      <c r="E3561" s="198"/>
      <c r="F3561" s="197"/>
      <c r="G3561" s="197"/>
      <c r="H3561" s="197"/>
      <c r="I3561" s="197"/>
      <c r="J3561" s="197"/>
      <c r="K3561" s="197"/>
      <c r="L3561" s="197"/>
      <c r="M3561" s="197"/>
      <c r="N3561" s="199"/>
      <c r="O3561" s="199"/>
      <c r="P3561" s="199"/>
      <c r="Q3561" s="199"/>
      <c r="R3561" s="197"/>
      <c r="S3561" s="197"/>
      <c r="T3561" s="197"/>
      <c r="U3561" s="197"/>
      <c r="V3561" s="199" t="str">
        <f t="shared" si="496"/>
        <v/>
      </c>
      <c r="W3561" s="199" t="str">
        <f t="shared" si="497"/>
        <v/>
      </c>
      <c r="X3561" s="199" t="str">
        <f t="shared" si="498"/>
        <v/>
      </c>
      <c r="Y3561" s="199" t="str">
        <f t="shared" si="499"/>
        <v/>
      </c>
    </row>
    <row r="3562" spans="1:25" ht="34.5" customHeight="1" x14ac:dyDescent="0.25">
      <c r="A3562" s="197" t="str">
        <f t="shared" si="495"/>
        <v/>
      </c>
      <c r="B3562" s="198"/>
      <c r="C3562" s="198"/>
      <c r="D3562" s="197"/>
      <c r="E3562" s="198"/>
      <c r="F3562" s="197"/>
      <c r="G3562" s="197"/>
      <c r="H3562" s="197"/>
      <c r="I3562" s="197"/>
      <c r="J3562" s="197"/>
      <c r="K3562" s="197"/>
      <c r="L3562" s="197"/>
      <c r="M3562" s="197"/>
      <c r="N3562" s="199"/>
      <c r="O3562" s="199"/>
      <c r="P3562" s="199"/>
      <c r="Q3562" s="199"/>
      <c r="R3562" s="197"/>
      <c r="S3562" s="197"/>
      <c r="T3562" s="197"/>
      <c r="U3562" s="197"/>
      <c r="V3562" s="199" t="str">
        <f t="shared" si="496"/>
        <v/>
      </c>
      <c r="W3562" s="199" t="str">
        <f t="shared" si="497"/>
        <v/>
      </c>
      <c r="X3562" s="199" t="str">
        <f t="shared" si="498"/>
        <v/>
      </c>
      <c r="Y3562" s="199" t="str">
        <f t="shared" si="499"/>
        <v/>
      </c>
    </row>
    <row r="3563" spans="1:25" ht="34.5" customHeight="1" x14ac:dyDescent="0.25">
      <c r="A3563" s="197" t="str">
        <f t="shared" si="495"/>
        <v/>
      </c>
      <c r="B3563" s="198"/>
      <c r="C3563" s="198"/>
      <c r="D3563" s="197"/>
      <c r="E3563" s="198"/>
      <c r="F3563" s="197"/>
      <c r="G3563" s="197"/>
      <c r="H3563" s="197"/>
      <c r="I3563" s="197"/>
      <c r="J3563" s="197"/>
      <c r="K3563" s="197"/>
      <c r="L3563" s="197"/>
      <c r="M3563" s="197"/>
      <c r="N3563" s="199"/>
      <c r="O3563" s="199"/>
      <c r="P3563" s="199"/>
      <c r="Q3563" s="199"/>
      <c r="R3563" s="197"/>
      <c r="S3563" s="197"/>
      <c r="T3563" s="197"/>
      <c r="U3563" s="197"/>
      <c r="V3563" s="199" t="str">
        <f t="shared" si="496"/>
        <v/>
      </c>
      <c r="W3563" s="199" t="str">
        <f t="shared" si="497"/>
        <v/>
      </c>
      <c r="X3563" s="199" t="str">
        <f t="shared" si="498"/>
        <v/>
      </c>
      <c r="Y3563" s="199" t="str">
        <f t="shared" si="499"/>
        <v/>
      </c>
    </row>
    <row r="3564" spans="1:25" ht="34.5" customHeight="1" x14ac:dyDescent="0.25">
      <c r="A3564" s="197" t="str">
        <f t="shared" si="495"/>
        <v/>
      </c>
      <c r="B3564" s="198"/>
      <c r="C3564" s="198"/>
      <c r="D3564" s="197"/>
      <c r="E3564" s="198"/>
      <c r="F3564" s="197"/>
      <c r="G3564" s="197"/>
      <c r="H3564" s="197"/>
      <c r="I3564" s="197"/>
      <c r="J3564" s="197"/>
      <c r="K3564" s="197"/>
      <c r="L3564" s="197"/>
      <c r="M3564" s="197"/>
      <c r="N3564" s="199"/>
      <c r="O3564" s="199"/>
      <c r="P3564" s="199"/>
      <c r="Q3564" s="199"/>
      <c r="R3564" s="197"/>
      <c r="S3564" s="197"/>
      <c r="T3564" s="197"/>
      <c r="U3564" s="197"/>
      <c r="V3564" s="199" t="str">
        <f t="shared" si="496"/>
        <v/>
      </c>
      <c r="W3564" s="199" t="str">
        <f t="shared" si="497"/>
        <v/>
      </c>
      <c r="X3564" s="199" t="str">
        <f t="shared" si="498"/>
        <v/>
      </c>
      <c r="Y3564" s="199" t="str">
        <f t="shared" si="499"/>
        <v/>
      </c>
    </row>
    <row r="3565" spans="1:25" ht="34.5" customHeight="1" x14ac:dyDescent="0.25">
      <c r="A3565" s="197" t="str">
        <f t="shared" si="495"/>
        <v/>
      </c>
      <c r="B3565" s="198"/>
      <c r="C3565" s="198"/>
      <c r="D3565" s="197"/>
      <c r="E3565" s="198"/>
      <c r="F3565" s="197"/>
      <c r="G3565" s="197"/>
      <c r="H3565" s="197"/>
      <c r="I3565" s="197"/>
      <c r="J3565" s="197"/>
      <c r="K3565" s="197"/>
      <c r="L3565" s="197"/>
      <c r="M3565" s="197"/>
      <c r="N3565" s="199"/>
      <c r="O3565" s="199"/>
      <c r="P3565" s="199"/>
      <c r="Q3565" s="199"/>
      <c r="R3565" s="197"/>
      <c r="S3565" s="197"/>
      <c r="T3565" s="197"/>
      <c r="U3565" s="197"/>
      <c r="V3565" s="199" t="str">
        <f t="shared" si="496"/>
        <v/>
      </c>
      <c r="W3565" s="199" t="str">
        <f t="shared" si="497"/>
        <v/>
      </c>
      <c r="X3565" s="199" t="str">
        <f t="shared" si="498"/>
        <v/>
      </c>
      <c r="Y3565" s="199" t="str">
        <f t="shared" si="499"/>
        <v/>
      </c>
    </row>
    <row r="3566" spans="1:25" ht="34.5" customHeight="1" x14ac:dyDescent="0.25">
      <c r="A3566" s="197" t="str">
        <f t="shared" si="495"/>
        <v/>
      </c>
      <c r="B3566" s="198"/>
      <c r="C3566" s="198"/>
      <c r="D3566" s="197"/>
      <c r="E3566" s="198"/>
      <c r="F3566" s="197"/>
      <c r="G3566" s="197"/>
      <c r="H3566" s="197"/>
      <c r="I3566" s="197"/>
      <c r="J3566" s="197"/>
      <c r="K3566" s="197"/>
      <c r="L3566" s="197"/>
      <c r="M3566" s="197"/>
      <c r="N3566" s="199"/>
      <c r="O3566" s="199"/>
      <c r="P3566" s="199"/>
      <c r="Q3566" s="199"/>
      <c r="R3566" s="197"/>
      <c r="S3566" s="197"/>
      <c r="T3566" s="197"/>
      <c r="U3566" s="197"/>
      <c r="V3566" s="199" t="str">
        <f t="shared" si="496"/>
        <v/>
      </c>
      <c r="W3566" s="199" t="str">
        <f t="shared" si="497"/>
        <v/>
      </c>
      <c r="X3566" s="199" t="str">
        <f t="shared" si="498"/>
        <v/>
      </c>
      <c r="Y3566" s="199" t="str">
        <f t="shared" si="499"/>
        <v/>
      </c>
    </row>
    <row r="3567" spans="1:25" ht="34.5" customHeight="1" x14ac:dyDescent="0.25">
      <c r="A3567" s="197" t="str">
        <f t="shared" si="495"/>
        <v/>
      </c>
      <c r="B3567" s="198"/>
      <c r="C3567" s="198"/>
      <c r="D3567" s="197"/>
      <c r="E3567" s="198"/>
      <c r="F3567" s="197"/>
      <c r="G3567" s="197"/>
      <c r="H3567" s="197"/>
      <c r="I3567" s="197"/>
      <c r="J3567" s="197"/>
      <c r="K3567" s="197"/>
      <c r="L3567" s="197"/>
      <c r="M3567" s="197"/>
      <c r="N3567" s="199"/>
      <c r="O3567" s="199"/>
      <c r="P3567" s="199"/>
      <c r="Q3567" s="199"/>
      <c r="R3567" s="197"/>
      <c r="S3567" s="197"/>
      <c r="T3567" s="197"/>
      <c r="U3567" s="197"/>
      <c r="V3567" s="199" t="str">
        <f t="shared" si="496"/>
        <v/>
      </c>
      <c r="W3567" s="199" t="str">
        <f t="shared" si="497"/>
        <v/>
      </c>
      <c r="X3567" s="199" t="str">
        <f t="shared" si="498"/>
        <v/>
      </c>
      <c r="Y3567" s="199" t="str">
        <f t="shared" si="499"/>
        <v/>
      </c>
    </row>
    <row r="3568" spans="1:25" ht="34.5" customHeight="1" x14ac:dyDescent="0.25">
      <c r="A3568" s="197" t="str">
        <f t="shared" si="495"/>
        <v/>
      </c>
      <c r="B3568" s="198"/>
      <c r="C3568" s="198"/>
      <c r="D3568" s="197"/>
      <c r="E3568" s="198"/>
      <c r="F3568" s="197"/>
      <c r="G3568" s="197"/>
      <c r="H3568" s="197"/>
      <c r="I3568" s="197"/>
      <c r="J3568" s="197"/>
      <c r="K3568" s="197"/>
      <c r="L3568" s="197"/>
      <c r="M3568" s="197"/>
      <c r="N3568" s="199"/>
      <c r="O3568" s="199"/>
      <c r="P3568" s="199"/>
      <c r="Q3568" s="199"/>
      <c r="R3568" s="197"/>
      <c r="S3568" s="197"/>
      <c r="T3568" s="197"/>
      <c r="U3568" s="197"/>
      <c r="V3568" s="199" t="str">
        <f t="shared" si="496"/>
        <v/>
      </c>
      <c r="W3568" s="199" t="str">
        <f t="shared" si="497"/>
        <v/>
      </c>
      <c r="X3568" s="199" t="str">
        <f t="shared" si="498"/>
        <v/>
      </c>
      <c r="Y3568" s="199" t="str">
        <f t="shared" si="499"/>
        <v/>
      </c>
    </row>
    <row r="3569" spans="1:25" ht="34.5" customHeight="1" x14ac:dyDescent="0.25">
      <c r="A3569" s="197" t="str">
        <f t="shared" si="495"/>
        <v/>
      </c>
      <c r="B3569" s="198"/>
      <c r="C3569" s="198"/>
      <c r="D3569" s="197"/>
      <c r="E3569" s="198"/>
      <c r="F3569" s="197"/>
      <c r="G3569" s="197"/>
      <c r="H3569" s="197"/>
      <c r="I3569" s="197"/>
      <c r="J3569" s="197"/>
      <c r="K3569" s="197"/>
      <c r="L3569" s="197"/>
      <c r="M3569" s="197"/>
      <c r="N3569" s="199"/>
      <c r="O3569" s="199"/>
      <c r="P3569" s="199"/>
      <c r="Q3569" s="199"/>
      <c r="R3569" s="197"/>
      <c r="S3569" s="197"/>
      <c r="T3569" s="197"/>
      <c r="U3569" s="197"/>
      <c r="V3569" s="199" t="str">
        <f t="shared" si="496"/>
        <v/>
      </c>
      <c r="W3569" s="199" t="str">
        <f t="shared" si="497"/>
        <v/>
      </c>
      <c r="X3569" s="199" t="str">
        <f t="shared" si="498"/>
        <v/>
      </c>
      <c r="Y3569" s="199" t="str">
        <f t="shared" si="499"/>
        <v/>
      </c>
    </row>
    <row r="3570" spans="1:25" ht="34.5" customHeight="1" x14ac:dyDescent="0.25">
      <c r="A3570" s="197" t="str">
        <f t="shared" si="495"/>
        <v/>
      </c>
      <c r="B3570" s="198"/>
      <c r="C3570" s="198"/>
      <c r="D3570" s="197"/>
      <c r="E3570" s="198"/>
      <c r="F3570" s="197"/>
      <c r="G3570" s="197"/>
      <c r="H3570" s="197"/>
      <c r="I3570" s="197"/>
      <c r="J3570" s="197"/>
      <c r="K3570" s="197"/>
      <c r="L3570" s="197"/>
      <c r="M3570" s="197"/>
      <c r="N3570" s="199"/>
      <c r="O3570" s="199"/>
      <c r="P3570" s="199"/>
      <c r="Q3570" s="199"/>
      <c r="R3570" s="197"/>
      <c r="S3570" s="197"/>
      <c r="T3570" s="197"/>
      <c r="U3570" s="197"/>
      <c r="V3570" s="199" t="str">
        <f t="shared" si="496"/>
        <v/>
      </c>
      <c r="W3570" s="199" t="str">
        <f t="shared" si="497"/>
        <v/>
      </c>
      <c r="X3570" s="199" t="str">
        <f t="shared" si="498"/>
        <v/>
      </c>
      <c r="Y3570" s="199" t="str">
        <f t="shared" si="499"/>
        <v/>
      </c>
    </row>
    <row r="3571" spans="1:25" ht="34.5" customHeight="1" x14ac:dyDescent="0.25">
      <c r="A3571" s="197" t="str">
        <f t="shared" si="495"/>
        <v/>
      </c>
      <c r="B3571" s="198"/>
      <c r="C3571" s="198"/>
      <c r="D3571" s="197"/>
      <c r="E3571" s="198"/>
      <c r="F3571" s="197"/>
      <c r="G3571" s="197"/>
      <c r="H3571" s="197"/>
      <c r="I3571" s="197"/>
      <c r="J3571" s="197"/>
      <c r="K3571" s="197"/>
      <c r="L3571" s="197"/>
      <c r="M3571" s="197"/>
      <c r="N3571" s="199"/>
      <c r="O3571" s="199"/>
      <c r="P3571" s="199"/>
      <c r="Q3571" s="199"/>
      <c r="R3571" s="197"/>
      <c r="S3571" s="197"/>
      <c r="T3571" s="197"/>
      <c r="U3571" s="197"/>
      <c r="V3571" s="199" t="str">
        <f t="shared" si="496"/>
        <v/>
      </c>
      <c r="W3571" s="199" t="str">
        <f t="shared" si="497"/>
        <v/>
      </c>
      <c r="X3571" s="199" t="str">
        <f t="shared" si="498"/>
        <v/>
      </c>
      <c r="Y3571" s="199" t="str">
        <f t="shared" si="499"/>
        <v/>
      </c>
    </row>
    <row r="3572" spans="1:25" ht="34.5" customHeight="1" x14ac:dyDescent="0.25">
      <c r="A3572" s="197" t="str">
        <f t="shared" si="495"/>
        <v/>
      </c>
      <c r="B3572" s="198"/>
      <c r="C3572" s="198"/>
      <c r="D3572" s="197"/>
      <c r="E3572" s="198"/>
      <c r="F3572" s="197"/>
      <c r="G3572" s="197"/>
      <c r="H3572" s="197"/>
      <c r="I3572" s="197"/>
      <c r="J3572" s="197"/>
      <c r="K3572" s="197"/>
      <c r="L3572" s="197"/>
      <c r="M3572" s="197"/>
      <c r="N3572" s="199"/>
      <c r="O3572" s="199"/>
      <c r="P3572" s="199"/>
      <c r="Q3572" s="199"/>
      <c r="R3572" s="197"/>
      <c r="S3572" s="197"/>
      <c r="T3572" s="197"/>
      <c r="U3572" s="197"/>
      <c r="V3572" s="199" t="str">
        <f t="shared" si="496"/>
        <v/>
      </c>
      <c r="W3572" s="199" t="str">
        <f t="shared" si="497"/>
        <v/>
      </c>
      <c r="X3572" s="199" t="str">
        <f t="shared" si="498"/>
        <v/>
      </c>
      <c r="Y3572" s="199" t="str">
        <f t="shared" si="499"/>
        <v/>
      </c>
    </row>
    <row r="3573" spans="1:25" ht="34.5" customHeight="1" x14ac:dyDescent="0.25">
      <c r="A3573" s="197" t="str">
        <f t="shared" si="495"/>
        <v/>
      </c>
      <c r="B3573" s="198"/>
      <c r="C3573" s="198"/>
      <c r="D3573" s="197"/>
      <c r="E3573" s="198"/>
      <c r="F3573" s="197"/>
      <c r="G3573" s="197"/>
      <c r="H3573" s="197"/>
      <c r="I3573" s="197"/>
      <c r="J3573" s="197"/>
      <c r="K3573" s="197"/>
      <c r="L3573" s="197"/>
      <c r="M3573" s="197"/>
      <c r="N3573" s="199"/>
      <c r="O3573" s="199"/>
      <c r="P3573" s="199"/>
      <c r="Q3573" s="199"/>
      <c r="R3573" s="197"/>
      <c r="S3573" s="197"/>
      <c r="T3573" s="197"/>
      <c r="U3573" s="197"/>
      <c r="V3573" s="199" t="str">
        <f t="shared" si="496"/>
        <v/>
      </c>
      <c r="W3573" s="199" t="str">
        <f t="shared" si="497"/>
        <v/>
      </c>
      <c r="X3573" s="199" t="str">
        <f t="shared" si="498"/>
        <v/>
      </c>
      <c r="Y3573" s="199" t="str">
        <f t="shared" si="499"/>
        <v/>
      </c>
    </row>
    <row r="3574" spans="1:25" ht="34.5" customHeight="1" x14ac:dyDescent="0.25">
      <c r="A3574" s="197" t="str">
        <f t="shared" si="495"/>
        <v/>
      </c>
      <c r="B3574" s="198"/>
      <c r="C3574" s="198"/>
      <c r="D3574" s="197"/>
      <c r="E3574" s="198"/>
      <c r="F3574" s="197"/>
      <c r="G3574" s="197"/>
      <c r="H3574" s="197"/>
      <c r="I3574" s="197"/>
      <c r="J3574" s="197"/>
      <c r="K3574" s="197"/>
      <c r="L3574" s="197"/>
      <c r="M3574" s="197"/>
      <c r="N3574" s="199"/>
      <c r="O3574" s="199"/>
      <c r="P3574" s="199"/>
      <c r="Q3574" s="199"/>
      <c r="R3574" s="197"/>
      <c r="S3574" s="197"/>
      <c r="T3574" s="197"/>
      <c r="U3574" s="197"/>
      <c r="V3574" s="199" t="str">
        <f t="shared" si="496"/>
        <v/>
      </c>
      <c r="W3574" s="199" t="str">
        <f t="shared" si="497"/>
        <v/>
      </c>
      <c r="X3574" s="199" t="str">
        <f t="shared" si="498"/>
        <v/>
      </c>
      <c r="Y3574" s="199" t="str">
        <f t="shared" si="499"/>
        <v/>
      </c>
    </row>
    <row r="3575" spans="1:25" ht="34.5" customHeight="1" x14ac:dyDescent="0.25">
      <c r="A3575" s="197" t="str">
        <f t="shared" si="495"/>
        <v/>
      </c>
      <c r="B3575" s="198"/>
      <c r="C3575" s="198"/>
      <c r="D3575" s="197"/>
      <c r="E3575" s="198"/>
      <c r="F3575" s="197"/>
      <c r="G3575" s="197"/>
      <c r="H3575" s="197"/>
      <c r="I3575" s="197"/>
      <c r="J3575" s="197"/>
      <c r="K3575" s="197"/>
      <c r="L3575" s="197"/>
      <c r="M3575" s="197"/>
      <c r="N3575" s="199"/>
      <c r="O3575" s="199"/>
      <c r="P3575" s="199"/>
      <c r="Q3575" s="199"/>
      <c r="R3575" s="197"/>
      <c r="S3575" s="197"/>
      <c r="T3575" s="197"/>
      <c r="U3575" s="197"/>
      <c r="V3575" s="199" t="str">
        <f t="shared" si="496"/>
        <v/>
      </c>
      <c r="W3575" s="199" t="str">
        <f t="shared" si="497"/>
        <v/>
      </c>
      <c r="X3575" s="199" t="str">
        <f t="shared" si="498"/>
        <v/>
      </c>
      <c r="Y3575" s="199" t="str">
        <f t="shared" si="499"/>
        <v/>
      </c>
    </row>
    <row r="3576" spans="1:25" ht="34.5" customHeight="1" x14ac:dyDescent="0.25">
      <c r="A3576" s="197" t="str">
        <f t="shared" si="495"/>
        <v/>
      </c>
      <c r="B3576" s="198"/>
      <c r="C3576" s="198"/>
      <c r="D3576" s="197"/>
      <c r="E3576" s="198"/>
      <c r="F3576" s="197"/>
      <c r="G3576" s="197"/>
      <c r="H3576" s="197"/>
      <c r="I3576" s="197"/>
      <c r="J3576" s="197"/>
      <c r="K3576" s="197"/>
      <c r="L3576" s="197"/>
      <c r="M3576" s="197"/>
      <c r="N3576" s="199"/>
      <c r="O3576" s="199"/>
      <c r="P3576" s="199"/>
      <c r="Q3576" s="199"/>
      <c r="R3576" s="197"/>
      <c r="S3576" s="197"/>
      <c r="T3576" s="197"/>
      <c r="U3576" s="197"/>
      <c r="V3576" s="199" t="str">
        <f t="shared" si="496"/>
        <v/>
      </c>
      <c r="W3576" s="199" t="str">
        <f t="shared" si="497"/>
        <v/>
      </c>
      <c r="X3576" s="199" t="str">
        <f t="shared" si="498"/>
        <v/>
      </c>
      <c r="Y3576" s="199" t="str">
        <f t="shared" si="499"/>
        <v/>
      </c>
    </row>
    <row r="3577" spans="1:25" ht="34.5" customHeight="1" x14ac:dyDescent="0.25">
      <c r="A3577" s="197" t="str">
        <f t="shared" si="495"/>
        <v/>
      </c>
      <c r="B3577" s="198"/>
      <c r="C3577" s="198"/>
      <c r="D3577" s="197"/>
      <c r="E3577" s="198"/>
      <c r="F3577" s="197"/>
      <c r="G3577" s="197"/>
      <c r="H3577" s="197"/>
      <c r="I3577" s="197"/>
      <c r="J3577" s="197"/>
      <c r="K3577" s="197"/>
      <c r="L3577" s="197"/>
      <c r="M3577" s="197"/>
      <c r="N3577" s="199"/>
      <c r="O3577" s="199"/>
      <c r="P3577" s="199"/>
      <c r="Q3577" s="199"/>
      <c r="R3577" s="197"/>
      <c r="S3577" s="197"/>
      <c r="T3577" s="197"/>
      <c r="U3577" s="197"/>
      <c r="V3577" s="199" t="str">
        <f t="shared" si="496"/>
        <v/>
      </c>
      <c r="W3577" s="199" t="str">
        <f t="shared" si="497"/>
        <v/>
      </c>
      <c r="X3577" s="199" t="str">
        <f t="shared" si="498"/>
        <v/>
      </c>
      <c r="Y3577" s="199" t="str">
        <f t="shared" si="499"/>
        <v/>
      </c>
    </row>
    <row r="3578" spans="1:25" ht="34.5" customHeight="1" x14ac:dyDescent="0.25">
      <c r="A3578" s="197" t="str">
        <f t="shared" si="495"/>
        <v/>
      </c>
      <c r="B3578" s="198"/>
      <c r="C3578" s="198"/>
      <c r="D3578" s="197"/>
      <c r="E3578" s="198"/>
      <c r="F3578" s="197"/>
      <c r="G3578" s="197"/>
      <c r="H3578" s="197"/>
      <c r="I3578" s="197"/>
      <c r="J3578" s="197"/>
      <c r="K3578" s="197"/>
      <c r="L3578" s="197"/>
      <c r="M3578" s="197"/>
      <c r="N3578" s="199"/>
      <c r="O3578" s="199"/>
      <c r="P3578" s="199"/>
      <c r="Q3578" s="199"/>
      <c r="R3578" s="197"/>
      <c r="S3578" s="197"/>
      <c r="T3578" s="197"/>
      <c r="U3578" s="197"/>
      <c r="V3578" s="199" t="str">
        <f t="shared" si="496"/>
        <v/>
      </c>
      <c r="W3578" s="199" t="str">
        <f t="shared" si="497"/>
        <v/>
      </c>
      <c r="X3578" s="199" t="str">
        <f t="shared" si="498"/>
        <v/>
      </c>
      <c r="Y3578" s="199" t="str">
        <f t="shared" si="499"/>
        <v/>
      </c>
    </row>
    <row r="3579" spans="1:25" ht="34.5" customHeight="1" x14ac:dyDescent="0.25">
      <c r="A3579" s="197" t="str">
        <f t="shared" si="495"/>
        <v/>
      </c>
      <c r="B3579" s="198"/>
      <c r="C3579" s="198"/>
      <c r="D3579" s="197"/>
      <c r="E3579" s="198"/>
      <c r="F3579" s="197"/>
      <c r="G3579" s="197"/>
      <c r="H3579" s="197"/>
      <c r="I3579" s="197"/>
      <c r="J3579" s="197"/>
      <c r="K3579" s="197"/>
      <c r="L3579" s="197"/>
      <c r="M3579" s="197"/>
      <c r="N3579" s="199"/>
      <c r="O3579" s="199"/>
      <c r="P3579" s="199"/>
      <c r="Q3579" s="199"/>
      <c r="R3579" s="197"/>
      <c r="S3579" s="197"/>
      <c r="T3579" s="197"/>
      <c r="U3579" s="197"/>
      <c r="V3579" s="199" t="str">
        <f t="shared" si="496"/>
        <v/>
      </c>
      <c r="W3579" s="199" t="str">
        <f t="shared" si="497"/>
        <v/>
      </c>
      <c r="X3579" s="199" t="str">
        <f t="shared" si="498"/>
        <v/>
      </c>
      <c r="Y3579" s="199" t="str">
        <f t="shared" si="499"/>
        <v/>
      </c>
    </row>
    <row r="3580" spans="1:25" ht="34.5" customHeight="1" x14ac:dyDescent="0.25">
      <c r="A3580" s="197" t="str">
        <f t="shared" si="495"/>
        <v/>
      </c>
      <c r="B3580" s="198"/>
      <c r="C3580" s="198"/>
      <c r="D3580" s="197"/>
      <c r="E3580" s="198"/>
      <c r="F3580" s="197"/>
      <c r="G3580" s="197"/>
      <c r="H3580" s="197"/>
      <c r="I3580" s="197"/>
      <c r="J3580" s="197"/>
      <c r="K3580" s="197"/>
      <c r="L3580" s="197"/>
      <c r="M3580" s="197"/>
      <c r="N3580" s="199"/>
      <c r="O3580" s="199"/>
      <c r="P3580" s="199"/>
      <c r="Q3580" s="199"/>
      <c r="R3580" s="197"/>
      <c r="S3580" s="197"/>
      <c r="T3580" s="197"/>
      <c r="U3580" s="197"/>
      <c r="V3580" s="199" t="str">
        <f t="shared" si="496"/>
        <v/>
      </c>
      <c r="W3580" s="199" t="str">
        <f t="shared" si="497"/>
        <v/>
      </c>
      <c r="X3580" s="199" t="str">
        <f t="shared" si="498"/>
        <v/>
      </c>
      <c r="Y3580" s="199" t="str">
        <f t="shared" si="499"/>
        <v/>
      </c>
    </row>
    <row r="3581" spans="1:25" ht="34.5" customHeight="1" x14ac:dyDescent="0.25">
      <c r="A3581" s="197" t="str">
        <f t="shared" si="495"/>
        <v/>
      </c>
      <c r="B3581" s="198"/>
      <c r="C3581" s="198"/>
      <c r="D3581" s="197"/>
      <c r="E3581" s="198"/>
      <c r="F3581" s="197"/>
      <c r="G3581" s="197"/>
      <c r="H3581" s="197"/>
      <c r="I3581" s="197"/>
      <c r="J3581" s="197"/>
      <c r="K3581" s="197"/>
      <c r="L3581" s="197"/>
      <c r="M3581" s="197"/>
      <c r="N3581" s="199"/>
      <c r="O3581" s="199"/>
      <c r="P3581" s="199"/>
      <c r="Q3581" s="199"/>
      <c r="R3581" s="197"/>
      <c r="S3581" s="197"/>
      <c r="T3581" s="197"/>
      <c r="U3581" s="197"/>
      <c r="V3581" s="199" t="str">
        <f t="shared" si="496"/>
        <v/>
      </c>
      <c r="W3581" s="199" t="str">
        <f t="shared" si="497"/>
        <v/>
      </c>
      <c r="X3581" s="199" t="str">
        <f t="shared" si="498"/>
        <v/>
      </c>
      <c r="Y3581" s="199" t="str">
        <f t="shared" si="499"/>
        <v/>
      </c>
    </row>
    <row r="3582" spans="1:25" ht="34.5" customHeight="1" x14ac:dyDescent="0.25">
      <c r="A3582" s="197" t="str">
        <f t="shared" si="495"/>
        <v/>
      </c>
      <c r="B3582" s="198"/>
      <c r="C3582" s="198"/>
      <c r="D3582" s="197"/>
      <c r="E3582" s="198"/>
      <c r="F3582" s="197"/>
      <c r="G3582" s="197"/>
      <c r="H3582" s="197"/>
      <c r="I3582" s="197"/>
      <c r="J3582" s="197"/>
      <c r="K3582" s="197"/>
      <c r="L3582" s="197"/>
      <c r="M3582" s="197"/>
      <c r="N3582" s="199"/>
      <c r="O3582" s="199"/>
      <c r="P3582" s="199"/>
      <c r="Q3582" s="199"/>
      <c r="R3582" s="197"/>
      <c r="S3582" s="197"/>
      <c r="T3582" s="197"/>
      <c r="U3582" s="197"/>
      <c r="V3582" s="199" t="str">
        <f t="shared" si="496"/>
        <v/>
      </c>
      <c r="W3582" s="199" t="str">
        <f t="shared" si="497"/>
        <v/>
      </c>
      <c r="X3582" s="199" t="str">
        <f t="shared" si="498"/>
        <v/>
      </c>
      <c r="Y3582" s="199" t="str">
        <f t="shared" si="499"/>
        <v/>
      </c>
    </row>
    <row r="3583" spans="1:25" ht="34.5" customHeight="1" x14ac:dyDescent="0.25">
      <c r="A3583" s="197" t="str">
        <f t="shared" si="495"/>
        <v/>
      </c>
      <c r="B3583" s="198"/>
      <c r="C3583" s="198"/>
      <c r="D3583" s="197"/>
      <c r="E3583" s="198"/>
      <c r="F3583" s="197"/>
      <c r="G3583" s="197"/>
      <c r="H3583" s="197"/>
      <c r="I3583" s="197"/>
      <c r="J3583" s="197"/>
      <c r="K3583" s="197"/>
      <c r="L3583" s="197"/>
      <c r="M3583" s="197"/>
      <c r="N3583" s="199"/>
      <c r="O3583" s="199"/>
      <c r="P3583" s="199"/>
      <c r="Q3583" s="199"/>
      <c r="R3583" s="197"/>
      <c r="S3583" s="197"/>
      <c r="T3583" s="197"/>
      <c r="U3583" s="197"/>
      <c r="V3583" s="199" t="str">
        <f t="shared" si="496"/>
        <v/>
      </c>
      <c r="W3583" s="199" t="str">
        <f t="shared" si="497"/>
        <v/>
      </c>
      <c r="X3583" s="199" t="str">
        <f t="shared" si="498"/>
        <v/>
      </c>
      <c r="Y3583" s="199" t="str">
        <f t="shared" si="499"/>
        <v/>
      </c>
    </row>
    <row r="3584" spans="1:25" ht="34.5" customHeight="1" x14ac:dyDescent="0.25">
      <c r="A3584" s="197" t="str">
        <f t="shared" si="495"/>
        <v/>
      </c>
      <c r="B3584" s="198"/>
      <c r="C3584" s="198"/>
      <c r="D3584" s="197"/>
      <c r="E3584" s="198"/>
      <c r="F3584" s="197"/>
      <c r="G3584" s="197"/>
      <c r="H3584" s="197"/>
      <c r="I3584" s="197"/>
      <c r="J3584" s="197"/>
      <c r="K3584" s="197"/>
      <c r="L3584" s="197"/>
      <c r="M3584" s="197"/>
      <c r="N3584" s="199"/>
      <c r="O3584" s="199"/>
      <c r="P3584" s="199"/>
      <c r="Q3584" s="199"/>
      <c r="R3584" s="197"/>
      <c r="S3584" s="197"/>
      <c r="T3584" s="197"/>
      <c r="U3584" s="197"/>
      <c r="V3584" s="199" t="str">
        <f t="shared" si="496"/>
        <v/>
      </c>
      <c r="W3584" s="199" t="str">
        <f t="shared" si="497"/>
        <v/>
      </c>
      <c r="X3584" s="199" t="str">
        <f t="shared" si="498"/>
        <v/>
      </c>
      <c r="Y3584" s="199" t="str">
        <f t="shared" si="499"/>
        <v/>
      </c>
    </row>
    <row r="3585" spans="1:25" ht="34.5" customHeight="1" x14ac:dyDescent="0.25">
      <c r="A3585" s="197" t="str">
        <f t="shared" si="495"/>
        <v/>
      </c>
      <c r="B3585" s="198"/>
      <c r="C3585" s="198"/>
      <c r="D3585" s="197"/>
      <c r="E3585" s="198"/>
      <c r="F3585" s="197"/>
      <c r="G3585" s="197"/>
      <c r="H3585" s="197"/>
      <c r="I3585" s="197"/>
      <c r="J3585" s="197"/>
      <c r="K3585" s="197"/>
      <c r="L3585" s="197"/>
      <c r="M3585" s="197"/>
      <c r="N3585" s="199"/>
      <c r="O3585" s="199"/>
      <c r="P3585" s="199"/>
      <c r="Q3585" s="199"/>
      <c r="R3585" s="197"/>
      <c r="S3585" s="197"/>
      <c r="T3585" s="197"/>
      <c r="U3585" s="197"/>
      <c r="V3585" s="199" t="str">
        <f t="shared" si="496"/>
        <v/>
      </c>
      <c r="W3585" s="199" t="str">
        <f t="shared" si="497"/>
        <v/>
      </c>
      <c r="X3585" s="199" t="str">
        <f t="shared" si="498"/>
        <v/>
      </c>
      <c r="Y3585" s="199" t="str">
        <f t="shared" si="499"/>
        <v/>
      </c>
    </row>
    <row r="3586" spans="1:25" ht="34.5" customHeight="1" x14ac:dyDescent="0.25">
      <c r="A3586" s="197" t="str">
        <f t="shared" si="495"/>
        <v/>
      </c>
      <c r="B3586" s="198"/>
      <c r="C3586" s="198"/>
      <c r="D3586" s="197"/>
      <c r="E3586" s="198"/>
      <c r="F3586" s="197"/>
      <c r="G3586" s="197"/>
      <c r="H3586" s="197"/>
      <c r="I3586" s="197"/>
      <c r="J3586" s="197"/>
      <c r="K3586" s="197"/>
      <c r="L3586" s="197"/>
      <c r="M3586" s="197"/>
      <c r="N3586" s="199"/>
      <c r="O3586" s="199"/>
      <c r="P3586" s="199"/>
      <c r="Q3586" s="199"/>
      <c r="R3586" s="197"/>
      <c r="S3586" s="197"/>
      <c r="T3586" s="197"/>
      <c r="U3586" s="197"/>
      <c r="V3586" s="199" t="str">
        <f t="shared" si="496"/>
        <v/>
      </c>
      <c r="W3586" s="199" t="str">
        <f t="shared" si="497"/>
        <v/>
      </c>
      <c r="X3586" s="199" t="str">
        <f t="shared" si="498"/>
        <v/>
      </c>
      <c r="Y3586" s="199" t="str">
        <f t="shared" si="499"/>
        <v/>
      </c>
    </row>
    <row r="3587" spans="1:25" ht="34.5" customHeight="1" x14ac:dyDescent="0.25">
      <c r="A3587" s="197" t="str">
        <f t="shared" si="495"/>
        <v/>
      </c>
      <c r="B3587" s="198"/>
      <c r="C3587" s="198"/>
      <c r="D3587" s="197"/>
      <c r="E3587" s="198"/>
      <c r="F3587" s="197"/>
      <c r="G3587" s="197"/>
      <c r="H3587" s="197"/>
      <c r="I3587" s="197"/>
      <c r="J3587" s="197"/>
      <c r="K3587" s="197"/>
      <c r="L3587" s="197"/>
      <c r="M3587" s="197"/>
      <c r="N3587" s="199"/>
      <c r="O3587" s="199"/>
      <c r="P3587" s="199"/>
      <c r="Q3587" s="199"/>
      <c r="R3587" s="197"/>
      <c r="S3587" s="197"/>
      <c r="T3587" s="197"/>
      <c r="U3587" s="197"/>
      <c r="V3587" s="199" t="str">
        <f t="shared" si="496"/>
        <v/>
      </c>
      <c r="W3587" s="199" t="str">
        <f t="shared" si="497"/>
        <v/>
      </c>
      <c r="X3587" s="199" t="str">
        <f t="shared" si="498"/>
        <v/>
      </c>
      <c r="Y3587" s="199" t="str">
        <f t="shared" si="499"/>
        <v/>
      </c>
    </row>
    <row r="3588" spans="1:25" ht="34.5" customHeight="1" x14ac:dyDescent="0.25">
      <c r="A3588" s="197" t="str">
        <f t="shared" si="495"/>
        <v/>
      </c>
      <c r="B3588" s="198"/>
      <c r="C3588" s="198"/>
      <c r="D3588" s="197"/>
      <c r="E3588" s="198"/>
      <c r="F3588" s="197"/>
      <c r="G3588" s="197"/>
      <c r="H3588" s="197"/>
      <c r="I3588" s="197"/>
      <c r="J3588" s="197"/>
      <c r="K3588" s="197"/>
      <c r="L3588" s="197"/>
      <c r="M3588" s="197"/>
      <c r="N3588" s="199"/>
      <c r="O3588" s="199"/>
      <c r="P3588" s="199"/>
      <c r="Q3588" s="199"/>
      <c r="R3588" s="197"/>
      <c r="S3588" s="197"/>
      <c r="T3588" s="197"/>
      <c r="U3588" s="197"/>
      <c r="V3588" s="199" t="str">
        <f t="shared" si="496"/>
        <v/>
      </c>
      <c r="W3588" s="199" t="str">
        <f t="shared" si="497"/>
        <v/>
      </c>
      <c r="X3588" s="199" t="str">
        <f t="shared" si="498"/>
        <v/>
      </c>
      <c r="Y3588" s="199" t="str">
        <f t="shared" si="499"/>
        <v/>
      </c>
    </row>
    <row r="3589" spans="1:25" ht="34.5" customHeight="1" x14ac:dyDescent="0.25">
      <c r="A3589" s="197" t="str">
        <f t="shared" si="495"/>
        <v/>
      </c>
      <c r="B3589" s="198"/>
      <c r="C3589" s="198"/>
      <c r="D3589" s="197"/>
      <c r="E3589" s="198"/>
      <c r="F3589" s="197"/>
      <c r="G3589" s="197"/>
      <c r="H3589" s="197"/>
      <c r="I3589" s="197"/>
      <c r="J3589" s="197"/>
      <c r="K3589" s="197"/>
      <c r="L3589" s="197"/>
      <c r="M3589" s="197"/>
      <c r="N3589" s="199"/>
      <c r="O3589" s="199"/>
      <c r="P3589" s="199"/>
      <c r="Q3589" s="199"/>
      <c r="R3589" s="197"/>
      <c r="S3589" s="197"/>
      <c r="T3589" s="197"/>
      <c r="U3589" s="197"/>
      <c r="V3589" s="199" t="str">
        <f t="shared" si="496"/>
        <v/>
      </c>
      <c r="W3589" s="199" t="str">
        <f t="shared" si="497"/>
        <v/>
      </c>
      <c r="X3589" s="199" t="str">
        <f t="shared" si="498"/>
        <v/>
      </c>
      <c r="Y3589" s="199" t="str">
        <f t="shared" si="499"/>
        <v/>
      </c>
    </row>
    <row r="3590" spans="1:25" ht="34.5" customHeight="1" x14ac:dyDescent="0.25">
      <c r="A3590" s="197" t="str">
        <f t="shared" si="495"/>
        <v/>
      </c>
      <c r="B3590" s="198"/>
      <c r="C3590" s="198"/>
      <c r="D3590" s="197"/>
      <c r="E3590" s="198"/>
      <c r="F3590" s="197"/>
      <c r="G3590" s="197"/>
      <c r="H3590" s="197"/>
      <c r="I3590" s="197"/>
      <c r="J3590" s="197"/>
      <c r="K3590" s="197"/>
      <c r="L3590" s="197"/>
      <c r="M3590" s="197"/>
      <c r="N3590" s="199"/>
      <c r="O3590" s="199"/>
      <c r="P3590" s="199"/>
      <c r="Q3590" s="199"/>
      <c r="R3590" s="197"/>
      <c r="S3590" s="197"/>
      <c r="T3590" s="197"/>
      <c r="U3590" s="197"/>
      <c r="V3590" s="199" t="str">
        <f t="shared" si="496"/>
        <v/>
      </c>
      <c r="W3590" s="199" t="str">
        <f t="shared" si="497"/>
        <v/>
      </c>
      <c r="X3590" s="199" t="str">
        <f t="shared" si="498"/>
        <v/>
      </c>
      <c r="Y3590" s="199" t="str">
        <f t="shared" si="499"/>
        <v/>
      </c>
    </row>
    <row r="3591" spans="1:25" ht="34.5" customHeight="1" x14ac:dyDescent="0.25">
      <c r="A3591" s="197" t="str">
        <f t="shared" si="495"/>
        <v/>
      </c>
      <c r="B3591" s="198"/>
      <c r="C3591" s="198"/>
      <c r="D3591" s="197"/>
      <c r="E3591" s="198"/>
      <c r="F3591" s="197"/>
      <c r="G3591" s="197"/>
      <c r="H3591" s="197"/>
      <c r="I3591" s="197"/>
      <c r="J3591" s="197"/>
      <c r="K3591" s="197"/>
      <c r="L3591" s="197"/>
      <c r="M3591" s="197"/>
      <c r="N3591" s="199"/>
      <c r="O3591" s="199"/>
      <c r="P3591" s="199"/>
      <c r="Q3591" s="199"/>
      <c r="R3591" s="197"/>
      <c r="S3591" s="197"/>
      <c r="T3591" s="197"/>
      <c r="U3591" s="197"/>
      <c r="V3591" s="199" t="str">
        <f t="shared" si="496"/>
        <v/>
      </c>
      <c r="W3591" s="199" t="str">
        <f t="shared" si="497"/>
        <v/>
      </c>
      <c r="X3591" s="199" t="str">
        <f t="shared" si="498"/>
        <v/>
      </c>
      <c r="Y3591" s="199" t="str">
        <f t="shared" si="499"/>
        <v/>
      </c>
    </row>
    <row r="3592" spans="1:25" ht="34.5" customHeight="1" x14ac:dyDescent="0.25">
      <c r="A3592" s="197" t="str">
        <f t="shared" ref="A3592:A3655" si="500">IF(B3592="","",WEEKNUM(B3592,21))</f>
        <v/>
      </c>
      <c r="B3592" s="198"/>
      <c r="C3592" s="198"/>
      <c r="D3592" s="197"/>
      <c r="E3592" s="198"/>
      <c r="F3592" s="197"/>
      <c r="G3592" s="197"/>
      <c r="H3592" s="197"/>
      <c r="I3592" s="197"/>
      <c r="J3592" s="197"/>
      <c r="K3592" s="197"/>
      <c r="L3592" s="197"/>
      <c r="M3592" s="197"/>
      <c r="N3592" s="199"/>
      <c r="O3592" s="199"/>
      <c r="P3592" s="199"/>
      <c r="Q3592" s="199"/>
      <c r="R3592" s="197"/>
      <c r="S3592" s="197"/>
      <c r="T3592" s="197"/>
      <c r="U3592" s="197"/>
      <c r="V3592" s="199" t="str">
        <f t="shared" si="496"/>
        <v/>
      </c>
      <c r="W3592" s="199" t="str">
        <f t="shared" si="497"/>
        <v/>
      </c>
      <c r="X3592" s="199" t="str">
        <f t="shared" si="498"/>
        <v/>
      </c>
      <c r="Y3592" s="199" t="str">
        <f t="shared" si="499"/>
        <v/>
      </c>
    </row>
    <row r="3593" spans="1:25" ht="34.5" customHeight="1" x14ac:dyDescent="0.25">
      <c r="A3593" s="197" t="str">
        <f t="shared" si="500"/>
        <v/>
      </c>
      <c r="B3593" s="198"/>
      <c r="C3593" s="198"/>
      <c r="D3593" s="197"/>
      <c r="E3593" s="198"/>
      <c r="F3593" s="197"/>
      <c r="G3593" s="197"/>
      <c r="H3593" s="197"/>
      <c r="I3593" s="197"/>
      <c r="J3593" s="197"/>
      <c r="K3593" s="197"/>
      <c r="L3593" s="197"/>
      <c r="M3593" s="197"/>
      <c r="N3593" s="199"/>
      <c r="O3593" s="199"/>
      <c r="P3593" s="199"/>
      <c r="Q3593" s="199"/>
      <c r="R3593" s="197"/>
      <c r="S3593" s="197"/>
      <c r="T3593" s="197"/>
      <c r="U3593" s="197"/>
      <c r="V3593" s="199" t="str">
        <f t="shared" si="496"/>
        <v/>
      </c>
      <c r="W3593" s="199" t="str">
        <f t="shared" si="497"/>
        <v/>
      </c>
      <c r="X3593" s="199" t="str">
        <f t="shared" si="498"/>
        <v/>
      </c>
      <c r="Y3593" s="199" t="str">
        <f t="shared" si="499"/>
        <v/>
      </c>
    </row>
    <row r="3594" spans="1:25" ht="34.5" customHeight="1" x14ac:dyDescent="0.25">
      <c r="A3594" s="197" t="str">
        <f t="shared" si="500"/>
        <v/>
      </c>
      <c r="B3594" s="198"/>
      <c r="C3594" s="198"/>
      <c r="D3594" s="197"/>
      <c r="E3594" s="198"/>
      <c r="F3594" s="197"/>
      <c r="G3594" s="197"/>
      <c r="H3594" s="197"/>
      <c r="I3594" s="197"/>
      <c r="J3594" s="197"/>
      <c r="K3594" s="197"/>
      <c r="L3594" s="197"/>
      <c r="M3594" s="197"/>
      <c r="N3594" s="199"/>
      <c r="O3594" s="199"/>
      <c r="P3594" s="199"/>
      <c r="Q3594" s="199"/>
      <c r="R3594" s="197"/>
      <c r="S3594" s="197"/>
      <c r="T3594" s="197"/>
      <c r="U3594" s="197"/>
      <c r="V3594" s="199" t="str">
        <f t="shared" si="496"/>
        <v/>
      </c>
      <c r="W3594" s="199" t="str">
        <f t="shared" si="497"/>
        <v/>
      </c>
      <c r="X3594" s="199" t="str">
        <f t="shared" si="498"/>
        <v/>
      </c>
      <c r="Y3594" s="199" t="str">
        <f t="shared" si="499"/>
        <v/>
      </c>
    </row>
    <row r="3595" spans="1:25" ht="34.5" customHeight="1" x14ac:dyDescent="0.25">
      <c r="A3595" s="197" t="str">
        <f t="shared" si="500"/>
        <v/>
      </c>
      <c r="B3595" s="198"/>
      <c r="C3595" s="198"/>
      <c r="D3595" s="197"/>
      <c r="E3595" s="198"/>
      <c r="F3595" s="197"/>
      <c r="G3595" s="197"/>
      <c r="H3595" s="197"/>
      <c r="I3595" s="197"/>
      <c r="J3595" s="197"/>
      <c r="K3595" s="197"/>
      <c r="L3595" s="197"/>
      <c r="M3595" s="197"/>
      <c r="N3595" s="199"/>
      <c r="O3595" s="199"/>
      <c r="P3595" s="199"/>
      <c r="Q3595" s="199"/>
      <c r="R3595" s="197"/>
      <c r="S3595" s="197"/>
      <c r="T3595" s="197"/>
      <c r="U3595" s="197"/>
      <c r="V3595" s="199" t="str">
        <f t="shared" si="496"/>
        <v/>
      </c>
      <c r="W3595" s="199" t="str">
        <f t="shared" si="497"/>
        <v/>
      </c>
      <c r="X3595" s="199" t="str">
        <f t="shared" si="498"/>
        <v/>
      </c>
      <c r="Y3595" s="199" t="str">
        <f t="shared" si="499"/>
        <v/>
      </c>
    </row>
    <row r="3596" spans="1:25" ht="34.5" customHeight="1" x14ac:dyDescent="0.25">
      <c r="A3596" s="197" t="str">
        <f t="shared" si="500"/>
        <v/>
      </c>
      <c r="B3596" s="198"/>
      <c r="C3596" s="198"/>
      <c r="D3596" s="197"/>
      <c r="E3596" s="198"/>
      <c r="F3596" s="197"/>
      <c r="G3596" s="197"/>
      <c r="H3596" s="197"/>
      <c r="I3596" s="197"/>
      <c r="J3596" s="197"/>
      <c r="K3596" s="197"/>
      <c r="L3596" s="197"/>
      <c r="M3596" s="197"/>
      <c r="N3596" s="199"/>
      <c r="O3596" s="199"/>
      <c r="P3596" s="199"/>
      <c r="Q3596" s="199"/>
      <c r="R3596" s="197"/>
      <c r="S3596" s="197"/>
      <c r="T3596" s="197"/>
      <c r="U3596" s="197"/>
      <c r="V3596" s="199" t="str">
        <f t="shared" si="496"/>
        <v/>
      </c>
      <c r="W3596" s="199" t="str">
        <f t="shared" si="497"/>
        <v/>
      </c>
      <c r="X3596" s="199" t="str">
        <f t="shared" si="498"/>
        <v/>
      </c>
      <c r="Y3596" s="199" t="str">
        <f t="shared" si="499"/>
        <v/>
      </c>
    </row>
    <row r="3597" spans="1:25" ht="34.5" customHeight="1" x14ac:dyDescent="0.25">
      <c r="A3597" s="197" t="str">
        <f t="shared" si="500"/>
        <v/>
      </c>
      <c r="B3597" s="198"/>
      <c r="C3597" s="198"/>
      <c r="D3597" s="197"/>
      <c r="E3597" s="198"/>
      <c r="F3597" s="197"/>
      <c r="G3597" s="197"/>
      <c r="H3597" s="197"/>
      <c r="I3597" s="197"/>
      <c r="J3597" s="197"/>
      <c r="K3597" s="197"/>
      <c r="L3597" s="197"/>
      <c r="M3597" s="197"/>
      <c r="N3597" s="199"/>
      <c r="O3597" s="199"/>
      <c r="P3597" s="199"/>
      <c r="Q3597" s="199"/>
      <c r="R3597" s="197"/>
      <c r="S3597" s="197"/>
      <c r="T3597" s="197"/>
      <c r="U3597" s="197"/>
      <c r="V3597" s="199" t="str">
        <f t="shared" si="496"/>
        <v/>
      </c>
      <c r="W3597" s="199" t="str">
        <f t="shared" si="497"/>
        <v/>
      </c>
      <c r="X3597" s="199" t="str">
        <f t="shared" si="498"/>
        <v/>
      </c>
      <c r="Y3597" s="199" t="str">
        <f t="shared" si="499"/>
        <v/>
      </c>
    </row>
    <row r="3598" spans="1:25" ht="34.5" customHeight="1" x14ac:dyDescent="0.25">
      <c r="A3598" s="197" t="str">
        <f t="shared" si="500"/>
        <v/>
      </c>
      <c r="B3598" s="198"/>
      <c r="C3598" s="198"/>
      <c r="D3598" s="197"/>
      <c r="E3598" s="198"/>
      <c r="F3598" s="197"/>
      <c r="G3598" s="197"/>
      <c r="H3598" s="197"/>
      <c r="I3598" s="197"/>
      <c r="J3598" s="197"/>
      <c r="K3598" s="197"/>
      <c r="L3598" s="197"/>
      <c r="M3598" s="197"/>
      <c r="N3598" s="199"/>
      <c r="O3598" s="199"/>
      <c r="P3598" s="199"/>
      <c r="Q3598" s="199"/>
      <c r="R3598" s="197"/>
      <c r="S3598" s="197"/>
      <c r="T3598" s="197"/>
      <c r="U3598" s="197"/>
      <c r="V3598" s="199" t="str">
        <f t="shared" si="496"/>
        <v/>
      </c>
      <c r="W3598" s="199" t="str">
        <f t="shared" si="497"/>
        <v/>
      </c>
      <c r="X3598" s="199" t="str">
        <f t="shared" si="498"/>
        <v/>
      </c>
      <c r="Y3598" s="199" t="str">
        <f t="shared" si="499"/>
        <v/>
      </c>
    </row>
    <row r="3599" spans="1:25" ht="34.5" customHeight="1" x14ac:dyDescent="0.25">
      <c r="A3599" s="197" t="str">
        <f t="shared" si="500"/>
        <v/>
      </c>
      <c r="B3599" s="198"/>
      <c r="C3599" s="198"/>
      <c r="D3599" s="197"/>
      <c r="E3599" s="198"/>
      <c r="F3599" s="197"/>
      <c r="G3599" s="197"/>
      <c r="H3599" s="197"/>
      <c r="I3599" s="197"/>
      <c r="J3599" s="197"/>
      <c r="K3599" s="197"/>
      <c r="L3599" s="197"/>
      <c r="M3599" s="197"/>
      <c r="N3599" s="199"/>
      <c r="O3599" s="199"/>
      <c r="P3599" s="199"/>
      <c r="Q3599" s="199"/>
      <c r="R3599" s="197"/>
      <c r="S3599" s="197"/>
      <c r="T3599" s="197"/>
      <c r="U3599" s="197"/>
      <c r="V3599" s="199" t="str">
        <f t="shared" si="496"/>
        <v/>
      </c>
      <c r="W3599" s="199" t="str">
        <f t="shared" si="497"/>
        <v/>
      </c>
      <c r="X3599" s="199" t="str">
        <f t="shared" si="498"/>
        <v/>
      </c>
      <c r="Y3599" s="199" t="str">
        <f t="shared" si="499"/>
        <v/>
      </c>
    </row>
    <row r="3600" spans="1:25" ht="34.5" customHeight="1" x14ac:dyDescent="0.25">
      <c r="A3600" s="197" t="str">
        <f t="shared" si="500"/>
        <v/>
      </c>
      <c r="B3600" s="198"/>
      <c r="C3600" s="198"/>
      <c r="D3600" s="197"/>
      <c r="E3600" s="198"/>
      <c r="F3600" s="197"/>
      <c r="G3600" s="197"/>
      <c r="H3600" s="197"/>
      <c r="I3600" s="197"/>
      <c r="J3600" s="197"/>
      <c r="K3600" s="197"/>
      <c r="L3600" s="197"/>
      <c r="M3600" s="197"/>
      <c r="N3600" s="199"/>
      <c r="O3600" s="199"/>
      <c r="P3600" s="199"/>
      <c r="Q3600" s="199"/>
      <c r="R3600" s="197"/>
      <c r="S3600" s="197"/>
      <c r="T3600" s="197"/>
      <c r="U3600" s="197"/>
      <c r="V3600" s="199" t="str">
        <f t="shared" si="496"/>
        <v/>
      </c>
      <c r="W3600" s="199" t="str">
        <f t="shared" si="497"/>
        <v/>
      </c>
      <c r="X3600" s="199" t="str">
        <f t="shared" si="498"/>
        <v/>
      </c>
      <c r="Y3600" s="199" t="str">
        <f t="shared" si="499"/>
        <v/>
      </c>
    </row>
    <row r="3601" spans="1:25" ht="34.5" customHeight="1" x14ac:dyDescent="0.25">
      <c r="A3601" s="197" t="str">
        <f t="shared" si="500"/>
        <v/>
      </c>
      <c r="B3601" s="198"/>
      <c r="C3601" s="198"/>
      <c r="D3601" s="197"/>
      <c r="E3601" s="198"/>
      <c r="F3601" s="197"/>
      <c r="G3601" s="197"/>
      <c r="H3601" s="197"/>
      <c r="I3601" s="197"/>
      <c r="J3601" s="197"/>
      <c r="K3601" s="197"/>
      <c r="L3601" s="197"/>
      <c r="M3601" s="197"/>
      <c r="N3601" s="199"/>
      <c r="O3601" s="199"/>
      <c r="P3601" s="199"/>
      <c r="Q3601" s="199"/>
      <c r="R3601" s="197"/>
      <c r="S3601" s="197"/>
      <c r="T3601" s="197"/>
      <c r="U3601" s="197"/>
      <c r="V3601" s="199" t="str">
        <f t="shared" si="496"/>
        <v/>
      </c>
      <c r="W3601" s="199" t="str">
        <f t="shared" si="497"/>
        <v/>
      </c>
      <c r="X3601" s="199" t="str">
        <f t="shared" si="498"/>
        <v/>
      </c>
      <c r="Y3601" s="199" t="str">
        <f t="shared" si="499"/>
        <v/>
      </c>
    </row>
    <row r="3602" spans="1:25" ht="34.5" customHeight="1" x14ac:dyDescent="0.25">
      <c r="A3602" s="197" t="str">
        <f t="shared" si="500"/>
        <v/>
      </c>
      <c r="B3602" s="198"/>
      <c r="C3602" s="198"/>
      <c r="D3602" s="197"/>
      <c r="E3602" s="198"/>
      <c r="F3602" s="197"/>
      <c r="G3602" s="197"/>
      <c r="H3602" s="197"/>
      <c r="I3602" s="197"/>
      <c r="J3602" s="197"/>
      <c r="K3602" s="197"/>
      <c r="L3602" s="197"/>
      <c r="M3602" s="197"/>
      <c r="N3602" s="199"/>
      <c r="O3602" s="199"/>
      <c r="P3602" s="199"/>
      <c r="Q3602" s="199"/>
      <c r="R3602" s="197"/>
      <c r="S3602" s="197"/>
      <c r="T3602" s="197"/>
      <c r="U3602" s="197"/>
      <c r="V3602" s="199" t="str">
        <f t="shared" si="496"/>
        <v/>
      </c>
      <c r="W3602" s="199" t="str">
        <f t="shared" si="497"/>
        <v/>
      </c>
      <c r="X3602" s="199" t="str">
        <f t="shared" si="498"/>
        <v/>
      </c>
      <c r="Y3602" s="199" t="str">
        <f t="shared" si="499"/>
        <v/>
      </c>
    </row>
    <row r="3603" spans="1:25" ht="34.5" customHeight="1" x14ac:dyDescent="0.25">
      <c r="A3603" s="197" t="str">
        <f t="shared" si="500"/>
        <v/>
      </c>
      <c r="B3603" s="198"/>
      <c r="C3603" s="198"/>
      <c r="D3603" s="197"/>
      <c r="E3603" s="198"/>
      <c r="F3603" s="197"/>
      <c r="G3603" s="197"/>
      <c r="H3603" s="197"/>
      <c r="I3603" s="197"/>
      <c r="J3603" s="197"/>
      <c r="K3603" s="197"/>
      <c r="L3603" s="197"/>
      <c r="M3603" s="197"/>
      <c r="N3603" s="199"/>
      <c r="O3603" s="199"/>
      <c r="P3603" s="199"/>
      <c r="Q3603" s="199"/>
      <c r="R3603" s="197"/>
      <c r="S3603" s="197"/>
      <c r="T3603" s="197"/>
      <c r="U3603" s="197"/>
      <c r="V3603" s="199" t="str">
        <f t="shared" si="496"/>
        <v/>
      </c>
      <c r="W3603" s="199" t="str">
        <f t="shared" si="497"/>
        <v/>
      </c>
      <c r="X3603" s="199" t="str">
        <f t="shared" si="498"/>
        <v/>
      </c>
      <c r="Y3603" s="199" t="str">
        <f t="shared" si="499"/>
        <v/>
      </c>
    </row>
    <row r="3604" spans="1:25" ht="34.5" customHeight="1" x14ac:dyDescent="0.25">
      <c r="A3604" s="197" t="str">
        <f t="shared" si="500"/>
        <v/>
      </c>
      <c r="B3604" s="198"/>
      <c r="C3604" s="198"/>
      <c r="D3604" s="197"/>
      <c r="E3604" s="198"/>
      <c r="F3604" s="197"/>
      <c r="G3604" s="197"/>
      <c r="H3604" s="197"/>
      <c r="I3604" s="197"/>
      <c r="J3604" s="197"/>
      <c r="K3604" s="197"/>
      <c r="L3604" s="197"/>
      <c r="M3604" s="197"/>
      <c r="N3604" s="199"/>
      <c r="O3604" s="199"/>
      <c r="P3604" s="199"/>
      <c r="Q3604" s="199"/>
      <c r="R3604" s="197"/>
      <c r="S3604" s="197"/>
      <c r="T3604" s="197"/>
      <c r="U3604" s="197"/>
      <c r="V3604" s="199" t="str">
        <f t="shared" si="496"/>
        <v/>
      </c>
      <c r="W3604" s="199" t="str">
        <f t="shared" si="497"/>
        <v/>
      </c>
      <c r="X3604" s="199" t="str">
        <f t="shared" si="498"/>
        <v/>
      </c>
      <c r="Y3604" s="199" t="str">
        <f t="shared" si="499"/>
        <v/>
      </c>
    </row>
    <row r="3605" spans="1:25" ht="34.5" customHeight="1" x14ac:dyDescent="0.25">
      <c r="A3605" s="197" t="str">
        <f t="shared" si="500"/>
        <v/>
      </c>
      <c r="B3605" s="198"/>
      <c r="C3605" s="198"/>
      <c r="D3605" s="197"/>
      <c r="E3605" s="198"/>
      <c r="F3605" s="197"/>
      <c r="G3605" s="197"/>
      <c r="H3605" s="197"/>
      <c r="I3605" s="197"/>
      <c r="J3605" s="197"/>
      <c r="K3605" s="197"/>
      <c r="L3605" s="197"/>
      <c r="M3605" s="197"/>
      <c r="N3605" s="199"/>
      <c r="O3605" s="199"/>
      <c r="P3605" s="199"/>
      <c r="Q3605" s="199"/>
      <c r="R3605" s="197"/>
      <c r="S3605" s="197"/>
      <c r="T3605" s="197"/>
      <c r="U3605" s="197"/>
      <c r="V3605" s="199" t="str">
        <f t="shared" si="496"/>
        <v/>
      </c>
      <c r="W3605" s="199" t="str">
        <f t="shared" si="497"/>
        <v/>
      </c>
      <c r="X3605" s="199" t="str">
        <f t="shared" si="498"/>
        <v/>
      </c>
      <c r="Y3605" s="199" t="str">
        <f t="shared" si="499"/>
        <v/>
      </c>
    </row>
    <row r="3606" spans="1:25" ht="34.5" customHeight="1" x14ac:dyDescent="0.25">
      <c r="A3606" s="197" t="str">
        <f t="shared" si="500"/>
        <v/>
      </c>
      <c r="B3606" s="198"/>
      <c r="C3606" s="198"/>
      <c r="D3606" s="197"/>
      <c r="E3606" s="198"/>
      <c r="F3606" s="197"/>
      <c r="G3606" s="197"/>
      <c r="H3606" s="197"/>
      <c r="I3606" s="197"/>
      <c r="J3606" s="197"/>
      <c r="K3606" s="197"/>
      <c r="L3606" s="197"/>
      <c r="M3606" s="197"/>
      <c r="N3606" s="199"/>
      <c r="O3606" s="199"/>
      <c r="P3606" s="199"/>
      <c r="Q3606" s="199"/>
      <c r="R3606" s="197"/>
      <c r="S3606" s="197"/>
      <c r="T3606" s="197"/>
      <c r="U3606" s="197"/>
      <c r="V3606" s="199" t="str">
        <f t="shared" si="496"/>
        <v/>
      </c>
      <c r="W3606" s="199" t="str">
        <f t="shared" si="497"/>
        <v/>
      </c>
      <c r="X3606" s="199" t="str">
        <f t="shared" si="498"/>
        <v/>
      </c>
      <c r="Y3606" s="199" t="str">
        <f t="shared" si="499"/>
        <v/>
      </c>
    </row>
    <row r="3607" spans="1:25" ht="34.5" customHeight="1" x14ac:dyDescent="0.25">
      <c r="A3607" s="197" t="str">
        <f t="shared" si="500"/>
        <v/>
      </c>
      <c r="B3607" s="198"/>
      <c r="C3607" s="198"/>
      <c r="D3607" s="197"/>
      <c r="E3607" s="198"/>
      <c r="F3607" s="197"/>
      <c r="G3607" s="197"/>
      <c r="H3607" s="197"/>
      <c r="I3607" s="197"/>
      <c r="J3607" s="197"/>
      <c r="K3607" s="197"/>
      <c r="L3607" s="197"/>
      <c r="M3607" s="197"/>
      <c r="N3607" s="199"/>
      <c r="O3607" s="199"/>
      <c r="P3607" s="199"/>
      <c r="Q3607" s="199"/>
      <c r="R3607" s="197"/>
      <c r="S3607" s="197"/>
      <c r="T3607" s="197"/>
      <c r="U3607" s="197"/>
      <c r="V3607" s="199" t="str">
        <f t="shared" si="496"/>
        <v/>
      </c>
      <c r="W3607" s="199" t="str">
        <f t="shared" si="497"/>
        <v/>
      </c>
      <c r="X3607" s="199" t="str">
        <f t="shared" si="498"/>
        <v/>
      </c>
      <c r="Y3607" s="199" t="str">
        <f t="shared" si="499"/>
        <v/>
      </c>
    </row>
    <row r="3608" spans="1:25" ht="34.5" customHeight="1" x14ac:dyDescent="0.25">
      <c r="A3608" s="197" t="str">
        <f t="shared" si="500"/>
        <v/>
      </c>
      <c r="B3608" s="198"/>
      <c r="C3608" s="198"/>
      <c r="D3608" s="197"/>
      <c r="E3608" s="198"/>
      <c r="F3608" s="197"/>
      <c r="G3608" s="197"/>
      <c r="H3608" s="197"/>
      <c r="I3608" s="197"/>
      <c r="J3608" s="197"/>
      <c r="K3608" s="197"/>
      <c r="L3608" s="197"/>
      <c r="M3608" s="197"/>
      <c r="N3608" s="199"/>
      <c r="O3608" s="199"/>
      <c r="P3608" s="199"/>
      <c r="Q3608" s="199"/>
      <c r="R3608" s="197"/>
      <c r="S3608" s="197"/>
      <c r="T3608" s="197"/>
      <c r="U3608" s="197"/>
      <c r="V3608" s="199" t="str">
        <f t="shared" si="496"/>
        <v/>
      </c>
      <c r="W3608" s="199" t="str">
        <f t="shared" si="497"/>
        <v/>
      </c>
      <c r="X3608" s="199" t="str">
        <f t="shared" si="498"/>
        <v/>
      </c>
      <c r="Y3608" s="199" t="str">
        <f t="shared" si="499"/>
        <v/>
      </c>
    </row>
    <row r="3609" spans="1:25" ht="34.5" customHeight="1" x14ac:dyDescent="0.25">
      <c r="A3609" s="197" t="str">
        <f t="shared" si="500"/>
        <v/>
      </c>
      <c r="B3609" s="198"/>
      <c r="C3609" s="198"/>
      <c r="D3609" s="197"/>
      <c r="E3609" s="198"/>
      <c r="F3609" s="197"/>
      <c r="G3609" s="197"/>
      <c r="H3609" s="197"/>
      <c r="I3609" s="197"/>
      <c r="J3609" s="197"/>
      <c r="K3609" s="197"/>
      <c r="L3609" s="197"/>
      <c r="M3609" s="197"/>
      <c r="N3609" s="199"/>
      <c r="O3609" s="199"/>
      <c r="P3609" s="199"/>
      <c r="Q3609" s="199"/>
      <c r="R3609" s="197"/>
      <c r="S3609" s="197"/>
      <c r="T3609" s="197"/>
      <c r="U3609" s="197"/>
      <c r="V3609" s="199" t="str">
        <f t="shared" si="496"/>
        <v/>
      </c>
      <c r="W3609" s="199" t="str">
        <f t="shared" si="497"/>
        <v/>
      </c>
      <c r="X3609" s="199" t="str">
        <f t="shared" si="498"/>
        <v/>
      </c>
      <c r="Y3609" s="199" t="str">
        <f t="shared" si="499"/>
        <v/>
      </c>
    </row>
    <row r="3610" spans="1:25" ht="34.5" customHeight="1" x14ac:dyDescent="0.25">
      <c r="A3610" s="197" t="str">
        <f t="shared" si="500"/>
        <v/>
      </c>
      <c r="B3610" s="198"/>
      <c r="C3610" s="198"/>
      <c r="D3610" s="197"/>
      <c r="E3610" s="198"/>
      <c r="F3610" s="197"/>
      <c r="G3610" s="197"/>
      <c r="H3610" s="197"/>
      <c r="I3610" s="197"/>
      <c r="J3610" s="197"/>
      <c r="K3610" s="197"/>
      <c r="L3610" s="197"/>
      <c r="M3610" s="197"/>
      <c r="N3610" s="199"/>
      <c r="O3610" s="199"/>
      <c r="P3610" s="199"/>
      <c r="Q3610" s="199"/>
      <c r="R3610" s="197"/>
      <c r="S3610" s="197"/>
      <c r="T3610" s="197"/>
      <c r="U3610" s="197"/>
      <c r="V3610" s="199" t="str">
        <f t="shared" si="496"/>
        <v/>
      </c>
      <c r="W3610" s="199" t="str">
        <f t="shared" si="497"/>
        <v/>
      </c>
      <c r="X3610" s="199" t="str">
        <f t="shared" si="498"/>
        <v/>
      </c>
      <c r="Y3610" s="199" t="str">
        <f t="shared" si="499"/>
        <v/>
      </c>
    </row>
    <row r="3611" spans="1:25" ht="34.5" customHeight="1" x14ac:dyDescent="0.25">
      <c r="A3611" s="197" t="str">
        <f t="shared" si="500"/>
        <v/>
      </c>
      <c r="B3611" s="198"/>
      <c r="C3611" s="198"/>
      <c r="D3611" s="197"/>
      <c r="E3611" s="198"/>
      <c r="F3611" s="197"/>
      <c r="G3611" s="197"/>
      <c r="H3611" s="197"/>
      <c r="I3611" s="197"/>
      <c r="J3611" s="197"/>
      <c r="K3611" s="197"/>
      <c r="L3611" s="197"/>
      <c r="M3611" s="197"/>
      <c r="N3611" s="199"/>
      <c r="O3611" s="199"/>
      <c r="P3611" s="199"/>
      <c r="Q3611" s="199"/>
      <c r="R3611" s="197"/>
      <c r="S3611" s="197"/>
      <c r="T3611" s="197"/>
      <c r="U3611" s="197"/>
      <c r="V3611" s="199" t="str">
        <f t="shared" si="496"/>
        <v/>
      </c>
      <c r="W3611" s="199" t="str">
        <f t="shared" si="497"/>
        <v/>
      </c>
      <c r="X3611" s="199" t="str">
        <f t="shared" si="498"/>
        <v/>
      </c>
      <c r="Y3611" s="199" t="str">
        <f t="shared" si="499"/>
        <v/>
      </c>
    </row>
    <row r="3612" spans="1:25" ht="34.5" customHeight="1" x14ac:dyDescent="0.25">
      <c r="A3612" s="197" t="str">
        <f t="shared" si="500"/>
        <v/>
      </c>
      <c r="B3612" s="198"/>
      <c r="C3612" s="198"/>
      <c r="D3612" s="197"/>
      <c r="E3612" s="198"/>
      <c r="F3612" s="197"/>
      <c r="G3612" s="197"/>
      <c r="H3612" s="197"/>
      <c r="I3612" s="197"/>
      <c r="J3612" s="197"/>
      <c r="K3612" s="197"/>
      <c r="L3612" s="197"/>
      <c r="M3612" s="197"/>
      <c r="N3612" s="199"/>
      <c r="O3612" s="199"/>
      <c r="P3612" s="199"/>
      <c r="Q3612" s="199"/>
      <c r="R3612" s="197"/>
      <c r="S3612" s="197"/>
      <c r="T3612" s="197"/>
      <c r="U3612" s="197"/>
      <c r="V3612" s="199" t="str">
        <f t="shared" si="496"/>
        <v/>
      </c>
      <c r="W3612" s="199" t="str">
        <f t="shared" si="497"/>
        <v/>
      </c>
      <c r="X3612" s="199" t="str">
        <f t="shared" si="498"/>
        <v/>
      </c>
      <c r="Y3612" s="199" t="str">
        <f t="shared" si="499"/>
        <v/>
      </c>
    </row>
    <row r="3613" spans="1:25" ht="34.5" customHeight="1" x14ac:dyDescent="0.25">
      <c r="A3613" s="197" t="str">
        <f t="shared" si="500"/>
        <v/>
      </c>
      <c r="B3613" s="198"/>
      <c r="C3613" s="198"/>
      <c r="D3613" s="197"/>
      <c r="E3613" s="198"/>
      <c r="F3613" s="197"/>
      <c r="G3613" s="197"/>
      <c r="H3613" s="197"/>
      <c r="I3613" s="197"/>
      <c r="J3613" s="197"/>
      <c r="K3613" s="197"/>
      <c r="L3613" s="197"/>
      <c r="M3613" s="197"/>
      <c r="N3613" s="199"/>
      <c r="O3613" s="199"/>
      <c r="P3613" s="199"/>
      <c r="Q3613" s="199"/>
      <c r="R3613" s="197"/>
      <c r="S3613" s="197"/>
      <c r="T3613" s="197"/>
      <c r="U3613" s="197"/>
      <c r="V3613" s="199" t="str">
        <f t="shared" si="496"/>
        <v/>
      </c>
      <c r="W3613" s="199" t="str">
        <f t="shared" si="497"/>
        <v/>
      </c>
      <c r="X3613" s="199" t="str">
        <f t="shared" si="498"/>
        <v/>
      </c>
      <c r="Y3613" s="199" t="str">
        <f t="shared" si="499"/>
        <v/>
      </c>
    </row>
    <row r="3614" spans="1:25" ht="34.5" customHeight="1" x14ac:dyDescent="0.25">
      <c r="A3614" s="197" t="str">
        <f t="shared" si="500"/>
        <v/>
      </c>
      <c r="B3614" s="198"/>
      <c r="C3614" s="198"/>
      <c r="D3614" s="197"/>
      <c r="E3614" s="198"/>
      <c r="F3614" s="197"/>
      <c r="G3614" s="197"/>
      <c r="H3614" s="197"/>
      <c r="I3614" s="197"/>
      <c r="J3614" s="197"/>
      <c r="K3614" s="197"/>
      <c r="L3614" s="197"/>
      <c r="M3614" s="197"/>
      <c r="N3614" s="199"/>
      <c r="O3614" s="199"/>
      <c r="P3614" s="199"/>
      <c r="Q3614" s="199"/>
      <c r="R3614" s="197"/>
      <c r="S3614" s="197"/>
      <c r="T3614" s="197"/>
      <c r="U3614" s="197"/>
      <c r="V3614" s="199" t="str">
        <f t="shared" si="496"/>
        <v/>
      </c>
      <c r="W3614" s="199" t="str">
        <f t="shared" si="497"/>
        <v/>
      </c>
      <c r="X3614" s="199" t="str">
        <f t="shared" si="498"/>
        <v/>
      </c>
      <c r="Y3614" s="199" t="str">
        <f t="shared" si="499"/>
        <v/>
      </c>
    </row>
    <row r="3615" spans="1:25" ht="34.5" customHeight="1" x14ac:dyDescent="0.25">
      <c r="A3615" s="197" t="str">
        <f t="shared" si="500"/>
        <v/>
      </c>
      <c r="B3615" s="198"/>
      <c r="C3615" s="198"/>
      <c r="D3615" s="197"/>
      <c r="E3615" s="198"/>
      <c r="F3615" s="197"/>
      <c r="G3615" s="197"/>
      <c r="H3615" s="197"/>
      <c r="I3615" s="197"/>
      <c r="J3615" s="197"/>
      <c r="K3615" s="197"/>
      <c r="L3615" s="197"/>
      <c r="M3615" s="197"/>
      <c r="N3615" s="199"/>
      <c r="O3615" s="199"/>
      <c r="P3615" s="199"/>
      <c r="Q3615" s="199"/>
      <c r="R3615" s="197"/>
      <c r="S3615" s="197"/>
      <c r="T3615" s="197"/>
      <c r="U3615" s="197"/>
      <c r="V3615" s="199" t="str">
        <f t="shared" si="496"/>
        <v/>
      </c>
      <c r="W3615" s="199" t="str">
        <f t="shared" si="497"/>
        <v/>
      </c>
      <c r="X3615" s="199" t="str">
        <f t="shared" si="498"/>
        <v/>
      </c>
      <c r="Y3615" s="199" t="str">
        <f t="shared" si="499"/>
        <v/>
      </c>
    </row>
    <row r="3616" spans="1:25" ht="34.5" customHeight="1" x14ac:dyDescent="0.25">
      <c r="A3616" s="197" t="str">
        <f t="shared" si="500"/>
        <v/>
      </c>
      <c r="B3616" s="198"/>
      <c r="C3616" s="198"/>
      <c r="D3616" s="197"/>
      <c r="E3616" s="198"/>
      <c r="F3616" s="197"/>
      <c r="G3616" s="197"/>
      <c r="H3616" s="197"/>
      <c r="I3616" s="197"/>
      <c r="J3616" s="197"/>
      <c r="K3616" s="197"/>
      <c r="L3616" s="197"/>
      <c r="M3616" s="197"/>
      <c r="N3616" s="199"/>
      <c r="O3616" s="199"/>
      <c r="P3616" s="199"/>
      <c r="Q3616" s="199"/>
      <c r="R3616" s="197"/>
      <c r="S3616" s="197"/>
      <c r="T3616" s="197"/>
      <c r="U3616" s="197"/>
      <c r="V3616" s="199" t="str">
        <f t="shared" si="496"/>
        <v/>
      </c>
      <c r="W3616" s="199" t="str">
        <f t="shared" si="497"/>
        <v/>
      </c>
      <c r="X3616" s="199" t="str">
        <f t="shared" si="498"/>
        <v/>
      </c>
      <c r="Y3616" s="199" t="str">
        <f t="shared" si="499"/>
        <v/>
      </c>
    </row>
    <row r="3617" spans="1:25" ht="34.5" customHeight="1" x14ac:dyDescent="0.25">
      <c r="A3617" s="197" t="str">
        <f t="shared" si="500"/>
        <v/>
      </c>
      <c r="B3617" s="198"/>
      <c r="C3617" s="198"/>
      <c r="D3617" s="197"/>
      <c r="E3617" s="198"/>
      <c r="F3617" s="197"/>
      <c r="G3617" s="197"/>
      <c r="H3617" s="197"/>
      <c r="I3617" s="197"/>
      <c r="J3617" s="197"/>
      <c r="K3617" s="197"/>
      <c r="L3617" s="197"/>
      <c r="M3617" s="197"/>
      <c r="N3617" s="199"/>
      <c r="O3617" s="199"/>
      <c r="P3617" s="199"/>
      <c r="Q3617" s="199"/>
      <c r="R3617" s="197"/>
      <c r="S3617" s="197"/>
      <c r="T3617" s="197"/>
      <c r="U3617" s="197"/>
      <c r="V3617" s="199" t="str">
        <f t="shared" si="496"/>
        <v/>
      </c>
      <c r="W3617" s="199" t="str">
        <f t="shared" si="497"/>
        <v/>
      </c>
      <c r="X3617" s="199" t="str">
        <f t="shared" si="498"/>
        <v/>
      </c>
      <c r="Y3617" s="199" t="str">
        <f t="shared" si="499"/>
        <v/>
      </c>
    </row>
    <row r="3618" spans="1:25" ht="34.5" customHeight="1" x14ac:dyDescent="0.25">
      <c r="A3618" s="197" t="str">
        <f t="shared" si="500"/>
        <v/>
      </c>
      <c r="B3618" s="198"/>
      <c r="C3618" s="198"/>
      <c r="D3618" s="197"/>
      <c r="E3618" s="198"/>
      <c r="F3618" s="197"/>
      <c r="G3618" s="197"/>
      <c r="H3618" s="197"/>
      <c r="I3618" s="197"/>
      <c r="J3618" s="197"/>
      <c r="K3618" s="197"/>
      <c r="L3618" s="197"/>
      <c r="M3618" s="197"/>
      <c r="N3618" s="199"/>
      <c r="O3618" s="199"/>
      <c r="P3618" s="199"/>
      <c r="Q3618" s="199"/>
      <c r="R3618" s="197"/>
      <c r="S3618" s="197"/>
      <c r="T3618" s="197"/>
      <c r="U3618" s="197"/>
      <c r="V3618" s="199" t="str">
        <f t="shared" ref="V3618:V3681" si="501">IF(N3618="","",IF(O3618="","",O3618-N3618))</f>
        <v/>
      </c>
      <c r="W3618" s="199" t="str">
        <f t="shared" ref="W3618:W3681" si="502">IF(O3618="","",IF(P3618="","",P3618-O3618))</f>
        <v/>
      </c>
      <c r="X3618" s="199" t="str">
        <f t="shared" si="498"/>
        <v/>
      </c>
      <c r="Y3618" s="199" t="str">
        <f t="shared" si="499"/>
        <v/>
      </c>
    </row>
    <row r="3619" spans="1:25" ht="34.5" customHeight="1" x14ac:dyDescent="0.25">
      <c r="A3619" s="197" t="str">
        <f t="shared" si="500"/>
        <v/>
      </c>
      <c r="B3619" s="198"/>
      <c r="C3619" s="198"/>
      <c r="D3619" s="197"/>
      <c r="E3619" s="198"/>
      <c r="F3619" s="197"/>
      <c r="G3619" s="197"/>
      <c r="H3619" s="197"/>
      <c r="I3619" s="197"/>
      <c r="J3619" s="197"/>
      <c r="K3619" s="197"/>
      <c r="L3619" s="197"/>
      <c r="M3619" s="197"/>
      <c r="N3619" s="199"/>
      <c r="O3619" s="199"/>
      <c r="P3619" s="199"/>
      <c r="Q3619" s="199"/>
      <c r="R3619" s="197"/>
      <c r="S3619" s="197"/>
      <c r="T3619" s="197"/>
      <c r="U3619" s="197"/>
      <c r="V3619" s="199" t="str">
        <f t="shared" si="501"/>
        <v/>
      </c>
      <c r="W3619" s="199" t="str">
        <f t="shared" si="502"/>
        <v/>
      </c>
      <c r="X3619" s="199" t="str">
        <f t="shared" ref="X3619:X3682" si="503">IF(P3619="","",IF(N3619="","",P3619-N3619))</f>
        <v/>
      </c>
      <c r="Y3619" s="199" t="str">
        <f t="shared" ref="Y3619:Y3682" si="504">IF(N3619="","",IF(Q3619="","",Q3619-N3619))</f>
        <v/>
      </c>
    </row>
    <row r="3620" spans="1:25" ht="34.5" customHeight="1" x14ac:dyDescent="0.25">
      <c r="A3620" s="197" t="str">
        <f t="shared" si="500"/>
        <v/>
      </c>
      <c r="B3620" s="198"/>
      <c r="C3620" s="198"/>
      <c r="D3620" s="197"/>
      <c r="E3620" s="198"/>
      <c r="F3620" s="197"/>
      <c r="G3620" s="197"/>
      <c r="H3620" s="197"/>
      <c r="I3620" s="197"/>
      <c r="J3620" s="197"/>
      <c r="K3620" s="197"/>
      <c r="L3620" s="197"/>
      <c r="M3620" s="197"/>
      <c r="N3620" s="199"/>
      <c r="O3620" s="199"/>
      <c r="P3620" s="199"/>
      <c r="Q3620" s="199"/>
      <c r="R3620" s="197"/>
      <c r="S3620" s="197"/>
      <c r="T3620" s="197"/>
      <c r="U3620" s="197"/>
      <c r="V3620" s="199" t="str">
        <f t="shared" si="501"/>
        <v/>
      </c>
      <c r="W3620" s="199" t="str">
        <f t="shared" si="502"/>
        <v/>
      </c>
      <c r="X3620" s="199" t="str">
        <f t="shared" si="503"/>
        <v/>
      </c>
      <c r="Y3620" s="199" t="str">
        <f t="shared" si="504"/>
        <v/>
      </c>
    </row>
    <row r="3621" spans="1:25" ht="34.5" customHeight="1" x14ac:dyDescent="0.25">
      <c r="A3621" s="197" t="str">
        <f t="shared" si="500"/>
        <v/>
      </c>
      <c r="B3621" s="198"/>
      <c r="C3621" s="198"/>
      <c r="D3621" s="197"/>
      <c r="E3621" s="198"/>
      <c r="F3621" s="197"/>
      <c r="G3621" s="197"/>
      <c r="H3621" s="197"/>
      <c r="I3621" s="197"/>
      <c r="J3621" s="197"/>
      <c r="K3621" s="197"/>
      <c r="L3621" s="197"/>
      <c r="M3621" s="197"/>
      <c r="N3621" s="199"/>
      <c r="O3621" s="199"/>
      <c r="P3621" s="199"/>
      <c r="Q3621" s="199"/>
      <c r="R3621" s="197"/>
      <c r="S3621" s="197"/>
      <c r="T3621" s="197"/>
      <c r="U3621" s="197"/>
      <c r="V3621" s="199" t="str">
        <f t="shared" si="501"/>
        <v/>
      </c>
      <c r="W3621" s="199" t="str">
        <f t="shared" si="502"/>
        <v/>
      </c>
      <c r="X3621" s="199" t="str">
        <f t="shared" si="503"/>
        <v/>
      </c>
      <c r="Y3621" s="199" t="str">
        <f t="shared" si="504"/>
        <v/>
      </c>
    </row>
    <row r="3622" spans="1:25" ht="34.5" customHeight="1" x14ac:dyDescent="0.25">
      <c r="A3622" s="197" t="str">
        <f t="shared" si="500"/>
        <v/>
      </c>
      <c r="B3622" s="198"/>
      <c r="C3622" s="198"/>
      <c r="D3622" s="197"/>
      <c r="E3622" s="198"/>
      <c r="F3622" s="197"/>
      <c r="G3622" s="197"/>
      <c r="H3622" s="197"/>
      <c r="I3622" s="197"/>
      <c r="J3622" s="197"/>
      <c r="K3622" s="197"/>
      <c r="L3622" s="197"/>
      <c r="M3622" s="197"/>
      <c r="N3622" s="199"/>
      <c r="O3622" s="199"/>
      <c r="P3622" s="199"/>
      <c r="Q3622" s="199"/>
      <c r="R3622" s="197"/>
      <c r="S3622" s="197"/>
      <c r="T3622" s="197"/>
      <c r="U3622" s="197"/>
      <c r="V3622" s="199" t="str">
        <f t="shared" si="501"/>
        <v/>
      </c>
      <c r="W3622" s="199" t="str">
        <f t="shared" si="502"/>
        <v/>
      </c>
      <c r="X3622" s="199" t="str">
        <f t="shared" si="503"/>
        <v/>
      </c>
      <c r="Y3622" s="199" t="str">
        <f t="shared" si="504"/>
        <v/>
      </c>
    </row>
    <row r="3623" spans="1:25" ht="34.5" customHeight="1" x14ac:dyDescent="0.25">
      <c r="A3623" s="197" t="str">
        <f t="shared" si="500"/>
        <v/>
      </c>
      <c r="B3623" s="198"/>
      <c r="C3623" s="198"/>
      <c r="D3623" s="197"/>
      <c r="E3623" s="198"/>
      <c r="F3623" s="197"/>
      <c r="G3623" s="197"/>
      <c r="H3623" s="197"/>
      <c r="I3623" s="197"/>
      <c r="J3623" s="197"/>
      <c r="K3623" s="197"/>
      <c r="L3623" s="197"/>
      <c r="M3623" s="197"/>
      <c r="N3623" s="199"/>
      <c r="O3623" s="199"/>
      <c r="P3623" s="199"/>
      <c r="Q3623" s="199"/>
      <c r="R3623" s="197"/>
      <c r="S3623" s="197"/>
      <c r="T3623" s="197"/>
      <c r="U3623" s="197"/>
      <c r="V3623" s="199" t="str">
        <f t="shared" si="501"/>
        <v/>
      </c>
      <c r="W3623" s="199" t="str">
        <f t="shared" si="502"/>
        <v/>
      </c>
      <c r="X3623" s="199" t="str">
        <f t="shared" si="503"/>
        <v/>
      </c>
      <c r="Y3623" s="199" t="str">
        <f t="shared" si="504"/>
        <v/>
      </c>
    </row>
    <row r="3624" spans="1:25" ht="34.5" customHeight="1" x14ac:dyDescent="0.25">
      <c r="A3624" s="197" t="str">
        <f t="shared" si="500"/>
        <v/>
      </c>
      <c r="B3624" s="198"/>
      <c r="C3624" s="198"/>
      <c r="D3624" s="197"/>
      <c r="E3624" s="198"/>
      <c r="F3624" s="197"/>
      <c r="G3624" s="197"/>
      <c r="H3624" s="197"/>
      <c r="I3624" s="197"/>
      <c r="J3624" s="197"/>
      <c r="K3624" s="197"/>
      <c r="L3624" s="197"/>
      <c r="M3624" s="197"/>
      <c r="N3624" s="199"/>
      <c r="O3624" s="199"/>
      <c r="P3624" s="199"/>
      <c r="Q3624" s="199"/>
      <c r="R3624" s="197"/>
      <c r="S3624" s="197"/>
      <c r="T3624" s="197"/>
      <c r="U3624" s="197"/>
      <c r="V3624" s="199" t="str">
        <f t="shared" si="501"/>
        <v/>
      </c>
      <c r="W3624" s="199" t="str">
        <f t="shared" si="502"/>
        <v/>
      </c>
      <c r="X3624" s="199" t="str">
        <f t="shared" si="503"/>
        <v/>
      </c>
      <c r="Y3624" s="199" t="str">
        <f t="shared" si="504"/>
        <v/>
      </c>
    </row>
    <row r="3625" spans="1:25" ht="34.5" customHeight="1" x14ac:dyDescent="0.25">
      <c r="A3625" s="197" t="str">
        <f t="shared" si="500"/>
        <v/>
      </c>
      <c r="B3625" s="198"/>
      <c r="C3625" s="198"/>
      <c r="D3625" s="197"/>
      <c r="E3625" s="198"/>
      <c r="F3625" s="197"/>
      <c r="G3625" s="197"/>
      <c r="H3625" s="197"/>
      <c r="I3625" s="197"/>
      <c r="J3625" s="197"/>
      <c r="K3625" s="197"/>
      <c r="L3625" s="197"/>
      <c r="M3625" s="197"/>
      <c r="N3625" s="199"/>
      <c r="O3625" s="199"/>
      <c r="P3625" s="199"/>
      <c r="Q3625" s="199"/>
      <c r="R3625" s="197"/>
      <c r="S3625" s="197"/>
      <c r="T3625" s="197"/>
      <c r="U3625" s="197"/>
      <c r="V3625" s="199" t="str">
        <f t="shared" si="501"/>
        <v/>
      </c>
      <c r="W3625" s="199" t="str">
        <f t="shared" si="502"/>
        <v/>
      </c>
      <c r="X3625" s="199" t="str">
        <f t="shared" si="503"/>
        <v/>
      </c>
      <c r="Y3625" s="199" t="str">
        <f t="shared" si="504"/>
        <v/>
      </c>
    </row>
    <row r="3626" spans="1:25" ht="34.5" customHeight="1" x14ac:dyDescent="0.25">
      <c r="A3626" s="197" t="str">
        <f t="shared" si="500"/>
        <v/>
      </c>
      <c r="B3626" s="198"/>
      <c r="C3626" s="198"/>
      <c r="D3626" s="197"/>
      <c r="E3626" s="198"/>
      <c r="F3626" s="197"/>
      <c r="G3626" s="197"/>
      <c r="H3626" s="197"/>
      <c r="I3626" s="197"/>
      <c r="J3626" s="197"/>
      <c r="K3626" s="197"/>
      <c r="L3626" s="197"/>
      <c r="M3626" s="197"/>
      <c r="N3626" s="199"/>
      <c r="O3626" s="199"/>
      <c r="P3626" s="199"/>
      <c r="Q3626" s="199"/>
      <c r="R3626" s="197"/>
      <c r="S3626" s="197"/>
      <c r="T3626" s="197"/>
      <c r="U3626" s="197"/>
      <c r="V3626" s="199" t="str">
        <f t="shared" si="501"/>
        <v/>
      </c>
      <c r="W3626" s="199" t="str">
        <f t="shared" si="502"/>
        <v/>
      </c>
      <c r="X3626" s="199" t="str">
        <f t="shared" si="503"/>
        <v/>
      </c>
      <c r="Y3626" s="199" t="str">
        <f t="shared" si="504"/>
        <v/>
      </c>
    </row>
    <row r="3627" spans="1:25" ht="34.5" customHeight="1" x14ac:dyDescent="0.25">
      <c r="A3627" s="197" t="str">
        <f t="shared" si="500"/>
        <v/>
      </c>
      <c r="B3627" s="198"/>
      <c r="C3627" s="198"/>
      <c r="D3627" s="197"/>
      <c r="E3627" s="198"/>
      <c r="F3627" s="197"/>
      <c r="G3627" s="197"/>
      <c r="H3627" s="197"/>
      <c r="I3627" s="197"/>
      <c r="J3627" s="197"/>
      <c r="K3627" s="197"/>
      <c r="L3627" s="197"/>
      <c r="M3627" s="197"/>
      <c r="N3627" s="199"/>
      <c r="O3627" s="199"/>
      <c r="P3627" s="199"/>
      <c r="Q3627" s="199"/>
      <c r="R3627" s="197"/>
      <c r="S3627" s="197"/>
      <c r="T3627" s="197"/>
      <c r="U3627" s="197"/>
      <c r="V3627" s="199" t="str">
        <f t="shared" si="501"/>
        <v/>
      </c>
      <c r="W3627" s="199" t="str">
        <f t="shared" si="502"/>
        <v/>
      </c>
      <c r="X3627" s="199" t="str">
        <f t="shared" si="503"/>
        <v/>
      </c>
      <c r="Y3627" s="199" t="str">
        <f t="shared" si="504"/>
        <v/>
      </c>
    </row>
    <row r="3628" spans="1:25" ht="34.5" customHeight="1" x14ac:dyDescent="0.25">
      <c r="A3628" s="197" t="str">
        <f t="shared" si="500"/>
        <v/>
      </c>
      <c r="B3628" s="198"/>
      <c r="C3628" s="198"/>
      <c r="D3628" s="197"/>
      <c r="E3628" s="198"/>
      <c r="F3628" s="197"/>
      <c r="G3628" s="197"/>
      <c r="H3628" s="197"/>
      <c r="I3628" s="197"/>
      <c r="J3628" s="197"/>
      <c r="K3628" s="197"/>
      <c r="L3628" s="197"/>
      <c r="M3628" s="197"/>
      <c r="N3628" s="199"/>
      <c r="O3628" s="199"/>
      <c r="P3628" s="199"/>
      <c r="Q3628" s="199"/>
      <c r="R3628" s="197"/>
      <c r="S3628" s="197"/>
      <c r="T3628" s="197"/>
      <c r="U3628" s="197"/>
      <c r="V3628" s="199" t="str">
        <f t="shared" si="501"/>
        <v/>
      </c>
      <c r="W3628" s="199" t="str">
        <f t="shared" si="502"/>
        <v/>
      </c>
      <c r="X3628" s="199" t="str">
        <f t="shared" si="503"/>
        <v/>
      </c>
      <c r="Y3628" s="199" t="str">
        <f t="shared" si="504"/>
        <v/>
      </c>
    </row>
    <row r="3629" spans="1:25" ht="34.5" customHeight="1" x14ac:dyDescent="0.25">
      <c r="A3629" s="197" t="str">
        <f t="shared" si="500"/>
        <v/>
      </c>
      <c r="B3629" s="198"/>
      <c r="C3629" s="198"/>
      <c r="D3629" s="197"/>
      <c r="E3629" s="198"/>
      <c r="F3629" s="197"/>
      <c r="G3629" s="197"/>
      <c r="H3629" s="197"/>
      <c r="I3629" s="197"/>
      <c r="J3629" s="197"/>
      <c r="K3629" s="197"/>
      <c r="L3629" s="197"/>
      <c r="M3629" s="197"/>
      <c r="N3629" s="199"/>
      <c r="O3629" s="199"/>
      <c r="P3629" s="199"/>
      <c r="Q3629" s="199"/>
      <c r="R3629" s="197"/>
      <c r="S3629" s="197"/>
      <c r="T3629" s="197"/>
      <c r="U3629" s="197"/>
      <c r="V3629" s="199" t="str">
        <f t="shared" si="501"/>
        <v/>
      </c>
      <c r="W3629" s="199" t="str">
        <f t="shared" si="502"/>
        <v/>
      </c>
      <c r="X3629" s="199" t="str">
        <f t="shared" si="503"/>
        <v/>
      </c>
      <c r="Y3629" s="199" t="str">
        <f t="shared" si="504"/>
        <v/>
      </c>
    </row>
    <row r="3630" spans="1:25" ht="34.5" customHeight="1" x14ac:dyDescent="0.25">
      <c r="A3630" s="197" t="str">
        <f t="shared" si="500"/>
        <v/>
      </c>
      <c r="B3630" s="198"/>
      <c r="C3630" s="198"/>
      <c r="D3630" s="197"/>
      <c r="E3630" s="198"/>
      <c r="F3630" s="197"/>
      <c r="G3630" s="197"/>
      <c r="H3630" s="197"/>
      <c r="I3630" s="197"/>
      <c r="J3630" s="197"/>
      <c r="K3630" s="197"/>
      <c r="L3630" s="197"/>
      <c r="M3630" s="197"/>
      <c r="N3630" s="199"/>
      <c r="O3630" s="199"/>
      <c r="P3630" s="199"/>
      <c r="Q3630" s="199"/>
      <c r="R3630" s="197"/>
      <c r="S3630" s="197"/>
      <c r="T3630" s="197"/>
      <c r="U3630" s="197"/>
      <c r="V3630" s="199" t="str">
        <f t="shared" si="501"/>
        <v/>
      </c>
      <c r="W3630" s="199" t="str">
        <f t="shared" si="502"/>
        <v/>
      </c>
      <c r="X3630" s="199" t="str">
        <f t="shared" si="503"/>
        <v/>
      </c>
      <c r="Y3630" s="199" t="str">
        <f t="shared" si="504"/>
        <v/>
      </c>
    </row>
    <row r="3631" spans="1:25" ht="34.5" customHeight="1" x14ac:dyDescent="0.25">
      <c r="A3631" s="197" t="str">
        <f t="shared" si="500"/>
        <v/>
      </c>
      <c r="B3631" s="198"/>
      <c r="C3631" s="198"/>
      <c r="D3631" s="197"/>
      <c r="E3631" s="198"/>
      <c r="F3631" s="197"/>
      <c r="G3631" s="197"/>
      <c r="H3631" s="197"/>
      <c r="I3631" s="197"/>
      <c r="J3631" s="197"/>
      <c r="K3631" s="197"/>
      <c r="L3631" s="197"/>
      <c r="M3631" s="197"/>
      <c r="N3631" s="199"/>
      <c r="O3631" s="199"/>
      <c r="P3631" s="199"/>
      <c r="Q3631" s="199"/>
      <c r="R3631" s="197"/>
      <c r="S3631" s="197"/>
      <c r="T3631" s="197"/>
      <c r="U3631" s="197"/>
      <c r="V3631" s="199" t="str">
        <f t="shared" si="501"/>
        <v/>
      </c>
      <c r="W3631" s="199" t="str">
        <f t="shared" si="502"/>
        <v/>
      </c>
      <c r="X3631" s="199" t="str">
        <f t="shared" si="503"/>
        <v/>
      </c>
      <c r="Y3631" s="199" t="str">
        <f t="shared" si="504"/>
        <v/>
      </c>
    </row>
    <row r="3632" spans="1:25" ht="34.5" customHeight="1" x14ac:dyDescent="0.25">
      <c r="A3632" s="197" t="str">
        <f t="shared" si="500"/>
        <v/>
      </c>
      <c r="B3632" s="198"/>
      <c r="C3632" s="198"/>
      <c r="D3632" s="197"/>
      <c r="E3632" s="198"/>
      <c r="F3632" s="197"/>
      <c r="G3632" s="197"/>
      <c r="H3632" s="197"/>
      <c r="I3632" s="197"/>
      <c r="J3632" s="197"/>
      <c r="K3632" s="197"/>
      <c r="L3632" s="197"/>
      <c r="M3632" s="197"/>
      <c r="N3632" s="199"/>
      <c r="O3632" s="199"/>
      <c r="P3632" s="199"/>
      <c r="Q3632" s="199"/>
      <c r="R3632" s="197"/>
      <c r="S3632" s="197"/>
      <c r="T3632" s="197"/>
      <c r="U3632" s="197"/>
      <c r="V3632" s="199" t="str">
        <f t="shared" si="501"/>
        <v/>
      </c>
      <c r="W3632" s="199" t="str">
        <f t="shared" si="502"/>
        <v/>
      </c>
      <c r="X3632" s="199" t="str">
        <f t="shared" si="503"/>
        <v/>
      </c>
      <c r="Y3632" s="199" t="str">
        <f t="shared" si="504"/>
        <v/>
      </c>
    </row>
    <row r="3633" spans="1:25" ht="34.5" customHeight="1" x14ac:dyDescent="0.25">
      <c r="A3633" s="197" t="str">
        <f t="shared" si="500"/>
        <v/>
      </c>
      <c r="B3633" s="198"/>
      <c r="C3633" s="198"/>
      <c r="D3633" s="197"/>
      <c r="E3633" s="198"/>
      <c r="F3633" s="197"/>
      <c r="G3633" s="197"/>
      <c r="H3633" s="197"/>
      <c r="I3633" s="197"/>
      <c r="J3633" s="197"/>
      <c r="K3633" s="197"/>
      <c r="L3633" s="197"/>
      <c r="M3633" s="197"/>
      <c r="N3633" s="199"/>
      <c r="O3633" s="199"/>
      <c r="P3633" s="199"/>
      <c r="Q3633" s="199"/>
      <c r="R3633" s="197"/>
      <c r="S3633" s="197"/>
      <c r="T3633" s="197"/>
      <c r="U3633" s="197"/>
      <c r="V3633" s="199" t="str">
        <f t="shared" si="501"/>
        <v/>
      </c>
      <c r="W3633" s="199" t="str">
        <f t="shared" si="502"/>
        <v/>
      </c>
      <c r="X3633" s="199" t="str">
        <f t="shared" si="503"/>
        <v/>
      </c>
      <c r="Y3633" s="199" t="str">
        <f t="shared" si="504"/>
        <v/>
      </c>
    </row>
    <row r="3634" spans="1:25" ht="34.5" customHeight="1" x14ac:dyDescent="0.25">
      <c r="A3634" s="197" t="str">
        <f t="shared" si="500"/>
        <v/>
      </c>
      <c r="B3634" s="198"/>
      <c r="C3634" s="198"/>
      <c r="D3634" s="197"/>
      <c r="E3634" s="198"/>
      <c r="F3634" s="197"/>
      <c r="G3634" s="197"/>
      <c r="H3634" s="197"/>
      <c r="I3634" s="197"/>
      <c r="J3634" s="197"/>
      <c r="K3634" s="197"/>
      <c r="L3634" s="197"/>
      <c r="M3634" s="197"/>
      <c r="N3634" s="199"/>
      <c r="O3634" s="199"/>
      <c r="P3634" s="199"/>
      <c r="Q3634" s="199"/>
      <c r="R3634" s="197"/>
      <c r="S3634" s="197"/>
      <c r="T3634" s="197"/>
      <c r="U3634" s="197"/>
      <c r="V3634" s="199" t="str">
        <f t="shared" si="501"/>
        <v/>
      </c>
      <c r="W3634" s="199" t="str">
        <f t="shared" si="502"/>
        <v/>
      </c>
      <c r="X3634" s="199" t="str">
        <f t="shared" si="503"/>
        <v/>
      </c>
      <c r="Y3634" s="199" t="str">
        <f t="shared" si="504"/>
        <v/>
      </c>
    </row>
    <row r="3635" spans="1:25" ht="34.5" customHeight="1" x14ac:dyDescent="0.25">
      <c r="A3635" s="197" t="str">
        <f t="shared" si="500"/>
        <v/>
      </c>
      <c r="B3635" s="198"/>
      <c r="C3635" s="198"/>
      <c r="D3635" s="197"/>
      <c r="E3635" s="198"/>
      <c r="F3635" s="197"/>
      <c r="G3635" s="197"/>
      <c r="H3635" s="197"/>
      <c r="I3635" s="197"/>
      <c r="J3635" s="197"/>
      <c r="K3635" s="197"/>
      <c r="L3635" s="197"/>
      <c r="M3635" s="197"/>
      <c r="N3635" s="199"/>
      <c r="O3635" s="199"/>
      <c r="P3635" s="199"/>
      <c r="Q3635" s="199"/>
      <c r="R3635" s="197"/>
      <c r="S3635" s="197"/>
      <c r="T3635" s="197"/>
      <c r="U3635" s="197"/>
      <c r="V3635" s="199" t="str">
        <f t="shared" si="501"/>
        <v/>
      </c>
      <c r="W3635" s="199" t="str">
        <f t="shared" si="502"/>
        <v/>
      </c>
      <c r="X3635" s="199" t="str">
        <f t="shared" si="503"/>
        <v/>
      </c>
      <c r="Y3635" s="199" t="str">
        <f t="shared" si="504"/>
        <v/>
      </c>
    </row>
    <row r="3636" spans="1:25" ht="34.5" customHeight="1" x14ac:dyDescent="0.25">
      <c r="A3636" s="197" t="str">
        <f t="shared" si="500"/>
        <v/>
      </c>
      <c r="B3636" s="198"/>
      <c r="C3636" s="198"/>
      <c r="D3636" s="197"/>
      <c r="E3636" s="198"/>
      <c r="F3636" s="197"/>
      <c r="G3636" s="197"/>
      <c r="H3636" s="197"/>
      <c r="I3636" s="197"/>
      <c r="J3636" s="197"/>
      <c r="K3636" s="197"/>
      <c r="L3636" s="197"/>
      <c r="M3636" s="197"/>
      <c r="N3636" s="199"/>
      <c r="O3636" s="199"/>
      <c r="P3636" s="199"/>
      <c r="Q3636" s="199"/>
      <c r="R3636" s="197"/>
      <c r="S3636" s="197"/>
      <c r="T3636" s="197"/>
      <c r="U3636" s="197"/>
      <c r="V3636" s="199" t="str">
        <f t="shared" si="501"/>
        <v/>
      </c>
      <c r="W3636" s="199" t="str">
        <f t="shared" si="502"/>
        <v/>
      </c>
      <c r="X3636" s="199" t="str">
        <f t="shared" si="503"/>
        <v/>
      </c>
      <c r="Y3636" s="199" t="str">
        <f t="shared" si="504"/>
        <v/>
      </c>
    </row>
    <row r="3637" spans="1:25" ht="34.5" customHeight="1" x14ac:dyDescent="0.25">
      <c r="A3637" s="197" t="str">
        <f t="shared" si="500"/>
        <v/>
      </c>
      <c r="B3637" s="198"/>
      <c r="C3637" s="198"/>
      <c r="D3637" s="197"/>
      <c r="E3637" s="198"/>
      <c r="F3637" s="197"/>
      <c r="G3637" s="197"/>
      <c r="H3637" s="197"/>
      <c r="I3637" s="197"/>
      <c r="J3637" s="197"/>
      <c r="K3637" s="197"/>
      <c r="L3637" s="197"/>
      <c r="M3637" s="197"/>
      <c r="N3637" s="199"/>
      <c r="O3637" s="199"/>
      <c r="P3637" s="199"/>
      <c r="Q3637" s="199"/>
      <c r="R3637" s="197"/>
      <c r="S3637" s="197"/>
      <c r="T3637" s="197"/>
      <c r="U3637" s="197"/>
      <c r="V3637" s="199" t="str">
        <f t="shared" si="501"/>
        <v/>
      </c>
      <c r="W3637" s="199" t="str">
        <f t="shared" si="502"/>
        <v/>
      </c>
      <c r="X3637" s="199" t="str">
        <f t="shared" si="503"/>
        <v/>
      </c>
      <c r="Y3637" s="199" t="str">
        <f t="shared" si="504"/>
        <v/>
      </c>
    </row>
    <row r="3638" spans="1:25" ht="34.5" customHeight="1" x14ac:dyDescent="0.25">
      <c r="A3638" s="197" t="str">
        <f t="shared" si="500"/>
        <v/>
      </c>
      <c r="B3638" s="198"/>
      <c r="C3638" s="198"/>
      <c r="D3638" s="197"/>
      <c r="E3638" s="198"/>
      <c r="F3638" s="197"/>
      <c r="G3638" s="197"/>
      <c r="H3638" s="197"/>
      <c r="I3638" s="197"/>
      <c r="J3638" s="197"/>
      <c r="K3638" s="197"/>
      <c r="L3638" s="197"/>
      <c r="M3638" s="197"/>
      <c r="N3638" s="199"/>
      <c r="O3638" s="199"/>
      <c r="P3638" s="199"/>
      <c r="Q3638" s="199"/>
      <c r="R3638" s="197"/>
      <c r="S3638" s="197"/>
      <c r="T3638" s="197"/>
      <c r="U3638" s="197"/>
      <c r="V3638" s="199" t="str">
        <f t="shared" si="501"/>
        <v/>
      </c>
      <c r="W3638" s="199" t="str">
        <f t="shared" si="502"/>
        <v/>
      </c>
      <c r="X3638" s="199" t="str">
        <f t="shared" si="503"/>
        <v/>
      </c>
      <c r="Y3638" s="199" t="str">
        <f t="shared" si="504"/>
        <v/>
      </c>
    </row>
    <row r="3639" spans="1:25" ht="34.5" customHeight="1" x14ac:dyDescent="0.25">
      <c r="A3639" s="197" t="str">
        <f t="shared" si="500"/>
        <v/>
      </c>
      <c r="B3639" s="198"/>
      <c r="C3639" s="198"/>
      <c r="D3639" s="197"/>
      <c r="E3639" s="198"/>
      <c r="F3639" s="197"/>
      <c r="G3639" s="197"/>
      <c r="H3639" s="197"/>
      <c r="I3639" s="197"/>
      <c r="J3639" s="197"/>
      <c r="K3639" s="197"/>
      <c r="L3639" s="197"/>
      <c r="M3639" s="197"/>
      <c r="N3639" s="199"/>
      <c r="O3639" s="199"/>
      <c r="P3639" s="199"/>
      <c r="Q3639" s="199"/>
      <c r="R3639" s="197"/>
      <c r="S3639" s="197"/>
      <c r="T3639" s="197"/>
      <c r="U3639" s="197"/>
      <c r="V3639" s="199" t="str">
        <f t="shared" si="501"/>
        <v/>
      </c>
      <c r="W3639" s="199" t="str">
        <f t="shared" si="502"/>
        <v/>
      </c>
      <c r="X3639" s="199" t="str">
        <f t="shared" si="503"/>
        <v/>
      </c>
      <c r="Y3639" s="199" t="str">
        <f t="shared" si="504"/>
        <v/>
      </c>
    </row>
    <row r="3640" spans="1:25" ht="34.5" customHeight="1" x14ac:dyDescent="0.25">
      <c r="A3640" s="197" t="str">
        <f t="shared" si="500"/>
        <v/>
      </c>
      <c r="B3640" s="198"/>
      <c r="C3640" s="198"/>
      <c r="D3640" s="197"/>
      <c r="E3640" s="198"/>
      <c r="F3640" s="197"/>
      <c r="G3640" s="197"/>
      <c r="H3640" s="197"/>
      <c r="I3640" s="197"/>
      <c r="J3640" s="197"/>
      <c r="K3640" s="197"/>
      <c r="L3640" s="197"/>
      <c r="M3640" s="197"/>
      <c r="N3640" s="199"/>
      <c r="O3640" s="199"/>
      <c r="P3640" s="199"/>
      <c r="Q3640" s="199"/>
      <c r="R3640" s="197"/>
      <c r="S3640" s="197"/>
      <c r="T3640" s="197"/>
      <c r="U3640" s="197"/>
      <c r="V3640" s="199" t="str">
        <f t="shared" si="501"/>
        <v/>
      </c>
      <c r="W3640" s="199" t="str">
        <f t="shared" si="502"/>
        <v/>
      </c>
      <c r="X3640" s="199" t="str">
        <f t="shared" si="503"/>
        <v/>
      </c>
      <c r="Y3640" s="199" t="str">
        <f t="shared" si="504"/>
        <v/>
      </c>
    </row>
    <row r="3641" spans="1:25" ht="34.5" customHeight="1" x14ac:dyDescent="0.25">
      <c r="A3641" s="197" t="str">
        <f t="shared" si="500"/>
        <v/>
      </c>
      <c r="B3641" s="198"/>
      <c r="C3641" s="198"/>
      <c r="D3641" s="197"/>
      <c r="E3641" s="198"/>
      <c r="F3641" s="197"/>
      <c r="G3641" s="197"/>
      <c r="H3641" s="197"/>
      <c r="I3641" s="197"/>
      <c r="J3641" s="197"/>
      <c r="K3641" s="197"/>
      <c r="L3641" s="197"/>
      <c r="M3641" s="197"/>
      <c r="N3641" s="199"/>
      <c r="O3641" s="199"/>
      <c r="P3641" s="199"/>
      <c r="Q3641" s="199"/>
      <c r="R3641" s="197"/>
      <c r="S3641" s="197"/>
      <c r="T3641" s="197"/>
      <c r="U3641" s="197"/>
      <c r="V3641" s="199" t="str">
        <f t="shared" si="501"/>
        <v/>
      </c>
      <c r="W3641" s="199" t="str">
        <f t="shared" si="502"/>
        <v/>
      </c>
      <c r="X3641" s="199" t="str">
        <f t="shared" si="503"/>
        <v/>
      </c>
      <c r="Y3641" s="199" t="str">
        <f t="shared" si="504"/>
        <v/>
      </c>
    </row>
    <row r="3642" spans="1:25" ht="34.5" customHeight="1" x14ac:dyDescent="0.25">
      <c r="A3642" s="197" t="str">
        <f t="shared" si="500"/>
        <v/>
      </c>
      <c r="B3642" s="198"/>
      <c r="C3642" s="198"/>
      <c r="D3642" s="197"/>
      <c r="E3642" s="198"/>
      <c r="F3642" s="197"/>
      <c r="G3642" s="197"/>
      <c r="H3642" s="197"/>
      <c r="I3642" s="197"/>
      <c r="J3642" s="197"/>
      <c r="K3642" s="197"/>
      <c r="L3642" s="197"/>
      <c r="M3642" s="197"/>
      <c r="N3642" s="199"/>
      <c r="O3642" s="199"/>
      <c r="P3642" s="199"/>
      <c r="Q3642" s="199"/>
      <c r="R3642" s="197"/>
      <c r="S3642" s="197"/>
      <c r="T3642" s="197"/>
      <c r="U3642" s="197"/>
      <c r="V3642" s="199" t="str">
        <f t="shared" si="501"/>
        <v/>
      </c>
      <c r="W3642" s="199" t="str">
        <f t="shared" si="502"/>
        <v/>
      </c>
      <c r="X3642" s="199" t="str">
        <f t="shared" si="503"/>
        <v/>
      </c>
      <c r="Y3642" s="199" t="str">
        <f t="shared" si="504"/>
        <v/>
      </c>
    </row>
    <row r="3643" spans="1:25" ht="34.5" customHeight="1" x14ac:dyDescent="0.25">
      <c r="A3643" s="197" t="str">
        <f t="shared" si="500"/>
        <v/>
      </c>
      <c r="B3643" s="198"/>
      <c r="C3643" s="198"/>
      <c r="D3643" s="197"/>
      <c r="E3643" s="198"/>
      <c r="F3643" s="197"/>
      <c r="G3643" s="197"/>
      <c r="H3643" s="197"/>
      <c r="I3643" s="197"/>
      <c r="J3643" s="197"/>
      <c r="K3643" s="197"/>
      <c r="L3643" s="197"/>
      <c r="M3643" s="197"/>
      <c r="N3643" s="199"/>
      <c r="O3643" s="199"/>
      <c r="P3643" s="199"/>
      <c r="Q3643" s="199"/>
      <c r="R3643" s="197"/>
      <c r="S3643" s="197"/>
      <c r="T3643" s="197"/>
      <c r="U3643" s="197"/>
      <c r="V3643" s="199" t="str">
        <f t="shared" si="501"/>
        <v/>
      </c>
      <c r="W3643" s="199" t="str">
        <f t="shared" si="502"/>
        <v/>
      </c>
      <c r="X3643" s="199" t="str">
        <f t="shared" si="503"/>
        <v/>
      </c>
      <c r="Y3643" s="199" t="str">
        <f t="shared" si="504"/>
        <v/>
      </c>
    </row>
    <row r="3644" spans="1:25" ht="34.5" customHeight="1" x14ac:dyDescent="0.25">
      <c r="A3644" s="197" t="str">
        <f t="shared" si="500"/>
        <v/>
      </c>
      <c r="B3644" s="198"/>
      <c r="C3644" s="198"/>
      <c r="D3644" s="197"/>
      <c r="E3644" s="198"/>
      <c r="F3644" s="197"/>
      <c r="G3644" s="197"/>
      <c r="H3644" s="197"/>
      <c r="I3644" s="197"/>
      <c r="J3644" s="197"/>
      <c r="K3644" s="197"/>
      <c r="L3644" s="197"/>
      <c r="M3644" s="197"/>
      <c r="N3644" s="199"/>
      <c r="O3644" s="199"/>
      <c r="P3644" s="199"/>
      <c r="Q3644" s="199"/>
      <c r="R3644" s="197"/>
      <c r="S3644" s="197"/>
      <c r="T3644" s="197"/>
      <c r="U3644" s="197"/>
      <c r="V3644" s="199" t="str">
        <f t="shared" si="501"/>
        <v/>
      </c>
      <c r="W3644" s="199" t="str">
        <f t="shared" si="502"/>
        <v/>
      </c>
      <c r="X3644" s="199" t="str">
        <f t="shared" si="503"/>
        <v/>
      </c>
      <c r="Y3644" s="199" t="str">
        <f t="shared" si="504"/>
        <v/>
      </c>
    </row>
    <row r="3645" spans="1:25" ht="34.5" customHeight="1" x14ac:dyDescent="0.25">
      <c r="A3645" s="197" t="str">
        <f t="shared" si="500"/>
        <v/>
      </c>
      <c r="B3645" s="198"/>
      <c r="C3645" s="198"/>
      <c r="D3645" s="197"/>
      <c r="E3645" s="198"/>
      <c r="F3645" s="197"/>
      <c r="G3645" s="197"/>
      <c r="H3645" s="197"/>
      <c r="I3645" s="197"/>
      <c r="J3645" s="197"/>
      <c r="K3645" s="197"/>
      <c r="L3645" s="197"/>
      <c r="M3645" s="197"/>
      <c r="N3645" s="199"/>
      <c r="O3645" s="199"/>
      <c r="P3645" s="199"/>
      <c r="Q3645" s="199"/>
      <c r="R3645" s="197"/>
      <c r="S3645" s="197"/>
      <c r="T3645" s="197"/>
      <c r="U3645" s="197"/>
      <c r="V3645" s="199" t="str">
        <f t="shared" si="501"/>
        <v/>
      </c>
      <c r="W3645" s="199" t="str">
        <f t="shared" si="502"/>
        <v/>
      </c>
      <c r="X3645" s="199" t="str">
        <f t="shared" si="503"/>
        <v/>
      </c>
      <c r="Y3645" s="199" t="str">
        <f t="shared" si="504"/>
        <v/>
      </c>
    </row>
    <row r="3646" spans="1:25" ht="34.5" customHeight="1" x14ac:dyDescent="0.25">
      <c r="A3646" s="197" t="str">
        <f t="shared" si="500"/>
        <v/>
      </c>
      <c r="B3646" s="198"/>
      <c r="C3646" s="198"/>
      <c r="D3646" s="197"/>
      <c r="E3646" s="198"/>
      <c r="F3646" s="197"/>
      <c r="G3646" s="197"/>
      <c r="H3646" s="197"/>
      <c r="I3646" s="197"/>
      <c r="J3646" s="197"/>
      <c r="K3646" s="197"/>
      <c r="L3646" s="197"/>
      <c r="M3646" s="197"/>
      <c r="N3646" s="199"/>
      <c r="O3646" s="199"/>
      <c r="P3646" s="199"/>
      <c r="Q3646" s="199"/>
      <c r="R3646" s="197"/>
      <c r="S3646" s="197"/>
      <c r="T3646" s="197"/>
      <c r="U3646" s="197"/>
      <c r="V3646" s="199" t="str">
        <f t="shared" si="501"/>
        <v/>
      </c>
      <c r="W3646" s="199" t="str">
        <f t="shared" si="502"/>
        <v/>
      </c>
      <c r="X3646" s="199" t="str">
        <f t="shared" si="503"/>
        <v/>
      </c>
      <c r="Y3646" s="199" t="str">
        <f t="shared" si="504"/>
        <v/>
      </c>
    </row>
    <row r="3647" spans="1:25" ht="34.5" customHeight="1" x14ac:dyDescent="0.25">
      <c r="A3647" s="197" t="str">
        <f t="shared" si="500"/>
        <v/>
      </c>
      <c r="B3647" s="198"/>
      <c r="C3647" s="198"/>
      <c r="D3647" s="197"/>
      <c r="E3647" s="198"/>
      <c r="F3647" s="197"/>
      <c r="G3647" s="197"/>
      <c r="H3647" s="197"/>
      <c r="I3647" s="197"/>
      <c r="J3647" s="197"/>
      <c r="K3647" s="197"/>
      <c r="L3647" s="197"/>
      <c r="M3647" s="197"/>
      <c r="N3647" s="199"/>
      <c r="O3647" s="199"/>
      <c r="P3647" s="199"/>
      <c r="Q3647" s="199"/>
      <c r="R3647" s="197"/>
      <c r="S3647" s="197"/>
      <c r="T3647" s="197"/>
      <c r="U3647" s="197"/>
      <c r="V3647" s="199" t="str">
        <f t="shared" si="501"/>
        <v/>
      </c>
      <c r="W3647" s="199" t="str">
        <f t="shared" si="502"/>
        <v/>
      </c>
      <c r="X3647" s="199" t="str">
        <f t="shared" si="503"/>
        <v/>
      </c>
      <c r="Y3647" s="199" t="str">
        <f t="shared" si="504"/>
        <v/>
      </c>
    </row>
    <row r="3648" spans="1:25" ht="34.5" customHeight="1" x14ac:dyDescent="0.25">
      <c r="A3648" s="197" t="str">
        <f t="shared" si="500"/>
        <v/>
      </c>
      <c r="B3648" s="198"/>
      <c r="C3648" s="198"/>
      <c r="D3648" s="197"/>
      <c r="E3648" s="198"/>
      <c r="F3648" s="197"/>
      <c r="G3648" s="197"/>
      <c r="H3648" s="197"/>
      <c r="I3648" s="197"/>
      <c r="J3648" s="197"/>
      <c r="K3648" s="197"/>
      <c r="L3648" s="197"/>
      <c r="M3648" s="197"/>
      <c r="N3648" s="199"/>
      <c r="O3648" s="199"/>
      <c r="P3648" s="199"/>
      <c r="Q3648" s="199"/>
      <c r="R3648" s="197"/>
      <c r="S3648" s="197"/>
      <c r="T3648" s="197"/>
      <c r="U3648" s="197"/>
      <c r="V3648" s="199" t="str">
        <f t="shared" si="501"/>
        <v/>
      </c>
      <c r="W3648" s="199" t="str">
        <f t="shared" si="502"/>
        <v/>
      </c>
      <c r="X3648" s="199" t="str">
        <f t="shared" si="503"/>
        <v/>
      </c>
      <c r="Y3648" s="199" t="str">
        <f t="shared" si="504"/>
        <v/>
      </c>
    </row>
    <row r="3649" spans="1:25" ht="34.5" customHeight="1" x14ac:dyDescent="0.25">
      <c r="A3649" s="197" t="str">
        <f t="shared" si="500"/>
        <v/>
      </c>
      <c r="B3649" s="198"/>
      <c r="C3649" s="198"/>
      <c r="D3649" s="197"/>
      <c r="E3649" s="198"/>
      <c r="F3649" s="197"/>
      <c r="G3649" s="197"/>
      <c r="H3649" s="197"/>
      <c r="I3649" s="197"/>
      <c r="J3649" s="197"/>
      <c r="K3649" s="197"/>
      <c r="L3649" s="197"/>
      <c r="M3649" s="197"/>
      <c r="N3649" s="199"/>
      <c r="O3649" s="199"/>
      <c r="P3649" s="199"/>
      <c r="Q3649" s="199"/>
      <c r="R3649" s="197"/>
      <c r="S3649" s="197"/>
      <c r="T3649" s="197"/>
      <c r="U3649" s="197"/>
      <c r="V3649" s="199" t="str">
        <f t="shared" si="501"/>
        <v/>
      </c>
      <c r="W3649" s="199" t="str">
        <f t="shared" si="502"/>
        <v/>
      </c>
      <c r="X3649" s="199" t="str">
        <f t="shared" si="503"/>
        <v/>
      </c>
      <c r="Y3649" s="199" t="str">
        <f t="shared" si="504"/>
        <v/>
      </c>
    </row>
    <row r="3650" spans="1:25" ht="34.5" customHeight="1" x14ac:dyDescent="0.25">
      <c r="A3650" s="197" t="str">
        <f t="shared" si="500"/>
        <v/>
      </c>
      <c r="B3650" s="198"/>
      <c r="C3650" s="198"/>
      <c r="D3650" s="197"/>
      <c r="E3650" s="198"/>
      <c r="F3650" s="197"/>
      <c r="G3650" s="197"/>
      <c r="H3650" s="197"/>
      <c r="I3650" s="197"/>
      <c r="J3650" s="197"/>
      <c r="K3650" s="197"/>
      <c r="L3650" s="197"/>
      <c r="M3650" s="197"/>
      <c r="N3650" s="199"/>
      <c r="O3650" s="199"/>
      <c r="P3650" s="199"/>
      <c r="Q3650" s="199"/>
      <c r="R3650" s="197"/>
      <c r="S3650" s="197"/>
      <c r="T3650" s="197"/>
      <c r="U3650" s="197"/>
      <c r="V3650" s="199" t="str">
        <f t="shared" si="501"/>
        <v/>
      </c>
      <c r="W3650" s="199" t="str">
        <f t="shared" si="502"/>
        <v/>
      </c>
      <c r="X3650" s="199" t="str">
        <f t="shared" si="503"/>
        <v/>
      </c>
      <c r="Y3650" s="199" t="str">
        <f t="shared" si="504"/>
        <v/>
      </c>
    </row>
    <row r="3651" spans="1:25" ht="34.5" customHeight="1" x14ac:dyDescent="0.25">
      <c r="A3651" s="197" t="str">
        <f t="shared" si="500"/>
        <v/>
      </c>
      <c r="B3651" s="198"/>
      <c r="C3651" s="198"/>
      <c r="D3651" s="197"/>
      <c r="E3651" s="198"/>
      <c r="F3651" s="197"/>
      <c r="G3651" s="197"/>
      <c r="H3651" s="197"/>
      <c r="I3651" s="197"/>
      <c r="J3651" s="197"/>
      <c r="K3651" s="197"/>
      <c r="L3651" s="197"/>
      <c r="M3651" s="197"/>
      <c r="N3651" s="199"/>
      <c r="O3651" s="199"/>
      <c r="P3651" s="199"/>
      <c r="Q3651" s="199"/>
      <c r="R3651" s="197"/>
      <c r="S3651" s="197"/>
      <c r="T3651" s="197"/>
      <c r="U3651" s="197"/>
      <c r="V3651" s="199" t="str">
        <f t="shared" si="501"/>
        <v/>
      </c>
      <c r="W3651" s="199" t="str">
        <f t="shared" si="502"/>
        <v/>
      </c>
      <c r="X3651" s="199" t="str">
        <f t="shared" si="503"/>
        <v/>
      </c>
      <c r="Y3651" s="199" t="str">
        <f t="shared" si="504"/>
        <v/>
      </c>
    </row>
    <row r="3652" spans="1:25" ht="34.5" customHeight="1" x14ac:dyDescent="0.25">
      <c r="A3652" s="197" t="str">
        <f t="shared" si="500"/>
        <v/>
      </c>
      <c r="B3652" s="198"/>
      <c r="C3652" s="198"/>
      <c r="D3652" s="197"/>
      <c r="E3652" s="198"/>
      <c r="F3652" s="197"/>
      <c r="G3652" s="197"/>
      <c r="H3652" s="197"/>
      <c r="I3652" s="197"/>
      <c r="J3652" s="197"/>
      <c r="K3652" s="197"/>
      <c r="L3652" s="197"/>
      <c r="M3652" s="197"/>
      <c r="N3652" s="199"/>
      <c r="O3652" s="199"/>
      <c r="P3652" s="199"/>
      <c r="Q3652" s="199"/>
      <c r="R3652" s="197"/>
      <c r="S3652" s="197"/>
      <c r="T3652" s="197"/>
      <c r="U3652" s="197"/>
      <c r="V3652" s="199" t="str">
        <f t="shared" si="501"/>
        <v/>
      </c>
      <c r="W3652" s="199" t="str">
        <f t="shared" si="502"/>
        <v/>
      </c>
      <c r="X3652" s="199" t="str">
        <f t="shared" si="503"/>
        <v/>
      </c>
      <c r="Y3652" s="199" t="str">
        <f t="shared" si="504"/>
        <v/>
      </c>
    </row>
    <row r="3653" spans="1:25" ht="34.5" customHeight="1" x14ac:dyDescent="0.25">
      <c r="A3653" s="197" t="str">
        <f t="shared" si="500"/>
        <v/>
      </c>
      <c r="B3653" s="198"/>
      <c r="C3653" s="198"/>
      <c r="D3653" s="197"/>
      <c r="E3653" s="198"/>
      <c r="F3653" s="197"/>
      <c r="G3653" s="197"/>
      <c r="H3653" s="197"/>
      <c r="I3653" s="197"/>
      <c r="J3653" s="197"/>
      <c r="K3653" s="197"/>
      <c r="L3653" s="197"/>
      <c r="M3653" s="197"/>
      <c r="N3653" s="199"/>
      <c r="O3653" s="199"/>
      <c r="P3653" s="199"/>
      <c r="Q3653" s="199"/>
      <c r="R3653" s="197"/>
      <c r="S3653" s="197"/>
      <c r="T3653" s="197"/>
      <c r="U3653" s="197"/>
      <c r="V3653" s="199" t="str">
        <f t="shared" si="501"/>
        <v/>
      </c>
      <c r="W3653" s="199" t="str">
        <f t="shared" si="502"/>
        <v/>
      </c>
      <c r="X3653" s="199" t="str">
        <f t="shared" si="503"/>
        <v/>
      </c>
      <c r="Y3653" s="199" t="str">
        <f t="shared" si="504"/>
        <v/>
      </c>
    </row>
    <row r="3654" spans="1:25" ht="34.5" customHeight="1" x14ac:dyDescent="0.25">
      <c r="A3654" s="197" t="str">
        <f t="shared" si="500"/>
        <v/>
      </c>
      <c r="B3654" s="198"/>
      <c r="C3654" s="198"/>
      <c r="D3654" s="197"/>
      <c r="E3654" s="198"/>
      <c r="F3654" s="197"/>
      <c r="G3654" s="197"/>
      <c r="H3654" s="197"/>
      <c r="I3654" s="197"/>
      <c r="J3654" s="197"/>
      <c r="K3654" s="197"/>
      <c r="L3654" s="197"/>
      <c r="M3654" s="197"/>
      <c r="N3654" s="199"/>
      <c r="O3654" s="199"/>
      <c r="P3654" s="199"/>
      <c r="Q3654" s="199"/>
      <c r="R3654" s="197"/>
      <c r="S3654" s="197"/>
      <c r="T3654" s="197"/>
      <c r="U3654" s="197"/>
      <c r="V3654" s="199" t="str">
        <f t="shared" si="501"/>
        <v/>
      </c>
      <c r="W3654" s="199" t="str">
        <f t="shared" si="502"/>
        <v/>
      </c>
      <c r="X3654" s="199" t="str">
        <f t="shared" si="503"/>
        <v/>
      </c>
      <c r="Y3654" s="199" t="str">
        <f t="shared" si="504"/>
        <v/>
      </c>
    </row>
    <row r="3655" spans="1:25" ht="34.5" customHeight="1" x14ac:dyDescent="0.25">
      <c r="A3655" s="197" t="str">
        <f t="shared" si="500"/>
        <v/>
      </c>
      <c r="B3655" s="198"/>
      <c r="C3655" s="198"/>
      <c r="D3655" s="197"/>
      <c r="E3655" s="198"/>
      <c r="F3655" s="197"/>
      <c r="G3655" s="197"/>
      <c r="H3655" s="197"/>
      <c r="I3655" s="197"/>
      <c r="J3655" s="197"/>
      <c r="K3655" s="197"/>
      <c r="L3655" s="197"/>
      <c r="M3655" s="197"/>
      <c r="N3655" s="199"/>
      <c r="O3655" s="199"/>
      <c r="P3655" s="199"/>
      <c r="Q3655" s="199"/>
      <c r="R3655" s="197"/>
      <c r="S3655" s="197"/>
      <c r="T3655" s="197"/>
      <c r="U3655" s="197"/>
      <c r="V3655" s="199" t="str">
        <f t="shared" si="501"/>
        <v/>
      </c>
      <c r="W3655" s="199" t="str">
        <f t="shared" si="502"/>
        <v/>
      </c>
      <c r="X3655" s="199" t="str">
        <f t="shared" si="503"/>
        <v/>
      </c>
      <c r="Y3655" s="199" t="str">
        <f t="shared" si="504"/>
        <v/>
      </c>
    </row>
    <row r="3656" spans="1:25" ht="34.5" customHeight="1" x14ac:dyDescent="0.25">
      <c r="A3656" s="197" t="str">
        <f t="shared" ref="A3656:A3693" si="505">IF(B3656="","",WEEKNUM(B3656,21))</f>
        <v/>
      </c>
      <c r="B3656" s="198"/>
      <c r="C3656" s="198"/>
      <c r="D3656" s="197"/>
      <c r="E3656" s="198"/>
      <c r="F3656" s="197"/>
      <c r="G3656" s="197"/>
      <c r="H3656" s="197"/>
      <c r="I3656" s="197"/>
      <c r="J3656" s="197"/>
      <c r="K3656" s="197"/>
      <c r="L3656" s="197"/>
      <c r="M3656" s="197"/>
      <c r="N3656" s="199"/>
      <c r="O3656" s="199"/>
      <c r="P3656" s="199"/>
      <c r="Q3656" s="199"/>
      <c r="R3656" s="197"/>
      <c r="S3656" s="197"/>
      <c r="T3656" s="197"/>
      <c r="U3656" s="197"/>
      <c r="V3656" s="199" t="str">
        <f t="shared" si="501"/>
        <v/>
      </c>
      <c r="W3656" s="199" t="str">
        <f t="shared" si="502"/>
        <v/>
      </c>
      <c r="X3656" s="199" t="str">
        <f t="shared" si="503"/>
        <v/>
      </c>
      <c r="Y3656" s="199" t="str">
        <f t="shared" si="504"/>
        <v/>
      </c>
    </row>
    <row r="3657" spans="1:25" ht="34.5" customHeight="1" x14ac:dyDescent="0.25">
      <c r="A3657" s="197" t="str">
        <f t="shared" si="505"/>
        <v/>
      </c>
      <c r="B3657" s="198"/>
      <c r="C3657" s="198"/>
      <c r="D3657" s="197"/>
      <c r="E3657" s="198"/>
      <c r="F3657" s="197"/>
      <c r="G3657" s="197"/>
      <c r="H3657" s="197"/>
      <c r="I3657" s="197"/>
      <c r="J3657" s="197"/>
      <c r="K3657" s="197"/>
      <c r="L3657" s="197"/>
      <c r="M3657" s="197"/>
      <c r="N3657" s="199"/>
      <c r="O3657" s="199"/>
      <c r="P3657" s="199"/>
      <c r="Q3657" s="199"/>
      <c r="R3657" s="197"/>
      <c r="S3657" s="197"/>
      <c r="T3657" s="197"/>
      <c r="U3657" s="197"/>
      <c r="V3657" s="199" t="str">
        <f t="shared" si="501"/>
        <v/>
      </c>
      <c r="W3657" s="199" t="str">
        <f t="shared" si="502"/>
        <v/>
      </c>
      <c r="X3657" s="199" t="str">
        <f t="shared" si="503"/>
        <v/>
      </c>
      <c r="Y3657" s="199" t="str">
        <f t="shared" si="504"/>
        <v/>
      </c>
    </row>
    <row r="3658" spans="1:25" ht="34.5" customHeight="1" x14ac:dyDescent="0.25">
      <c r="A3658" s="197" t="str">
        <f t="shared" si="505"/>
        <v/>
      </c>
      <c r="B3658" s="198"/>
      <c r="C3658" s="198"/>
      <c r="D3658" s="197"/>
      <c r="E3658" s="198"/>
      <c r="F3658" s="197"/>
      <c r="G3658" s="197"/>
      <c r="H3658" s="197"/>
      <c r="I3658" s="197"/>
      <c r="J3658" s="197"/>
      <c r="K3658" s="197"/>
      <c r="L3658" s="197"/>
      <c r="M3658" s="197"/>
      <c r="N3658" s="199"/>
      <c r="O3658" s="199"/>
      <c r="P3658" s="199"/>
      <c r="Q3658" s="199"/>
      <c r="R3658" s="197"/>
      <c r="S3658" s="197"/>
      <c r="T3658" s="197"/>
      <c r="U3658" s="197"/>
      <c r="V3658" s="199" t="str">
        <f t="shared" si="501"/>
        <v/>
      </c>
      <c r="W3658" s="199" t="str">
        <f t="shared" si="502"/>
        <v/>
      </c>
      <c r="X3658" s="199" t="str">
        <f t="shared" si="503"/>
        <v/>
      </c>
      <c r="Y3658" s="199" t="str">
        <f t="shared" si="504"/>
        <v/>
      </c>
    </row>
    <row r="3659" spans="1:25" ht="34.5" customHeight="1" x14ac:dyDescent="0.25">
      <c r="A3659" s="197" t="str">
        <f t="shared" si="505"/>
        <v/>
      </c>
      <c r="B3659" s="198"/>
      <c r="C3659" s="198"/>
      <c r="D3659" s="197"/>
      <c r="E3659" s="198"/>
      <c r="F3659" s="197"/>
      <c r="G3659" s="197"/>
      <c r="H3659" s="197"/>
      <c r="I3659" s="197"/>
      <c r="J3659" s="197"/>
      <c r="K3659" s="197"/>
      <c r="L3659" s="197"/>
      <c r="M3659" s="197"/>
      <c r="N3659" s="199"/>
      <c r="O3659" s="199"/>
      <c r="P3659" s="199"/>
      <c r="Q3659" s="199"/>
      <c r="R3659" s="197"/>
      <c r="S3659" s="197"/>
      <c r="T3659" s="197"/>
      <c r="U3659" s="197"/>
      <c r="V3659" s="199" t="str">
        <f t="shared" si="501"/>
        <v/>
      </c>
      <c r="W3659" s="199" t="str">
        <f t="shared" si="502"/>
        <v/>
      </c>
      <c r="X3659" s="199" t="str">
        <f t="shared" si="503"/>
        <v/>
      </c>
      <c r="Y3659" s="199" t="str">
        <f t="shared" si="504"/>
        <v/>
      </c>
    </row>
    <row r="3660" spans="1:25" ht="34.5" customHeight="1" x14ac:dyDescent="0.25">
      <c r="A3660" s="197" t="str">
        <f t="shared" si="505"/>
        <v/>
      </c>
      <c r="B3660" s="198"/>
      <c r="C3660" s="198"/>
      <c r="D3660" s="197"/>
      <c r="E3660" s="198"/>
      <c r="F3660" s="197"/>
      <c r="G3660" s="197"/>
      <c r="H3660" s="197"/>
      <c r="I3660" s="197"/>
      <c r="J3660" s="197"/>
      <c r="K3660" s="197"/>
      <c r="L3660" s="197"/>
      <c r="M3660" s="197"/>
      <c r="N3660" s="199"/>
      <c r="O3660" s="199"/>
      <c r="P3660" s="199"/>
      <c r="Q3660" s="199"/>
      <c r="R3660" s="197"/>
      <c r="S3660" s="197"/>
      <c r="T3660" s="197"/>
      <c r="U3660" s="197"/>
      <c r="V3660" s="199" t="str">
        <f t="shared" si="501"/>
        <v/>
      </c>
      <c r="W3660" s="199" t="str">
        <f t="shared" si="502"/>
        <v/>
      </c>
      <c r="X3660" s="199" t="str">
        <f t="shared" si="503"/>
        <v/>
      </c>
      <c r="Y3660" s="199" t="str">
        <f t="shared" si="504"/>
        <v/>
      </c>
    </row>
    <row r="3661" spans="1:25" ht="34.5" customHeight="1" x14ac:dyDescent="0.25">
      <c r="A3661" s="197" t="str">
        <f t="shared" si="505"/>
        <v/>
      </c>
      <c r="B3661" s="198"/>
      <c r="C3661" s="198"/>
      <c r="D3661" s="197"/>
      <c r="E3661" s="198"/>
      <c r="F3661" s="197"/>
      <c r="G3661" s="197"/>
      <c r="H3661" s="197"/>
      <c r="I3661" s="197"/>
      <c r="J3661" s="197"/>
      <c r="K3661" s="197"/>
      <c r="L3661" s="197"/>
      <c r="M3661" s="197"/>
      <c r="N3661" s="199"/>
      <c r="O3661" s="199"/>
      <c r="P3661" s="199"/>
      <c r="Q3661" s="199"/>
      <c r="R3661" s="197"/>
      <c r="S3661" s="197"/>
      <c r="T3661" s="197"/>
      <c r="U3661" s="197"/>
      <c r="V3661" s="199" t="str">
        <f t="shared" si="501"/>
        <v/>
      </c>
      <c r="W3661" s="199" t="str">
        <f t="shared" si="502"/>
        <v/>
      </c>
      <c r="X3661" s="199" t="str">
        <f t="shared" si="503"/>
        <v/>
      </c>
      <c r="Y3661" s="199" t="str">
        <f t="shared" si="504"/>
        <v/>
      </c>
    </row>
    <row r="3662" spans="1:25" ht="34.5" customHeight="1" x14ac:dyDescent="0.25">
      <c r="A3662" s="197" t="str">
        <f t="shared" si="505"/>
        <v/>
      </c>
      <c r="B3662" s="198"/>
      <c r="C3662" s="198"/>
      <c r="D3662" s="197"/>
      <c r="E3662" s="198"/>
      <c r="F3662" s="197"/>
      <c r="G3662" s="197"/>
      <c r="H3662" s="197"/>
      <c r="I3662" s="197"/>
      <c r="J3662" s="197"/>
      <c r="K3662" s="197"/>
      <c r="L3662" s="197"/>
      <c r="M3662" s="197"/>
      <c r="N3662" s="199"/>
      <c r="O3662" s="199"/>
      <c r="P3662" s="199"/>
      <c r="Q3662" s="199"/>
      <c r="R3662" s="197"/>
      <c r="S3662" s="197"/>
      <c r="T3662" s="197"/>
      <c r="U3662" s="197"/>
      <c r="V3662" s="199" t="str">
        <f t="shared" si="501"/>
        <v/>
      </c>
      <c r="W3662" s="199" t="str">
        <f t="shared" si="502"/>
        <v/>
      </c>
      <c r="X3662" s="199" t="str">
        <f t="shared" si="503"/>
        <v/>
      </c>
      <c r="Y3662" s="199" t="str">
        <f t="shared" si="504"/>
        <v/>
      </c>
    </row>
    <row r="3663" spans="1:25" ht="34.5" customHeight="1" x14ac:dyDescent="0.25">
      <c r="A3663" s="197" t="str">
        <f t="shared" si="505"/>
        <v/>
      </c>
      <c r="B3663" s="198"/>
      <c r="C3663" s="198"/>
      <c r="D3663" s="197"/>
      <c r="E3663" s="198"/>
      <c r="F3663" s="197"/>
      <c r="G3663" s="197"/>
      <c r="H3663" s="197"/>
      <c r="I3663" s="197"/>
      <c r="J3663" s="197"/>
      <c r="K3663" s="197"/>
      <c r="L3663" s="197"/>
      <c r="M3663" s="197"/>
      <c r="N3663" s="199"/>
      <c r="O3663" s="199"/>
      <c r="P3663" s="199"/>
      <c r="Q3663" s="199"/>
      <c r="R3663" s="197"/>
      <c r="S3663" s="197"/>
      <c r="T3663" s="197"/>
      <c r="U3663" s="197"/>
      <c r="V3663" s="199" t="str">
        <f t="shared" si="501"/>
        <v/>
      </c>
      <c r="W3663" s="199" t="str">
        <f t="shared" si="502"/>
        <v/>
      </c>
      <c r="X3663" s="199" t="str">
        <f t="shared" si="503"/>
        <v/>
      </c>
      <c r="Y3663" s="199" t="str">
        <f t="shared" si="504"/>
        <v/>
      </c>
    </row>
    <row r="3664" spans="1:25" ht="34.5" customHeight="1" x14ac:dyDescent="0.25">
      <c r="A3664" s="197" t="str">
        <f t="shared" si="505"/>
        <v/>
      </c>
      <c r="B3664" s="198"/>
      <c r="C3664" s="198"/>
      <c r="D3664" s="197"/>
      <c r="E3664" s="198"/>
      <c r="F3664" s="197"/>
      <c r="G3664" s="197"/>
      <c r="H3664" s="197"/>
      <c r="I3664" s="197"/>
      <c r="J3664" s="197"/>
      <c r="K3664" s="197"/>
      <c r="L3664" s="197"/>
      <c r="M3664" s="197"/>
      <c r="N3664" s="199"/>
      <c r="O3664" s="199"/>
      <c r="P3664" s="199"/>
      <c r="Q3664" s="199"/>
      <c r="R3664" s="197"/>
      <c r="S3664" s="197"/>
      <c r="T3664" s="197"/>
      <c r="U3664" s="197"/>
      <c r="V3664" s="199" t="str">
        <f t="shared" si="501"/>
        <v/>
      </c>
      <c r="W3664" s="199" t="str">
        <f t="shared" si="502"/>
        <v/>
      </c>
      <c r="X3664" s="199" t="str">
        <f t="shared" si="503"/>
        <v/>
      </c>
      <c r="Y3664" s="199" t="str">
        <f t="shared" si="504"/>
        <v/>
      </c>
    </row>
    <row r="3665" spans="1:25" ht="34.5" customHeight="1" x14ac:dyDescent="0.25">
      <c r="A3665" s="197" t="str">
        <f t="shared" si="505"/>
        <v/>
      </c>
      <c r="B3665" s="198"/>
      <c r="C3665" s="198"/>
      <c r="D3665" s="197"/>
      <c r="E3665" s="198"/>
      <c r="F3665" s="197"/>
      <c r="G3665" s="197"/>
      <c r="H3665" s="197"/>
      <c r="I3665" s="197"/>
      <c r="J3665" s="197"/>
      <c r="K3665" s="197"/>
      <c r="L3665" s="197"/>
      <c r="M3665" s="197"/>
      <c r="N3665" s="199"/>
      <c r="O3665" s="199"/>
      <c r="P3665" s="199"/>
      <c r="Q3665" s="199"/>
      <c r="R3665" s="197"/>
      <c r="S3665" s="197"/>
      <c r="T3665" s="197"/>
      <c r="U3665" s="197"/>
      <c r="V3665" s="199" t="str">
        <f t="shared" si="501"/>
        <v/>
      </c>
      <c r="W3665" s="199" t="str">
        <f t="shared" si="502"/>
        <v/>
      </c>
      <c r="X3665" s="199" t="str">
        <f t="shared" si="503"/>
        <v/>
      </c>
      <c r="Y3665" s="199" t="str">
        <f t="shared" si="504"/>
        <v/>
      </c>
    </row>
    <row r="3666" spans="1:25" ht="34.5" customHeight="1" x14ac:dyDescent="0.25">
      <c r="A3666" s="197" t="str">
        <f t="shared" si="505"/>
        <v/>
      </c>
      <c r="B3666" s="198"/>
      <c r="C3666" s="198"/>
      <c r="D3666" s="197"/>
      <c r="E3666" s="198"/>
      <c r="F3666" s="197"/>
      <c r="G3666" s="197"/>
      <c r="H3666" s="197"/>
      <c r="I3666" s="197"/>
      <c r="J3666" s="197"/>
      <c r="K3666" s="197"/>
      <c r="L3666" s="197"/>
      <c r="M3666" s="197"/>
      <c r="N3666" s="199"/>
      <c r="O3666" s="199"/>
      <c r="P3666" s="199"/>
      <c r="Q3666" s="199"/>
      <c r="R3666" s="197"/>
      <c r="S3666" s="197"/>
      <c r="T3666" s="197"/>
      <c r="U3666" s="197"/>
      <c r="V3666" s="199" t="str">
        <f t="shared" si="501"/>
        <v/>
      </c>
      <c r="W3666" s="199" t="str">
        <f t="shared" si="502"/>
        <v/>
      </c>
      <c r="X3666" s="199" t="str">
        <f t="shared" si="503"/>
        <v/>
      </c>
      <c r="Y3666" s="199" t="str">
        <f t="shared" si="504"/>
        <v/>
      </c>
    </row>
    <row r="3667" spans="1:25" ht="34.5" customHeight="1" x14ac:dyDescent="0.25">
      <c r="A3667" s="197" t="str">
        <f t="shared" si="505"/>
        <v/>
      </c>
      <c r="B3667" s="198"/>
      <c r="C3667" s="198"/>
      <c r="D3667" s="197"/>
      <c r="E3667" s="198"/>
      <c r="F3667" s="197"/>
      <c r="G3667" s="197"/>
      <c r="H3667" s="197"/>
      <c r="I3667" s="197"/>
      <c r="J3667" s="197"/>
      <c r="K3667" s="197"/>
      <c r="L3667" s="197"/>
      <c r="M3667" s="197"/>
      <c r="N3667" s="199"/>
      <c r="O3667" s="199"/>
      <c r="P3667" s="199"/>
      <c r="Q3667" s="199"/>
      <c r="R3667" s="197"/>
      <c r="S3667" s="197"/>
      <c r="T3667" s="197"/>
      <c r="U3667" s="197"/>
      <c r="V3667" s="199" t="str">
        <f t="shared" si="501"/>
        <v/>
      </c>
      <c r="W3667" s="199" t="str">
        <f t="shared" si="502"/>
        <v/>
      </c>
      <c r="X3667" s="199" t="str">
        <f t="shared" si="503"/>
        <v/>
      </c>
      <c r="Y3667" s="199" t="str">
        <f t="shared" si="504"/>
        <v/>
      </c>
    </row>
    <row r="3668" spans="1:25" ht="34.5" customHeight="1" x14ac:dyDescent="0.25">
      <c r="A3668" s="197" t="str">
        <f t="shared" si="505"/>
        <v/>
      </c>
      <c r="B3668" s="198"/>
      <c r="C3668" s="198"/>
      <c r="D3668" s="197"/>
      <c r="E3668" s="198"/>
      <c r="F3668" s="197"/>
      <c r="G3668" s="197"/>
      <c r="H3668" s="197"/>
      <c r="I3668" s="197"/>
      <c r="J3668" s="197"/>
      <c r="K3668" s="197"/>
      <c r="L3668" s="197"/>
      <c r="M3668" s="197"/>
      <c r="N3668" s="199"/>
      <c r="O3668" s="199"/>
      <c r="P3668" s="199"/>
      <c r="Q3668" s="199"/>
      <c r="R3668" s="197"/>
      <c r="S3668" s="197"/>
      <c r="T3668" s="197"/>
      <c r="U3668" s="197"/>
      <c r="V3668" s="199" t="str">
        <f t="shared" si="501"/>
        <v/>
      </c>
      <c r="W3668" s="199" t="str">
        <f t="shared" si="502"/>
        <v/>
      </c>
      <c r="X3668" s="199" t="str">
        <f t="shared" si="503"/>
        <v/>
      </c>
      <c r="Y3668" s="199" t="str">
        <f t="shared" si="504"/>
        <v/>
      </c>
    </row>
    <row r="3669" spans="1:25" ht="34.5" customHeight="1" x14ac:dyDescent="0.25">
      <c r="A3669" s="197" t="str">
        <f t="shared" si="505"/>
        <v/>
      </c>
      <c r="B3669" s="198"/>
      <c r="C3669" s="198"/>
      <c r="D3669" s="197"/>
      <c r="E3669" s="198"/>
      <c r="F3669" s="197"/>
      <c r="G3669" s="197"/>
      <c r="H3669" s="197"/>
      <c r="I3669" s="197"/>
      <c r="J3669" s="197"/>
      <c r="K3669" s="197"/>
      <c r="L3669" s="197"/>
      <c r="M3669" s="197"/>
      <c r="N3669" s="199"/>
      <c r="O3669" s="199"/>
      <c r="P3669" s="199"/>
      <c r="Q3669" s="199"/>
      <c r="R3669" s="197"/>
      <c r="S3669" s="197"/>
      <c r="T3669" s="197"/>
      <c r="U3669" s="197"/>
      <c r="V3669" s="199" t="str">
        <f t="shared" si="501"/>
        <v/>
      </c>
      <c r="W3669" s="199" t="str">
        <f t="shared" si="502"/>
        <v/>
      </c>
      <c r="X3669" s="199" t="str">
        <f t="shared" si="503"/>
        <v/>
      </c>
      <c r="Y3669" s="199" t="str">
        <f t="shared" si="504"/>
        <v/>
      </c>
    </row>
    <row r="3670" spans="1:25" ht="34.5" customHeight="1" x14ac:dyDescent="0.25">
      <c r="A3670" s="197" t="str">
        <f t="shared" si="505"/>
        <v/>
      </c>
      <c r="B3670" s="198"/>
      <c r="C3670" s="198"/>
      <c r="D3670" s="197"/>
      <c r="E3670" s="198"/>
      <c r="F3670" s="197"/>
      <c r="G3670" s="197"/>
      <c r="H3670" s="197"/>
      <c r="I3670" s="197"/>
      <c r="J3670" s="197"/>
      <c r="K3670" s="197"/>
      <c r="L3670" s="197"/>
      <c r="M3670" s="197"/>
      <c r="N3670" s="199"/>
      <c r="O3670" s="199"/>
      <c r="P3670" s="199"/>
      <c r="Q3670" s="199"/>
      <c r="R3670" s="197"/>
      <c r="S3670" s="197"/>
      <c r="T3670" s="197"/>
      <c r="U3670" s="197"/>
      <c r="V3670" s="199" t="str">
        <f t="shared" si="501"/>
        <v/>
      </c>
      <c r="W3670" s="199" t="str">
        <f t="shared" si="502"/>
        <v/>
      </c>
      <c r="X3670" s="199" t="str">
        <f t="shared" si="503"/>
        <v/>
      </c>
      <c r="Y3670" s="199" t="str">
        <f t="shared" si="504"/>
        <v/>
      </c>
    </row>
    <row r="3671" spans="1:25" ht="34.5" customHeight="1" x14ac:dyDescent="0.25">
      <c r="A3671" s="197" t="str">
        <f t="shared" si="505"/>
        <v/>
      </c>
      <c r="B3671" s="198"/>
      <c r="C3671" s="198"/>
      <c r="D3671" s="197"/>
      <c r="E3671" s="198"/>
      <c r="F3671" s="197"/>
      <c r="G3671" s="197"/>
      <c r="H3671" s="197"/>
      <c r="I3671" s="197"/>
      <c r="J3671" s="197"/>
      <c r="K3671" s="197"/>
      <c r="L3671" s="197"/>
      <c r="M3671" s="197"/>
      <c r="N3671" s="199"/>
      <c r="O3671" s="199"/>
      <c r="P3671" s="199"/>
      <c r="Q3671" s="199"/>
      <c r="R3671" s="197"/>
      <c r="S3671" s="197"/>
      <c r="T3671" s="197"/>
      <c r="U3671" s="197"/>
      <c r="V3671" s="199" t="str">
        <f t="shared" si="501"/>
        <v/>
      </c>
      <c r="W3671" s="199" t="str">
        <f t="shared" si="502"/>
        <v/>
      </c>
      <c r="X3671" s="199" t="str">
        <f t="shared" si="503"/>
        <v/>
      </c>
      <c r="Y3671" s="199" t="str">
        <f t="shared" si="504"/>
        <v/>
      </c>
    </row>
    <row r="3672" spans="1:25" ht="34.5" customHeight="1" x14ac:dyDescent="0.25">
      <c r="A3672" s="197" t="str">
        <f t="shared" si="505"/>
        <v/>
      </c>
      <c r="B3672" s="198"/>
      <c r="C3672" s="198"/>
      <c r="D3672" s="197"/>
      <c r="E3672" s="198"/>
      <c r="F3672" s="197"/>
      <c r="G3672" s="197"/>
      <c r="H3672" s="197"/>
      <c r="I3672" s="197"/>
      <c r="J3672" s="197"/>
      <c r="K3672" s="197"/>
      <c r="L3672" s="197"/>
      <c r="M3672" s="197"/>
      <c r="N3672" s="199"/>
      <c r="O3672" s="199"/>
      <c r="P3672" s="199"/>
      <c r="Q3672" s="199"/>
      <c r="R3672" s="197"/>
      <c r="S3672" s="197"/>
      <c r="T3672" s="197"/>
      <c r="U3672" s="197"/>
      <c r="V3672" s="199" t="str">
        <f t="shared" si="501"/>
        <v/>
      </c>
      <c r="W3672" s="199" t="str">
        <f t="shared" si="502"/>
        <v/>
      </c>
      <c r="X3672" s="199" t="str">
        <f t="shared" si="503"/>
        <v/>
      </c>
      <c r="Y3672" s="199" t="str">
        <f t="shared" si="504"/>
        <v/>
      </c>
    </row>
    <row r="3673" spans="1:25" ht="34.5" customHeight="1" x14ac:dyDescent="0.25">
      <c r="A3673" s="197" t="str">
        <f t="shared" si="505"/>
        <v/>
      </c>
      <c r="B3673" s="198"/>
      <c r="C3673" s="198"/>
      <c r="D3673" s="197"/>
      <c r="E3673" s="198"/>
      <c r="F3673" s="197"/>
      <c r="G3673" s="197"/>
      <c r="H3673" s="197"/>
      <c r="I3673" s="197"/>
      <c r="J3673" s="197"/>
      <c r="K3673" s="197"/>
      <c r="L3673" s="197"/>
      <c r="M3673" s="197"/>
      <c r="N3673" s="199"/>
      <c r="O3673" s="199"/>
      <c r="P3673" s="199"/>
      <c r="Q3673" s="199"/>
      <c r="R3673" s="197"/>
      <c r="S3673" s="197"/>
      <c r="T3673" s="197"/>
      <c r="U3673" s="197"/>
      <c r="V3673" s="199" t="str">
        <f t="shared" si="501"/>
        <v/>
      </c>
      <c r="W3673" s="199" t="str">
        <f t="shared" si="502"/>
        <v/>
      </c>
      <c r="X3673" s="199" t="str">
        <f t="shared" si="503"/>
        <v/>
      </c>
      <c r="Y3673" s="199" t="str">
        <f t="shared" si="504"/>
        <v/>
      </c>
    </row>
    <row r="3674" spans="1:25" ht="34.5" customHeight="1" x14ac:dyDescent="0.25">
      <c r="A3674" s="197" t="str">
        <f t="shared" si="505"/>
        <v/>
      </c>
      <c r="B3674" s="198"/>
      <c r="C3674" s="198"/>
      <c r="D3674" s="197"/>
      <c r="E3674" s="198"/>
      <c r="F3674" s="197"/>
      <c r="G3674" s="197"/>
      <c r="H3674" s="197"/>
      <c r="I3674" s="197"/>
      <c r="J3674" s="197"/>
      <c r="K3674" s="197"/>
      <c r="L3674" s="197"/>
      <c r="M3674" s="197"/>
      <c r="N3674" s="199"/>
      <c r="O3674" s="199"/>
      <c r="P3674" s="199"/>
      <c r="Q3674" s="199"/>
      <c r="R3674" s="197"/>
      <c r="S3674" s="197"/>
      <c r="T3674" s="197"/>
      <c r="U3674" s="197"/>
      <c r="V3674" s="199" t="str">
        <f t="shared" si="501"/>
        <v/>
      </c>
      <c r="W3674" s="199" t="str">
        <f t="shared" si="502"/>
        <v/>
      </c>
      <c r="X3674" s="199" t="str">
        <f t="shared" si="503"/>
        <v/>
      </c>
      <c r="Y3674" s="199" t="str">
        <f t="shared" si="504"/>
        <v/>
      </c>
    </row>
    <row r="3675" spans="1:25" ht="34.5" customHeight="1" x14ac:dyDescent="0.25">
      <c r="A3675" s="197" t="str">
        <f t="shared" si="505"/>
        <v/>
      </c>
      <c r="B3675" s="198"/>
      <c r="C3675" s="198"/>
      <c r="D3675" s="197"/>
      <c r="E3675" s="198"/>
      <c r="F3675" s="197"/>
      <c r="G3675" s="197"/>
      <c r="H3675" s="197"/>
      <c r="I3675" s="197"/>
      <c r="J3675" s="197"/>
      <c r="K3675" s="197"/>
      <c r="L3675" s="197"/>
      <c r="M3675" s="197"/>
      <c r="N3675" s="199"/>
      <c r="O3675" s="199"/>
      <c r="P3675" s="199"/>
      <c r="Q3675" s="199"/>
      <c r="R3675" s="197"/>
      <c r="S3675" s="197"/>
      <c r="T3675" s="197"/>
      <c r="U3675" s="197"/>
      <c r="V3675" s="199" t="str">
        <f t="shared" si="501"/>
        <v/>
      </c>
      <c r="W3675" s="199" t="str">
        <f t="shared" si="502"/>
        <v/>
      </c>
      <c r="X3675" s="199" t="str">
        <f t="shared" si="503"/>
        <v/>
      </c>
      <c r="Y3675" s="199" t="str">
        <f t="shared" si="504"/>
        <v/>
      </c>
    </row>
    <row r="3676" spans="1:25" ht="34.5" customHeight="1" x14ac:dyDescent="0.25">
      <c r="A3676" s="197" t="str">
        <f t="shared" si="505"/>
        <v/>
      </c>
      <c r="B3676" s="198"/>
      <c r="C3676" s="198"/>
      <c r="D3676" s="197"/>
      <c r="E3676" s="198"/>
      <c r="F3676" s="197"/>
      <c r="G3676" s="197"/>
      <c r="H3676" s="197"/>
      <c r="I3676" s="197"/>
      <c r="J3676" s="197"/>
      <c r="K3676" s="197"/>
      <c r="L3676" s="197"/>
      <c r="M3676" s="197"/>
      <c r="N3676" s="199"/>
      <c r="O3676" s="199"/>
      <c r="P3676" s="199"/>
      <c r="Q3676" s="199"/>
      <c r="R3676" s="197"/>
      <c r="S3676" s="197"/>
      <c r="T3676" s="197"/>
      <c r="U3676" s="197"/>
      <c r="V3676" s="199" t="str">
        <f t="shared" si="501"/>
        <v/>
      </c>
      <c r="W3676" s="199" t="str">
        <f t="shared" si="502"/>
        <v/>
      </c>
      <c r="X3676" s="199" t="str">
        <f t="shared" si="503"/>
        <v/>
      </c>
      <c r="Y3676" s="199" t="str">
        <f t="shared" si="504"/>
        <v/>
      </c>
    </row>
    <row r="3677" spans="1:25" ht="34.5" customHeight="1" x14ac:dyDescent="0.25">
      <c r="A3677" s="197" t="str">
        <f t="shared" si="505"/>
        <v/>
      </c>
      <c r="B3677" s="198"/>
      <c r="C3677" s="198"/>
      <c r="D3677" s="197"/>
      <c r="E3677" s="198"/>
      <c r="F3677" s="197"/>
      <c r="G3677" s="197"/>
      <c r="H3677" s="197"/>
      <c r="I3677" s="197"/>
      <c r="J3677" s="197"/>
      <c r="K3677" s="197"/>
      <c r="L3677" s="197"/>
      <c r="M3677" s="197"/>
      <c r="N3677" s="199"/>
      <c r="O3677" s="199"/>
      <c r="P3677" s="199"/>
      <c r="Q3677" s="199"/>
      <c r="R3677" s="197"/>
      <c r="S3677" s="197"/>
      <c r="T3677" s="197"/>
      <c r="U3677" s="197"/>
      <c r="V3677" s="199" t="str">
        <f t="shared" si="501"/>
        <v/>
      </c>
      <c r="W3677" s="199" t="str">
        <f t="shared" si="502"/>
        <v/>
      </c>
      <c r="X3677" s="199" t="str">
        <f t="shared" si="503"/>
        <v/>
      </c>
      <c r="Y3677" s="199" t="str">
        <f t="shared" si="504"/>
        <v/>
      </c>
    </row>
    <row r="3678" spans="1:25" ht="34.5" customHeight="1" x14ac:dyDescent="0.25">
      <c r="A3678" s="197" t="str">
        <f t="shared" si="505"/>
        <v/>
      </c>
      <c r="B3678" s="198"/>
      <c r="C3678" s="198"/>
      <c r="D3678" s="197"/>
      <c r="E3678" s="198"/>
      <c r="F3678" s="197"/>
      <c r="G3678" s="197"/>
      <c r="H3678" s="197"/>
      <c r="I3678" s="197"/>
      <c r="J3678" s="197"/>
      <c r="K3678" s="197"/>
      <c r="L3678" s="197"/>
      <c r="M3678" s="197"/>
      <c r="N3678" s="199"/>
      <c r="O3678" s="199"/>
      <c r="P3678" s="199"/>
      <c r="Q3678" s="199"/>
      <c r="R3678" s="197"/>
      <c r="S3678" s="197"/>
      <c r="T3678" s="197"/>
      <c r="U3678" s="197"/>
      <c r="V3678" s="199" t="str">
        <f t="shared" si="501"/>
        <v/>
      </c>
      <c r="W3678" s="199" t="str">
        <f t="shared" si="502"/>
        <v/>
      </c>
      <c r="X3678" s="199" t="str">
        <f t="shared" si="503"/>
        <v/>
      </c>
      <c r="Y3678" s="199" t="str">
        <f t="shared" si="504"/>
        <v/>
      </c>
    </row>
    <row r="3679" spans="1:25" ht="34.5" customHeight="1" x14ac:dyDescent="0.25">
      <c r="A3679" s="197" t="str">
        <f t="shared" si="505"/>
        <v/>
      </c>
      <c r="B3679" s="198"/>
      <c r="C3679" s="198"/>
      <c r="D3679" s="197"/>
      <c r="E3679" s="198"/>
      <c r="F3679" s="197"/>
      <c r="G3679" s="197"/>
      <c r="H3679" s="197"/>
      <c r="I3679" s="197"/>
      <c r="J3679" s="197"/>
      <c r="K3679" s="197"/>
      <c r="L3679" s="197"/>
      <c r="M3679" s="197"/>
      <c r="N3679" s="199"/>
      <c r="O3679" s="199"/>
      <c r="P3679" s="199"/>
      <c r="Q3679" s="199"/>
      <c r="R3679" s="197"/>
      <c r="S3679" s="197"/>
      <c r="T3679" s="197"/>
      <c r="U3679" s="197"/>
      <c r="V3679" s="199" t="str">
        <f t="shared" si="501"/>
        <v/>
      </c>
      <c r="W3679" s="199" t="str">
        <f t="shared" si="502"/>
        <v/>
      </c>
      <c r="X3679" s="199" t="str">
        <f t="shared" si="503"/>
        <v/>
      </c>
      <c r="Y3679" s="199" t="str">
        <f t="shared" si="504"/>
        <v/>
      </c>
    </row>
    <row r="3680" spans="1:25" ht="34.5" customHeight="1" x14ac:dyDescent="0.25">
      <c r="A3680" s="197" t="str">
        <f t="shared" si="505"/>
        <v/>
      </c>
      <c r="B3680" s="198"/>
      <c r="C3680" s="198"/>
      <c r="D3680" s="197"/>
      <c r="E3680" s="198"/>
      <c r="F3680" s="197"/>
      <c r="G3680" s="197"/>
      <c r="H3680" s="197"/>
      <c r="I3680" s="197"/>
      <c r="J3680" s="197"/>
      <c r="K3680" s="197"/>
      <c r="L3680" s="197"/>
      <c r="M3680" s="197"/>
      <c r="N3680" s="199"/>
      <c r="O3680" s="199"/>
      <c r="P3680" s="199"/>
      <c r="Q3680" s="199"/>
      <c r="R3680" s="197"/>
      <c r="S3680" s="197"/>
      <c r="T3680" s="197"/>
      <c r="U3680" s="197"/>
      <c r="V3680" s="199" t="str">
        <f t="shared" si="501"/>
        <v/>
      </c>
      <c r="W3680" s="199" t="str">
        <f t="shared" si="502"/>
        <v/>
      </c>
      <c r="X3680" s="199" t="str">
        <f t="shared" si="503"/>
        <v/>
      </c>
      <c r="Y3680" s="199" t="str">
        <f t="shared" si="504"/>
        <v/>
      </c>
    </row>
    <row r="3681" spans="1:25" ht="34.5" customHeight="1" x14ac:dyDescent="0.25">
      <c r="A3681" s="197" t="str">
        <f t="shared" si="505"/>
        <v/>
      </c>
      <c r="B3681" s="198"/>
      <c r="C3681" s="198"/>
      <c r="D3681" s="197"/>
      <c r="E3681" s="198"/>
      <c r="F3681" s="197"/>
      <c r="G3681" s="197"/>
      <c r="H3681" s="197"/>
      <c r="I3681" s="197"/>
      <c r="J3681" s="197"/>
      <c r="K3681" s="197"/>
      <c r="L3681" s="197"/>
      <c r="M3681" s="197"/>
      <c r="N3681" s="199"/>
      <c r="O3681" s="199"/>
      <c r="P3681" s="199"/>
      <c r="Q3681" s="199"/>
      <c r="R3681" s="197"/>
      <c r="S3681" s="197"/>
      <c r="T3681" s="197"/>
      <c r="U3681" s="197"/>
      <c r="V3681" s="199" t="str">
        <f t="shared" si="501"/>
        <v/>
      </c>
      <c r="W3681" s="199" t="str">
        <f t="shared" si="502"/>
        <v/>
      </c>
      <c r="X3681" s="199" t="str">
        <f t="shared" si="503"/>
        <v/>
      </c>
      <c r="Y3681" s="199" t="str">
        <f t="shared" si="504"/>
        <v/>
      </c>
    </row>
    <row r="3682" spans="1:25" ht="34.5" customHeight="1" x14ac:dyDescent="0.25">
      <c r="A3682" s="197" t="str">
        <f t="shared" si="505"/>
        <v/>
      </c>
      <c r="B3682" s="198"/>
      <c r="C3682" s="198"/>
      <c r="D3682" s="197"/>
      <c r="E3682" s="198"/>
      <c r="F3682" s="197"/>
      <c r="G3682" s="197"/>
      <c r="H3682" s="197"/>
      <c r="I3682" s="197"/>
      <c r="J3682" s="197"/>
      <c r="K3682" s="197"/>
      <c r="L3682" s="197"/>
      <c r="M3682" s="197"/>
      <c r="N3682" s="199"/>
      <c r="O3682" s="199"/>
      <c r="P3682" s="199"/>
      <c r="Q3682" s="199"/>
      <c r="R3682" s="197"/>
      <c r="S3682" s="197"/>
      <c r="T3682" s="197"/>
      <c r="U3682" s="197"/>
      <c r="V3682" s="199" t="str">
        <f t="shared" ref="V3682:V3691" si="506">IF(N3682="","",IF(O3682="","",O3682-N3682))</f>
        <v/>
      </c>
      <c r="W3682" s="199" t="str">
        <f t="shared" ref="W3682:W3691" si="507">IF(O3682="","",IF(P3682="","",P3682-O3682))</f>
        <v/>
      </c>
      <c r="X3682" s="199" t="str">
        <f t="shared" si="503"/>
        <v/>
      </c>
      <c r="Y3682" s="199" t="str">
        <f t="shared" si="504"/>
        <v/>
      </c>
    </row>
    <row r="3683" spans="1:25" ht="34.5" customHeight="1" x14ac:dyDescent="0.25">
      <c r="A3683" s="197" t="str">
        <f t="shared" si="505"/>
        <v/>
      </c>
      <c r="B3683" s="198"/>
      <c r="C3683" s="198"/>
      <c r="D3683" s="197"/>
      <c r="E3683" s="198"/>
      <c r="F3683" s="197"/>
      <c r="G3683" s="197"/>
      <c r="H3683" s="197"/>
      <c r="I3683" s="197"/>
      <c r="J3683" s="197"/>
      <c r="K3683" s="197"/>
      <c r="L3683" s="197"/>
      <c r="M3683" s="197"/>
      <c r="N3683" s="199"/>
      <c r="O3683" s="199"/>
      <c r="P3683" s="199"/>
      <c r="Q3683" s="199"/>
      <c r="R3683" s="197"/>
      <c r="S3683" s="197"/>
      <c r="T3683" s="197"/>
      <c r="U3683" s="197"/>
      <c r="V3683" s="199" t="str">
        <f t="shared" si="506"/>
        <v/>
      </c>
      <c r="W3683" s="199" t="str">
        <f t="shared" si="507"/>
        <v/>
      </c>
      <c r="X3683" s="199" t="str">
        <f t="shared" ref="X3683:X3695" si="508">IF(P3683="","",IF(N3683="","",P3683-N3683))</f>
        <v/>
      </c>
      <c r="Y3683" s="199" t="str">
        <f t="shared" ref="Y3683:Y3695" si="509">IF(N3683="","",IF(Q3683="","",Q3683-N3683))</f>
        <v/>
      </c>
    </row>
    <row r="3684" spans="1:25" ht="34.5" customHeight="1" x14ac:dyDescent="0.25">
      <c r="A3684" s="197" t="str">
        <f t="shared" si="505"/>
        <v/>
      </c>
      <c r="B3684" s="198"/>
      <c r="C3684" s="198"/>
      <c r="D3684" s="197"/>
      <c r="E3684" s="198"/>
      <c r="F3684" s="197"/>
      <c r="G3684" s="197"/>
      <c r="H3684" s="197"/>
      <c r="I3684" s="197"/>
      <c r="J3684" s="197"/>
      <c r="K3684" s="197"/>
      <c r="L3684" s="197"/>
      <c r="M3684" s="197"/>
      <c r="N3684" s="199"/>
      <c r="O3684" s="199"/>
      <c r="P3684" s="199"/>
      <c r="Q3684" s="199"/>
      <c r="R3684" s="197"/>
      <c r="S3684" s="197"/>
      <c r="T3684" s="197"/>
      <c r="U3684" s="197"/>
      <c r="V3684" s="199" t="str">
        <f t="shared" si="506"/>
        <v/>
      </c>
      <c r="W3684" s="199" t="str">
        <f t="shared" si="507"/>
        <v/>
      </c>
      <c r="X3684" s="199" t="str">
        <f t="shared" si="508"/>
        <v/>
      </c>
      <c r="Y3684" s="199" t="str">
        <f t="shared" si="509"/>
        <v/>
      </c>
    </row>
    <row r="3685" spans="1:25" ht="34.5" customHeight="1" x14ac:dyDescent="0.25">
      <c r="A3685" s="197" t="str">
        <f t="shared" si="505"/>
        <v/>
      </c>
      <c r="B3685" s="198"/>
      <c r="C3685" s="198"/>
      <c r="D3685" s="197"/>
      <c r="E3685" s="198"/>
      <c r="F3685" s="197"/>
      <c r="G3685" s="197"/>
      <c r="H3685" s="197"/>
      <c r="I3685" s="197"/>
      <c r="J3685" s="197"/>
      <c r="K3685" s="197"/>
      <c r="L3685" s="197"/>
      <c r="M3685" s="197"/>
      <c r="N3685" s="199"/>
      <c r="O3685" s="199"/>
      <c r="P3685" s="199"/>
      <c r="Q3685" s="199"/>
      <c r="R3685" s="197"/>
      <c r="S3685" s="197"/>
      <c r="T3685" s="197"/>
      <c r="U3685" s="197"/>
      <c r="V3685" s="199" t="str">
        <f t="shared" si="506"/>
        <v/>
      </c>
      <c r="W3685" s="199" t="str">
        <f t="shared" si="507"/>
        <v/>
      </c>
      <c r="X3685" s="199" t="str">
        <f t="shared" si="508"/>
        <v/>
      </c>
      <c r="Y3685" s="199" t="str">
        <f t="shared" si="509"/>
        <v/>
      </c>
    </row>
    <row r="3686" spans="1:25" ht="34.5" customHeight="1" x14ac:dyDescent="0.25">
      <c r="A3686" s="197" t="str">
        <f t="shared" si="505"/>
        <v/>
      </c>
      <c r="B3686" s="198"/>
      <c r="C3686" s="198"/>
      <c r="D3686" s="197"/>
      <c r="E3686" s="198"/>
      <c r="F3686" s="197"/>
      <c r="G3686" s="197"/>
      <c r="H3686" s="197"/>
      <c r="I3686" s="197"/>
      <c r="J3686" s="197"/>
      <c r="K3686" s="197"/>
      <c r="L3686" s="197"/>
      <c r="M3686" s="197"/>
      <c r="N3686" s="199"/>
      <c r="O3686" s="199"/>
      <c r="P3686" s="199"/>
      <c r="Q3686" s="199"/>
      <c r="R3686" s="197"/>
      <c r="S3686" s="197"/>
      <c r="T3686" s="197"/>
      <c r="U3686" s="197"/>
      <c r="V3686" s="199" t="str">
        <f t="shared" si="506"/>
        <v/>
      </c>
      <c r="W3686" s="199" t="str">
        <f t="shared" si="507"/>
        <v/>
      </c>
      <c r="X3686" s="199" t="str">
        <f t="shared" si="508"/>
        <v/>
      </c>
      <c r="Y3686" s="199" t="str">
        <f t="shared" si="509"/>
        <v/>
      </c>
    </row>
    <row r="3687" spans="1:25" ht="34.5" customHeight="1" x14ac:dyDescent="0.25">
      <c r="A3687" s="197" t="str">
        <f t="shared" si="505"/>
        <v/>
      </c>
      <c r="B3687" s="198"/>
      <c r="C3687" s="198"/>
      <c r="D3687" s="197"/>
      <c r="E3687" s="198"/>
      <c r="F3687" s="197"/>
      <c r="G3687" s="197"/>
      <c r="H3687" s="197"/>
      <c r="I3687" s="197"/>
      <c r="J3687" s="197"/>
      <c r="K3687" s="197"/>
      <c r="L3687" s="197"/>
      <c r="M3687" s="197"/>
      <c r="N3687" s="199"/>
      <c r="O3687" s="199"/>
      <c r="P3687" s="199"/>
      <c r="Q3687" s="199"/>
      <c r="R3687" s="197"/>
      <c r="S3687" s="197"/>
      <c r="T3687" s="197"/>
      <c r="U3687" s="197"/>
      <c r="V3687" s="199" t="str">
        <f t="shared" si="506"/>
        <v/>
      </c>
      <c r="W3687" s="199" t="str">
        <f t="shared" si="507"/>
        <v/>
      </c>
      <c r="X3687" s="199" t="str">
        <f t="shared" si="508"/>
        <v/>
      </c>
      <c r="Y3687" s="199" t="str">
        <f t="shared" si="509"/>
        <v/>
      </c>
    </row>
    <row r="3688" spans="1:25" ht="34.5" customHeight="1" x14ac:dyDescent="0.25">
      <c r="A3688" s="197" t="str">
        <f t="shared" si="505"/>
        <v/>
      </c>
      <c r="B3688" s="198"/>
      <c r="C3688" s="198"/>
      <c r="D3688" s="197"/>
      <c r="E3688" s="198"/>
      <c r="F3688" s="197"/>
      <c r="G3688" s="197"/>
      <c r="H3688" s="197"/>
      <c r="I3688" s="197"/>
      <c r="J3688" s="197"/>
      <c r="K3688" s="197"/>
      <c r="L3688" s="197"/>
      <c r="M3688" s="197"/>
      <c r="N3688" s="199"/>
      <c r="O3688" s="199"/>
      <c r="P3688" s="199"/>
      <c r="Q3688" s="199"/>
      <c r="R3688" s="197"/>
      <c r="S3688" s="197"/>
      <c r="T3688" s="197"/>
      <c r="U3688" s="197"/>
      <c r="V3688" s="199" t="str">
        <f t="shared" si="506"/>
        <v/>
      </c>
      <c r="W3688" s="199" t="str">
        <f t="shared" si="507"/>
        <v/>
      </c>
      <c r="X3688" s="199" t="str">
        <f t="shared" si="508"/>
        <v/>
      </c>
      <c r="Y3688" s="199" t="str">
        <f t="shared" si="509"/>
        <v/>
      </c>
    </row>
    <row r="3689" spans="1:25" ht="34.5" customHeight="1" x14ac:dyDescent="0.25">
      <c r="A3689" s="197" t="str">
        <f t="shared" si="505"/>
        <v/>
      </c>
      <c r="B3689" s="198"/>
      <c r="C3689" s="198"/>
      <c r="D3689" s="197"/>
      <c r="E3689" s="198"/>
      <c r="F3689" s="197"/>
      <c r="G3689" s="197"/>
      <c r="H3689" s="197"/>
      <c r="I3689" s="197"/>
      <c r="J3689" s="197"/>
      <c r="K3689" s="197"/>
      <c r="L3689" s="197"/>
      <c r="M3689" s="197"/>
      <c r="N3689" s="199"/>
      <c r="O3689" s="199"/>
      <c r="P3689" s="199"/>
      <c r="Q3689" s="199"/>
      <c r="R3689" s="197"/>
      <c r="S3689" s="197"/>
      <c r="T3689" s="197"/>
      <c r="U3689" s="197"/>
      <c r="V3689" s="199" t="str">
        <f t="shared" si="506"/>
        <v/>
      </c>
      <c r="W3689" s="199" t="str">
        <f t="shared" si="507"/>
        <v/>
      </c>
      <c r="X3689" s="199" t="str">
        <f t="shared" si="508"/>
        <v/>
      </c>
      <c r="Y3689" s="199" t="str">
        <f t="shared" si="509"/>
        <v/>
      </c>
    </row>
    <row r="3690" spans="1:25" ht="34.5" customHeight="1" x14ac:dyDescent="0.25">
      <c r="A3690" s="197" t="str">
        <f t="shared" si="505"/>
        <v/>
      </c>
      <c r="B3690" s="198"/>
      <c r="C3690" s="198"/>
      <c r="D3690" s="197"/>
      <c r="E3690" s="198"/>
      <c r="F3690" s="197"/>
      <c r="G3690" s="197"/>
      <c r="H3690" s="197"/>
      <c r="I3690" s="197"/>
      <c r="J3690" s="197"/>
      <c r="K3690" s="197"/>
      <c r="L3690" s="197"/>
      <c r="M3690" s="197"/>
      <c r="N3690" s="199"/>
      <c r="O3690" s="199"/>
      <c r="P3690" s="199"/>
      <c r="Q3690" s="199"/>
      <c r="R3690" s="197"/>
      <c r="S3690" s="197"/>
      <c r="T3690" s="197"/>
      <c r="U3690" s="197"/>
      <c r="V3690" s="199" t="str">
        <f t="shared" si="506"/>
        <v/>
      </c>
      <c r="W3690" s="199" t="str">
        <f t="shared" si="507"/>
        <v/>
      </c>
      <c r="X3690" s="199" t="str">
        <f t="shared" si="508"/>
        <v/>
      </c>
      <c r="Y3690" s="199" t="str">
        <f t="shared" si="509"/>
        <v/>
      </c>
    </row>
    <row r="3691" spans="1:25" ht="34.5" customHeight="1" x14ac:dyDescent="0.25">
      <c r="A3691" s="197" t="str">
        <f t="shared" si="505"/>
        <v/>
      </c>
      <c r="B3691" s="198"/>
      <c r="C3691" s="198"/>
      <c r="D3691" s="197"/>
      <c r="E3691" s="198"/>
      <c r="F3691" s="197"/>
      <c r="G3691" s="197"/>
      <c r="H3691" s="197"/>
      <c r="I3691" s="197"/>
      <c r="J3691" s="197"/>
      <c r="K3691" s="197"/>
      <c r="L3691" s="197"/>
      <c r="M3691" s="197"/>
      <c r="N3691" s="199"/>
      <c r="O3691" s="199"/>
      <c r="P3691" s="199"/>
      <c r="Q3691" s="199"/>
      <c r="R3691" s="197"/>
      <c r="S3691" s="197"/>
      <c r="T3691" s="197"/>
      <c r="U3691" s="197"/>
      <c r="V3691" s="199" t="str">
        <f t="shared" si="506"/>
        <v/>
      </c>
      <c r="W3691" s="199" t="str">
        <f t="shared" si="507"/>
        <v/>
      </c>
      <c r="X3691" s="199" t="str">
        <f t="shared" si="508"/>
        <v/>
      </c>
      <c r="Y3691" s="199" t="str">
        <f t="shared" si="509"/>
        <v/>
      </c>
    </row>
    <row r="3692" spans="1:25" ht="34.5" customHeight="1" x14ac:dyDescent="0.25">
      <c r="A3692" s="197" t="str">
        <f t="shared" si="505"/>
        <v/>
      </c>
      <c r="B3692" s="198"/>
      <c r="C3692" s="198"/>
      <c r="D3692" s="197"/>
      <c r="E3692" s="198"/>
      <c r="F3692" s="197"/>
      <c r="G3692" s="197"/>
      <c r="H3692" s="197"/>
      <c r="I3692" s="197"/>
      <c r="J3692" s="197"/>
      <c r="K3692" s="197"/>
      <c r="L3692" s="197"/>
      <c r="M3692" s="197"/>
      <c r="N3692" s="199"/>
      <c r="O3692" s="199"/>
      <c r="P3692" s="199"/>
      <c r="Q3692" s="199"/>
      <c r="R3692" s="197"/>
      <c r="S3692" s="197"/>
      <c r="T3692" s="197"/>
      <c r="U3692" s="197"/>
      <c r="V3692" s="199"/>
      <c r="W3692" s="199"/>
      <c r="X3692" s="199" t="str">
        <f t="shared" si="508"/>
        <v/>
      </c>
      <c r="Y3692" s="199" t="str">
        <f t="shared" si="509"/>
        <v/>
      </c>
    </row>
    <row r="3693" spans="1:25" ht="34.5" customHeight="1" x14ac:dyDescent="0.25">
      <c r="A3693" s="197" t="str">
        <f t="shared" si="505"/>
        <v/>
      </c>
      <c r="B3693" s="198"/>
      <c r="C3693" s="198"/>
      <c r="D3693" s="197"/>
      <c r="E3693" s="198"/>
      <c r="F3693" s="197"/>
      <c r="G3693" s="197"/>
      <c r="H3693" s="197"/>
      <c r="I3693" s="197"/>
      <c r="J3693" s="197"/>
      <c r="K3693" s="197"/>
      <c r="L3693" s="197"/>
      <c r="M3693" s="197"/>
      <c r="N3693" s="199"/>
      <c r="O3693" s="199"/>
      <c r="P3693" s="199"/>
      <c r="Q3693" s="199"/>
      <c r="R3693" s="197"/>
      <c r="S3693" s="197"/>
      <c r="T3693" s="197"/>
      <c r="U3693" s="197"/>
      <c r="V3693" s="199"/>
      <c r="W3693" s="199"/>
      <c r="X3693" s="199" t="str">
        <f t="shared" si="508"/>
        <v/>
      </c>
      <c r="Y3693" s="199" t="str">
        <f t="shared" si="509"/>
        <v/>
      </c>
    </row>
    <row r="3694" spans="1:25" ht="34.5" customHeight="1" x14ac:dyDescent="0.25">
      <c r="A3694" s="200"/>
      <c r="B3694" s="201"/>
      <c r="C3694" s="198"/>
      <c r="D3694" s="197"/>
      <c r="E3694" s="198"/>
      <c r="F3694" s="197"/>
      <c r="G3694" s="197"/>
      <c r="H3694" s="197"/>
      <c r="I3694" s="197"/>
      <c r="J3694" s="197"/>
      <c r="K3694" s="197"/>
      <c r="L3694" s="197"/>
      <c r="M3694" s="197"/>
      <c r="N3694" s="199"/>
      <c r="O3694" s="199"/>
      <c r="P3694" s="199"/>
      <c r="Q3694" s="199"/>
      <c r="R3694" s="197"/>
      <c r="S3694" s="197"/>
      <c r="T3694" s="197"/>
      <c r="U3694" s="197"/>
      <c r="V3694" s="199"/>
      <c r="W3694" s="199"/>
      <c r="X3694" s="199" t="str">
        <f t="shared" si="508"/>
        <v/>
      </c>
      <c r="Y3694" s="199" t="str">
        <f t="shared" si="509"/>
        <v/>
      </c>
    </row>
    <row r="3695" spans="1:25" ht="34.5" customHeight="1" x14ac:dyDescent="0.25">
      <c r="A3695" s="200"/>
      <c r="B3695" s="201"/>
      <c r="C3695" s="198"/>
      <c r="D3695" s="197"/>
      <c r="E3695" s="198"/>
      <c r="F3695" s="197"/>
      <c r="G3695" s="197"/>
      <c r="H3695" s="197"/>
      <c r="I3695" s="197"/>
      <c r="J3695" s="197"/>
      <c r="K3695" s="197"/>
      <c r="L3695" s="197"/>
      <c r="M3695" s="197"/>
      <c r="N3695" s="199"/>
      <c r="O3695" s="199"/>
      <c r="P3695" s="199"/>
      <c r="Q3695" s="199"/>
      <c r="R3695" s="197"/>
      <c r="S3695" s="197"/>
      <c r="T3695" s="197"/>
      <c r="U3695" s="197"/>
      <c r="V3695" s="199"/>
      <c r="W3695" s="199"/>
      <c r="X3695" s="199" t="str">
        <f t="shared" si="508"/>
        <v/>
      </c>
      <c r="Y3695" s="199" t="str">
        <f t="shared" si="509"/>
        <v/>
      </c>
    </row>
    <row r="3696" spans="1:25" ht="34.5" customHeight="1" x14ac:dyDescent="0.25">
      <c r="A3696" s="200"/>
      <c r="B3696" s="201"/>
      <c r="C3696" s="201"/>
      <c r="D3696" s="200"/>
      <c r="E3696" s="201"/>
      <c r="F3696" s="200"/>
      <c r="G3696" s="200"/>
      <c r="H3696" s="200"/>
      <c r="I3696" s="200"/>
      <c r="J3696" s="200"/>
      <c r="K3696" s="200"/>
      <c r="L3696" s="200"/>
      <c r="M3696" s="200"/>
      <c r="N3696" s="202"/>
      <c r="O3696" s="202"/>
      <c r="P3696" s="202"/>
      <c r="Q3696" s="202"/>
      <c r="R3696" s="200"/>
      <c r="S3696" s="200"/>
      <c r="T3696" s="200"/>
      <c r="U3696" s="200"/>
      <c r="V3696" s="202"/>
      <c r="W3696" s="202" t="s">
        <v>90</v>
      </c>
    </row>
    <row r="3697" spans="1:23" ht="34.5" customHeight="1" x14ac:dyDescent="0.25">
      <c r="A3697" s="200"/>
      <c r="B3697" s="201"/>
      <c r="C3697" s="201"/>
      <c r="D3697" s="200"/>
      <c r="E3697" s="201"/>
      <c r="F3697" s="200"/>
      <c r="G3697" s="200"/>
      <c r="H3697" s="200"/>
      <c r="I3697" s="200"/>
      <c r="J3697" s="200"/>
      <c r="K3697" s="200"/>
      <c r="L3697" s="200"/>
      <c r="M3697" s="200"/>
      <c r="N3697" s="202"/>
      <c r="O3697" s="202"/>
      <c r="P3697" s="202"/>
      <c r="Q3697" s="202"/>
      <c r="R3697" s="200"/>
      <c r="S3697" s="200"/>
      <c r="T3697" s="200"/>
      <c r="U3697" s="200"/>
      <c r="V3697" s="202"/>
      <c r="W3697" s="202"/>
    </row>
  </sheetData>
  <autoFilter ref="A3:U3696" xr:uid="{A63187FD-3124-4F30-923F-19433BA3BA4B}"/>
  <mergeCells count="14">
    <mergeCell ref="K1:K2"/>
    <mergeCell ref="L1:L2"/>
    <mergeCell ref="M1:M2"/>
    <mergeCell ref="U1:U2"/>
    <mergeCell ref="T1:T2"/>
    <mergeCell ref="S1:S2"/>
    <mergeCell ref="R1:R2"/>
    <mergeCell ref="J1:J2"/>
    <mergeCell ref="F1:F2"/>
    <mergeCell ref="B1:B2"/>
    <mergeCell ref="C1:C2"/>
    <mergeCell ref="E1:E2"/>
    <mergeCell ref="H1:H2"/>
    <mergeCell ref="I1:I2"/>
  </mergeCells>
  <conditionalFormatting sqref="A4:Y114 I115:Y128 A115:G130 I130:Y130 H129:Y129 A131:Y4067">
    <cfRule type="expression" dxfId="10443" priority="73">
      <formula>$M4="Verschoben"</formula>
    </cfRule>
    <cfRule type="expression" dxfId="10442" priority="74">
      <formula>$M4="In Arbeit"</formula>
    </cfRule>
    <cfRule type="expression" dxfId="10441" priority="75">
      <formula>$M4="Gestrichen"</formula>
    </cfRule>
    <cfRule type="expression" dxfId="10440" priority="76">
      <formula>$M4="Vorgestellt"</formula>
    </cfRule>
    <cfRule type="expression" dxfId="10439" priority="77">
      <formula>$M4="Entladen"</formula>
    </cfRule>
  </conditionalFormatting>
  <conditionalFormatting sqref="H1:H114 H131:H1048576">
    <cfRule type="duplicateValues" dxfId="10438" priority="72"/>
  </conditionalFormatting>
  <conditionalFormatting sqref="J1:J1048576">
    <cfRule type="duplicateValues" dxfId="10437" priority="71"/>
  </conditionalFormatting>
  <conditionalFormatting sqref="H117">
    <cfRule type="expression" dxfId="10436" priority="66">
      <formula>$M117="Verschoben"</formula>
    </cfRule>
    <cfRule type="expression" dxfId="10435" priority="67">
      <formula>$M117="In Arbeit"</formula>
    </cfRule>
    <cfRule type="expression" dxfId="10434" priority="68">
      <formula>$M117="Gestrichen"</formula>
    </cfRule>
    <cfRule type="expression" dxfId="10433" priority="69">
      <formula>$M117="Vorgestellt"</formula>
    </cfRule>
    <cfRule type="expression" dxfId="10432" priority="70">
      <formula>$M117="Entladen"</formula>
    </cfRule>
  </conditionalFormatting>
  <conditionalFormatting sqref="H115">
    <cfRule type="expression" dxfId="10431" priority="61">
      <formula>$M115="Verschoben"</formula>
    </cfRule>
    <cfRule type="expression" dxfId="10430" priority="62">
      <formula>$M115="In Arbeit"</formula>
    </cfRule>
    <cfRule type="expression" dxfId="10429" priority="63">
      <formula>$M115="Gestrichen"</formula>
    </cfRule>
    <cfRule type="expression" dxfId="10428" priority="64">
      <formula>$M115="Vorgestellt"</formula>
    </cfRule>
    <cfRule type="expression" dxfId="10427" priority="65">
      <formula>$M115="Entladen"</formula>
    </cfRule>
  </conditionalFormatting>
  <conditionalFormatting sqref="H116">
    <cfRule type="expression" dxfId="10426" priority="56">
      <formula>$M116="Verschoben"</formula>
    </cfRule>
    <cfRule type="expression" dxfId="10425" priority="57">
      <formula>$M116="In Arbeit"</formula>
    </cfRule>
    <cfRule type="expression" dxfId="10424" priority="58">
      <formula>$M116="Gestrichen"</formula>
    </cfRule>
    <cfRule type="expression" dxfId="10423" priority="59">
      <formula>$M116="Vorgestellt"</formula>
    </cfRule>
    <cfRule type="expression" dxfId="10422" priority="60">
      <formula>$M116="Entladen"</formula>
    </cfRule>
  </conditionalFormatting>
  <conditionalFormatting sqref="H119">
    <cfRule type="expression" dxfId="10421" priority="51">
      <formula>$M119="Verschoben"</formula>
    </cfRule>
    <cfRule type="expression" dxfId="10420" priority="52">
      <formula>$M119="In Arbeit"</formula>
    </cfRule>
    <cfRule type="expression" dxfId="10419" priority="53">
      <formula>$M119="Gestrichen"</formula>
    </cfRule>
    <cfRule type="expression" dxfId="10418" priority="54">
      <formula>$M119="Vorgestellt"</formula>
    </cfRule>
    <cfRule type="expression" dxfId="10417" priority="55">
      <formula>$M119="Entladen"</formula>
    </cfRule>
  </conditionalFormatting>
  <conditionalFormatting sqref="H118">
    <cfRule type="expression" dxfId="10416" priority="46">
      <formula>$M118="Verschoben"</formula>
    </cfRule>
    <cfRule type="expression" dxfId="10415" priority="47">
      <formula>$M118="In Arbeit"</formula>
    </cfRule>
    <cfRule type="expression" dxfId="10414" priority="48">
      <formula>$M118="Gestrichen"</formula>
    </cfRule>
    <cfRule type="expression" dxfId="10413" priority="49">
      <formula>$M118="Vorgestellt"</formula>
    </cfRule>
    <cfRule type="expression" dxfId="10412" priority="50">
      <formula>$M118="Entladen"</formula>
    </cfRule>
  </conditionalFormatting>
  <conditionalFormatting sqref="H120">
    <cfRule type="expression" dxfId="10411" priority="41">
      <formula>$M120="Verschoben"</formula>
    </cfRule>
    <cfRule type="expression" dxfId="10410" priority="42">
      <formula>$M120="In Arbeit"</formula>
    </cfRule>
    <cfRule type="expression" dxfId="10409" priority="43">
      <formula>$M120="Gestrichen"</formula>
    </cfRule>
    <cfRule type="expression" dxfId="10408" priority="44">
      <formula>$M120="Vorgestellt"</formula>
    </cfRule>
    <cfRule type="expression" dxfId="10407" priority="45">
      <formula>$M120="Entladen"</formula>
    </cfRule>
  </conditionalFormatting>
  <conditionalFormatting sqref="H121">
    <cfRule type="expression" dxfId="10406" priority="36">
      <formula>$M121="Verschoben"</formula>
    </cfRule>
    <cfRule type="expression" dxfId="10405" priority="37">
      <formula>$M121="In Arbeit"</formula>
    </cfRule>
    <cfRule type="expression" dxfId="10404" priority="38">
      <formula>$M121="Gestrichen"</formula>
    </cfRule>
    <cfRule type="expression" dxfId="10403" priority="39">
      <formula>$M121="Vorgestellt"</formula>
    </cfRule>
    <cfRule type="expression" dxfId="10402" priority="40">
      <formula>$M121="Entladen"</formula>
    </cfRule>
  </conditionalFormatting>
  <conditionalFormatting sqref="H122">
    <cfRule type="expression" dxfId="10401" priority="31">
      <formula>$M122="Verschoben"</formula>
    </cfRule>
    <cfRule type="expression" dxfId="10400" priority="32">
      <formula>$M122="In Arbeit"</formula>
    </cfRule>
    <cfRule type="expression" dxfId="10399" priority="33">
      <formula>$M122="Gestrichen"</formula>
    </cfRule>
    <cfRule type="expression" dxfId="10398" priority="34">
      <formula>$M122="Vorgestellt"</formula>
    </cfRule>
    <cfRule type="expression" dxfId="10397" priority="35">
      <formula>$M122="Entladen"</formula>
    </cfRule>
  </conditionalFormatting>
  <conditionalFormatting sqref="H124">
    <cfRule type="expression" dxfId="10396" priority="26">
      <formula>$M124="Verschoben"</formula>
    </cfRule>
    <cfRule type="expression" dxfId="10395" priority="27">
      <formula>$M124="In Arbeit"</formula>
    </cfRule>
    <cfRule type="expression" dxfId="10394" priority="28">
      <formula>$M124="Gestrichen"</formula>
    </cfRule>
    <cfRule type="expression" dxfId="10393" priority="29">
      <formula>$M124="Vorgestellt"</formula>
    </cfRule>
    <cfRule type="expression" dxfId="10392" priority="30">
      <formula>$M124="Entladen"</formula>
    </cfRule>
  </conditionalFormatting>
  <conditionalFormatting sqref="H123">
    <cfRule type="expression" dxfId="10391" priority="21">
      <formula>$M123="Verschoben"</formula>
    </cfRule>
    <cfRule type="expression" dxfId="10390" priority="22">
      <formula>$M123="In Arbeit"</formula>
    </cfRule>
    <cfRule type="expression" dxfId="10389" priority="23">
      <formula>$M123="Gestrichen"</formula>
    </cfRule>
    <cfRule type="expression" dxfId="10388" priority="24">
      <formula>$M123="Vorgestellt"</formula>
    </cfRule>
    <cfRule type="expression" dxfId="10387" priority="25">
      <formula>$M123="Entladen"</formula>
    </cfRule>
  </conditionalFormatting>
  <conditionalFormatting sqref="H125">
    <cfRule type="expression" dxfId="10386" priority="16">
      <formula>$M125="Verschoben"</formula>
    </cfRule>
    <cfRule type="expression" dxfId="10385" priority="17">
      <formula>$M125="In Arbeit"</formula>
    </cfRule>
    <cfRule type="expression" dxfId="10384" priority="18">
      <formula>$M125="Gestrichen"</formula>
    </cfRule>
    <cfRule type="expression" dxfId="10383" priority="19">
      <formula>$M125="Vorgestellt"</formula>
    </cfRule>
    <cfRule type="expression" dxfId="10382" priority="20">
      <formula>$M125="Entladen"</formula>
    </cfRule>
  </conditionalFormatting>
  <conditionalFormatting sqref="H126:H127">
    <cfRule type="expression" dxfId="10381" priority="11">
      <formula>$M126="Verschoben"</formula>
    </cfRule>
    <cfRule type="expression" dxfId="10380" priority="12">
      <formula>$M126="In Arbeit"</formula>
    </cfRule>
    <cfRule type="expression" dxfId="10379" priority="13">
      <formula>$M126="Gestrichen"</formula>
    </cfRule>
    <cfRule type="expression" dxfId="10378" priority="14">
      <formula>$M126="Vorgestellt"</formula>
    </cfRule>
    <cfRule type="expression" dxfId="10377" priority="15">
      <formula>$M126="Entladen"</formula>
    </cfRule>
  </conditionalFormatting>
  <conditionalFormatting sqref="H130">
    <cfRule type="expression" dxfId="10376" priority="6">
      <formula>$M130="Verschoben"</formula>
    </cfRule>
    <cfRule type="expression" dxfId="10375" priority="7">
      <formula>$M130="In Arbeit"</formula>
    </cfRule>
    <cfRule type="expression" dxfId="10374" priority="8">
      <formula>$M130="Gestrichen"</formula>
    </cfRule>
    <cfRule type="expression" dxfId="10373" priority="9">
      <formula>$M130="Vorgestellt"</formula>
    </cfRule>
    <cfRule type="expression" dxfId="10372" priority="10">
      <formula>$M130="Entladen"</formula>
    </cfRule>
  </conditionalFormatting>
  <conditionalFormatting sqref="H128">
    <cfRule type="expression" dxfId="10371" priority="1">
      <formula>$M128="Verschoben"</formula>
    </cfRule>
    <cfRule type="expression" dxfId="10370" priority="2">
      <formula>$M128="In Arbeit"</formula>
    </cfRule>
    <cfRule type="expression" dxfId="10369" priority="3">
      <formula>$M128="Gestrichen"</formula>
    </cfRule>
    <cfRule type="expression" dxfId="10368" priority="4">
      <formula>$M128="Vorgestellt"</formula>
    </cfRule>
    <cfRule type="expression" dxfId="10367" priority="5">
      <formula>$M128="Entladen"</formula>
    </cfRule>
  </conditionalFormatting>
  <dataValidations count="1">
    <dataValidation type="list" showInputMessage="1" showErrorMessage="1" sqref="M4:M1502" xr:uid="{C036DC69-708E-460F-A123-A7A14FADA99F}">
      <formula1>"Vorgestellt, In Arbeit, Entladen, Verschoben, Gestrichen"</formula1>
    </dataValidation>
  </dataValidations>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99E163E-80B6-4CEF-AED1-C12DDF68FC56}">
          <x14:formula1>
            <xm:f>Formate!$A$1:$A$4</xm:f>
          </x14:formula1>
          <xm:sqref>M1503:M2326</xm:sqref>
        </x14:dataValidation>
        <x14:dataValidation type="list" allowBlank="1" showInputMessage="1" showErrorMessage="1" xr:uid="{4BC7CE4D-87A9-4612-A178-598ACACC48BE}">
          <x14:formula1>
            <xm:f>Formate!$C$1:$C$5</xm:f>
          </x14:formula1>
          <xm:sqref>L4:L2326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3B36-295C-4E74-8C43-471D893F60A2}">
  <dimension ref="A1:AS2230"/>
  <sheetViews>
    <sheetView showGridLines="0" zoomScale="70" zoomScaleNormal="75" workbookViewId="0">
      <pane xSplit="4" ySplit="3" topLeftCell="E334" activePane="bottomRight" state="frozen"/>
      <selection pane="topRight" activeCell="E1" sqref="E1"/>
      <selection pane="bottomLeft" activeCell="A4" sqref="A4"/>
      <selection pane="bottomRight" activeCell="E343" sqref="E343"/>
    </sheetView>
  </sheetViews>
  <sheetFormatPr baseColWidth="10" defaultColWidth="10.85546875" defaultRowHeight="15.75" x14ac:dyDescent="0.25"/>
  <cols>
    <col min="1" max="1" width="12.140625" style="154" bestFit="1" customWidth="1"/>
    <col min="2" max="2" width="8.85546875" style="154" bestFit="1" customWidth="1"/>
    <col min="3" max="3" width="18.28515625" style="154" hidden="1" customWidth="1"/>
    <col min="4" max="4" width="18.140625" style="154" customWidth="1"/>
    <col min="5" max="5" width="83" style="154" customWidth="1"/>
    <col min="6" max="6" width="1.7109375" style="154" hidden="1" customWidth="1"/>
    <col min="7" max="7" width="18.140625" style="154" customWidth="1"/>
    <col min="8" max="8" width="34.42578125" style="154" customWidth="1"/>
    <col min="9" max="9" width="15.85546875" style="154" hidden="1" customWidth="1"/>
    <col min="10" max="10" width="37.28515625" style="154" customWidth="1"/>
    <col min="11" max="11" width="18.140625" style="154" customWidth="1"/>
    <col min="12" max="12" width="18.140625" style="154" hidden="1" customWidth="1"/>
    <col min="13" max="13" width="18.42578125" style="186" bestFit="1" customWidth="1"/>
    <col min="14" max="14" width="7" style="165" customWidth="1"/>
    <col min="15" max="15" width="21" style="154" customWidth="1"/>
    <col min="16" max="16" width="18.140625" style="154" bestFit="1" customWidth="1"/>
    <col min="17" max="17" width="6.28515625" style="154" hidden="1" customWidth="1"/>
    <col min="18" max="18" width="29.85546875" style="154" customWidth="1"/>
    <col min="19" max="19" width="21.28515625" style="186" bestFit="1" customWidth="1"/>
    <col min="20" max="20" width="17.42578125" style="155" bestFit="1" customWidth="1"/>
    <col min="21" max="21" width="13.42578125" style="165" bestFit="1" customWidth="1"/>
    <col min="22" max="22" width="5.42578125" style="154" bestFit="1" customWidth="1"/>
    <col min="23" max="23" width="7.85546875" style="154" bestFit="1" customWidth="1"/>
    <col min="24" max="24" width="14.85546875" style="154" bestFit="1" customWidth="1"/>
    <col min="25" max="25" width="13.28515625" style="154" customWidth="1"/>
    <col min="26" max="26" width="11.85546875" style="154" customWidth="1"/>
    <col min="27" max="27" width="16.85546875" style="155" bestFit="1" customWidth="1"/>
    <col min="28" max="28" width="17" style="155" bestFit="1" customWidth="1"/>
    <col min="29" max="29" width="14.42578125" style="165" bestFit="1" customWidth="1"/>
    <col min="30" max="30" width="13.42578125" style="165" bestFit="1" customWidth="1"/>
    <col min="31" max="31" width="13.42578125" style="165" customWidth="1"/>
    <col min="32" max="32" width="13.42578125" style="165" bestFit="1" customWidth="1"/>
    <col min="33" max="33" width="33.42578125" style="154" customWidth="1"/>
    <col min="34" max="34" width="67.42578125" style="154" customWidth="1"/>
    <col min="35" max="35" width="9.85546875" style="154" bestFit="1" customWidth="1"/>
    <col min="36" max="36" width="12.28515625" style="155" bestFit="1" customWidth="1"/>
    <col min="37" max="37" width="14.42578125" style="165" bestFit="1" customWidth="1"/>
    <col min="38" max="38" width="12.28515625" style="154" bestFit="1" customWidth="1"/>
    <col min="39" max="39" width="14.42578125" style="154" bestFit="1" customWidth="1"/>
    <col min="40" max="40" width="14.28515625" style="156" bestFit="1" customWidth="1"/>
    <col min="41" max="42" width="14.140625" style="156" bestFit="1" customWidth="1"/>
    <col min="43" max="43" width="14" style="154" bestFit="1" customWidth="1"/>
    <col min="44" max="44" width="14.140625" style="154" bestFit="1" customWidth="1"/>
    <col min="45" max="45" width="16.42578125" style="154" customWidth="1"/>
    <col min="46" max="16384" width="10.85546875" style="154"/>
  </cols>
  <sheetData>
    <row r="1" spans="1:45" ht="37.35" customHeight="1" x14ac:dyDescent="0.25">
      <c r="A1" s="150" t="s">
        <v>0</v>
      </c>
      <c r="B1" s="150" t="s">
        <v>0</v>
      </c>
      <c r="C1" s="150" t="s">
        <v>0</v>
      </c>
      <c r="D1" s="151" t="s">
        <v>91</v>
      </c>
      <c r="E1" s="149" t="s">
        <v>92</v>
      </c>
      <c r="F1" s="152" t="s">
        <v>91</v>
      </c>
      <c r="G1" s="149" t="s">
        <v>93</v>
      </c>
      <c r="H1" s="151" t="s">
        <v>91</v>
      </c>
      <c r="I1" s="152" t="s">
        <v>91</v>
      </c>
      <c r="J1" s="151" t="s">
        <v>91</v>
      </c>
      <c r="K1" s="151" t="s">
        <v>91</v>
      </c>
      <c r="L1" s="152" t="s">
        <v>91</v>
      </c>
      <c r="M1" s="194" t="s">
        <v>91</v>
      </c>
      <c r="N1" s="163" t="s">
        <v>92</v>
      </c>
      <c r="O1" s="149" t="s">
        <v>92</v>
      </c>
      <c r="P1" s="151" t="s">
        <v>91</v>
      </c>
      <c r="Q1" s="152" t="s">
        <v>91</v>
      </c>
      <c r="R1" s="149" t="s">
        <v>92</v>
      </c>
      <c r="S1" s="185" t="s">
        <v>92</v>
      </c>
      <c r="T1" s="162" t="s">
        <v>92</v>
      </c>
      <c r="U1" s="163" t="s">
        <v>92</v>
      </c>
      <c r="V1" s="149" t="s">
        <v>92</v>
      </c>
      <c r="W1" s="149" t="s">
        <v>92</v>
      </c>
      <c r="X1" s="149" t="s">
        <v>92</v>
      </c>
      <c r="Y1" s="149" t="s">
        <v>92</v>
      </c>
      <c r="Z1" s="149" t="s">
        <v>92</v>
      </c>
      <c r="AA1" s="149" t="s">
        <v>94</v>
      </c>
      <c r="AB1" s="149" t="s">
        <v>95</v>
      </c>
      <c r="AC1" s="163" t="s">
        <v>94</v>
      </c>
      <c r="AD1" s="163" t="s">
        <v>94</v>
      </c>
      <c r="AE1" s="167" t="s">
        <v>96</v>
      </c>
      <c r="AF1" s="167" t="s">
        <v>96</v>
      </c>
      <c r="AG1" s="153" t="s">
        <v>96</v>
      </c>
      <c r="AH1" s="149" t="s">
        <v>92</v>
      </c>
      <c r="AI1" s="149" t="s">
        <v>92</v>
      </c>
      <c r="AJ1" s="162" t="s">
        <v>95</v>
      </c>
      <c r="AK1" s="163" t="s">
        <v>94</v>
      </c>
      <c r="AL1" s="149" t="s">
        <v>95</v>
      </c>
      <c r="AM1" s="149" t="s">
        <v>94</v>
      </c>
      <c r="AN1" s="252" t="s">
        <v>0</v>
      </c>
      <c r="AO1" s="150" t="s">
        <v>0</v>
      </c>
      <c r="AP1" s="252" t="s">
        <v>0</v>
      </c>
      <c r="AQ1" s="149" t="s">
        <v>92</v>
      </c>
      <c r="AR1" s="150" t="s">
        <v>0</v>
      </c>
      <c r="AS1" s="149" t="s">
        <v>92</v>
      </c>
    </row>
    <row r="2" spans="1:45" ht="45" customHeight="1" x14ac:dyDescent="0.25">
      <c r="A2" s="150" t="s">
        <v>97</v>
      </c>
      <c r="B2" s="150" t="s">
        <v>98</v>
      </c>
      <c r="C2" s="150" t="s">
        <v>99</v>
      </c>
      <c r="D2" s="151" t="s">
        <v>100</v>
      </c>
      <c r="E2" s="149" t="s">
        <v>101</v>
      </c>
      <c r="F2" s="152" t="s">
        <v>102</v>
      </c>
      <c r="G2" s="149" t="s">
        <v>103</v>
      </c>
      <c r="H2" s="151" t="s">
        <v>104</v>
      </c>
      <c r="I2" s="152" t="s">
        <v>105</v>
      </c>
      <c r="J2" s="151" t="s">
        <v>106</v>
      </c>
      <c r="K2" s="151" t="s">
        <v>107</v>
      </c>
      <c r="L2" s="152" t="s">
        <v>108</v>
      </c>
      <c r="M2" s="194" t="s">
        <v>109</v>
      </c>
      <c r="N2" s="163" t="s">
        <v>110</v>
      </c>
      <c r="O2" s="149" t="s">
        <v>5</v>
      </c>
      <c r="P2" s="151" t="s">
        <v>111</v>
      </c>
      <c r="Q2" s="152" t="s">
        <v>10</v>
      </c>
      <c r="R2" s="149" t="s">
        <v>112</v>
      </c>
      <c r="S2" s="185" t="s">
        <v>113</v>
      </c>
      <c r="T2" s="162" t="s">
        <v>114</v>
      </c>
      <c r="U2" s="163" t="s">
        <v>115</v>
      </c>
      <c r="V2" s="149" t="s">
        <v>116</v>
      </c>
      <c r="W2" s="149" t="s">
        <v>117</v>
      </c>
      <c r="X2" s="149" t="s">
        <v>118</v>
      </c>
      <c r="Y2" s="149" t="s">
        <v>119</v>
      </c>
      <c r="Z2" s="149" t="s">
        <v>120</v>
      </c>
      <c r="AA2" s="149" t="s">
        <v>121</v>
      </c>
      <c r="AB2" s="149" t="s">
        <v>122</v>
      </c>
      <c r="AC2" s="163" t="s">
        <v>123</v>
      </c>
      <c r="AD2" s="163" t="s">
        <v>124</v>
      </c>
      <c r="AE2" s="167" t="s">
        <v>125</v>
      </c>
      <c r="AF2" s="167" t="s">
        <v>126</v>
      </c>
      <c r="AG2" s="153" t="s">
        <v>127</v>
      </c>
      <c r="AH2" s="149" t="s">
        <v>128</v>
      </c>
      <c r="AI2" s="149" t="s">
        <v>129</v>
      </c>
      <c r="AJ2" s="162" t="s">
        <v>130</v>
      </c>
      <c r="AK2" s="163" t="s">
        <v>123</v>
      </c>
      <c r="AL2" s="149" t="s">
        <v>131</v>
      </c>
      <c r="AM2" s="149" t="s">
        <v>123</v>
      </c>
      <c r="AN2" s="252" t="s">
        <v>132</v>
      </c>
      <c r="AO2" s="150" t="s">
        <v>133</v>
      </c>
      <c r="AP2" s="252" t="s">
        <v>134</v>
      </c>
      <c r="AQ2" s="149" t="s">
        <v>135</v>
      </c>
      <c r="AR2" s="150" t="s">
        <v>136</v>
      </c>
      <c r="AS2" s="149" t="s">
        <v>137</v>
      </c>
    </row>
    <row r="3" spans="1:45" s="161" customFormat="1" ht="31.5" x14ac:dyDescent="0.25">
      <c r="A3" s="254" t="s">
        <v>27</v>
      </c>
      <c r="B3" s="254" t="s">
        <v>27</v>
      </c>
      <c r="C3" s="254" t="s">
        <v>29</v>
      </c>
      <c r="D3" s="160" t="s">
        <v>32</v>
      </c>
      <c r="E3" s="255" t="s">
        <v>31</v>
      </c>
      <c r="F3" s="256"/>
      <c r="G3" s="255" t="s">
        <v>27</v>
      </c>
      <c r="H3" s="160" t="s">
        <v>138</v>
      </c>
      <c r="I3" s="256" t="s">
        <v>139</v>
      </c>
      <c r="J3" s="160" t="s">
        <v>139</v>
      </c>
      <c r="K3" s="160" t="s">
        <v>31</v>
      </c>
      <c r="L3" s="256"/>
      <c r="M3" s="257" t="s">
        <v>28</v>
      </c>
      <c r="N3" s="258" t="s">
        <v>34</v>
      </c>
      <c r="O3" s="255" t="s">
        <v>140</v>
      </c>
      <c r="P3" s="160" t="s">
        <v>31</v>
      </c>
      <c r="Q3" s="256" t="s">
        <v>31</v>
      </c>
      <c r="R3" s="255" t="s">
        <v>32</v>
      </c>
      <c r="S3" s="259" t="s">
        <v>28</v>
      </c>
      <c r="T3" s="260" t="s">
        <v>28</v>
      </c>
      <c r="U3" s="258" t="s">
        <v>34</v>
      </c>
      <c r="V3" s="255" t="s">
        <v>141</v>
      </c>
      <c r="W3" s="255" t="s">
        <v>141</v>
      </c>
      <c r="X3" s="255" t="s">
        <v>31</v>
      </c>
      <c r="Y3" s="255" t="s">
        <v>142</v>
      </c>
      <c r="Z3" s="255" t="s">
        <v>141</v>
      </c>
      <c r="AA3" s="255" t="s">
        <v>143</v>
      </c>
      <c r="AB3" s="255" t="s">
        <v>143</v>
      </c>
      <c r="AC3" s="258" t="s">
        <v>34</v>
      </c>
      <c r="AD3" s="258" t="s">
        <v>34</v>
      </c>
      <c r="AE3" s="261" t="s">
        <v>34</v>
      </c>
      <c r="AF3" s="261" t="s">
        <v>34</v>
      </c>
      <c r="AG3" s="262" t="s">
        <v>36</v>
      </c>
      <c r="AH3" s="255" t="s">
        <v>36</v>
      </c>
      <c r="AI3" s="255" t="s">
        <v>36</v>
      </c>
      <c r="AJ3" s="260" t="s">
        <v>143</v>
      </c>
      <c r="AK3" s="258" t="s">
        <v>34</v>
      </c>
      <c r="AL3" s="255" t="s">
        <v>143</v>
      </c>
      <c r="AM3" s="255" t="s">
        <v>34</v>
      </c>
      <c r="AN3" s="263" t="s">
        <v>34</v>
      </c>
      <c r="AO3" s="254" t="s">
        <v>34</v>
      </c>
      <c r="AP3" s="263" t="s">
        <v>34</v>
      </c>
      <c r="AQ3" s="255" t="s">
        <v>36</v>
      </c>
      <c r="AR3" s="254" t="s">
        <v>144</v>
      </c>
      <c r="AS3" s="255" t="s">
        <v>28</v>
      </c>
    </row>
    <row r="4" spans="1:45" ht="31.5" x14ac:dyDescent="0.25">
      <c r="A4" s="203">
        <f t="shared" ref="A4:A35" si="0">IF(M4="","",WEEKNUM(M4,21))</f>
        <v>50</v>
      </c>
      <c r="B4" s="203">
        <f t="shared" ref="B4:B35" si="1">IF(S4="","",WEEKNUM(S4,21))</f>
        <v>1</v>
      </c>
      <c r="C4" s="203"/>
      <c r="D4" s="203">
        <v>4200211640</v>
      </c>
      <c r="E4" s="203" t="s">
        <v>145</v>
      </c>
      <c r="F4" s="203"/>
      <c r="G4" s="203">
        <v>1</v>
      </c>
      <c r="H4" s="203" t="s">
        <v>146</v>
      </c>
      <c r="I4" s="203"/>
      <c r="J4" s="203" t="s">
        <v>147</v>
      </c>
      <c r="K4" s="203" t="s">
        <v>148</v>
      </c>
      <c r="L4" s="203"/>
      <c r="M4" s="204">
        <v>45275</v>
      </c>
      <c r="N4" s="205"/>
      <c r="O4" s="203" t="s">
        <v>149</v>
      </c>
      <c r="P4" s="203" t="s">
        <v>150</v>
      </c>
      <c r="Q4" s="203"/>
      <c r="R4" s="203">
        <v>9185059263</v>
      </c>
      <c r="S4" s="204">
        <v>45294</v>
      </c>
      <c r="T4" s="203"/>
      <c r="U4" s="205"/>
      <c r="V4" s="203" t="s">
        <v>141</v>
      </c>
      <c r="W4" s="203" t="s">
        <v>141</v>
      </c>
      <c r="X4" s="203"/>
      <c r="Y4" s="203" t="s">
        <v>151</v>
      </c>
      <c r="Z4" s="203"/>
      <c r="AA4" s="206">
        <v>45293</v>
      </c>
      <c r="AB4" s="206"/>
      <c r="AC4" s="205">
        <v>0.48680555555555555</v>
      </c>
      <c r="AD4" s="205">
        <v>0.49027777777777781</v>
      </c>
      <c r="AE4" s="205">
        <v>0.4916666666666667</v>
      </c>
      <c r="AF4" s="205"/>
      <c r="AG4" s="203"/>
      <c r="AH4" s="203"/>
      <c r="AI4" s="203"/>
      <c r="AJ4" s="206"/>
      <c r="AK4" s="205"/>
      <c r="AL4" s="203"/>
      <c r="AM4" s="203"/>
      <c r="AN4" s="207">
        <f>IF(AC4="","Kein Eintrag",IF(AD4="","Kein Eintrag",AD4-AC4))</f>
        <v>3.4722222222222654E-3</v>
      </c>
      <c r="AO4" s="207" t="str">
        <f>IF(AF4="","Kein Eintrag",IF(AD4="","Kein Eintrag",AF4-AD4))</f>
        <v>Kein Eintrag</v>
      </c>
      <c r="AP4" s="207" t="str">
        <f>IF(AF4="","Kein Eintrag",IF(AC4="","Kein Eintrag",AF4-AC4))</f>
        <v>Kein Eintrag</v>
      </c>
      <c r="AQ4" s="203"/>
      <c r="AR4" s="203"/>
      <c r="AS4" s="203"/>
    </row>
    <row r="5" spans="1:45" ht="31.5" x14ac:dyDescent="0.25">
      <c r="A5" s="203">
        <f t="shared" si="0"/>
        <v>51</v>
      </c>
      <c r="B5" s="203">
        <f t="shared" si="1"/>
        <v>1</v>
      </c>
      <c r="C5" s="203"/>
      <c r="D5" s="203">
        <v>4500505491</v>
      </c>
      <c r="E5" s="203" t="s">
        <v>152</v>
      </c>
      <c r="F5" s="203"/>
      <c r="G5" s="203">
        <v>1</v>
      </c>
      <c r="H5" s="203" t="s">
        <v>56</v>
      </c>
      <c r="I5" s="203"/>
      <c r="J5" s="203" t="s">
        <v>153</v>
      </c>
      <c r="K5" s="203" t="s">
        <v>148</v>
      </c>
      <c r="L5" s="203"/>
      <c r="M5" s="204">
        <v>45280</v>
      </c>
      <c r="N5" s="205"/>
      <c r="O5" s="203"/>
      <c r="P5" s="203" t="s">
        <v>150</v>
      </c>
      <c r="Q5" s="203"/>
      <c r="R5" s="203">
        <v>9185078064</v>
      </c>
      <c r="S5" s="204">
        <v>45294</v>
      </c>
      <c r="T5" s="203"/>
      <c r="U5" s="205"/>
      <c r="V5" s="203" t="s">
        <v>141</v>
      </c>
      <c r="W5" s="203" t="s">
        <v>141</v>
      </c>
      <c r="X5" s="203"/>
      <c r="Y5" s="203" t="s">
        <v>151</v>
      </c>
      <c r="Z5" s="203"/>
      <c r="AA5" s="206">
        <v>45293</v>
      </c>
      <c r="AB5" s="206"/>
      <c r="AC5" s="205">
        <v>0.48680555555555555</v>
      </c>
      <c r="AD5" s="205">
        <v>0.49513888888888885</v>
      </c>
      <c r="AE5" s="205">
        <v>0.49861111111111112</v>
      </c>
      <c r="AF5" s="205"/>
      <c r="AG5" s="203"/>
      <c r="AH5" s="203"/>
      <c r="AI5" s="203"/>
      <c r="AJ5" s="206"/>
      <c r="AK5" s="205"/>
      <c r="AL5" s="203"/>
      <c r="AM5" s="203"/>
      <c r="AN5" s="207">
        <f>IF(AC5="","Kein Eintrag",IF(AD5="","Kein Eintrag",AD5-AC5))</f>
        <v>8.3333333333333037E-3</v>
      </c>
      <c r="AO5" s="207" t="str">
        <f>IF(AF5="","Kein Eintrag",IF(AD5="","Kein Eintrag",AF5-AD5))</f>
        <v>Kein Eintrag</v>
      </c>
      <c r="AP5" s="207" t="str">
        <f>IF(AF5="","Kein Eintrag",IF(AC5="","Kein Eintrag",AF5-AC5))</f>
        <v>Kein Eintrag</v>
      </c>
      <c r="AQ5" s="203"/>
      <c r="AR5" s="203"/>
      <c r="AS5" s="203"/>
    </row>
    <row r="6" spans="1:45" x14ac:dyDescent="0.25">
      <c r="A6" s="203">
        <f t="shared" si="0"/>
        <v>1</v>
      </c>
      <c r="B6" s="203">
        <f t="shared" si="1"/>
        <v>1</v>
      </c>
      <c r="C6" s="203"/>
      <c r="D6" s="203">
        <v>4702146147</v>
      </c>
      <c r="E6" s="203" t="s">
        <v>154</v>
      </c>
      <c r="F6" s="203"/>
      <c r="G6" s="203">
        <v>1</v>
      </c>
      <c r="H6" s="203" t="s">
        <v>146</v>
      </c>
      <c r="I6" s="203"/>
      <c r="J6" s="203" t="s">
        <v>155</v>
      </c>
      <c r="K6" s="203" t="s">
        <v>148</v>
      </c>
      <c r="L6" s="203"/>
      <c r="M6" s="204">
        <v>45294</v>
      </c>
      <c r="N6" s="205"/>
      <c r="O6" s="203" t="s">
        <v>149</v>
      </c>
      <c r="P6" s="203" t="s">
        <v>150</v>
      </c>
      <c r="Q6" s="203"/>
      <c r="R6" s="203">
        <v>9184943892</v>
      </c>
      <c r="S6" s="204">
        <v>45294</v>
      </c>
      <c r="T6" s="203"/>
      <c r="U6" s="205"/>
      <c r="V6" s="203" t="s">
        <v>141</v>
      </c>
      <c r="W6" s="203" t="s">
        <v>141</v>
      </c>
      <c r="X6" s="203"/>
      <c r="Y6" s="203" t="s">
        <v>151</v>
      </c>
      <c r="Z6" s="203"/>
      <c r="AA6" s="206">
        <v>45293</v>
      </c>
      <c r="AB6" s="206"/>
      <c r="AC6" s="205">
        <v>0.48680555555555555</v>
      </c>
      <c r="AD6" s="205">
        <v>0.49236111111111108</v>
      </c>
      <c r="AE6" s="205">
        <v>0.49444444444444446</v>
      </c>
      <c r="AF6" s="205"/>
      <c r="AG6" s="203"/>
      <c r="AH6" s="203"/>
      <c r="AI6" s="203"/>
      <c r="AJ6" s="206"/>
      <c r="AK6" s="205"/>
      <c r="AL6" s="203"/>
      <c r="AM6" s="203"/>
      <c r="AN6" s="207"/>
      <c r="AO6" s="207"/>
      <c r="AP6" s="207"/>
      <c r="AQ6" s="203"/>
      <c r="AR6" s="203"/>
      <c r="AS6" s="203"/>
    </row>
    <row r="7" spans="1:45" ht="63" x14ac:dyDescent="0.25">
      <c r="A7" s="203">
        <f t="shared" si="0"/>
        <v>1</v>
      </c>
      <c r="B7" s="203">
        <f t="shared" si="1"/>
        <v>1</v>
      </c>
      <c r="C7" s="203"/>
      <c r="D7" s="203">
        <v>4100038296</v>
      </c>
      <c r="E7" s="203" t="s">
        <v>156</v>
      </c>
      <c r="F7" s="203" t="s">
        <v>157</v>
      </c>
      <c r="G7" s="203">
        <v>102</v>
      </c>
      <c r="H7" s="203" t="s">
        <v>158</v>
      </c>
      <c r="I7" s="203" t="s">
        <v>159</v>
      </c>
      <c r="J7" s="203" t="s">
        <v>160</v>
      </c>
      <c r="K7" s="203" t="s">
        <v>161</v>
      </c>
      <c r="L7" s="203">
        <v>1</v>
      </c>
      <c r="M7" s="204">
        <v>45295</v>
      </c>
      <c r="N7" s="205"/>
      <c r="O7" s="200">
        <v>1000448075</v>
      </c>
      <c r="P7" s="203" t="s">
        <v>162</v>
      </c>
      <c r="Q7" s="203" t="s">
        <v>163</v>
      </c>
      <c r="R7" s="203">
        <v>9185038111</v>
      </c>
      <c r="S7" s="204">
        <v>45295</v>
      </c>
      <c r="T7" s="203"/>
      <c r="U7" s="205"/>
      <c r="V7" s="203" t="s">
        <v>141</v>
      </c>
      <c r="W7" s="203"/>
      <c r="X7" s="203" t="s">
        <v>164</v>
      </c>
      <c r="Y7" s="203" t="s">
        <v>151</v>
      </c>
      <c r="Z7" s="203"/>
      <c r="AA7" s="206">
        <v>45294</v>
      </c>
      <c r="AB7" s="206">
        <v>45295</v>
      </c>
      <c r="AC7" s="205">
        <v>0.3923611111111111</v>
      </c>
      <c r="AD7" s="205">
        <v>0.45833333333333331</v>
      </c>
      <c r="AE7" s="205">
        <v>0.5</v>
      </c>
      <c r="AF7" s="205">
        <v>0.59722222222222221</v>
      </c>
      <c r="AG7" s="203"/>
      <c r="AH7" s="203"/>
      <c r="AI7" s="203"/>
      <c r="AJ7" s="206"/>
      <c r="AK7" s="205"/>
      <c r="AL7" s="203"/>
      <c r="AM7" s="203"/>
      <c r="AN7" s="207">
        <f t="shared" ref="AN7:AN38" si="2">IF(AC7="","Kein Eintrag",IF(AD7="","Kein Eintrag",AD7-AC7))</f>
        <v>6.597222222222221E-2</v>
      </c>
      <c r="AO7" s="207">
        <f t="shared" ref="AO7:AO38" si="3">IF(AF7="","Kein Eintrag",IF(AD7="","Kein Eintrag",AF7-AD7))</f>
        <v>0.1388888888888889</v>
      </c>
      <c r="AP7" s="207">
        <f t="shared" ref="AP7:AP38" si="4">IF(AF7="","Kein Eintrag",IF(AC7="","Kein Eintrag",AF7-AC7))</f>
        <v>0.2048611111111111</v>
      </c>
      <c r="AQ7" s="203"/>
      <c r="AR7" s="203"/>
      <c r="AS7" s="203"/>
    </row>
    <row r="8" spans="1:45" ht="16.5" customHeight="1" x14ac:dyDescent="0.25">
      <c r="A8" s="203">
        <f t="shared" si="0"/>
        <v>1</v>
      </c>
      <c r="B8" s="203">
        <f t="shared" si="1"/>
        <v>1</v>
      </c>
      <c r="C8" s="203"/>
      <c r="D8" s="203">
        <v>4100038301</v>
      </c>
      <c r="E8" s="203" t="s">
        <v>156</v>
      </c>
      <c r="F8" s="203" t="s">
        <v>157</v>
      </c>
      <c r="G8" s="203">
        <v>102</v>
      </c>
      <c r="H8" s="203" t="s">
        <v>158</v>
      </c>
      <c r="I8" s="203" t="s">
        <v>159</v>
      </c>
      <c r="J8" s="203" t="s">
        <v>165</v>
      </c>
      <c r="K8" s="203" t="s">
        <v>161</v>
      </c>
      <c r="L8" s="203">
        <v>1</v>
      </c>
      <c r="M8" s="204">
        <v>45295</v>
      </c>
      <c r="N8" s="205"/>
      <c r="O8" s="203">
        <v>1000448076</v>
      </c>
      <c r="P8" s="203" t="s">
        <v>166</v>
      </c>
      <c r="Q8" s="203" t="s">
        <v>163</v>
      </c>
      <c r="R8" s="203">
        <v>9185088748</v>
      </c>
      <c r="S8" s="204">
        <v>45295</v>
      </c>
      <c r="T8" s="203"/>
      <c r="U8" s="205"/>
      <c r="V8" s="203" t="s">
        <v>141</v>
      </c>
      <c r="W8" s="203"/>
      <c r="X8" s="203" t="s">
        <v>167</v>
      </c>
      <c r="Y8" s="203" t="s">
        <v>151</v>
      </c>
      <c r="Z8" s="203"/>
      <c r="AA8" s="206">
        <v>45294</v>
      </c>
      <c r="AB8" s="206">
        <v>45295</v>
      </c>
      <c r="AC8" s="205">
        <v>0.28125</v>
      </c>
      <c r="AD8" s="205">
        <v>0.30208333333333331</v>
      </c>
      <c r="AE8" s="205">
        <v>0.3888888888888889</v>
      </c>
      <c r="AF8" s="205">
        <v>0.45833333333333331</v>
      </c>
      <c r="AG8" s="203"/>
      <c r="AH8" s="203"/>
      <c r="AI8" s="203"/>
      <c r="AJ8" s="206"/>
      <c r="AK8" s="205"/>
      <c r="AL8" s="203"/>
      <c r="AM8" s="203"/>
      <c r="AN8" s="207">
        <f t="shared" si="2"/>
        <v>2.0833333333333315E-2</v>
      </c>
      <c r="AO8" s="207">
        <f t="shared" si="3"/>
        <v>0.15625</v>
      </c>
      <c r="AP8" s="207">
        <f t="shared" si="4"/>
        <v>0.17708333333333331</v>
      </c>
      <c r="AQ8" s="203"/>
      <c r="AR8" s="203"/>
      <c r="AS8" s="203"/>
    </row>
    <row r="9" spans="1:45" ht="16.5" customHeight="1" x14ac:dyDescent="0.25">
      <c r="A9" s="203">
        <f t="shared" si="0"/>
        <v>1</v>
      </c>
      <c r="B9" s="203">
        <f t="shared" si="1"/>
        <v>1</v>
      </c>
      <c r="C9" s="208"/>
      <c r="D9" s="197">
        <v>4702083669</v>
      </c>
      <c r="E9" s="197" t="s">
        <v>168</v>
      </c>
      <c r="F9" s="200" t="s">
        <v>169</v>
      </c>
      <c r="G9" s="197">
        <v>102</v>
      </c>
      <c r="H9" s="197" t="s">
        <v>158</v>
      </c>
      <c r="I9" s="200" t="s">
        <v>159</v>
      </c>
      <c r="J9" s="197" t="s">
        <v>170</v>
      </c>
      <c r="K9" s="197" t="s">
        <v>161</v>
      </c>
      <c r="L9" s="200">
        <v>1</v>
      </c>
      <c r="M9" s="209">
        <v>45295</v>
      </c>
      <c r="N9" s="199"/>
      <c r="O9" s="197">
        <v>1000448278</v>
      </c>
      <c r="P9" s="197" t="s">
        <v>171</v>
      </c>
      <c r="Q9" s="200" t="s">
        <v>163</v>
      </c>
      <c r="R9" s="197">
        <v>9185035992</v>
      </c>
      <c r="S9" s="209">
        <v>45295</v>
      </c>
      <c r="T9" s="197"/>
      <c r="U9" s="199"/>
      <c r="V9" s="197" t="s">
        <v>141</v>
      </c>
      <c r="W9" s="197"/>
      <c r="X9" s="197" t="s">
        <v>164</v>
      </c>
      <c r="Y9" s="197" t="s">
        <v>151</v>
      </c>
      <c r="Z9" s="197"/>
      <c r="AA9" s="198">
        <v>45293</v>
      </c>
      <c r="AB9" s="198">
        <v>45295</v>
      </c>
      <c r="AC9" s="199">
        <v>0.46875</v>
      </c>
      <c r="AD9" s="199">
        <v>0.52083333333333337</v>
      </c>
      <c r="AE9" s="199">
        <v>0.55902777777777779</v>
      </c>
      <c r="AF9" s="199">
        <v>0.6</v>
      </c>
      <c r="AG9" s="197"/>
      <c r="AH9" s="197"/>
      <c r="AI9" s="197"/>
      <c r="AJ9" s="198"/>
      <c r="AK9" s="199"/>
      <c r="AL9" s="197"/>
      <c r="AM9" s="197"/>
      <c r="AN9" s="210">
        <f t="shared" si="2"/>
        <v>5.208333333333337E-2</v>
      </c>
      <c r="AO9" s="210">
        <f t="shared" si="3"/>
        <v>7.9166666666666607E-2</v>
      </c>
      <c r="AP9" s="210">
        <f t="shared" si="4"/>
        <v>0.13124999999999998</v>
      </c>
      <c r="AQ9" s="197"/>
      <c r="AR9" s="197"/>
      <c r="AS9" s="197"/>
    </row>
    <row r="10" spans="1:45" ht="16.5" customHeight="1" x14ac:dyDescent="0.25">
      <c r="A10" s="203">
        <f t="shared" si="0"/>
        <v>1</v>
      </c>
      <c r="B10" s="203">
        <f t="shared" si="1"/>
        <v>1</v>
      </c>
      <c r="C10" s="208"/>
      <c r="D10" s="197">
        <v>4702083687</v>
      </c>
      <c r="E10" s="197" t="s">
        <v>168</v>
      </c>
      <c r="F10" s="200" t="s">
        <v>169</v>
      </c>
      <c r="G10" s="197">
        <v>102</v>
      </c>
      <c r="H10" s="197" t="s">
        <v>158</v>
      </c>
      <c r="I10" s="200" t="s">
        <v>159</v>
      </c>
      <c r="J10" s="197" t="s">
        <v>172</v>
      </c>
      <c r="K10" s="197" t="s">
        <v>161</v>
      </c>
      <c r="L10" s="200">
        <v>1</v>
      </c>
      <c r="M10" s="209">
        <v>45295</v>
      </c>
      <c r="N10" s="199"/>
      <c r="O10" s="197">
        <v>1000448279</v>
      </c>
      <c r="P10" s="197" t="s">
        <v>171</v>
      </c>
      <c r="Q10" s="200" t="s">
        <v>163</v>
      </c>
      <c r="R10" s="197">
        <v>9185035993</v>
      </c>
      <c r="S10" s="209">
        <v>45295</v>
      </c>
      <c r="T10" s="197"/>
      <c r="U10" s="199"/>
      <c r="V10" s="197" t="s">
        <v>141</v>
      </c>
      <c r="W10" s="197"/>
      <c r="X10" s="197" t="s">
        <v>167</v>
      </c>
      <c r="Y10" s="197" t="s">
        <v>151</v>
      </c>
      <c r="Z10" s="197"/>
      <c r="AA10" s="198">
        <v>45293</v>
      </c>
      <c r="AB10" s="198">
        <v>45295</v>
      </c>
      <c r="AC10" s="199">
        <v>0.38541666666666669</v>
      </c>
      <c r="AD10" s="199">
        <v>0.40625</v>
      </c>
      <c r="AE10" s="199">
        <v>0.4375</v>
      </c>
      <c r="AF10" s="199">
        <v>0.47638888888888892</v>
      </c>
      <c r="AG10" s="197"/>
      <c r="AH10" s="197"/>
      <c r="AI10" s="197"/>
      <c r="AJ10" s="198"/>
      <c r="AK10" s="199"/>
      <c r="AL10" s="197"/>
      <c r="AM10" s="197"/>
      <c r="AN10" s="210">
        <f t="shared" si="2"/>
        <v>2.0833333333333315E-2</v>
      </c>
      <c r="AO10" s="210">
        <f t="shared" si="3"/>
        <v>7.0138888888888917E-2</v>
      </c>
      <c r="AP10" s="210">
        <f t="shared" si="4"/>
        <v>9.0972222222222232E-2</v>
      </c>
      <c r="AQ10" s="197"/>
      <c r="AR10" s="197"/>
      <c r="AS10" s="197"/>
    </row>
    <row r="11" spans="1:45" ht="45.6" customHeight="1" x14ac:dyDescent="0.25">
      <c r="A11" s="203">
        <f t="shared" si="0"/>
        <v>1</v>
      </c>
      <c r="B11" s="203">
        <f t="shared" si="1"/>
        <v>1</v>
      </c>
      <c r="C11" s="208"/>
      <c r="D11" s="197">
        <v>4702108619</v>
      </c>
      <c r="E11" s="197" t="s">
        <v>168</v>
      </c>
      <c r="F11" s="200" t="s">
        <v>173</v>
      </c>
      <c r="G11" s="197">
        <v>102</v>
      </c>
      <c r="H11" s="197" t="s">
        <v>158</v>
      </c>
      <c r="I11" s="200" t="s">
        <v>159</v>
      </c>
      <c r="J11" s="197" t="s">
        <v>174</v>
      </c>
      <c r="K11" s="197" t="s">
        <v>161</v>
      </c>
      <c r="L11" s="200">
        <v>1</v>
      </c>
      <c r="M11" s="209">
        <v>45295</v>
      </c>
      <c r="N11" s="199"/>
      <c r="O11" s="197">
        <v>1000448867</v>
      </c>
      <c r="P11" s="197" t="s">
        <v>175</v>
      </c>
      <c r="Q11" s="200" t="s">
        <v>163</v>
      </c>
      <c r="R11" s="197">
        <v>9185057402</v>
      </c>
      <c r="S11" s="209">
        <v>45295</v>
      </c>
      <c r="T11" s="197"/>
      <c r="U11" s="199"/>
      <c r="V11" s="197" t="s">
        <v>141</v>
      </c>
      <c r="W11" s="197"/>
      <c r="X11" s="197" t="s">
        <v>164</v>
      </c>
      <c r="Y11" s="197" t="s">
        <v>151</v>
      </c>
      <c r="Z11" s="197"/>
      <c r="AA11" s="198">
        <v>45293</v>
      </c>
      <c r="AB11" s="198">
        <v>45295</v>
      </c>
      <c r="AC11" s="199">
        <v>0.52083333333333337</v>
      </c>
      <c r="AD11" s="199">
        <v>0.57291666666666663</v>
      </c>
      <c r="AE11" s="199">
        <v>0.59375</v>
      </c>
      <c r="AF11" s="199">
        <v>0.64166666666666672</v>
      </c>
      <c r="AG11" s="197"/>
      <c r="AH11" s="197"/>
      <c r="AI11" s="197"/>
      <c r="AJ11" s="198"/>
      <c r="AK11" s="199"/>
      <c r="AL11" s="197"/>
      <c r="AM11" s="197"/>
      <c r="AN11" s="210">
        <f t="shared" si="2"/>
        <v>5.2083333333333259E-2</v>
      </c>
      <c r="AO11" s="210">
        <f t="shared" si="3"/>
        <v>6.8750000000000089E-2</v>
      </c>
      <c r="AP11" s="210">
        <f t="shared" si="4"/>
        <v>0.12083333333333335</v>
      </c>
      <c r="AQ11" s="197"/>
      <c r="AR11" s="197"/>
      <c r="AS11" s="197"/>
    </row>
    <row r="12" spans="1:45" ht="63" x14ac:dyDescent="0.25">
      <c r="A12" s="203">
        <f t="shared" si="0"/>
        <v>1</v>
      </c>
      <c r="B12" s="203">
        <f t="shared" si="1"/>
        <v>1</v>
      </c>
      <c r="C12" s="208"/>
      <c r="D12" s="197">
        <v>4100038303</v>
      </c>
      <c r="E12" s="197" t="s">
        <v>176</v>
      </c>
      <c r="F12" s="200" t="s">
        <v>157</v>
      </c>
      <c r="G12" s="197">
        <v>102</v>
      </c>
      <c r="H12" s="197" t="s">
        <v>158</v>
      </c>
      <c r="I12" s="200" t="s">
        <v>159</v>
      </c>
      <c r="J12" s="197" t="s">
        <v>177</v>
      </c>
      <c r="K12" s="197" t="s">
        <v>161</v>
      </c>
      <c r="L12" s="200">
        <v>1</v>
      </c>
      <c r="M12" s="209">
        <v>45296</v>
      </c>
      <c r="N12" s="199"/>
      <c r="O12" s="197">
        <v>1000448271</v>
      </c>
      <c r="P12" s="197" t="s">
        <v>178</v>
      </c>
      <c r="Q12" s="200" t="s">
        <v>163</v>
      </c>
      <c r="R12" s="197">
        <v>9185033172</v>
      </c>
      <c r="S12" s="209">
        <v>45295</v>
      </c>
      <c r="T12" s="197"/>
      <c r="U12" s="199"/>
      <c r="V12" s="197"/>
      <c r="W12" s="197"/>
      <c r="X12" s="197" t="s">
        <v>164</v>
      </c>
      <c r="Y12" s="197" t="s">
        <v>151</v>
      </c>
      <c r="Z12" s="197"/>
      <c r="AA12" s="198">
        <v>45295</v>
      </c>
      <c r="AB12" s="198">
        <v>45295</v>
      </c>
      <c r="AC12" s="199">
        <v>0.39583333333333331</v>
      </c>
      <c r="AD12" s="199">
        <v>0.60416666666666663</v>
      </c>
      <c r="AE12" s="199"/>
      <c r="AF12" s="199">
        <v>0.72777777777777775</v>
      </c>
      <c r="AG12" s="197"/>
      <c r="AH12" s="197"/>
      <c r="AI12" s="197"/>
      <c r="AJ12" s="198"/>
      <c r="AK12" s="199"/>
      <c r="AL12" s="197"/>
      <c r="AM12" s="197"/>
      <c r="AN12" s="210">
        <f t="shared" si="2"/>
        <v>0.20833333333333331</v>
      </c>
      <c r="AO12" s="210">
        <f t="shared" si="3"/>
        <v>0.12361111111111112</v>
      </c>
      <c r="AP12" s="210">
        <f t="shared" si="4"/>
        <v>0.33194444444444443</v>
      </c>
      <c r="AQ12" s="197"/>
      <c r="AR12" s="197"/>
      <c r="AS12" s="197"/>
    </row>
    <row r="13" spans="1:45" x14ac:dyDescent="0.25">
      <c r="A13" s="203">
        <f t="shared" si="0"/>
        <v>1</v>
      </c>
      <c r="B13" s="203">
        <f t="shared" si="1"/>
        <v>1</v>
      </c>
      <c r="C13" s="208"/>
      <c r="D13" s="197">
        <v>4200209553</v>
      </c>
      <c r="E13" s="197" t="s">
        <v>179</v>
      </c>
      <c r="F13" s="200"/>
      <c r="G13" s="197">
        <v>2</v>
      </c>
      <c r="H13" s="197" t="s">
        <v>146</v>
      </c>
      <c r="I13" s="200"/>
      <c r="J13" s="197" t="s">
        <v>180</v>
      </c>
      <c r="K13" s="197" t="s">
        <v>181</v>
      </c>
      <c r="L13" s="200"/>
      <c r="M13" s="209">
        <v>45294</v>
      </c>
      <c r="N13" s="199">
        <v>0.375</v>
      </c>
      <c r="O13" s="266">
        <v>1000448716</v>
      </c>
      <c r="P13" s="197" t="s">
        <v>182</v>
      </c>
      <c r="Q13" s="200"/>
      <c r="R13" s="197">
        <v>9184945836</v>
      </c>
      <c r="S13" s="209">
        <v>45295</v>
      </c>
      <c r="T13" s="197"/>
      <c r="U13" s="199"/>
      <c r="V13" s="197" t="s">
        <v>141</v>
      </c>
      <c r="W13" s="197"/>
      <c r="X13" s="197" t="s">
        <v>167</v>
      </c>
      <c r="Y13" s="197" t="s">
        <v>151</v>
      </c>
      <c r="Z13" s="197"/>
      <c r="AA13" s="198">
        <v>45293</v>
      </c>
      <c r="AB13" s="198">
        <v>45295</v>
      </c>
      <c r="AC13" s="199">
        <v>0.3576388888888889</v>
      </c>
      <c r="AD13" s="199">
        <v>0.38194444444444442</v>
      </c>
      <c r="AE13" s="199">
        <v>0.40625</v>
      </c>
      <c r="AF13" s="199"/>
      <c r="AG13" s="197"/>
      <c r="AH13" s="197"/>
      <c r="AI13" s="197"/>
      <c r="AJ13" s="198"/>
      <c r="AK13" s="199"/>
      <c r="AL13" s="197"/>
      <c r="AM13" s="197"/>
      <c r="AN13" s="210">
        <f t="shared" si="2"/>
        <v>2.4305555555555525E-2</v>
      </c>
      <c r="AO13" s="210" t="str">
        <f t="shared" si="3"/>
        <v>Kein Eintrag</v>
      </c>
      <c r="AP13" s="210" t="str">
        <f t="shared" si="4"/>
        <v>Kein Eintrag</v>
      </c>
      <c r="AQ13" s="197"/>
      <c r="AR13" s="197"/>
      <c r="AS13" s="197"/>
    </row>
    <row r="14" spans="1:45" ht="16.5" customHeight="1" x14ac:dyDescent="0.25">
      <c r="A14" s="203">
        <f t="shared" si="0"/>
        <v>1</v>
      </c>
      <c r="B14" s="203">
        <f t="shared" si="1"/>
        <v>1</v>
      </c>
      <c r="C14" s="208"/>
      <c r="D14" s="197">
        <v>4100038302</v>
      </c>
      <c r="E14" s="197" t="s">
        <v>176</v>
      </c>
      <c r="F14" s="200" t="s">
        <v>157</v>
      </c>
      <c r="G14" s="197">
        <v>102</v>
      </c>
      <c r="H14" s="197" t="s">
        <v>158</v>
      </c>
      <c r="I14" s="200" t="s">
        <v>159</v>
      </c>
      <c r="J14" s="197" t="s">
        <v>183</v>
      </c>
      <c r="K14" s="197" t="s">
        <v>161</v>
      </c>
      <c r="L14" s="200">
        <v>1</v>
      </c>
      <c r="M14" s="209">
        <v>45296</v>
      </c>
      <c r="N14" s="199"/>
      <c r="O14" s="197">
        <v>1000448270</v>
      </c>
      <c r="P14" s="197" t="s">
        <v>166</v>
      </c>
      <c r="Q14" s="200" t="s">
        <v>163</v>
      </c>
      <c r="R14" s="197">
        <v>9185085514</v>
      </c>
      <c r="S14" s="209">
        <v>45296</v>
      </c>
      <c r="T14" s="197"/>
      <c r="U14" s="199"/>
      <c r="V14" s="197" t="s">
        <v>141</v>
      </c>
      <c r="W14" s="197"/>
      <c r="X14" s="197" t="s">
        <v>167</v>
      </c>
      <c r="Y14" s="197" t="s">
        <v>151</v>
      </c>
      <c r="Z14" s="197"/>
      <c r="AA14" s="198">
        <v>45295</v>
      </c>
      <c r="AB14" s="198">
        <v>45296</v>
      </c>
      <c r="AC14" s="199">
        <v>0.2673611111111111</v>
      </c>
      <c r="AD14" s="199">
        <v>0.29166666666666669</v>
      </c>
      <c r="AE14" s="199">
        <v>0.3576388888888889</v>
      </c>
      <c r="AF14" s="199">
        <v>0.44791666666666669</v>
      </c>
      <c r="AG14" s="197"/>
      <c r="AH14" s="197"/>
      <c r="AI14" s="197"/>
      <c r="AJ14" s="198"/>
      <c r="AK14" s="199"/>
      <c r="AL14" s="197"/>
      <c r="AM14" s="197"/>
      <c r="AN14" s="210">
        <f t="shared" si="2"/>
        <v>2.430555555555558E-2</v>
      </c>
      <c r="AO14" s="210">
        <f t="shared" si="3"/>
        <v>0.15625</v>
      </c>
      <c r="AP14" s="210">
        <f t="shared" si="4"/>
        <v>0.18055555555555558</v>
      </c>
      <c r="AQ14" s="197"/>
      <c r="AR14" s="197"/>
      <c r="AS14" s="197"/>
    </row>
    <row r="15" spans="1:45" ht="16.5" customHeight="1" x14ac:dyDescent="0.25">
      <c r="A15" s="203">
        <f t="shared" si="0"/>
        <v>1</v>
      </c>
      <c r="B15" s="203">
        <f t="shared" si="1"/>
        <v>1</v>
      </c>
      <c r="C15" s="208"/>
      <c r="D15" s="197">
        <v>4702081695</v>
      </c>
      <c r="E15" s="197" t="s">
        <v>184</v>
      </c>
      <c r="F15" s="200" t="s">
        <v>173</v>
      </c>
      <c r="G15" s="197">
        <v>102</v>
      </c>
      <c r="H15" s="197" t="s">
        <v>158</v>
      </c>
      <c r="I15" s="200" t="s">
        <v>159</v>
      </c>
      <c r="J15" s="197" t="s">
        <v>185</v>
      </c>
      <c r="K15" s="197" t="s">
        <v>161</v>
      </c>
      <c r="L15" s="200">
        <v>1</v>
      </c>
      <c r="M15" s="209">
        <v>45296</v>
      </c>
      <c r="N15" s="199"/>
      <c r="O15" s="197">
        <v>1000448868</v>
      </c>
      <c r="P15" s="197" t="s">
        <v>175</v>
      </c>
      <c r="Q15" s="200" t="s">
        <v>163</v>
      </c>
      <c r="R15" s="197">
        <v>9184971913</v>
      </c>
      <c r="S15" s="209">
        <v>45296</v>
      </c>
      <c r="T15" s="197"/>
      <c r="U15" s="199"/>
      <c r="V15" s="197" t="s">
        <v>141</v>
      </c>
      <c r="W15" s="197"/>
      <c r="X15" s="197" t="s">
        <v>167</v>
      </c>
      <c r="Y15" s="197" t="s">
        <v>151</v>
      </c>
      <c r="Z15" s="197"/>
      <c r="AA15" s="198">
        <v>45294</v>
      </c>
      <c r="AB15" s="198">
        <v>45296</v>
      </c>
      <c r="AC15" s="199">
        <v>0.34027777777777773</v>
      </c>
      <c r="AD15" s="199">
        <v>0.375</v>
      </c>
      <c r="AE15" s="199">
        <v>0.42708333333333331</v>
      </c>
      <c r="AF15" s="199">
        <v>0.57291666666666663</v>
      </c>
      <c r="AG15" s="197"/>
      <c r="AH15" s="197"/>
      <c r="AI15" s="197"/>
      <c r="AJ15" s="198"/>
      <c r="AK15" s="199"/>
      <c r="AL15" s="197"/>
      <c r="AM15" s="197"/>
      <c r="AN15" s="210">
        <f t="shared" si="2"/>
        <v>3.4722222222222265E-2</v>
      </c>
      <c r="AO15" s="210">
        <f t="shared" si="3"/>
        <v>0.19791666666666663</v>
      </c>
      <c r="AP15" s="210">
        <f t="shared" si="4"/>
        <v>0.2326388888888889</v>
      </c>
      <c r="AQ15" s="197"/>
      <c r="AR15" s="197"/>
      <c r="AS15" s="197"/>
    </row>
    <row r="16" spans="1:45" ht="29.85" customHeight="1" x14ac:dyDescent="0.25">
      <c r="A16" s="203">
        <f t="shared" si="0"/>
        <v>1</v>
      </c>
      <c r="B16" s="203">
        <f t="shared" si="1"/>
        <v>1</v>
      </c>
      <c r="C16" s="208"/>
      <c r="D16" s="197">
        <v>4702113220</v>
      </c>
      <c r="E16" s="197" t="s">
        <v>186</v>
      </c>
      <c r="F16" s="200" t="s">
        <v>187</v>
      </c>
      <c r="G16" s="197">
        <v>102</v>
      </c>
      <c r="H16" s="197" t="s">
        <v>158</v>
      </c>
      <c r="I16" s="200" t="s">
        <v>159</v>
      </c>
      <c r="J16" s="197" t="s">
        <v>188</v>
      </c>
      <c r="K16" s="197" t="s">
        <v>161</v>
      </c>
      <c r="L16" s="200">
        <v>1</v>
      </c>
      <c r="M16" s="209">
        <v>45296</v>
      </c>
      <c r="N16" s="199"/>
      <c r="O16" s="197">
        <v>1000448277</v>
      </c>
      <c r="P16" s="197" t="s">
        <v>189</v>
      </c>
      <c r="Q16" s="200" t="s">
        <v>163</v>
      </c>
      <c r="R16" s="197">
        <v>9185067814</v>
      </c>
      <c r="S16" s="209">
        <v>45296</v>
      </c>
      <c r="T16" s="197"/>
      <c r="U16" s="199"/>
      <c r="V16" s="197" t="s">
        <v>141</v>
      </c>
      <c r="W16" s="197"/>
      <c r="X16" s="197" t="s">
        <v>167</v>
      </c>
      <c r="Y16" s="197" t="s">
        <v>151</v>
      </c>
      <c r="Z16" s="197"/>
      <c r="AA16" s="198">
        <v>45294</v>
      </c>
      <c r="AB16" s="198">
        <v>45296</v>
      </c>
      <c r="AC16" s="199">
        <v>0.38541666666666669</v>
      </c>
      <c r="AD16" s="199">
        <v>0.4375</v>
      </c>
      <c r="AE16" s="199">
        <v>0.47222222222222227</v>
      </c>
      <c r="AF16" s="199">
        <v>0.59375</v>
      </c>
      <c r="AG16" s="197"/>
      <c r="AH16" s="197"/>
      <c r="AI16" s="197"/>
      <c r="AJ16" s="198"/>
      <c r="AK16" s="199"/>
      <c r="AL16" s="197"/>
      <c r="AM16" s="197"/>
      <c r="AN16" s="210">
        <f t="shared" si="2"/>
        <v>5.2083333333333315E-2</v>
      </c>
      <c r="AO16" s="210">
        <f t="shared" si="3"/>
        <v>0.15625</v>
      </c>
      <c r="AP16" s="210">
        <f t="shared" si="4"/>
        <v>0.20833333333333331</v>
      </c>
      <c r="AQ16" s="197"/>
      <c r="AR16" s="197"/>
      <c r="AS16" s="197"/>
    </row>
    <row r="17" spans="1:45" ht="63" x14ac:dyDescent="0.25">
      <c r="A17" s="203">
        <f t="shared" si="0"/>
        <v>1</v>
      </c>
      <c r="B17" s="203">
        <f t="shared" si="1"/>
        <v>1</v>
      </c>
      <c r="C17" s="208"/>
      <c r="D17" s="197">
        <v>4702144181</v>
      </c>
      <c r="E17" s="197" t="s">
        <v>186</v>
      </c>
      <c r="F17" s="200" t="s">
        <v>169</v>
      </c>
      <c r="G17" s="197">
        <v>102</v>
      </c>
      <c r="H17" s="197" t="s">
        <v>158</v>
      </c>
      <c r="I17" s="200" t="s">
        <v>159</v>
      </c>
      <c r="J17" s="197" t="s">
        <v>190</v>
      </c>
      <c r="K17" s="197" t="s">
        <v>161</v>
      </c>
      <c r="L17" s="200">
        <v>1</v>
      </c>
      <c r="M17" s="209">
        <v>45296</v>
      </c>
      <c r="N17" s="199"/>
      <c r="O17" s="197">
        <v>1000448280</v>
      </c>
      <c r="P17" s="197" t="s">
        <v>171</v>
      </c>
      <c r="Q17" s="200" t="s">
        <v>163</v>
      </c>
      <c r="R17" s="197">
        <v>9185077314</v>
      </c>
      <c r="S17" s="209">
        <v>45296</v>
      </c>
      <c r="T17" s="197"/>
      <c r="U17" s="199"/>
      <c r="V17" s="197" t="s">
        <v>141</v>
      </c>
      <c r="W17" s="197"/>
      <c r="X17" s="197" t="s">
        <v>167</v>
      </c>
      <c r="Y17" s="197" t="s">
        <v>151</v>
      </c>
      <c r="Z17" s="197"/>
      <c r="AA17" s="198">
        <v>45294</v>
      </c>
      <c r="AB17" s="198">
        <v>45296</v>
      </c>
      <c r="AC17" s="199">
        <v>0.51041666666666663</v>
      </c>
      <c r="AD17" s="199">
        <v>0.54166666666666663</v>
      </c>
      <c r="AE17" s="199">
        <v>0.59375</v>
      </c>
      <c r="AF17" s="199">
        <v>0.64236111111111105</v>
      </c>
      <c r="AG17" s="197"/>
      <c r="AH17" s="197"/>
      <c r="AI17" s="197"/>
      <c r="AJ17" s="198"/>
      <c r="AK17" s="199"/>
      <c r="AL17" s="197"/>
      <c r="AM17" s="197"/>
      <c r="AN17" s="210">
        <f t="shared" si="2"/>
        <v>3.125E-2</v>
      </c>
      <c r="AO17" s="210">
        <f t="shared" si="3"/>
        <v>0.10069444444444442</v>
      </c>
      <c r="AP17" s="210">
        <f t="shared" si="4"/>
        <v>0.13194444444444442</v>
      </c>
      <c r="AQ17" s="197"/>
      <c r="AR17" s="197"/>
      <c r="AS17" s="197"/>
    </row>
    <row r="18" spans="1:45" ht="63" x14ac:dyDescent="0.25">
      <c r="A18" s="203">
        <f t="shared" si="0"/>
        <v>1</v>
      </c>
      <c r="B18" s="203">
        <f t="shared" si="1"/>
        <v>1</v>
      </c>
      <c r="C18" s="208"/>
      <c r="D18" s="197">
        <v>4702144183</v>
      </c>
      <c r="E18" s="197" t="s">
        <v>186</v>
      </c>
      <c r="F18" s="200" t="s">
        <v>169</v>
      </c>
      <c r="G18" s="197">
        <v>102</v>
      </c>
      <c r="H18" s="197" t="s">
        <v>158</v>
      </c>
      <c r="I18" s="200" t="s">
        <v>159</v>
      </c>
      <c r="J18" s="197" t="s">
        <v>191</v>
      </c>
      <c r="K18" s="197" t="s">
        <v>161</v>
      </c>
      <c r="L18" s="200">
        <v>1</v>
      </c>
      <c r="M18" s="209">
        <v>45296</v>
      </c>
      <c r="N18" s="199"/>
      <c r="O18" s="197">
        <v>1000448281</v>
      </c>
      <c r="P18" s="197" t="s">
        <v>171</v>
      </c>
      <c r="Q18" s="200" t="s">
        <v>163</v>
      </c>
      <c r="R18" s="197">
        <v>9185076411</v>
      </c>
      <c r="S18" s="209">
        <v>45296</v>
      </c>
      <c r="T18" s="197"/>
      <c r="U18" s="199"/>
      <c r="V18" s="197" t="s">
        <v>141</v>
      </c>
      <c r="W18" s="197"/>
      <c r="X18" s="197" t="s">
        <v>167</v>
      </c>
      <c r="Y18" s="197" t="s">
        <v>151</v>
      </c>
      <c r="Z18" s="197"/>
      <c r="AA18" s="198">
        <v>45294</v>
      </c>
      <c r="AB18" s="198">
        <v>45296</v>
      </c>
      <c r="AC18" s="199">
        <v>0.52777777777777779</v>
      </c>
      <c r="AD18" s="199">
        <v>0.60416666666666663</v>
      </c>
      <c r="AE18" s="199">
        <v>0.67499999999999993</v>
      </c>
      <c r="AF18" s="199">
        <v>0.69097222222222221</v>
      </c>
      <c r="AG18" s="197"/>
      <c r="AH18" s="197"/>
      <c r="AI18" s="197"/>
      <c r="AJ18" s="198"/>
      <c r="AK18" s="199"/>
      <c r="AL18" s="197"/>
      <c r="AM18" s="197"/>
      <c r="AN18" s="210">
        <f t="shared" si="2"/>
        <v>7.638888888888884E-2</v>
      </c>
      <c r="AO18" s="210">
        <f t="shared" si="3"/>
        <v>8.680555555555558E-2</v>
      </c>
      <c r="AP18" s="210">
        <f t="shared" si="4"/>
        <v>0.16319444444444442</v>
      </c>
      <c r="AQ18" s="197"/>
      <c r="AR18" s="197"/>
      <c r="AS18" s="197"/>
    </row>
    <row r="19" spans="1:45" ht="24" customHeight="1" x14ac:dyDescent="0.25">
      <c r="A19" s="203">
        <f t="shared" si="0"/>
        <v>1</v>
      </c>
      <c r="B19" s="203">
        <f t="shared" si="1"/>
        <v>2</v>
      </c>
      <c r="C19" s="208"/>
      <c r="D19" s="197">
        <v>4702081694</v>
      </c>
      <c r="E19" s="197" t="s">
        <v>168</v>
      </c>
      <c r="F19" s="200" t="s">
        <v>173</v>
      </c>
      <c r="G19" s="197">
        <v>102</v>
      </c>
      <c r="H19" s="197" t="s">
        <v>158</v>
      </c>
      <c r="I19" s="200" t="s">
        <v>159</v>
      </c>
      <c r="J19" s="197" t="s">
        <v>192</v>
      </c>
      <c r="K19" s="197" t="s">
        <v>161</v>
      </c>
      <c r="L19" s="200">
        <v>1</v>
      </c>
      <c r="M19" s="209">
        <v>45296</v>
      </c>
      <c r="N19" s="199"/>
      <c r="O19" s="197">
        <v>1000448870</v>
      </c>
      <c r="P19" s="197" t="s">
        <v>175</v>
      </c>
      <c r="Q19" s="200" t="s">
        <v>163</v>
      </c>
      <c r="R19" s="197">
        <v>9185080997</v>
      </c>
      <c r="S19" s="209">
        <v>45299</v>
      </c>
      <c r="T19" s="197"/>
      <c r="U19" s="199"/>
      <c r="V19" s="197" t="s">
        <v>141</v>
      </c>
      <c r="W19" s="197"/>
      <c r="X19" s="197" t="s">
        <v>167</v>
      </c>
      <c r="Y19" s="197" t="s">
        <v>151</v>
      </c>
      <c r="Z19" s="197"/>
      <c r="AA19" s="198">
        <v>45293</v>
      </c>
      <c r="AB19" s="198">
        <v>45299</v>
      </c>
      <c r="AC19" s="199">
        <v>0.27777777777777779</v>
      </c>
      <c r="AD19" s="199">
        <v>0.29166666666666669</v>
      </c>
      <c r="AE19" s="199">
        <v>0.32291666666666669</v>
      </c>
      <c r="AF19" s="199"/>
      <c r="AG19" s="197"/>
      <c r="AH19" s="197"/>
      <c r="AI19" s="197"/>
      <c r="AJ19" s="198"/>
      <c r="AK19" s="199"/>
      <c r="AL19" s="197"/>
      <c r="AM19" s="197"/>
      <c r="AN19" s="210">
        <f t="shared" si="2"/>
        <v>1.3888888888888895E-2</v>
      </c>
      <c r="AO19" s="210" t="str">
        <f t="shared" si="3"/>
        <v>Kein Eintrag</v>
      </c>
      <c r="AP19" s="210" t="str">
        <f t="shared" si="4"/>
        <v>Kein Eintrag</v>
      </c>
      <c r="AQ19" s="197"/>
      <c r="AR19" s="197"/>
      <c r="AS19" s="197"/>
    </row>
    <row r="20" spans="1:45" ht="25.5" customHeight="1" x14ac:dyDescent="0.25">
      <c r="A20" s="203">
        <f t="shared" si="0"/>
        <v>1</v>
      </c>
      <c r="B20" s="203">
        <f t="shared" si="1"/>
        <v>2</v>
      </c>
      <c r="C20" s="208"/>
      <c r="D20" s="197">
        <v>4702108629</v>
      </c>
      <c r="E20" s="197" t="s">
        <v>193</v>
      </c>
      <c r="F20" s="200" t="s">
        <v>173</v>
      </c>
      <c r="G20" s="197">
        <v>102</v>
      </c>
      <c r="H20" s="197" t="s">
        <v>194</v>
      </c>
      <c r="I20" s="200" t="s">
        <v>159</v>
      </c>
      <c r="J20" s="197" t="s">
        <v>195</v>
      </c>
      <c r="K20" s="197" t="s">
        <v>161</v>
      </c>
      <c r="L20" s="200">
        <v>1</v>
      </c>
      <c r="M20" s="209">
        <v>45296</v>
      </c>
      <c r="N20" s="199"/>
      <c r="O20" s="197">
        <v>1000448869</v>
      </c>
      <c r="P20" s="197" t="s">
        <v>175</v>
      </c>
      <c r="Q20" s="200" t="s">
        <v>163</v>
      </c>
      <c r="R20" s="197">
        <v>9185076410</v>
      </c>
      <c r="S20" s="209">
        <v>45299</v>
      </c>
      <c r="T20" s="197"/>
      <c r="U20" s="199"/>
      <c r="V20" s="197" t="s">
        <v>141</v>
      </c>
      <c r="W20" s="197"/>
      <c r="X20" s="197" t="s">
        <v>167</v>
      </c>
      <c r="Y20" s="197" t="s">
        <v>151</v>
      </c>
      <c r="Z20" s="197"/>
      <c r="AA20" s="198">
        <v>45294</v>
      </c>
      <c r="AB20" s="198">
        <v>45299</v>
      </c>
      <c r="AC20" s="199">
        <v>0.27777777777777779</v>
      </c>
      <c r="AD20" s="199">
        <v>0.33333333333333331</v>
      </c>
      <c r="AE20" s="199">
        <v>0.40625</v>
      </c>
      <c r="AF20" s="199"/>
      <c r="AG20" s="197"/>
      <c r="AH20" s="197"/>
      <c r="AI20" s="197"/>
      <c r="AJ20" s="198">
        <v>45296</v>
      </c>
      <c r="AK20" s="199">
        <v>0.54166666666666663</v>
      </c>
      <c r="AL20" s="197"/>
      <c r="AM20" s="197"/>
      <c r="AN20" s="210">
        <f t="shared" si="2"/>
        <v>5.5555555555555525E-2</v>
      </c>
      <c r="AO20" s="210" t="str">
        <f t="shared" si="3"/>
        <v>Kein Eintrag</v>
      </c>
      <c r="AP20" s="210" t="str">
        <f t="shared" si="4"/>
        <v>Kein Eintrag</v>
      </c>
      <c r="AQ20" s="197"/>
      <c r="AR20" s="197"/>
      <c r="AS20" s="197"/>
    </row>
    <row r="21" spans="1:45" ht="16.5" customHeight="1" x14ac:dyDescent="0.25">
      <c r="A21" s="203">
        <f t="shared" si="0"/>
        <v>2</v>
      </c>
      <c r="B21" s="203">
        <f t="shared" si="1"/>
        <v>2</v>
      </c>
      <c r="C21" s="208"/>
      <c r="D21" s="197">
        <v>4702116766</v>
      </c>
      <c r="E21" s="197" t="s">
        <v>176</v>
      </c>
      <c r="F21" s="200"/>
      <c r="G21" s="197">
        <v>68</v>
      </c>
      <c r="H21" s="197" t="s">
        <v>196</v>
      </c>
      <c r="I21" s="200"/>
      <c r="J21" s="197" t="s">
        <v>197</v>
      </c>
      <c r="K21" s="197" t="s">
        <v>161</v>
      </c>
      <c r="L21" s="200"/>
      <c r="M21" s="209">
        <v>45299</v>
      </c>
      <c r="N21" s="199"/>
      <c r="O21" s="197">
        <v>1000449066</v>
      </c>
      <c r="P21" s="197" t="s">
        <v>198</v>
      </c>
      <c r="Q21" s="200"/>
      <c r="R21" s="197">
        <v>9185092435</v>
      </c>
      <c r="S21" s="209">
        <v>45299</v>
      </c>
      <c r="T21" s="197"/>
      <c r="U21" s="199"/>
      <c r="V21" s="197" t="s">
        <v>141</v>
      </c>
      <c r="W21" s="197"/>
      <c r="X21" s="197" t="s">
        <v>167</v>
      </c>
      <c r="Y21" s="197" t="s">
        <v>151</v>
      </c>
      <c r="Z21" s="197"/>
      <c r="AA21" s="198">
        <v>45295</v>
      </c>
      <c r="AB21" s="198">
        <v>45299</v>
      </c>
      <c r="AC21" s="199">
        <v>0.2986111111111111</v>
      </c>
      <c r="AD21" s="199">
        <v>0.375</v>
      </c>
      <c r="AE21" s="199">
        <v>0.41666666666666669</v>
      </c>
      <c r="AF21" s="199"/>
      <c r="AG21" s="197"/>
      <c r="AH21" s="197"/>
      <c r="AI21" s="197"/>
      <c r="AJ21" s="198"/>
      <c r="AK21" s="199"/>
      <c r="AL21" s="197"/>
      <c r="AM21" s="197"/>
      <c r="AN21" s="210">
        <f t="shared" si="2"/>
        <v>7.6388888888888895E-2</v>
      </c>
      <c r="AO21" s="210" t="str">
        <f t="shared" si="3"/>
        <v>Kein Eintrag</v>
      </c>
      <c r="AP21" s="210" t="str">
        <f t="shared" si="4"/>
        <v>Kein Eintrag</v>
      </c>
      <c r="AQ21" s="197"/>
      <c r="AR21" s="197"/>
      <c r="AS21" s="197"/>
    </row>
    <row r="22" spans="1:45" ht="16.5" customHeight="1" x14ac:dyDescent="0.25">
      <c r="A22" s="203">
        <f t="shared" si="0"/>
        <v>2</v>
      </c>
      <c r="B22" s="203">
        <f t="shared" si="1"/>
        <v>2</v>
      </c>
      <c r="C22" s="208"/>
      <c r="D22" s="197">
        <v>4702143217</v>
      </c>
      <c r="E22" s="197" t="s">
        <v>199</v>
      </c>
      <c r="F22" s="200"/>
      <c r="G22" s="197">
        <v>1</v>
      </c>
      <c r="H22" s="197" t="s">
        <v>56</v>
      </c>
      <c r="I22" s="200"/>
      <c r="J22" s="197" t="s">
        <v>200</v>
      </c>
      <c r="K22" s="197" t="s">
        <v>201</v>
      </c>
      <c r="L22" s="200"/>
      <c r="M22" s="209">
        <v>45299</v>
      </c>
      <c r="N22" s="199"/>
      <c r="O22" s="197">
        <v>1000449195</v>
      </c>
      <c r="P22" s="197" t="s">
        <v>202</v>
      </c>
      <c r="Q22" s="200"/>
      <c r="R22" s="197">
        <v>9184850379</v>
      </c>
      <c r="S22" s="209">
        <v>45299</v>
      </c>
      <c r="T22" s="197"/>
      <c r="U22" s="199"/>
      <c r="V22" s="197" t="s">
        <v>141</v>
      </c>
      <c r="W22" s="197"/>
      <c r="X22" s="197" t="s">
        <v>167</v>
      </c>
      <c r="Y22" s="197" t="s">
        <v>151</v>
      </c>
      <c r="Z22" s="197"/>
      <c r="AA22" s="198">
        <v>45295</v>
      </c>
      <c r="AB22" s="198">
        <v>45299</v>
      </c>
      <c r="AC22" s="199">
        <v>0.61111111111111105</v>
      </c>
      <c r="AD22" s="199">
        <v>0.625</v>
      </c>
      <c r="AE22" s="199">
        <v>0.62847222222222221</v>
      </c>
      <c r="AF22" s="199"/>
      <c r="AG22" s="197"/>
      <c r="AH22" s="197" t="s">
        <v>203</v>
      </c>
      <c r="AI22" s="197"/>
      <c r="AJ22" s="198"/>
      <c r="AK22" s="199"/>
      <c r="AL22" s="197"/>
      <c r="AM22" s="197"/>
      <c r="AN22" s="210">
        <f t="shared" si="2"/>
        <v>1.3888888888888951E-2</v>
      </c>
      <c r="AO22" s="210" t="str">
        <f t="shared" si="3"/>
        <v>Kein Eintrag</v>
      </c>
      <c r="AP22" s="210" t="str">
        <f t="shared" si="4"/>
        <v>Kein Eintrag</v>
      </c>
      <c r="AQ22" s="197"/>
      <c r="AR22" s="197"/>
      <c r="AS22" s="197"/>
    </row>
    <row r="23" spans="1:45" x14ac:dyDescent="0.25">
      <c r="A23" s="203">
        <f t="shared" si="0"/>
        <v>2</v>
      </c>
      <c r="B23" s="203">
        <f t="shared" si="1"/>
        <v>2</v>
      </c>
      <c r="C23" s="208"/>
      <c r="D23" s="197">
        <v>4702120119</v>
      </c>
      <c r="E23" s="197" t="s">
        <v>176</v>
      </c>
      <c r="F23" s="200"/>
      <c r="G23" s="197">
        <v>1</v>
      </c>
      <c r="H23" s="197" t="s">
        <v>146</v>
      </c>
      <c r="I23" s="200"/>
      <c r="J23" s="197" t="s">
        <v>204</v>
      </c>
      <c r="K23" s="197"/>
      <c r="L23" s="200"/>
      <c r="M23" s="209">
        <v>45299</v>
      </c>
      <c r="N23" s="199"/>
      <c r="O23" s="197">
        <v>1000449382</v>
      </c>
      <c r="P23" s="197" t="s">
        <v>205</v>
      </c>
      <c r="Q23" s="200"/>
      <c r="R23" s="197">
        <v>9185103876</v>
      </c>
      <c r="S23" s="209">
        <v>45299</v>
      </c>
      <c r="T23" s="198">
        <v>45299</v>
      </c>
      <c r="U23" s="199"/>
      <c r="V23" s="197"/>
      <c r="W23" s="197"/>
      <c r="X23" s="197" t="s">
        <v>167</v>
      </c>
      <c r="Y23" s="197" t="s">
        <v>151</v>
      </c>
      <c r="Z23" s="197"/>
      <c r="AA23" s="198">
        <v>45299</v>
      </c>
      <c r="AB23" s="198">
        <v>45299</v>
      </c>
      <c r="AC23" s="199">
        <v>0.4861111111111111</v>
      </c>
      <c r="AD23" s="199">
        <v>0.51388888888888895</v>
      </c>
      <c r="AE23" s="199">
        <v>0.52083333333333337</v>
      </c>
      <c r="AF23" s="199">
        <v>0.52430555555555558</v>
      </c>
      <c r="AG23" s="197"/>
      <c r="AH23" s="197"/>
      <c r="AI23" s="197"/>
      <c r="AJ23" s="198"/>
      <c r="AK23" s="199"/>
      <c r="AL23" s="197"/>
      <c r="AM23" s="197"/>
      <c r="AN23" s="210">
        <f t="shared" si="2"/>
        <v>2.7777777777777846E-2</v>
      </c>
      <c r="AO23" s="210">
        <f t="shared" si="3"/>
        <v>1.041666666666663E-2</v>
      </c>
      <c r="AP23" s="210">
        <f t="shared" si="4"/>
        <v>3.8194444444444475E-2</v>
      </c>
      <c r="AQ23" s="197"/>
      <c r="AR23" s="197"/>
      <c r="AS23" s="197"/>
    </row>
    <row r="24" spans="1:45" ht="63" x14ac:dyDescent="0.25">
      <c r="A24" s="203">
        <f t="shared" si="0"/>
        <v>2</v>
      </c>
      <c r="B24" s="203">
        <f t="shared" si="1"/>
        <v>2</v>
      </c>
      <c r="C24" s="211"/>
      <c r="D24" s="212">
        <v>4702081653</v>
      </c>
      <c r="E24" s="212" t="s">
        <v>206</v>
      </c>
      <c r="F24" s="200" t="s">
        <v>207</v>
      </c>
      <c r="G24" s="212">
        <v>102</v>
      </c>
      <c r="H24" s="197" t="s">
        <v>158</v>
      </c>
      <c r="I24" s="200" t="s">
        <v>159</v>
      </c>
      <c r="J24" s="212" t="s">
        <v>155</v>
      </c>
      <c r="K24" s="212" t="s">
        <v>161</v>
      </c>
      <c r="L24" s="200">
        <v>2</v>
      </c>
      <c r="M24" s="213">
        <v>45299</v>
      </c>
      <c r="N24" s="214">
        <v>45597</v>
      </c>
      <c r="O24" s="212">
        <v>1000449524</v>
      </c>
      <c r="P24" s="212" t="s">
        <v>208</v>
      </c>
      <c r="Q24" s="200" t="s">
        <v>163</v>
      </c>
      <c r="R24" s="212">
        <v>9185019274</v>
      </c>
      <c r="S24" s="209">
        <v>45300</v>
      </c>
      <c r="T24" s="212"/>
      <c r="U24" s="214"/>
      <c r="V24" s="212" t="s">
        <v>141</v>
      </c>
      <c r="W24" s="212"/>
      <c r="X24" s="212" t="s">
        <v>167</v>
      </c>
      <c r="Y24" s="212" t="s">
        <v>151</v>
      </c>
      <c r="Z24" s="212"/>
      <c r="AA24" s="215">
        <v>45299</v>
      </c>
      <c r="AB24" s="215">
        <v>45300</v>
      </c>
      <c r="AC24" s="214">
        <v>0.31597222222222221</v>
      </c>
      <c r="AD24" s="214">
        <v>0.35555555555555557</v>
      </c>
      <c r="AE24" s="214">
        <v>0.3972222222222222</v>
      </c>
      <c r="AF24" s="214">
        <v>0.41875000000000001</v>
      </c>
      <c r="AG24" s="212"/>
      <c r="AH24" s="212"/>
      <c r="AI24" s="212"/>
      <c r="AJ24" s="215"/>
      <c r="AK24" s="214"/>
      <c r="AL24" s="212"/>
      <c r="AM24" s="212"/>
      <c r="AN24" s="216">
        <f t="shared" si="2"/>
        <v>3.9583333333333359E-2</v>
      </c>
      <c r="AO24" s="216">
        <f t="shared" si="3"/>
        <v>6.3194444444444442E-2</v>
      </c>
      <c r="AP24" s="216">
        <f t="shared" si="4"/>
        <v>0.1027777777777778</v>
      </c>
      <c r="AQ24" s="212"/>
      <c r="AR24" s="212"/>
      <c r="AS24" s="212"/>
    </row>
    <row r="25" spans="1:45" s="159" customFormat="1" ht="16.5" customHeight="1" x14ac:dyDescent="0.25">
      <c r="A25" s="203">
        <f t="shared" si="0"/>
        <v>2</v>
      </c>
      <c r="B25" s="203">
        <f t="shared" si="1"/>
        <v>2</v>
      </c>
      <c r="C25" s="197"/>
      <c r="D25" s="197">
        <v>4702081673</v>
      </c>
      <c r="E25" s="197" t="s">
        <v>154</v>
      </c>
      <c r="F25" s="197" t="s">
        <v>173</v>
      </c>
      <c r="G25" s="197">
        <v>102</v>
      </c>
      <c r="H25" s="197" t="s">
        <v>158</v>
      </c>
      <c r="I25" s="197" t="s">
        <v>159</v>
      </c>
      <c r="J25" s="197" t="s">
        <v>174</v>
      </c>
      <c r="K25" s="197" t="s">
        <v>161</v>
      </c>
      <c r="L25" s="197">
        <v>2</v>
      </c>
      <c r="M25" s="209">
        <v>45300</v>
      </c>
      <c r="N25" s="199">
        <v>45597</v>
      </c>
      <c r="O25" s="197">
        <v>1000450126</v>
      </c>
      <c r="P25" s="197" t="s">
        <v>175</v>
      </c>
      <c r="Q25" s="197" t="s">
        <v>209</v>
      </c>
      <c r="R25" s="197">
        <v>9185129976</v>
      </c>
      <c r="S25" s="209">
        <v>45300</v>
      </c>
      <c r="T25" s="197"/>
      <c r="U25" s="199"/>
      <c r="V25" s="197" t="s">
        <v>141</v>
      </c>
      <c r="W25" s="197"/>
      <c r="X25" s="197" t="s">
        <v>164</v>
      </c>
      <c r="Y25" s="197" t="s">
        <v>151</v>
      </c>
      <c r="Z25" s="197"/>
      <c r="AA25" s="198">
        <v>45299</v>
      </c>
      <c r="AB25" s="198">
        <v>45300</v>
      </c>
      <c r="AC25" s="199">
        <v>0.42708333333333331</v>
      </c>
      <c r="AD25" s="199">
        <v>0.5</v>
      </c>
      <c r="AE25" s="199">
        <v>0.53472222222222221</v>
      </c>
      <c r="AF25" s="199">
        <v>0.5541666666666667</v>
      </c>
      <c r="AG25" s="197"/>
      <c r="AH25" s="197"/>
      <c r="AI25" s="197"/>
      <c r="AJ25" s="198"/>
      <c r="AK25" s="199"/>
      <c r="AL25" s="197"/>
      <c r="AM25" s="197"/>
      <c r="AN25" s="210">
        <f t="shared" si="2"/>
        <v>7.2916666666666685E-2</v>
      </c>
      <c r="AO25" s="210">
        <f t="shared" si="3"/>
        <v>5.4166666666666696E-2</v>
      </c>
      <c r="AP25" s="210">
        <f t="shared" si="4"/>
        <v>0.12708333333333338</v>
      </c>
      <c r="AQ25" s="197"/>
      <c r="AR25" s="197"/>
      <c r="AS25" s="197"/>
    </row>
    <row r="26" spans="1:45" s="159" customFormat="1" ht="16.5" customHeight="1" x14ac:dyDescent="0.25">
      <c r="A26" s="203">
        <f t="shared" si="0"/>
        <v>2</v>
      </c>
      <c r="B26" s="203">
        <f t="shared" si="1"/>
        <v>2</v>
      </c>
      <c r="C26" s="197"/>
      <c r="D26" s="197">
        <v>4702081675</v>
      </c>
      <c r="E26" s="197" t="s">
        <v>154</v>
      </c>
      <c r="F26" s="197" t="s">
        <v>173</v>
      </c>
      <c r="G26" s="197">
        <v>102</v>
      </c>
      <c r="H26" s="197" t="s">
        <v>158</v>
      </c>
      <c r="I26" s="197" t="s">
        <v>159</v>
      </c>
      <c r="J26" s="197" t="s">
        <v>192</v>
      </c>
      <c r="K26" s="197" t="s">
        <v>161</v>
      </c>
      <c r="L26" s="197">
        <v>2</v>
      </c>
      <c r="M26" s="209">
        <v>45300</v>
      </c>
      <c r="N26" s="199">
        <v>45597</v>
      </c>
      <c r="O26" s="197">
        <v>1000449526</v>
      </c>
      <c r="P26" s="197" t="s">
        <v>210</v>
      </c>
      <c r="Q26" s="197" t="s">
        <v>163</v>
      </c>
      <c r="R26" s="197">
        <v>9185132517</v>
      </c>
      <c r="S26" s="209">
        <v>45300</v>
      </c>
      <c r="T26" s="197"/>
      <c r="U26" s="199"/>
      <c r="V26" s="197" t="s">
        <v>141</v>
      </c>
      <c r="W26" s="197"/>
      <c r="X26" s="197" t="s">
        <v>167</v>
      </c>
      <c r="Y26" s="197" t="s">
        <v>151</v>
      </c>
      <c r="Z26" s="197"/>
      <c r="AA26" s="198">
        <v>45299</v>
      </c>
      <c r="AB26" s="198">
        <v>45300</v>
      </c>
      <c r="AC26" s="199">
        <v>0.3125</v>
      </c>
      <c r="AD26" s="199">
        <v>0.33333333333333331</v>
      </c>
      <c r="AE26" s="199">
        <v>0.3611111111111111</v>
      </c>
      <c r="AF26" s="199">
        <v>0.3833333333333333</v>
      </c>
      <c r="AG26" s="197"/>
      <c r="AH26" s="197"/>
      <c r="AI26" s="197"/>
      <c r="AJ26" s="198"/>
      <c r="AK26" s="199"/>
      <c r="AL26" s="197"/>
      <c r="AM26" s="197"/>
      <c r="AN26" s="210">
        <f t="shared" si="2"/>
        <v>2.0833333333333315E-2</v>
      </c>
      <c r="AO26" s="210">
        <f t="shared" si="3"/>
        <v>4.9999999999999989E-2</v>
      </c>
      <c r="AP26" s="210">
        <f t="shared" si="4"/>
        <v>7.0833333333333304E-2</v>
      </c>
      <c r="AQ26" s="197"/>
      <c r="AR26" s="197"/>
      <c r="AS26" s="197"/>
    </row>
    <row r="27" spans="1:45" s="159" customFormat="1" ht="16.5" customHeight="1" x14ac:dyDescent="0.25">
      <c r="A27" s="203">
        <f t="shared" si="0"/>
        <v>2</v>
      </c>
      <c r="B27" s="203">
        <f t="shared" si="1"/>
        <v>2</v>
      </c>
      <c r="C27" s="197"/>
      <c r="D27" s="197">
        <v>4702112510</v>
      </c>
      <c r="E27" s="197" t="s">
        <v>154</v>
      </c>
      <c r="F27" s="197" t="s">
        <v>187</v>
      </c>
      <c r="G27" s="197">
        <v>102</v>
      </c>
      <c r="H27" s="197" t="s">
        <v>158</v>
      </c>
      <c r="I27" s="197" t="s">
        <v>159</v>
      </c>
      <c r="J27" s="197" t="s">
        <v>211</v>
      </c>
      <c r="K27" s="197" t="s">
        <v>161</v>
      </c>
      <c r="L27" s="197">
        <v>2</v>
      </c>
      <c r="M27" s="209">
        <v>45300</v>
      </c>
      <c r="N27" s="199">
        <v>45627</v>
      </c>
      <c r="O27" s="197">
        <v>1000449527</v>
      </c>
      <c r="P27" s="197" t="s">
        <v>189</v>
      </c>
      <c r="Q27" s="197" t="s">
        <v>163</v>
      </c>
      <c r="R27" s="197">
        <v>9185101942</v>
      </c>
      <c r="S27" s="209">
        <v>45300</v>
      </c>
      <c r="T27" s="197"/>
      <c r="U27" s="199"/>
      <c r="V27" s="197" t="s">
        <v>141</v>
      </c>
      <c r="W27" s="197"/>
      <c r="X27" s="197" t="s">
        <v>167</v>
      </c>
      <c r="Y27" s="197" t="s">
        <v>151</v>
      </c>
      <c r="Z27" s="197"/>
      <c r="AA27" s="198">
        <v>45299</v>
      </c>
      <c r="AB27" s="198">
        <v>45300</v>
      </c>
      <c r="AC27" s="199">
        <v>0.3263888888888889</v>
      </c>
      <c r="AD27" s="199">
        <v>0.41666666666666669</v>
      </c>
      <c r="AE27" s="199">
        <v>0.46527777777777773</v>
      </c>
      <c r="AF27" s="199">
        <v>0.49236111111111108</v>
      </c>
      <c r="AG27" s="197"/>
      <c r="AH27" s="197"/>
      <c r="AI27" s="197"/>
      <c r="AJ27" s="198"/>
      <c r="AK27" s="199"/>
      <c r="AL27" s="197"/>
      <c r="AM27" s="197"/>
      <c r="AN27" s="210">
        <f t="shared" si="2"/>
        <v>9.027777777777779E-2</v>
      </c>
      <c r="AO27" s="210">
        <f t="shared" si="3"/>
        <v>7.5694444444444398E-2</v>
      </c>
      <c r="AP27" s="210">
        <f t="shared" si="4"/>
        <v>0.16597222222222219</v>
      </c>
      <c r="AQ27" s="197"/>
      <c r="AR27" s="197"/>
      <c r="AS27" s="197"/>
    </row>
    <row r="28" spans="1:45" s="159" customFormat="1" ht="16.5" customHeight="1" x14ac:dyDescent="0.25">
      <c r="A28" s="203">
        <f t="shared" si="0"/>
        <v>2</v>
      </c>
      <c r="B28" s="203">
        <f t="shared" si="1"/>
        <v>2</v>
      </c>
      <c r="C28" s="197"/>
      <c r="D28" s="197">
        <v>4702120083</v>
      </c>
      <c r="E28" s="197" t="s">
        <v>212</v>
      </c>
      <c r="F28" s="197" t="s">
        <v>146</v>
      </c>
      <c r="G28" s="197">
        <v>23</v>
      </c>
      <c r="H28" s="197" t="s">
        <v>146</v>
      </c>
      <c r="I28" s="197" t="s">
        <v>159</v>
      </c>
      <c r="J28" s="197" t="s">
        <v>213</v>
      </c>
      <c r="K28" s="197" t="s">
        <v>214</v>
      </c>
      <c r="L28" s="197" t="s">
        <v>44</v>
      </c>
      <c r="M28" s="209">
        <v>45299</v>
      </c>
      <c r="N28" s="199"/>
      <c r="O28" s="197">
        <v>1000449375</v>
      </c>
      <c r="P28" s="197" t="s">
        <v>171</v>
      </c>
      <c r="Q28" s="197">
        <v>1000449375</v>
      </c>
      <c r="R28" s="197">
        <v>9185093949</v>
      </c>
      <c r="S28" s="209">
        <v>45300</v>
      </c>
      <c r="T28" s="197"/>
      <c r="U28" s="199"/>
      <c r="V28" s="197" t="s">
        <v>141</v>
      </c>
      <c r="W28" s="197"/>
      <c r="X28" s="197" t="s">
        <v>167</v>
      </c>
      <c r="Y28" s="197" t="s">
        <v>151</v>
      </c>
      <c r="Z28" s="197"/>
      <c r="AA28" s="198">
        <v>44934</v>
      </c>
      <c r="AB28" s="198">
        <v>45300</v>
      </c>
      <c r="AC28" s="199">
        <v>0.51388888888888895</v>
      </c>
      <c r="AD28" s="199">
        <v>0.53125</v>
      </c>
      <c r="AE28" s="199">
        <v>0.55208333333333337</v>
      </c>
      <c r="AF28" s="199">
        <v>0.57291666666666663</v>
      </c>
      <c r="AG28" s="197"/>
      <c r="AH28" s="197"/>
      <c r="AI28" s="197"/>
      <c r="AJ28" s="198"/>
      <c r="AK28" s="199"/>
      <c r="AL28" s="197"/>
      <c r="AM28" s="197"/>
      <c r="AN28" s="210">
        <f t="shared" si="2"/>
        <v>1.7361111111111049E-2</v>
      </c>
      <c r="AO28" s="210">
        <f t="shared" si="3"/>
        <v>4.166666666666663E-2</v>
      </c>
      <c r="AP28" s="210">
        <f t="shared" si="4"/>
        <v>5.9027777777777679E-2</v>
      </c>
      <c r="AQ28" s="197"/>
      <c r="AR28" s="197"/>
      <c r="AS28" s="197"/>
    </row>
    <row r="29" spans="1:45" s="159" customFormat="1" ht="49.35" customHeight="1" x14ac:dyDescent="0.25">
      <c r="A29" s="203">
        <f t="shared" si="0"/>
        <v>2</v>
      </c>
      <c r="B29" s="203">
        <f t="shared" si="1"/>
        <v>2</v>
      </c>
      <c r="C29" s="197"/>
      <c r="D29" s="197">
        <v>4702116572</v>
      </c>
      <c r="E29" s="197" t="s">
        <v>212</v>
      </c>
      <c r="F29" s="197"/>
      <c r="G29" s="197">
        <v>37</v>
      </c>
      <c r="H29" s="197" t="s">
        <v>146</v>
      </c>
      <c r="I29" s="197"/>
      <c r="J29" s="197" t="s">
        <v>215</v>
      </c>
      <c r="K29" s="197" t="s">
        <v>214</v>
      </c>
      <c r="L29" s="197"/>
      <c r="M29" s="209">
        <v>45299</v>
      </c>
      <c r="N29" s="199"/>
      <c r="O29" s="197">
        <v>1000449992</v>
      </c>
      <c r="P29" s="197" t="s">
        <v>198</v>
      </c>
      <c r="Q29" s="197"/>
      <c r="R29" s="197">
        <v>9185128540</v>
      </c>
      <c r="S29" s="209">
        <v>45300</v>
      </c>
      <c r="T29" s="197"/>
      <c r="U29" s="199"/>
      <c r="V29" s="197" t="s">
        <v>141</v>
      </c>
      <c r="W29" s="197"/>
      <c r="X29" s="197" t="s">
        <v>167</v>
      </c>
      <c r="Y29" s="197" t="s">
        <v>151</v>
      </c>
      <c r="Z29" s="197"/>
      <c r="AA29" s="198">
        <v>45299</v>
      </c>
      <c r="AB29" s="198">
        <v>45300</v>
      </c>
      <c r="AC29" s="199">
        <v>0.3576388888888889</v>
      </c>
      <c r="AD29" s="199">
        <v>0.36805555555555558</v>
      </c>
      <c r="AE29" s="199">
        <v>0.39583333333333331</v>
      </c>
      <c r="AF29" s="199">
        <v>0.43055555555555558</v>
      </c>
      <c r="AG29" s="197"/>
      <c r="AH29" s="197"/>
      <c r="AI29" s="197"/>
      <c r="AJ29" s="198">
        <v>45299</v>
      </c>
      <c r="AK29" s="199">
        <v>0.375</v>
      </c>
      <c r="AL29" s="197"/>
      <c r="AM29" s="197"/>
      <c r="AN29" s="210">
        <f t="shared" si="2"/>
        <v>1.0416666666666685E-2</v>
      </c>
      <c r="AO29" s="210">
        <f t="shared" si="3"/>
        <v>6.25E-2</v>
      </c>
      <c r="AP29" s="210">
        <f t="shared" si="4"/>
        <v>7.2916666666666685E-2</v>
      </c>
      <c r="AQ29" s="197"/>
      <c r="AR29" s="197"/>
      <c r="AS29" s="197"/>
    </row>
    <row r="30" spans="1:45" s="159" customFormat="1" ht="42.75" customHeight="1" x14ac:dyDescent="0.25">
      <c r="A30" s="203">
        <f t="shared" si="0"/>
        <v>2</v>
      </c>
      <c r="B30" s="203">
        <f t="shared" si="1"/>
        <v>2</v>
      </c>
      <c r="C30" s="197"/>
      <c r="D30" s="197">
        <v>4200208883</v>
      </c>
      <c r="E30" s="197" t="s">
        <v>216</v>
      </c>
      <c r="F30" s="197" t="s">
        <v>146</v>
      </c>
      <c r="G30" s="197">
        <v>7</v>
      </c>
      <c r="H30" s="197" t="s">
        <v>146</v>
      </c>
      <c r="I30" s="197" t="s">
        <v>159</v>
      </c>
      <c r="J30" s="197" t="s">
        <v>217</v>
      </c>
      <c r="K30" s="197" t="s">
        <v>218</v>
      </c>
      <c r="L30" s="197" t="s">
        <v>44</v>
      </c>
      <c r="M30" s="209">
        <v>45300</v>
      </c>
      <c r="N30" s="199"/>
      <c r="O30" s="197">
        <v>1000449861</v>
      </c>
      <c r="P30" s="197" t="s">
        <v>166</v>
      </c>
      <c r="Q30" s="197">
        <v>1000449861</v>
      </c>
      <c r="R30" s="197">
        <v>9185121530</v>
      </c>
      <c r="S30" s="209">
        <v>45300</v>
      </c>
      <c r="T30" s="197"/>
      <c r="U30" s="199"/>
      <c r="V30" s="197" t="s">
        <v>141</v>
      </c>
      <c r="W30" s="197"/>
      <c r="X30" s="197" t="s">
        <v>167</v>
      </c>
      <c r="Y30" s="197" t="s">
        <v>151</v>
      </c>
      <c r="Z30" s="197"/>
      <c r="AA30" s="198">
        <v>45300</v>
      </c>
      <c r="AB30" s="198">
        <v>45300</v>
      </c>
      <c r="AC30" s="199">
        <v>0.41666666666666669</v>
      </c>
      <c r="AD30" s="199">
        <v>0.47569444444444442</v>
      </c>
      <c r="AE30" s="199">
        <v>0.4826388888888889</v>
      </c>
      <c r="AF30" s="199">
        <v>0.48958333333333331</v>
      </c>
      <c r="AG30" s="197"/>
      <c r="AH30" s="197"/>
      <c r="AI30" s="197"/>
      <c r="AJ30" s="198"/>
      <c r="AK30" s="199"/>
      <c r="AL30" s="197"/>
      <c r="AM30" s="197"/>
      <c r="AN30" s="210">
        <f t="shared" si="2"/>
        <v>5.9027777777777735E-2</v>
      </c>
      <c r="AO30" s="210">
        <f t="shared" si="3"/>
        <v>1.3888888888888895E-2</v>
      </c>
      <c r="AP30" s="210">
        <f t="shared" si="4"/>
        <v>7.291666666666663E-2</v>
      </c>
      <c r="AQ30" s="197"/>
      <c r="AR30" s="197"/>
      <c r="AS30" s="197"/>
    </row>
    <row r="31" spans="1:45" s="159" customFormat="1" ht="52.5" customHeight="1" x14ac:dyDescent="0.25">
      <c r="A31" s="203">
        <f t="shared" si="0"/>
        <v>2</v>
      </c>
      <c r="B31" s="203">
        <f t="shared" si="1"/>
        <v>2</v>
      </c>
      <c r="C31" s="197"/>
      <c r="D31" s="197">
        <v>4200211128</v>
      </c>
      <c r="E31" s="197" t="s">
        <v>219</v>
      </c>
      <c r="F31" s="197" t="s">
        <v>220</v>
      </c>
      <c r="G31" s="197">
        <v>102</v>
      </c>
      <c r="H31" s="197" t="s">
        <v>158</v>
      </c>
      <c r="I31" s="197" t="s">
        <v>159</v>
      </c>
      <c r="J31" s="197" t="s">
        <v>221</v>
      </c>
      <c r="K31" s="197" t="s">
        <v>161</v>
      </c>
      <c r="L31" s="197">
        <v>2</v>
      </c>
      <c r="M31" s="209">
        <v>45299</v>
      </c>
      <c r="N31" s="199">
        <v>45597</v>
      </c>
      <c r="O31" s="197">
        <v>1000449530</v>
      </c>
      <c r="P31" s="197" t="s">
        <v>222</v>
      </c>
      <c r="Q31" s="197" t="s">
        <v>163</v>
      </c>
      <c r="R31" s="197">
        <v>9185108040</v>
      </c>
      <c r="S31" s="209">
        <v>45301</v>
      </c>
      <c r="T31" s="197"/>
      <c r="U31" s="199"/>
      <c r="V31" s="197" t="s">
        <v>141</v>
      </c>
      <c r="W31" s="197"/>
      <c r="X31" s="197" t="s">
        <v>167</v>
      </c>
      <c r="Y31" s="197" t="s">
        <v>151</v>
      </c>
      <c r="Z31" s="197"/>
      <c r="AA31" s="198">
        <v>45296</v>
      </c>
      <c r="AB31" s="198">
        <v>45301</v>
      </c>
      <c r="AC31" s="199">
        <v>0.37847222222222227</v>
      </c>
      <c r="AD31" s="199">
        <v>0.39583333333333331</v>
      </c>
      <c r="AE31" s="199">
        <v>0.47222222222222227</v>
      </c>
      <c r="AF31" s="199">
        <v>0.5625</v>
      </c>
      <c r="AG31" s="197"/>
      <c r="AH31" s="197"/>
      <c r="AI31" s="197"/>
      <c r="AJ31" s="198"/>
      <c r="AK31" s="199"/>
      <c r="AL31" s="197"/>
      <c r="AM31" s="197"/>
      <c r="AN31" s="210">
        <f t="shared" si="2"/>
        <v>1.7361111111111049E-2</v>
      </c>
      <c r="AO31" s="210">
        <f t="shared" si="3"/>
        <v>0.16666666666666669</v>
      </c>
      <c r="AP31" s="210">
        <f t="shared" si="4"/>
        <v>0.18402777777777773</v>
      </c>
      <c r="AQ31" s="197"/>
      <c r="AR31" s="197"/>
      <c r="AS31" s="197"/>
    </row>
    <row r="32" spans="1:45" s="159" customFormat="1" ht="16.5" customHeight="1" x14ac:dyDescent="0.25">
      <c r="A32" s="203">
        <f t="shared" si="0"/>
        <v>2</v>
      </c>
      <c r="B32" s="203">
        <f t="shared" si="1"/>
        <v>2</v>
      </c>
      <c r="C32" s="197"/>
      <c r="D32" s="197">
        <v>4702081765</v>
      </c>
      <c r="E32" s="197" t="s">
        <v>223</v>
      </c>
      <c r="F32" s="197" t="s">
        <v>169</v>
      </c>
      <c r="G32" s="197">
        <v>102</v>
      </c>
      <c r="H32" s="197" t="s">
        <v>158</v>
      </c>
      <c r="I32" s="197" t="s">
        <v>159</v>
      </c>
      <c r="J32" s="197" t="s">
        <v>170</v>
      </c>
      <c r="K32" s="197" t="s">
        <v>161</v>
      </c>
      <c r="L32" s="197">
        <v>2</v>
      </c>
      <c r="M32" s="209">
        <v>45299</v>
      </c>
      <c r="N32" s="199">
        <v>45536</v>
      </c>
      <c r="O32" s="197">
        <v>1000449528</v>
      </c>
      <c r="P32" s="197" t="s">
        <v>171</v>
      </c>
      <c r="Q32" s="197" t="s">
        <v>163</v>
      </c>
      <c r="R32" s="197">
        <v>9185078963</v>
      </c>
      <c r="S32" s="209">
        <v>45301</v>
      </c>
      <c r="T32" s="197"/>
      <c r="U32" s="199"/>
      <c r="V32" s="197" t="s">
        <v>141</v>
      </c>
      <c r="W32" s="197"/>
      <c r="X32" s="197" t="s">
        <v>167</v>
      </c>
      <c r="Y32" s="197" t="s">
        <v>151</v>
      </c>
      <c r="Z32" s="197"/>
      <c r="AA32" s="198">
        <v>45296</v>
      </c>
      <c r="AB32" s="198">
        <v>45301</v>
      </c>
      <c r="AC32" s="199">
        <v>0.3888888888888889</v>
      </c>
      <c r="AD32" s="199">
        <v>0.52083333333333337</v>
      </c>
      <c r="AE32" s="199">
        <v>0.55208333333333337</v>
      </c>
      <c r="AF32" s="199">
        <v>0.58333333333333337</v>
      </c>
      <c r="AG32" s="197"/>
      <c r="AH32" s="197"/>
      <c r="AI32" s="197"/>
      <c r="AJ32" s="198"/>
      <c r="AK32" s="199"/>
      <c r="AL32" s="197"/>
      <c r="AM32" s="197"/>
      <c r="AN32" s="210">
        <f t="shared" si="2"/>
        <v>0.13194444444444448</v>
      </c>
      <c r="AO32" s="210">
        <f t="shared" si="3"/>
        <v>6.25E-2</v>
      </c>
      <c r="AP32" s="210">
        <f t="shared" si="4"/>
        <v>0.19444444444444448</v>
      </c>
      <c r="AQ32" s="197"/>
      <c r="AR32" s="197"/>
      <c r="AS32" s="197"/>
    </row>
    <row r="33" spans="1:45" s="159" customFormat="1" ht="16.5" customHeight="1" x14ac:dyDescent="0.25">
      <c r="A33" s="203">
        <f t="shared" si="0"/>
        <v>2</v>
      </c>
      <c r="B33" s="203">
        <f t="shared" si="1"/>
        <v>2</v>
      </c>
      <c r="C33" s="197"/>
      <c r="D33" s="197">
        <v>4702081654</v>
      </c>
      <c r="E33" s="197" t="s">
        <v>154</v>
      </c>
      <c r="F33" s="197" t="s">
        <v>207</v>
      </c>
      <c r="G33" s="197">
        <v>102</v>
      </c>
      <c r="H33" s="197" t="s">
        <v>158</v>
      </c>
      <c r="I33" s="197" t="s">
        <v>159</v>
      </c>
      <c r="J33" s="197" t="s">
        <v>224</v>
      </c>
      <c r="K33" s="197" t="s">
        <v>161</v>
      </c>
      <c r="L33" s="197">
        <v>2</v>
      </c>
      <c r="M33" s="209">
        <v>45300</v>
      </c>
      <c r="N33" s="199">
        <v>45597</v>
      </c>
      <c r="O33" s="197">
        <v>1000449525</v>
      </c>
      <c r="P33" s="197" t="s">
        <v>208</v>
      </c>
      <c r="Q33" s="197" t="s">
        <v>163</v>
      </c>
      <c r="R33" s="197">
        <v>9185132516</v>
      </c>
      <c r="S33" s="209">
        <v>45301</v>
      </c>
      <c r="T33" s="197"/>
      <c r="U33" s="199"/>
      <c r="V33" s="197" t="s">
        <v>141</v>
      </c>
      <c r="W33" s="197"/>
      <c r="X33" s="197" t="s">
        <v>167</v>
      </c>
      <c r="Y33" s="197" t="s">
        <v>151</v>
      </c>
      <c r="Z33" s="197"/>
      <c r="AA33" s="198">
        <v>45299</v>
      </c>
      <c r="AB33" s="198">
        <v>45301</v>
      </c>
      <c r="AC33" s="199">
        <v>0.61458333333333337</v>
      </c>
      <c r="AD33" s="199"/>
      <c r="AE33" s="199">
        <v>0.65277777777777779</v>
      </c>
      <c r="AF33" s="199">
        <v>0.6875</v>
      </c>
      <c r="AG33" s="197"/>
      <c r="AH33" s="197"/>
      <c r="AI33" s="197"/>
      <c r="AJ33" s="198"/>
      <c r="AK33" s="199"/>
      <c r="AL33" s="197"/>
      <c r="AM33" s="197"/>
      <c r="AN33" s="210" t="str">
        <f t="shared" si="2"/>
        <v>Kein Eintrag</v>
      </c>
      <c r="AO33" s="210" t="str">
        <f t="shared" si="3"/>
        <v>Kein Eintrag</v>
      </c>
      <c r="AP33" s="210">
        <f t="shared" si="4"/>
        <v>7.291666666666663E-2</v>
      </c>
      <c r="AQ33" s="197"/>
      <c r="AR33" s="197"/>
      <c r="AS33" s="197"/>
    </row>
    <row r="34" spans="1:45" s="159" customFormat="1" ht="16.5" customHeight="1" x14ac:dyDescent="0.25">
      <c r="A34" s="203">
        <f t="shared" si="0"/>
        <v>2</v>
      </c>
      <c r="B34" s="203">
        <f t="shared" si="1"/>
        <v>2</v>
      </c>
      <c r="C34" s="197"/>
      <c r="D34" s="197">
        <v>4702083631</v>
      </c>
      <c r="E34" s="197" t="s">
        <v>154</v>
      </c>
      <c r="F34" s="197" t="s">
        <v>169</v>
      </c>
      <c r="G34" s="197">
        <v>102</v>
      </c>
      <c r="H34" s="197" t="s">
        <v>158</v>
      </c>
      <c r="I34" s="197" t="s">
        <v>159</v>
      </c>
      <c r="J34" s="197" t="s">
        <v>190</v>
      </c>
      <c r="K34" s="197" t="s">
        <v>161</v>
      </c>
      <c r="L34" s="197">
        <v>2</v>
      </c>
      <c r="M34" s="209">
        <v>45300</v>
      </c>
      <c r="N34" s="199">
        <v>45566</v>
      </c>
      <c r="O34" s="197">
        <v>1000449529</v>
      </c>
      <c r="P34" s="197" t="s">
        <v>171</v>
      </c>
      <c r="Q34" s="197" t="s">
        <v>163</v>
      </c>
      <c r="R34" s="197">
        <v>9185114494</v>
      </c>
      <c r="S34" s="209">
        <v>45301</v>
      </c>
      <c r="T34" s="197"/>
      <c r="U34" s="199"/>
      <c r="V34" s="197" t="s">
        <v>141</v>
      </c>
      <c r="W34" s="197"/>
      <c r="X34" s="197" t="s">
        <v>167</v>
      </c>
      <c r="Y34" s="197" t="s">
        <v>151</v>
      </c>
      <c r="Z34" s="197"/>
      <c r="AA34" s="198">
        <v>45299</v>
      </c>
      <c r="AB34" s="198">
        <v>45301</v>
      </c>
      <c r="AC34" s="199">
        <v>0.43055555555555558</v>
      </c>
      <c r="AD34" s="199">
        <v>0.47916666666666669</v>
      </c>
      <c r="AE34" s="199">
        <v>0.51041666666666663</v>
      </c>
      <c r="AF34" s="199">
        <v>0.54166666666666663</v>
      </c>
      <c r="AG34" s="197"/>
      <c r="AH34" s="197"/>
      <c r="AI34" s="197"/>
      <c r="AJ34" s="198"/>
      <c r="AK34" s="199"/>
      <c r="AL34" s="197"/>
      <c r="AM34" s="197"/>
      <c r="AN34" s="210">
        <f t="shared" si="2"/>
        <v>4.8611111111111105E-2</v>
      </c>
      <c r="AO34" s="210">
        <f t="shared" si="3"/>
        <v>6.2499999999999944E-2</v>
      </c>
      <c r="AP34" s="210">
        <f t="shared" si="4"/>
        <v>0.11111111111111105</v>
      </c>
      <c r="AQ34" s="197"/>
      <c r="AR34" s="197"/>
      <c r="AS34" s="197"/>
    </row>
    <row r="35" spans="1:45" s="159" customFormat="1" ht="16.5" customHeight="1" x14ac:dyDescent="0.25">
      <c r="A35" s="203">
        <f t="shared" si="0"/>
        <v>2</v>
      </c>
      <c r="B35" s="203">
        <f t="shared" si="1"/>
        <v>2</v>
      </c>
      <c r="C35" s="197"/>
      <c r="D35" s="197">
        <v>4702116749</v>
      </c>
      <c r="E35" s="197" t="s">
        <v>225</v>
      </c>
      <c r="F35" s="197"/>
      <c r="G35" s="197">
        <v>68</v>
      </c>
      <c r="H35" s="197" t="s">
        <v>196</v>
      </c>
      <c r="I35" s="197"/>
      <c r="J35" s="197" t="s">
        <v>226</v>
      </c>
      <c r="K35" s="197" t="s">
        <v>161</v>
      </c>
      <c r="L35" s="197"/>
      <c r="M35" s="209">
        <v>45300</v>
      </c>
      <c r="N35" s="199"/>
      <c r="O35" s="197">
        <v>1000449462</v>
      </c>
      <c r="P35" s="197"/>
      <c r="Q35" s="197"/>
      <c r="R35" s="197">
        <v>9185111010</v>
      </c>
      <c r="S35" s="209">
        <v>45301</v>
      </c>
      <c r="T35" s="197"/>
      <c r="U35" s="199"/>
      <c r="V35" s="197" t="s">
        <v>141</v>
      </c>
      <c r="W35" s="197"/>
      <c r="X35" s="197" t="s">
        <v>167</v>
      </c>
      <c r="Y35" s="197" t="s">
        <v>151</v>
      </c>
      <c r="Z35" s="197"/>
      <c r="AA35" s="198">
        <v>45299</v>
      </c>
      <c r="AB35" s="198">
        <v>45301</v>
      </c>
      <c r="AC35" s="199">
        <v>0.37152777777777773</v>
      </c>
      <c r="AD35" s="199">
        <v>0.40972222222222227</v>
      </c>
      <c r="AE35" s="199">
        <v>0.42708333333333331</v>
      </c>
      <c r="AF35" s="199"/>
      <c r="AG35" s="197"/>
      <c r="AH35" s="197"/>
      <c r="AI35" s="197"/>
      <c r="AJ35" s="198"/>
      <c r="AK35" s="199"/>
      <c r="AL35" s="197"/>
      <c r="AM35" s="197"/>
      <c r="AN35" s="210">
        <f t="shared" si="2"/>
        <v>3.8194444444444531E-2</v>
      </c>
      <c r="AO35" s="210" t="str">
        <f t="shared" si="3"/>
        <v>Kein Eintrag</v>
      </c>
      <c r="AP35" s="210" t="str">
        <f t="shared" si="4"/>
        <v>Kein Eintrag</v>
      </c>
      <c r="AQ35" s="197"/>
      <c r="AR35" s="197"/>
      <c r="AS35" s="197"/>
    </row>
    <row r="36" spans="1:45" s="159" customFormat="1" ht="16.5" customHeight="1" x14ac:dyDescent="0.25">
      <c r="A36" s="203">
        <f t="shared" ref="A36:A67" si="5">IF(M36="","",WEEKNUM(M36,21))</f>
        <v>2</v>
      </c>
      <c r="B36" s="203">
        <f t="shared" ref="B36:B67" si="6">IF(S36="","",WEEKNUM(S36,21))</f>
        <v>2</v>
      </c>
      <c r="C36" s="197"/>
      <c r="D36" s="197">
        <v>4702083689</v>
      </c>
      <c r="E36" s="197" t="s">
        <v>176</v>
      </c>
      <c r="F36" s="197" t="s">
        <v>169</v>
      </c>
      <c r="G36" s="197">
        <v>102</v>
      </c>
      <c r="H36" s="197" t="s">
        <v>158</v>
      </c>
      <c r="I36" s="197" t="s">
        <v>159</v>
      </c>
      <c r="J36" s="197" t="s">
        <v>227</v>
      </c>
      <c r="K36" s="197" t="s">
        <v>161</v>
      </c>
      <c r="L36" s="197">
        <v>2</v>
      </c>
      <c r="M36" s="209">
        <v>45302</v>
      </c>
      <c r="N36" s="199"/>
      <c r="O36" s="197">
        <v>1000450125</v>
      </c>
      <c r="P36" s="197" t="s">
        <v>228</v>
      </c>
      <c r="Q36" s="197" t="s">
        <v>163</v>
      </c>
      <c r="R36" s="197">
        <v>9185114283</v>
      </c>
      <c r="S36" s="209">
        <v>45302</v>
      </c>
      <c r="T36" s="197"/>
      <c r="U36" s="199"/>
      <c r="V36" s="197" t="s">
        <v>141</v>
      </c>
      <c r="W36" s="197"/>
      <c r="X36" s="197" t="s">
        <v>167</v>
      </c>
      <c r="Y36" s="197" t="s">
        <v>151</v>
      </c>
      <c r="Z36" s="197"/>
      <c r="AA36" s="198">
        <v>45300</v>
      </c>
      <c r="AB36" s="198">
        <v>45302</v>
      </c>
      <c r="AC36" s="199">
        <v>0.56597222222222221</v>
      </c>
      <c r="AD36" s="199">
        <v>0.58333333333333337</v>
      </c>
      <c r="AE36" s="199">
        <v>0.60763888888888895</v>
      </c>
      <c r="AF36" s="199">
        <v>0.6479166666666667</v>
      </c>
      <c r="AG36" s="197"/>
      <c r="AH36" s="197"/>
      <c r="AI36" s="197"/>
      <c r="AJ36" s="198"/>
      <c r="AK36" s="199"/>
      <c r="AL36" s="197"/>
      <c r="AM36" s="197"/>
      <c r="AN36" s="210">
        <f t="shared" si="2"/>
        <v>1.736111111111116E-2</v>
      </c>
      <c r="AO36" s="210">
        <f t="shared" si="3"/>
        <v>6.4583333333333326E-2</v>
      </c>
      <c r="AP36" s="210">
        <f t="shared" si="4"/>
        <v>8.1944444444444486E-2</v>
      </c>
      <c r="AQ36" s="197"/>
      <c r="AR36" s="197"/>
      <c r="AS36" s="197"/>
    </row>
    <row r="37" spans="1:45" s="159" customFormat="1" ht="63" x14ac:dyDescent="0.25">
      <c r="A37" s="203">
        <f t="shared" si="5"/>
        <v>2</v>
      </c>
      <c r="B37" s="203">
        <f t="shared" si="6"/>
        <v>2</v>
      </c>
      <c r="C37" s="197"/>
      <c r="D37" s="197">
        <v>4702146931</v>
      </c>
      <c r="E37" s="218" t="s">
        <v>229</v>
      </c>
      <c r="F37" s="197" t="s">
        <v>230</v>
      </c>
      <c r="G37" s="218">
        <v>18</v>
      </c>
      <c r="H37" s="197" t="s">
        <v>158</v>
      </c>
      <c r="I37" s="197" t="s">
        <v>159</v>
      </c>
      <c r="J37" s="197" t="s">
        <v>231</v>
      </c>
      <c r="K37" s="197" t="s">
        <v>161</v>
      </c>
      <c r="L37" s="197">
        <v>2</v>
      </c>
      <c r="M37" s="209">
        <v>45302</v>
      </c>
      <c r="N37" s="199" t="s">
        <v>232</v>
      </c>
      <c r="O37" s="197">
        <v>1000451078</v>
      </c>
      <c r="P37" s="197" t="s">
        <v>175</v>
      </c>
      <c r="Q37" s="197"/>
      <c r="R37" s="218">
        <v>9185191090</v>
      </c>
      <c r="S37" s="209">
        <v>45302</v>
      </c>
      <c r="T37" s="197"/>
      <c r="U37" s="199"/>
      <c r="V37" s="197" t="s">
        <v>141</v>
      </c>
      <c r="W37" s="197"/>
      <c r="X37" s="197" t="s">
        <v>167</v>
      </c>
      <c r="Y37" s="197" t="s">
        <v>151</v>
      </c>
      <c r="Z37" s="197"/>
      <c r="AA37" s="198">
        <v>45301</v>
      </c>
      <c r="AB37" s="198">
        <v>45302</v>
      </c>
      <c r="AC37" s="199">
        <v>0.33333333333333331</v>
      </c>
      <c r="AD37" s="199">
        <v>0.35416666666666669</v>
      </c>
      <c r="AE37" s="199">
        <v>0.375</v>
      </c>
      <c r="AF37" s="199" t="s">
        <v>233</v>
      </c>
      <c r="AG37" s="197"/>
      <c r="AH37" s="197"/>
      <c r="AI37" s="197"/>
      <c r="AJ37" s="198"/>
      <c r="AK37" s="199"/>
      <c r="AL37" s="197"/>
      <c r="AM37" s="197"/>
      <c r="AN37" s="210">
        <f t="shared" si="2"/>
        <v>2.083333333333337E-2</v>
      </c>
      <c r="AO37" s="210" t="e">
        <f t="shared" si="3"/>
        <v>#VALUE!</v>
      </c>
      <c r="AP37" s="210" t="e">
        <f t="shared" si="4"/>
        <v>#VALUE!</v>
      </c>
      <c r="AQ37" s="197"/>
      <c r="AR37" s="197"/>
      <c r="AS37" s="197"/>
    </row>
    <row r="38" spans="1:45" s="159" customFormat="1" ht="16.5" customHeight="1" x14ac:dyDescent="0.25">
      <c r="A38" s="203">
        <f t="shared" si="5"/>
        <v>2</v>
      </c>
      <c r="B38" s="203">
        <f t="shared" si="6"/>
        <v>2</v>
      </c>
      <c r="C38" s="197"/>
      <c r="D38" s="197">
        <v>4200209665</v>
      </c>
      <c r="E38" s="197" t="s">
        <v>234</v>
      </c>
      <c r="F38" s="197"/>
      <c r="G38" s="197">
        <v>19</v>
      </c>
      <c r="H38" s="197" t="s">
        <v>146</v>
      </c>
      <c r="I38" s="197"/>
      <c r="J38" s="197" t="s">
        <v>235</v>
      </c>
      <c r="K38" s="197" t="s">
        <v>236</v>
      </c>
      <c r="L38" s="197"/>
      <c r="M38" s="209">
        <v>45302</v>
      </c>
      <c r="N38" s="199">
        <v>0.41666666666666669</v>
      </c>
      <c r="O38" s="197">
        <v>1000449952</v>
      </c>
      <c r="P38" s="197"/>
      <c r="Q38" s="197"/>
      <c r="R38" s="197">
        <v>9185014113</v>
      </c>
      <c r="S38" s="209">
        <v>45302</v>
      </c>
      <c r="T38" s="197"/>
      <c r="U38" s="199"/>
      <c r="V38" s="197" t="s">
        <v>141</v>
      </c>
      <c r="W38" s="197"/>
      <c r="X38" s="197" t="s">
        <v>167</v>
      </c>
      <c r="Y38" s="197" t="s">
        <v>151</v>
      </c>
      <c r="Z38" s="197"/>
      <c r="AA38" s="198">
        <v>45300</v>
      </c>
      <c r="AB38" s="198">
        <v>45302</v>
      </c>
      <c r="AC38" s="199">
        <v>0.40277777777777773</v>
      </c>
      <c r="AD38" s="199">
        <v>0.41666666666666669</v>
      </c>
      <c r="AE38" s="199">
        <v>0.44791666666666669</v>
      </c>
      <c r="AF38" s="199">
        <v>0.52083333333333337</v>
      </c>
      <c r="AG38" s="197"/>
      <c r="AH38" s="197"/>
      <c r="AI38" s="197"/>
      <c r="AJ38" s="198"/>
      <c r="AK38" s="199"/>
      <c r="AL38" s="197"/>
      <c r="AM38" s="197"/>
      <c r="AN38" s="210">
        <f t="shared" si="2"/>
        <v>1.3888888888888951E-2</v>
      </c>
      <c r="AO38" s="210">
        <f t="shared" si="3"/>
        <v>0.10416666666666669</v>
      </c>
      <c r="AP38" s="210">
        <f t="shared" si="4"/>
        <v>0.11805555555555564</v>
      </c>
      <c r="AQ38" s="197"/>
      <c r="AR38" s="197"/>
      <c r="AS38" s="198">
        <v>45302</v>
      </c>
    </row>
    <row r="39" spans="1:45" s="159" customFormat="1" ht="16.5" customHeight="1" x14ac:dyDescent="0.25">
      <c r="A39" s="203">
        <f t="shared" si="5"/>
        <v>2</v>
      </c>
      <c r="B39" s="203">
        <f t="shared" si="6"/>
        <v>2</v>
      </c>
      <c r="C39" s="197"/>
      <c r="D39" s="197">
        <v>4702154353</v>
      </c>
      <c r="E39" s="197" t="s">
        <v>154</v>
      </c>
      <c r="F39" s="197"/>
      <c r="G39" s="197">
        <v>1</v>
      </c>
      <c r="H39" s="197" t="s">
        <v>237</v>
      </c>
      <c r="I39" s="197"/>
      <c r="J39" s="197" t="s">
        <v>231</v>
      </c>
      <c r="K39" s="197" t="s">
        <v>218</v>
      </c>
      <c r="L39" s="197"/>
      <c r="M39" s="209">
        <v>45302</v>
      </c>
      <c r="N39" s="199"/>
      <c r="O39" s="197">
        <v>1000451155</v>
      </c>
      <c r="P39" s="197"/>
      <c r="Q39" s="197"/>
      <c r="R39" s="197">
        <v>9185158487</v>
      </c>
      <c r="S39" s="209">
        <v>45302</v>
      </c>
      <c r="T39" s="197"/>
      <c r="U39" s="199"/>
      <c r="V39" s="197" t="s">
        <v>141</v>
      </c>
      <c r="W39" s="197"/>
      <c r="X39" s="197" t="s">
        <v>167</v>
      </c>
      <c r="Y39" s="197" t="s">
        <v>151</v>
      </c>
      <c r="Z39" s="197"/>
      <c r="AA39" s="198">
        <v>45302</v>
      </c>
      <c r="AB39" s="198">
        <v>45302</v>
      </c>
      <c r="AC39" s="199">
        <v>0.53819444444444442</v>
      </c>
      <c r="AD39" s="199">
        <v>0.56944444444444442</v>
      </c>
      <c r="AE39" s="199">
        <v>0.57291666666666663</v>
      </c>
      <c r="AF39" s="199">
        <v>0.72916666666666663</v>
      </c>
      <c r="AG39" s="197"/>
      <c r="AH39" s="197"/>
      <c r="AI39" s="197"/>
      <c r="AJ39" s="198"/>
      <c r="AK39" s="199"/>
      <c r="AL39" s="197"/>
      <c r="AM39" s="197"/>
      <c r="AN39" s="210"/>
      <c r="AO39" s="210"/>
      <c r="AP39" s="210"/>
      <c r="AQ39" s="197"/>
      <c r="AR39" s="197"/>
      <c r="AS39" s="197"/>
    </row>
    <row r="40" spans="1:45" s="159" customFormat="1" ht="47.25" customHeight="1" x14ac:dyDescent="0.25">
      <c r="A40" s="203">
        <f t="shared" si="5"/>
        <v>2</v>
      </c>
      <c r="B40" s="203">
        <f t="shared" si="6"/>
        <v>2</v>
      </c>
      <c r="C40" s="197"/>
      <c r="D40" s="197">
        <v>4702145226</v>
      </c>
      <c r="E40" s="197" t="s">
        <v>238</v>
      </c>
      <c r="F40" s="197" t="s">
        <v>146</v>
      </c>
      <c r="G40" s="197">
        <v>4</v>
      </c>
      <c r="H40" s="197" t="s">
        <v>146</v>
      </c>
      <c r="I40" s="197" t="s">
        <v>159</v>
      </c>
      <c r="J40" s="197" t="s">
        <v>239</v>
      </c>
      <c r="K40" s="197" t="s">
        <v>218</v>
      </c>
      <c r="L40" s="197" t="s">
        <v>44</v>
      </c>
      <c r="M40" s="209">
        <v>45302</v>
      </c>
      <c r="N40" s="199"/>
      <c r="O40" s="197">
        <v>1000450598</v>
      </c>
      <c r="P40" s="197" t="s">
        <v>166</v>
      </c>
      <c r="Q40" s="197"/>
      <c r="R40" s="197">
        <v>9185119069</v>
      </c>
      <c r="S40" s="209">
        <v>45302</v>
      </c>
      <c r="T40" s="197"/>
      <c r="U40" s="199"/>
      <c r="V40" s="197" t="s">
        <v>141</v>
      </c>
      <c r="W40" s="197"/>
      <c r="X40" s="197" t="s">
        <v>167</v>
      </c>
      <c r="Y40" s="197" t="s">
        <v>151</v>
      </c>
      <c r="Z40" s="197"/>
      <c r="AA40" s="198">
        <v>45302</v>
      </c>
      <c r="AB40" s="198">
        <v>45302</v>
      </c>
      <c r="AC40" s="199">
        <v>0.52083333333333337</v>
      </c>
      <c r="AD40" s="199">
        <v>0.53125</v>
      </c>
      <c r="AE40" s="199">
        <v>0.53472222222222221</v>
      </c>
      <c r="AF40" s="199">
        <v>0.61458333333333337</v>
      </c>
      <c r="AG40" s="197"/>
      <c r="AH40" s="197"/>
      <c r="AI40" s="197"/>
      <c r="AJ40" s="198"/>
      <c r="AK40" s="199"/>
      <c r="AL40" s="197"/>
      <c r="AM40" s="197"/>
      <c r="AN40" s="210">
        <f t="shared" ref="AN40:AN65" si="7">IF(AC40="","Kein Eintrag",IF(AD40="","Kein Eintrag",AD40-AC40))</f>
        <v>1.041666666666663E-2</v>
      </c>
      <c r="AO40" s="210">
        <f t="shared" ref="AO40:AO65" si="8">IF(AF40="","Kein Eintrag",IF(AD40="","Kein Eintrag",AF40-AD40))</f>
        <v>8.333333333333337E-2</v>
      </c>
      <c r="AP40" s="210">
        <f t="shared" ref="AP40:AP65" si="9">IF(AF40="","Kein Eintrag",IF(AC40="","Kein Eintrag",AF40-AC40))</f>
        <v>9.375E-2</v>
      </c>
      <c r="AQ40" s="197"/>
      <c r="AR40" s="197"/>
      <c r="AS40" s="197"/>
    </row>
    <row r="41" spans="1:45" s="159" customFormat="1" ht="63" x14ac:dyDescent="0.25">
      <c r="A41" s="203">
        <f t="shared" si="5"/>
        <v>2</v>
      </c>
      <c r="B41" s="203">
        <f t="shared" si="6"/>
        <v>2</v>
      </c>
      <c r="C41" s="197"/>
      <c r="D41" s="197">
        <v>4702081767</v>
      </c>
      <c r="E41" s="197" t="s">
        <v>240</v>
      </c>
      <c r="F41" s="197" t="s">
        <v>169</v>
      </c>
      <c r="G41" s="197">
        <v>102</v>
      </c>
      <c r="H41" s="197" t="s">
        <v>158</v>
      </c>
      <c r="I41" s="197" t="s">
        <v>159</v>
      </c>
      <c r="J41" s="197" t="s">
        <v>172</v>
      </c>
      <c r="K41" s="197" t="s">
        <v>161</v>
      </c>
      <c r="L41" s="197">
        <v>2</v>
      </c>
      <c r="M41" s="209">
        <v>45301</v>
      </c>
      <c r="N41" s="199">
        <v>45566</v>
      </c>
      <c r="O41" s="197">
        <v>1000450122</v>
      </c>
      <c r="P41" s="197" t="s">
        <v>171</v>
      </c>
      <c r="Q41" s="197" t="s">
        <v>209</v>
      </c>
      <c r="R41" s="197">
        <v>9185124246</v>
      </c>
      <c r="S41" s="209">
        <v>45303</v>
      </c>
      <c r="T41" s="197"/>
      <c r="U41" s="199"/>
      <c r="V41" s="197" t="s">
        <v>141</v>
      </c>
      <c r="W41" s="197"/>
      <c r="X41" s="197" t="s">
        <v>167</v>
      </c>
      <c r="Y41" s="197" t="s">
        <v>151</v>
      </c>
      <c r="Z41" s="197"/>
      <c r="AA41" s="198">
        <v>45300</v>
      </c>
      <c r="AB41" s="198">
        <v>45303</v>
      </c>
      <c r="AC41" s="199">
        <v>0.2951388888888889</v>
      </c>
      <c r="AD41" s="199">
        <v>0.34375</v>
      </c>
      <c r="AE41" s="199">
        <v>0.375</v>
      </c>
      <c r="AF41" s="199"/>
      <c r="AG41" s="197"/>
      <c r="AH41" s="197"/>
      <c r="AI41" s="197"/>
      <c r="AJ41" s="198"/>
      <c r="AK41" s="199"/>
      <c r="AL41" s="197"/>
      <c r="AM41" s="197"/>
      <c r="AN41" s="210">
        <f t="shared" si="7"/>
        <v>4.8611111111111105E-2</v>
      </c>
      <c r="AO41" s="210" t="str">
        <f t="shared" si="8"/>
        <v>Kein Eintrag</v>
      </c>
      <c r="AP41" s="210" t="str">
        <f t="shared" si="9"/>
        <v>Kein Eintrag</v>
      </c>
      <c r="AQ41" s="197"/>
      <c r="AR41" s="197"/>
      <c r="AS41" s="197"/>
    </row>
    <row r="42" spans="1:45" s="159" customFormat="1" ht="16.5" customHeight="1" x14ac:dyDescent="0.25">
      <c r="A42" s="203">
        <f t="shared" si="5"/>
        <v>2</v>
      </c>
      <c r="B42" s="203">
        <f t="shared" si="6"/>
        <v>2</v>
      </c>
      <c r="C42" s="197"/>
      <c r="D42" s="197">
        <v>4702083633</v>
      </c>
      <c r="E42" s="197" t="s">
        <v>241</v>
      </c>
      <c r="F42" s="197" t="s">
        <v>169</v>
      </c>
      <c r="G42" s="197">
        <v>102</v>
      </c>
      <c r="H42" s="197" t="s">
        <v>158</v>
      </c>
      <c r="I42" s="197" t="s">
        <v>159</v>
      </c>
      <c r="J42" s="197" t="s">
        <v>242</v>
      </c>
      <c r="K42" s="197" t="s">
        <v>161</v>
      </c>
      <c r="L42" s="197">
        <v>2</v>
      </c>
      <c r="M42" s="209">
        <v>45301</v>
      </c>
      <c r="N42" s="199">
        <v>45597</v>
      </c>
      <c r="O42" s="197">
        <v>1000450123</v>
      </c>
      <c r="P42" s="197" t="s">
        <v>171</v>
      </c>
      <c r="Q42" s="197" t="s">
        <v>163</v>
      </c>
      <c r="R42" s="197">
        <v>9185114282</v>
      </c>
      <c r="S42" s="209">
        <v>45303</v>
      </c>
      <c r="T42" s="197"/>
      <c r="U42" s="199"/>
      <c r="V42" s="197" t="s">
        <v>141</v>
      </c>
      <c r="W42" s="197"/>
      <c r="X42" s="197" t="s">
        <v>167</v>
      </c>
      <c r="Y42" s="197" t="s">
        <v>151</v>
      </c>
      <c r="Z42" s="197"/>
      <c r="AA42" s="198">
        <v>45300</v>
      </c>
      <c r="AB42" s="198">
        <v>45303</v>
      </c>
      <c r="AC42" s="199">
        <v>0.4201388888888889</v>
      </c>
      <c r="AD42" s="199">
        <v>0.4375</v>
      </c>
      <c r="AE42" s="199">
        <v>0.46875</v>
      </c>
      <c r="AF42" s="199"/>
      <c r="AG42" s="197"/>
      <c r="AH42" s="197"/>
      <c r="AI42" s="197"/>
      <c r="AJ42" s="198"/>
      <c r="AK42" s="199"/>
      <c r="AL42" s="197"/>
      <c r="AM42" s="197"/>
      <c r="AN42" s="210">
        <f t="shared" si="7"/>
        <v>1.7361111111111105E-2</v>
      </c>
      <c r="AO42" s="210" t="str">
        <f t="shared" si="8"/>
        <v>Kein Eintrag</v>
      </c>
      <c r="AP42" s="210" t="str">
        <f t="shared" si="9"/>
        <v>Kein Eintrag</v>
      </c>
      <c r="AQ42" s="197"/>
      <c r="AR42" s="197"/>
      <c r="AS42" s="197"/>
    </row>
    <row r="43" spans="1:45" s="159" customFormat="1" ht="21" customHeight="1" x14ac:dyDescent="0.25">
      <c r="A43" s="203">
        <f t="shared" si="5"/>
        <v>2</v>
      </c>
      <c r="B43" s="203">
        <f t="shared" si="6"/>
        <v>2</v>
      </c>
      <c r="C43" s="197"/>
      <c r="D43" s="197">
        <v>4702081696</v>
      </c>
      <c r="E43" s="197" t="s">
        <v>243</v>
      </c>
      <c r="F43" s="197" t="s">
        <v>173</v>
      </c>
      <c r="G43" s="197">
        <v>102</v>
      </c>
      <c r="H43" s="197" t="s">
        <v>158</v>
      </c>
      <c r="I43" s="197" t="s">
        <v>159</v>
      </c>
      <c r="J43" s="197" t="s">
        <v>185</v>
      </c>
      <c r="K43" s="197" t="s">
        <v>161</v>
      </c>
      <c r="L43" s="197">
        <v>2</v>
      </c>
      <c r="M43" s="209">
        <v>45303</v>
      </c>
      <c r="N43" s="199"/>
      <c r="O43" s="197">
        <v>1000450634</v>
      </c>
      <c r="P43" s="197" t="s">
        <v>175</v>
      </c>
      <c r="Q43" s="197" t="s">
        <v>163</v>
      </c>
      <c r="R43" s="197">
        <v>9185132775</v>
      </c>
      <c r="S43" s="209">
        <v>45303</v>
      </c>
      <c r="T43" s="197"/>
      <c r="U43" s="199"/>
      <c r="V43" s="197" t="s">
        <v>141</v>
      </c>
      <c r="W43" s="197"/>
      <c r="X43" s="197" t="s">
        <v>167</v>
      </c>
      <c r="Y43" s="197" t="s">
        <v>151</v>
      </c>
      <c r="Z43" s="197"/>
      <c r="AA43" s="198">
        <v>45302</v>
      </c>
      <c r="AB43" s="198">
        <v>45303</v>
      </c>
      <c r="AC43" s="199">
        <v>0.55208333333333337</v>
      </c>
      <c r="AD43" s="199">
        <v>0.56597222222222221</v>
      </c>
      <c r="AE43" s="199">
        <v>0.59027777777777779</v>
      </c>
      <c r="AF43" s="199"/>
      <c r="AG43" s="197"/>
      <c r="AH43" s="197"/>
      <c r="AI43" s="197"/>
      <c r="AJ43" s="198"/>
      <c r="AK43" s="199"/>
      <c r="AL43" s="197"/>
      <c r="AM43" s="197"/>
      <c r="AN43" s="210">
        <f t="shared" si="7"/>
        <v>1.388888888888884E-2</v>
      </c>
      <c r="AO43" s="210" t="str">
        <f t="shared" si="8"/>
        <v>Kein Eintrag</v>
      </c>
      <c r="AP43" s="210" t="str">
        <f t="shared" si="9"/>
        <v>Kein Eintrag</v>
      </c>
      <c r="AQ43" s="197"/>
      <c r="AR43" s="197"/>
      <c r="AS43" s="197"/>
    </row>
    <row r="44" spans="1:45" s="159" customFormat="1" ht="15.75" customHeight="1" x14ac:dyDescent="0.25">
      <c r="A44" s="203">
        <f t="shared" si="5"/>
        <v>2</v>
      </c>
      <c r="B44" s="203">
        <f t="shared" si="6"/>
        <v>2</v>
      </c>
      <c r="C44" s="197"/>
      <c r="D44" s="197">
        <v>4702083637</v>
      </c>
      <c r="E44" s="218" t="s">
        <v>186</v>
      </c>
      <c r="F44" s="197" t="s">
        <v>169</v>
      </c>
      <c r="G44" s="197">
        <v>102</v>
      </c>
      <c r="H44" s="197" t="s">
        <v>158</v>
      </c>
      <c r="I44" s="197" t="s">
        <v>159</v>
      </c>
      <c r="J44" s="197" t="s">
        <v>244</v>
      </c>
      <c r="K44" s="197" t="s">
        <v>161</v>
      </c>
      <c r="L44" s="197">
        <v>2</v>
      </c>
      <c r="M44" s="209">
        <v>45303</v>
      </c>
      <c r="N44" s="199"/>
      <c r="O44" s="197">
        <v>1000450649</v>
      </c>
      <c r="P44" s="197" t="s">
        <v>228</v>
      </c>
      <c r="Q44" s="197" t="s">
        <v>163</v>
      </c>
      <c r="R44" s="197">
        <v>9185112354</v>
      </c>
      <c r="S44" s="209">
        <v>45303</v>
      </c>
      <c r="T44" s="197"/>
      <c r="U44" s="199"/>
      <c r="V44" s="197" t="s">
        <v>141</v>
      </c>
      <c r="W44" s="197"/>
      <c r="X44" s="197" t="s">
        <v>167</v>
      </c>
      <c r="Y44" s="197" t="s">
        <v>151</v>
      </c>
      <c r="Z44" s="197"/>
      <c r="AA44" s="198">
        <v>45301</v>
      </c>
      <c r="AB44" s="198">
        <v>45303</v>
      </c>
      <c r="AC44" s="199">
        <v>0.27777777777777779</v>
      </c>
      <c r="AD44" s="199">
        <v>0.29166666666666669</v>
      </c>
      <c r="AE44" s="199">
        <v>0.32777777777777778</v>
      </c>
      <c r="AF44" s="199"/>
      <c r="AG44" s="197"/>
      <c r="AH44" s="197"/>
      <c r="AI44" s="197"/>
      <c r="AJ44" s="198"/>
      <c r="AK44" s="199"/>
      <c r="AL44" s="197"/>
      <c r="AM44" s="197"/>
      <c r="AN44" s="210">
        <f t="shared" si="7"/>
        <v>1.3888888888888895E-2</v>
      </c>
      <c r="AO44" s="210" t="str">
        <f t="shared" si="8"/>
        <v>Kein Eintrag</v>
      </c>
      <c r="AP44" s="210" t="str">
        <f t="shared" si="9"/>
        <v>Kein Eintrag</v>
      </c>
      <c r="AQ44" s="197"/>
      <c r="AR44" s="197"/>
      <c r="AS44" s="197"/>
    </row>
    <row r="45" spans="1:45" s="159" customFormat="1" ht="16.5" customHeight="1" x14ac:dyDescent="0.25">
      <c r="A45" s="203">
        <f t="shared" si="5"/>
        <v>2</v>
      </c>
      <c r="B45" s="203">
        <f t="shared" si="6"/>
        <v>2</v>
      </c>
      <c r="C45" s="197"/>
      <c r="D45" s="197">
        <v>4200208817</v>
      </c>
      <c r="E45" s="197" t="s">
        <v>245</v>
      </c>
      <c r="F45" s="197"/>
      <c r="G45" s="197">
        <v>39</v>
      </c>
      <c r="H45" s="197" t="s">
        <v>146</v>
      </c>
      <c r="I45" s="197"/>
      <c r="J45" s="197" t="s">
        <v>246</v>
      </c>
      <c r="K45" s="197" t="s">
        <v>214</v>
      </c>
      <c r="L45" s="197"/>
      <c r="M45" s="209">
        <v>45302</v>
      </c>
      <c r="N45" s="199" t="s">
        <v>232</v>
      </c>
      <c r="O45" s="197">
        <v>1000450772</v>
      </c>
      <c r="P45" s="197"/>
      <c r="Q45" s="197"/>
      <c r="R45" s="197">
        <v>9185166544</v>
      </c>
      <c r="S45" s="209">
        <v>45303</v>
      </c>
      <c r="T45" s="197"/>
      <c r="U45" s="199"/>
      <c r="V45" s="197" t="s">
        <v>141</v>
      </c>
      <c r="W45" s="197"/>
      <c r="X45" s="197" t="s">
        <v>167</v>
      </c>
      <c r="Y45" s="197" t="s">
        <v>151</v>
      </c>
      <c r="Z45" s="197"/>
      <c r="AA45" s="198">
        <v>45301</v>
      </c>
      <c r="AB45" s="198">
        <v>45303</v>
      </c>
      <c r="AC45" s="199">
        <v>0.29166666666666669</v>
      </c>
      <c r="AD45" s="199">
        <v>0.3125</v>
      </c>
      <c r="AE45" s="199">
        <v>0.34375</v>
      </c>
      <c r="AF45" s="199">
        <v>0.46875</v>
      </c>
      <c r="AG45" s="197"/>
      <c r="AH45" s="197"/>
      <c r="AI45" s="197"/>
      <c r="AJ45" s="198"/>
      <c r="AK45" s="199"/>
      <c r="AL45" s="197"/>
      <c r="AM45" s="197"/>
      <c r="AN45" s="210">
        <f t="shared" si="7"/>
        <v>2.0833333333333315E-2</v>
      </c>
      <c r="AO45" s="210">
        <f t="shared" si="8"/>
        <v>0.15625</v>
      </c>
      <c r="AP45" s="210">
        <f t="shared" si="9"/>
        <v>0.17708333333333331</v>
      </c>
      <c r="AQ45" s="197"/>
      <c r="AR45" s="197"/>
      <c r="AS45" s="197"/>
    </row>
    <row r="46" spans="1:45" s="159" customFormat="1" ht="111.75" customHeight="1" x14ac:dyDescent="0.25">
      <c r="A46" s="203">
        <f t="shared" si="5"/>
        <v>2</v>
      </c>
      <c r="B46" s="203">
        <f t="shared" si="6"/>
        <v>2</v>
      </c>
      <c r="C46" s="197"/>
      <c r="D46" s="197">
        <v>4702117920</v>
      </c>
      <c r="E46" s="197" t="s">
        <v>247</v>
      </c>
      <c r="F46" s="197" t="s">
        <v>146</v>
      </c>
      <c r="G46" s="218" t="s">
        <v>248</v>
      </c>
      <c r="H46" s="197" t="s">
        <v>146</v>
      </c>
      <c r="I46" s="197" t="s">
        <v>159</v>
      </c>
      <c r="J46" s="197" t="s">
        <v>249</v>
      </c>
      <c r="K46" s="197" t="s">
        <v>214</v>
      </c>
      <c r="L46" s="197" t="s">
        <v>44</v>
      </c>
      <c r="M46" s="209">
        <v>45303</v>
      </c>
      <c r="N46" s="199"/>
      <c r="O46" s="197">
        <v>1000450645</v>
      </c>
      <c r="P46" s="197" t="s">
        <v>250</v>
      </c>
      <c r="Q46" s="197" t="s">
        <v>251</v>
      </c>
      <c r="R46" s="197" t="s">
        <v>252</v>
      </c>
      <c r="S46" s="209">
        <v>45303</v>
      </c>
      <c r="T46" s="197"/>
      <c r="U46" s="199"/>
      <c r="V46" s="197" t="s">
        <v>141</v>
      </c>
      <c r="W46" s="197"/>
      <c r="X46" s="197" t="s">
        <v>167</v>
      </c>
      <c r="Y46" s="197" t="s">
        <v>151</v>
      </c>
      <c r="Z46" s="197"/>
      <c r="AA46" s="198">
        <v>45302</v>
      </c>
      <c r="AB46" s="198">
        <v>45394</v>
      </c>
      <c r="AC46" s="199">
        <v>0.53472222222222221</v>
      </c>
      <c r="AD46" s="199">
        <v>0.54513888888888895</v>
      </c>
      <c r="AE46" s="199">
        <v>0.55555555555555558</v>
      </c>
      <c r="AF46" s="199">
        <v>0.65972222222222221</v>
      </c>
      <c r="AG46" s="197"/>
      <c r="AH46" s="197" t="s">
        <v>253</v>
      </c>
      <c r="AI46" s="197"/>
      <c r="AJ46" s="198">
        <v>45394</v>
      </c>
      <c r="AK46" s="199">
        <v>0.41319444444444442</v>
      </c>
      <c r="AL46" s="197"/>
      <c r="AM46" s="197"/>
      <c r="AN46" s="210">
        <f t="shared" si="7"/>
        <v>1.0416666666666741E-2</v>
      </c>
      <c r="AO46" s="210">
        <f t="shared" si="8"/>
        <v>0.11458333333333326</v>
      </c>
      <c r="AP46" s="210">
        <f t="shared" si="9"/>
        <v>0.125</v>
      </c>
      <c r="AQ46" s="197"/>
      <c r="AR46" s="197"/>
      <c r="AS46" s="197"/>
    </row>
    <row r="47" spans="1:45" s="159" customFormat="1" ht="47.25" x14ac:dyDescent="0.25">
      <c r="A47" s="203">
        <f t="shared" si="5"/>
        <v>2</v>
      </c>
      <c r="B47" s="203">
        <f t="shared" si="6"/>
        <v>2</v>
      </c>
      <c r="C47" s="197"/>
      <c r="D47" s="197">
        <v>4200209616</v>
      </c>
      <c r="E47" s="197" t="s">
        <v>254</v>
      </c>
      <c r="F47" s="197" t="s">
        <v>146</v>
      </c>
      <c r="G47" s="197">
        <v>20</v>
      </c>
      <c r="H47" s="197" t="s">
        <v>146</v>
      </c>
      <c r="I47" s="197" t="s">
        <v>159</v>
      </c>
      <c r="J47" s="197" t="s">
        <v>255</v>
      </c>
      <c r="K47" s="197" t="s">
        <v>214</v>
      </c>
      <c r="L47" s="197" t="s">
        <v>44</v>
      </c>
      <c r="M47" s="209">
        <v>45303</v>
      </c>
      <c r="N47" s="199"/>
      <c r="O47" s="197">
        <v>1000450740</v>
      </c>
      <c r="P47" s="197" t="s">
        <v>250</v>
      </c>
      <c r="Q47" s="197" t="s">
        <v>251</v>
      </c>
      <c r="R47" s="197">
        <v>9185177157</v>
      </c>
      <c r="S47" s="209">
        <v>45303</v>
      </c>
      <c r="T47" s="197"/>
      <c r="U47" s="199"/>
      <c r="V47" s="197" t="s">
        <v>141</v>
      </c>
      <c r="W47" s="197"/>
      <c r="X47" s="197" t="s">
        <v>167</v>
      </c>
      <c r="Y47" s="197" t="s">
        <v>151</v>
      </c>
      <c r="Z47" s="197"/>
      <c r="AA47" s="198">
        <v>45301</v>
      </c>
      <c r="AB47" s="198">
        <v>45303</v>
      </c>
      <c r="AC47" s="199">
        <v>0.5</v>
      </c>
      <c r="AD47" s="199">
        <v>0.51388888888888895</v>
      </c>
      <c r="AE47" s="199">
        <v>0.53819444444444442</v>
      </c>
      <c r="AF47" s="199">
        <v>0.63194444444444442</v>
      </c>
      <c r="AG47" s="197"/>
      <c r="AH47" s="197"/>
      <c r="AI47" s="197"/>
      <c r="AJ47" s="198"/>
      <c r="AK47" s="199"/>
      <c r="AL47" s="197"/>
      <c r="AM47" s="197"/>
      <c r="AN47" s="210">
        <f t="shared" si="7"/>
        <v>1.3888888888888951E-2</v>
      </c>
      <c r="AO47" s="210">
        <f t="shared" si="8"/>
        <v>0.11805555555555547</v>
      </c>
      <c r="AP47" s="210">
        <f t="shared" si="9"/>
        <v>0.13194444444444442</v>
      </c>
      <c r="AQ47" s="197"/>
      <c r="AR47" s="197"/>
      <c r="AS47" s="197"/>
    </row>
    <row r="48" spans="1:45" s="159" customFormat="1" ht="47.25" x14ac:dyDescent="0.25">
      <c r="A48" s="203">
        <f t="shared" si="5"/>
        <v>2</v>
      </c>
      <c r="B48" s="203">
        <f t="shared" si="6"/>
        <v>2</v>
      </c>
      <c r="C48" s="197"/>
      <c r="D48" s="197">
        <v>4200207969</v>
      </c>
      <c r="E48" s="218" t="s">
        <v>154</v>
      </c>
      <c r="F48" s="197" t="s">
        <v>146</v>
      </c>
      <c r="G48" s="218">
        <v>28</v>
      </c>
      <c r="H48" s="197" t="s">
        <v>146</v>
      </c>
      <c r="I48" s="197" t="s">
        <v>159</v>
      </c>
      <c r="J48" s="197" t="s">
        <v>160</v>
      </c>
      <c r="K48" s="197" t="s">
        <v>214</v>
      </c>
      <c r="L48" s="197" t="s">
        <v>86</v>
      </c>
      <c r="M48" s="209">
        <v>45303</v>
      </c>
      <c r="N48" s="199"/>
      <c r="O48" s="197">
        <v>1000450613</v>
      </c>
      <c r="P48" s="197" t="s">
        <v>166</v>
      </c>
      <c r="Q48" s="197"/>
      <c r="R48" s="197" t="s">
        <v>256</v>
      </c>
      <c r="S48" s="209">
        <v>45303</v>
      </c>
      <c r="T48" s="197"/>
      <c r="U48" s="199"/>
      <c r="V48" s="197" t="s">
        <v>257</v>
      </c>
      <c r="W48" s="197"/>
      <c r="X48" s="197" t="s">
        <v>167</v>
      </c>
      <c r="Y48" s="197" t="s">
        <v>151</v>
      </c>
      <c r="Z48" s="197"/>
      <c r="AA48" s="198">
        <v>45302</v>
      </c>
      <c r="AB48" s="198">
        <v>45303</v>
      </c>
      <c r="AC48" s="199">
        <v>0.30902777777777779</v>
      </c>
      <c r="AD48" s="199">
        <v>0.375</v>
      </c>
      <c r="AE48" s="199">
        <v>0.40625</v>
      </c>
      <c r="AF48" s="199">
        <v>0.625</v>
      </c>
      <c r="AG48" s="197"/>
      <c r="AH48" s="197"/>
      <c r="AI48" s="197"/>
      <c r="AJ48" s="198"/>
      <c r="AK48" s="199"/>
      <c r="AL48" s="197"/>
      <c r="AM48" s="197"/>
      <c r="AN48" s="210">
        <f t="shared" si="7"/>
        <v>6.597222222222221E-2</v>
      </c>
      <c r="AO48" s="210">
        <f t="shared" si="8"/>
        <v>0.25</v>
      </c>
      <c r="AP48" s="210">
        <f t="shared" si="9"/>
        <v>0.31597222222222221</v>
      </c>
      <c r="AQ48" s="197"/>
      <c r="AR48" s="197"/>
      <c r="AS48" s="197"/>
    </row>
    <row r="49" spans="1:45" s="159" customFormat="1" ht="34.5" customHeight="1" x14ac:dyDescent="0.25">
      <c r="A49" s="203">
        <f t="shared" si="5"/>
        <v>2</v>
      </c>
      <c r="B49" s="203">
        <f t="shared" si="6"/>
        <v>2</v>
      </c>
      <c r="C49" s="197"/>
      <c r="D49" s="197">
        <v>4702120069</v>
      </c>
      <c r="E49" s="219" t="s">
        <v>154</v>
      </c>
      <c r="F49" s="197" t="s">
        <v>146</v>
      </c>
      <c r="G49" s="218">
        <v>20</v>
      </c>
      <c r="H49" s="197" t="s">
        <v>146</v>
      </c>
      <c r="I49" s="197" t="s">
        <v>159</v>
      </c>
      <c r="J49" s="197" t="s">
        <v>188</v>
      </c>
      <c r="K49" s="197" t="s">
        <v>214</v>
      </c>
      <c r="L49" s="197" t="s">
        <v>44</v>
      </c>
      <c r="M49" s="209">
        <v>45303</v>
      </c>
      <c r="N49" s="199"/>
      <c r="O49" s="197">
        <v>1000450616</v>
      </c>
      <c r="P49" s="197" t="s">
        <v>198</v>
      </c>
      <c r="Q49" s="197"/>
      <c r="R49" s="197">
        <v>9185161181</v>
      </c>
      <c r="S49" s="209">
        <v>45303</v>
      </c>
      <c r="T49" s="197"/>
      <c r="U49" s="199"/>
      <c r="V49" s="197" t="s">
        <v>141</v>
      </c>
      <c r="W49" s="197"/>
      <c r="X49" s="197" t="s">
        <v>167</v>
      </c>
      <c r="Y49" s="197" t="s">
        <v>151</v>
      </c>
      <c r="Z49" s="197"/>
      <c r="AA49" s="198">
        <v>45302</v>
      </c>
      <c r="AB49" s="198">
        <v>45303</v>
      </c>
      <c r="AC49" s="199">
        <v>0.37847222222222227</v>
      </c>
      <c r="AD49" s="199">
        <v>0.4236111111111111</v>
      </c>
      <c r="AE49" s="199">
        <v>0.44097222222222227</v>
      </c>
      <c r="AF49" s="199">
        <v>0.47222222222222227</v>
      </c>
      <c r="AG49" s="197"/>
      <c r="AH49" s="197"/>
      <c r="AI49" s="197"/>
      <c r="AJ49" s="198"/>
      <c r="AK49" s="199"/>
      <c r="AL49" s="197"/>
      <c r="AM49" s="197"/>
      <c r="AN49" s="210">
        <f t="shared" si="7"/>
        <v>4.513888888888884E-2</v>
      </c>
      <c r="AO49" s="210">
        <f t="shared" si="8"/>
        <v>4.861111111111116E-2</v>
      </c>
      <c r="AP49" s="210">
        <f t="shared" si="9"/>
        <v>9.375E-2</v>
      </c>
      <c r="AQ49" s="197"/>
      <c r="AR49" s="197"/>
      <c r="AS49" s="197"/>
    </row>
    <row r="50" spans="1:45" s="159" customFormat="1" ht="16.5" customHeight="1" x14ac:dyDescent="0.25">
      <c r="A50" s="203">
        <f t="shared" si="5"/>
        <v>2</v>
      </c>
      <c r="B50" s="203">
        <f t="shared" si="6"/>
        <v>3</v>
      </c>
      <c r="C50" s="197"/>
      <c r="D50" s="197">
        <v>4100038739</v>
      </c>
      <c r="E50" s="219" t="s">
        <v>186</v>
      </c>
      <c r="F50" s="197" t="s">
        <v>220</v>
      </c>
      <c r="G50" s="197">
        <v>102</v>
      </c>
      <c r="H50" s="197" t="s">
        <v>158</v>
      </c>
      <c r="I50" s="197" t="s">
        <v>159</v>
      </c>
      <c r="J50" s="197" t="s">
        <v>258</v>
      </c>
      <c r="K50" s="197" t="s">
        <v>161</v>
      </c>
      <c r="L50" s="197">
        <v>2</v>
      </c>
      <c r="M50" s="209">
        <v>45303</v>
      </c>
      <c r="N50" s="199"/>
      <c r="O50" s="197">
        <v>1000450719</v>
      </c>
      <c r="P50" s="197" t="s">
        <v>222</v>
      </c>
      <c r="Q50" s="197" t="s">
        <v>163</v>
      </c>
      <c r="R50" s="197">
        <v>9185114284</v>
      </c>
      <c r="S50" s="209">
        <v>45306</v>
      </c>
      <c r="T50" s="197"/>
      <c r="U50" s="199"/>
      <c r="V50" s="197"/>
      <c r="W50" s="197"/>
      <c r="X50" s="197" t="s">
        <v>167</v>
      </c>
      <c r="Y50" s="197" t="s">
        <v>151</v>
      </c>
      <c r="Z50" s="197"/>
      <c r="AA50" s="198">
        <v>45302</v>
      </c>
      <c r="AB50" s="198">
        <v>45306</v>
      </c>
      <c r="AC50" s="199">
        <v>0.55902777777777779</v>
      </c>
      <c r="AD50" s="199"/>
      <c r="AE50" s="199">
        <v>0.58333333333333337</v>
      </c>
      <c r="AF50" s="199">
        <v>0.60763888888888895</v>
      </c>
      <c r="AG50" s="197"/>
      <c r="AH50" s="197"/>
      <c r="AI50" s="197"/>
      <c r="AJ50" s="198"/>
      <c r="AK50" s="199"/>
      <c r="AL50" s="197"/>
      <c r="AM50" s="197"/>
      <c r="AN50" s="210" t="str">
        <f t="shared" si="7"/>
        <v>Kein Eintrag</v>
      </c>
      <c r="AO50" s="210" t="str">
        <f t="shared" si="8"/>
        <v>Kein Eintrag</v>
      </c>
      <c r="AP50" s="210">
        <f t="shared" si="9"/>
        <v>4.861111111111116E-2</v>
      </c>
      <c r="AQ50" s="197"/>
      <c r="AR50" s="197"/>
      <c r="AS50" s="197"/>
    </row>
    <row r="51" spans="1:45" s="159" customFormat="1" ht="16.5" customHeight="1" x14ac:dyDescent="0.25">
      <c r="A51" s="203">
        <f t="shared" si="5"/>
        <v>2</v>
      </c>
      <c r="B51" s="203">
        <f t="shared" si="6"/>
        <v>3</v>
      </c>
      <c r="C51" s="197"/>
      <c r="D51" s="197">
        <v>4200206526</v>
      </c>
      <c r="E51" s="184" t="s">
        <v>259</v>
      </c>
      <c r="F51" s="197"/>
      <c r="G51" s="197">
        <v>25</v>
      </c>
      <c r="H51" s="197" t="s">
        <v>146</v>
      </c>
      <c r="I51" s="197"/>
      <c r="J51" s="197" t="s">
        <v>260</v>
      </c>
      <c r="K51" s="197" t="s">
        <v>261</v>
      </c>
      <c r="L51" s="197"/>
      <c r="M51" s="209">
        <v>45299</v>
      </c>
      <c r="N51" s="199">
        <v>0.45833333333333331</v>
      </c>
      <c r="O51" s="197">
        <v>1000451768</v>
      </c>
      <c r="P51" s="197" t="s">
        <v>182</v>
      </c>
      <c r="Q51" s="197"/>
      <c r="R51" s="197">
        <v>9185122745</v>
      </c>
      <c r="S51" s="209">
        <v>45306</v>
      </c>
      <c r="T51" s="197"/>
      <c r="U51" s="199"/>
      <c r="V51" s="197" t="s">
        <v>141</v>
      </c>
      <c r="W51" s="197"/>
      <c r="X51" s="197" t="s">
        <v>167</v>
      </c>
      <c r="Y51" s="197" t="s">
        <v>151</v>
      </c>
      <c r="Z51" s="197"/>
      <c r="AA51" s="198">
        <v>45296</v>
      </c>
      <c r="AB51" s="198">
        <v>45306</v>
      </c>
      <c r="AC51" s="199">
        <v>0.54166666666666663</v>
      </c>
      <c r="AD51" s="199">
        <v>0.55555555555555558</v>
      </c>
      <c r="AE51" s="199">
        <v>0.59027777777777779</v>
      </c>
      <c r="AF51" s="199">
        <v>0.73611111111111116</v>
      </c>
      <c r="AG51" s="197"/>
      <c r="AH51" s="197"/>
      <c r="AI51" s="197"/>
      <c r="AJ51" s="198"/>
      <c r="AK51" s="199"/>
      <c r="AL51" s="197"/>
      <c r="AM51" s="197"/>
      <c r="AN51" s="210">
        <f t="shared" si="7"/>
        <v>1.3888888888888951E-2</v>
      </c>
      <c r="AO51" s="210">
        <f t="shared" si="8"/>
        <v>0.18055555555555558</v>
      </c>
      <c r="AP51" s="210">
        <f t="shared" si="9"/>
        <v>0.19444444444444453</v>
      </c>
      <c r="AQ51" s="197"/>
      <c r="AR51" s="197"/>
      <c r="AS51" s="198">
        <v>45299</v>
      </c>
    </row>
    <row r="52" spans="1:45" s="159" customFormat="1" ht="25.5" customHeight="1" x14ac:dyDescent="0.25">
      <c r="A52" s="203">
        <f t="shared" si="5"/>
        <v>2</v>
      </c>
      <c r="B52" s="203">
        <f t="shared" si="6"/>
        <v>3</v>
      </c>
      <c r="C52" s="197"/>
      <c r="D52" s="197">
        <v>4702120118</v>
      </c>
      <c r="E52" s="197" t="s">
        <v>262</v>
      </c>
      <c r="F52" s="197" t="s">
        <v>146</v>
      </c>
      <c r="G52" s="197">
        <v>12</v>
      </c>
      <c r="H52" s="197" t="s">
        <v>146</v>
      </c>
      <c r="I52" s="197" t="s">
        <v>159</v>
      </c>
      <c r="J52" s="197" t="s">
        <v>224</v>
      </c>
      <c r="K52" s="197" t="s">
        <v>218</v>
      </c>
      <c r="L52" s="197" t="s">
        <v>44</v>
      </c>
      <c r="M52" s="209">
        <v>45303</v>
      </c>
      <c r="N52" s="199"/>
      <c r="O52" s="197">
        <v>1000450770</v>
      </c>
      <c r="P52" s="197" t="s">
        <v>208</v>
      </c>
      <c r="Q52" s="197"/>
      <c r="R52" s="197">
        <v>9185176988</v>
      </c>
      <c r="S52" s="209">
        <v>45306</v>
      </c>
      <c r="T52" s="197"/>
      <c r="U52" s="199"/>
      <c r="V52" s="197" t="s">
        <v>141</v>
      </c>
      <c r="W52" s="197"/>
      <c r="X52" s="197" t="s">
        <v>167</v>
      </c>
      <c r="Y52" s="197" t="s">
        <v>151</v>
      </c>
      <c r="Z52" s="197"/>
      <c r="AA52" s="198">
        <v>45302</v>
      </c>
      <c r="AB52" s="198">
        <v>45306</v>
      </c>
      <c r="AC52" s="199">
        <v>0.53819444444444442</v>
      </c>
      <c r="AD52" s="199">
        <v>0.59722222222222221</v>
      </c>
      <c r="AE52" s="199">
        <v>0.61111111111111105</v>
      </c>
      <c r="AF52" s="199">
        <v>0.66319444444444442</v>
      </c>
      <c r="AG52" s="197"/>
      <c r="AH52" s="197"/>
      <c r="AI52" s="197"/>
      <c r="AJ52" s="198"/>
      <c r="AK52" s="199"/>
      <c r="AL52" s="197"/>
      <c r="AM52" s="197"/>
      <c r="AN52" s="210">
        <f t="shared" si="7"/>
        <v>5.902777777777779E-2</v>
      </c>
      <c r="AO52" s="210">
        <f t="shared" si="8"/>
        <v>6.597222222222221E-2</v>
      </c>
      <c r="AP52" s="210">
        <f t="shared" si="9"/>
        <v>0.125</v>
      </c>
      <c r="AQ52" s="197"/>
      <c r="AR52" s="197"/>
      <c r="AS52" s="197"/>
    </row>
    <row r="53" spans="1:45" s="159" customFormat="1" ht="38.25" customHeight="1" x14ac:dyDescent="0.25">
      <c r="A53" s="203">
        <f t="shared" si="5"/>
        <v>2</v>
      </c>
      <c r="B53" s="203">
        <f t="shared" si="6"/>
        <v>3</v>
      </c>
      <c r="C53" s="197"/>
      <c r="D53" s="197">
        <v>4702135715</v>
      </c>
      <c r="E53" s="218" t="s">
        <v>263</v>
      </c>
      <c r="F53" s="197" t="s">
        <v>146</v>
      </c>
      <c r="G53" s="218">
        <v>5</v>
      </c>
      <c r="H53" s="197" t="s">
        <v>146</v>
      </c>
      <c r="I53" s="197" t="s">
        <v>159</v>
      </c>
      <c r="J53" s="197" t="s">
        <v>264</v>
      </c>
      <c r="K53" s="197" t="s">
        <v>218</v>
      </c>
      <c r="L53" s="197" t="s">
        <v>86</v>
      </c>
      <c r="M53" s="209">
        <v>45303</v>
      </c>
      <c r="N53" s="199"/>
      <c r="O53" s="197">
        <v>1000451096</v>
      </c>
      <c r="P53" s="197" t="s">
        <v>265</v>
      </c>
      <c r="Q53" s="197"/>
      <c r="R53" s="197">
        <v>9184688983</v>
      </c>
      <c r="S53" s="209">
        <v>45306</v>
      </c>
      <c r="T53" s="197"/>
      <c r="U53" s="199"/>
      <c r="V53" s="197" t="s">
        <v>141</v>
      </c>
      <c r="W53" s="197"/>
      <c r="X53" s="197" t="s">
        <v>167</v>
      </c>
      <c r="Y53" s="197" t="s">
        <v>151</v>
      </c>
      <c r="Z53" s="197"/>
      <c r="AA53" s="198">
        <v>45268</v>
      </c>
      <c r="AB53" s="198">
        <v>45306</v>
      </c>
      <c r="AC53" s="199">
        <v>0.36805555555555558</v>
      </c>
      <c r="AD53" s="199">
        <v>0.38541666666666669</v>
      </c>
      <c r="AE53" s="199">
        <v>0.3888888888888889</v>
      </c>
      <c r="AF53" s="199">
        <v>0.65277777777777779</v>
      </c>
      <c r="AG53" s="197"/>
      <c r="AH53" s="197"/>
      <c r="AI53" s="197"/>
      <c r="AJ53" s="198"/>
      <c r="AK53" s="199"/>
      <c r="AL53" s="197"/>
      <c r="AM53" s="197"/>
      <c r="AN53" s="210">
        <f t="shared" si="7"/>
        <v>1.7361111111111105E-2</v>
      </c>
      <c r="AO53" s="210">
        <f t="shared" si="8"/>
        <v>0.2673611111111111</v>
      </c>
      <c r="AP53" s="210">
        <f t="shared" si="9"/>
        <v>0.28472222222222221</v>
      </c>
      <c r="AQ53" s="197"/>
      <c r="AR53" s="197"/>
      <c r="AS53" s="197"/>
    </row>
    <row r="54" spans="1:45" s="159" customFormat="1" ht="54" customHeight="1" x14ac:dyDescent="0.25">
      <c r="A54" s="203">
        <f t="shared" si="5"/>
        <v>3</v>
      </c>
      <c r="B54" s="203">
        <f t="shared" si="6"/>
        <v>3</v>
      </c>
      <c r="C54" s="197"/>
      <c r="D54" s="197">
        <v>4200205564</v>
      </c>
      <c r="E54" s="183" t="s">
        <v>266</v>
      </c>
      <c r="F54" s="197"/>
      <c r="G54" s="197">
        <v>23</v>
      </c>
      <c r="H54" s="197" t="s">
        <v>146</v>
      </c>
      <c r="I54" s="197"/>
      <c r="J54" s="197" t="s">
        <v>267</v>
      </c>
      <c r="K54" s="197" t="s">
        <v>261</v>
      </c>
      <c r="L54" s="197"/>
      <c r="M54" s="209">
        <v>45306</v>
      </c>
      <c r="N54" s="199">
        <v>0.375</v>
      </c>
      <c r="O54" s="197">
        <v>1000451443</v>
      </c>
      <c r="P54" s="197" t="s">
        <v>182</v>
      </c>
      <c r="Q54" s="197"/>
      <c r="R54" s="197" t="s">
        <v>268</v>
      </c>
      <c r="S54" s="209">
        <v>45306</v>
      </c>
      <c r="T54" s="197"/>
      <c r="U54" s="199"/>
      <c r="V54" s="197" t="s">
        <v>141</v>
      </c>
      <c r="W54" s="197"/>
      <c r="X54" s="197" t="s">
        <v>167</v>
      </c>
      <c r="Y54" s="197" t="s">
        <v>151</v>
      </c>
      <c r="Z54" s="197"/>
      <c r="AA54" s="198">
        <v>45278</v>
      </c>
      <c r="AB54" s="198">
        <v>45306</v>
      </c>
      <c r="AC54" s="199">
        <v>0.36458333333333331</v>
      </c>
      <c r="AD54" s="199">
        <v>0.375</v>
      </c>
      <c r="AE54" s="199">
        <v>0.40625</v>
      </c>
      <c r="AF54" s="199">
        <v>0.58333333333333337</v>
      </c>
      <c r="AG54" s="197"/>
      <c r="AH54" s="197"/>
      <c r="AI54" s="197"/>
      <c r="AJ54" s="198">
        <v>45278</v>
      </c>
      <c r="AK54" s="199">
        <v>0.33680555555555558</v>
      </c>
      <c r="AL54" s="197"/>
      <c r="AM54" s="197"/>
      <c r="AN54" s="210">
        <f t="shared" si="7"/>
        <v>1.0416666666666685E-2</v>
      </c>
      <c r="AO54" s="210">
        <f t="shared" si="8"/>
        <v>0.20833333333333337</v>
      </c>
      <c r="AP54" s="210">
        <f t="shared" si="9"/>
        <v>0.21875000000000006</v>
      </c>
      <c r="AQ54" s="197"/>
      <c r="AR54" s="197"/>
      <c r="AS54" s="198">
        <v>45278</v>
      </c>
    </row>
    <row r="55" spans="1:45" s="159" customFormat="1" ht="24.75" customHeight="1" x14ac:dyDescent="0.25">
      <c r="A55" s="203">
        <f t="shared" si="5"/>
        <v>3</v>
      </c>
      <c r="B55" s="203">
        <f t="shared" si="6"/>
        <v>3</v>
      </c>
      <c r="C55" s="197"/>
      <c r="D55" s="197">
        <v>4200205563</v>
      </c>
      <c r="E55" s="183" t="s">
        <v>266</v>
      </c>
      <c r="F55" s="197"/>
      <c r="G55" s="197">
        <v>17</v>
      </c>
      <c r="H55" s="197" t="s">
        <v>146</v>
      </c>
      <c r="I55" s="197"/>
      <c r="J55" s="197" t="s">
        <v>269</v>
      </c>
      <c r="K55" s="197" t="s">
        <v>261</v>
      </c>
      <c r="L55" s="197"/>
      <c r="M55" s="209">
        <v>45306</v>
      </c>
      <c r="N55" s="199">
        <v>0.41666666666666669</v>
      </c>
      <c r="O55" s="197">
        <v>1000451444</v>
      </c>
      <c r="P55" s="197" t="s">
        <v>182</v>
      </c>
      <c r="Q55" s="197"/>
      <c r="R55" s="197" t="s">
        <v>270</v>
      </c>
      <c r="S55" s="209">
        <v>45306</v>
      </c>
      <c r="T55" s="197"/>
      <c r="U55" s="199"/>
      <c r="V55" s="197" t="s">
        <v>141</v>
      </c>
      <c r="W55" s="197"/>
      <c r="X55" s="197" t="s">
        <v>167</v>
      </c>
      <c r="Y55" s="197" t="s">
        <v>151</v>
      </c>
      <c r="Z55" s="197"/>
      <c r="AA55" s="198">
        <v>45278</v>
      </c>
      <c r="AB55" s="198">
        <v>45306</v>
      </c>
      <c r="AC55" s="199">
        <v>0.60416666666666663</v>
      </c>
      <c r="AD55" s="199">
        <v>0.625</v>
      </c>
      <c r="AE55" s="199">
        <v>0.65277777777777779</v>
      </c>
      <c r="AF55" s="199">
        <v>0.63888888888888895</v>
      </c>
      <c r="AG55" s="197"/>
      <c r="AH55" s="197"/>
      <c r="AI55" s="197"/>
      <c r="AJ55" s="198"/>
      <c r="AK55" s="199"/>
      <c r="AL55" s="197"/>
      <c r="AM55" s="197"/>
      <c r="AN55" s="210">
        <f t="shared" si="7"/>
        <v>2.083333333333337E-2</v>
      </c>
      <c r="AO55" s="210">
        <f t="shared" si="8"/>
        <v>1.3888888888888951E-2</v>
      </c>
      <c r="AP55" s="210">
        <f t="shared" si="9"/>
        <v>3.4722222222222321E-2</v>
      </c>
      <c r="AQ55" s="197"/>
      <c r="AR55" s="197"/>
      <c r="AS55" s="198">
        <v>45278</v>
      </c>
    </row>
    <row r="56" spans="1:45" s="159" customFormat="1" ht="37.5" customHeight="1" x14ac:dyDescent="0.25">
      <c r="A56" s="203">
        <f t="shared" si="5"/>
        <v>3</v>
      </c>
      <c r="B56" s="203">
        <f t="shared" si="6"/>
        <v>3</v>
      </c>
      <c r="C56" s="197"/>
      <c r="D56" s="197">
        <v>4702120081</v>
      </c>
      <c r="E56" s="197" t="s">
        <v>176</v>
      </c>
      <c r="F56" s="197" t="s">
        <v>271</v>
      </c>
      <c r="G56" s="197">
        <v>12</v>
      </c>
      <c r="H56" s="197" t="s">
        <v>146</v>
      </c>
      <c r="I56" s="197" t="s">
        <v>159</v>
      </c>
      <c r="J56" s="197" t="s">
        <v>213</v>
      </c>
      <c r="K56" s="197" t="s">
        <v>214</v>
      </c>
      <c r="L56" s="197">
        <v>3</v>
      </c>
      <c r="M56" s="209">
        <v>45306</v>
      </c>
      <c r="N56" s="199"/>
      <c r="O56" s="197">
        <v>1000451457</v>
      </c>
      <c r="P56" s="197" t="s">
        <v>171</v>
      </c>
      <c r="Q56" s="197" t="s">
        <v>163</v>
      </c>
      <c r="R56" s="197">
        <v>9185213311</v>
      </c>
      <c r="S56" s="209">
        <v>45306</v>
      </c>
      <c r="T56" s="197"/>
      <c r="U56" s="199"/>
      <c r="V56" s="197" t="s">
        <v>141</v>
      </c>
      <c r="W56" s="197"/>
      <c r="X56" s="197" t="s">
        <v>167</v>
      </c>
      <c r="Y56" s="197" t="s">
        <v>151</v>
      </c>
      <c r="Z56" s="197"/>
      <c r="AA56" s="198">
        <v>45303</v>
      </c>
      <c r="AB56" s="198">
        <v>45306</v>
      </c>
      <c r="AC56" s="199">
        <v>0.65625</v>
      </c>
      <c r="AD56" s="199">
        <v>0.67361111111111116</v>
      </c>
      <c r="AE56" s="199">
        <v>0.69444444444444453</v>
      </c>
      <c r="AF56" s="199">
        <v>0.73263888888888884</v>
      </c>
      <c r="AG56" s="197"/>
      <c r="AH56" s="197"/>
      <c r="AI56" s="197"/>
      <c r="AJ56" s="198"/>
      <c r="AK56" s="199"/>
      <c r="AL56" s="197"/>
      <c r="AM56" s="197"/>
      <c r="AN56" s="210">
        <f t="shared" si="7"/>
        <v>1.736111111111116E-2</v>
      </c>
      <c r="AO56" s="210">
        <f t="shared" si="8"/>
        <v>5.9027777777777679E-2</v>
      </c>
      <c r="AP56" s="210">
        <f t="shared" si="9"/>
        <v>7.638888888888884E-2</v>
      </c>
      <c r="AQ56" s="197"/>
      <c r="AR56" s="197"/>
      <c r="AS56" s="197"/>
    </row>
    <row r="57" spans="1:45" s="159" customFormat="1" ht="16.5" customHeight="1" x14ac:dyDescent="0.25">
      <c r="A57" s="203">
        <f t="shared" si="5"/>
        <v>3</v>
      </c>
      <c r="B57" s="203">
        <f t="shared" si="6"/>
        <v>3</v>
      </c>
      <c r="C57" s="197"/>
      <c r="D57" s="197">
        <v>4702083694</v>
      </c>
      <c r="E57" s="197" t="s">
        <v>176</v>
      </c>
      <c r="F57" s="197" t="s">
        <v>169</v>
      </c>
      <c r="G57" s="197">
        <v>102</v>
      </c>
      <c r="H57" s="197" t="s">
        <v>158</v>
      </c>
      <c r="I57" s="197" t="s">
        <v>159</v>
      </c>
      <c r="J57" s="197" t="s">
        <v>170</v>
      </c>
      <c r="K57" s="197" t="s">
        <v>161</v>
      </c>
      <c r="L57" s="197">
        <v>3</v>
      </c>
      <c r="M57" s="209">
        <v>45306</v>
      </c>
      <c r="N57" s="199"/>
      <c r="O57" s="197">
        <v>1000452195</v>
      </c>
      <c r="P57" s="197" t="s">
        <v>228</v>
      </c>
      <c r="Q57" s="197" t="s">
        <v>209</v>
      </c>
      <c r="R57" s="197">
        <v>9185178004</v>
      </c>
      <c r="S57" s="209">
        <v>45307</v>
      </c>
      <c r="T57" s="197"/>
      <c r="U57" s="199"/>
      <c r="V57" s="197" t="s">
        <v>141</v>
      </c>
      <c r="W57" s="197"/>
      <c r="X57" s="197" t="s">
        <v>164</v>
      </c>
      <c r="Y57" s="197" t="s">
        <v>151</v>
      </c>
      <c r="Z57" s="197"/>
      <c r="AA57" s="198">
        <v>45303</v>
      </c>
      <c r="AB57" s="198">
        <v>45307</v>
      </c>
      <c r="AC57" s="199">
        <v>0.3576388888888889</v>
      </c>
      <c r="AD57" s="199">
        <v>0.41666666666666669</v>
      </c>
      <c r="AE57" s="199">
        <v>0.4513888888888889</v>
      </c>
      <c r="AF57" s="199">
        <v>0.47638888888888892</v>
      </c>
      <c r="AG57" s="197"/>
      <c r="AH57" s="197"/>
      <c r="AI57" s="197"/>
      <c r="AJ57" s="198"/>
      <c r="AK57" s="199"/>
      <c r="AL57" s="197"/>
      <c r="AM57" s="197"/>
      <c r="AN57" s="210">
        <f t="shared" si="7"/>
        <v>5.902777777777779E-2</v>
      </c>
      <c r="AO57" s="210">
        <f t="shared" si="8"/>
        <v>5.9722222222222232E-2</v>
      </c>
      <c r="AP57" s="210">
        <f t="shared" si="9"/>
        <v>0.11875000000000002</v>
      </c>
      <c r="AQ57" s="197"/>
      <c r="AR57" s="197"/>
      <c r="AS57" s="197"/>
    </row>
    <row r="58" spans="1:45" s="159" customFormat="1" ht="26.25" customHeight="1" x14ac:dyDescent="0.25">
      <c r="A58" s="203">
        <f t="shared" si="5"/>
        <v>3</v>
      </c>
      <c r="B58" s="203">
        <f t="shared" si="6"/>
        <v>3</v>
      </c>
      <c r="C58" s="197"/>
      <c r="D58" s="197">
        <v>4702108630</v>
      </c>
      <c r="E58" s="197" t="s">
        <v>176</v>
      </c>
      <c r="F58" s="197" t="s">
        <v>173</v>
      </c>
      <c r="G58" s="197">
        <v>102</v>
      </c>
      <c r="H58" s="197" t="s">
        <v>158</v>
      </c>
      <c r="I58" s="197" t="s">
        <v>159</v>
      </c>
      <c r="J58" s="197" t="s">
        <v>174</v>
      </c>
      <c r="K58" s="197" t="s">
        <v>161</v>
      </c>
      <c r="L58" s="197">
        <v>3</v>
      </c>
      <c r="M58" s="209">
        <v>45306</v>
      </c>
      <c r="N58" s="199"/>
      <c r="O58" s="197">
        <v>1000452188</v>
      </c>
      <c r="P58" s="197" t="s">
        <v>175</v>
      </c>
      <c r="Q58" s="197" t="s">
        <v>163</v>
      </c>
      <c r="R58" s="197">
        <v>9185197151</v>
      </c>
      <c r="S58" s="209">
        <v>45307</v>
      </c>
      <c r="T58" s="197"/>
      <c r="U58" s="199"/>
      <c r="V58" s="197" t="s">
        <v>141</v>
      </c>
      <c r="W58" s="197"/>
      <c r="X58" s="197" t="s">
        <v>167</v>
      </c>
      <c r="Y58" s="197" t="s">
        <v>151</v>
      </c>
      <c r="Z58" s="197"/>
      <c r="AA58" s="198">
        <v>45303</v>
      </c>
      <c r="AB58" s="198">
        <v>45307</v>
      </c>
      <c r="AC58" s="199">
        <v>0.33333333333333331</v>
      </c>
      <c r="AD58" s="199">
        <v>0.34722222222222227</v>
      </c>
      <c r="AE58" s="199">
        <v>0.375</v>
      </c>
      <c r="AF58" s="199">
        <v>0.41319444444444442</v>
      </c>
      <c r="AG58" s="197"/>
      <c r="AH58" s="197"/>
      <c r="AI58" s="197"/>
      <c r="AJ58" s="198"/>
      <c r="AK58" s="199"/>
      <c r="AL58" s="197"/>
      <c r="AM58" s="197"/>
      <c r="AN58" s="210">
        <f t="shared" si="7"/>
        <v>1.3888888888888951E-2</v>
      </c>
      <c r="AO58" s="210">
        <f t="shared" si="8"/>
        <v>6.5972222222222154E-2</v>
      </c>
      <c r="AP58" s="210">
        <f t="shared" si="9"/>
        <v>7.9861111111111105E-2</v>
      </c>
      <c r="AQ58" s="197"/>
      <c r="AR58" s="197"/>
      <c r="AS58" s="197"/>
    </row>
    <row r="59" spans="1:45" s="159" customFormat="1" ht="30.75" customHeight="1" x14ac:dyDescent="0.25">
      <c r="A59" s="203">
        <f t="shared" si="5"/>
        <v>3</v>
      </c>
      <c r="B59" s="203">
        <f t="shared" si="6"/>
        <v>3</v>
      </c>
      <c r="C59" s="197"/>
      <c r="D59" s="197">
        <v>4702081768</v>
      </c>
      <c r="E59" s="197" t="s">
        <v>272</v>
      </c>
      <c r="F59" s="197" t="s">
        <v>169</v>
      </c>
      <c r="G59" s="197">
        <v>102</v>
      </c>
      <c r="H59" s="197" t="s">
        <v>158</v>
      </c>
      <c r="I59" s="197" t="s">
        <v>159</v>
      </c>
      <c r="J59" s="197" t="s">
        <v>172</v>
      </c>
      <c r="K59" s="197" t="s">
        <v>161</v>
      </c>
      <c r="L59" s="197">
        <v>3</v>
      </c>
      <c r="M59" s="209">
        <v>45307</v>
      </c>
      <c r="N59" s="199"/>
      <c r="O59" s="197">
        <v>1000452262</v>
      </c>
      <c r="P59" s="197" t="s">
        <v>171</v>
      </c>
      <c r="Q59" s="197" t="s">
        <v>163</v>
      </c>
      <c r="R59" s="197" t="s">
        <v>273</v>
      </c>
      <c r="S59" s="209">
        <v>45307</v>
      </c>
      <c r="T59" s="197"/>
      <c r="U59" s="199"/>
      <c r="V59" s="197" t="s">
        <v>257</v>
      </c>
      <c r="W59" s="197"/>
      <c r="X59" s="197" t="s">
        <v>167</v>
      </c>
      <c r="Y59" s="197" t="s">
        <v>151</v>
      </c>
      <c r="Z59" s="197"/>
      <c r="AA59" s="198">
        <v>45307</v>
      </c>
      <c r="AB59" s="198">
        <v>45307</v>
      </c>
      <c r="AC59" s="199">
        <v>0.30208333333333331</v>
      </c>
      <c r="AD59" s="199">
        <v>0.38541666666666669</v>
      </c>
      <c r="AE59" s="199">
        <v>0.41319444444444442</v>
      </c>
      <c r="AF59" s="199">
        <v>0.44791666666666669</v>
      </c>
      <c r="AG59" s="197"/>
      <c r="AH59" s="197"/>
      <c r="AI59" s="197"/>
      <c r="AJ59" s="198"/>
      <c r="AK59" s="199"/>
      <c r="AL59" s="197"/>
      <c r="AM59" s="197"/>
      <c r="AN59" s="210">
        <f t="shared" si="7"/>
        <v>8.333333333333337E-2</v>
      </c>
      <c r="AO59" s="210">
        <f t="shared" si="8"/>
        <v>6.25E-2</v>
      </c>
      <c r="AP59" s="210">
        <f t="shared" si="9"/>
        <v>0.14583333333333337</v>
      </c>
      <c r="AQ59" s="197"/>
      <c r="AR59" s="197"/>
      <c r="AS59" s="197"/>
    </row>
    <row r="60" spans="1:45" s="159" customFormat="1" ht="16.5" customHeight="1" x14ac:dyDescent="0.25">
      <c r="A60" s="203">
        <f t="shared" si="5"/>
        <v>3</v>
      </c>
      <c r="B60" s="203">
        <f t="shared" si="6"/>
        <v>3</v>
      </c>
      <c r="C60" s="197"/>
      <c r="D60" s="197">
        <v>4702083668</v>
      </c>
      <c r="E60" s="197" t="s">
        <v>274</v>
      </c>
      <c r="F60" s="197" t="s">
        <v>169</v>
      </c>
      <c r="G60" s="197">
        <v>102</v>
      </c>
      <c r="H60" s="197" t="s">
        <v>158</v>
      </c>
      <c r="I60" s="197" t="s">
        <v>159</v>
      </c>
      <c r="J60" s="197" t="s">
        <v>190</v>
      </c>
      <c r="K60" s="197" t="s">
        <v>161</v>
      </c>
      <c r="L60" s="197">
        <v>3</v>
      </c>
      <c r="M60" s="209">
        <v>45307</v>
      </c>
      <c r="N60" s="199"/>
      <c r="O60" s="197">
        <v>1000452263</v>
      </c>
      <c r="P60" s="197" t="s">
        <v>171</v>
      </c>
      <c r="Q60" s="197" t="s">
        <v>163</v>
      </c>
      <c r="R60" s="197">
        <v>9185189544</v>
      </c>
      <c r="S60" s="209">
        <v>45307</v>
      </c>
      <c r="T60" s="197"/>
      <c r="U60" s="199"/>
      <c r="V60" s="197" t="s">
        <v>275</v>
      </c>
      <c r="W60" s="197"/>
      <c r="X60" s="197" t="s">
        <v>167</v>
      </c>
      <c r="Y60" s="197" t="s">
        <v>151</v>
      </c>
      <c r="Z60" s="197"/>
      <c r="AA60" s="198">
        <v>45306</v>
      </c>
      <c r="AB60" s="198">
        <v>45307</v>
      </c>
      <c r="AC60" s="199">
        <v>0.39583333333333331</v>
      </c>
      <c r="AD60" s="199">
        <v>0.46527777777777773</v>
      </c>
      <c r="AE60" s="199">
        <v>0.5</v>
      </c>
      <c r="AF60" s="199">
        <v>0.52847222222222223</v>
      </c>
      <c r="AG60" s="197"/>
      <c r="AH60" s="197"/>
      <c r="AI60" s="197"/>
      <c r="AJ60" s="198"/>
      <c r="AK60" s="199"/>
      <c r="AL60" s="197"/>
      <c r="AM60" s="197"/>
      <c r="AN60" s="210">
        <f t="shared" si="7"/>
        <v>6.944444444444442E-2</v>
      </c>
      <c r="AO60" s="210">
        <f t="shared" si="8"/>
        <v>6.3194444444444497E-2</v>
      </c>
      <c r="AP60" s="210">
        <f t="shared" si="9"/>
        <v>0.13263888888888892</v>
      </c>
      <c r="AQ60" s="197"/>
      <c r="AR60" s="197"/>
      <c r="AS60" s="197"/>
    </row>
    <row r="61" spans="1:45" s="159" customFormat="1" ht="16.5" customHeight="1" x14ac:dyDescent="0.25">
      <c r="A61" s="203">
        <f t="shared" si="5"/>
        <v>3</v>
      </c>
      <c r="B61" s="203">
        <f t="shared" si="6"/>
        <v>3</v>
      </c>
      <c r="C61" s="197"/>
      <c r="D61" s="197">
        <v>4200208943</v>
      </c>
      <c r="E61" s="175" t="s">
        <v>276</v>
      </c>
      <c r="F61" s="197"/>
      <c r="G61" s="197">
        <v>4</v>
      </c>
      <c r="H61" s="197" t="s">
        <v>146</v>
      </c>
      <c r="I61" s="197"/>
      <c r="J61" s="197" t="s">
        <v>277</v>
      </c>
      <c r="K61" s="197" t="s">
        <v>278</v>
      </c>
      <c r="L61" s="197"/>
      <c r="M61" s="209">
        <v>45307</v>
      </c>
      <c r="N61" s="199">
        <v>0.45833333333333331</v>
      </c>
      <c r="O61" s="197">
        <v>1000446685</v>
      </c>
      <c r="P61" s="197" t="s">
        <v>182</v>
      </c>
      <c r="Q61" s="197"/>
      <c r="R61" s="197">
        <v>9184825136</v>
      </c>
      <c r="S61" s="209">
        <v>45307</v>
      </c>
      <c r="T61" s="197"/>
      <c r="U61" s="199"/>
      <c r="V61" s="197" t="s">
        <v>141</v>
      </c>
      <c r="W61" s="197"/>
      <c r="X61" s="197" t="s">
        <v>167</v>
      </c>
      <c r="Y61" s="197" t="s">
        <v>151</v>
      </c>
      <c r="Z61" s="197"/>
      <c r="AA61" s="198">
        <v>45275</v>
      </c>
      <c r="AB61" s="198">
        <v>45307</v>
      </c>
      <c r="AC61" s="199">
        <v>0.375</v>
      </c>
      <c r="AD61" s="199">
        <v>0.38541666666666669</v>
      </c>
      <c r="AE61" s="199">
        <v>0.40625</v>
      </c>
      <c r="AF61" s="199">
        <v>0.55555555555555558</v>
      </c>
      <c r="AG61" s="197"/>
      <c r="AH61" s="197"/>
      <c r="AI61" s="197"/>
      <c r="AJ61" s="198"/>
      <c r="AK61" s="199"/>
      <c r="AL61" s="197"/>
      <c r="AM61" s="197"/>
      <c r="AN61" s="210">
        <f t="shared" si="7"/>
        <v>1.0416666666666685E-2</v>
      </c>
      <c r="AO61" s="210">
        <f t="shared" si="8"/>
        <v>0.1701388888888889</v>
      </c>
      <c r="AP61" s="210">
        <f t="shared" si="9"/>
        <v>0.18055555555555558</v>
      </c>
      <c r="AQ61" s="197"/>
      <c r="AR61" s="197"/>
      <c r="AS61" s="198">
        <v>45278</v>
      </c>
    </row>
    <row r="62" spans="1:45" s="159" customFormat="1" ht="16.5" customHeight="1" x14ac:dyDescent="0.25">
      <c r="A62" s="203">
        <f t="shared" si="5"/>
        <v>2</v>
      </c>
      <c r="B62" s="203">
        <f t="shared" si="6"/>
        <v>3</v>
      </c>
      <c r="C62" s="197"/>
      <c r="D62" s="197">
        <v>4702144185</v>
      </c>
      <c r="E62" s="197" t="s">
        <v>279</v>
      </c>
      <c r="F62" s="197" t="s">
        <v>169</v>
      </c>
      <c r="G62" s="197">
        <v>102</v>
      </c>
      <c r="H62" s="197" t="s">
        <v>158</v>
      </c>
      <c r="I62" s="197" t="s">
        <v>159</v>
      </c>
      <c r="J62" s="197" t="s">
        <v>191</v>
      </c>
      <c r="K62" s="197" t="s">
        <v>161</v>
      </c>
      <c r="L62" s="197">
        <v>2</v>
      </c>
      <c r="M62" s="209">
        <v>45302</v>
      </c>
      <c r="N62" s="199"/>
      <c r="O62" s="197">
        <v>1000450124</v>
      </c>
      <c r="P62" s="197" t="s">
        <v>171</v>
      </c>
      <c r="Q62" s="197" t="s">
        <v>209</v>
      </c>
      <c r="R62" s="197">
        <v>9185132765</v>
      </c>
      <c r="S62" s="209">
        <v>45308</v>
      </c>
      <c r="T62" s="197"/>
      <c r="U62" s="199"/>
      <c r="V62" s="197" t="s">
        <v>141</v>
      </c>
      <c r="W62" s="197"/>
      <c r="X62" s="197" t="s">
        <v>167</v>
      </c>
      <c r="Y62" s="197" t="s">
        <v>151</v>
      </c>
      <c r="Z62" s="197"/>
      <c r="AA62" s="198">
        <v>45300</v>
      </c>
      <c r="AB62" s="198">
        <v>45308</v>
      </c>
      <c r="AC62" s="199">
        <v>0.375</v>
      </c>
      <c r="AD62" s="199">
        <v>0.44791666666666669</v>
      </c>
      <c r="AE62" s="199">
        <v>0.46875</v>
      </c>
      <c r="AF62" s="199">
        <v>0.5</v>
      </c>
      <c r="AG62" s="197"/>
      <c r="AH62" s="197"/>
      <c r="AI62" s="197"/>
      <c r="AJ62" s="198"/>
      <c r="AK62" s="199"/>
      <c r="AL62" s="197"/>
      <c r="AM62" s="197"/>
      <c r="AN62" s="210">
        <f t="shared" si="7"/>
        <v>7.2916666666666685E-2</v>
      </c>
      <c r="AO62" s="210">
        <f t="shared" si="8"/>
        <v>5.2083333333333315E-2</v>
      </c>
      <c r="AP62" s="210">
        <f t="shared" si="9"/>
        <v>0.125</v>
      </c>
      <c r="AQ62" s="197"/>
      <c r="AR62" s="197"/>
      <c r="AS62" s="197"/>
    </row>
    <row r="63" spans="1:45" s="159" customFormat="1" ht="16.5" customHeight="1" x14ac:dyDescent="0.25">
      <c r="A63" s="203">
        <f t="shared" si="5"/>
        <v>2</v>
      </c>
      <c r="B63" s="203">
        <f t="shared" si="6"/>
        <v>3</v>
      </c>
      <c r="C63" s="197"/>
      <c r="D63" s="197">
        <v>4702083690</v>
      </c>
      <c r="E63" s="197" t="s">
        <v>280</v>
      </c>
      <c r="F63" s="197" t="s">
        <v>169</v>
      </c>
      <c r="G63" s="197">
        <v>102</v>
      </c>
      <c r="H63" s="197" t="s">
        <v>158</v>
      </c>
      <c r="I63" s="197" t="s">
        <v>159</v>
      </c>
      <c r="J63" s="197" t="s">
        <v>281</v>
      </c>
      <c r="K63" s="197" t="s">
        <v>161</v>
      </c>
      <c r="L63" s="197">
        <v>2</v>
      </c>
      <c r="M63" s="209">
        <v>45303</v>
      </c>
      <c r="N63" s="199"/>
      <c r="O63" s="197">
        <v>1000450718</v>
      </c>
      <c r="P63" s="197" t="s">
        <v>171</v>
      </c>
      <c r="Q63" s="197" t="s">
        <v>163</v>
      </c>
      <c r="R63" s="197">
        <v>9185125311</v>
      </c>
      <c r="S63" s="209">
        <v>45308</v>
      </c>
      <c r="T63" s="197"/>
      <c r="U63" s="199"/>
      <c r="V63" s="197" t="s">
        <v>141</v>
      </c>
      <c r="W63" s="197"/>
      <c r="X63" s="197" t="s">
        <v>167</v>
      </c>
      <c r="Y63" s="197" t="s">
        <v>151</v>
      </c>
      <c r="Z63" s="197"/>
      <c r="AA63" s="198">
        <v>45301</v>
      </c>
      <c r="AB63" s="198">
        <v>45308</v>
      </c>
      <c r="AC63" s="199">
        <v>0.34722222222222227</v>
      </c>
      <c r="AD63" s="199">
        <v>0.40625</v>
      </c>
      <c r="AE63" s="199">
        <v>0.43055555555555558</v>
      </c>
      <c r="AF63" s="199">
        <v>0.48958333333333331</v>
      </c>
      <c r="AG63" s="197"/>
      <c r="AH63" s="197"/>
      <c r="AI63" s="197"/>
      <c r="AJ63" s="198"/>
      <c r="AK63" s="199"/>
      <c r="AL63" s="197"/>
      <c r="AM63" s="197"/>
      <c r="AN63" s="210">
        <f t="shared" si="7"/>
        <v>5.9027777777777735E-2</v>
      </c>
      <c r="AO63" s="210">
        <f t="shared" si="8"/>
        <v>8.3333333333333315E-2</v>
      </c>
      <c r="AP63" s="210">
        <f t="shared" si="9"/>
        <v>0.14236111111111105</v>
      </c>
      <c r="AQ63" s="197"/>
      <c r="AR63" s="197"/>
      <c r="AS63" s="197"/>
    </row>
    <row r="64" spans="1:45" s="159" customFormat="1" ht="16.5" customHeight="1" x14ac:dyDescent="0.25">
      <c r="A64" s="203">
        <f t="shared" si="5"/>
        <v>3</v>
      </c>
      <c r="B64" s="203">
        <f t="shared" si="6"/>
        <v>3</v>
      </c>
      <c r="C64" s="197"/>
      <c r="D64" s="197">
        <v>4702108608</v>
      </c>
      <c r="E64" s="197" t="s">
        <v>282</v>
      </c>
      <c r="F64" s="197" t="s">
        <v>207</v>
      </c>
      <c r="G64" s="197">
        <v>102</v>
      </c>
      <c r="H64" s="197" t="s">
        <v>158</v>
      </c>
      <c r="I64" s="197" t="s">
        <v>159</v>
      </c>
      <c r="J64" s="197" t="s">
        <v>155</v>
      </c>
      <c r="K64" s="197" t="s">
        <v>161</v>
      </c>
      <c r="L64" s="197">
        <v>3</v>
      </c>
      <c r="M64" s="209">
        <v>45308</v>
      </c>
      <c r="N64" s="199"/>
      <c r="O64" s="197">
        <v>1000452265</v>
      </c>
      <c r="P64" s="197" t="s">
        <v>208</v>
      </c>
      <c r="Q64" s="197" t="s">
        <v>163</v>
      </c>
      <c r="R64" s="197">
        <v>9185205306</v>
      </c>
      <c r="S64" s="209">
        <v>45308</v>
      </c>
      <c r="T64" s="197"/>
      <c r="U64" s="199"/>
      <c r="V64" s="197"/>
      <c r="W64" s="197"/>
      <c r="X64" s="197" t="s">
        <v>167</v>
      </c>
      <c r="Y64" s="197" t="s">
        <v>151</v>
      </c>
      <c r="Z64" s="197"/>
      <c r="AA64" s="198">
        <v>45307</v>
      </c>
      <c r="AB64" s="198">
        <v>45308</v>
      </c>
      <c r="AC64" s="199">
        <v>0.50347222222222221</v>
      </c>
      <c r="AD64" s="199"/>
      <c r="AE64" s="199"/>
      <c r="AF64" s="199">
        <v>0.38541666666666669</v>
      </c>
      <c r="AG64" s="197"/>
      <c r="AH64" s="197"/>
      <c r="AI64" s="197"/>
      <c r="AJ64" s="198"/>
      <c r="AK64" s="199"/>
      <c r="AL64" s="197"/>
      <c r="AM64" s="197"/>
      <c r="AN64" s="210" t="str">
        <f t="shared" si="7"/>
        <v>Kein Eintrag</v>
      </c>
      <c r="AO64" s="210" t="str">
        <f t="shared" si="8"/>
        <v>Kein Eintrag</v>
      </c>
      <c r="AP64" s="210">
        <f t="shared" si="9"/>
        <v>-0.11805555555555552</v>
      </c>
      <c r="AQ64" s="197"/>
      <c r="AR64" s="197"/>
      <c r="AS64" s="197"/>
    </row>
    <row r="65" spans="1:45" s="159" customFormat="1" ht="28.5" customHeight="1" x14ac:dyDescent="0.25">
      <c r="A65" s="203">
        <f t="shared" si="5"/>
        <v>3</v>
      </c>
      <c r="B65" s="203">
        <f t="shared" si="6"/>
        <v>3</v>
      </c>
      <c r="C65" s="197"/>
      <c r="D65" s="197">
        <v>4200209234</v>
      </c>
      <c r="E65" s="197" t="s">
        <v>154</v>
      </c>
      <c r="F65" s="197" t="s">
        <v>283</v>
      </c>
      <c r="G65" s="197">
        <v>2</v>
      </c>
      <c r="H65" s="197" t="s">
        <v>146</v>
      </c>
      <c r="I65" s="197" t="s">
        <v>159</v>
      </c>
      <c r="J65" s="197" t="s">
        <v>217</v>
      </c>
      <c r="K65" s="197" t="s">
        <v>218</v>
      </c>
      <c r="L65" s="197">
        <v>3</v>
      </c>
      <c r="M65" s="209">
        <v>45308</v>
      </c>
      <c r="N65" s="199"/>
      <c r="O65" s="197">
        <v>1000452140</v>
      </c>
      <c r="P65" s="197" t="s">
        <v>166</v>
      </c>
      <c r="Q65" s="197" t="s">
        <v>163</v>
      </c>
      <c r="R65" s="197">
        <v>9185236289</v>
      </c>
      <c r="S65" s="209">
        <v>45308</v>
      </c>
      <c r="T65" s="197"/>
      <c r="U65" s="199"/>
      <c r="V65" s="197" t="s">
        <v>141</v>
      </c>
      <c r="W65" s="197"/>
      <c r="X65" s="197" t="s">
        <v>167</v>
      </c>
      <c r="Y65" s="197" t="s">
        <v>151</v>
      </c>
      <c r="Z65" s="197"/>
      <c r="AA65" s="198">
        <v>45306</v>
      </c>
      <c r="AB65" s="198">
        <v>45308</v>
      </c>
      <c r="AC65" s="199">
        <v>0.4826388888888889</v>
      </c>
      <c r="AD65" s="199">
        <v>0.49305555555555558</v>
      </c>
      <c r="AE65" s="199">
        <v>0.49652777777777773</v>
      </c>
      <c r="AF65" s="199">
        <v>0.51041666666666663</v>
      </c>
      <c r="AG65" s="197"/>
      <c r="AH65" s="197"/>
      <c r="AI65" s="197"/>
      <c r="AJ65" s="198"/>
      <c r="AK65" s="199"/>
      <c r="AL65" s="197"/>
      <c r="AM65" s="197"/>
      <c r="AN65" s="210">
        <f t="shared" si="7"/>
        <v>1.0416666666666685E-2</v>
      </c>
      <c r="AO65" s="210">
        <f t="shared" si="8"/>
        <v>1.7361111111111049E-2</v>
      </c>
      <c r="AP65" s="210">
        <f t="shared" si="9"/>
        <v>2.7777777777777735E-2</v>
      </c>
      <c r="AQ65" s="197"/>
      <c r="AR65" s="197"/>
      <c r="AS65" s="197"/>
    </row>
    <row r="66" spans="1:45" s="159" customFormat="1" ht="16.5" customHeight="1" x14ac:dyDescent="0.25">
      <c r="A66" s="203">
        <f t="shared" si="5"/>
        <v>3</v>
      </c>
      <c r="B66" s="203">
        <f t="shared" si="6"/>
        <v>3</v>
      </c>
      <c r="C66" s="197"/>
      <c r="D66" s="197">
        <v>4702156069</v>
      </c>
      <c r="E66" s="197" t="s">
        <v>284</v>
      </c>
      <c r="F66" s="197"/>
      <c r="G66" s="197">
        <v>3</v>
      </c>
      <c r="H66" s="197" t="s">
        <v>146</v>
      </c>
      <c r="I66" s="197"/>
      <c r="J66" s="197" t="s">
        <v>285</v>
      </c>
      <c r="K66" s="197" t="s">
        <v>218</v>
      </c>
      <c r="L66" s="197"/>
      <c r="M66" s="209">
        <v>45308</v>
      </c>
      <c r="N66" s="199"/>
      <c r="O66" s="197">
        <v>1000452646</v>
      </c>
      <c r="P66" s="197" t="s">
        <v>265</v>
      </c>
      <c r="Q66" s="197"/>
      <c r="R66" s="197">
        <v>9185255748</v>
      </c>
      <c r="S66" s="209">
        <v>45308</v>
      </c>
      <c r="T66" s="197"/>
      <c r="U66" s="199"/>
      <c r="V66" s="197" t="s">
        <v>141</v>
      </c>
      <c r="W66" s="197"/>
      <c r="X66" s="197" t="s">
        <v>167</v>
      </c>
      <c r="Y66" s="197" t="s">
        <v>151</v>
      </c>
      <c r="Z66" s="197"/>
      <c r="AA66" s="198">
        <v>45307</v>
      </c>
      <c r="AB66" s="198">
        <v>45308</v>
      </c>
      <c r="AC66" s="199">
        <v>0.40277777777777773</v>
      </c>
      <c r="AD66" s="199">
        <v>0.57291666666666663</v>
      </c>
      <c r="AE66" s="199">
        <v>0.58333333333333337</v>
      </c>
      <c r="AF66" s="199">
        <v>0.65625</v>
      </c>
      <c r="AG66" s="197"/>
      <c r="AH66" s="197"/>
      <c r="AI66" s="197"/>
      <c r="AJ66" s="198"/>
      <c r="AK66" s="199"/>
      <c r="AL66" s="197"/>
      <c r="AM66" s="197"/>
      <c r="AN66" s="210"/>
      <c r="AO66" s="210"/>
      <c r="AP66" s="210"/>
      <c r="AQ66" s="197"/>
      <c r="AR66" s="197"/>
      <c r="AS66" s="197"/>
    </row>
    <row r="67" spans="1:45" s="159" customFormat="1" x14ac:dyDescent="0.25">
      <c r="A67" s="203">
        <f t="shared" si="5"/>
        <v>3</v>
      </c>
      <c r="B67" s="203">
        <f t="shared" si="6"/>
        <v>3</v>
      </c>
      <c r="C67" s="197"/>
      <c r="D67" s="200">
        <v>4702155842</v>
      </c>
      <c r="E67" s="197" t="s">
        <v>286</v>
      </c>
      <c r="F67" s="197"/>
      <c r="G67" s="197">
        <v>7</v>
      </c>
      <c r="H67" s="197" t="s">
        <v>56</v>
      </c>
      <c r="I67" s="197"/>
      <c r="J67" s="197" t="s">
        <v>287</v>
      </c>
      <c r="K67" s="197" t="s">
        <v>201</v>
      </c>
      <c r="L67" s="197"/>
      <c r="M67" s="209">
        <v>45308</v>
      </c>
      <c r="N67" s="199"/>
      <c r="O67" s="197">
        <v>1000452455</v>
      </c>
      <c r="P67" s="197" t="s">
        <v>288</v>
      </c>
      <c r="Q67" s="197"/>
      <c r="R67" s="197">
        <v>9185264942</v>
      </c>
      <c r="S67" s="209">
        <v>45308</v>
      </c>
      <c r="T67" s="197"/>
      <c r="U67" s="199"/>
      <c r="V67" s="197" t="s">
        <v>141</v>
      </c>
      <c r="W67" s="197"/>
      <c r="X67" s="197" t="s">
        <v>167</v>
      </c>
      <c r="Y67" s="197" t="s">
        <v>151</v>
      </c>
      <c r="Z67" s="197"/>
      <c r="AA67" s="198">
        <v>45306</v>
      </c>
      <c r="AB67" s="198">
        <v>45308</v>
      </c>
      <c r="AC67" s="199">
        <v>0.40277777777777773</v>
      </c>
      <c r="AD67" s="199">
        <v>0.57291666666666663</v>
      </c>
      <c r="AE67" s="199">
        <v>0.58333333333333337</v>
      </c>
      <c r="AF67" s="199">
        <v>0.65625</v>
      </c>
      <c r="AG67" s="197"/>
      <c r="AH67" s="197"/>
      <c r="AI67" s="197"/>
      <c r="AJ67" s="198"/>
      <c r="AK67" s="199"/>
      <c r="AL67" s="197"/>
      <c r="AM67" s="197"/>
      <c r="AN67" s="210">
        <f t="shared" ref="AN67:AN98" si="10">IF(AC67="","Kein Eintrag",IF(AD67="","Kein Eintrag",AD67-AC67))</f>
        <v>0.1701388888888889</v>
      </c>
      <c r="AO67" s="210">
        <f t="shared" ref="AO67:AO98" si="11">IF(AF67="","Kein Eintrag",IF(AD67="","Kein Eintrag",AF67-AD67))</f>
        <v>8.333333333333337E-2</v>
      </c>
      <c r="AP67" s="210">
        <f t="shared" ref="AP67:AP98" si="12">IF(AF67="","Kein Eintrag",IF(AC67="","Kein Eintrag",AF67-AC67))</f>
        <v>0.25347222222222227</v>
      </c>
      <c r="AQ67" s="197"/>
      <c r="AR67" s="197"/>
      <c r="AS67" s="197"/>
    </row>
    <row r="68" spans="1:45" s="159" customFormat="1" ht="16.5" customHeight="1" x14ac:dyDescent="0.25">
      <c r="A68" s="203">
        <f t="shared" ref="A68:A99" si="13">IF(M68="","",WEEKNUM(M68,21))</f>
        <v>3</v>
      </c>
      <c r="B68" s="203">
        <f t="shared" ref="B68:B99" si="14">IF(S68="","",WEEKNUM(S68,21))</f>
        <v>3</v>
      </c>
      <c r="C68" s="197"/>
      <c r="D68" s="197" t="s">
        <v>289</v>
      </c>
      <c r="E68" s="197" t="s">
        <v>290</v>
      </c>
      <c r="F68" s="197"/>
      <c r="G68" s="197"/>
      <c r="H68" s="197"/>
      <c r="I68" s="197"/>
      <c r="J68" s="197" t="s">
        <v>291</v>
      </c>
      <c r="K68" s="197"/>
      <c r="L68" s="197"/>
      <c r="M68" s="209">
        <v>45308</v>
      </c>
      <c r="N68" s="199"/>
      <c r="O68" s="197"/>
      <c r="P68" s="197"/>
      <c r="Q68" s="197"/>
      <c r="R68" s="197" t="s">
        <v>292</v>
      </c>
      <c r="S68" s="209">
        <v>45308</v>
      </c>
      <c r="T68" s="197"/>
      <c r="U68" s="199"/>
      <c r="V68" s="197"/>
      <c r="W68" s="197"/>
      <c r="X68" s="197"/>
      <c r="Y68" s="197" t="s">
        <v>293</v>
      </c>
      <c r="Z68" s="197"/>
      <c r="AA68" s="198"/>
      <c r="AB68" s="198"/>
      <c r="AC68" s="199"/>
      <c r="AD68" s="199"/>
      <c r="AE68" s="199"/>
      <c r="AF68" s="199"/>
      <c r="AG68" s="197"/>
      <c r="AH68" s="197"/>
      <c r="AI68" s="197"/>
      <c r="AJ68" s="198"/>
      <c r="AK68" s="199"/>
      <c r="AL68" s="197"/>
      <c r="AM68" s="197"/>
      <c r="AN68" s="210" t="str">
        <f t="shared" si="10"/>
        <v>Kein Eintrag</v>
      </c>
      <c r="AO68" s="210" t="str">
        <f t="shared" si="11"/>
        <v>Kein Eintrag</v>
      </c>
      <c r="AP68" s="210" t="str">
        <f t="shared" si="12"/>
        <v>Kein Eintrag</v>
      </c>
      <c r="AQ68" s="197"/>
      <c r="AR68" s="197"/>
      <c r="AS68" s="197"/>
    </row>
    <row r="69" spans="1:45" s="159" customFormat="1" ht="16.5" customHeight="1" x14ac:dyDescent="0.25">
      <c r="A69" s="203">
        <f t="shared" si="13"/>
        <v>3</v>
      </c>
      <c r="B69" s="203">
        <f t="shared" si="14"/>
        <v>3</v>
      </c>
      <c r="C69" s="197"/>
      <c r="D69" s="197">
        <v>4702081770</v>
      </c>
      <c r="E69" s="197" t="s">
        <v>274</v>
      </c>
      <c r="F69" s="197" t="s">
        <v>169</v>
      </c>
      <c r="G69" s="197">
        <v>102</v>
      </c>
      <c r="H69" s="197" t="s">
        <v>158</v>
      </c>
      <c r="I69" s="197" t="s">
        <v>159</v>
      </c>
      <c r="J69" s="197" t="s">
        <v>242</v>
      </c>
      <c r="K69" s="197" t="s">
        <v>161</v>
      </c>
      <c r="L69" s="197">
        <v>3</v>
      </c>
      <c r="M69" s="209">
        <v>45308</v>
      </c>
      <c r="N69" s="199"/>
      <c r="O69" s="197">
        <v>1000452264</v>
      </c>
      <c r="P69" s="197" t="s">
        <v>171</v>
      </c>
      <c r="Q69" s="197" t="s">
        <v>163</v>
      </c>
      <c r="R69" s="197">
        <v>9185208765</v>
      </c>
      <c r="S69" s="209">
        <v>45309</v>
      </c>
      <c r="T69" s="197"/>
      <c r="U69" s="199"/>
      <c r="V69" s="197" t="s">
        <v>141</v>
      </c>
      <c r="W69" s="197"/>
      <c r="X69" s="197" t="s">
        <v>167</v>
      </c>
      <c r="Y69" s="197" t="s">
        <v>151</v>
      </c>
      <c r="Z69" s="197"/>
      <c r="AA69" s="198">
        <v>45307</v>
      </c>
      <c r="AB69" s="198">
        <v>45309</v>
      </c>
      <c r="AC69" s="199">
        <v>0.30902777777777779</v>
      </c>
      <c r="AD69" s="199">
        <v>0.35416666666666669</v>
      </c>
      <c r="AE69" s="199">
        <v>0.3888888888888889</v>
      </c>
      <c r="AF69" s="199">
        <v>0.4236111111111111</v>
      </c>
      <c r="AG69" s="197"/>
      <c r="AH69" s="197"/>
      <c r="AI69" s="197"/>
      <c r="AJ69" s="198"/>
      <c r="AK69" s="199"/>
      <c r="AL69" s="197"/>
      <c r="AM69" s="197"/>
      <c r="AN69" s="210">
        <f t="shared" si="10"/>
        <v>4.5138888888888895E-2</v>
      </c>
      <c r="AO69" s="210">
        <f t="shared" si="11"/>
        <v>6.944444444444442E-2</v>
      </c>
      <c r="AP69" s="210">
        <f t="shared" si="12"/>
        <v>0.11458333333333331</v>
      </c>
      <c r="AQ69" s="197"/>
      <c r="AR69" s="197"/>
      <c r="AS69" s="197"/>
    </row>
    <row r="70" spans="1:45" s="159" customFormat="1" ht="16.5" customHeight="1" x14ac:dyDescent="0.25">
      <c r="A70" s="203">
        <f t="shared" si="13"/>
        <v>3</v>
      </c>
      <c r="B70" s="203">
        <f t="shared" si="14"/>
        <v>3</v>
      </c>
      <c r="C70" s="197"/>
      <c r="D70" s="197">
        <v>4702112516</v>
      </c>
      <c r="E70" s="197" t="s">
        <v>176</v>
      </c>
      <c r="F70" s="197" t="s">
        <v>169</v>
      </c>
      <c r="G70" s="197">
        <v>102</v>
      </c>
      <c r="H70" s="197" t="s">
        <v>158</v>
      </c>
      <c r="I70" s="197" t="s">
        <v>159</v>
      </c>
      <c r="J70" s="197" t="s">
        <v>191</v>
      </c>
      <c r="K70" s="197" t="s">
        <v>161</v>
      </c>
      <c r="L70" s="197">
        <v>3</v>
      </c>
      <c r="M70" s="209">
        <v>45309</v>
      </c>
      <c r="N70" s="199"/>
      <c r="O70" s="197">
        <v>1000452273</v>
      </c>
      <c r="P70" s="197" t="s">
        <v>228</v>
      </c>
      <c r="Q70" s="197" t="s">
        <v>209</v>
      </c>
      <c r="R70" s="197">
        <v>9185200707</v>
      </c>
      <c r="S70" s="209">
        <v>45309</v>
      </c>
      <c r="T70" s="197"/>
      <c r="U70" s="199"/>
      <c r="V70" s="197" t="s">
        <v>141</v>
      </c>
      <c r="W70" s="197"/>
      <c r="X70" s="197" t="s">
        <v>167</v>
      </c>
      <c r="Y70" s="197" t="s">
        <v>151</v>
      </c>
      <c r="Z70" s="197"/>
      <c r="AA70" s="198">
        <v>45308</v>
      </c>
      <c r="AB70" s="198">
        <v>45309</v>
      </c>
      <c r="AC70" s="199">
        <v>0.33333333333333331</v>
      </c>
      <c r="AD70" s="199">
        <v>0.40625</v>
      </c>
      <c r="AE70" s="199">
        <v>0.43541666666666662</v>
      </c>
      <c r="AF70" s="199"/>
      <c r="AG70" s="197"/>
      <c r="AH70" s="197"/>
      <c r="AI70" s="197"/>
      <c r="AJ70" s="198"/>
      <c r="AK70" s="199"/>
      <c r="AL70" s="197"/>
      <c r="AM70" s="197"/>
      <c r="AN70" s="210">
        <f t="shared" si="10"/>
        <v>7.2916666666666685E-2</v>
      </c>
      <c r="AO70" s="210" t="str">
        <f t="shared" si="11"/>
        <v>Kein Eintrag</v>
      </c>
      <c r="AP70" s="210" t="str">
        <f t="shared" si="12"/>
        <v>Kein Eintrag</v>
      </c>
      <c r="AQ70" s="197"/>
      <c r="AR70" s="197"/>
      <c r="AS70" s="197"/>
    </row>
    <row r="71" spans="1:45" s="159" customFormat="1" ht="16.5" customHeight="1" x14ac:dyDescent="0.25">
      <c r="A71" s="203">
        <f t="shared" si="13"/>
        <v>3</v>
      </c>
      <c r="B71" s="203">
        <f t="shared" si="14"/>
        <v>3</v>
      </c>
      <c r="C71" s="197"/>
      <c r="D71" s="197">
        <v>4702083648</v>
      </c>
      <c r="E71" s="197" t="s">
        <v>294</v>
      </c>
      <c r="F71" s="197" t="s">
        <v>169</v>
      </c>
      <c r="G71" s="197">
        <v>102</v>
      </c>
      <c r="H71" s="197" t="s">
        <v>158</v>
      </c>
      <c r="I71" s="197" t="s">
        <v>159</v>
      </c>
      <c r="J71" s="197" t="s">
        <v>227</v>
      </c>
      <c r="K71" s="197" t="s">
        <v>161</v>
      </c>
      <c r="L71" s="197">
        <v>3</v>
      </c>
      <c r="M71" s="209">
        <v>45309</v>
      </c>
      <c r="N71" s="199"/>
      <c r="O71" s="197">
        <v>1000452272</v>
      </c>
      <c r="P71" s="197" t="s">
        <v>228</v>
      </c>
      <c r="Q71" s="197" t="s">
        <v>209</v>
      </c>
      <c r="R71" s="197">
        <v>9185188639</v>
      </c>
      <c r="S71" s="209">
        <v>45309</v>
      </c>
      <c r="T71" s="197"/>
      <c r="U71" s="199"/>
      <c r="V71" s="197" t="s">
        <v>141</v>
      </c>
      <c r="W71" s="197"/>
      <c r="X71" s="197" t="s">
        <v>164</v>
      </c>
      <c r="Y71" s="197" t="s">
        <v>151</v>
      </c>
      <c r="Z71" s="197"/>
      <c r="AA71" s="198">
        <v>45309</v>
      </c>
      <c r="AB71" s="198">
        <v>45309</v>
      </c>
      <c r="AC71" s="199">
        <v>0.45833333333333331</v>
      </c>
      <c r="AD71" s="199">
        <v>0.5</v>
      </c>
      <c r="AE71" s="199">
        <v>0.53819444444444442</v>
      </c>
      <c r="AF71" s="199"/>
      <c r="AG71" s="197"/>
      <c r="AH71" s="197"/>
      <c r="AI71" s="197"/>
      <c r="AJ71" s="198"/>
      <c r="AK71" s="199"/>
      <c r="AL71" s="197"/>
      <c r="AM71" s="197"/>
      <c r="AN71" s="210">
        <f t="shared" si="10"/>
        <v>4.1666666666666685E-2</v>
      </c>
      <c r="AO71" s="210" t="str">
        <f t="shared" si="11"/>
        <v>Kein Eintrag</v>
      </c>
      <c r="AP71" s="210" t="str">
        <f t="shared" si="12"/>
        <v>Kein Eintrag</v>
      </c>
      <c r="AQ71" s="197"/>
      <c r="AR71" s="197"/>
      <c r="AS71" s="197"/>
    </row>
    <row r="72" spans="1:45" s="159" customFormat="1" ht="47.25" customHeight="1" x14ac:dyDescent="0.25">
      <c r="A72" s="203">
        <f t="shared" si="13"/>
        <v>3</v>
      </c>
      <c r="B72" s="203">
        <f t="shared" si="14"/>
        <v>3</v>
      </c>
      <c r="C72" s="197"/>
      <c r="D72" s="218">
        <v>4200210250</v>
      </c>
      <c r="E72" s="197" t="s">
        <v>295</v>
      </c>
      <c r="F72" s="197"/>
      <c r="G72" s="197">
        <v>10</v>
      </c>
      <c r="H72" s="197" t="s">
        <v>146</v>
      </c>
      <c r="I72" s="197"/>
      <c r="J72" s="197" t="s">
        <v>160</v>
      </c>
      <c r="K72" s="197" t="s">
        <v>278</v>
      </c>
      <c r="L72" s="197"/>
      <c r="M72" s="209">
        <v>45309</v>
      </c>
      <c r="N72" s="199">
        <v>0.375</v>
      </c>
      <c r="O72" s="197">
        <v>1000453108</v>
      </c>
      <c r="P72" s="197" t="s">
        <v>182</v>
      </c>
      <c r="Q72" s="197"/>
      <c r="R72" s="197">
        <v>9185234329</v>
      </c>
      <c r="S72" s="209">
        <v>45309</v>
      </c>
      <c r="T72" s="220"/>
      <c r="U72" s="199"/>
      <c r="V72" s="197" t="s">
        <v>141</v>
      </c>
      <c r="W72" s="197"/>
      <c r="X72" s="197" t="s">
        <v>167</v>
      </c>
      <c r="Y72" s="197" t="s">
        <v>151</v>
      </c>
      <c r="Z72" s="197"/>
      <c r="AA72" s="198">
        <v>45306</v>
      </c>
      <c r="AB72" s="198">
        <v>45309</v>
      </c>
      <c r="AC72" s="199">
        <v>0.39583333333333331</v>
      </c>
      <c r="AD72" s="199">
        <v>0.42708333333333331</v>
      </c>
      <c r="AE72" s="199">
        <v>0.45833333333333331</v>
      </c>
      <c r="AF72" s="199">
        <v>0.54861111111111105</v>
      </c>
      <c r="AG72" s="197"/>
      <c r="AH72" s="197"/>
      <c r="AI72" s="197"/>
      <c r="AJ72" s="198"/>
      <c r="AK72" s="199"/>
      <c r="AL72" s="197"/>
      <c r="AM72" s="197"/>
      <c r="AN72" s="210">
        <f t="shared" si="10"/>
        <v>3.125E-2</v>
      </c>
      <c r="AO72" s="210">
        <f t="shared" si="11"/>
        <v>0.12152777777777773</v>
      </c>
      <c r="AP72" s="210">
        <f t="shared" si="12"/>
        <v>0.15277777777777773</v>
      </c>
      <c r="AQ72" s="197"/>
      <c r="AR72" s="197"/>
      <c r="AS72" s="197"/>
    </row>
    <row r="73" spans="1:45" s="159" customFormat="1" x14ac:dyDescent="0.25">
      <c r="A73" s="203">
        <f t="shared" si="13"/>
        <v>3</v>
      </c>
      <c r="B73" s="203">
        <f t="shared" si="14"/>
        <v>3</v>
      </c>
      <c r="C73" s="197"/>
      <c r="D73" s="197">
        <v>4200208952</v>
      </c>
      <c r="E73" s="197" t="s">
        <v>296</v>
      </c>
      <c r="F73" s="197"/>
      <c r="G73" s="197"/>
      <c r="H73" s="197" t="s">
        <v>146</v>
      </c>
      <c r="I73" s="197"/>
      <c r="J73" s="197" t="s">
        <v>297</v>
      </c>
      <c r="K73" s="197" t="s">
        <v>261</v>
      </c>
      <c r="L73" s="197"/>
      <c r="M73" s="209">
        <v>45309</v>
      </c>
      <c r="N73" s="199">
        <v>0.45833333333333331</v>
      </c>
      <c r="O73" s="197">
        <v>1000453180</v>
      </c>
      <c r="P73" s="197" t="s">
        <v>182</v>
      </c>
      <c r="Q73" s="197"/>
      <c r="R73" s="197">
        <v>9185226050</v>
      </c>
      <c r="S73" s="209">
        <v>45309</v>
      </c>
      <c r="T73" s="197"/>
      <c r="U73" s="199"/>
      <c r="V73" s="197" t="s">
        <v>141</v>
      </c>
      <c r="W73" s="197"/>
      <c r="X73" s="197" t="s">
        <v>167</v>
      </c>
      <c r="Y73" s="197" t="s">
        <v>151</v>
      </c>
      <c r="Z73" s="197"/>
      <c r="AA73" s="198"/>
      <c r="AB73" s="198">
        <v>45309</v>
      </c>
      <c r="AC73" s="199">
        <v>0.47222222222222227</v>
      </c>
      <c r="AD73" s="199">
        <v>0.4826388888888889</v>
      </c>
      <c r="AE73" s="199">
        <v>0.50694444444444442</v>
      </c>
      <c r="AF73" s="199">
        <v>0.67708333333333337</v>
      </c>
      <c r="AG73" s="197"/>
      <c r="AH73" s="197"/>
      <c r="AI73" s="197"/>
      <c r="AJ73" s="198"/>
      <c r="AK73" s="199"/>
      <c r="AL73" s="197"/>
      <c r="AM73" s="197"/>
      <c r="AN73" s="210">
        <f t="shared" si="10"/>
        <v>1.041666666666663E-2</v>
      </c>
      <c r="AO73" s="210">
        <f t="shared" si="11"/>
        <v>0.19444444444444448</v>
      </c>
      <c r="AP73" s="210">
        <f t="shared" si="12"/>
        <v>0.2048611111111111</v>
      </c>
      <c r="AQ73" s="197"/>
      <c r="AR73" s="197"/>
      <c r="AS73" s="197"/>
    </row>
    <row r="74" spans="1:45" s="159" customFormat="1" ht="16.5" customHeight="1" x14ac:dyDescent="0.25">
      <c r="A74" s="203">
        <f t="shared" si="13"/>
        <v>3</v>
      </c>
      <c r="B74" s="203">
        <f t="shared" si="14"/>
        <v>3</v>
      </c>
      <c r="C74" s="197"/>
      <c r="D74" s="197">
        <v>4702117946</v>
      </c>
      <c r="E74" s="197" t="s">
        <v>298</v>
      </c>
      <c r="F74" s="197" t="s">
        <v>187</v>
      </c>
      <c r="G74" s="197">
        <v>34</v>
      </c>
      <c r="H74" s="197" t="s">
        <v>146</v>
      </c>
      <c r="I74" s="197" t="s">
        <v>159</v>
      </c>
      <c r="J74" s="197" t="s">
        <v>211</v>
      </c>
      <c r="K74" s="197" t="s">
        <v>214</v>
      </c>
      <c r="L74" s="197">
        <v>3</v>
      </c>
      <c r="M74" s="209">
        <v>45309</v>
      </c>
      <c r="N74" s="199"/>
      <c r="O74" s="197">
        <v>1000452647</v>
      </c>
      <c r="P74" s="197" t="s">
        <v>299</v>
      </c>
      <c r="Q74" s="197" t="s">
        <v>163</v>
      </c>
      <c r="R74" s="221" t="s">
        <v>300</v>
      </c>
      <c r="S74" s="209">
        <v>45309</v>
      </c>
      <c r="T74" s="197"/>
      <c r="U74" s="199"/>
      <c r="V74" s="197" t="s">
        <v>257</v>
      </c>
      <c r="W74" s="197"/>
      <c r="X74" s="197" t="s">
        <v>167</v>
      </c>
      <c r="Y74" s="197" t="s">
        <v>151</v>
      </c>
      <c r="Z74" s="197"/>
      <c r="AA74" s="198">
        <v>45308</v>
      </c>
      <c r="AB74" s="198">
        <v>45309</v>
      </c>
      <c r="AC74" s="199">
        <v>0.3263888888888889</v>
      </c>
      <c r="AD74" s="199">
        <v>0.33333333333333331</v>
      </c>
      <c r="AE74" s="199">
        <v>0.375</v>
      </c>
      <c r="AF74" s="199">
        <v>0.4548611111111111</v>
      </c>
      <c r="AG74" s="197"/>
      <c r="AH74" s="197"/>
      <c r="AI74" s="197"/>
      <c r="AJ74" s="198">
        <v>45308</v>
      </c>
      <c r="AK74" s="199">
        <v>0.4375</v>
      </c>
      <c r="AL74" s="197"/>
      <c r="AM74" s="197"/>
      <c r="AN74" s="210">
        <f t="shared" si="10"/>
        <v>6.9444444444444198E-3</v>
      </c>
      <c r="AO74" s="210">
        <f t="shared" si="11"/>
        <v>0.12152777777777779</v>
      </c>
      <c r="AP74" s="210">
        <f t="shared" si="12"/>
        <v>0.12847222222222221</v>
      </c>
      <c r="AQ74" s="197"/>
      <c r="AR74" s="197"/>
      <c r="AS74" s="197"/>
    </row>
    <row r="75" spans="1:45" s="159" customFormat="1" ht="16.5" customHeight="1" x14ac:dyDescent="0.25">
      <c r="A75" s="203">
        <f t="shared" si="13"/>
        <v>3</v>
      </c>
      <c r="B75" s="203">
        <f t="shared" si="14"/>
        <v>3</v>
      </c>
      <c r="C75" s="197"/>
      <c r="D75" s="197">
        <v>4200209640</v>
      </c>
      <c r="E75" s="197" t="s">
        <v>301</v>
      </c>
      <c r="F75" s="197" t="s">
        <v>302</v>
      </c>
      <c r="G75" s="197">
        <v>15</v>
      </c>
      <c r="H75" s="197" t="s">
        <v>146</v>
      </c>
      <c r="I75" s="197" t="s">
        <v>159</v>
      </c>
      <c r="J75" s="197" t="s">
        <v>246</v>
      </c>
      <c r="K75" s="197" t="s">
        <v>214</v>
      </c>
      <c r="L75" s="197">
        <v>3</v>
      </c>
      <c r="M75" s="209">
        <v>45309</v>
      </c>
      <c r="N75" s="199"/>
      <c r="O75" s="197">
        <v>1000451802</v>
      </c>
      <c r="P75" s="197" t="s">
        <v>171</v>
      </c>
      <c r="Q75" s="197" t="s">
        <v>163</v>
      </c>
      <c r="R75" s="197">
        <v>9185254222</v>
      </c>
      <c r="S75" s="209">
        <v>45309</v>
      </c>
      <c r="T75" s="197"/>
      <c r="U75" s="199"/>
      <c r="V75" s="197" t="s">
        <v>141</v>
      </c>
      <c r="W75" s="197"/>
      <c r="X75" s="197" t="s">
        <v>167</v>
      </c>
      <c r="Y75" s="197" t="s">
        <v>151</v>
      </c>
      <c r="Z75" s="197"/>
      <c r="AA75" s="198">
        <v>45308</v>
      </c>
      <c r="AB75" s="198">
        <v>45309</v>
      </c>
      <c r="AC75" s="199">
        <v>0.3888888888888889</v>
      </c>
      <c r="AD75" s="199">
        <v>0.40625</v>
      </c>
      <c r="AE75" s="199">
        <v>0.41666666666666669</v>
      </c>
      <c r="AF75" s="199">
        <v>0.65277777777777779</v>
      </c>
      <c r="AG75" s="197"/>
      <c r="AH75" s="197"/>
      <c r="AI75" s="197"/>
      <c r="AJ75" s="198"/>
      <c r="AK75" s="199"/>
      <c r="AL75" s="197"/>
      <c r="AM75" s="197"/>
      <c r="AN75" s="210">
        <f t="shared" si="10"/>
        <v>1.7361111111111105E-2</v>
      </c>
      <c r="AO75" s="210">
        <f t="shared" si="11"/>
        <v>0.24652777777777779</v>
      </c>
      <c r="AP75" s="210">
        <f t="shared" si="12"/>
        <v>0.2638888888888889</v>
      </c>
      <c r="AQ75" s="197"/>
      <c r="AR75" s="197"/>
      <c r="AS75" s="197"/>
    </row>
    <row r="76" spans="1:45" s="159" customFormat="1" ht="16.5" customHeight="1" x14ac:dyDescent="0.25">
      <c r="A76" s="203">
        <f t="shared" si="13"/>
        <v>3</v>
      </c>
      <c r="B76" s="203">
        <f t="shared" si="14"/>
        <v>3</v>
      </c>
      <c r="C76" s="197"/>
      <c r="D76" s="197">
        <v>4702112512</v>
      </c>
      <c r="E76" s="197" t="s">
        <v>186</v>
      </c>
      <c r="F76" s="197" t="s">
        <v>187</v>
      </c>
      <c r="G76" s="197">
        <v>102</v>
      </c>
      <c r="H76" s="197" t="s">
        <v>158</v>
      </c>
      <c r="I76" s="197" t="s">
        <v>159</v>
      </c>
      <c r="J76" s="197" t="s">
        <v>188</v>
      </c>
      <c r="K76" s="197" t="s">
        <v>161</v>
      </c>
      <c r="L76" s="197">
        <v>3</v>
      </c>
      <c r="M76" s="209">
        <v>45310</v>
      </c>
      <c r="N76" s="199"/>
      <c r="O76" s="197">
        <v>1000452275</v>
      </c>
      <c r="P76" s="197" t="s">
        <v>198</v>
      </c>
      <c r="Q76" s="197" t="s">
        <v>163</v>
      </c>
      <c r="R76" s="197">
        <v>9185201558</v>
      </c>
      <c r="S76" s="209">
        <v>45310</v>
      </c>
      <c r="T76" s="197"/>
      <c r="U76" s="199"/>
      <c r="V76" s="197" t="s">
        <v>141</v>
      </c>
      <c r="W76" s="197"/>
      <c r="X76" s="197" t="s">
        <v>167</v>
      </c>
      <c r="Y76" s="197" t="s">
        <v>151</v>
      </c>
      <c r="Z76" s="197"/>
      <c r="AA76" s="198">
        <v>45309</v>
      </c>
      <c r="AB76" s="198">
        <v>45310</v>
      </c>
      <c r="AC76" s="199">
        <v>0.4826388888888889</v>
      </c>
      <c r="AD76" s="199">
        <v>0.5</v>
      </c>
      <c r="AE76" s="199">
        <v>0.52083333333333337</v>
      </c>
      <c r="AF76" s="199">
        <v>0.54166666666666663</v>
      </c>
      <c r="AG76" s="197"/>
      <c r="AH76" s="197"/>
      <c r="AI76" s="197"/>
      <c r="AJ76" s="198"/>
      <c r="AK76" s="199"/>
      <c r="AL76" s="197"/>
      <c r="AM76" s="197"/>
      <c r="AN76" s="210">
        <f t="shared" si="10"/>
        <v>1.7361111111111105E-2</v>
      </c>
      <c r="AO76" s="210">
        <f t="shared" si="11"/>
        <v>4.166666666666663E-2</v>
      </c>
      <c r="AP76" s="210">
        <f t="shared" si="12"/>
        <v>5.9027777777777735E-2</v>
      </c>
      <c r="AQ76" s="197"/>
      <c r="AR76" s="197"/>
      <c r="AS76" s="197"/>
    </row>
    <row r="77" spans="1:45" s="159" customFormat="1" ht="63" x14ac:dyDescent="0.25">
      <c r="A77" s="203">
        <f t="shared" si="13"/>
        <v>3</v>
      </c>
      <c r="B77" s="203">
        <f t="shared" si="14"/>
        <v>3</v>
      </c>
      <c r="C77" s="197"/>
      <c r="D77" s="197">
        <v>4702112513</v>
      </c>
      <c r="E77" s="197" t="s">
        <v>186</v>
      </c>
      <c r="F77" s="197" t="s">
        <v>187</v>
      </c>
      <c r="G77" s="197">
        <v>102</v>
      </c>
      <c r="H77" s="197" t="s">
        <v>158</v>
      </c>
      <c r="I77" s="197" t="s">
        <v>159</v>
      </c>
      <c r="J77" s="197" t="s">
        <v>303</v>
      </c>
      <c r="K77" s="197" t="s">
        <v>161</v>
      </c>
      <c r="L77" s="197">
        <v>3</v>
      </c>
      <c r="M77" s="209">
        <v>45310</v>
      </c>
      <c r="N77" s="199"/>
      <c r="O77" s="197">
        <v>1000452276</v>
      </c>
      <c r="P77" s="197" t="s">
        <v>189</v>
      </c>
      <c r="Q77" s="197" t="s">
        <v>163</v>
      </c>
      <c r="R77" s="197">
        <v>9185197849</v>
      </c>
      <c r="S77" s="209">
        <v>45310</v>
      </c>
      <c r="T77" s="197"/>
      <c r="U77" s="199"/>
      <c r="V77" s="197" t="s">
        <v>141</v>
      </c>
      <c r="W77" s="197"/>
      <c r="X77" s="197" t="s">
        <v>167</v>
      </c>
      <c r="Y77" s="197" t="s">
        <v>151</v>
      </c>
      <c r="Z77" s="197"/>
      <c r="AA77" s="198">
        <v>45309</v>
      </c>
      <c r="AB77" s="198">
        <v>45310</v>
      </c>
      <c r="AC77" s="199">
        <v>0.63888888888888895</v>
      </c>
      <c r="AD77" s="199">
        <v>0.64583333333333337</v>
      </c>
      <c r="AE77" s="199">
        <v>0.65625</v>
      </c>
      <c r="AF77" s="199">
        <v>0.68194444444444446</v>
      </c>
      <c r="AG77" s="197"/>
      <c r="AH77" s="197"/>
      <c r="AI77" s="197"/>
      <c r="AJ77" s="198"/>
      <c r="AK77" s="199"/>
      <c r="AL77" s="197"/>
      <c r="AM77" s="197"/>
      <c r="AN77" s="210">
        <f t="shared" si="10"/>
        <v>6.9444444444444198E-3</v>
      </c>
      <c r="AO77" s="210">
        <f t="shared" si="11"/>
        <v>3.6111111111111094E-2</v>
      </c>
      <c r="AP77" s="210">
        <f t="shared" si="12"/>
        <v>4.3055555555555514E-2</v>
      </c>
      <c r="AQ77" s="197"/>
      <c r="AR77" s="197"/>
      <c r="AS77" s="197"/>
    </row>
    <row r="78" spans="1:45" s="159" customFormat="1" ht="16.5" customHeight="1" x14ac:dyDescent="0.25">
      <c r="A78" s="203">
        <f t="shared" si="13"/>
        <v>3</v>
      </c>
      <c r="B78" s="203">
        <f t="shared" si="14"/>
        <v>3</v>
      </c>
      <c r="C78" s="197"/>
      <c r="D78" s="197">
        <v>4702131236</v>
      </c>
      <c r="E78" s="197" t="s">
        <v>186</v>
      </c>
      <c r="F78" s="197" t="s">
        <v>169</v>
      </c>
      <c r="G78" s="197">
        <v>102</v>
      </c>
      <c r="H78" s="197" t="s">
        <v>158</v>
      </c>
      <c r="I78" s="197" t="s">
        <v>159</v>
      </c>
      <c r="J78" s="197" t="s">
        <v>244</v>
      </c>
      <c r="K78" s="197" t="s">
        <v>161</v>
      </c>
      <c r="L78" s="197">
        <v>3</v>
      </c>
      <c r="M78" s="209">
        <v>45310</v>
      </c>
      <c r="N78" s="199"/>
      <c r="O78" s="197">
        <v>1000452274</v>
      </c>
      <c r="P78" s="197" t="s">
        <v>171</v>
      </c>
      <c r="Q78" s="197" t="s">
        <v>163</v>
      </c>
      <c r="R78" s="197">
        <v>9185302837</v>
      </c>
      <c r="S78" s="209">
        <v>45310</v>
      </c>
      <c r="T78" s="197"/>
      <c r="U78" s="199"/>
      <c r="V78" s="197" t="s">
        <v>141</v>
      </c>
      <c r="W78" s="197"/>
      <c r="X78" s="197"/>
      <c r="Y78" s="197" t="s">
        <v>151</v>
      </c>
      <c r="Z78" s="197"/>
      <c r="AA78" s="198">
        <v>45309</v>
      </c>
      <c r="AB78" s="198">
        <v>45310</v>
      </c>
      <c r="AC78" s="199">
        <v>0.35416666666666669</v>
      </c>
      <c r="AD78" s="199">
        <v>0.37361111111111112</v>
      </c>
      <c r="AE78" s="199">
        <v>0.39930555555555558</v>
      </c>
      <c r="AF78" s="199">
        <v>0.4201388888888889</v>
      </c>
      <c r="AG78" s="197"/>
      <c r="AH78" s="197"/>
      <c r="AI78" s="197"/>
      <c r="AJ78" s="198"/>
      <c r="AK78" s="199"/>
      <c r="AL78" s="197"/>
      <c r="AM78" s="197"/>
      <c r="AN78" s="210">
        <f t="shared" si="10"/>
        <v>1.9444444444444431E-2</v>
      </c>
      <c r="AO78" s="210">
        <f t="shared" si="11"/>
        <v>4.6527777777777779E-2</v>
      </c>
      <c r="AP78" s="210">
        <f t="shared" si="12"/>
        <v>6.597222222222221E-2</v>
      </c>
      <c r="AQ78" s="197"/>
      <c r="AR78" s="197"/>
      <c r="AS78" s="197"/>
    </row>
    <row r="79" spans="1:45" s="159" customFormat="1" ht="42.75" customHeight="1" x14ac:dyDescent="0.25">
      <c r="A79" s="203">
        <f t="shared" si="13"/>
        <v>3</v>
      </c>
      <c r="B79" s="203">
        <f t="shared" si="14"/>
        <v>3</v>
      </c>
      <c r="C79" s="197"/>
      <c r="D79" s="219">
        <v>4200208951</v>
      </c>
      <c r="E79" s="197" t="s">
        <v>304</v>
      </c>
      <c r="F79" s="197"/>
      <c r="G79" s="197">
        <v>21</v>
      </c>
      <c r="H79" s="197" t="s">
        <v>305</v>
      </c>
      <c r="I79" s="197"/>
      <c r="J79" s="197" t="s">
        <v>165</v>
      </c>
      <c r="K79" s="197" t="s">
        <v>261</v>
      </c>
      <c r="L79" s="197"/>
      <c r="M79" s="209">
        <v>45309</v>
      </c>
      <c r="N79" s="199">
        <v>0.41666666666666669</v>
      </c>
      <c r="O79" s="197">
        <v>1000453107</v>
      </c>
      <c r="P79" s="197" t="s">
        <v>182</v>
      </c>
      <c r="Q79" s="197"/>
      <c r="R79" s="197">
        <v>9185245415</v>
      </c>
      <c r="S79" s="209">
        <v>45310</v>
      </c>
      <c r="T79" s="197"/>
      <c r="U79" s="199"/>
      <c r="V79" s="197" t="s">
        <v>141</v>
      </c>
      <c r="W79" s="197"/>
      <c r="X79" s="197" t="s">
        <v>167</v>
      </c>
      <c r="Y79" s="197" t="s">
        <v>151</v>
      </c>
      <c r="Z79" s="197"/>
      <c r="AA79" s="198"/>
      <c r="AB79" s="198">
        <v>45310</v>
      </c>
      <c r="AC79" s="199">
        <v>0.36805555555555558</v>
      </c>
      <c r="AD79" s="199">
        <v>0.3888888888888889</v>
      </c>
      <c r="AE79" s="199">
        <v>0.41666666666666669</v>
      </c>
      <c r="AF79" s="199">
        <v>0.48958333333333331</v>
      </c>
      <c r="AG79" s="197"/>
      <c r="AH79" s="197"/>
      <c r="AI79" s="197"/>
      <c r="AJ79" s="198">
        <v>45309</v>
      </c>
      <c r="AK79" s="199">
        <v>0.40277777777777773</v>
      </c>
      <c r="AL79" s="197"/>
      <c r="AM79" s="197"/>
      <c r="AN79" s="210">
        <f t="shared" si="10"/>
        <v>2.0833333333333315E-2</v>
      </c>
      <c r="AO79" s="210">
        <f t="shared" si="11"/>
        <v>0.10069444444444442</v>
      </c>
      <c r="AP79" s="210">
        <f t="shared" si="12"/>
        <v>0.12152777777777773</v>
      </c>
      <c r="AQ79" s="197"/>
      <c r="AR79" s="197"/>
      <c r="AS79" s="197"/>
    </row>
    <row r="80" spans="1:45" s="159" customFormat="1" ht="63" x14ac:dyDescent="0.25">
      <c r="A80" s="203">
        <f t="shared" si="13"/>
        <v>3</v>
      </c>
      <c r="B80" s="203">
        <f t="shared" si="14"/>
        <v>3</v>
      </c>
      <c r="C80" s="197"/>
      <c r="D80" s="197">
        <v>4200209662</v>
      </c>
      <c r="E80" s="197" t="s">
        <v>306</v>
      </c>
      <c r="F80" s="197" t="s">
        <v>157</v>
      </c>
      <c r="G80" s="197">
        <v>21</v>
      </c>
      <c r="H80" s="197" t="s">
        <v>146</v>
      </c>
      <c r="I80" s="197" t="s">
        <v>159</v>
      </c>
      <c r="J80" s="197" t="s">
        <v>177</v>
      </c>
      <c r="K80" s="197" t="s">
        <v>214</v>
      </c>
      <c r="L80" s="197">
        <v>3</v>
      </c>
      <c r="M80" s="209">
        <v>45310</v>
      </c>
      <c r="N80" s="199"/>
      <c r="O80" s="197">
        <v>1000453069</v>
      </c>
      <c r="P80" s="197" t="s">
        <v>166</v>
      </c>
      <c r="Q80" s="197" t="s">
        <v>163</v>
      </c>
      <c r="R80" s="197">
        <v>9185292969</v>
      </c>
      <c r="S80" s="209">
        <v>45310</v>
      </c>
      <c r="T80" s="197"/>
      <c r="U80" s="199"/>
      <c r="V80" s="197" t="s">
        <v>141</v>
      </c>
      <c r="W80" s="197"/>
      <c r="X80" s="197" t="s">
        <v>167</v>
      </c>
      <c r="Y80" s="197" t="s">
        <v>151</v>
      </c>
      <c r="Z80" s="197"/>
      <c r="AA80" s="198">
        <v>45308</v>
      </c>
      <c r="AB80" s="198">
        <v>45310</v>
      </c>
      <c r="AC80" s="199">
        <v>0.34722222222222227</v>
      </c>
      <c r="AD80" s="199">
        <v>0.3611111111111111</v>
      </c>
      <c r="AE80" s="199">
        <v>0.38194444444444442</v>
      </c>
      <c r="AF80" s="199">
        <v>0.51041666666666663</v>
      </c>
      <c r="AG80" s="197"/>
      <c r="AH80" s="197"/>
      <c r="AI80" s="197"/>
      <c r="AJ80" s="198"/>
      <c r="AK80" s="199"/>
      <c r="AL80" s="197"/>
      <c r="AM80" s="197"/>
      <c r="AN80" s="210">
        <f t="shared" si="10"/>
        <v>1.388888888888884E-2</v>
      </c>
      <c r="AO80" s="210">
        <f t="shared" si="11"/>
        <v>0.14930555555555552</v>
      </c>
      <c r="AP80" s="210">
        <f t="shared" si="12"/>
        <v>0.16319444444444436</v>
      </c>
      <c r="AQ80" s="197"/>
      <c r="AR80" s="197"/>
      <c r="AS80" s="197"/>
    </row>
    <row r="81" spans="1:45" s="159" customFormat="1" ht="47.25" x14ac:dyDescent="0.25">
      <c r="A81" s="203">
        <f t="shared" si="13"/>
        <v>4</v>
      </c>
      <c r="B81" s="203">
        <f t="shared" si="14"/>
        <v>4</v>
      </c>
      <c r="C81" s="197"/>
      <c r="D81" s="197">
        <v>4100038319</v>
      </c>
      <c r="E81" s="197" t="s">
        <v>176</v>
      </c>
      <c r="F81" s="197"/>
      <c r="G81" s="197">
        <v>102</v>
      </c>
      <c r="H81" s="197" t="s">
        <v>158</v>
      </c>
      <c r="I81" s="197" t="s">
        <v>159</v>
      </c>
      <c r="J81" s="197" t="s">
        <v>307</v>
      </c>
      <c r="K81" s="197" t="s">
        <v>161</v>
      </c>
      <c r="L81" s="197">
        <v>4</v>
      </c>
      <c r="M81" s="209">
        <v>45313</v>
      </c>
      <c r="N81" s="199"/>
      <c r="O81" s="197">
        <v>1000453551</v>
      </c>
      <c r="P81" s="197" t="s">
        <v>166</v>
      </c>
      <c r="Q81" s="197" t="s">
        <v>163</v>
      </c>
      <c r="R81" s="197" t="s">
        <v>308</v>
      </c>
      <c r="S81" s="209">
        <v>45313</v>
      </c>
      <c r="T81" s="197"/>
      <c r="U81" s="199"/>
      <c r="V81" s="197" t="s">
        <v>141</v>
      </c>
      <c r="W81" s="197"/>
      <c r="X81" s="197" t="s">
        <v>309</v>
      </c>
      <c r="Y81" s="197" t="s">
        <v>151</v>
      </c>
      <c r="Z81" s="197"/>
      <c r="AA81" s="198">
        <v>45310</v>
      </c>
      <c r="AB81" s="198">
        <v>45313</v>
      </c>
      <c r="AC81" s="199">
        <v>0.34375</v>
      </c>
      <c r="AD81" s="199">
        <v>0.46875</v>
      </c>
      <c r="AE81" s="199">
        <v>0.48958333333333331</v>
      </c>
      <c r="AF81" s="199">
        <v>0.58333333333333337</v>
      </c>
      <c r="AG81" s="197"/>
      <c r="AH81" s="197"/>
      <c r="AI81" s="197"/>
      <c r="AJ81" s="198"/>
      <c r="AK81" s="199"/>
      <c r="AL81" s="197"/>
      <c r="AM81" s="197"/>
      <c r="AN81" s="210">
        <f t="shared" si="10"/>
        <v>0.125</v>
      </c>
      <c r="AO81" s="210">
        <f t="shared" si="11"/>
        <v>0.11458333333333337</v>
      </c>
      <c r="AP81" s="210">
        <f t="shared" si="12"/>
        <v>0.23958333333333337</v>
      </c>
      <c r="AQ81" s="197"/>
      <c r="AR81" s="197"/>
      <c r="AS81" s="197"/>
    </row>
    <row r="82" spans="1:45" s="159" customFormat="1" ht="47.25" x14ac:dyDescent="0.25">
      <c r="A82" s="203">
        <f t="shared" si="13"/>
        <v>4</v>
      </c>
      <c r="B82" s="203">
        <f t="shared" si="14"/>
        <v>4</v>
      </c>
      <c r="C82" s="197"/>
      <c r="D82" s="197">
        <v>4702083726</v>
      </c>
      <c r="E82" s="187" t="s">
        <v>310</v>
      </c>
      <c r="F82" s="197"/>
      <c r="G82" s="197">
        <v>72</v>
      </c>
      <c r="H82" s="197" t="s">
        <v>158</v>
      </c>
      <c r="I82" s="197" t="s">
        <v>159</v>
      </c>
      <c r="J82" s="197" t="s">
        <v>211</v>
      </c>
      <c r="K82" s="197" t="s">
        <v>161</v>
      </c>
      <c r="L82" s="197">
        <v>4</v>
      </c>
      <c r="M82" s="209">
        <v>45313</v>
      </c>
      <c r="N82" s="199"/>
      <c r="O82" s="197">
        <v>1000453600</v>
      </c>
      <c r="P82" s="197" t="s">
        <v>189</v>
      </c>
      <c r="Q82" s="197" t="s">
        <v>163</v>
      </c>
      <c r="R82" s="197">
        <v>9185271643</v>
      </c>
      <c r="S82" s="209">
        <v>45313</v>
      </c>
      <c r="T82" s="197"/>
      <c r="U82" s="199"/>
      <c r="V82" s="197" t="s">
        <v>141</v>
      </c>
      <c r="W82" s="197"/>
      <c r="X82" s="197" t="s">
        <v>164</v>
      </c>
      <c r="Y82" s="197" t="s">
        <v>151</v>
      </c>
      <c r="Z82" s="197"/>
      <c r="AA82" s="198">
        <v>45313</v>
      </c>
      <c r="AB82" s="198">
        <v>45313</v>
      </c>
      <c r="AC82" s="199">
        <v>0.2986111111111111</v>
      </c>
      <c r="AD82" s="199">
        <v>0.47916666666666669</v>
      </c>
      <c r="AE82" s="199">
        <v>0.5</v>
      </c>
      <c r="AF82" s="199">
        <v>0.61875000000000002</v>
      </c>
      <c r="AG82" s="197"/>
      <c r="AH82" s="197"/>
      <c r="AI82" s="197"/>
      <c r="AJ82" s="198"/>
      <c r="AK82" s="199"/>
      <c r="AL82" s="197"/>
      <c r="AM82" s="197"/>
      <c r="AN82" s="210">
        <f t="shared" si="10"/>
        <v>0.18055555555555558</v>
      </c>
      <c r="AO82" s="210">
        <f t="shared" si="11"/>
        <v>0.13958333333333334</v>
      </c>
      <c r="AP82" s="210">
        <f t="shared" si="12"/>
        <v>0.32013888888888892</v>
      </c>
      <c r="AQ82" s="197"/>
      <c r="AR82" s="197"/>
      <c r="AS82" s="197"/>
    </row>
    <row r="83" spans="1:45" s="159" customFormat="1" ht="15.75" customHeight="1" x14ac:dyDescent="0.25">
      <c r="A83" s="203">
        <f t="shared" si="13"/>
        <v>4</v>
      </c>
      <c r="B83" s="203">
        <f t="shared" si="14"/>
        <v>4</v>
      </c>
      <c r="C83" s="197"/>
      <c r="D83" s="197">
        <v>4702131239</v>
      </c>
      <c r="E83" s="197" t="s">
        <v>154</v>
      </c>
      <c r="F83" s="197"/>
      <c r="G83" s="197">
        <v>102</v>
      </c>
      <c r="H83" s="197" t="s">
        <v>158</v>
      </c>
      <c r="I83" s="197" t="s">
        <v>159</v>
      </c>
      <c r="J83" s="197" t="s">
        <v>170</v>
      </c>
      <c r="K83" s="197" t="s">
        <v>161</v>
      </c>
      <c r="L83" s="197">
        <v>4</v>
      </c>
      <c r="M83" s="209">
        <v>45313</v>
      </c>
      <c r="N83" s="199"/>
      <c r="O83" s="197">
        <v>1000453620</v>
      </c>
      <c r="P83" s="197" t="s">
        <v>228</v>
      </c>
      <c r="Q83" s="197" t="s">
        <v>209</v>
      </c>
      <c r="R83" s="197">
        <v>9185271644</v>
      </c>
      <c r="S83" s="209">
        <v>45313</v>
      </c>
      <c r="T83" s="197"/>
      <c r="U83" s="199"/>
      <c r="V83" s="197" t="s">
        <v>141</v>
      </c>
      <c r="W83" s="197"/>
      <c r="X83" s="197" t="s">
        <v>164</v>
      </c>
      <c r="Y83" s="197" t="s">
        <v>151</v>
      </c>
      <c r="Z83" s="197"/>
      <c r="AA83" s="198">
        <v>45309</v>
      </c>
      <c r="AB83" s="198">
        <v>45313</v>
      </c>
      <c r="AC83" s="199">
        <v>0.49652777777777773</v>
      </c>
      <c r="AD83" s="199">
        <v>0.55555555555555558</v>
      </c>
      <c r="AE83" s="199">
        <v>0.5854166666666667</v>
      </c>
      <c r="AF83" s="199">
        <v>0.61805555555555558</v>
      </c>
      <c r="AG83" s="197"/>
      <c r="AH83" s="197"/>
      <c r="AI83" s="197"/>
      <c r="AJ83" s="198"/>
      <c r="AK83" s="199"/>
      <c r="AL83" s="197"/>
      <c r="AM83" s="197"/>
      <c r="AN83" s="210">
        <f t="shared" si="10"/>
        <v>5.9027777777777846E-2</v>
      </c>
      <c r="AO83" s="210">
        <f t="shared" si="11"/>
        <v>6.25E-2</v>
      </c>
      <c r="AP83" s="210">
        <f t="shared" si="12"/>
        <v>0.12152777777777785</v>
      </c>
      <c r="AQ83" s="197"/>
      <c r="AR83" s="197"/>
      <c r="AS83" s="197"/>
    </row>
    <row r="84" spans="1:45" s="159" customFormat="1" ht="88.5" customHeight="1" x14ac:dyDescent="0.25">
      <c r="A84" s="203">
        <f t="shared" si="13"/>
        <v>4</v>
      </c>
      <c r="B84" s="203">
        <f t="shared" si="14"/>
        <v>4</v>
      </c>
      <c r="C84" s="197"/>
      <c r="D84" s="197">
        <v>4200208537</v>
      </c>
      <c r="E84" s="197" t="s">
        <v>311</v>
      </c>
      <c r="F84" s="197"/>
      <c r="G84" s="197">
        <v>102</v>
      </c>
      <c r="H84" s="197" t="s">
        <v>158</v>
      </c>
      <c r="I84" s="197"/>
      <c r="J84" s="197" t="s">
        <v>312</v>
      </c>
      <c r="K84" s="197"/>
      <c r="L84" s="197"/>
      <c r="M84" s="209">
        <v>45313</v>
      </c>
      <c r="N84" s="199"/>
      <c r="O84" s="197" t="s">
        <v>313</v>
      </c>
      <c r="P84" s="197"/>
      <c r="Q84" s="197"/>
      <c r="R84" s="225">
        <v>9185350231</v>
      </c>
      <c r="S84" s="209">
        <v>45313</v>
      </c>
      <c r="T84" s="197"/>
      <c r="U84" s="199"/>
      <c r="V84" s="197" t="s">
        <v>141</v>
      </c>
      <c r="W84" s="197"/>
      <c r="X84" s="197" t="s">
        <v>164</v>
      </c>
      <c r="Y84" s="197" t="s">
        <v>151</v>
      </c>
      <c r="Z84" s="197"/>
      <c r="AA84" s="198">
        <v>45313</v>
      </c>
      <c r="AB84" s="198">
        <v>45313</v>
      </c>
      <c r="AC84" s="199">
        <v>0.59027777777777779</v>
      </c>
      <c r="AD84" s="199">
        <v>0.64583333333333337</v>
      </c>
      <c r="AE84" s="199">
        <v>0.68402777777777779</v>
      </c>
      <c r="AF84" s="199">
        <v>0.51388888888888884</v>
      </c>
      <c r="AG84" s="197"/>
      <c r="AH84" s="197"/>
      <c r="AI84" s="197"/>
      <c r="AJ84" s="198"/>
      <c r="AK84" s="199"/>
      <c r="AL84" s="197"/>
      <c r="AM84" s="197"/>
      <c r="AN84" s="210">
        <f t="shared" si="10"/>
        <v>5.555555555555558E-2</v>
      </c>
      <c r="AO84" s="210">
        <f t="shared" si="11"/>
        <v>-0.13194444444444453</v>
      </c>
      <c r="AP84" s="210">
        <f t="shared" si="12"/>
        <v>-7.6388888888888951E-2</v>
      </c>
      <c r="AQ84" s="197"/>
      <c r="AR84" s="197"/>
      <c r="AS84" s="197"/>
    </row>
    <row r="85" spans="1:45" s="159" customFormat="1" ht="15.75" customHeight="1" x14ac:dyDescent="0.25">
      <c r="A85" s="203">
        <f t="shared" si="13"/>
        <v>4</v>
      </c>
      <c r="B85" s="203">
        <f t="shared" si="14"/>
        <v>4</v>
      </c>
      <c r="C85" s="197"/>
      <c r="D85" s="197">
        <v>4200212243</v>
      </c>
      <c r="E85" s="197" t="s">
        <v>314</v>
      </c>
      <c r="F85" s="197"/>
      <c r="G85" s="197">
        <v>102</v>
      </c>
      <c r="H85" s="197" t="s">
        <v>158</v>
      </c>
      <c r="I85" s="197"/>
      <c r="J85" s="197" t="s">
        <v>315</v>
      </c>
      <c r="K85" s="197"/>
      <c r="L85" s="197"/>
      <c r="M85" s="209">
        <v>45313</v>
      </c>
      <c r="N85" s="199"/>
      <c r="O85" s="197" t="s">
        <v>313</v>
      </c>
      <c r="P85" s="197"/>
      <c r="Q85" s="197"/>
      <c r="R85" s="197">
        <v>9185373326</v>
      </c>
      <c r="S85" s="209">
        <v>45313</v>
      </c>
      <c r="T85" s="197"/>
      <c r="U85" s="199"/>
      <c r="V85" s="197" t="s">
        <v>141</v>
      </c>
      <c r="W85" s="197"/>
      <c r="X85" s="197" t="s">
        <v>167</v>
      </c>
      <c r="Y85" s="197" t="s">
        <v>151</v>
      </c>
      <c r="Z85" s="197"/>
      <c r="AA85" s="198">
        <v>45313</v>
      </c>
      <c r="AB85" s="198">
        <v>45313</v>
      </c>
      <c r="AC85" s="199">
        <v>0.36805555555555558</v>
      </c>
      <c r="AD85" s="199">
        <v>0.40625</v>
      </c>
      <c r="AE85" s="199">
        <v>0.43611111111111112</v>
      </c>
      <c r="AF85" s="199">
        <v>0.59375</v>
      </c>
      <c r="AG85" s="197"/>
      <c r="AH85" s="197"/>
      <c r="AI85" s="197"/>
      <c r="AJ85" s="198"/>
      <c r="AK85" s="199"/>
      <c r="AL85" s="197"/>
      <c r="AM85" s="197"/>
      <c r="AN85" s="210">
        <f t="shared" si="10"/>
        <v>3.819444444444442E-2</v>
      </c>
      <c r="AO85" s="210">
        <f t="shared" si="11"/>
        <v>0.1875</v>
      </c>
      <c r="AP85" s="210">
        <f t="shared" si="12"/>
        <v>0.22569444444444442</v>
      </c>
      <c r="AQ85" s="197"/>
      <c r="AR85" s="197"/>
      <c r="AS85" s="197"/>
    </row>
    <row r="86" spans="1:45" s="159" customFormat="1" ht="15.75" customHeight="1" x14ac:dyDescent="0.25">
      <c r="A86" s="203">
        <f t="shared" si="13"/>
        <v>4</v>
      </c>
      <c r="B86" s="203">
        <f t="shared" si="14"/>
        <v>4</v>
      </c>
      <c r="C86" s="197"/>
      <c r="D86" s="197">
        <v>4702120076</v>
      </c>
      <c r="E86" s="197" t="s">
        <v>316</v>
      </c>
      <c r="F86" s="197"/>
      <c r="G86" s="197">
        <v>23</v>
      </c>
      <c r="H86" s="197" t="s">
        <v>146</v>
      </c>
      <c r="I86" s="197" t="s">
        <v>159</v>
      </c>
      <c r="J86" s="197" t="s">
        <v>213</v>
      </c>
      <c r="K86" s="197" t="s">
        <v>214</v>
      </c>
      <c r="L86" s="197">
        <v>4</v>
      </c>
      <c r="M86" s="209">
        <v>45313</v>
      </c>
      <c r="N86" s="199"/>
      <c r="O86" s="197">
        <v>1000453701</v>
      </c>
      <c r="P86" s="197" t="s">
        <v>171</v>
      </c>
      <c r="Q86" s="197" t="s">
        <v>163</v>
      </c>
      <c r="R86" s="223" t="s">
        <v>317</v>
      </c>
      <c r="S86" s="209">
        <v>45313</v>
      </c>
      <c r="T86" s="197"/>
      <c r="U86" s="199"/>
      <c r="V86" s="197" t="s">
        <v>141</v>
      </c>
      <c r="W86" s="197"/>
      <c r="X86" s="197" t="s">
        <v>167</v>
      </c>
      <c r="Y86" s="197" t="s">
        <v>151</v>
      </c>
      <c r="Z86" s="197"/>
      <c r="AA86" s="198">
        <v>45310</v>
      </c>
      <c r="AB86" s="198">
        <v>45313</v>
      </c>
      <c r="AC86" s="199">
        <v>0.41666666666666669</v>
      </c>
      <c r="AD86" s="199">
        <v>0.43402777777777773</v>
      </c>
      <c r="AE86" s="199">
        <v>0.44791666666666669</v>
      </c>
      <c r="AF86" s="199">
        <v>0.48958333333333331</v>
      </c>
      <c r="AG86" s="197"/>
      <c r="AH86" s="197"/>
      <c r="AI86" s="197"/>
      <c r="AJ86" s="198"/>
      <c r="AK86" s="199"/>
      <c r="AL86" s="197"/>
      <c r="AM86" s="197"/>
      <c r="AN86" s="210">
        <f t="shared" si="10"/>
        <v>1.7361111111111049E-2</v>
      </c>
      <c r="AO86" s="210">
        <f t="shared" si="11"/>
        <v>5.555555555555558E-2</v>
      </c>
      <c r="AP86" s="210">
        <f t="shared" si="12"/>
        <v>7.291666666666663E-2</v>
      </c>
      <c r="AQ86" s="197"/>
      <c r="AR86" s="197"/>
      <c r="AS86" s="197"/>
    </row>
    <row r="87" spans="1:45" s="159" customFormat="1" ht="15.75" customHeight="1" x14ac:dyDescent="0.25">
      <c r="A87" s="203">
        <f t="shared" si="13"/>
        <v>4</v>
      </c>
      <c r="B87" s="203">
        <f t="shared" si="14"/>
        <v>4</v>
      </c>
      <c r="C87" s="197"/>
      <c r="D87" s="197">
        <v>4200209615</v>
      </c>
      <c r="E87" s="224" t="s">
        <v>318</v>
      </c>
      <c r="F87" s="197"/>
      <c r="G87" s="197"/>
      <c r="H87" s="197" t="s">
        <v>146</v>
      </c>
      <c r="I87" s="197" t="s">
        <v>159</v>
      </c>
      <c r="J87" s="197" t="s">
        <v>217</v>
      </c>
      <c r="K87" s="197" t="s">
        <v>218</v>
      </c>
      <c r="L87" s="197">
        <v>4</v>
      </c>
      <c r="M87" s="209">
        <v>45313</v>
      </c>
      <c r="N87" s="199"/>
      <c r="O87" s="197"/>
      <c r="P87" s="197" t="s">
        <v>166</v>
      </c>
      <c r="Q87" s="197" t="s">
        <v>163</v>
      </c>
      <c r="R87" s="197"/>
      <c r="S87" s="209">
        <v>45313</v>
      </c>
      <c r="T87" s="197"/>
      <c r="U87" s="199"/>
      <c r="V87" s="197"/>
      <c r="W87" s="197"/>
      <c r="X87" s="197"/>
      <c r="Y87" s="197" t="s">
        <v>293</v>
      </c>
      <c r="Z87" s="197"/>
      <c r="AA87" s="198"/>
      <c r="AB87" s="198"/>
      <c r="AC87" s="199"/>
      <c r="AD87" s="199"/>
      <c r="AE87" s="199"/>
      <c r="AF87" s="199"/>
      <c r="AG87" s="197"/>
      <c r="AH87" s="197"/>
      <c r="AI87" s="197"/>
      <c r="AJ87" s="198"/>
      <c r="AK87" s="199"/>
      <c r="AL87" s="197"/>
      <c r="AM87" s="197"/>
      <c r="AN87" s="210" t="str">
        <f t="shared" si="10"/>
        <v>Kein Eintrag</v>
      </c>
      <c r="AO87" s="210" t="str">
        <f t="shared" si="11"/>
        <v>Kein Eintrag</v>
      </c>
      <c r="AP87" s="210" t="str">
        <f t="shared" si="12"/>
        <v>Kein Eintrag</v>
      </c>
      <c r="AQ87" s="197"/>
      <c r="AR87" s="197"/>
      <c r="AS87" s="197"/>
    </row>
    <row r="88" spans="1:45" s="159" customFormat="1" ht="15.75" customHeight="1" x14ac:dyDescent="0.25">
      <c r="A88" s="203">
        <f t="shared" si="13"/>
        <v>4</v>
      </c>
      <c r="B88" s="203">
        <f t="shared" si="14"/>
        <v>4</v>
      </c>
      <c r="C88" s="197"/>
      <c r="D88" s="197">
        <v>4100038251</v>
      </c>
      <c r="E88" s="197" t="s">
        <v>319</v>
      </c>
      <c r="F88" s="197"/>
      <c r="G88" s="197">
        <v>93</v>
      </c>
      <c r="H88" s="197" t="s">
        <v>158</v>
      </c>
      <c r="I88" s="197" t="s">
        <v>159</v>
      </c>
      <c r="J88" s="197" t="s">
        <v>320</v>
      </c>
      <c r="K88" s="197" t="s">
        <v>161</v>
      </c>
      <c r="L88" s="197">
        <v>4</v>
      </c>
      <c r="M88" s="209">
        <v>45313</v>
      </c>
      <c r="N88" s="199"/>
      <c r="O88" s="197">
        <v>1000453552</v>
      </c>
      <c r="P88" s="197" t="s">
        <v>162</v>
      </c>
      <c r="Q88" s="197" t="s">
        <v>163</v>
      </c>
      <c r="R88" s="197">
        <v>9185266794</v>
      </c>
      <c r="S88" s="209">
        <v>45314</v>
      </c>
      <c r="T88" s="197"/>
      <c r="U88" s="199"/>
      <c r="V88" s="197" t="s">
        <v>141</v>
      </c>
      <c r="W88" s="197"/>
      <c r="X88" s="197" t="s">
        <v>164</v>
      </c>
      <c r="Y88" s="197" t="s">
        <v>151</v>
      </c>
      <c r="Z88" s="197"/>
      <c r="AA88" s="198"/>
      <c r="AB88" s="198">
        <v>45314</v>
      </c>
      <c r="AC88" s="199">
        <v>0.30208333333333331</v>
      </c>
      <c r="AD88" s="199">
        <v>0.63541666666666663</v>
      </c>
      <c r="AE88" s="199">
        <v>0.67708333333333337</v>
      </c>
      <c r="AF88" s="199">
        <v>0.76388888888888884</v>
      </c>
      <c r="AG88" s="197"/>
      <c r="AH88" s="197"/>
      <c r="AI88" s="197"/>
      <c r="AJ88" s="198"/>
      <c r="AK88" s="199"/>
      <c r="AL88" s="197"/>
      <c r="AM88" s="197"/>
      <c r="AN88" s="210">
        <f t="shared" si="10"/>
        <v>0.33333333333333331</v>
      </c>
      <c r="AO88" s="210">
        <f t="shared" si="11"/>
        <v>0.12847222222222221</v>
      </c>
      <c r="AP88" s="210">
        <f t="shared" si="12"/>
        <v>0.46180555555555552</v>
      </c>
      <c r="AQ88" s="197"/>
      <c r="AR88" s="197"/>
      <c r="AS88" s="197"/>
    </row>
    <row r="89" spans="1:45" s="159" customFormat="1" ht="15.75" customHeight="1" x14ac:dyDescent="0.25">
      <c r="A89" s="203">
        <f t="shared" si="13"/>
        <v>4</v>
      </c>
      <c r="B89" s="203">
        <f t="shared" si="14"/>
        <v>4</v>
      </c>
      <c r="C89" s="197"/>
      <c r="D89" s="197">
        <v>4702108610</v>
      </c>
      <c r="E89" s="197" t="s">
        <v>321</v>
      </c>
      <c r="F89" s="197"/>
      <c r="G89" s="197">
        <v>102</v>
      </c>
      <c r="H89" s="197" t="s">
        <v>158</v>
      </c>
      <c r="I89" s="197" t="s">
        <v>159</v>
      </c>
      <c r="J89" s="197" t="s">
        <v>155</v>
      </c>
      <c r="K89" s="197" t="s">
        <v>161</v>
      </c>
      <c r="L89" s="197">
        <v>4</v>
      </c>
      <c r="M89" s="209">
        <v>45313</v>
      </c>
      <c r="N89" s="199"/>
      <c r="O89" s="197">
        <v>1000453585</v>
      </c>
      <c r="P89" s="197" t="s">
        <v>208</v>
      </c>
      <c r="Q89" s="197" t="s">
        <v>163</v>
      </c>
      <c r="R89" s="197">
        <v>9185280032</v>
      </c>
      <c r="S89" s="209">
        <v>45314</v>
      </c>
      <c r="T89" s="197"/>
      <c r="U89" s="199"/>
      <c r="V89" s="197" t="s">
        <v>141</v>
      </c>
      <c r="W89" s="197"/>
      <c r="X89" s="197" t="s">
        <v>164</v>
      </c>
      <c r="Y89" s="197" t="s">
        <v>151</v>
      </c>
      <c r="Z89" s="197"/>
      <c r="AA89" s="198">
        <v>45310</v>
      </c>
      <c r="AB89" s="198">
        <v>45314</v>
      </c>
      <c r="AC89" s="199">
        <v>0.32291666666666669</v>
      </c>
      <c r="AD89" s="199">
        <v>0.34375</v>
      </c>
      <c r="AE89" s="199">
        <v>0.36527777777777781</v>
      </c>
      <c r="AF89" s="199">
        <v>0.40486111111111112</v>
      </c>
      <c r="AG89" s="197"/>
      <c r="AH89" s="197"/>
      <c r="AI89" s="197"/>
      <c r="AJ89" s="198"/>
      <c r="AK89" s="199"/>
      <c r="AL89" s="197"/>
      <c r="AM89" s="197"/>
      <c r="AN89" s="210">
        <f t="shared" si="10"/>
        <v>2.0833333333333315E-2</v>
      </c>
      <c r="AO89" s="210">
        <f t="shared" si="11"/>
        <v>6.1111111111111116E-2</v>
      </c>
      <c r="AP89" s="210">
        <f t="shared" si="12"/>
        <v>8.1944444444444431E-2</v>
      </c>
      <c r="AQ89" s="197"/>
      <c r="AR89" s="197"/>
      <c r="AS89" s="197"/>
    </row>
    <row r="90" spans="1:45" s="159" customFormat="1" ht="15.75" customHeight="1" x14ac:dyDescent="0.25">
      <c r="A90" s="203">
        <f t="shared" si="13"/>
        <v>4</v>
      </c>
      <c r="B90" s="203">
        <f t="shared" si="14"/>
        <v>4</v>
      </c>
      <c r="C90" s="197"/>
      <c r="D90" s="197">
        <v>4100038320</v>
      </c>
      <c r="E90" s="197" t="s">
        <v>176</v>
      </c>
      <c r="F90" s="197"/>
      <c r="G90" s="197">
        <v>102</v>
      </c>
      <c r="H90" s="197" t="s">
        <v>158</v>
      </c>
      <c r="I90" s="197" t="s">
        <v>159</v>
      </c>
      <c r="J90" s="197" t="s">
        <v>297</v>
      </c>
      <c r="K90" s="197" t="s">
        <v>161</v>
      </c>
      <c r="L90" s="197">
        <v>4</v>
      </c>
      <c r="M90" s="209">
        <v>45314</v>
      </c>
      <c r="N90" s="199"/>
      <c r="O90" s="197">
        <v>1000453555</v>
      </c>
      <c r="P90" s="197" t="s">
        <v>178</v>
      </c>
      <c r="Q90" s="197" t="s">
        <v>163</v>
      </c>
      <c r="R90" s="197">
        <v>9185339117</v>
      </c>
      <c r="S90" s="209">
        <v>45314</v>
      </c>
      <c r="T90" s="197"/>
      <c r="U90" s="199"/>
      <c r="V90" s="197" t="s">
        <v>141</v>
      </c>
      <c r="W90" s="197"/>
      <c r="X90" s="197" t="s">
        <v>167</v>
      </c>
      <c r="Y90" s="197" t="s">
        <v>151</v>
      </c>
      <c r="Z90" s="197"/>
      <c r="AA90" s="198">
        <v>45313</v>
      </c>
      <c r="AB90" s="198">
        <v>45314</v>
      </c>
      <c r="AC90" s="199">
        <v>0.3263888888888889</v>
      </c>
      <c r="AD90" s="199">
        <v>0.39583333333333331</v>
      </c>
      <c r="AE90" s="199">
        <v>0.41666666666666669</v>
      </c>
      <c r="AF90" s="199">
        <v>0.51527777777777772</v>
      </c>
      <c r="AG90" s="197"/>
      <c r="AH90" s="197"/>
      <c r="AI90" s="197"/>
      <c r="AJ90" s="198"/>
      <c r="AK90" s="199"/>
      <c r="AL90" s="197"/>
      <c r="AM90" s="197"/>
      <c r="AN90" s="210">
        <f t="shared" si="10"/>
        <v>6.944444444444442E-2</v>
      </c>
      <c r="AO90" s="210">
        <f t="shared" si="11"/>
        <v>0.11944444444444441</v>
      </c>
      <c r="AP90" s="210">
        <f t="shared" si="12"/>
        <v>0.18888888888888883</v>
      </c>
      <c r="AQ90" s="197"/>
      <c r="AR90" s="197"/>
      <c r="AS90" s="197"/>
    </row>
    <row r="91" spans="1:45" s="159" customFormat="1" ht="15.75" customHeight="1" x14ac:dyDescent="0.25">
      <c r="A91" s="203">
        <f t="shared" si="13"/>
        <v>4</v>
      </c>
      <c r="B91" s="203">
        <f t="shared" si="14"/>
        <v>4</v>
      </c>
      <c r="C91" s="197"/>
      <c r="D91" s="197">
        <v>4100038321</v>
      </c>
      <c r="E91" s="197" t="s">
        <v>176</v>
      </c>
      <c r="F91" s="197"/>
      <c r="G91" s="197">
        <v>102</v>
      </c>
      <c r="H91" s="197" t="s">
        <v>158</v>
      </c>
      <c r="I91" s="197" t="s">
        <v>159</v>
      </c>
      <c r="J91" s="197" t="s">
        <v>322</v>
      </c>
      <c r="K91" s="197" t="s">
        <v>161</v>
      </c>
      <c r="L91" s="197">
        <v>4</v>
      </c>
      <c r="M91" s="209">
        <v>45314</v>
      </c>
      <c r="N91" s="199"/>
      <c r="O91" s="197">
        <v>1000453556</v>
      </c>
      <c r="P91" s="197" t="s">
        <v>162</v>
      </c>
      <c r="Q91" s="197" t="s">
        <v>163</v>
      </c>
      <c r="R91" s="197">
        <v>9184985641</v>
      </c>
      <c r="S91" s="209">
        <v>45314</v>
      </c>
      <c r="T91" s="197"/>
      <c r="U91" s="199"/>
      <c r="V91" s="197" t="s">
        <v>141</v>
      </c>
      <c r="W91" s="197"/>
      <c r="X91" s="197" t="s">
        <v>167</v>
      </c>
      <c r="Y91" s="197" t="s">
        <v>151</v>
      </c>
      <c r="Z91" s="197"/>
      <c r="AA91" s="198">
        <v>45313</v>
      </c>
      <c r="AB91" s="198">
        <v>45314</v>
      </c>
      <c r="AC91" s="199">
        <v>0.27083333333333331</v>
      </c>
      <c r="AD91" s="199" t="s">
        <v>323</v>
      </c>
      <c r="AE91" s="199" t="s">
        <v>324</v>
      </c>
      <c r="AF91" s="199">
        <v>0.44097222222222227</v>
      </c>
      <c r="AG91" s="197"/>
      <c r="AH91" s="197"/>
      <c r="AI91" s="197"/>
      <c r="AJ91" s="198"/>
      <c r="AK91" s="199"/>
      <c r="AL91" s="197"/>
      <c r="AM91" s="197"/>
      <c r="AN91" s="210" t="e">
        <f t="shared" si="10"/>
        <v>#VALUE!</v>
      </c>
      <c r="AO91" s="210" t="e">
        <f t="shared" si="11"/>
        <v>#VALUE!</v>
      </c>
      <c r="AP91" s="210">
        <f t="shared" si="12"/>
        <v>0.17013888888888895</v>
      </c>
      <c r="AQ91" s="197"/>
      <c r="AR91" s="197"/>
      <c r="AS91" s="197"/>
    </row>
    <row r="92" spans="1:45" s="159" customFormat="1" ht="15.75" customHeight="1" x14ac:dyDescent="0.25">
      <c r="A92" s="203">
        <f t="shared" si="13"/>
        <v>4</v>
      </c>
      <c r="B92" s="203">
        <f t="shared" si="14"/>
        <v>4</v>
      </c>
      <c r="C92" s="197"/>
      <c r="D92" s="197">
        <v>4702083695</v>
      </c>
      <c r="E92" s="218" t="s">
        <v>225</v>
      </c>
      <c r="F92" s="197"/>
      <c r="G92" s="197">
        <v>102</v>
      </c>
      <c r="H92" s="197" t="s">
        <v>158</v>
      </c>
      <c r="I92" s="197" t="s">
        <v>159</v>
      </c>
      <c r="J92" s="197" t="s">
        <v>172</v>
      </c>
      <c r="K92" s="197" t="s">
        <v>161</v>
      </c>
      <c r="L92" s="197">
        <v>4</v>
      </c>
      <c r="M92" s="209">
        <v>45314</v>
      </c>
      <c r="N92" s="199"/>
      <c r="O92" s="197">
        <v>1000453621</v>
      </c>
      <c r="P92" s="197" t="s">
        <v>171</v>
      </c>
      <c r="Q92" s="197" t="s">
        <v>163</v>
      </c>
      <c r="R92" s="197">
        <v>9185345106</v>
      </c>
      <c r="S92" s="209">
        <v>45314</v>
      </c>
      <c r="T92" s="197"/>
      <c r="U92" s="199"/>
      <c r="V92" s="197" t="s">
        <v>141</v>
      </c>
      <c r="W92" s="197"/>
      <c r="X92" s="197" t="s">
        <v>167</v>
      </c>
      <c r="Y92" s="197" t="s">
        <v>151</v>
      </c>
      <c r="Z92" s="197"/>
      <c r="AA92" s="198">
        <v>45313</v>
      </c>
      <c r="AB92" s="198">
        <v>45314</v>
      </c>
      <c r="AC92" s="199">
        <v>0.39583333333333331</v>
      </c>
      <c r="AD92" s="199">
        <v>0.46875</v>
      </c>
      <c r="AE92" s="199">
        <v>0.48958333333333331</v>
      </c>
      <c r="AF92" s="199">
        <v>0.50694444444444442</v>
      </c>
      <c r="AG92" s="197"/>
      <c r="AH92" s="197"/>
      <c r="AI92" s="197"/>
      <c r="AJ92" s="198"/>
      <c r="AK92" s="199"/>
      <c r="AL92" s="197"/>
      <c r="AM92" s="197"/>
      <c r="AN92" s="210">
        <f t="shared" si="10"/>
        <v>7.2916666666666685E-2</v>
      </c>
      <c r="AO92" s="210">
        <f t="shared" si="11"/>
        <v>3.819444444444442E-2</v>
      </c>
      <c r="AP92" s="210">
        <f t="shared" si="12"/>
        <v>0.1111111111111111</v>
      </c>
      <c r="AQ92" s="197"/>
      <c r="AR92" s="197"/>
      <c r="AS92" s="197"/>
    </row>
    <row r="93" spans="1:45" s="159" customFormat="1" ht="15.75" customHeight="1" x14ac:dyDescent="0.25">
      <c r="A93" s="203">
        <f t="shared" si="13"/>
        <v>4</v>
      </c>
      <c r="B93" s="203">
        <f t="shared" si="14"/>
        <v>4</v>
      </c>
      <c r="C93" s="197"/>
      <c r="D93" s="197">
        <v>4200215573</v>
      </c>
      <c r="E93" s="197" t="s">
        <v>325</v>
      </c>
      <c r="F93" s="197"/>
      <c r="G93" s="197">
        <v>102</v>
      </c>
      <c r="H93" s="197" t="s">
        <v>158</v>
      </c>
      <c r="I93" s="197"/>
      <c r="J93" s="197" t="s">
        <v>326</v>
      </c>
      <c r="K93" s="197"/>
      <c r="L93" s="197"/>
      <c r="M93" s="209">
        <v>45314</v>
      </c>
      <c r="N93" s="199"/>
      <c r="O93" s="197"/>
      <c r="P93" s="197"/>
      <c r="Q93" s="197"/>
      <c r="R93" s="197">
        <v>9185361864</v>
      </c>
      <c r="S93" s="209">
        <v>45314</v>
      </c>
      <c r="T93" s="197"/>
      <c r="U93" s="199"/>
      <c r="V93" s="197" t="s">
        <v>141</v>
      </c>
      <c r="W93" s="197"/>
      <c r="X93" s="197" t="s">
        <v>167</v>
      </c>
      <c r="Y93" s="197" t="s">
        <v>151</v>
      </c>
      <c r="Z93" s="197"/>
      <c r="AA93" s="198">
        <v>45313</v>
      </c>
      <c r="AB93" s="198">
        <v>45314</v>
      </c>
      <c r="AC93" s="199">
        <v>0.3611111111111111</v>
      </c>
      <c r="AD93" s="199">
        <v>0.53472222222222221</v>
      </c>
      <c r="AE93" s="199">
        <v>0.55555555555555558</v>
      </c>
      <c r="AF93" s="199">
        <v>0.64027777777777772</v>
      </c>
      <c r="AG93" s="197"/>
      <c r="AH93" s="197"/>
      <c r="AI93" s="197"/>
      <c r="AJ93" s="198"/>
      <c r="AK93" s="199"/>
      <c r="AL93" s="197"/>
      <c r="AM93" s="197"/>
      <c r="AN93" s="210">
        <f t="shared" si="10"/>
        <v>0.1736111111111111</v>
      </c>
      <c r="AO93" s="210">
        <f t="shared" si="11"/>
        <v>0.10555555555555551</v>
      </c>
      <c r="AP93" s="210">
        <f t="shared" si="12"/>
        <v>0.27916666666666662</v>
      </c>
      <c r="AQ93" s="197"/>
      <c r="AR93" s="197"/>
      <c r="AS93" s="197"/>
    </row>
    <row r="94" spans="1:45" s="159" customFormat="1" ht="15.75" customHeight="1" x14ac:dyDescent="0.25">
      <c r="A94" s="203">
        <f t="shared" si="13"/>
        <v>4</v>
      </c>
      <c r="B94" s="203">
        <f t="shared" si="14"/>
        <v>4</v>
      </c>
      <c r="C94" s="197"/>
      <c r="D94" s="197">
        <v>4200215574</v>
      </c>
      <c r="E94" s="197" t="s">
        <v>325</v>
      </c>
      <c r="F94" s="197"/>
      <c r="G94" s="197">
        <v>102</v>
      </c>
      <c r="H94" s="197" t="s">
        <v>158</v>
      </c>
      <c r="I94" s="197"/>
      <c r="J94" s="197" t="s">
        <v>327</v>
      </c>
      <c r="K94" s="197"/>
      <c r="L94" s="197"/>
      <c r="M94" s="209">
        <v>45314</v>
      </c>
      <c r="N94" s="199"/>
      <c r="O94" s="197"/>
      <c r="P94" s="197"/>
      <c r="Q94" s="197"/>
      <c r="R94" s="197">
        <v>9185365941</v>
      </c>
      <c r="S94" s="209">
        <v>45314</v>
      </c>
      <c r="T94" s="197"/>
      <c r="U94" s="199"/>
      <c r="V94" s="197" t="s">
        <v>141</v>
      </c>
      <c r="W94" s="197"/>
      <c r="X94" s="197" t="s">
        <v>164</v>
      </c>
      <c r="Y94" s="197" t="s">
        <v>151</v>
      </c>
      <c r="Z94" s="197"/>
      <c r="AA94" s="198">
        <v>45313</v>
      </c>
      <c r="AB94" s="198">
        <v>45314</v>
      </c>
      <c r="AC94" s="199">
        <v>0.3611111111111111</v>
      </c>
      <c r="AD94" s="199">
        <v>0.5625</v>
      </c>
      <c r="AE94" s="199">
        <v>0.58888888888888891</v>
      </c>
      <c r="AF94" s="199">
        <v>0.71527777777777779</v>
      </c>
      <c r="AG94" s="197"/>
      <c r="AH94" s="197"/>
      <c r="AI94" s="197"/>
      <c r="AJ94" s="198"/>
      <c r="AK94" s="199"/>
      <c r="AL94" s="197"/>
      <c r="AM94" s="197"/>
      <c r="AN94" s="210">
        <f t="shared" si="10"/>
        <v>0.2013888888888889</v>
      </c>
      <c r="AO94" s="210">
        <f t="shared" si="11"/>
        <v>0.15277777777777779</v>
      </c>
      <c r="AP94" s="210">
        <f t="shared" si="12"/>
        <v>0.35416666666666669</v>
      </c>
      <c r="AQ94" s="197"/>
      <c r="AR94" s="197"/>
      <c r="AS94" s="197"/>
    </row>
    <row r="95" spans="1:45" s="159" customFormat="1" ht="15.75" customHeight="1" x14ac:dyDescent="0.25">
      <c r="A95" s="203">
        <f t="shared" si="13"/>
        <v>4</v>
      </c>
      <c r="B95" s="203">
        <f t="shared" si="14"/>
        <v>4</v>
      </c>
      <c r="C95" s="197"/>
      <c r="D95" s="197">
        <v>4200215575</v>
      </c>
      <c r="E95" s="197" t="s">
        <v>325</v>
      </c>
      <c r="F95" s="197"/>
      <c r="G95" s="197">
        <v>102</v>
      </c>
      <c r="H95" s="197" t="s">
        <v>158</v>
      </c>
      <c r="I95" s="197"/>
      <c r="J95" s="197" t="s">
        <v>328</v>
      </c>
      <c r="K95" s="197"/>
      <c r="L95" s="197"/>
      <c r="M95" s="209">
        <v>45314</v>
      </c>
      <c r="N95" s="199"/>
      <c r="O95" s="197"/>
      <c r="P95" s="197"/>
      <c r="Q95" s="197"/>
      <c r="R95" s="197">
        <v>9185333577</v>
      </c>
      <c r="S95" s="209">
        <v>45314</v>
      </c>
      <c r="T95" s="197"/>
      <c r="U95" s="199"/>
      <c r="V95" s="197" t="s">
        <v>141</v>
      </c>
      <c r="W95" s="197"/>
      <c r="X95" s="197" t="s">
        <v>164</v>
      </c>
      <c r="Y95" s="197" t="s">
        <v>151</v>
      </c>
      <c r="Z95" s="197"/>
      <c r="AA95" s="198">
        <v>45313</v>
      </c>
      <c r="AB95" s="198">
        <v>45314</v>
      </c>
      <c r="AC95" s="199">
        <v>0.3611111111111111</v>
      </c>
      <c r="AD95" s="199">
        <v>0.71875</v>
      </c>
      <c r="AE95" s="199">
        <v>0.74305555555555558</v>
      </c>
      <c r="AF95" s="199"/>
      <c r="AG95" s="197"/>
      <c r="AH95" s="197"/>
      <c r="AI95" s="197"/>
      <c r="AJ95" s="198"/>
      <c r="AK95" s="199"/>
      <c r="AL95" s="197"/>
      <c r="AM95" s="197"/>
      <c r="AN95" s="210">
        <f t="shared" si="10"/>
        <v>0.3576388888888889</v>
      </c>
      <c r="AO95" s="210" t="str">
        <f t="shared" si="11"/>
        <v>Kein Eintrag</v>
      </c>
      <c r="AP95" s="210" t="str">
        <f t="shared" si="12"/>
        <v>Kein Eintrag</v>
      </c>
      <c r="AQ95" s="197"/>
      <c r="AR95" s="197"/>
      <c r="AS95" s="197"/>
    </row>
    <row r="96" spans="1:45" s="159" customFormat="1" ht="15.75" customHeight="1" x14ac:dyDescent="0.25">
      <c r="A96" s="203">
        <f t="shared" si="13"/>
        <v>4</v>
      </c>
      <c r="B96" s="203">
        <f t="shared" si="14"/>
        <v>4</v>
      </c>
      <c r="C96" s="197"/>
      <c r="D96" s="197">
        <v>4200211129</v>
      </c>
      <c r="E96" s="197" t="s">
        <v>329</v>
      </c>
      <c r="F96" s="197"/>
      <c r="G96" s="197">
        <v>102</v>
      </c>
      <c r="H96" s="197" t="s">
        <v>158</v>
      </c>
      <c r="I96" s="197" t="s">
        <v>159</v>
      </c>
      <c r="J96" s="197" t="s">
        <v>330</v>
      </c>
      <c r="K96" s="197" t="s">
        <v>161</v>
      </c>
      <c r="L96" s="197">
        <v>4</v>
      </c>
      <c r="M96" s="209">
        <v>45314</v>
      </c>
      <c r="N96" s="199"/>
      <c r="O96" s="197">
        <v>1000453638</v>
      </c>
      <c r="P96" s="197" t="s">
        <v>222</v>
      </c>
      <c r="Q96" s="197" t="s">
        <v>163</v>
      </c>
      <c r="R96" s="197">
        <v>9185318840</v>
      </c>
      <c r="S96" s="209">
        <v>45315</v>
      </c>
      <c r="T96" s="197"/>
      <c r="U96" s="199"/>
      <c r="V96" s="197" t="s">
        <v>141</v>
      </c>
      <c r="W96" s="197"/>
      <c r="X96" s="197" t="s">
        <v>164</v>
      </c>
      <c r="Y96" s="197" t="s">
        <v>151</v>
      </c>
      <c r="Z96" s="197"/>
      <c r="AA96" s="198">
        <v>45310</v>
      </c>
      <c r="AB96" s="198">
        <v>45315</v>
      </c>
      <c r="AC96" s="199">
        <v>0.4375</v>
      </c>
      <c r="AD96" s="199">
        <v>0.67013888888888884</v>
      </c>
      <c r="AE96" s="199">
        <v>0.71527777777777779</v>
      </c>
      <c r="AF96" s="199"/>
      <c r="AG96" s="197"/>
      <c r="AH96" s="197"/>
      <c r="AI96" s="197"/>
      <c r="AJ96" s="198"/>
      <c r="AK96" s="199"/>
      <c r="AL96" s="197"/>
      <c r="AM96" s="197"/>
      <c r="AN96" s="210">
        <f t="shared" si="10"/>
        <v>0.23263888888888884</v>
      </c>
      <c r="AO96" s="210" t="str">
        <f t="shared" si="11"/>
        <v>Kein Eintrag</v>
      </c>
      <c r="AP96" s="210" t="str">
        <f t="shared" si="12"/>
        <v>Kein Eintrag</v>
      </c>
      <c r="AQ96" s="197"/>
      <c r="AR96" s="197"/>
      <c r="AS96" s="197"/>
    </row>
    <row r="97" spans="1:45" s="159" customFormat="1" ht="15.75" customHeight="1" x14ac:dyDescent="0.25">
      <c r="A97" s="203">
        <f t="shared" si="13"/>
        <v>4</v>
      </c>
      <c r="B97" s="203">
        <f t="shared" si="14"/>
        <v>4</v>
      </c>
      <c r="C97" s="197"/>
      <c r="D97" s="197">
        <v>4702081656</v>
      </c>
      <c r="E97" s="197" t="s">
        <v>331</v>
      </c>
      <c r="F97" s="197"/>
      <c r="G97" s="197">
        <v>102</v>
      </c>
      <c r="H97" s="197" t="s">
        <v>158</v>
      </c>
      <c r="I97" s="197" t="s">
        <v>159</v>
      </c>
      <c r="J97" s="197" t="s">
        <v>224</v>
      </c>
      <c r="K97" s="197" t="s">
        <v>161</v>
      </c>
      <c r="L97" s="197">
        <v>4</v>
      </c>
      <c r="M97" s="209">
        <v>45314</v>
      </c>
      <c r="N97" s="199"/>
      <c r="O97" s="197">
        <v>1000453586</v>
      </c>
      <c r="P97" s="197" t="s">
        <v>208</v>
      </c>
      <c r="Q97" s="197" t="s">
        <v>163</v>
      </c>
      <c r="R97" s="197">
        <v>9185310486</v>
      </c>
      <c r="S97" s="209">
        <v>45315</v>
      </c>
      <c r="T97" s="197"/>
      <c r="U97" s="199"/>
      <c r="V97" s="197" t="s">
        <v>141</v>
      </c>
      <c r="W97" s="197"/>
      <c r="X97" s="197" t="s">
        <v>164</v>
      </c>
      <c r="Y97" s="197" t="s">
        <v>151</v>
      </c>
      <c r="Z97" s="197"/>
      <c r="AA97" s="198">
        <v>45313</v>
      </c>
      <c r="AB97" s="198">
        <v>45315</v>
      </c>
      <c r="AC97" s="199">
        <v>0.51736111111111105</v>
      </c>
      <c r="AD97" s="199">
        <v>0.59722222222222221</v>
      </c>
      <c r="AE97" s="199">
        <v>0.64583333333333337</v>
      </c>
      <c r="AF97" s="199">
        <v>0.65972222222222221</v>
      </c>
      <c r="AG97" s="197"/>
      <c r="AH97" s="197"/>
      <c r="AI97" s="197"/>
      <c r="AJ97" s="198"/>
      <c r="AK97" s="199"/>
      <c r="AL97" s="197"/>
      <c r="AM97" s="197"/>
      <c r="AN97" s="210">
        <f t="shared" si="10"/>
        <v>7.986111111111116E-2</v>
      </c>
      <c r="AO97" s="210">
        <f t="shared" si="11"/>
        <v>6.25E-2</v>
      </c>
      <c r="AP97" s="210">
        <f t="shared" si="12"/>
        <v>0.14236111111111116</v>
      </c>
      <c r="AQ97" s="197"/>
      <c r="AR97" s="197"/>
      <c r="AS97" s="197"/>
    </row>
    <row r="98" spans="1:45" s="159" customFormat="1" ht="16.5" customHeight="1" x14ac:dyDescent="0.25">
      <c r="A98" s="203">
        <f t="shared" si="13"/>
        <v>4</v>
      </c>
      <c r="B98" s="203">
        <f t="shared" si="14"/>
        <v>4</v>
      </c>
      <c r="C98" s="197"/>
      <c r="D98" s="197">
        <v>4702081700</v>
      </c>
      <c r="E98" s="226" t="s">
        <v>332</v>
      </c>
      <c r="F98" s="197"/>
      <c r="G98" s="197">
        <v>102</v>
      </c>
      <c r="H98" s="197" t="s">
        <v>158</v>
      </c>
      <c r="I98" s="197" t="s">
        <v>159</v>
      </c>
      <c r="J98" s="197" t="s">
        <v>192</v>
      </c>
      <c r="K98" s="197" t="s">
        <v>161</v>
      </c>
      <c r="L98" s="197">
        <v>4</v>
      </c>
      <c r="M98" s="209">
        <v>45314</v>
      </c>
      <c r="N98" s="199"/>
      <c r="O98" s="197">
        <v>1000453700</v>
      </c>
      <c r="P98" s="197" t="s">
        <v>175</v>
      </c>
      <c r="Q98" s="197" t="s">
        <v>163</v>
      </c>
      <c r="R98" s="197">
        <v>9185334586</v>
      </c>
      <c r="S98" s="209">
        <v>45315</v>
      </c>
      <c r="T98" s="197"/>
      <c r="U98" s="199"/>
      <c r="V98" s="197" t="s">
        <v>141</v>
      </c>
      <c r="W98" s="197"/>
      <c r="X98" s="197" t="s">
        <v>167</v>
      </c>
      <c r="Y98" s="197" t="s">
        <v>151</v>
      </c>
      <c r="Z98" s="197"/>
      <c r="AA98" s="198">
        <v>45313</v>
      </c>
      <c r="AB98" s="198">
        <v>45315</v>
      </c>
      <c r="AC98" s="199">
        <v>0.30902777777777779</v>
      </c>
      <c r="AD98" s="199">
        <v>0.42708333333333331</v>
      </c>
      <c r="AE98" s="199">
        <v>0.49305555555555558</v>
      </c>
      <c r="AF98" s="199"/>
      <c r="AG98" s="197" t="s">
        <v>333</v>
      </c>
      <c r="AH98" s="197"/>
      <c r="AI98" s="197"/>
      <c r="AJ98" s="198">
        <v>45314</v>
      </c>
      <c r="AK98" s="199">
        <v>0.4548611111111111</v>
      </c>
      <c r="AL98" s="197"/>
      <c r="AM98" s="197"/>
      <c r="AN98" s="210">
        <f t="shared" si="10"/>
        <v>0.11805555555555552</v>
      </c>
      <c r="AO98" s="210" t="str">
        <f t="shared" si="11"/>
        <v>Kein Eintrag</v>
      </c>
      <c r="AP98" s="210" t="str">
        <f t="shared" si="12"/>
        <v>Kein Eintrag</v>
      </c>
      <c r="AQ98" s="197"/>
      <c r="AR98" s="197"/>
      <c r="AS98" s="197"/>
    </row>
    <row r="99" spans="1:45" s="159" customFormat="1" ht="92.25" customHeight="1" x14ac:dyDescent="0.25">
      <c r="A99" s="203">
        <f t="shared" si="13"/>
        <v>4</v>
      </c>
      <c r="B99" s="203">
        <f t="shared" si="14"/>
        <v>4</v>
      </c>
      <c r="C99" s="197"/>
      <c r="D99" s="197">
        <v>4702108651</v>
      </c>
      <c r="E99" s="226" t="s">
        <v>332</v>
      </c>
      <c r="F99" s="197"/>
      <c r="G99" s="197">
        <v>102</v>
      </c>
      <c r="H99" s="197" t="s">
        <v>158</v>
      </c>
      <c r="I99" s="197" t="s">
        <v>159</v>
      </c>
      <c r="J99" s="197" t="s">
        <v>190</v>
      </c>
      <c r="K99" s="197" t="s">
        <v>161</v>
      </c>
      <c r="L99" s="197">
        <v>4</v>
      </c>
      <c r="M99" s="209">
        <v>45314</v>
      </c>
      <c r="N99" s="199"/>
      <c r="O99" s="197">
        <v>1000453622</v>
      </c>
      <c r="P99" s="197" t="s">
        <v>228</v>
      </c>
      <c r="Q99" s="197" t="s">
        <v>209</v>
      </c>
      <c r="R99" s="197">
        <v>9185318841</v>
      </c>
      <c r="S99" s="209">
        <v>45315</v>
      </c>
      <c r="T99" s="197"/>
      <c r="U99" s="199"/>
      <c r="V99" s="197" t="s">
        <v>141</v>
      </c>
      <c r="W99" s="197"/>
      <c r="X99" s="197" t="s">
        <v>167</v>
      </c>
      <c r="Y99" s="197" t="s">
        <v>151</v>
      </c>
      <c r="Z99" s="197"/>
      <c r="AA99" s="198">
        <v>45313</v>
      </c>
      <c r="AB99" s="198">
        <v>45315</v>
      </c>
      <c r="AC99" s="199">
        <v>0.28125</v>
      </c>
      <c r="AD99" s="199">
        <v>0.30555555555555552</v>
      </c>
      <c r="AE99" s="199">
        <v>0.3263888888888889</v>
      </c>
      <c r="AF99" s="199">
        <v>0.34375</v>
      </c>
      <c r="AG99" s="197"/>
      <c r="AH99" s="197"/>
      <c r="AI99" s="197"/>
      <c r="AJ99" s="198">
        <v>45314</v>
      </c>
      <c r="AK99" s="199">
        <v>0.46527777777777773</v>
      </c>
      <c r="AL99" s="197"/>
      <c r="AM99" s="197"/>
      <c r="AN99" s="210">
        <f t="shared" ref="AN99:AN130" si="15">IF(AC99="","Kein Eintrag",IF(AD99="","Kein Eintrag",AD99-AC99))</f>
        <v>2.4305555555555525E-2</v>
      </c>
      <c r="AO99" s="210">
        <f t="shared" ref="AO99:AO130" si="16">IF(AF99="","Kein Eintrag",IF(AD99="","Kein Eintrag",AF99-AD99))</f>
        <v>3.8194444444444475E-2</v>
      </c>
      <c r="AP99" s="210">
        <f t="shared" ref="AP99:AP130" si="17">IF(AF99="","Kein Eintrag",IF(AC99="","Kein Eintrag",AF99-AC99))</f>
        <v>6.25E-2</v>
      </c>
      <c r="AQ99" s="197"/>
      <c r="AR99" s="197"/>
      <c r="AS99" s="197"/>
    </row>
    <row r="100" spans="1:45" s="159" customFormat="1" ht="28.5" customHeight="1" x14ac:dyDescent="0.25">
      <c r="A100" s="203">
        <f t="shared" ref="A100:A131" si="18">IF(M100="","",WEEKNUM(M100,21))</f>
        <v>4</v>
      </c>
      <c r="B100" s="203">
        <f t="shared" ref="B100:B131" si="19">IF(S100="","",WEEKNUM(S100,21))</f>
        <v>4</v>
      </c>
      <c r="C100" s="197"/>
      <c r="D100" s="197">
        <v>4200205346</v>
      </c>
      <c r="E100" s="265" t="s">
        <v>334</v>
      </c>
      <c r="F100" s="197"/>
      <c r="G100" s="197">
        <v>102</v>
      </c>
      <c r="H100" s="197" t="s">
        <v>158</v>
      </c>
      <c r="I100" s="197"/>
      <c r="J100" s="197" t="s">
        <v>335</v>
      </c>
      <c r="K100" s="197"/>
      <c r="L100" s="197"/>
      <c r="M100" s="209">
        <v>45314</v>
      </c>
      <c r="N100" s="199"/>
      <c r="O100" s="197" t="s">
        <v>313</v>
      </c>
      <c r="P100" s="197"/>
      <c r="Q100" s="197"/>
      <c r="R100" s="225">
        <v>9185348863</v>
      </c>
      <c r="S100" s="209">
        <v>45315</v>
      </c>
      <c r="T100" s="197"/>
      <c r="U100" s="199"/>
      <c r="V100" s="197" t="s">
        <v>141</v>
      </c>
      <c r="W100" s="197"/>
      <c r="X100" s="197" t="s">
        <v>164</v>
      </c>
      <c r="Y100" s="197" t="s">
        <v>151</v>
      </c>
      <c r="Z100" s="197"/>
      <c r="AA100" s="198">
        <v>45314</v>
      </c>
      <c r="AB100" s="198">
        <v>45315</v>
      </c>
      <c r="AC100" s="199">
        <v>0.41319444444444442</v>
      </c>
      <c r="AD100" s="199">
        <v>0.56944444444444442</v>
      </c>
      <c r="AE100" s="199">
        <v>0.59722222222222221</v>
      </c>
      <c r="AF100" s="199">
        <v>0.70486111111111116</v>
      </c>
      <c r="AG100" s="197"/>
      <c r="AH100" s="197"/>
      <c r="AI100" s="197"/>
      <c r="AJ100" s="198"/>
      <c r="AK100" s="199"/>
      <c r="AL100" s="197"/>
      <c r="AM100" s="197"/>
      <c r="AN100" s="210">
        <f t="shared" si="15"/>
        <v>0.15625</v>
      </c>
      <c r="AO100" s="210">
        <f t="shared" si="16"/>
        <v>0.13541666666666674</v>
      </c>
      <c r="AP100" s="210">
        <f t="shared" si="17"/>
        <v>0.29166666666666674</v>
      </c>
      <c r="AQ100" s="197"/>
      <c r="AR100" s="197"/>
      <c r="AS100" s="197"/>
    </row>
    <row r="101" spans="1:45" s="159" customFormat="1" ht="16.5" customHeight="1" x14ac:dyDescent="0.25">
      <c r="A101" s="203">
        <f t="shared" si="18"/>
        <v>4</v>
      </c>
      <c r="B101" s="203">
        <f t="shared" si="19"/>
        <v>4</v>
      </c>
      <c r="C101" s="197"/>
      <c r="D101" s="197">
        <v>4200205332</v>
      </c>
      <c r="E101" s="200" t="s">
        <v>336</v>
      </c>
      <c r="F101" s="197"/>
      <c r="G101" s="197">
        <v>102</v>
      </c>
      <c r="H101" s="197" t="s">
        <v>158</v>
      </c>
      <c r="I101" s="197"/>
      <c r="J101" s="197" t="s">
        <v>337</v>
      </c>
      <c r="K101" s="197" t="s">
        <v>161</v>
      </c>
      <c r="L101" s="197"/>
      <c r="M101" s="209">
        <v>45315</v>
      </c>
      <c r="N101" s="199"/>
      <c r="O101" s="197">
        <v>1000454113</v>
      </c>
      <c r="P101" s="197" t="s">
        <v>166</v>
      </c>
      <c r="Q101" s="197"/>
      <c r="R101" s="197">
        <v>9185246822</v>
      </c>
      <c r="S101" s="209">
        <v>45315</v>
      </c>
      <c r="T101" s="197"/>
      <c r="U101" s="199"/>
      <c r="V101" s="197" t="s">
        <v>141</v>
      </c>
      <c r="W101" s="197"/>
      <c r="X101" s="197" t="s">
        <v>164</v>
      </c>
      <c r="Y101" s="197" t="s">
        <v>151</v>
      </c>
      <c r="Z101" s="197"/>
      <c r="AA101" s="198"/>
      <c r="AB101" s="198">
        <v>45315</v>
      </c>
      <c r="AC101" s="199">
        <v>0.3888888888888889</v>
      </c>
      <c r="AD101" s="199">
        <v>0.54166666666666663</v>
      </c>
      <c r="AE101" s="199">
        <v>0.56458333333333333</v>
      </c>
      <c r="AF101" s="199">
        <v>0.65277777777777779</v>
      </c>
      <c r="AG101" s="197"/>
      <c r="AH101" s="197"/>
      <c r="AI101" s="197"/>
      <c r="AJ101" s="198"/>
      <c r="AK101" s="199"/>
      <c r="AL101" s="197"/>
      <c r="AM101" s="197"/>
      <c r="AN101" s="210">
        <f t="shared" si="15"/>
        <v>0.15277777777777773</v>
      </c>
      <c r="AO101" s="210">
        <f t="shared" si="16"/>
        <v>0.11111111111111116</v>
      </c>
      <c r="AP101" s="210">
        <f t="shared" si="17"/>
        <v>0.2638888888888889</v>
      </c>
      <c r="AQ101" s="197"/>
      <c r="AR101" s="197"/>
      <c r="AS101" s="197"/>
    </row>
    <row r="102" spans="1:45" s="159" customFormat="1" ht="47.25" x14ac:dyDescent="0.25">
      <c r="A102" s="203">
        <f t="shared" si="18"/>
        <v>4</v>
      </c>
      <c r="B102" s="203">
        <f t="shared" si="19"/>
        <v>4</v>
      </c>
      <c r="C102" s="197"/>
      <c r="D102" s="197">
        <v>4100038323</v>
      </c>
      <c r="E102" s="218" t="s">
        <v>176</v>
      </c>
      <c r="F102" s="197"/>
      <c r="G102" s="197">
        <v>102</v>
      </c>
      <c r="H102" s="197" t="s">
        <v>158</v>
      </c>
      <c r="I102" s="197" t="s">
        <v>159</v>
      </c>
      <c r="J102" s="197" t="s">
        <v>338</v>
      </c>
      <c r="K102" s="197" t="s">
        <v>161</v>
      </c>
      <c r="L102" s="197">
        <v>4</v>
      </c>
      <c r="M102" s="209">
        <v>45315</v>
      </c>
      <c r="N102" s="199"/>
      <c r="O102" s="197">
        <v>1000453559</v>
      </c>
      <c r="P102" s="197" t="s">
        <v>166</v>
      </c>
      <c r="Q102" s="197" t="s">
        <v>163</v>
      </c>
      <c r="R102" s="226">
        <v>9185335581</v>
      </c>
      <c r="S102" s="209">
        <v>45315</v>
      </c>
      <c r="T102" s="197"/>
      <c r="U102" s="199"/>
      <c r="V102" s="197" t="s">
        <v>141</v>
      </c>
      <c r="W102" s="197"/>
      <c r="X102" s="197" t="s">
        <v>167</v>
      </c>
      <c r="Y102" s="197" t="s">
        <v>151</v>
      </c>
      <c r="Z102" s="197"/>
      <c r="AA102" s="198">
        <v>44949</v>
      </c>
      <c r="AB102" s="198">
        <v>45315</v>
      </c>
      <c r="AC102" s="199">
        <v>0.28819444444444448</v>
      </c>
      <c r="AD102" s="199">
        <v>0.35416666666666669</v>
      </c>
      <c r="AE102" s="199">
        <v>0.375</v>
      </c>
      <c r="AF102" s="199">
        <v>0.50347222222222221</v>
      </c>
      <c r="AG102" s="197"/>
      <c r="AH102" s="197"/>
      <c r="AI102" s="197"/>
      <c r="AJ102" s="198"/>
      <c r="AK102" s="199"/>
      <c r="AL102" s="197"/>
      <c r="AM102" s="197"/>
      <c r="AN102" s="210">
        <f t="shared" si="15"/>
        <v>6.597222222222221E-2</v>
      </c>
      <c r="AO102" s="210">
        <f t="shared" si="16"/>
        <v>0.14930555555555552</v>
      </c>
      <c r="AP102" s="210">
        <f t="shared" si="17"/>
        <v>0.21527777777777773</v>
      </c>
      <c r="AQ102" s="197"/>
      <c r="AR102" s="197"/>
      <c r="AS102" s="197"/>
    </row>
    <row r="103" spans="1:45" s="159" customFormat="1" ht="24.75" customHeight="1" x14ac:dyDescent="0.25">
      <c r="A103" s="203">
        <f t="shared" si="18"/>
        <v>4</v>
      </c>
      <c r="B103" s="203">
        <f t="shared" si="19"/>
        <v>4</v>
      </c>
      <c r="C103" s="197"/>
      <c r="D103" s="197">
        <v>4702108653</v>
      </c>
      <c r="E103" s="197" t="s">
        <v>176</v>
      </c>
      <c r="F103" s="197"/>
      <c r="G103" s="197">
        <v>102</v>
      </c>
      <c r="H103" s="197" t="s">
        <v>158</v>
      </c>
      <c r="I103" s="197" t="s">
        <v>159</v>
      </c>
      <c r="J103" s="197" t="s">
        <v>242</v>
      </c>
      <c r="K103" s="197" t="s">
        <v>161</v>
      </c>
      <c r="L103" s="197">
        <v>4</v>
      </c>
      <c r="M103" s="209">
        <v>45315</v>
      </c>
      <c r="N103" s="199"/>
      <c r="O103" s="197">
        <v>1000453624</v>
      </c>
      <c r="P103" s="197" t="s">
        <v>228</v>
      </c>
      <c r="Q103" s="197" t="s">
        <v>163</v>
      </c>
      <c r="R103" s="197">
        <v>9185350588</v>
      </c>
      <c r="S103" s="209">
        <v>45315</v>
      </c>
      <c r="T103" s="197"/>
      <c r="U103" s="199"/>
      <c r="V103" s="197" t="s">
        <v>141</v>
      </c>
      <c r="W103" s="197"/>
      <c r="X103" s="197" t="s">
        <v>167</v>
      </c>
      <c r="Y103" s="197" t="s">
        <v>151</v>
      </c>
      <c r="Z103" s="197"/>
      <c r="AA103" s="198"/>
      <c r="AB103" s="198">
        <v>45315</v>
      </c>
      <c r="AC103" s="199">
        <v>0.2986111111111111</v>
      </c>
      <c r="AD103" s="199">
        <v>0.3888888888888889</v>
      </c>
      <c r="AE103" s="199">
        <v>0.41666666666666669</v>
      </c>
      <c r="AF103" s="199">
        <v>0.44097222222222221</v>
      </c>
      <c r="AG103" s="197"/>
      <c r="AH103" s="197"/>
      <c r="AI103" s="197"/>
      <c r="AJ103" s="198"/>
      <c r="AK103" s="199"/>
      <c r="AL103" s="197"/>
      <c r="AM103" s="197"/>
      <c r="AN103" s="210">
        <f t="shared" si="15"/>
        <v>9.027777777777779E-2</v>
      </c>
      <c r="AO103" s="210">
        <f t="shared" si="16"/>
        <v>5.2083333333333315E-2</v>
      </c>
      <c r="AP103" s="210">
        <f t="shared" si="17"/>
        <v>0.1423611111111111</v>
      </c>
      <c r="AQ103" s="197"/>
      <c r="AR103" s="197"/>
      <c r="AS103" s="197"/>
    </row>
    <row r="104" spans="1:45" s="159" customFormat="1" ht="16.5" customHeight="1" x14ac:dyDescent="0.25">
      <c r="A104" s="203">
        <f t="shared" si="18"/>
        <v>4</v>
      </c>
      <c r="B104" s="203">
        <f t="shared" si="19"/>
        <v>4</v>
      </c>
      <c r="C104" s="197"/>
      <c r="D104" s="197">
        <v>4702116752</v>
      </c>
      <c r="E104" s="197" t="s">
        <v>339</v>
      </c>
      <c r="F104" s="197"/>
      <c r="G104" s="197">
        <v>68</v>
      </c>
      <c r="H104" s="197" t="s">
        <v>340</v>
      </c>
      <c r="I104" s="197"/>
      <c r="J104" s="197" t="s">
        <v>341</v>
      </c>
      <c r="K104" s="197" t="s">
        <v>161</v>
      </c>
      <c r="L104" s="197"/>
      <c r="M104" s="209">
        <v>45313</v>
      </c>
      <c r="N104" s="199"/>
      <c r="O104" s="197">
        <v>1000453915</v>
      </c>
      <c r="P104" s="197" t="s">
        <v>171</v>
      </c>
      <c r="Q104" s="197"/>
      <c r="R104" s="200">
        <v>9185347686</v>
      </c>
      <c r="S104" s="209">
        <v>45315</v>
      </c>
      <c r="T104" s="197"/>
      <c r="U104" s="199"/>
      <c r="V104" s="197" t="s">
        <v>141</v>
      </c>
      <c r="W104" s="197"/>
      <c r="X104" s="197" t="s">
        <v>167</v>
      </c>
      <c r="Y104" s="197" t="s">
        <v>151</v>
      </c>
      <c r="Z104" s="197"/>
      <c r="AA104" s="198">
        <v>45310</v>
      </c>
      <c r="AB104" s="198">
        <v>45315</v>
      </c>
      <c r="AC104" s="199">
        <v>0.47222222222222227</v>
      </c>
      <c r="AD104" s="199">
        <v>0.51736111111111116</v>
      </c>
      <c r="AE104" s="199">
        <v>0.53472222222222221</v>
      </c>
      <c r="AF104" s="199">
        <v>0.56388888888888888</v>
      </c>
      <c r="AG104" s="197"/>
      <c r="AH104" s="197"/>
      <c r="AI104" s="197"/>
      <c r="AJ104" s="198"/>
      <c r="AK104" s="199"/>
      <c r="AL104" s="197"/>
      <c r="AM104" s="197"/>
      <c r="AN104" s="210">
        <f t="shared" si="15"/>
        <v>4.5138888888888895E-2</v>
      </c>
      <c r="AO104" s="210">
        <f t="shared" si="16"/>
        <v>4.6527777777777724E-2</v>
      </c>
      <c r="AP104" s="210">
        <f t="shared" si="17"/>
        <v>9.1666666666666619E-2</v>
      </c>
      <c r="AQ104" s="197"/>
      <c r="AR104" s="197"/>
      <c r="AS104" s="197"/>
    </row>
    <row r="105" spans="1:45" s="159" customFormat="1" ht="47.25" x14ac:dyDescent="0.25">
      <c r="A105" s="203">
        <f t="shared" si="18"/>
        <v>4</v>
      </c>
      <c r="B105" s="203">
        <f t="shared" si="19"/>
        <v>4</v>
      </c>
      <c r="C105" s="197"/>
      <c r="D105" s="197">
        <v>4702081660</v>
      </c>
      <c r="E105" s="226" t="s">
        <v>342</v>
      </c>
      <c r="F105" s="197"/>
      <c r="G105" s="197">
        <v>102</v>
      </c>
      <c r="H105" s="197" t="s">
        <v>158</v>
      </c>
      <c r="I105" s="197" t="s">
        <v>159</v>
      </c>
      <c r="J105" s="197" t="s">
        <v>343</v>
      </c>
      <c r="K105" s="197" t="s">
        <v>161</v>
      </c>
      <c r="L105" s="197">
        <v>4</v>
      </c>
      <c r="M105" s="209">
        <v>45315</v>
      </c>
      <c r="N105" s="199"/>
      <c r="O105" s="197">
        <v>1000453587</v>
      </c>
      <c r="P105" s="197" t="s">
        <v>208</v>
      </c>
      <c r="Q105" s="197" t="s">
        <v>163</v>
      </c>
      <c r="R105" s="219">
        <v>9185359855</v>
      </c>
      <c r="S105" s="209">
        <v>45316</v>
      </c>
      <c r="T105" s="197"/>
      <c r="U105" s="199"/>
      <c r="V105" s="197" t="s">
        <v>141</v>
      </c>
      <c r="W105" s="197"/>
      <c r="X105" s="197" t="s">
        <v>167</v>
      </c>
      <c r="Y105" s="197" t="s">
        <v>151</v>
      </c>
      <c r="Z105" s="197"/>
      <c r="AA105" s="198">
        <v>45314</v>
      </c>
      <c r="AB105" s="198">
        <v>45316</v>
      </c>
      <c r="AC105" s="199">
        <v>0.2951388888888889</v>
      </c>
      <c r="AD105" s="199">
        <v>0.33333333333333331</v>
      </c>
      <c r="AE105" s="199">
        <v>0.3611111111111111</v>
      </c>
      <c r="AF105" s="199">
        <v>0.40625</v>
      </c>
      <c r="AG105" s="197"/>
      <c r="AH105" s="197"/>
      <c r="AI105" s="197"/>
      <c r="AJ105" s="198">
        <v>45315</v>
      </c>
      <c r="AK105" s="199">
        <v>0.52083333333333337</v>
      </c>
      <c r="AL105" s="197"/>
      <c r="AM105" s="197"/>
      <c r="AN105" s="210">
        <f t="shared" si="15"/>
        <v>3.819444444444442E-2</v>
      </c>
      <c r="AO105" s="210">
        <f t="shared" si="16"/>
        <v>7.2916666666666685E-2</v>
      </c>
      <c r="AP105" s="210">
        <f t="shared" si="17"/>
        <v>0.1111111111111111</v>
      </c>
      <c r="AQ105" s="197"/>
      <c r="AR105" s="197"/>
      <c r="AS105" s="197"/>
    </row>
    <row r="106" spans="1:45" s="159" customFormat="1" ht="47.25" x14ac:dyDescent="0.25">
      <c r="A106" s="203">
        <f t="shared" si="18"/>
        <v>4</v>
      </c>
      <c r="B106" s="203">
        <f t="shared" si="19"/>
        <v>4</v>
      </c>
      <c r="C106" s="197"/>
      <c r="D106" s="197">
        <v>4200205347</v>
      </c>
      <c r="E106" s="189" t="s">
        <v>344</v>
      </c>
      <c r="F106" s="197"/>
      <c r="G106" s="197">
        <v>102</v>
      </c>
      <c r="H106" s="197" t="s">
        <v>158</v>
      </c>
      <c r="I106" s="197"/>
      <c r="J106" s="197" t="s">
        <v>345</v>
      </c>
      <c r="K106" s="197"/>
      <c r="L106" s="197"/>
      <c r="M106" s="209">
        <v>45315</v>
      </c>
      <c r="N106" s="199"/>
      <c r="O106" s="197" t="s">
        <v>313</v>
      </c>
      <c r="P106" s="197"/>
      <c r="Q106" s="197"/>
      <c r="R106" s="218">
        <v>9185410743</v>
      </c>
      <c r="S106" s="209">
        <v>45316</v>
      </c>
      <c r="T106" s="197"/>
      <c r="U106" s="199"/>
      <c r="V106" s="197" t="s">
        <v>141</v>
      </c>
      <c r="W106" s="197"/>
      <c r="X106" s="197" t="s">
        <v>167</v>
      </c>
      <c r="Y106" s="197" t="s">
        <v>151</v>
      </c>
      <c r="Z106" s="197"/>
      <c r="AA106" s="198">
        <v>45315</v>
      </c>
      <c r="AB106" s="198">
        <v>45316</v>
      </c>
      <c r="AC106" s="199">
        <v>0.3263888888888889</v>
      </c>
      <c r="AD106" s="199">
        <v>0.375</v>
      </c>
      <c r="AE106" s="199">
        <v>0.39930555555555558</v>
      </c>
      <c r="AF106" s="199">
        <v>0.50555555555555554</v>
      </c>
      <c r="AG106" s="197"/>
      <c r="AH106" s="197"/>
      <c r="AI106" s="197"/>
      <c r="AJ106" s="198">
        <v>45315</v>
      </c>
      <c r="AK106" s="199">
        <v>0.40972222222222227</v>
      </c>
      <c r="AL106" s="197"/>
      <c r="AM106" s="197"/>
      <c r="AN106" s="210">
        <f t="shared" si="15"/>
        <v>4.8611111111111105E-2</v>
      </c>
      <c r="AO106" s="210">
        <f t="shared" si="16"/>
        <v>0.13055555555555554</v>
      </c>
      <c r="AP106" s="210">
        <f t="shared" si="17"/>
        <v>0.17916666666666664</v>
      </c>
      <c r="AQ106" s="197"/>
      <c r="AR106" s="197"/>
      <c r="AS106" s="197"/>
    </row>
    <row r="107" spans="1:45" s="159" customFormat="1" ht="16.5" customHeight="1" x14ac:dyDescent="0.25">
      <c r="A107" s="203">
        <f t="shared" si="18"/>
        <v>4</v>
      </c>
      <c r="B107" s="203">
        <f t="shared" si="19"/>
        <v>4</v>
      </c>
      <c r="C107" s="197"/>
      <c r="D107" s="197">
        <v>4100038322</v>
      </c>
      <c r="E107" s="197" t="s">
        <v>176</v>
      </c>
      <c r="F107" s="197"/>
      <c r="G107" s="197">
        <v>102</v>
      </c>
      <c r="H107" s="197" t="s">
        <v>158</v>
      </c>
      <c r="I107" s="197" t="s">
        <v>159</v>
      </c>
      <c r="J107" s="197" t="s">
        <v>346</v>
      </c>
      <c r="K107" s="197" t="s">
        <v>161</v>
      </c>
      <c r="L107" s="197">
        <v>4</v>
      </c>
      <c r="M107" s="209">
        <v>45316</v>
      </c>
      <c r="N107" s="199"/>
      <c r="O107" s="197">
        <v>1000453561</v>
      </c>
      <c r="P107" s="197" t="s">
        <v>162</v>
      </c>
      <c r="Q107" s="197" t="s">
        <v>163</v>
      </c>
      <c r="R107" s="197">
        <v>9185350589</v>
      </c>
      <c r="S107" s="209">
        <v>45316</v>
      </c>
      <c r="T107" s="197"/>
      <c r="U107" s="199"/>
      <c r="V107" s="197" t="s">
        <v>141</v>
      </c>
      <c r="W107" s="197"/>
      <c r="X107" s="197" t="s">
        <v>167</v>
      </c>
      <c r="Y107" s="197" t="s">
        <v>151</v>
      </c>
      <c r="Z107" s="197"/>
      <c r="AA107" s="198">
        <v>45315</v>
      </c>
      <c r="AB107" s="198">
        <v>45316</v>
      </c>
      <c r="AC107" s="199">
        <v>0.44444444444444442</v>
      </c>
      <c r="AD107" s="199">
        <v>0.46875</v>
      </c>
      <c r="AE107" s="199">
        <v>0.5</v>
      </c>
      <c r="AF107" s="199">
        <v>0.58680555555555558</v>
      </c>
      <c r="AG107" s="197"/>
      <c r="AH107" s="197"/>
      <c r="AI107" s="197"/>
      <c r="AJ107" s="198"/>
      <c r="AK107" s="199"/>
      <c r="AL107" s="197"/>
      <c r="AM107" s="197"/>
      <c r="AN107" s="210">
        <f t="shared" si="15"/>
        <v>2.430555555555558E-2</v>
      </c>
      <c r="AO107" s="210">
        <f t="shared" si="16"/>
        <v>0.11805555555555558</v>
      </c>
      <c r="AP107" s="210">
        <f t="shared" si="17"/>
        <v>0.14236111111111116</v>
      </c>
      <c r="AQ107" s="197"/>
      <c r="AR107" s="197"/>
      <c r="AS107" s="197"/>
    </row>
    <row r="108" spans="1:45" s="159" customFormat="1" ht="68.25" customHeight="1" x14ac:dyDescent="0.25">
      <c r="A108" s="203">
        <f t="shared" si="18"/>
        <v>4</v>
      </c>
      <c r="B108" s="203">
        <f t="shared" si="19"/>
        <v>4</v>
      </c>
      <c r="C108" s="197"/>
      <c r="D108" s="197">
        <v>4100038326</v>
      </c>
      <c r="E108" s="197" t="s">
        <v>176</v>
      </c>
      <c r="F108" s="197"/>
      <c r="G108" s="197">
        <v>102</v>
      </c>
      <c r="H108" s="197" t="s">
        <v>158</v>
      </c>
      <c r="I108" s="197" t="s">
        <v>159</v>
      </c>
      <c r="J108" s="197" t="s">
        <v>347</v>
      </c>
      <c r="K108" s="197" t="s">
        <v>161</v>
      </c>
      <c r="L108" s="197">
        <v>4</v>
      </c>
      <c r="M108" s="209">
        <v>45316</v>
      </c>
      <c r="N108" s="199"/>
      <c r="O108" s="197">
        <v>1000453562</v>
      </c>
      <c r="P108" s="197" t="s">
        <v>166</v>
      </c>
      <c r="Q108" s="197" t="s">
        <v>163</v>
      </c>
      <c r="R108" s="197">
        <v>9185359856</v>
      </c>
      <c r="S108" s="209">
        <v>45316</v>
      </c>
      <c r="T108" s="197"/>
      <c r="U108" s="199"/>
      <c r="V108" s="197" t="s">
        <v>141</v>
      </c>
      <c r="W108" s="197"/>
      <c r="X108" s="197" t="s">
        <v>167</v>
      </c>
      <c r="Y108" s="197" t="s">
        <v>151</v>
      </c>
      <c r="Z108" s="197"/>
      <c r="AA108" s="198">
        <v>45315</v>
      </c>
      <c r="AB108" s="198">
        <v>45316</v>
      </c>
      <c r="AC108" s="199">
        <v>0.47916666666666669</v>
      </c>
      <c r="AD108" s="199">
        <v>0.54166666666666663</v>
      </c>
      <c r="AE108" s="199">
        <v>0.56736111111111109</v>
      </c>
      <c r="AF108" s="199">
        <v>0.63194444444444442</v>
      </c>
      <c r="AG108" s="197"/>
      <c r="AH108" s="197"/>
      <c r="AI108" s="197"/>
      <c r="AJ108" s="198"/>
      <c r="AK108" s="199"/>
      <c r="AL108" s="197"/>
      <c r="AM108" s="197"/>
      <c r="AN108" s="210">
        <f t="shared" si="15"/>
        <v>6.2499999999999944E-2</v>
      </c>
      <c r="AO108" s="210">
        <f t="shared" si="16"/>
        <v>9.027777777777779E-2</v>
      </c>
      <c r="AP108" s="210">
        <f t="shared" si="17"/>
        <v>0.15277777777777773</v>
      </c>
      <c r="AQ108" s="197"/>
      <c r="AR108" s="197"/>
      <c r="AS108" s="197"/>
    </row>
    <row r="109" spans="1:45" s="159" customFormat="1" ht="47.25" x14ac:dyDescent="0.25">
      <c r="A109" s="203">
        <f t="shared" si="18"/>
        <v>4</v>
      </c>
      <c r="B109" s="203">
        <f t="shared" si="19"/>
        <v>4</v>
      </c>
      <c r="C109" s="197"/>
      <c r="D109" s="197">
        <v>4702108652</v>
      </c>
      <c r="E109" s="197" t="s">
        <v>225</v>
      </c>
      <c r="F109" s="197"/>
      <c r="G109" s="197">
        <v>102</v>
      </c>
      <c r="H109" s="200" t="s">
        <v>158</v>
      </c>
      <c r="I109" s="197" t="s">
        <v>159</v>
      </c>
      <c r="J109" s="197" t="s">
        <v>244</v>
      </c>
      <c r="K109" s="197" t="s">
        <v>161</v>
      </c>
      <c r="L109" s="197">
        <v>4</v>
      </c>
      <c r="M109" s="209">
        <v>45316</v>
      </c>
      <c r="N109" s="199"/>
      <c r="O109" s="197">
        <v>1000453626</v>
      </c>
      <c r="P109" s="197" t="s">
        <v>171</v>
      </c>
      <c r="Q109" s="197" t="s">
        <v>163</v>
      </c>
      <c r="R109" s="197">
        <v>9185359886</v>
      </c>
      <c r="S109" s="209">
        <v>45316</v>
      </c>
      <c r="T109" s="197"/>
      <c r="U109" s="199"/>
      <c r="V109" s="197" t="s">
        <v>141</v>
      </c>
      <c r="W109" s="197"/>
      <c r="X109" s="197" t="s">
        <v>164</v>
      </c>
      <c r="Y109" s="197" t="s">
        <v>151</v>
      </c>
      <c r="Z109" s="197"/>
      <c r="AA109" s="198">
        <v>45315</v>
      </c>
      <c r="AB109" s="198">
        <v>45316</v>
      </c>
      <c r="AC109" s="199">
        <v>0.55208333333333337</v>
      </c>
      <c r="AD109" s="199">
        <v>0.59722222222222221</v>
      </c>
      <c r="AE109" s="199">
        <v>0.64236111111111116</v>
      </c>
      <c r="AF109" s="199">
        <v>0.66319444444444442</v>
      </c>
      <c r="AG109" s="197"/>
      <c r="AH109" s="197"/>
      <c r="AI109" s="197"/>
      <c r="AJ109" s="198"/>
      <c r="AK109" s="199"/>
      <c r="AL109" s="197"/>
      <c r="AM109" s="197"/>
      <c r="AN109" s="210">
        <f t="shared" si="15"/>
        <v>4.513888888888884E-2</v>
      </c>
      <c r="AO109" s="210">
        <f t="shared" si="16"/>
        <v>6.597222222222221E-2</v>
      </c>
      <c r="AP109" s="210">
        <f t="shared" si="17"/>
        <v>0.11111111111111105</v>
      </c>
      <c r="AQ109" s="197"/>
      <c r="AR109" s="197"/>
      <c r="AS109" s="197"/>
    </row>
    <row r="110" spans="1:45" s="159" customFormat="1" ht="26.25" customHeight="1" x14ac:dyDescent="0.25">
      <c r="A110" s="203">
        <f t="shared" si="18"/>
        <v>4</v>
      </c>
      <c r="B110" s="203">
        <f t="shared" si="19"/>
        <v>4</v>
      </c>
      <c r="C110" s="197"/>
      <c r="D110" s="197">
        <v>4702135520</v>
      </c>
      <c r="E110" s="197" t="s">
        <v>154</v>
      </c>
      <c r="F110" s="197"/>
      <c r="G110" s="197">
        <v>102</v>
      </c>
      <c r="H110" s="197" t="s">
        <v>158</v>
      </c>
      <c r="I110" s="197" t="s">
        <v>159</v>
      </c>
      <c r="J110" s="197" t="s">
        <v>303</v>
      </c>
      <c r="K110" s="197" t="s">
        <v>161</v>
      </c>
      <c r="L110" s="197">
        <v>4</v>
      </c>
      <c r="M110" s="209">
        <v>45316</v>
      </c>
      <c r="N110" s="199"/>
      <c r="O110" s="197">
        <v>1000453604</v>
      </c>
      <c r="P110" s="197" t="s">
        <v>198</v>
      </c>
      <c r="Q110" s="197" t="s">
        <v>163</v>
      </c>
      <c r="R110" s="197">
        <v>9185344064</v>
      </c>
      <c r="S110" s="209">
        <v>45316</v>
      </c>
      <c r="T110" s="197"/>
      <c r="U110" s="199"/>
      <c r="V110" s="197" t="s">
        <v>141</v>
      </c>
      <c r="W110" s="197"/>
      <c r="X110" s="197" t="s">
        <v>164</v>
      </c>
      <c r="Y110" s="197" t="s">
        <v>151</v>
      </c>
      <c r="Z110" s="197"/>
      <c r="AA110" s="198">
        <v>45315</v>
      </c>
      <c r="AB110" s="198">
        <v>45316</v>
      </c>
      <c r="AC110" s="199">
        <v>0.34375</v>
      </c>
      <c r="AD110" s="199">
        <v>0.41319444444444442</v>
      </c>
      <c r="AE110" s="199">
        <v>0.4375</v>
      </c>
      <c r="AF110" s="199">
        <v>0.46180555555555558</v>
      </c>
      <c r="AG110" s="197"/>
      <c r="AH110" s="197"/>
      <c r="AI110" s="197"/>
      <c r="AJ110" s="198"/>
      <c r="AK110" s="199"/>
      <c r="AL110" s="197"/>
      <c r="AM110" s="197"/>
      <c r="AN110" s="210">
        <f t="shared" si="15"/>
        <v>6.944444444444442E-2</v>
      </c>
      <c r="AO110" s="210">
        <f t="shared" si="16"/>
        <v>4.861111111111116E-2</v>
      </c>
      <c r="AP110" s="210">
        <f t="shared" si="17"/>
        <v>0.11805555555555558</v>
      </c>
      <c r="AQ110" s="197"/>
      <c r="AR110" s="197"/>
      <c r="AS110" s="197"/>
    </row>
    <row r="111" spans="1:45" s="159" customFormat="1" ht="94.5" x14ac:dyDescent="0.25">
      <c r="A111" s="203">
        <f t="shared" si="18"/>
        <v>4</v>
      </c>
      <c r="B111" s="203">
        <f t="shared" si="19"/>
        <v>4</v>
      </c>
      <c r="C111" s="197"/>
      <c r="D111" s="197">
        <v>4702120099</v>
      </c>
      <c r="E111" s="218" t="s">
        <v>348</v>
      </c>
      <c r="F111" s="197"/>
      <c r="G111" s="197">
        <v>14</v>
      </c>
      <c r="H111" s="197" t="s">
        <v>146</v>
      </c>
      <c r="I111" s="197" t="s">
        <v>159</v>
      </c>
      <c r="J111" s="197" t="s">
        <v>349</v>
      </c>
      <c r="K111" s="197" t="s">
        <v>214</v>
      </c>
      <c r="L111" s="197">
        <v>4</v>
      </c>
      <c r="M111" s="209">
        <v>45313</v>
      </c>
      <c r="N111" s="199"/>
      <c r="O111" s="197">
        <v>1000453914</v>
      </c>
      <c r="P111" s="197" t="s">
        <v>250</v>
      </c>
      <c r="Q111" s="197" t="s">
        <v>163</v>
      </c>
      <c r="R111" s="219" t="s">
        <v>350</v>
      </c>
      <c r="S111" s="209">
        <v>45316</v>
      </c>
      <c r="T111" s="197"/>
      <c r="U111" s="199"/>
      <c r="V111" s="197" t="s">
        <v>257</v>
      </c>
      <c r="W111" s="197"/>
      <c r="X111" s="197" t="s">
        <v>167</v>
      </c>
      <c r="Y111" s="197" t="s">
        <v>151</v>
      </c>
      <c r="Z111" s="197"/>
      <c r="AA111" s="198">
        <v>45310</v>
      </c>
      <c r="AB111" s="198">
        <v>45316</v>
      </c>
      <c r="AC111" s="199">
        <v>0.39930555555555558</v>
      </c>
      <c r="AD111" s="199"/>
      <c r="AE111" s="199"/>
      <c r="AF111" s="199"/>
      <c r="AG111" s="197"/>
      <c r="AH111" s="197"/>
      <c r="AI111" s="197"/>
      <c r="AJ111" s="198">
        <v>45313</v>
      </c>
      <c r="AK111" s="199">
        <v>0.54166666666666663</v>
      </c>
      <c r="AL111" s="198">
        <v>45314</v>
      </c>
      <c r="AM111" s="199">
        <v>0.3125</v>
      </c>
      <c r="AN111" s="210" t="str">
        <f t="shared" si="15"/>
        <v>Kein Eintrag</v>
      </c>
      <c r="AO111" s="210" t="str">
        <f t="shared" si="16"/>
        <v>Kein Eintrag</v>
      </c>
      <c r="AP111" s="210" t="str">
        <f t="shared" si="17"/>
        <v>Kein Eintrag</v>
      </c>
      <c r="AQ111" s="197"/>
      <c r="AR111" s="197"/>
      <c r="AS111" s="197"/>
    </row>
    <row r="112" spans="1:45" s="159" customFormat="1" ht="34.5" customHeight="1" x14ac:dyDescent="0.25">
      <c r="A112" s="203">
        <f t="shared" si="18"/>
        <v>4</v>
      </c>
      <c r="B112" s="203">
        <f t="shared" si="19"/>
        <v>4</v>
      </c>
      <c r="C112" s="197"/>
      <c r="D112" s="197">
        <v>4200215193</v>
      </c>
      <c r="E112" s="218" t="s">
        <v>154</v>
      </c>
      <c r="F112" s="197"/>
      <c r="G112" s="197">
        <v>25</v>
      </c>
      <c r="H112" s="197" t="s">
        <v>146</v>
      </c>
      <c r="I112" s="197" t="s">
        <v>159</v>
      </c>
      <c r="J112" s="197" t="s">
        <v>351</v>
      </c>
      <c r="K112" s="197" t="s">
        <v>214</v>
      </c>
      <c r="L112" s="197">
        <v>4</v>
      </c>
      <c r="M112" s="209">
        <v>45316</v>
      </c>
      <c r="N112" s="199"/>
      <c r="O112" s="197">
        <v>1000454854</v>
      </c>
      <c r="P112" s="197" t="s">
        <v>166</v>
      </c>
      <c r="Q112" s="197" t="s">
        <v>209</v>
      </c>
      <c r="R112" s="197">
        <v>9185392266</v>
      </c>
      <c r="S112" s="209">
        <v>45316</v>
      </c>
      <c r="T112" s="197"/>
      <c r="U112" s="199"/>
      <c r="V112" s="197" t="s">
        <v>141</v>
      </c>
      <c r="W112" s="197"/>
      <c r="X112" s="197" t="s">
        <v>167</v>
      </c>
      <c r="Y112" s="197" t="s">
        <v>151</v>
      </c>
      <c r="Z112" s="197"/>
      <c r="AA112" s="198">
        <v>45314</v>
      </c>
      <c r="AB112" s="198">
        <v>45316</v>
      </c>
      <c r="AC112" s="199">
        <v>0.27430555555555552</v>
      </c>
      <c r="AD112" s="199">
        <v>0.29166666666666669</v>
      </c>
      <c r="AE112" s="199">
        <v>0.32291666666666669</v>
      </c>
      <c r="AF112" s="199"/>
      <c r="AG112" s="197"/>
      <c r="AH112" s="197"/>
      <c r="AI112" s="197"/>
      <c r="AJ112" s="198"/>
      <c r="AK112" s="199"/>
      <c r="AL112" s="197"/>
      <c r="AM112" s="197"/>
      <c r="AN112" s="210">
        <f t="shared" si="15"/>
        <v>1.736111111111116E-2</v>
      </c>
      <c r="AO112" s="210" t="str">
        <f t="shared" si="16"/>
        <v>Kein Eintrag</v>
      </c>
      <c r="AP112" s="210" t="str">
        <f t="shared" si="17"/>
        <v>Kein Eintrag</v>
      </c>
      <c r="AQ112" s="197"/>
      <c r="AR112" s="197"/>
      <c r="AS112" s="197"/>
    </row>
    <row r="113" spans="1:45" s="159" customFormat="1" ht="16.5" customHeight="1" x14ac:dyDescent="0.25">
      <c r="A113" s="203">
        <f t="shared" si="18"/>
        <v>4</v>
      </c>
      <c r="B113" s="203">
        <f t="shared" si="19"/>
        <v>4</v>
      </c>
      <c r="C113" s="197"/>
      <c r="D113" s="197">
        <v>4200215195</v>
      </c>
      <c r="E113" s="197" t="s">
        <v>154</v>
      </c>
      <c r="F113" s="197"/>
      <c r="G113" s="197">
        <v>25</v>
      </c>
      <c r="H113" s="197" t="s">
        <v>146</v>
      </c>
      <c r="I113" s="197" t="s">
        <v>159</v>
      </c>
      <c r="J113" s="197">
        <v>1</v>
      </c>
      <c r="K113" s="197" t="s">
        <v>214</v>
      </c>
      <c r="L113" s="197">
        <v>4</v>
      </c>
      <c r="M113" s="209">
        <v>45316</v>
      </c>
      <c r="N113" s="199"/>
      <c r="O113" s="197">
        <v>1000454858</v>
      </c>
      <c r="P113" s="197" t="s">
        <v>166</v>
      </c>
      <c r="Q113" s="197" t="s">
        <v>209</v>
      </c>
      <c r="R113" s="197">
        <v>9185395517</v>
      </c>
      <c r="S113" s="209">
        <v>45316</v>
      </c>
      <c r="T113" s="197"/>
      <c r="U113" s="199"/>
      <c r="V113" s="197" t="s">
        <v>141</v>
      </c>
      <c r="W113" s="197"/>
      <c r="X113" s="197" t="s">
        <v>167</v>
      </c>
      <c r="Y113" s="197" t="s">
        <v>151</v>
      </c>
      <c r="Z113" s="197"/>
      <c r="AA113" s="198">
        <v>45314</v>
      </c>
      <c r="AB113" s="198">
        <v>45316</v>
      </c>
      <c r="AC113" s="199">
        <v>0.44097222222222227</v>
      </c>
      <c r="AD113" s="199">
        <v>0.4548611111111111</v>
      </c>
      <c r="AE113" s="199">
        <v>0.4861111111111111</v>
      </c>
      <c r="AF113" s="199"/>
      <c r="AG113" s="197"/>
      <c r="AH113" s="197"/>
      <c r="AI113" s="197"/>
      <c r="AJ113" s="198"/>
      <c r="AK113" s="199"/>
      <c r="AL113" s="197"/>
      <c r="AM113" s="197"/>
      <c r="AN113" s="210">
        <f t="shared" si="15"/>
        <v>1.388888888888884E-2</v>
      </c>
      <c r="AO113" s="210" t="str">
        <f t="shared" si="16"/>
        <v>Kein Eintrag</v>
      </c>
      <c r="AP113" s="210" t="str">
        <f t="shared" si="17"/>
        <v>Kein Eintrag</v>
      </c>
      <c r="AQ113" s="197"/>
      <c r="AR113" s="197"/>
      <c r="AS113" s="197"/>
    </row>
    <row r="114" spans="1:45" s="159" customFormat="1" ht="94.5" customHeight="1" x14ac:dyDescent="0.25">
      <c r="A114" s="203">
        <f t="shared" si="18"/>
        <v>4</v>
      </c>
      <c r="B114" s="203">
        <f t="shared" si="19"/>
        <v>4</v>
      </c>
      <c r="C114" s="197"/>
      <c r="D114" s="197">
        <v>4702153651</v>
      </c>
      <c r="E114" s="219" t="s">
        <v>352</v>
      </c>
      <c r="F114" s="197"/>
      <c r="G114" s="197">
        <v>53</v>
      </c>
      <c r="H114" s="197" t="s">
        <v>158</v>
      </c>
      <c r="I114" s="197" t="s">
        <v>159</v>
      </c>
      <c r="J114" s="197" t="s">
        <v>353</v>
      </c>
      <c r="K114" s="197" t="s">
        <v>161</v>
      </c>
      <c r="L114" s="197">
        <v>4</v>
      </c>
      <c r="M114" s="209">
        <v>45313</v>
      </c>
      <c r="N114" s="199"/>
      <c r="O114" s="197">
        <v>1000453548</v>
      </c>
      <c r="P114" s="197" t="s">
        <v>354</v>
      </c>
      <c r="Q114" s="197" t="s">
        <v>163</v>
      </c>
      <c r="R114" s="197">
        <v>9185376306</v>
      </c>
      <c r="S114" s="209">
        <v>45317</v>
      </c>
      <c r="T114" s="197"/>
      <c r="U114" s="199"/>
      <c r="V114" s="197" t="s">
        <v>141</v>
      </c>
      <c r="W114" s="197"/>
      <c r="X114" s="197" t="s">
        <v>167</v>
      </c>
      <c r="Y114" s="197" t="s">
        <v>151</v>
      </c>
      <c r="Z114" s="197"/>
      <c r="AA114" s="198">
        <v>45314</v>
      </c>
      <c r="AB114" s="198">
        <v>45317</v>
      </c>
      <c r="AC114" s="199">
        <v>0.43055555555555558</v>
      </c>
      <c r="AD114" s="199">
        <v>0.61458333333333337</v>
      </c>
      <c r="AE114" s="199">
        <v>0.63888888888888884</v>
      </c>
      <c r="AF114" s="199">
        <v>0.68194444444444446</v>
      </c>
      <c r="AG114" s="197"/>
      <c r="AH114" s="197"/>
      <c r="AI114" s="197"/>
      <c r="AJ114" s="198">
        <v>45315</v>
      </c>
      <c r="AK114" s="199">
        <v>0.44097222222222227</v>
      </c>
      <c r="AL114" s="198">
        <v>45316</v>
      </c>
      <c r="AM114" s="222">
        <v>0.38194444444444442</v>
      </c>
      <c r="AN114" s="210">
        <f t="shared" si="15"/>
        <v>0.18402777777777779</v>
      </c>
      <c r="AO114" s="210">
        <f t="shared" si="16"/>
        <v>6.7361111111111094E-2</v>
      </c>
      <c r="AP114" s="210">
        <f t="shared" si="17"/>
        <v>0.25138888888888888</v>
      </c>
      <c r="AQ114" s="197"/>
      <c r="AR114" s="197"/>
      <c r="AS114" s="197"/>
    </row>
    <row r="115" spans="1:45" s="159" customFormat="1" ht="16.5" customHeight="1" x14ac:dyDescent="0.25">
      <c r="A115" s="203">
        <f t="shared" si="18"/>
        <v>4</v>
      </c>
      <c r="B115" s="203">
        <f t="shared" si="19"/>
        <v>4</v>
      </c>
      <c r="C115" s="197"/>
      <c r="D115" s="197">
        <v>4200208533</v>
      </c>
      <c r="E115" s="197" t="s">
        <v>355</v>
      </c>
      <c r="F115" s="197"/>
      <c r="G115" s="197">
        <v>102</v>
      </c>
      <c r="H115" s="197" t="s">
        <v>158</v>
      </c>
      <c r="I115" s="197"/>
      <c r="J115" s="197" t="s">
        <v>356</v>
      </c>
      <c r="K115" s="197"/>
      <c r="L115" s="197"/>
      <c r="M115" s="209">
        <v>45315</v>
      </c>
      <c r="N115" s="199"/>
      <c r="O115" s="226" t="s">
        <v>313</v>
      </c>
      <c r="P115" s="197"/>
      <c r="Q115" s="197"/>
      <c r="R115" s="227">
        <v>9185454633</v>
      </c>
      <c r="S115" s="209">
        <v>45317</v>
      </c>
      <c r="T115" s="197"/>
      <c r="U115" s="199"/>
      <c r="V115" s="197" t="s">
        <v>141</v>
      </c>
      <c r="W115" s="197"/>
      <c r="X115" s="197" t="s">
        <v>167</v>
      </c>
      <c r="Y115" s="197" t="s">
        <v>151</v>
      </c>
      <c r="Z115" s="197"/>
      <c r="AA115" s="198"/>
      <c r="AB115" s="198">
        <v>45317</v>
      </c>
      <c r="AC115" s="199">
        <v>0.37152777777777773</v>
      </c>
      <c r="AD115" s="199">
        <v>0.51041666666666663</v>
      </c>
      <c r="AE115" s="199">
        <v>0.53819444444444442</v>
      </c>
      <c r="AF115" s="199">
        <v>0.56597222222222221</v>
      </c>
      <c r="AG115" s="197"/>
      <c r="AH115" s="197"/>
      <c r="AI115" s="197"/>
      <c r="AJ115" s="198">
        <v>45316</v>
      </c>
      <c r="AK115" s="199">
        <v>0.4375</v>
      </c>
      <c r="AL115" s="197"/>
      <c r="AM115" s="197"/>
      <c r="AN115" s="210">
        <f t="shared" si="15"/>
        <v>0.1388888888888889</v>
      </c>
      <c r="AO115" s="210">
        <f t="shared" si="16"/>
        <v>5.555555555555558E-2</v>
      </c>
      <c r="AP115" s="210">
        <f t="shared" si="17"/>
        <v>0.19444444444444448</v>
      </c>
      <c r="AQ115" s="197"/>
      <c r="AR115" s="197"/>
      <c r="AS115" s="197"/>
    </row>
    <row r="116" spans="1:45" s="159" customFormat="1" ht="47.25" x14ac:dyDescent="0.25">
      <c r="A116" s="203">
        <f t="shared" si="18"/>
        <v>4</v>
      </c>
      <c r="B116" s="203">
        <f t="shared" si="19"/>
        <v>4</v>
      </c>
      <c r="C116" s="197"/>
      <c r="D116" s="197">
        <v>4702081775</v>
      </c>
      <c r="E116" s="197" t="s">
        <v>357</v>
      </c>
      <c r="F116" s="197"/>
      <c r="G116" s="197">
        <v>102</v>
      </c>
      <c r="H116" s="228" t="s">
        <v>158</v>
      </c>
      <c r="I116" s="197" t="s">
        <v>159</v>
      </c>
      <c r="J116" s="228" t="s">
        <v>227</v>
      </c>
      <c r="K116" s="228" t="s">
        <v>161</v>
      </c>
      <c r="L116" s="197">
        <v>4</v>
      </c>
      <c r="M116" s="209">
        <v>45316</v>
      </c>
      <c r="N116" s="199"/>
      <c r="O116" s="197">
        <v>1000453625</v>
      </c>
      <c r="P116" s="197" t="s">
        <v>171</v>
      </c>
      <c r="Q116" s="197" t="s">
        <v>163</v>
      </c>
      <c r="R116" s="197">
        <v>9185359885</v>
      </c>
      <c r="S116" s="209">
        <v>45317</v>
      </c>
      <c r="T116" s="197"/>
      <c r="U116" s="199"/>
      <c r="V116" s="197" t="s">
        <v>141</v>
      </c>
      <c r="W116" s="197"/>
      <c r="X116" s="197" t="s">
        <v>167</v>
      </c>
      <c r="Y116" s="197" t="s">
        <v>151</v>
      </c>
      <c r="Z116" s="197"/>
      <c r="AA116" s="198">
        <v>45317</v>
      </c>
      <c r="AB116" s="198">
        <v>45317</v>
      </c>
      <c r="AC116" s="199">
        <v>0.28125</v>
      </c>
      <c r="AD116" s="199">
        <v>0.4236111111111111</v>
      </c>
      <c r="AE116" s="199">
        <v>0.44236111111111115</v>
      </c>
      <c r="AF116" s="199">
        <v>0.47013888888888888</v>
      </c>
      <c r="AG116" s="197"/>
      <c r="AH116" s="197"/>
      <c r="AI116" s="197"/>
      <c r="AJ116" s="198">
        <v>45316</v>
      </c>
      <c r="AK116" s="199">
        <v>0.55902777777777779</v>
      </c>
      <c r="AL116" s="197"/>
      <c r="AM116" s="197"/>
      <c r="AN116" s="210">
        <f t="shared" si="15"/>
        <v>0.1423611111111111</v>
      </c>
      <c r="AO116" s="210">
        <f t="shared" si="16"/>
        <v>4.6527777777777779E-2</v>
      </c>
      <c r="AP116" s="210">
        <f t="shared" si="17"/>
        <v>0.18888888888888888</v>
      </c>
      <c r="AQ116" s="197"/>
      <c r="AR116" s="197"/>
      <c r="AS116" s="197"/>
    </row>
    <row r="117" spans="1:45" s="159" customFormat="1" ht="47.25" x14ac:dyDescent="0.25">
      <c r="A117" s="203">
        <f t="shared" si="18"/>
        <v>4</v>
      </c>
      <c r="B117" s="203">
        <f t="shared" si="19"/>
        <v>4</v>
      </c>
      <c r="C117" s="197"/>
      <c r="D117" s="197">
        <v>4100038324</v>
      </c>
      <c r="E117" s="197" t="s">
        <v>358</v>
      </c>
      <c r="F117" s="197"/>
      <c r="G117" s="197">
        <v>102</v>
      </c>
      <c r="H117" s="197" t="s">
        <v>158</v>
      </c>
      <c r="I117" s="197" t="s">
        <v>159</v>
      </c>
      <c r="J117" s="197" t="s">
        <v>359</v>
      </c>
      <c r="K117" s="197" t="s">
        <v>161</v>
      </c>
      <c r="L117" s="197">
        <v>4</v>
      </c>
      <c r="M117" s="209">
        <v>45317</v>
      </c>
      <c r="N117" s="199"/>
      <c r="O117" s="197">
        <v>1000453581</v>
      </c>
      <c r="P117" s="197" t="s">
        <v>178</v>
      </c>
      <c r="Q117" s="197" t="s">
        <v>163</v>
      </c>
      <c r="R117" s="197">
        <v>9185355208</v>
      </c>
      <c r="S117" s="209">
        <v>45317</v>
      </c>
      <c r="T117" s="197"/>
      <c r="U117" s="199"/>
      <c r="V117" s="197" t="s">
        <v>141</v>
      </c>
      <c r="W117" s="197"/>
      <c r="X117" s="197" t="s">
        <v>167</v>
      </c>
      <c r="Y117" s="197" t="s">
        <v>151</v>
      </c>
      <c r="Z117" s="197"/>
      <c r="AA117" s="198">
        <v>45316</v>
      </c>
      <c r="AB117" s="198">
        <v>45317</v>
      </c>
      <c r="AC117" s="199">
        <v>0.28472222222222221</v>
      </c>
      <c r="AD117" s="199">
        <v>0.375</v>
      </c>
      <c r="AE117" s="199">
        <v>0.3972222222222222</v>
      </c>
      <c r="AF117" s="199">
        <v>0.50555555555555554</v>
      </c>
      <c r="AG117" s="197"/>
      <c r="AH117" s="197"/>
      <c r="AI117" s="197"/>
      <c r="AJ117" s="198"/>
      <c r="AK117" s="199"/>
      <c r="AL117" s="197"/>
      <c r="AM117" s="197"/>
      <c r="AN117" s="210">
        <f t="shared" si="15"/>
        <v>9.027777777777779E-2</v>
      </c>
      <c r="AO117" s="210">
        <f t="shared" si="16"/>
        <v>0.13055555555555554</v>
      </c>
      <c r="AP117" s="210">
        <f t="shared" si="17"/>
        <v>0.22083333333333333</v>
      </c>
      <c r="AQ117" s="197"/>
      <c r="AR117" s="197"/>
      <c r="AS117" s="197"/>
    </row>
    <row r="118" spans="1:45" s="159" customFormat="1" ht="47.25" x14ac:dyDescent="0.25">
      <c r="A118" s="203">
        <f t="shared" si="18"/>
        <v>4</v>
      </c>
      <c r="B118" s="203">
        <f t="shared" si="19"/>
        <v>4</v>
      </c>
      <c r="C118" s="197"/>
      <c r="D118" s="197">
        <v>4100038325</v>
      </c>
      <c r="E118" s="197" t="s">
        <v>360</v>
      </c>
      <c r="F118" s="197"/>
      <c r="G118" s="197">
        <v>102</v>
      </c>
      <c r="H118" s="197" t="s">
        <v>158</v>
      </c>
      <c r="I118" s="197" t="s">
        <v>159</v>
      </c>
      <c r="J118" s="197" t="s">
        <v>361</v>
      </c>
      <c r="K118" s="197" t="s">
        <v>161</v>
      </c>
      <c r="L118" s="197">
        <v>4</v>
      </c>
      <c r="M118" s="209">
        <v>45317</v>
      </c>
      <c r="N118" s="199"/>
      <c r="O118" s="197">
        <v>1000453580</v>
      </c>
      <c r="P118" s="197" t="s">
        <v>162</v>
      </c>
      <c r="Q118" s="197" t="s">
        <v>163</v>
      </c>
      <c r="R118" s="197">
        <v>9185359915</v>
      </c>
      <c r="S118" s="209">
        <v>45317</v>
      </c>
      <c r="T118" s="197"/>
      <c r="U118" s="199"/>
      <c r="V118" s="197" t="s">
        <v>141</v>
      </c>
      <c r="W118" s="197"/>
      <c r="X118" s="197" t="s">
        <v>167</v>
      </c>
      <c r="Y118" s="197" t="s">
        <v>151</v>
      </c>
      <c r="Z118" s="197"/>
      <c r="AA118" s="198">
        <v>45316</v>
      </c>
      <c r="AB118" s="198">
        <v>45317</v>
      </c>
      <c r="AC118" s="199">
        <v>0.28472222222222221</v>
      </c>
      <c r="AD118" s="199">
        <v>0.33333333333333331</v>
      </c>
      <c r="AE118" s="199">
        <v>0.35902777777777778</v>
      </c>
      <c r="AF118" s="199">
        <v>0.51736111111111105</v>
      </c>
      <c r="AG118" s="197"/>
      <c r="AH118" s="197"/>
      <c r="AI118" s="197"/>
      <c r="AJ118" s="198"/>
      <c r="AK118" s="199"/>
      <c r="AL118" s="197"/>
      <c r="AM118" s="197"/>
      <c r="AN118" s="210">
        <f t="shared" si="15"/>
        <v>4.8611111111111105E-2</v>
      </c>
      <c r="AO118" s="210">
        <f t="shared" si="16"/>
        <v>0.18402777777777773</v>
      </c>
      <c r="AP118" s="210">
        <f t="shared" si="17"/>
        <v>0.23263888888888884</v>
      </c>
      <c r="AQ118" s="197"/>
      <c r="AR118" s="197"/>
      <c r="AS118" s="197"/>
    </row>
    <row r="119" spans="1:45" s="159" customFormat="1" ht="16.5" customHeight="1" x14ac:dyDescent="0.25">
      <c r="A119" s="203">
        <f t="shared" si="18"/>
        <v>4</v>
      </c>
      <c r="B119" s="203">
        <f t="shared" si="19"/>
        <v>4</v>
      </c>
      <c r="C119" s="197"/>
      <c r="D119" s="197">
        <v>4702083655</v>
      </c>
      <c r="E119" s="197" t="s">
        <v>362</v>
      </c>
      <c r="F119" s="197"/>
      <c r="G119" s="197">
        <v>102</v>
      </c>
      <c r="H119" s="197" t="s">
        <v>158</v>
      </c>
      <c r="I119" s="197" t="s">
        <v>159</v>
      </c>
      <c r="J119" s="197" t="s">
        <v>281</v>
      </c>
      <c r="K119" s="197" t="s">
        <v>161</v>
      </c>
      <c r="L119" s="197">
        <v>4</v>
      </c>
      <c r="M119" s="209">
        <v>45317</v>
      </c>
      <c r="N119" s="199"/>
      <c r="O119" s="197">
        <v>100045362</v>
      </c>
      <c r="P119" s="197" t="s">
        <v>171</v>
      </c>
      <c r="Q119" s="197" t="s">
        <v>163</v>
      </c>
      <c r="R119" s="197">
        <v>9185348903</v>
      </c>
      <c r="S119" s="209">
        <v>45317</v>
      </c>
      <c r="T119" s="197"/>
      <c r="U119" s="199"/>
      <c r="V119" s="197" t="s">
        <v>141</v>
      </c>
      <c r="W119" s="197"/>
      <c r="X119" s="197" t="s">
        <v>167</v>
      </c>
      <c r="Y119" s="197" t="s">
        <v>151</v>
      </c>
      <c r="Z119" s="197"/>
      <c r="AA119" s="198">
        <v>45316</v>
      </c>
      <c r="AB119" s="198">
        <v>45317</v>
      </c>
      <c r="AC119" s="199">
        <v>0.46527777777777773</v>
      </c>
      <c r="AD119" s="199">
        <v>0.40625</v>
      </c>
      <c r="AE119" s="199">
        <v>0.59375</v>
      </c>
      <c r="AF119" s="199">
        <v>0.62361111111111112</v>
      </c>
      <c r="AG119" s="197"/>
      <c r="AH119" s="197"/>
      <c r="AI119" s="197"/>
      <c r="AJ119" s="198"/>
      <c r="AK119" s="199"/>
      <c r="AL119" s="197"/>
      <c r="AM119" s="197"/>
      <c r="AN119" s="210">
        <f t="shared" si="15"/>
        <v>-5.9027777777777735E-2</v>
      </c>
      <c r="AO119" s="210">
        <f t="shared" si="16"/>
        <v>0.21736111111111112</v>
      </c>
      <c r="AP119" s="210">
        <f t="shared" si="17"/>
        <v>0.15833333333333338</v>
      </c>
      <c r="AQ119" s="197"/>
      <c r="AR119" s="197"/>
      <c r="AS119" s="197"/>
    </row>
    <row r="120" spans="1:45" s="159" customFormat="1" ht="47.25" x14ac:dyDescent="0.25">
      <c r="A120" s="203">
        <f t="shared" si="18"/>
        <v>4</v>
      </c>
      <c r="B120" s="203">
        <f t="shared" si="19"/>
        <v>4</v>
      </c>
      <c r="C120" s="197"/>
      <c r="D120" s="197">
        <v>4702083697</v>
      </c>
      <c r="E120" s="229" t="s">
        <v>363</v>
      </c>
      <c r="F120" s="197"/>
      <c r="G120" s="197">
        <v>102</v>
      </c>
      <c r="H120" s="184" t="s">
        <v>158</v>
      </c>
      <c r="I120" s="197" t="s">
        <v>159</v>
      </c>
      <c r="J120" s="197" t="s">
        <v>364</v>
      </c>
      <c r="K120" s="197" t="s">
        <v>161</v>
      </c>
      <c r="L120" s="197">
        <v>4</v>
      </c>
      <c r="M120" s="209">
        <v>45317</v>
      </c>
      <c r="N120" s="199"/>
      <c r="O120" s="230">
        <v>1000453627</v>
      </c>
      <c r="P120" s="197" t="s">
        <v>228</v>
      </c>
      <c r="Q120" s="197" t="s">
        <v>163</v>
      </c>
      <c r="R120" s="276">
        <v>9185421676</v>
      </c>
      <c r="S120" s="209">
        <v>45317</v>
      </c>
      <c r="T120" s="197"/>
      <c r="U120" s="199"/>
      <c r="V120" s="197" t="s">
        <v>141</v>
      </c>
      <c r="W120" s="197"/>
      <c r="X120" s="197" t="s">
        <v>164</v>
      </c>
      <c r="Y120" s="197" t="s">
        <v>151</v>
      </c>
      <c r="Z120" s="197"/>
      <c r="AA120" s="198">
        <v>45317</v>
      </c>
      <c r="AB120" s="198">
        <v>45317</v>
      </c>
      <c r="AC120" s="199">
        <v>0.49305555555555558</v>
      </c>
      <c r="AD120" s="199">
        <v>0.65972222222222221</v>
      </c>
      <c r="AE120" s="199">
        <v>0.6875</v>
      </c>
      <c r="AF120" s="199"/>
      <c r="AG120" s="197"/>
      <c r="AH120" s="197"/>
      <c r="AI120" s="197"/>
      <c r="AJ120" s="198"/>
      <c r="AK120" s="199"/>
      <c r="AL120" s="197"/>
      <c r="AM120" s="197"/>
      <c r="AN120" s="210">
        <f t="shared" si="15"/>
        <v>0.16666666666666663</v>
      </c>
      <c r="AO120" s="210" t="str">
        <f t="shared" si="16"/>
        <v>Kein Eintrag</v>
      </c>
      <c r="AP120" s="210" t="str">
        <f t="shared" si="17"/>
        <v>Kein Eintrag</v>
      </c>
      <c r="AQ120" s="197"/>
      <c r="AR120" s="197"/>
      <c r="AS120" s="197"/>
    </row>
    <row r="121" spans="1:45" s="159" customFormat="1" ht="16.5" customHeight="1" x14ac:dyDescent="0.25">
      <c r="A121" s="203">
        <f t="shared" si="18"/>
        <v>4</v>
      </c>
      <c r="B121" s="203">
        <f t="shared" si="19"/>
        <v>4</v>
      </c>
      <c r="C121" s="197"/>
      <c r="D121" s="197">
        <v>4702135519</v>
      </c>
      <c r="E121" s="197" t="s">
        <v>365</v>
      </c>
      <c r="F121" s="197"/>
      <c r="G121" s="197">
        <v>102</v>
      </c>
      <c r="H121" s="197" t="s">
        <v>158</v>
      </c>
      <c r="I121" s="197" t="s">
        <v>159</v>
      </c>
      <c r="J121" s="197" t="s">
        <v>366</v>
      </c>
      <c r="K121" s="197" t="s">
        <v>161</v>
      </c>
      <c r="L121" s="197">
        <v>4</v>
      </c>
      <c r="M121" s="209">
        <v>45317</v>
      </c>
      <c r="N121" s="199"/>
      <c r="O121" s="197">
        <v>1000453619</v>
      </c>
      <c r="P121" s="197" t="s">
        <v>189</v>
      </c>
      <c r="Q121" s="197" t="s">
        <v>163</v>
      </c>
      <c r="R121" s="197">
        <v>9185348904</v>
      </c>
      <c r="S121" s="209">
        <v>45317</v>
      </c>
      <c r="T121" s="197"/>
      <c r="U121" s="199"/>
      <c r="V121" s="197" t="s">
        <v>141</v>
      </c>
      <c r="W121" s="197"/>
      <c r="X121" s="197" t="s">
        <v>164</v>
      </c>
      <c r="Y121" s="197" t="s">
        <v>151</v>
      </c>
      <c r="Z121" s="197"/>
      <c r="AA121" s="198">
        <v>45316</v>
      </c>
      <c r="AB121" s="198">
        <v>45317</v>
      </c>
      <c r="AC121" s="199">
        <v>0.4861111111111111</v>
      </c>
      <c r="AD121" s="199">
        <v>0.66666666666666663</v>
      </c>
      <c r="AE121" s="199">
        <v>0.71527777777777779</v>
      </c>
      <c r="AF121" s="199"/>
      <c r="AG121" s="197"/>
      <c r="AH121" s="197"/>
      <c r="AI121" s="197"/>
      <c r="AJ121" s="198"/>
      <c r="AK121" s="199"/>
      <c r="AL121" s="197"/>
      <c r="AM121" s="197"/>
      <c r="AN121" s="210">
        <f t="shared" si="15"/>
        <v>0.18055555555555552</v>
      </c>
      <c r="AO121" s="210" t="str">
        <f t="shared" si="16"/>
        <v>Kein Eintrag</v>
      </c>
      <c r="AP121" s="210" t="str">
        <f t="shared" si="17"/>
        <v>Kein Eintrag</v>
      </c>
      <c r="AQ121" s="197"/>
      <c r="AR121" s="197"/>
      <c r="AS121" s="197"/>
    </row>
    <row r="122" spans="1:45" s="159" customFormat="1" ht="16.5" customHeight="1" x14ac:dyDescent="0.25">
      <c r="A122" s="203">
        <f t="shared" si="18"/>
        <v>4</v>
      </c>
      <c r="B122" s="203">
        <f t="shared" si="19"/>
        <v>4</v>
      </c>
      <c r="C122" s="197"/>
      <c r="D122" s="197">
        <v>4702135521</v>
      </c>
      <c r="E122" s="197" t="s">
        <v>367</v>
      </c>
      <c r="F122" s="197"/>
      <c r="G122" s="197">
        <v>102</v>
      </c>
      <c r="H122" s="197" t="s">
        <v>158</v>
      </c>
      <c r="I122" s="197" t="s">
        <v>159</v>
      </c>
      <c r="J122" s="197" t="s">
        <v>368</v>
      </c>
      <c r="K122" s="197" t="s">
        <v>161</v>
      </c>
      <c r="L122" s="197">
        <v>4</v>
      </c>
      <c r="M122" s="209">
        <v>45317</v>
      </c>
      <c r="N122" s="199"/>
      <c r="O122" s="197">
        <v>1000453618</v>
      </c>
      <c r="P122" s="197" t="s">
        <v>198</v>
      </c>
      <c r="Q122" s="197" t="s">
        <v>163</v>
      </c>
      <c r="R122" s="197">
        <v>9185314872</v>
      </c>
      <c r="S122" s="209">
        <v>45317</v>
      </c>
      <c r="T122" s="197"/>
      <c r="U122" s="199"/>
      <c r="V122" s="197" t="s">
        <v>141</v>
      </c>
      <c r="W122" s="197"/>
      <c r="X122" s="197" t="s">
        <v>167</v>
      </c>
      <c r="Y122" s="197" t="s">
        <v>151</v>
      </c>
      <c r="Z122" s="197"/>
      <c r="AA122" s="198">
        <v>45316</v>
      </c>
      <c r="AB122" s="198">
        <v>45317</v>
      </c>
      <c r="AC122" s="199">
        <v>0.2951388888888889</v>
      </c>
      <c r="AD122" s="199">
        <v>0.46875</v>
      </c>
      <c r="AE122" s="199">
        <v>0.48125000000000001</v>
      </c>
      <c r="AF122" s="199">
        <v>0.5493055555555556</v>
      </c>
      <c r="AG122" s="197"/>
      <c r="AH122" s="197"/>
      <c r="AI122" s="197"/>
      <c r="AJ122" s="198">
        <v>45316</v>
      </c>
      <c r="AK122" s="199">
        <v>0.5</v>
      </c>
      <c r="AL122" s="197"/>
      <c r="AM122" s="197"/>
      <c r="AN122" s="210">
        <f t="shared" si="15"/>
        <v>0.1736111111111111</v>
      </c>
      <c r="AO122" s="210">
        <f t="shared" si="16"/>
        <v>8.0555555555555602E-2</v>
      </c>
      <c r="AP122" s="210">
        <f t="shared" si="17"/>
        <v>0.25416666666666671</v>
      </c>
      <c r="AQ122" s="197"/>
      <c r="AR122" s="197"/>
      <c r="AS122" s="197"/>
    </row>
    <row r="123" spans="1:45" s="159" customFormat="1" ht="47.25" x14ac:dyDescent="0.25">
      <c r="A123" s="203">
        <f t="shared" si="18"/>
        <v>4</v>
      </c>
      <c r="B123" s="203">
        <f t="shared" si="19"/>
        <v>4</v>
      </c>
      <c r="C123" s="197"/>
      <c r="D123" s="197">
        <v>4702120068</v>
      </c>
      <c r="E123" s="197" t="s">
        <v>369</v>
      </c>
      <c r="F123" s="197"/>
      <c r="G123" s="197">
        <v>31</v>
      </c>
      <c r="H123" s="197" t="s">
        <v>146</v>
      </c>
      <c r="I123" s="197" t="s">
        <v>159</v>
      </c>
      <c r="J123" s="197" t="s">
        <v>188</v>
      </c>
      <c r="K123" s="197" t="s">
        <v>214</v>
      </c>
      <c r="L123" s="197">
        <v>4</v>
      </c>
      <c r="M123" s="209">
        <v>45316</v>
      </c>
      <c r="N123" s="199"/>
      <c r="O123" s="197">
        <v>1000454870</v>
      </c>
      <c r="P123" s="197" t="s">
        <v>299</v>
      </c>
      <c r="Q123" s="197" t="s">
        <v>163</v>
      </c>
      <c r="R123" s="218">
        <v>9185341921</v>
      </c>
      <c r="S123" s="209">
        <v>45317</v>
      </c>
      <c r="T123" s="197"/>
      <c r="U123" s="199"/>
      <c r="V123" s="197" t="s">
        <v>141</v>
      </c>
      <c r="W123" s="197"/>
      <c r="X123" s="197" t="s">
        <v>167</v>
      </c>
      <c r="Y123" s="197" t="s">
        <v>151</v>
      </c>
      <c r="Z123" s="197"/>
      <c r="AA123" s="198">
        <v>45316</v>
      </c>
      <c r="AB123" s="198">
        <v>45317</v>
      </c>
      <c r="AC123" s="199">
        <v>0.2986111111111111</v>
      </c>
      <c r="AD123" s="199">
        <v>0.3125</v>
      </c>
      <c r="AE123" s="199">
        <v>0.34027777777777773</v>
      </c>
      <c r="AF123" s="199">
        <v>0.4375</v>
      </c>
      <c r="AG123" s="197"/>
      <c r="AH123" s="197"/>
      <c r="AI123" s="197"/>
      <c r="AJ123" s="198"/>
      <c r="AK123" s="199"/>
      <c r="AL123" s="197"/>
      <c r="AM123" s="197"/>
      <c r="AN123" s="210">
        <f t="shared" si="15"/>
        <v>1.3888888888888895E-2</v>
      </c>
      <c r="AO123" s="210">
        <f t="shared" si="16"/>
        <v>0.125</v>
      </c>
      <c r="AP123" s="210">
        <f t="shared" si="17"/>
        <v>0.1388888888888889</v>
      </c>
      <c r="AQ123" s="197"/>
      <c r="AR123" s="197"/>
      <c r="AS123" s="197"/>
    </row>
    <row r="124" spans="1:45" s="159" customFormat="1" ht="16.5" customHeight="1" x14ac:dyDescent="0.25">
      <c r="A124" s="203">
        <f t="shared" si="18"/>
        <v>4</v>
      </c>
      <c r="B124" s="203">
        <f t="shared" si="19"/>
        <v>4</v>
      </c>
      <c r="C124" s="197"/>
      <c r="D124" s="197">
        <v>4200208949</v>
      </c>
      <c r="E124" s="197" t="s">
        <v>370</v>
      </c>
      <c r="F124" s="197"/>
      <c r="G124" s="197">
        <v>26</v>
      </c>
      <c r="H124" s="197" t="s">
        <v>146</v>
      </c>
      <c r="I124" s="197" t="s">
        <v>159</v>
      </c>
      <c r="J124" s="197" t="s">
        <v>371</v>
      </c>
      <c r="K124" s="197" t="s">
        <v>214</v>
      </c>
      <c r="L124" s="197">
        <v>4</v>
      </c>
      <c r="M124" s="209">
        <v>45317</v>
      </c>
      <c r="N124" s="199"/>
      <c r="O124" s="197">
        <v>1000454862</v>
      </c>
      <c r="P124" s="197" t="s">
        <v>166</v>
      </c>
      <c r="Q124" s="197" t="s">
        <v>163</v>
      </c>
      <c r="R124" s="197" t="s">
        <v>372</v>
      </c>
      <c r="S124" s="209">
        <v>45317</v>
      </c>
      <c r="T124" s="197"/>
      <c r="U124" s="199"/>
      <c r="V124" s="197" t="s">
        <v>257</v>
      </c>
      <c r="W124" s="197"/>
      <c r="X124" s="197" t="s">
        <v>167</v>
      </c>
      <c r="Y124" s="197" t="s">
        <v>151</v>
      </c>
      <c r="Z124" s="197"/>
      <c r="AA124" s="198">
        <v>45316</v>
      </c>
      <c r="AB124" s="198">
        <v>45317</v>
      </c>
      <c r="AC124" s="199">
        <v>0.37847222222222227</v>
      </c>
      <c r="AD124" s="199">
        <v>0.3611111111111111</v>
      </c>
      <c r="AE124" s="199">
        <v>0.41666666666666669</v>
      </c>
      <c r="AF124" s="199">
        <v>0.4375</v>
      </c>
      <c r="AG124" s="197"/>
      <c r="AH124" s="197"/>
      <c r="AI124" s="197"/>
      <c r="AJ124" s="198"/>
      <c r="AK124" s="199"/>
      <c r="AL124" s="197"/>
      <c r="AM124" s="197"/>
      <c r="AN124" s="210">
        <f t="shared" si="15"/>
        <v>-1.736111111111116E-2</v>
      </c>
      <c r="AO124" s="210">
        <f t="shared" si="16"/>
        <v>7.6388888888888895E-2</v>
      </c>
      <c r="AP124" s="210">
        <f t="shared" si="17"/>
        <v>5.9027777777777735E-2</v>
      </c>
      <c r="AQ124" s="197"/>
      <c r="AR124" s="197"/>
      <c r="AS124" s="198">
        <v>45306</v>
      </c>
    </row>
    <row r="125" spans="1:45" s="159" customFormat="1" ht="16.5" customHeight="1" x14ac:dyDescent="0.25">
      <c r="A125" s="203">
        <f t="shared" si="18"/>
        <v>4</v>
      </c>
      <c r="B125" s="203">
        <f t="shared" si="19"/>
        <v>4</v>
      </c>
      <c r="C125" s="197"/>
      <c r="D125" s="197">
        <v>4200213433</v>
      </c>
      <c r="E125" s="197" t="s">
        <v>373</v>
      </c>
      <c r="F125" s="197"/>
      <c r="G125" s="197">
        <v>3</v>
      </c>
      <c r="H125" s="197" t="s">
        <v>146</v>
      </c>
      <c r="I125" s="197" t="s">
        <v>159</v>
      </c>
      <c r="J125" s="197" t="s">
        <v>374</v>
      </c>
      <c r="K125" s="197" t="s">
        <v>214</v>
      </c>
      <c r="L125" s="197">
        <v>4</v>
      </c>
      <c r="M125" s="209">
        <v>45317</v>
      </c>
      <c r="N125" s="199"/>
      <c r="O125" s="197">
        <v>1000454862</v>
      </c>
      <c r="P125" s="197" t="s">
        <v>166</v>
      </c>
      <c r="Q125" s="197" t="s">
        <v>163</v>
      </c>
      <c r="R125" s="197">
        <v>9185375426</v>
      </c>
      <c r="S125" s="209">
        <v>45317</v>
      </c>
      <c r="T125" s="197"/>
      <c r="U125" s="199"/>
      <c r="V125" s="197" t="s">
        <v>141</v>
      </c>
      <c r="W125" s="197"/>
      <c r="X125" s="197" t="s">
        <v>167</v>
      </c>
      <c r="Y125" s="197" t="s">
        <v>151</v>
      </c>
      <c r="Z125" s="197"/>
      <c r="AA125" s="198">
        <v>45316</v>
      </c>
      <c r="AB125" s="198">
        <v>45317</v>
      </c>
      <c r="AC125" s="199">
        <v>0.37847222222222227</v>
      </c>
      <c r="AD125" s="199">
        <v>0.41666666666666669</v>
      </c>
      <c r="AE125" s="199">
        <v>0.4375</v>
      </c>
      <c r="AF125" s="199"/>
      <c r="AG125" s="197"/>
      <c r="AH125" s="197"/>
      <c r="AI125" s="197"/>
      <c r="AJ125" s="198"/>
      <c r="AK125" s="199"/>
      <c r="AL125" s="197"/>
      <c r="AM125" s="197"/>
      <c r="AN125" s="210">
        <f t="shared" si="15"/>
        <v>3.819444444444442E-2</v>
      </c>
      <c r="AO125" s="210" t="str">
        <f t="shared" si="16"/>
        <v>Kein Eintrag</v>
      </c>
      <c r="AP125" s="210" t="str">
        <f t="shared" si="17"/>
        <v>Kein Eintrag</v>
      </c>
      <c r="AQ125" s="197"/>
      <c r="AR125" s="197"/>
      <c r="AS125" s="197"/>
    </row>
    <row r="126" spans="1:45" s="159" customFormat="1" ht="88.5" customHeight="1" x14ac:dyDescent="0.25">
      <c r="A126" s="203">
        <f t="shared" si="18"/>
        <v>4</v>
      </c>
      <c r="B126" s="203">
        <f t="shared" si="19"/>
        <v>4</v>
      </c>
      <c r="C126" s="197"/>
      <c r="D126" s="197">
        <v>4200211251</v>
      </c>
      <c r="E126" s="197" t="s">
        <v>154</v>
      </c>
      <c r="F126" s="197"/>
      <c r="G126" s="197">
        <v>5</v>
      </c>
      <c r="H126" s="197" t="s">
        <v>146</v>
      </c>
      <c r="I126" s="197" t="s">
        <v>159</v>
      </c>
      <c r="J126" s="197" t="s">
        <v>255</v>
      </c>
      <c r="K126" s="197" t="s">
        <v>218</v>
      </c>
      <c r="L126" s="197">
        <v>4</v>
      </c>
      <c r="M126" s="209">
        <v>45317</v>
      </c>
      <c r="N126" s="199"/>
      <c r="O126" s="191">
        <v>1000453950</v>
      </c>
      <c r="P126" s="197" t="s">
        <v>166</v>
      </c>
      <c r="Q126" s="197" t="s">
        <v>209</v>
      </c>
      <c r="R126" s="192">
        <v>9185346416</v>
      </c>
      <c r="S126" s="209">
        <v>45317</v>
      </c>
      <c r="T126" s="197"/>
      <c r="U126" s="199"/>
      <c r="V126" s="197" t="s">
        <v>141</v>
      </c>
      <c r="W126" s="197"/>
      <c r="X126" s="197" t="s">
        <v>167</v>
      </c>
      <c r="Y126" s="197" t="s">
        <v>151</v>
      </c>
      <c r="Z126" s="197"/>
      <c r="AA126" s="198">
        <v>45316</v>
      </c>
      <c r="AB126" s="198">
        <v>45317</v>
      </c>
      <c r="AC126" s="199">
        <v>0.375</v>
      </c>
      <c r="AD126" s="199">
        <v>0.3888888888888889</v>
      </c>
      <c r="AE126" s="199">
        <v>0.39583333333333331</v>
      </c>
      <c r="AF126" s="199">
        <v>0.54861111111111105</v>
      </c>
      <c r="AG126" s="197"/>
      <c r="AH126" s="197"/>
      <c r="AI126" s="197"/>
      <c r="AJ126" s="198"/>
      <c r="AK126" s="199"/>
      <c r="AL126" s="197"/>
      <c r="AM126" s="197"/>
      <c r="AN126" s="210">
        <f t="shared" si="15"/>
        <v>1.3888888888888895E-2</v>
      </c>
      <c r="AO126" s="210">
        <f t="shared" si="16"/>
        <v>0.15972222222222215</v>
      </c>
      <c r="AP126" s="210">
        <f t="shared" si="17"/>
        <v>0.17361111111111105</v>
      </c>
      <c r="AQ126" s="197"/>
      <c r="AR126" s="197"/>
      <c r="AS126" s="197"/>
    </row>
    <row r="127" spans="1:45" s="159" customFormat="1" ht="16.5" customHeight="1" x14ac:dyDescent="0.25">
      <c r="A127" s="203">
        <f t="shared" si="18"/>
        <v>4</v>
      </c>
      <c r="B127" s="203">
        <f t="shared" si="19"/>
        <v>5</v>
      </c>
      <c r="C127" s="197"/>
      <c r="D127" s="197">
        <v>4200211323</v>
      </c>
      <c r="E127" s="197" t="s">
        <v>176</v>
      </c>
      <c r="F127" s="197"/>
      <c r="G127" s="197">
        <v>102</v>
      </c>
      <c r="H127" s="190" t="s">
        <v>158</v>
      </c>
      <c r="I127" s="197" t="s">
        <v>159</v>
      </c>
      <c r="J127" s="197" t="s">
        <v>258</v>
      </c>
      <c r="K127" s="197" t="s">
        <v>161</v>
      </c>
      <c r="L127" s="197">
        <v>4</v>
      </c>
      <c r="M127" s="209">
        <v>45316</v>
      </c>
      <c r="N127" s="199"/>
      <c r="O127" s="197">
        <v>1000453640</v>
      </c>
      <c r="P127" s="197" t="s">
        <v>222</v>
      </c>
      <c r="Q127" s="197" t="s">
        <v>163</v>
      </c>
      <c r="R127" s="197">
        <v>9185377326</v>
      </c>
      <c r="S127" s="209">
        <v>45320</v>
      </c>
      <c r="T127" s="197"/>
      <c r="U127" s="199"/>
      <c r="V127" s="197" t="s">
        <v>141</v>
      </c>
      <c r="W127" s="197"/>
      <c r="X127" s="197" t="s">
        <v>167</v>
      </c>
      <c r="Y127" s="197" t="s">
        <v>151</v>
      </c>
      <c r="Z127" s="197"/>
      <c r="AA127" s="198">
        <v>45315</v>
      </c>
      <c r="AB127" s="198">
        <v>45320</v>
      </c>
      <c r="AC127" s="199">
        <v>0.34722222222222227</v>
      </c>
      <c r="AD127" s="199">
        <v>0.39583333333333331</v>
      </c>
      <c r="AE127" s="199">
        <v>0.43055555555555558</v>
      </c>
      <c r="AF127" s="199">
        <v>0.55902777777777779</v>
      </c>
      <c r="AG127" s="197"/>
      <c r="AH127" s="197"/>
      <c r="AI127" s="197"/>
      <c r="AJ127" s="198">
        <v>45317</v>
      </c>
      <c r="AK127" s="199">
        <v>0.56944444444444442</v>
      </c>
      <c r="AL127" s="197"/>
      <c r="AM127" s="197"/>
      <c r="AN127" s="210">
        <f t="shared" si="15"/>
        <v>4.8611111111111049E-2</v>
      </c>
      <c r="AO127" s="210">
        <f t="shared" si="16"/>
        <v>0.16319444444444448</v>
      </c>
      <c r="AP127" s="210">
        <f t="shared" si="17"/>
        <v>0.21180555555555552</v>
      </c>
      <c r="AQ127" s="197"/>
      <c r="AR127" s="197"/>
      <c r="AS127" s="197"/>
    </row>
    <row r="128" spans="1:45" s="159" customFormat="1" ht="16.5" customHeight="1" x14ac:dyDescent="0.25">
      <c r="A128" s="203">
        <f t="shared" si="18"/>
        <v>4</v>
      </c>
      <c r="B128" s="203">
        <f t="shared" si="19"/>
        <v>5</v>
      </c>
      <c r="C128" s="197"/>
      <c r="D128" s="197">
        <v>4702081681</v>
      </c>
      <c r="E128" s="197" t="s">
        <v>362</v>
      </c>
      <c r="F128" s="197"/>
      <c r="G128" s="197">
        <v>102</v>
      </c>
      <c r="H128" s="197" t="s">
        <v>158</v>
      </c>
      <c r="I128" s="197" t="s">
        <v>159</v>
      </c>
      <c r="J128" s="197" t="s">
        <v>185</v>
      </c>
      <c r="K128" s="197" t="s">
        <v>161</v>
      </c>
      <c r="L128" s="197">
        <v>4</v>
      </c>
      <c r="M128" s="209">
        <v>45317</v>
      </c>
      <c r="N128" s="199"/>
      <c r="O128" s="197">
        <v>1000454106</v>
      </c>
      <c r="P128" s="197" t="s">
        <v>175</v>
      </c>
      <c r="Q128" s="197" t="s">
        <v>163</v>
      </c>
      <c r="R128" s="197">
        <v>9185312110</v>
      </c>
      <c r="S128" s="209">
        <v>45320</v>
      </c>
      <c r="T128" s="197"/>
      <c r="U128" s="199"/>
      <c r="V128" s="197" t="s">
        <v>141</v>
      </c>
      <c r="W128" s="197"/>
      <c r="X128" s="197" t="s">
        <v>164</v>
      </c>
      <c r="Y128" s="197" t="s">
        <v>151</v>
      </c>
      <c r="Z128" s="197"/>
      <c r="AA128" s="198">
        <v>45316</v>
      </c>
      <c r="AB128" s="198">
        <v>45320</v>
      </c>
      <c r="AC128" s="199">
        <v>0.35069444444444442</v>
      </c>
      <c r="AD128" s="199">
        <v>0.4375</v>
      </c>
      <c r="AE128" s="199">
        <v>0.47222222222222221</v>
      </c>
      <c r="AF128" s="199">
        <v>0.50416666666666665</v>
      </c>
      <c r="AG128" s="197"/>
      <c r="AH128" s="197"/>
      <c r="AI128" s="197"/>
      <c r="AJ128" s="198">
        <v>45317</v>
      </c>
      <c r="AK128" s="199">
        <v>0.56597222222222221</v>
      </c>
      <c r="AL128" s="197"/>
      <c r="AM128" s="197"/>
      <c r="AN128" s="210">
        <f t="shared" si="15"/>
        <v>8.680555555555558E-2</v>
      </c>
      <c r="AO128" s="210">
        <f t="shared" si="16"/>
        <v>6.6666666666666652E-2</v>
      </c>
      <c r="AP128" s="210">
        <f t="shared" si="17"/>
        <v>0.15347222222222223</v>
      </c>
      <c r="AQ128" s="197"/>
      <c r="AR128" s="197"/>
      <c r="AS128" s="197"/>
    </row>
    <row r="129" spans="1:45" s="159" customFormat="1" ht="16.5" customHeight="1" x14ac:dyDescent="0.25">
      <c r="A129" s="203">
        <f t="shared" si="18"/>
        <v>4</v>
      </c>
      <c r="B129" s="203">
        <f t="shared" si="19"/>
        <v>5</v>
      </c>
      <c r="C129" s="197"/>
      <c r="D129" s="197">
        <v>4100038958</v>
      </c>
      <c r="E129" s="229" t="s">
        <v>375</v>
      </c>
      <c r="F129" s="197"/>
      <c r="G129" s="197">
        <v>102</v>
      </c>
      <c r="H129" s="184" t="s">
        <v>158</v>
      </c>
      <c r="I129" s="197" t="s">
        <v>159</v>
      </c>
      <c r="J129" s="197" t="s">
        <v>376</v>
      </c>
      <c r="K129" s="197" t="s">
        <v>161</v>
      </c>
      <c r="L129" s="197">
        <v>4</v>
      </c>
      <c r="M129" s="209">
        <v>45317</v>
      </c>
      <c r="N129" s="199"/>
      <c r="O129" s="197">
        <v>1000454971</v>
      </c>
      <c r="P129" s="197" t="s">
        <v>171</v>
      </c>
      <c r="Q129" s="197" t="s">
        <v>163</v>
      </c>
      <c r="R129" s="197">
        <v>9185462958</v>
      </c>
      <c r="S129" s="209">
        <v>45320</v>
      </c>
      <c r="T129" s="197"/>
      <c r="U129" s="199"/>
      <c r="V129" s="197" t="s">
        <v>141</v>
      </c>
      <c r="W129" s="197"/>
      <c r="X129" s="197" t="s">
        <v>164</v>
      </c>
      <c r="Y129" s="197" t="s">
        <v>151</v>
      </c>
      <c r="Z129" s="197"/>
      <c r="AA129" s="198">
        <v>45317</v>
      </c>
      <c r="AB129" s="198">
        <v>45320</v>
      </c>
      <c r="AC129" s="199">
        <v>0.35069444444444442</v>
      </c>
      <c r="AD129" s="199">
        <v>0.48958333333333331</v>
      </c>
      <c r="AE129" s="199">
        <v>0.51111111111111107</v>
      </c>
      <c r="AF129" s="199">
        <v>0.72222222222222221</v>
      </c>
      <c r="AG129" s="197"/>
      <c r="AH129" s="197"/>
      <c r="AI129" s="197"/>
      <c r="AJ129" s="198">
        <v>45317</v>
      </c>
      <c r="AK129" s="199">
        <v>0.39583333333333331</v>
      </c>
      <c r="AL129" s="197"/>
      <c r="AM129" s="197"/>
      <c r="AN129" s="210">
        <f t="shared" si="15"/>
        <v>0.1388888888888889</v>
      </c>
      <c r="AO129" s="210">
        <f t="shared" si="16"/>
        <v>0.2326388888888889</v>
      </c>
      <c r="AP129" s="210">
        <f t="shared" si="17"/>
        <v>0.37152777777777779</v>
      </c>
      <c r="AQ129" s="197"/>
      <c r="AR129" s="197"/>
      <c r="AS129" s="197"/>
    </row>
    <row r="130" spans="1:45" s="159" customFormat="1" ht="24.75" customHeight="1" x14ac:dyDescent="0.25">
      <c r="A130" s="203">
        <f t="shared" si="18"/>
        <v>5</v>
      </c>
      <c r="B130" s="203">
        <f t="shared" si="19"/>
        <v>5</v>
      </c>
      <c r="C130" s="197"/>
      <c r="D130" s="197">
        <v>4702081776</v>
      </c>
      <c r="E130" s="197" t="s">
        <v>377</v>
      </c>
      <c r="F130" s="197"/>
      <c r="G130" s="197">
        <v>102</v>
      </c>
      <c r="H130" s="197" t="s">
        <v>158</v>
      </c>
      <c r="I130" s="197" t="s">
        <v>159</v>
      </c>
      <c r="J130" s="197" t="s">
        <v>191</v>
      </c>
      <c r="K130" s="197" t="s">
        <v>161</v>
      </c>
      <c r="L130" s="197">
        <v>4</v>
      </c>
      <c r="M130" s="209">
        <v>45320</v>
      </c>
      <c r="N130" s="199"/>
      <c r="O130" s="197">
        <v>1000453623</v>
      </c>
      <c r="P130" s="197" t="s">
        <v>171</v>
      </c>
      <c r="Q130" s="197" t="s">
        <v>163</v>
      </c>
      <c r="R130" s="197">
        <v>9185359865</v>
      </c>
      <c r="S130" s="209">
        <v>45320</v>
      </c>
      <c r="T130" s="197"/>
      <c r="U130" s="199"/>
      <c r="V130" s="197" t="s">
        <v>141</v>
      </c>
      <c r="W130" s="197"/>
      <c r="X130" s="197" t="s">
        <v>167</v>
      </c>
      <c r="Y130" s="197" t="s">
        <v>151</v>
      </c>
      <c r="Z130" s="197"/>
      <c r="AA130" s="198">
        <v>45314</v>
      </c>
      <c r="AB130" s="198">
        <v>45320</v>
      </c>
      <c r="AC130" s="199">
        <v>0.38541666666666669</v>
      </c>
      <c r="AD130" s="199">
        <v>0.58333333333333337</v>
      </c>
      <c r="AE130" s="199">
        <v>0.60416666666666663</v>
      </c>
      <c r="AF130" s="199">
        <v>0.64930555555555558</v>
      </c>
      <c r="AG130" s="197"/>
      <c r="AH130" s="197"/>
      <c r="AI130" s="197"/>
      <c r="AJ130" s="198"/>
      <c r="AK130" s="199"/>
      <c r="AL130" s="197"/>
      <c r="AM130" s="197"/>
      <c r="AN130" s="210">
        <f t="shared" si="15"/>
        <v>0.19791666666666669</v>
      </c>
      <c r="AO130" s="210">
        <f t="shared" si="16"/>
        <v>6.597222222222221E-2</v>
      </c>
      <c r="AP130" s="210">
        <f t="shared" si="17"/>
        <v>0.2638888888888889</v>
      </c>
      <c r="AQ130" s="197"/>
      <c r="AR130" s="197"/>
      <c r="AS130" s="197"/>
    </row>
    <row r="131" spans="1:45" s="159" customFormat="1" ht="30" customHeight="1" x14ac:dyDescent="0.25">
      <c r="A131" s="203">
        <f t="shared" si="18"/>
        <v>5</v>
      </c>
      <c r="B131" s="203">
        <f t="shared" si="19"/>
        <v>5</v>
      </c>
      <c r="C131" s="197"/>
      <c r="D131" s="197">
        <v>4702108633</v>
      </c>
      <c r="E131" s="197" t="s">
        <v>365</v>
      </c>
      <c r="F131" s="197"/>
      <c r="G131" s="197">
        <v>102</v>
      </c>
      <c r="H131" s="197" t="s">
        <v>158</v>
      </c>
      <c r="I131" s="197" t="s">
        <v>159</v>
      </c>
      <c r="J131" s="197" t="s">
        <v>192</v>
      </c>
      <c r="K131" s="197" t="s">
        <v>161</v>
      </c>
      <c r="L131" s="197">
        <v>5</v>
      </c>
      <c r="M131" s="209">
        <v>45320</v>
      </c>
      <c r="N131" s="199"/>
      <c r="O131" s="197">
        <v>1000455785</v>
      </c>
      <c r="P131" s="197" t="s">
        <v>175</v>
      </c>
      <c r="Q131" s="197" t="s">
        <v>163</v>
      </c>
      <c r="R131" s="197">
        <v>9185448875</v>
      </c>
      <c r="S131" s="209">
        <v>45320</v>
      </c>
      <c r="T131" s="197"/>
      <c r="U131" s="199"/>
      <c r="V131" s="197" t="s">
        <v>141</v>
      </c>
      <c r="W131" s="197"/>
      <c r="X131" s="197" t="s">
        <v>167</v>
      </c>
      <c r="Y131" s="197" t="s">
        <v>151</v>
      </c>
      <c r="Z131" s="197"/>
      <c r="AA131" s="198">
        <v>45317</v>
      </c>
      <c r="AB131" s="198">
        <v>45320</v>
      </c>
      <c r="AC131" s="199">
        <v>0.34027777777777773</v>
      </c>
      <c r="AD131" s="199">
        <v>0.375</v>
      </c>
      <c r="AE131" s="199">
        <v>0.3888888888888889</v>
      </c>
      <c r="AF131" s="199">
        <v>0.38541666666666669</v>
      </c>
      <c r="AG131" s="197"/>
      <c r="AH131" s="197"/>
      <c r="AI131" s="197"/>
      <c r="AJ131" s="198"/>
      <c r="AK131" s="199"/>
      <c r="AL131" s="197"/>
      <c r="AM131" s="197"/>
      <c r="AN131" s="210">
        <f t="shared" ref="AN131:AN138" si="20">IF(AC131="","Kein Eintrag",IF(AD131="","Kein Eintrag",AD131-AC131))</f>
        <v>3.4722222222222265E-2</v>
      </c>
      <c r="AO131" s="210">
        <f t="shared" ref="AO131:AO138" si="21">IF(AF131="","Kein Eintrag",IF(AD131="","Kein Eintrag",AF131-AD131))</f>
        <v>1.0416666666666685E-2</v>
      </c>
      <c r="AP131" s="210">
        <f t="shared" ref="AP131:AP138" si="22">IF(AF131="","Kein Eintrag",IF(AC131="","Kein Eintrag",AF131-AC131))</f>
        <v>4.5138888888888951E-2</v>
      </c>
      <c r="AQ131" s="197"/>
      <c r="AR131" s="197"/>
      <c r="AS131" s="197"/>
    </row>
    <row r="132" spans="1:45" s="159" customFormat="1" ht="16.5" customHeight="1" x14ac:dyDescent="0.25">
      <c r="A132" s="203">
        <f t="shared" ref="A132:A138" si="23">IF(M132="","",WEEKNUM(M132,21))</f>
        <v>5</v>
      </c>
      <c r="B132" s="203">
        <f t="shared" ref="B132:B138" si="24">IF(S132="","",WEEKNUM(S132,21))</f>
        <v>5</v>
      </c>
      <c r="C132" s="197"/>
      <c r="D132" s="197">
        <v>4702112517</v>
      </c>
      <c r="E132" s="197" t="s">
        <v>176</v>
      </c>
      <c r="F132" s="197"/>
      <c r="G132" s="197">
        <v>102</v>
      </c>
      <c r="H132" s="197" t="s">
        <v>158</v>
      </c>
      <c r="I132" s="197" t="s">
        <v>159</v>
      </c>
      <c r="J132" s="197" t="s">
        <v>341</v>
      </c>
      <c r="K132" s="197" t="s">
        <v>161</v>
      </c>
      <c r="L132" s="197">
        <v>5</v>
      </c>
      <c r="M132" s="209">
        <v>45320</v>
      </c>
      <c r="N132" s="199"/>
      <c r="O132" s="197">
        <v>1000455783</v>
      </c>
      <c r="P132" s="197" t="s">
        <v>171</v>
      </c>
      <c r="Q132" s="197" t="s">
        <v>163</v>
      </c>
      <c r="R132" s="197" t="s">
        <v>378</v>
      </c>
      <c r="S132" s="209">
        <v>45320</v>
      </c>
      <c r="T132" s="197"/>
      <c r="U132" s="199"/>
      <c r="V132" s="197" t="s">
        <v>141</v>
      </c>
      <c r="W132" s="197"/>
      <c r="X132" s="197" t="s">
        <v>167</v>
      </c>
      <c r="Y132" s="197" t="s">
        <v>151</v>
      </c>
      <c r="Z132" s="197"/>
      <c r="AA132" s="198">
        <v>45317</v>
      </c>
      <c r="AB132" s="198">
        <v>45320</v>
      </c>
      <c r="AC132" s="199">
        <v>0.37152777777777773</v>
      </c>
      <c r="AD132" s="199">
        <v>0.53125</v>
      </c>
      <c r="AE132" s="199">
        <v>0.55347222222222225</v>
      </c>
      <c r="AF132" s="199">
        <v>0.50763888888888886</v>
      </c>
      <c r="AG132" s="197"/>
      <c r="AH132" s="197"/>
      <c r="AI132" s="197"/>
      <c r="AJ132" s="198"/>
      <c r="AK132" s="199"/>
      <c r="AL132" s="197"/>
      <c r="AM132" s="197"/>
      <c r="AN132" s="210">
        <f t="shared" si="20"/>
        <v>0.15972222222222227</v>
      </c>
      <c r="AO132" s="210">
        <f t="shared" si="21"/>
        <v>-2.3611111111111138E-2</v>
      </c>
      <c r="AP132" s="210">
        <f t="shared" si="22"/>
        <v>0.13611111111111113</v>
      </c>
      <c r="AQ132" s="197"/>
      <c r="AR132" s="197"/>
      <c r="AS132" s="197"/>
    </row>
    <row r="133" spans="1:45" s="159" customFormat="1" ht="16.5" customHeight="1" x14ac:dyDescent="0.25">
      <c r="A133" s="203">
        <f t="shared" si="23"/>
        <v>5</v>
      </c>
      <c r="B133" s="203">
        <f t="shared" si="24"/>
        <v>5</v>
      </c>
      <c r="C133" s="197"/>
      <c r="D133" s="197">
        <v>4702135517</v>
      </c>
      <c r="E133" s="197" t="s">
        <v>176</v>
      </c>
      <c r="F133" s="197"/>
      <c r="G133" s="197">
        <v>102</v>
      </c>
      <c r="H133" s="197" t="s">
        <v>158</v>
      </c>
      <c r="I133" s="197" t="s">
        <v>159</v>
      </c>
      <c r="J133" s="197" t="s">
        <v>211</v>
      </c>
      <c r="K133" s="197" t="s">
        <v>161</v>
      </c>
      <c r="L133" s="197">
        <v>5</v>
      </c>
      <c r="M133" s="209">
        <v>45320</v>
      </c>
      <c r="N133" s="199"/>
      <c r="O133" s="197">
        <v>1000455780</v>
      </c>
      <c r="P133" s="197" t="s">
        <v>189</v>
      </c>
      <c r="Q133" s="197" t="s">
        <v>163</v>
      </c>
      <c r="R133" s="197" t="s">
        <v>379</v>
      </c>
      <c r="S133" s="209">
        <v>45320</v>
      </c>
      <c r="T133" s="197"/>
      <c r="U133" s="199"/>
      <c r="V133" s="197" t="s">
        <v>141</v>
      </c>
      <c r="W133" s="197"/>
      <c r="X133" s="197" t="s">
        <v>167</v>
      </c>
      <c r="Y133" s="197" t="s">
        <v>151</v>
      </c>
      <c r="Z133" s="197"/>
      <c r="AA133" s="198">
        <v>45317</v>
      </c>
      <c r="AB133" s="198">
        <v>45320</v>
      </c>
      <c r="AC133" s="199">
        <v>0.4861111111111111</v>
      </c>
      <c r="AD133" s="199">
        <v>0.63541666666666663</v>
      </c>
      <c r="AE133" s="199">
        <v>0.66666666666666663</v>
      </c>
      <c r="AF133" s="199"/>
      <c r="AG133" s="197"/>
      <c r="AH133" s="197"/>
      <c r="AI133" s="197"/>
      <c r="AJ133" s="198"/>
      <c r="AK133" s="199"/>
      <c r="AL133" s="197"/>
      <c r="AM133" s="197"/>
      <c r="AN133" s="210">
        <f t="shared" si="20"/>
        <v>0.14930555555555552</v>
      </c>
      <c r="AO133" s="210" t="str">
        <f t="shared" si="21"/>
        <v>Kein Eintrag</v>
      </c>
      <c r="AP133" s="210" t="str">
        <f t="shared" si="22"/>
        <v>Kein Eintrag</v>
      </c>
      <c r="AQ133" s="197"/>
      <c r="AR133" s="197"/>
      <c r="AS133" s="197"/>
    </row>
    <row r="134" spans="1:45" s="159" customFormat="1" ht="16.5" customHeight="1" x14ac:dyDescent="0.25">
      <c r="A134" s="203">
        <f t="shared" si="23"/>
        <v>4</v>
      </c>
      <c r="B134" s="203">
        <f t="shared" si="24"/>
        <v>5</v>
      </c>
      <c r="C134" s="197"/>
      <c r="D134" s="197">
        <v>4702120116</v>
      </c>
      <c r="E134" s="197" t="s">
        <v>154</v>
      </c>
      <c r="F134" s="197"/>
      <c r="G134" s="197">
        <v>16</v>
      </c>
      <c r="H134" s="197" t="s">
        <v>146</v>
      </c>
      <c r="I134" s="197" t="s">
        <v>159</v>
      </c>
      <c r="J134" s="197" t="s">
        <v>380</v>
      </c>
      <c r="K134" s="197" t="s">
        <v>214</v>
      </c>
      <c r="L134" s="197">
        <v>4</v>
      </c>
      <c r="M134" s="209">
        <v>45317</v>
      </c>
      <c r="N134" s="199"/>
      <c r="O134" s="197">
        <v>1000455197</v>
      </c>
      <c r="P134" s="197" t="s">
        <v>208</v>
      </c>
      <c r="Q134" s="197" t="s">
        <v>163</v>
      </c>
      <c r="R134" s="197">
        <v>9185400176</v>
      </c>
      <c r="S134" s="209">
        <v>45320</v>
      </c>
      <c r="T134" s="197"/>
      <c r="U134" s="199"/>
      <c r="V134" s="197" t="s">
        <v>141</v>
      </c>
      <c r="W134" s="197"/>
      <c r="X134" s="197" t="s">
        <v>167</v>
      </c>
      <c r="Y134" s="197" t="s">
        <v>151</v>
      </c>
      <c r="Z134" s="197"/>
      <c r="AA134" s="198">
        <v>45316</v>
      </c>
      <c r="AB134" s="198">
        <v>45320</v>
      </c>
      <c r="AC134" s="199">
        <v>0.45833333333333331</v>
      </c>
      <c r="AD134" s="199">
        <v>0.46875</v>
      </c>
      <c r="AE134" s="199">
        <v>0.4861111111111111</v>
      </c>
      <c r="AF134" s="199">
        <v>0.52777777777777779</v>
      </c>
      <c r="AG134" s="197"/>
      <c r="AH134" s="197"/>
      <c r="AI134" s="197"/>
      <c r="AJ134" s="198"/>
      <c r="AK134" s="199"/>
      <c r="AL134" s="197"/>
      <c r="AM134" s="197"/>
      <c r="AN134" s="210">
        <f t="shared" si="20"/>
        <v>1.0416666666666685E-2</v>
      </c>
      <c r="AO134" s="210">
        <f t="shared" si="21"/>
        <v>5.902777777777779E-2</v>
      </c>
      <c r="AP134" s="210">
        <f t="shared" si="22"/>
        <v>6.9444444444444475E-2</v>
      </c>
      <c r="AQ134" s="197"/>
      <c r="AR134" s="197"/>
      <c r="AS134" s="197"/>
    </row>
    <row r="135" spans="1:45" s="159" customFormat="1" ht="16.5" customHeight="1" x14ac:dyDescent="0.25">
      <c r="A135" s="203">
        <f t="shared" si="23"/>
        <v>5</v>
      </c>
      <c r="B135" s="203">
        <f t="shared" si="24"/>
        <v>5</v>
      </c>
      <c r="C135" s="197"/>
      <c r="D135" s="197">
        <v>4200209925</v>
      </c>
      <c r="E135" s="197" t="s">
        <v>154</v>
      </c>
      <c r="F135" s="197"/>
      <c r="G135" s="197">
        <v>7</v>
      </c>
      <c r="H135" s="197" t="s">
        <v>146</v>
      </c>
      <c r="I135" s="197" t="s">
        <v>159</v>
      </c>
      <c r="J135" s="197" t="s">
        <v>217</v>
      </c>
      <c r="K135" s="197" t="s">
        <v>214</v>
      </c>
      <c r="L135" s="197">
        <v>5</v>
      </c>
      <c r="M135" s="209">
        <v>45320</v>
      </c>
      <c r="N135" s="199"/>
      <c r="O135" s="197">
        <v>1000455380</v>
      </c>
      <c r="P135" s="197" t="s">
        <v>166</v>
      </c>
      <c r="Q135" s="197" t="s">
        <v>209</v>
      </c>
      <c r="R135" s="197">
        <v>9185442548</v>
      </c>
      <c r="S135" s="209">
        <v>45320</v>
      </c>
      <c r="T135" s="197"/>
      <c r="U135" s="199"/>
      <c r="V135" s="197" t="s">
        <v>141</v>
      </c>
      <c r="W135" s="197"/>
      <c r="X135" s="197"/>
      <c r="Y135" s="197" t="s">
        <v>151</v>
      </c>
      <c r="Z135" s="197"/>
      <c r="AA135" s="198">
        <v>45317</v>
      </c>
      <c r="AB135" s="198">
        <v>45320</v>
      </c>
      <c r="AC135" s="199">
        <v>0.35069444444444442</v>
      </c>
      <c r="AD135" s="199">
        <v>0.53472222222222221</v>
      </c>
      <c r="AE135" s="199">
        <v>0.53680555555555554</v>
      </c>
      <c r="AF135" s="199">
        <v>0.56666666666666665</v>
      </c>
      <c r="AG135" s="197"/>
      <c r="AH135" s="197"/>
      <c r="AI135" s="197"/>
      <c r="AJ135" s="198"/>
      <c r="AK135" s="199"/>
      <c r="AL135" s="197"/>
      <c r="AM135" s="197"/>
      <c r="AN135" s="210">
        <f t="shared" si="20"/>
        <v>0.18402777777777779</v>
      </c>
      <c r="AO135" s="210">
        <f t="shared" si="21"/>
        <v>3.1944444444444442E-2</v>
      </c>
      <c r="AP135" s="210">
        <f t="shared" si="22"/>
        <v>0.21597222222222223</v>
      </c>
      <c r="AQ135" s="197"/>
      <c r="AR135" s="197"/>
      <c r="AS135" s="197"/>
    </row>
    <row r="136" spans="1:45" s="159" customFormat="1" ht="47.25" x14ac:dyDescent="0.25">
      <c r="A136" s="203">
        <f t="shared" si="23"/>
        <v>5</v>
      </c>
      <c r="B136" s="203">
        <f t="shared" si="24"/>
        <v>5</v>
      </c>
      <c r="C136" s="197"/>
      <c r="D136" s="197">
        <v>4702120074</v>
      </c>
      <c r="E136" s="197" t="s">
        <v>154</v>
      </c>
      <c r="F136" s="197"/>
      <c r="G136" s="197">
        <v>13</v>
      </c>
      <c r="H136" s="197" t="s">
        <v>146</v>
      </c>
      <c r="I136" s="197" t="s">
        <v>159</v>
      </c>
      <c r="J136" s="197" t="s">
        <v>213</v>
      </c>
      <c r="K136" s="197" t="s">
        <v>214</v>
      </c>
      <c r="L136" s="197">
        <v>5</v>
      </c>
      <c r="M136" s="209">
        <v>45320</v>
      </c>
      <c r="N136" s="199"/>
      <c r="O136" s="197">
        <v>1000455376</v>
      </c>
      <c r="P136" s="197" t="s">
        <v>171</v>
      </c>
      <c r="Q136" s="197" t="s">
        <v>163</v>
      </c>
      <c r="R136" s="197">
        <v>9185432623</v>
      </c>
      <c r="S136" s="209">
        <v>45320</v>
      </c>
      <c r="T136" s="197"/>
      <c r="U136" s="199"/>
      <c r="V136" s="197" t="s">
        <v>141</v>
      </c>
      <c r="W136" s="197"/>
      <c r="X136" s="197" t="s">
        <v>167</v>
      </c>
      <c r="Y136" s="197" t="s">
        <v>151</v>
      </c>
      <c r="Z136" s="197"/>
      <c r="AA136" s="198">
        <v>45317</v>
      </c>
      <c r="AB136" s="198">
        <v>45320</v>
      </c>
      <c r="AC136" s="199">
        <v>0.45833333333333331</v>
      </c>
      <c r="AD136" s="199">
        <v>0.50694444444444442</v>
      </c>
      <c r="AE136" s="199">
        <v>0.52083333333333337</v>
      </c>
      <c r="AF136" s="199">
        <v>0.55902777777777779</v>
      </c>
      <c r="AG136" s="197"/>
      <c r="AH136" s="197"/>
      <c r="AI136" s="197"/>
      <c r="AJ136" s="198"/>
      <c r="AK136" s="199"/>
      <c r="AL136" s="197"/>
      <c r="AM136" s="197"/>
      <c r="AN136" s="210">
        <f t="shared" si="20"/>
        <v>4.8611111111111105E-2</v>
      </c>
      <c r="AO136" s="210">
        <f t="shared" si="21"/>
        <v>5.208333333333337E-2</v>
      </c>
      <c r="AP136" s="210">
        <f t="shared" si="22"/>
        <v>0.10069444444444448</v>
      </c>
      <c r="AQ136" s="197"/>
      <c r="AR136" s="197"/>
      <c r="AS136" s="197"/>
    </row>
    <row r="137" spans="1:45" s="159" customFormat="1" ht="19.5" customHeight="1" x14ac:dyDescent="0.25">
      <c r="A137" s="203">
        <f t="shared" si="23"/>
        <v>5</v>
      </c>
      <c r="B137" s="203">
        <f t="shared" si="24"/>
        <v>5</v>
      </c>
      <c r="C137" s="197"/>
      <c r="D137" s="197">
        <v>4702120097</v>
      </c>
      <c r="E137" s="197" t="s">
        <v>381</v>
      </c>
      <c r="F137" s="197"/>
      <c r="G137" s="197">
        <v>14</v>
      </c>
      <c r="H137" s="197" t="s">
        <v>146</v>
      </c>
      <c r="I137" s="197" t="s">
        <v>159</v>
      </c>
      <c r="J137" s="197" t="s">
        <v>185</v>
      </c>
      <c r="K137" s="197" t="s">
        <v>214</v>
      </c>
      <c r="L137" s="197">
        <v>5</v>
      </c>
      <c r="M137" s="209">
        <v>45320</v>
      </c>
      <c r="N137" s="199"/>
      <c r="O137" s="197">
        <v>1000455607</v>
      </c>
      <c r="P137" s="197" t="s">
        <v>382</v>
      </c>
      <c r="Q137" s="197" t="s">
        <v>209</v>
      </c>
      <c r="R137" s="197" t="s">
        <v>383</v>
      </c>
      <c r="S137" s="209">
        <v>45320</v>
      </c>
      <c r="T137" s="197"/>
      <c r="U137" s="199"/>
      <c r="V137" s="197"/>
      <c r="W137" s="197"/>
      <c r="X137" s="197" t="s">
        <v>167</v>
      </c>
      <c r="Y137" s="197" t="s">
        <v>151</v>
      </c>
      <c r="Z137" s="197"/>
      <c r="AA137" s="198">
        <v>45320</v>
      </c>
      <c r="AB137" s="198">
        <v>45320</v>
      </c>
      <c r="AC137" s="199">
        <v>0.47916666666666669</v>
      </c>
      <c r="AD137" s="199"/>
      <c r="AE137" s="199">
        <v>0.63541666666666663</v>
      </c>
      <c r="AF137" s="199">
        <v>0.67708333333333337</v>
      </c>
      <c r="AG137" s="197"/>
      <c r="AH137" s="197"/>
      <c r="AI137" s="197"/>
      <c r="AJ137" s="198"/>
      <c r="AK137" s="199"/>
      <c r="AL137" s="197"/>
      <c r="AM137" s="197"/>
      <c r="AN137" s="210" t="str">
        <f t="shared" si="20"/>
        <v>Kein Eintrag</v>
      </c>
      <c r="AO137" s="210" t="str">
        <f t="shared" si="21"/>
        <v>Kein Eintrag</v>
      </c>
      <c r="AP137" s="210">
        <f t="shared" si="22"/>
        <v>0.19791666666666669</v>
      </c>
      <c r="AQ137" s="197"/>
      <c r="AR137" s="197"/>
      <c r="AS137" s="197"/>
    </row>
    <row r="138" spans="1:45" s="159" customFormat="1" ht="16.5" customHeight="1" x14ac:dyDescent="0.25">
      <c r="A138" s="203">
        <f t="shared" si="23"/>
        <v>5</v>
      </c>
      <c r="B138" s="203">
        <f t="shared" si="24"/>
        <v>5</v>
      </c>
      <c r="C138" s="197"/>
      <c r="D138" s="197">
        <v>4200214664</v>
      </c>
      <c r="E138" s="197" t="s">
        <v>384</v>
      </c>
      <c r="F138" s="197"/>
      <c r="G138" s="197">
        <v>2</v>
      </c>
      <c r="H138" s="197" t="s">
        <v>146</v>
      </c>
      <c r="I138" s="197"/>
      <c r="J138" s="197" t="s">
        <v>385</v>
      </c>
      <c r="K138" s="197" t="s">
        <v>201</v>
      </c>
      <c r="L138" s="197"/>
      <c r="M138" s="209">
        <v>45320</v>
      </c>
      <c r="N138" s="199" t="s">
        <v>232</v>
      </c>
      <c r="O138" s="197">
        <v>1000455295</v>
      </c>
      <c r="P138" s="197" t="s">
        <v>166</v>
      </c>
      <c r="Q138" s="197"/>
      <c r="R138" s="197" t="s">
        <v>386</v>
      </c>
      <c r="S138" s="209">
        <v>45320</v>
      </c>
      <c r="T138" s="197"/>
      <c r="U138" s="199"/>
      <c r="V138" s="197" t="s">
        <v>141</v>
      </c>
      <c r="W138" s="197"/>
      <c r="X138" s="197" t="s">
        <v>167</v>
      </c>
      <c r="Y138" s="197" t="s">
        <v>151</v>
      </c>
      <c r="Z138" s="197"/>
      <c r="AA138" s="198"/>
      <c r="AB138" s="198">
        <v>45320</v>
      </c>
      <c r="AC138" s="199">
        <v>0.56597222222222221</v>
      </c>
      <c r="AD138" s="199">
        <v>0.57638888888888884</v>
      </c>
      <c r="AE138" s="199">
        <v>0.58333333333333337</v>
      </c>
      <c r="AF138" s="199">
        <v>0.65625</v>
      </c>
      <c r="AG138" s="197"/>
      <c r="AH138" s="197"/>
      <c r="AI138" s="197"/>
      <c r="AJ138" s="198">
        <v>45307</v>
      </c>
      <c r="AK138" s="199">
        <v>0.30555555555555552</v>
      </c>
      <c r="AL138" s="197"/>
      <c r="AM138" s="197"/>
      <c r="AN138" s="210">
        <f t="shared" si="20"/>
        <v>1.041666666666663E-2</v>
      </c>
      <c r="AO138" s="210">
        <f t="shared" si="21"/>
        <v>7.986111111111116E-2</v>
      </c>
      <c r="AP138" s="210">
        <f t="shared" si="22"/>
        <v>9.027777777777779E-2</v>
      </c>
      <c r="AQ138" s="197"/>
      <c r="AR138" s="197"/>
      <c r="AS138" s="198">
        <v>45303</v>
      </c>
    </row>
    <row r="139" spans="1:45" s="159" customFormat="1" ht="16.5" customHeight="1" x14ac:dyDescent="0.25">
      <c r="A139" s="203"/>
      <c r="B139" s="203"/>
      <c r="C139" s="197"/>
      <c r="D139" s="197">
        <v>4200215964</v>
      </c>
      <c r="E139" s="197" t="s">
        <v>154</v>
      </c>
      <c r="F139" s="197"/>
      <c r="G139" s="197">
        <v>2</v>
      </c>
      <c r="H139" s="197" t="s">
        <v>146</v>
      </c>
      <c r="I139" s="197"/>
      <c r="J139" s="197" t="s">
        <v>387</v>
      </c>
      <c r="K139" s="197" t="s">
        <v>201</v>
      </c>
      <c r="L139" s="197"/>
      <c r="M139" s="209">
        <v>45320</v>
      </c>
      <c r="N139" s="199"/>
      <c r="O139" s="197">
        <v>1000455383</v>
      </c>
      <c r="P139" s="197" t="s">
        <v>166</v>
      </c>
      <c r="Q139" s="197"/>
      <c r="R139" s="197">
        <v>9185447025</v>
      </c>
      <c r="S139" s="209">
        <v>45320</v>
      </c>
      <c r="T139" s="197"/>
      <c r="U139" s="199"/>
      <c r="V139" s="197" t="s">
        <v>141</v>
      </c>
      <c r="W139" s="197"/>
      <c r="X139" s="197" t="s">
        <v>167</v>
      </c>
      <c r="Y139" s="197" t="s">
        <v>151</v>
      </c>
      <c r="Z139" s="197"/>
      <c r="AA139" s="198">
        <v>45317</v>
      </c>
      <c r="AB139" s="198">
        <v>45320</v>
      </c>
      <c r="AC139" s="199">
        <v>0.3263888888888889</v>
      </c>
      <c r="AD139" s="199">
        <v>0.33333333333333331</v>
      </c>
      <c r="AE139" s="199">
        <v>0.34027777777777779</v>
      </c>
      <c r="AF139" s="199">
        <v>0.47222222222222227</v>
      </c>
      <c r="AG139" s="197"/>
      <c r="AH139" s="197"/>
      <c r="AI139" s="197"/>
      <c r="AJ139" s="198"/>
      <c r="AK139" s="199"/>
      <c r="AL139" s="197"/>
      <c r="AM139" s="197"/>
      <c r="AN139" s="210"/>
      <c r="AO139" s="210"/>
      <c r="AP139" s="210"/>
      <c r="AQ139" s="197"/>
      <c r="AR139" s="197"/>
      <c r="AS139" s="197"/>
    </row>
    <row r="140" spans="1:45" s="159" customFormat="1" ht="54" customHeight="1" x14ac:dyDescent="0.25">
      <c r="A140" s="203">
        <f t="shared" ref="A140:A148" si="25">IF(M140="","",WEEKNUM(M140,21))</f>
        <v>4</v>
      </c>
      <c r="B140" s="203">
        <f>IF(S140="","",WEEKNUM(S140,21))</f>
        <v>5</v>
      </c>
      <c r="C140" s="231"/>
      <c r="D140" s="197">
        <v>4200205325</v>
      </c>
      <c r="E140" s="232" t="s">
        <v>388</v>
      </c>
      <c r="F140" s="197"/>
      <c r="G140" s="197">
        <v>102</v>
      </c>
      <c r="H140" s="184" t="s">
        <v>158</v>
      </c>
      <c r="I140" s="197" t="s">
        <v>159</v>
      </c>
      <c r="J140" s="197" t="s">
        <v>389</v>
      </c>
      <c r="K140" s="197" t="s">
        <v>161</v>
      </c>
      <c r="L140" s="197">
        <v>4</v>
      </c>
      <c r="M140" s="209">
        <v>45316</v>
      </c>
      <c r="N140" s="199"/>
      <c r="O140" s="197">
        <v>1000453633</v>
      </c>
      <c r="P140" s="197" t="s">
        <v>171</v>
      </c>
      <c r="Q140" s="197" t="s">
        <v>163</v>
      </c>
      <c r="R140" s="229" t="s">
        <v>390</v>
      </c>
      <c r="S140" s="209">
        <v>45321</v>
      </c>
      <c r="T140" s="197"/>
      <c r="U140" s="199"/>
      <c r="V140" s="197" t="s">
        <v>257</v>
      </c>
      <c r="W140" s="197"/>
      <c r="X140" s="197" t="s">
        <v>164</v>
      </c>
      <c r="Y140" s="197" t="s">
        <v>151</v>
      </c>
      <c r="Z140" s="197"/>
      <c r="AA140" s="198">
        <v>45317</v>
      </c>
      <c r="AB140" s="198">
        <v>45321</v>
      </c>
      <c r="AC140" s="199">
        <v>0.28472222222222221</v>
      </c>
      <c r="AD140" s="199">
        <v>0.3125</v>
      </c>
      <c r="AE140" s="199">
        <v>0.34027777777777779</v>
      </c>
      <c r="AF140" s="199"/>
      <c r="AG140" s="197"/>
      <c r="AH140" s="197" t="s">
        <v>391</v>
      </c>
      <c r="AI140" s="197"/>
      <c r="AJ140" s="198">
        <v>45314</v>
      </c>
      <c r="AK140" s="199">
        <v>0.35416666666666669</v>
      </c>
      <c r="AL140" s="198">
        <v>45315</v>
      </c>
      <c r="AM140" s="222">
        <v>0.35416666666666669</v>
      </c>
      <c r="AN140" s="210">
        <f t="shared" ref="AN140:AN146" si="26">IF(AC140="","Kein Eintrag",IF(AD140="","Kein Eintrag",AD140-AC140))</f>
        <v>2.777777777777779E-2</v>
      </c>
      <c r="AO140" s="210" t="str">
        <f t="shared" ref="AO140:AO146" si="27">IF(AF140="","Kein Eintrag",IF(AD140="","Kein Eintrag",AF140-AD140))</f>
        <v>Kein Eintrag</v>
      </c>
      <c r="AP140" s="210" t="str">
        <f t="shared" ref="AP140:AP146" si="28">IF(AF140="","Kein Eintrag",IF(AC140="","Kein Eintrag",AF140-AC140))</f>
        <v>Kein Eintrag</v>
      </c>
      <c r="AQ140" s="197"/>
      <c r="AR140" s="197"/>
      <c r="AS140" s="198">
        <v>45259</v>
      </c>
    </row>
    <row r="141" spans="1:45" s="159" customFormat="1" ht="47.25" x14ac:dyDescent="0.25">
      <c r="A141" s="203">
        <f t="shared" si="25"/>
        <v>5</v>
      </c>
      <c r="B141" s="203">
        <f>IF(S141="","",WEEKNUM(S141,21))</f>
        <v>5</v>
      </c>
      <c r="C141" s="231"/>
      <c r="D141" s="197">
        <v>4100038746</v>
      </c>
      <c r="E141" s="232" t="s">
        <v>392</v>
      </c>
      <c r="F141" s="197"/>
      <c r="G141" s="197">
        <v>102</v>
      </c>
      <c r="H141" s="197" t="s">
        <v>158</v>
      </c>
      <c r="I141" s="197" t="s">
        <v>159</v>
      </c>
      <c r="J141" s="197" t="s">
        <v>320</v>
      </c>
      <c r="K141" s="197" t="s">
        <v>161</v>
      </c>
      <c r="L141" s="197">
        <v>5</v>
      </c>
      <c r="M141" s="209">
        <v>45320</v>
      </c>
      <c r="N141" s="199"/>
      <c r="O141" s="197">
        <v>1000455781</v>
      </c>
      <c r="P141" s="197" t="s">
        <v>162</v>
      </c>
      <c r="Q141" s="197" t="s">
        <v>163</v>
      </c>
      <c r="R141" s="197" t="s">
        <v>393</v>
      </c>
      <c r="S141" s="209">
        <v>45321</v>
      </c>
      <c r="T141" s="197"/>
      <c r="U141" s="199"/>
      <c r="V141" s="197" t="s">
        <v>141</v>
      </c>
      <c r="W141" s="197"/>
      <c r="X141" s="197" t="s">
        <v>164</v>
      </c>
      <c r="Y141" s="197" t="s">
        <v>151</v>
      </c>
      <c r="Z141" s="197"/>
      <c r="AA141" s="198">
        <v>45317</v>
      </c>
      <c r="AB141" s="198">
        <v>45321</v>
      </c>
      <c r="AC141" s="199">
        <v>0.38541666666666669</v>
      </c>
      <c r="AD141" s="199">
        <v>0.5625</v>
      </c>
      <c r="AE141" s="199">
        <v>0.59375</v>
      </c>
      <c r="AF141" s="199"/>
      <c r="AG141" s="197"/>
      <c r="AH141" s="197"/>
      <c r="AI141" s="197"/>
      <c r="AJ141" s="198"/>
      <c r="AK141" s="199"/>
      <c r="AL141" s="197"/>
      <c r="AM141" s="197"/>
      <c r="AN141" s="210">
        <f t="shared" si="26"/>
        <v>0.17708333333333331</v>
      </c>
      <c r="AO141" s="210" t="str">
        <f t="shared" si="27"/>
        <v>Kein Eintrag</v>
      </c>
      <c r="AP141" s="210" t="str">
        <f t="shared" si="28"/>
        <v>Kein Eintrag</v>
      </c>
      <c r="AQ141" s="197"/>
      <c r="AR141" s="197"/>
      <c r="AS141" s="197"/>
    </row>
    <row r="142" spans="1:45" s="159" customFormat="1" ht="16.5" customHeight="1" x14ac:dyDescent="0.25">
      <c r="A142" s="203">
        <f t="shared" si="25"/>
        <v>5</v>
      </c>
      <c r="B142" s="203">
        <v>5</v>
      </c>
      <c r="C142" s="231"/>
      <c r="D142" s="197">
        <v>4702081706</v>
      </c>
      <c r="E142" s="197" t="s">
        <v>365</v>
      </c>
      <c r="F142" s="197"/>
      <c r="G142" s="197">
        <v>102</v>
      </c>
      <c r="H142" s="197" t="s">
        <v>158</v>
      </c>
      <c r="I142" s="197" t="s">
        <v>159</v>
      </c>
      <c r="J142" s="197" t="s">
        <v>174</v>
      </c>
      <c r="K142" s="197" t="s">
        <v>161</v>
      </c>
      <c r="L142" s="197">
        <v>5</v>
      </c>
      <c r="M142" s="209">
        <v>45320</v>
      </c>
      <c r="N142" s="199"/>
      <c r="O142" s="197">
        <v>1000455784</v>
      </c>
      <c r="P142" s="197" t="s">
        <v>175</v>
      </c>
      <c r="Q142" s="197" t="s">
        <v>163</v>
      </c>
      <c r="R142" s="197">
        <v>9185434110</v>
      </c>
      <c r="S142" s="209">
        <v>45321</v>
      </c>
      <c r="T142" s="197"/>
      <c r="U142" s="199"/>
      <c r="V142" s="197" t="s">
        <v>141</v>
      </c>
      <c r="W142" s="197"/>
      <c r="X142" s="197" t="s">
        <v>164</v>
      </c>
      <c r="Y142" s="197" t="s">
        <v>151</v>
      </c>
      <c r="Z142" s="197"/>
      <c r="AA142" s="198">
        <v>45317</v>
      </c>
      <c r="AB142" s="198">
        <v>45321</v>
      </c>
      <c r="AC142" s="199">
        <v>0.39583333333333331</v>
      </c>
      <c r="AD142" s="199">
        <v>0.4375</v>
      </c>
      <c r="AE142" s="199">
        <v>0.5</v>
      </c>
      <c r="AF142" s="199">
        <v>0.54166666666666663</v>
      </c>
      <c r="AG142" s="197" t="s">
        <v>394</v>
      </c>
      <c r="AH142" s="197"/>
      <c r="AI142" s="197"/>
      <c r="AJ142" s="198"/>
      <c r="AK142" s="199"/>
      <c r="AL142" s="197"/>
      <c r="AM142" s="197"/>
      <c r="AN142" s="210">
        <f t="shared" si="26"/>
        <v>4.1666666666666685E-2</v>
      </c>
      <c r="AO142" s="251">
        <f t="shared" si="27"/>
        <v>0.10416666666666663</v>
      </c>
      <c r="AP142" s="210">
        <f t="shared" si="28"/>
        <v>0.14583333333333331</v>
      </c>
      <c r="AQ142" s="197"/>
      <c r="AR142" s="197"/>
      <c r="AS142" s="197"/>
    </row>
    <row r="143" spans="1:45" s="159" customFormat="1" ht="16.5" customHeight="1" x14ac:dyDescent="0.25">
      <c r="A143" s="203">
        <f t="shared" si="25"/>
        <v>5</v>
      </c>
      <c r="B143" s="203">
        <f>IF(S143="","",WEEKNUM(S143,21))</f>
        <v>5</v>
      </c>
      <c r="C143" s="197"/>
      <c r="D143" s="230">
        <v>4702083737</v>
      </c>
      <c r="E143" s="197" t="s">
        <v>395</v>
      </c>
      <c r="F143" s="197"/>
      <c r="G143" s="197">
        <v>102</v>
      </c>
      <c r="H143" s="197" t="s">
        <v>158</v>
      </c>
      <c r="I143" s="197" t="s">
        <v>159</v>
      </c>
      <c r="J143" s="197" t="s">
        <v>396</v>
      </c>
      <c r="K143" s="197" t="s">
        <v>161</v>
      </c>
      <c r="L143" s="197">
        <v>5</v>
      </c>
      <c r="M143" s="209">
        <v>45321</v>
      </c>
      <c r="N143" s="199"/>
      <c r="O143" s="197">
        <v>1000456012</v>
      </c>
      <c r="P143" s="197" t="s">
        <v>171</v>
      </c>
      <c r="Q143" s="197" t="s">
        <v>163</v>
      </c>
      <c r="R143" s="197">
        <v>9185442303</v>
      </c>
      <c r="S143" s="209">
        <v>45321</v>
      </c>
      <c r="T143" s="197"/>
      <c r="U143" s="199"/>
      <c r="V143" s="197" t="s">
        <v>141</v>
      </c>
      <c r="W143" s="197"/>
      <c r="X143" s="197" t="s">
        <v>167</v>
      </c>
      <c r="Y143" s="197" t="s">
        <v>151</v>
      </c>
      <c r="Z143" s="197"/>
      <c r="AA143" s="198">
        <v>45320</v>
      </c>
      <c r="AB143" s="198">
        <v>45321</v>
      </c>
      <c r="AC143" s="199">
        <v>0.2951388888888889</v>
      </c>
      <c r="AD143" s="199">
        <v>0.39930555555555558</v>
      </c>
      <c r="AE143" s="199">
        <v>0.41666666666666669</v>
      </c>
      <c r="AF143" s="199">
        <v>0.45347222222222222</v>
      </c>
      <c r="AG143" s="197"/>
      <c r="AH143" s="197"/>
      <c r="AI143" s="197"/>
      <c r="AJ143" s="198"/>
      <c r="AK143" s="199"/>
      <c r="AL143" s="197"/>
      <c r="AM143" s="197"/>
      <c r="AN143" s="210">
        <f t="shared" si="26"/>
        <v>0.10416666666666669</v>
      </c>
      <c r="AO143" s="210">
        <f t="shared" si="27"/>
        <v>5.4166666666666641E-2</v>
      </c>
      <c r="AP143" s="210">
        <f t="shared" si="28"/>
        <v>0.15833333333333333</v>
      </c>
      <c r="AQ143" s="197"/>
      <c r="AR143" s="197"/>
      <c r="AS143" s="197"/>
    </row>
    <row r="144" spans="1:45" s="159" customFormat="1" ht="16.5" customHeight="1" x14ac:dyDescent="0.25">
      <c r="A144" s="203">
        <f t="shared" si="25"/>
        <v>5</v>
      </c>
      <c r="B144" s="203">
        <f>IF(S144="","",WEEKNUM(S144,21))</f>
        <v>5</v>
      </c>
      <c r="C144" s="197"/>
      <c r="D144" s="197">
        <v>4702108621</v>
      </c>
      <c r="E144" s="197" t="s">
        <v>365</v>
      </c>
      <c r="F144" s="197"/>
      <c r="G144" s="197">
        <v>102</v>
      </c>
      <c r="H144" s="197" t="s">
        <v>158</v>
      </c>
      <c r="I144" s="197" t="s">
        <v>159</v>
      </c>
      <c r="J144" s="197" t="s">
        <v>195</v>
      </c>
      <c r="K144" s="197" t="s">
        <v>161</v>
      </c>
      <c r="L144" s="197">
        <v>5</v>
      </c>
      <c r="M144" s="209">
        <v>45321</v>
      </c>
      <c r="N144" s="199"/>
      <c r="O144" s="197">
        <v>1000456006</v>
      </c>
      <c r="P144" s="197" t="s">
        <v>175</v>
      </c>
      <c r="Q144" s="197" t="s">
        <v>163</v>
      </c>
      <c r="R144" s="197">
        <v>9185416762</v>
      </c>
      <c r="S144" s="209">
        <v>45321</v>
      </c>
      <c r="T144" s="197"/>
      <c r="U144" s="199"/>
      <c r="V144" s="197" t="s">
        <v>141</v>
      </c>
      <c r="W144" s="197"/>
      <c r="X144" s="197" t="s">
        <v>164</v>
      </c>
      <c r="Y144" s="197" t="s">
        <v>151</v>
      </c>
      <c r="Z144" s="197"/>
      <c r="AA144" s="198">
        <v>45320</v>
      </c>
      <c r="AB144" s="198">
        <v>45321</v>
      </c>
      <c r="AC144" s="199">
        <v>0.52083333333333337</v>
      </c>
      <c r="AD144" s="199">
        <v>0.625</v>
      </c>
      <c r="AE144" s="199">
        <v>0.64930555555555558</v>
      </c>
      <c r="AF144" s="199">
        <v>0.67222222222222217</v>
      </c>
      <c r="AG144" s="197"/>
      <c r="AH144" s="197"/>
      <c r="AI144" s="197"/>
      <c r="AJ144" s="198"/>
      <c r="AK144" s="199"/>
      <c r="AL144" s="197"/>
      <c r="AM144" s="197"/>
      <c r="AN144" s="210">
        <f t="shared" si="26"/>
        <v>0.10416666666666663</v>
      </c>
      <c r="AO144" s="210">
        <f t="shared" si="27"/>
        <v>4.7222222222222165E-2</v>
      </c>
      <c r="AP144" s="210">
        <f t="shared" si="28"/>
        <v>0.1513888888888888</v>
      </c>
      <c r="AQ144" s="197"/>
      <c r="AR144" s="197"/>
      <c r="AS144" s="197"/>
    </row>
    <row r="145" spans="1:45" s="159" customFormat="1" ht="15" customHeight="1" x14ac:dyDescent="0.25">
      <c r="A145" s="203">
        <f t="shared" si="25"/>
        <v>5</v>
      </c>
      <c r="B145" s="203">
        <f>IF(S145="","",WEEKNUM(S145,21))</f>
        <v>5</v>
      </c>
      <c r="C145" s="197"/>
      <c r="D145" s="197">
        <v>4702135515</v>
      </c>
      <c r="E145" s="197" t="s">
        <v>154</v>
      </c>
      <c r="F145" s="197"/>
      <c r="G145" s="197">
        <v>102</v>
      </c>
      <c r="H145" s="197" t="s">
        <v>158</v>
      </c>
      <c r="I145" s="197" t="s">
        <v>159</v>
      </c>
      <c r="J145" s="197" t="s">
        <v>188</v>
      </c>
      <c r="K145" s="197" t="s">
        <v>161</v>
      </c>
      <c r="L145" s="197">
        <v>5</v>
      </c>
      <c r="M145" s="209">
        <v>45321</v>
      </c>
      <c r="N145" s="199"/>
      <c r="O145" s="197">
        <v>1000456010</v>
      </c>
      <c r="P145" s="197" t="s">
        <v>198</v>
      </c>
      <c r="Q145" s="197" t="s">
        <v>163</v>
      </c>
      <c r="R145" s="197">
        <v>9185416763</v>
      </c>
      <c r="S145" s="209">
        <v>45321</v>
      </c>
      <c r="T145" s="197"/>
      <c r="U145" s="199"/>
      <c r="V145" s="197" t="s">
        <v>141</v>
      </c>
      <c r="W145" s="197"/>
      <c r="X145" s="197" t="s">
        <v>167</v>
      </c>
      <c r="Y145" s="197" t="s">
        <v>151</v>
      </c>
      <c r="Z145" s="197"/>
      <c r="AA145" s="198">
        <v>45320</v>
      </c>
      <c r="AB145" s="198">
        <v>45321</v>
      </c>
      <c r="AC145" s="199">
        <v>0.32291666666666669</v>
      </c>
      <c r="AD145" s="199">
        <v>0.3611111111111111</v>
      </c>
      <c r="AE145" s="199">
        <v>0.38541666666666669</v>
      </c>
      <c r="AF145" s="199">
        <v>0.4236111111111111</v>
      </c>
      <c r="AG145" s="197"/>
      <c r="AH145" s="197"/>
      <c r="AI145" s="197"/>
      <c r="AJ145" s="198"/>
      <c r="AK145" s="199"/>
      <c r="AL145" s="197"/>
      <c r="AM145" s="197"/>
      <c r="AN145" s="210">
        <f t="shared" si="26"/>
        <v>3.819444444444442E-2</v>
      </c>
      <c r="AO145" s="210">
        <f t="shared" si="27"/>
        <v>6.25E-2</v>
      </c>
      <c r="AP145" s="210">
        <f t="shared" si="28"/>
        <v>0.10069444444444442</v>
      </c>
      <c r="AQ145" s="197"/>
      <c r="AR145" s="197"/>
      <c r="AS145" s="197"/>
    </row>
    <row r="146" spans="1:45" s="159" customFormat="1" ht="15" customHeight="1" x14ac:dyDescent="0.25">
      <c r="A146" s="203">
        <f t="shared" si="25"/>
        <v>5</v>
      </c>
      <c r="B146" s="203">
        <f>IF(S146="","",WEEKNUM(S146,21))</f>
        <v>5</v>
      </c>
      <c r="C146" s="197"/>
      <c r="D146" s="197">
        <v>4702144182</v>
      </c>
      <c r="E146" s="197" t="s">
        <v>365</v>
      </c>
      <c r="F146" s="197"/>
      <c r="G146" s="197">
        <v>102</v>
      </c>
      <c r="H146" s="197" t="s">
        <v>158</v>
      </c>
      <c r="I146" s="197" t="s">
        <v>159</v>
      </c>
      <c r="J146" s="197" t="s">
        <v>397</v>
      </c>
      <c r="K146" s="197" t="s">
        <v>161</v>
      </c>
      <c r="L146" s="197">
        <v>5</v>
      </c>
      <c r="M146" s="209">
        <v>45321</v>
      </c>
      <c r="N146" s="199"/>
      <c r="O146" s="197">
        <v>1000456026</v>
      </c>
      <c r="P146" s="197" t="s">
        <v>228</v>
      </c>
      <c r="Q146" s="197" t="s">
        <v>209</v>
      </c>
      <c r="R146" s="197">
        <v>9185448876</v>
      </c>
      <c r="S146" s="209">
        <v>45321</v>
      </c>
      <c r="T146" s="197"/>
      <c r="U146" s="199"/>
      <c r="V146" s="197" t="s">
        <v>141</v>
      </c>
      <c r="W146" s="197"/>
      <c r="X146" s="197" t="s">
        <v>164</v>
      </c>
      <c r="Y146" s="197" t="s">
        <v>151</v>
      </c>
      <c r="Z146" s="197"/>
      <c r="AA146" s="198">
        <v>45320</v>
      </c>
      <c r="AB146" s="198">
        <v>45321</v>
      </c>
      <c r="AC146" s="199">
        <v>0.37847222222222227</v>
      </c>
      <c r="AD146" s="199">
        <v>0.52083333333333337</v>
      </c>
      <c r="AE146" s="199">
        <v>0.53611111111111109</v>
      </c>
      <c r="AF146" s="199">
        <v>0.59722222222222221</v>
      </c>
      <c r="AG146" s="197"/>
      <c r="AH146" s="197"/>
      <c r="AI146" s="197"/>
      <c r="AJ146" s="198"/>
      <c r="AK146" s="199"/>
      <c r="AL146" s="197"/>
      <c r="AM146" s="197"/>
      <c r="AN146" s="210">
        <f t="shared" si="26"/>
        <v>0.1423611111111111</v>
      </c>
      <c r="AO146" s="210">
        <f t="shared" si="27"/>
        <v>7.638888888888884E-2</v>
      </c>
      <c r="AP146" s="210">
        <f t="shared" si="28"/>
        <v>0.21874999999999994</v>
      </c>
      <c r="AQ146" s="197"/>
      <c r="AR146" s="197"/>
      <c r="AS146" s="197"/>
    </row>
    <row r="147" spans="1:45" s="159" customFormat="1" ht="15" customHeight="1" x14ac:dyDescent="0.25">
      <c r="A147" s="203">
        <f t="shared" si="25"/>
        <v>5</v>
      </c>
      <c r="B147" s="203">
        <v>5</v>
      </c>
      <c r="C147" s="197"/>
      <c r="D147" s="197">
        <v>4200210233</v>
      </c>
      <c r="E147" s="197" t="s">
        <v>398</v>
      </c>
      <c r="F147" s="197"/>
      <c r="G147" s="197">
        <v>30</v>
      </c>
      <c r="H147" s="197" t="s">
        <v>146</v>
      </c>
      <c r="I147" s="197"/>
      <c r="J147" s="197" t="s">
        <v>399</v>
      </c>
      <c r="K147" s="197" t="s">
        <v>400</v>
      </c>
      <c r="L147" s="197"/>
      <c r="M147" s="209">
        <v>45320</v>
      </c>
      <c r="N147" s="199"/>
      <c r="O147" s="197">
        <v>1000455428</v>
      </c>
      <c r="P147" s="197" t="s">
        <v>182</v>
      </c>
      <c r="Q147" s="197"/>
      <c r="R147" s="197">
        <v>9185414936</v>
      </c>
      <c r="S147" s="209">
        <v>45321</v>
      </c>
      <c r="T147" s="197"/>
      <c r="U147" s="199"/>
      <c r="V147" s="197" t="s">
        <v>141</v>
      </c>
      <c r="W147" s="197"/>
      <c r="X147" s="197" t="s">
        <v>167</v>
      </c>
      <c r="Y147" s="197" t="s">
        <v>151</v>
      </c>
      <c r="Z147" s="197"/>
      <c r="AA147" s="198"/>
      <c r="AB147" s="198">
        <v>45321</v>
      </c>
      <c r="AC147" s="199">
        <v>0.38194444444444442</v>
      </c>
      <c r="AD147" s="199">
        <v>0.45833333333333331</v>
      </c>
      <c r="AE147" s="199">
        <v>0.4861111111111111</v>
      </c>
      <c r="AF147" s="199">
        <v>0.57986111111111105</v>
      </c>
      <c r="AG147" s="197"/>
      <c r="AH147" s="197"/>
      <c r="AI147" s="197"/>
      <c r="AJ147" s="198">
        <v>45320</v>
      </c>
      <c r="AK147" s="199">
        <v>0.39583333333333331</v>
      </c>
      <c r="AL147" s="197"/>
      <c r="AM147" s="197"/>
      <c r="AN147" s="210"/>
      <c r="AO147" s="210"/>
      <c r="AP147" s="210"/>
      <c r="AQ147" s="197"/>
      <c r="AR147" s="197"/>
      <c r="AS147" s="197"/>
    </row>
    <row r="148" spans="1:45" s="159" customFormat="1" ht="15" customHeight="1" x14ac:dyDescent="0.25">
      <c r="A148" s="203">
        <f t="shared" si="25"/>
        <v>5</v>
      </c>
      <c r="B148" s="203">
        <f t="shared" ref="B148:B179" si="29">IF(S148="","",WEEKNUM(S148,21))</f>
        <v>5</v>
      </c>
      <c r="C148" s="197"/>
      <c r="D148" s="197">
        <v>4702116756</v>
      </c>
      <c r="E148" s="197" t="s">
        <v>176</v>
      </c>
      <c r="F148" s="197"/>
      <c r="G148" s="197">
        <v>68</v>
      </c>
      <c r="H148" s="197" t="s">
        <v>196</v>
      </c>
      <c r="I148" s="197"/>
      <c r="J148" s="197" t="s">
        <v>401</v>
      </c>
      <c r="K148" s="197" t="s">
        <v>161</v>
      </c>
      <c r="L148" s="197"/>
      <c r="M148" s="209">
        <v>45321</v>
      </c>
      <c r="N148" s="199"/>
      <c r="O148" s="197">
        <v>1000455480</v>
      </c>
      <c r="P148" s="197" t="s">
        <v>171</v>
      </c>
      <c r="Q148" s="197"/>
      <c r="R148" s="197">
        <v>9185351842</v>
      </c>
      <c r="S148" s="209">
        <v>45321</v>
      </c>
      <c r="T148" s="197"/>
      <c r="U148" s="199"/>
      <c r="V148" s="197" t="s">
        <v>141</v>
      </c>
      <c r="W148" s="197"/>
      <c r="X148" s="197" t="s">
        <v>167</v>
      </c>
      <c r="Y148" s="197" t="s">
        <v>151</v>
      </c>
      <c r="Z148" s="197"/>
      <c r="AA148" s="198">
        <v>45320</v>
      </c>
      <c r="AB148" s="198">
        <v>45321</v>
      </c>
      <c r="AC148" s="199">
        <v>0.52083333333333337</v>
      </c>
      <c r="AD148" s="199">
        <v>0.55208333333333337</v>
      </c>
      <c r="AE148" s="199">
        <v>0.57291666666666663</v>
      </c>
      <c r="AF148" s="199"/>
      <c r="AG148" s="197"/>
      <c r="AH148" s="197"/>
      <c r="AI148" s="197"/>
      <c r="AJ148" s="198"/>
      <c r="AK148" s="199"/>
      <c r="AL148" s="197"/>
      <c r="AM148" s="197"/>
      <c r="AN148" s="210">
        <f t="shared" ref="AN148:AN168" si="30">IF(AC148="","Kein Eintrag",IF(AD148="","Kein Eintrag",AD148-AC148))</f>
        <v>3.125E-2</v>
      </c>
      <c r="AO148" s="210" t="str">
        <f t="shared" ref="AO148:AO168" si="31">IF(AF148="","Kein Eintrag",IF(AD148="","Kein Eintrag",AF148-AD148))</f>
        <v>Kein Eintrag</v>
      </c>
      <c r="AP148" s="210" t="str">
        <f t="shared" ref="AP148:AP168" si="32">IF(AF148="","Kein Eintrag",IF(AC148="","Kein Eintrag",AF148-AC148))</f>
        <v>Kein Eintrag</v>
      </c>
      <c r="AQ148" s="197"/>
      <c r="AR148" s="197"/>
      <c r="AS148" s="197"/>
    </row>
    <row r="149" spans="1:45" s="159" customFormat="1" ht="47.25" customHeight="1" x14ac:dyDescent="0.25">
      <c r="A149" s="203">
        <v>4100038958</v>
      </c>
      <c r="B149" s="203">
        <f t="shared" si="29"/>
        <v>5</v>
      </c>
      <c r="C149" s="197"/>
      <c r="D149" s="197">
        <v>4200209641</v>
      </c>
      <c r="E149" s="197" t="s">
        <v>402</v>
      </c>
      <c r="F149" s="197"/>
      <c r="G149" s="197" t="s">
        <v>403</v>
      </c>
      <c r="H149" s="197" t="s">
        <v>146</v>
      </c>
      <c r="I149" s="197" t="s">
        <v>159</v>
      </c>
      <c r="J149" s="183" t="s">
        <v>326</v>
      </c>
      <c r="K149" s="197" t="s">
        <v>214</v>
      </c>
      <c r="L149" s="197">
        <v>5</v>
      </c>
      <c r="M149" s="209">
        <v>45321</v>
      </c>
      <c r="N149" s="199" t="s">
        <v>232</v>
      </c>
      <c r="O149" s="197">
        <v>1000455313</v>
      </c>
      <c r="P149" s="197" t="s">
        <v>166</v>
      </c>
      <c r="Q149" s="197" t="s">
        <v>163</v>
      </c>
      <c r="R149" s="197">
        <v>9185445424</v>
      </c>
      <c r="S149" s="209">
        <v>45321</v>
      </c>
      <c r="T149" s="197"/>
      <c r="U149" s="199"/>
      <c r="V149" s="197" t="s">
        <v>141</v>
      </c>
      <c r="W149" s="197"/>
      <c r="X149" s="197" t="s">
        <v>167</v>
      </c>
      <c r="Y149" s="197" t="s">
        <v>151</v>
      </c>
      <c r="Z149" s="197"/>
      <c r="AA149" s="198">
        <v>45320</v>
      </c>
      <c r="AB149" s="198">
        <v>45321</v>
      </c>
      <c r="AC149" s="199">
        <v>0.36805555555555558</v>
      </c>
      <c r="AD149" s="199">
        <v>0.38194444444444442</v>
      </c>
      <c r="AE149" s="199">
        <v>0.40972222222222221</v>
      </c>
      <c r="AF149" s="199">
        <v>0.52430555555555558</v>
      </c>
      <c r="AG149" s="197"/>
      <c r="AH149" s="197"/>
      <c r="AI149" s="197"/>
      <c r="AJ149" s="198"/>
      <c r="AK149" s="199"/>
      <c r="AL149" s="197"/>
      <c r="AM149" s="197"/>
      <c r="AN149" s="210">
        <f t="shared" si="30"/>
        <v>1.388888888888884E-2</v>
      </c>
      <c r="AO149" s="210">
        <f t="shared" si="31"/>
        <v>0.14236111111111116</v>
      </c>
      <c r="AP149" s="210">
        <f t="shared" si="32"/>
        <v>0.15625</v>
      </c>
      <c r="AQ149" s="197"/>
      <c r="AR149" s="197"/>
      <c r="AS149" s="197"/>
    </row>
    <row r="150" spans="1:45" s="159" customFormat="1" ht="15" customHeight="1" x14ac:dyDescent="0.25">
      <c r="A150" s="203">
        <f t="shared" ref="A150:A181" si="33">IF(M150="","",WEEKNUM(M150,21))</f>
        <v>5</v>
      </c>
      <c r="B150" s="203">
        <f t="shared" si="29"/>
        <v>5</v>
      </c>
      <c r="C150" s="197"/>
      <c r="D150" s="197">
        <v>4702161640</v>
      </c>
      <c r="E150" s="197" t="s">
        <v>296</v>
      </c>
      <c r="F150" s="197"/>
      <c r="G150" s="197">
        <v>1</v>
      </c>
      <c r="H150" s="197" t="s">
        <v>146</v>
      </c>
      <c r="I150" s="197"/>
      <c r="J150" s="197" t="s">
        <v>404</v>
      </c>
      <c r="K150" s="197" t="s">
        <v>218</v>
      </c>
      <c r="L150" s="197"/>
      <c r="M150" s="209">
        <v>45321</v>
      </c>
      <c r="N150" s="199"/>
      <c r="O150" s="197">
        <v>1000455658</v>
      </c>
      <c r="P150" s="197"/>
      <c r="Q150" s="197"/>
      <c r="R150" s="197">
        <v>9185393070</v>
      </c>
      <c r="S150" s="209">
        <v>45321</v>
      </c>
      <c r="T150" s="197"/>
      <c r="U150" s="199"/>
      <c r="V150" s="197" t="s">
        <v>141</v>
      </c>
      <c r="W150" s="197"/>
      <c r="X150" s="197" t="s">
        <v>167</v>
      </c>
      <c r="Y150" s="197" t="s">
        <v>151</v>
      </c>
      <c r="Z150" s="197"/>
      <c r="AA150" s="198">
        <v>45316</v>
      </c>
      <c r="AB150" s="198">
        <v>45321</v>
      </c>
      <c r="AC150" s="199">
        <v>0.34722222222222227</v>
      </c>
      <c r="AD150" s="199">
        <v>0.36458333333333331</v>
      </c>
      <c r="AE150" s="199">
        <v>0.37152777777777779</v>
      </c>
      <c r="AF150" s="199">
        <v>0.41666666666666669</v>
      </c>
      <c r="AG150" s="197"/>
      <c r="AH150" s="197"/>
      <c r="AI150" s="197"/>
      <c r="AJ150" s="198"/>
      <c r="AK150" s="199"/>
      <c r="AL150" s="197"/>
      <c r="AM150" s="197"/>
      <c r="AN150" s="210">
        <f t="shared" si="30"/>
        <v>1.7361111111111049E-2</v>
      </c>
      <c r="AO150" s="210">
        <f t="shared" si="31"/>
        <v>5.208333333333337E-2</v>
      </c>
      <c r="AP150" s="210">
        <f t="shared" si="32"/>
        <v>6.944444444444442E-2</v>
      </c>
      <c r="AQ150" s="197"/>
      <c r="AR150" s="197"/>
      <c r="AS150" s="197"/>
    </row>
    <row r="151" spans="1:45" s="159" customFormat="1" ht="15" customHeight="1" x14ac:dyDescent="0.25">
      <c r="A151" s="203">
        <f t="shared" si="33"/>
        <v>5</v>
      </c>
      <c r="B151" s="203">
        <f t="shared" si="29"/>
        <v>5</v>
      </c>
      <c r="C151" s="197"/>
      <c r="D151" s="197">
        <v>4200211133</v>
      </c>
      <c r="E151" s="197" t="s">
        <v>405</v>
      </c>
      <c r="F151" s="197"/>
      <c r="G151" s="197">
        <v>32</v>
      </c>
      <c r="H151" s="197" t="s">
        <v>146</v>
      </c>
      <c r="I151" s="197"/>
      <c r="J151" s="197" t="s">
        <v>312</v>
      </c>
      <c r="K151" s="197"/>
      <c r="L151" s="197"/>
      <c r="M151" s="209">
        <v>45321</v>
      </c>
      <c r="N151" s="199"/>
      <c r="O151" s="197" t="s">
        <v>313</v>
      </c>
      <c r="P151" s="197"/>
      <c r="Q151" s="197"/>
      <c r="R151" s="197">
        <v>9185477864</v>
      </c>
      <c r="S151" s="209">
        <v>45321</v>
      </c>
      <c r="T151" s="197"/>
      <c r="U151" s="199"/>
      <c r="V151" s="197" t="s">
        <v>141</v>
      </c>
      <c r="W151" s="197"/>
      <c r="X151" s="197" t="s">
        <v>167</v>
      </c>
      <c r="Y151" s="197" t="s">
        <v>151</v>
      </c>
      <c r="Z151" s="197"/>
      <c r="AA151" s="198">
        <v>45321</v>
      </c>
      <c r="AB151" s="198">
        <v>45321</v>
      </c>
      <c r="AC151" s="199">
        <v>0.59375</v>
      </c>
      <c r="AD151" s="199">
        <v>0.60416666666666663</v>
      </c>
      <c r="AE151" s="199">
        <v>0.65625</v>
      </c>
      <c r="AF151" s="199"/>
      <c r="AG151" s="197"/>
      <c r="AH151" s="197" t="s">
        <v>406</v>
      </c>
      <c r="AI151" s="197"/>
      <c r="AJ151" s="198"/>
      <c r="AK151" s="199"/>
      <c r="AL151" s="197"/>
      <c r="AM151" s="197"/>
      <c r="AN151" s="210">
        <f t="shared" si="30"/>
        <v>1.041666666666663E-2</v>
      </c>
      <c r="AO151" s="210" t="str">
        <f t="shared" si="31"/>
        <v>Kein Eintrag</v>
      </c>
      <c r="AP151" s="210" t="str">
        <f t="shared" si="32"/>
        <v>Kein Eintrag</v>
      </c>
      <c r="AQ151" s="197"/>
      <c r="AR151" s="197"/>
      <c r="AS151" s="197"/>
    </row>
    <row r="152" spans="1:45" s="159" customFormat="1" ht="29.25" customHeight="1" x14ac:dyDescent="0.25">
      <c r="A152" s="234">
        <f t="shared" si="33"/>
        <v>5</v>
      </c>
      <c r="B152" s="234">
        <f t="shared" si="29"/>
        <v>5</v>
      </c>
      <c r="C152" s="197"/>
      <c r="D152" s="235"/>
      <c r="E152" s="267" t="s">
        <v>407</v>
      </c>
      <c r="F152" s="197"/>
      <c r="G152" s="235"/>
      <c r="H152" s="235"/>
      <c r="I152" s="197"/>
      <c r="J152" s="235" t="s">
        <v>408</v>
      </c>
      <c r="K152" s="235"/>
      <c r="L152" s="197"/>
      <c r="M152" s="268">
        <v>45322</v>
      </c>
      <c r="N152" s="269"/>
      <c r="O152" s="235"/>
      <c r="P152" s="235"/>
      <c r="Q152" s="197"/>
      <c r="R152" s="235"/>
      <c r="S152" s="268">
        <v>45322</v>
      </c>
      <c r="T152" s="197"/>
      <c r="U152" s="199"/>
      <c r="V152" s="197"/>
      <c r="W152" s="197"/>
      <c r="X152" s="197"/>
      <c r="Y152" s="197"/>
      <c r="Z152" s="197"/>
      <c r="AA152" s="198"/>
      <c r="AB152" s="198"/>
      <c r="AC152" s="199"/>
      <c r="AD152" s="199"/>
      <c r="AE152" s="199"/>
      <c r="AF152" s="199"/>
      <c r="AG152" s="197"/>
      <c r="AH152" s="197"/>
      <c r="AI152" s="197"/>
      <c r="AJ152" s="198"/>
      <c r="AK152" s="199"/>
      <c r="AL152" s="197"/>
      <c r="AM152" s="197"/>
      <c r="AN152" s="210" t="str">
        <f t="shared" si="30"/>
        <v>Kein Eintrag</v>
      </c>
      <c r="AO152" s="210" t="str">
        <f t="shared" si="31"/>
        <v>Kein Eintrag</v>
      </c>
      <c r="AP152" s="210" t="str">
        <f t="shared" si="32"/>
        <v>Kein Eintrag</v>
      </c>
      <c r="AQ152" s="197"/>
      <c r="AR152" s="197"/>
      <c r="AS152" s="197"/>
    </row>
    <row r="153" spans="1:45" s="159" customFormat="1" ht="15" customHeight="1" x14ac:dyDescent="0.25">
      <c r="A153" s="203">
        <f t="shared" si="33"/>
        <v>5</v>
      </c>
      <c r="B153" s="203">
        <f t="shared" si="29"/>
        <v>5</v>
      </c>
      <c r="C153" s="197"/>
      <c r="D153" s="197">
        <v>4702081661</v>
      </c>
      <c r="E153" s="197" t="s">
        <v>176</v>
      </c>
      <c r="F153" s="197"/>
      <c r="G153" s="197">
        <v>102</v>
      </c>
      <c r="H153" s="197" t="s">
        <v>158</v>
      </c>
      <c r="I153" s="197" t="s">
        <v>159</v>
      </c>
      <c r="J153" s="197" t="s">
        <v>155</v>
      </c>
      <c r="K153" s="197" t="s">
        <v>161</v>
      </c>
      <c r="L153" s="197">
        <v>5</v>
      </c>
      <c r="M153" s="209">
        <v>45321</v>
      </c>
      <c r="N153" s="199"/>
      <c r="O153" s="197">
        <v>1000456009</v>
      </c>
      <c r="P153" s="197" t="s">
        <v>208</v>
      </c>
      <c r="Q153" s="197" t="s">
        <v>163</v>
      </c>
      <c r="R153" s="197">
        <v>9185448985</v>
      </c>
      <c r="S153" s="209">
        <v>45322</v>
      </c>
      <c r="T153" s="197"/>
      <c r="U153" s="199"/>
      <c r="V153" s="197" t="s">
        <v>141</v>
      </c>
      <c r="W153" s="197"/>
      <c r="X153" s="197" t="s">
        <v>164</v>
      </c>
      <c r="Y153" s="197" t="s">
        <v>151</v>
      </c>
      <c r="Z153" s="197"/>
      <c r="AA153" s="198">
        <v>45320</v>
      </c>
      <c r="AB153" s="198">
        <v>45322</v>
      </c>
      <c r="AC153" s="199">
        <v>0.36805555555555558</v>
      </c>
      <c r="AD153" s="199">
        <v>0.41666666666666669</v>
      </c>
      <c r="AE153" s="199">
        <v>0.44236111111111109</v>
      </c>
      <c r="AF153" s="199">
        <v>0.46180555555555558</v>
      </c>
      <c r="AG153" s="197"/>
      <c r="AH153" s="197"/>
      <c r="AI153" s="197"/>
      <c r="AJ153" s="198"/>
      <c r="AK153" s="199"/>
      <c r="AL153" s="197"/>
      <c r="AM153" s="197"/>
      <c r="AN153" s="210">
        <f t="shared" si="30"/>
        <v>4.8611111111111105E-2</v>
      </c>
      <c r="AO153" s="210">
        <f t="shared" si="31"/>
        <v>4.5138888888888895E-2</v>
      </c>
      <c r="AP153" s="210">
        <f t="shared" si="32"/>
        <v>9.375E-2</v>
      </c>
      <c r="AQ153" s="197"/>
      <c r="AR153" s="197"/>
      <c r="AS153" s="197"/>
    </row>
    <row r="154" spans="1:45" s="159" customFormat="1" ht="47.25" customHeight="1" x14ac:dyDescent="0.25">
      <c r="A154" s="203">
        <f t="shared" si="33"/>
        <v>5</v>
      </c>
      <c r="B154" s="203">
        <f t="shared" si="29"/>
        <v>5</v>
      </c>
      <c r="C154" s="197"/>
      <c r="D154" s="197">
        <v>4200213064</v>
      </c>
      <c r="E154" s="197" t="s">
        <v>409</v>
      </c>
      <c r="F154" s="197"/>
      <c r="G154" s="197">
        <v>102</v>
      </c>
      <c r="H154" s="197" t="s">
        <v>158</v>
      </c>
      <c r="I154" s="197" t="s">
        <v>159</v>
      </c>
      <c r="J154" s="197" t="s">
        <v>246</v>
      </c>
      <c r="K154" s="197" t="s">
        <v>161</v>
      </c>
      <c r="L154" s="197">
        <v>4</v>
      </c>
      <c r="M154" s="209">
        <v>45322</v>
      </c>
      <c r="N154" s="199"/>
      <c r="O154" s="197">
        <v>1000456024</v>
      </c>
      <c r="P154" s="197" t="s">
        <v>171</v>
      </c>
      <c r="Q154" s="197" t="s">
        <v>163</v>
      </c>
      <c r="R154" s="197">
        <v>9185475210</v>
      </c>
      <c r="S154" s="209">
        <v>45322</v>
      </c>
      <c r="T154" s="197"/>
      <c r="U154" s="199"/>
      <c r="V154" s="197" t="s">
        <v>141</v>
      </c>
      <c r="W154" s="197"/>
      <c r="X154" s="197" t="s">
        <v>167</v>
      </c>
      <c r="Y154" s="197" t="s">
        <v>151</v>
      </c>
      <c r="Z154" s="197"/>
      <c r="AA154" s="198">
        <v>45321</v>
      </c>
      <c r="AB154" s="198">
        <v>45322</v>
      </c>
      <c r="AC154" s="199">
        <v>0.30208333333333331</v>
      </c>
      <c r="AD154" s="199">
        <v>0.375</v>
      </c>
      <c r="AE154" s="199">
        <v>0.40625</v>
      </c>
      <c r="AF154" s="199"/>
      <c r="AG154" s="197"/>
      <c r="AH154" s="197"/>
      <c r="AI154" s="197"/>
      <c r="AJ154" s="198"/>
      <c r="AK154" s="199"/>
      <c r="AL154" s="197"/>
      <c r="AM154" s="197"/>
      <c r="AN154" s="210">
        <f t="shared" si="30"/>
        <v>7.2916666666666685E-2</v>
      </c>
      <c r="AO154" s="210" t="str">
        <f t="shared" si="31"/>
        <v>Kein Eintrag</v>
      </c>
      <c r="AP154" s="210" t="str">
        <f t="shared" si="32"/>
        <v>Kein Eintrag</v>
      </c>
      <c r="AQ154" s="197"/>
      <c r="AR154" s="197"/>
      <c r="AS154" s="197"/>
    </row>
    <row r="155" spans="1:45" s="159" customFormat="1" ht="15" customHeight="1" x14ac:dyDescent="0.25">
      <c r="A155" s="203">
        <f t="shared" si="33"/>
        <v>5</v>
      </c>
      <c r="B155" s="203">
        <f t="shared" si="29"/>
        <v>5</v>
      </c>
      <c r="C155" s="197"/>
      <c r="D155" s="197">
        <v>4100038745</v>
      </c>
      <c r="E155" s="197" t="s">
        <v>176</v>
      </c>
      <c r="F155" s="197"/>
      <c r="G155" s="197">
        <v>102</v>
      </c>
      <c r="H155" s="197" t="s">
        <v>158</v>
      </c>
      <c r="I155" s="197" t="s">
        <v>159</v>
      </c>
      <c r="J155" s="197" t="s">
        <v>307</v>
      </c>
      <c r="K155" s="197" t="s">
        <v>161</v>
      </c>
      <c r="L155" s="197">
        <v>5</v>
      </c>
      <c r="M155" s="209">
        <v>45322</v>
      </c>
      <c r="N155" s="199"/>
      <c r="O155" s="197">
        <v>1000456007</v>
      </c>
      <c r="P155" s="197" t="s">
        <v>166</v>
      </c>
      <c r="Q155" s="197" t="s">
        <v>163</v>
      </c>
      <c r="R155" s="197">
        <v>9185484243</v>
      </c>
      <c r="S155" s="209">
        <v>45322</v>
      </c>
      <c r="T155" s="197"/>
      <c r="U155" s="199"/>
      <c r="V155" s="197" t="s">
        <v>141</v>
      </c>
      <c r="W155" s="197"/>
      <c r="X155" s="197" t="s">
        <v>167</v>
      </c>
      <c r="Y155" s="197" t="s">
        <v>151</v>
      </c>
      <c r="Z155" s="197"/>
      <c r="AA155" s="198">
        <v>45321</v>
      </c>
      <c r="AB155" s="198">
        <v>45322</v>
      </c>
      <c r="AC155" s="199">
        <v>0.2986111111111111</v>
      </c>
      <c r="AD155" s="199">
        <v>0.29166666666666669</v>
      </c>
      <c r="AE155" s="199">
        <v>0.35138888888888886</v>
      </c>
      <c r="AF155" s="199">
        <v>0.50763888888888886</v>
      </c>
      <c r="AG155" s="197"/>
      <c r="AH155" s="197"/>
      <c r="AI155" s="197"/>
      <c r="AJ155" s="198"/>
      <c r="AK155" s="199"/>
      <c r="AL155" s="197"/>
      <c r="AM155" s="197"/>
      <c r="AN155" s="210">
        <f t="shared" si="30"/>
        <v>-6.9444444444444198E-3</v>
      </c>
      <c r="AO155" s="210">
        <f t="shared" si="31"/>
        <v>0.21597222222222218</v>
      </c>
      <c r="AP155" s="210">
        <f t="shared" si="32"/>
        <v>0.20902777777777776</v>
      </c>
      <c r="AQ155" s="197"/>
      <c r="AR155" s="197"/>
      <c r="AS155" s="197"/>
    </row>
    <row r="156" spans="1:45" s="159" customFormat="1" ht="15" customHeight="1" x14ac:dyDescent="0.25">
      <c r="A156" s="203">
        <f t="shared" si="33"/>
        <v>5</v>
      </c>
      <c r="B156" s="203">
        <f t="shared" si="29"/>
        <v>5</v>
      </c>
      <c r="C156" s="197"/>
      <c r="D156" s="197">
        <v>4200208370</v>
      </c>
      <c r="E156" s="233" t="s">
        <v>410</v>
      </c>
      <c r="F156" s="197"/>
      <c r="G156" s="197"/>
      <c r="H156" s="197" t="s">
        <v>158</v>
      </c>
      <c r="I156" s="197" t="s">
        <v>411</v>
      </c>
      <c r="J156" s="197" t="s">
        <v>412</v>
      </c>
      <c r="K156" s="197" t="s">
        <v>161</v>
      </c>
      <c r="L156" s="197">
        <v>5</v>
      </c>
      <c r="M156" s="209">
        <v>45322</v>
      </c>
      <c r="N156" s="199"/>
      <c r="O156" s="197">
        <v>1000456008</v>
      </c>
      <c r="P156" s="197" t="s">
        <v>178</v>
      </c>
      <c r="Q156" s="197" t="s">
        <v>163</v>
      </c>
      <c r="R156" s="197">
        <v>9185485321</v>
      </c>
      <c r="S156" s="209">
        <v>45322</v>
      </c>
      <c r="T156" s="197"/>
      <c r="U156" s="199"/>
      <c r="V156" s="197"/>
      <c r="W156" s="197"/>
      <c r="X156" s="197"/>
      <c r="Y156" s="197" t="s">
        <v>293</v>
      </c>
      <c r="Z156" s="197"/>
      <c r="AA156" s="198"/>
      <c r="AB156" s="198"/>
      <c r="AC156" s="199"/>
      <c r="AD156" s="199"/>
      <c r="AE156" s="199"/>
      <c r="AF156" s="199"/>
      <c r="AG156" s="197"/>
      <c r="AH156" s="197"/>
      <c r="AI156" s="197"/>
      <c r="AJ156" s="198"/>
      <c r="AK156" s="199"/>
      <c r="AL156" s="197"/>
      <c r="AM156" s="197"/>
      <c r="AN156" s="210" t="str">
        <f t="shared" si="30"/>
        <v>Kein Eintrag</v>
      </c>
      <c r="AO156" s="210" t="str">
        <f t="shared" si="31"/>
        <v>Kein Eintrag</v>
      </c>
      <c r="AP156" s="210" t="str">
        <f t="shared" si="32"/>
        <v>Kein Eintrag</v>
      </c>
      <c r="AQ156" s="197"/>
      <c r="AR156" s="197"/>
      <c r="AS156" s="197"/>
    </row>
    <row r="157" spans="1:45" s="159" customFormat="1" ht="43.5" customHeight="1" x14ac:dyDescent="0.25">
      <c r="A157" s="203">
        <f t="shared" si="33"/>
        <v>5</v>
      </c>
      <c r="B157" s="203">
        <f t="shared" si="29"/>
        <v>5</v>
      </c>
      <c r="C157" s="197"/>
      <c r="D157" s="197">
        <v>4702081683</v>
      </c>
      <c r="E157" s="197" t="s">
        <v>365</v>
      </c>
      <c r="F157" s="197"/>
      <c r="G157" s="197">
        <v>102</v>
      </c>
      <c r="H157" s="197" t="s">
        <v>158</v>
      </c>
      <c r="I157" s="197" t="s">
        <v>159</v>
      </c>
      <c r="J157" s="197" t="s">
        <v>200</v>
      </c>
      <c r="K157" s="197" t="s">
        <v>161</v>
      </c>
      <c r="L157" s="197">
        <v>5</v>
      </c>
      <c r="M157" s="209">
        <v>45322</v>
      </c>
      <c r="N157" s="199"/>
      <c r="O157" s="197">
        <v>1000456028</v>
      </c>
      <c r="P157" s="197" t="s">
        <v>175</v>
      </c>
      <c r="Q157" s="197" t="s">
        <v>163</v>
      </c>
      <c r="R157" s="197">
        <v>9185489735</v>
      </c>
      <c r="S157" s="209">
        <v>45322</v>
      </c>
      <c r="T157" s="197"/>
      <c r="U157" s="199"/>
      <c r="V157" s="197" t="s">
        <v>141</v>
      </c>
      <c r="W157" s="197"/>
      <c r="X157" s="197" t="s">
        <v>164</v>
      </c>
      <c r="Y157" s="197" t="s">
        <v>151</v>
      </c>
      <c r="Z157" s="197"/>
      <c r="AA157" s="198">
        <v>45321</v>
      </c>
      <c r="AB157" s="198">
        <v>45322</v>
      </c>
      <c r="AC157" s="199">
        <v>0.375</v>
      </c>
      <c r="AD157" s="199">
        <v>0.46875</v>
      </c>
      <c r="AE157" s="199">
        <v>0.49305555555555558</v>
      </c>
      <c r="AF157" s="199">
        <v>0.52638888888888891</v>
      </c>
      <c r="AG157" s="197"/>
      <c r="AH157" s="197"/>
      <c r="AI157" s="197"/>
      <c r="AJ157" s="198"/>
      <c r="AK157" s="199"/>
      <c r="AL157" s="197"/>
      <c r="AM157" s="197"/>
      <c r="AN157" s="210">
        <f t="shared" si="30"/>
        <v>9.375E-2</v>
      </c>
      <c r="AO157" s="210">
        <f t="shared" si="31"/>
        <v>5.7638888888888906E-2</v>
      </c>
      <c r="AP157" s="210">
        <f t="shared" si="32"/>
        <v>0.15138888888888891</v>
      </c>
      <c r="AQ157" s="197"/>
      <c r="AR157" s="197"/>
      <c r="AS157" s="197"/>
    </row>
    <row r="158" spans="1:45" s="159" customFormat="1" ht="15" customHeight="1" x14ac:dyDescent="0.25">
      <c r="A158" s="203">
        <f t="shared" si="33"/>
        <v>5</v>
      </c>
      <c r="B158" s="203">
        <f t="shared" si="29"/>
        <v>5</v>
      </c>
      <c r="C158" s="197"/>
      <c r="D158" s="197">
        <v>4702081782</v>
      </c>
      <c r="E158" s="197" t="s">
        <v>365</v>
      </c>
      <c r="F158" s="197"/>
      <c r="G158" s="197">
        <v>102</v>
      </c>
      <c r="H158" s="197" t="s">
        <v>158</v>
      </c>
      <c r="I158" s="197" t="s">
        <v>159</v>
      </c>
      <c r="J158" s="197" t="s">
        <v>413</v>
      </c>
      <c r="K158" s="197" t="s">
        <v>161</v>
      </c>
      <c r="L158" s="197">
        <v>5</v>
      </c>
      <c r="M158" s="209">
        <v>45322</v>
      </c>
      <c r="N158" s="199"/>
      <c r="O158" s="197">
        <v>1000456014</v>
      </c>
      <c r="P158" s="197" t="s">
        <v>228</v>
      </c>
      <c r="Q158" s="197" t="s">
        <v>163</v>
      </c>
      <c r="R158" s="197">
        <v>9185466974</v>
      </c>
      <c r="S158" s="209">
        <v>45322</v>
      </c>
      <c r="T158" s="197"/>
      <c r="U158" s="199"/>
      <c r="V158" s="197" t="s">
        <v>141</v>
      </c>
      <c r="W158" s="197"/>
      <c r="X158" s="197" t="s">
        <v>164</v>
      </c>
      <c r="Y158" s="197" t="s">
        <v>151</v>
      </c>
      <c r="Z158" s="197"/>
      <c r="AA158" s="198">
        <v>45321</v>
      </c>
      <c r="AB158" s="198">
        <v>45322</v>
      </c>
      <c r="AC158" s="199">
        <v>0.4236111111111111</v>
      </c>
      <c r="AD158" s="199">
        <v>0.54166666666666663</v>
      </c>
      <c r="AE158" s="199">
        <v>0.55902777777777779</v>
      </c>
      <c r="AF158" s="199">
        <v>0.57291666666666663</v>
      </c>
      <c r="AG158" s="197"/>
      <c r="AH158" s="197"/>
      <c r="AI158" s="197"/>
      <c r="AJ158" s="198"/>
      <c r="AK158" s="199"/>
      <c r="AL158" s="197"/>
      <c r="AM158" s="197"/>
      <c r="AN158" s="210">
        <f t="shared" si="30"/>
        <v>0.11805555555555552</v>
      </c>
      <c r="AO158" s="210">
        <f t="shared" si="31"/>
        <v>3.125E-2</v>
      </c>
      <c r="AP158" s="210">
        <f t="shared" si="32"/>
        <v>0.14930555555555552</v>
      </c>
      <c r="AQ158" s="197"/>
      <c r="AR158" s="197"/>
      <c r="AS158" s="197"/>
    </row>
    <row r="159" spans="1:45" s="159" customFormat="1" ht="15" customHeight="1" x14ac:dyDescent="0.25">
      <c r="A159" s="203">
        <f t="shared" si="33"/>
        <v>5</v>
      </c>
      <c r="B159" s="203">
        <f t="shared" si="29"/>
        <v>5</v>
      </c>
      <c r="C159" s="197"/>
      <c r="D159" s="197">
        <v>4702081783</v>
      </c>
      <c r="E159" s="197" t="s">
        <v>176</v>
      </c>
      <c r="F159" s="197"/>
      <c r="G159" s="197"/>
      <c r="H159" s="197" t="s">
        <v>158</v>
      </c>
      <c r="I159" s="197" t="s">
        <v>159</v>
      </c>
      <c r="J159" s="197" t="s">
        <v>414</v>
      </c>
      <c r="K159" s="197" t="s">
        <v>161</v>
      </c>
      <c r="L159" s="197">
        <v>5</v>
      </c>
      <c r="M159" s="209">
        <v>45322</v>
      </c>
      <c r="N159" s="199"/>
      <c r="O159" s="197">
        <v>1000456013</v>
      </c>
      <c r="P159" s="197" t="s">
        <v>171</v>
      </c>
      <c r="Q159" s="197" t="s">
        <v>163</v>
      </c>
      <c r="R159" s="197">
        <v>9185482498</v>
      </c>
      <c r="S159" s="209">
        <v>45322</v>
      </c>
      <c r="T159" s="197"/>
      <c r="U159" s="199"/>
      <c r="V159" s="197" t="s">
        <v>141</v>
      </c>
      <c r="W159" s="197"/>
      <c r="X159" s="197" t="s">
        <v>164</v>
      </c>
      <c r="Y159" s="197" t="s">
        <v>151</v>
      </c>
      <c r="Z159" s="197"/>
      <c r="AA159" s="198"/>
      <c r="AB159" s="198">
        <v>45322</v>
      </c>
      <c r="AC159" s="199">
        <v>0.37152777777777773</v>
      </c>
      <c r="AD159" s="199">
        <v>0.51041666666666663</v>
      </c>
      <c r="AE159" s="199">
        <v>0.53125</v>
      </c>
      <c r="AF159" s="199">
        <v>0.56944444444444442</v>
      </c>
      <c r="AG159" s="197"/>
      <c r="AH159" s="197"/>
      <c r="AI159" s="197"/>
      <c r="AJ159" s="198"/>
      <c r="AK159" s="199"/>
      <c r="AL159" s="197"/>
      <c r="AM159" s="197"/>
      <c r="AN159" s="210">
        <f t="shared" si="30"/>
        <v>0.1388888888888889</v>
      </c>
      <c r="AO159" s="210">
        <f t="shared" si="31"/>
        <v>5.902777777777779E-2</v>
      </c>
      <c r="AP159" s="210">
        <f t="shared" si="32"/>
        <v>0.19791666666666669</v>
      </c>
      <c r="AQ159" s="197"/>
      <c r="AR159" s="197"/>
      <c r="AS159" s="197"/>
    </row>
    <row r="160" spans="1:45" s="159" customFormat="1" ht="47.25" customHeight="1" x14ac:dyDescent="0.25">
      <c r="A160" s="203">
        <f t="shared" si="33"/>
        <v>5</v>
      </c>
      <c r="B160" s="203">
        <f t="shared" si="29"/>
        <v>5</v>
      </c>
      <c r="C160" s="197"/>
      <c r="D160" s="197">
        <v>4702164811</v>
      </c>
      <c r="E160" s="197" t="s">
        <v>186</v>
      </c>
      <c r="F160" s="197"/>
      <c r="G160" s="197">
        <v>1</v>
      </c>
      <c r="H160" s="197" t="s">
        <v>146</v>
      </c>
      <c r="I160" s="197"/>
      <c r="J160" s="197" t="s">
        <v>415</v>
      </c>
      <c r="K160" s="197" t="s">
        <v>148</v>
      </c>
      <c r="L160" s="197"/>
      <c r="M160" s="209">
        <v>45320</v>
      </c>
      <c r="N160" s="199"/>
      <c r="O160" s="197" t="s">
        <v>149</v>
      </c>
      <c r="P160" s="197" t="s">
        <v>150</v>
      </c>
      <c r="Q160" s="197"/>
      <c r="R160" s="197">
        <v>9185422308</v>
      </c>
      <c r="S160" s="209">
        <v>45322</v>
      </c>
      <c r="T160" s="197"/>
      <c r="U160" s="199"/>
      <c r="V160" s="197" t="s">
        <v>141</v>
      </c>
      <c r="W160" s="197" t="s">
        <v>141</v>
      </c>
      <c r="X160" s="197" t="s">
        <v>167</v>
      </c>
      <c r="Y160" s="197" t="s">
        <v>151</v>
      </c>
      <c r="Z160" s="197"/>
      <c r="AA160" s="198">
        <v>45321</v>
      </c>
      <c r="AB160" s="198">
        <v>45322</v>
      </c>
      <c r="AC160" s="199">
        <v>0.64583333333333337</v>
      </c>
      <c r="AD160" s="199">
        <v>0.65277777777777779</v>
      </c>
      <c r="AE160" s="199">
        <v>0.65277777777777779</v>
      </c>
      <c r="AF160" s="199"/>
      <c r="AG160" s="197"/>
      <c r="AH160" s="197"/>
      <c r="AI160" s="197"/>
      <c r="AJ160" s="198"/>
      <c r="AK160" s="199"/>
      <c r="AL160" s="197"/>
      <c r="AM160" s="197"/>
      <c r="AN160" s="210">
        <f t="shared" si="30"/>
        <v>6.9444444444444198E-3</v>
      </c>
      <c r="AO160" s="210" t="str">
        <f t="shared" si="31"/>
        <v>Kein Eintrag</v>
      </c>
      <c r="AP160" s="210" t="str">
        <f t="shared" si="32"/>
        <v>Kein Eintrag</v>
      </c>
      <c r="AQ160" s="197"/>
      <c r="AR160" s="197"/>
      <c r="AS160" s="197"/>
    </row>
    <row r="161" spans="1:45" s="159" customFormat="1" ht="15" customHeight="1" x14ac:dyDescent="0.25">
      <c r="A161" s="203">
        <f t="shared" si="33"/>
        <v>5</v>
      </c>
      <c r="B161" s="203">
        <f t="shared" si="29"/>
        <v>5</v>
      </c>
      <c r="C161" s="197"/>
      <c r="D161" s="197">
        <v>4200211266</v>
      </c>
      <c r="E161" s="197" t="s">
        <v>416</v>
      </c>
      <c r="F161" s="197"/>
      <c r="G161" s="197">
        <v>37</v>
      </c>
      <c r="H161" s="197" t="s">
        <v>146</v>
      </c>
      <c r="I161" s="197"/>
      <c r="J161" s="197" t="s">
        <v>335</v>
      </c>
      <c r="K161" s="197"/>
      <c r="L161" s="197"/>
      <c r="M161" s="209">
        <v>45321</v>
      </c>
      <c r="N161" s="199"/>
      <c r="O161" s="197" t="s">
        <v>313</v>
      </c>
      <c r="P161" s="197"/>
      <c r="Q161" s="197"/>
      <c r="R161" s="197">
        <v>9185529097</v>
      </c>
      <c r="S161" s="209">
        <v>45322</v>
      </c>
      <c r="T161" s="197"/>
      <c r="U161" s="199"/>
      <c r="V161" s="197"/>
      <c r="W161" s="197"/>
      <c r="X161" s="197" t="s">
        <v>164</v>
      </c>
      <c r="Y161" s="197" t="s">
        <v>151</v>
      </c>
      <c r="Z161" s="197"/>
      <c r="AA161" s="198">
        <v>45322</v>
      </c>
      <c r="AB161" s="198">
        <v>45322</v>
      </c>
      <c r="AC161" s="199">
        <v>0.52430555555555558</v>
      </c>
      <c r="AD161" s="199"/>
      <c r="AE161" s="199"/>
      <c r="AF161" s="199">
        <v>0.72222222222222221</v>
      </c>
      <c r="AG161" s="197"/>
      <c r="AH161" s="197"/>
      <c r="AI161" s="197"/>
      <c r="AJ161" s="198"/>
      <c r="AK161" s="199"/>
      <c r="AL161" s="197"/>
      <c r="AM161" s="197"/>
      <c r="AN161" s="210" t="str">
        <f t="shared" si="30"/>
        <v>Kein Eintrag</v>
      </c>
      <c r="AO161" s="210" t="str">
        <f t="shared" si="31"/>
        <v>Kein Eintrag</v>
      </c>
      <c r="AP161" s="210">
        <f t="shared" si="32"/>
        <v>0.19791666666666663</v>
      </c>
      <c r="AQ161" s="197"/>
      <c r="AR161" s="197"/>
      <c r="AS161" s="197"/>
    </row>
    <row r="162" spans="1:45" s="159" customFormat="1" ht="15" customHeight="1" x14ac:dyDescent="0.25">
      <c r="A162" s="203">
        <f t="shared" si="33"/>
        <v>5</v>
      </c>
      <c r="B162" s="203">
        <f t="shared" si="29"/>
        <v>5</v>
      </c>
      <c r="C162" s="197"/>
      <c r="D162" s="197">
        <v>4200215198</v>
      </c>
      <c r="E162" s="197" t="s">
        <v>154</v>
      </c>
      <c r="F162" s="197"/>
      <c r="G162" s="197">
        <v>25</v>
      </c>
      <c r="H162" s="197" t="s">
        <v>146</v>
      </c>
      <c r="I162" s="197" t="s">
        <v>159</v>
      </c>
      <c r="J162" s="197" t="s">
        <v>417</v>
      </c>
      <c r="K162" s="197" t="s">
        <v>214</v>
      </c>
      <c r="L162" s="197">
        <v>5</v>
      </c>
      <c r="M162" s="209">
        <v>45322</v>
      </c>
      <c r="N162" s="199"/>
      <c r="O162" s="197">
        <v>1000455622</v>
      </c>
      <c r="P162" s="197" t="s">
        <v>166</v>
      </c>
      <c r="Q162" s="197" t="s">
        <v>163</v>
      </c>
      <c r="R162" s="197">
        <v>9185442890</v>
      </c>
      <c r="S162" s="209">
        <v>45322</v>
      </c>
      <c r="T162" s="197"/>
      <c r="U162" s="199"/>
      <c r="V162" s="197" t="s">
        <v>141</v>
      </c>
      <c r="W162" s="197"/>
      <c r="X162" s="197" t="s">
        <v>167</v>
      </c>
      <c r="Y162" s="197" t="s">
        <v>151</v>
      </c>
      <c r="Z162" s="197"/>
      <c r="AA162" s="198">
        <v>45321</v>
      </c>
      <c r="AB162" s="198">
        <v>45322</v>
      </c>
      <c r="AC162" s="199">
        <v>0.37847222222222227</v>
      </c>
      <c r="AD162" s="199">
        <v>0.39583333333333331</v>
      </c>
      <c r="AE162" s="199">
        <v>0.41319444444444442</v>
      </c>
      <c r="AF162" s="199">
        <v>0.70833333333333337</v>
      </c>
      <c r="AG162" s="197"/>
      <c r="AH162" s="197"/>
      <c r="AI162" s="197"/>
      <c r="AJ162" s="198"/>
      <c r="AK162" s="199"/>
      <c r="AL162" s="197"/>
      <c r="AM162" s="197"/>
      <c r="AN162" s="210">
        <f t="shared" si="30"/>
        <v>1.7361111111111049E-2</v>
      </c>
      <c r="AO162" s="210">
        <f t="shared" si="31"/>
        <v>0.31250000000000006</v>
      </c>
      <c r="AP162" s="210">
        <f t="shared" si="32"/>
        <v>0.3298611111111111</v>
      </c>
      <c r="AQ162" s="197"/>
      <c r="AR162" s="197"/>
      <c r="AS162" s="197"/>
    </row>
    <row r="163" spans="1:45" s="159" customFormat="1" ht="63" customHeight="1" x14ac:dyDescent="0.25">
      <c r="A163" s="203">
        <f t="shared" si="33"/>
        <v>5</v>
      </c>
      <c r="B163" s="203">
        <f t="shared" si="29"/>
        <v>5</v>
      </c>
      <c r="C163" s="197"/>
      <c r="D163" s="197">
        <v>4200216176</v>
      </c>
      <c r="E163" s="197" t="s">
        <v>418</v>
      </c>
      <c r="F163" s="197"/>
      <c r="G163" s="197">
        <v>35</v>
      </c>
      <c r="H163" s="197" t="s">
        <v>146</v>
      </c>
      <c r="I163" s="197"/>
      <c r="J163" s="197" t="s">
        <v>419</v>
      </c>
      <c r="K163" s="197" t="s">
        <v>420</v>
      </c>
      <c r="L163" s="197"/>
      <c r="M163" s="209">
        <v>45322</v>
      </c>
      <c r="N163" s="199"/>
      <c r="O163" s="197">
        <v>1000456042</v>
      </c>
      <c r="P163" s="197" t="s">
        <v>166</v>
      </c>
      <c r="Q163" s="197"/>
      <c r="R163" s="197" t="s">
        <v>421</v>
      </c>
      <c r="S163" s="209">
        <v>45322</v>
      </c>
      <c r="T163" s="197"/>
      <c r="U163" s="199"/>
      <c r="V163" s="197" t="s">
        <v>141</v>
      </c>
      <c r="W163" s="197"/>
      <c r="X163" s="197" t="s">
        <v>167</v>
      </c>
      <c r="Y163" s="197" t="s">
        <v>151</v>
      </c>
      <c r="Z163" s="197"/>
      <c r="AA163" s="198">
        <v>45322</v>
      </c>
      <c r="AB163" s="198">
        <v>45322</v>
      </c>
      <c r="AC163" s="199">
        <v>0.30208333333333331</v>
      </c>
      <c r="AD163" s="199">
        <v>0.36458333333333331</v>
      </c>
      <c r="AE163" s="199">
        <v>0.38541666666666669</v>
      </c>
      <c r="AF163" s="199">
        <v>0.51388888888888895</v>
      </c>
      <c r="AG163" s="197"/>
      <c r="AH163" s="197"/>
      <c r="AI163" s="197"/>
      <c r="AJ163" s="198"/>
      <c r="AK163" s="199"/>
      <c r="AL163" s="197"/>
      <c r="AM163" s="197"/>
      <c r="AN163" s="210">
        <f t="shared" si="30"/>
        <v>6.25E-2</v>
      </c>
      <c r="AO163" s="210">
        <f t="shared" si="31"/>
        <v>0.14930555555555564</v>
      </c>
      <c r="AP163" s="210">
        <f t="shared" si="32"/>
        <v>0.21180555555555564</v>
      </c>
      <c r="AQ163" s="197"/>
      <c r="AR163" s="197"/>
      <c r="AS163" s="197"/>
    </row>
    <row r="164" spans="1:45" s="159" customFormat="1" ht="15" customHeight="1" x14ac:dyDescent="0.25">
      <c r="A164" s="203">
        <f t="shared" si="33"/>
        <v>5</v>
      </c>
      <c r="B164" s="203">
        <f t="shared" si="29"/>
        <v>5</v>
      </c>
      <c r="C164" s="197"/>
      <c r="D164" s="197">
        <v>4200211135</v>
      </c>
      <c r="E164" s="236" t="s">
        <v>422</v>
      </c>
      <c r="F164" s="197"/>
      <c r="G164" s="197">
        <v>11</v>
      </c>
      <c r="H164" s="197" t="s">
        <v>146</v>
      </c>
      <c r="I164" s="197"/>
      <c r="J164" s="197" t="s">
        <v>356</v>
      </c>
      <c r="K164" s="197"/>
      <c r="L164" s="197"/>
      <c r="M164" s="209">
        <v>45323</v>
      </c>
      <c r="N164" s="199"/>
      <c r="O164" s="197" t="s">
        <v>313</v>
      </c>
      <c r="P164" s="197"/>
      <c r="Q164" s="197"/>
      <c r="R164" s="197" t="s">
        <v>423</v>
      </c>
      <c r="S164" s="209">
        <v>45322</v>
      </c>
      <c r="T164" s="197"/>
      <c r="U164" s="199"/>
      <c r="V164" s="197" t="s">
        <v>257</v>
      </c>
      <c r="W164" s="197"/>
      <c r="X164" s="197" t="s">
        <v>167</v>
      </c>
      <c r="Y164" s="197" t="s">
        <v>151</v>
      </c>
      <c r="Z164" s="197"/>
      <c r="AA164" s="198">
        <v>45321</v>
      </c>
      <c r="AB164" s="198">
        <v>45322</v>
      </c>
      <c r="AC164" s="199">
        <v>0.30555555555555552</v>
      </c>
      <c r="AD164" s="199">
        <v>0.31944444444444442</v>
      </c>
      <c r="AE164" s="199">
        <v>0.3298611111111111</v>
      </c>
      <c r="AF164" s="199">
        <v>0.51388888888888895</v>
      </c>
      <c r="AG164" s="197"/>
      <c r="AH164" s="197"/>
      <c r="AI164" s="197"/>
      <c r="AJ164" s="198">
        <v>45321</v>
      </c>
      <c r="AK164" s="199">
        <v>0.3923611111111111</v>
      </c>
      <c r="AL164" s="197"/>
      <c r="AM164" s="197"/>
      <c r="AN164" s="210">
        <f t="shared" si="30"/>
        <v>1.3888888888888895E-2</v>
      </c>
      <c r="AO164" s="210">
        <f t="shared" si="31"/>
        <v>0.19444444444444453</v>
      </c>
      <c r="AP164" s="210">
        <f t="shared" si="32"/>
        <v>0.20833333333333343</v>
      </c>
      <c r="AQ164" s="197"/>
      <c r="AR164" s="197"/>
      <c r="AS164" s="197"/>
    </row>
    <row r="165" spans="1:45" s="159" customFormat="1" ht="38.25" customHeight="1" x14ac:dyDescent="0.25">
      <c r="A165" s="203">
        <f t="shared" si="33"/>
        <v>5</v>
      </c>
      <c r="B165" s="203">
        <f t="shared" si="29"/>
        <v>5</v>
      </c>
      <c r="C165" s="197"/>
      <c r="D165" s="197">
        <v>4702108635</v>
      </c>
      <c r="E165" s="197" t="s">
        <v>365</v>
      </c>
      <c r="F165" s="197"/>
      <c r="G165" s="197">
        <v>102</v>
      </c>
      <c r="H165" s="197" t="s">
        <v>158</v>
      </c>
      <c r="I165" s="197" t="s">
        <v>159</v>
      </c>
      <c r="J165" s="197" t="s">
        <v>424</v>
      </c>
      <c r="K165" s="197" t="s">
        <v>161</v>
      </c>
      <c r="L165" s="197">
        <v>5</v>
      </c>
      <c r="M165" s="209">
        <v>45323</v>
      </c>
      <c r="N165" s="199"/>
      <c r="O165" s="197">
        <v>1000456029</v>
      </c>
      <c r="P165" s="197" t="s">
        <v>175</v>
      </c>
      <c r="Q165" s="197" t="s">
        <v>163</v>
      </c>
      <c r="R165" s="197">
        <v>9185489736</v>
      </c>
      <c r="S165" s="209">
        <v>45323</v>
      </c>
      <c r="T165" s="197"/>
      <c r="U165" s="199"/>
      <c r="V165" s="197" t="s">
        <v>141</v>
      </c>
      <c r="W165" s="197"/>
      <c r="X165" s="197" t="s">
        <v>164</v>
      </c>
      <c r="Y165" s="197" t="s">
        <v>151</v>
      </c>
      <c r="Z165" s="197"/>
      <c r="AA165" s="198">
        <v>45321</v>
      </c>
      <c r="AB165" s="198">
        <v>45323</v>
      </c>
      <c r="AC165" s="199">
        <v>0.41666666666666669</v>
      </c>
      <c r="AD165" s="199">
        <v>0.52083333333333337</v>
      </c>
      <c r="AE165" s="199">
        <v>0.53819444444444442</v>
      </c>
      <c r="AF165" s="199">
        <v>0.56597222222222221</v>
      </c>
      <c r="AG165" s="197"/>
      <c r="AH165" s="197"/>
      <c r="AI165" s="197"/>
      <c r="AJ165" s="198"/>
      <c r="AK165" s="199"/>
      <c r="AL165" s="197"/>
      <c r="AM165" s="197"/>
      <c r="AN165" s="210">
        <f t="shared" si="30"/>
        <v>0.10416666666666669</v>
      </c>
      <c r="AO165" s="210">
        <f t="shared" si="31"/>
        <v>4.513888888888884E-2</v>
      </c>
      <c r="AP165" s="210">
        <f t="shared" si="32"/>
        <v>0.14930555555555552</v>
      </c>
      <c r="AQ165" s="197"/>
      <c r="AR165" s="197"/>
      <c r="AS165" s="197"/>
    </row>
    <row r="166" spans="1:45" s="159" customFormat="1" ht="15" customHeight="1" x14ac:dyDescent="0.25">
      <c r="A166" s="203">
        <f t="shared" si="33"/>
        <v>5</v>
      </c>
      <c r="B166" s="203">
        <f t="shared" si="29"/>
        <v>5</v>
      </c>
      <c r="C166" s="197"/>
      <c r="D166" s="197">
        <v>4702144186</v>
      </c>
      <c r="E166" s="197" t="s">
        <v>365</v>
      </c>
      <c r="F166" s="197"/>
      <c r="G166" s="197">
        <v>102</v>
      </c>
      <c r="H166" s="197" t="s">
        <v>158</v>
      </c>
      <c r="I166" s="197" t="s">
        <v>159</v>
      </c>
      <c r="J166" s="197" t="s">
        <v>366</v>
      </c>
      <c r="K166" s="197" t="s">
        <v>161</v>
      </c>
      <c r="L166" s="197">
        <v>5</v>
      </c>
      <c r="M166" s="209">
        <v>45323</v>
      </c>
      <c r="N166" s="199"/>
      <c r="O166" s="197">
        <v>1000456011</v>
      </c>
      <c r="P166" s="197" t="s">
        <v>189</v>
      </c>
      <c r="Q166" s="197" t="s">
        <v>163</v>
      </c>
      <c r="R166" s="197">
        <v>9185483517</v>
      </c>
      <c r="S166" s="209">
        <v>45323</v>
      </c>
      <c r="T166" s="197"/>
      <c r="U166" s="199"/>
      <c r="V166" s="197" t="s">
        <v>141</v>
      </c>
      <c r="W166" s="197"/>
      <c r="X166" s="197" t="s">
        <v>167</v>
      </c>
      <c r="Y166" s="197" t="s">
        <v>151</v>
      </c>
      <c r="Z166" s="197"/>
      <c r="AA166" s="198">
        <v>45321</v>
      </c>
      <c r="AB166" s="198">
        <v>45323</v>
      </c>
      <c r="AC166" s="199">
        <v>0.375</v>
      </c>
      <c r="AD166" s="199">
        <v>0.40625</v>
      </c>
      <c r="AE166" s="199">
        <v>0.48958333333333331</v>
      </c>
      <c r="AF166" s="199">
        <v>0.50347222222222221</v>
      </c>
      <c r="AG166" s="197"/>
      <c r="AH166" s="197"/>
      <c r="AI166" s="197"/>
      <c r="AJ166" s="198"/>
      <c r="AK166" s="199"/>
      <c r="AL166" s="197"/>
      <c r="AM166" s="197"/>
      <c r="AN166" s="210">
        <f t="shared" si="30"/>
        <v>3.125E-2</v>
      </c>
      <c r="AO166" s="210">
        <f t="shared" si="31"/>
        <v>9.722222222222221E-2</v>
      </c>
      <c r="AP166" s="210">
        <f t="shared" si="32"/>
        <v>0.12847222222222221</v>
      </c>
      <c r="AQ166" s="197"/>
      <c r="AR166" s="197"/>
      <c r="AS166" s="197"/>
    </row>
    <row r="167" spans="1:45" s="159" customFormat="1" ht="15" customHeight="1" x14ac:dyDescent="0.25">
      <c r="A167" s="203">
        <f t="shared" si="33"/>
        <v>5</v>
      </c>
      <c r="B167" s="203">
        <f t="shared" si="29"/>
        <v>5</v>
      </c>
      <c r="C167" s="197"/>
      <c r="D167" s="197">
        <v>4200206173</v>
      </c>
      <c r="E167" s="197" t="s">
        <v>425</v>
      </c>
      <c r="F167" s="197"/>
      <c r="G167" s="197">
        <v>3</v>
      </c>
      <c r="H167" s="197" t="s">
        <v>146</v>
      </c>
      <c r="I167" s="197"/>
      <c r="J167" s="183" t="s">
        <v>426</v>
      </c>
      <c r="K167" s="197" t="s">
        <v>148</v>
      </c>
      <c r="L167" s="197"/>
      <c r="M167" s="209">
        <v>45321</v>
      </c>
      <c r="N167" s="199">
        <v>0.41666666666666669</v>
      </c>
      <c r="O167" s="197">
        <v>1000443241</v>
      </c>
      <c r="P167" s="197" t="s">
        <v>427</v>
      </c>
      <c r="Q167" s="197"/>
      <c r="R167" s="197">
        <v>9184580930</v>
      </c>
      <c r="S167" s="209">
        <v>45323</v>
      </c>
      <c r="T167" s="197"/>
      <c r="U167" s="199"/>
      <c r="V167" s="197"/>
      <c r="W167" s="197"/>
      <c r="X167" s="197"/>
      <c r="Y167" s="197" t="s">
        <v>293</v>
      </c>
      <c r="Z167" s="197"/>
      <c r="AA167" s="198">
        <v>45264</v>
      </c>
      <c r="AB167" s="198"/>
      <c r="AC167" s="199"/>
      <c r="AD167" s="199"/>
      <c r="AE167" s="199"/>
      <c r="AF167" s="199"/>
      <c r="AG167" s="197"/>
      <c r="AH167" s="197"/>
      <c r="AI167" s="197"/>
      <c r="AJ167" s="198"/>
      <c r="AK167" s="199"/>
      <c r="AL167" s="197"/>
      <c r="AM167" s="197"/>
      <c r="AN167" s="210" t="str">
        <f t="shared" si="30"/>
        <v>Kein Eintrag</v>
      </c>
      <c r="AO167" s="210" t="str">
        <f t="shared" si="31"/>
        <v>Kein Eintrag</v>
      </c>
      <c r="AP167" s="210" t="str">
        <f t="shared" si="32"/>
        <v>Kein Eintrag</v>
      </c>
      <c r="AQ167" s="197"/>
      <c r="AR167" s="197"/>
      <c r="AS167" s="198">
        <v>45633</v>
      </c>
    </row>
    <row r="168" spans="1:45" s="159" customFormat="1" ht="15" customHeight="1" x14ac:dyDescent="0.25">
      <c r="A168" s="203">
        <f t="shared" si="33"/>
        <v>5</v>
      </c>
      <c r="B168" s="203">
        <f t="shared" si="29"/>
        <v>5</v>
      </c>
      <c r="C168" s="197"/>
      <c r="D168" s="197">
        <v>4702116774</v>
      </c>
      <c r="E168" s="197" t="s">
        <v>176</v>
      </c>
      <c r="F168" s="197"/>
      <c r="G168" s="197">
        <v>68</v>
      </c>
      <c r="H168" s="197" t="s">
        <v>196</v>
      </c>
      <c r="I168" s="197"/>
      <c r="J168" s="197" t="s">
        <v>224</v>
      </c>
      <c r="K168" s="197"/>
      <c r="L168" s="197"/>
      <c r="M168" s="209">
        <v>45322</v>
      </c>
      <c r="N168" s="199"/>
      <c r="O168" s="197">
        <v>1000455990</v>
      </c>
      <c r="P168" s="197" t="s">
        <v>208</v>
      </c>
      <c r="Q168" s="197"/>
      <c r="R168" s="197">
        <v>9185346659</v>
      </c>
      <c r="S168" s="209">
        <v>45323</v>
      </c>
      <c r="T168" s="197"/>
      <c r="U168" s="199"/>
      <c r="V168" s="197" t="s">
        <v>141</v>
      </c>
      <c r="W168" s="197"/>
      <c r="X168" s="197" t="s">
        <v>167</v>
      </c>
      <c r="Y168" s="197" t="s">
        <v>151</v>
      </c>
      <c r="Z168" s="197"/>
      <c r="AA168" s="198">
        <v>45321</v>
      </c>
      <c r="AB168" s="198">
        <v>45323</v>
      </c>
      <c r="AC168" s="199">
        <v>0.54861111111111105</v>
      </c>
      <c r="AD168" s="199">
        <v>0.5625</v>
      </c>
      <c r="AE168" s="199">
        <v>0.58680555555555558</v>
      </c>
      <c r="AF168" s="199"/>
      <c r="AG168" s="197"/>
      <c r="AH168" s="197"/>
      <c r="AI168" s="197"/>
      <c r="AJ168" s="198"/>
      <c r="AK168" s="199"/>
      <c r="AL168" s="197"/>
      <c r="AM168" s="197"/>
      <c r="AN168" s="210">
        <f t="shared" si="30"/>
        <v>1.3888888888888951E-2</v>
      </c>
      <c r="AO168" s="210" t="str">
        <f t="shared" si="31"/>
        <v>Kein Eintrag</v>
      </c>
      <c r="AP168" s="210" t="str">
        <f t="shared" si="32"/>
        <v>Kein Eintrag</v>
      </c>
      <c r="AQ168" s="197"/>
      <c r="AR168" s="197"/>
      <c r="AS168" s="197"/>
    </row>
    <row r="169" spans="1:45" s="159" customFormat="1" ht="15" customHeight="1" x14ac:dyDescent="0.25">
      <c r="A169" s="203">
        <f t="shared" si="33"/>
        <v>5</v>
      </c>
      <c r="B169" s="203">
        <f t="shared" si="29"/>
        <v>5</v>
      </c>
      <c r="C169" s="197"/>
      <c r="D169" s="188">
        <v>4200209554</v>
      </c>
      <c r="E169" s="197" t="s">
        <v>154</v>
      </c>
      <c r="F169" s="197"/>
      <c r="G169" s="197">
        <v>7</v>
      </c>
      <c r="H169" s="197" t="s">
        <v>146</v>
      </c>
      <c r="I169" s="197"/>
      <c r="J169" s="197" t="s">
        <v>180</v>
      </c>
      <c r="K169" s="197" t="s">
        <v>428</v>
      </c>
      <c r="L169" s="197"/>
      <c r="M169" s="209">
        <v>45323</v>
      </c>
      <c r="N169" s="199">
        <v>0.33333333333333331</v>
      </c>
      <c r="O169" s="197">
        <v>1000456594</v>
      </c>
      <c r="P169" s="197" t="s">
        <v>182</v>
      </c>
      <c r="Q169" s="197"/>
      <c r="R169" s="197">
        <v>9185426145</v>
      </c>
      <c r="S169" s="209">
        <v>45323</v>
      </c>
      <c r="T169" s="197"/>
      <c r="U169" s="199"/>
      <c r="V169" s="197" t="s">
        <v>141</v>
      </c>
      <c r="W169" s="197"/>
      <c r="X169" s="197" t="s">
        <v>167</v>
      </c>
      <c r="Y169" s="197" t="s">
        <v>151</v>
      </c>
      <c r="Z169" s="197"/>
      <c r="AA169" s="198">
        <v>45321</v>
      </c>
      <c r="AB169" s="198">
        <v>45323</v>
      </c>
      <c r="AC169" s="199">
        <v>0.3298611111111111</v>
      </c>
      <c r="AD169" s="199">
        <v>0.34375</v>
      </c>
      <c r="AE169" s="199">
        <v>0.3611111111111111</v>
      </c>
      <c r="AF169" s="199">
        <v>0.40625</v>
      </c>
      <c r="AG169" s="197"/>
      <c r="AH169" s="197"/>
      <c r="AI169" s="197"/>
      <c r="AJ169" s="198"/>
      <c r="AK169" s="199"/>
      <c r="AL169" s="197"/>
      <c r="AM169" s="197"/>
      <c r="AN169" s="210"/>
      <c r="AO169" s="210"/>
      <c r="AP169" s="210"/>
      <c r="AQ169" s="197"/>
      <c r="AR169" s="197"/>
      <c r="AS169" s="197"/>
    </row>
    <row r="170" spans="1:45" s="159" customFormat="1" ht="15" customHeight="1" x14ac:dyDescent="0.25">
      <c r="A170" s="203">
        <f t="shared" si="33"/>
        <v>5</v>
      </c>
      <c r="B170" s="203">
        <f t="shared" si="29"/>
        <v>5</v>
      </c>
      <c r="C170" s="197"/>
      <c r="D170" s="188">
        <v>4200210254</v>
      </c>
      <c r="E170" s="197" t="s">
        <v>154</v>
      </c>
      <c r="F170" s="197"/>
      <c r="G170" s="197">
        <v>10</v>
      </c>
      <c r="H170" s="197" t="s">
        <v>146</v>
      </c>
      <c r="I170" s="197"/>
      <c r="J170" s="197" t="s">
        <v>297</v>
      </c>
      <c r="K170" s="197" t="s">
        <v>428</v>
      </c>
      <c r="L170" s="197"/>
      <c r="M170" s="209">
        <v>45323</v>
      </c>
      <c r="N170" s="199">
        <v>0.375</v>
      </c>
      <c r="O170" s="197">
        <v>1000456788</v>
      </c>
      <c r="P170" s="197" t="s">
        <v>182</v>
      </c>
      <c r="Q170" s="197"/>
      <c r="R170" s="197" t="s">
        <v>429</v>
      </c>
      <c r="S170" s="209">
        <v>45323</v>
      </c>
      <c r="T170" s="197"/>
      <c r="U170" s="199"/>
      <c r="V170" s="197" t="s">
        <v>257</v>
      </c>
      <c r="W170" s="197"/>
      <c r="X170" s="197" t="s">
        <v>167</v>
      </c>
      <c r="Y170" s="197" t="s">
        <v>151</v>
      </c>
      <c r="Z170" s="197"/>
      <c r="AA170" s="198">
        <v>45322</v>
      </c>
      <c r="AB170" s="198">
        <v>45323</v>
      </c>
      <c r="AC170" s="199">
        <v>0.51736111111111105</v>
      </c>
      <c r="AD170" s="199">
        <v>0.52430555555555558</v>
      </c>
      <c r="AE170" s="199">
        <v>0.53819444444444442</v>
      </c>
      <c r="AF170" s="199">
        <v>0.64236111111111105</v>
      </c>
      <c r="AG170" s="197"/>
      <c r="AH170" s="197"/>
      <c r="AI170" s="197"/>
      <c r="AJ170" s="198"/>
      <c r="AK170" s="199"/>
      <c r="AL170" s="197"/>
      <c r="AM170" s="197"/>
      <c r="AN170" s="210"/>
      <c r="AO170" s="210"/>
      <c r="AP170" s="210"/>
      <c r="AQ170" s="197"/>
      <c r="AR170" s="197"/>
      <c r="AS170" s="197"/>
    </row>
    <row r="171" spans="1:45" s="159" customFormat="1" ht="15" customHeight="1" x14ac:dyDescent="0.25">
      <c r="A171" s="203">
        <f t="shared" si="33"/>
        <v>5</v>
      </c>
      <c r="B171" s="203">
        <f t="shared" si="29"/>
        <v>5</v>
      </c>
      <c r="C171" s="197"/>
      <c r="D171" s="188">
        <v>4200210251</v>
      </c>
      <c r="E171" s="197" t="s">
        <v>430</v>
      </c>
      <c r="F171" s="197"/>
      <c r="G171" s="197"/>
      <c r="H171" s="197" t="s">
        <v>146</v>
      </c>
      <c r="I171" s="197"/>
      <c r="J171" s="197" t="s">
        <v>431</v>
      </c>
      <c r="K171" s="197" t="s">
        <v>400</v>
      </c>
      <c r="L171" s="197"/>
      <c r="M171" s="209">
        <v>45323</v>
      </c>
      <c r="N171" s="199">
        <v>0.45833333333333331</v>
      </c>
      <c r="O171" s="197"/>
      <c r="P171" s="197" t="s">
        <v>182</v>
      </c>
      <c r="Q171" s="197"/>
      <c r="R171" s="197"/>
      <c r="S171" s="209">
        <v>45323</v>
      </c>
      <c r="T171" s="197"/>
      <c r="U171" s="199"/>
      <c r="V171" s="197"/>
      <c r="W171" s="197"/>
      <c r="X171" s="197"/>
      <c r="Y171" s="197" t="s">
        <v>293</v>
      </c>
      <c r="Z171" s="197"/>
      <c r="AA171" s="198"/>
      <c r="AB171" s="198"/>
      <c r="AC171" s="199"/>
      <c r="AD171" s="199"/>
      <c r="AE171" s="199"/>
      <c r="AF171" s="199"/>
      <c r="AG171" s="197"/>
      <c r="AH171" s="197"/>
      <c r="AI171" s="197"/>
      <c r="AJ171" s="198"/>
      <c r="AK171" s="199"/>
      <c r="AL171" s="197"/>
      <c r="AM171" s="197"/>
      <c r="AN171" s="210"/>
      <c r="AO171" s="210"/>
      <c r="AP171" s="210"/>
      <c r="AQ171" s="197"/>
      <c r="AR171" s="197"/>
      <c r="AS171" s="197"/>
    </row>
    <row r="172" spans="1:45" s="159" customFormat="1" ht="15" customHeight="1" x14ac:dyDescent="0.25">
      <c r="A172" s="203">
        <f t="shared" si="33"/>
        <v>5</v>
      </c>
      <c r="B172" s="203">
        <f t="shared" si="29"/>
        <v>5</v>
      </c>
      <c r="C172" s="197"/>
      <c r="D172" s="197">
        <v>4702137431</v>
      </c>
      <c r="E172" s="197" t="s">
        <v>432</v>
      </c>
      <c r="F172" s="197"/>
      <c r="G172" s="197">
        <v>34</v>
      </c>
      <c r="H172" s="197" t="s">
        <v>146</v>
      </c>
      <c r="I172" s="197" t="s">
        <v>159</v>
      </c>
      <c r="J172" s="197" t="s">
        <v>303</v>
      </c>
      <c r="K172" s="197" t="s">
        <v>214</v>
      </c>
      <c r="L172" s="197">
        <v>5</v>
      </c>
      <c r="M172" s="209">
        <v>45323</v>
      </c>
      <c r="N172" s="199"/>
      <c r="O172" s="197">
        <v>1000455998</v>
      </c>
      <c r="P172" s="197" t="s">
        <v>299</v>
      </c>
      <c r="Q172" s="197" t="s">
        <v>163</v>
      </c>
      <c r="R172" s="197" t="s">
        <v>433</v>
      </c>
      <c r="S172" s="209">
        <v>45323</v>
      </c>
      <c r="T172" s="197"/>
      <c r="U172" s="199"/>
      <c r="V172" s="197" t="s">
        <v>141</v>
      </c>
      <c r="W172" s="197"/>
      <c r="X172" s="197" t="s">
        <v>167</v>
      </c>
      <c r="Y172" s="197" t="s">
        <v>151</v>
      </c>
      <c r="Z172" s="197"/>
      <c r="AA172" s="198">
        <v>45322</v>
      </c>
      <c r="AB172" s="198">
        <v>45323</v>
      </c>
      <c r="AC172" s="199">
        <v>0.34722222222222227</v>
      </c>
      <c r="AD172" s="199">
        <v>0.375</v>
      </c>
      <c r="AE172" s="199">
        <v>0.3923611111111111</v>
      </c>
      <c r="AF172" s="199">
        <v>0.44791666666666669</v>
      </c>
      <c r="AG172" s="197"/>
      <c r="AH172" s="197"/>
      <c r="AI172" s="197"/>
      <c r="AJ172" s="198"/>
      <c r="AK172" s="199"/>
      <c r="AL172" s="197"/>
      <c r="AM172" s="197"/>
      <c r="AN172" s="210">
        <f t="shared" ref="AN172:AN203" si="34">IF(AC172="","Kein Eintrag",IF(AD172="","Kein Eintrag",AD172-AC172))</f>
        <v>2.7777777777777735E-2</v>
      </c>
      <c r="AO172" s="210">
        <f t="shared" ref="AO172:AO203" si="35">IF(AF172="","Kein Eintrag",IF(AD172="","Kein Eintrag",AF172-AD172))</f>
        <v>7.2916666666666685E-2</v>
      </c>
      <c r="AP172" s="210">
        <f t="shared" ref="AP172:AP203" si="36">IF(AF172="","Kein Eintrag",IF(AC172="","Kein Eintrag",AF172-AC172))</f>
        <v>0.10069444444444442</v>
      </c>
      <c r="AQ172" s="197"/>
      <c r="AR172" s="197"/>
      <c r="AS172" s="197"/>
    </row>
    <row r="173" spans="1:45" s="159" customFormat="1" ht="15" customHeight="1" x14ac:dyDescent="0.25">
      <c r="A173" s="203">
        <f t="shared" si="33"/>
        <v>5</v>
      </c>
      <c r="B173" s="203">
        <f t="shared" si="29"/>
        <v>5</v>
      </c>
      <c r="C173" s="197"/>
      <c r="D173" s="197">
        <v>4200208542</v>
      </c>
      <c r="E173" s="218" t="s">
        <v>154</v>
      </c>
      <c r="F173" s="197"/>
      <c r="G173" s="197">
        <v>90</v>
      </c>
      <c r="H173" s="197" t="s">
        <v>158</v>
      </c>
      <c r="I173" s="197"/>
      <c r="J173" s="197" t="s">
        <v>180</v>
      </c>
      <c r="K173" s="197" t="s">
        <v>434</v>
      </c>
      <c r="L173" s="197"/>
      <c r="M173" s="209">
        <v>45324</v>
      </c>
      <c r="N173" s="199">
        <v>0.375</v>
      </c>
      <c r="O173" s="197">
        <v>1000456815</v>
      </c>
      <c r="P173" s="197" t="s">
        <v>182</v>
      </c>
      <c r="Q173" s="197"/>
      <c r="R173" s="197">
        <v>9185469795</v>
      </c>
      <c r="S173" s="209">
        <v>45324</v>
      </c>
      <c r="T173" s="197"/>
      <c r="U173" s="199"/>
      <c r="V173" s="197" t="s">
        <v>141</v>
      </c>
      <c r="W173" s="197"/>
      <c r="X173" s="197" t="s">
        <v>167</v>
      </c>
      <c r="Y173" s="197" t="s">
        <v>151</v>
      </c>
      <c r="Z173" s="197"/>
      <c r="AA173" s="198">
        <v>45323</v>
      </c>
      <c r="AB173" s="198">
        <v>45324</v>
      </c>
      <c r="AC173" s="199">
        <v>0.39930555555555558</v>
      </c>
      <c r="AD173" s="199">
        <v>0.45833333333333331</v>
      </c>
      <c r="AE173" s="199">
        <v>0.4826388888888889</v>
      </c>
      <c r="AF173" s="199">
        <v>0.5625</v>
      </c>
      <c r="AG173" s="197"/>
      <c r="AH173" s="197"/>
      <c r="AI173" s="197"/>
      <c r="AJ173" s="198"/>
      <c r="AK173" s="199"/>
      <c r="AL173" s="197"/>
      <c r="AM173" s="197"/>
      <c r="AN173" s="210">
        <f t="shared" si="34"/>
        <v>5.9027777777777735E-2</v>
      </c>
      <c r="AO173" s="210">
        <f t="shared" si="35"/>
        <v>0.10416666666666669</v>
      </c>
      <c r="AP173" s="210">
        <f t="shared" si="36"/>
        <v>0.16319444444444442</v>
      </c>
      <c r="AQ173" s="197"/>
      <c r="AR173" s="197"/>
      <c r="AS173" s="197"/>
    </row>
    <row r="174" spans="1:45" s="159" customFormat="1" ht="15" customHeight="1" x14ac:dyDescent="0.25">
      <c r="A174" s="203">
        <f t="shared" si="33"/>
        <v>5</v>
      </c>
      <c r="B174" s="203">
        <f t="shared" si="29"/>
        <v>5</v>
      </c>
      <c r="C174" s="197"/>
      <c r="D174" s="197">
        <v>4100038959</v>
      </c>
      <c r="E174" s="197" t="s">
        <v>435</v>
      </c>
      <c r="F174" s="197"/>
      <c r="G174" s="197">
        <v>102</v>
      </c>
      <c r="H174" s="197" t="s">
        <v>158</v>
      </c>
      <c r="I174" s="197" t="s">
        <v>159</v>
      </c>
      <c r="J174" s="197" t="s">
        <v>327</v>
      </c>
      <c r="K174" s="197" t="s">
        <v>161</v>
      </c>
      <c r="L174" s="197">
        <v>5</v>
      </c>
      <c r="M174" s="209">
        <v>45324</v>
      </c>
      <c r="N174" s="199"/>
      <c r="O174" s="197">
        <v>1000456023</v>
      </c>
      <c r="P174" s="197" t="s">
        <v>166</v>
      </c>
      <c r="Q174" s="197" t="s">
        <v>436</v>
      </c>
      <c r="R174" s="197">
        <v>9185497760</v>
      </c>
      <c r="S174" s="209">
        <v>45324</v>
      </c>
      <c r="T174" s="197"/>
      <c r="U174" s="199"/>
      <c r="V174" s="197" t="s">
        <v>141</v>
      </c>
      <c r="W174" s="197"/>
      <c r="X174" s="197" t="s">
        <v>167</v>
      </c>
      <c r="Y174" s="197" t="s">
        <v>151</v>
      </c>
      <c r="Z174" s="197"/>
      <c r="AA174" s="198">
        <v>45323</v>
      </c>
      <c r="AB174" s="198">
        <v>45324</v>
      </c>
      <c r="AC174" s="199">
        <v>0.30555555555555552</v>
      </c>
      <c r="AD174" s="199">
        <v>0.33333333333333331</v>
      </c>
      <c r="AE174" s="199">
        <v>0.36249999999999999</v>
      </c>
      <c r="AF174" s="199">
        <v>0.49305555555555558</v>
      </c>
      <c r="AG174" s="197"/>
      <c r="AH174" s="197"/>
      <c r="AI174" s="197"/>
      <c r="AJ174" s="198"/>
      <c r="AK174" s="199"/>
      <c r="AL174" s="197"/>
      <c r="AM174" s="197"/>
      <c r="AN174" s="210">
        <f t="shared" si="34"/>
        <v>2.777777777777779E-2</v>
      </c>
      <c r="AO174" s="210">
        <f t="shared" si="35"/>
        <v>0.15972222222222227</v>
      </c>
      <c r="AP174" s="210">
        <f t="shared" si="36"/>
        <v>0.18750000000000006</v>
      </c>
      <c r="AQ174" s="197"/>
      <c r="AR174" s="197"/>
      <c r="AS174" s="197"/>
    </row>
    <row r="175" spans="1:45" s="159" customFormat="1" ht="15" customHeight="1" x14ac:dyDescent="0.25">
      <c r="A175" s="203">
        <f t="shared" si="33"/>
        <v>5</v>
      </c>
      <c r="B175" s="203">
        <f t="shared" si="29"/>
        <v>5</v>
      </c>
      <c r="C175" s="197"/>
      <c r="D175" s="197">
        <v>4200215197</v>
      </c>
      <c r="E175" s="184" t="s">
        <v>437</v>
      </c>
      <c r="F175" s="197"/>
      <c r="G175" s="197">
        <v>25</v>
      </c>
      <c r="H175" s="197" t="s">
        <v>146</v>
      </c>
      <c r="I175" s="197" t="s">
        <v>159</v>
      </c>
      <c r="J175" s="197" t="s">
        <v>177</v>
      </c>
      <c r="K175" s="197" t="s">
        <v>214</v>
      </c>
      <c r="L175" s="197">
        <v>5</v>
      </c>
      <c r="M175" s="209">
        <v>45322</v>
      </c>
      <c r="N175" s="199"/>
      <c r="O175" s="197">
        <v>1000455621</v>
      </c>
      <c r="P175" s="197" t="s">
        <v>166</v>
      </c>
      <c r="Q175" s="197" t="s">
        <v>163</v>
      </c>
      <c r="R175" s="197">
        <v>9185377298</v>
      </c>
      <c r="S175" s="209">
        <v>45324</v>
      </c>
      <c r="T175" s="197"/>
      <c r="U175" s="199"/>
      <c r="V175" s="197" t="s">
        <v>141</v>
      </c>
      <c r="W175" s="197"/>
      <c r="X175" s="197" t="s">
        <v>167</v>
      </c>
      <c r="Y175" s="197" t="s">
        <v>151</v>
      </c>
      <c r="Z175" s="197"/>
      <c r="AA175" s="198">
        <v>45321</v>
      </c>
      <c r="AB175" s="198">
        <v>45324</v>
      </c>
      <c r="AC175" s="199">
        <v>0.30902777777777779</v>
      </c>
      <c r="AD175" s="199">
        <v>0.32291666666666669</v>
      </c>
      <c r="AE175" s="199">
        <v>0.34027777777777779</v>
      </c>
      <c r="AF175" s="199">
        <v>0.63958333333333328</v>
      </c>
      <c r="AG175" s="197"/>
      <c r="AH175" s="197"/>
      <c r="AI175" s="197"/>
      <c r="AJ175" s="198"/>
      <c r="AK175" s="199"/>
      <c r="AL175" s="197"/>
      <c r="AM175" s="197"/>
      <c r="AN175" s="210">
        <f t="shared" si="34"/>
        <v>1.3888888888888895E-2</v>
      </c>
      <c r="AO175" s="210">
        <f t="shared" si="35"/>
        <v>0.3166666666666666</v>
      </c>
      <c r="AP175" s="210">
        <f t="shared" si="36"/>
        <v>0.33055555555555549</v>
      </c>
      <c r="AQ175" s="197"/>
      <c r="AR175" s="197"/>
      <c r="AS175" s="197"/>
    </row>
    <row r="176" spans="1:45" s="159" customFormat="1" ht="31.5" x14ac:dyDescent="0.25">
      <c r="A176" s="203">
        <f t="shared" si="33"/>
        <v>5</v>
      </c>
      <c r="B176" s="203">
        <f t="shared" si="29"/>
        <v>5</v>
      </c>
      <c r="C176" s="197"/>
      <c r="D176" s="197">
        <v>4200211267</v>
      </c>
      <c r="E176" s="197" t="s">
        <v>438</v>
      </c>
      <c r="F176" s="197"/>
      <c r="G176" s="183" t="s">
        <v>439</v>
      </c>
      <c r="H176" s="197" t="s">
        <v>146</v>
      </c>
      <c r="I176" s="197"/>
      <c r="J176" s="197" t="s">
        <v>345</v>
      </c>
      <c r="K176" s="197"/>
      <c r="L176" s="197"/>
      <c r="M176" s="209">
        <v>45322</v>
      </c>
      <c r="N176" s="199"/>
      <c r="O176" s="197" t="s">
        <v>313</v>
      </c>
      <c r="P176" s="197"/>
      <c r="Q176" s="197"/>
      <c r="R176" s="197" t="s">
        <v>440</v>
      </c>
      <c r="S176" s="209">
        <v>45324</v>
      </c>
      <c r="T176" s="197"/>
      <c r="U176" s="199"/>
      <c r="V176" s="197" t="s">
        <v>141</v>
      </c>
      <c r="W176" s="197"/>
      <c r="X176" s="197" t="s">
        <v>167</v>
      </c>
      <c r="Y176" s="197" t="s">
        <v>151</v>
      </c>
      <c r="Z176" s="197"/>
      <c r="AA176" s="198">
        <v>45323</v>
      </c>
      <c r="AB176" s="198">
        <v>45324</v>
      </c>
      <c r="AC176" s="199">
        <v>0.51736111111111105</v>
      </c>
      <c r="AD176" s="199">
        <v>0.53819444444444442</v>
      </c>
      <c r="AE176" s="199">
        <v>0.55555555555555558</v>
      </c>
      <c r="AF176" s="199"/>
      <c r="AG176" s="197"/>
      <c r="AH176" s="197" t="s">
        <v>441</v>
      </c>
      <c r="AI176" s="197"/>
      <c r="AJ176" s="198"/>
      <c r="AK176" s="199"/>
      <c r="AL176" s="197"/>
      <c r="AM176" s="197"/>
      <c r="AN176" s="210">
        <f t="shared" si="34"/>
        <v>2.083333333333337E-2</v>
      </c>
      <c r="AO176" s="210" t="str">
        <f t="shared" si="35"/>
        <v>Kein Eintrag</v>
      </c>
      <c r="AP176" s="210" t="str">
        <f t="shared" si="36"/>
        <v>Kein Eintrag</v>
      </c>
      <c r="AQ176" s="197"/>
      <c r="AR176" s="197"/>
      <c r="AS176" s="197"/>
    </row>
    <row r="177" spans="1:45" s="159" customFormat="1" ht="24" customHeight="1" x14ac:dyDescent="0.25">
      <c r="A177" s="203">
        <f t="shared" si="33"/>
        <v>5</v>
      </c>
      <c r="B177" s="203">
        <f t="shared" si="29"/>
        <v>5</v>
      </c>
      <c r="C177" s="197"/>
      <c r="D177" s="197">
        <v>4200213264</v>
      </c>
      <c r="E177" s="197" t="s">
        <v>186</v>
      </c>
      <c r="F177" s="197"/>
      <c r="G177" s="197">
        <v>3</v>
      </c>
      <c r="H177" s="197" t="s">
        <v>146</v>
      </c>
      <c r="I177" s="197"/>
      <c r="J177" s="197" t="s">
        <v>442</v>
      </c>
      <c r="K177" s="197" t="s">
        <v>148</v>
      </c>
      <c r="L177" s="197"/>
      <c r="M177" s="209">
        <v>45324</v>
      </c>
      <c r="N177" s="199"/>
      <c r="O177" s="197">
        <v>1000457707</v>
      </c>
      <c r="P177" s="197" t="s">
        <v>443</v>
      </c>
      <c r="Q177" s="197"/>
      <c r="R177" s="197">
        <v>9185459177</v>
      </c>
      <c r="S177" s="209">
        <v>45324</v>
      </c>
      <c r="T177" s="197"/>
      <c r="U177" s="199"/>
      <c r="V177" s="197" t="s">
        <v>141</v>
      </c>
      <c r="W177" s="197"/>
      <c r="X177" s="197" t="s">
        <v>167</v>
      </c>
      <c r="Y177" s="197" t="s">
        <v>151</v>
      </c>
      <c r="Z177" s="197"/>
      <c r="AA177" s="198">
        <v>45322</v>
      </c>
      <c r="AB177" s="198">
        <v>45324</v>
      </c>
      <c r="AC177" s="199">
        <v>0.51388888888888895</v>
      </c>
      <c r="AD177" s="199">
        <v>0.53125</v>
      </c>
      <c r="AE177" s="199">
        <v>0.53472222222222221</v>
      </c>
      <c r="AF177" s="199">
        <v>0.56597222222222221</v>
      </c>
      <c r="AG177" s="197"/>
      <c r="AH177" s="197"/>
      <c r="AI177" s="197"/>
      <c r="AJ177" s="198"/>
      <c r="AK177" s="199"/>
      <c r="AL177" s="197"/>
      <c r="AM177" s="197"/>
      <c r="AN177" s="210">
        <f t="shared" si="34"/>
        <v>1.7361111111111049E-2</v>
      </c>
      <c r="AO177" s="210">
        <f t="shared" si="35"/>
        <v>3.472222222222221E-2</v>
      </c>
      <c r="AP177" s="210">
        <f t="shared" si="36"/>
        <v>5.2083333333333259E-2</v>
      </c>
      <c r="AQ177" s="197"/>
      <c r="AR177" s="197"/>
      <c r="AS177" s="197"/>
    </row>
    <row r="178" spans="1:45" s="159" customFormat="1" x14ac:dyDescent="0.25">
      <c r="A178" s="203">
        <f t="shared" si="33"/>
        <v>6</v>
      </c>
      <c r="B178" s="203">
        <f t="shared" si="29"/>
        <v>6</v>
      </c>
      <c r="C178" s="197"/>
      <c r="D178" s="197">
        <v>4702157259</v>
      </c>
      <c r="E178" s="197" t="s">
        <v>176</v>
      </c>
      <c r="F178" s="197"/>
      <c r="G178" s="197">
        <v>102</v>
      </c>
      <c r="H178" s="197" t="s">
        <v>158</v>
      </c>
      <c r="I178" s="197"/>
      <c r="J178" s="197" t="s">
        <v>424</v>
      </c>
      <c r="K178" s="197" t="s">
        <v>161</v>
      </c>
      <c r="L178" s="197"/>
      <c r="M178" s="209">
        <v>45327</v>
      </c>
      <c r="N178" s="199"/>
      <c r="O178" s="197">
        <v>1000457352</v>
      </c>
      <c r="P178" s="197" t="s">
        <v>175</v>
      </c>
      <c r="Q178" s="197"/>
      <c r="R178" s="197">
        <v>9185529791</v>
      </c>
      <c r="S178" s="209">
        <v>45327</v>
      </c>
      <c r="T178" s="197"/>
      <c r="U178" s="199"/>
      <c r="V178" s="197" t="s">
        <v>141</v>
      </c>
      <c r="W178" s="197"/>
      <c r="X178" s="197" t="s">
        <v>167</v>
      </c>
      <c r="Y178" s="197" t="s">
        <v>151</v>
      </c>
      <c r="Z178" s="197"/>
      <c r="AA178" s="198">
        <v>45324</v>
      </c>
      <c r="AB178" s="198">
        <v>45327</v>
      </c>
      <c r="AC178" s="199">
        <v>0.33680555555555558</v>
      </c>
      <c r="AD178" s="199">
        <v>0.36458333333333331</v>
      </c>
      <c r="AE178" s="199">
        <v>0.41319444444444442</v>
      </c>
      <c r="AF178" s="199">
        <v>0.4513888888888889</v>
      </c>
      <c r="AG178" s="197"/>
      <c r="AH178" s="197"/>
      <c r="AI178" s="197"/>
      <c r="AJ178" s="198"/>
      <c r="AK178" s="199"/>
      <c r="AL178" s="197"/>
      <c r="AM178" s="197"/>
      <c r="AN178" s="210">
        <f t="shared" si="34"/>
        <v>2.7777777777777735E-2</v>
      </c>
      <c r="AO178" s="210">
        <f t="shared" si="35"/>
        <v>8.680555555555558E-2</v>
      </c>
      <c r="AP178" s="210">
        <f t="shared" si="36"/>
        <v>0.11458333333333331</v>
      </c>
      <c r="AQ178" s="197"/>
      <c r="AR178" s="197"/>
      <c r="AS178" s="197"/>
    </row>
    <row r="179" spans="1:45" s="159" customFormat="1" x14ac:dyDescent="0.25">
      <c r="A179" s="203">
        <f t="shared" si="33"/>
        <v>6</v>
      </c>
      <c r="B179" s="203">
        <f t="shared" si="29"/>
        <v>6</v>
      </c>
      <c r="C179" s="197"/>
      <c r="D179" s="197">
        <v>4702142763</v>
      </c>
      <c r="E179" s="197" t="s">
        <v>274</v>
      </c>
      <c r="F179" s="197"/>
      <c r="G179" s="197">
        <v>68</v>
      </c>
      <c r="H179" s="197" t="s">
        <v>196</v>
      </c>
      <c r="I179" s="197"/>
      <c r="J179" s="197" t="s">
        <v>444</v>
      </c>
      <c r="K179" s="197" t="s">
        <v>161</v>
      </c>
      <c r="L179" s="197"/>
      <c r="M179" s="209">
        <v>45327</v>
      </c>
      <c r="N179" s="199"/>
      <c r="O179" s="197">
        <v>1000457318</v>
      </c>
      <c r="P179" s="197" t="s">
        <v>171</v>
      </c>
      <c r="Q179" s="197"/>
      <c r="R179" s="197">
        <v>9185348288</v>
      </c>
      <c r="S179" s="209">
        <v>45327</v>
      </c>
      <c r="T179" s="197"/>
      <c r="U179" s="199"/>
      <c r="V179" s="197" t="s">
        <v>141</v>
      </c>
      <c r="W179" s="197"/>
      <c r="X179" s="197" t="s">
        <v>167</v>
      </c>
      <c r="Y179" s="197" t="s">
        <v>151</v>
      </c>
      <c r="Z179" s="197"/>
      <c r="AA179" s="198">
        <v>45324</v>
      </c>
      <c r="AB179" s="198">
        <v>45327</v>
      </c>
      <c r="AC179" s="199">
        <v>0.2986111111111111</v>
      </c>
      <c r="AD179" s="199">
        <v>0.36458333333333331</v>
      </c>
      <c r="AE179" s="199">
        <v>0.39583333333333331</v>
      </c>
      <c r="AF179" s="199"/>
      <c r="AG179" s="197"/>
      <c r="AH179" s="197"/>
      <c r="AI179" s="197"/>
      <c r="AJ179" s="198"/>
      <c r="AK179" s="199"/>
      <c r="AL179" s="197"/>
      <c r="AM179" s="197"/>
      <c r="AN179" s="210">
        <f t="shared" si="34"/>
        <v>6.597222222222221E-2</v>
      </c>
      <c r="AO179" s="210" t="str">
        <f t="shared" si="35"/>
        <v>Kein Eintrag</v>
      </c>
      <c r="AP179" s="210" t="str">
        <f t="shared" si="36"/>
        <v>Kein Eintrag</v>
      </c>
      <c r="AQ179" s="197"/>
      <c r="AR179" s="197"/>
      <c r="AS179" s="197"/>
    </row>
    <row r="180" spans="1:45" s="159" customFormat="1" x14ac:dyDescent="0.25">
      <c r="A180" s="203">
        <f t="shared" si="33"/>
        <v>6</v>
      </c>
      <c r="B180" s="203">
        <f t="shared" ref="B180:B211" si="37">IF(S180="","",WEEKNUM(S180,21))</f>
        <v>6</v>
      </c>
      <c r="C180" s="197"/>
      <c r="D180" s="197">
        <v>4702142774</v>
      </c>
      <c r="E180" s="197" t="s">
        <v>274</v>
      </c>
      <c r="F180" s="197"/>
      <c r="G180" s="197">
        <v>68</v>
      </c>
      <c r="H180" s="197" t="s">
        <v>196</v>
      </c>
      <c r="I180" s="197"/>
      <c r="J180" s="197" t="s">
        <v>366</v>
      </c>
      <c r="K180" s="197" t="s">
        <v>445</v>
      </c>
      <c r="L180" s="197"/>
      <c r="M180" s="209">
        <v>45327</v>
      </c>
      <c r="N180" s="199"/>
      <c r="O180" s="197">
        <v>1000457330</v>
      </c>
      <c r="P180" s="197" t="s">
        <v>198</v>
      </c>
      <c r="Q180" s="197"/>
      <c r="R180" s="197">
        <v>9185490293</v>
      </c>
      <c r="S180" s="209">
        <v>45327</v>
      </c>
      <c r="T180" s="197"/>
      <c r="U180" s="199"/>
      <c r="V180" s="197" t="s">
        <v>141</v>
      </c>
      <c r="W180" s="197"/>
      <c r="X180" s="197" t="s">
        <v>167</v>
      </c>
      <c r="Y180" s="197" t="s">
        <v>151</v>
      </c>
      <c r="Z180" s="197"/>
      <c r="AA180" s="198">
        <v>45324</v>
      </c>
      <c r="AB180" s="198">
        <v>45327</v>
      </c>
      <c r="AC180" s="199">
        <v>0.30555555555555552</v>
      </c>
      <c r="AD180" s="199">
        <v>0.40972222222222227</v>
      </c>
      <c r="AE180" s="199">
        <v>0.43402777777777773</v>
      </c>
      <c r="AF180" s="199"/>
      <c r="AG180" s="197"/>
      <c r="AH180" s="197"/>
      <c r="AI180" s="197"/>
      <c r="AJ180" s="198"/>
      <c r="AK180" s="199"/>
      <c r="AL180" s="197"/>
      <c r="AM180" s="197"/>
      <c r="AN180" s="210">
        <f t="shared" si="34"/>
        <v>0.10416666666666674</v>
      </c>
      <c r="AO180" s="210" t="str">
        <f t="shared" si="35"/>
        <v>Kein Eintrag</v>
      </c>
      <c r="AP180" s="210" t="str">
        <f t="shared" si="36"/>
        <v>Kein Eintrag</v>
      </c>
      <c r="AQ180" s="197"/>
      <c r="AR180" s="197"/>
      <c r="AS180" s="197"/>
    </row>
    <row r="181" spans="1:45" s="159" customFormat="1" ht="31.5" x14ac:dyDescent="0.25">
      <c r="A181" s="203">
        <f t="shared" si="33"/>
        <v>6</v>
      </c>
      <c r="B181" s="203">
        <f t="shared" si="37"/>
        <v>6</v>
      </c>
      <c r="C181" s="197"/>
      <c r="D181" s="197">
        <v>4702137415</v>
      </c>
      <c r="E181" s="193" t="s">
        <v>446</v>
      </c>
      <c r="F181" s="197"/>
      <c r="G181" s="197">
        <v>22</v>
      </c>
      <c r="H181" s="197" t="s">
        <v>146</v>
      </c>
      <c r="I181" s="197"/>
      <c r="J181" s="197" t="s">
        <v>195</v>
      </c>
      <c r="K181" s="197" t="s">
        <v>214</v>
      </c>
      <c r="L181" s="197"/>
      <c r="M181" s="209">
        <v>45327</v>
      </c>
      <c r="N181" s="199"/>
      <c r="O181" s="197">
        <v>1000457483</v>
      </c>
      <c r="P181" s="197" t="s">
        <v>166</v>
      </c>
      <c r="Q181" s="197"/>
      <c r="R181" s="193" t="s">
        <v>447</v>
      </c>
      <c r="S181" s="209">
        <v>45327</v>
      </c>
      <c r="T181" s="197"/>
      <c r="U181" s="199"/>
      <c r="V181" s="197" t="s">
        <v>141</v>
      </c>
      <c r="W181" s="197"/>
      <c r="X181" s="197" t="s">
        <v>167</v>
      </c>
      <c r="Y181" s="197" t="s">
        <v>151</v>
      </c>
      <c r="Z181" s="197"/>
      <c r="AA181" s="198">
        <v>45324</v>
      </c>
      <c r="AB181" s="198">
        <v>45327</v>
      </c>
      <c r="AC181" s="199">
        <v>0.46527777777777773</v>
      </c>
      <c r="AD181" s="199">
        <v>0.47222222222222227</v>
      </c>
      <c r="AE181" s="199">
        <v>0.4861111111111111</v>
      </c>
      <c r="AF181" s="199">
        <v>0.60069444444444442</v>
      </c>
      <c r="AG181" s="197"/>
      <c r="AH181" s="197"/>
      <c r="AI181" s="197"/>
      <c r="AJ181" s="198"/>
      <c r="AK181" s="199"/>
      <c r="AL181" s="197"/>
      <c r="AM181" s="197"/>
      <c r="AN181" s="210">
        <f t="shared" si="34"/>
        <v>6.9444444444445308E-3</v>
      </c>
      <c r="AO181" s="210">
        <f t="shared" si="35"/>
        <v>0.12847222222222215</v>
      </c>
      <c r="AP181" s="210">
        <f t="shared" si="36"/>
        <v>0.13541666666666669</v>
      </c>
      <c r="AQ181" s="197"/>
      <c r="AR181" s="197"/>
      <c r="AS181" s="197"/>
    </row>
    <row r="182" spans="1:45" s="159" customFormat="1" x14ac:dyDescent="0.25">
      <c r="A182" s="203">
        <f t="shared" ref="A182:A200" si="38">IF(M182="","",WEEKNUM(M182,21))</f>
        <v>6</v>
      </c>
      <c r="B182" s="203">
        <f t="shared" si="37"/>
        <v>6</v>
      </c>
      <c r="C182" s="197"/>
      <c r="D182" s="197">
        <v>4200212121</v>
      </c>
      <c r="E182" s="197" t="s">
        <v>448</v>
      </c>
      <c r="F182" s="197"/>
      <c r="G182" s="197">
        <v>5</v>
      </c>
      <c r="H182" s="197" t="s">
        <v>146</v>
      </c>
      <c r="I182" s="197"/>
      <c r="J182" s="197" t="s">
        <v>217</v>
      </c>
      <c r="K182" s="197" t="s">
        <v>218</v>
      </c>
      <c r="L182" s="197"/>
      <c r="M182" s="209">
        <v>45327</v>
      </c>
      <c r="N182" s="199"/>
      <c r="O182" s="197">
        <v>1000457372</v>
      </c>
      <c r="P182" s="197" t="s">
        <v>166</v>
      </c>
      <c r="Q182" s="197"/>
      <c r="R182" s="197">
        <v>9185540055</v>
      </c>
      <c r="S182" s="209">
        <v>45327</v>
      </c>
      <c r="T182" s="197"/>
      <c r="U182" s="199"/>
      <c r="V182" s="197" t="s">
        <v>141</v>
      </c>
      <c r="W182" s="197"/>
      <c r="X182" s="197" t="s">
        <v>164</v>
      </c>
      <c r="Y182" s="197" t="s">
        <v>151</v>
      </c>
      <c r="Z182" s="197"/>
      <c r="AA182" s="198">
        <v>45324</v>
      </c>
      <c r="AB182" s="198">
        <v>45327</v>
      </c>
      <c r="AC182" s="199">
        <v>0.67777777777777781</v>
      </c>
      <c r="AD182" s="199">
        <v>0.6875</v>
      </c>
      <c r="AE182" s="199">
        <v>0.70486111111111116</v>
      </c>
      <c r="AF182" s="199"/>
      <c r="AG182" s="197"/>
      <c r="AH182" s="197"/>
      <c r="AI182" s="197"/>
      <c r="AJ182" s="198"/>
      <c r="AK182" s="199"/>
      <c r="AL182" s="197"/>
      <c r="AM182" s="197"/>
      <c r="AN182" s="210">
        <f t="shared" si="34"/>
        <v>9.7222222222221877E-3</v>
      </c>
      <c r="AO182" s="210" t="str">
        <f t="shared" si="35"/>
        <v>Kein Eintrag</v>
      </c>
      <c r="AP182" s="210" t="str">
        <f t="shared" si="36"/>
        <v>Kein Eintrag</v>
      </c>
      <c r="AQ182" s="197"/>
      <c r="AR182" s="197"/>
      <c r="AS182" s="197"/>
    </row>
    <row r="183" spans="1:45" s="159" customFormat="1" x14ac:dyDescent="0.25">
      <c r="A183" s="203">
        <f t="shared" si="38"/>
        <v>6</v>
      </c>
      <c r="B183" s="203">
        <f t="shared" si="37"/>
        <v>6</v>
      </c>
      <c r="C183" s="197"/>
      <c r="D183" s="197">
        <v>4200212123</v>
      </c>
      <c r="E183" s="218" t="s">
        <v>449</v>
      </c>
      <c r="F183" s="197"/>
      <c r="G183" s="197">
        <v>1</v>
      </c>
      <c r="H183" s="197" t="s">
        <v>146</v>
      </c>
      <c r="I183" s="197"/>
      <c r="J183" s="197" t="s">
        <v>450</v>
      </c>
      <c r="K183" s="197" t="s">
        <v>218</v>
      </c>
      <c r="L183" s="197"/>
      <c r="M183" s="209">
        <v>45327</v>
      </c>
      <c r="N183" s="199"/>
      <c r="O183" s="197">
        <v>1000457372</v>
      </c>
      <c r="P183" s="197" t="s">
        <v>166</v>
      </c>
      <c r="Q183" s="197"/>
      <c r="R183" s="197">
        <v>9185500954</v>
      </c>
      <c r="S183" s="209">
        <v>45327</v>
      </c>
      <c r="T183" s="197"/>
      <c r="U183" s="199"/>
      <c r="V183" s="197" t="s">
        <v>141</v>
      </c>
      <c r="W183" s="197"/>
      <c r="X183" s="197" t="s">
        <v>164</v>
      </c>
      <c r="Y183" s="197" t="s">
        <v>151</v>
      </c>
      <c r="Z183" s="197"/>
      <c r="AA183" s="198">
        <v>45324</v>
      </c>
      <c r="AB183" s="198">
        <v>45327</v>
      </c>
      <c r="AC183" s="199">
        <v>0.67777777777777781</v>
      </c>
      <c r="AD183" s="199">
        <v>0.6875</v>
      </c>
      <c r="AE183" s="199">
        <v>0.70486111111111116</v>
      </c>
      <c r="AF183" s="199"/>
      <c r="AG183" s="197"/>
      <c r="AH183" s="197"/>
      <c r="AI183" s="197"/>
      <c r="AJ183" s="198"/>
      <c r="AK183" s="199"/>
      <c r="AL183" s="197"/>
      <c r="AM183" s="197"/>
      <c r="AN183" s="210">
        <f t="shared" si="34"/>
        <v>9.7222222222221877E-3</v>
      </c>
      <c r="AO183" s="210" t="str">
        <f t="shared" si="35"/>
        <v>Kein Eintrag</v>
      </c>
      <c r="AP183" s="210" t="str">
        <f t="shared" si="36"/>
        <v>Kein Eintrag</v>
      </c>
      <c r="AQ183" s="197"/>
      <c r="AR183" s="197"/>
      <c r="AS183" s="197"/>
    </row>
    <row r="184" spans="1:45" s="159" customFormat="1" x14ac:dyDescent="0.25">
      <c r="A184" s="203">
        <f t="shared" si="38"/>
        <v>6</v>
      </c>
      <c r="B184" s="203">
        <f t="shared" si="37"/>
        <v>6</v>
      </c>
      <c r="C184" s="197"/>
      <c r="D184" s="197">
        <v>4702168959</v>
      </c>
      <c r="E184" s="197" t="s">
        <v>154</v>
      </c>
      <c r="F184" s="197"/>
      <c r="G184" s="197">
        <v>1</v>
      </c>
      <c r="H184" s="197" t="s">
        <v>146</v>
      </c>
      <c r="I184" s="197"/>
      <c r="J184" s="197" t="s">
        <v>366</v>
      </c>
      <c r="K184" s="197" t="s">
        <v>201</v>
      </c>
      <c r="L184" s="197"/>
      <c r="M184" s="209">
        <v>45328</v>
      </c>
      <c r="N184" s="199"/>
      <c r="O184" s="197">
        <v>1000457928</v>
      </c>
      <c r="P184" s="197" t="s">
        <v>265</v>
      </c>
      <c r="Q184" s="197"/>
      <c r="R184" s="197">
        <v>9185578727</v>
      </c>
      <c r="S184" s="209">
        <v>45327</v>
      </c>
      <c r="T184" s="197"/>
      <c r="U184" s="199"/>
      <c r="V184" s="197" t="s">
        <v>141</v>
      </c>
      <c r="W184" s="197"/>
      <c r="X184" s="197" t="s">
        <v>167</v>
      </c>
      <c r="Y184" s="197" t="s">
        <v>151</v>
      </c>
      <c r="Z184" s="197"/>
      <c r="AA184" s="198">
        <v>45327</v>
      </c>
      <c r="AB184" s="198">
        <v>45327</v>
      </c>
      <c r="AC184" s="199">
        <v>0.65625</v>
      </c>
      <c r="AD184" s="199">
        <v>0.65277777777777779</v>
      </c>
      <c r="AE184" s="199" t="s">
        <v>144</v>
      </c>
      <c r="AF184" s="199"/>
      <c r="AG184" s="197"/>
      <c r="AH184" s="197"/>
      <c r="AI184" s="197"/>
      <c r="AJ184" s="198"/>
      <c r="AK184" s="199"/>
      <c r="AL184" s="197"/>
      <c r="AM184" s="197"/>
      <c r="AN184" s="210">
        <f t="shared" si="34"/>
        <v>-3.4722222222222099E-3</v>
      </c>
      <c r="AO184" s="210" t="str">
        <f t="shared" si="35"/>
        <v>Kein Eintrag</v>
      </c>
      <c r="AP184" s="210" t="str">
        <f t="shared" si="36"/>
        <v>Kein Eintrag</v>
      </c>
      <c r="AQ184" s="197"/>
      <c r="AR184" s="197"/>
      <c r="AS184" s="197"/>
    </row>
    <row r="185" spans="1:45" s="159" customFormat="1" x14ac:dyDescent="0.25">
      <c r="A185" s="203">
        <f t="shared" si="38"/>
        <v>6</v>
      </c>
      <c r="B185" s="203">
        <f t="shared" si="37"/>
        <v>6</v>
      </c>
      <c r="C185" s="197"/>
      <c r="D185" s="197">
        <v>4702112518</v>
      </c>
      <c r="E185" s="197" t="s">
        <v>176</v>
      </c>
      <c r="F185" s="197"/>
      <c r="G185" s="197">
        <v>102</v>
      </c>
      <c r="H185" s="197" t="s">
        <v>158</v>
      </c>
      <c r="I185" s="197"/>
      <c r="J185" s="197" t="s">
        <v>244</v>
      </c>
      <c r="K185" s="197" t="s">
        <v>161</v>
      </c>
      <c r="L185" s="197"/>
      <c r="M185" s="209">
        <v>45327</v>
      </c>
      <c r="N185" s="199"/>
      <c r="O185" s="197">
        <v>1000457363</v>
      </c>
      <c r="P185" s="197" t="s">
        <v>171</v>
      </c>
      <c r="Q185" s="197"/>
      <c r="R185" s="197">
        <v>9185547411</v>
      </c>
      <c r="S185" s="209">
        <v>45328</v>
      </c>
      <c r="T185" s="197"/>
      <c r="U185" s="199"/>
      <c r="V185" s="197" t="s">
        <v>141</v>
      </c>
      <c r="W185" s="197"/>
      <c r="X185" s="197" t="s">
        <v>167</v>
      </c>
      <c r="Y185" s="197" t="s">
        <v>151</v>
      </c>
      <c r="Z185" s="197"/>
      <c r="AA185" s="198">
        <v>45324</v>
      </c>
      <c r="AB185" s="198">
        <v>45328</v>
      </c>
      <c r="AC185" s="199">
        <v>0.39930555555555558</v>
      </c>
      <c r="AD185" s="199">
        <v>0.46875</v>
      </c>
      <c r="AE185" s="199">
        <v>0.48958333333333331</v>
      </c>
      <c r="AF185" s="199">
        <v>0.51041666666666663</v>
      </c>
      <c r="AG185" s="197"/>
      <c r="AH185" s="197"/>
      <c r="AI185" s="197"/>
      <c r="AJ185" s="198"/>
      <c r="AK185" s="199"/>
      <c r="AL185" s="197"/>
      <c r="AM185" s="197"/>
      <c r="AN185" s="210">
        <f t="shared" si="34"/>
        <v>6.944444444444442E-2</v>
      </c>
      <c r="AO185" s="210">
        <f t="shared" si="35"/>
        <v>4.166666666666663E-2</v>
      </c>
      <c r="AP185" s="210">
        <f t="shared" si="36"/>
        <v>0.11111111111111105</v>
      </c>
      <c r="AQ185" s="197"/>
      <c r="AR185" s="197"/>
      <c r="AS185" s="197"/>
    </row>
    <row r="186" spans="1:45" s="159" customFormat="1" x14ac:dyDescent="0.25">
      <c r="A186" s="203">
        <f t="shared" si="38"/>
        <v>6</v>
      </c>
      <c r="B186" s="203">
        <f t="shared" si="37"/>
        <v>6</v>
      </c>
      <c r="C186" s="197"/>
      <c r="D186" s="197">
        <v>4702081662</v>
      </c>
      <c r="E186" s="197" t="s">
        <v>365</v>
      </c>
      <c r="F186" s="197"/>
      <c r="G186" s="197">
        <v>102</v>
      </c>
      <c r="H186" s="197" t="s">
        <v>158</v>
      </c>
      <c r="I186" s="197"/>
      <c r="J186" s="197" t="s">
        <v>224</v>
      </c>
      <c r="K186" s="197" t="s">
        <v>161</v>
      </c>
      <c r="L186" s="197"/>
      <c r="M186" s="209">
        <v>45328</v>
      </c>
      <c r="N186" s="199"/>
      <c r="O186" s="197">
        <v>1000458081</v>
      </c>
      <c r="P186" s="197" t="s">
        <v>208</v>
      </c>
      <c r="Q186" s="197"/>
      <c r="R186" s="197">
        <v>9185558276</v>
      </c>
      <c r="S186" s="209">
        <v>45328</v>
      </c>
      <c r="T186" s="197"/>
      <c r="U186" s="199"/>
      <c r="V186" s="197" t="s">
        <v>141</v>
      </c>
      <c r="W186" s="197"/>
      <c r="X186" s="197" t="s">
        <v>167</v>
      </c>
      <c r="Y186" s="197" t="s">
        <v>151</v>
      </c>
      <c r="Z186" s="197"/>
      <c r="AA186" s="198">
        <v>45324</v>
      </c>
      <c r="AB186" s="198">
        <v>45328</v>
      </c>
      <c r="AC186" s="199">
        <v>0.54166666666666663</v>
      </c>
      <c r="AD186" s="199">
        <v>0.59027777777777779</v>
      </c>
      <c r="AE186" s="199">
        <v>0.64027777777777772</v>
      </c>
      <c r="AF186" s="199">
        <v>0.70277777777777772</v>
      </c>
      <c r="AG186" s="197"/>
      <c r="AH186" s="197"/>
      <c r="AI186" s="197"/>
      <c r="AJ186" s="198"/>
      <c r="AK186" s="199"/>
      <c r="AL186" s="197"/>
      <c r="AM186" s="197"/>
      <c r="AN186" s="210">
        <f t="shared" si="34"/>
        <v>4.861111111111116E-2</v>
      </c>
      <c r="AO186" s="210">
        <f t="shared" si="35"/>
        <v>0.11249999999999993</v>
      </c>
      <c r="AP186" s="210">
        <f t="shared" si="36"/>
        <v>0.16111111111111109</v>
      </c>
      <c r="AQ186" s="197"/>
      <c r="AR186" s="197"/>
      <c r="AS186" s="197"/>
    </row>
    <row r="187" spans="1:45" s="159" customFormat="1" x14ac:dyDescent="0.25">
      <c r="A187" s="203">
        <f t="shared" si="38"/>
        <v>6</v>
      </c>
      <c r="B187" s="203">
        <f t="shared" si="37"/>
        <v>6</v>
      </c>
      <c r="C187" s="197"/>
      <c r="D187" s="197">
        <v>4702139087</v>
      </c>
      <c r="E187" s="218" t="s">
        <v>176</v>
      </c>
      <c r="F187" s="197"/>
      <c r="G187" s="197">
        <v>102</v>
      </c>
      <c r="H187" s="197" t="s">
        <v>158</v>
      </c>
      <c r="I187" s="197"/>
      <c r="J187" s="197" t="s">
        <v>303</v>
      </c>
      <c r="K187" s="197" t="s">
        <v>161</v>
      </c>
      <c r="L187" s="197"/>
      <c r="M187" s="209">
        <v>45330</v>
      </c>
      <c r="N187" s="199"/>
      <c r="O187" s="197">
        <v>1000457361</v>
      </c>
      <c r="P187" s="197" t="s">
        <v>189</v>
      </c>
      <c r="Q187" s="197"/>
      <c r="R187" s="197">
        <v>9185551627</v>
      </c>
      <c r="S187" s="209">
        <v>45328</v>
      </c>
      <c r="T187" s="197"/>
      <c r="U187" s="199"/>
      <c r="V187" s="197" t="s">
        <v>141</v>
      </c>
      <c r="W187" s="197"/>
      <c r="X187" s="197" t="s">
        <v>167</v>
      </c>
      <c r="Y187" s="197" t="s">
        <v>151</v>
      </c>
      <c r="Z187" s="197"/>
      <c r="AA187" s="198">
        <v>45327</v>
      </c>
      <c r="AB187" s="198">
        <v>45328</v>
      </c>
      <c r="AC187" s="199">
        <v>0.47222222222222227</v>
      </c>
      <c r="AD187" s="199">
        <v>0.55208333333333337</v>
      </c>
      <c r="AE187" s="199">
        <v>0.58333333333333337</v>
      </c>
      <c r="AF187" s="199">
        <v>0.6479166666666667</v>
      </c>
      <c r="AG187" s="197"/>
      <c r="AH187" s="197"/>
      <c r="AI187" s="197"/>
      <c r="AJ187" s="198"/>
      <c r="AK187" s="199"/>
      <c r="AL187" s="197"/>
      <c r="AM187" s="197"/>
      <c r="AN187" s="210">
        <f t="shared" si="34"/>
        <v>7.9861111111111105E-2</v>
      </c>
      <c r="AO187" s="210">
        <f t="shared" si="35"/>
        <v>9.5833333333333326E-2</v>
      </c>
      <c r="AP187" s="210">
        <f t="shared" si="36"/>
        <v>0.17569444444444443</v>
      </c>
      <c r="AQ187" s="197"/>
      <c r="AR187" s="197"/>
      <c r="AS187" s="197"/>
    </row>
    <row r="188" spans="1:45" s="159" customFormat="1" x14ac:dyDescent="0.25">
      <c r="A188" s="203">
        <f t="shared" si="38"/>
        <v>6</v>
      </c>
      <c r="B188" s="203">
        <f t="shared" si="37"/>
        <v>6</v>
      </c>
      <c r="C188" s="197"/>
      <c r="D188" s="197">
        <v>4702168920</v>
      </c>
      <c r="E188" s="197" t="s">
        <v>154</v>
      </c>
      <c r="F188" s="197"/>
      <c r="G188" s="197">
        <v>7</v>
      </c>
      <c r="H188" s="197" t="s">
        <v>56</v>
      </c>
      <c r="I188" s="197"/>
      <c r="J188" s="197" t="s">
        <v>287</v>
      </c>
      <c r="K188" s="197" t="s">
        <v>420</v>
      </c>
      <c r="L188" s="197"/>
      <c r="M188" s="209">
        <v>45327</v>
      </c>
      <c r="N188" s="199"/>
      <c r="O188" s="197">
        <v>1000457902</v>
      </c>
      <c r="P188" s="197" t="s">
        <v>288</v>
      </c>
      <c r="Q188" s="197"/>
      <c r="R188" s="197">
        <v>9185574264</v>
      </c>
      <c r="S188" s="209">
        <v>45328</v>
      </c>
      <c r="T188" s="197"/>
      <c r="U188" s="199"/>
      <c r="V188" s="197" t="s">
        <v>141</v>
      </c>
      <c r="W188" s="197"/>
      <c r="X188" s="197" t="s">
        <v>167</v>
      </c>
      <c r="Y188" s="197" t="s">
        <v>151</v>
      </c>
      <c r="Z188" s="197"/>
      <c r="AA188" s="198">
        <v>45324</v>
      </c>
      <c r="AB188" s="198">
        <v>45328</v>
      </c>
      <c r="AC188" s="199">
        <v>0.35416666666666669</v>
      </c>
      <c r="AD188" s="199">
        <v>0.38194444444444442</v>
      </c>
      <c r="AE188" s="199">
        <v>0.39583333333333331</v>
      </c>
      <c r="AF188" s="199">
        <v>0.40277777777777773</v>
      </c>
      <c r="AG188" s="197"/>
      <c r="AH188" s="197"/>
      <c r="AI188" s="197"/>
      <c r="AJ188" s="198"/>
      <c r="AK188" s="199"/>
      <c r="AL188" s="197"/>
      <c r="AM188" s="197"/>
      <c r="AN188" s="210">
        <f t="shared" si="34"/>
        <v>2.7777777777777735E-2</v>
      </c>
      <c r="AO188" s="210">
        <f t="shared" si="35"/>
        <v>2.0833333333333315E-2</v>
      </c>
      <c r="AP188" s="210">
        <f t="shared" si="36"/>
        <v>4.8611111111111049E-2</v>
      </c>
      <c r="AQ188" s="197"/>
      <c r="AR188" s="197"/>
      <c r="AS188" s="197"/>
    </row>
    <row r="189" spans="1:45" s="159" customFormat="1" ht="31.5" x14ac:dyDescent="0.25">
      <c r="A189" s="203">
        <f t="shared" si="38"/>
        <v>6</v>
      </c>
      <c r="B189" s="203">
        <f t="shared" si="37"/>
        <v>6</v>
      </c>
      <c r="C189" s="197"/>
      <c r="D189" s="197">
        <v>4702163975</v>
      </c>
      <c r="E189" s="197" t="s">
        <v>451</v>
      </c>
      <c r="F189" s="197"/>
      <c r="G189" s="197">
        <v>1</v>
      </c>
      <c r="H189" s="197" t="s">
        <v>146</v>
      </c>
      <c r="I189" s="197"/>
      <c r="J189" s="197" t="s">
        <v>452</v>
      </c>
      <c r="K189" s="197" t="s">
        <v>150</v>
      </c>
      <c r="L189" s="197"/>
      <c r="M189" s="209">
        <v>45328</v>
      </c>
      <c r="N189" s="199"/>
      <c r="O189" s="197" t="s">
        <v>150</v>
      </c>
      <c r="P189" s="197" t="s">
        <v>150</v>
      </c>
      <c r="Q189" s="197"/>
      <c r="R189" s="197">
        <v>9185397779</v>
      </c>
      <c r="S189" s="209">
        <v>45328</v>
      </c>
      <c r="T189" s="197"/>
      <c r="U189" s="199"/>
      <c r="V189" s="197" t="s">
        <v>141</v>
      </c>
      <c r="W189" s="197" t="s">
        <v>141</v>
      </c>
      <c r="X189" s="197" t="s">
        <v>453</v>
      </c>
      <c r="Y189" s="197" t="s">
        <v>151</v>
      </c>
      <c r="Z189" s="197"/>
      <c r="AA189" s="198">
        <v>45316</v>
      </c>
      <c r="AB189" s="198">
        <v>45328</v>
      </c>
      <c r="AC189" s="199">
        <v>0.51736111111111105</v>
      </c>
      <c r="AD189" s="199">
        <v>0.52083333333333337</v>
      </c>
      <c r="AE189" s="199">
        <v>0.52430555555555558</v>
      </c>
      <c r="AF189" s="199">
        <v>0.52430555555555558</v>
      </c>
      <c r="AG189" s="197"/>
      <c r="AH189" s="197"/>
      <c r="AI189" s="197"/>
      <c r="AJ189" s="198"/>
      <c r="AK189" s="199"/>
      <c r="AL189" s="197"/>
      <c r="AM189" s="197"/>
      <c r="AN189" s="210">
        <f t="shared" si="34"/>
        <v>3.4722222222223209E-3</v>
      </c>
      <c r="AO189" s="210">
        <f t="shared" si="35"/>
        <v>3.4722222222222099E-3</v>
      </c>
      <c r="AP189" s="210">
        <f t="shared" si="36"/>
        <v>6.9444444444445308E-3</v>
      </c>
      <c r="AQ189" s="197"/>
      <c r="AR189" s="197"/>
      <c r="AS189" s="198">
        <v>45317</v>
      </c>
    </row>
    <row r="190" spans="1:45" s="159" customFormat="1" ht="126" x14ac:dyDescent="0.25">
      <c r="A190" s="203">
        <f t="shared" si="38"/>
        <v>6</v>
      </c>
      <c r="B190" s="203">
        <f t="shared" si="37"/>
        <v>6</v>
      </c>
      <c r="C190" s="197"/>
      <c r="D190" s="197">
        <v>4702137436</v>
      </c>
      <c r="E190" s="236" t="s">
        <v>454</v>
      </c>
      <c r="F190" s="197"/>
      <c r="G190" s="197">
        <v>12</v>
      </c>
      <c r="H190" s="197" t="s">
        <v>146</v>
      </c>
      <c r="I190" s="197"/>
      <c r="J190" s="197" t="s">
        <v>213</v>
      </c>
      <c r="K190" s="197" t="s">
        <v>214</v>
      </c>
      <c r="L190" s="197"/>
      <c r="M190" s="209">
        <v>45328</v>
      </c>
      <c r="N190" s="199"/>
      <c r="O190" s="197">
        <v>1000457763</v>
      </c>
      <c r="P190" s="197" t="s">
        <v>171</v>
      </c>
      <c r="Q190" s="197"/>
      <c r="R190" s="197">
        <v>9185581385</v>
      </c>
      <c r="S190" s="209">
        <v>45328</v>
      </c>
      <c r="T190" s="197"/>
      <c r="U190" s="199"/>
      <c r="V190" s="197" t="s">
        <v>141</v>
      </c>
      <c r="W190" s="197"/>
      <c r="X190" s="197" t="s">
        <v>167</v>
      </c>
      <c r="Y190" s="197" t="s">
        <v>151</v>
      </c>
      <c r="Z190" s="197"/>
      <c r="AA190" s="198">
        <v>45327</v>
      </c>
      <c r="AB190" s="198">
        <v>45328</v>
      </c>
      <c r="AC190" s="199">
        <v>0.34722222222222227</v>
      </c>
      <c r="AD190" s="199">
        <v>0.375</v>
      </c>
      <c r="AE190" s="199">
        <v>0.3888888888888889</v>
      </c>
      <c r="AF190" s="199">
        <v>0.42708333333333331</v>
      </c>
      <c r="AG190" s="197"/>
      <c r="AH190" s="197"/>
      <c r="AI190" s="197"/>
      <c r="AJ190" s="198"/>
      <c r="AK190" s="199"/>
      <c r="AL190" s="197"/>
      <c r="AM190" s="197"/>
      <c r="AN190" s="210">
        <f t="shared" si="34"/>
        <v>2.7777777777777735E-2</v>
      </c>
      <c r="AO190" s="210">
        <f t="shared" si="35"/>
        <v>5.2083333333333315E-2</v>
      </c>
      <c r="AP190" s="210">
        <f t="shared" si="36"/>
        <v>7.9861111111111049E-2</v>
      </c>
      <c r="AQ190" s="197"/>
      <c r="AR190" s="197"/>
      <c r="AS190" s="197"/>
    </row>
    <row r="191" spans="1:45" s="159" customFormat="1" ht="78.75" x14ac:dyDescent="0.25">
      <c r="A191" s="203">
        <f t="shared" si="38"/>
        <v>2</v>
      </c>
      <c r="B191" s="203">
        <f t="shared" si="37"/>
        <v>6</v>
      </c>
      <c r="C191" s="197"/>
      <c r="D191" s="197">
        <v>5305929835</v>
      </c>
      <c r="E191" s="197" t="s">
        <v>455</v>
      </c>
      <c r="F191" s="197"/>
      <c r="G191" s="197">
        <v>1</v>
      </c>
      <c r="H191" s="197" t="s">
        <v>146</v>
      </c>
      <c r="I191" s="197"/>
      <c r="J191" s="197" t="s">
        <v>456</v>
      </c>
      <c r="K191" s="197" t="s">
        <v>148</v>
      </c>
      <c r="L191" s="197"/>
      <c r="M191" s="209">
        <v>45303</v>
      </c>
      <c r="N191" s="199"/>
      <c r="O191" s="197" t="s">
        <v>149</v>
      </c>
      <c r="P191" s="197" t="s">
        <v>150</v>
      </c>
      <c r="Q191" s="197"/>
      <c r="R191" s="197">
        <v>9185570788</v>
      </c>
      <c r="S191" s="209">
        <v>45329</v>
      </c>
      <c r="T191" s="197"/>
      <c r="U191" s="199"/>
      <c r="V191" s="197" t="s">
        <v>141</v>
      </c>
      <c r="W191" s="197"/>
      <c r="X191" s="197" t="s">
        <v>167</v>
      </c>
      <c r="Y191" s="197" t="s">
        <v>151</v>
      </c>
      <c r="Z191" s="197"/>
      <c r="AA191" s="198">
        <v>45324</v>
      </c>
      <c r="AB191" s="198">
        <v>45329</v>
      </c>
      <c r="AC191" s="199">
        <v>0.63194444444444442</v>
      </c>
      <c r="AD191" s="199">
        <v>0.63541666666666663</v>
      </c>
      <c r="AE191" s="199"/>
      <c r="AF191" s="199">
        <v>0.63888888888888884</v>
      </c>
      <c r="AG191" s="197"/>
      <c r="AH191" s="197"/>
      <c r="AI191" s="197"/>
      <c r="AJ191" s="198"/>
      <c r="AK191" s="199"/>
      <c r="AL191" s="197"/>
      <c r="AM191" s="197"/>
      <c r="AN191" s="210">
        <f t="shared" si="34"/>
        <v>3.4722222222222099E-3</v>
      </c>
      <c r="AO191" s="210">
        <f t="shared" si="35"/>
        <v>3.4722222222222099E-3</v>
      </c>
      <c r="AP191" s="210">
        <f t="shared" si="36"/>
        <v>6.9444444444444198E-3</v>
      </c>
      <c r="AQ191" s="197"/>
      <c r="AR191" s="197"/>
      <c r="AS191" s="197"/>
    </row>
    <row r="192" spans="1:45" s="159" customFormat="1" ht="15.75" customHeight="1" x14ac:dyDescent="0.25">
      <c r="A192" s="203">
        <f t="shared" si="38"/>
        <v>6</v>
      </c>
      <c r="B192" s="203">
        <f t="shared" si="37"/>
        <v>6</v>
      </c>
      <c r="C192" s="197"/>
      <c r="D192" s="197">
        <v>4702083749</v>
      </c>
      <c r="E192" s="197" t="s">
        <v>395</v>
      </c>
      <c r="F192" s="197"/>
      <c r="G192" s="197">
        <v>102</v>
      </c>
      <c r="H192" s="197" t="s">
        <v>158</v>
      </c>
      <c r="I192" s="197"/>
      <c r="J192" s="197" t="s">
        <v>227</v>
      </c>
      <c r="K192" s="197" t="s">
        <v>161</v>
      </c>
      <c r="L192" s="197"/>
      <c r="M192" s="209">
        <v>45328</v>
      </c>
      <c r="N192" s="199"/>
      <c r="O192" s="197">
        <v>1000457364</v>
      </c>
      <c r="P192" s="197" t="s">
        <v>171</v>
      </c>
      <c r="Q192" s="197"/>
      <c r="R192" s="197">
        <v>9185538929</v>
      </c>
      <c r="S192" s="209">
        <v>45329</v>
      </c>
      <c r="T192" s="197"/>
      <c r="U192" s="199"/>
      <c r="V192" s="197" t="s">
        <v>141</v>
      </c>
      <c r="W192" s="197"/>
      <c r="X192" s="197" t="s">
        <v>167</v>
      </c>
      <c r="Y192" s="197" t="s">
        <v>151</v>
      </c>
      <c r="Z192" s="197"/>
      <c r="AA192" s="198">
        <v>45324</v>
      </c>
      <c r="AB192" s="198">
        <v>45329</v>
      </c>
      <c r="AC192" s="199">
        <v>0.375</v>
      </c>
      <c r="AD192" s="199">
        <v>0.51041666666666663</v>
      </c>
      <c r="AE192" s="199">
        <v>0.54861111111111105</v>
      </c>
      <c r="AF192" s="199" t="s">
        <v>457</v>
      </c>
      <c r="AG192" s="197"/>
      <c r="AH192" s="197"/>
      <c r="AI192" s="197"/>
      <c r="AJ192" s="198"/>
      <c r="AK192" s="199"/>
      <c r="AL192" s="197"/>
      <c r="AM192" s="197"/>
      <c r="AN192" s="210">
        <f t="shared" si="34"/>
        <v>0.13541666666666663</v>
      </c>
      <c r="AO192" s="210" t="e">
        <f t="shared" si="35"/>
        <v>#VALUE!</v>
      </c>
      <c r="AP192" s="210" t="e">
        <f t="shared" si="36"/>
        <v>#VALUE!</v>
      </c>
      <c r="AQ192" s="197"/>
      <c r="AR192" s="197"/>
      <c r="AS192" s="197"/>
    </row>
    <row r="193" spans="1:45" s="159" customFormat="1" x14ac:dyDescent="0.25">
      <c r="A193" s="203">
        <f t="shared" si="38"/>
        <v>6</v>
      </c>
      <c r="B193" s="203">
        <f t="shared" si="37"/>
        <v>6</v>
      </c>
      <c r="C193" s="197"/>
      <c r="D193" s="197">
        <v>4702081703</v>
      </c>
      <c r="E193" s="197" t="s">
        <v>365</v>
      </c>
      <c r="F193" s="197"/>
      <c r="G193" s="197">
        <v>102</v>
      </c>
      <c r="H193" s="197" t="s">
        <v>158</v>
      </c>
      <c r="I193" s="197"/>
      <c r="J193" s="197" t="s">
        <v>192</v>
      </c>
      <c r="K193" s="197" t="s">
        <v>161</v>
      </c>
      <c r="L193" s="197"/>
      <c r="M193" s="209">
        <v>45329</v>
      </c>
      <c r="N193" s="199"/>
      <c r="O193" s="197">
        <v>1000457353</v>
      </c>
      <c r="P193" s="197" t="s">
        <v>175</v>
      </c>
      <c r="Q193" s="197"/>
      <c r="R193" s="197">
        <v>9185559370</v>
      </c>
      <c r="S193" s="209">
        <v>45329</v>
      </c>
      <c r="T193" s="197"/>
      <c r="U193" s="199"/>
      <c r="V193" s="197" t="s">
        <v>141</v>
      </c>
      <c r="W193" s="197"/>
      <c r="X193" s="197" t="s">
        <v>167</v>
      </c>
      <c r="Y193" s="197" t="s">
        <v>151</v>
      </c>
      <c r="Z193" s="197"/>
      <c r="AA193" s="198">
        <v>45324</v>
      </c>
      <c r="AB193" s="198">
        <v>45329</v>
      </c>
      <c r="AC193" s="199">
        <v>0.4826388888888889</v>
      </c>
      <c r="AD193" s="199">
        <v>0.56944444444444442</v>
      </c>
      <c r="AE193" s="199">
        <v>0.60972222222222228</v>
      </c>
      <c r="AF193" s="199">
        <v>0.625</v>
      </c>
      <c r="AG193" s="197"/>
      <c r="AH193" s="197"/>
      <c r="AI193" s="197"/>
      <c r="AJ193" s="198"/>
      <c r="AK193" s="199"/>
      <c r="AL193" s="197"/>
      <c r="AM193" s="197"/>
      <c r="AN193" s="210">
        <f t="shared" si="34"/>
        <v>8.6805555555555525E-2</v>
      </c>
      <c r="AO193" s="210">
        <f t="shared" si="35"/>
        <v>5.555555555555558E-2</v>
      </c>
      <c r="AP193" s="210">
        <f t="shared" si="36"/>
        <v>0.1423611111111111</v>
      </c>
      <c r="AQ193" s="197"/>
      <c r="AR193" s="197"/>
      <c r="AS193" s="197"/>
    </row>
    <row r="194" spans="1:45" s="159" customFormat="1" x14ac:dyDescent="0.25">
      <c r="A194" s="203">
        <f t="shared" si="38"/>
        <v>6</v>
      </c>
      <c r="B194" s="203">
        <f t="shared" si="37"/>
        <v>6</v>
      </c>
      <c r="C194" s="197"/>
      <c r="D194" s="197">
        <v>4702083657</v>
      </c>
      <c r="E194" s="197" t="s">
        <v>395</v>
      </c>
      <c r="F194" s="197"/>
      <c r="G194" s="197">
        <v>102</v>
      </c>
      <c r="H194" s="197" t="s">
        <v>158</v>
      </c>
      <c r="I194" s="197"/>
      <c r="J194" s="197" t="s">
        <v>191</v>
      </c>
      <c r="K194" s="197" t="s">
        <v>161</v>
      </c>
      <c r="L194" s="197"/>
      <c r="M194" s="209">
        <v>45329</v>
      </c>
      <c r="N194" s="199"/>
      <c r="O194" s="197">
        <v>1000457365</v>
      </c>
      <c r="P194" s="197" t="s">
        <v>171</v>
      </c>
      <c r="Q194" s="197"/>
      <c r="R194" s="197">
        <v>9185556329</v>
      </c>
      <c r="S194" s="209">
        <v>45329</v>
      </c>
      <c r="T194" s="197"/>
      <c r="U194" s="199"/>
      <c r="V194" s="197" t="s">
        <v>141</v>
      </c>
      <c r="W194" s="197"/>
      <c r="X194" s="197" t="s">
        <v>167</v>
      </c>
      <c r="Y194" s="197" t="s">
        <v>151</v>
      </c>
      <c r="Z194" s="197"/>
      <c r="AA194" s="198">
        <v>45324</v>
      </c>
      <c r="AB194" s="198">
        <v>45329</v>
      </c>
      <c r="AC194" s="199">
        <v>0.33333333333333331</v>
      </c>
      <c r="AD194" s="199">
        <v>0.46875</v>
      </c>
      <c r="AE194" s="199">
        <v>0.5083333333333333</v>
      </c>
      <c r="AF194" s="199">
        <v>0.5493055555555556</v>
      </c>
      <c r="AG194" s="197"/>
      <c r="AH194" s="197"/>
      <c r="AI194" s="197"/>
      <c r="AJ194" s="198"/>
      <c r="AK194" s="199"/>
      <c r="AL194" s="197"/>
      <c r="AM194" s="197"/>
      <c r="AN194" s="210">
        <f t="shared" si="34"/>
        <v>0.13541666666666669</v>
      </c>
      <c r="AO194" s="210">
        <f t="shared" si="35"/>
        <v>8.0555555555555602E-2</v>
      </c>
      <c r="AP194" s="210">
        <f t="shared" si="36"/>
        <v>0.21597222222222229</v>
      </c>
      <c r="AQ194" s="197"/>
      <c r="AR194" s="197"/>
      <c r="AS194" s="197"/>
    </row>
    <row r="195" spans="1:45" s="159" customFormat="1" x14ac:dyDescent="0.25">
      <c r="A195" s="203">
        <f t="shared" si="38"/>
        <v>6</v>
      </c>
      <c r="B195" s="203">
        <f t="shared" si="37"/>
        <v>6</v>
      </c>
      <c r="C195" s="197"/>
      <c r="D195" s="197">
        <v>4702108631</v>
      </c>
      <c r="E195" s="197" t="s">
        <v>365</v>
      </c>
      <c r="F195" s="197"/>
      <c r="G195" s="197">
        <v>102</v>
      </c>
      <c r="H195" s="197" t="s">
        <v>158</v>
      </c>
      <c r="I195" s="197"/>
      <c r="J195" s="197" t="s">
        <v>185</v>
      </c>
      <c r="K195" s="197" t="s">
        <v>161</v>
      </c>
      <c r="L195" s="197"/>
      <c r="M195" s="209">
        <v>45329</v>
      </c>
      <c r="N195" s="199"/>
      <c r="O195" s="197">
        <v>1000457355</v>
      </c>
      <c r="P195" s="197" t="s">
        <v>175</v>
      </c>
      <c r="Q195" s="197"/>
      <c r="R195" s="197">
        <v>9185551626</v>
      </c>
      <c r="S195" s="209">
        <v>45329</v>
      </c>
      <c r="T195" s="197"/>
      <c r="U195" s="199"/>
      <c r="V195" s="197" t="s">
        <v>141</v>
      </c>
      <c r="W195" s="197"/>
      <c r="X195" s="197" t="s">
        <v>167</v>
      </c>
      <c r="Y195" s="197" t="s">
        <v>151</v>
      </c>
      <c r="Z195" s="197"/>
      <c r="AA195" s="198">
        <v>45324</v>
      </c>
      <c r="AB195" s="198">
        <v>45329</v>
      </c>
      <c r="AC195" s="199">
        <v>0.61805555555555558</v>
      </c>
      <c r="AD195" s="199">
        <v>0.64583333333333337</v>
      </c>
      <c r="AE195" s="199">
        <v>0.6791666666666667</v>
      </c>
      <c r="AF195" s="199">
        <v>0.68611111111111112</v>
      </c>
      <c r="AG195" s="197"/>
      <c r="AH195" s="197"/>
      <c r="AI195" s="197"/>
      <c r="AJ195" s="198"/>
      <c r="AK195" s="199"/>
      <c r="AL195" s="197"/>
      <c r="AM195" s="197"/>
      <c r="AN195" s="210">
        <f t="shared" si="34"/>
        <v>2.777777777777779E-2</v>
      </c>
      <c r="AO195" s="210">
        <f t="shared" si="35"/>
        <v>4.0277777777777746E-2</v>
      </c>
      <c r="AP195" s="210">
        <f t="shared" si="36"/>
        <v>6.8055555555555536E-2</v>
      </c>
      <c r="AQ195" s="197"/>
      <c r="AR195" s="197"/>
      <c r="AS195" s="197"/>
    </row>
    <row r="196" spans="1:45" s="159" customFormat="1" x14ac:dyDescent="0.25">
      <c r="A196" s="203">
        <f t="shared" si="38"/>
        <v>6</v>
      </c>
      <c r="B196" s="203">
        <f t="shared" si="37"/>
        <v>6</v>
      </c>
      <c r="C196" s="197"/>
      <c r="D196" s="197">
        <v>4702140214</v>
      </c>
      <c r="E196" s="218" t="s">
        <v>395</v>
      </c>
      <c r="F196" s="197"/>
      <c r="G196" s="197">
        <v>102</v>
      </c>
      <c r="H196" s="197" t="s">
        <v>158</v>
      </c>
      <c r="I196" s="197"/>
      <c r="J196" s="197" t="s">
        <v>242</v>
      </c>
      <c r="K196" s="197" t="s">
        <v>161</v>
      </c>
      <c r="L196" s="197"/>
      <c r="M196" s="209">
        <v>45329</v>
      </c>
      <c r="N196" s="199"/>
      <c r="O196" s="197">
        <v>1000458383</v>
      </c>
      <c r="P196" s="197" t="s">
        <v>228</v>
      </c>
      <c r="Q196" s="197"/>
      <c r="R196" s="197">
        <v>9185558888</v>
      </c>
      <c r="S196" s="209">
        <v>45329</v>
      </c>
      <c r="T196" s="197"/>
      <c r="U196" s="199"/>
      <c r="V196" s="197" t="s">
        <v>141</v>
      </c>
      <c r="W196" s="197"/>
      <c r="X196" s="197" t="s">
        <v>167</v>
      </c>
      <c r="Y196" s="197" t="s">
        <v>151</v>
      </c>
      <c r="Z196" s="197"/>
      <c r="AA196" s="198">
        <v>45324</v>
      </c>
      <c r="AB196" s="198">
        <v>45329</v>
      </c>
      <c r="AC196" s="199">
        <v>0.27777777777777779</v>
      </c>
      <c r="AD196" s="199">
        <v>0.35972222222222222</v>
      </c>
      <c r="AE196" s="199">
        <v>0.39444444444444443</v>
      </c>
      <c r="AF196" s="199">
        <v>0.43402777777777779</v>
      </c>
      <c r="AG196" s="197"/>
      <c r="AH196" s="197"/>
      <c r="AI196" s="197"/>
      <c r="AJ196" s="198"/>
      <c r="AK196" s="199"/>
      <c r="AL196" s="197"/>
      <c r="AM196" s="197"/>
      <c r="AN196" s="210">
        <f t="shared" si="34"/>
        <v>8.1944444444444431E-2</v>
      </c>
      <c r="AO196" s="210">
        <f t="shared" si="35"/>
        <v>7.4305555555555569E-2</v>
      </c>
      <c r="AP196" s="210">
        <f t="shared" si="36"/>
        <v>0.15625</v>
      </c>
      <c r="AQ196" s="197"/>
      <c r="AR196" s="197"/>
      <c r="AS196" s="197"/>
    </row>
    <row r="197" spans="1:45" s="159" customFormat="1" ht="47.25" x14ac:dyDescent="0.25">
      <c r="A197" s="203">
        <f t="shared" si="38"/>
        <v>6</v>
      </c>
      <c r="B197" s="203">
        <f t="shared" si="37"/>
        <v>6</v>
      </c>
      <c r="C197" s="197"/>
      <c r="D197" s="197">
        <v>4200214943</v>
      </c>
      <c r="E197" s="197" t="s">
        <v>168</v>
      </c>
      <c r="F197" s="197"/>
      <c r="G197" s="197">
        <v>102</v>
      </c>
      <c r="H197" s="197" t="s">
        <v>158</v>
      </c>
      <c r="I197" s="197" t="s">
        <v>159</v>
      </c>
      <c r="J197" s="197" t="s">
        <v>160</v>
      </c>
      <c r="K197" s="197" t="s">
        <v>161</v>
      </c>
      <c r="L197" s="197">
        <v>6</v>
      </c>
      <c r="M197" s="209">
        <v>45329</v>
      </c>
      <c r="N197" s="199"/>
      <c r="O197" s="197">
        <v>1000457344</v>
      </c>
      <c r="P197" s="197" t="s">
        <v>178</v>
      </c>
      <c r="Q197" s="197" t="s">
        <v>163</v>
      </c>
      <c r="R197" s="197">
        <v>9185556328</v>
      </c>
      <c r="S197" s="209">
        <v>45329</v>
      </c>
      <c r="T197" s="197"/>
      <c r="U197" s="199"/>
      <c r="V197" s="197" t="s">
        <v>141</v>
      </c>
      <c r="W197" s="197"/>
      <c r="X197" s="197" t="s">
        <v>167</v>
      </c>
      <c r="Y197" s="197" t="s">
        <v>151</v>
      </c>
      <c r="Z197" s="197"/>
      <c r="AA197" s="198">
        <v>45328</v>
      </c>
      <c r="AB197" s="198">
        <v>45329</v>
      </c>
      <c r="AC197" s="199">
        <v>0.35069444444444442</v>
      </c>
      <c r="AD197" s="199">
        <v>0.40625</v>
      </c>
      <c r="AE197" s="199">
        <v>0.43055555555555558</v>
      </c>
      <c r="AF197" s="199">
        <v>0.5493055555555556</v>
      </c>
      <c r="AG197" s="197"/>
      <c r="AH197" s="197"/>
      <c r="AI197" s="197"/>
      <c r="AJ197" s="198"/>
      <c r="AK197" s="199"/>
      <c r="AL197" s="197"/>
      <c r="AM197" s="197"/>
      <c r="AN197" s="210">
        <f t="shared" si="34"/>
        <v>5.555555555555558E-2</v>
      </c>
      <c r="AO197" s="210">
        <f t="shared" si="35"/>
        <v>0.1430555555555556</v>
      </c>
      <c r="AP197" s="210">
        <f t="shared" si="36"/>
        <v>0.19861111111111118</v>
      </c>
      <c r="AQ197" s="197"/>
      <c r="AR197" s="197"/>
      <c r="AS197" s="197"/>
    </row>
    <row r="198" spans="1:45" s="159" customFormat="1" ht="31.5" x14ac:dyDescent="0.25">
      <c r="A198" s="203">
        <f t="shared" si="38"/>
        <v>6</v>
      </c>
      <c r="B198" s="203">
        <f t="shared" si="37"/>
        <v>6</v>
      </c>
      <c r="C198" s="197"/>
      <c r="D198" s="197">
        <v>4702168221</v>
      </c>
      <c r="E198" s="197" t="s">
        <v>458</v>
      </c>
      <c r="F198" s="197"/>
      <c r="G198" s="197">
        <v>1</v>
      </c>
      <c r="H198" s="197" t="s">
        <v>146</v>
      </c>
      <c r="I198" s="197"/>
      <c r="J198" s="197" t="s">
        <v>285</v>
      </c>
      <c r="K198" s="197" t="s">
        <v>148</v>
      </c>
      <c r="L198" s="197"/>
      <c r="M198" s="209">
        <v>45327</v>
      </c>
      <c r="N198" s="199"/>
      <c r="O198" s="197" t="s">
        <v>149</v>
      </c>
      <c r="P198" s="197" t="s">
        <v>150</v>
      </c>
      <c r="Q198" s="197"/>
      <c r="R198" s="197">
        <v>9185556307</v>
      </c>
      <c r="S198" s="209">
        <v>45329</v>
      </c>
      <c r="T198" s="197"/>
      <c r="U198" s="199"/>
      <c r="V198" s="197" t="s">
        <v>141</v>
      </c>
      <c r="W198" s="197"/>
      <c r="X198" s="197" t="s">
        <v>167</v>
      </c>
      <c r="Y198" s="197" t="s">
        <v>151</v>
      </c>
      <c r="Z198" s="197"/>
      <c r="AA198" s="198">
        <v>45324</v>
      </c>
      <c r="AB198" s="198">
        <v>45329</v>
      </c>
      <c r="AC198" s="199">
        <v>0.63194444444444442</v>
      </c>
      <c r="AD198" s="199">
        <v>0.63541666666666663</v>
      </c>
      <c r="AE198" s="199"/>
      <c r="AF198" s="199">
        <v>0.63888888888888884</v>
      </c>
      <c r="AG198" s="197"/>
      <c r="AH198" s="197"/>
      <c r="AI198" s="197"/>
      <c r="AJ198" s="198"/>
      <c r="AK198" s="199"/>
      <c r="AL198" s="197"/>
      <c r="AM198" s="197"/>
      <c r="AN198" s="210">
        <f t="shared" si="34"/>
        <v>3.4722222222222099E-3</v>
      </c>
      <c r="AO198" s="210">
        <f t="shared" si="35"/>
        <v>3.4722222222222099E-3</v>
      </c>
      <c r="AP198" s="210">
        <f t="shared" si="36"/>
        <v>6.9444444444444198E-3</v>
      </c>
      <c r="AQ198" s="197"/>
      <c r="AR198" s="197"/>
      <c r="AS198" s="197"/>
    </row>
    <row r="199" spans="1:45" s="159" customFormat="1" x14ac:dyDescent="0.25">
      <c r="A199" s="203">
        <f t="shared" si="38"/>
        <v>6</v>
      </c>
      <c r="B199" s="203">
        <f t="shared" si="37"/>
        <v>6</v>
      </c>
      <c r="C199" s="197"/>
      <c r="D199" s="197">
        <v>4702137437</v>
      </c>
      <c r="E199" s="218" t="s">
        <v>168</v>
      </c>
      <c r="F199" s="197"/>
      <c r="G199" s="197">
        <v>14</v>
      </c>
      <c r="H199" s="197" t="s">
        <v>146</v>
      </c>
      <c r="I199" s="197"/>
      <c r="J199" s="197" t="s">
        <v>155</v>
      </c>
      <c r="K199" s="197" t="s">
        <v>214</v>
      </c>
      <c r="L199" s="197"/>
      <c r="M199" s="209">
        <v>45329</v>
      </c>
      <c r="N199" s="199"/>
      <c r="O199" s="197">
        <v>1000458051</v>
      </c>
      <c r="P199" s="197" t="s">
        <v>208</v>
      </c>
      <c r="Q199" s="197"/>
      <c r="R199" s="197">
        <v>9185566324</v>
      </c>
      <c r="S199" s="209">
        <v>45329</v>
      </c>
      <c r="T199" s="197"/>
      <c r="U199" s="199"/>
      <c r="V199" s="197" t="s">
        <v>141</v>
      </c>
      <c r="W199" s="197"/>
      <c r="X199" s="197" t="s">
        <v>167</v>
      </c>
      <c r="Y199" s="197" t="s">
        <v>151</v>
      </c>
      <c r="Z199" s="197"/>
      <c r="AA199" s="198"/>
      <c r="AB199" s="198">
        <v>45329</v>
      </c>
      <c r="AC199" s="199">
        <v>0.31597222222222221</v>
      </c>
      <c r="AD199" s="199">
        <v>0.33333333333333331</v>
      </c>
      <c r="AE199" s="199">
        <v>0.35069444444444442</v>
      </c>
      <c r="AF199" s="199">
        <v>0.38541666666666669</v>
      </c>
      <c r="AG199" s="197"/>
      <c r="AH199" s="197"/>
      <c r="AI199" s="197"/>
      <c r="AJ199" s="198"/>
      <c r="AK199" s="199"/>
      <c r="AL199" s="197"/>
      <c r="AM199" s="197"/>
      <c r="AN199" s="210">
        <f t="shared" si="34"/>
        <v>1.7361111111111105E-2</v>
      </c>
      <c r="AO199" s="210">
        <f t="shared" si="35"/>
        <v>5.208333333333337E-2</v>
      </c>
      <c r="AP199" s="210">
        <f t="shared" si="36"/>
        <v>6.9444444444444475E-2</v>
      </c>
      <c r="AQ199" s="197"/>
      <c r="AR199" s="197"/>
      <c r="AS199" s="197"/>
    </row>
    <row r="200" spans="1:45" s="159" customFormat="1" ht="47.25" x14ac:dyDescent="0.25">
      <c r="A200" s="203">
        <f t="shared" si="38"/>
        <v>6</v>
      </c>
      <c r="B200" s="203">
        <f t="shared" si="37"/>
        <v>6</v>
      </c>
      <c r="C200" s="197"/>
      <c r="D200" s="197">
        <v>4100038743</v>
      </c>
      <c r="E200" s="197" t="s">
        <v>459</v>
      </c>
      <c r="F200" s="197"/>
      <c r="G200" s="197">
        <v>102</v>
      </c>
      <c r="H200" s="197" t="s">
        <v>158</v>
      </c>
      <c r="I200" s="197" t="s">
        <v>159</v>
      </c>
      <c r="J200" s="197" t="s">
        <v>351</v>
      </c>
      <c r="K200" s="197" t="s">
        <v>161</v>
      </c>
      <c r="L200" s="197">
        <v>5</v>
      </c>
      <c r="M200" s="209">
        <v>45328</v>
      </c>
      <c r="N200" s="199"/>
      <c r="O200" s="197">
        <v>1000457338</v>
      </c>
      <c r="P200" s="197" t="s">
        <v>162</v>
      </c>
      <c r="Q200" s="197" t="s">
        <v>163</v>
      </c>
      <c r="R200" s="197">
        <v>9185558887</v>
      </c>
      <c r="S200" s="209">
        <v>45330</v>
      </c>
      <c r="T200" s="197"/>
      <c r="U200" s="199"/>
      <c r="V200" s="197" t="s">
        <v>141</v>
      </c>
      <c r="W200" s="197"/>
      <c r="X200" s="197" t="s">
        <v>167</v>
      </c>
      <c r="Y200" s="197" t="s">
        <v>151</v>
      </c>
      <c r="Z200" s="197"/>
      <c r="AA200" s="198">
        <v>45327</v>
      </c>
      <c r="AB200" s="198">
        <v>45330</v>
      </c>
      <c r="AC200" s="199">
        <v>0.2986111111111111</v>
      </c>
      <c r="AD200" s="199">
        <v>0.4201388888888889</v>
      </c>
      <c r="AE200" s="199">
        <v>0.44791666666666669</v>
      </c>
      <c r="AF200" s="199">
        <v>0.60277777777777775</v>
      </c>
      <c r="AG200" s="197"/>
      <c r="AH200" s="197"/>
      <c r="AI200" s="197"/>
      <c r="AJ200" s="198"/>
      <c r="AK200" s="199"/>
      <c r="AL200" s="197"/>
      <c r="AM200" s="197"/>
      <c r="AN200" s="210">
        <f t="shared" si="34"/>
        <v>0.12152777777777779</v>
      </c>
      <c r="AO200" s="210">
        <f t="shared" si="35"/>
        <v>0.18263888888888885</v>
      </c>
      <c r="AP200" s="210">
        <f t="shared" si="36"/>
        <v>0.30416666666666664</v>
      </c>
      <c r="AQ200" s="197"/>
      <c r="AR200" s="197"/>
      <c r="AS200" s="197"/>
    </row>
    <row r="201" spans="1:45" s="159" customFormat="1" ht="31.5" x14ac:dyDescent="0.25">
      <c r="A201" s="203">
        <v>0</v>
      </c>
      <c r="B201" s="203">
        <f t="shared" si="37"/>
        <v>6</v>
      </c>
      <c r="C201" s="197"/>
      <c r="D201" s="197">
        <v>4702157258</v>
      </c>
      <c r="E201" s="218" t="s">
        <v>460</v>
      </c>
      <c r="F201" s="197"/>
      <c r="G201" s="197">
        <v>102</v>
      </c>
      <c r="H201" s="197" t="s">
        <v>158</v>
      </c>
      <c r="I201" s="197"/>
      <c r="J201" s="197" t="s">
        <v>200</v>
      </c>
      <c r="K201" s="197" t="s">
        <v>161</v>
      </c>
      <c r="L201" s="197"/>
      <c r="M201" s="209">
        <v>45330</v>
      </c>
      <c r="N201" s="199"/>
      <c r="O201" s="197">
        <v>1000458381</v>
      </c>
      <c r="P201" s="197" t="s">
        <v>175</v>
      </c>
      <c r="Q201" s="197"/>
      <c r="R201" s="197">
        <v>9185626351</v>
      </c>
      <c r="S201" s="209">
        <v>45330</v>
      </c>
      <c r="T201" s="197"/>
      <c r="U201" s="199"/>
      <c r="V201" s="197" t="s">
        <v>141</v>
      </c>
      <c r="W201" s="197"/>
      <c r="X201" s="197" t="s">
        <v>167</v>
      </c>
      <c r="Y201" s="197" t="s">
        <v>151</v>
      </c>
      <c r="Z201" s="197"/>
      <c r="AA201" s="198">
        <v>45328</v>
      </c>
      <c r="AB201" s="198">
        <v>45330</v>
      </c>
      <c r="AC201" s="199">
        <v>0.30555555555555552</v>
      </c>
      <c r="AD201" s="199">
        <v>0.5625</v>
      </c>
      <c r="AE201" s="199">
        <v>0.58750000000000002</v>
      </c>
      <c r="AF201" s="199">
        <v>0.66666666666666663</v>
      </c>
      <c r="AG201" s="197"/>
      <c r="AH201" s="197"/>
      <c r="AI201" s="197"/>
      <c r="AJ201" s="198"/>
      <c r="AK201" s="199"/>
      <c r="AL201" s="197"/>
      <c r="AM201" s="197"/>
      <c r="AN201" s="210">
        <f t="shared" si="34"/>
        <v>0.25694444444444448</v>
      </c>
      <c r="AO201" s="210">
        <f t="shared" si="35"/>
        <v>0.10416666666666663</v>
      </c>
      <c r="AP201" s="210">
        <f t="shared" si="36"/>
        <v>0.3611111111111111</v>
      </c>
      <c r="AQ201" s="197"/>
      <c r="AR201" s="197"/>
      <c r="AS201" s="197"/>
    </row>
    <row r="202" spans="1:45" s="159" customFormat="1" ht="15.75" customHeight="1" x14ac:dyDescent="0.25">
      <c r="A202" s="203">
        <f t="shared" ref="A202:A233" si="39">IF(M202="","",WEEKNUM(M202,21))</f>
        <v>6</v>
      </c>
      <c r="B202" s="203">
        <f t="shared" si="37"/>
        <v>6</v>
      </c>
      <c r="C202" s="197"/>
      <c r="D202" s="197">
        <v>4100038922</v>
      </c>
      <c r="E202" s="197" t="s">
        <v>176</v>
      </c>
      <c r="F202" s="197"/>
      <c r="G202" s="197">
        <v>102</v>
      </c>
      <c r="H202" s="197" t="s">
        <v>158</v>
      </c>
      <c r="I202" s="197"/>
      <c r="J202" s="197" t="s">
        <v>258</v>
      </c>
      <c r="K202" s="197" t="s">
        <v>161</v>
      </c>
      <c r="L202" s="197"/>
      <c r="M202" s="209">
        <v>45330</v>
      </c>
      <c r="N202" s="199"/>
      <c r="O202" s="197">
        <v>1000457370</v>
      </c>
      <c r="P202" s="197" t="s">
        <v>222</v>
      </c>
      <c r="Q202" s="197"/>
      <c r="R202" s="197">
        <v>9185520613</v>
      </c>
      <c r="S202" s="209">
        <v>45330</v>
      </c>
      <c r="T202" s="197"/>
      <c r="U202" s="199"/>
      <c r="V202" s="197" t="s">
        <v>141</v>
      </c>
      <c r="W202" s="197"/>
      <c r="X202" s="197" t="s">
        <v>167</v>
      </c>
      <c r="Y202" s="197" t="s">
        <v>151</v>
      </c>
      <c r="Z202" s="197"/>
      <c r="AA202" s="198">
        <v>45328</v>
      </c>
      <c r="AB202" s="198">
        <v>45330</v>
      </c>
      <c r="AC202" s="199">
        <v>0.3888888888888889</v>
      </c>
      <c r="AD202" s="199">
        <v>0.48958333333333331</v>
      </c>
      <c r="AE202" s="199">
        <v>0.52083333333333337</v>
      </c>
      <c r="AF202" s="199">
        <v>0.63541666666666663</v>
      </c>
      <c r="AG202" s="197"/>
      <c r="AH202" s="197"/>
      <c r="AI202" s="197"/>
      <c r="AJ202" s="198"/>
      <c r="AK202" s="199"/>
      <c r="AL202" s="197"/>
      <c r="AM202" s="197"/>
      <c r="AN202" s="210">
        <f t="shared" si="34"/>
        <v>0.10069444444444442</v>
      </c>
      <c r="AO202" s="210">
        <f t="shared" si="35"/>
        <v>0.14583333333333331</v>
      </c>
      <c r="AP202" s="210">
        <f t="shared" si="36"/>
        <v>0.24652777777777773</v>
      </c>
      <c r="AQ202" s="197"/>
      <c r="AR202" s="197"/>
      <c r="AS202" s="197"/>
    </row>
    <row r="203" spans="1:45" s="159" customFormat="1" x14ac:dyDescent="0.25">
      <c r="A203" s="203">
        <f t="shared" si="39"/>
        <v>6</v>
      </c>
      <c r="B203" s="203">
        <f t="shared" si="37"/>
        <v>6</v>
      </c>
      <c r="C203" s="197"/>
      <c r="D203" s="197">
        <v>4702081785</v>
      </c>
      <c r="E203" s="197" t="s">
        <v>274</v>
      </c>
      <c r="F203" s="197"/>
      <c r="G203" s="197">
        <v>102</v>
      </c>
      <c r="H203" s="197" t="s">
        <v>158</v>
      </c>
      <c r="I203" s="197"/>
      <c r="J203" s="197" t="s">
        <v>172</v>
      </c>
      <c r="K203" s="197" t="s">
        <v>161</v>
      </c>
      <c r="L203" s="197"/>
      <c r="M203" s="209">
        <v>45330</v>
      </c>
      <c r="N203" s="199"/>
      <c r="O203" s="197">
        <v>1000457366</v>
      </c>
      <c r="P203" s="197" t="s">
        <v>171</v>
      </c>
      <c r="Q203" s="197"/>
      <c r="R203" s="197">
        <v>9185556763</v>
      </c>
      <c r="S203" s="209">
        <v>45330</v>
      </c>
      <c r="T203" s="197"/>
      <c r="U203" s="199"/>
      <c r="V203" s="197" t="s">
        <v>461</v>
      </c>
      <c r="W203" s="197"/>
      <c r="X203" s="197" t="s">
        <v>167</v>
      </c>
      <c r="Y203" s="197" t="s">
        <v>151</v>
      </c>
      <c r="Z203" s="197"/>
      <c r="AA203" s="237" t="s">
        <v>462</v>
      </c>
      <c r="AB203" s="198">
        <v>45330</v>
      </c>
      <c r="AC203" s="199">
        <v>0.34027777777777773</v>
      </c>
      <c r="AD203" s="199">
        <v>0.45833333333333331</v>
      </c>
      <c r="AE203" s="199">
        <v>0.47500000000000003</v>
      </c>
      <c r="AF203" s="199">
        <v>0.52430555555555558</v>
      </c>
      <c r="AG203" s="197"/>
      <c r="AH203" s="197"/>
      <c r="AI203" s="197"/>
      <c r="AJ203" s="198"/>
      <c r="AK203" s="199"/>
      <c r="AL203" s="197"/>
      <c r="AM203" s="197"/>
      <c r="AN203" s="210">
        <f t="shared" si="34"/>
        <v>0.11805555555555558</v>
      </c>
      <c r="AO203" s="210">
        <f t="shared" si="35"/>
        <v>6.5972222222222265E-2</v>
      </c>
      <c r="AP203" s="210">
        <f t="shared" si="36"/>
        <v>0.18402777777777785</v>
      </c>
      <c r="AQ203" s="197"/>
      <c r="AR203" s="197"/>
      <c r="AS203" s="197"/>
    </row>
    <row r="204" spans="1:45" s="159" customFormat="1" ht="47.25" x14ac:dyDescent="0.25">
      <c r="A204" s="203">
        <f t="shared" si="39"/>
        <v>6</v>
      </c>
      <c r="B204" s="203">
        <f t="shared" si="37"/>
        <v>6</v>
      </c>
      <c r="C204" s="197"/>
      <c r="D204" s="197">
        <v>4200214941</v>
      </c>
      <c r="E204" s="197" t="s">
        <v>176</v>
      </c>
      <c r="F204" s="197"/>
      <c r="G204" s="197">
        <v>102</v>
      </c>
      <c r="H204" s="197" t="s">
        <v>158</v>
      </c>
      <c r="I204" s="197" t="s">
        <v>159</v>
      </c>
      <c r="J204" s="197" t="s">
        <v>412</v>
      </c>
      <c r="K204" s="197" t="s">
        <v>161</v>
      </c>
      <c r="L204" s="197">
        <v>6</v>
      </c>
      <c r="M204" s="209">
        <v>45330</v>
      </c>
      <c r="N204" s="199"/>
      <c r="O204" s="197">
        <v>1000457343</v>
      </c>
      <c r="P204" s="197" t="s">
        <v>166</v>
      </c>
      <c r="Q204" s="197" t="s">
        <v>163</v>
      </c>
      <c r="R204" s="197">
        <v>9185556571</v>
      </c>
      <c r="S204" s="209">
        <v>45330</v>
      </c>
      <c r="T204" s="197"/>
      <c r="U204" s="199"/>
      <c r="V204" s="197" t="s">
        <v>141</v>
      </c>
      <c r="W204" s="197"/>
      <c r="X204" s="197" t="s">
        <v>167</v>
      </c>
      <c r="Y204" s="197" t="s">
        <v>151</v>
      </c>
      <c r="Z204" s="197"/>
      <c r="AA204" s="198">
        <v>45329</v>
      </c>
      <c r="AB204" s="198">
        <v>45330</v>
      </c>
      <c r="AC204" s="199">
        <v>0.27777777777777779</v>
      </c>
      <c r="AD204" s="199">
        <v>0.64583333333333337</v>
      </c>
      <c r="AE204" s="199">
        <v>0.68055555555555558</v>
      </c>
      <c r="AF204" s="199">
        <v>0.69791666666666663</v>
      </c>
      <c r="AG204" s="197"/>
      <c r="AH204" s="197"/>
      <c r="AI204" s="197"/>
      <c r="AJ204" s="198"/>
      <c r="AK204" s="199"/>
      <c r="AL204" s="197"/>
      <c r="AM204" s="197"/>
      <c r="AN204" s="210">
        <f t="shared" ref="AN204:AN235" si="40">IF(AC204="","Kein Eintrag",IF(AD204="","Kein Eintrag",AD204-AC204))</f>
        <v>0.36805555555555558</v>
      </c>
      <c r="AO204" s="210">
        <f t="shared" ref="AO204:AO235" si="41">IF(AF204="","Kein Eintrag",IF(AD204="","Kein Eintrag",AF204-AD204))</f>
        <v>5.2083333333333259E-2</v>
      </c>
      <c r="AP204" s="210">
        <f t="shared" ref="AP204:AP235" si="42">IF(AF204="","Kein Eintrag",IF(AC204="","Kein Eintrag",AF204-AC204))</f>
        <v>0.42013888888888884</v>
      </c>
      <c r="AQ204" s="197"/>
      <c r="AR204" s="197"/>
      <c r="AS204" s="197"/>
    </row>
    <row r="205" spans="1:45" s="159" customFormat="1" x14ac:dyDescent="0.25">
      <c r="A205" s="203">
        <f t="shared" si="39"/>
        <v>6</v>
      </c>
      <c r="B205" s="203">
        <f t="shared" si="37"/>
        <v>6</v>
      </c>
      <c r="C205" s="197"/>
      <c r="D205" s="197">
        <v>4100039004</v>
      </c>
      <c r="E205" s="197" t="s">
        <v>463</v>
      </c>
      <c r="F205" s="197"/>
      <c r="G205" s="197">
        <v>102</v>
      </c>
      <c r="H205" s="197" t="s">
        <v>158</v>
      </c>
      <c r="I205" s="197"/>
      <c r="J205" s="197" t="s">
        <v>327</v>
      </c>
      <c r="K205" s="197" t="s">
        <v>214</v>
      </c>
      <c r="L205" s="197"/>
      <c r="M205" s="209">
        <v>45330</v>
      </c>
      <c r="N205" s="199"/>
      <c r="O205" s="197"/>
      <c r="P205" s="197" t="s">
        <v>464</v>
      </c>
      <c r="Q205" s="197"/>
      <c r="R205" s="197">
        <v>9185601874</v>
      </c>
      <c r="S205" s="209">
        <v>45330</v>
      </c>
      <c r="T205" s="198">
        <v>45329</v>
      </c>
      <c r="U205" s="199"/>
      <c r="V205" s="197" t="s">
        <v>141</v>
      </c>
      <c r="W205" s="197"/>
      <c r="X205" s="197" t="s">
        <v>167</v>
      </c>
      <c r="Y205" s="197" t="s">
        <v>151</v>
      </c>
      <c r="Z205" s="197"/>
      <c r="AA205" s="198">
        <v>45329</v>
      </c>
      <c r="AB205" s="198">
        <v>45330</v>
      </c>
      <c r="AC205" s="199">
        <v>0.27777777777777779</v>
      </c>
      <c r="AD205" s="199">
        <v>0.3125</v>
      </c>
      <c r="AE205" s="199">
        <v>0.34027777777777773</v>
      </c>
      <c r="AF205" s="199">
        <v>0.6875</v>
      </c>
      <c r="AG205" s="197"/>
      <c r="AH205" s="197"/>
      <c r="AI205" s="197"/>
      <c r="AJ205" s="198"/>
      <c r="AK205" s="199"/>
      <c r="AL205" s="197"/>
      <c r="AM205" s="197"/>
      <c r="AN205" s="210">
        <f t="shared" si="40"/>
        <v>3.472222222222221E-2</v>
      </c>
      <c r="AO205" s="210">
        <f t="shared" si="41"/>
        <v>0.375</v>
      </c>
      <c r="AP205" s="210">
        <f t="shared" si="42"/>
        <v>0.40972222222222221</v>
      </c>
      <c r="AQ205" s="197"/>
      <c r="AR205" s="197"/>
      <c r="AS205" s="197"/>
    </row>
    <row r="206" spans="1:45" s="159" customFormat="1" ht="31.5" x14ac:dyDescent="0.25">
      <c r="A206" s="203">
        <f t="shared" si="39"/>
        <v>6</v>
      </c>
      <c r="B206" s="203">
        <f t="shared" si="37"/>
        <v>6</v>
      </c>
      <c r="C206" s="197"/>
      <c r="D206" s="217">
        <v>4200205333</v>
      </c>
      <c r="E206" s="245" t="s">
        <v>465</v>
      </c>
      <c r="F206" s="197"/>
      <c r="G206" s="197">
        <v>102</v>
      </c>
      <c r="H206" s="197" t="s">
        <v>158</v>
      </c>
      <c r="I206" s="197"/>
      <c r="J206" s="197" t="s">
        <v>466</v>
      </c>
      <c r="K206" s="197" t="s">
        <v>161</v>
      </c>
      <c r="L206" s="197"/>
      <c r="M206" s="209">
        <v>45330</v>
      </c>
      <c r="N206" s="199"/>
      <c r="O206" s="197"/>
      <c r="P206" s="197" t="s">
        <v>464</v>
      </c>
      <c r="Q206" s="197"/>
      <c r="R206" s="217" t="s">
        <v>467</v>
      </c>
      <c r="S206" s="209">
        <v>45330</v>
      </c>
      <c r="T206" s="198"/>
      <c r="U206" s="199"/>
      <c r="V206" s="197" t="s">
        <v>141</v>
      </c>
      <c r="W206" s="197"/>
      <c r="X206" s="197" t="s">
        <v>167</v>
      </c>
      <c r="Y206" s="197" t="s">
        <v>151</v>
      </c>
      <c r="Z206" s="197"/>
      <c r="AA206" s="198">
        <v>45329</v>
      </c>
      <c r="AB206" s="198">
        <v>45330</v>
      </c>
      <c r="AC206" s="199">
        <v>0.2951388888888889</v>
      </c>
      <c r="AD206" s="199">
        <v>0.34722222222222227</v>
      </c>
      <c r="AE206" s="199">
        <v>0.3923611111111111</v>
      </c>
      <c r="AF206" s="199">
        <v>0.60416666666666663</v>
      </c>
      <c r="AG206" s="197"/>
      <c r="AH206" s="197"/>
      <c r="AI206" s="197"/>
      <c r="AJ206" s="198"/>
      <c r="AK206" s="199"/>
      <c r="AL206" s="197"/>
      <c r="AM206" s="197"/>
      <c r="AN206" s="210">
        <f t="shared" si="40"/>
        <v>5.208333333333337E-2</v>
      </c>
      <c r="AO206" s="210">
        <f t="shared" si="41"/>
        <v>0.25694444444444436</v>
      </c>
      <c r="AP206" s="210">
        <f t="shared" si="42"/>
        <v>0.30902777777777773</v>
      </c>
      <c r="AQ206" s="197"/>
      <c r="AR206" s="197"/>
      <c r="AS206" s="197"/>
    </row>
    <row r="207" spans="1:45" s="159" customFormat="1" ht="15.75" customHeight="1" x14ac:dyDescent="0.25">
      <c r="A207" s="203">
        <f t="shared" si="39"/>
        <v>6</v>
      </c>
      <c r="B207" s="203">
        <f t="shared" si="37"/>
        <v>6</v>
      </c>
      <c r="C207" s="197"/>
      <c r="D207" s="197">
        <v>4200214858</v>
      </c>
      <c r="E207" s="197" t="s">
        <v>468</v>
      </c>
      <c r="F207" s="197"/>
      <c r="G207" s="197">
        <v>2</v>
      </c>
      <c r="H207" s="197" t="s">
        <v>146</v>
      </c>
      <c r="I207" s="197"/>
      <c r="J207" s="197" t="s">
        <v>469</v>
      </c>
      <c r="K207" s="197" t="s">
        <v>148</v>
      </c>
      <c r="L207" s="197"/>
      <c r="M207" s="209">
        <v>45330</v>
      </c>
      <c r="N207" s="199"/>
      <c r="O207" s="197">
        <v>1000458324</v>
      </c>
      <c r="P207" s="197" t="s">
        <v>443</v>
      </c>
      <c r="Q207" s="197"/>
      <c r="R207" s="197" t="s">
        <v>470</v>
      </c>
      <c r="S207" s="209">
        <v>45330</v>
      </c>
      <c r="T207" s="197"/>
      <c r="U207" s="199"/>
      <c r="V207" s="197"/>
      <c r="W207" s="197"/>
      <c r="X207" s="197" t="s">
        <v>167</v>
      </c>
      <c r="Y207" s="197" t="s">
        <v>151</v>
      </c>
      <c r="Z207" s="197"/>
      <c r="AA207" s="198">
        <v>45329</v>
      </c>
      <c r="AB207" s="198">
        <v>45330</v>
      </c>
      <c r="AC207" s="199">
        <v>0.44444444444444442</v>
      </c>
      <c r="AD207" s="199">
        <v>0.4548611111111111</v>
      </c>
      <c r="AE207" s="199">
        <v>0.45833333333333331</v>
      </c>
      <c r="AF207" s="199">
        <v>0.4861111111111111</v>
      </c>
      <c r="AG207" s="197"/>
      <c r="AH207" s="197"/>
      <c r="AI207" s="197"/>
      <c r="AJ207" s="198"/>
      <c r="AK207" s="199"/>
      <c r="AL207" s="197"/>
      <c r="AM207" s="197"/>
      <c r="AN207" s="210">
        <f t="shared" si="40"/>
        <v>1.0416666666666685E-2</v>
      </c>
      <c r="AO207" s="210">
        <f t="shared" si="41"/>
        <v>3.125E-2</v>
      </c>
      <c r="AP207" s="210">
        <f t="shared" si="42"/>
        <v>4.1666666666666685E-2</v>
      </c>
      <c r="AQ207" s="197"/>
      <c r="AR207" s="197"/>
      <c r="AS207" s="197"/>
    </row>
    <row r="208" spans="1:45" s="159" customFormat="1" ht="31.5" x14ac:dyDescent="0.25">
      <c r="A208" s="203">
        <f t="shared" si="39"/>
        <v>6</v>
      </c>
      <c r="B208" s="203">
        <f t="shared" si="37"/>
        <v>6</v>
      </c>
      <c r="C208" s="197"/>
      <c r="D208" s="197">
        <v>4702137430</v>
      </c>
      <c r="E208" s="197" t="s">
        <v>471</v>
      </c>
      <c r="F208" s="197"/>
      <c r="G208" s="197">
        <v>22</v>
      </c>
      <c r="H208" s="197" t="s">
        <v>146</v>
      </c>
      <c r="I208" s="197"/>
      <c r="J208" s="197" t="s">
        <v>188</v>
      </c>
      <c r="K208" s="197" t="s">
        <v>214</v>
      </c>
      <c r="L208" s="197"/>
      <c r="M208" s="209">
        <v>45330</v>
      </c>
      <c r="N208" s="199"/>
      <c r="O208" s="197">
        <v>1000458647</v>
      </c>
      <c r="P208" s="197" t="s">
        <v>198</v>
      </c>
      <c r="Q208" s="197"/>
      <c r="R208" s="197">
        <v>9185596754</v>
      </c>
      <c r="S208" s="209">
        <v>45330</v>
      </c>
      <c r="T208" s="197"/>
      <c r="U208" s="199"/>
      <c r="V208" s="197" t="s">
        <v>141</v>
      </c>
      <c r="W208" s="197"/>
      <c r="X208" s="197" t="s">
        <v>167</v>
      </c>
      <c r="Y208" s="197" t="s">
        <v>151</v>
      </c>
      <c r="Z208" s="197"/>
      <c r="AA208" s="198">
        <v>45329</v>
      </c>
      <c r="AB208" s="198">
        <v>45330</v>
      </c>
      <c r="AC208" s="199">
        <v>0.40625</v>
      </c>
      <c r="AD208" s="199">
        <v>0.41666666666666669</v>
      </c>
      <c r="AE208" s="199">
        <v>0.4548611111111111</v>
      </c>
      <c r="AF208" s="199">
        <v>0.48958333333333331</v>
      </c>
      <c r="AG208" s="197"/>
      <c r="AH208" s="197"/>
      <c r="AI208" s="197"/>
      <c r="AJ208" s="198"/>
      <c r="AK208" s="199"/>
      <c r="AL208" s="197"/>
      <c r="AM208" s="197"/>
      <c r="AN208" s="210">
        <f t="shared" si="40"/>
        <v>1.0416666666666685E-2</v>
      </c>
      <c r="AO208" s="210">
        <f t="shared" si="41"/>
        <v>7.291666666666663E-2</v>
      </c>
      <c r="AP208" s="210">
        <f t="shared" si="42"/>
        <v>8.3333333333333315E-2</v>
      </c>
      <c r="AQ208" s="197"/>
      <c r="AR208" s="197"/>
      <c r="AS208" s="197"/>
    </row>
    <row r="209" spans="1:45" s="159" customFormat="1" ht="31.5" x14ac:dyDescent="0.25">
      <c r="A209" s="203">
        <f t="shared" si="39"/>
        <v>6</v>
      </c>
      <c r="B209" s="203">
        <f t="shared" si="37"/>
        <v>6</v>
      </c>
      <c r="C209" s="197"/>
      <c r="D209" s="217">
        <v>4702167600</v>
      </c>
      <c r="E209" s="218" t="s">
        <v>472</v>
      </c>
      <c r="F209" s="197"/>
      <c r="G209" s="197">
        <v>2</v>
      </c>
      <c r="H209" s="197" t="s">
        <v>146</v>
      </c>
      <c r="I209" s="197"/>
      <c r="J209" s="197" t="s">
        <v>473</v>
      </c>
      <c r="K209" s="197" t="s">
        <v>201</v>
      </c>
      <c r="L209" s="197"/>
      <c r="M209" s="209">
        <v>45330</v>
      </c>
      <c r="N209" s="199"/>
      <c r="O209" s="197">
        <v>1000458647</v>
      </c>
      <c r="P209" s="197"/>
      <c r="Q209" s="197"/>
      <c r="R209" s="197">
        <v>9185631280</v>
      </c>
      <c r="S209" s="209">
        <v>45330</v>
      </c>
      <c r="T209" s="197"/>
      <c r="U209" s="199"/>
      <c r="V209" s="197" t="s">
        <v>141</v>
      </c>
      <c r="W209" s="197"/>
      <c r="X209" s="197" t="s">
        <v>167</v>
      </c>
      <c r="Y209" s="197" t="s">
        <v>151</v>
      </c>
      <c r="Z209" s="197"/>
      <c r="AA209" s="198">
        <v>45329</v>
      </c>
      <c r="AB209" s="198">
        <v>45330</v>
      </c>
      <c r="AC209" s="199">
        <v>0.40625</v>
      </c>
      <c r="AD209" s="199">
        <v>0.41666666666666669</v>
      </c>
      <c r="AE209" s="199">
        <v>0.4548611111111111</v>
      </c>
      <c r="AF209" s="199">
        <v>0.48958333333333331</v>
      </c>
      <c r="AG209" s="197"/>
      <c r="AH209" s="197"/>
      <c r="AI209" s="197"/>
      <c r="AJ209" s="198"/>
      <c r="AK209" s="199"/>
      <c r="AL209" s="197"/>
      <c r="AM209" s="197"/>
      <c r="AN209" s="210">
        <f t="shared" si="40"/>
        <v>1.0416666666666685E-2</v>
      </c>
      <c r="AO209" s="210">
        <f t="shared" si="41"/>
        <v>7.291666666666663E-2</v>
      </c>
      <c r="AP209" s="210">
        <f t="shared" si="42"/>
        <v>8.3333333333333315E-2</v>
      </c>
      <c r="AQ209" s="197"/>
      <c r="AR209" s="197"/>
      <c r="AS209" s="197"/>
    </row>
    <row r="210" spans="1:45" s="159" customFormat="1" ht="15.75" customHeight="1" x14ac:dyDescent="0.25">
      <c r="A210" s="203">
        <f t="shared" si="39"/>
        <v>5</v>
      </c>
      <c r="B210" s="203">
        <f t="shared" si="37"/>
        <v>6</v>
      </c>
      <c r="C210" s="197"/>
      <c r="D210" s="197">
        <v>4100038744</v>
      </c>
      <c r="E210" s="250" t="s">
        <v>474</v>
      </c>
      <c r="F210" s="197"/>
      <c r="G210" s="197">
        <v>102</v>
      </c>
      <c r="H210" s="197" t="s">
        <v>158</v>
      </c>
      <c r="I210" s="197" t="s">
        <v>159</v>
      </c>
      <c r="J210" s="197" t="s">
        <v>475</v>
      </c>
      <c r="K210" s="197" t="s">
        <v>161</v>
      </c>
      <c r="L210" s="197">
        <v>5</v>
      </c>
      <c r="M210" s="209">
        <v>45324</v>
      </c>
      <c r="N210" s="199"/>
      <c r="O210" s="197">
        <v>1000457342</v>
      </c>
      <c r="P210" s="197" t="s">
        <v>162</v>
      </c>
      <c r="Q210" s="197" t="s">
        <v>163</v>
      </c>
      <c r="R210" s="197">
        <v>9185561355</v>
      </c>
      <c r="S210" s="209">
        <v>45331</v>
      </c>
      <c r="T210" s="197"/>
      <c r="U210" s="199"/>
      <c r="V210" s="197" t="s">
        <v>141</v>
      </c>
      <c r="W210" s="197"/>
      <c r="X210" s="197" t="s">
        <v>167</v>
      </c>
      <c r="Y210" s="197" t="s">
        <v>151</v>
      </c>
      <c r="Z210" s="197"/>
      <c r="AA210" s="198">
        <v>45328</v>
      </c>
      <c r="AB210" s="198">
        <v>45331</v>
      </c>
      <c r="AC210" s="199">
        <v>0.3125</v>
      </c>
      <c r="AD210" s="199">
        <v>0.4375</v>
      </c>
      <c r="AE210" s="199">
        <v>0.46875</v>
      </c>
      <c r="AF210" s="199">
        <v>0.60555555555555551</v>
      </c>
      <c r="AG210" s="197"/>
      <c r="AH210" s="197"/>
      <c r="AI210" s="197"/>
      <c r="AJ210" s="198"/>
      <c r="AK210" s="199"/>
      <c r="AL210" s="197"/>
      <c r="AM210" s="197"/>
      <c r="AN210" s="210">
        <f t="shared" si="40"/>
        <v>0.125</v>
      </c>
      <c r="AO210" s="210">
        <f t="shared" si="41"/>
        <v>0.16805555555555551</v>
      </c>
      <c r="AP210" s="210">
        <f t="shared" si="42"/>
        <v>0.29305555555555551</v>
      </c>
      <c r="AQ210" s="197"/>
      <c r="AR210" s="197"/>
      <c r="AS210" s="197"/>
    </row>
    <row r="211" spans="1:45" s="159" customFormat="1" x14ac:dyDescent="0.25">
      <c r="A211" s="203">
        <f t="shared" si="39"/>
        <v>6</v>
      </c>
      <c r="B211" s="203">
        <f t="shared" si="37"/>
        <v>6</v>
      </c>
      <c r="C211" s="197"/>
      <c r="D211" s="197">
        <v>4702170425</v>
      </c>
      <c r="E211" s="197" t="s">
        <v>476</v>
      </c>
      <c r="F211" s="197"/>
      <c r="G211" s="197">
        <v>10</v>
      </c>
      <c r="H211" s="197" t="s">
        <v>477</v>
      </c>
      <c r="I211" s="197"/>
      <c r="J211" s="197" t="s">
        <v>478</v>
      </c>
      <c r="K211" s="197" t="s">
        <v>479</v>
      </c>
      <c r="L211" s="197"/>
      <c r="M211" s="209">
        <v>45329</v>
      </c>
      <c r="N211" s="199"/>
      <c r="O211" s="197">
        <v>1000458816</v>
      </c>
      <c r="P211" s="197"/>
      <c r="Q211" s="197"/>
      <c r="R211" s="197">
        <v>9185623840</v>
      </c>
      <c r="S211" s="213">
        <v>45331</v>
      </c>
      <c r="T211" s="197"/>
      <c r="U211" s="199"/>
      <c r="V211" s="197" t="s">
        <v>141</v>
      </c>
      <c r="W211" s="197"/>
      <c r="X211" s="197" t="s">
        <v>164</v>
      </c>
      <c r="Y211" s="197" t="s">
        <v>151</v>
      </c>
      <c r="Z211" s="197"/>
      <c r="AA211" s="198">
        <v>45328</v>
      </c>
      <c r="AB211" s="198">
        <v>45331</v>
      </c>
      <c r="AC211" s="199">
        <v>0.44097222222222227</v>
      </c>
      <c r="AD211" s="199">
        <v>0.46875</v>
      </c>
      <c r="AE211" s="199">
        <v>0.5</v>
      </c>
      <c r="AF211" s="199">
        <v>0.54166666666666663</v>
      </c>
      <c r="AG211" s="197"/>
      <c r="AH211" s="197"/>
      <c r="AI211" s="197"/>
      <c r="AJ211" s="198"/>
      <c r="AK211" s="199"/>
      <c r="AL211" s="197"/>
      <c r="AM211" s="197"/>
      <c r="AN211" s="210">
        <f t="shared" si="40"/>
        <v>2.7777777777777735E-2</v>
      </c>
      <c r="AO211" s="210">
        <f t="shared" si="41"/>
        <v>7.291666666666663E-2</v>
      </c>
      <c r="AP211" s="210">
        <f t="shared" si="42"/>
        <v>0.10069444444444436</v>
      </c>
      <c r="AQ211" s="197"/>
      <c r="AR211" s="197"/>
      <c r="AS211" s="197"/>
    </row>
    <row r="212" spans="1:45" s="159" customFormat="1" x14ac:dyDescent="0.25">
      <c r="A212" s="203">
        <f t="shared" si="39"/>
        <v>6</v>
      </c>
      <c r="B212" s="203">
        <f t="shared" ref="B212:B243" si="43">IF(S212="","",WEEKNUM(S212,21))</f>
        <v>6</v>
      </c>
      <c r="C212" s="197"/>
      <c r="D212" s="197">
        <v>4702083656</v>
      </c>
      <c r="E212" s="197" t="s">
        <v>176</v>
      </c>
      <c r="F212" s="197"/>
      <c r="G212" s="197">
        <v>102</v>
      </c>
      <c r="H212" s="197" t="s">
        <v>158</v>
      </c>
      <c r="I212" s="197"/>
      <c r="J212" s="197" t="s">
        <v>190</v>
      </c>
      <c r="K212" s="197" t="s">
        <v>161</v>
      </c>
      <c r="L212" s="197"/>
      <c r="M212" s="209">
        <v>45330</v>
      </c>
      <c r="N212" s="199"/>
      <c r="O212" s="197">
        <v>1000457368</v>
      </c>
      <c r="P212" s="197" t="s">
        <v>228</v>
      </c>
      <c r="Q212" s="197"/>
      <c r="R212" s="231">
        <v>9185520614</v>
      </c>
      <c r="S212" s="209">
        <v>45331</v>
      </c>
      <c r="T212" s="232"/>
      <c r="U212" s="199"/>
      <c r="V212" s="197" t="s">
        <v>141</v>
      </c>
      <c r="W212" s="197"/>
      <c r="X212" s="197" t="s">
        <v>167</v>
      </c>
      <c r="Y212" s="197" t="s">
        <v>151</v>
      </c>
      <c r="Z212" s="197"/>
      <c r="AA212" s="198">
        <v>45329</v>
      </c>
      <c r="AB212" s="198">
        <v>45331</v>
      </c>
      <c r="AC212" s="199">
        <v>0.27083333333333331</v>
      </c>
      <c r="AD212" s="199">
        <v>0.32291666666666669</v>
      </c>
      <c r="AE212" s="199">
        <v>0.34375</v>
      </c>
      <c r="AF212" s="199">
        <v>0.375</v>
      </c>
      <c r="AG212" s="197"/>
      <c r="AH212" s="197"/>
      <c r="AI212" s="197"/>
      <c r="AJ212" s="198"/>
      <c r="AK212" s="199"/>
      <c r="AL212" s="197"/>
      <c r="AM212" s="197"/>
      <c r="AN212" s="210">
        <f t="shared" si="40"/>
        <v>5.208333333333337E-2</v>
      </c>
      <c r="AO212" s="210">
        <f t="shared" si="41"/>
        <v>5.2083333333333315E-2</v>
      </c>
      <c r="AP212" s="210">
        <f t="shared" si="42"/>
        <v>0.10416666666666669</v>
      </c>
      <c r="AQ212" s="197"/>
      <c r="AR212" s="197"/>
      <c r="AS212" s="197"/>
    </row>
    <row r="213" spans="1:45" s="159" customFormat="1" x14ac:dyDescent="0.25">
      <c r="A213" s="203">
        <f t="shared" si="39"/>
        <v>6</v>
      </c>
      <c r="B213" s="203">
        <f t="shared" si="43"/>
        <v>6</v>
      </c>
      <c r="C213" s="197"/>
      <c r="D213" s="197">
        <v>4702083728</v>
      </c>
      <c r="E213" s="197" t="s">
        <v>186</v>
      </c>
      <c r="F213" s="197"/>
      <c r="G213" s="197">
        <v>102</v>
      </c>
      <c r="H213" s="197" t="s">
        <v>158</v>
      </c>
      <c r="I213" s="197"/>
      <c r="J213" s="197" t="s">
        <v>211</v>
      </c>
      <c r="K213" s="197" t="s">
        <v>161</v>
      </c>
      <c r="L213" s="197"/>
      <c r="M213" s="209">
        <v>45331</v>
      </c>
      <c r="N213" s="199"/>
      <c r="O213" s="197">
        <v>1000457362</v>
      </c>
      <c r="P213" s="197" t="s">
        <v>198</v>
      </c>
      <c r="Q213" s="197"/>
      <c r="R213" s="231">
        <v>9185556572</v>
      </c>
      <c r="S213" s="209">
        <v>45331</v>
      </c>
      <c r="T213" s="232"/>
      <c r="U213" s="199"/>
      <c r="V213" s="197" t="s">
        <v>141</v>
      </c>
      <c r="W213" s="197"/>
      <c r="X213" s="197" t="s">
        <v>167</v>
      </c>
      <c r="Y213" s="197" t="s">
        <v>151</v>
      </c>
      <c r="Z213" s="197"/>
      <c r="AA213" s="198">
        <v>45330</v>
      </c>
      <c r="AB213" s="198">
        <v>45331</v>
      </c>
      <c r="AC213" s="199">
        <v>0.3125</v>
      </c>
      <c r="AD213" s="199">
        <v>0.33333333333333331</v>
      </c>
      <c r="AE213" s="199">
        <v>0.38194444444444442</v>
      </c>
      <c r="AF213" s="199">
        <v>0.43402777777777779</v>
      </c>
      <c r="AG213" s="197"/>
      <c r="AH213" s="197"/>
      <c r="AI213" s="197"/>
      <c r="AJ213" s="198"/>
      <c r="AK213" s="199"/>
      <c r="AL213" s="197"/>
      <c r="AM213" s="197"/>
      <c r="AN213" s="210">
        <f t="shared" si="40"/>
        <v>2.0833333333333315E-2</v>
      </c>
      <c r="AO213" s="210">
        <f t="shared" si="41"/>
        <v>0.10069444444444448</v>
      </c>
      <c r="AP213" s="210">
        <f t="shared" si="42"/>
        <v>0.12152777777777779</v>
      </c>
      <c r="AQ213" s="197"/>
      <c r="AR213" s="197"/>
      <c r="AS213" s="197"/>
    </row>
    <row r="214" spans="1:45" s="159" customFormat="1" x14ac:dyDescent="0.25">
      <c r="A214" s="203">
        <f t="shared" si="39"/>
        <v>6</v>
      </c>
      <c r="B214" s="203">
        <f t="shared" si="43"/>
        <v>6</v>
      </c>
      <c r="C214" s="197"/>
      <c r="D214" s="197">
        <v>4702135484</v>
      </c>
      <c r="E214" s="197" t="s">
        <v>186</v>
      </c>
      <c r="F214" s="197"/>
      <c r="G214" s="197">
        <v>102</v>
      </c>
      <c r="H214" s="197" t="s">
        <v>158</v>
      </c>
      <c r="I214" s="197"/>
      <c r="J214" s="197" t="s">
        <v>170</v>
      </c>
      <c r="K214" s="197" t="s">
        <v>161</v>
      </c>
      <c r="L214" s="197"/>
      <c r="M214" s="209">
        <v>45331</v>
      </c>
      <c r="N214" s="199"/>
      <c r="O214" s="197">
        <v>1000457369</v>
      </c>
      <c r="P214" s="197" t="s">
        <v>228</v>
      </c>
      <c r="Q214" s="197"/>
      <c r="R214" s="231">
        <v>9185611092</v>
      </c>
      <c r="S214" s="209">
        <v>45331</v>
      </c>
      <c r="T214" s="232"/>
      <c r="U214" s="199"/>
      <c r="V214" s="197" t="s">
        <v>141</v>
      </c>
      <c r="W214" s="197"/>
      <c r="X214" s="197" t="s">
        <v>164</v>
      </c>
      <c r="Y214" s="197" t="s">
        <v>151</v>
      </c>
      <c r="Z214" s="197"/>
      <c r="AA214" s="198">
        <v>45330</v>
      </c>
      <c r="AB214" s="198">
        <v>45331</v>
      </c>
      <c r="AC214" s="199">
        <v>0.43055555555555558</v>
      </c>
      <c r="AD214" s="199">
        <v>0.4826388888888889</v>
      </c>
      <c r="AE214" s="199">
        <v>0.51736111111111116</v>
      </c>
      <c r="AF214" s="199">
        <v>0.38472222222222224</v>
      </c>
      <c r="AG214" s="197"/>
      <c r="AH214" s="197"/>
      <c r="AI214" s="197"/>
      <c r="AJ214" s="198"/>
      <c r="AK214" s="199"/>
      <c r="AL214" s="197"/>
      <c r="AM214" s="197"/>
      <c r="AN214" s="210">
        <f t="shared" si="40"/>
        <v>5.2083333333333315E-2</v>
      </c>
      <c r="AO214" s="210">
        <f t="shared" si="41"/>
        <v>-9.7916666666666652E-2</v>
      </c>
      <c r="AP214" s="210">
        <f t="shared" si="42"/>
        <v>-4.5833333333333337E-2</v>
      </c>
      <c r="AQ214" s="197"/>
      <c r="AR214" s="197"/>
      <c r="AS214" s="197"/>
    </row>
    <row r="215" spans="1:45" s="159" customFormat="1" x14ac:dyDescent="0.25">
      <c r="A215" s="203">
        <f t="shared" si="39"/>
        <v>6</v>
      </c>
      <c r="B215" s="203">
        <f t="shared" si="43"/>
        <v>6</v>
      </c>
      <c r="C215" s="197"/>
      <c r="D215" s="197">
        <v>4702157260</v>
      </c>
      <c r="E215" s="197" t="s">
        <v>186</v>
      </c>
      <c r="F215" s="197"/>
      <c r="G215" s="197">
        <v>102</v>
      </c>
      <c r="H215" s="197" t="s">
        <v>158</v>
      </c>
      <c r="I215" s="197"/>
      <c r="J215" s="197" t="s">
        <v>174</v>
      </c>
      <c r="K215" s="197" t="s">
        <v>161</v>
      </c>
      <c r="L215" s="197"/>
      <c r="M215" s="209">
        <v>45331</v>
      </c>
      <c r="N215" s="199"/>
      <c r="O215" s="197">
        <v>1000457357</v>
      </c>
      <c r="P215" s="197" t="s">
        <v>175</v>
      </c>
      <c r="Q215" s="197"/>
      <c r="R215" s="231">
        <v>9185556573</v>
      </c>
      <c r="S215" s="209">
        <v>45331</v>
      </c>
      <c r="T215" s="232"/>
      <c r="U215" s="199"/>
      <c r="V215" s="197" t="s">
        <v>141</v>
      </c>
      <c r="W215" s="197"/>
      <c r="X215" s="197" t="s">
        <v>167</v>
      </c>
      <c r="Y215" s="197" t="s">
        <v>151</v>
      </c>
      <c r="Z215" s="197"/>
      <c r="AA215" s="198">
        <v>45330</v>
      </c>
      <c r="AB215" s="198">
        <v>45331</v>
      </c>
      <c r="AC215" s="199">
        <v>0.31944444444444448</v>
      </c>
      <c r="AD215" s="199">
        <v>0.3888888888888889</v>
      </c>
      <c r="AE215" s="199">
        <v>0.42638888888888887</v>
      </c>
      <c r="AF215" s="199">
        <v>0.44722222222222224</v>
      </c>
      <c r="AG215" s="197"/>
      <c r="AH215" s="197"/>
      <c r="AI215" s="197"/>
      <c r="AJ215" s="198"/>
      <c r="AK215" s="199"/>
      <c r="AL215" s="197"/>
      <c r="AM215" s="197"/>
      <c r="AN215" s="210">
        <f t="shared" si="40"/>
        <v>6.944444444444442E-2</v>
      </c>
      <c r="AO215" s="210">
        <f t="shared" si="41"/>
        <v>5.8333333333333348E-2</v>
      </c>
      <c r="AP215" s="210">
        <f t="shared" si="42"/>
        <v>0.12777777777777777</v>
      </c>
      <c r="AQ215" s="197"/>
      <c r="AR215" s="197"/>
      <c r="AS215" s="197"/>
    </row>
    <row r="216" spans="1:45" s="159" customFormat="1" x14ac:dyDescent="0.25">
      <c r="A216" s="203">
        <f t="shared" si="39"/>
        <v>5</v>
      </c>
      <c r="B216" s="203">
        <f t="shared" si="43"/>
        <v>6</v>
      </c>
      <c r="C216" s="197"/>
      <c r="D216" s="197">
        <v>4200213918</v>
      </c>
      <c r="E216" s="197" t="s">
        <v>480</v>
      </c>
      <c r="F216" s="197"/>
      <c r="G216" s="197">
        <v>28</v>
      </c>
      <c r="H216" s="197" t="s">
        <v>146</v>
      </c>
      <c r="I216" s="197"/>
      <c r="J216" s="197" t="s">
        <v>267</v>
      </c>
      <c r="K216" s="197" t="s">
        <v>400</v>
      </c>
      <c r="L216" s="197"/>
      <c r="M216" s="209">
        <v>45323</v>
      </c>
      <c r="N216" s="199">
        <v>0.41666666666666669</v>
      </c>
      <c r="O216" s="197">
        <v>1000459064</v>
      </c>
      <c r="P216" s="197" t="s">
        <v>182</v>
      </c>
      <c r="Q216" s="197"/>
      <c r="R216" s="231">
        <v>9185575418</v>
      </c>
      <c r="S216" s="209">
        <v>45331</v>
      </c>
      <c r="T216" s="232"/>
      <c r="U216" s="199"/>
      <c r="V216" s="197" t="s">
        <v>141</v>
      </c>
      <c r="W216" s="197"/>
      <c r="X216" s="197" t="s">
        <v>167</v>
      </c>
      <c r="Y216" s="197" t="s">
        <v>151</v>
      </c>
      <c r="Z216" s="197"/>
      <c r="AA216" s="198">
        <v>45330</v>
      </c>
      <c r="AB216" s="198">
        <v>45331</v>
      </c>
      <c r="AC216" s="199">
        <v>0.33333333333333331</v>
      </c>
      <c r="AD216" s="199">
        <v>0.3888888888888889</v>
      </c>
      <c r="AE216" s="199">
        <v>0.42708333333333331</v>
      </c>
      <c r="AF216" s="199">
        <v>0.47916666666666669</v>
      </c>
      <c r="AG216" s="197"/>
      <c r="AH216" s="197"/>
      <c r="AI216" s="197"/>
      <c r="AJ216" s="198"/>
      <c r="AK216" s="199"/>
      <c r="AL216" s="197"/>
      <c r="AM216" s="197"/>
      <c r="AN216" s="210">
        <f t="shared" si="40"/>
        <v>5.555555555555558E-2</v>
      </c>
      <c r="AO216" s="210">
        <f t="shared" si="41"/>
        <v>9.027777777777779E-2</v>
      </c>
      <c r="AP216" s="210">
        <f t="shared" si="42"/>
        <v>0.14583333333333337</v>
      </c>
      <c r="AQ216" s="197"/>
      <c r="AR216" s="197"/>
      <c r="AS216" s="197"/>
    </row>
    <row r="217" spans="1:45" s="159" customFormat="1" x14ac:dyDescent="0.25">
      <c r="A217" s="203">
        <f t="shared" si="39"/>
        <v>6</v>
      </c>
      <c r="B217" s="203">
        <f t="shared" si="43"/>
        <v>6</v>
      </c>
      <c r="C217" s="197"/>
      <c r="D217" s="197">
        <v>4702168938</v>
      </c>
      <c r="E217" s="219" t="s">
        <v>154</v>
      </c>
      <c r="F217" s="197"/>
      <c r="G217" s="197">
        <v>1</v>
      </c>
      <c r="H217" s="197" t="s">
        <v>146</v>
      </c>
      <c r="I217" s="197"/>
      <c r="J217" s="197" t="s">
        <v>481</v>
      </c>
      <c r="K217" s="197" t="s">
        <v>201</v>
      </c>
      <c r="L217" s="197"/>
      <c r="M217" s="209">
        <v>45330</v>
      </c>
      <c r="N217" s="199"/>
      <c r="O217" s="197">
        <v>1000458650</v>
      </c>
      <c r="P217" s="197" t="s">
        <v>265</v>
      </c>
      <c r="Q217" s="197"/>
      <c r="R217" s="231">
        <v>9185619274</v>
      </c>
      <c r="S217" s="209">
        <v>45331</v>
      </c>
      <c r="T217" s="232"/>
      <c r="U217" s="199"/>
      <c r="V217" s="197" t="s">
        <v>141</v>
      </c>
      <c r="W217" s="197"/>
      <c r="X217" s="197" t="s">
        <v>167</v>
      </c>
      <c r="Y217" s="197" t="s">
        <v>151</v>
      </c>
      <c r="Z217" s="197"/>
      <c r="AA217" s="198">
        <v>45328</v>
      </c>
      <c r="AB217" s="198">
        <v>45635</v>
      </c>
      <c r="AC217" s="199">
        <v>0.28125</v>
      </c>
      <c r="AD217" s="199">
        <v>0.34722222222222227</v>
      </c>
      <c r="AE217" s="199">
        <v>0.3576388888888889</v>
      </c>
      <c r="AF217" s="199">
        <v>0.38541666666666669</v>
      </c>
      <c r="AG217" s="197"/>
      <c r="AH217" s="197"/>
      <c r="AI217" s="197"/>
      <c r="AJ217" s="198"/>
      <c r="AK217" s="199"/>
      <c r="AL217" s="197"/>
      <c r="AM217" s="197"/>
      <c r="AN217" s="210">
        <f t="shared" si="40"/>
        <v>6.5972222222222265E-2</v>
      </c>
      <c r="AO217" s="210">
        <f t="shared" si="41"/>
        <v>3.819444444444442E-2</v>
      </c>
      <c r="AP217" s="210">
        <f t="shared" si="42"/>
        <v>0.10416666666666669</v>
      </c>
      <c r="AQ217" s="197"/>
      <c r="AR217" s="197"/>
      <c r="AS217" s="197"/>
    </row>
    <row r="218" spans="1:45" s="159" customFormat="1" ht="63" x14ac:dyDescent="0.25">
      <c r="A218" s="203">
        <f t="shared" si="39"/>
        <v>6</v>
      </c>
      <c r="B218" s="203">
        <f t="shared" si="43"/>
        <v>6</v>
      </c>
      <c r="C218" s="197"/>
      <c r="D218" s="197">
        <v>4200209643</v>
      </c>
      <c r="E218" s="197" t="s">
        <v>482</v>
      </c>
      <c r="F218" s="197"/>
      <c r="G218" s="197">
        <v>39</v>
      </c>
      <c r="H218" s="197" t="s">
        <v>146</v>
      </c>
      <c r="I218" s="197"/>
      <c r="J218" s="197" t="s">
        <v>246</v>
      </c>
      <c r="K218" s="197" t="s">
        <v>214</v>
      </c>
      <c r="L218" s="197"/>
      <c r="M218" s="209">
        <v>45331</v>
      </c>
      <c r="N218" s="199"/>
      <c r="O218" s="197">
        <v>1000458736</v>
      </c>
      <c r="P218" s="197" t="s">
        <v>166</v>
      </c>
      <c r="Q218" s="197"/>
      <c r="R218" s="231" t="s">
        <v>483</v>
      </c>
      <c r="S218" s="209">
        <v>45331</v>
      </c>
      <c r="T218" s="232"/>
      <c r="U218" s="199"/>
      <c r="V218" s="197" t="s">
        <v>257</v>
      </c>
      <c r="W218" s="197"/>
      <c r="X218" s="197" t="s">
        <v>167</v>
      </c>
      <c r="Y218" s="197" t="s">
        <v>151</v>
      </c>
      <c r="Z218" s="197"/>
      <c r="AA218" s="198">
        <v>45330</v>
      </c>
      <c r="AB218" s="198">
        <v>45331</v>
      </c>
      <c r="AC218" s="199">
        <v>0.27083333333333331</v>
      </c>
      <c r="AD218" s="199">
        <v>0.35416666666666669</v>
      </c>
      <c r="AE218" s="199">
        <v>0.375</v>
      </c>
      <c r="AF218" s="199">
        <v>0.48958333333333331</v>
      </c>
      <c r="AG218" s="197"/>
      <c r="AH218" s="197"/>
      <c r="AI218" s="197"/>
      <c r="AJ218" s="198"/>
      <c r="AK218" s="199"/>
      <c r="AL218" s="197"/>
      <c r="AM218" s="197"/>
      <c r="AN218" s="210">
        <f t="shared" si="40"/>
        <v>8.333333333333337E-2</v>
      </c>
      <c r="AO218" s="210">
        <f t="shared" si="41"/>
        <v>0.13541666666666663</v>
      </c>
      <c r="AP218" s="210">
        <f t="shared" si="42"/>
        <v>0.21875</v>
      </c>
      <c r="AQ218" s="197"/>
      <c r="AR218" s="197"/>
      <c r="AS218" s="197"/>
    </row>
    <row r="219" spans="1:45" s="159" customFormat="1" x14ac:dyDescent="0.25">
      <c r="A219" s="203">
        <f t="shared" si="39"/>
        <v>6</v>
      </c>
      <c r="B219" s="203">
        <f t="shared" si="43"/>
        <v>6</v>
      </c>
      <c r="C219" s="197"/>
      <c r="D219" s="197">
        <v>4200216430</v>
      </c>
      <c r="E219" s="197" t="s">
        <v>484</v>
      </c>
      <c r="F219" s="197"/>
      <c r="G219" s="197" t="s">
        <v>308</v>
      </c>
      <c r="H219" s="197" t="s">
        <v>146</v>
      </c>
      <c r="I219" s="197"/>
      <c r="J219" s="197" t="s">
        <v>326</v>
      </c>
      <c r="K219" s="197" t="s">
        <v>214</v>
      </c>
      <c r="L219" s="197"/>
      <c r="M219" s="209">
        <v>45331</v>
      </c>
      <c r="N219" s="199"/>
      <c r="O219" s="197"/>
      <c r="P219" s="197" t="s">
        <v>166</v>
      </c>
      <c r="Q219" s="197"/>
      <c r="R219" s="231"/>
      <c r="S219" s="209">
        <v>45331</v>
      </c>
      <c r="T219" s="232"/>
      <c r="U219" s="199"/>
      <c r="V219" s="197"/>
      <c r="W219" s="197"/>
      <c r="X219" s="197"/>
      <c r="Y219" s="197" t="s">
        <v>293</v>
      </c>
      <c r="Z219" s="197"/>
      <c r="AA219" s="198"/>
      <c r="AB219" s="198"/>
      <c r="AC219" s="199"/>
      <c r="AD219" s="199"/>
      <c r="AE219" s="199"/>
      <c r="AF219" s="199"/>
      <c r="AG219" s="197"/>
      <c r="AH219" s="197"/>
      <c r="AI219" s="197"/>
      <c r="AJ219" s="198"/>
      <c r="AK219" s="199"/>
      <c r="AL219" s="197"/>
      <c r="AM219" s="197"/>
      <c r="AN219" s="210" t="str">
        <f t="shared" si="40"/>
        <v>Kein Eintrag</v>
      </c>
      <c r="AO219" s="210" t="str">
        <f t="shared" si="41"/>
        <v>Kein Eintrag</v>
      </c>
      <c r="AP219" s="210" t="str">
        <f t="shared" si="42"/>
        <v>Kein Eintrag</v>
      </c>
      <c r="AQ219" s="197"/>
      <c r="AR219" s="197"/>
      <c r="AS219" s="197"/>
    </row>
    <row r="220" spans="1:45" s="159" customFormat="1" ht="110.25" x14ac:dyDescent="0.25">
      <c r="A220" s="203">
        <f t="shared" si="39"/>
        <v>6</v>
      </c>
      <c r="B220" s="203">
        <f t="shared" si="43"/>
        <v>6</v>
      </c>
      <c r="C220" s="197"/>
      <c r="D220" s="197">
        <v>4200215982</v>
      </c>
      <c r="E220" s="197" t="s">
        <v>485</v>
      </c>
      <c r="F220" s="197"/>
      <c r="G220" s="197">
        <v>21</v>
      </c>
      <c r="H220" s="197" t="s">
        <v>146</v>
      </c>
      <c r="I220" s="197"/>
      <c r="J220" s="197" t="s">
        <v>177</v>
      </c>
      <c r="K220" s="197" t="s">
        <v>214</v>
      </c>
      <c r="L220" s="197"/>
      <c r="M220" s="209">
        <v>45331</v>
      </c>
      <c r="N220" s="199"/>
      <c r="O220" s="197">
        <v>1000458729</v>
      </c>
      <c r="P220" s="197" t="s">
        <v>166</v>
      </c>
      <c r="Q220" s="197"/>
      <c r="R220" s="231">
        <v>9185590323</v>
      </c>
      <c r="S220" s="209">
        <v>45331</v>
      </c>
      <c r="T220" s="232"/>
      <c r="U220" s="199"/>
      <c r="V220" s="197" t="s">
        <v>141</v>
      </c>
      <c r="W220" s="197"/>
      <c r="X220" s="197" t="s">
        <v>167</v>
      </c>
      <c r="Y220" s="197" t="s">
        <v>151</v>
      </c>
      <c r="Z220" s="197"/>
      <c r="AA220" s="198"/>
      <c r="AB220" s="198">
        <v>45331</v>
      </c>
      <c r="AC220" s="199">
        <v>0.2986111111111111</v>
      </c>
      <c r="AD220" s="199">
        <v>0.45833333333333331</v>
      </c>
      <c r="AE220" s="199">
        <v>0.47222222222222221</v>
      </c>
      <c r="AF220" s="199">
        <v>0.63541666666666663</v>
      </c>
      <c r="AG220" s="197"/>
      <c r="AH220" s="197"/>
      <c r="AI220" s="197"/>
      <c r="AJ220" s="198"/>
      <c r="AK220" s="199"/>
      <c r="AL220" s="197"/>
      <c r="AM220" s="197"/>
      <c r="AN220" s="210">
        <f t="shared" si="40"/>
        <v>0.15972222222222221</v>
      </c>
      <c r="AO220" s="210">
        <f t="shared" si="41"/>
        <v>0.17708333333333331</v>
      </c>
      <c r="AP220" s="210">
        <f t="shared" si="42"/>
        <v>0.33680555555555552</v>
      </c>
      <c r="AQ220" s="197"/>
      <c r="AR220" s="197"/>
      <c r="AS220" s="197"/>
    </row>
    <row r="221" spans="1:45" s="159" customFormat="1" x14ac:dyDescent="0.25">
      <c r="A221" s="203">
        <f t="shared" si="39"/>
        <v>7</v>
      </c>
      <c r="B221" s="203">
        <f t="shared" si="43"/>
        <v>7</v>
      </c>
      <c r="C221" s="197"/>
      <c r="D221" s="197">
        <v>4702081686</v>
      </c>
      <c r="E221" s="197" t="s">
        <v>186</v>
      </c>
      <c r="F221" s="197"/>
      <c r="G221" s="197">
        <v>80</v>
      </c>
      <c r="H221" s="197" t="s">
        <v>158</v>
      </c>
      <c r="I221" s="197"/>
      <c r="J221" s="197" t="s">
        <v>174</v>
      </c>
      <c r="K221" s="197" t="s">
        <v>161</v>
      </c>
      <c r="L221" s="197"/>
      <c r="M221" s="209">
        <v>45334</v>
      </c>
      <c r="N221" s="199"/>
      <c r="O221" s="197">
        <v>1000459646</v>
      </c>
      <c r="P221" s="197" t="s">
        <v>175</v>
      </c>
      <c r="Q221" s="197"/>
      <c r="R221" s="231">
        <v>9185564564</v>
      </c>
      <c r="S221" s="209">
        <v>45334</v>
      </c>
      <c r="T221" s="232"/>
      <c r="U221" s="199"/>
      <c r="V221" s="197" t="s">
        <v>141</v>
      </c>
      <c r="W221" s="197"/>
      <c r="X221" s="197" t="s">
        <v>167</v>
      </c>
      <c r="Y221" s="197" t="s">
        <v>151</v>
      </c>
      <c r="Z221" s="197"/>
      <c r="AA221" s="198">
        <v>45331</v>
      </c>
      <c r="AB221" s="198">
        <v>45334</v>
      </c>
      <c r="AC221" s="199">
        <v>0.53472222222222221</v>
      </c>
      <c r="AD221" s="199">
        <v>0.55208333333333337</v>
      </c>
      <c r="AE221" s="199">
        <v>0.57638888888888884</v>
      </c>
      <c r="AF221" s="199"/>
      <c r="AG221" s="197"/>
      <c r="AH221" s="197"/>
      <c r="AI221" s="197"/>
      <c r="AJ221" s="198"/>
      <c r="AK221" s="199"/>
      <c r="AL221" s="197"/>
      <c r="AM221" s="197"/>
      <c r="AN221" s="210">
        <f t="shared" si="40"/>
        <v>1.736111111111116E-2</v>
      </c>
      <c r="AO221" s="210" t="str">
        <f t="shared" si="41"/>
        <v>Kein Eintrag</v>
      </c>
      <c r="AP221" s="210" t="str">
        <f t="shared" si="42"/>
        <v>Kein Eintrag</v>
      </c>
      <c r="AQ221" s="197"/>
      <c r="AR221" s="197"/>
      <c r="AS221" s="197"/>
    </row>
    <row r="222" spans="1:45" s="159" customFormat="1" x14ac:dyDescent="0.25">
      <c r="A222" s="203">
        <f t="shared" si="39"/>
        <v>7</v>
      </c>
      <c r="B222" s="203">
        <f t="shared" si="43"/>
        <v>7</v>
      </c>
      <c r="C222" s="197"/>
      <c r="D222" s="197">
        <v>4702162552</v>
      </c>
      <c r="E222" s="218" t="s">
        <v>176</v>
      </c>
      <c r="F222" s="197"/>
      <c r="G222" s="197">
        <v>96</v>
      </c>
      <c r="H222" s="197" t="s">
        <v>158</v>
      </c>
      <c r="I222" s="197"/>
      <c r="J222" s="197" t="s">
        <v>195</v>
      </c>
      <c r="K222" s="197" t="s">
        <v>161</v>
      </c>
      <c r="L222" s="197"/>
      <c r="M222" s="209">
        <v>45334</v>
      </c>
      <c r="N222" s="199"/>
      <c r="O222" s="197">
        <v>1000459648</v>
      </c>
      <c r="P222" s="197" t="s">
        <v>175</v>
      </c>
      <c r="Q222" s="197"/>
      <c r="R222" s="231">
        <v>9185692179</v>
      </c>
      <c r="S222" s="209">
        <v>45334</v>
      </c>
      <c r="T222" s="232"/>
      <c r="U222" s="199"/>
      <c r="V222" s="197" t="s">
        <v>141</v>
      </c>
      <c r="W222" s="197"/>
      <c r="X222" s="197" t="s">
        <v>167</v>
      </c>
      <c r="Y222" s="197" t="s">
        <v>151</v>
      </c>
      <c r="Z222" s="197"/>
      <c r="AA222" s="198"/>
      <c r="AB222" s="198">
        <v>45334</v>
      </c>
      <c r="AC222" s="199">
        <v>0.40277777777777773</v>
      </c>
      <c r="AD222" s="199">
        <v>0.4375</v>
      </c>
      <c r="AE222" s="199">
        <v>0.45833333333333331</v>
      </c>
      <c r="AF222" s="199">
        <v>0.47916666666666669</v>
      </c>
      <c r="AG222" s="197"/>
      <c r="AH222" s="197"/>
      <c r="AI222" s="197"/>
      <c r="AJ222" s="198"/>
      <c r="AK222" s="199"/>
      <c r="AL222" s="197"/>
      <c r="AM222" s="197"/>
      <c r="AN222" s="210">
        <f t="shared" si="40"/>
        <v>3.4722222222222265E-2</v>
      </c>
      <c r="AO222" s="210">
        <f t="shared" si="41"/>
        <v>4.1666666666666685E-2</v>
      </c>
      <c r="AP222" s="210">
        <f t="shared" si="42"/>
        <v>7.6388888888888951E-2</v>
      </c>
      <c r="AQ222" s="197"/>
      <c r="AR222" s="197"/>
      <c r="AS222" s="197"/>
    </row>
    <row r="223" spans="1:45" s="159" customFormat="1" x14ac:dyDescent="0.25">
      <c r="A223" s="203">
        <f t="shared" si="39"/>
        <v>7</v>
      </c>
      <c r="B223" s="203">
        <f t="shared" si="43"/>
        <v>7</v>
      </c>
      <c r="C223" s="197"/>
      <c r="D223" s="197">
        <v>4702172677</v>
      </c>
      <c r="E223" s="197" t="s">
        <v>486</v>
      </c>
      <c r="F223" s="197"/>
      <c r="G223" s="197">
        <v>102</v>
      </c>
      <c r="H223" s="197" t="s">
        <v>158</v>
      </c>
      <c r="I223" s="197"/>
      <c r="J223" s="197" t="s">
        <v>226</v>
      </c>
      <c r="K223" s="197" t="s">
        <v>161</v>
      </c>
      <c r="L223" s="197"/>
      <c r="M223" s="209">
        <v>45334</v>
      </c>
      <c r="N223" s="199"/>
      <c r="O223" s="197">
        <v>1000459656</v>
      </c>
      <c r="P223" s="197" t="s">
        <v>171</v>
      </c>
      <c r="Q223" s="197"/>
      <c r="R223" s="231">
        <v>9185679730</v>
      </c>
      <c r="S223" s="209">
        <v>45334</v>
      </c>
      <c r="T223" s="232"/>
      <c r="U223" s="199"/>
      <c r="V223" s="197" t="s">
        <v>141</v>
      </c>
      <c r="W223" s="197"/>
      <c r="X223" s="197" t="s">
        <v>167</v>
      </c>
      <c r="Y223" s="197" t="s">
        <v>151</v>
      </c>
      <c r="Z223" s="197"/>
      <c r="AA223" s="198">
        <v>45331</v>
      </c>
      <c r="AB223" s="198">
        <v>45334</v>
      </c>
      <c r="AC223" s="199">
        <v>0.43402777777777773</v>
      </c>
      <c r="AD223" s="199">
        <v>0.47916666666666669</v>
      </c>
      <c r="AE223" s="199">
        <v>0.52083333333333337</v>
      </c>
      <c r="AF223" s="199">
        <v>0.54861111111111116</v>
      </c>
      <c r="AG223" s="197"/>
      <c r="AH223" s="197"/>
      <c r="AI223" s="197"/>
      <c r="AJ223" s="198"/>
      <c r="AK223" s="199"/>
      <c r="AL223" s="197"/>
      <c r="AM223" s="197"/>
      <c r="AN223" s="210">
        <f t="shared" si="40"/>
        <v>4.5138888888888951E-2</v>
      </c>
      <c r="AO223" s="210">
        <f t="shared" si="41"/>
        <v>6.9444444444444475E-2</v>
      </c>
      <c r="AP223" s="210">
        <f t="shared" si="42"/>
        <v>0.11458333333333343</v>
      </c>
      <c r="AQ223" s="197"/>
      <c r="AR223" s="197"/>
      <c r="AS223" s="197"/>
    </row>
    <row r="224" spans="1:45" s="159" customFormat="1" ht="47.25" x14ac:dyDescent="0.25">
      <c r="A224" s="203">
        <f t="shared" si="39"/>
        <v>6</v>
      </c>
      <c r="B224" s="203">
        <f t="shared" si="43"/>
        <v>7</v>
      </c>
      <c r="C224" s="197"/>
      <c r="D224" s="197">
        <v>4200212838</v>
      </c>
      <c r="E224" s="197" t="s">
        <v>487</v>
      </c>
      <c r="F224" s="197"/>
      <c r="G224" s="197"/>
      <c r="H224" s="197" t="s">
        <v>146</v>
      </c>
      <c r="I224" s="197"/>
      <c r="J224" s="197" t="s">
        <v>221</v>
      </c>
      <c r="K224" s="197" t="s">
        <v>214</v>
      </c>
      <c r="L224" s="197"/>
      <c r="M224" s="209">
        <v>45331</v>
      </c>
      <c r="N224" s="199"/>
      <c r="O224" s="197">
        <v>1000458693</v>
      </c>
      <c r="P224" s="197" t="s">
        <v>222</v>
      </c>
      <c r="Q224" s="197"/>
      <c r="R224" s="231">
        <v>9185628063</v>
      </c>
      <c r="S224" s="209">
        <v>45334</v>
      </c>
      <c r="T224" s="232"/>
      <c r="U224" s="199"/>
      <c r="V224" s="197"/>
      <c r="W224" s="197"/>
      <c r="X224" s="197"/>
      <c r="Y224" s="197" t="s">
        <v>293</v>
      </c>
      <c r="Z224" s="197"/>
      <c r="AA224" s="198"/>
      <c r="AB224" s="198"/>
      <c r="AC224" s="199"/>
      <c r="AD224" s="199"/>
      <c r="AE224" s="199"/>
      <c r="AF224" s="199"/>
      <c r="AG224" s="197"/>
      <c r="AH224" s="197"/>
      <c r="AI224" s="197"/>
      <c r="AJ224" s="198"/>
      <c r="AK224" s="199"/>
      <c r="AL224" s="197"/>
      <c r="AM224" s="197"/>
      <c r="AN224" s="210" t="str">
        <f t="shared" si="40"/>
        <v>Kein Eintrag</v>
      </c>
      <c r="AO224" s="210" t="str">
        <f t="shared" si="41"/>
        <v>Kein Eintrag</v>
      </c>
      <c r="AP224" s="210" t="str">
        <f t="shared" si="42"/>
        <v>Kein Eintrag</v>
      </c>
      <c r="AQ224" s="197"/>
      <c r="AR224" s="197"/>
      <c r="AS224" s="197"/>
    </row>
    <row r="225" spans="1:45" s="159" customFormat="1" ht="47.25" x14ac:dyDescent="0.25">
      <c r="A225" s="203">
        <f t="shared" si="39"/>
        <v>7</v>
      </c>
      <c r="B225" s="203">
        <f t="shared" si="43"/>
        <v>7</v>
      </c>
      <c r="C225" s="197"/>
      <c r="D225" s="197">
        <v>4200216519</v>
      </c>
      <c r="E225" s="197" t="s">
        <v>488</v>
      </c>
      <c r="F225" s="197"/>
      <c r="G225" s="197">
        <v>9</v>
      </c>
      <c r="H225" s="197" t="s">
        <v>146</v>
      </c>
      <c r="I225" s="197"/>
      <c r="J225" s="197" t="s">
        <v>267</v>
      </c>
      <c r="K225" s="197" t="s">
        <v>148</v>
      </c>
      <c r="L225" s="197"/>
      <c r="M225" s="209">
        <v>45334</v>
      </c>
      <c r="N225" s="199"/>
      <c r="O225" s="197">
        <v>1000459657</v>
      </c>
      <c r="P225" s="197" t="s">
        <v>489</v>
      </c>
      <c r="Q225" s="197"/>
      <c r="R225" s="197">
        <v>9185623134</v>
      </c>
      <c r="S225" s="238">
        <v>45334</v>
      </c>
      <c r="T225" s="198">
        <v>45329</v>
      </c>
      <c r="U225" s="199"/>
      <c r="V225" s="197" t="s">
        <v>141</v>
      </c>
      <c r="W225" s="197"/>
      <c r="X225" s="197" t="s">
        <v>167</v>
      </c>
      <c r="Y225" s="197" t="s">
        <v>151</v>
      </c>
      <c r="Z225" s="197"/>
      <c r="AA225" s="198">
        <v>45331</v>
      </c>
      <c r="AB225" s="198">
        <v>45334</v>
      </c>
      <c r="AC225" s="199">
        <v>0.40972222222222227</v>
      </c>
      <c r="AD225" s="199">
        <v>0.44444444444444442</v>
      </c>
      <c r="AE225" s="199">
        <v>0.4513888888888889</v>
      </c>
      <c r="AF225" s="199">
        <v>0.4826388888888889</v>
      </c>
      <c r="AG225" s="197"/>
      <c r="AH225" s="197"/>
      <c r="AI225" s="197"/>
      <c r="AJ225" s="198"/>
      <c r="AK225" s="199"/>
      <c r="AL225" s="197"/>
      <c r="AM225" s="197"/>
      <c r="AN225" s="210">
        <f t="shared" si="40"/>
        <v>3.4722222222222154E-2</v>
      </c>
      <c r="AO225" s="210">
        <f t="shared" si="41"/>
        <v>3.8194444444444475E-2</v>
      </c>
      <c r="AP225" s="210">
        <f t="shared" si="42"/>
        <v>7.291666666666663E-2</v>
      </c>
      <c r="AQ225" s="197"/>
      <c r="AR225" s="197"/>
      <c r="AS225" s="197"/>
    </row>
    <row r="226" spans="1:45" s="159" customFormat="1" x14ac:dyDescent="0.25">
      <c r="A226" s="203">
        <f t="shared" si="39"/>
        <v>7</v>
      </c>
      <c r="B226" s="203">
        <f t="shared" si="43"/>
        <v>7</v>
      </c>
      <c r="C226" s="197"/>
      <c r="D226" s="197">
        <v>4200210232</v>
      </c>
      <c r="E226" s="197" t="s">
        <v>490</v>
      </c>
      <c r="F226" s="197"/>
      <c r="G226" s="197">
        <v>6</v>
      </c>
      <c r="H226" s="197" t="s">
        <v>146</v>
      </c>
      <c r="I226" s="197"/>
      <c r="J226" s="197" t="s">
        <v>277</v>
      </c>
      <c r="K226" s="197" t="s">
        <v>491</v>
      </c>
      <c r="L226" s="197"/>
      <c r="M226" s="209">
        <v>45334</v>
      </c>
      <c r="N226" s="199">
        <v>0.41666666666666669</v>
      </c>
      <c r="O226" s="197">
        <v>1000459622</v>
      </c>
      <c r="P226" s="197" t="s">
        <v>182</v>
      </c>
      <c r="Q226" s="197"/>
      <c r="R226" s="197">
        <v>9185662159</v>
      </c>
      <c r="S226" s="209">
        <v>45334</v>
      </c>
      <c r="T226" s="198">
        <v>45330</v>
      </c>
      <c r="U226" s="199"/>
      <c r="V226" s="197" t="s">
        <v>141</v>
      </c>
      <c r="W226" s="197"/>
      <c r="X226" s="197" t="s">
        <v>167</v>
      </c>
      <c r="Y226" s="197" t="s">
        <v>151</v>
      </c>
      <c r="Z226" s="197"/>
      <c r="AA226" s="198">
        <v>45331</v>
      </c>
      <c r="AB226" s="198">
        <v>45334</v>
      </c>
      <c r="AC226" s="199">
        <v>0.4236111111111111</v>
      </c>
      <c r="AD226" s="199">
        <v>0.46875</v>
      </c>
      <c r="AE226" s="199">
        <v>0.4861111111111111</v>
      </c>
      <c r="AF226" s="199">
        <v>0.55208333333333337</v>
      </c>
      <c r="AG226" s="197"/>
      <c r="AH226" s="197"/>
      <c r="AI226" s="197"/>
      <c r="AJ226" s="198"/>
      <c r="AK226" s="199"/>
      <c r="AL226" s="197"/>
      <c r="AM226" s="197"/>
      <c r="AN226" s="210">
        <f t="shared" si="40"/>
        <v>4.5138888888888895E-2</v>
      </c>
      <c r="AO226" s="210">
        <f t="shared" si="41"/>
        <v>8.333333333333337E-2</v>
      </c>
      <c r="AP226" s="210">
        <f t="shared" si="42"/>
        <v>0.12847222222222227</v>
      </c>
      <c r="AQ226" s="197"/>
      <c r="AR226" s="197"/>
      <c r="AS226" s="197"/>
    </row>
    <row r="227" spans="1:45" s="159" customFormat="1" ht="31.5" x14ac:dyDescent="0.25">
      <c r="A227" s="203">
        <f t="shared" si="39"/>
        <v>7</v>
      </c>
      <c r="B227" s="203">
        <f t="shared" si="43"/>
        <v>7</v>
      </c>
      <c r="C227" s="197"/>
      <c r="D227" s="197">
        <v>4702137413</v>
      </c>
      <c r="E227" s="197" t="s">
        <v>492</v>
      </c>
      <c r="F227" s="197"/>
      <c r="G227" s="197">
        <v>3</v>
      </c>
      <c r="H227" s="197" t="s">
        <v>146</v>
      </c>
      <c r="I227" s="197"/>
      <c r="J227" s="197" t="s">
        <v>185</v>
      </c>
      <c r="K227" s="197" t="s">
        <v>218</v>
      </c>
      <c r="L227" s="197"/>
      <c r="M227" s="209">
        <v>45334</v>
      </c>
      <c r="N227" s="199"/>
      <c r="O227" s="197">
        <v>1000459248</v>
      </c>
      <c r="P227" s="197" t="s">
        <v>265</v>
      </c>
      <c r="Q227" s="197"/>
      <c r="R227" s="197" t="s">
        <v>493</v>
      </c>
      <c r="S227" s="209">
        <v>45334</v>
      </c>
      <c r="T227" s="197"/>
      <c r="U227" s="199"/>
      <c r="V227" s="197" t="s">
        <v>141</v>
      </c>
      <c r="W227" s="197"/>
      <c r="X227" s="197" t="s">
        <v>167</v>
      </c>
      <c r="Y227" s="197" t="s">
        <v>151</v>
      </c>
      <c r="Z227" s="197"/>
      <c r="AA227" s="198">
        <v>45330</v>
      </c>
      <c r="AB227" s="198">
        <v>45334</v>
      </c>
      <c r="AC227" s="199">
        <v>0.64236111111111105</v>
      </c>
      <c r="AD227" s="199">
        <v>0.65972222222222221</v>
      </c>
      <c r="AE227" s="199">
        <v>0.67708333333333337</v>
      </c>
      <c r="AF227" s="199"/>
      <c r="AG227" s="197"/>
      <c r="AH227" s="197"/>
      <c r="AI227" s="197"/>
      <c r="AJ227" s="198"/>
      <c r="AK227" s="199"/>
      <c r="AL227" s="197"/>
      <c r="AM227" s="197"/>
      <c r="AN227" s="210">
        <f t="shared" si="40"/>
        <v>1.736111111111116E-2</v>
      </c>
      <c r="AO227" s="210" t="str">
        <f t="shared" si="41"/>
        <v>Kein Eintrag</v>
      </c>
      <c r="AP227" s="210" t="str">
        <f t="shared" si="42"/>
        <v>Kein Eintrag</v>
      </c>
      <c r="AQ227" s="197"/>
      <c r="AR227" s="197"/>
      <c r="AS227" s="197"/>
    </row>
    <row r="228" spans="1:45" s="159" customFormat="1" x14ac:dyDescent="0.25">
      <c r="A228" s="203">
        <f t="shared" si="39"/>
        <v>7</v>
      </c>
      <c r="B228" s="203">
        <f t="shared" si="43"/>
        <v>7</v>
      </c>
      <c r="C228" s="197"/>
      <c r="D228" s="197">
        <v>4702167534</v>
      </c>
      <c r="E228" s="197" t="s">
        <v>494</v>
      </c>
      <c r="F228" s="197"/>
      <c r="G228" s="197">
        <v>18</v>
      </c>
      <c r="H228" s="197" t="s">
        <v>146</v>
      </c>
      <c r="I228" s="197"/>
      <c r="J228" s="197" t="s">
        <v>188</v>
      </c>
      <c r="K228" s="197" t="s">
        <v>214</v>
      </c>
      <c r="L228" s="197"/>
      <c r="M228" s="209">
        <v>45334</v>
      </c>
      <c r="N228" s="199"/>
      <c r="O228" s="197">
        <v>1000459252</v>
      </c>
      <c r="P228" s="197" t="s">
        <v>198</v>
      </c>
      <c r="Q228" s="197"/>
      <c r="R228" s="197">
        <v>9185645579</v>
      </c>
      <c r="S228" s="209">
        <v>45334</v>
      </c>
      <c r="T228" s="197"/>
      <c r="U228" s="199"/>
      <c r="V228" s="197" t="s">
        <v>141</v>
      </c>
      <c r="W228" s="197"/>
      <c r="X228" s="197" t="s">
        <v>167</v>
      </c>
      <c r="Y228" s="197" t="s">
        <v>151</v>
      </c>
      <c r="Z228" s="197"/>
      <c r="AA228" s="198">
        <v>45331</v>
      </c>
      <c r="AB228" s="198">
        <v>45334</v>
      </c>
      <c r="AC228" s="199">
        <v>0.33333333333333331</v>
      </c>
      <c r="AD228" s="199">
        <v>0.38194444444444442</v>
      </c>
      <c r="AE228" s="199">
        <v>0.3888888888888889</v>
      </c>
      <c r="AF228" s="199">
        <v>0.43055555555555558</v>
      </c>
      <c r="AG228" s="197"/>
      <c r="AH228" s="197"/>
      <c r="AI228" s="197"/>
      <c r="AJ228" s="198"/>
      <c r="AK228" s="199"/>
      <c r="AL228" s="197"/>
      <c r="AM228" s="197"/>
      <c r="AN228" s="210">
        <f t="shared" si="40"/>
        <v>4.8611111111111105E-2</v>
      </c>
      <c r="AO228" s="210">
        <f t="shared" si="41"/>
        <v>4.861111111111116E-2</v>
      </c>
      <c r="AP228" s="210">
        <f t="shared" si="42"/>
        <v>9.7222222222222265E-2</v>
      </c>
      <c r="AQ228" s="197"/>
      <c r="AR228" s="197"/>
      <c r="AS228" s="197"/>
    </row>
    <row r="229" spans="1:45" s="159" customFormat="1" x14ac:dyDescent="0.25">
      <c r="A229" s="203">
        <f t="shared" si="39"/>
        <v>7</v>
      </c>
      <c r="B229" s="203">
        <f t="shared" si="43"/>
        <v>7</v>
      </c>
      <c r="C229" s="197"/>
      <c r="D229" s="197">
        <v>4702142766</v>
      </c>
      <c r="E229" s="197" t="s">
        <v>274</v>
      </c>
      <c r="F229" s="197"/>
      <c r="G229" s="197">
        <v>68</v>
      </c>
      <c r="H229" s="197" t="s">
        <v>196</v>
      </c>
      <c r="I229" s="197"/>
      <c r="J229" s="197" t="s">
        <v>414</v>
      </c>
      <c r="K229" s="197" t="s">
        <v>445</v>
      </c>
      <c r="L229" s="197"/>
      <c r="M229" s="209">
        <v>45334</v>
      </c>
      <c r="N229" s="199"/>
      <c r="O229" s="197">
        <v>1000459487</v>
      </c>
      <c r="P229" s="197" t="s">
        <v>171</v>
      </c>
      <c r="Q229" s="197"/>
      <c r="R229" s="197">
        <v>9185651572</v>
      </c>
      <c r="S229" s="209">
        <v>45334</v>
      </c>
      <c r="T229" s="197"/>
      <c r="U229" s="199"/>
      <c r="V229" s="197" t="s">
        <v>141</v>
      </c>
      <c r="W229" s="197"/>
      <c r="X229" s="197" t="s">
        <v>167</v>
      </c>
      <c r="Y229" s="197" t="s">
        <v>151</v>
      </c>
      <c r="Z229" s="197"/>
      <c r="AA229" s="198">
        <v>45331</v>
      </c>
      <c r="AB229" s="198">
        <v>45334</v>
      </c>
      <c r="AC229" s="199">
        <v>0.29166666666666669</v>
      </c>
      <c r="AD229" s="199">
        <v>0.36458333333333331</v>
      </c>
      <c r="AE229" s="199">
        <v>0.38541666666666669</v>
      </c>
      <c r="AF229" s="199"/>
      <c r="AG229" s="197"/>
      <c r="AH229" s="197"/>
      <c r="AI229" s="197"/>
      <c r="AJ229" s="198"/>
      <c r="AK229" s="199"/>
      <c r="AL229" s="197"/>
      <c r="AM229" s="197"/>
      <c r="AN229" s="210">
        <f t="shared" si="40"/>
        <v>7.291666666666663E-2</v>
      </c>
      <c r="AO229" s="210" t="str">
        <f t="shared" si="41"/>
        <v>Kein Eintrag</v>
      </c>
      <c r="AP229" s="210" t="str">
        <f t="shared" si="42"/>
        <v>Kein Eintrag</v>
      </c>
      <c r="AQ229" s="197"/>
      <c r="AR229" s="197"/>
      <c r="AS229" s="197"/>
    </row>
    <row r="230" spans="1:45" s="159" customFormat="1" x14ac:dyDescent="0.25">
      <c r="A230" s="203">
        <f t="shared" si="39"/>
        <v>7</v>
      </c>
      <c r="B230" s="203">
        <f t="shared" si="43"/>
        <v>7</v>
      </c>
      <c r="C230" s="197"/>
      <c r="D230" s="197">
        <v>4702081664</v>
      </c>
      <c r="E230" s="197" t="s">
        <v>495</v>
      </c>
      <c r="F230" s="197"/>
      <c r="G230" s="197">
        <v>102</v>
      </c>
      <c r="H230" s="197" t="s">
        <v>158</v>
      </c>
      <c r="I230" s="197"/>
      <c r="J230" s="197" t="s">
        <v>155</v>
      </c>
      <c r="K230" s="197" t="s">
        <v>161</v>
      </c>
      <c r="L230" s="197"/>
      <c r="M230" s="209">
        <v>45334</v>
      </c>
      <c r="N230" s="199"/>
      <c r="O230" s="197">
        <v>1000459644</v>
      </c>
      <c r="P230" s="197" t="s">
        <v>208</v>
      </c>
      <c r="Q230" s="197"/>
      <c r="R230" s="197">
        <v>9185667951</v>
      </c>
      <c r="S230" s="209">
        <v>45335</v>
      </c>
      <c r="T230" s="197"/>
      <c r="U230" s="199"/>
      <c r="V230" s="197" t="s">
        <v>141</v>
      </c>
      <c r="W230" s="197"/>
      <c r="X230" s="197" t="s">
        <v>167</v>
      </c>
      <c r="Y230" s="197" t="s">
        <v>151</v>
      </c>
      <c r="Z230" s="197"/>
      <c r="AA230" s="198">
        <v>45331</v>
      </c>
      <c r="AB230" s="198">
        <v>45335</v>
      </c>
      <c r="AC230" s="199">
        <v>0.5</v>
      </c>
      <c r="AD230" s="199">
        <v>0.53125</v>
      </c>
      <c r="AE230" s="199">
        <v>0.57291666666666663</v>
      </c>
      <c r="AF230" s="199">
        <v>0.60069444444444442</v>
      </c>
      <c r="AG230" s="197"/>
      <c r="AH230" s="197"/>
      <c r="AI230" s="197"/>
      <c r="AJ230" s="198"/>
      <c r="AK230" s="199"/>
      <c r="AL230" s="197"/>
      <c r="AM230" s="197"/>
      <c r="AN230" s="210">
        <f t="shared" si="40"/>
        <v>3.125E-2</v>
      </c>
      <c r="AO230" s="210">
        <f t="shared" si="41"/>
        <v>6.944444444444442E-2</v>
      </c>
      <c r="AP230" s="210">
        <f t="shared" si="42"/>
        <v>0.10069444444444442</v>
      </c>
      <c r="AQ230" s="197"/>
      <c r="AR230" s="197"/>
      <c r="AS230" s="197"/>
    </row>
    <row r="231" spans="1:45" s="159" customFormat="1" x14ac:dyDescent="0.25">
      <c r="A231" s="203">
        <f t="shared" si="39"/>
        <v>7</v>
      </c>
      <c r="B231" s="203">
        <f t="shared" si="43"/>
        <v>7</v>
      </c>
      <c r="C231" s="197"/>
      <c r="D231" s="197">
        <v>4702081688</v>
      </c>
      <c r="E231" s="218" t="s">
        <v>186</v>
      </c>
      <c r="F231" s="197"/>
      <c r="G231" s="197">
        <v>102</v>
      </c>
      <c r="H231" s="197" t="s">
        <v>158</v>
      </c>
      <c r="I231" s="197"/>
      <c r="J231" s="197" t="s">
        <v>192</v>
      </c>
      <c r="K231" s="197" t="s">
        <v>161</v>
      </c>
      <c r="L231" s="197"/>
      <c r="M231" s="209">
        <v>45334</v>
      </c>
      <c r="N231" s="199"/>
      <c r="O231" s="197">
        <v>1000459647</v>
      </c>
      <c r="P231" s="197" t="s">
        <v>175</v>
      </c>
      <c r="Q231" s="197"/>
      <c r="R231" s="197">
        <v>9185668988</v>
      </c>
      <c r="S231" s="209">
        <v>45335</v>
      </c>
      <c r="T231" s="197"/>
      <c r="U231" s="199"/>
      <c r="V231" s="197" t="s">
        <v>141</v>
      </c>
      <c r="W231" s="197"/>
      <c r="X231" s="197" t="s">
        <v>167</v>
      </c>
      <c r="Y231" s="197" t="s">
        <v>151</v>
      </c>
      <c r="Z231" s="197"/>
      <c r="AA231" s="198">
        <v>45331</v>
      </c>
      <c r="AB231" s="198">
        <v>45335</v>
      </c>
      <c r="AC231" s="199">
        <v>0.2951388888888889</v>
      </c>
      <c r="AD231" s="199">
        <v>0.3125</v>
      </c>
      <c r="AE231" s="199">
        <v>0.35694444444444445</v>
      </c>
      <c r="AF231" s="199">
        <v>0.38055555555555554</v>
      </c>
      <c r="AG231" s="197"/>
      <c r="AH231" s="197"/>
      <c r="AI231" s="197"/>
      <c r="AJ231" s="198"/>
      <c r="AK231" s="199"/>
      <c r="AL231" s="197"/>
      <c r="AM231" s="197"/>
      <c r="AN231" s="210">
        <f t="shared" si="40"/>
        <v>1.7361111111111105E-2</v>
      </c>
      <c r="AO231" s="210">
        <f t="shared" si="41"/>
        <v>6.8055555555555536E-2</v>
      </c>
      <c r="AP231" s="210">
        <f t="shared" si="42"/>
        <v>8.5416666666666641E-2</v>
      </c>
      <c r="AQ231" s="197"/>
      <c r="AR231" s="197"/>
      <c r="AS231" s="197"/>
    </row>
    <row r="232" spans="1:45" s="159" customFormat="1" x14ac:dyDescent="0.25">
      <c r="A232" s="203">
        <f t="shared" si="39"/>
        <v>7</v>
      </c>
      <c r="B232" s="203">
        <f t="shared" si="43"/>
        <v>7</v>
      </c>
      <c r="C232" s="197"/>
      <c r="D232" s="218">
        <v>4100038748</v>
      </c>
      <c r="E232" s="200" t="s">
        <v>496</v>
      </c>
      <c r="F232" s="197"/>
      <c r="G232" s="197">
        <v>102</v>
      </c>
      <c r="H232" s="197" t="s">
        <v>158</v>
      </c>
      <c r="I232" s="197"/>
      <c r="J232" s="197" t="s">
        <v>346</v>
      </c>
      <c r="K232" s="197" t="s">
        <v>161</v>
      </c>
      <c r="L232" s="197"/>
      <c r="M232" s="209">
        <v>45335</v>
      </c>
      <c r="N232" s="199"/>
      <c r="O232" s="197">
        <v>1000459669</v>
      </c>
      <c r="P232" s="197" t="s">
        <v>166</v>
      </c>
      <c r="Q232" s="197"/>
      <c r="R232" s="197">
        <v>9185660153</v>
      </c>
      <c r="S232" s="209">
        <v>45335</v>
      </c>
      <c r="T232" s="197"/>
      <c r="U232" s="199"/>
      <c r="V232" s="197" t="s">
        <v>141</v>
      </c>
      <c r="W232" s="197"/>
      <c r="X232" s="197" t="s">
        <v>167</v>
      </c>
      <c r="Y232" s="197" t="s">
        <v>151</v>
      </c>
      <c r="Z232" s="197"/>
      <c r="AA232" s="198">
        <v>45334</v>
      </c>
      <c r="AB232" s="198">
        <v>45335</v>
      </c>
      <c r="AC232" s="199">
        <v>0.32291666666666669</v>
      </c>
      <c r="AD232" s="199">
        <v>0.38194444444444442</v>
      </c>
      <c r="AE232" s="199">
        <v>0.41319444444444442</v>
      </c>
      <c r="AF232" s="199">
        <v>0.46180555555555558</v>
      </c>
      <c r="AG232" s="197"/>
      <c r="AH232" s="197"/>
      <c r="AI232" s="197"/>
      <c r="AJ232" s="198"/>
      <c r="AK232" s="199"/>
      <c r="AL232" s="197"/>
      <c r="AM232" s="197"/>
      <c r="AN232" s="210">
        <f t="shared" si="40"/>
        <v>5.9027777777777735E-2</v>
      </c>
      <c r="AO232" s="210">
        <f t="shared" si="41"/>
        <v>7.986111111111116E-2</v>
      </c>
      <c r="AP232" s="210">
        <f t="shared" si="42"/>
        <v>0.1388888888888889</v>
      </c>
      <c r="AQ232" s="197"/>
      <c r="AR232" s="197"/>
      <c r="AS232" s="197"/>
    </row>
    <row r="233" spans="1:45" s="159" customFormat="1" x14ac:dyDescent="0.25">
      <c r="A233" s="203">
        <f t="shared" si="39"/>
        <v>7</v>
      </c>
      <c r="B233" s="203">
        <f t="shared" si="43"/>
        <v>7</v>
      </c>
      <c r="C233" s="197"/>
      <c r="D233" s="218">
        <v>4200212363</v>
      </c>
      <c r="E233" s="197" t="s">
        <v>176</v>
      </c>
      <c r="F233" s="197"/>
      <c r="G233" s="197">
        <v>102</v>
      </c>
      <c r="H233" s="197" t="s">
        <v>158</v>
      </c>
      <c r="I233" s="197"/>
      <c r="J233" s="197" t="s">
        <v>497</v>
      </c>
      <c r="K233" s="197" t="s">
        <v>161</v>
      </c>
      <c r="L233" s="197"/>
      <c r="M233" s="209">
        <v>45335</v>
      </c>
      <c r="N233" s="199"/>
      <c r="O233" s="197">
        <v>1000459867</v>
      </c>
      <c r="P233" s="197" t="s">
        <v>222</v>
      </c>
      <c r="Q233" s="197"/>
      <c r="R233" s="197">
        <v>9185639834</v>
      </c>
      <c r="S233" s="209">
        <v>45335</v>
      </c>
      <c r="T233" s="197"/>
      <c r="U233" s="199"/>
      <c r="V233" s="197" t="s">
        <v>141</v>
      </c>
      <c r="W233" s="197"/>
      <c r="X233" s="197" t="s">
        <v>164</v>
      </c>
      <c r="Y233" s="197" t="s">
        <v>151</v>
      </c>
      <c r="Z233" s="197"/>
      <c r="AA233" s="198">
        <v>45334</v>
      </c>
      <c r="AB233" s="198">
        <v>45335</v>
      </c>
      <c r="AC233" s="199">
        <v>0.66319444444444442</v>
      </c>
      <c r="AD233" s="199">
        <v>0.68819444444444444</v>
      </c>
      <c r="AE233" s="199">
        <v>0.72222222222222221</v>
      </c>
      <c r="AF233" s="199">
        <v>0.74305555555555558</v>
      </c>
      <c r="AG233" s="197"/>
      <c r="AH233" s="197"/>
      <c r="AI233" s="197"/>
      <c r="AJ233" s="198"/>
      <c r="AK233" s="199"/>
      <c r="AL233" s="197"/>
      <c r="AM233" s="197"/>
      <c r="AN233" s="210">
        <f t="shared" si="40"/>
        <v>2.5000000000000022E-2</v>
      </c>
      <c r="AO233" s="210">
        <f t="shared" si="41"/>
        <v>5.4861111111111138E-2</v>
      </c>
      <c r="AP233" s="210">
        <f t="shared" si="42"/>
        <v>7.986111111111116E-2</v>
      </c>
      <c r="AQ233" s="197"/>
      <c r="AR233" s="197"/>
      <c r="AS233" s="197"/>
    </row>
    <row r="234" spans="1:45" s="159" customFormat="1" x14ac:dyDescent="0.25">
      <c r="A234" s="203">
        <f t="shared" ref="A234:A265" si="44">IF(M234="","",WEEKNUM(M234,21))</f>
        <v>7</v>
      </c>
      <c r="B234" s="203">
        <f t="shared" si="43"/>
        <v>7</v>
      </c>
      <c r="C234" s="197"/>
      <c r="D234" s="197">
        <v>4702083681</v>
      </c>
      <c r="E234" s="197" t="s">
        <v>274</v>
      </c>
      <c r="F234" s="197"/>
      <c r="G234" s="197">
        <v>102</v>
      </c>
      <c r="H234" s="197" t="s">
        <v>158</v>
      </c>
      <c r="I234" s="197"/>
      <c r="J234" s="197" t="s">
        <v>172</v>
      </c>
      <c r="K234" s="197" t="s">
        <v>161</v>
      </c>
      <c r="L234" s="197"/>
      <c r="M234" s="209">
        <v>45335</v>
      </c>
      <c r="N234" s="199"/>
      <c r="O234" s="197">
        <v>1000459671</v>
      </c>
      <c r="P234" s="197" t="s">
        <v>171</v>
      </c>
      <c r="Q234" s="197"/>
      <c r="R234" s="197">
        <v>9185667791</v>
      </c>
      <c r="S234" s="209">
        <v>45335</v>
      </c>
      <c r="T234" s="197"/>
      <c r="U234" s="199"/>
      <c r="V234" s="197" t="s">
        <v>141</v>
      </c>
      <c r="W234" s="197"/>
      <c r="X234" s="197" t="s">
        <v>164</v>
      </c>
      <c r="Y234" s="197" t="s">
        <v>151</v>
      </c>
      <c r="Z234" s="197"/>
      <c r="AA234" s="198">
        <v>45334</v>
      </c>
      <c r="AB234" s="198">
        <v>45335</v>
      </c>
      <c r="AC234" s="199">
        <v>0.37152777777777773</v>
      </c>
      <c r="AD234" s="199">
        <v>0.42708333333333331</v>
      </c>
      <c r="AE234" s="199">
        <v>0.4548611111111111</v>
      </c>
      <c r="AF234" s="199">
        <v>0.47430555555555554</v>
      </c>
      <c r="AG234" s="197"/>
      <c r="AH234" s="197"/>
      <c r="AI234" s="197"/>
      <c r="AJ234" s="198"/>
      <c r="AK234" s="199"/>
      <c r="AL234" s="197"/>
      <c r="AM234" s="197"/>
      <c r="AN234" s="210">
        <f t="shared" si="40"/>
        <v>5.555555555555558E-2</v>
      </c>
      <c r="AO234" s="210">
        <f t="shared" si="41"/>
        <v>4.7222222222222221E-2</v>
      </c>
      <c r="AP234" s="210">
        <f t="shared" si="42"/>
        <v>0.1027777777777778</v>
      </c>
      <c r="AQ234" s="197"/>
      <c r="AR234" s="197"/>
      <c r="AS234" s="197"/>
    </row>
    <row r="235" spans="1:45" s="159" customFormat="1" x14ac:dyDescent="0.25">
      <c r="A235" s="203">
        <f t="shared" si="44"/>
        <v>7</v>
      </c>
      <c r="B235" s="203">
        <f t="shared" si="43"/>
        <v>7</v>
      </c>
      <c r="C235" s="197"/>
      <c r="D235" s="197">
        <v>4702138033</v>
      </c>
      <c r="E235" s="197" t="s">
        <v>498</v>
      </c>
      <c r="F235" s="197"/>
      <c r="G235" s="197">
        <v>17</v>
      </c>
      <c r="H235" s="197" t="s">
        <v>146</v>
      </c>
      <c r="I235" s="197"/>
      <c r="J235" s="197" t="s">
        <v>213</v>
      </c>
      <c r="K235" s="197" t="s">
        <v>214</v>
      </c>
      <c r="L235" s="197"/>
      <c r="M235" s="209">
        <v>45335</v>
      </c>
      <c r="N235" s="199"/>
      <c r="O235" s="197">
        <v>1000459795</v>
      </c>
      <c r="P235" s="197" t="s">
        <v>171</v>
      </c>
      <c r="Q235" s="197"/>
      <c r="R235" s="197" t="s">
        <v>499</v>
      </c>
      <c r="S235" s="209">
        <v>45335</v>
      </c>
      <c r="T235" s="197"/>
      <c r="U235" s="199"/>
      <c r="V235" s="197" t="s">
        <v>257</v>
      </c>
      <c r="W235" s="197"/>
      <c r="X235" s="197" t="s">
        <v>167</v>
      </c>
      <c r="Y235" s="197" t="s">
        <v>151</v>
      </c>
      <c r="Z235" s="197"/>
      <c r="AA235" s="198">
        <v>45334</v>
      </c>
      <c r="AB235" s="198">
        <v>45335</v>
      </c>
      <c r="AC235" s="199">
        <v>0.34027777777777773</v>
      </c>
      <c r="AD235" s="199">
        <v>0.34722222222222221</v>
      </c>
      <c r="AE235" s="199">
        <v>0.36458333333333331</v>
      </c>
      <c r="AF235" s="199">
        <v>0.39583333333333331</v>
      </c>
      <c r="AG235" s="197"/>
      <c r="AH235" s="197"/>
      <c r="AI235" s="197"/>
      <c r="AJ235" s="198">
        <v>45334</v>
      </c>
      <c r="AK235" s="199">
        <v>0.52430555555555558</v>
      </c>
      <c r="AL235" s="197"/>
      <c r="AM235" s="197"/>
      <c r="AN235" s="210">
        <f t="shared" si="40"/>
        <v>6.9444444444444753E-3</v>
      </c>
      <c r="AO235" s="210">
        <f t="shared" si="41"/>
        <v>4.8611111111111105E-2</v>
      </c>
      <c r="AP235" s="210">
        <f t="shared" si="42"/>
        <v>5.555555555555558E-2</v>
      </c>
      <c r="AQ235" s="197"/>
      <c r="AR235" s="197"/>
      <c r="AS235" s="197"/>
    </row>
    <row r="236" spans="1:45" s="159" customFormat="1" ht="31.5" x14ac:dyDescent="0.25">
      <c r="A236" s="203">
        <f t="shared" si="44"/>
        <v>7</v>
      </c>
      <c r="B236" s="203">
        <f t="shared" si="43"/>
        <v>7</v>
      </c>
      <c r="C236" s="197"/>
      <c r="D236" s="197">
        <v>4702173678</v>
      </c>
      <c r="E236" s="197" t="s">
        <v>500</v>
      </c>
      <c r="F236" s="197"/>
      <c r="G236" s="197">
        <v>1</v>
      </c>
      <c r="H236" s="197" t="s">
        <v>56</v>
      </c>
      <c r="I236" s="197"/>
      <c r="J236" s="197" t="s">
        <v>501</v>
      </c>
      <c r="K236" s="197" t="s">
        <v>201</v>
      </c>
      <c r="L236" s="197"/>
      <c r="M236" s="209">
        <v>45335</v>
      </c>
      <c r="N236" s="199"/>
      <c r="O236" s="197">
        <v>1000459842</v>
      </c>
      <c r="P236" s="197"/>
      <c r="Q236" s="197"/>
      <c r="R236" s="197">
        <v>9185699544</v>
      </c>
      <c r="S236" s="209">
        <v>45335</v>
      </c>
      <c r="T236" s="197"/>
      <c r="U236" s="199"/>
      <c r="V236" s="197" t="s">
        <v>257</v>
      </c>
      <c r="W236" s="197"/>
      <c r="X236" s="197" t="s">
        <v>164</v>
      </c>
      <c r="Y236" s="197" t="s">
        <v>151</v>
      </c>
      <c r="Z236" s="197"/>
      <c r="AA236" s="198">
        <v>45334</v>
      </c>
      <c r="AB236" s="198">
        <v>45335</v>
      </c>
      <c r="AC236" s="199">
        <v>0.56944444444444442</v>
      </c>
      <c r="AD236" s="199">
        <v>0.57986111111111116</v>
      </c>
      <c r="AE236" s="199">
        <v>0.58333333333333337</v>
      </c>
      <c r="AF236" s="199">
        <v>0.6</v>
      </c>
      <c r="AG236" s="197"/>
      <c r="AH236" s="197"/>
      <c r="AI236" s="197"/>
      <c r="AJ236" s="198"/>
      <c r="AK236" s="199"/>
      <c r="AL236" s="197"/>
      <c r="AM236" s="197"/>
      <c r="AN236" s="210">
        <f t="shared" ref="AN236:AN270" si="45">IF(AC236="","Kein Eintrag",IF(AD236="","Kein Eintrag",AD236-AC236))</f>
        <v>1.0416666666666741E-2</v>
      </c>
      <c r="AO236" s="210">
        <f t="shared" ref="AO236:AO270" si="46">IF(AF236="","Kein Eintrag",IF(AD236="","Kein Eintrag",AF236-AD236))</f>
        <v>2.0138888888888817E-2</v>
      </c>
      <c r="AP236" s="210">
        <f t="shared" ref="AP236:AP270" si="47">IF(AF236="","Kein Eintrag",IF(AC236="","Kein Eintrag",AF236-AC236))</f>
        <v>3.0555555555555558E-2</v>
      </c>
      <c r="AQ236" s="197"/>
      <c r="AR236" s="197"/>
      <c r="AS236" s="197"/>
    </row>
    <row r="237" spans="1:45" s="159" customFormat="1" ht="31.5" x14ac:dyDescent="0.25">
      <c r="A237" s="203">
        <f t="shared" si="44"/>
        <v>7</v>
      </c>
      <c r="B237" s="203">
        <f t="shared" si="43"/>
        <v>7</v>
      </c>
      <c r="C237" s="197"/>
      <c r="D237" s="197">
        <v>4200216795</v>
      </c>
      <c r="E237" s="196" t="s">
        <v>502</v>
      </c>
      <c r="F237" s="197"/>
      <c r="G237" s="197">
        <v>29</v>
      </c>
      <c r="H237" s="197" t="s">
        <v>146</v>
      </c>
      <c r="I237" s="197"/>
      <c r="J237" s="197" t="s">
        <v>165</v>
      </c>
      <c r="K237" s="197" t="s">
        <v>420</v>
      </c>
      <c r="L237" s="197"/>
      <c r="M237" s="209">
        <v>45336</v>
      </c>
      <c r="N237" s="199"/>
      <c r="O237" s="197">
        <v>1000459889</v>
      </c>
      <c r="P237" s="197" t="s">
        <v>166</v>
      </c>
      <c r="Q237" s="197"/>
      <c r="R237" s="197" t="s">
        <v>503</v>
      </c>
      <c r="S237" s="209">
        <v>45335</v>
      </c>
      <c r="T237" s="197"/>
      <c r="U237" s="199"/>
      <c r="V237" s="197" t="s">
        <v>141</v>
      </c>
      <c r="W237" s="197"/>
      <c r="X237" s="197" t="s">
        <v>167</v>
      </c>
      <c r="Y237" s="197" t="s">
        <v>151</v>
      </c>
      <c r="Z237" s="197"/>
      <c r="AA237" s="198">
        <v>45328</v>
      </c>
      <c r="AB237" s="198">
        <v>45335</v>
      </c>
      <c r="AC237" s="199">
        <v>0.53819444444444442</v>
      </c>
      <c r="AD237" s="199">
        <v>0.57638888888888895</v>
      </c>
      <c r="AE237" s="199">
        <v>0.60069444444444442</v>
      </c>
      <c r="AF237" s="199">
        <v>0.69444444444444442</v>
      </c>
      <c r="AG237" s="197"/>
      <c r="AH237" s="197"/>
      <c r="AI237" s="197"/>
      <c r="AJ237" s="198"/>
      <c r="AK237" s="199"/>
      <c r="AL237" s="197"/>
      <c r="AM237" s="197"/>
      <c r="AN237" s="210">
        <f t="shared" si="45"/>
        <v>3.8194444444444531E-2</v>
      </c>
      <c r="AO237" s="210">
        <f t="shared" si="46"/>
        <v>0.11805555555555547</v>
      </c>
      <c r="AP237" s="210">
        <f t="shared" si="47"/>
        <v>0.15625</v>
      </c>
      <c r="AQ237" s="197"/>
      <c r="AR237" s="197"/>
      <c r="AS237" s="198">
        <v>45329</v>
      </c>
    </row>
    <row r="238" spans="1:45" s="159" customFormat="1" x14ac:dyDescent="0.25">
      <c r="A238" s="203">
        <f t="shared" si="44"/>
        <v>7</v>
      </c>
      <c r="B238" s="203">
        <f t="shared" si="43"/>
        <v>7</v>
      </c>
      <c r="C238" s="197"/>
      <c r="D238" s="197">
        <v>4100038334</v>
      </c>
      <c r="E238" s="197" t="s">
        <v>504</v>
      </c>
      <c r="F238" s="197"/>
      <c r="G238" s="197">
        <v>102</v>
      </c>
      <c r="H238" s="197" t="s">
        <v>158</v>
      </c>
      <c r="I238" s="197"/>
      <c r="J238" s="197" t="s">
        <v>246</v>
      </c>
      <c r="K238" s="197" t="s">
        <v>161</v>
      </c>
      <c r="L238" s="197"/>
      <c r="M238" s="209">
        <v>45336</v>
      </c>
      <c r="N238" s="199"/>
      <c r="O238" s="197">
        <v>1000459672</v>
      </c>
      <c r="P238" s="197" t="s">
        <v>166</v>
      </c>
      <c r="Q238" s="197"/>
      <c r="R238" s="197">
        <v>9185475561</v>
      </c>
      <c r="S238" s="209">
        <v>45336</v>
      </c>
      <c r="T238" s="197"/>
      <c r="U238" s="199"/>
      <c r="V238" s="197" t="s">
        <v>141</v>
      </c>
      <c r="W238" s="197"/>
      <c r="X238" s="197" t="s">
        <v>164</v>
      </c>
      <c r="Y238" s="197" t="s">
        <v>151</v>
      </c>
      <c r="Z238" s="197"/>
      <c r="AA238" s="198">
        <v>45334</v>
      </c>
      <c r="AB238" s="198">
        <v>45336</v>
      </c>
      <c r="AC238" s="199">
        <v>0.27777777777777779</v>
      </c>
      <c r="AD238" s="199">
        <v>0.30208333333333331</v>
      </c>
      <c r="AE238" s="199">
        <v>0.35416666666666669</v>
      </c>
      <c r="AF238" s="199">
        <v>0.44305555555555554</v>
      </c>
      <c r="AG238" s="197"/>
      <c r="AH238" s="197"/>
      <c r="AI238" s="197"/>
      <c r="AJ238" s="198"/>
      <c r="AK238" s="199"/>
      <c r="AL238" s="197"/>
      <c r="AM238" s="197"/>
      <c r="AN238" s="210">
        <f t="shared" si="45"/>
        <v>2.4305555555555525E-2</v>
      </c>
      <c r="AO238" s="210">
        <f t="shared" si="46"/>
        <v>0.14097222222222222</v>
      </c>
      <c r="AP238" s="210">
        <f t="shared" si="47"/>
        <v>0.16527777777777775</v>
      </c>
      <c r="AQ238" s="197"/>
      <c r="AR238" s="197"/>
      <c r="AS238" s="197"/>
    </row>
    <row r="239" spans="1:45" s="159" customFormat="1" x14ac:dyDescent="0.25">
      <c r="A239" s="203">
        <f t="shared" si="44"/>
        <v>7</v>
      </c>
      <c r="B239" s="203">
        <f t="shared" si="43"/>
        <v>7</v>
      </c>
      <c r="C239" s="197"/>
      <c r="D239" s="197">
        <v>4100038749</v>
      </c>
      <c r="E239" s="235" t="s">
        <v>505</v>
      </c>
      <c r="F239" s="197"/>
      <c r="G239" s="197">
        <v>102</v>
      </c>
      <c r="H239" s="197" t="s">
        <v>158</v>
      </c>
      <c r="I239" s="197"/>
      <c r="J239" s="197" t="s">
        <v>506</v>
      </c>
      <c r="K239" s="197" t="s">
        <v>161</v>
      </c>
      <c r="L239" s="197"/>
      <c r="M239" s="209">
        <v>45336</v>
      </c>
      <c r="N239" s="199"/>
      <c r="O239" s="197">
        <v>1000460154</v>
      </c>
      <c r="P239" s="197" t="s">
        <v>178</v>
      </c>
      <c r="Q239" s="197"/>
      <c r="R239" s="197">
        <v>9185724674</v>
      </c>
      <c r="S239" s="209">
        <v>45336</v>
      </c>
      <c r="T239" s="197"/>
      <c r="U239" s="199"/>
      <c r="V239" s="197" t="s">
        <v>141</v>
      </c>
      <c r="W239" s="197"/>
      <c r="X239" s="197" t="s">
        <v>164</v>
      </c>
      <c r="Y239" s="197" t="s">
        <v>151</v>
      </c>
      <c r="Z239" s="197"/>
      <c r="AA239" s="198">
        <v>45336</v>
      </c>
      <c r="AB239" s="198">
        <v>45336</v>
      </c>
      <c r="AC239" s="199">
        <v>0.34722222222222227</v>
      </c>
      <c r="AD239" s="199">
        <v>0.42708333333333331</v>
      </c>
      <c r="AE239" s="199">
        <v>0.45416666666666666</v>
      </c>
      <c r="AF239" s="199">
        <v>0.52430555555555558</v>
      </c>
      <c r="AG239" s="197"/>
      <c r="AH239" s="197"/>
      <c r="AI239" s="197"/>
      <c r="AJ239" s="198"/>
      <c r="AK239" s="199"/>
      <c r="AL239" s="197"/>
      <c r="AM239" s="197"/>
      <c r="AN239" s="210">
        <f t="shared" si="45"/>
        <v>7.9861111111111049E-2</v>
      </c>
      <c r="AO239" s="210">
        <f t="shared" si="46"/>
        <v>9.7222222222222265E-2</v>
      </c>
      <c r="AP239" s="210">
        <f t="shared" si="47"/>
        <v>0.17708333333333331</v>
      </c>
      <c r="AQ239" s="197"/>
      <c r="AR239" s="197"/>
      <c r="AS239" s="197"/>
    </row>
    <row r="240" spans="1:45" s="159" customFormat="1" x14ac:dyDescent="0.25">
      <c r="A240" s="203">
        <f t="shared" si="44"/>
        <v>7</v>
      </c>
      <c r="B240" s="203">
        <f t="shared" si="43"/>
        <v>7</v>
      </c>
      <c r="C240" s="197"/>
      <c r="D240" s="197">
        <v>4702081787</v>
      </c>
      <c r="E240" s="197" t="s">
        <v>225</v>
      </c>
      <c r="F240" s="197"/>
      <c r="G240" s="197">
        <v>102</v>
      </c>
      <c r="H240" s="197" t="s">
        <v>158</v>
      </c>
      <c r="I240" s="197"/>
      <c r="J240" s="197" t="s">
        <v>190</v>
      </c>
      <c r="K240" s="197" t="s">
        <v>161</v>
      </c>
      <c r="L240" s="197"/>
      <c r="M240" s="209">
        <v>45336</v>
      </c>
      <c r="N240" s="199"/>
      <c r="O240" s="197">
        <v>1000459675</v>
      </c>
      <c r="P240" s="197" t="s">
        <v>171</v>
      </c>
      <c r="Q240" s="197"/>
      <c r="R240" s="197">
        <v>9185675729</v>
      </c>
      <c r="S240" s="209">
        <v>45336</v>
      </c>
      <c r="T240" s="197"/>
      <c r="U240" s="199"/>
      <c r="V240" s="197" t="s">
        <v>141</v>
      </c>
      <c r="W240" s="197"/>
      <c r="X240" s="197" t="s">
        <v>167</v>
      </c>
      <c r="Y240" s="197" t="s">
        <v>151</v>
      </c>
      <c r="Z240" s="197"/>
      <c r="AA240" s="198">
        <v>45334</v>
      </c>
      <c r="AB240" s="198">
        <v>45336</v>
      </c>
      <c r="AC240" s="199">
        <v>0.30902777777777779</v>
      </c>
      <c r="AD240" s="199">
        <v>0.37152777777777773</v>
      </c>
      <c r="AE240" s="199">
        <v>0.40486111111111112</v>
      </c>
      <c r="AF240" s="199">
        <v>0.44791666666666669</v>
      </c>
      <c r="AG240" s="197"/>
      <c r="AH240" s="197"/>
      <c r="AI240" s="197"/>
      <c r="AJ240" s="198"/>
      <c r="AK240" s="199"/>
      <c r="AL240" s="197"/>
      <c r="AM240" s="197"/>
      <c r="AN240" s="210">
        <f t="shared" si="45"/>
        <v>6.2499999999999944E-2</v>
      </c>
      <c r="AO240" s="210">
        <f t="shared" si="46"/>
        <v>7.6388888888888951E-2</v>
      </c>
      <c r="AP240" s="210">
        <f t="shared" si="47"/>
        <v>0.1388888888888889</v>
      </c>
      <c r="AQ240" s="197"/>
      <c r="AR240" s="197"/>
      <c r="AS240" s="197"/>
    </row>
    <row r="241" spans="1:45" s="159" customFormat="1" x14ac:dyDescent="0.25">
      <c r="A241" s="203">
        <f t="shared" si="44"/>
        <v>7</v>
      </c>
      <c r="B241" s="203">
        <f t="shared" si="43"/>
        <v>7</v>
      </c>
      <c r="C241" s="231"/>
      <c r="D241" s="197">
        <v>4702081788</v>
      </c>
      <c r="E241" s="232" t="s">
        <v>154</v>
      </c>
      <c r="F241" s="197"/>
      <c r="G241" s="197">
        <v>102</v>
      </c>
      <c r="H241" s="197" t="s">
        <v>158</v>
      </c>
      <c r="I241" s="197"/>
      <c r="J241" s="197" t="s">
        <v>191</v>
      </c>
      <c r="K241" s="197" t="s">
        <v>161</v>
      </c>
      <c r="L241" s="197"/>
      <c r="M241" s="209">
        <v>45336</v>
      </c>
      <c r="N241" s="199"/>
      <c r="O241" s="197">
        <v>1000459676</v>
      </c>
      <c r="P241" s="197" t="s">
        <v>228</v>
      </c>
      <c r="Q241" s="197"/>
      <c r="R241" s="197">
        <v>9185660370</v>
      </c>
      <c r="S241" s="209">
        <v>45336</v>
      </c>
      <c r="T241" s="197"/>
      <c r="U241" s="199"/>
      <c r="V241" s="197" t="s">
        <v>141</v>
      </c>
      <c r="W241" s="197"/>
      <c r="X241" s="197" t="s">
        <v>167</v>
      </c>
      <c r="Y241" s="197" t="s">
        <v>151</v>
      </c>
      <c r="Z241" s="197"/>
      <c r="AA241" s="198">
        <v>45334</v>
      </c>
      <c r="AB241" s="198">
        <v>45336</v>
      </c>
      <c r="AC241" s="199">
        <v>0.4236111111111111</v>
      </c>
      <c r="AD241" s="199">
        <v>0.46875</v>
      </c>
      <c r="AE241" s="199">
        <v>0.49027777777777781</v>
      </c>
      <c r="AF241" s="199">
        <v>0.52708333333333335</v>
      </c>
      <c r="AG241" s="197"/>
      <c r="AH241" s="197"/>
      <c r="AI241" s="197"/>
      <c r="AJ241" s="198"/>
      <c r="AK241" s="199"/>
      <c r="AL241" s="197"/>
      <c r="AM241" s="197"/>
      <c r="AN241" s="210">
        <f t="shared" si="45"/>
        <v>4.5138888888888895E-2</v>
      </c>
      <c r="AO241" s="210">
        <f t="shared" si="46"/>
        <v>5.8333333333333348E-2</v>
      </c>
      <c r="AP241" s="210">
        <f t="shared" si="47"/>
        <v>0.10347222222222224</v>
      </c>
      <c r="AQ241" s="197"/>
      <c r="AR241" s="197"/>
      <c r="AS241" s="197"/>
    </row>
    <row r="242" spans="1:45" s="159" customFormat="1" x14ac:dyDescent="0.25">
      <c r="A242" s="203">
        <f t="shared" si="44"/>
        <v>7</v>
      </c>
      <c r="B242" s="203">
        <f t="shared" si="43"/>
        <v>7</v>
      </c>
      <c r="C242" s="197"/>
      <c r="D242" s="197">
        <v>4702157261</v>
      </c>
      <c r="E242" s="197" t="s">
        <v>507</v>
      </c>
      <c r="F242" s="197"/>
      <c r="G242" s="197">
        <v>102</v>
      </c>
      <c r="H242" s="197" t="s">
        <v>158</v>
      </c>
      <c r="I242" s="197"/>
      <c r="J242" s="197" t="s">
        <v>200</v>
      </c>
      <c r="K242" s="197" t="s">
        <v>161</v>
      </c>
      <c r="L242" s="197"/>
      <c r="M242" s="209">
        <v>45336</v>
      </c>
      <c r="N242" s="199"/>
      <c r="O242" s="197">
        <v>1000459677</v>
      </c>
      <c r="P242" s="197" t="s">
        <v>175</v>
      </c>
      <c r="Q242" s="197"/>
      <c r="R242" s="197">
        <v>9185686661</v>
      </c>
      <c r="S242" s="209">
        <v>45336</v>
      </c>
      <c r="T242" s="197"/>
      <c r="U242" s="199"/>
      <c r="V242" s="197" t="s">
        <v>141</v>
      </c>
      <c r="W242" s="197"/>
      <c r="X242" s="197" t="s">
        <v>167</v>
      </c>
      <c r="Y242" s="197" t="s">
        <v>151</v>
      </c>
      <c r="Z242" s="197"/>
      <c r="AA242" s="198">
        <v>45334</v>
      </c>
      <c r="AB242" s="198">
        <v>45336</v>
      </c>
      <c r="AC242" s="199">
        <v>0.41319444444444442</v>
      </c>
      <c r="AD242" s="199">
        <v>0.5</v>
      </c>
      <c r="AE242" s="199">
        <v>0.53749999999999998</v>
      </c>
      <c r="AF242" s="199">
        <v>0.5541666666666667</v>
      </c>
      <c r="AG242" s="197"/>
      <c r="AH242" s="197"/>
      <c r="AI242" s="197"/>
      <c r="AJ242" s="198"/>
      <c r="AK242" s="199"/>
      <c r="AL242" s="197"/>
      <c r="AM242" s="197"/>
      <c r="AN242" s="210">
        <f t="shared" si="45"/>
        <v>8.680555555555558E-2</v>
      </c>
      <c r="AO242" s="210">
        <f t="shared" si="46"/>
        <v>5.4166666666666696E-2</v>
      </c>
      <c r="AP242" s="210">
        <f t="shared" si="47"/>
        <v>0.14097222222222228</v>
      </c>
      <c r="AQ242" s="197"/>
      <c r="AR242" s="197"/>
      <c r="AS242" s="197"/>
    </row>
    <row r="243" spans="1:45" s="159" customFormat="1" ht="47.25" x14ac:dyDescent="0.25">
      <c r="A243" s="203">
        <f t="shared" si="44"/>
        <v>7</v>
      </c>
      <c r="B243" s="203">
        <f t="shared" si="43"/>
        <v>7</v>
      </c>
      <c r="C243" s="197"/>
      <c r="D243" s="197">
        <v>4200216702</v>
      </c>
      <c r="E243" s="235" t="s">
        <v>508</v>
      </c>
      <c r="F243" s="197"/>
      <c r="G243" s="197"/>
      <c r="H243" s="197" t="s">
        <v>146</v>
      </c>
      <c r="I243" s="197"/>
      <c r="J243" s="197" t="s">
        <v>475</v>
      </c>
      <c r="K243" s="197" t="s">
        <v>214</v>
      </c>
      <c r="L243" s="197"/>
      <c r="M243" s="209">
        <v>45336</v>
      </c>
      <c r="N243" s="199"/>
      <c r="O243" s="197"/>
      <c r="P243" s="197" t="s">
        <v>166</v>
      </c>
      <c r="Q243" s="197"/>
      <c r="R243" s="197">
        <v>9185615694</v>
      </c>
      <c r="S243" s="209">
        <v>45336</v>
      </c>
      <c r="T243" s="197"/>
      <c r="U243" s="199"/>
      <c r="V243" s="197"/>
      <c r="W243" s="197"/>
      <c r="X243" s="197"/>
      <c r="Y243" s="197" t="s">
        <v>293</v>
      </c>
      <c r="Z243" s="197"/>
      <c r="AA243" s="198"/>
      <c r="AB243" s="198"/>
      <c r="AC243" s="199"/>
      <c r="AD243" s="199"/>
      <c r="AE243" s="199"/>
      <c r="AF243" s="199"/>
      <c r="AG243" s="197"/>
      <c r="AH243" s="197"/>
      <c r="AI243" s="197"/>
      <c r="AJ243" s="198"/>
      <c r="AK243" s="199"/>
      <c r="AL243" s="197"/>
      <c r="AM243" s="197"/>
      <c r="AN243" s="210" t="str">
        <f t="shared" si="45"/>
        <v>Kein Eintrag</v>
      </c>
      <c r="AO243" s="210" t="str">
        <f t="shared" si="46"/>
        <v>Kein Eintrag</v>
      </c>
      <c r="AP243" s="210" t="str">
        <f t="shared" si="47"/>
        <v>Kein Eintrag</v>
      </c>
      <c r="AQ243" s="197"/>
      <c r="AR243" s="197"/>
      <c r="AS243" s="197"/>
    </row>
    <row r="244" spans="1:45" s="159" customFormat="1" x14ac:dyDescent="0.25">
      <c r="A244" s="203">
        <f t="shared" si="44"/>
        <v>7</v>
      </c>
      <c r="B244" s="203">
        <f t="shared" ref="B244:B264" si="48">IF(S244="","",WEEKNUM(S244,21))</f>
        <v>7</v>
      </c>
      <c r="C244" s="197"/>
      <c r="D244" s="197">
        <v>4702083658</v>
      </c>
      <c r="E244" s="197" t="s">
        <v>274</v>
      </c>
      <c r="F244" s="197"/>
      <c r="G244" s="197">
        <v>102</v>
      </c>
      <c r="H244" s="197" t="s">
        <v>158</v>
      </c>
      <c r="I244" s="197"/>
      <c r="J244" s="197" t="s">
        <v>170</v>
      </c>
      <c r="K244" s="197" t="s">
        <v>161</v>
      </c>
      <c r="L244" s="197"/>
      <c r="M244" s="209">
        <v>45334</v>
      </c>
      <c r="N244" s="199"/>
      <c r="O244" s="197">
        <v>1000459877</v>
      </c>
      <c r="P244" s="197" t="s">
        <v>171</v>
      </c>
      <c r="Q244" s="197"/>
      <c r="R244" s="197">
        <v>9185675648</v>
      </c>
      <c r="S244" s="209">
        <v>45337</v>
      </c>
      <c r="T244" s="197"/>
      <c r="U244" s="199"/>
      <c r="V244" s="197" t="s">
        <v>141</v>
      </c>
      <c r="W244" s="197"/>
      <c r="X244" s="197" t="s">
        <v>167</v>
      </c>
      <c r="Y244" s="197" t="s">
        <v>151</v>
      </c>
      <c r="Z244" s="197"/>
      <c r="AA244" s="198">
        <v>45331</v>
      </c>
      <c r="AB244" s="198">
        <v>45337</v>
      </c>
      <c r="AC244" s="199">
        <v>0.37847222222222227</v>
      </c>
      <c r="AD244" s="199">
        <v>0.44791666666666669</v>
      </c>
      <c r="AE244" s="199">
        <v>0.51736111111111116</v>
      </c>
      <c r="AF244" s="199">
        <v>0.54513888888888884</v>
      </c>
      <c r="AG244" s="197"/>
      <c r="AH244" s="197"/>
      <c r="AI244" s="197"/>
      <c r="AJ244" s="198"/>
      <c r="AK244" s="199"/>
      <c r="AL244" s="197"/>
      <c r="AM244" s="197"/>
      <c r="AN244" s="210">
        <f t="shared" si="45"/>
        <v>6.944444444444442E-2</v>
      </c>
      <c r="AO244" s="210">
        <f t="shared" si="46"/>
        <v>9.7222222222222154E-2</v>
      </c>
      <c r="AP244" s="210">
        <f t="shared" si="47"/>
        <v>0.16666666666666657</v>
      </c>
      <c r="AQ244" s="197"/>
      <c r="AR244" s="197"/>
      <c r="AS244" s="197"/>
    </row>
    <row r="245" spans="1:45" s="159" customFormat="1" ht="31.5" x14ac:dyDescent="0.25">
      <c r="A245" s="203">
        <f t="shared" si="44"/>
        <v>7</v>
      </c>
      <c r="B245" s="203">
        <f t="shared" si="48"/>
        <v>7</v>
      </c>
      <c r="C245" s="197"/>
      <c r="D245" s="197">
        <v>4100038747</v>
      </c>
      <c r="E245" s="197" t="s">
        <v>509</v>
      </c>
      <c r="F245" s="197"/>
      <c r="G245" s="197">
        <v>102</v>
      </c>
      <c r="H245" s="197" t="s">
        <v>158</v>
      </c>
      <c r="I245" s="197"/>
      <c r="J245" s="197" t="s">
        <v>510</v>
      </c>
      <c r="K245" s="197" t="s">
        <v>161</v>
      </c>
      <c r="L245" s="197"/>
      <c r="M245" s="209">
        <v>45335</v>
      </c>
      <c r="N245" s="199"/>
      <c r="O245" s="197">
        <v>1000459670</v>
      </c>
      <c r="P245" s="197" t="s">
        <v>162</v>
      </c>
      <c r="Q245" s="197"/>
      <c r="R245" s="197">
        <v>9185746825</v>
      </c>
      <c r="S245" s="209">
        <v>45337</v>
      </c>
      <c r="T245" s="197"/>
      <c r="U245" s="199"/>
      <c r="V245" s="197" t="s">
        <v>461</v>
      </c>
      <c r="W245" s="197"/>
      <c r="X245" s="197" t="s">
        <v>167</v>
      </c>
      <c r="Y245" s="197" t="s">
        <v>151</v>
      </c>
      <c r="Z245" s="197"/>
      <c r="AA245" s="198">
        <v>45336</v>
      </c>
      <c r="AB245" s="198">
        <v>45337</v>
      </c>
      <c r="AC245" s="199">
        <v>0.34375</v>
      </c>
      <c r="AD245" s="199">
        <v>0.40625</v>
      </c>
      <c r="AE245" s="199">
        <v>0.43055555555555558</v>
      </c>
      <c r="AF245" s="199">
        <v>0.69097222222222221</v>
      </c>
      <c r="AG245" s="197"/>
      <c r="AH245" s="197"/>
      <c r="AI245" s="197"/>
      <c r="AJ245" s="198"/>
      <c r="AK245" s="199"/>
      <c r="AL245" s="197"/>
      <c r="AM245" s="197"/>
      <c r="AN245" s="210">
        <f t="shared" si="45"/>
        <v>6.25E-2</v>
      </c>
      <c r="AO245" s="210">
        <f t="shared" si="46"/>
        <v>0.28472222222222221</v>
      </c>
      <c r="AP245" s="210">
        <f t="shared" si="47"/>
        <v>0.34722222222222221</v>
      </c>
      <c r="AQ245" s="197"/>
      <c r="AR245" s="197"/>
      <c r="AS245" s="197"/>
    </row>
    <row r="246" spans="1:45" s="159" customFormat="1" x14ac:dyDescent="0.25">
      <c r="A246" s="203">
        <f t="shared" si="44"/>
        <v>7</v>
      </c>
      <c r="B246" s="203">
        <f t="shared" si="48"/>
        <v>7</v>
      </c>
      <c r="C246" s="197"/>
      <c r="D246" s="197">
        <v>4702113221</v>
      </c>
      <c r="E246" s="197" t="s">
        <v>365</v>
      </c>
      <c r="F246" s="197"/>
      <c r="G246" s="197">
        <v>102</v>
      </c>
      <c r="H246" s="197" t="s">
        <v>158</v>
      </c>
      <c r="I246" s="197"/>
      <c r="J246" s="197" t="s">
        <v>303</v>
      </c>
      <c r="K246" s="197" t="s">
        <v>161</v>
      </c>
      <c r="L246" s="197"/>
      <c r="M246" s="209">
        <v>45337</v>
      </c>
      <c r="N246" s="199"/>
      <c r="O246" s="197">
        <v>1000459883</v>
      </c>
      <c r="P246" s="197" t="s">
        <v>198</v>
      </c>
      <c r="Q246" s="197"/>
      <c r="R246" s="197">
        <v>9185667952</v>
      </c>
      <c r="S246" s="209">
        <v>45337</v>
      </c>
      <c r="T246" s="197"/>
      <c r="U246" s="199"/>
      <c r="V246" s="197" t="s">
        <v>141</v>
      </c>
      <c r="W246" s="197"/>
      <c r="X246" s="197" t="s">
        <v>164</v>
      </c>
      <c r="Y246" s="197" t="s">
        <v>151</v>
      </c>
      <c r="Z246" s="197"/>
      <c r="AA246" s="198">
        <v>45335</v>
      </c>
      <c r="AB246" s="198">
        <v>45337</v>
      </c>
      <c r="AC246" s="199">
        <v>0.41666666666666669</v>
      </c>
      <c r="AD246" s="199">
        <v>0.52083333333333337</v>
      </c>
      <c r="AE246" s="199">
        <v>0.55277777777777781</v>
      </c>
      <c r="AF246" s="199">
        <v>0.57013888888888886</v>
      </c>
      <c r="AG246" s="197"/>
      <c r="AH246" s="197"/>
      <c r="AI246" s="197"/>
      <c r="AJ246" s="198"/>
      <c r="AK246" s="199"/>
      <c r="AL246" s="197"/>
      <c r="AM246" s="197"/>
      <c r="AN246" s="210">
        <f t="shared" si="45"/>
        <v>0.10416666666666669</v>
      </c>
      <c r="AO246" s="210">
        <f t="shared" si="46"/>
        <v>4.9305555555555491E-2</v>
      </c>
      <c r="AP246" s="210">
        <f t="shared" si="47"/>
        <v>0.15347222222222218</v>
      </c>
      <c r="AQ246" s="197"/>
      <c r="AR246" s="197"/>
      <c r="AS246" s="197"/>
    </row>
    <row r="247" spans="1:45" s="159" customFormat="1" ht="31.5" x14ac:dyDescent="0.25">
      <c r="A247" s="203">
        <f t="shared" si="44"/>
        <v>7</v>
      </c>
      <c r="B247" s="203">
        <f t="shared" si="48"/>
        <v>7</v>
      </c>
      <c r="C247" s="197"/>
      <c r="D247" s="197">
        <v>4100038751</v>
      </c>
      <c r="E247" s="197" t="s">
        <v>511</v>
      </c>
      <c r="F247" s="197"/>
      <c r="G247" s="197">
        <v>102</v>
      </c>
      <c r="H247" s="197" t="s">
        <v>158</v>
      </c>
      <c r="I247" s="197"/>
      <c r="J247" s="197" t="s">
        <v>512</v>
      </c>
      <c r="K247" s="197" t="s">
        <v>161</v>
      </c>
      <c r="L247" s="197"/>
      <c r="M247" s="209">
        <v>45337</v>
      </c>
      <c r="N247" s="199"/>
      <c r="O247" s="197">
        <v>1000459874</v>
      </c>
      <c r="P247" s="197" t="s">
        <v>166</v>
      </c>
      <c r="Q247" s="197"/>
      <c r="R247" s="197">
        <v>9185744868</v>
      </c>
      <c r="S247" s="209">
        <v>45337</v>
      </c>
      <c r="T247" s="198"/>
      <c r="U247" s="199"/>
      <c r="V247" s="197" t="s">
        <v>461</v>
      </c>
      <c r="W247" s="197"/>
      <c r="X247" s="197" t="s">
        <v>167</v>
      </c>
      <c r="Y247" s="197" t="s">
        <v>151</v>
      </c>
      <c r="Z247" s="197"/>
      <c r="AA247" s="198">
        <v>45336</v>
      </c>
      <c r="AB247" s="198">
        <v>45337</v>
      </c>
      <c r="AC247" s="199">
        <v>0.31527777777777777</v>
      </c>
      <c r="AD247" s="199">
        <v>0.35416666666666669</v>
      </c>
      <c r="AE247" s="199">
        <v>0.39583333333333331</v>
      </c>
      <c r="AF247" s="199">
        <v>0.51041666666666663</v>
      </c>
      <c r="AG247" s="197"/>
      <c r="AH247" s="197"/>
      <c r="AI247" s="197"/>
      <c r="AJ247" s="198"/>
      <c r="AK247" s="199"/>
      <c r="AL247" s="197"/>
      <c r="AM247" s="197"/>
      <c r="AN247" s="210">
        <f t="shared" si="45"/>
        <v>3.8888888888888917E-2</v>
      </c>
      <c r="AO247" s="210">
        <f t="shared" si="46"/>
        <v>0.15624999999999994</v>
      </c>
      <c r="AP247" s="210">
        <f t="shared" si="47"/>
        <v>0.19513888888888886</v>
      </c>
      <c r="AQ247" s="197"/>
      <c r="AR247" s="197"/>
      <c r="AS247" s="197"/>
    </row>
    <row r="248" spans="1:45" s="159" customFormat="1" x14ac:dyDescent="0.25">
      <c r="A248" s="203">
        <f t="shared" si="44"/>
        <v>7</v>
      </c>
      <c r="B248" s="203">
        <f t="shared" si="48"/>
        <v>7</v>
      </c>
      <c r="C248" s="197"/>
      <c r="D248" s="197">
        <v>4702083698</v>
      </c>
      <c r="E248" s="197" t="s">
        <v>365</v>
      </c>
      <c r="F248" s="197"/>
      <c r="G248" s="197">
        <v>102</v>
      </c>
      <c r="H248" s="197" t="s">
        <v>158</v>
      </c>
      <c r="I248" s="197"/>
      <c r="J248" s="197" t="s">
        <v>242</v>
      </c>
      <c r="K248" s="197" t="s">
        <v>161</v>
      </c>
      <c r="L248" s="197"/>
      <c r="M248" s="209">
        <v>45337</v>
      </c>
      <c r="N248" s="199"/>
      <c r="O248" s="197">
        <v>1000459878</v>
      </c>
      <c r="P248" s="197" t="s">
        <v>228</v>
      </c>
      <c r="Q248" s="197"/>
      <c r="R248" s="197">
        <v>9185674280</v>
      </c>
      <c r="S248" s="209">
        <v>45337</v>
      </c>
      <c r="T248" s="197"/>
      <c r="U248" s="199"/>
      <c r="V248" s="197" t="s">
        <v>141</v>
      </c>
      <c r="W248" s="197"/>
      <c r="X248" s="197" t="s">
        <v>167</v>
      </c>
      <c r="Y248" s="197" t="s">
        <v>151</v>
      </c>
      <c r="Z248" s="197"/>
      <c r="AA248" s="198">
        <v>45334</v>
      </c>
      <c r="AB248" s="198">
        <v>45337</v>
      </c>
      <c r="AC248" s="199">
        <v>0.35416666666666669</v>
      </c>
      <c r="AD248" s="199">
        <v>0.47916666666666669</v>
      </c>
      <c r="AE248" s="199">
        <v>0.51597222222222228</v>
      </c>
      <c r="AF248" s="199">
        <v>0.53125</v>
      </c>
      <c r="AG248" s="197"/>
      <c r="AH248" s="197"/>
      <c r="AI248" s="197"/>
      <c r="AJ248" s="198"/>
      <c r="AK248" s="199"/>
      <c r="AL248" s="197"/>
      <c r="AM248" s="197"/>
      <c r="AN248" s="210">
        <f t="shared" si="45"/>
        <v>0.125</v>
      </c>
      <c r="AO248" s="210">
        <f t="shared" si="46"/>
        <v>5.2083333333333315E-2</v>
      </c>
      <c r="AP248" s="210">
        <f t="shared" si="47"/>
        <v>0.17708333333333331</v>
      </c>
      <c r="AQ248" s="197"/>
      <c r="AR248" s="197"/>
      <c r="AS248" s="197"/>
    </row>
    <row r="249" spans="1:45" s="159" customFormat="1" ht="31.5" x14ac:dyDescent="0.25">
      <c r="A249" s="203">
        <f t="shared" si="44"/>
        <v>7</v>
      </c>
      <c r="B249" s="203">
        <f t="shared" si="48"/>
        <v>7</v>
      </c>
      <c r="C249" s="197"/>
      <c r="D249" s="197">
        <v>4100039021</v>
      </c>
      <c r="E249" s="197" t="s">
        <v>513</v>
      </c>
      <c r="F249" s="197"/>
      <c r="G249" s="197">
        <v>102</v>
      </c>
      <c r="H249" s="197" t="s">
        <v>158</v>
      </c>
      <c r="I249" s="197"/>
      <c r="J249" s="197" t="s">
        <v>514</v>
      </c>
      <c r="K249" s="197" t="s">
        <v>161</v>
      </c>
      <c r="L249" s="197"/>
      <c r="M249" s="209">
        <v>45337</v>
      </c>
      <c r="N249" s="199"/>
      <c r="O249" s="197">
        <v>1000460439</v>
      </c>
      <c r="P249" s="197" t="s">
        <v>178</v>
      </c>
      <c r="Q249" s="197"/>
      <c r="R249" s="197">
        <v>9185746975</v>
      </c>
      <c r="S249" s="209">
        <v>45337</v>
      </c>
      <c r="T249" s="197"/>
      <c r="U249" s="199"/>
      <c r="V249" s="197" t="s">
        <v>141</v>
      </c>
      <c r="W249" s="197"/>
      <c r="X249" s="197" t="s">
        <v>164</v>
      </c>
      <c r="Y249" s="197" t="s">
        <v>151</v>
      </c>
      <c r="Z249" s="197"/>
      <c r="AA249" s="198">
        <v>45336</v>
      </c>
      <c r="AB249" s="198">
        <v>45337</v>
      </c>
      <c r="AC249" s="199">
        <v>0.43402777777777773</v>
      </c>
      <c r="AD249" s="199">
        <v>0.57291666666666663</v>
      </c>
      <c r="AE249" s="199">
        <v>0.61944444444444446</v>
      </c>
      <c r="AF249" s="199">
        <v>0.63888888888888884</v>
      </c>
      <c r="AG249" s="197"/>
      <c r="AH249" s="197"/>
      <c r="AI249" s="197"/>
      <c r="AJ249" s="198"/>
      <c r="AK249" s="199"/>
      <c r="AL249" s="197"/>
      <c r="AM249" s="197"/>
      <c r="AN249" s="210">
        <f t="shared" si="45"/>
        <v>0.1388888888888889</v>
      </c>
      <c r="AO249" s="210">
        <f t="shared" si="46"/>
        <v>6.597222222222221E-2</v>
      </c>
      <c r="AP249" s="210">
        <f t="shared" si="47"/>
        <v>0.2048611111111111</v>
      </c>
      <c r="AQ249" s="197"/>
      <c r="AR249" s="197"/>
      <c r="AS249" s="197"/>
    </row>
    <row r="250" spans="1:45" s="159" customFormat="1" x14ac:dyDescent="0.25">
      <c r="A250" s="203">
        <f t="shared" si="44"/>
        <v>7</v>
      </c>
      <c r="B250" s="203">
        <f t="shared" si="48"/>
        <v>7</v>
      </c>
      <c r="C250" s="197"/>
      <c r="D250" s="197">
        <v>4702161469</v>
      </c>
      <c r="E250" s="197" t="s">
        <v>365</v>
      </c>
      <c r="F250" s="197"/>
      <c r="G250" s="197">
        <v>102</v>
      </c>
      <c r="H250" s="197" t="s">
        <v>158</v>
      </c>
      <c r="I250" s="197"/>
      <c r="J250" s="197" t="s">
        <v>366</v>
      </c>
      <c r="K250" s="197" t="s">
        <v>161</v>
      </c>
      <c r="L250" s="197"/>
      <c r="M250" s="209">
        <v>45337</v>
      </c>
      <c r="N250" s="199"/>
      <c r="O250" s="197">
        <v>1000459882</v>
      </c>
      <c r="P250" s="197" t="s">
        <v>189</v>
      </c>
      <c r="Q250" s="197"/>
      <c r="R250" s="197">
        <v>9185672716</v>
      </c>
      <c r="S250" s="209">
        <v>45337</v>
      </c>
      <c r="T250" s="197"/>
      <c r="U250" s="199"/>
      <c r="V250" s="197" t="s">
        <v>141</v>
      </c>
      <c r="W250" s="197"/>
      <c r="X250" s="197" t="s">
        <v>164</v>
      </c>
      <c r="Y250" s="197" t="s">
        <v>151</v>
      </c>
      <c r="Z250" s="197"/>
      <c r="AA250" s="198">
        <v>45335</v>
      </c>
      <c r="AB250" s="198">
        <v>45337</v>
      </c>
      <c r="AC250" s="199">
        <v>0.4375</v>
      </c>
      <c r="AD250" s="199">
        <v>0.65625</v>
      </c>
      <c r="AE250" s="199">
        <v>0.67708333333333337</v>
      </c>
      <c r="AF250" s="199">
        <v>0.71180555555555558</v>
      </c>
      <c r="AG250" s="197"/>
      <c r="AH250" s="197"/>
      <c r="AI250" s="197"/>
      <c r="AJ250" s="198"/>
      <c r="AK250" s="199"/>
      <c r="AL250" s="197"/>
      <c r="AM250" s="197"/>
      <c r="AN250" s="210">
        <f t="shared" si="45"/>
        <v>0.21875</v>
      </c>
      <c r="AO250" s="210">
        <f t="shared" si="46"/>
        <v>5.555555555555558E-2</v>
      </c>
      <c r="AP250" s="210">
        <f t="shared" si="47"/>
        <v>0.27430555555555558</v>
      </c>
      <c r="AQ250" s="197"/>
      <c r="AR250" s="197"/>
      <c r="AS250" s="197"/>
    </row>
    <row r="251" spans="1:45" s="159" customFormat="1" ht="47.25" x14ac:dyDescent="0.25">
      <c r="A251" s="203">
        <f t="shared" si="44"/>
        <v>6</v>
      </c>
      <c r="B251" s="203">
        <f t="shared" si="48"/>
        <v>7</v>
      </c>
      <c r="C251" s="197"/>
      <c r="D251" s="197">
        <v>4200217002</v>
      </c>
      <c r="E251" s="197" t="s">
        <v>515</v>
      </c>
      <c r="F251" s="197"/>
      <c r="G251" s="197">
        <v>16</v>
      </c>
      <c r="H251" s="197" t="s">
        <v>146</v>
      </c>
      <c r="I251" s="197"/>
      <c r="J251" s="197" t="s">
        <v>516</v>
      </c>
      <c r="K251" s="197" t="s">
        <v>214</v>
      </c>
      <c r="L251" s="197"/>
      <c r="M251" s="209">
        <v>45331</v>
      </c>
      <c r="N251" s="199"/>
      <c r="O251" s="197">
        <v>1000459655</v>
      </c>
      <c r="P251" s="197" t="s">
        <v>354</v>
      </c>
      <c r="Q251" s="197"/>
      <c r="R251" s="197" t="s">
        <v>517</v>
      </c>
      <c r="S251" s="209">
        <v>45337</v>
      </c>
      <c r="T251" s="197"/>
      <c r="U251" s="199"/>
      <c r="V251" s="197" t="s">
        <v>141</v>
      </c>
      <c r="W251" s="197"/>
      <c r="X251" s="197" t="s">
        <v>167</v>
      </c>
      <c r="Y251" s="197" t="s">
        <v>151</v>
      </c>
      <c r="Z251" s="197"/>
      <c r="AA251" s="198">
        <v>45331</v>
      </c>
      <c r="AB251" s="198">
        <v>45337</v>
      </c>
      <c r="AC251" s="199">
        <v>0.67013888888888884</v>
      </c>
      <c r="AD251" s="199">
        <v>0.67708333333333337</v>
      </c>
      <c r="AE251" s="199">
        <v>0.69791666666666663</v>
      </c>
      <c r="AF251" s="199">
        <v>0.75694444444444442</v>
      </c>
      <c r="AG251" s="197"/>
      <c r="AH251" s="197"/>
      <c r="AI251" s="197"/>
      <c r="AJ251" s="198"/>
      <c r="AK251" s="199"/>
      <c r="AL251" s="197"/>
      <c r="AM251" s="197"/>
      <c r="AN251" s="210">
        <f t="shared" si="45"/>
        <v>6.9444444444445308E-3</v>
      </c>
      <c r="AO251" s="210">
        <f t="shared" si="46"/>
        <v>7.9861111111111049E-2</v>
      </c>
      <c r="AP251" s="210">
        <f t="shared" si="47"/>
        <v>8.680555555555558E-2</v>
      </c>
      <c r="AQ251" s="197"/>
      <c r="AR251" s="197"/>
      <c r="AS251" s="197"/>
    </row>
    <row r="252" spans="1:45" s="159" customFormat="1" x14ac:dyDescent="0.25">
      <c r="A252" s="203">
        <f t="shared" si="44"/>
        <v>7</v>
      </c>
      <c r="B252" s="203">
        <f t="shared" si="48"/>
        <v>7</v>
      </c>
      <c r="C252" s="197"/>
      <c r="D252" s="197">
        <v>4200215106</v>
      </c>
      <c r="E252" s="197" t="s">
        <v>518</v>
      </c>
      <c r="F252" s="197"/>
      <c r="G252" s="197">
        <v>19</v>
      </c>
      <c r="H252" s="197" t="s">
        <v>146</v>
      </c>
      <c r="I252" s="197"/>
      <c r="J252" s="197" t="s">
        <v>519</v>
      </c>
      <c r="K252" s="197" t="s">
        <v>261</v>
      </c>
      <c r="L252" s="197"/>
      <c r="M252" s="209">
        <v>45337</v>
      </c>
      <c r="N252" s="199">
        <v>0.41666666666666669</v>
      </c>
      <c r="O252" s="197">
        <v>1000460597</v>
      </c>
      <c r="P252" s="197" t="s">
        <v>182</v>
      </c>
      <c r="Q252" s="197"/>
      <c r="R252" s="197" t="s">
        <v>520</v>
      </c>
      <c r="S252" s="209">
        <v>45337</v>
      </c>
      <c r="T252" s="197"/>
      <c r="U252" s="199"/>
      <c r="V252" s="197" t="s">
        <v>461</v>
      </c>
      <c r="W252" s="197"/>
      <c r="X252" s="197" t="s">
        <v>164</v>
      </c>
      <c r="Y252" s="197" t="s">
        <v>151</v>
      </c>
      <c r="Z252" s="197"/>
      <c r="AA252" s="198">
        <v>45336</v>
      </c>
      <c r="AB252" s="198">
        <v>45337</v>
      </c>
      <c r="AC252" s="199">
        <v>0.38541666666666669</v>
      </c>
      <c r="AD252" s="199">
        <v>0.42708333333333331</v>
      </c>
      <c r="AE252" s="199">
        <v>0.4513888888888889</v>
      </c>
      <c r="AF252" s="199">
        <v>0.55902777777777779</v>
      </c>
      <c r="AG252" s="197"/>
      <c r="AH252" s="197"/>
      <c r="AI252" s="197"/>
      <c r="AJ252" s="198"/>
      <c r="AK252" s="199"/>
      <c r="AL252" s="197"/>
      <c r="AM252" s="197"/>
      <c r="AN252" s="210">
        <f t="shared" si="45"/>
        <v>4.166666666666663E-2</v>
      </c>
      <c r="AO252" s="210">
        <f t="shared" si="46"/>
        <v>0.13194444444444448</v>
      </c>
      <c r="AP252" s="210">
        <f t="shared" si="47"/>
        <v>0.1736111111111111</v>
      </c>
      <c r="AQ252" s="197"/>
      <c r="AR252" s="197"/>
      <c r="AS252" s="197"/>
    </row>
    <row r="253" spans="1:45" s="159" customFormat="1" x14ac:dyDescent="0.25">
      <c r="A253" s="203">
        <f t="shared" si="44"/>
        <v>7</v>
      </c>
      <c r="B253" s="203">
        <f t="shared" si="48"/>
        <v>7</v>
      </c>
      <c r="C253" s="197"/>
      <c r="D253" s="197">
        <v>4200210253</v>
      </c>
      <c r="E253" s="226" t="s">
        <v>521</v>
      </c>
      <c r="F253" s="197"/>
      <c r="G253" s="197">
        <v>20</v>
      </c>
      <c r="H253" s="197" t="s">
        <v>146</v>
      </c>
      <c r="I253" s="197"/>
      <c r="J253" s="197" t="s">
        <v>522</v>
      </c>
      <c r="K253" s="197" t="s">
        <v>261</v>
      </c>
      <c r="L253" s="197"/>
      <c r="M253" s="209">
        <v>45337</v>
      </c>
      <c r="N253" s="199">
        <v>0.29166666666666669</v>
      </c>
      <c r="O253" s="197">
        <v>1000460488</v>
      </c>
      <c r="P253" s="197" t="s">
        <v>182</v>
      </c>
      <c r="Q253" s="197"/>
      <c r="R253" s="197">
        <v>9185667404</v>
      </c>
      <c r="S253" s="209">
        <v>45337</v>
      </c>
      <c r="T253" s="197"/>
      <c r="U253" s="199"/>
      <c r="V253" s="197" t="s">
        <v>141</v>
      </c>
      <c r="W253" s="197"/>
      <c r="X253" s="197" t="s">
        <v>164</v>
      </c>
      <c r="Y253" s="197" t="s">
        <v>151</v>
      </c>
      <c r="Z253" s="197"/>
      <c r="AA253" s="198">
        <v>45334</v>
      </c>
      <c r="AB253" s="198">
        <v>45337</v>
      </c>
      <c r="AC253" s="199">
        <v>0.33333333333333331</v>
      </c>
      <c r="AD253" s="199">
        <v>0.37847222222222227</v>
      </c>
      <c r="AE253" s="199">
        <v>0.40972222222222227</v>
      </c>
      <c r="AF253" s="199">
        <v>0.4513888888888889</v>
      </c>
      <c r="AG253" s="197"/>
      <c r="AH253" s="197"/>
      <c r="AI253" s="197"/>
      <c r="AJ253" s="198"/>
      <c r="AK253" s="199"/>
      <c r="AL253" s="197"/>
      <c r="AM253" s="197"/>
      <c r="AN253" s="210">
        <f t="shared" si="45"/>
        <v>4.5138888888888951E-2</v>
      </c>
      <c r="AO253" s="210">
        <f t="shared" si="46"/>
        <v>7.291666666666663E-2</v>
      </c>
      <c r="AP253" s="210">
        <f t="shared" si="47"/>
        <v>0.11805555555555558</v>
      </c>
      <c r="AQ253" s="197"/>
      <c r="AR253" s="197"/>
      <c r="AS253" s="197"/>
    </row>
    <row r="254" spans="1:45" s="159" customFormat="1" x14ac:dyDescent="0.25">
      <c r="A254" s="203">
        <f t="shared" si="44"/>
        <v>7</v>
      </c>
      <c r="B254" s="203">
        <f t="shared" si="48"/>
        <v>7</v>
      </c>
      <c r="C254" s="197"/>
      <c r="D254" s="197">
        <v>4200211509</v>
      </c>
      <c r="E254" s="197" t="s">
        <v>521</v>
      </c>
      <c r="F254" s="197"/>
      <c r="G254" s="197">
        <v>13</v>
      </c>
      <c r="H254" s="197" t="s">
        <v>146</v>
      </c>
      <c r="I254" s="197"/>
      <c r="J254" s="197" t="s">
        <v>523</v>
      </c>
      <c r="K254" s="197" t="s">
        <v>261</v>
      </c>
      <c r="L254" s="197"/>
      <c r="M254" s="209">
        <v>45337</v>
      </c>
      <c r="N254" s="199">
        <v>0.375</v>
      </c>
      <c r="O254" s="197">
        <v>1000460489</v>
      </c>
      <c r="P254" s="197" t="s">
        <v>182</v>
      </c>
      <c r="Q254" s="197"/>
      <c r="R254" s="197">
        <v>9185682620</v>
      </c>
      <c r="S254" s="209">
        <v>45337</v>
      </c>
      <c r="T254" s="197"/>
      <c r="U254" s="199"/>
      <c r="V254" s="197" t="s">
        <v>141</v>
      </c>
      <c r="W254" s="197"/>
      <c r="X254" s="197" t="s">
        <v>167</v>
      </c>
      <c r="Y254" s="197" t="s">
        <v>151</v>
      </c>
      <c r="Z254" s="197"/>
      <c r="AA254" s="198">
        <v>45335</v>
      </c>
      <c r="AB254" s="198">
        <v>45337</v>
      </c>
      <c r="AC254" s="199">
        <v>0.31944444444444448</v>
      </c>
      <c r="AD254" s="199">
        <v>0.34375</v>
      </c>
      <c r="AE254" s="199">
        <v>0.36805555555555558</v>
      </c>
      <c r="AF254" s="199">
        <v>0.40972222222222221</v>
      </c>
      <c r="AG254" s="197"/>
      <c r="AH254" s="197"/>
      <c r="AI254" s="197"/>
      <c r="AJ254" s="198"/>
      <c r="AK254" s="199"/>
      <c r="AL254" s="197"/>
      <c r="AM254" s="197"/>
      <c r="AN254" s="210">
        <f t="shared" si="45"/>
        <v>2.4305555555555525E-2</v>
      </c>
      <c r="AO254" s="210">
        <f t="shared" si="46"/>
        <v>6.597222222222221E-2</v>
      </c>
      <c r="AP254" s="210">
        <f t="shared" si="47"/>
        <v>9.0277777777777735E-2</v>
      </c>
      <c r="AQ254" s="197"/>
      <c r="AR254" s="197"/>
      <c r="AS254" s="197"/>
    </row>
    <row r="255" spans="1:45" s="159" customFormat="1" x14ac:dyDescent="0.25">
      <c r="A255" s="203">
        <f t="shared" si="44"/>
        <v>7</v>
      </c>
      <c r="B255" s="203">
        <f t="shared" si="48"/>
        <v>7</v>
      </c>
      <c r="C255" s="197"/>
      <c r="D255" s="197">
        <v>4702106361</v>
      </c>
      <c r="E255" s="197" t="s">
        <v>186</v>
      </c>
      <c r="F255" s="197"/>
      <c r="G255" s="197">
        <v>3</v>
      </c>
      <c r="H255" s="197" t="s">
        <v>56</v>
      </c>
      <c r="I255" s="197"/>
      <c r="J255" s="197" t="s">
        <v>524</v>
      </c>
      <c r="K255" s="197" t="s">
        <v>201</v>
      </c>
      <c r="L255" s="197"/>
      <c r="M255" s="209">
        <v>45337</v>
      </c>
      <c r="N255" s="199"/>
      <c r="O255" s="197">
        <v>1000460449</v>
      </c>
      <c r="P255" s="197"/>
      <c r="Q255" s="197"/>
      <c r="R255" s="197">
        <v>9185699978</v>
      </c>
      <c r="S255" s="209">
        <v>45337</v>
      </c>
      <c r="T255" s="197"/>
      <c r="U255" s="199"/>
      <c r="V255" s="197" t="s">
        <v>141</v>
      </c>
      <c r="W255" s="197"/>
      <c r="X255" s="197" t="s">
        <v>167</v>
      </c>
      <c r="Y255" s="197" t="s">
        <v>151</v>
      </c>
      <c r="Z255" s="197"/>
      <c r="AA255" s="198">
        <v>45335</v>
      </c>
      <c r="AB255" s="198">
        <v>45337</v>
      </c>
      <c r="AC255" s="199">
        <v>0.29166666666666669</v>
      </c>
      <c r="AD255" s="199">
        <v>0.29166666666666669</v>
      </c>
      <c r="AE255" s="199">
        <v>0.2986111111111111</v>
      </c>
      <c r="AF255" s="199">
        <v>0.36805555555555558</v>
      </c>
      <c r="AG255" s="197"/>
      <c r="AH255" s="197"/>
      <c r="AI255" s="197"/>
      <c r="AJ255" s="198"/>
      <c r="AK255" s="199"/>
      <c r="AL255" s="197"/>
      <c r="AM255" s="197"/>
      <c r="AN255" s="210">
        <f t="shared" si="45"/>
        <v>0</v>
      </c>
      <c r="AO255" s="210">
        <f t="shared" si="46"/>
        <v>7.6388888888888895E-2</v>
      </c>
      <c r="AP255" s="210">
        <f t="shared" si="47"/>
        <v>7.6388888888888895E-2</v>
      </c>
      <c r="AQ255" s="197"/>
      <c r="AR255" s="197"/>
      <c r="AS255" s="197"/>
    </row>
    <row r="256" spans="1:45" s="159" customFormat="1" x14ac:dyDescent="0.25">
      <c r="A256" s="203">
        <f t="shared" si="44"/>
        <v>7</v>
      </c>
      <c r="B256" s="203">
        <f t="shared" si="48"/>
        <v>7</v>
      </c>
      <c r="C256" s="197"/>
      <c r="D256" s="197">
        <v>4702173449</v>
      </c>
      <c r="E256" s="197" t="s">
        <v>154</v>
      </c>
      <c r="F256" s="197"/>
      <c r="G256" s="197">
        <v>1</v>
      </c>
      <c r="H256" s="197" t="s">
        <v>146</v>
      </c>
      <c r="I256" s="197"/>
      <c r="J256" s="197" t="s">
        <v>287</v>
      </c>
      <c r="K256" s="197" t="s">
        <v>218</v>
      </c>
      <c r="L256" s="197"/>
      <c r="M256" s="209">
        <v>45338</v>
      </c>
      <c r="N256" s="199"/>
      <c r="O256" s="197">
        <v>1000460049</v>
      </c>
      <c r="P256" s="197" t="s">
        <v>265</v>
      </c>
      <c r="Q256" s="197"/>
      <c r="R256" s="197">
        <v>9185734525</v>
      </c>
      <c r="S256" s="209">
        <v>45337</v>
      </c>
      <c r="T256" s="197"/>
      <c r="U256" s="199"/>
      <c r="V256" s="197" t="s">
        <v>141</v>
      </c>
      <c r="W256" s="197"/>
      <c r="X256" s="197" t="s">
        <v>167</v>
      </c>
      <c r="Y256" s="197" t="s">
        <v>151</v>
      </c>
      <c r="Z256" s="197"/>
      <c r="AA256" s="198">
        <v>45335</v>
      </c>
      <c r="AB256" s="198">
        <v>45337</v>
      </c>
      <c r="AC256" s="199">
        <v>0.37152777777777773</v>
      </c>
      <c r="AD256" s="199">
        <v>0.39930555555555558</v>
      </c>
      <c r="AE256" s="199">
        <v>0.40277777777777779</v>
      </c>
      <c r="AF256" s="199">
        <v>0.45833333333333331</v>
      </c>
      <c r="AG256" s="197"/>
      <c r="AH256" s="197"/>
      <c r="AI256" s="197"/>
      <c r="AJ256" s="198"/>
      <c r="AK256" s="199"/>
      <c r="AL256" s="197"/>
      <c r="AM256" s="197"/>
      <c r="AN256" s="210">
        <f t="shared" si="45"/>
        <v>2.7777777777777846E-2</v>
      </c>
      <c r="AO256" s="210">
        <f t="shared" si="46"/>
        <v>5.9027777777777735E-2</v>
      </c>
      <c r="AP256" s="210">
        <f t="shared" si="47"/>
        <v>8.680555555555558E-2</v>
      </c>
      <c r="AQ256" s="197"/>
      <c r="AR256" s="197"/>
      <c r="AS256" s="197"/>
    </row>
    <row r="257" spans="1:45" s="159" customFormat="1" ht="31.5" x14ac:dyDescent="0.25">
      <c r="A257" s="203">
        <f t="shared" si="44"/>
        <v>7</v>
      </c>
      <c r="B257" s="203">
        <f t="shared" si="48"/>
        <v>7</v>
      </c>
      <c r="C257" s="197"/>
      <c r="D257" s="197">
        <v>4100038750</v>
      </c>
      <c r="E257" s="197" t="s">
        <v>525</v>
      </c>
      <c r="F257" s="197"/>
      <c r="G257" s="197">
        <v>102</v>
      </c>
      <c r="H257" s="197" t="s">
        <v>158</v>
      </c>
      <c r="I257" s="197"/>
      <c r="J257" s="197" t="s">
        <v>526</v>
      </c>
      <c r="K257" s="197" t="s">
        <v>161</v>
      </c>
      <c r="L257" s="197"/>
      <c r="M257" s="209">
        <v>45336</v>
      </c>
      <c r="N257" s="199"/>
      <c r="O257" s="197">
        <v>1000459673</v>
      </c>
      <c r="P257" s="197" t="s">
        <v>162</v>
      </c>
      <c r="Q257" s="197"/>
      <c r="R257" s="197">
        <v>9185674991</v>
      </c>
      <c r="S257" s="209">
        <v>45338</v>
      </c>
      <c r="T257" s="197"/>
      <c r="U257" s="199"/>
      <c r="V257" s="197" t="s">
        <v>141</v>
      </c>
      <c r="W257" s="197"/>
      <c r="X257" s="197" t="s">
        <v>167</v>
      </c>
      <c r="Y257" s="197" t="s">
        <v>151</v>
      </c>
      <c r="Z257" s="197"/>
      <c r="AA257" s="198"/>
      <c r="AB257" s="198">
        <v>45338</v>
      </c>
      <c r="AC257" s="199">
        <v>0.4201388888888889</v>
      </c>
      <c r="AD257" s="199">
        <v>0.45833333333333331</v>
      </c>
      <c r="AE257" s="199">
        <v>0.48819444444444443</v>
      </c>
      <c r="AF257" s="199">
        <v>0.55972222222222223</v>
      </c>
      <c r="AG257" s="197"/>
      <c r="AH257" s="197"/>
      <c r="AI257" s="197"/>
      <c r="AJ257" s="198"/>
      <c r="AK257" s="199"/>
      <c r="AL257" s="197"/>
      <c r="AM257" s="197"/>
      <c r="AN257" s="210">
        <f t="shared" si="45"/>
        <v>3.819444444444442E-2</v>
      </c>
      <c r="AO257" s="210">
        <f t="shared" si="46"/>
        <v>0.10138888888888892</v>
      </c>
      <c r="AP257" s="210">
        <f t="shared" si="47"/>
        <v>0.13958333333333334</v>
      </c>
      <c r="AQ257" s="197"/>
      <c r="AR257" s="197"/>
      <c r="AS257" s="197"/>
    </row>
    <row r="258" spans="1:45" s="159" customFormat="1" x14ac:dyDescent="0.25">
      <c r="A258" s="203">
        <f t="shared" si="44"/>
        <v>7</v>
      </c>
      <c r="B258" s="203">
        <f t="shared" si="48"/>
        <v>7</v>
      </c>
      <c r="C258" s="197"/>
      <c r="D258" s="197">
        <v>4702113222</v>
      </c>
      <c r="E258" s="229" t="s">
        <v>527</v>
      </c>
      <c r="F258" s="197"/>
      <c r="G258" s="197">
        <v>102</v>
      </c>
      <c r="H258" s="197" t="s">
        <v>158</v>
      </c>
      <c r="I258" s="197"/>
      <c r="J258" s="197" t="s">
        <v>368</v>
      </c>
      <c r="K258" s="197" t="s">
        <v>161</v>
      </c>
      <c r="L258" s="197"/>
      <c r="M258" s="209">
        <v>45338</v>
      </c>
      <c r="N258" s="199"/>
      <c r="O258" s="197">
        <v>1000460793</v>
      </c>
      <c r="P258" s="197" t="s">
        <v>198</v>
      </c>
      <c r="Q258" s="197"/>
      <c r="R258" s="197">
        <v>9185677346</v>
      </c>
      <c r="S258" s="209">
        <v>45338</v>
      </c>
      <c r="T258" s="197"/>
      <c r="U258" s="199"/>
      <c r="V258" s="197" t="s">
        <v>141</v>
      </c>
      <c r="W258" s="197"/>
      <c r="X258" s="197" t="s">
        <v>167</v>
      </c>
      <c r="Y258" s="197" t="s">
        <v>151</v>
      </c>
      <c r="Z258" s="197"/>
      <c r="AA258" s="198">
        <v>45335</v>
      </c>
      <c r="AB258" s="198">
        <v>45338</v>
      </c>
      <c r="AC258" s="199">
        <v>0.56944444444444442</v>
      </c>
      <c r="AD258" s="199" t="s">
        <v>528</v>
      </c>
      <c r="AE258" s="199" t="s">
        <v>529</v>
      </c>
      <c r="AF258" s="199">
        <v>0.64236111111111116</v>
      </c>
      <c r="AG258" s="197"/>
      <c r="AH258" s="197"/>
      <c r="AI258" s="197"/>
      <c r="AJ258" s="198"/>
      <c r="AK258" s="199"/>
      <c r="AL258" s="197"/>
      <c r="AM258" s="197"/>
      <c r="AN258" s="210" t="e">
        <f t="shared" si="45"/>
        <v>#VALUE!</v>
      </c>
      <c r="AO258" s="210" t="e">
        <f t="shared" si="46"/>
        <v>#VALUE!</v>
      </c>
      <c r="AP258" s="210">
        <f t="shared" si="47"/>
        <v>7.2916666666666741E-2</v>
      </c>
      <c r="AQ258" s="197"/>
      <c r="AR258" s="197"/>
      <c r="AS258" s="197"/>
    </row>
    <row r="259" spans="1:45" s="159" customFormat="1" x14ac:dyDescent="0.25">
      <c r="A259" s="203">
        <f t="shared" si="44"/>
        <v>7</v>
      </c>
      <c r="B259" s="203">
        <f t="shared" si="48"/>
        <v>7</v>
      </c>
      <c r="C259" s="197"/>
      <c r="D259" s="197">
        <v>4702139088</v>
      </c>
      <c r="E259" s="229" t="s">
        <v>530</v>
      </c>
      <c r="F259" s="197"/>
      <c r="G259" s="197">
        <v>102</v>
      </c>
      <c r="H259" s="197" t="s">
        <v>158</v>
      </c>
      <c r="I259" s="197"/>
      <c r="J259" s="197" t="s">
        <v>531</v>
      </c>
      <c r="K259" s="197" t="s">
        <v>161</v>
      </c>
      <c r="L259" s="197"/>
      <c r="M259" s="209">
        <v>45338</v>
      </c>
      <c r="N259" s="199"/>
      <c r="O259" s="197">
        <v>1000460792</v>
      </c>
      <c r="P259" s="197" t="s">
        <v>189</v>
      </c>
      <c r="Q259" s="197"/>
      <c r="R259" s="197">
        <v>9185677347</v>
      </c>
      <c r="S259" s="209">
        <v>45338</v>
      </c>
      <c r="T259" s="197"/>
      <c r="U259" s="199"/>
      <c r="V259" s="197" t="s">
        <v>141</v>
      </c>
      <c r="W259" s="197"/>
      <c r="X259" s="197" t="s">
        <v>167</v>
      </c>
      <c r="Y259" s="197" t="s">
        <v>151</v>
      </c>
      <c r="Z259" s="197"/>
      <c r="AA259" s="198">
        <v>45335</v>
      </c>
      <c r="AB259" s="198">
        <v>45338</v>
      </c>
      <c r="AC259" s="199">
        <v>0.53125</v>
      </c>
      <c r="AD259" s="199">
        <v>0.55208333333333337</v>
      </c>
      <c r="AE259" s="199">
        <v>0.59722222222222221</v>
      </c>
      <c r="AF259" s="199">
        <v>0.625</v>
      </c>
      <c r="AG259" s="197"/>
      <c r="AH259" s="197"/>
      <c r="AI259" s="197"/>
      <c r="AJ259" s="198"/>
      <c r="AK259" s="199"/>
      <c r="AL259" s="197"/>
      <c r="AM259" s="197"/>
      <c r="AN259" s="210">
        <f t="shared" si="45"/>
        <v>2.083333333333337E-2</v>
      </c>
      <c r="AO259" s="210">
        <f t="shared" si="46"/>
        <v>7.291666666666663E-2</v>
      </c>
      <c r="AP259" s="210">
        <f t="shared" si="47"/>
        <v>9.375E-2</v>
      </c>
      <c r="AQ259" s="197"/>
      <c r="AR259" s="197"/>
      <c r="AS259" s="197"/>
    </row>
    <row r="260" spans="1:45" s="159" customFormat="1" x14ac:dyDescent="0.25">
      <c r="A260" s="203">
        <f t="shared" si="44"/>
        <v>7</v>
      </c>
      <c r="B260" s="203">
        <f t="shared" si="48"/>
        <v>7</v>
      </c>
      <c r="C260" s="197"/>
      <c r="D260" s="197">
        <v>4702081657</v>
      </c>
      <c r="E260" s="197" t="s">
        <v>186</v>
      </c>
      <c r="F260" s="197"/>
      <c r="G260" s="197">
        <v>102</v>
      </c>
      <c r="H260" s="197" t="s">
        <v>158</v>
      </c>
      <c r="I260" s="197"/>
      <c r="J260" s="197" t="s">
        <v>224</v>
      </c>
      <c r="K260" s="197" t="s">
        <v>161</v>
      </c>
      <c r="L260" s="197"/>
      <c r="M260" s="209">
        <v>45338</v>
      </c>
      <c r="N260" s="199"/>
      <c r="O260" s="197">
        <v>1000460788</v>
      </c>
      <c r="P260" s="197" t="s">
        <v>208</v>
      </c>
      <c r="Q260" s="197"/>
      <c r="R260" s="197" t="s">
        <v>532</v>
      </c>
      <c r="S260" s="209">
        <v>45338</v>
      </c>
      <c r="T260" s="197"/>
      <c r="U260" s="199"/>
      <c r="V260" s="197" t="s">
        <v>141</v>
      </c>
      <c r="W260" s="197"/>
      <c r="X260" s="197" t="s">
        <v>167</v>
      </c>
      <c r="Y260" s="197" t="s">
        <v>151</v>
      </c>
      <c r="Z260" s="197"/>
      <c r="AA260" s="198">
        <v>45335</v>
      </c>
      <c r="AB260" s="198">
        <v>45338</v>
      </c>
      <c r="AC260" s="199">
        <v>0.33680555555555558</v>
      </c>
      <c r="AD260" s="199">
        <v>0.40972222222222227</v>
      </c>
      <c r="AE260" s="199">
        <v>0.4513888888888889</v>
      </c>
      <c r="AF260" s="199">
        <v>0.49791666666666667</v>
      </c>
      <c r="AG260" s="197"/>
      <c r="AH260" s="197"/>
      <c r="AI260" s="197"/>
      <c r="AJ260" s="198"/>
      <c r="AK260" s="199"/>
      <c r="AL260" s="197"/>
      <c r="AM260" s="197"/>
      <c r="AN260" s="210">
        <f t="shared" si="45"/>
        <v>7.2916666666666685E-2</v>
      </c>
      <c r="AO260" s="210">
        <f t="shared" si="46"/>
        <v>8.8194444444444409E-2</v>
      </c>
      <c r="AP260" s="210">
        <f t="shared" si="47"/>
        <v>0.16111111111111109</v>
      </c>
      <c r="AQ260" s="197"/>
      <c r="AR260" s="197"/>
      <c r="AS260" s="197"/>
    </row>
    <row r="261" spans="1:45" s="159" customFormat="1" x14ac:dyDescent="0.25">
      <c r="A261" s="203">
        <f t="shared" si="44"/>
        <v>7</v>
      </c>
      <c r="B261" s="203">
        <f t="shared" si="48"/>
        <v>7</v>
      </c>
      <c r="C261" s="197"/>
      <c r="D261" s="197">
        <v>4702139067</v>
      </c>
      <c r="E261" s="197" t="s">
        <v>395</v>
      </c>
      <c r="F261" s="197"/>
      <c r="G261" s="197">
        <v>102</v>
      </c>
      <c r="H261" s="197" t="s">
        <v>158</v>
      </c>
      <c r="I261" s="197"/>
      <c r="J261" s="197" t="s">
        <v>227</v>
      </c>
      <c r="K261" s="197" t="s">
        <v>161</v>
      </c>
      <c r="L261" s="197"/>
      <c r="M261" s="209">
        <v>45338</v>
      </c>
      <c r="N261" s="199"/>
      <c r="O261" s="197">
        <v>1000460797</v>
      </c>
      <c r="P261" s="197" t="s">
        <v>171</v>
      </c>
      <c r="Q261" s="197"/>
      <c r="R261" s="197">
        <v>9185667340</v>
      </c>
      <c r="S261" s="209">
        <v>45338</v>
      </c>
      <c r="T261" s="197"/>
      <c r="U261" s="199"/>
      <c r="V261" s="197" t="s">
        <v>141</v>
      </c>
      <c r="W261" s="197"/>
      <c r="X261" s="197" t="s">
        <v>167</v>
      </c>
      <c r="Y261" s="197" t="s">
        <v>151</v>
      </c>
      <c r="Z261" s="197"/>
      <c r="AA261" s="198">
        <v>45335</v>
      </c>
      <c r="AB261" s="198">
        <v>45338</v>
      </c>
      <c r="AC261" s="199">
        <v>0.28125</v>
      </c>
      <c r="AD261" s="199">
        <v>0.35069444444444442</v>
      </c>
      <c r="AE261" s="199">
        <v>0.40416666666666662</v>
      </c>
      <c r="AF261" s="199">
        <v>0.43333333333333335</v>
      </c>
      <c r="AG261" s="197"/>
      <c r="AH261" s="197"/>
      <c r="AI261" s="197"/>
      <c r="AJ261" s="198"/>
      <c r="AK261" s="199"/>
      <c r="AL261" s="197"/>
      <c r="AM261" s="197"/>
      <c r="AN261" s="210">
        <f t="shared" si="45"/>
        <v>6.944444444444442E-2</v>
      </c>
      <c r="AO261" s="210">
        <f t="shared" si="46"/>
        <v>8.2638888888888928E-2</v>
      </c>
      <c r="AP261" s="210">
        <f t="shared" si="47"/>
        <v>0.15208333333333335</v>
      </c>
      <c r="AQ261" s="197"/>
      <c r="AR261" s="197"/>
      <c r="AS261" s="197"/>
    </row>
    <row r="262" spans="1:45" s="159" customFormat="1" x14ac:dyDescent="0.25">
      <c r="A262" s="203">
        <f t="shared" si="44"/>
        <v>7</v>
      </c>
      <c r="B262" s="203">
        <f t="shared" si="48"/>
        <v>7</v>
      </c>
      <c r="C262" s="197"/>
      <c r="D262" s="197">
        <v>4200211507</v>
      </c>
      <c r="E262" s="197" t="s">
        <v>168</v>
      </c>
      <c r="F262" s="197"/>
      <c r="G262" s="197">
        <v>24</v>
      </c>
      <c r="H262" s="197" t="s">
        <v>146</v>
      </c>
      <c r="I262" s="197"/>
      <c r="J262" s="197" t="s">
        <v>533</v>
      </c>
      <c r="K262" s="197" t="s">
        <v>214</v>
      </c>
      <c r="L262" s="197"/>
      <c r="M262" s="209">
        <v>45337</v>
      </c>
      <c r="N262" s="199"/>
      <c r="O262" s="197">
        <v>1000460669</v>
      </c>
      <c r="P262" s="197" t="s">
        <v>166</v>
      </c>
      <c r="Q262" s="197"/>
      <c r="R262" s="197">
        <v>9185732958</v>
      </c>
      <c r="S262" s="209">
        <v>45338</v>
      </c>
      <c r="T262" s="197"/>
      <c r="U262" s="199"/>
      <c r="V262" s="197" t="s">
        <v>141</v>
      </c>
      <c r="W262" s="197"/>
      <c r="X262" s="197" t="s">
        <v>167</v>
      </c>
      <c r="Y262" s="197" t="s">
        <v>151</v>
      </c>
      <c r="Z262" s="197"/>
      <c r="AA262" s="198"/>
      <c r="AB262" s="198">
        <v>45338</v>
      </c>
      <c r="AC262" s="199">
        <v>0.28819444444444448</v>
      </c>
      <c r="AD262" s="199">
        <v>0.30208333333333331</v>
      </c>
      <c r="AE262" s="199">
        <v>0.31944444444444448</v>
      </c>
      <c r="AF262" s="199">
        <v>0.4548611111111111</v>
      </c>
      <c r="AG262" s="197"/>
      <c r="AH262" s="197"/>
      <c r="AI262" s="197"/>
      <c r="AJ262" s="198"/>
      <c r="AK262" s="199"/>
      <c r="AL262" s="197"/>
      <c r="AM262" s="197"/>
      <c r="AN262" s="210">
        <f t="shared" si="45"/>
        <v>1.388888888888884E-2</v>
      </c>
      <c r="AO262" s="210">
        <f t="shared" si="46"/>
        <v>0.15277777777777779</v>
      </c>
      <c r="AP262" s="210">
        <f t="shared" si="47"/>
        <v>0.16666666666666663</v>
      </c>
      <c r="AQ262" s="197"/>
      <c r="AR262" s="197"/>
      <c r="AS262" s="197"/>
    </row>
    <row r="263" spans="1:45" s="159" customFormat="1" ht="31.5" x14ac:dyDescent="0.25">
      <c r="A263" s="203">
        <f t="shared" si="44"/>
        <v>7</v>
      </c>
      <c r="B263" s="203">
        <f t="shared" si="48"/>
        <v>7</v>
      </c>
      <c r="C263" s="197"/>
      <c r="D263" s="197">
        <v>4200216286</v>
      </c>
      <c r="E263" s="197" t="s">
        <v>534</v>
      </c>
      <c r="F263" s="197"/>
      <c r="G263" s="197">
        <v>2</v>
      </c>
      <c r="H263" s="197" t="s">
        <v>146</v>
      </c>
      <c r="I263" s="197"/>
      <c r="J263" s="197" t="s">
        <v>535</v>
      </c>
      <c r="K263" s="197" t="s">
        <v>148</v>
      </c>
      <c r="L263" s="197"/>
      <c r="M263" s="209">
        <v>45338</v>
      </c>
      <c r="N263" s="199"/>
      <c r="O263" s="197">
        <v>1000460905</v>
      </c>
      <c r="P263" s="197" t="s">
        <v>443</v>
      </c>
      <c r="Q263" s="197"/>
      <c r="R263" s="197">
        <v>9185686201</v>
      </c>
      <c r="S263" s="209">
        <v>45338</v>
      </c>
      <c r="T263" s="198">
        <v>45335</v>
      </c>
      <c r="U263" s="199"/>
      <c r="V263" s="197" t="s">
        <v>141</v>
      </c>
      <c r="W263" s="197"/>
      <c r="X263" s="197" t="s">
        <v>167</v>
      </c>
      <c r="Y263" s="197" t="s">
        <v>151</v>
      </c>
      <c r="Z263" s="197"/>
      <c r="AA263" s="198">
        <v>45335</v>
      </c>
      <c r="AB263" s="198">
        <v>45338</v>
      </c>
      <c r="AC263" s="199">
        <v>0.52777777777777779</v>
      </c>
      <c r="AD263" s="199">
        <v>0.53472222222222221</v>
      </c>
      <c r="AE263" s="199">
        <v>0.53819444444444442</v>
      </c>
      <c r="AF263" s="199">
        <v>0.54861111111111116</v>
      </c>
      <c r="AG263" s="197"/>
      <c r="AH263" s="197"/>
      <c r="AI263" s="197"/>
      <c r="AJ263" s="198"/>
      <c r="AK263" s="199"/>
      <c r="AL263" s="197"/>
      <c r="AM263" s="197"/>
      <c r="AN263" s="210">
        <f t="shared" si="45"/>
        <v>6.9444444444444198E-3</v>
      </c>
      <c r="AO263" s="210">
        <f t="shared" si="46"/>
        <v>1.3888888888888951E-2</v>
      </c>
      <c r="AP263" s="210">
        <f t="shared" si="47"/>
        <v>2.083333333333337E-2</v>
      </c>
      <c r="AQ263" s="197"/>
      <c r="AR263" s="197"/>
      <c r="AS263" s="197"/>
    </row>
    <row r="264" spans="1:45" s="159" customFormat="1" x14ac:dyDescent="0.25">
      <c r="A264" s="203">
        <f t="shared" si="44"/>
        <v>7</v>
      </c>
      <c r="B264" s="203">
        <f t="shared" si="48"/>
        <v>8</v>
      </c>
      <c r="C264" s="197"/>
      <c r="D264" s="197">
        <v>4200212362</v>
      </c>
      <c r="E264" s="197" t="s">
        <v>536</v>
      </c>
      <c r="F264" s="197"/>
      <c r="G264" s="197">
        <v>102</v>
      </c>
      <c r="H264" s="197" t="s">
        <v>158</v>
      </c>
      <c r="I264" s="197"/>
      <c r="J264" s="197" t="s">
        <v>255</v>
      </c>
      <c r="K264" s="197" t="s">
        <v>161</v>
      </c>
      <c r="L264" s="197"/>
      <c r="M264" s="209">
        <v>45335</v>
      </c>
      <c r="N264" s="199"/>
      <c r="O264" s="197">
        <v>1000461170</v>
      </c>
      <c r="P264" s="197" t="s">
        <v>222</v>
      </c>
      <c r="Q264" s="197"/>
      <c r="R264" s="197">
        <v>9185599534</v>
      </c>
      <c r="S264" s="209">
        <v>45341</v>
      </c>
      <c r="T264" s="197"/>
      <c r="U264" s="199"/>
      <c r="V264" s="197" t="s">
        <v>141</v>
      </c>
      <c r="W264" s="197"/>
      <c r="X264" s="197" t="s">
        <v>167</v>
      </c>
      <c r="Y264" s="197" t="s">
        <v>151</v>
      </c>
      <c r="Z264" s="197"/>
      <c r="AA264" s="198">
        <v>45334</v>
      </c>
      <c r="AB264" s="198">
        <v>45341</v>
      </c>
      <c r="AC264" s="199">
        <v>0.4236111111111111</v>
      </c>
      <c r="AD264" s="199">
        <v>0.46875</v>
      </c>
      <c r="AE264" s="199"/>
      <c r="AF264" s="199">
        <v>0.63402777777777775</v>
      </c>
      <c r="AG264" s="197"/>
      <c r="AH264" s="197"/>
      <c r="AI264" s="197"/>
      <c r="AJ264" s="198"/>
      <c r="AK264" s="199"/>
      <c r="AL264" s="197"/>
      <c r="AM264" s="197"/>
      <c r="AN264" s="210">
        <f t="shared" si="45"/>
        <v>4.5138888888888895E-2</v>
      </c>
      <c r="AO264" s="210">
        <f t="shared" si="46"/>
        <v>0.16527777777777775</v>
      </c>
      <c r="AP264" s="210">
        <f t="shared" si="47"/>
        <v>0.21041666666666664</v>
      </c>
      <c r="AQ264" s="197"/>
      <c r="AR264" s="197"/>
      <c r="AS264" s="197"/>
    </row>
    <row r="265" spans="1:45" s="159" customFormat="1" x14ac:dyDescent="0.25">
      <c r="A265" s="203">
        <f t="shared" si="44"/>
        <v>7</v>
      </c>
      <c r="B265" s="203">
        <v>0</v>
      </c>
      <c r="C265" s="197"/>
      <c r="D265" s="197">
        <v>4100038740</v>
      </c>
      <c r="E265" s="197" t="s">
        <v>154</v>
      </c>
      <c r="F265" s="197"/>
      <c r="G265" s="197">
        <v>102</v>
      </c>
      <c r="H265" s="197" t="s">
        <v>158</v>
      </c>
      <c r="I265" s="197"/>
      <c r="J265" s="197" t="s">
        <v>537</v>
      </c>
      <c r="K265" s="197" t="s">
        <v>161</v>
      </c>
      <c r="L265" s="197"/>
      <c r="M265" s="209">
        <v>45338</v>
      </c>
      <c r="N265" s="199"/>
      <c r="O265" s="197">
        <v>1000461166</v>
      </c>
      <c r="P265" s="197" t="s">
        <v>354</v>
      </c>
      <c r="Q265" s="197"/>
      <c r="R265" s="197">
        <v>9185646928</v>
      </c>
      <c r="S265" s="209">
        <v>45341</v>
      </c>
      <c r="T265" s="197"/>
      <c r="U265" s="199"/>
      <c r="V265" s="197" t="s">
        <v>141</v>
      </c>
      <c r="W265" s="197"/>
      <c r="X265" s="197" t="s">
        <v>167</v>
      </c>
      <c r="Y265" s="197" t="s">
        <v>151</v>
      </c>
      <c r="Z265" s="197"/>
      <c r="AA265" s="198">
        <v>45335</v>
      </c>
      <c r="AB265" s="198">
        <v>45341</v>
      </c>
      <c r="AC265" s="199">
        <v>0.67013888888888884</v>
      </c>
      <c r="AD265" s="199">
        <v>0.6875</v>
      </c>
      <c r="AE265" s="199">
        <v>0.71388888888888891</v>
      </c>
      <c r="AF265" s="199"/>
      <c r="AG265" s="197"/>
      <c r="AH265" s="197"/>
      <c r="AI265" s="197"/>
      <c r="AJ265" s="198"/>
      <c r="AK265" s="199"/>
      <c r="AL265" s="197"/>
      <c r="AM265" s="197"/>
      <c r="AN265" s="210">
        <f t="shared" si="45"/>
        <v>1.736111111111116E-2</v>
      </c>
      <c r="AO265" s="210" t="str">
        <f t="shared" si="46"/>
        <v>Kein Eintrag</v>
      </c>
      <c r="AP265" s="210" t="str">
        <f t="shared" si="47"/>
        <v>Kein Eintrag</v>
      </c>
      <c r="AQ265" s="197"/>
      <c r="AR265" s="197"/>
      <c r="AS265" s="197"/>
    </row>
    <row r="266" spans="1:45" s="159" customFormat="1" x14ac:dyDescent="0.25">
      <c r="A266" s="203">
        <f t="shared" ref="A266:A288" si="49">IF(M266="","",WEEKNUM(M266,21))</f>
        <v>7</v>
      </c>
      <c r="B266" s="203">
        <f t="shared" ref="B266:B288" si="50">IF(S266="","",WEEKNUM(S266,21))</f>
        <v>8</v>
      </c>
      <c r="C266" s="197"/>
      <c r="D266" s="197">
        <v>4702139069</v>
      </c>
      <c r="E266" s="197" t="s">
        <v>365</v>
      </c>
      <c r="F266" s="197"/>
      <c r="G266" s="197">
        <v>102</v>
      </c>
      <c r="H266" s="197" t="s">
        <v>158</v>
      </c>
      <c r="I266" s="197"/>
      <c r="J266" s="197" t="s">
        <v>244</v>
      </c>
      <c r="K266" s="197" t="s">
        <v>161</v>
      </c>
      <c r="L266" s="197"/>
      <c r="M266" s="209">
        <v>45338</v>
      </c>
      <c r="N266" s="199"/>
      <c r="O266" s="197">
        <v>1000460798</v>
      </c>
      <c r="P266" s="197" t="s">
        <v>228</v>
      </c>
      <c r="Q266" s="197"/>
      <c r="R266" s="197">
        <v>9185676276</v>
      </c>
      <c r="S266" s="209">
        <v>45341</v>
      </c>
      <c r="T266" s="197"/>
      <c r="U266" s="199"/>
      <c r="V266" s="197" t="s">
        <v>141</v>
      </c>
      <c r="W266" s="197"/>
      <c r="X266" s="197" t="s">
        <v>167</v>
      </c>
      <c r="Y266" s="197" t="s">
        <v>151</v>
      </c>
      <c r="Z266" s="197"/>
      <c r="AA266" s="198">
        <v>45335</v>
      </c>
      <c r="AB266" s="198">
        <v>45341</v>
      </c>
      <c r="AC266" s="199">
        <v>0.33680555555555558</v>
      </c>
      <c r="AD266" s="199">
        <v>0.3576388888888889</v>
      </c>
      <c r="AE266" s="199">
        <v>0.38194444444444442</v>
      </c>
      <c r="AF266" s="199">
        <v>0.41319444444444442</v>
      </c>
      <c r="AG266" s="197"/>
      <c r="AH266" s="197"/>
      <c r="AI266" s="197"/>
      <c r="AJ266" s="198"/>
      <c r="AK266" s="199"/>
      <c r="AL266" s="197"/>
      <c r="AM266" s="197"/>
      <c r="AN266" s="210">
        <f t="shared" si="45"/>
        <v>2.0833333333333315E-2</v>
      </c>
      <c r="AO266" s="210">
        <f t="shared" si="46"/>
        <v>5.5555555555555525E-2</v>
      </c>
      <c r="AP266" s="210">
        <f t="shared" si="47"/>
        <v>7.638888888888884E-2</v>
      </c>
      <c r="AQ266" s="197"/>
      <c r="AR266" s="197"/>
      <c r="AS266" s="197"/>
    </row>
    <row r="267" spans="1:45" s="159" customFormat="1" x14ac:dyDescent="0.25">
      <c r="A267" s="203">
        <f t="shared" si="49"/>
        <v>8</v>
      </c>
      <c r="B267" s="203">
        <f t="shared" si="50"/>
        <v>8</v>
      </c>
      <c r="C267" s="197"/>
      <c r="D267" s="197">
        <v>4702142771</v>
      </c>
      <c r="E267" s="197" t="s">
        <v>186</v>
      </c>
      <c r="F267" s="197"/>
      <c r="G267" s="197">
        <v>68</v>
      </c>
      <c r="H267" s="197" t="s">
        <v>196</v>
      </c>
      <c r="I267" s="197"/>
      <c r="J267" s="197" t="s">
        <v>170</v>
      </c>
      <c r="K267" s="197" t="s">
        <v>445</v>
      </c>
      <c r="L267" s="197"/>
      <c r="M267" s="209">
        <v>45341</v>
      </c>
      <c r="N267" s="199"/>
      <c r="O267" s="197">
        <v>1000460787</v>
      </c>
      <c r="P267" s="197" t="s">
        <v>171</v>
      </c>
      <c r="Q267" s="197"/>
      <c r="R267" s="197">
        <v>9185754580</v>
      </c>
      <c r="S267" s="209">
        <v>45341</v>
      </c>
      <c r="T267" s="197"/>
      <c r="U267" s="199"/>
      <c r="V267" s="197" t="s">
        <v>141</v>
      </c>
      <c r="W267" s="197"/>
      <c r="X267" s="197" t="s">
        <v>167</v>
      </c>
      <c r="Y267" s="197" t="s">
        <v>151</v>
      </c>
      <c r="Z267" s="197"/>
      <c r="AA267" s="198">
        <v>45337</v>
      </c>
      <c r="AB267" s="198">
        <v>45341</v>
      </c>
      <c r="AC267" s="199">
        <v>0.4375</v>
      </c>
      <c r="AD267" s="199">
        <v>0.47222222222222227</v>
      </c>
      <c r="AE267" s="199">
        <v>0.51597222222222217</v>
      </c>
      <c r="AF267" s="199"/>
      <c r="AG267" s="197"/>
      <c r="AH267" s="197"/>
      <c r="AI267" s="197"/>
      <c r="AJ267" s="198"/>
      <c r="AK267" s="199"/>
      <c r="AL267" s="197"/>
      <c r="AM267" s="197"/>
      <c r="AN267" s="210">
        <f t="shared" si="45"/>
        <v>3.4722222222222265E-2</v>
      </c>
      <c r="AO267" s="210" t="str">
        <f t="shared" si="46"/>
        <v>Kein Eintrag</v>
      </c>
      <c r="AP267" s="210" t="str">
        <f t="shared" si="47"/>
        <v>Kein Eintrag</v>
      </c>
      <c r="AQ267" s="197"/>
      <c r="AR267" s="197"/>
      <c r="AS267" s="197"/>
    </row>
    <row r="268" spans="1:45" s="159" customFormat="1" x14ac:dyDescent="0.25">
      <c r="A268" s="203">
        <f t="shared" si="49"/>
        <v>8</v>
      </c>
      <c r="B268" s="203">
        <f t="shared" si="50"/>
        <v>8</v>
      </c>
      <c r="C268" s="197"/>
      <c r="D268" s="197">
        <v>4702139062</v>
      </c>
      <c r="E268" s="197" t="s">
        <v>176</v>
      </c>
      <c r="F268" s="197"/>
      <c r="G268" s="197">
        <v>102</v>
      </c>
      <c r="H268" s="197" t="s">
        <v>158</v>
      </c>
      <c r="I268" s="197"/>
      <c r="J268" s="197" t="s">
        <v>190</v>
      </c>
      <c r="K268" s="197" t="s">
        <v>161</v>
      </c>
      <c r="L268" s="197"/>
      <c r="M268" s="209">
        <v>45341</v>
      </c>
      <c r="N268" s="199"/>
      <c r="O268" s="197">
        <v>1000461208</v>
      </c>
      <c r="P268" s="197" t="s">
        <v>228</v>
      </c>
      <c r="Q268" s="197"/>
      <c r="R268" s="197">
        <v>9185763394</v>
      </c>
      <c r="S268" s="209">
        <v>45341</v>
      </c>
      <c r="T268" s="197"/>
      <c r="U268" s="199"/>
      <c r="V268" s="197" t="s">
        <v>141</v>
      </c>
      <c r="W268" s="197"/>
      <c r="X268" s="197" t="s">
        <v>167</v>
      </c>
      <c r="Y268" s="197" t="s">
        <v>151</v>
      </c>
      <c r="Z268" s="197"/>
      <c r="AA268" s="198">
        <v>45337</v>
      </c>
      <c r="AB268" s="198">
        <v>45341</v>
      </c>
      <c r="AC268" s="199">
        <v>0.45833333333333331</v>
      </c>
      <c r="AD268" s="199">
        <v>0.54166666666666663</v>
      </c>
      <c r="AE268" s="199">
        <v>0.56944444444444442</v>
      </c>
      <c r="AF268" s="199">
        <v>0.67291666666666672</v>
      </c>
      <c r="AG268" s="197"/>
      <c r="AH268" s="197"/>
      <c r="AI268" s="197"/>
      <c r="AJ268" s="198"/>
      <c r="AK268" s="199"/>
      <c r="AL268" s="197"/>
      <c r="AM268" s="197"/>
      <c r="AN268" s="210">
        <f t="shared" si="45"/>
        <v>8.3333333333333315E-2</v>
      </c>
      <c r="AO268" s="210">
        <f t="shared" si="46"/>
        <v>0.13125000000000009</v>
      </c>
      <c r="AP268" s="210">
        <f t="shared" si="47"/>
        <v>0.2145833333333334</v>
      </c>
      <c r="AQ268" s="197"/>
      <c r="AR268" s="197"/>
      <c r="AS268" s="197"/>
    </row>
    <row r="269" spans="1:45" s="159" customFormat="1" x14ac:dyDescent="0.25">
      <c r="A269" s="203">
        <f t="shared" si="49"/>
        <v>8</v>
      </c>
      <c r="B269" s="203">
        <f t="shared" si="50"/>
        <v>8</v>
      </c>
      <c r="C269" s="197"/>
      <c r="D269" s="197">
        <v>4200215174</v>
      </c>
      <c r="E269" s="197" t="s">
        <v>186</v>
      </c>
      <c r="F269" s="197"/>
      <c r="G269" s="197">
        <v>4</v>
      </c>
      <c r="H269" s="197" t="s">
        <v>146</v>
      </c>
      <c r="I269" s="197"/>
      <c r="J269" s="197" t="s">
        <v>267</v>
      </c>
      <c r="K269" s="197" t="s">
        <v>261</v>
      </c>
      <c r="L269" s="197"/>
      <c r="M269" s="209">
        <v>45341</v>
      </c>
      <c r="N269" s="199">
        <v>0.41666666666666669</v>
      </c>
      <c r="O269" s="197">
        <v>1000461254</v>
      </c>
      <c r="P269" s="197" t="s">
        <v>182</v>
      </c>
      <c r="Q269" s="197"/>
      <c r="R269" s="272">
        <v>9185756566</v>
      </c>
      <c r="S269" s="209">
        <v>45341</v>
      </c>
      <c r="T269" s="197"/>
      <c r="U269" s="199"/>
      <c r="V269" s="197" t="s">
        <v>141</v>
      </c>
      <c r="W269" s="197"/>
      <c r="X269" s="197" t="s">
        <v>167</v>
      </c>
      <c r="Y269" s="197" t="s">
        <v>151</v>
      </c>
      <c r="Z269" s="197"/>
      <c r="AA269" s="198">
        <v>45336</v>
      </c>
      <c r="AB269" s="198">
        <v>45341</v>
      </c>
      <c r="AC269" s="199">
        <v>0.3923611111111111</v>
      </c>
      <c r="AD269" s="199">
        <v>0.40625</v>
      </c>
      <c r="AE269" s="199">
        <v>0.44444444444444442</v>
      </c>
      <c r="AF269" s="199">
        <v>0.5</v>
      </c>
      <c r="AG269" s="197"/>
      <c r="AH269" s="197"/>
      <c r="AI269" s="197"/>
      <c r="AJ269" s="198"/>
      <c r="AK269" s="199"/>
      <c r="AL269" s="197"/>
      <c r="AM269" s="197"/>
      <c r="AN269" s="210">
        <f t="shared" si="45"/>
        <v>1.3888888888888895E-2</v>
      </c>
      <c r="AO269" s="210">
        <f t="shared" si="46"/>
        <v>9.375E-2</v>
      </c>
      <c r="AP269" s="210">
        <f t="shared" si="47"/>
        <v>0.1076388888888889</v>
      </c>
      <c r="AQ269" s="197"/>
      <c r="AR269" s="197"/>
      <c r="AS269" s="197"/>
    </row>
    <row r="270" spans="1:45" s="159" customFormat="1" x14ac:dyDescent="0.25">
      <c r="A270" s="203">
        <f t="shared" si="49"/>
        <v>8</v>
      </c>
      <c r="B270" s="203">
        <f t="shared" si="50"/>
        <v>8</v>
      </c>
      <c r="C270" s="197"/>
      <c r="D270" s="197">
        <v>4702163992</v>
      </c>
      <c r="E270" s="197" t="s">
        <v>186</v>
      </c>
      <c r="F270" s="197"/>
      <c r="G270" s="197">
        <v>68</v>
      </c>
      <c r="H270" s="197" t="s">
        <v>196</v>
      </c>
      <c r="I270" s="197"/>
      <c r="J270" s="197" t="s">
        <v>211</v>
      </c>
      <c r="K270" s="197" t="s">
        <v>445</v>
      </c>
      <c r="L270" s="197"/>
      <c r="M270" s="209">
        <v>45341</v>
      </c>
      <c r="N270" s="199"/>
      <c r="O270" s="197">
        <v>1000460803</v>
      </c>
      <c r="P270" s="197" t="s">
        <v>198</v>
      </c>
      <c r="Q270" s="197"/>
      <c r="R270" s="197">
        <v>9185767556</v>
      </c>
      <c r="S270" s="209">
        <v>45341</v>
      </c>
      <c r="T270" s="197"/>
      <c r="U270" s="199"/>
      <c r="V270" s="197" t="s">
        <v>141</v>
      </c>
      <c r="W270" s="197"/>
      <c r="X270" s="197" t="s">
        <v>167</v>
      </c>
      <c r="Y270" s="197" t="s">
        <v>151</v>
      </c>
      <c r="Z270" s="197"/>
      <c r="AA270" s="198">
        <v>45337</v>
      </c>
      <c r="AB270" s="198">
        <v>45341</v>
      </c>
      <c r="AC270" s="199">
        <v>0.38194444444444442</v>
      </c>
      <c r="AD270" s="199">
        <v>0.44097222222222227</v>
      </c>
      <c r="AE270" s="199">
        <v>0.46527777777777773</v>
      </c>
      <c r="AF270" s="199"/>
      <c r="AG270" s="197"/>
      <c r="AH270" s="197"/>
      <c r="AI270" s="197"/>
      <c r="AJ270" s="198"/>
      <c r="AK270" s="199"/>
      <c r="AL270" s="197"/>
      <c r="AM270" s="197"/>
      <c r="AN270" s="210">
        <f t="shared" si="45"/>
        <v>5.9027777777777846E-2</v>
      </c>
      <c r="AO270" s="210" t="str">
        <f t="shared" si="46"/>
        <v>Kein Eintrag</v>
      </c>
      <c r="AP270" s="210" t="str">
        <f t="shared" si="47"/>
        <v>Kein Eintrag</v>
      </c>
      <c r="AQ270" s="197"/>
      <c r="AR270" s="197"/>
      <c r="AS270" s="197"/>
    </row>
    <row r="271" spans="1:45" s="159" customFormat="1" x14ac:dyDescent="0.25">
      <c r="A271" s="203">
        <f t="shared" si="49"/>
        <v>8</v>
      </c>
      <c r="B271" s="203">
        <f t="shared" si="50"/>
        <v>8</v>
      </c>
      <c r="C271" s="197"/>
      <c r="D271" s="197">
        <v>4702150802</v>
      </c>
      <c r="E271" s="197" t="s">
        <v>168</v>
      </c>
      <c r="F271" s="197"/>
      <c r="G271" s="197">
        <v>14</v>
      </c>
      <c r="H271" s="197" t="s">
        <v>146</v>
      </c>
      <c r="I271" s="197"/>
      <c r="J271" s="197" t="s">
        <v>155</v>
      </c>
      <c r="K271" s="197" t="s">
        <v>214</v>
      </c>
      <c r="L271" s="197"/>
      <c r="M271" s="209">
        <v>45341</v>
      </c>
      <c r="N271" s="199"/>
      <c r="O271" s="197">
        <v>1000460688</v>
      </c>
      <c r="P271" s="197" t="s">
        <v>208</v>
      </c>
      <c r="Q271" s="197"/>
      <c r="R271" s="197">
        <v>9185743122</v>
      </c>
      <c r="S271" s="209">
        <v>45341</v>
      </c>
      <c r="T271" s="197"/>
      <c r="U271" s="199"/>
      <c r="V271" s="197" t="s">
        <v>141</v>
      </c>
      <c r="W271" s="197"/>
      <c r="X271" s="197" t="s">
        <v>167</v>
      </c>
      <c r="Y271" s="197" t="s">
        <v>151</v>
      </c>
      <c r="Z271" s="197"/>
      <c r="AA271" s="198">
        <v>45337</v>
      </c>
      <c r="AB271" s="198">
        <v>45341</v>
      </c>
      <c r="AC271" s="199">
        <v>0.32291666666666669</v>
      </c>
      <c r="AD271" s="199">
        <v>0.33333333333333331</v>
      </c>
      <c r="AE271" s="199">
        <v>0.35416666666666669</v>
      </c>
      <c r="AF271" s="270">
        <v>0.36805555555555558</v>
      </c>
      <c r="AG271" s="197"/>
      <c r="AH271" s="197"/>
      <c r="AI271" s="197"/>
      <c r="AJ271" s="198"/>
      <c r="AK271" s="199"/>
      <c r="AL271" s="197"/>
      <c r="AM271" s="197"/>
      <c r="AN271" s="210" t="e">
        <f>IF(AC271="","Kein Eintrag",IF(#REF!="","Kein Eintrag",#REF!-AC271))</f>
        <v>#REF!</v>
      </c>
      <c r="AO271" s="210" t="e">
        <f>IF(AE271="","Kein Eintrag",IF(#REF!="","Kein Eintrag",AE271-#REF!))</f>
        <v>#REF!</v>
      </c>
      <c r="AP271" s="210">
        <f>IF(AE271="","Kein Eintrag",IF(AC271="","Kein Eintrag",AE271-AC271))</f>
        <v>3.125E-2</v>
      </c>
      <c r="AQ271" s="197"/>
      <c r="AR271" s="197"/>
      <c r="AS271" s="197"/>
    </row>
    <row r="272" spans="1:45" s="159" customFormat="1" x14ac:dyDescent="0.25">
      <c r="A272" s="203">
        <f t="shared" si="49"/>
        <v>8</v>
      </c>
      <c r="B272" s="203">
        <f t="shared" si="50"/>
        <v>8</v>
      </c>
      <c r="C272" s="197"/>
      <c r="D272" s="197">
        <v>4100039027</v>
      </c>
      <c r="E272" s="197" t="s">
        <v>538</v>
      </c>
      <c r="F272" s="197"/>
      <c r="G272" s="197">
        <v>102</v>
      </c>
      <c r="H272" s="197" t="s">
        <v>158</v>
      </c>
      <c r="I272" s="197"/>
      <c r="J272" s="197" t="s">
        <v>412</v>
      </c>
      <c r="K272" s="197" t="s">
        <v>161</v>
      </c>
      <c r="L272" s="197"/>
      <c r="M272" s="209">
        <v>45341</v>
      </c>
      <c r="N272" s="199"/>
      <c r="O272" s="197">
        <v>1000461205</v>
      </c>
      <c r="P272" s="197" t="s">
        <v>178</v>
      </c>
      <c r="Q272" s="197"/>
      <c r="R272" s="197">
        <v>9185753541</v>
      </c>
      <c r="S272" s="209">
        <v>45342</v>
      </c>
      <c r="T272" s="197"/>
      <c r="U272" s="199"/>
      <c r="V272" s="197" t="s">
        <v>141</v>
      </c>
      <c r="W272" s="197"/>
      <c r="X272" s="197" t="s">
        <v>167</v>
      </c>
      <c r="Y272" s="197" t="s">
        <v>151</v>
      </c>
      <c r="Z272" s="197"/>
      <c r="AA272" s="198">
        <v>45337</v>
      </c>
      <c r="AB272" s="198">
        <v>45342</v>
      </c>
      <c r="AC272" s="199">
        <v>0.28472222222222221</v>
      </c>
      <c r="AD272" s="199">
        <v>0.30208333333333331</v>
      </c>
      <c r="AE272" s="199">
        <v>0.3298611111111111</v>
      </c>
      <c r="AF272" s="199">
        <v>0.6875</v>
      </c>
      <c r="AG272" s="197"/>
      <c r="AH272" s="197"/>
      <c r="AI272" s="197"/>
      <c r="AJ272" s="198"/>
      <c r="AK272" s="199"/>
      <c r="AL272" s="197"/>
      <c r="AM272" s="197"/>
      <c r="AN272" s="210">
        <f t="shared" ref="AN272:AN335" si="51">IF(AC272="","Kein Eintrag",IF(AD272="","Kein Eintrag",AD272-AC272))</f>
        <v>1.7361111111111105E-2</v>
      </c>
      <c r="AO272" s="210">
        <f t="shared" ref="AO272:AO335" si="52">IF(AF272="","Kein Eintrag",IF(AD272="","Kein Eintrag",AF272-AD272))</f>
        <v>0.38541666666666669</v>
      </c>
      <c r="AP272" s="210">
        <f t="shared" ref="AP272:AP335" si="53">IF(AF272="","Kein Eintrag",IF(AC272="","Kein Eintrag",AF272-AC272))</f>
        <v>0.40277777777777779</v>
      </c>
      <c r="AQ272" s="197"/>
      <c r="AR272" s="197"/>
      <c r="AS272" s="197"/>
    </row>
    <row r="273" spans="1:45" s="159" customFormat="1" x14ac:dyDescent="0.25">
      <c r="A273" s="203">
        <f t="shared" si="49"/>
        <v>8</v>
      </c>
      <c r="B273" s="203">
        <f t="shared" si="50"/>
        <v>8</v>
      </c>
      <c r="C273" s="197"/>
      <c r="D273" s="197">
        <v>4702139061</v>
      </c>
      <c r="E273" s="197" t="s">
        <v>274</v>
      </c>
      <c r="F273" s="197"/>
      <c r="G273" s="197">
        <v>102</v>
      </c>
      <c r="H273" s="197" t="s">
        <v>158</v>
      </c>
      <c r="I273" s="197"/>
      <c r="J273" s="197" t="s">
        <v>172</v>
      </c>
      <c r="K273" s="197" t="s">
        <v>161</v>
      </c>
      <c r="L273" s="197"/>
      <c r="M273" s="209">
        <v>45341</v>
      </c>
      <c r="N273" s="199"/>
      <c r="O273" s="197">
        <v>1000461206</v>
      </c>
      <c r="P273" s="197" t="s">
        <v>171</v>
      </c>
      <c r="Q273" s="197"/>
      <c r="R273" s="200">
        <v>9185763393</v>
      </c>
      <c r="S273" s="209">
        <v>45342</v>
      </c>
      <c r="T273" s="197"/>
      <c r="U273" s="199"/>
      <c r="V273" s="197" t="s">
        <v>141</v>
      </c>
      <c r="W273" s="197"/>
      <c r="X273" s="197" t="s">
        <v>539</v>
      </c>
      <c r="Y273" s="197" t="s">
        <v>151</v>
      </c>
      <c r="Z273" s="197"/>
      <c r="AA273" s="198">
        <v>45337</v>
      </c>
      <c r="AB273" s="198">
        <v>45342</v>
      </c>
      <c r="AC273" s="199">
        <v>0.47430555555555554</v>
      </c>
      <c r="AD273" s="199">
        <v>0.51041666666666663</v>
      </c>
      <c r="AE273" s="199">
        <v>0.53819444444444442</v>
      </c>
      <c r="AF273" s="199">
        <v>0.55555555555555558</v>
      </c>
      <c r="AG273" s="197"/>
      <c r="AH273" s="197"/>
      <c r="AI273" s="197"/>
      <c r="AJ273" s="198"/>
      <c r="AK273" s="199"/>
      <c r="AL273" s="197"/>
      <c r="AM273" s="197"/>
      <c r="AN273" s="210">
        <f t="shared" si="51"/>
        <v>3.6111111111111094E-2</v>
      </c>
      <c r="AO273" s="210">
        <f t="shared" si="52"/>
        <v>4.5138888888888951E-2</v>
      </c>
      <c r="AP273" s="210">
        <f t="shared" si="53"/>
        <v>8.1250000000000044E-2</v>
      </c>
      <c r="AQ273" s="197"/>
      <c r="AR273" s="197"/>
      <c r="AS273" s="197"/>
    </row>
    <row r="274" spans="1:45" s="159" customFormat="1" x14ac:dyDescent="0.25">
      <c r="A274" s="203">
        <f t="shared" si="49"/>
        <v>8</v>
      </c>
      <c r="B274" s="203">
        <f t="shared" si="50"/>
        <v>8</v>
      </c>
      <c r="C274" s="197"/>
      <c r="D274" s="197">
        <v>4200211506</v>
      </c>
      <c r="E274" s="197" t="s">
        <v>540</v>
      </c>
      <c r="F274" s="197"/>
      <c r="G274" s="197">
        <v>28</v>
      </c>
      <c r="H274" s="197" t="s">
        <v>146</v>
      </c>
      <c r="I274" s="197"/>
      <c r="J274" s="197" t="s">
        <v>160</v>
      </c>
      <c r="K274" s="197" t="s">
        <v>214</v>
      </c>
      <c r="L274" s="197"/>
      <c r="M274" s="209">
        <v>45341</v>
      </c>
      <c r="N274" s="199"/>
      <c r="O274" s="197">
        <v>1000461190</v>
      </c>
      <c r="P274" s="197" t="s">
        <v>166</v>
      </c>
      <c r="Q274" s="197"/>
      <c r="R274" s="197">
        <v>9185774500</v>
      </c>
      <c r="S274" s="209">
        <v>45342</v>
      </c>
      <c r="T274" s="197"/>
      <c r="U274" s="199"/>
      <c r="V274" s="197" t="s">
        <v>141</v>
      </c>
      <c r="W274" s="197"/>
      <c r="X274" s="197" t="s">
        <v>167</v>
      </c>
      <c r="Y274" s="197" t="s">
        <v>151</v>
      </c>
      <c r="Z274" s="197"/>
      <c r="AA274" s="198">
        <v>45338</v>
      </c>
      <c r="AB274" s="198">
        <v>45342</v>
      </c>
      <c r="AC274" s="199">
        <v>0.28125</v>
      </c>
      <c r="AD274" s="199">
        <v>0.2986111111111111</v>
      </c>
      <c r="AE274" s="199">
        <v>0.3263888888888889</v>
      </c>
      <c r="AF274" s="199"/>
      <c r="AG274" s="197"/>
      <c r="AH274" s="197"/>
      <c r="AI274" s="197"/>
      <c r="AJ274" s="198"/>
      <c r="AK274" s="199"/>
      <c r="AL274" s="197"/>
      <c r="AM274" s="197"/>
      <c r="AN274" s="210">
        <f t="shared" si="51"/>
        <v>1.7361111111111105E-2</v>
      </c>
      <c r="AO274" s="210" t="str">
        <f t="shared" si="52"/>
        <v>Kein Eintrag</v>
      </c>
      <c r="AP274" s="210" t="str">
        <f t="shared" si="53"/>
        <v>Kein Eintrag</v>
      </c>
      <c r="AQ274" s="197"/>
      <c r="AR274" s="197"/>
      <c r="AS274" s="197"/>
    </row>
    <row r="275" spans="1:45" s="159" customFormat="1" ht="31.5" x14ac:dyDescent="0.25">
      <c r="A275" s="203">
        <f t="shared" si="49"/>
        <v>8</v>
      </c>
      <c r="B275" s="203">
        <f t="shared" si="50"/>
        <v>8</v>
      </c>
      <c r="C275" s="197"/>
      <c r="D275" s="197">
        <v>4702151275</v>
      </c>
      <c r="E275" s="197" t="s">
        <v>541</v>
      </c>
      <c r="F275" s="197"/>
      <c r="G275" s="197">
        <v>17</v>
      </c>
      <c r="H275" s="197" t="s">
        <v>146</v>
      </c>
      <c r="I275" s="197"/>
      <c r="J275" s="197" t="s">
        <v>213</v>
      </c>
      <c r="K275" s="197" t="s">
        <v>214</v>
      </c>
      <c r="L275" s="197"/>
      <c r="M275" s="209">
        <v>45342</v>
      </c>
      <c r="N275" s="199"/>
      <c r="O275" s="197">
        <v>1000461416</v>
      </c>
      <c r="P275" s="197" t="s">
        <v>171</v>
      </c>
      <c r="Q275" s="197"/>
      <c r="R275" s="197">
        <v>9185784079</v>
      </c>
      <c r="S275" s="209">
        <v>45342</v>
      </c>
      <c r="T275" s="197"/>
      <c r="U275" s="199"/>
      <c r="V275" s="197" t="s">
        <v>141</v>
      </c>
      <c r="W275" s="197"/>
      <c r="X275" s="197" t="s">
        <v>167</v>
      </c>
      <c r="Y275" s="197" t="s">
        <v>151</v>
      </c>
      <c r="Z275" s="197"/>
      <c r="AA275" s="198">
        <v>45338</v>
      </c>
      <c r="AB275" s="198">
        <v>45342</v>
      </c>
      <c r="AC275" s="199">
        <v>0.59027777777777779</v>
      </c>
      <c r="AD275" s="199">
        <v>0.59722222222222221</v>
      </c>
      <c r="AE275" s="199">
        <v>0.61111111111111116</v>
      </c>
      <c r="AF275" s="199"/>
      <c r="AG275" s="197"/>
      <c r="AH275" s="197"/>
      <c r="AI275" s="197"/>
      <c r="AJ275" s="198"/>
      <c r="AK275" s="199"/>
      <c r="AL275" s="197"/>
      <c r="AM275" s="197"/>
      <c r="AN275" s="210">
        <f t="shared" si="51"/>
        <v>6.9444444444444198E-3</v>
      </c>
      <c r="AO275" s="210" t="str">
        <f t="shared" si="52"/>
        <v>Kein Eintrag</v>
      </c>
      <c r="AP275" s="210" t="str">
        <f t="shared" si="53"/>
        <v>Kein Eintrag</v>
      </c>
      <c r="AQ275" s="197"/>
      <c r="AR275" s="197"/>
      <c r="AS275" s="197"/>
    </row>
    <row r="276" spans="1:45" s="159" customFormat="1" x14ac:dyDescent="0.25">
      <c r="A276" s="203">
        <f t="shared" si="49"/>
        <v>8</v>
      </c>
      <c r="B276" s="203">
        <f t="shared" si="50"/>
        <v>8</v>
      </c>
      <c r="C276" s="197"/>
      <c r="D276" s="197">
        <v>4702139079</v>
      </c>
      <c r="E276" s="197" t="s">
        <v>274</v>
      </c>
      <c r="F276" s="197"/>
      <c r="G276" s="197">
        <v>79</v>
      </c>
      <c r="H276" s="197" t="s">
        <v>158</v>
      </c>
      <c r="I276" s="197"/>
      <c r="J276" s="197" t="s">
        <v>191</v>
      </c>
      <c r="K276" s="197" t="s">
        <v>161</v>
      </c>
      <c r="L276" s="197"/>
      <c r="M276" s="209">
        <v>45342</v>
      </c>
      <c r="N276" s="199"/>
      <c r="O276" s="197">
        <v>1000461207</v>
      </c>
      <c r="P276" s="197" t="s">
        <v>171</v>
      </c>
      <c r="Q276" s="197"/>
      <c r="R276" s="197">
        <v>9185795354</v>
      </c>
      <c r="S276" s="209">
        <v>45342</v>
      </c>
      <c r="T276" s="197"/>
      <c r="U276" s="199"/>
      <c r="V276" s="197" t="s">
        <v>141</v>
      </c>
      <c r="W276" s="197"/>
      <c r="X276" s="197" t="s">
        <v>167</v>
      </c>
      <c r="Y276" s="197" t="s">
        <v>151</v>
      </c>
      <c r="Z276" s="197"/>
      <c r="AA276" s="198">
        <v>45338</v>
      </c>
      <c r="AB276" s="198">
        <v>45342</v>
      </c>
      <c r="AC276" s="199">
        <v>0.28125</v>
      </c>
      <c r="AD276" s="199">
        <v>0.34375</v>
      </c>
      <c r="AE276" s="199">
        <v>0.36805555555555558</v>
      </c>
      <c r="AF276" s="199">
        <v>0.39652777777777776</v>
      </c>
      <c r="AG276" s="197"/>
      <c r="AH276" s="197"/>
      <c r="AI276" s="197"/>
      <c r="AJ276" s="198"/>
      <c r="AK276" s="199"/>
      <c r="AL276" s="197"/>
      <c r="AM276" s="197"/>
      <c r="AN276" s="210">
        <f t="shared" si="51"/>
        <v>6.25E-2</v>
      </c>
      <c r="AO276" s="210">
        <f t="shared" si="52"/>
        <v>5.2777777777777757E-2</v>
      </c>
      <c r="AP276" s="210">
        <f t="shared" si="53"/>
        <v>0.11527777777777776</v>
      </c>
      <c r="AQ276" s="197"/>
      <c r="AR276" s="197"/>
      <c r="AS276" s="197"/>
    </row>
    <row r="277" spans="1:45" s="159" customFormat="1" ht="31.5" x14ac:dyDescent="0.25">
      <c r="A277" s="203">
        <f t="shared" si="49"/>
        <v>7</v>
      </c>
      <c r="B277" s="203">
        <f t="shared" si="50"/>
        <v>8</v>
      </c>
      <c r="C277" s="197"/>
      <c r="D277" s="197">
        <v>4200216952</v>
      </c>
      <c r="E277" s="235" t="s">
        <v>542</v>
      </c>
      <c r="F277" s="197"/>
      <c r="G277" s="197"/>
      <c r="H277" s="197" t="s">
        <v>146</v>
      </c>
      <c r="I277" s="197"/>
      <c r="J277" s="197" t="s">
        <v>543</v>
      </c>
      <c r="K277" s="197" t="s">
        <v>278</v>
      </c>
      <c r="L277" s="197"/>
      <c r="M277" s="209">
        <v>45337</v>
      </c>
      <c r="N277" s="199">
        <v>0.5</v>
      </c>
      <c r="O277" s="197"/>
      <c r="P277" s="197" t="s">
        <v>544</v>
      </c>
      <c r="Q277" s="197"/>
      <c r="R277" s="197">
        <v>9185637973</v>
      </c>
      <c r="S277" s="209">
        <v>45342</v>
      </c>
      <c r="T277" s="197"/>
      <c r="U277" s="199"/>
      <c r="V277" s="197"/>
      <c r="W277" s="197"/>
      <c r="X277" s="197"/>
      <c r="Y277" s="197" t="s">
        <v>293</v>
      </c>
      <c r="Z277" s="197"/>
      <c r="AA277" s="198"/>
      <c r="AB277" s="198"/>
      <c r="AC277" s="199"/>
      <c r="AD277" s="199"/>
      <c r="AE277" s="199"/>
      <c r="AF277" s="199"/>
      <c r="AG277" s="197"/>
      <c r="AH277" s="197"/>
      <c r="AI277" s="197"/>
      <c r="AJ277" s="198"/>
      <c r="AK277" s="199"/>
      <c r="AL277" s="197"/>
      <c r="AM277" s="197"/>
      <c r="AN277" s="210" t="str">
        <f t="shared" si="51"/>
        <v>Kein Eintrag</v>
      </c>
      <c r="AO277" s="210" t="str">
        <f t="shared" si="52"/>
        <v>Kein Eintrag</v>
      </c>
      <c r="AP277" s="210" t="str">
        <f t="shared" si="53"/>
        <v>Kein Eintrag</v>
      </c>
      <c r="AQ277" s="197"/>
      <c r="AR277" s="197"/>
      <c r="AS277" s="197"/>
    </row>
    <row r="278" spans="1:45" s="159" customFormat="1" x14ac:dyDescent="0.25">
      <c r="A278" s="203">
        <f t="shared" si="49"/>
        <v>8</v>
      </c>
      <c r="B278" s="203">
        <f t="shared" si="50"/>
        <v>8</v>
      </c>
      <c r="C278" s="197"/>
      <c r="D278" s="197">
        <v>4200205331</v>
      </c>
      <c r="E278" s="197" t="s">
        <v>545</v>
      </c>
      <c r="F278" s="197"/>
      <c r="G278" s="197">
        <v>102</v>
      </c>
      <c r="H278" s="197" t="s">
        <v>158</v>
      </c>
      <c r="I278" s="197"/>
      <c r="J278" s="197" t="s">
        <v>246</v>
      </c>
      <c r="K278" s="197" t="s">
        <v>161</v>
      </c>
      <c r="L278" s="197"/>
      <c r="M278" s="209">
        <v>45342</v>
      </c>
      <c r="N278" s="199"/>
      <c r="O278" s="197">
        <v>1000461237</v>
      </c>
      <c r="P278" s="197" t="s">
        <v>171</v>
      </c>
      <c r="Q278" s="197"/>
      <c r="R278" s="197" t="s">
        <v>546</v>
      </c>
      <c r="S278" s="209">
        <v>45343</v>
      </c>
      <c r="T278" s="197"/>
      <c r="U278" s="199"/>
      <c r="V278" s="197" t="s">
        <v>257</v>
      </c>
      <c r="W278" s="197"/>
      <c r="X278" s="197" t="s">
        <v>167</v>
      </c>
      <c r="Y278" s="197" t="s">
        <v>151</v>
      </c>
      <c r="Z278" s="197"/>
      <c r="AA278" s="198">
        <v>45338</v>
      </c>
      <c r="AB278" s="198">
        <v>45343</v>
      </c>
      <c r="AC278" s="199">
        <v>0.4375</v>
      </c>
      <c r="AD278" s="199">
        <v>0.47916666666666669</v>
      </c>
      <c r="AE278" s="199">
        <v>0.50694444444444442</v>
      </c>
      <c r="AF278" s="199">
        <v>0.67013888888888884</v>
      </c>
      <c r="AG278" s="197"/>
      <c r="AH278" s="197"/>
      <c r="AI278" s="197"/>
      <c r="AJ278" s="198"/>
      <c r="AK278" s="199"/>
      <c r="AL278" s="197"/>
      <c r="AM278" s="197"/>
      <c r="AN278" s="210">
        <f t="shared" si="51"/>
        <v>4.1666666666666685E-2</v>
      </c>
      <c r="AO278" s="210">
        <f t="shared" si="52"/>
        <v>0.19097222222222215</v>
      </c>
      <c r="AP278" s="210">
        <f t="shared" si="53"/>
        <v>0.23263888888888884</v>
      </c>
      <c r="AQ278" s="197"/>
      <c r="AR278" s="197"/>
      <c r="AS278" s="197"/>
    </row>
    <row r="279" spans="1:45" s="159" customFormat="1" ht="47.25" x14ac:dyDescent="0.25">
      <c r="A279" s="203">
        <f t="shared" si="49"/>
        <v>8</v>
      </c>
      <c r="B279" s="203">
        <f t="shared" si="50"/>
        <v>8</v>
      </c>
      <c r="C279" s="197"/>
      <c r="D279" s="197">
        <v>4100039089</v>
      </c>
      <c r="E279" s="235" t="s">
        <v>547</v>
      </c>
      <c r="F279" s="197"/>
      <c r="G279" s="183">
        <v>72</v>
      </c>
      <c r="H279" s="197" t="s">
        <v>158</v>
      </c>
      <c r="I279" s="197"/>
      <c r="J279" s="197" t="s">
        <v>326</v>
      </c>
      <c r="K279" s="197" t="s">
        <v>161</v>
      </c>
      <c r="L279" s="197"/>
      <c r="M279" s="209">
        <v>45342</v>
      </c>
      <c r="N279" s="199"/>
      <c r="O279" s="197">
        <v>1000461236</v>
      </c>
      <c r="P279" s="197" t="s">
        <v>464</v>
      </c>
      <c r="Q279" s="197"/>
      <c r="R279" s="197">
        <v>9185819868</v>
      </c>
      <c r="S279" s="209">
        <v>45343</v>
      </c>
      <c r="T279" s="197"/>
      <c r="U279" s="199"/>
      <c r="V279" s="197" t="s">
        <v>141</v>
      </c>
      <c r="W279" s="197"/>
      <c r="X279" s="197" t="s">
        <v>539</v>
      </c>
      <c r="Y279" s="197" t="s">
        <v>151</v>
      </c>
      <c r="Z279" s="197"/>
      <c r="AA279" s="198">
        <v>45343</v>
      </c>
      <c r="AB279" s="198">
        <v>45343</v>
      </c>
      <c r="AC279" s="199">
        <v>0.3576388888888889</v>
      </c>
      <c r="AD279" s="199">
        <v>0.40625</v>
      </c>
      <c r="AE279" s="199">
        <v>0.41944444444444445</v>
      </c>
      <c r="AF279" s="199">
        <v>0.5</v>
      </c>
      <c r="AG279" s="197"/>
      <c r="AH279" s="197"/>
      <c r="AI279" s="197"/>
      <c r="AJ279" s="198"/>
      <c r="AK279" s="199"/>
      <c r="AL279" s="197"/>
      <c r="AM279" s="197"/>
      <c r="AN279" s="210">
        <f t="shared" si="51"/>
        <v>4.8611111111111105E-2</v>
      </c>
      <c r="AO279" s="210">
        <f t="shared" si="52"/>
        <v>9.375E-2</v>
      </c>
      <c r="AP279" s="210">
        <f t="shared" si="53"/>
        <v>0.1423611111111111</v>
      </c>
      <c r="AQ279" s="197"/>
      <c r="AR279" s="197"/>
      <c r="AS279" s="197"/>
    </row>
    <row r="280" spans="1:45" s="159" customFormat="1" ht="31.5" x14ac:dyDescent="0.25">
      <c r="A280" s="203">
        <f t="shared" si="49"/>
        <v>8</v>
      </c>
      <c r="B280" s="203">
        <f t="shared" si="50"/>
        <v>8</v>
      </c>
      <c r="C280" s="197"/>
      <c r="D280" s="197">
        <v>4100038756</v>
      </c>
      <c r="E280" s="197" t="s">
        <v>548</v>
      </c>
      <c r="F280" s="197"/>
      <c r="G280" s="197">
        <v>102</v>
      </c>
      <c r="H280" s="197" t="s">
        <v>158</v>
      </c>
      <c r="I280" s="197"/>
      <c r="J280" s="197" t="s">
        <v>549</v>
      </c>
      <c r="K280" s="197" t="s">
        <v>161</v>
      </c>
      <c r="L280" s="197"/>
      <c r="M280" s="209">
        <v>45343</v>
      </c>
      <c r="N280" s="199"/>
      <c r="O280" s="197">
        <v>1000461442</v>
      </c>
      <c r="P280" s="197" t="s">
        <v>178</v>
      </c>
      <c r="Q280" s="197"/>
      <c r="R280" s="197">
        <v>9185710290</v>
      </c>
      <c r="S280" s="209">
        <v>45343</v>
      </c>
      <c r="T280" s="197"/>
      <c r="U280" s="199"/>
      <c r="V280" s="197" t="s">
        <v>141</v>
      </c>
      <c r="W280" s="197"/>
      <c r="X280" s="197" t="s">
        <v>167</v>
      </c>
      <c r="Y280" s="197" t="s">
        <v>151</v>
      </c>
      <c r="Z280" s="197"/>
      <c r="AA280" s="198">
        <v>45341</v>
      </c>
      <c r="AB280" s="198">
        <v>45343</v>
      </c>
      <c r="AC280" s="199">
        <v>0.37222222222222223</v>
      </c>
      <c r="AD280" s="199">
        <v>0.43055555555555558</v>
      </c>
      <c r="AE280" s="199">
        <v>0.47222222222222221</v>
      </c>
      <c r="AF280" s="199">
        <v>0.57361111111111107</v>
      </c>
      <c r="AG280" s="197"/>
      <c r="AH280" s="197"/>
      <c r="AI280" s="197"/>
      <c r="AJ280" s="198"/>
      <c r="AK280" s="199"/>
      <c r="AL280" s="197"/>
      <c r="AM280" s="197"/>
      <c r="AN280" s="210">
        <f t="shared" si="51"/>
        <v>5.8333333333333348E-2</v>
      </c>
      <c r="AO280" s="210">
        <f t="shared" si="52"/>
        <v>0.14305555555555549</v>
      </c>
      <c r="AP280" s="210">
        <f t="shared" si="53"/>
        <v>0.20138888888888884</v>
      </c>
      <c r="AQ280" s="197"/>
      <c r="AR280" s="197"/>
      <c r="AS280" s="197"/>
    </row>
    <row r="281" spans="1:45" s="159" customFormat="1" ht="31.5" x14ac:dyDescent="0.25">
      <c r="A281" s="203">
        <f t="shared" si="49"/>
        <v>8</v>
      </c>
      <c r="B281" s="203">
        <f t="shared" si="50"/>
        <v>8</v>
      </c>
      <c r="C281" s="197"/>
      <c r="D281" s="197">
        <v>4100038925</v>
      </c>
      <c r="E281" s="197" t="s">
        <v>550</v>
      </c>
      <c r="F281" s="197"/>
      <c r="G281" s="197">
        <v>102</v>
      </c>
      <c r="H281" s="197" t="s">
        <v>158</v>
      </c>
      <c r="I281" s="197"/>
      <c r="J281" s="197" t="s">
        <v>258</v>
      </c>
      <c r="K281" s="197" t="s">
        <v>161</v>
      </c>
      <c r="L281" s="197"/>
      <c r="M281" s="209">
        <v>45343</v>
      </c>
      <c r="N281" s="199"/>
      <c r="O281" s="197">
        <v>1000461457</v>
      </c>
      <c r="P281" s="197" t="s">
        <v>222</v>
      </c>
      <c r="Q281" s="197"/>
      <c r="R281" s="197">
        <v>9185772974</v>
      </c>
      <c r="S281" s="209">
        <v>45343</v>
      </c>
      <c r="T281" s="197"/>
      <c r="U281" s="199"/>
      <c r="V281" s="197"/>
      <c r="W281" s="197"/>
      <c r="X281" s="197"/>
      <c r="Y281" s="197" t="s">
        <v>293</v>
      </c>
      <c r="Z281" s="197"/>
      <c r="AA281" s="198">
        <v>45341</v>
      </c>
      <c r="AB281" s="198"/>
      <c r="AC281" s="199"/>
      <c r="AD281" s="199"/>
      <c r="AE281" s="199"/>
      <c r="AF281" s="199"/>
      <c r="AG281" s="197"/>
      <c r="AH281" s="197"/>
      <c r="AI281" s="197"/>
      <c r="AJ281" s="198"/>
      <c r="AK281" s="199"/>
      <c r="AL281" s="197"/>
      <c r="AM281" s="197"/>
      <c r="AN281" s="210" t="str">
        <f t="shared" si="51"/>
        <v>Kein Eintrag</v>
      </c>
      <c r="AO281" s="210" t="str">
        <f t="shared" si="52"/>
        <v>Kein Eintrag</v>
      </c>
      <c r="AP281" s="210" t="str">
        <f t="shared" si="53"/>
        <v>Kein Eintrag</v>
      </c>
      <c r="AQ281" s="197"/>
      <c r="AR281" s="197"/>
      <c r="AS281" s="197"/>
    </row>
    <row r="282" spans="1:45" s="159" customFormat="1" ht="63" x14ac:dyDescent="0.25">
      <c r="A282" s="203">
        <f t="shared" si="49"/>
        <v>8</v>
      </c>
      <c r="B282" s="203">
        <f t="shared" si="50"/>
        <v>8</v>
      </c>
      <c r="C282" s="197"/>
      <c r="D282" s="197">
        <v>4100039003</v>
      </c>
      <c r="E282" s="197" t="s">
        <v>551</v>
      </c>
      <c r="F282" s="197"/>
      <c r="G282" s="197">
        <v>102</v>
      </c>
      <c r="H282" s="197" t="s">
        <v>158</v>
      </c>
      <c r="I282" s="197"/>
      <c r="J282" s="197" t="s">
        <v>327</v>
      </c>
      <c r="K282" s="197" t="s">
        <v>161</v>
      </c>
      <c r="L282" s="197"/>
      <c r="M282" s="209">
        <v>45343</v>
      </c>
      <c r="N282" s="199"/>
      <c r="O282" s="197">
        <v>1000461452</v>
      </c>
      <c r="P282" s="197" t="s">
        <v>464</v>
      </c>
      <c r="Q282" s="197"/>
      <c r="R282" s="197">
        <v>9185827928</v>
      </c>
      <c r="S282" s="209">
        <v>45343</v>
      </c>
      <c r="T282" s="197"/>
      <c r="U282" s="199"/>
      <c r="V282" s="197" t="s">
        <v>141</v>
      </c>
      <c r="W282" s="197"/>
      <c r="X282" s="197" t="s">
        <v>167</v>
      </c>
      <c r="Y282" s="197" t="s">
        <v>151</v>
      </c>
      <c r="Z282" s="197"/>
      <c r="AA282" s="198">
        <v>45342</v>
      </c>
      <c r="AB282" s="198">
        <v>45343</v>
      </c>
      <c r="AC282" s="199">
        <v>0.39930555555555558</v>
      </c>
      <c r="AD282" s="199">
        <v>0.4375</v>
      </c>
      <c r="AE282" s="199">
        <v>0.45833333333333331</v>
      </c>
      <c r="AF282" s="199">
        <v>0.57638888888888884</v>
      </c>
      <c r="AG282" s="197"/>
      <c r="AH282" s="197"/>
      <c r="AI282" s="197"/>
      <c r="AJ282" s="198"/>
      <c r="AK282" s="199"/>
      <c r="AL282" s="197"/>
      <c r="AM282" s="197"/>
      <c r="AN282" s="210">
        <f t="shared" si="51"/>
        <v>3.819444444444442E-2</v>
      </c>
      <c r="AO282" s="210">
        <f t="shared" si="52"/>
        <v>0.13888888888888884</v>
      </c>
      <c r="AP282" s="210">
        <f t="shared" si="53"/>
        <v>0.17708333333333326</v>
      </c>
      <c r="AQ282" s="197"/>
      <c r="AR282" s="197"/>
      <c r="AS282" s="197"/>
    </row>
    <row r="283" spans="1:45" s="159" customFormat="1" ht="31.5" x14ac:dyDescent="0.25">
      <c r="A283" s="203">
        <f t="shared" si="49"/>
        <v>8</v>
      </c>
      <c r="B283" s="203">
        <f t="shared" si="50"/>
        <v>8</v>
      </c>
      <c r="C283" s="197"/>
      <c r="D283" s="197">
        <v>4100038753</v>
      </c>
      <c r="E283" s="197" t="s">
        <v>552</v>
      </c>
      <c r="F283" s="197"/>
      <c r="G283" s="197">
        <v>102</v>
      </c>
      <c r="H283" s="197" t="s">
        <v>158</v>
      </c>
      <c r="I283" s="197"/>
      <c r="J283" s="197" t="s">
        <v>307</v>
      </c>
      <c r="K283" s="197" t="s">
        <v>161</v>
      </c>
      <c r="L283" s="197"/>
      <c r="M283" s="209">
        <v>45341</v>
      </c>
      <c r="N283" s="199"/>
      <c r="O283" s="197">
        <v>1000461211</v>
      </c>
      <c r="P283" s="197" t="s">
        <v>166</v>
      </c>
      <c r="Q283" s="197"/>
      <c r="R283" s="197">
        <v>9185763392</v>
      </c>
      <c r="S283" s="209">
        <v>45343</v>
      </c>
      <c r="T283" s="197"/>
      <c r="U283" s="199"/>
      <c r="V283" s="197" t="s">
        <v>141</v>
      </c>
      <c r="W283" s="197"/>
      <c r="X283" s="197" t="s">
        <v>539</v>
      </c>
      <c r="Y283" s="197" t="s">
        <v>151</v>
      </c>
      <c r="Z283" s="197"/>
      <c r="AA283" s="198">
        <v>45337</v>
      </c>
      <c r="AB283" s="198">
        <v>45343</v>
      </c>
      <c r="AC283" s="199">
        <v>0.30208333333333331</v>
      </c>
      <c r="AD283" s="199">
        <v>0.32291666666666669</v>
      </c>
      <c r="AE283" s="199">
        <v>0.34722222222222227</v>
      </c>
      <c r="AF283" s="199">
        <v>0.4284722222222222</v>
      </c>
      <c r="AG283" s="197"/>
      <c r="AH283" s="197"/>
      <c r="AI283" s="197"/>
      <c r="AJ283" s="198"/>
      <c r="AK283" s="199"/>
      <c r="AL283" s="197"/>
      <c r="AM283" s="197"/>
      <c r="AN283" s="210">
        <f t="shared" si="51"/>
        <v>2.083333333333337E-2</v>
      </c>
      <c r="AO283" s="210">
        <f t="shared" si="52"/>
        <v>0.10555555555555551</v>
      </c>
      <c r="AP283" s="210">
        <f t="shared" si="53"/>
        <v>0.12638888888888888</v>
      </c>
      <c r="AQ283" s="197"/>
      <c r="AR283" s="197"/>
      <c r="AS283" s="197"/>
    </row>
    <row r="284" spans="1:45" s="159" customFormat="1" ht="31.5" x14ac:dyDescent="0.25">
      <c r="A284" s="203">
        <f t="shared" si="49"/>
        <v>8</v>
      </c>
      <c r="B284" s="203">
        <f t="shared" si="50"/>
        <v>8</v>
      </c>
      <c r="C284" s="197"/>
      <c r="D284" s="197">
        <v>4702179067</v>
      </c>
      <c r="E284" s="197" t="s">
        <v>553</v>
      </c>
      <c r="F284" s="197"/>
      <c r="G284" s="197">
        <v>1</v>
      </c>
      <c r="H284" s="197" t="s">
        <v>56</v>
      </c>
      <c r="I284" s="197"/>
      <c r="J284" s="197" t="s">
        <v>554</v>
      </c>
      <c r="K284" s="197" t="s">
        <v>555</v>
      </c>
      <c r="L284" s="197"/>
      <c r="M284" s="209">
        <v>45342</v>
      </c>
      <c r="N284" s="199"/>
      <c r="O284" s="197">
        <v>1000461618</v>
      </c>
      <c r="P284" s="197" t="s">
        <v>288</v>
      </c>
      <c r="Q284" s="197"/>
      <c r="R284" s="197">
        <v>9185819546</v>
      </c>
      <c r="S284" s="209">
        <v>45343</v>
      </c>
      <c r="T284" s="198">
        <v>45341</v>
      </c>
      <c r="U284" s="199"/>
      <c r="V284" s="197" t="s">
        <v>141</v>
      </c>
      <c r="W284" s="197"/>
      <c r="X284" s="197" t="s">
        <v>539</v>
      </c>
      <c r="Y284" s="197" t="s">
        <v>151</v>
      </c>
      <c r="Z284" s="197"/>
      <c r="AA284" s="198">
        <v>45341</v>
      </c>
      <c r="AB284" s="198">
        <v>45343</v>
      </c>
      <c r="AC284" s="199">
        <v>0.30555555555555552</v>
      </c>
      <c r="AD284" s="199">
        <v>0.31944444444444448</v>
      </c>
      <c r="AE284" s="199">
        <v>0.3298611111111111</v>
      </c>
      <c r="AF284" s="199">
        <v>0.34930555555555554</v>
      </c>
      <c r="AG284" s="197"/>
      <c r="AH284" s="197"/>
      <c r="AI284" s="197"/>
      <c r="AJ284" s="198"/>
      <c r="AK284" s="199"/>
      <c r="AL284" s="197"/>
      <c r="AM284" s="197"/>
      <c r="AN284" s="210">
        <f t="shared" si="51"/>
        <v>1.3888888888888951E-2</v>
      </c>
      <c r="AO284" s="210">
        <f t="shared" si="52"/>
        <v>2.9861111111111061E-2</v>
      </c>
      <c r="AP284" s="210">
        <f t="shared" si="53"/>
        <v>4.3750000000000011E-2</v>
      </c>
      <c r="AQ284" s="197"/>
      <c r="AR284" s="197"/>
      <c r="AS284" s="197"/>
    </row>
    <row r="285" spans="1:45" s="159" customFormat="1" ht="31.5" x14ac:dyDescent="0.25">
      <c r="A285" s="203">
        <f t="shared" si="49"/>
        <v>8</v>
      </c>
      <c r="B285" s="203">
        <f t="shared" si="50"/>
        <v>8</v>
      </c>
      <c r="C285" s="197"/>
      <c r="D285" s="197">
        <v>4702150845</v>
      </c>
      <c r="E285" s="197" t="s">
        <v>556</v>
      </c>
      <c r="F285" s="197"/>
      <c r="G285" s="197">
        <v>11</v>
      </c>
      <c r="H285" s="197" t="s">
        <v>146</v>
      </c>
      <c r="I285" s="197"/>
      <c r="J285" s="197" t="s">
        <v>174</v>
      </c>
      <c r="K285" s="197" t="s">
        <v>214</v>
      </c>
      <c r="L285" s="197"/>
      <c r="M285" s="209">
        <v>45343</v>
      </c>
      <c r="N285" s="199"/>
      <c r="O285" s="197">
        <v>1000460687</v>
      </c>
      <c r="P285" s="197" t="s">
        <v>166</v>
      </c>
      <c r="Q285" s="197"/>
      <c r="R285" s="197" t="s">
        <v>557</v>
      </c>
      <c r="S285" s="209">
        <v>45344</v>
      </c>
      <c r="T285" s="197"/>
      <c r="U285" s="199"/>
      <c r="V285" s="197" t="s">
        <v>141</v>
      </c>
      <c r="W285" s="197"/>
      <c r="X285" s="197" t="s">
        <v>539</v>
      </c>
      <c r="Y285" s="197" t="s">
        <v>151</v>
      </c>
      <c r="Z285" s="197"/>
      <c r="AA285" s="198">
        <v>45337</v>
      </c>
      <c r="AB285" s="198">
        <v>45344</v>
      </c>
      <c r="AC285" s="199">
        <v>0.28125</v>
      </c>
      <c r="AD285" s="199">
        <v>0.3576388888888889</v>
      </c>
      <c r="AE285" s="199">
        <v>0.37152777777777773</v>
      </c>
      <c r="AF285" s="199"/>
      <c r="AG285" s="197"/>
      <c r="AH285" s="197"/>
      <c r="AI285" s="197"/>
      <c r="AJ285" s="198"/>
      <c r="AK285" s="199"/>
      <c r="AL285" s="197"/>
      <c r="AM285" s="197"/>
      <c r="AN285" s="210">
        <f t="shared" si="51"/>
        <v>7.6388888888888895E-2</v>
      </c>
      <c r="AO285" s="210" t="str">
        <f t="shared" si="52"/>
        <v>Kein Eintrag</v>
      </c>
      <c r="AP285" s="210" t="str">
        <f t="shared" si="53"/>
        <v>Kein Eintrag</v>
      </c>
      <c r="AQ285" s="197"/>
      <c r="AR285" s="197"/>
      <c r="AS285" s="197"/>
    </row>
    <row r="286" spans="1:45" s="159" customFormat="1" ht="31.5" x14ac:dyDescent="0.25">
      <c r="A286" s="203">
        <f t="shared" si="49"/>
        <v>8</v>
      </c>
      <c r="B286" s="203">
        <f t="shared" si="50"/>
        <v>8</v>
      </c>
      <c r="C286" s="197"/>
      <c r="D286" s="197">
        <v>4200212227</v>
      </c>
      <c r="E286" s="197" t="s">
        <v>558</v>
      </c>
      <c r="F286" s="197"/>
      <c r="G286" s="197">
        <v>30</v>
      </c>
      <c r="H286" s="197" t="s">
        <v>146</v>
      </c>
      <c r="I286" s="197"/>
      <c r="J286" s="197" t="s">
        <v>559</v>
      </c>
      <c r="K286" s="197" t="s">
        <v>214</v>
      </c>
      <c r="L286" s="197"/>
      <c r="M286" s="209">
        <v>45342</v>
      </c>
      <c r="N286" s="199"/>
      <c r="O286" s="197">
        <v>1000461417</v>
      </c>
      <c r="P286" s="197" t="s">
        <v>166</v>
      </c>
      <c r="Q286" s="197"/>
      <c r="R286" s="197">
        <v>9185798318</v>
      </c>
      <c r="S286" s="209">
        <v>45344</v>
      </c>
      <c r="T286" s="197"/>
      <c r="U286" s="199"/>
      <c r="V286" s="197" t="s">
        <v>141</v>
      </c>
      <c r="W286" s="197"/>
      <c r="X286" s="197" t="s">
        <v>539</v>
      </c>
      <c r="Y286" s="197" t="s">
        <v>151</v>
      </c>
      <c r="Z286" s="197"/>
      <c r="AA286" s="198">
        <v>45341</v>
      </c>
      <c r="AB286" s="198">
        <v>45344</v>
      </c>
      <c r="AC286" s="199">
        <v>0.4291666666666667</v>
      </c>
      <c r="AD286" s="199">
        <v>0.46180555555555558</v>
      </c>
      <c r="AE286" s="199">
        <v>0.49305555555555558</v>
      </c>
      <c r="AF286" s="199">
        <v>0.67708333333333337</v>
      </c>
      <c r="AG286" s="197"/>
      <c r="AH286" s="197"/>
      <c r="AI286" s="197"/>
      <c r="AJ286" s="198"/>
      <c r="AK286" s="199"/>
      <c r="AL286" s="197"/>
      <c r="AM286" s="197"/>
      <c r="AN286" s="210">
        <f t="shared" si="51"/>
        <v>3.2638888888888884E-2</v>
      </c>
      <c r="AO286" s="210">
        <f t="shared" si="52"/>
        <v>0.21527777777777779</v>
      </c>
      <c r="AP286" s="210">
        <f t="shared" si="53"/>
        <v>0.24791666666666667</v>
      </c>
      <c r="AQ286" s="197"/>
      <c r="AR286" s="197"/>
      <c r="AS286" s="198">
        <v>45337</v>
      </c>
    </row>
    <row r="287" spans="1:45" s="159" customFormat="1" ht="31.5" x14ac:dyDescent="0.25">
      <c r="A287" s="203">
        <f t="shared" si="49"/>
        <v>8</v>
      </c>
      <c r="B287" s="203">
        <f t="shared" si="50"/>
        <v>8</v>
      </c>
      <c r="C287" s="197"/>
      <c r="D287" s="197">
        <v>4702155046</v>
      </c>
      <c r="E287" s="197" t="s">
        <v>560</v>
      </c>
      <c r="F287" s="197"/>
      <c r="G287" s="197">
        <v>33</v>
      </c>
      <c r="H287" s="197" t="s">
        <v>146</v>
      </c>
      <c r="I287" s="197"/>
      <c r="J287" s="197" t="s">
        <v>303</v>
      </c>
      <c r="K287" s="197" t="s">
        <v>214</v>
      </c>
      <c r="L287" s="197"/>
      <c r="M287" s="209">
        <v>45343</v>
      </c>
      <c r="N287" s="199"/>
      <c r="O287" s="197"/>
      <c r="P287" s="197" t="s">
        <v>299</v>
      </c>
      <c r="Q287" s="197"/>
      <c r="R287" s="197" t="s">
        <v>561</v>
      </c>
      <c r="S287" s="209">
        <v>45344</v>
      </c>
      <c r="T287" s="197"/>
      <c r="U287" s="199"/>
      <c r="V287" s="197" t="s">
        <v>141</v>
      </c>
      <c r="W287" s="197"/>
      <c r="X287" s="197" t="s">
        <v>539</v>
      </c>
      <c r="Y287" s="197" t="s">
        <v>151</v>
      </c>
      <c r="Z287" s="197"/>
      <c r="AA287" s="198">
        <v>45342</v>
      </c>
      <c r="AB287" s="198">
        <v>45344</v>
      </c>
      <c r="AC287" s="199">
        <v>0.31180555555555556</v>
      </c>
      <c r="AD287" s="199">
        <v>0.33680555555555558</v>
      </c>
      <c r="AE287" s="199">
        <v>0.3576388888888889</v>
      </c>
      <c r="AF287" s="199"/>
      <c r="AG287" s="197"/>
      <c r="AH287" s="197"/>
      <c r="AI287" s="197"/>
      <c r="AJ287" s="198"/>
      <c r="AK287" s="199"/>
      <c r="AL287" s="197"/>
      <c r="AM287" s="197"/>
      <c r="AN287" s="210">
        <f t="shared" si="51"/>
        <v>2.5000000000000022E-2</v>
      </c>
      <c r="AO287" s="210" t="str">
        <f t="shared" si="52"/>
        <v>Kein Eintrag</v>
      </c>
      <c r="AP287" s="210" t="str">
        <f t="shared" si="53"/>
        <v>Kein Eintrag</v>
      </c>
      <c r="AQ287" s="197"/>
      <c r="AR287" s="197"/>
      <c r="AS287" s="197"/>
    </row>
    <row r="288" spans="1:45" s="159" customFormat="1" ht="31.5" x14ac:dyDescent="0.25">
      <c r="A288" s="203">
        <f t="shared" si="49"/>
        <v>8</v>
      </c>
      <c r="B288" s="203">
        <f t="shared" si="50"/>
        <v>8</v>
      </c>
      <c r="C288" s="197"/>
      <c r="D288" s="197">
        <v>4100038757</v>
      </c>
      <c r="E288" s="197" t="s">
        <v>562</v>
      </c>
      <c r="F288" s="197"/>
      <c r="G288" s="197">
        <v>102</v>
      </c>
      <c r="H288" s="197" t="s">
        <v>158</v>
      </c>
      <c r="I288" s="197"/>
      <c r="J288" s="197" t="s">
        <v>510</v>
      </c>
      <c r="K288" s="197" t="s">
        <v>161</v>
      </c>
      <c r="L288" s="197"/>
      <c r="M288" s="209">
        <v>45343</v>
      </c>
      <c r="N288" s="199"/>
      <c r="O288" s="197">
        <v>1000461445</v>
      </c>
      <c r="P288" s="197" t="s">
        <v>162</v>
      </c>
      <c r="Q288" s="197"/>
      <c r="R288" s="197">
        <v>9185766127</v>
      </c>
      <c r="S288" s="209">
        <v>45344</v>
      </c>
      <c r="T288" s="197"/>
      <c r="U288" s="199"/>
      <c r="V288" s="197" t="s">
        <v>141</v>
      </c>
      <c r="W288" s="197"/>
      <c r="X288" s="197" t="s">
        <v>539</v>
      </c>
      <c r="Y288" s="197" t="s">
        <v>151</v>
      </c>
      <c r="Z288" s="197"/>
      <c r="AA288" s="198">
        <v>45341</v>
      </c>
      <c r="AB288" s="198">
        <v>45344</v>
      </c>
      <c r="AC288" s="199">
        <v>0.38194444444444442</v>
      </c>
      <c r="AD288" s="199">
        <v>0.40625</v>
      </c>
      <c r="AE288" s="199">
        <v>0.43055555555555558</v>
      </c>
      <c r="AF288" s="199">
        <v>0.51388888888888884</v>
      </c>
      <c r="AG288" s="197"/>
      <c r="AH288" s="197"/>
      <c r="AI288" s="197"/>
      <c r="AJ288" s="198"/>
      <c r="AK288" s="199"/>
      <c r="AL288" s="197"/>
      <c r="AM288" s="197"/>
      <c r="AN288" s="210">
        <f t="shared" si="51"/>
        <v>2.430555555555558E-2</v>
      </c>
      <c r="AO288" s="210">
        <f t="shared" si="52"/>
        <v>0.10763888888888884</v>
      </c>
      <c r="AP288" s="210">
        <f t="shared" si="53"/>
        <v>0.13194444444444442</v>
      </c>
      <c r="AQ288" s="197"/>
      <c r="AR288" s="197"/>
      <c r="AS288" s="197"/>
    </row>
    <row r="289" spans="1:45" s="159" customFormat="1" x14ac:dyDescent="0.25">
      <c r="A289" s="203"/>
      <c r="B289" s="203"/>
      <c r="C289" s="197"/>
      <c r="D289" s="197">
        <v>4200216442</v>
      </c>
      <c r="E289" s="183" t="s">
        <v>186</v>
      </c>
      <c r="F289" s="197"/>
      <c r="G289" s="197">
        <v>5</v>
      </c>
      <c r="H289" s="197" t="s">
        <v>146</v>
      </c>
      <c r="I289" s="197"/>
      <c r="J289" s="197" t="s">
        <v>235</v>
      </c>
      <c r="K289" s="197" t="s">
        <v>491</v>
      </c>
      <c r="L289" s="197"/>
      <c r="M289" s="209">
        <v>45344</v>
      </c>
      <c r="N289" s="199">
        <v>0.41666666666666669</v>
      </c>
      <c r="O289" s="197">
        <v>1000462190</v>
      </c>
      <c r="P289" s="197" t="s">
        <v>182</v>
      </c>
      <c r="Q289" s="197"/>
      <c r="R289" s="197">
        <v>9185792013</v>
      </c>
      <c r="S289" s="209">
        <v>45344</v>
      </c>
      <c r="T289" s="197"/>
      <c r="U289" s="199"/>
      <c r="V289" s="197" t="s">
        <v>141</v>
      </c>
      <c r="W289" s="197"/>
      <c r="X289" s="197" t="s">
        <v>539</v>
      </c>
      <c r="Y289" s="197" t="s">
        <v>151</v>
      </c>
      <c r="Z289" s="197"/>
      <c r="AA289" s="198">
        <v>45343</v>
      </c>
      <c r="AB289" s="198">
        <v>45344</v>
      </c>
      <c r="AC289" s="199">
        <v>0.55555555555555558</v>
      </c>
      <c r="AD289" s="199">
        <v>0.58333333333333337</v>
      </c>
      <c r="AE289" s="199">
        <v>0.60416666666666663</v>
      </c>
      <c r="AF289" s="199">
        <v>0.66666666666666663</v>
      </c>
      <c r="AG289" s="197"/>
      <c r="AH289" s="197"/>
      <c r="AI289" s="197"/>
      <c r="AJ289" s="198"/>
      <c r="AK289" s="199"/>
      <c r="AL289" s="197"/>
      <c r="AM289" s="197"/>
      <c r="AN289" s="210">
        <f t="shared" si="51"/>
        <v>2.777777777777779E-2</v>
      </c>
      <c r="AO289" s="210">
        <f t="shared" si="52"/>
        <v>8.3333333333333259E-2</v>
      </c>
      <c r="AP289" s="210">
        <f t="shared" si="53"/>
        <v>0.11111111111111105</v>
      </c>
      <c r="AQ289" s="197"/>
      <c r="AR289" s="197"/>
      <c r="AS289" s="197"/>
    </row>
    <row r="290" spans="1:45" s="159" customFormat="1" ht="31.5" x14ac:dyDescent="0.25">
      <c r="A290" s="203">
        <f t="shared" ref="A290:A353" si="54">IF(M290="","",WEEKNUM(M290,21))</f>
        <v>8</v>
      </c>
      <c r="B290" s="203">
        <f t="shared" ref="B290:B353" si="55">IF(S290="","",WEEKNUM(S290,21))</f>
        <v>8</v>
      </c>
      <c r="C290" s="197"/>
      <c r="D290" s="197">
        <v>4100038755</v>
      </c>
      <c r="E290" s="197" t="s">
        <v>563</v>
      </c>
      <c r="F290" s="197"/>
      <c r="G290" s="197">
        <v>102</v>
      </c>
      <c r="H290" s="197" t="s">
        <v>158</v>
      </c>
      <c r="I290" s="197"/>
      <c r="J290" s="197" t="s">
        <v>412</v>
      </c>
      <c r="K290" s="197" t="s">
        <v>161</v>
      </c>
      <c r="L290" s="197"/>
      <c r="M290" s="209">
        <v>45344</v>
      </c>
      <c r="N290" s="199"/>
      <c r="O290" s="197">
        <v>1000461240</v>
      </c>
      <c r="P290" s="197" t="s">
        <v>166</v>
      </c>
      <c r="Q290" s="197"/>
      <c r="R290" s="197">
        <v>9185798080</v>
      </c>
      <c r="S290" s="209">
        <v>45344</v>
      </c>
      <c r="T290" s="197"/>
      <c r="U290" s="199"/>
      <c r="V290" s="197" t="s">
        <v>141</v>
      </c>
      <c r="W290" s="197"/>
      <c r="X290" s="197" t="s">
        <v>539</v>
      </c>
      <c r="Y290" s="197" t="s">
        <v>151</v>
      </c>
      <c r="Z290" s="197"/>
      <c r="AA290" s="198">
        <v>45341</v>
      </c>
      <c r="AB290" s="198">
        <v>45344</v>
      </c>
      <c r="AC290" s="199">
        <v>0.30902777777777779</v>
      </c>
      <c r="AD290" s="199">
        <v>0.35416666666666669</v>
      </c>
      <c r="AE290" s="199">
        <v>0.375</v>
      </c>
      <c r="AF290" s="199">
        <v>0.4548611111111111</v>
      </c>
      <c r="AG290" s="197"/>
      <c r="AH290" s="197"/>
      <c r="AI290" s="197"/>
      <c r="AJ290" s="198"/>
      <c r="AK290" s="199"/>
      <c r="AL290" s="197"/>
      <c r="AM290" s="197"/>
      <c r="AN290" s="210">
        <f t="shared" si="51"/>
        <v>4.5138888888888895E-2</v>
      </c>
      <c r="AO290" s="210">
        <f t="shared" si="52"/>
        <v>0.10069444444444442</v>
      </c>
      <c r="AP290" s="210">
        <f t="shared" si="53"/>
        <v>0.14583333333333331</v>
      </c>
      <c r="AQ290" s="197"/>
      <c r="AR290" s="197"/>
      <c r="AS290" s="197"/>
    </row>
    <row r="291" spans="1:45" s="159" customFormat="1" ht="31.5" x14ac:dyDescent="0.25">
      <c r="A291" s="203">
        <f t="shared" si="54"/>
        <v>8</v>
      </c>
      <c r="B291" s="203">
        <f t="shared" si="55"/>
        <v>8</v>
      </c>
      <c r="C291" s="197"/>
      <c r="D291" s="197">
        <v>4200214348</v>
      </c>
      <c r="E291" s="197" t="s">
        <v>564</v>
      </c>
      <c r="F291" s="197"/>
      <c r="G291" s="197">
        <v>102</v>
      </c>
      <c r="H291" s="197" t="s">
        <v>158</v>
      </c>
      <c r="I291" s="197"/>
      <c r="J291" s="197" t="s">
        <v>506</v>
      </c>
      <c r="K291" s="197" t="s">
        <v>161</v>
      </c>
      <c r="L291" s="197"/>
      <c r="M291" s="209">
        <v>45344</v>
      </c>
      <c r="N291" s="199"/>
      <c r="O291" s="197">
        <v>1000461446</v>
      </c>
      <c r="P291" s="197" t="s">
        <v>178</v>
      </c>
      <c r="Q291" s="197"/>
      <c r="R291" s="197">
        <v>9185799506</v>
      </c>
      <c r="S291" s="209">
        <v>45344</v>
      </c>
      <c r="T291" s="197"/>
      <c r="U291" s="199"/>
      <c r="V291" s="197" t="s">
        <v>141</v>
      </c>
      <c r="W291" s="197"/>
      <c r="X291" s="197" t="s">
        <v>539</v>
      </c>
      <c r="Y291" s="197" t="s">
        <v>151</v>
      </c>
      <c r="Z291" s="197"/>
      <c r="AA291" s="198">
        <v>45343</v>
      </c>
      <c r="AB291" s="198">
        <v>45344</v>
      </c>
      <c r="AC291" s="199">
        <v>0.50138888888888888</v>
      </c>
      <c r="AD291" s="199">
        <v>0.52083333333333337</v>
      </c>
      <c r="AE291" s="199">
        <v>0.5541666666666667</v>
      </c>
      <c r="AF291" s="199">
        <v>0.67013888888888884</v>
      </c>
      <c r="AG291" s="197"/>
      <c r="AH291" s="197"/>
      <c r="AI291" s="197"/>
      <c r="AJ291" s="198"/>
      <c r="AK291" s="199"/>
      <c r="AL291" s="197"/>
      <c r="AM291" s="197"/>
      <c r="AN291" s="210">
        <f t="shared" si="51"/>
        <v>1.9444444444444486E-2</v>
      </c>
      <c r="AO291" s="210">
        <f t="shared" si="52"/>
        <v>0.14930555555555547</v>
      </c>
      <c r="AP291" s="210">
        <f t="shared" si="53"/>
        <v>0.16874999999999996</v>
      </c>
      <c r="AQ291" s="197"/>
      <c r="AR291" s="197"/>
      <c r="AS291" s="197"/>
    </row>
    <row r="292" spans="1:45" s="159" customFormat="1" ht="47.25" x14ac:dyDescent="0.25">
      <c r="A292" s="203">
        <f t="shared" si="54"/>
        <v>8</v>
      </c>
      <c r="B292" s="203">
        <f t="shared" si="55"/>
        <v>8</v>
      </c>
      <c r="C292" s="197"/>
      <c r="D292" s="197">
        <v>4100039000</v>
      </c>
      <c r="E292" s="197" t="s">
        <v>565</v>
      </c>
      <c r="F292" s="197"/>
      <c r="G292" s="197">
        <v>102</v>
      </c>
      <c r="H292" s="197" t="s">
        <v>158</v>
      </c>
      <c r="I292" s="197"/>
      <c r="J292" s="197" t="s">
        <v>328</v>
      </c>
      <c r="K292" s="197" t="s">
        <v>161</v>
      </c>
      <c r="L292" s="197"/>
      <c r="M292" s="209">
        <v>45344</v>
      </c>
      <c r="N292" s="199"/>
      <c r="O292" s="197">
        <v>1000461451</v>
      </c>
      <c r="P292" s="197" t="s">
        <v>464</v>
      </c>
      <c r="Q292" s="197"/>
      <c r="R292" s="197">
        <v>9185827927</v>
      </c>
      <c r="S292" s="209">
        <v>45344</v>
      </c>
      <c r="T292" s="197"/>
      <c r="U292" s="199"/>
      <c r="V292" s="197" t="s">
        <v>141</v>
      </c>
      <c r="W292" s="197"/>
      <c r="X292" s="197" t="s">
        <v>539</v>
      </c>
      <c r="Y292" s="197" t="s">
        <v>151</v>
      </c>
      <c r="Z292" s="197"/>
      <c r="AA292" s="198">
        <v>45343</v>
      </c>
      <c r="AB292" s="198">
        <v>45344</v>
      </c>
      <c r="AC292" s="199">
        <v>0.29166666666666669</v>
      </c>
      <c r="AD292" s="199">
        <v>0.30208333333333331</v>
      </c>
      <c r="AE292" s="199">
        <v>0.34027777777777779</v>
      </c>
      <c r="AF292" s="199">
        <v>0.55625000000000002</v>
      </c>
      <c r="AG292" s="197"/>
      <c r="AH292" s="197"/>
      <c r="AI292" s="197"/>
      <c r="AJ292" s="198"/>
      <c r="AK292" s="199"/>
      <c r="AL292" s="197"/>
      <c r="AM292" s="197"/>
      <c r="AN292" s="210">
        <f t="shared" si="51"/>
        <v>1.041666666666663E-2</v>
      </c>
      <c r="AO292" s="210">
        <f t="shared" si="52"/>
        <v>0.25416666666666671</v>
      </c>
      <c r="AP292" s="210">
        <f t="shared" si="53"/>
        <v>0.26458333333333334</v>
      </c>
      <c r="AQ292" s="197"/>
      <c r="AR292" s="197"/>
      <c r="AS292" s="197"/>
    </row>
    <row r="293" spans="1:45" s="159" customFormat="1" x14ac:dyDescent="0.25">
      <c r="A293" s="203">
        <f t="shared" si="54"/>
        <v>8</v>
      </c>
      <c r="B293" s="203">
        <f t="shared" si="55"/>
        <v>8</v>
      </c>
      <c r="C293" s="197"/>
      <c r="D293" s="197">
        <v>4702161470</v>
      </c>
      <c r="E293" s="197" t="s">
        <v>365</v>
      </c>
      <c r="F293" s="197"/>
      <c r="G293" s="197">
        <v>102</v>
      </c>
      <c r="H293" s="197" t="s">
        <v>158</v>
      </c>
      <c r="I293" s="197"/>
      <c r="J293" s="197" t="s">
        <v>366</v>
      </c>
      <c r="K293" s="197" t="s">
        <v>161</v>
      </c>
      <c r="L293" s="197"/>
      <c r="M293" s="209">
        <v>45344</v>
      </c>
      <c r="N293" s="199"/>
      <c r="O293" s="197">
        <v>1000461448</v>
      </c>
      <c r="P293" s="197" t="s">
        <v>189</v>
      </c>
      <c r="Q293" s="197"/>
      <c r="R293" s="197">
        <v>9185771694</v>
      </c>
      <c r="S293" s="209">
        <v>45344</v>
      </c>
      <c r="T293" s="197"/>
      <c r="U293" s="199"/>
      <c r="V293" s="197" t="s">
        <v>141</v>
      </c>
      <c r="W293" s="197"/>
      <c r="X293" s="197" t="s">
        <v>539</v>
      </c>
      <c r="Y293" s="197" t="s">
        <v>151</v>
      </c>
      <c r="Z293" s="197"/>
      <c r="AA293" s="198">
        <v>45343</v>
      </c>
      <c r="AB293" s="198">
        <v>45344</v>
      </c>
      <c r="AC293" s="199">
        <v>0.59791666666666665</v>
      </c>
      <c r="AD293" s="199">
        <v>0.61458333333333337</v>
      </c>
      <c r="AE293" s="199">
        <v>0.65625</v>
      </c>
      <c r="AF293" s="199">
        <v>0.68194444444444446</v>
      </c>
      <c r="AG293" s="197"/>
      <c r="AH293" s="197"/>
      <c r="AI293" s="197"/>
      <c r="AJ293" s="198"/>
      <c r="AK293" s="199"/>
      <c r="AL293" s="197"/>
      <c r="AM293" s="197"/>
      <c r="AN293" s="210">
        <f t="shared" si="51"/>
        <v>1.6666666666666718E-2</v>
      </c>
      <c r="AO293" s="210">
        <f t="shared" si="52"/>
        <v>6.7361111111111094E-2</v>
      </c>
      <c r="AP293" s="210">
        <f t="shared" si="53"/>
        <v>8.4027777777777812E-2</v>
      </c>
      <c r="AQ293" s="197"/>
      <c r="AR293" s="197"/>
      <c r="AS293" s="197"/>
    </row>
    <row r="294" spans="1:45" s="159" customFormat="1" x14ac:dyDescent="0.25">
      <c r="A294" s="203">
        <f t="shared" si="54"/>
        <v>8</v>
      </c>
      <c r="B294" s="203">
        <f t="shared" si="55"/>
        <v>8</v>
      </c>
      <c r="C294" s="197"/>
      <c r="D294" s="197">
        <v>4702179852</v>
      </c>
      <c r="E294" s="197" t="s">
        <v>176</v>
      </c>
      <c r="F294" s="197"/>
      <c r="G294" s="197">
        <v>7</v>
      </c>
      <c r="H294" s="197" t="s">
        <v>56</v>
      </c>
      <c r="I294" s="197"/>
      <c r="J294" s="197" t="s">
        <v>566</v>
      </c>
      <c r="K294" s="197" t="s">
        <v>201</v>
      </c>
      <c r="L294" s="197"/>
      <c r="M294" s="209">
        <v>45343</v>
      </c>
      <c r="N294" s="199"/>
      <c r="O294" s="197">
        <v>1000461925</v>
      </c>
      <c r="P294" s="197" t="s">
        <v>567</v>
      </c>
      <c r="Q294" s="197"/>
      <c r="R294" s="197">
        <v>9185768433</v>
      </c>
      <c r="S294" s="209">
        <v>45344</v>
      </c>
      <c r="T294" s="197"/>
      <c r="U294" s="199"/>
      <c r="V294" s="197" t="s">
        <v>141</v>
      </c>
      <c r="W294" s="197"/>
      <c r="X294" s="197" t="s">
        <v>167</v>
      </c>
      <c r="Y294" s="197" t="s">
        <v>151</v>
      </c>
      <c r="Z294" s="197"/>
      <c r="AA294" s="198">
        <v>45342</v>
      </c>
      <c r="AB294" s="198">
        <v>45344</v>
      </c>
      <c r="AC294" s="199">
        <v>0.51736111111111105</v>
      </c>
      <c r="AD294" s="199">
        <v>0.55208333333333337</v>
      </c>
      <c r="AE294" s="199">
        <v>0.56944444444444442</v>
      </c>
      <c r="AF294" s="199"/>
      <c r="AG294" s="197"/>
      <c r="AH294" s="197"/>
      <c r="AI294" s="197"/>
      <c r="AJ294" s="198"/>
      <c r="AK294" s="199"/>
      <c r="AL294" s="197"/>
      <c r="AM294" s="197"/>
      <c r="AN294" s="210">
        <f t="shared" si="51"/>
        <v>3.4722222222222321E-2</v>
      </c>
      <c r="AO294" s="210" t="str">
        <f t="shared" si="52"/>
        <v>Kein Eintrag</v>
      </c>
      <c r="AP294" s="210" t="str">
        <f t="shared" si="53"/>
        <v>Kein Eintrag</v>
      </c>
      <c r="AQ294" s="197"/>
      <c r="AR294" s="197"/>
      <c r="AS294" s="197"/>
    </row>
    <row r="295" spans="1:45" s="159" customFormat="1" ht="63" x14ac:dyDescent="0.25">
      <c r="A295" s="203">
        <f t="shared" si="54"/>
        <v>8</v>
      </c>
      <c r="B295" s="203">
        <f t="shared" si="55"/>
        <v>8</v>
      </c>
      <c r="C295" s="197"/>
      <c r="D295" s="197">
        <v>4200216887</v>
      </c>
      <c r="E295" s="197" t="s">
        <v>568</v>
      </c>
      <c r="F295" s="197"/>
      <c r="G295" s="197">
        <v>102</v>
      </c>
      <c r="H295" s="197" t="s">
        <v>158</v>
      </c>
      <c r="I295" s="197"/>
      <c r="J295" s="197" t="s">
        <v>569</v>
      </c>
      <c r="K295" s="197" t="s">
        <v>161</v>
      </c>
      <c r="L295" s="197"/>
      <c r="M295" s="209">
        <v>45345</v>
      </c>
      <c r="N295" s="199"/>
      <c r="O295" s="197">
        <v>1000461453</v>
      </c>
      <c r="P295" s="197" t="s">
        <v>166</v>
      </c>
      <c r="Q295" s="197"/>
      <c r="R295" s="197">
        <v>9185818406</v>
      </c>
      <c r="S295" s="209">
        <v>45344</v>
      </c>
      <c r="T295" s="197"/>
      <c r="U295" s="199"/>
      <c r="V295" s="197" t="s">
        <v>141</v>
      </c>
      <c r="W295" s="197"/>
      <c r="X295" s="197" t="s">
        <v>539</v>
      </c>
      <c r="Y295" s="197" t="s">
        <v>151</v>
      </c>
      <c r="Z295" s="197"/>
      <c r="AA295" s="198">
        <v>45344</v>
      </c>
      <c r="AB295" s="198">
        <v>45344</v>
      </c>
      <c r="AC295" s="199">
        <v>0.30555555555555552</v>
      </c>
      <c r="AD295" s="199">
        <v>0.46875</v>
      </c>
      <c r="AE295" s="199">
        <v>0.48958333333333331</v>
      </c>
      <c r="AF295" s="199">
        <v>0.67361111111111116</v>
      </c>
      <c r="AG295" s="197"/>
      <c r="AH295" s="197"/>
      <c r="AI295" s="197"/>
      <c r="AJ295" s="198"/>
      <c r="AK295" s="199"/>
      <c r="AL295" s="197"/>
      <c r="AM295" s="197"/>
      <c r="AN295" s="210">
        <f t="shared" si="51"/>
        <v>0.16319444444444448</v>
      </c>
      <c r="AO295" s="210">
        <f t="shared" si="52"/>
        <v>0.20486111111111116</v>
      </c>
      <c r="AP295" s="210">
        <f t="shared" si="53"/>
        <v>0.36805555555555564</v>
      </c>
      <c r="AQ295" s="197"/>
      <c r="AR295" s="197"/>
      <c r="AS295" s="197"/>
    </row>
    <row r="296" spans="1:45" s="159" customFormat="1" ht="78.75" x14ac:dyDescent="0.25">
      <c r="A296" s="203">
        <f t="shared" si="54"/>
        <v>8</v>
      </c>
      <c r="B296" s="203">
        <f t="shared" si="55"/>
        <v>8</v>
      </c>
      <c r="C296" s="197"/>
      <c r="D296" s="197">
        <v>4200217649</v>
      </c>
      <c r="E296" s="197" t="s">
        <v>570</v>
      </c>
      <c r="F296" s="197"/>
      <c r="G296" s="197">
        <v>19</v>
      </c>
      <c r="H296" s="197" t="s">
        <v>146</v>
      </c>
      <c r="I296" s="197"/>
      <c r="J296" s="197" t="s">
        <v>312</v>
      </c>
      <c r="K296" s="197" t="s">
        <v>420</v>
      </c>
      <c r="L296" s="197"/>
      <c r="M296" s="209">
        <v>45343</v>
      </c>
      <c r="N296" s="199"/>
      <c r="O296" s="197" t="s">
        <v>313</v>
      </c>
      <c r="P296" s="197" t="s">
        <v>571</v>
      </c>
      <c r="Q296" s="197"/>
      <c r="R296" s="197" t="s">
        <v>572</v>
      </c>
      <c r="S296" s="209">
        <v>45345</v>
      </c>
      <c r="T296" s="197"/>
      <c r="U296" s="199"/>
      <c r="V296" s="197" t="s">
        <v>257</v>
      </c>
      <c r="W296" s="197"/>
      <c r="X296" s="197" t="s">
        <v>539</v>
      </c>
      <c r="Y296" s="197" t="s">
        <v>151</v>
      </c>
      <c r="Z296" s="197"/>
      <c r="AA296" s="198">
        <v>45342</v>
      </c>
      <c r="AB296" s="198">
        <v>45345</v>
      </c>
      <c r="AC296" s="199">
        <v>0.31944444444444448</v>
      </c>
      <c r="AD296" s="199">
        <v>0.33680555555555558</v>
      </c>
      <c r="AE296" s="199">
        <v>0.36458333333333331</v>
      </c>
      <c r="AF296" s="199"/>
      <c r="AG296" s="197"/>
      <c r="AH296" s="197"/>
      <c r="AI296" s="197"/>
      <c r="AJ296" s="198"/>
      <c r="AK296" s="199"/>
      <c r="AL296" s="197"/>
      <c r="AM296" s="197"/>
      <c r="AN296" s="210">
        <f t="shared" si="51"/>
        <v>1.7361111111111105E-2</v>
      </c>
      <c r="AO296" s="210" t="str">
        <f t="shared" si="52"/>
        <v>Kein Eintrag</v>
      </c>
      <c r="AP296" s="210" t="str">
        <f t="shared" si="53"/>
        <v>Kein Eintrag</v>
      </c>
      <c r="AQ296" s="197"/>
      <c r="AR296" s="197"/>
      <c r="AS296" s="197"/>
    </row>
    <row r="297" spans="1:45" s="159" customFormat="1" ht="78.75" x14ac:dyDescent="0.25">
      <c r="A297" s="203">
        <f t="shared" si="54"/>
        <v>8</v>
      </c>
      <c r="B297" s="203">
        <f t="shared" si="55"/>
        <v>8</v>
      </c>
      <c r="C297" s="197"/>
      <c r="D297" s="197">
        <v>4200211535</v>
      </c>
      <c r="E297" s="197" t="s">
        <v>573</v>
      </c>
      <c r="F297" s="197"/>
      <c r="G297" s="197">
        <v>39</v>
      </c>
      <c r="H297" s="197" t="s">
        <v>146</v>
      </c>
      <c r="I297" s="197"/>
      <c r="J297" s="197" t="s">
        <v>389</v>
      </c>
      <c r="K297" s="197" t="s">
        <v>214</v>
      </c>
      <c r="L297" s="197"/>
      <c r="M297" s="209">
        <v>45345</v>
      </c>
      <c r="N297" s="199"/>
      <c r="O297" s="197">
        <v>1000461737</v>
      </c>
      <c r="P297" s="197" t="s">
        <v>166</v>
      </c>
      <c r="Q297" s="197"/>
      <c r="R297" s="197" t="s">
        <v>574</v>
      </c>
      <c r="S297" s="209">
        <v>45345</v>
      </c>
      <c r="T297" s="198">
        <v>45342</v>
      </c>
      <c r="U297" s="199"/>
      <c r="V297" s="197" t="s">
        <v>257</v>
      </c>
      <c r="W297" s="197"/>
      <c r="X297" s="197" t="s">
        <v>539</v>
      </c>
      <c r="Y297" s="197" t="s">
        <v>151</v>
      </c>
      <c r="Z297" s="197"/>
      <c r="AA297" s="198">
        <v>45345</v>
      </c>
      <c r="AB297" s="198">
        <v>45345</v>
      </c>
      <c r="AC297" s="199">
        <v>0.28472222222222221</v>
      </c>
      <c r="AD297" s="199">
        <v>0.38541666666666669</v>
      </c>
      <c r="AE297" s="199">
        <v>0.41319444444444442</v>
      </c>
      <c r="AF297" s="199"/>
      <c r="AG297" s="197"/>
      <c r="AH297" s="197"/>
      <c r="AI297" s="197"/>
      <c r="AJ297" s="198"/>
      <c r="AK297" s="199"/>
      <c r="AL297" s="197"/>
      <c r="AM297" s="197"/>
      <c r="AN297" s="210">
        <f t="shared" si="51"/>
        <v>0.10069444444444448</v>
      </c>
      <c r="AO297" s="210" t="str">
        <f t="shared" si="52"/>
        <v>Kein Eintrag</v>
      </c>
      <c r="AP297" s="210" t="str">
        <f t="shared" si="53"/>
        <v>Kein Eintrag</v>
      </c>
      <c r="AQ297" s="197"/>
      <c r="AR297" s="197"/>
      <c r="AS297" s="197"/>
    </row>
    <row r="298" spans="1:45" s="159" customFormat="1" x14ac:dyDescent="0.25">
      <c r="A298" s="203">
        <f t="shared" si="54"/>
        <v>8</v>
      </c>
      <c r="B298" s="203">
        <f t="shared" si="55"/>
        <v>8</v>
      </c>
      <c r="C298" s="197"/>
      <c r="D298" s="197">
        <v>4702162614</v>
      </c>
      <c r="E298" s="197" t="s">
        <v>575</v>
      </c>
      <c r="F298" s="197"/>
      <c r="G298" s="197"/>
      <c r="H298" s="197" t="s">
        <v>146</v>
      </c>
      <c r="I298" s="197"/>
      <c r="J298" s="197" t="s">
        <v>481</v>
      </c>
      <c r="K298" s="197" t="s">
        <v>148</v>
      </c>
      <c r="L298" s="197"/>
      <c r="M298" s="209">
        <v>45344</v>
      </c>
      <c r="N298" s="199"/>
      <c r="O298" s="197" t="s">
        <v>149</v>
      </c>
      <c r="P298" s="197" t="s">
        <v>150</v>
      </c>
      <c r="Q298" s="197"/>
      <c r="R298" s="197">
        <v>9185839629</v>
      </c>
      <c r="S298" s="209">
        <v>45345</v>
      </c>
      <c r="T298" s="197"/>
      <c r="U298" s="199"/>
      <c r="V298" s="197"/>
      <c r="W298" s="197"/>
      <c r="X298" s="197"/>
      <c r="Y298" s="197" t="s">
        <v>293</v>
      </c>
      <c r="Z298" s="197"/>
      <c r="AA298" s="198"/>
      <c r="AB298" s="198"/>
      <c r="AC298" s="199"/>
      <c r="AD298" s="199"/>
      <c r="AE298" s="199"/>
      <c r="AF298" s="199"/>
      <c r="AG298" s="197"/>
      <c r="AH298" s="197"/>
      <c r="AI298" s="197"/>
      <c r="AJ298" s="198"/>
      <c r="AK298" s="199"/>
      <c r="AL298" s="197"/>
      <c r="AM298" s="197"/>
      <c r="AN298" s="210" t="str">
        <f t="shared" si="51"/>
        <v>Kein Eintrag</v>
      </c>
      <c r="AO298" s="210" t="str">
        <f t="shared" si="52"/>
        <v>Kein Eintrag</v>
      </c>
      <c r="AP298" s="210" t="str">
        <f t="shared" si="53"/>
        <v>Kein Eintrag</v>
      </c>
      <c r="AQ298" s="197"/>
      <c r="AR298" s="197"/>
      <c r="AS298" s="197"/>
    </row>
    <row r="299" spans="1:45" s="159" customFormat="1" ht="31.5" x14ac:dyDescent="0.25">
      <c r="A299" s="203">
        <f t="shared" si="54"/>
        <v>8</v>
      </c>
      <c r="B299" s="203">
        <f t="shared" si="55"/>
        <v>8</v>
      </c>
      <c r="C299" s="197"/>
      <c r="D299" s="197">
        <v>4702152915</v>
      </c>
      <c r="E299" s="229" t="s">
        <v>576</v>
      </c>
      <c r="F299" s="197"/>
      <c r="G299" s="197">
        <v>102</v>
      </c>
      <c r="H299" s="197" t="s">
        <v>158</v>
      </c>
      <c r="I299" s="197"/>
      <c r="J299" s="197" t="s">
        <v>188</v>
      </c>
      <c r="K299" s="197" t="s">
        <v>161</v>
      </c>
      <c r="L299" s="197"/>
      <c r="M299" s="209">
        <v>45345</v>
      </c>
      <c r="N299" s="199"/>
      <c r="O299" s="197">
        <v>1000461449</v>
      </c>
      <c r="P299" s="197" t="s">
        <v>189</v>
      </c>
      <c r="Q299" s="197"/>
      <c r="R299" s="197">
        <v>9185893385</v>
      </c>
      <c r="S299" s="209">
        <v>45345</v>
      </c>
      <c r="T299" s="197"/>
      <c r="U299" s="199"/>
      <c r="V299" s="197" t="s">
        <v>141</v>
      </c>
      <c r="W299" s="197"/>
      <c r="X299" s="197" t="s">
        <v>539</v>
      </c>
      <c r="Y299" s="197" t="s">
        <v>151</v>
      </c>
      <c r="Z299" s="197"/>
      <c r="AA299" s="198">
        <v>45344</v>
      </c>
      <c r="AB299" s="198">
        <v>45345</v>
      </c>
      <c r="AC299" s="199">
        <v>0.49583333333333335</v>
      </c>
      <c r="AD299" s="199">
        <v>0.52430555555555558</v>
      </c>
      <c r="AE299" s="199">
        <v>0.55208333333333337</v>
      </c>
      <c r="AF299" s="199">
        <v>0.56944444444444442</v>
      </c>
      <c r="AG299" s="197"/>
      <c r="AH299" s="197"/>
      <c r="AI299" s="197"/>
      <c r="AJ299" s="198"/>
      <c r="AK299" s="199"/>
      <c r="AL299" s="197"/>
      <c r="AM299" s="197"/>
      <c r="AN299" s="210">
        <f t="shared" si="51"/>
        <v>2.8472222222222232E-2</v>
      </c>
      <c r="AO299" s="210">
        <f t="shared" si="52"/>
        <v>4.513888888888884E-2</v>
      </c>
      <c r="AP299" s="210">
        <f t="shared" si="53"/>
        <v>7.3611111111111072E-2</v>
      </c>
      <c r="AQ299" s="197"/>
      <c r="AR299" s="197"/>
      <c r="AS299" s="197"/>
    </row>
    <row r="300" spans="1:45" s="159" customFormat="1" x14ac:dyDescent="0.25">
      <c r="A300" s="203">
        <f t="shared" si="54"/>
        <v>8</v>
      </c>
      <c r="B300" s="203">
        <f t="shared" si="55"/>
        <v>8</v>
      </c>
      <c r="C300" s="197"/>
      <c r="D300" s="197">
        <v>4100038758</v>
      </c>
      <c r="E300" s="197" t="s">
        <v>577</v>
      </c>
      <c r="F300" s="197"/>
      <c r="G300" s="197">
        <v>102</v>
      </c>
      <c r="H300" s="197" t="s">
        <v>158</v>
      </c>
      <c r="I300" s="197"/>
      <c r="J300" s="197" t="s">
        <v>578</v>
      </c>
      <c r="K300" s="197" t="s">
        <v>161</v>
      </c>
      <c r="L300" s="197"/>
      <c r="M300" s="209">
        <v>45344</v>
      </c>
      <c r="N300" s="199"/>
      <c r="O300" s="197">
        <v>1000461447</v>
      </c>
      <c r="P300" s="197" t="s">
        <v>166</v>
      </c>
      <c r="Q300" s="197"/>
      <c r="R300" s="197">
        <v>9185798148</v>
      </c>
      <c r="S300" s="209">
        <v>45345</v>
      </c>
      <c r="T300" s="197"/>
      <c r="U300" s="199"/>
      <c r="V300" s="197" t="s">
        <v>141</v>
      </c>
      <c r="W300" s="197"/>
      <c r="X300" s="197" t="s">
        <v>539</v>
      </c>
      <c r="Y300" s="197" t="s">
        <v>151</v>
      </c>
      <c r="Z300" s="197"/>
      <c r="AA300" s="198">
        <v>45344</v>
      </c>
      <c r="AB300" s="198">
        <v>45345</v>
      </c>
      <c r="AC300" s="199">
        <v>0.28055555555555556</v>
      </c>
      <c r="AD300" s="199">
        <v>0.30902777777777779</v>
      </c>
      <c r="AE300" s="199">
        <v>0.3298611111111111</v>
      </c>
      <c r="AF300" s="199">
        <v>0.4826388888888889</v>
      </c>
      <c r="AG300" s="197"/>
      <c r="AH300" s="197"/>
      <c r="AI300" s="197"/>
      <c r="AJ300" s="198"/>
      <c r="AK300" s="199"/>
      <c r="AL300" s="197"/>
      <c r="AM300" s="197"/>
      <c r="AN300" s="210">
        <f t="shared" si="51"/>
        <v>2.8472222222222232E-2</v>
      </c>
      <c r="AO300" s="210">
        <f t="shared" si="52"/>
        <v>0.1736111111111111</v>
      </c>
      <c r="AP300" s="210">
        <f t="shared" si="53"/>
        <v>0.20208333333333334</v>
      </c>
      <c r="AQ300" s="197"/>
      <c r="AR300" s="197"/>
      <c r="AS300" s="197"/>
    </row>
    <row r="301" spans="1:45" s="159" customFormat="1" x14ac:dyDescent="0.25">
      <c r="A301" s="203">
        <f t="shared" si="54"/>
        <v>8</v>
      </c>
      <c r="B301" s="203">
        <f t="shared" si="55"/>
        <v>8</v>
      </c>
      <c r="C301" s="197"/>
      <c r="D301" s="197">
        <v>4702139089</v>
      </c>
      <c r="E301" s="184" t="s">
        <v>579</v>
      </c>
      <c r="F301" s="197"/>
      <c r="G301" s="197">
        <v>102</v>
      </c>
      <c r="H301" s="197" t="s">
        <v>158</v>
      </c>
      <c r="I301" s="197"/>
      <c r="J301" s="197" t="s">
        <v>368</v>
      </c>
      <c r="K301" s="197" t="s">
        <v>161</v>
      </c>
      <c r="L301" s="197"/>
      <c r="M301" s="209">
        <v>45345</v>
      </c>
      <c r="N301" s="199"/>
      <c r="O301" s="197">
        <v>1000461450</v>
      </c>
      <c r="P301" s="197" t="s">
        <v>198</v>
      </c>
      <c r="Q301" s="197"/>
      <c r="R301" s="197">
        <v>9185790888</v>
      </c>
      <c r="S301" s="209">
        <v>45345</v>
      </c>
      <c r="T301" s="197"/>
      <c r="U301" s="199"/>
      <c r="V301" s="197" t="s">
        <v>141</v>
      </c>
      <c r="W301" s="197"/>
      <c r="X301" s="197" t="s">
        <v>539</v>
      </c>
      <c r="Y301" s="197" t="s">
        <v>151</v>
      </c>
      <c r="Z301" s="197"/>
      <c r="AA301" s="198">
        <v>45345</v>
      </c>
      <c r="AB301" s="198">
        <v>45345</v>
      </c>
      <c r="AC301" s="199">
        <v>0.27777777777777779</v>
      </c>
      <c r="AD301" s="199">
        <v>0.34375</v>
      </c>
      <c r="AE301" s="199">
        <v>0.375</v>
      </c>
      <c r="AF301" s="199">
        <v>0.38541666666666669</v>
      </c>
      <c r="AG301" s="197"/>
      <c r="AH301" s="197"/>
      <c r="AI301" s="197"/>
      <c r="AJ301" s="198"/>
      <c r="AK301" s="199"/>
      <c r="AL301" s="197"/>
      <c r="AM301" s="197"/>
      <c r="AN301" s="210">
        <f t="shared" si="51"/>
        <v>6.597222222222221E-2</v>
      </c>
      <c r="AO301" s="210">
        <f t="shared" si="52"/>
        <v>4.1666666666666685E-2</v>
      </c>
      <c r="AP301" s="210">
        <f t="shared" si="53"/>
        <v>0.1076388888888889</v>
      </c>
      <c r="AQ301" s="197"/>
      <c r="AR301" s="197"/>
      <c r="AS301" s="197"/>
    </row>
    <row r="302" spans="1:45" s="159" customFormat="1" x14ac:dyDescent="0.25">
      <c r="A302" s="203">
        <f t="shared" si="54"/>
        <v>8</v>
      </c>
      <c r="B302" s="203">
        <f t="shared" si="55"/>
        <v>8</v>
      </c>
      <c r="C302" s="197"/>
      <c r="D302" s="197" t="s">
        <v>580</v>
      </c>
      <c r="E302" s="197" t="s">
        <v>581</v>
      </c>
      <c r="F302" s="197"/>
      <c r="G302" s="197">
        <v>18</v>
      </c>
      <c r="H302" s="197" t="s">
        <v>582</v>
      </c>
      <c r="I302" s="197"/>
      <c r="J302" s="197" t="s">
        <v>583</v>
      </c>
      <c r="K302" s="197" t="s">
        <v>584</v>
      </c>
      <c r="L302" s="197"/>
      <c r="M302" s="209">
        <v>45345</v>
      </c>
      <c r="N302" s="199"/>
      <c r="O302" s="197" t="s">
        <v>313</v>
      </c>
      <c r="P302" s="197"/>
      <c r="Q302" s="197"/>
      <c r="R302" s="197"/>
      <c r="S302" s="209">
        <v>45345</v>
      </c>
      <c r="T302" s="197"/>
      <c r="U302" s="199"/>
      <c r="V302" s="197"/>
      <c r="W302" s="197"/>
      <c r="X302" s="197" t="s">
        <v>539</v>
      </c>
      <c r="Y302" s="197" t="s">
        <v>151</v>
      </c>
      <c r="Z302" s="197"/>
      <c r="AA302" s="198">
        <v>45345</v>
      </c>
      <c r="AB302" s="198">
        <v>45345</v>
      </c>
      <c r="AC302" s="199">
        <v>0.34027777777777773</v>
      </c>
      <c r="AD302" s="199">
        <v>0.41666666666666669</v>
      </c>
      <c r="AE302" s="199">
        <v>0.45833333333333331</v>
      </c>
      <c r="AF302" s="199">
        <v>0.47916666666666669</v>
      </c>
      <c r="AG302" s="197"/>
      <c r="AH302" s="197"/>
      <c r="AI302" s="197"/>
      <c r="AJ302" s="198"/>
      <c r="AK302" s="199"/>
      <c r="AL302" s="197"/>
      <c r="AM302" s="197"/>
      <c r="AN302" s="210">
        <f t="shared" si="51"/>
        <v>7.6388888888888951E-2</v>
      </c>
      <c r="AO302" s="210">
        <f t="shared" si="52"/>
        <v>6.25E-2</v>
      </c>
      <c r="AP302" s="210">
        <f t="shared" si="53"/>
        <v>0.13888888888888895</v>
      </c>
      <c r="AQ302" s="197"/>
      <c r="AR302" s="197"/>
      <c r="AS302" s="197"/>
    </row>
    <row r="303" spans="1:45" s="159" customFormat="1" ht="31.5" x14ac:dyDescent="0.25">
      <c r="A303" s="203">
        <f t="shared" si="54"/>
        <v>8</v>
      </c>
      <c r="B303" s="203">
        <f t="shared" si="55"/>
        <v>8</v>
      </c>
      <c r="C303" s="197"/>
      <c r="D303" s="197">
        <v>5308147202</v>
      </c>
      <c r="E303" s="197" t="s">
        <v>585</v>
      </c>
      <c r="F303" s="197"/>
      <c r="G303" s="197">
        <v>4</v>
      </c>
      <c r="H303" s="197" t="s">
        <v>146</v>
      </c>
      <c r="I303" s="197"/>
      <c r="J303" s="197" t="s">
        <v>586</v>
      </c>
      <c r="K303" s="197" t="s">
        <v>587</v>
      </c>
      <c r="L303" s="197"/>
      <c r="M303" s="209">
        <v>45345</v>
      </c>
      <c r="N303" s="199"/>
      <c r="O303" s="197">
        <v>1000461963</v>
      </c>
      <c r="P303" s="197" t="s">
        <v>588</v>
      </c>
      <c r="Q303" s="197"/>
      <c r="R303" s="197">
        <v>9185836393</v>
      </c>
      <c r="S303" s="209">
        <v>45345</v>
      </c>
      <c r="T303" s="197"/>
      <c r="U303" s="199"/>
      <c r="V303" s="197" t="s">
        <v>141</v>
      </c>
      <c r="W303" s="197"/>
      <c r="X303" s="197" t="s">
        <v>539</v>
      </c>
      <c r="Y303" s="197" t="s">
        <v>151</v>
      </c>
      <c r="Z303" s="197"/>
      <c r="AA303" s="198">
        <v>45344</v>
      </c>
      <c r="AB303" s="198">
        <v>45345</v>
      </c>
      <c r="AC303" s="199">
        <v>0.52083333333333337</v>
      </c>
      <c r="AD303" s="199">
        <v>0.52777777777777779</v>
      </c>
      <c r="AE303" s="199">
        <v>0.54166666666666663</v>
      </c>
      <c r="AF303" s="199"/>
      <c r="AG303" s="197"/>
      <c r="AH303" s="197"/>
      <c r="AI303" s="197"/>
      <c r="AJ303" s="198"/>
      <c r="AK303" s="199"/>
      <c r="AL303" s="197"/>
      <c r="AM303" s="197"/>
      <c r="AN303" s="210">
        <f t="shared" si="51"/>
        <v>6.9444444444444198E-3</v>
      </c>
      <c r="AO303" s="210" t="str">
        <f t="shared" si="52"/>
        <v>Kein Eintrag</v>
      </c>
      <c r="AP303" s="210" t="str">
        <f t="shared" si="53"/>
        <v>Kein Eintrag</v>
      </c>
      <c r="AQ303" s="197"/>
      <c r="AR303" s="197"/>
      <c r="AS303" s="197"/>
    </row>
    <row r="304" spans="1:45" s="159" customFormat="1" ht="31.5" x14ac:dyDescent="0.25">
      <c r="A304" s="203">
        <f t="shared" si="54"/>
        <v>8</v>
      </c>
      <c r="B304" s="203">
        <f t="shared" si="55"/>
        <v>8</v>
      </c>
      <c r="C304" s="197"/>
      <c r="D304" s="197">
        <v>4100038752</v>
      </c>
      <c r="E304" s="197" t="s">
        <v>552</v>
      </c>
      <c r="F304" s="197"/>
      <c r="G304" s="197">
        <v>102</v>
      </c>
      <c r="H304" s="197" t="s">
        <v>158</v>
      </c>
      <c r="I304" s="197"/>
      <c r="J304" s="197" t="s">
        <v>320</v>
      </c>
      <c r="K304" s="197" t="s">
        <v>161</v>
      </c>
      <c r="L304" s="197"/>
      <c r="M304" s="209">
        <v>45342</v>
      </c>
      <c r="N304" s="199"/>
      <c r="O304" s="197">
        <v>1000461210</v>
      </c>
      <c r="P304" s="197" t="s">
        <v>162</v>
      </c>
      <c r="Q304" s="197"/>
      <c r="R304" s="197">
        <v>9185759906</v>
      </c>
      <c r="S304" s="209">
        <v>45345</v>
      </c>
      <c r="T304" s="197"/>
      <c r="U304" s="199"/>
      <c r="V304" s="197" t="s">
        <v>141</v>
      </c>
      <c r="W304" s="197"/>
      <c r="X304" s="197" t="s">
        <v>539</v>
      </c>
      <c r="Y304" s="197" t="s">
        <v>151</v>
      </c>
      <c r="Z304" s="197"/>
      <c r="AA304" s="198">
        <v>45337</v>
      </c>
      <c r="AB304" s="198">
        <v>45345</v>
      </c>
      <c r="AC304" s="199">
        <v>0.44444444444444442</v>
      </c>
      <c r="AD304" s="199">
        <v>0.48958333333333331</v>
      </c>
      <c r="AE304" s="199">
        <v>0.51041666666666663</v>
      </c>
      <c r="AF304" s="199">
        <v>0.63888888888888884</v>
      </c>
      <c r="AG304" s="197"/>
      <c r="AH304" s="197"/>
      <c r="AI304" s="197"/>
      <c r="AJ304" s="198"/>
      <c r="AK304" s="199"/>
      <c r="AL304" s="197"/>
      <c r="AM304" s="197"/>
      <c r="AN304" s="210">
        <f t="shared" si="51"/>
        <v>4.5138888888888895E-2</v>
      </c>
      <c r="AO304" s="210">
        <f t="shared" si="52"/>
        <v>0.14930555555555552</v>
      </c>
      <c r="AP304" s="210">
        <f t="shared" si="53"/>
        <v>0.19444444444444442</v>
      </c>
      <c r="AQ304" s="197"/>
      <c r="AR304" s="197"/>
      <c r="AS304" s="197"/>
    </row>
    <row r="305" spans="1:45" s="159" customFormat="1" ht="31.5" x14ac:dyDescent="0.25">
      <c r="A305" s="203">
        <f t="shared" si="54"/>
        <v>8</v>
      </c>
      <c r="B305" s="203">
        <f t="shared" si="55"/>
        <v>9</v>
      </c>
      <c r="C305" s="197"/>
      <c r="D305" s="197">
        <v>4702177022</v>
      </c>
      <c r="E305" s="197" t="s">
        <v>589</v>
      </c>
      <c r="F305" s="197"/>
      <c r="G305" s="197">
        <v>1</v>
      </c>
      <c r="H305" s="197" t="s">
        <v>146</v>
      </c>
      <c r="I305" s="197"/>
      <c r="J305" s="197" t="s">
        <v>239</v>
      </c>
      <c r="K305" s="197" t="s">
        <v>148</v>
      </c>
      <c r="L305" s="197"/>
      <c r="M305" s="209">
        <v>45343</v>
      </c>
      <c r="N305" s="199"/>
      <c r="O305" s="197" t="s">
        <v>149</v>
      </c>
      <c r="P305" s="197" t="s">
        <v>150</v>
      </c>
      <c r="Q305" s="197"/>
      <c r="R305" s="197">
        <v>9185823729</v>
      </c>
      <c r="S305" s="198">
        <v>45348</v>
      </c>
      <c r="T305" s="197"/>
      <c r="U305" s="199"/>
      <c r="V305" s="197" t="s">
        <v>141</v>
      </c>
      <c r="W305" s="197"/>
      <c r="X305" s="197" t="s">
        <v>167</v>
      </c>
      <c r="Y305" s="197" t="s">
        <v>151</v>
      </c>
      <c r="Z305" s="197"/>
      <c r="AA305" s="198">
        <v>45342</v>
      </c>
      <c r="AB305" s="198"/>
      <c r="AC305" s="199"/>
      <c r="AD305" s="199">
        <v>0.65625</v>
      </c>
      <c r="AE305" s="199">
        <v>0.67708333333333337</v>
      </c>
      <c r="AF305" s="199"/>
      <c r="AG305" s="197"/>
      <c r="AH305" s="197"/>
      <c r="AI305" s="197"/>
      <c r="AJ305" s="198"/>
      <c r="AK305" s="199"/>
      <c r="AL305" s="197"/>
      <c r="AM305" s="197"/>
      <c r="AN305" s="210" t="str">
        <f t="shared" si="51"/>
        <v>Kein Eintrag</v>
      </c>
      <c r="AO305" s="210" t="str">
        <f t="shared" si="52"/>
        <v>Kein Eintrag</v>
      </c>
      <c r="AP305" s="210" t="str">
        <f t="shared" si="53"/>
        <v>Kein Eintrag</v>
      </c>
      <c r="AQ305" s="197"/>
      <c r="AR305" s="197"/>
      <c r="AS305" s="197"/>
    </row>
    <row r="306" spans="1:45" s="159" customFormat="1" x14ac:dyDescent="0.25">
      <c r="A306" s="203">
        <f t="shared" si="54"/>
        <v>8</v>
      </c>
      <c r="B306" s="203">
        <f t="shared" si="55"/>
        <v>9</v>
      </c>
      <c r="C306" s="197"/>
      <c r="D306" s="197">
        <v>4200214811</v>
      </c>
      <c r="E306" s="197" t="s">
        <v>590</v>
      </c>
      <c r="F306" s="197"/>
      <c r="G306" s="197">
        <v>24</v>
      </c>
      <c r="H306" s="197" t="s">
        <v>146</v>
      </c>
      <c r="I306" s="197"/>
      <c r="J306" s="197" t="s">
        <v>537</v>
      </c>
      <c r="K306" s="197" t="s">
        <v>214</v>
      </c>
      <c r="L306" s="197"/>
      <c r="M306" s="209">
        <v>45345</v>
      </c>
      <c r="N306" s="199"/>
      <c r="O306" s="187">
        <v>1000463398</v>
      </c>
      <c r="P306" s="197" t="s">
        <v>222</v>
      </c>
      <c r="Q306" s="197"/>
      <c r="R306" s="197">
        <v>9185859987</v>
      </c>
      <c r="S306" s="209">
        <v>45348</v>
      </c>
      <c r="T306" s="197"/>
      <c r="U306" s="199"/>
      <c r="V306" s="197" t="s">
        <v>141</v>
      </c>
      <c r="W306" s="197"/>
      <c r="X306" s="197" t="s">
        <v>539</v>
      </c>
      <c r="Y306" s="197" t="s">
        <v>151</v>
      </c>
      <c r="Z306" s="197"/>
      <c r="AA306" s="198">
        <v>45343</v>
      </c>
      <c r="AB306" s="198">
        <v>45348</v>
      </c>
      <c r="AC306" s="199">
        <v>0.28125</v>
      </c>
      <c r="AD306" s="199">
        <v>0.625</v>
      </c>
      <c r="AE306" s="199">
        <v>0.64583333333333337</v>
      </c>
      <c r="AF306" s="199">
        <v>0.74652777777777779</v>
      </c>
      <c r="AG306" s="197"/>
      <c r="AH306" s="197"/>
      <c r="AI306" s="197"/>
      <c r="AJ306" s="198"/>
      <c r="AK306" s="199"/>
      <c r="AL306" s="197"/>
      <c r="AM306" s="197"/>
      <c r="AN306" s="210">
        <f t="shared" si="51"/>
        <v>0.34375</v>
      </c>
      <c r="AO306" s="210">
        <f t="shared" si="52"/>
        <v>0.12152777777777779</v>
      </c>
      <c r="AP306" s="210">
        <f t="shared" si="53"/>
        <v>0.46527777777777779</v>
      </c>
      <c r="AQ306" s="197"/>
      <c r="AR306" s="197"/>
      <c r="AS306" s="197"/>
    </row>
    <row r="307" spans="1:45" s="159" customFormat="1" x14ac:dyDescent="0.25">
      <c r="A307" s="203">
        <f t="shared" si="54"/>
        <v>9</v>
      </c>
      <c r="B307" s="203">
        <f t="shared" si="55"/>
        <v>9</v>
      </c>
      <c r="C307" s="197"/>
      <c r="D307" s="197">
        <v>4200211228</v>
      </c>
      <c r="E307" s="197" t="s">
        <v>591</v>
      </c>
      <c r="F307" s="197"/>
      <c r="G307" s="197">
        <v>18</v>
      </c>
      <c r="H307" s="197" t="s">
        <v>146</v>
      </c>
      <c r="I307" s="197"/>
      <c r="J307" s="197" t="s">
        <v>267</v>
      </c>
      <c r="K307" s="197" t="s">
        <v>261</v>
      </c>
      <c r="L307" s="197"/>
      <c r="M307" s="209">
        <v>45348</v>
      </c>
      <c r="N307" s="199">
        <v>0.41666666666666669</v>
      </c>
      <c r="O307" s="197">
        <v>1000463388</v>
      </c>
      <c r="P307" s="197" t="s">
        <v>182</v>
      </c>
      <c r="Q307" s="197"/>
      <c r="R307" s="197">
        <v>9185897183</v>
      </c>
      <c r="S307" s="209">
        <v>45348</v>
      </c>
      <c r="T307" s="197"/>
      <c r="U307" s="199"/>
      <c r="V307" s="197" t="s">
        <v>141</v>
      </c>
      <c r="W307" s="197"/>
      <c r="X307" s="197" t="s">
        <v>167</v>
      </c>
      <c r="Y307" s="197" t="s">
        <v>151</v>
      </c>
      <c r="Z307" s="197"/>
      <c r="AA307" s="198">
        <v>45345</v>
      </c>
      <c r="AB307" s="198">
        <v>45348</v>
      </c>
      <c r="AC307" s="199">
        <v>0.4513888888888889</v>
      </c>
      <c r="AD307" s="199">
        <v>0.47222222222222227</v>
      </c>
      <c r="AE307" s="199">
        <v>0.50694444444444442</v>
      </c>
      <c r="AF307" s="199"/>
      <c r="AG307" s="197"/>
      <c r="AH307" s="197"/>
      <c r="AI307" s="197"/>
      <c r="AJ307" s="198"/>
      <c r="AK307" s="199"/>
      <c r="AL307" s="197"/>
      <c r="AM307" s="197"/>
      <c r="AN307" s="210">
        <f t="shared" si="51"/>
        <v>2.083333333333337E-2</v>
      </c>
      <c r="AO307" s="210" t="str">
        <f t="shared" si="52"/>
        <v>Kein Eintrag</v>
      </c>
      <c r="AP307" s="210" t="str">
        <f t="shared" si="53"/>
        <v>Kein Eintrag</v>
      </c>
      <c r="AQ307" s="197"/>
      <c r="AR307" s="197"/>
      <c r="AS307" s="197"/>
    </row>
    <row r="308" spans="1:45" s="159" customFormat="1" ht="63" x14ac:dyDescent="0.25">
      <c r="A308" s="203">
        <f t="shared" si="54"/>
        <v>9</v>
      </c>
      <c r="B308" s="203">
        <f t="shared" si="55"/>
        <v>9</v>
      </c>
      <c r="C308" s="197"/>
      <c r="D308" s="197">
        <v>4100038923</v>
      </c>
      <c r="E308" s="197" t="s">
        <v>176</v>
      </c>
      <c r="F308" s="197" t="s">
        <v>220</v>
      </c>
      <c r="G308" s="197">
        <v>102</v>
      </c>
      <c r="H308" s="197" t="s">
        <v>158</v>
      </c>
      <c r="I308" s="197" t="s">
        <v>159</v>
      </c>
      <c r="J308" s="197" t="s">
        <v>592</v>
      </c>
      <c r="K308" s="197" t="s">
        <v>161</v>
      </c>
      <c r="L308" s="197">
        <v>9</v>
      </c>
      <c r="M308" s="209">
        <v>45348</v>
      </c>
      <c r="N308" s="199"/>
      <c r="O308" s="197">
        <v>1000462193</v>
      </c>
      <c r="P308" s="197" t="s">
        <v>354</v>
      </c>
      <c r="Q308" s="197" t="s">
        <v>163</v>
      </c>
      <c r="R308" s="197">
        <v>9185799046</v>
      </c>
      <c r="S308" s="209">
        <v>45348</v>
      </c>
      <c r="T308" s="197"/>
      <c r="U308" s="199"/>
      <c r="V308" s="197" t="s">
        <v>141</v>
      </c>
      <c r="W308" s="197"/>
      <c r="X308" s="197" t="s">
        <v>539</v>
      </c>
      <c r="Y308" s="197" t="s">
        <v>151</v>
      </c>
      <c r="Z308" s="197"/>
      <c r="AA308" s="198">
        <v>45338</v>
      </c>
      <c r="AB308" s="198">
        <v>45348</v>
      </c>
      <c r="AC308" s="199">
        <v>0.49236111111111108</v>
      </c>
      <c r="AD308" s="199">
        <v>0.51041666666666663</v>
      </c>
      <c r="AE308" s="199">
        <v>0.53125</v>
      </c>
      <c r="AF308" s="199">
        <v>0.67013888888888884</v>
      </c>
      <c r="AG308" s="197"/>
      <c r="AH308" s="197"/>
      <c r="AI308" s="197"/>
      <c r="AJ308" s="198"/>
      <c r="AK308" s="199"/>
      <c r="AL308" s="197"/>
      <c r="AM308" s="197"/>
      <c r="AN308" s="210">
        <f t="shared" si="51"/>
        <v>1.8055555555555547E-2</v>
      </c>
      <c r="AO308" s="210">
        <f t="shared" si="52"/>
        <v>0.15972222222222221</v>
      </c>
      <c r="AP308" s="210">
        <f t="shared" si="53"/>
        <v>0.17777777777777776</v>
      </c>
      <c r="AQ308" s="197"/>
      <c r="AR308" s="197"/>
      <c r="AS308" s="198">
        <v>45342</v>
      </c>
    </row>
    <row r="309" spans="1:45" s="159" customFormat="1" ht="63" x14ac:dyDescent="0.25">
      <c r="A309" s="203">
        <f t="shared" si="54"/>
        <v>9</v>
      </c>
      <c r="B309" s="203">
        <f t="shared" si="55"/>
        <v>9</v>
      </c>
      <c r="C309" s="197"/>
      <c r="D309" s="197">
        <v>4100038924</v>
      </c>
      <c r="E309" s="197" t="s">
        <v>186</v>
      </c>
      <c r="F309" s="197" t="s">
        <v>220</v>
      </c>
      <c r="G309" s="197">
        <v>102</v>
      </c>
      <c r="H309" s="197" t="s">
        <v>158</v>
      </c>
      <c r="I309" s="197" t="s">
        <v>159</v>
      </c>
      <c r="J309" s="197" t="s">
        <v>593</v>
      </c>
      <c r="K309" s="197" t="s">
        <v>161</v>
      </c>
      <c r="L309" s="197">
        <v>9</v>
      </c>
      <c r="M309" s="209">
        <v>45348</v>
      </c>
      <c r="N309" s="199"/>
      <c r="O309" s="197">
        <v>1000462194</v>
      </c>
      <c r="P309" s="197" t="s">
        <v>354</v>
      </c>
      <c r="Q309" s="197" t="s">
        <v>163</v>
      </c>
      <c r="R309" s="197">
        <v>9185800735</v>
      </c>
      <c r="S309" s="209">
        <v>45348</v>
      </c>
      <c r="T309" s="197"/>
      <c r="U309" s="199"/>
      <c r="V309" s="197" t="s">
        <v>141</v>
      </c>
      <c r="W309" s="197"/>
      <c r="X309" s="197" t="s">
        <v>539</v>
      </c>
      <c r="Y309" s="197" t="s">
        <v>151</v>
      </c>
      <c r="Z309" s="197"/>
      <c r="AA309" s="198">
        <v>45343</v>
      </c>
      <c r="AB309" s="198">
        <v>45348</v>
      </c>
      <c r="AC309" s="199">
        <v>0.57291666666666663</v>
      </c>
      <c r="AD309" s="199">
        <v>0.59375</v>
      </c>
      <c r="AE309" s="199">
        <v>0.6166666666666667</v>
      </c>
      <c r="AF309" s="199">
        <v>0.78819444444444442</v>
      </c>
      <c r="AG309" s="197"/>
      <c r="AH309" s="197"/>
      <c r="AI309" s="197"/>
      <c r="AJ309" s="198"/>
      <c r="AK309" s="199"/>
      <c r="AL309" s="197"/>
      <c r="AM309" s="197"/>
      <c r="AN309" s="210">
        <f t="shared" si="51"/>
        <v>2.083333333333337E-2</v>
      </c>
      <c r="AO309" s="210">
        <f t="shared" si="52"/>
        <v>0.19444444444444442</v>
      </c>
      <c r="AP309" s="210">
        <f t="shared" si="53"/>
        <v>0.21527777777777779</v>
      </c>
      <c r="AQ309" s="197"/>
      <c r="AR309" s="197"/>
      <c r="AS309" s="198">
        <v>45344</v>
      </c>
    </row>
    <row r="310" spans="1:45" s="159" customFormat="1" ht="63" x14ac:dyDescent="0.25">
      <c r="A310" s="203">
        <f t="shared" si="54"/>
        <v>9</v>
      </c>
      <c r="B310" s="203">
        <f t="shared" si="55"/>
        <v>9</v>
      </c>
      <c r="C310" s="197"/>
      <c r="D310" s="197">
        <v>4702139091</v>
      </c>
      <c r="E310" s="197" t="s">
        <v>176</v>
      </c>
      <c r="F310" s="197" t="s">
        <v>187</v>
      </c>
      <c r="G310" s="197">
        <v>102</v>
      </c>
      <c r="H310" s="197" t="s">
        <v>158</v>
      </c>
      <c r="I310" s="197" t="s">
        <v>159</v>
      </c>
      <c r="J310" s="197" t="s">
        <v>211</v>
      </c>
      <c r="K310" s="197" t="s">
        <v>161</v>
      </c>
      <c r="L310" s="197">
        <v>9</v>
      </c>
      <c r="M310" s="209">
        <v>45348</v>
      </c>
      <c r="N310" s="199"/>
      <c r="O310" s="197">
        <v>1000462974</v>
      </c>
      <c r="P310" s="197" t="s">
        <v>198</v>
      </c>
      <c r="Q310" s="197" t="s">
        <v>163</v>
      </c>
      <c r="R310" s="197">
        <v>9185838053</v>
      </c>
      <c r="S310" s="209">
        <v>45348</v>
      </c>
      <c r="T310" s="197"/>
      <c r="U310" s="199"/>
      <c r="V310" s="197" t="s">
        <v>141</v>
      </c>
      <c r="W310" s="197"/>
      <c r="X310" s="197" t="s">
        <v>167</v>
      </c>
      <c r="Y310" s="197" t="s">
        <v>151</v>
      </c>
      <c r="Z310" s="197"/>
      <c r="AA310" s="198">
        <v>45348</v>
      </c>
      <c r="AB310" s="198">
        <v>45348</v>
      </c>
      <c r="AC310" s="199">
        <v>0.40069444444444446</v>
      </c>
      <c r="AD310" s="199">
        <v>0.4375</v>
      </c>
      <c r="AE310" s="199">
        <v>0.4597222222222222</v>
      </c>
      <c r="AF310" s="199">
        <v>0.47222222222222221</v>
      </c>
      <c r="AG310" s="197"/>
      <c r="AH310" s="197"/>
      <c r="AI310" s="197"/>
      <c r="AJ310" s="198"/>
      <c r="AK310" s="199"/>
      <c r="AL310" s="197"/>
      <c r="AM310" s="197"/>
      <c r="AN310" s="210">
        <f t="shared" si="51"/>
        <v>3.6805555555555536E-2</v>
      </c>
      <c r="AO310" s="210">
        <f t="shared" si="52"/>
        <v>3.472222222222221E-2</v>
      </c>
      <c r="AP310" s="210">
        <f t="shared" si="53"/>
        <v>7.1527777777777746E-2</v>
      </c>
      <c r="AQ310" s="197"/>
      <c r="AR310" s="197"/>
      <c r="AS310" s="197"/>
    </row>
    <row r="311" spans="1:45" s="159" customFormat="1" x14ac:dyDescent="0.25">
      <c r="A311" s="203">
        <f t="shared" si="54"/>
        <v>9</v>
      </c>
      <c r="B311" s="203">
        <f t="shared" si="55"/>
        <v>9</v>
      </c>
      <c r="C311" s="197"/>
      <c r="D311" s="197">
        <v>4702150880</v>
      </c>
      <c r="E311" s="197" t="s">
        <v>594</v>
      </c>
      <c r="F311" s="197"/>
      <c r="G311" s="197">
        <v>12</v>
      </c>
      <c r="H311" s="197" t="s">
        <v>146</v>
      </c>
      <c r="I311" s="197"/>
      <c r="J311" s="197" t="s">
        <v>213</v>
      </c>
      <c r="K311" s="197" t="s">
        <v>420</v>
      </c>
      <c r="L311" s="197"/>
      <c r="M311" s="209">
        <v>45348</v>
      </c>
      <c r="N311" s="199"/>
      <c r="O311" s="197">
        <v>1000462960</v>
      </c>
      <c r="P311" s="197" t="s">
        <v>171</v>
      </c>
      <c r="Q311" s="197"/>
      <c r="R311" s="197">
        <v>9185854203</v>
      </c>
      <c r="S311" s="209">
        <v>45349</v>
      </c>
      <c r="T311" s="197"/>
      <c r="U311" s="199"/>
      <c r="V311" s="197" t="s">
        <v>141</v>
      </c>
      <c r="W311" s="197"/>
      <c r="X311" s="197" t="s">
        <v>167</v>
      </c>
      <c r="Y311" s="197" t="s">
        <v>151</v>
      </c>
      <c r="Z311" s="197"/>
      <c r="AA311" s="198">
        <v>45345</v>
      </c>
      <c r="AB311" s="198">
        <v>45349</v>
      </c>
      <c r="AC311" s="199">
        <v>0.3888888888888889</v>
      </c>
      <c r="AD311" s="199">
        <v>0.41666666666666669</v>
      </c>
      <c r="AE311" s="199">
        <v>0.42708333333333331</v>
      </c>
      <c r="AF311" s="199">
        <v>0.54166666666666663</v>
      </c>
      <c r="AG311" s="197"/>
      <c r="AH311" s="197"/>
      <c r="AI311" s="197"/>
      <c r="AJ311" s="198"/>
      <c r="AK311" s="199"/>
      <c r="AL311" s="197"/>
      <c r="AM311" s="197"/>
      <c r="AN311" s="210">
        <f t="shared" si="51"/>
        <v>2.777777777777779E-2</v>
      </c>
      <c r="AO311" s="210">
        <f t="shared" si="52"/>
        <v>0.12499999999999994</v>
      </c>
      <c r="AP311" s="210">
        <f t="shared" si="53"/>
        <v>0.15277777777777773</v>
      </c>
      <c r="AQ311" s="197"/>
      <c r="AR311" s="197"/>
      <c r="AS311" s="197"/>
    </row>
    <row r="312" spans="1:45" s="159" customFormat="1" x14ac:dyDescent="0.25">
      <c r="A312" s="203">
        <f t="shared" si="54"/>
        <v>9</v>
      </c>
      <c r="B312" s="203">
        <f t="shared" si="55"/>
        <v>9</v>
      </c>
      <c r="C312" s="197"/>
      <c r="D312" s="197">
        <v>4702151461</v>
      </c>
      <c r="E312" s="197" t="s">
        <v>595</v>
      </c>
      <c r="F312" s="197"/>
      <c r="G312" s="197">
        <v>21</v>
      </c>
      <c r="H312" s="197" t="s">
        <v>146</v>
      </c>
      <c r="I312" s="197"/>
      <c r="J312" s="197" t="s">
        <v>155</v>
      </c>
      <c r="K312" s="197" t="s">
        <v>214</v>
      </c>
      <c r="L312" s="197"/>
      <c r="M312" s="209">
        <v>45348</v>
      </c>
      <c r="N312" s="199"/>
      <c r="O312" s="197">
        <v>1000462990</v>
      </c>
      <c r="P312" s="197" t="s">
        <v>208</v>
      </c>
      <c r="Q312" s="197"/>
      <c r="R312" s="197">
        <v>9185884135</v>
      </c>
      <c r="S312" s="209">
        <v>45349</v>
      </c>
      <c r="T312" s="197"/>
      <c r="U312" s="199"/>
      <c r="V312" s="197"/>
      <c r="W312" s="197"/>
      <c r="X312" s="197" t="s">
        <v>539</v>
      </c>
      <c r="Y312" s="197" t="s">
        <v>151</v>
      </c>
      <c r="Z312" s="197"/>
      <c r="AA312" s="198">
        <v>45348</v>
      </c>
      <c r="AB312" s="198">
        <v>45349</v>
      </c>
      <c r="AC312" s="199">
        <v>0.6</v>
      </c>
      <c r="AD312" s="199">
        <v>0.61458333333333337</v>
      </c>
      <c r="AE312" s="199">
        <v>0.63888888888888895</v>
      </c>
      <c r="AF312" s="199">
        <v>0.72222222222222221</v>
      </c>
      <c r="AG312" s="197"/>
      <c r="AH312" s="197"/>
      <c r="AI312" s="197"/>
      <c r="AJ312" s="198"/>
      <c r="AK312" s="199"/>
      <c r="AL312" s="197"/>
      <c r="AM312" s="197"/>
      <c r="AN312" s="210">
        <f t="shared" si="51"/>
        <v>1.4583333333333393E-2</v>
      </c>
      <c r="AO312" s="210">
        <f t="shared" si="52"/>
        <v>0.10763888888888884</v>
      </c>
      <c r="AP312" s="210">
        <f t="shared" si="53"/>
        <v>0.12222222222222223</v>
      </c>
      <c r="AQ312" s="197"/>
      <c r="AR312" s="197"/>
      <c r="AS312" s="197"/>
    </row>
    <row r="313" spans="1:45" s="159" customFormat="1" ht="31.5" x14ac:dyDescent="0.25">
      <c r="A313" s="203">
        <f t="shared" si="54"/>
        <v>5</v>
      </c>
      <c r="B313" s="203">
        <f t="shared" si="55"/>
        <v>9</v>
      </c>
      <c r="C313" s="197"/>
      <c r="D313" s="197">
        <v>4200215629</v>
      </c>
      <c r="E313" s="197" t="s">
        <v>596</v>
      </c>
      <c r="F313" s="197"/>
      <c r="G313" s="197">
        <v>1</v>
      </c>
      <c r="H313" s="197" t="s">
        <v>146</v>
      </c>
      <c r="I313" s="197"/>
      <c r="J313" s="197" t="s">
        <v>597</v>
      </c>
      <c r="K313" s="197" t="s">
        <v>598</v>
      </c>
      <c r="L313" s="197"/>
      <c r="M313" s="209">
        <v>45323</v>
      </c>
      <c r="N313" s="199"/>
      <c r="O313" s="197">
        <v>1000463408</v>
      </c>
      <c r="P313" s="197"/>
      <c r="Q313" s="197"/>
      <c r="R313" s="197">
        <v>9185562456</v>
      </c>
      <c r="S313" s="209">
        <v>45349</v>
      </c>
      <c r="T313" s="198">
        <v>45323</v>
      </c>
      <c r="U313" s="199"/>
      <c r="V313" s="197" t="s">
        <v>141</v>
      </c>
      <c r="W313" s="197"/>
      <c r="X313" s="197" t="s">
        <v>539</v>
      </c>
      <c r="Y313" s="197" t="s">
        <v>151</v>
      </c>
      <c r="Z313" s="197"/>
      <c r="AA313" s="198">
        <v>45324</v>
      </c>
      <c r="AB313" s="198">
        <v>45349</v>
      </c>
      <c r="AC313" s="199">
        <v>0.60972222222222217</v>
      </c>
      <c r="AD313" s="199">
        <v>0.62847222222222221</v>
      </c>
      <c r="AE313" s="199">
        <v>0.63888888888888895</v>
      </c>
      <c r="AF313" s="199">
        <v>0.68055555555555558</v>
      </c>
      <c r="AG313" s="197"/>
      <c r="AH313" s="197"/>
      <c r="AI313" s="197"/>
      <c r="AJ313" s="198"/>
      <c r="AK313" s="199"/>
      <c r="AL313" s="197"/>
      <c r="AM313" s="197"/>
      <c r="AN313" s="210">
        <f t="shared" si="51"/>
        <v>1.8750000000000044E-2</v>
      </c>
      <c r="AO313" s="210">
        <f t="shared" si="52"/>
        <v>5.208333333333337E-2</v>
      </c>
      <c r="AP313" s="210">
        <f t="shared" si="53"/>
        <v>7.0833333333333415E-2</v>
      </c>
      <c r="AQ313" s="197"/>
      <c r="AR313" s="197"/>
      <c r="AS313" s="197"/>
    </row>
    <row r="314" spans="1:45" s="159" customFormat="1" ht="31.5" x14ac:dyDescent="0.25">
      <c r="A314" s="203">
        <f t="shared" si="54"/>
        <v>8</v>
      </c>
      <c r="B314" s="203">
        <f t="shared" si="55"/>
        <v>9</v>
      </c>
      <c r="C314" s="197"/>
      <c r="D314" s="197">
        <v>4100038754</v>
      </c>
      <c r="E314" s="197" t="s">
        <v>599</v>
      </c>
      <c r="F314" s="197"/>
      <c r="G314" s="197">
        <v>102</v>
      </c>
      <c r="H314" s="197" t="s">
        <v>158</v>
      </c>
      <c r="I314" s="197"/>
      <c r="J314" s="197" t="s">
        <v>307</v>
      </c>
      <c r="K314" s="197" t="s">
        <v>161</v>
      </c>
      <c r="L314" s="197"/>
      <c r="M314" s="209">
        <v>45343</v>
      </c>
      <c r="N314" s="199"/>
      <c r="O314" s="197">
        <v>1000461241</v>
      </c>
      <c r="P314" s="197" t="s">
        <v>162</v>
      </c>
      <c r="Q314" s="197"/>
      <c r="R314" s="197">
        <v>9185800445</v>
      </c>
      <c r="S314" s="209">
        <v>45349</v>
      </c>
      <c r="T314" s="197"/>
      <c r="U314" s="199"/>
      <c r="V314" s="197" t="s">
        <v>141</v>
      </c>
      <c r="W314" s="197"/>
      <c r="X314" s="197" t="s">
        <v>539</v>
      </c>
      <c r="Y314" s="197" t="s">
        <v>151</v>
      </c>
      <c r="Z314" s="197"/>
      <c r="AA314" s="198">
        <v>45341</v>
      </c>
      <c r="AB314" s="198">
        <v>45349</v>
      </c>
      <c r="AC314" s="199">
        <v>0.32083333333333336</v>
      </c>
      <c r="AD314" s="199">
        <v>0.46180555555555558</v>
      </c>
      <c r="AE314" s="199">
        <v>0.48749999999999999</v>
      </c>
      <c r="AF314" s="199">
        <v>0.60416666666666663</v>
      </c>
      <c r="AG314" s="197"/>
      <c r="AH314" s="197"/>
      <c r="AI314" s="197"/>
      <c r="AJ314" s="198"/>
      <c r="AK314" s="199"/>
      <c r="AL314" s="197"/>
      <c r="AM314" s="197"/>
      <c r="AN314" s="210">
        <f t="shared" si="51"/>
        <v>0.14097222222222222</v>
      </c>
      <c r="AO314" s="210">
        <f t="shared" si="52"/>
        <v>0.14236111111111105</v>
      </c>
      <c r="AP314" s="210">
        <f t="shared" si="53"/>
        <v>0.28333333333333327</v>
      </c>
      <c r="AQ314" s="197"/>
      <c r="AR314" s="197"/>
      <c r="AS314" s="197"/>
    </row>
    <row r="315" spans="1:45" s="159" customFormat="1" ht="63" x14ac:dyDescent="0.25">
      <c r="A315" s="203">
        <f t="shared" si="54"/>
        <v>9</v>
      </c>
      <c r="B315" s="203">
        <f t="shared" si="55"/>
        <v>9</v>
      </c>
      <c r="C315" s="197"/>
      <c r="D315" s="197">
        <v>4702139045</v>
      </c>
      <c r="E315" s="197" t="s">
        <v>176</v>
      </c>
      <c r="F315" s="197" t="s">
        <v>207</v>
      </c>
      <c r="G315" s="197">
        <v>1</v>
      </c>
      <c r="H315" s="197" t="s">
        <v>158</v>
      </c>
      <c r="I315" s="197" t="s">
        <v>159</v>
      </c>
      <c r="J315" s="197" t="s">
        <v>224</v>
      </c>
      <c r="K315" s="197" t="s">
        <v>161</v>
      </c>
      <c r="L315" s="197">
        <v>9</v>
      </c>
      <c r="M315" s="209">
        <v>45348</v>
      </c>
      <c r="N315" s="199"/>
      <c r="O315" s="197">
        <v>1000462970</v>
      </c>
      <c r="P315" s="197" t="s">
        <v>208</v>
      </c>
      <c r="Q315" s="197" t="s">
        <v>163</v>
      </c>
      <c r="R315" s="197">
        <v>9185839484</v>
      </c>
      <c r="S315" s="209">
        <v>45349</v>
      </c>
      <c r="T315" s="197"/>
      <c r="U315" s="199"/>
      <c r="V315" s="197" t="s">
        <v>141</v>
      </c>
      <c r="W315" s="197"/>
      <c r="X315" s="197" t="s">
        <v>539</v>
      </c>
      <c r="Y315" s="197" t="s">
        <v>151</v>
      </c>
      <c r="Z315" s="197"/>
      <c r="AA315" s="198">
        <v>45348</v>
      </c>
      <c r="AB315" s="198">
        <v>45349</v>
      </c>
      <c r="AC315" s="199">
        <v>0.31597222222222221</v>
      </c>
      <c r="AD315" s="199">
        <v>0.33333333333333331</v>
      </c>
      <c r="AE315" s="199">
        <v>0.36805555555555558</v>
      </c>
      <c r="AF315" s="199">
        <v>0.39583333333333331</v>
      </c>
      <c r="AG315" s="197"/>
      <c r="AH315" s="197"/>
      <c r="AI315" s="197"/>
      <c r="AJ315" s="198"/>
      <c r="AK315" s="199"/>
      <c r="AL315" s="197"/>
      <c r="AM315" s="197"/>
      <c r="AN315" s="210">
        <f t="shared" si="51"/>
        <v>1.7361111111111105E-2</v>
      </c>
      <c r="AO315" s="210">
        <f t="shared" si="52"/>
        <v>6.25E-2</v>
      </c>
      <c r="AP315" s="210">
        <f t="shared" si="53"/>
        <v>7.9861111111111105E-2</v>
      </c>
      <c r="AQ315" s="197"/>
      <c r="AR315" s="197"/>
      <c r="AS315" s="197"/>
    </row>
    <row r="316" spans="1:45" s="159" customFormat="1" ht="94.5" x14ac:dyDescent="0.25">
      <c r="A316" s="203">
        <f t="shared" si="54"/>
        <v>9</v>
      </c>
      <c r="B316" s="203">
        <f t="shared" si="55"/>
        <v>9</v>
      </c>
      <c r="C316" s="197"/>
      <c r="D316" s="197">
        <v>4200217217</v>
      </c>
      <c r="E316" s="197" t="s">
        <v>600</v>
      </c>
      <c r="F316" s="197"/>
      <c r="G316" s="197">
        <v>32</v>
      </c>
      <c r="H316" s="197" t="s">
        <v>146</v>
      </c>
      <c r="I316" s="197"/>
      <c r="J316" s="197" t="s">
        <v>601</v>
      </c>
      <c r="K316" s="197" t="s">
        <v>214</v>
      </c>
      <c r="L316" s="197"/>
      <c r="M316" s="209">
        <v>45349</v>
      </c>
      <c r="N316" s="199"/>
      <c r="O316" s="197">
        <v>1000461770</v>
      </c>
      <c r="P316" s="197" t="s">
        <v>166</v>
      </c>
      <c r="Q316" s="197"/>
      <c r="R316" s="197" t="s">
        <v>602</v>
      </c>
      <c r="S316" s="209">
        <v>45349</v>
      </c>
      <c r="T316" s="197"/>
      <c r="U316" s="199"/>
      <c r="V316" s="197" t="s">
        <v>141</v>
      </c>
      <c r="W316" s="197"/>
      <c r="X316" s="197" t="s">
        <v>539</v>
      </c>
      <c r="Y316" s="197" t="s">
        <v>151</v>
      </c>
      <c r="Z316" s="197"/>
      <c r="AA316" s="198">
        <v>45344</v>
      </c>
      <c r="AB316" s="198">
        <v>45349</v>
      </c>
      <c r="AC316" s="199">
        <v>0.32500000000000001</v>
      </c>
      <c r="AD316" s="199">
        <v>0.34027777777777773</v>
      </c>
      <c r="AE316" s="199">
        <v>0.36458333333333331</v>
      </c>
      <c r="AF316" s="199">
        <v>0.72569444444444442</v>
      </c>
      <c r="AG316" s="197"/>
      <c r="AH316" s="197"/>
      <c r="AI316" s="197"/>
      <c r="AJ316" s="198"/>
      <c r="AK316" s="199"/>
      <c r="AL316" s="197"/>
      <c r="AM316" s="197"/>
      <c r="AN316" s="210">
        <f t="shared" si="51"/>
        <v>1.5277777777777724E-2</v>
      </c>
      <c r="AO316" s="210">
        <f t="shared" si="52"/>
        <v>0.38541666666666669</v>
      </c>
      <c r="AP316" s="210">
        <f t="shared" si="53"/>
        <v>0.40069444444444441</v>
      </c>
      <c r="AQ316" s="197"/>
      <c r="AR316" s="197"/>
      <c r="AS316" s="198">
        <v>45345</v>
      </c>
    </row>
    <row r="317" spans="1:45" s="159" customFormat="1" ht="31.5" x14ac:dyDescent="0.25">
      <c r="A317" s="203">
        <f t="shared" si="54"/>
        <v>8</v>
      </c>
      <c r="B317" s="203">
        <f t="shared" si="55"/>
        <v>9</v>
      </c>
      <c r="C317" s="197"/>
      <c r="D317" s="197">
        <v>4702170297</v>
      </c>
      <c r="E317" s="197" t="s">
        <v>603</v>
      </c>
      <c r="F317" s="197"/>
      <c r="G317" s="197">
        <v>17</v>
      </c>
      <c r="H317" s="197" t="s">
        <v>146</v>
      </c>
      <c r="I317" s="197"/>
      <c r="J317" s="197" t="s">
        <v>604</v>
      </c>
      <c r="K317" s="197" t="s">
        <v>218</v>
      </c>
      <c r="L317" s="197"/>
      <c r="M317" s="209">
        <v>45345</v>
      </c>
      <c r="N317" s="199"/>
      <c r="O317" s="197">
        <v>1000463512</v>
      </c>
      <c r="P317" s="197" t="s">
        <v>265</v>
      </c>
      <c r="Q317" s="197"/>
      <c r="R317" s="197">
        <v>9185846860</v>
      </c>
      <c r="S317" s="209">
        <v>45349</v>
      </c>
      <c r="T317" s="197"/>
      <c r="U317" s="199"/>
      <c r="V317" s="197" t="s">
        <v>141</v>
      </c>
      <c r="W317" s="197"/>
      <c r="X317" s="197" t="s">
        <v>539</v>
      </c>
      <c r="Y317" s="197" t="s">
        <v>151</v>
      </c>
      <c r="Z317" s="197"/>
      <c r="AA317" s="198">
        <v>45348</v>
      </c>
      <c r="AB317" s="198">
        <v>45349</v>
      </c>
      <c r="AC317" s="199">
        <v>0.52569444444444446</v>
      </c>
      <c r="AD317" s="199">
        <v>0.54513888888888895</v>
      </c>
      <c r="AE317" s="199">
        <v>0.55555555555555558</v>
      </c>
      <c r="AF317" s="199">
        <v>0.67361111111111116</v>
      </c>
      <c r="AG317" s="197"/>
      <c r="AH317" s="197"/>
      <c r="AI317" s="197"/>
      <c r="AJ317" s="198"/>
      <c r="AK317" s="199"/>
      <c r="AL317" s="197"/>
      <c r="AM317" s="197"/>
      <c r="AN317" s="210">
        <f t="shared" si="51"/>
        <v>1.9444444444444486E-2</v>
      </c>
      <c r="AO317" s="210">
        <f t="shared" si="52"/>
        <v>0.12847222222222221</v>
      </c>
      <c r="AP317" s="210">
        <f t="shared" si="53"/>
        <v>0.1479166666666667</v>
      </c>
      <c r="AQ317" s="197"/>
      <c r="AR317" s="197"/>
      <c r="AS317" s="197"/>
    </row>
    <row r="318" spans="1:45" s="159" customFormat="1" x14ac:dyDescent="0.25">
      <c r="A318" s="203">
        <f t="shared" si="54"/>
        <v>9</v>
      </c>
      <c r="B318" s="203">
        <f t="shared" si="55"/>
        <v>9</v>
      </c>
      <c r="C318" s="197"/>
      <c r="D318" s="197">
        <v>4200213430</v>
      </c>
      <c r="E318" s="197" t="s">
        <v>605</v>
      </c>
      <c r="F318" s="197"/>
      <c r="G318" s="197">
        <v>1</v>
      </c>
      <c r="H318" s="197" t="s">
        <v>146</v>
      </c>
      <c r="I318" s="197"/>
      <c r="J318" s="197" t="s">
        <v>606</v>
      </c>
      <c r="K318" s="197" t="s">
        <v>148</v>
      </c>
      <c r="L318" s="197"/>
      <c r="M318" s="209">
        <v>45349</v>
      </c>
      <c r="N318" s="199"/>
      <c r="O318" s="197">
        <v>1000463497</v>
      </c>
      <c r="P318" s="197" t="s">
        <v>443</v>
      </c>
      <c r="Q318" s="197"/>
      <c r="R318" s="197">
        <v>9185776071</v>
      </c>
      <c r="S318" s="209">
        <v>45349</v>
      </c>
      <c r="T318" s="197"/>
      <c r="U318" s="199"/>
      <c r="V318" s="197" t="s">
        <v>141</v>
      </c>
      <c r="W318" s="197"/>
      <c r="X318" s="197" t="s">
        <v>167</v>
      </c>
      <c r="Y318" s="197" t="s">
        <v>151</v>
      </c>
      <c r="Z318" s="197"/>
      <c r="AA318" s="198">
        <v>45348</v>
      </c>
      <c r="AB318" s="198">
        <v>45349</v>
      </c>
      <c r="AC318" s="199">
        <v>0.55208333333333337</v>
      </c>
      <c r="AD318" s="199">
        <v>0.57291666666666663</v>
      </c>
      <c r="AE318" s="199">
        <v>0.58680555555555558</v>
      </c>
      <c r="AF318" s="199">
        <v>0.59722222222222221</v>
      </c>
      <c r="AG318" s="197"/>
      <c r="AH318" s="197"/>
      <c r="AI318" s="197"/>
      <c r="AJ318" s="198"/>
      <c r="AK318" s="199"/>
      <c r="AL318" s="197"/>
      <c r="AM318" s="197"/>
      <c r="AN318" s="210">
        <f t="shared" si="51"/>
        <v>2.0833333333333259E-2</v>
      </c>
      <c r="AO318" s="210">
        <f t="shared" si="52"/>
        <v>2.430555555555558E-2</v>
      </c>
      <c r="AP318" s="210">
        <f t="shared" si="53"/>
        <v>4.513888888888884E-2</v>
      </c>
      <c r="AQ318" s="197"/>
      <c r="AR318" s="197"/>
      <c r="AS318" s="197"/>
    </row>
    <row r="319" spans="1:45" s="159" customFormat="1" x14ac:dyDescent="0.25">
      <c r="A319" s="203">
        <f t="shared" si="54"/>
        <v>9</v>
      </c>
      <c r="B319" s="203">
        <f t="shared" si="55"/>
        <v>9</v>
      </c>
      <c r="C319" s="197"/>
      <c r="D319" s="197" t="s">
        <v>580</v>
      </c>
      <c r="E319" s="197" t="s">
        <v>581</v>
      </c>
      <c r="F319" s="197"/>
      <c r="G319" s="197">
        <v>18</v>
      </c>
      <c r="H319" s="197" t="s">
        <v>582</v>
      </c>
      <c r="I319" s="197"/>
      <c r="J319" s="197" t="s">
        <v>607</v>
      </c>
      <c r="K319" s="197" t="s">
        <v>584</v>
      </c>
      <c r="L319" s="197"/>
      <c r="M319" s="209">
        <v>45349</v>
      </c>
      <c r="N319" s="199"/>
      <c r="O319" s="197" t="s">
        <v>313</v>
      </c>
      <c r="P319" s="197"/>
      <c r="Q319" s="197"/>
      <c r="R319" s="197"/>
      <c r="S319" s="209">
        <v>45349</v>
      </c>
      <c r="T319" s="197"/>
      <c r="U319" s="199"/>
      <c r="V319" s="197" t="s">
        <v>141</v>
      </c>
      <c r="W319" s="197"/>
      <c r="X319" s="197" t="s">
        <v>167</v>
      </c>
      <c r="Y319" s="197" t="s">
        <v>151</v>
      </c>
      <c r="Z319" s="197"/>
      <c r="AA319" s="198"/>
      <c r="AB319" s="198"/>
      <c r="AC319" s="199"/>
      <c r="AD319" s="199">
        <v>0.5625</v>
      </c>
      <c r="AE319" s="199">
        <v>0.58333333333333337</v>
      </c>
      <c r="AF319" s="199">
        <v>0.47916666666666669</v>
      </c>
      <c r="AG319" s="197"/>
      <c r="AH319" s="197"/>
      <c r="AI319" s="197"/>
      <c r="AJ319" s="198"/>
      <c r="AK319" s="199"/>
      <c r="AL319" s="197"/>
      <c r="AM319" s="197"/>
      <c r="AN319" s="210" t="str">
        <f t="shared" si="51"/>
        <v>Kein Eintrag</v>
      </c>
      <c r="AO319" s="210">
        <f t="shared" si="52"/>
        <v>-8.3333333333333315E-2</v>
      </c>
      <c r="AP319" s="210" t="str">
        <f t="shared" si="53"/>
        <v>Kein Eintrag</v>
      </c>
      <c r="AQ319" s="197"/>
      <c r="AR319" s="197"/>
      <c r="AS319" s="197"/>
    </row>
    <row r="320" spans="1:45" s="159" customFormat="1" ht="63" x14ac:dyDescent="0.25">
      <c r="A320" s="203">
        <f t="shared" si="54"/>
        <v>9</v>
      </c>
      <c r="B320" s="203">
        <f t="shared" si="55"/>
        <v>9</v>
      </c>
      <c r="C320" s="197"/>
      <c r="D320" s="197">
        <v>4100038761</v>
      </c>
      <c r="E320" s="197" t="s">
        <v>176</v>
      </c>
      <c r="F320" s="197" t="s">
        <v>157</v>
      </c>
      <c r="G320" s="197">
        <v>102</v>
      </c>
      <c r="H320" s="197" t="s">
        <v>158</v>
      </c>
      <c r="I320" s="197" t="s">
        <v>159</v>
      </c>
      <c r="J320" s="197" t="s">
        <v>320</v>
      </c>
      <c r="K320" s="197" t="s">
        <v>161</v>
      </c>
      <c r="L320" s="197">
        <v>9</v>
      </c>
      <c r="M320" s="209">
        <v>45349</v>
      </c>
      <c r="N320" s="199"/>
      <c r="O320" s="197">
        <v>1000462802</v>
      </c>
      <c r="P320" s="197" t="s">
        <v>608</v>
      </c>
      <c r="Q320" s="197" t="s">
        <v>163</v>
      </c>
      <c r="R320" s="197">
        <v>9185867544</v>
      </c>
      <c r="S320" s="209">
        <v>45349</v>
      </c>
      <c r="T320" s="197"/>
      <c r="U320" s="199"/>
      <c r="V320" s="197" t="s">
        <v>141</v>
      </c>
      <c r="W320" s="197"/>
      <c r="X320" s="197" t="s">
        <v>167</v>
      </c>
      <c r="Y320" s="197" t="s">
        <v>151</v>
      </c>
      <c r="Z320" s="197"/>
      <c r="AA320" s="198">
        <v>45348</v>
      </c>
      <c r="AB320" s="198">
        <v>45349</v>
      </c>
      <c r="AC320" s="199">
        <v>0.51111111111111118</v>
      </c>
      <c r="AD320" s="199">
        <v>0.54166666666666663</v>
      </c>
      <c r="AE320" s="199">
        <v>0.5625</v>
      </c>
      <c r="AF320" s="199">
        <v>0.75347222222222221</v>
      </c>
      <c r="AG320" s="197"/>
      <c r="AH320" s="197"/>
      <c r="AI320" s="197"/>
      <c r="AJ320" s="198"/>
      <c r="AK320" s="199"/>
      <c r="AL320" s="197"/>
      <c r="AM320" s="197"/>
      <c r="AN320" s="210">
        <f t="shared" si="51"/>
        <v>3.0555555555555447E-2</v>
      </c>
      <c r="AO320" s="210">
        <f t="shared" si="52"/>
        <v>0.21180555555555558</v>
      </c>
      <c r="AP320" s="210">
        <f t="shared" si="53"/>
        <v>0.24236111111111103</v>
      </c>
      <c r="AQ320" s="197"/>
      <c r="AR320" s="197"/>
      <c r="AS320" s="197"/>
    </row>
    <row r="321" spans="1:45" s="159" customFormat="1" ht="63" x14ac:dyDescent="0.25">
      <c r="A321" s="203">
        <f t="shared" si="54"/>
        <v>9</v>
      </c>
      <c r="B321" s="203">
        <f t="shared" si="55"/>
        <v>9</v>
      </c>
      <c r="C321" s="197"/>
      <c r="D321" s="197">
        <v>4702081773</v>
      </c>
      <c r="E321" s="197" t="s">
        <v>609</v>
      </c>
      <c r="F321" s="197" t="s">
        <v>169</v>
      </c>
      <c r="G321" s="197">
        <v>102</v>
      </c>
      <c r="H321" s="197" t="s">
        <v>158</v>
      </c>
      <c r="I321" s="197" t="s">
        <v>159</v>
      </c>
      <c r="J321" s="197" t="s">
        <v>170</v>
      </c>
      <c r="K321" s="197" t="s">
        <v>161</v>
      </c>
      <c r="L321" s="197">
        <v>9</v>
      </c>
      <c r="M321" s="209">
        <v>45349</v>
      </c>
      <c r="N321" s="199"/>
      <c r="O321" s="197">
        <v>1000462987</v>
      </c>
      <c r="P321" s="197" t="s">
        <v>171</v>
      </c>
      <c r="Q321" s="197" t="s">
        <v>163</v>
      </c>
      <c r="R321" s="197">
        <v>9185873692</v>
      </c>
      <c r="S321" s="209">
        <v>45349</v>
      </c>
      <c r="T321" s="197"/>
      <c r="U321" s="199"/>
      <c r="V321" s="197" t="s">
        <v>141</v>
      </c>
      <c r="W321" s="197"/>
      <c r="X321" s="197" t="s">
        <v>539</v>
      </c>
      <c r="Y321" s="197" t="s">
        <v>151</v>
      </c>
      <c r="Z321" s="197"/>
      <c r="AA321" s="198">
        <v>45348</v>
      </c>
      <c r="AB321" s="198">
        <v>45349</v>
      </c>
      <c r="AC321" s="199">
        <v>0.36805555555555558</v>
      </c>
      <c r="AD321" s="199">
        <v>0.41666666666666669</v>
      </c>
      <c r="AE321" s="199">
        <v>0.4513888888888889</v>
      </c>
      <c r="AF321" s="199">
        <v>0.49305555555555558</v>
      </c>
      <c r="AG321" s="197"/>
      <c r="AH321" s="197"/>
      <c r="AI321" s="197"/>
      <c r="AJ321" s="198"/>
      <c r="AK321" s="199"/>
      <c r="AL321" s="197"/>
      <c r="AM321" s="197"/>
      <c r="AN321" s="210">
        <f t="shared" si="51"/>
        <v>4.8611111111111105E-2</v>
      </c>
      <c r="AO321" s="210">
        <f t="shared" si="52"/>
        <v>7.6388888888888895E-2</v>
      </c>
      <c r="AP321" s="210">
        <f t="shared" si="53"/>
        <v>0.125</v>
      </c>
      <c r="AQ321" s="197"/>
      <c r="AR321" s="197"/>
      <c r="AS321" s="197"/>
    </row>
    <row r="322" spans="1:45" s="159" customFormat="1" ht="63" x14ac:dyDescent="0.25">
      <c r="A322" s="203">
        <f t="shared" si="54"/>
        <v>9</v>
      </c>
      <c r="B322" s="203">
        <f t="shared" si="55"/>
        <v>9</v>
      </c>
      <c r="C322" s="197"/>
      <c r="D322" s="197">
        <v>4702139048</v>
      </c>
      <c r="E322" s="197" t="s">
        <v>365</v>
      </c>
      <c r="F322" s="197" t="s">
        <v>207</v>
      </c>
      <c r="G322" s="197">
        <v>102</v>
      </c>
      <c r="H322" s="197" t="s">
        <v>158</v>
      </c>
      <c r="I322" s="197" t="s">
        <v>159</v>
      </c>
      <c r="J322" s="197" t="s">
        <v>343</v>
      </c>
      <c r="K322" s="197" t="s">
        <v>161</v>
      </c>
      <c r="L322" s="197">
        <v>9</v>
      </c>
      <c r="M322" s="209">
        <v>45349</v>
      </c>
      <c r="N322" s="199"/>
      <c r="O322" s="197">
        <v>1000462971</v>
      </c>
      <c r="P322" s="197" t="s">
        <v>208</v>
      </c>
      <c r="Q322" s="197" t="s">
        <v>163</v>
      </c>
      <c r="R322" s="197">
        <v>9185873693</v>
      </c>
      <c r="S322" s="209">
        <v>45349</v>
      </c>
      <c r="T322" s="197"/>
      <c r="U322" s="199"/>
      <c r="V322" s="197" t="s">
        <v>141</v>
      </c>
      <c r="W322" s="197"/>
      <c r="X322" s="197" t="s">
        <v>539</v>
      </c>
      <c r="Y322" s="197" t="s">
        <v>151</v>
      </c>
      <c r="Z322" s="197"/>
      <c r="AA322" s="198">
        <v>45348</v>
      </c>
      <c r="AB322" s="198">
        <v>45349</v>
      </c>
      <c r="AC322" s="199">
        <v>0.57638888888888895</v>
      </c>
      <c r="AD322" s="199">
        <v>0.60416666666666663</v>
      </c>
      <c r="AE322" s="199">
        <v>0.63263888888888886</v>
      </c>
      <c r="AF322" s="199">
        <v>0.79166666666666663</v>
      </c>
      <c r="AG322" s="197"/>
      <c r="AH322" s="197"/>
      <c r="AI322" s="197"/>
      <c r="AJ322" s="198"/>
      <c r="AK322" s="199"/>
      <c r="AL322" s="197"/>
      <c r="AM322" s="197"/>
      <c r="AN322" s="210">
        <f t="shared" si="51"/>
        <v>2.7777777777777679E-2</v>
      </c>
      <c r="AO322" s="210">
        <f t="shared" si="52"/>
        <v>0.1875</v>
      </c>
      <c r="AP322" s="210">
        <f t="shared" si="53"/>
        <v>0.21527777777777768</v>
      </c>
      <c r="AQ322" s="197"/>
      <c r="AR322" s="197"/>
      <c r="AS322" s="197"/>
    </row>
    <row r="323" spans="1:45" s="159" customFormat="1" ht="63" x14ac:dyDescent="0.25">
      <c r="A323" s="203">
        <f t="shared" si="54"/>
        <v>9</v>
      </c>
      <c r="B323" s="203">
        <f t="shared" si="55"/>
        <v>9</v>
      </c>
      <c r="C323" s="197"/>
      <c r="D323" s="197">
        <v>4100038763</v>
      </c>
      <c r="E323" s="197" t="s">
        <v>176</v>
      </c>
      <c r="F323" s="197" t="s">
        <v>157</v>
      </c>
      <c r="G323" s="197">
        <v>102</v>
      </c>
      <c r="H323" s="197" t="s">
        <v>158</v>
      </c>
      <c r="I323" s="197" t="s">
        <v>159</v>
      </c>
      <c r="J323" s="197" t="s">
        <v>307</v>
      </c>
      <c r="K323" s="197" t="s">
        <v>161</v>
      </c>
      <c r="L323" s="197">
        <v>9</v>
      </c>
      <c r="M323" s="209">
        <v>45349</v>
      </c>
      <c r="N323" s="199"/>
      <c r="O323" s="197">
        <v>1000462803</v>
      </c>
      <c r="P323" s="197" t="s">
        <v>608</v>
      </c>
      <c r="Q323" s="197" t="s">
        <v>163</v>
      </c>
      <c r="R323" s="197">
        <v>9185883789</v>
      </c>
      <c r="S323" s="209">
        <v>45350</v>
      </c>
      <c r="T323" s="197"/>
      <c r="U323" s="199"/>
      <c r="V323" s="197" t="s">
        <v>141</v>
      </c>
      <c r="W323" s="197"/>
      <c r="X323" s="197"/>
      <c r="Y323" s="197" t="s">
        <v>151</v>
      </c>
      <c r="Z323" s="197"/>
      <c r="AA323" s="198">
        <v>45348</v>
      </c>
      <c r="AB323" s="198">
        <v>45350</v>
      </c>
      <c r="AC323" s="199">
        <v>0.29166666666666669</v>
      </c>
      <c r="AD323" s="199">
        <v>0.40625</v>
      </c>
      <c r="AE323" s="199">
        <v>0.4284722222222222</v>
      </c>
      <c r="AF323" s="199">
        <v>0.66319444444444442</v>
      </c>
      <c r="AG323" s="197"/>
      <c r="AH323" s="197"/>
      <c r="AI323" s="197"/>
      <c r="AJ323" s="198"/>
      <c r="AK323" s="199"/>
      <c r="AL323" s="197"/>
      <c r="AM323" s="197"/>
      <c r="AN323" s="210">
        <f t="shared" si="51"/>
        <v>0.11458333333333331</v>
      </c>
      <c r="AO323" s="210">
        <f t="shared" si="52"/>
        <v>0.25694444444444442</v>
      </c>
      <c r="AP323" s="210">
        <f t="shared" si="53"/>
        <v>0.37152777777777773</v>
      </c>
      <c r="AQ323" s="197"/>
      <c r="AR323" s="197"/>
      <c r="AS323" s="197"/>
    </row>
    <row r="324" spans="1:45" s="159" customFormat="1" ht="63" x14ac:dyDescent="0.25">
      <c r="A324" s="203">
        <f t="shared" si="54"/>
        <v>9</v>
      </c>
      <c r="B324" s="203">
        <f t="shared" si="55"/>
        <v>9</v>
      </c>
      <c r="C324" s="197"/>
      <c r="D324" s="197">
        <v>4200214421</v>
      </c>
      <c r="E324" s="197" t="s">
        <v>610</v>
      </c>
      <c r="F324" s="197" t="s">
        <v>283</v>
      </c>
      <c r="G324" s="197">
        <v>8</v>
      </c>
      <c r="H324" s="197" t="s">
        <v>146</v>
      </c>
      <c r="I324" s="197" t="s">
        <v>159</v>
      </c>
      <c r="J324" s="197" t="s">
        <v>611</v>
      </c>
      <c r="K324" s="197" t="s">
        <v>218</v>
      </c>
      <c r="L324" s="197">
        <v>9</v>
      </c>
      <c r="M324" s="209">
        <v>45349</v>
      </c>
      <c r="N324" s="199"/>
      <c r="O324" s="197" t="s">
        <v>612</v>
      </c>
      <c r="P324" s="197" t="s">
        <v>166</v>
      </c>
      <c r="Q324" s="197" t="s">
        <v>163</v>
      </c>
      <c r="R324" s="197" t="s">
        <v>613</v>
      </c>
      <c r="S324" s="209">
        <v>45350</v>
      </c>
      <c r="T324" s="197"/>
      <c r="U324" s="199"/>
      <c r="V324" s="197" t="s">
        <v>141</v>
      </c>
      <c r="W324" s="197"/>
      <c r="X324" s="197" t="s">
        <v>539</v>
      </c>
      <c r="Y324" s="197" t="s">
        <v>151</v>
      </c>
      <c r="Z324" s="197"/>
      <c r="AA324" s="198">
        <v>45349</v>
      </c>
      <c r="AB324" s="198">
        <v>45350</v>
      </c>
      <c r="AC324" s="199">
        <v>0.30694444444444441</v>
      </c>
      <c r="AD324" s="199">
        <v>0.31597222222222221</v>
      </c>
      <c r="AE324" s="199">
        <v>0.3298611111111111</v>
      </c>
      <c r="AF324" s="199">
        <v>0.39930555555555558</v>
      </c>
      <c r="AG324" s="197"/>
      <c r="AH324" s="197"/>
      <c r="AI324" s="197"/>
      <c r="AJ324" s="198"/>
      <c r="AK324" s="199"/>
      <c r="AL324" s="197"/>
      <c r="AM324" s="197"/>
      <c r="AN324" s="210">
        <f t="shared" si="51"/>
        <v>9.0277777777778012E-3</v>
      </c>
      <c r="AO324" s="210">
        <f t="shared" si="52"/>
        <v>8.333333333333337E-2</v>
      </c>
      <c r="AP324" s="210">
        <f t="shared" si="53"/>
        <v>9.2361111111111172E-2</v>
      </c>
      <c r="AQ324" s="197"/>
      <c r="AR324" s="197"/>
      <c r="AS324" s="197"/>
    </row>
    <row r="325" spans="1:45" s="159" customFormat="1" ht="63" x14ac:dyDescent="0.25">
      <c r="A325" s="203">
        <f t="shared" si="54"/>
        <v>9</v>
      </c>
      <c r="B325" s="203">
        <f t="shared" si="55"/>
        <v>9</v>
      </c>
      <c r="C325" s="197"/>
      <c r="D325" s="197">
        <v>4702150379</v>
      </c>
      <c r="E325" s="197" t="s">
        <v>365</v>
      </c>
      <c r="F325" s="197" t="s">
        <v>187</v>
      </c>
      <c r="G325" s="197">
        <v>102</v>
      </c>
      <c r="H325" s="197" t="s">
        <v>158</v>
      </c>
      <c r="I325" s="197" t="s">
        <v>159</v>
      </c>
      <c r="J325" s="197" t="s">
        <v>188</v>
      </c>
      <c r="K325" s="197" t="s">
        <v>161</v>
      </c>
      <c r="L325" s="197">
        <v>9</v>
      </c>
      <c r="M325" s="209">
        <v>45349</v>
      </c>
      <c r="N325" s="199"/>
      <c r="O325" s="197">
        <v>1000462976</v>
      </c>
      <c r="P325" s="197" t="s">
        <v>189</v>
      </c>
      <c r="Q325" s="197" t="s">
        <v>163</v>
      </c>
      <c r="R325" s="197">
        <v>9185896025</v>
      </c>
      <c r="S325" s="209">
        <v>45350</v>
      </c>
      <c r="T325" s="197"/>
      <c r="U325" s="199"/>
      <c r="V325" s="197" t="s">
        <v>141</v>
      </c>
      <c r="W325" s="197"/>
      <c r="X325" s="197" t="s">
        <v>539</v>
      </c>
      <c r="Y325" s="197" t="s">
        <v>151</v>
      </c>
      <c r="Z325" s="197"/>
      <c r="AA325" s="198">
        <v>45348</v>
      </c>
      <c r="AB325" s="198">
        <v>45350</v>
      </c>
      <c r="AC325" s="199">
        <v>0.27986111111111112</v>
      </c>
      <c r="AD325" s="199">
        <v>0.30208333333333331</v>
      </c>
      <c r="AE325" s="199">
        <v>0.32083333333333336</v>
      </c>
      <c r="AF325" s="199">
        <v>0.37847222222222221</v>
      </c>
      <c r="AG325" s="197"/>
      <c r="AH325" s="197"/>
      <c r="AI325" s="197"/>
      <c r="AJ325" s="198"/>
      <c r="AK325" s="199"/>
      <c r="AL325" s="197"/>
      <c r="AM325" s="197"/>
      <c r="AN325" s="210">
        <f t="shared" si="51"/>
        <v>2.2222222222222199E-2</v>
      </c>
      <c r="AO325" s="210">
        <f t="shared" si="52"/>
        <v>7.6388888888888895E-2</v>
      </c>
      <c r="AP325" s="210">
        <f t="shared" si="53"/>
        <v>9.8611111111111094E-2</v>
      </c>
      <c r="AQ325" s="197"/>
      <c r="AR325" s="197"/>
      <c r="AS325" s="197"/>
    </row>
    <row r="326" spans="1:45" s="159" customFormat="1" ht="63" x14ac:dyDescent="0.25">
      <c r="A326" s="203">
        <f t="shared" si="54"/>
        <v>9</v>
      </c>
      <c r="B326" s="203">
        <f t="shared" si="55"/>
        <v>9</v>
      </c>
      <c r="C326" s="197"/>
      <c r="D326" s="197">
        <v>4702155044</v>
      </c>
      <c r="E326" s="197" t="s">
        <v>614</v>
      </c>
      <c r="F326" s="197" t="s">
        <v>187</v>
      </c>
      <c r="G326" s="197">
        <v>37</v>
      </c>
      <c r="H326" s="197" t="s">
        <v>146</v>
      </c>
      <c r="I326" s="197" t="s">
        <v>159</v>
      </c>
      <c r="J326" s="197" t="s">
        <v>303</v>
      </c>
      <c r="K326" s="197" t="s">
        <v>214</v>
      </c>
      <c r="L326" s="197">
        <v>9</v>
      </c>
      <c r="M326" s="209">
        <v>45349</v>
      </c>
      <c r="N326" s="199"/>
      <c r="O326" s="197" t="s">
        <v>615</v>
      </c>
      <c r="P326" s="197" t="s">
        <v>299</v>
      </c>
      <c r="Q326" s="197" t="s">
        <v>163</v>
      </c>
      <c r="R326" s="197">
        <v>9185910638</v>
      </c>
      <c r="S326" s="209">
        <v>45350</v>
      </c>
      <c r="T326" s="197"/>
      <c r="U326" s="199"/>
      <c r="V326" s="197" t="s">
        <v>141</v>
      </c>
      <c r="W326" s="197"/>
      <c r="X326" s="197" t="s">
        <v>539</v>
      </c>
      <c r="Y326" s="197" t="s">
        <v>151</v>
      </c>
      <c r="Z326" s="197"/>
      <c r="AA326" s="198">
        <v>45349</v>
      </c>
      <c r="AB326" s="198">
        <v>45350</v>
      </c>
      <c r="AC326" s="199">
        <v>0.3520833333333333</v>
      </c>
      <c r="AD326" s="199">
        <v>0.36458333333333331</v>
      </c>
      <c r="AE326" s="199">
        <v>0.3923611111111111</v>
      </c>
      <c r="AF326" s="199">
        <v>0.44097222222222221</v>
      </c>
      <c r="AG326" s="197"/>
      <c r="AH326" s="197"/>
      <c r="AI326" s="197"/>
      <c r="AJ326" s="198"/>
      <c r="AK326" s="199"/>
      <c r="AL326" s="197"/>
      <c r="AM326" s="197"/>
      <c r="AN326" s="210">
        <f t="shared" si="51"/>
        <v>1.2500000000000011E-2</v>
      </c>
      <c r="AO326" s="210">
        <f t="shared" si="52"/>
        <v>7.6388888888888895E-2</v>
      </c>
      <c r="AP326" s="210">
        <f t="shared" si="53"/>
        <v>8.8888888888888906E-2</v>
      </c>
      <c r="AQ326" s="197"/>
      <c r="AR326" s="197"/>
      <c r="AS326" s="197"/>
    </row>
    <row r="327" spans="1:45" s="159" customFormat="1" ht="63" x14ac:dyDescent="0.25">
      <c r="A327" s="203">
        <f t="shared" si="54"/>
        <v>9</v>
      </c>
      <c r="B327" s="203">
        <f t="shared" si="55"/>
        <v>9</v>
      </c>
      <c r="C327" s="197"/>
      <c r="D327" s="197">
        <v>4100038759</v>
      </c>
      <c r="E327" s="197" t="s">
        <v>243</v>
      </c>
      <c r="F327" s="197" t="s">
        <v>157</v>
      </c>
      <c r="G327" s="197">
        <v>102</v>
      </c>
      <c r="H327" s="197" t="s">
        <v>158</v>
      </c>
      <c r="I327" s="197" t="s">
        <v>159</v>
      </c>
      <c r="J327" s="197" t="s">
        <v>549</v>
      </c>
      <c r="K327" s="197" t="s">
        <v>161</v>
      </c>
      <c r="L327" s="197">
        <v>9</v>
      </c>
      <c r="M327" s="209">
        <v>45350</v>
      </c>
      <c r="N327" s="199"/>
      <c r="O327" s="197">
        <v>1000462961</v>
      </c>
      <c r="P327" s="197" t="s">
        <v>166</v>
      </c>
      <c r="Q327" s="197" t="s">
        <v>163</v>
      </c>
      <c r="R327" s="197">
        <v>9185882249</v>
      </c>
      <c r="S327" s="209">
        <v>45350</v>
      </c>
      <c r="T327" s="197"/>
      <c r="U327" s="199"/>
      <c r="V327" s="197" t="s">
        <v>141</v>
      </c>
      <c r="W327" s="197"/>
      <c r="X327" s="197" t="s">
        <v>539</v>
      </c>
      <c r="Y327" s="197" t="s">
        <v>151</v>
      </c>
      <c r="Z327" s="197"/>
      <c r="AA327" s="198">
        <v>45349</v>
      </c>
      <c r="AB327" s="198">
        <v>45350</v>
      </c>
      <c r="AC327" s="199">
        <v>0.28611111111111115</v>
      </c>
      <c r="AD327" s="199">
        <v>0.33333333333333331</v>
      </c>
      <c r="AE327" s="199">
        <v>0.35625000000000001</v>
      </c>
      <c r="AF327" s="199">
        <v>0.6645833333333333</v>
      </c>
      <c r="AG327" s="197"/>
      <c r="AH327" s="197"/>
      <c r="AI327" s="197"/>
      <c r="AJ327" s="198"/>
      <c r="AK327" s="199"/>
      <c r="AL327" s="197"/>
      <c r="AM327" s="197"/>
      <c r="AN327" s="210">
        <f t="shared" si="51"/>
        <v>4.7222222222222165E-2</v>
      </c>
      <c r="AO327" s="210">
        <f t="shared" si="52"/>
        <v>0.33124999999999999</v>
      </c>
      <c r="AP327" s="210">
        <f t="shared" si="53"/>
        <v>0.37847222222222215</v>
      </c>
      <c r="AQ327" s="197"/>
      <c r="AR327" s="197"/>
      <c r="AS327" s="197"/>
    </row>
    <row r="328" spans="1:45" s="159" customFormat="1" ht="63" x14ac:dyDescent="0.25">
      <c r="A328" s="203">
        <f t="shared" si="54"/>
        <v>9</v>
      </c>
      <c r="B328" s="203">
        <f t="shared" si="55"/>
        <v>9</v>
      </c>
      <c r="C328" s="197"/>
      <c r="D328" s="197">
        <v>4100038760</v>
      </c>
      <c r="E328" s="197" t="s">
        <v>243</v>
      </c>
      <c r="F328" s="197" t="s">
        <v>157</v>
      </c>
      <c r="G328" s="197">
        <v>102</v>
      </c>
      <c r="H328" s="197" t="s">
        <v>158</v>
      </c>
      <c r="I328" s="197" t="s">
        <v>159</v>
      </c>
      <c r="J328" s="197" t="s">
        <v>510</v>
      </c>
      <c r="K328" s="197" t="s">
        <v>161</v>
      </c>
      <c r="L328" s="197">
        <v>9</v>
      </c>
      <c r="M328" s="209">
        <v>45350</v>
      </c>
      <c r="N328" s="199"/>
      <c r="O328" s="197">
        <v>1000462962</v>
      </c>
      <c r="P328" s="197" t="s">
        <v>166</v>
      </c>
      <c r="Q328" s="197" t="s">
        <v>163</v>
      </c>
      <c r="R328" s="197">
        <v>9185891149</v>
      </c>
      <c r="S328" s="209">
        <v>45350</v>
      </c>
      <c r="T328" s="197"/>
      <c r="U328" s="199"/>
      <c r="V328" s="197" t="s">
        <v>141</v>
      </c>
      <c r="W328" s="197"/>
      <c r="X328" s="197"/>
      <c r="Y328" s="197" t="s">
        <v>151</v>
      </c>
      <c r="Z328" s="197"/>
      <c r="AA328" s="198">
        <v>45349</v>
      </c>
      <c r="AB328" s="198">
        <v>45350</v>
      </c>
      <c r="AC328" s="199">
        <v>0.28958333333333336</v>
      </c>
      <c r="AD328" s="199">
        <v>0.36458333333333331</v>
      </c>
      <c r="AE328" s="199">
        <v>0.3888888888888889</v>
      </c>
      <c r="AF328" s="199">
        <v>0.55208333333333337</v>
      </c>
      <c r="AG328" s="197"/>
      <c r="AH328" s="197"/>
      <c r="AI328" s="197"/>
      <c r="AJ328" s="198"/>
      <c r="AK328" s="199"/>
      <c r="AL328" s="197"/>
      <c r="AM328" s="197"/>
      <c r="AN328" s="210">
        <f t="shared" si="51"/>
        <v>7.4999999999999956E-2</v>
      </c>
      <c r="AO328" s="210">
        <f t="shared" si="52"/>
        <v>0.18750000000000006</v>
      </c>
      <c r="AP328" s="210">
        <f t="shared" si="53"/>
        <v>0.26250000000000001</v>
      </c>
      <c r="AQ328" s="197"/>
      <c r="AR328" s="197"/>
      <c r="AS328" s="197"/>
    </row>
    <row r="329" spans="1:45" s="159" customFormat="1" ht="63" x14ac:dyDescent="0.25">
      <c r="A329" s="203">
        <f t="shared" si="54"/>
        <v>9</v>
      </c>
      <c r="B329" s="203">
        <f t="shared" si="55"/>
        <v>9</v>
      </c>
      <c r="C329" s="197"/>
      <c r="D329" s="197">
        <v>4702135483</v>
      </c>
      <c r="E329" s="197" t="s">
        <v>365</v>
      </c>
      <c r="F329" s="197" t="s">
        <v>169</v>
      </c>
      <c r="G329" s="197">
        <v>102</v>
      </c>
      <c r="H329" s="197" t="s">
        <v>158</v>
      </c>
      <c r="I329" s="197" t="s">
        <v>159</v>
      </c>
      <c r="J329" s="197" t="s">
        <v>172</v>
      </c>
      <c r="K329" s="197" t="s">
        <v>161</v>
      </c>
      <c r="L329" s="197">
        <v>9</v>
      </c>
      <c r="M329" s="209">
        <v>45350</v>
      </c>
      <c r="N329" s="199"/>
      <c r="O329" s="197">
        <v>1000462989</v>
      </c>
      <c r="P329" s="197" t="s">
        <v>228</v>
      </c>
      <c r="Q329" s="197" t="s">
        <v>163</v>
      </c>
      <c r="R329" s="197">
        <v>9185893269</v>
      </c>
      <c r="S329" s="209">
        <v>45350</v>
      </c>
      <c r="T329" s="197"/>
      <c r="U329" s="199"/>
      <c r="V329" s="197" t="s">
        <v>141</v>
      </c>
      <c r="W329" s="197"/>
      <c r="X329" s="197"/>
      <c r="Y329" s="197" t="s">
        <v>151</v>
      </c>
      <c r="Z329" s="197"/>
      <c r="AA329" s="198">
        <v>45349</v>
      </c>
      <c r="AB329" s="198">
        <v>45350</v>
      </c>
      <c r="AC329" s="199">
        <v>0.29375000000000001</v>
      </c>
      <c r="AD329" s="199">
        <v>0.4375</v>
      </c>
      <c r="AE329" s="199">
        <v>0.45833333333333331</v>
      </c>
      <c r="AF329" s="199">
        <v>0.5</v>
      </c>
      <c r="AG329" s="197"/>
      <c r="AH329" s="197"/>
      <c r="AI329" s="197"/>
      <c r="AJ329" s="198"/>
      <c r="AK329" s="199"/>
      <c r="AL329" s="197"/>
      <c r="AM329" s="197"/>
      <c r="AN329" s="210">
        <f t="shared" si="51"/>
        <v>0.14374999999999999</v>
      </c>
      <c r="AO329" s="210">
        <f t="shared" si="52"/>
        <v>6.25E-2</v>
      </c>
      <c r="AP329" s="210">
        <f t="shared" si="53"/>
        <v>0.20624999999999999</v>
      </c>
      <c r="AQ329" s="197"/>
      <c r="AR329" s="197"/>
      <c r="AS329" s="197"/>
    </row>
    <row r="330" spans="1:45" s="159" customFormat="1" ht="63" x14ac:dyDescent="0.25">
      <c r="A330" s="203">
        <f t="shared" si="54"/>
        <v>9</v>
      </c>
      <c r="B330" s="203">
        <f t="shared" si="55"/>
        <v>9</v>
      </c>
      <c r="C330" s="197"/>
      <c r="D330" s="197">
        <v>4702139080</v>
      </c>
      <c r="E330" s="197" t="s">
        <v>616</v>
      </c>
      <c r="F330" s="197" t="s">
        <v>169</v>
      </c>
      <c r="G330" s="197">
        <v>102</v>
      </c>
      <c r="H330" s="197" t="s">
        <v>158</v>
      </c>
      <c r="I330" s="197" t="s">
        <v>159</v>
      </c>
      <c r="J330" s="197" t="s">
        <v>190</v>
      </c>
      <c r="K330" s="197" t="s">
        <v>161</v>
      </c>
      <c r="L330" s="197">
        <v>9</v>
      </c>
      <c r="M330" s="209">
        <v>45350</v>
      </c>
      <c r="N330" s="199"/>
      <c r="O330" s="197">
        <v>1000462988</v>
      </c>
      <c r="P330" s="197" t="s">
        <v>171</v>
      </c>
      <c r="Q330" s="197" t="s">
        <v>163</v>
      </c>
      <c r="R330" s="197">
        <v>9185934146</v>
      </c>
      <c r="S330" s="209">
        <v>45350</v>
      </c>
      <c r="T330" s="197"/>
      <c r="U330" s="199"/>
      <c r="V330" s="197" t="s">
        <v>141</v>
      </c>
      <c r="W330" s="197"/>
      <c r="X330" s="197" t="s">
        <v>539</v>
      </c>
      <c r="Y330" s="197" t="s">
        <v>151</v>
      </c>
      <c r="Z330" s="197"/>
      <c r="AA330" s="198">
        <v>45349</v>
      </c>
      <c r="AB330" s="198">
        <v>45350</v>
      </c>
      <c r="AC330" s="199">
        <v>0.39930555555555558</v>
      </c>
      <c r="AD330" s="199">
        <v>0.48958333333333331</v>
      </c>
      <c r="AE330" s="199">
        <v>0.51388888888888895</v>
      </c>
      <c r="AF330" s="199">
        <v>0.71527777777777779</v>
      </c>
      <c r="AG330" s="197"/>
      <c r="AH330" s="197"/>
      <c r="AI330" s="197"/>
      <c r="AJ330" s="198"/>
      <c r="AK330" s="199"/>
      <c r="AL330" s="197"/>
      <c r="AM330" s="197"/>
      <c r="AN330" s="210">
        <f t="shared" si="51"/>
        <v>9.0277777777777735E-2</v>
      </c>
      <c r="AO330" s="210">
        <f t="shared" si="52"/>
        <v>0.22569444444444448</v>
      </c>
      <c r="AP330" s="210">
        <f t="shared" si="53"/>
        <v>0.31597222222222221</v>
      </c>
      <c r="AQ330" s="197"/>
      <c r="AR330" s="197"/>
      <c r="AS330" s="197"/>
    </row>
    <row r="331" spans="1:45" s="159" customFormat="1" ht="63" x14ac:dyDescent="0.25">
      <c r="A331" s="203">
        <f t="shared" si="54"/>
        <v>9</v>
      </c>
      <c r="B331" s="203">
        <f t="shared" si="55"/>
        <v>9</v>
      </c>
      <c r="C331" s="197"/>
      <c r="D331" s="197">
        <v>4702150381</v>
      </c>
      <c r="E331" s="197" t="s">
        <v>365</v>
      </c>
      <c r="F331" s="197" t="s">
        <v>187</v>
      </c>
      <c r="G331" s="197">
        <v>102</v>
      </c>
      <c r="H331" s="197" t="s">
        <v>158</v>
      </c>
      <c r="I331" s="197" t="s">
        <v>159</v>
      </c>
      <c r="J331" s="197" t="s">
        <v>366</v>
      </c>
      <c r="K331" s="197" t="s">
        <v>161</v>
      </c>
      <c r="L331" s="197">
        <v>9</v>
      </c>
      <c r="M331" s="209">
        <v>45350</v>
      </c>
      <c r="N331" s="199"/>
      <c r="O331" s="197">
        <v>1000462977</v>
      </c>
      <c r="P331" s="197" t="s">
        <v>198</v>
      </c>
      <c r="Q331" s="197" t="s">
        <v>163</v>
      </c>
      <c r="R331" s="197">
        <v>9185891150</v>
      </c>
      <c r="S331" s="209">
        <v>45350</v>
      </c>
      <c r="T331" s="197"/>
      <c r="U331" s="199"/>
      <c r="V331" s="197" t="s">
        <v>141</v>
      </c>
      <c r="W331" s="197"/>
      <c r="X331" s="197" t="s">
        <v>167</v>
      </c>
      <c r="Y331" s="197" t="s">
        <v>151</v>
      </c>
      <c r="Z331" s="197"/>
      <c r="AA331" s="198">
        <v>45348</v>
      </c>
      <c r="AB331" s="198">
        <v>45350</v>
      </c>
      <c r="AC331" s="199">
        <v>0.3923611111111111</v>
      </c>
      <c r="AD331" s="199">
        <v>0.48958333333333331</v>
      </c>
      <c r="AE331" s="199">
        <v>0.55763888888888891</v>
      </c>
      <c r="AF331" s="199">
        <v>0.71597222222222223</v>
      </c>
      <c r="AG331" s="197"/>
      <c r="AH331" s="197"/>
      <c r="AI331" s="197"/>
      <c r="AJ331" s="198"/>
      <c r="AK331" s="199"/>
      <c r="AL331" s="197"/>
      <c r="AM331" s="197"/>
      <c r="AN331" s="210">
        <f t="shared" si="51"/>
        <v>9.722222222222221E-2</v>
      </c>
      <c r="AO331" s="210">
        <f t="shared" si="52"/>
        <v>0.22638888888888892</v>
      </c>
      <c r="AP331" s="210">
        <f t="shared" si="53"/>
        <v>0.32361111111111113</v>
      </c>
      <c r="AQ331" s="197"/>
      <c r="AR331" s="197"/>
      <c r="AS331" s="197"/>
    </row>
    <row r="332" spans="1:45" s="159" customFormat="1" ht="47.25" x14ac:dyDescent="0.25">
      <c r="A332" s="203">
        <f t="shared" si="54"/>
        <v>9</v>
      </c>
      <c r="B332" s="203">
        <f t="shared" si="55"/>
        <v>9</v>
      </c>
      <c r="C332" s="197"/>
      <c r="D332" s="197">
        <v>4702151463</v>
      </c>
      <c r="E332" s="197" t="s">
        <v>617</v>
      </c>
      <c r="F332" s="197"/>
      <c r="G332" s="197">
        <v>16</v>
      </c>
      <c r="H332" s="197" t="s">
        <v>146</v>
      </c>
      <c r="I332" s="197"/>
      <c r="J332" s="197" t="s">
        <v>618</v>
      </c>
      <c r="K332" s="197" t="s">
        <v>420</v>
      </c>
      <c r="L332" s="197"/>
      <c r="M332" s="209">
        <v>45349</v>
      </c>
      <c r="N332" s="199"/>
      <c r="O332" s="197">
        <v>1000462992</v>
      </c>
      <c r="P332" s="197" t="s">
        <v>166</v>
      </c>
      <c r="Q332" s="197"/>
      <c r="R332" s="197" t="s">
        <v>619</v>
      </c>
      <c r="S332" s="209">
        <v>45351</v>
      </c>
      <c r="T332" s="197"/>
      <c r="U332" s="199"/>
      <c r="V332" s="197" t="s">
        <v>141</v>
      </c>
      <c r="W332" s="197"/>
      <c r="X332" s="197" t="s">
        <v>167</v>
      </c>
      <c r="Y332" s="197" t="s">
        <v>151</v>
      </c>
      <c r="Z332" s="197"/>
      <c r="AA332" s="198">
        <v>45349</v>
      </c>
      <c r="AB332" s="198">
        <v>45351</v>
      </c>
      <c r="AC332" s="199">
        <v>0.46180555555555558</v>
      </c>
      <c r="AD332" s="199">
        <v>0.59305555555555556</v>
      </c>
      <c r="AE332" s="199">
        <v>0.60555555555555551</v>
      </c>
      <c r="AF332" s="199">
        <v>0.69791666666666663</v>
      </c>
      <c r="AG332" s="197"/>
      <c r="AH332" s="197"/>
      <c r="AI332" s="197"/>
      <c r="AJ332" s="198"/>
      <c r="AK332" s="199"/>
      <c r="AL332" s="197"/>
      <c r="AM332" s="197"/>
      <c r="AN332" s="210">
        <f t="shared" si="51"/>
        <v>0.13124999999999998</v>
      </c>
      <c r="AO332" s="210">
        <f t="shared" si="52"/>
        <v>0.10486111111111107</v>
      </c>
      <c r="AP332" s="210">
        <f t="shared" si="53"/>
        <v>0.23611111111111105</v>
      </c>
      <c r="AQ332" s="197"/>
      <c r="AR332" s="197"/>
      <c r="AS332" s="197"/>
    </row>
    <row r="333" spans="1:45" s="159" customFormat="1" ht="31.5" x14ac:dyDescent="0.25">
      <c r="A333" s="203">
        <f t="shared" si="54"/>
        <v>7</v>
      </c>
      <c r="B333" s="203">
        <f t="shared" si="55"/>
        <v>9</v>
      </c>
      <c r="C333" s="197"/>
      <c r="D333" s="197">
        <v>4100039020</v>
      </c>
      <c r="E333" s="197" t="s">
        <v>620</v>
      </c>
      <c r="F333" s="197"/>
      <c r="G333" s="197">
        <v>102</v>
      </c>
      <c r="H333" s="197" t="s">
        <v>158</v>
      </c>
      <c r="I333" s="197"/>
      <c r="J333" s="197" t="s">
        <v>412</v>
      </c>
      <c r="K333" s="197" t="s">
        <v>161</v>
      </c>
      <c r="L333" s="197"/>
      <c r="M333" s="209">
        <v>45334</v>
      </c>
      <c r="N333" s="199"/>
      <c r="O333" s="197">
        <v>1000462882</v>
      </c>
      <c r="P333" s="197" t="s">
        <v>162</v>
      </c>
      <c r="Q333" s="197"/>
      <c r="R333" s="197">
        <v>9185675727</v>
      </c>
      <c r="S333" s="209">
        <v>45352</v>
      </c>
      <c r="T333" s="197"/>
      <c r="U333" s="199"/>
      <c r="V333" s="197"/>
      <c r="W333" s="197"/>
      <c r="X333" s="197"/>
      <c r="Y333" s="197"/>
      <c r="Z333" s="197"/>
      <c r="AA333" s="198">
        <v>45350</v>
      </c>
      <c r="AB333" s="198"/>
      <c r="AC333" s="199"/>
      <c r="AD333" s="199"/>
      <c r="AE333" s="199"/>
      <c r="AF333" s="199"/>
      <c r="AG333" s="197"/>
      <c r="AH333" s="197"/>
      <c r="AI333" s="197"/>
      <c r="AJ333" s="198"/>
      <c r="AK333" s="199"/>
      <c r="AL333" s="197"/>
      <c r="AM333" s="197"/>
      <c r="AN333" s="210" t="str">
        <f t="shared" si="51"/>
        <v>Kein Eintrag</v>
      </c>
      <c r="AO333" s="210" t="str">
        <f t="shared" si="52"/>
        <v>Kein Eintrag</v>
      </c>
      <c r="AP333" s="210" t="str">
        <f t="shared" si="53"/>
        <v>Kein Eintrag</v>
      </c>
      <c r="AQ333" s="197"/>
      <c r="AR333" s="197"/>
      <c r="AS333" s="197"/>
    </row>
    <row r="334" spans="1:45" s="159" customFormat="1" ht="63" x14ac:dyDescent="0.25">
      <c r="A334" s="203">
        <f t="shared" si="54"/>
        <v>9</v>
      </c>
      <c r="B334" s="203">
        <f t="shared" si="55"/>
        <v>9</v>
      </c>
      <c r="C334" s="197"/>
      <c r="D334" s="197">
        <v>4702157616</v>
      </c>
      <c r="E334" s="197" t="s">
        <v>621</v>
      </c>
      <c r="F334" s="197" t="s">
        <v>207</v>
      </c>
      <c r="G334" s="197">
        <v>102</v>
      </c>
      <c r="H334" s="197" t="s">
        <v>158</v>
      </c>
      <c r="I334" s="197" t="s">
        <v>159</v>
      </c>
      <c r="J334" s="197" t="s">
        <v>380</v>
      </c>
      <c r="K334" s="197" t="s">
        <v>161</v>
      </c>
      <c r="L334" s="197">
        <v>9</v>
      </c>
      <c r="M334" s="209">
        <v>45350</v>
      </c>
      <c r="N334" s="199"/>
      <c r="O334" s="197">
        <v>1000462972</v>
      </c>
      <c r="P334" s="197" t="s">
        <v>208</v>
      </c>
      <c r="Q334" s="197" t="s">
        <v>163</v>
      </c>
      <c r="R334" s="197">
        <v>9185941146</v>
      </c>
      <c r="S334" s="209">
        <v>45351</v>
      </c>
      <c r="T334" s="197"/>
      <c r="U334" s="199"/>
      <c r="V334" s="197" t="s">
        <v>141</v>
      </c>
      <c r="W334" s="197"/>
      <c r="X334" s="197" t="s">
        <v>167</v>
      </c>
      <c r="Y334" s="197" t="s">
        <v>151</v>
      </c>
      <c r="Z334" s="197"/>
      <c r="AA334" s="198">
        <v>45349</v>
      </c>
      <c r="AB334" s="198">
        <v>45351</v>
      </c>
      <c r="AC334" s="199">
        <v>0.40347222222222223</v>
      </c>
      <c r="AD334" s="199">
        <v>0.41666666666666669</v>
      </c>
      <c r="AE334" s="199">
        <v>0.46458333333333335</v>
      </c>
      <c r="AF334" s="199">
        <v>0.49027777777777776</v>
      </c>
      <c r="AG334" s="197"/>
      <c r="AH334" s="197"/>
      <c r="AI334" s="197"/>
      <c r="AJ334" s="198"/>
      <c r="AK334" s="199"/>
      <c r="AL334" s="197"/>
      <c r="AM334" s="197"/>
      <c r="AN334" s="210">
        <f t="shared" si="51"/>
        <v>1.3194444444444453E-2</v>
      </c>
      <c r="AO334" s="210">
        <f t="shared" si="52"/>
        <v>7.3611111111111072E-2</v>
      </c>
      <c r="AP334" s="210">
        <f t="shared" si="53"/>
        <v>8.6805555555555525E-2</v>
      </c>
      <c r="AQ334" s="197"/>
      <c r="AR334" s="197"/>
      <c r="AS334" s="197"/>
    </row>
    <row r="335" spans="1:45" s="159" customFormat="1" ht="63" x14ac:dyDescent="0.25">
      <c r="A335" s="203">
        <f t="shared" si="54"/>
        <v>9</v>
      </c>
      <c r="B335" s="203">
        <f t="shared" si="55"/>
        <v>9</v>
      </c>
      <c r="C335" s="197"/>
      <c r="D335" s="197">
        <v>4702159045</v>
      </c>
      <c r="E335" s="197" t="s">
        <v>622</v>
      </c>
      <c r="F335" s="197" t="s">
        <v>187</v>
      </c>
      <c r="G335" s="197">
        <v>21</v>
      </c>
      <c r="H335" s="197" t="s">
        <v>146</v>
      </c>
      <c r="I335" s="197" t="s">
        <v>159</v>
      </c>
      <c r="J335" s="197" t="s">
        <v>368</v>
      </c>
      <c r="K335" s="197" t="s">
        <v>214</v>
      </c>
      <c r="L335" s="197">
        <v>9</v>
      </c>
      <c r="M335" s="209">
        <v>45350</v>
      </c>
      <c r="N335" s="199"/>
      <c r="O335" s="197" t="s">
        <v>623</v>
      </c>
      <c r="P335" s="197" t="s">
        <v>198</v>
      </c>
      <c r="Q335" s="197" t="s">
        <v>163</v>
      </c>
      <c r="R335" s="197" t="s">
        <v>624</v>
      </c>
      <c r="S335" s="209">
        <v>45351</v>
      </c>
      <c r="T335" s="197"/>
      <c r="U335" s="199"/>
      <c r="V335" s="197" t="s">
        <v>141</v>
      </c>
      <c r="W335" s="197"/>
      <c r="X335" s="197" t="s">
        <v>539</v>
      </c>
      <c r="Y335" s="197" t="s">
        <v>151</v>
      </c>
      <c r="Z335" s="197"/>
      <c r="AA335" s="198">
        <v>45349</v>
      </c>
      <c r="AB335" s="198">
        <v>45351</v>
      </c>
      <c r="AC335" s="199">
        <v>0.44444444444444442</v>
      </c>
      <c r="AD335" s="199">
        <v>0.52430555555555558</v>
      </c>
      <c r="AE335" s="199">
        <v>0.54166666666666663</v>
      </c>
      <c r="AF335" s="199">
        <v>0.62152777777777779</v>
      </c>
      <c r="AG335" s="197"/>
      <c r="AH335" s="197"/>
      <c r="AI335" s="197"/>
      <c r="AJ335" s="198"/>
      <c r="AK335" s="199"/>
      <c r="AL335" s="197"/>
      <c r="AM335" s="197"/>
      <c r="AN335" s="210">
        <f t="shared" si="51"/>
        <v>7.986111111111116E-2</v>
      </c>
      <c r="AO335" s="210">
        <f t="shared" si="52"/>
        <v>9.722222222222221E-2</v>
      </c>
      <c r="AP335" s="210">
        <f t="shared" si="53"/>
        <v>0.17708333333333337</v>
      </c>
      <c r="AQ335" s="197"/>
      <c r="AR335" s="197"/>
      <c r="AS335" s="197"/>
    </row>
    <row r="336" spans="1:45" s="159" customFormat="1" ht="31.5" x14ac:dyDescent="0.25">
      <c r="A336" s="203">
        <f t="shared" si="54"/>
        <v>9</v>
      </c>
      <c r="B336" s="203">
        <f t="shared" si="55"/>
        <v>9</v>
      </c>
      <c r="C336" s="197"/>
      <c r="D336" s="197">
        <v>4100038926</v>
      </c>
      <c r="E336" s="197" t="s">
        <v>625</v>
      </c>
      <c r="F336" s="197"/>
      <c r="G336" s="197">
        <v>102</v>
      </c>
      <c r="H336" s="197" t="s">
        <v>158</v>
      </c>
      <c r="I336" s="197"/>
      <c r="J336" s="197" t="s">
        <v>497</v>
      </c>
      <c r="K336" s="197" t="s">
        <v>161</v>
      </c>
      <c r="L336" s="197"/>
      <c r="M336" s="209">
        <v>45349</v>
      </c>
      <c r="N336" s="199"/>
      <c r="O336" s="197">
        <v>1000462195</v>
      </c>
      <c r="P336" s="197" t="s">
        <v>354</v>
      </c>
      <c r="Q336" s="197"/>
      <c r="R336" s="197">
        <v>9185794320</v>
      </c>
      <c r="S336" s="209">
        <v>45351</v>
      </c>
      <c r="T336" s="197"/>
      <c r="U336" s="199"/>
      <c r="V336" s="197" t="s">
        <v>141</v>
      </c>
      <c r="W336" s="197"/>
      <c r="X336" s="197" t="s">
        <v>167</v>
      </c>
      <c r="Y336" s="197" t="s">
        <v>151</v>
      </c>
      <c r="Z336" s="197"/>
      <c r="AA336" s="198">
        <v>45351</v>
      </c>
      <c r="AB336" s="198">
        <v>45350</v>
      </c>
      <c r="AC336" s="199">
        <v>0.4375</v>
      </c>
      <c r="AD336" s="199">
        <v>0.52500000000000002</v>
      </c>
      <c r="AE336" s="199">
        <v>0.55555555555555558</v>
      </c>
      <c r="AF336" s="199">
        <v>0.69513888888888886</v>
      </c>
      <c r="AG336" s="197"/>
      <c r="AH336" s="197" t="s">
        <v>626</v>
      </c>
      <c r="AI336" s="197"/>
      <c r="AJ336" s="198"/>
      <c r="AK336" s="199"/>
      <c r="AL336" s="197"/>
      <c r="AM336" s="197"/>
      <c r="AN336" s="210">
        <f t="shared" ref="AN336:AN399" si="56">IF(AC336="","Kein Eintrag",IF(AD336="","Kein Eintrag",AD336-AC336))</f>
        <v>8.7500000000000022E-2</v>
      </c>
      <c r="AO336" s="210">
        <f t="shared" ref="AO336:AO399" si="57">IF(AF336="","Kein Eintrag",IF(AD336="","Kein Eintrag",AF336-AD336))</f>
        <v>0.17013888888888884</v>
      </c>
      <c r="AP336" s="210">
        <f t="shared" ref="AP336:AP399" si="58">IF(AF336="","Kein Eintrag",IF(AC336="","Kein Eintrag",AF336-AC336))</f>
        <v>0.25763888888888886</v>
      </c>
      <c r="AQ336" s="197"/>
      <c r="AR336" s="197"/>
      <c r="AS336" s="198">
        <v>45345</v>
      </c>
    </row>
    <row r="337" spans="1:45" s="159" customFormat="1" x14ac:dyDescent="0.25">
      <c r="A337" s="203">
        <f t="shared" si="54"/>
        <v>9</v>
      </c>
      <c r="B337" s="203">
        <f t="shared" si="55"/>
        <v>9</v>
      </c>
      <c r="C337" s="197"/>
      <c r="D337" s="197">
        <v>4200215107</v>
      </c>
      <c r="E337" s="197" t="s">
        <v>622</v>
      </c>
      <c r="F337" s="197"/>
      <c r="G337" s="197">
        <v>18</v>
      </c>
      <c r="H337" s="197" t="s">
        <v>146</v>
      </c>
      <c r="I337" s="197"/>
      <c r="J337" s="197" t="s">
        <v>627</v>
      </c>
      <c r="K337" s="197" t="s">
        <v>261</v>
      </c>
      <c r="L337" s="197"/>
      <c r="M337" s="209">
        <v>45351</v>
      </c>
      <c r="N337" s="199">
        <v>0.375</v>
      </c>
      <c r="O337" s="197">
        <v>1000464057</v>
      </c>
      <c r="P337" s="197" t="s">
        <v>182</v>
      </c>
      <c r="Q337" s="197"/>
      <c r="R337" s="197">
        <v>9185944105</v>
      </c>
      <c r="S337" s="209">
        <v>45351</v>
      </c>
      <c r="T337" s="197"/>
      <c r="U337" s="199"/>
      <c r="V337" s="197" t="s">
        <v>141</v>
      </c>
      <c r="W337" s="197"/>
      <c r="X337" s="197" t="s">
        <v>539</v>
      </c>
      <c r="Y337" s="197" t="s">
        <v>151</v>
      </c>
      <c r="Z337" s="197"/>
      <c r="AA337" s="198"/>
      <c r="AB337" s="198">
        <v>45351</v>
      </c>
      <c r="AC337" s="199">
        <v>0.37013888888888885</v>
      </c>
      <c r="AD337" s="199">
        <v>0.46875</v>
      </c>
      <c r="AE337" s="199">
        <v>0.48958333333333331</v>
      </c>
      <c r="AF337" s="199">
        <v>0.57986111111111116</v>
      </c>
      <c r="AG337" s="197"/>
      <c r="AH337" s="197"/>
      <c r="AI337" s="197"/>
      <c r="AJ337" s="198"/>
      <c r="AK337" s="199"/>
      <c r="AL337" s="197"/>
      <c r="AM337" s="197"/>
      <c r="AN337" s="210">
        <f t="shared" si="56"/>
        <v>9.8611111111111149E-2</v>
      </c>
      <c r="AO337" s="210">
        <f t="shared" si="57"/>
        <v>0.11111111111111116</v>
      </c>
      <c r="AP337" s="210">
        <f t="shared" si="58"/>
        <v>0.20972222222222231</v>
      </c>
      <c r="AQ337" s="197"/>
      <c r="AR337" s="197"/>
      <c r="AS337" s="197"/>
    </row>
    <row r="338" spans="1:45" s="159" customFormat="1" x14ac:dyDescent="0.25">
      <c r="A338" s="203">
        <f t="shared" si="54"/>
        <v>9</v>
      </c>
      <c r="B338" s="203">
        <f t="shared" si="55"/>
        <v>9</v>
      </c>
      <c r="C338" s="197"/>
      <c r="D338" s="197">
        <v>4200215108</v>
      </c>
      <c r="E338" s="197" t="s">
        <v>622</v>
      </c>
      <c r="F338" s="197"/>
      <c r="G338" s="197">
        <v>21</v>
      </c>
      <c r="H338" s="197" t="s">
        <v>146</v>
      </c>
      <c r="I338" s="197"/>
      <c r="J338" s="197" t="s">
        <v>510</v>
      </c>
      <c r="K338" s="197" t="s">
        <v>261</v>
      </c>
      <c r="L338" s="197"/>
      <c r="M338" s="209">
        <v>45351</v>
      </c>
      <c r="N338" s="199">
        <v>0.41666666666666669</v>
      </c>
      <c r="O338" s="197">
        <v>1000464056</v>
      </c>
      <c r="P338" s="197" t="s">
        <v>182</v>
      </c>
      <c r="Q338" s="197"/>
      <c r="R338" s="197">
        <v>9185918028</v>
      </c>
      <c r="S338" s="209">
        <v>45351</v>
      </c>
      <c r="T338" s="197"/>
      <c r="U338" s="199"/>
      <c r="V338" s="197" t="s">
        <v>141</v>
      </c>
      <c r="W338" s="197"/>
      <c r="X338" s="197" t="s">
        <v>539</v>
      </c>
      <c r="Y338" s="197" t="s">
        <v>151</v>
      </c>
      <c r="Z338" s="197"/>
      <c r="AA338" s="198"/>
      <c r="AB338" s="198">
        <v>45351</v>
      </c>
      <c r="AC338" s="199">
        <v>0.38680555555555557</v>
      </c>
      <c r="AD338" s="199">
        <v>0.49652777777777773</v>
      </c>
      <c r="AE338" s="199">
        <v>0.52083333333333337</v>
      </c>
      <c r="AF338" s="199">
        <v>0.58680555555555558</v>
      </c>
      <c r="AG338" s="197"/>
      <c r="AH338" s="197"/>
      <c r="AI338" s="197"/>
      <c r="AJ338" s="198"/>
      <c r="AK338" s="199"/>
      <c r="AL338" s="197"/>
      <c r="AM338" s="197"/>
      <c r="AN338" s="210">
        <f t="shared" si="56"/>
        <v>0.10972222222222217</v>
      </c>
      <c r="AO338" s="210">
        <f t="shared" si="57"/>
        <v>9.0277777777777846E-2</v>
      </c>
      <c r="AP338" s="210">
        <f t="shared" si="58"/>
        <v>0.2</v>
      </c>
      <c r="AQ338" s="197"/>
      <c r="AR338" s="197"/>
      <c r="AS338" s="197"/>
    </row>
    <row r="339" spans="1:45" s="159" customFormat="1" ht="15.6" customHeight="1" x14ac:dyDescent="0.25">
      <c r="A339" s="203">
        <f t="shared" si="54"/>
        <v>9</v>
      </c>
      <c r="B339" s="203">
        <f t="shared" si="55"/>
        <v>9</v>
      </c>
      <c r="C339" s="197"/>
      <c r="D339" s="197">
        <v>4200217020</v>
      </c>
      <c r="E339" s="197" t="s">
        <v>622</v>
      </c>
      <c r="F339" s="197"/>
      <c r="G339" s="197">
        <v>13</v>
      </c>
      <c r="H339" s="197" t="s">
        <v>146</v>
      </c>
      <c r="I339" s="197"/>
      <c r="J339" s="197" t="s">
        <v>346</v>
      </c>
      <c r="K339" s="197" t="s">
        <v>261</v>
      </c>
      <c r="L339" s="197"/>
      <c r="M339" s="209">
        <v>45351</v>
      </c>
      <c r="N339" s="199">
        <v>0.45833333333333331</v>
      </c>
      <c r="O339" s="197"/>
      <c r="P339" s="197" t="s">
        <v>182</v>
      </c>
      <c r="Q339" s="197"/>
      <c r="R339" s="197">
        <v>9185918029</v>
      </c>
      <c r="S339" s="209">
        <v>45351</v>
      </c>
      <c r="T339" s="197"/>
      <c r="U339" s="199"/>
      <c r="V339" s="197" t="s">
        <v>141</v>
      </c>
      <c r="W339" s="197"/>
      <c r="X339" s="197" t="s">
        <v>539</v>
      </c>
      <c r="Y339" s="197" t="s">
        <v>151</v>
      </c>
      <c r="Z339" s="197"/>
      <c r="AA339" s="198"/>
      <c r="AB339" s="198">
        <v>45351</v>
      </c>
      <c r="AC339" s="199">
        <v>0.4513888888888889</v>
      </c>
      <c r="AD339" s="199">
        <v>0.54513888888888895</v>
      </c>
      <c r="AE339" s="199" t="s">
        <v>628</v>
      </c>
      <c r="AF339" s="199">
        <v>0.68402777777777779</v>
      </c>
      <c r="AG339" s="197"/>
      <c r="AH339" s="197"/>
      <c r="AI339" s="197"/>
      <c r="AJ339" s="198"/>
      <c r="AK339" s="199"/>
      <c r="AL339" s="197"/>
      <c r="AM339" s="197"/>
      <c r="AN339" s="210">
        <f t="shared" si="56"/>
        <v>9.3750000000000056E-2</v>
      </c>
      <c r="AO339" s="210">
        <f t="shared" si="57"/>
        <v>0.13888888888888884</v>
      </c>
      <c r="AP339" s="210">
        <f t="shared" si="58"/>
        <v>0.2326388888888889</v>
      </c>
      <c r="AQ339" s="197"/>
      <c r="AR339" s="197"/>
      <c r="AS339" s="197"/>
    </row>
    <row r="340" spans="1:45" s="159" customFormat="1" ht="15.6" customHeight="1" x14ac:dyDescent="0.25">
      <c r="A340" s="203">
        <f t="shared" si="54"/>
        <v>9</v>
      </c>
      <c r="B340" s="203">
        <f t="shared" si="55"/>
        <v>9</v>
      </c>
      <c r="C340" s="197"/>
      <c r="D340" s="197">
        <v>4100039005</v>
      </c>
      <c r="E340" s="197" t="s">
        <v>629</v>
      </c>
      <c r="F340" s="197" t="s">
        <v>302</v>
      </c>
      <c r="G340" s="197">
        <v>102</v>
      </c>
      <c r="H340" s="197" t="s">
        <v>158</v>
      </c>
      <c r="I340" s="197" t="s">
        <v>159</v>
      </c>
      <c r="J340" s="197" t="s">
        <v>246</v>
      </c>
      <c r="K340" s="197" t="s">
        <v>161</v>
      </c>
      <c r="L340" s="197">
        <v>9</v>
      </c>
      <c r="M340" s="209">
        <v>45351</v>
      </c>
      <c r="N340" s="199"/>
      <c r="O340" s="197" t="s">
        <v>630</v>
      </c>
      <c r="P340" s="197" t="s">
        <v>166</v>
      </c>
      <c r="Q340" s="197" t="s">
        <v>209</v>
      </c>
      <c r="R340" s="197" t="s">
        <v>631</v>
      </c>
      <c r="S340" s="209">
        <v>45351</v>
      </c>
      <c r="T340" s="197"/>
      <c r="U340" s="199"/>
      <c r="V340" s="197" t="s">
        <v>141</v>
      </c>
      <c r="W340" s="197"/>
      <c r="X340" s="197" t="s">
        <v>167</v>
      </c>
      <c r="Y340" s="197" t="s">
        <v>151</v>
      </c>
      <c r="Z340" s="197"/>
      <c r="AA340" s="198">
        <v>45350</v>
      </c>
      <c r="AB340" s="198">
        <v>45351</v>
      </c>
      <c r="AC340" s="199">
        <v>0.46249999999999997</v>
      </c>
      <c r="AD340" s="199">
        <v>0.55208333333333337</v>
      </c>
      <c r="AE340" s="199">
        <v>0.59583333333333333</v>
      </c>
      <c r="AF340" s="199">
        <v>0.75486111111111109</v>
      </c>
      <c r="AG340" s="197"/>
      <c r="AH340" s="197"/>
      <c r="AI340" s="197"/>
      <c r="AJ340" s="198"/>
      <c r="AK340" s="199"/>
      <c r="AL340" s="197"/>
      <c r="AM340" s="197"/>
      <c r="AN340" s="210">
        <f t="shared" si="56"/>
        <v>8.9583333333333404E-2</v>
      </c>
      <c r="AO340" s="210">
        <f t="shared" si="57"/>
        <v>0.20277777777777772</v>
      </c>
      <c r="AP340" s="210">
        <f t="shared" si="58"/>
        <v>0.29236111111111113</v>
      </c>
      <c r="AQ340" s="197"/>
      <c r="AR340" s="197"/>
      <c r="AS340" s="197"/>
    </row>
    <row r="341" spans="1:45" s="159" customFormat="1" ht="15.6" customHeight="1" x14ac:dyDescent="0.25">
      <c r="A341" s="203">
        <f t="shared" si="54"/>
        <v>9</v>
      </c>
      <c r="B341" s="203">
        <f t="shared" si="55"/>
        <v>10</v>
      </c>
      <c r="C341" s="197"/>
      <c r="D341" s="197">
        <v>4200214349</v>
      </c>
      <c r="E341" s="197" t="s">
        <v>632</v>
      </c>
      <c r="F341" s="197" t="s">
        <v>157</v>
      </c>
      <c r="G341" s="197">
        <v>102</v>
      </c>
      <c r="H341" s="197" t="s">
        <v>158</v>
      </c>
      <c r="I341" s="197" t="s">
        <v>159</v>
      </c>
      <c r="J341" s="197" t="s">
        <v>417</v>
      </c>
      <c r="K341" s="197" t="s">
        <v>161</v>
      </c>
      <c r="L341" s="197">
        <v>9</v>
      </c>
      <c r="M341" s="209">
        <v>45351</v>
      </c>
      <c r="N341" s="199"/>
      <c r="O341" s="197">
        <v>1000462883</v>
      </c>
      <c r="P341" s="197" t="s">
        <v>162</v>
      </c>
      <c r="Q341" s="197" t="s">
        <v>163</v>
      </c>
      <c r="R341" s="197">
        <v>9185889661</v>
      </c>
      <c r="S341" s="209">
        <v>45355</v>
      </c>
      <c r="T341" s="197"/>
      <c r="U341" s="199"/>
      <c r="V341" s="197"/>
      <c r="W341" s="197"/>
      <c r="X341" s="197"/>
      <c r="Y341" s="197"/>
      <c r="Z341" s="197"/>
      <c r="AA341" s="198">
        <v>45350</v>
      </c>
      <c r="AB341" s="198"/>
      <c r="AC341" s="199"/>
      <c r="AD341" s="199"/>
      <c r="AE341" s="199"/>
      <c r="AF341" s="199"/>
      <c r="AG341" s="197"/>
      <c r="AH341" s="197"/>
      <c r="AI341" s="197"/>
      <c r="AJ341" s="198"/>
      <c r="AK341" s="199"/>
      <c r="AL341" s="197"/>
      <c r="AM341" s="197"/>
      <c r="AN341" s="210" t="str">
        <f t="shared" si="56"/>
        <v>Kein Eintrag</v>
      </c>
      <c r="AO341" s="210" t="str">
        <f t="shared" si="57"/>
        <v>Kein Eintrag</v>
      </c>
      <c r="AP341" s="210" t="str">
        <f t="shared" si="58"/>
        <v>Kein Eintrag</v>
      </c>
      <c r="AQ341" s="197"/>
      <c r="AR341" s="197"/>
      <c r="AS341" s="197"/>
    </row>
    <row r="342" spans="1:45" s="159" customFormat="1" ht="15.6" customHeight="1" x14ac:dyDescent="0.25">
      <c r="A342" s="203">
        <f t="shared" si="54"/>
        <v>9</v>
      </c>
      <c r="B342" s="203">
        <f t="shared" si="55"/>
        <v>9</v>
      </c>
      <c r="C342" s="197"/>
      <c r="D342" s="197">
        <v>4200214350</v>
      </c>
      <c r="E342" s="197" t="s">
        <v>632</v>
      </c>
      <c r="F342" s="197" t="s">
        <v>157</v>
      </c>
      <c r="G342" s="197">
        <v>102</v>
      </c>
      <c r="H342" s="197" t="s">
        <v>158</v>
      </c>
      <c r="I342" s="197" t="s">
        <v>159</v>
      </c>
      <c r="J342" s="197" t="s">
        <v>578</v>
      </c>
      <c r="K342" s="197" t="s">
        <v>161</v>
      </c>
      <c r="L342" s="197">
        <v>9</v>
      </c>
      <c r="M342" s="209">
        <v>45351</v>
      </c>
      <c r="N342" s="199"/>
      <c r="O342" s="197">
        <v>1000462969</v>
      </c>
      <c r="P342" s="197" t="s">
        <v>166</v>
      </c>
      <c r="Q342" s="197" t="s">
        <v>163</v>
      </c>
      <c r="R342" s="197">
        <v>9185893270</v>
      </c>
      <c r="S342" s="209">
        <v>45351</v>
      </c>
      <c r="T342" s="197"/>
      <c r="U342" s="199"/>
      <c r="V342" s="197" t="s">
        <v>141</v>
      </c>
      <c r="W342" s="197"/>
      <c r="X342" s="197" t="s">
        <v>539</v>
      </c>
      <c r="Y342" s="197" t="s">
        <v>151</v>
      </c>
      <c r="Z342" s="197"/>
      <c r="AA342" s="198">
        <v>45350</v>
      </c>
      <c r="AB342" s="198">
        <v>45351</v>
      </c>
      <c r="AC342" s="199">
        <v>0.29444444444444445</v>
      </c>
      <c r="AD342" s="199">
        <v>0.32291666666666669</v>
      </c>
      <c r="AE342" s="199">
        <v>0.34722222222222227</v>
      </c>
      <c r="AF342" s="199">
        <v>0.42083333333333334</v>
      </c>
      <c r="AG342" s="197"/>
      <c r="AH342" s="197"/>
      <c r="AI342" s="197"/>
      <c r="AJ342" s="198"/>
      <c r="AK342" s="199"/>
      <c r="AL342" s="197"/>
      <c r="AM342" s="197"/>
      <c r="AN342" s="210">
        <f t="shared" si="56"/>
        <v>2.8472222222222232E-2</v>
      </c>
      <c r="AO342" s="210">
        <f t="shared" si="57"/>
        <v>9.7916666666666652E-2</v>
      </c>
      <c r="AP342" s="210">
        <f t="shared" si="58"/>
        <v>0.12638888888888888</v>
      </c>
      <c r="AQ342" s="197"/>
      <c r="AR342" s="197"/>
      <c r="AS342" s="197"/>
    </row>
    <row r="343" spans="1:45" s="159" customFormat="1" ht="15.6" customHeight="1" x14ac:dyDescent="0.25">
      <c r="A343" s="203">
        <f t="shared" si="54"/>
        <v>9</v>
      </c>
      <c r="B343" s="203">
        <f t="shared" si="55"/>
        <v>9</v>
      </c>
      <c r="C343" s="197"/>
      <c r="D343" s="197">
        <v>4702154449</v>
      </c>
      <c r="E343" s="197" t="s">
        <v>1069</v>
      </c>
      <c r="F343" s="197" t="s">
        <v>271</v>
      </c>
      <c r="G343" s="197">
        <v>38</v>
      </c>
      <c r="H343" s="197" t="s">
        <v>146</v>
      </c>
      <c r="I343" s="197" t="s">
        <v>159</v>
      </c>
      <c r="J343" s="197" t="s">
        <v>287</v>
      </c>
      <c r="K343" s="197" t="s">
        <v>214</v>
      </c>
      <c r="L343" s="197">
        <v>9</v>
      </c>
      <c r="M343" s="209">
        <v>45351</v>
      </c>
      <c r="N343" s="199"/>
      <c r="O343" s="197" t="s">
        <v>633</v>
      </c>
      <c r="P343" s="197" t="s">
        <v>171</v>
      </c>
      <c r="Q343" s="197" t="s">
        <v>163</v>
      </c>
      <c r="R343" s="197" t="s">
        <v>634</v>
      </c>
      <c r="S343" s="209">
        <v>45352</v>
      </c>
      <c r="T343" s="197"/>
      <c r="U343" s="199"/>
      <c r="V343" s="197"/>
      <c r="W343" s="197"/>
      <c r="X343" s="197"/>
      <c r="Y343" s="197"/>
      <c r="Z343" s="197"/>
      <c r="AA343" s="198">
        <v>45352</v>
      </c>
      <c r="AB343" s="198"/>
      <c r="AC343" s="199"/>
      <c r="AD343" s="199"/>
      <c r="AE343" s="199"/>
      <c r="AF343" s="199"/>
      <c r="AG343" s="197"/>
      <c r="AH343" s="197"/>
      <c r="AI343" s="197"/>
      <c r="AJ343" s="198"/>
      <c r="AK343" s="199"/>
      <c r="AL343" s="197"/>
      <c r="AM343" s="197"/>
      <c r="AN343" s="210" t="str">
        <f t="shared" si="56"/>
        <v>Kein Eintrag</v>
      </c>
      <c r="AO343" s="210" t="str">
        <f t="shared" si="57"/>
        <v>Kein Eintrag</v>
      </c>
      <c r="AP343" s="210" t="str">
        <f t="shared" si="58"/>
        <v>Kein Eintrag</v>
      </c>
      <c r="AQ343" s="197"/>
      <c r="AR343" s="197"/>
      <c r="AS343" s="197"/>
    </row>
    <row r="344" spans="1:45" s="159" customFormat="1" ht="15.6" customHeight="1" x14ac:dyDescent="0.25">
      <c r="A344" s="203">
        <f t="shared" si="54"/>
        <v>9</v>
      </c>
      <c r="B344" s="203">
        <f t="shared" si="55"/>
        <v>9</v>
      </c>
      <c r="C344" s="197"/>
      <c r="D344" s="197">
        <v>4702157266</v>
      </c>
      <c r="E344" s="197" t="s">
        <v>632</v>
      </c>
      <c r="F344" s="197" t="s">
        <v>169</v>
      </c>
      <c r="G344" s="197">
        <v>102</v>
      </c>
      <c r="H344" s="197" t="s">
        <v>158</v>
      </c>
      <c r="I344" s="197" t="s">
        <v>159</v>
      </c>
      <c r="J344" s="197" t="s">
        <v>191</v>
      </c>
      <c r="K344" s="197" t="s">
        <v>161</v>
      </c>
      <c r="L344" s="197">
        <v>9</v>
      </c>
      <c r="M344" s="209">
        <v>45351</v>
      </c>
      <c r="N344" s="199"/>
      <c r="O344" s="197">
        <v>1000462991</v>
      </c>
      <c r="P344" s="197" t="s">
        <v>228</v>
      </c>
      <c r="Q344" s="197" t="s">
        <v>163</v>
      </c>
      <c r="R344" s="197">
        <v>9185893271</v>
      </c>
      <c r="S344" s="209">
        <v>45351</v>
      </c>
      <c r="T344" s="197"/>
      <c r="U344" s="199"/>
      <c r="V344" s="197" t="s">
        <v>141</v>
      </c>
      <c r="W344" s="197"/>
      <c r="X344" s="197" t="s">
        <v>539</v>
      </c>
      <c r="Y344" s="197" t="s">
        <v>635</v>
      </c>
      <c r="Z344" s="197"/>
      <c r="AA344" s="198">
        <v>45350</v>
      </c>
      <c r="AB344" s="198">
        <v>45351</v>
      </c>
      <c r="AC344" s="199">
        <v>0.57708333333333328</v>
      </c>
      <c r="AD344" s="199">
        <v>0.60763888888888895</v>
      </c>
      <c r="AE344" s="199">
        <v>0.63194444444444442</v>
      </c>
      <c r="AF344" s="199">
        <v>0.71666666666666667</v>
      </c>
      <c r="AG344" s="197"/>
      <c r="AH344" s="197"/>
      <c r="AI344" s="197"/>
      <c r="AJ344" s="198"/>
      <c r="AK344" s="199"/>
      <c r="AL344" s="197"/>
      <c r="AM344" s="197"/>
      <c r="AN344" s="210">
        <f t="shared" si="56"/>
        <v>3.0555555555555669E-2</v>
      </c>
      <c r="AO344" s="210">
        <f t="shared" si="57"/>
        <v>0.10902777777777772</v>
      </c>
      <c r="AP344" s="210">
        <f t="shared" si="58"/>
        <v>0.13958333333333339</v>
      </c>
      <c r="AQ344" s="197"/>
      <c r="AR344" s="197"/>
      <c r="AS344" s="197"/>
    </row>
    <row r="345" spans="1:45" s="159" customFormat="1" ht="15.6" customHeight="1" x14ac:dyDescent="0.25">
      <c r="A345" s="203">
        <f t="shared" si="54"/>
        <v>9</v>
      </c>
      <c r="B345" s="203">
        <f t="shared" si="55"/>
        <v>9</v>
      </c>
      <c r="C345" s="197"/>
      <c r="D345" s="197" t="s">
        <v>580</v>
      </c>
      <c r="E345" s="197" t="s">
        <v>636</v>
      </c>
      <c r="F345" s="197"/>
      <c r="G345" s="197">
        <v>18</v>
      </c>
      <c r="H345" s="197" t="s">
        <v>582</v>
      </c>
      <c r="I345" s="197"/>
      <c r="J345" s="197" t="s">
        <v>583</v>
      </c>
      <c r="K345" s="197" t="s">
        <v>584</v>
      </c>
      <c r="L345" s="197"/>
      <c r="M345" s="209">
        <v>45351</v>
      </c>
      <c r="N345" s="199"/>
      <c r="O345" s="197" t="s">
        <v>313</v>
      </c>
      <c r="P345" s="197"/>
      <c r="Q345" s="197"/>
      <c r="R345" s="197"/>
      <c r="S345" s="209">
        <v>45351</v>
      </c>
      <c r="T345" s="197"/>
      <c r="U345" s="199"/>
      <c r="V345" s="197"/>
      <c r="W345" s="197"/>
      <c r="X345" s="197" t="s">
        <v>539</v>
      </c>
      <c r="Y345" s="197" t="s">
        <v>151</v>
      </c>
      <c r="Z345" s="197"/>
      <c r="AA345" s="198"/>
      <c r="AB345" s="198">
        <v>45351</v>
      </c>
      <c r="AC345" s="199">
        <v>0.44097222222222227</v>
      </c>
      <c r="AD345" s="199"/>
      <c r="AE345" s="199"/>
      <c r="AF345" s="199"/>
      <c r="AG345" s="197"/>
      <c r="AH345" s="197"/>
      <c r="AI345" s="197"/>
      <c r="AJ345" s="198"/>
      <c r="AK345" s="199"/>
      <c r="AL345" s="197"/>
      <c r="AM345" s="197"/>
      <c r="AN345" s="210" t="str">
        <f t="shared" si="56"/>
        <v>Kein Eintrag</v>
      </c>
      <c r="AO345" s="210" t="str">
        <f t="shared" si="57"/>
        <v>Kein Eintrag</v>
      </c>
      <c r="AP345" s="210" t="str">
        <f t="shared" si="58"/>
        <v>Kein Eintrag</v>
      </c>
      <c r="AQ345" s="197"/>
      <c r="AR345" s="197"/>
      <c r="AS345" s="197"/>
    </row>
    <row r="346" spans="1:45" s="159" customFormat="1" ht="15.6" customHeight="1" x14ac:dyDescent="0.25">
      <c r="A346" s="203">
        <f t="shared" si="54"/>
        <v>9</v>
      </c>
      <c r="B346" s="203">
        <f t="shared" si="55"/>
        <v>9</v>
      </c>
      <c r="C346" s="197"/>
      <c r="D346" s="197">
        <v>4200213987</v>
      </c>
      <c r="E346" s="197" t="s">
        <v>622</v>
      </c>
      <c r="F346" s="197" t="s">
        <v>157</v>
      </c>
      <c r="G346" s="197">
        <v>30</v>
      </c>
      <c r="H346" s="197" t="s">
        <v>146</v>
      </c>
      <c r="I346" s="197" t="s">
        <v>159</v>
      </c>
      <c r="J346" s="197" t="s">
        <v>351</v>
      </c>
      <c r="K346" s="197" t="s">
        <v>214</v>
      </c>
      <c r="L346" s="197">
        <v>9</v>
      </c>
      <c r="M346" s="209">
        <v>45352</v>
      </c>
      <c r="N346" s="199"/>
      <c r="O346" s="197" t="s">
        <v>638</v>
      </c>
      <c r="P346" s="197" t="s">
        <v>166</v>
      </c>
      <c r="Q346" s="197" t="s">
        <v>163</v>
      </c>
      <c r="R346" s="197" t="s">
        <v>639</v>
      </c>
      <c r="S346" s="209">
        <v>45352</v>
      </c>
      <c r="T346" s="197"/>
      <c r="U346" s="199"/>
      <c r="V346" s="197"/>
      <c r="W346" s="197"/>
      <c r="X346" s="197"/>
      <c r="Y346" s="197"/>
      <c r="Z346" s="197"/>
      <c r="AA346" s="198"/>
      <c r="AB346" s="198"/>
      <c r="AC346" s="199"/>
      <c r="AD346" s="199"/>
      <c r="AE346" s="199"/>
      <c r="AF346" s="199"/>
      <c r="AG346" s="197"/>
      <c r="AH346" s="197"/>
      <c r="AI346" s="197"/>
      <c r="AJ346" s="198"/>
      <c r="AK346" s="199"/>
      <c r="AL346" s="197"/>
      <c r="AM346" s="197"/>
      <c r="AN346" s="210" t="str">
        <f t="shared" si="56"/>
        <v>Kein Eintrag</v>
      </c>
      <c r="AO346" s="210" t="str">
        <f t="shared" si="57"/>
        <v>Kein Eintrag</v>
      </c>
      <c r="AP346" s="210" t="str">
        <f t="shared" si="58"/>
        <v>Kein Eintrag</v>
      </c>
      <c r="AQ346" s="197"/>
      <c r="AR346" s="197"/>
      <c r="AS346" s="197"/>
    </row>
    <row r="347" spans="1:45" s="159" customFormat="1" ht="15.6" customHeight="1" x14ac:dyDescent="0.25">
      <c r="A347" s="203">
        <f t="shared" si="54"/>
        <v>9</v>
      </c>
      <c r="B347" s="203">
        <f t="shared" si="55"/>
        <v>10</v>
      </c>
      <c r="C347" s="197"/>
      <c r="D347" s="197">
        <v>4200216662</v>
      </c>
      <c r="E347" s="197"/>
      <c r="F347" s="197" t="s">
        <v>302</v>
      </c>
      <c r="G347" s="197">
        <v>29</v>
      </c>
      <c r="H347" s="197" t="s">
        <v>146</v>
      </c>
      <c r="I347" s="197" t="s">
        <v>159</v>
      </c>
      <c r="J347" s="197" t="s">
        <v>640</v>
      </c>
      <c r="K347" s="197" t="s">
        <v>214</v>
      </c>
      <c r="L347" s="197">
        <v>9</v>
      </c>
      <c r="M347" s="209">
        <v>45352</v>
      </c>
      <c r="N347" s="199"/>
      <c r="O347" s="197" t="s">
        <v>436</v>
      </c>
      <c r="P347" s="197" t="s">
        <v>166</v>
      </c>
      <c r="Q347" s="197" t="s">
        <v>436</v>
      </c>
      <c r="R347" s="197" t="s">
        <v>641</v>
      </c>
      <c r="S347" s="209">
        <v>45356</v>
      </c>
      <c r="T347" s="197"/>
      <c r="U347" s="199"/>
      <c r="V347" s="197"/>
      <c r="W347" s="197"/>
      <c r="X347" s="197"/>
      <c r="Y347" s="197"/>
      <c r="Z347" s="197"/>
      <c r="AA347" s="198"/>
      <c r="AB347" s="198"/>
      <c r="AC347" s="199"/>
      <c r="AD347" s="199"/>
      <c r="AE347" s="199"/>
      <c r="AF347" s="199"/>
      <c r="AG347" s="197"/>
      <c r="AH347" s="197"/>
      <c r="AI347" s="197"/>
      <c r="AJ347" s="198"/>
      <c r="AK347" s="199"/>
      <c r="AL347" s="197"/>
      <c r="AM347" s="197"/>
      <c r="AN347" s="210" t="str">
        <f t="shared" si="56"/>
        <v>Kein Eintrag</v>
      </c>
      <c r="AO347" s="210" t="str">
        <f t="shared" si="57"/>
        <v>Kein Eintrag</v>
      </c>
      <c r="AP347" s="210" t="str">
        <f t="shared" si="58"/>
        <v>Kein Eintrag</v>
      </c>
      <c r="AQ347" s="197"/>
      <c r="AR347" s="197"/>
      <c r="AS347" s="197"/>
    </row>
    <row r="348" spans="1:45" s="159" customFormat="1" ht="15.6" customHeight="1" x14ac:dyDescent="0.25">
      <c r="A348" s="203">
        <f t="shared" si="54"/>
        <v>9</v>
      </c>
      <c r="B348" s="203">
        <f t="shared" si="55"/>
        <v>9</v>
      </c>
      <c r="C348" s="197"/>
      <c r="D348" s="197">
        <v>4702139094</v>
      </c>
      <c r="E348" s="197" t="s">
        <v>1070</v>
      </c>
      <c r="F348" s="197" t="s">
        <v>187</v>
      </c>
      <c r="G348" s="197">
        <v>102</v>
      </c>
      <c r="H348" s="197" t="s">
        <v>158</v>
      </c>
      <c r="I348" s="197" t="s">
        <v>159</v>
      </c>
      <c r="J348" s="197" t="s">
        <v>643</v>
      </c>
      <c r="K348" s="197" t="s">
        <v>161</v>
      </c>
      <c r="L348" s="197">
        <v>9</v>
      </c>
      <c r="M348" s="209">
        <v>45352</v>
      </c>
      <c r="N348" s="199"/>
      <c r="O348" s="197">
        <v>1000462982</v>
      </c>
      <c r="P348" s="197" t="s">
        <v>189</v>
      </c>
      <c r="Q348" s="197" t="s">
        <v>163</v>
      </c>
      <c r="R348" s="197">
        <v>9186009678</v>
      </c>
      <c r="S348" s="209">
        <v>45352</v>
      </c>
      <c r="T348" s="197"/>
      <c r="U348" s="199"/>
      <c r="V348" s="197" t="s">
        <v>141</v>
      </c>
      <c r="W348" s="197"/>
      <c r="X348" s="197" t="s">
        <v>539</v>
      </c>
      <c r="Y348" s="197" t="s">
        <v>151</v>
      </c>
      <c r="Z348" s="197"/>
      <c r="AA348" s="198">
        <v>45351</v>
      </c>
      <c r="AB348" s="198">
        <v>45352</v>
      </c>
      <c r="AC348" s="199">
        <v>0.28472222222222221</v>
      </c>
      <c r="AD348" s="199">
        <v>0.3125</v>
      </c>
      <c r="AE348" s="199">
        <v>0.33333333333333331</v>
      </c>
      <c r="AF348" s="199"/>
      <c r="AG348" s="197"/>
      <c r="AH348" s="197"/>
      <c r="AI348" s="197"/>
      <c r="AJ348" s="198"/>
      <c r="AK348" s="199"/>
      <c r="AL348" s="197"/>
      <c r="AM348" s="197"/>
      <c r="AN348" s="210">
        <f t="shared" si="56"/>
        <v>2.777777777777779E-2</v>
      </c>
      <c r="AO348" s="210" t="str">
        <f t="shared" si="57"/>
        <v>Kein Eintrag</v>
      </c>
      <c r="AP348" s="210" t="str">
        <f t="shared" si="58"/>
        <v>Kein Eintrag</v>
      </c>
      <c r="AQ348" s="197"/>
      <c r="AR348" s="197"/>
      <c r="AS348" s="197"/>
    </row>
    <row r="349" spans="1:45" s="159" customFormat="1" ht="15.6" customHeight="1" x14ac:dyDescent="0.25">
      <c r="A349" s="203">
        <f t="shared" si="54"/>
        <v>9</v>
      </c>
      <c r="B349" s="203">
        <f t="shared" si="55"/>
        <v>9</v>
      </c>
      <c r="C349" s="197"/>
      <c r="D349" s="197">
        <v>4702150385</v>
      </c>
      <c r="E349" s="197" t="s">
        <v>642</v>
      </c>
      <c r="F349" s="197" t="s">
        <v>187</v>
      </c>
      <c r="G349" s="197">
        <v>102</v>
      </c>
      <c r="H349" s="197" t="s">
        <v>158</v>
      </c>
      <c r="I349" s="197" t="s">
        <v>159</v>
      </c>
      <c r="J349" s="197" t="s">
        <v>188</v>
      </c>
      <c r="K349" s="197" t="s">
        <v>161</v>
      </c>
      <c r="L349" s="197">
        <v>9</v>
      </c>
      <c r="M349" s="209">
        <v>45352</v>
      </c>
      <c r="N349" s="199"/>
      <c r="O349" s="197">
        <v>1000462979</v>
      </c>
      <c r="P349" s="197" t="s">
        <v>198</v>
      </c>
      <c r="Q349" s="197" t="s">
        <v>163</v>
      </c>
      <c r="R349" s="197">
        <v>9185966123</v>
      </c>
      <c r="S349" s="209">
        <v>45352</v>
      </c>
      <c r="T349" s="197"/>
      <c r="U349" s="199"/>
      <c r="V349" s="197"/>
      <c r="W349" s="197"/>
      <c r="X349" s="197"/>
      <c r="Y349" s="197"/>
      <c r="Z349" s="197"/>
      <c r="AA349" s="198">
        <v>45351</v>
      </c>
      <c r="AB349" s="198"/>
      <c r="AC349" s="199"/>
      <c r="AD349" s="199"/>
      <c r="AE349" s="199"/>
      <c r="AF349" s="199"/>
      <c r="AG349" s="197"/>
      <c r="AH349" s="197"/>
      <c r="AI349" s="197"/>
      <c r="AJ349" s="198"/>
      <c r="AK349" s="199"/>
      <c r="AL349" s="197"/>
      <c r="AM349" s="197"/>
      <c r="AN349" s="210" t="str">
        <f t="shared" si="56"/>
        <v>Kein Eintrag</v>
      </c>
      <c r="AO349" s="210" t="str">
        <f t="shared" si="57"/>
        <v>Kein Eintrag</v>
      </c>
      <c r="AP349" s="210" t="str">
        <f t="shared" si="58"/>
        <v>Kein Eintrag</v>
      </c>
      <c r="AQ349" s="197"/>
      <c r="AR349" s="197"/>
      <c r="AS349" s="197"/>
    </row>
    <row r="350" spans="1:45" s="159" customFormat="1" ht="15.6" customHeight="1" x14ac:dyDescent="0.25">
      <c r="A350" s="203">
        <f t="shared" si="54"/>
        <v>9</v>
      </c>
      <c r="B350" s="203">
        <f t="shared" si="55"/>
        <v>9</v>
      </c>
      <c r="C350" s="197"/>
      <c r="D350" s="197">
        <v>4702152917</v>
      </c>
      <c r="E350" s="197" t="s">
        <v>642</v>
      </c>
      <c r="F350" s="197" t="s">
        <v>187</v>
      </c>
      <c r="G350" s="197">
        <v>102</v>
      </c>
      <c r="H350" s="197" t="s">
        <v>158</v>
      </c>
      <c r="I350" s="197" t="s">
        <v>159</v>
      </c>
      <c r="J350" s="197" t="s">
        <v>303</v>
      </c>
      <c r="K350" s="197" t="s">
        <v>161</v>
      </c>
      <c r="L350" s="197">
        <v>9</v>
      </c>
      <c r="M350" s="209">
        <v>45352</v>
      </c>
      <c r="N350" s="199"/>
      <c r="O350" s="197">
        <v>1000462981</v>
      </c>
      <c r="P350" s="197" t="s">
        <v>198</v>
      </c>
      <c r="Q350" s="197" t="s">
        <v>163</v>
      </c>
      <c r="R350" s="197">
        <v>9185955671</v>
      </c>
      <c r="S350" s="209">
        <v>45352</v>
      </c>
      <c r="T350" s="197"/>
      <c r="U350" s="199"/>
      <c r="V350" s="197"/>
      <c r="W350" s="197"/>
      <c r="X350" s="197"/>
      <c r="Y350" s="197"/>
      <c r="Z350" s="197"/>
      <c r="AA350" s="198">
        <v>45351</v>
      </c>
      <c r="AB350" s="198"/>
      <c r="AC350" s="199"/>
      <c r="AD350" s="199"/>
      <c r="AE350" s="199"/>
      <c r="AF350" s="199"/>
      <c r="AG350" s="197"/>
      <c r="AH350" s="197"/>
      <c r="AI350" s="197"/>
      <c r="AJ350" s="198"/>
      <c r="AK350" s="199"/>
      <c r="AL350" s="197"/>
      <c r="AM350" s="197"/>
      <c r="AN350" s="210" t="str">
        <f t="shared" si="56"/>
        <v>Kein Eintrag</v>
      </c>
      <c r="AO350" s="210" t="str">
        <f t="shared" si="57"/>
        <v>Kein Eintrag</v>
      </c>
      <c r="AP350" s="210" t="str">
        <f t="shared" si="58"/>
        <v>Kein Eintrag</v>
      </c>
      <c r="AQ350" s="197"/>
      <c r="AR350" s="197"/>
      <c r="AS350" s="197"/>
    </row>
    <row r="351" spans="1:45" s="159" customFormat="1" ht="15.6" customHeight="1" x14ac:dyDescent="0.25">
      <c r="A351" s="203">
        <f t="shared" si="54"/>
        <v>9</v>
      </c>
      <c r="B351" s="203">
        <f t="shared" si="55"/>
        <v>9</v>
      </c>
      <c r="C351" s="197"/>
      <c r="D351" s="197">
        <v>4702152918</v>
      </c>
      <c r="E351" s="197" t="s">
        <v>1070</v>
      </c>
      <c r="F351" s="197" t="s">
        <v>187</v>
      </c>
      <c r="G351" s="197">
        <v>102</v>
      </c>
      <c r="H351" s="197" t="s">
        <v>158</v>
      </c>
      <c r="I351" s="197" t="s">
        <v>159</v>
      </c>
      <c r="J351" s="197" t="s">
        <v>366</v>
      </c>
      <c r="K351" s="197" t="s">
        <v>161</v>
      </c>
      <c r="L351" s="197">
        <v>9</v>
      </c>
      <c r="M351" s="209">
        <v>45352</v>
      </c>
      <c r="N351" s="199"/>
      <c r="O351" s="197">
        <v>1000462983</v>
      </c>
      <c r="P351" s="197" t="s">
        <v>189</v>
      </c>
      <c r="Q351" s="197" t="s">
        <v>163</v>
      </c>
      <c r="R351" s="197">
        <v>9185982538</v>
      </c>
      <c r="S351" s="209">
        <v>45352</v>
      </c>
      <c r="T351" s="197"/>
      <c r="U351" s="199"/>
      <c r="V351" s="197"/>
      <c r="W351" s="197"/>
      <c r="X351" s="197" t="s">
        <v>539</v>
      </c>
      <c r="Y351" s="197" t="s">
        <v>635</v>
      </c>
      <c r="Z351" s="197"/>
      <c r="AA351" s="198">
        <v>45351</v>
      </c>
      <c r="AB351" s="198">
        <v>45352</v>
      </c>
      <c r="AC351" s="199">
        <v>0.29166666666666669</v>
      </c>
      <c r="AD351" s="199"/>
      <c r="AE351" s="199"/>
      <c r="AF351" s="199"/>
      <c r="AG351" s="197"/>
      <c r="AH351" s="197"/>
      <c r="AI351" s="197"/>
      <c r="AJ351" s="198"/>
      <c r="AK351" s="199"/>
      <c r="AL351" s="197"/>
      <c r="AM351" s="197"/>
      <c r="AN351" s="210" t="str">
        <f t="shared" si="56"/>
        <v>Kein Eintrag</v>
      </c>
      <c r="AO351" s="210" t="str">
        <f t="shared" si="57"/>
        <v>Kein Eintrag</v>
      </c>
      <c r="AP351" s="210" t="str">
        <f t="shared" si="58"/>
        <v>Kein Eintrag</v>
      </c>
      <c r="AQ351" s="197"/>
      <c r="AR351" s="197"/>
      <c r="AS351" s="197"/>
    </row>
    <row r="352" spans="1:45" s="159" customFormat="1" ht="15.6" customHeight="1" x14ac:dyDescent="0.25">
      <c r="A352" s="203">
        <f t="shared" si="54"/>
        <v>9</v>
      </c>
      <c r="B352" s="203">
        <f t="shared" si="55"/>
        <v>9</v>
      </c>
      <c r="C352" s="197"/>
      <c r="D352" s="197">
        <v>4702155200</v>
      </c>
      <c r="E352" s="197" t="s">
        <v>176</v>
      </c>
      <c r="F352" s="197" t="s">
        <v>187</v>
      </c>
      <c r="G352" s="197"/>
      <c r="H352" s="197" t="s">
        <v>146</v>
      </c>
      <c r="I352" s="197" t="s">
        <v>159</v>
      </c>
      <c r="J352" s="197" t="s">
        <v>473</v>
      </c>
      <c r="K352" s="197" t="s">
        <v>214</v>
      </c>
      <c r="L352" s="197">
        <v>9</v>
      </c>
      <c r="M352" s="209">
        <v>45352</v>
      </c>
      <c r="N352" s="199"/>
      <c r="O352" s="197" t="s">
        <v>644</v>
      </c>
      <c r="P352" s="197" t="s">
        <v>198</v>
      </c>
      <c r="Q352" s="197" t="s">
        <v>163</v>
      </c>
      <c r="R352" s="197">
        <v>9185970434</v>
      </c>
      <c r="S352" s="209">
        <v>45352</v>
      </c>
      <c r="T352" s="197"/>
      <c r="U352" s="199"/>
      <c r="V352" s="197"/>
      <c r="W352" s="197"/>
      <c r="X352" s="197"/>
      <c r="Y352" s="197" t="s">
        <v>635</v>
      </c>
      <c r="Z352" s="197"/>
      <c r="AA352" s="198"/>
      <c r="AB352" s="198">
        <v>45352</v>
      </c>
      <c r="AC352" s="199">
        <v>0.35138888888888892</v>
      </c>
      <c r="AD352" s="199"/>
      <c r="AE352" s="199"/>
      <c r="AF352" s="199"/>
      <c r="AG352" s="197"/>
      <c r="AH352" s="197"/>
      <c r="AI352" s="197"/>
      <c r="AJ352" s="198"/>
      <c r="AK352" s="199"/>
      <c r="AL352" s="197"/>
      <c r="AM352" s="197"/>
      <c r="AN352" s="210" t="str">
        <f t="shared" si="56"/>
        <v>Kein Eintrag</v>
      </c>
      <c r="AO352" s="210" t="str">
        <f t="shared" si="57"/>
        <v>Kein Eintrag</v>
      </c>
      <c r="AP352" s="210" t="str">
        <f t="shared" si="58"/>
        <v>Kein Eintrag</v>
      </c>
      <c r="AQ352" s="197"/>
      <c r="AR352" s="197"/>
      <c r="AS352" s="197"/>
    </row>
    <row r="353" spans="1:45" s="159" customFormat="1" ht="15.6" customHeight="1" x14ac:dyDescent="0.25">
      <c r="A353" s="203">
        <f t="shared" si="54"/>
        <v>9</v>
      </c>
      <c r="B353" s="203">
        <f t="shared" si="55"/>
        <v>9</v>
      </c>
      <c r="C353" s="197"/>
      <c r="D353" s="197">
        <v>4200211230</v>
      </c>
      <c r="E353" s="197" t="s">
        <v>645</v>
      </c>
      <c r="F353" s="197"/>
      <c r="G353" s="197">
        <v>9</v>
      </c>
      <c r="H353" s="197" t="s">
        <v>146</v>
      </c>
      <c r="I353" s="197"/>
      <c r="J353" s="197" t="s">
        <v>277</v>
      </c>
      <c r="K353" s="197" t="s">
        <v>278</v>
      </c>
      <c r="L353" s="197"/>
      <c r="M353" s="209">
        <v>45348</v>
      </c>
      <c r="N353" s="199">
        <v>0.375</v>
      </c>
      <c r="O353" s="197">
        <v>1000463391</v>
      </c>
      <c r="P353" s="197" t="s">
        <v>182</v>
      </c>
      <c r="Q353" s="197"/>
      <c r="R353" s="197">
        <v>9185858028</v>
      </c>
      <c r="S353" s="209">
        <v>45352</v>
      </c>
      <c r="T353" s="197"/>
      <c r="U353" s="199"/>
      <c r="V353" s="197" t="s">
        <v>141</v>
      </c>
      <c r="W353" s="197"/>
      <c r="X353" s="197" t="s">
        <v>539</v>
      </c>
      <c r="Y353" s="197" t="s">
        <v>151</v>
      </c>
      <c r="Z353" s="197"/>
      <c r="AA353" s="198">
        <v>45345</v>
      </c>
      <c r="AB353" s="198">
        <v>45352</v>
      </c>
      <c r="AC353" s="199">
        <v>0.2986111111111111</v>
      </c>
      <c r="AD353" s="199">
        <v>0.3125</v>
      </c>
      <c r="AE353" s="199">
        <v>0.32291666666666669</v>
      </c>
      <c r="AF353" s="199">
        <v>0.375</v>
      </c>
      <c r="AG353" s="197"/>
      <c r="AH353" s="197"/>
      <c r="AI353" s="197"/>
      <c r="AJ353" s="198"/>
      <c r="AK353" s="199"/>
      <c r="AL353" s="197"/>
      <c r="AM353" s="197"/>
      <c r="AN353" s="210">
        <f t="shared" si="56"/>
        <v>1.3888888888888895E-2</v>
      </c>
      <c r="AO353" s="210">
        <f t="shared" si="57"/>
        <v>6.25E-2</v>
      </c>
      <c r="AP353" s="210">
        <f t="shared" si="58"/>
        <v>7.6388888888888895E-2</v>
      </c>
      <c r="AQ353" s="197"/>
      <c r="AR353" s="197"/>
      <c r="AS353" s="197"/>
    </row>
    <row r="354" spans="1:45" s="159" customFormat="1" ht="15.6" customHeight="1" x14ac:dyDescent="0.25">
      <c r="A354" s="203">
        <f t="shared" ref="A354:A417" si="59">IF(M354="","",WEEKNUM(M354,21))</f>
        <v>7</v>
      </c>
      <c r="B354" s="203">
        <f t="shared" ref="B354:B417" si="60">IF(S354="","",WEEKNUM(S354,21))</f>
        <v>9</v>
      </c>
      <c r="C354" s="197"/>
      <c r="D354" s="197">
        <v>4100039019</v>
      </c>
      <c r="E354" s="197" t="s">
        <v>646</v>
      </c>
      <c r="F354" s="197"/>
      <c r="G354" s="197">
        <v>102</v>
      </c>
      <c r="H354" s="197" t="s">
        <v>158</v>
      </c>
      <c r="I354" s="197"/>
      <c r="J354" s="197" t="s">
        <v>320</v>
      </c>
      <c r="K354" s="197" t="s">
        <v>161</v>
      </c>
      <c r="L354" s="197"/>
      <c r="M354" s="209">
        <v>45334</v>
      </c>
      <c r="N354" s="199"/>
      <c r="O354" s="197">
        <v>1000462798</v>
      </c>
      <c r="P354" s="197" t="s">
        <v>162</v>
      </c>
      <c r="Q354" s="197"/>
      <c r="R354" s="197">
        <v>9185667950</v>
      </c>
      <c r="S354" s="209">
        <v>45352</v>
      </c>
      <c r="T354" s="197"/>
      <c r="U354" s="199"/>
      <c r="V354" s="197"/>
      <c r="W354" s="197"/>
      <c r="X354" s="197"/>
      <c r="Y354" s="197"/>
      <c r="Z354" s="197"/>
      <c r="AA354" s="198">
        <v>45331</v>
      </c>
      <c r="AB354" s="198"/>
      <c r="AC354" s="199"/>
      <c r="AD354" s="199"/>
      <c r="AE354" s="199"/>
      <c r="AF354" s="199"/>
      <c r="AG354" s="197"/>
      <c r="AH354" s="197"/>
      <c r="AI354" s="197"/>
      <c r="AJ354" s="198"/>
      <c r="AK354" s="199"/>
      <c r="AL354" s="197"/>
      <c r="AM354" s="197"/>
      <c r="AN354" s="210" t="str">
        <f t="shared" si="56"/>
        <v>Kein Eintrag</v>
      </c>
      <c r="AO354" s="210" t="str">
        <f t="shared" si="57"/>
        <v>Kein Eintrag</v>
      </c>
      <c r="AP354" s="210" t="str">
        <f t="shared" si="58"/>
        <v>Kein Eintrag</v>
      </c>
      <c r="AQ354" s="197"/>
      <c r="AR354" s="197"/>
      <c r="AS354" s="198" t="s">
        <v>647</v>
      </c>
    </row>
    <row r="355" spans="1:45" s="159" customFormat="1" ht="15.6" customHeight="1" x14ac:dyDescent="0.25">
      <c r="A355" s="203">
        <f t="shared" si="59"/>
        <v>9</v>
      </c>
      <c r="B355" s="203">
        <f t="shared" si="60"/>
        <v>9</v>
      </c>
      <c r="C355" s="197"/>
      <c r="D355" s="197">
        <v>4702176391</v>
      </c>
      <c r="E355" s="197" t="s">
        <v>154</v>
      </c>
      <c r="F355" s="197"/>
      <c r="G355" s="197"/>
      <c r="H355" s="197" t="s">
        <v>146</v>
      </c>
      <c r="I355" s="197"/>
      <c r="J355" s="197" t="s">
        <v>648</v>
      </c>
      <c r="K355" s="197" t="s">
        <v>148</v>
      </c>
      <c r="L355" s="197"/>
      <c r="M355" s="209">
        <v>45352</v>
      </c>
      <c r="N355" s="199"/>
      <c r="O355" s="197" t="s">
        <v>149</v>
      </c>
      <c r="P355" s="197" t="s">
        <v>150</v>
      </c>
      <c r="Q355" s="197"/>
      <c r="R355" s="197" t="s">
        <v>649</v>
      </c>
      <c r="S355" s="209">
        <v>45352</v>
      </c>
      <c r="T355" s="197"/>
      <c r="U355" s="199"/>
      <c r="V355" s="197"/>
      <c r="W355" s="197"/>
      <c r="X355" s="197"/>
      <c r="Y355" s="197"/>
      <c r="Z355" s="197"/>
      <c r="AA355" s="198"/>
      <c r="AB355" s="198"/>
      <c r="AC355" s="199"/>
      <c r="AD355" s="199"/>
      <c r="AE355" s="199"/>
      <c r="AF355" s="199"/>
      <c r="AG355" s="197"/>
      <c r="AH355" s="197"/>
      <c r="AI355" s="197"/>
      <c r="AJ355" s="198"/>
      <c r="AK355" s="199"/>
      <c r="AL355" s="197"/>
      <c r="AM355" s="197"/>
      <c r="AN355" s="210" t="str">
        <f t="shared" si="56"/>
        <v>Kein Eintrag</v>
      </c>
      <c r="AO355" s="210" t="str">
        <f t="shared" si="57"/>
        <v>Kein Eintrag</v>
      </c>
      <c r="AP355" s="210" t="str">
        <f t="shared" si="58"/>
        <v>Kein Eintrag</v>
      </c>
      <c r="AQ355" s="197"/>
      <c r="AR355" s="197"/>
      <c r="AS355" s="197"/>
    </row>
    <row r="356" spans="1:45" s="159" customFormat="1" ht="15.6" customHeight="1" x14ac:dyDescent="0.25">
      <c r="A356" s="203">
        <f t="shared" si="59"/>
        <v>9</v>
      </c>
      <c r="B356" s="203">
        <f t="shared" si="60"/>
        <v>9</v>
      </c>
      <c r="C356" s="197"/>
      <c r="D356" s="197">
        <v>4100038741</v>
      </c>
      <c r="E356" s="197" t="s">
        <v>642</v>
      </c>
      <c r="F356" s="197" t="s">
        <v>220</v>
      </c>
      <c r="G356" s="197">
        <v>102</v>
      </c>
      <c r="H356" s="197" t="s">
        <v>158</v>
      </c>
      <c r="I356" s="197" t="s">
        <v>159</v>
      </c>
      <c r="J356" s="197" t="s">
        <v>255</v>
      </c>
      <c r="K356" s="197" t="s">
        <v>161</v>
      </c>
      <c r="L356" s="197">
        <v>9</v>
      </c>
      <c r="M356" s="209">
        <v>45352</v>
      </c>
      <c r="N356" s="199"/>
      <c r="O356" s="197">
        <v>1000462985</v>
      </c>
      <c r="P356" s="197" t="s">
        <v>222</v>
      </c>
      <c r="Q356" s="197" t="s">
        <v>163</v>
      </c>
      <c r="R356" s="197">
        <v>9185954373</v>
      </c>
      <c r="S356" s="209">
        <v>45352</v>
      </c>
      <c r="T356" s="197"/>
      <c r="U356" s="199"/>
      <c r="V356" s="197" t="s">
        <v>141</v>
      </c>
      <c r="W356" s="197"/>
      <c r="X356" s="197"/>
      <c r="Y356" s="197" t="s">
        <v>151</v>
      </c>
      <c r="Z356" s="197"/>
      <c r="AA356" s="198">
        <v>45351</v>
      </c>
      <c r="AB356" s="198">
        <v>45352</v>
      </c>
      <c r="AC356" s="199">
        <v>0.32361111111111113</v>
      </c>
      <c r="AD356" s="199">
        <v>0.39583333333333331</v>
      </c>
      <c r="AE356" s="199">
        <v>0.42708333333333331</v>
      </c>
      <c r="AF356" s="199"/>
      <c r="AG356" s="197"/>
      <c r="AH356" s="197"/>
      <c r="AI356" s="197"/>
      <c r="AJ356" s="198"/>
      <c r="AK356" s="199"/>
      <c r="AL356" s="197"/>
      <c r="AM356" s="197"/>
      <c r="AN356" s="210">
        <f t="shared" si="56"/>
        <v>7.2222222222222188E-2</v>
      </c>
      <c r="AO356" s="210" t="str">
        <f t="shared" si="57"/>
        <v>Kein Eintrag</v>
      </c>
      <c r="AP356" s="210" t="str">
        <f t="shared" si="58"/>
        <v>Kein Eintrag</v>
      </c>
      <c r="AQ356" s="197"/>
      <c r="AR356" s="197"/>
      <c r="AS356" s="197"/>
    </row>
    <row r="357" spans="1:45" s="159" customFormat="1" ht="15.6" customHeight="1" x14ac:dyDescent="0.25">
      <c r="A357" s="203">
        <f t="shared" si="59"/>
        <v>9</v>
      </c>
      <c r="B357" s="203">
        <f t="shared" si="60"/>
        <v>9</v>
      </c>
      <c r="C357" s="197"/>
      <c r="D357" s="183">
        <v>5308324850</v>
      </c>
      <c r="E357" s="197" t="s">
        <v>186</v>
      </c>
      <c r="F357" s="197"/>
      <c r="G357" s="197"/>
      <c r="H357" s="197" t="s">
        <v>146</v>
      </c>
      <c r="I357" s="197"/>
      <c r="J357" s="197" t="s">
        <v>1067</v>
      </c>
      <c r="K357" s="197"/>
      <c r="L357" s="197"/>
      <c r="M357" s="209">
        <v>45352</v>
      </c>
      <c r="N357" s="199"/>
      <c r="O357" s="197"/>
      <c r="P357" s="197" t="s">
        <v>588</v>
      </c>
      <c r="Q357" s="197"/>
      <c r="R357" s="197">
        <v>9186007048</v>
      </c>
      <c r="S357" s="209">
        <v>45352</v>
      </c>
      <c r="T357" s="197"/>
      <c r="U357" s="199"/>
      <c r="V357" s="197"/>
      <c r="W357" s="197"/>
      <c r="X357" s="197"/>
      <c r="Y357" s="197"/>
      <c r="Z357" s="197"/>
      <c r="AA357" s="198"/>
      <c r="AB357" s="198"/>
      <c r="AC357" s="199"/>
      <c r="AD357" s="199"/>
      <c r="AE357" s="199"/>
      <c r="AF357" s="199"/>
      <c r="AG357" s="197"/>
      <c r="AH357" s="197"/>
      <c r="AI357" s="197"/>
      <c r="AJ357" s="198"/>
      <c r="AK357" s="199"/>
      <c r="AL357" s="197"/>
      <c r="AM357" s="197"/>
      <c r="AN357" s="210" t="str">
        <f t="shared" si="56"/>
        <v>Kein Eintrag</v>
      </c>
      <c r="AO357" s="210" t="str">
        <f t="shared" si="57"/>
        <v>Kein Eintrag</v>
      </c>
      <c r="AP357" s="210" t="str">
        <f t="shared" si="58"/>
        <v>Kein Eintrag</v>
      </c>
      <c r="AQ357" s="197"/>
      <c r="AR357" s="197"/>
      <c r="AS357" s="197"/>
    </row>
    <row r="358" spans="1:45" s="159" customFormat="1" ht="15.6" customHeight="1" x14ac:dyDescent="0.25">
      <c r="A358" s="203">
        <f t="shared" si="59"/>
        <v>9</v>
      </c>
      <c r="B358" s="203">
        <f t="shared" si="60"/>
        <v>9</v>
      </c>
      <c r="C358" s="197"/>
      <c r="D358" s="183">
        <v>5308326532</v>
      </c>
      <c r="E358" s="197" t="s">
        <v>186</v>
      </c>
      <c r="F358" s="197"/>
      <c r="G358" s="197"/>
      <c r="H358" s="197" t="s">
        <v>146</v>
      </c>
      <c r="I358" s="197"/>
      <c r="J358" s="197" t="s">
        <v>1068</v>
      </c>
      <c r="K358" s="197"/>
      <c r="L358" s="197"/>
      <c r="M358" s="209">
        <v>45352</v>
      </c>
      <c r="N358" s="199"/>
      <c r="O358" s="197"/>
      <c r="P358" s="197" t="s">
        <v>588</v>
      </c>
      <c r="Q358" s="197"/>
      <c r="R358" s="197">
        <v>9186007049</v>
      </c>
      <c r="S358" s="209">
        <v>45352</v>
      </c>
      <c r="T358" s="197"/>
      <c r="U358" s="199"/>
      <c r="V358" s="197"/>
      <c r="W358" s="197"/>
      <c r="X358" s="197"/>
      <c r="Y358" s="197"/>
      <c r="Z358" s="197"/>
      <c r="AA358" s="198"/>
      <c r="AB358" s="198"/>
      <c r="AC358" s="199"/>
      <c r="AD358" s="199"/>
      <c r="AE358" s="199"/>
      <c r="AF358" s="199"/>
      <c r="AG358" s="197"/>
      <c r="AH358" s="197"/>
      <c r="AI358" s="197"/>
      <c r="AJ358" s="198"/>
      <c r="AK358" s="199"/>
      <c r="AL358" s="197"/>
      <c r="AM358" s="197"/>
      <c r="AN358" s="210" t="str">
        <f t="shared" si="56"/>
        <v>Kein Eintrag</v>
      </c>
      <c r="AO358" s="210" t="str">
        <f t="shared" si="57"/>
        <v>Kein Eintrag</v>
      </c>
      <c r="AP358" s="210" t="str">
        <f t="shared" si="58"/>
        <v>Kein Eintrag</v>
      </c>
      <c r="AQ358" s="197"/>
      <c r="AR358" s="197"/>
      <c r="AS358" s="197"/>
    </row>
    <row r="359" spans="1:45" s="159" customFormat="1" ht="15.6" customHeight="1" x14ac:dyDescent="0.25">
      <c r="A359" s="203">
        <f t="shared" si="59"/>
        <v>9</v>
      </c>
      <c r="B359" s="203">
        <f t="shared" si="60"/>
        <v>10</v>
      </c>
      <c r="C359" s="197"/>
      <c r="D359" s="197">
        <v>4200217034</v>
      </c>
      <c r="E359" s="197"/>
      <c r="F359" s="197"/>
      <c r="G359" s="197"/>
      <c r="H359" s="197" t="s">
        <v>146</v>
      </c>
      <c r="I359" s="197"/>
      <c r="J359" s="197" t="s">
        <v>543</v>
      </c>
      <c r="K359" s="197" t="s">
        <v>148</v>
      </c>
      <c r="L359" s="197"/>
      <c r="M359" s="209">
        <v>45352</v>
      </c>
      <c r="N359" s="199"/>
      <c r="O359" s="197"/>
      <c r="P359" s="197"/>
      <c r="Q359" s="197"/>
      <c r="R359" s="197">
        <v>9185865123</v>
      </c>
      <c r="S359" s="198">
        <v>45355</v>
      </c>
      <c r="T359" s="197"/>
      <c r="U359" s="199"/>
      <c r="V359" s="197"/>
      <c r="W359" s="197"/>
      <c r="X359" s="197"/>
      <c r="Y359" s="197"/>
      <c r="Z359" s="197"/>
      <c r="AA359" s="198"/>
      <c r="AB359" s="198"/>
      <c r="AC359" s="199"/>
      <c r="AD359" s="199"/>
      <c r="AE359" s="199"/>
      <c r="AF359" s="199"/>
      <c r="AG359" s="197"/>
      <c r="AH359" s="197"/>
      <c r="AI359" s="197"/>
      <c r="AJ359" s="198"/>
      <c r="AK359" s="199"/>
      <c r="AL359" s="197"/>
      <c r="AM359" s="197"/>
      <c r="AN359" s="210" t="str">
        <f t="shared" si="56"/>
        <v>Kein Eintrag</v>
      </c>
      <c r="AO359" s="210" t="str">
        <f t="shared" si="57"/>
        <v>Kein Eintrag</v>
      </c>
      <c r="AP359" s="210" t="str">
        <f t="shared" si="58"/>
        <v>Kein Eintrag</v>
      </c>
      <c r="AQ359" s="197"/>
      <c r="AR359" s="197"/>
      <c r="AS359" s="197"/>
    </row>
    <row r="360" spans="1:45" s="159" customFormat="1" ht="15.6" customHeight="1" x14ac:dyDescent="0.25">
      <c r="A360" s="203">
        <f t="shared" si="59"/>
        <v>10</v>
      </c>
      <c r="B360" s="203">
        <f t="shared" si="60"/>
        <v>10</v>
      </c>
      <c r="C360" s="197"/>
      <c r="D360" s="197">
        <v>4702185639</v>
      </c>
      <c r="E360" s="197"/>
      <c r="F360" s="197"/>
      <c r="G360" s="197"/>
      <c r="H360" s="197" t="s">
        <v>477</v>
      </c>
      <c r="I360" s="197"/>
      <c r="J360" s="197" t="s">
        <v>650</v>
      </c>
      <c r="K360" s="197"/>
      <c r="L360" s="197"/>
      <c r="M360" s="209">
        <v>45355</v>
      </c>
      <c r="N360" s="199"/>
      <c r="O360" s="197"/>
      <c r="P360" s="197"/>
      <c r="Q360" s="197"/>
      <c r="R360" s="197">
        <v>9185957811</v>
      </c>
      <c r="S360" s="209">
        <v>45355</v>
      </c>
      <c r="T360" s="197"/>
      <c r="U360" s="199"/>
      <c r="V360" s="197"/>
      <c r="W360" s="197"/>
      <c r="X360" s="197"/>
      <c r="Y360" s="197"/>
      <c r="Z360" s="197"/>
      <c r="AA360" s="198"/>
      <c r="AB360" s="198"/>
      <c r="AC360" s="199"/>
      <c r="AD360" s="199"/>
      <c r="AE360" s="199"/>
      <c r="AF360" s="199"/>
      <c r="AG360" s="197"/>
      <c r="AH360" s="197"/>
      <c r="AI360" s="197"/>
      <c r="AJ360" s="198"/>
      <c r="AK360" s="199"/>
      <c r="AL360" s="197"/>
      <c r="AM360" s="197"/>
      <c r="AN360" s="210" t="str">
        <f t="shared" si="56"/>
        <v>Kein Eintrag</v>
      </c>
      <c r="AO360" s="210" t="str">
        <f t="shared" si="57"/>
        <v>Kein Eintrag</v>
      </c>
      <c r="AP360" s="210" t="str">
        <f t="shared" si="58"/>
        <v>Kein Eintrag</v>
      </c>
      <c r="AQ360" s="197"/>
      <c r="AR360" s="197"/>
      <c r="AS360" s="197"/>
    </row>
    <row r="361" spans="1:45" s="159" customFormat="1" ht="15.6" customHeight="1" x14ac:dyDescent="0.25">
      <c r="A361" s="203">
        <f t="shared" si="59"/>
        <v>10</v>
      </c>
      <c r="B361" s="203">
        <f t="shared" si="60"/>
        <v>10</v>
      </c>
      <c r="C361" s="197"/>
      <c r="D361" s="197">
        <v>4702182593</v>
      </c>
      <c r="E361" s="197"/>
      <c r="F361" s="197"/>
      <c r="G361" s="197"/>
      <c r="H361" s="197" t="s">
        <v>146</v>
      </c>
      <c r="I361" s="197"/>
      <c r="J361" s="197" t="s">
        <v>650</v>
      </c>
      <c r="K361" s="197" t="s">
        <v>148</v>
      </c>
      <c r="L361" s="197"/>
      <c r="M361" s="209">
        <v>45357</v>
      </c>
      <c r="N361" s="199"/>
      <c r="O361" s="197" t="s">
        <v>149</v>
      </c>
      <c r="P361" s="197" t="s">
        <v>150</v>
      </c>
      <c r="Q361" s="197"/>
      <c r="R361" s="197" t="s">
        <v>651</v>
      </c>
      <c r="S361" s="209">
        <v>45356</v>
      </c>
      <c r="T361" s="198">
        <v>45348</v>
      </c>
      <c r="U361" s="199"/>
      <c r="V361" s="197"/>
      <c r="W361" s="197"/>
      <c r="X361" s="197"/>
      <c r="Y361" s="197"/>
      <c r="Z361" s="197"/>
      <c r="AA361" s="198"/>
      <c r="AB361" s="198"/>
      <c r="AC361" s="199"/>
      <c r="AD361" s="199"/>
      <c r="AE361" s="199"/>
      <c r="AF361" s="199"/>
      <c r="AG361" s="197"/>
      <c r="AH361" s="197"/>
      <c r="AI361" s="197"/>
      <c r="AJ361" s="198"/>
      <c r="AK361" s="199"/>
      <c r="AL361" s="197"/>
      <c r="AM361" s="197"/>
      <c r="AN361" s="210" t="str">
        <f t="shared" si="56"/>
        <v>Kein Eintrag</v>
      </c>
      <c r="AO361" s="210" t="str">
        <f t="shared" si="57"/>
        <v>Kein Eintrag</v>
      </c>
      <c r="AP361" s="210" t="str">
        <f t="shared" si="58"/>
        <v>Kein Eintrag</v>
      </c>
      <c r="AQ361" s="197"/>
      <c r="AR361" s="197"/>
      <c r="AS361" s="197"/>
    </row>
    <row r="362" spans="1:45" s="159" customFormat="1" ht="15.6" customHeight="1" x14ac:dyDescent="0.25">
      <c r="A362" s="203">
        <f t="shared" si="59"/>
        <v>10</v>
      </c>
      <c r="B362" s="203">
        <f t="shared" si="60"/>
        <v>10</v>
      </c>
      <c r="C362" s="197"/>
      <c r="D362" s="197">
        <v>4702182595</v>
      </c>
      <c r="E362" s="197"/>
      <c r="F362" s="197"/>
      <c r="G362" s="197"/>
      <c r="H362" s="197" t="s">
        <v>146</v>
      </c>
      <c r="I362" s="197"/>
      <c r="J362" s="197" t="s">
        <v>650</v>
      </c>
      <c r="K362" s="197" t="s">
        <v>148</v>
      </c>
      <c r="L362" s="197"/>
      <c r="M362" s="209">
        <v>45357</v>
      </c>
      <c r="N362" s="199"/>
      <c r="O362" s="197" t="s">
        <v>149</v>
      </c>
      <c r="P362" s="197" t="s">
        <v>150</v>
      </c>
      <c r="Q362" s="197"/>
      <c r="R362" s="197" t="s">
        <v>651</v>
      </c>
      <c r="S362" s="209">
        <v>45356</v>
      </c>
      <c r="T362" s="198">
        <v>45348</v>
      </c>
      <c r="U362" s="199"/>
      <c r="V362" s="197"/>
      <c r="W362" s="197"/>
      <c r="X362" s="197"/>
      <c r="Y362" s="197"/>
      <c r="Z362" s="197"/>
      <c r="AA362" s="198"/>
      <c r="AB362" s="198"/>
      <c r="AC362" s="199"/>
      <c r="AD362" s="199"/>
      <c r="AE362" s="199"/>
      <c r="AF362" s="199"/>
      <c r="AG362" s="197"/>
      <c r="AH362" s="197"/>
      <c r="AI362" s="197"/>
      <c r="AJ362" s="198"/>
      <c r="AK362" s="199"/>
      <c r="AL362" s="197"/>
      <c r="AM362" s="197"/>
      <c r="AN362" s="210" t="str">
        <f t="shared" si="56"/>
        <v>Kein Eintrag</v>
      </c>
      <c r="AO362" s="210" t="str">
        <f t="shared" si="57"/>
        <v>Kein Eintrag</v>
      </c>
      <c r="AP362" s="210" t="str">
        <f t="shared" si="58"/>
        <v>Kein Eintrag</v>
      </c>
      <c r="AQ362" s="197"/>
      <c r="AR362" s="197"/>
      <c r="AS362" s="197"/>
    </row>
    <row r="363" spans="1:45" s="159" customFormat="1" ht="15.6" customHeight="1" x14ac:dyDescent="0.25">
      <c r="A363" s="234">
        <f t="shared" si="59"/>
        <v>10</v>
      </c>
      <c r="B363" s="234">
        <f t="shared" si="60"/>
        <v>10</v>
      </c>
      <c r="C363" s="235"/>
      <c r="D363" s="235"/>
      <c r="E363" s="267" t="s">
        <v>652</v>
      </c>
      <c r="F363" s="235"/>
      <c r="G363" s="235"/>
      <c r="H363" s="235"/>
      <c r="I363" s="235"/>
      <c r="J363" s="235"/>
      <c r="K363" s="235"/>
      <c r="L363" s="235"/>
      <c r="M363" s="268">
        <v>45357</v>
      </c>
      <c r="N363" s="269"/>
      <c r="O363" s="235"/>
      <c r="P363" s="235"/>
      <c r="Q363" s="235"/>
      <c r="R363" s="235"/>
      <c r="S363" s="268">
        <v>45357</v>
      </c>
      <c r="T363" s="235"/>
      <c r="U363" s="269"/>
      <c r="V363" s="235"/>
      <c r="W363" s="235"/>
      <c r="X363" s="235"/>
      <c r="Y363" s="235"/>
      <c r="Z363" s="235"/>
      <c r="AA363" s="275"/>
      <c r="AB363" s="275"/>
      <c r="AC363" s="269"/>
      <c r="AD363" s="269"/>
      <c r="AE363" s="269"/>
      <c r="AF363" s="269"/>
      <c r="AG363" s="235"/>
      <c r="AH363" s="235"/>
      <c r="AI363" s="235"/>
      <c r="AJ363" s="275"/>
      <c r="AK363" s="269"/>
      <c r="AL363" s="197"/>
      <c r="AM363" s="197"/>
      <c r="AN363" s="210" t="str">
        <f t="shared" si="56"/>
        <v>Kein Eintrag</v>
      </c>
      <c r="AO363" s="210" t="str">
        <f t="shared" si="57"/>
        <v>Kein Eintrag</v>
      </c>
      <c r="AP363" s="210" t="str">
        <f t="shared" si="58"/>
        <v>Kein Eintrag</v>
      </c>
      <c r="AQ363" s="197"/>
      <c r="AR363" s="197"/>
      <c r="AS363" s="197"/>
    </row>
    <row r="364" spans="1:45" s="159" customFormat="1" ht="15.6" customHeight="1" x14ac:dyDescent="0.25">
      <c r="A364" s="203">
        <f t="shared" si="59"/>
        <v>10</v>
      </c>
      <c r="B364" s="203">
        <f t="shared" si="60"/>
        <v>10</v>
      </c>
      <c r="C364" s="197"/>
      <c r="D364" s="197">
        <v>4200217044</v>
      </c>
      <c r="E364" s="197"/>
      <c r="F364" s="197"/>
      <c r="G364" s="197"/>
      <c r="H364" s="197" t="s">
        <v>146</v>
      </c>
      <c r="I364" s="197"/>
      <c r="J364" s="197" t="s">
        <v>653</v>
      </c>
      <c r="K364" s="197" t="s">
        <v>261</v>
      </c>
      <c r="L364" s="197"/>
      <c r="M364" s="209">
        <v>45357</v>
      </c>
      <c r="N364" s="199">
        <v>0.375</v>
      </c>
      <c r="O364" s="197"/>
      <c r="P364" s="197" t="s">
        <v>182</v>
      </c>
      <c r="Q364" s="197"/>
      <c r="R364" s="197">
        <v>9185950682</v>
      </c>
      <c r="S364" s="209">
        <v>45357</v>
      </c>
      <c r="T364" s="197"/>
      <c r="U364" s="199"/>
      <c r="V364" s="197"/>
      <c r="W364" s="197"/>
      <c r="X364" s="197"/>
      <c r="Y364" s="197"/>
      <c r="Z364" s="197"/>
      <c r="AA364" s="198"/>
      <c r="AB364" s="198"/>
      <c r="AC364" s="199"/>
      <c r="AD364" s="199"/>
      <c r="AE364" s="199"/>
      <c r="AF364" s="199"/>
      <c r="AG364" s="197"/>
      <c r="AH364" s="197"/>
      <c r="AI364" s="197"/>
      <c r="AJ364" s="198"/>
      <c r="AK364" s="199"/>
      <c r="AL364" s="197"/>
      <c r="AM364" s="197"/>
      <c r="AN364" s="210" t="str">
        <f t="shared" si="56"/>
        <v>Kein Eintrag</v>
      </c>
      <c r="AO364" s="210" t="str">
        <f t="shared" si="57"/>
        <v>Kein Eintrag</v>
      </c>
      <c r="AP364" s="210" t="str">
        <f t="shared" si="58"/>
        <v>Kein Eintrag</v>
      </c>
      <c r="AQ364" s="197"/>
      <c r="AR364" s="197"/>
      <c r="AS364" s="197"/>
    </row>
    <row r="365" spans="1:45" s="159" customFormat="1" x14ac:dyDescent="0.25">
      <c r="A365" s="203">
        <f t="shared" si="59"/>
        <v>10</v>
      </c>
      <c r="B365" s="203">
        <f t="shared" si="60"/>
        <v>10</v>
      </c>
      <c r="C365" s="197"/>
      <c r="D365" s="197">
        <v>4200217021</v>
      </c>
      <c r="E365" s="197"/>
      <c r="F365" s="197"/>
      <c r="G365" s="197"/>
      <c r="H365" s="197" t="s">
        <v>146</v>
      </c>
      <c r="I365" s="197"/>
      <c r="J365" s="197" t="s">
        <v>653</v>
      </c>
      <c r="K365" s="197" t="s">
        <v>261</v>
      </c>
      <c r="L365" s="197"/>
      <c r="M365" s="209">
        <v>45357</v>
      </c>
      <c r="N365" s="199">
        <v>0.41666666666666669</v>
      </c>
      <c r="O365" s="197"/>
      <c r="P365" s="197" t="s">
        <v>182</v>
      </c>
      <c r="Q365" s="197"/>
      <c r="R365" s="197" t="s">
        <v>654</v>
      </c>
      <c r="S365" s="209">
        <v>45357</v>
      </c>
      <c r="T365" s="197"/>
      <c r="U365" s="199"/>
      <c r="V365" s="197"/>
      <c r="W365" s="197"/>
      <c r="X365" s="197"/>
      <c r="Y365" s="197"/>
      <c r="Z365" s="197"/>
      <c r="AA365" s="198"/>
      <c r="AB365" s="198"/>
      <c r="AC365" s="199"/>
      <c r="AD365" s="199"/>
      <c r="AE365" s="199"/>
      <c r="AF365" s="199"/>
      <c r="AG365" s="197"/>
      <c r="AH365" s="197"/>
      <c r="AI365" s="197"/>
      <c r="AJ365" s="198"/>
      <c r="AK365" s="199"/>
      <c r="AL365" s="197"/>
      <c r="AM365" s="197"/>
      <c r="AN365" s="210" t="str">
        <f t="shared" si="56"/>
        <v>Kein Eintrag</v>
      </c>
      <c r="AO365" s="210" t="str">
        <f t="shared" si="57"/>
        <v>Kein Eintrag</v>
      </c>
      <c r="AP365" s="210" t="str">
        <f t="shared" si="58"/>
        <v>Kein Eintrag</v>
      </c>
      <c r="AQ365" s="197"/>
      <c r="AR365" s="197"/>
      <c r="AS365" s="197"/>
    </row>
    <row r="366" spans="1:45" s="159" customFormat="1" x14ac:dyDescent="0.25">
      <c r="A366" s="203">
        <f t="shared" si="59"/>
        <v>10</v>
      </c>
      <c r="B366" s="203">
        <f t="shared" si="60"/>
        <v>10</v>
      </c>
      <c r="C366" s="197"/>
      <c r="D366" s="197">
        <v>4200218116</v>
      </c>
      <c r="E366" s="197"/>
      <c r="F366" s="197"/>
      <c r="G366" s="197"/>
      <c r="H366" s="197" t="s">
        <v>146</v>
      </c>
      <c r="I366" s="197"/>
      <c r="J366" s="197" t="s">
        <v>637</v>
      </c>
      <c r="K366" s="197" t="s">
        <v>420</v>
      </c>
      <c r="L366" s="197"/>
      <c r="M366" s="209">
        <v>45358</v>
      </c>
      <c r="N366" s="199"/>
      <c r="O366" s="197"/>
      <c r="P366" s="197" t="s">
        <v>655</v>
      </c>
      <c r="Q366" s="197"/>
      <c r="R366" s="197">
        <v>9185922933</v>
      </c>
      <c r="S366" s="209">
        <v>45358</v>
      </c>
      <c r="T366" s="197"/>
      <c r="U366" s="199"/>
      <c r="V366" s="197"/>
      <c r="W366" s="197"/>
      <c r="X366" s="197"/>
      <c r="Y366" s="197"/>
      <c r="Z366" s="197"/>
      <c r="AA366" s="198"/>
      <c r="AB366" s="198"/>
      <c r="AC366" s="199"/>
      <c r="AD366" s="199"/>
      <c r="AE366" s="199"/>
      <c r="AF366" s="199"/>
      <c r="AG366" s="197"/>
      <c r="AH366" s="197"/>
      <c r="AI366" s="197"/>
      <c r="AJ366" s="198"/>
      <c r="AK366" s="199"/>
      <c r="AL366" s="197"/>
      <c r="AM366" s="197"/>
      <c r="AN366" s="210" t="str">
        <f t="shared" si="56"/>
        <v>Kein Eintrag</v>
      </c>
      <c r="AO366" s="210" t="str">
        <f t="shared" si="57"/>
        <v>Kein Eintrag</v>
      </c>
      <c r="AP366" s="210" t="str">
        <f t="shared" si="58"/>
        <v>Kein Eintrag</v>
      </c>
      <c r="AQ366" s="197"/>
      <c r="AR366" s="197"/>
      <c r="AS366" s="198">
        <v>45351</v>
      </c>
    </row>
    <row r="367" spans="1:45" s="159" customFormat="1" x14ac:dyDescent="0.25">
      <c r="A367" s="203">
        <f t="shared" si="59"/>
        <v>10</v>
      </c>
      <c r="B367" s="203">
        <f t="shared" si="60"/>
        <v>10</v>
      </c>
      <c r="C367" s="197"/>
      <c r="D367" s="197">
        <v>4200214933</v>
      </c>
      <c r="E367" s="197"/>
      <c r="F367" s="197"/>
      <c r="G367" s="197"/>
      <c r="H367" s="197" t="s">
        <v>146</v>
      </c>
      <c r="I367" s="197"/>
      <c r="J367" s="197" t="s">
        <v>656</v>
      </c>
      <c r="K367" s="197" t="s">
        <v>261</v>
      </c>
      <c r="L367" s="197"/>
      <c r="M367" s="209">
        <v>45358</v>
      </c>
      <c r="N367" s="199">
        <v>0.41666666666666669</v>
      </c>
      <c r="O367" s="197"/>
      <c r="P367" s="197" t="s">
        <v>182</v>
      </c>
      <c r="Q367" s="197"/>
      <c r="R367" s="197">
        <v>9186001595</v>
      </c>
      <c r="S367" s="209">
        <v>45358</v>
      </c>
      <c r="T367" s="197"/>
      <c r="U367" s="199"/>
      <c r="V367" s="197"/>
      <c r="W367" s="197"/>
      <c r="X367" s="197"/>
      <c r="Y367" s="197"/>
      <c r="Z367" s="197"/>
      <c r="AA367" s="198"/>
      <c r="AB367" s="198"/>
      <c r="AC367" s="199"/>
      <c r="AD367" s="199"/>
      <c r="AE367" s="199"/>
      <c r="AF367" s="199"/>
      <c r="AG367" s="197"/>
      <c r="AH367" s="197"/>
      <c r="AI367" s="197"/>
      <c r="AJ367" s="198"/>
      <c r="AK367" s="199"/>
      <c r="AL367" s="197"/>
      <c r="AM367" s="197"/>
      <c r="AN367" s="210" t="str">
        <f t="shared" si="56"/>
        <v>Kein Eintrag</v>
      </c>
      <c r="AO367" s="210" t="str">
        <f t="shared" si="57"/>
        <v>Kein Eintrag</v>
      </c>
      <c r="AP367" s="210" t="str">
        <f t="shared" si="58"/>
        <v>Kein Eintrag</v>
      </c>
      <c r="AQ367" s="197"/>
      <c r="AR367" s="197"/>
      <c r="AS367" s="197"/>
    </row>
    <row r="368" spans="1:45" s="159" customFormat="1" x14ac:dyDescent="0.25">
      <c r="A368" s="203">
        <f t="shared" si="59"/>
        <v>10</v>
      </c>
      <c r="B368" s="203">
        <f t="shared" si="60"/>
        <v>10</v>
      </c>
      <c r="C368" s="197"/>
      <c r="D368" s="197">
        <v>4200208544</v>
      </c>
      <c r="E368" s="197"/>
      <c r="F368" s="197"/>
      <c r="G368" s="197"/>
      <c r="H368" s="197" t="s">
        <v>477</v>
      </c>
      <c r="I368" s="197"/>
      <c r="J368" s="197" t="s">
        <v>656</v>
      </c>
      <c r="K368" s="197" t="s">
        <v>657</v>
      </c>
      <c r="L368" s="197"/>
      <c r="M368" s="209">
        <v>45358</v>
      </c>
      <c r="N368" s="199">
        <v>0.375</v>
      </c>
      <c r="O368" s="197"/>
      <c r="P368" s="197" t="s">
        <v>182</v>
      </c>
      <c r="Q368" s="197"/>
      <c r="R368" s="197">
        <v>9185977199</v>
      </c>
      <c r="S368" s="209">
        <v>45358</v>
      </c>
      <c r="T368" s="197"/>
      <c r="U368" s="199"/>
      <c r="V368" s="197"/>
      <c r="W368" s="197"/>
      <c r="X368" s="197"/>
      <c r="Y368" s="197"/>
      <c r="Z368" s="197"/>
      <c r="AA368" s="198"/>
      <c r="AB368" s="198"/>
      <c r="AC368" s="199"/>
      <c r="AD368" s="199"/>
      <c r="AE368" s="199"/>
      <c r="AF368" s="199"/>
      <c r="AG368" s="197"/>
      <c r="AH368" s="197"/>
      <c r="AI368" s="197"/>
      <c r="AJ368" s="198"/>
      <c r="AK368" s="199"/>
      <c r="AL368" s="197"/>
      <c r="AM368" s="197"/>
      <c r="AN368" s="210" t="str">
        <f t="shared" si="56"/>
        <v>Kein Eintrag</v>
      </c>
      <c r="AO368" s="210" t="str">
        <f t="shared" si="57"/>
        <v>Kein Eintrag</v>
      </c>
      <c r="AP368" s="210" t="str">
        <f t="shared" si="58"/>
        <v>Kein Eintrag</v>
      </c>
      <c r="AQ368" s="197"/>
      <c r="AR368" s="197"/>
      <c r="AS368" s="197"/>
    </row>
    <row r="369" spans="1:45" s="159" customFormat="1" x14ac:dyDescent="0.25">
      <c r="A369" s="203">
        <f t="shared" si="59"/>
        <v>10</v>
      </c>
      <c r="B369" s="203">
        <f t="shared" si="60"/>
        <v>10</v>
      </c>
      <c r="C369" s="197"/>
      <c r="D369" s="197">
        <v>4200208544</v>
      </c>
      <c r="E369" s="197"/>
      <c r="F369" s="197"/>
      <c r="G369" s="197"/>
      <c r="H369" s="197" t="s">
        <v>477</v>
      </c>
      <c r="I369" s="197"/>
      <c r="J369" s="197" t="s">
        <v>656</v>
      </c>
      <c r="K369" s="197" t="s">
        <v>657</v>
      </c>
      <c r="L369" s="197"/>
      <c r="M369" s="209">
        <v>45358</v>
      </c>
      <c r="N369" s="199">
        <v>0.41666666666666669</v>
      </c>
      <c r="O369" s="197"/>
      <c r="P369" s="197" t="s">
        <v>182</v>
      </c>
      <c r="Q369" s="197"/>
      <c r="R369" s="197">
        <v>9185989464</v>
      </c>
      <c r="S369" s="209">
        <v>45358</v>
      </c>
      <c r="T369" s="197"/>
      <c r="U369" s="199"/>
      <c r="V369" s="197"/>
      <c r="W369" s="197"/>
      <c r="X369" s="197"/>
      <c r="Y369" s="197"/>
      <c r="Z369" s="197"/>
      <c r="AA369" s="198"/>
      <c r="AB369" s="198"/>
      <c r="AC369" s="199"/>
      <c r="AD369" s="199"/>
      <c r="AE369" s="199"/>
      <c r="AF369" s="199"/>
      <c r="AG369" s="197"/>
      <c r="AH369" s="197"/>
      <c r="AI369" s="197"/>
      <c r="AJ369" s="198"/>
      <c r="AK369" s="199"/>
      <c r="AL369" s="197"/>
      <c r="AM369" s="197"/>
      <c r="AN369" s="210" t="str">
        <f t="shared" si="56"/>
        <v>Kein Eintrag</v>
      </c>
      <c r="AO369" s="210" t="str">
        <f t="shared" si="57"/>
        <v>Kein Eintrag</v>
      </c>
      <c r="AP369" s="210" t="str">
        <f t="shared" si="58"/>
        <v>Kein Eintrag</v>
      </c>
      <c r="AQ369" s="197"/>
      <c r="AR369" s="197"/>
      <c r="AS369" s="197"/>
    </row>
    <row r="370" spans="1:45" s="159" customFormat="1" x14ac:dyDescent="0.25">
      <c r="A370" s="203">
        <f t="shared" si="59"/>
        <v>14</v>
      </c>
      <c r="B370" s="203">
        <f t="shared" si="60"/>
        <v>14</v>
      </c>
      <c r="C370" s="197"/>
      <c r="D370" s="197">
        <v>4701914195</v>
      </c>
      <c r="E370" s="197" t="s">
        <v>658</v>
      </c>
      <c r="F370" s="197"/>
      <c r="G370" s="197"/>
      <c r="H370" s="197" t="s">
        <v>56</v>
      </c>
      <c r="I370" s="197"/>
      <c r="J370" s="197" t="s">
        <v>659</v>
      </c>
      <c r="K370" s="197" t="s">
        <v>148</v>
      </c>
      <c r="L370" s="197"/>
      <c r="M370" s="209">
        <v>45387</v>
      </c>
      <c r="N370" s="199"/>
      <c r="O370" s="197" t="s">
        <v>149</v>
      </c>
      <c r="P370" s="197" t="s">
        <v>150</v>
      </c>
      <c r="Q370" s="197"/>
      <c r="R370" s="197" t="s">
        <v>651</v>
      </c>
      <c r="S370" s="209">
        <v>45387</v>
      </c>
      <c r="T370" s="197"/>
      <c r="U370" s="199"/>
      <c r="V370" s="197"/>
      <c r="W370" s="197"/>
      <c r="X370" s="197"/>
      <c r="Y370" s="197"/>
      <c r="Z370" s="197"/>
      <c r="AA370" s="198"/>
      <c r="AB370" s="198"/>
      <c r="AC370" s="199"/>
      <c r="AD370" s="199"/>
      <c r="AE370" s="199"/>
      <c r="AF370" s="199"/>
      <c r="AG370" s="197"/>
      <c r="AH370" s="197"/>
      <c r="AI370" s="197"/>
      <c r="AJ370" s="198"/>
      <c r="AK370" s="199"/>
      <c r="AL370" s="197"/>
      <c r="AM370" s="197"/>
      <c r="AN370" s="210" t="str">
        <f t="shared" si="56"/>
        <v>Kein Eintrag</v>
      </c>
      <c r="AO370" s="210" t="str">
        <f t="shared" si="57"/>
        <v>Kein Eintrag</v>
      </c>
      <c r="AP370" s="210" t="str">
        <f t="shared" si="58"/>
        <v>Kein Eintrag</v>
      </c>
      <c r="AQ370" s="197"/>
      <c r="AR370" s="197"/>
      <c r="AS370" s="197"/>
    </row>
    <row r="371" spans="1:45" s="159" customFormat="1" ht="47.25" x14ac:dyDescent="0.25">
      <c r="A371" s="203">
        <f t="shared" si="59"/>
        <v>2</v>
      </c>
      <c r="B371" s="203" t="e">
        <f t="shared" si="60"/>
        <v>#VALUE!</v>
      </c>
      <c r="C371" s="197"/>
      <c r="D371" s="217">
        <v>4200215352</v>
      </c>
      <c r="E371" s="197" t="s">
        <v>660</v>
      </c>
      <c r="F371" s="197"/>
      <c r="G371" s="197"/>
      <c r="H371" s="197" t="s">
        <v>146</v>
      </c>
      <c r="I371" s="197"/>
      <c r="J371" s="197" t="s">
        <v>543</v>
      </c>
      <c r="K371" s="197" t="s">
        <v>278</v>
      </c>
      <c r="L371" s="197"/>
      <c r="M371" s="209">
        <v>45300</v>
      </c>
      <c r="N371" s="199">
        <v>0.41666666666666669</v>
      </c>
      <c r="O371" s="197">
        <v>1000458037</v>
      </c>
      <c r="P371" s="197" t="s">
        <v>544</v>
      </c>
      <c r="Q371" s="197"/>
      <c r="R371" s="197"/>
      <c r="S371" s="209" t="s">
        <v>661</v>
      </c>
      <c r="T371" s="197"/>
      <c r="U371" s="199"/>
      <c r="V371" s="197"/>
      <c r="W371" s="197"/>
      <c r="X371" s="197"/>
      <c r="Y371" s="197" t="s">
        <v>293</v>
      </c>
      <c r="Z371" s="197"/>
      <c r="AA371" s="198">
        <v>45303</v>
      </c>
      <c r="AB371" s="198"/>
      <c r="AC371" s="199"/>
      <c r="AD371" s="199"/>
      <c r="AE371" s="199"/>
      <c r="AF371" s="199"/>
      <c r="AG371" s="197"/>
      <c r="AH371" s="197"/>
      <c r="AI371" s="197"/>
      <c r="AJ371" s="198"/>
      <c r="AK371" s="199"/>
      <c r="AL371" s="197"/>
      <c r="AM371" s="197"/>
      <c r="AN371" s="210" t="str">
        <f t="shared" si="56"/>
        <v>Kein Eintrag</v>
      </c>
      <c r="AO371" s="210" t="str">
        <f t="shared" si="57"/>
        <v>Kein Eintrag</v>
      </c>
      <c r="AP371" s="210" t="str">
        <f t="shared" si="58"/>
        <v>Kein Eintrag</v>
      </c>
      <c r="AQ371" s="197"/>
      <c r="AR371" s="197"/>
      <c r="AS371" s="198">
        <v>45300</v>
      </c>
    </row>
    <row r="372" spans="1:45" s="159" customFormat="1" x14ac:dyDescent="0.25">
      <c r="A372" s="203" t="e">
        <f t="shared" si="59"/>
        <v>#VALUE!</v>
      </c>
      <c r="B372" s="203" t="str">
        <f t="shared" si="60"/>
        <v/>
      </c>
      <c r="C372" s="197"/>
      <c r="D372" s="197">
        <v>4200208538</v>
      </c>
      <c r="E372" s="197" t="s">
        <v>662</v>
      </c>
      <c r="F372" s="197"/>
      <c r="G372" s="197"/>
      <c r="H372" s="197" t="s">
        <v>158</v>
      </c>
      <c r="I372" s="197"/>
      <c r="J372" s="197" t="s">
        <v>663</v>
      </c>
      <c r="K372" s="197"/>
      <c r="L372" s="197"/>
      <c r="M372" s="209" t="s">
        <v>664</v>
      </c>
      <c r="N372" s="199"/>
      <c r="O372" s="197" t="s">
        <v>313</v>
      </c>
      <c r="P372" s="197"/>
      <c r="Q372" s="197"/>
      <c r="R372" s="197"/>
      <c r="S372" s="209"/>
      <c r="T372" s="197"/>
      <c r="U372" s="199"/>
      <c r="V372" s="197"/>
      <c r="W372" s="197"/>
      <c r="X372" s="197"/>
      <c r="Y372" s="197" t="s">
        <v>293</v>
      </c>
      <c r="Z372" s="197"/>
      <c r="AA372" s="198"/>
      <c r="AB372" s="198"/>
      <c r="AC372" s="199"/>
      <c r="AD372" s="199"/>
      <c r="AE372" s="199"/>
      <c r="AF372" s="199"/>
      <c r="AG372" s="197"/>
      <c r="AH372" s="197"/>
      <c r="AI372" s="197"/>
      <c r="AJ372" s="198"/>
      <c r="AK372" s="199"/>
      <c r="AL372" s="197"/>
      <c r="AM372" s="197"/>
      <c r="AN372" s="210" t="str">
        <f t="shared" si="56"/>
        <v>Kein Eintrag</v>
      </c>
      <c r="AO372" s="210" t="str">
        <f t="shared" si="57"/>
        <v>Kein Eintrag</v>
      </c>
      <c r="AP372" s="210" t="str">
        <f t="shared" si="58"/>
        <v>Kein Eintrag</v>
      </c>
      <c r="AQ372" s="197"/>
      <c r="AR372" s="197"/>
      <c r="AS372" s="197"/>
    </row>
    <row r="373" spans="1:45" s="159" customFormat="1" x14ac:dyDescent="0.25">
      <c r="A373" s="203" t="e">
        <f t="shared" si="59"/>
        <v>#VALUE!</v>
      </c>
      <c r="B373" s="203" t="str">
        <f t="shared" si="60"/>
        <v/>
      </c>
      <c r="C373" s="197"/>
      <c r="D373" s="197">
        <v>4200208539</v>
      </c>
      <c r="E373" s="197" t="s">
        <v>665</v>
      </c>
      <c r="F373" s="197"/>
      <c r="G373" s="197"/>
      <c r="H373" s="197" t="s">
        <v>158</v>
      </c>
      <c r="I373" s="197"/>
      <c r="J373" s="197" t="s">
        <v>663</v>
      </c>
      <c r="K373" s="197"/>
      <c r="L373" s="197"/>
      <c r="M373" s="209" t="s">
        <v>664</v>
      </c>
      <c r="N373" s="199"/>
      <c r="O373" s="197" t="s">
        <v>313</v>
      </c>
      <c r="P373" s="197"/>
      <c r="Q373" s="197"/>
      <c r="R373" s="197"/>
      <c r="S373" s="209"/>
      <c r="T373" s="197"/>
      <c r="U373" s="199"/>
      <c r="V373" s="197"/>
      <c r="W373" s="197"/>
      <c r="X373" s="197"/>
      <c r="Y373" s="197" t="s">
        <v>293</v>
      </c>
      <c r="Z373" s="197"/>
      <c r="AA373" s="198"/>
      <c r="AB373" s="198"/>
      <c r="AC373" s="199"/>
      <c r="AD373" s="199"/>
      <c r="AE373" s="199"/>
      <c r="AF373" s="199"/>
      <c r="AG373" s="197"/>
      <c r="AH373" s="197"/>
      <c r="AI373" s="197"/>
      <c r="AJ373" s="198"/>
      <c r="AK373" s="199"/>
      <c r="AL373" s="197"/>
      <c r="AM373" s="197"/>
      <c r="AN373" s="210" t="str">
        <f t="shared" si="56"/>
        <v>Kein Eintrag</v>
      </c>
      <c r="AO373" s="210" t="str">
        <f t="shared" si="57"/>
        <v>Kein Eintrag</v>
      </c>
      <c r="AP373" s="210" t="str">
        <f t="shared" si="58"/>
        <v>Kein Eintrag</v>
      </c>
      <c r="AQ373" s="197"/>
      <c r="AR373" s="197"/>
      <c r="AS373" s="197"/>
    </row>
    <row r="374" spans="1:45" s="159" customFormat="1" x14ac:dyDescent="0.25">
      <c r="A374" s="203" t="e">
        <f t="shared" si="59"/>
        <v>#VALUE!</v>
      </c>
      <c r="B374" s="203" t="str">
        <f t="shared" si="60"/>
        <v/>
      </c>
      <c r="C374" s="197"/>
      <c r="D374" s="197">
        <v>4200208540</v>
      </c>
      <c r="E374" s="197" t="s">
        <v>666</v>
      </c>
      <c r="F374" s="197"/>
      <c r="G374" s="197"/>
      <c r="H374" s="197" t="s">
        <v>158</v>
      </c>
      <c r="I374" s="197"/>
      <c r="J374" s="197" t="s">
        <v>663</v>
      </c>
      <c r="K374" s="197"/>
      <c r="L374" s="197"/>
      <c r="M374" s="209" t="s">
        <v>664</v>
      </c>
      <c r="N374" s="199"/>
      <c r="O374" s="197" t="s">
        <v>313</v>
      </c>
      <c r="P374" s="197"/>
      <c r="Q374" s="197"/>
      <c r="R374" s="197"/>
      <c r="S374" s="209"/>
      <c r="T374" s="197"/>
      <c r="U374" s="199"/>
      <c r="V374" s="197"/>
      <c r="W374" s="197"/>
      <c r="X374" s="197"/>
      <c r="Y374" s="197" t="s">
        <v>293</v>
      </c>
      <c r="Z374" s="197"/>
      <c r="AA374" s="198"/>
      <c r="AB374" s="198"/>
      <c r="AC374" s="199"/>
      <c r="AD374" s="199"/>
      <c r="AE374" s="199"/>
      <c r="AF374" s="199"/>
      <c r="AG374" s="197"/>
      <c r="AH374" s="197"/>
      <c r="AI374" s="197"/>
      <c r="AJ374" s="198"/>
      <c r="AK374" s="199"/>
      <c r="AL374" s="197"/>
      <c r="AM374" s="197"/>
      <c r="AN374" s="210" t="str">
        <f t="shared" si="56"/>
        <v>Kein Eintrag</v>
      </c>
      <c r="AO374" s="210" t="str">
        <f t="shared" si="57"/>
        <v>Kein Eintrag</v>
      </c>
      <c r="AP374" s="210" t="str">
        <f t="shared" si="58"/>
        <v>Kein Eintrag</v>
      </c>
      <c r="AQ374" s="197"/>
      <c r="AR374" s="197"/>
      <c r="AS374" s="197"/>
    </row>
    <row r="375" spans="1:45" s="159" customFormat="1" x14ac:dyDescent="0.25">
      <c r="A375" s="203">
        <f t="shared" si="59"/>
        <v>10</v>
      </c>
      <c r="B375" s="203">
        <f t="shared" si="60"/>
        <v>10</v>
      </c>
      <c r="C375" s="197"/>
      <c r="D375" s="197">
        <v>4702155262</v>
      </c>
      <c r="E375" s="197"/>
      <c r="F375" s="197"/>
      <c r="G375" s="197"/>
      <c r="H375" s="197" t="s">
        <v>340</v>
      </c>
      <c r="I375" s="197"/>
      <c r="J375" s="197" t="s">
        <v>667</v>
      </c>
      <c r="K375" s="197" t="s">
        <v>668</v>
      </c>
      <c r="L375" s="197"/>
      <c r="M375" s="209">
        <v>45355</v>
      </c>
      <c r="N375" s="199"/>
      <c r="O375" s="197"/>
      <c r="P375" s="197" t="s">
        <v>669</v>
      </c>
      <c r="Q375" s="197"/>
      <c r="R375" s="197">
        <v>9185949684</v>
      </c>
      <c r="S375" s="209">
        <v>45355</v>
      </c>
      <c r="T375" s="197"/>
      <c r="U375" s="199"/>
      <c r="V375" s="197"/>
      <c r="W375" s="197"/>
      <c r="X375" s="197"/>
      <c r="Y375" s="197"/>
      <c r="Z375" s="197"/>
      <c r="AA375" s="198"/>
      <c r="AB375" s="198"/>
      <c r="AC375" s="199"/>
      <c r="AD375" s="199"/>
      <c r="AE375" s="199"/>
      <c r="AF375" s="199"/>
      <c r="AG375" s="197"/>
      <c r="AH375" s="197"/>
      <c r="AI375" s="197"/>
      <c r="AJ375" s="198"/>
      <c r="AK375" s="199"/>
      <c r="AL375" s="197"/>
      <c r="AM375" s="197"/>
      <c r="AN375" s="210" t="str">
        <f t="shared" si="56"/>
        <v>Kein Eintrag</v>
      </c>
      <c r="AO375" s="210" t="str">
        <f t="shared" si="57"/>
        <v>Kein Eintrag</v>
      </c>
      <c r="AP375" s="210" t="str">
        <f t="shared" si="58"/>
        <v>Kein Eintrag</v>
      </c>
      <c r="AQ375" s="197"/>
      <c r="AR375" s="197"/>
      <c r="AS375" s="197"/>
    </row>
    <row r="376" spans="1:45" s="159" customFormat="1" x14ac:dyDescent="0.25">
      <c r="A376" s="203">
        <f t="shared" si="59"/>
        <v>10</v>
      </c>
      <c r="B376" s="203">
        <f t="shared" si="60"/>
        <v>10</v>
      </c>
      <c r="C376" s="197"/>
      <c r="D376" s="197">
        <v>4702163993</v>
      </c>
      <c r="E376" s="197"/>
      <c r="F376" s="197"/>
      <c r="G376" s="197"/>
      <c r="H376" s="197" t="s">
        <v>340</v>
      </c>
      <c r="I376" s="197"/>
      <c r="J376" s="197" t="s">
        <v>57</v>
      </c>
      <c r="K376" s="197" t="s">
        <v>668</v>
      </c>
      <c r="L376" s="197"/>
      <c r="M376" s="209">
        <v>45355</v>
      </c>
      <c r="N376" s="199"/>
      <c r="O376" s="197"/>
      <c r="P376" s="197" t="s">
        <v>198</v>
      </c>
      <c r="Q376" s="197"/>
      <c r="R376" s="197">
        <v>9185968146</v>
      </c>
      <c r="S376" s="209">
        <v>45355</v>
      </c>
      <c r="T376" s="197"/>
      <c r="U376" s="199"/>
      <c r="V376" s="197"/>
      <c r="W376" s="197"/>
      <c r="X376" s="197"/>
      <c r="Y376" s="197"/>
      <c r="Z376" s="197"/>
      <c r="AA376" s="198"/>
      <c r="AB376" s="198"/>
      <c r="AC376" s="199"/>
      <c r="AD376" s="199"/>
      <c r="AE376" s="199"/>
      <c r="AF376" s="199"/>
      <c r="AG376" s="197"/>
      <c r="AH376" s="197"/>
      <c r="AI376" s="197"/>
      <c r="AJ376" s="198"/>
      <c r="AK376" s="199"/>
      <c r="AL376" s="197"/>
      <c r="AM376" s="197"/>
      <c r="AN376" s="210" t="str">
        <f t="shared" si="56"/>
        <v>Kein Eintrag</v>
      </c>
      <c r="AO376" s="210" t="str">
        <f t="shared" si="57"/>
        <v>Kein Eintrag</v>
      </c>
      <c r="AP376" s="210" t="str">
        <f t="shared" si="58"/>
        <v>Kein Eintrag</v>
      </c>
      <c r="AQ376" s="197"/>
      <c r="AR376" s="197"/>
      <c r="AS376" s="197"/>
    </row>
    <row r="377" spans="1:45" s="159" customFormat="1" ht="63" x14ac:dyDescent="0.25">
      <c r="A377" s="203">
        <f t="shared" si="59"/>
        <v>10</v>
      </c>
      <c r="B377" s="203">
        <f t="shared" si="60"/>
        <v>10</v>
      </c>
      <c r="C377" s="197"/>
      <c r="D377" s="197">
        <v>4100038762</v>
      </c>
      <c r="E377" s="197"/>
      <c r="F377" s="197" t="s">
        <v>157</v>
      </c>
      <c r="G377" s="197"/>
      <c r="H377" s="197" t="s">
        <v>158</v>
      </c>
      <c r="I377" s="197" t="s">
        <v>159</v>
      </c>
      <c r="J377" s="197" t="s">
        <v>637</v>
      </c>
      <c r="K377" s="197" t="s">
        <v>161</v>
      </c>
      <c r="L377" s="197">
        <v>10</v>
      </c>
      <c r="M377" s="209">
        <v>45355</v>
      </c>
      <c r="N377" s="199"/>
      <c r="O377" s="197"/>
      <c r="P377" s="197" t="s">
        <v>166</v>
      </c>
      <c r="Q377" s="197" t="s">
        <v>209</v>
      </c>
      <c r="R377" s="197">
        <v>9185922143</v>
      </c>
      <c r="S377" s="209">
        <v>45355</v>
      </c>
      <c r="T377" s="197"/>
      <c r="U377" s="199"/>
      <c r="V377" s="197"/>
      <c r="W377" s="197"/>
      <c r="X377" s="197"/>
      <c r="Y377" s="197"/>
      <c r="Z377" s="197"/>
      <c r="AA377" s="198"/>
      <c r="AB377" s="198"/>
      <c r="AC377" s="199"/>
      <c r="AD377" s="199"/>
      <c r="AE377" s="199"/>
      <c r="AF377" s="199"/>
      <c r="AG377" s="197"/>
      <c r="AH377" s="197"/>
      <c r="AI377" s="197"/>
      <c r="AJ377" s="198"/>
      <c r="AK377" s="199"/>
      <c r="AL377" s="197"/>
      <c r="AM377" s="197"/>
      <c r="AN377" s="210" t="str">
        <f t="shared" si="56"/>
        <v>Kein Eintrag</v>
      </c>
      <c r="AO377" s="210" t="str">
        <f t="shared" si="57"/>
        <v>Kein Eintrag</v>
      </c>
      <c r="AP377" s="210" t="str">
        <f t="shared" si="58"/>
        <v>Kein Eintrag</v>
      </c>
      <c r="AQ377" s="197"/>
      <c r="AR377" s="197"/>
      <c r="AS377" s="197"/>
    </row>
    <row r="378" spans="1:45" s="159" customFormat="1" ht="63" x14ac:dyDescent="0.25">
      <c r="A378" s="203">
        <f t="shared" si="59"/>
        <v>10</v>
      </c>
      <c r="B378" s="203">
        <f t="shared" si="60"/>
        <v>10</v>
      </c>
      <c r="C378" s="197"/>
      <c r="D378" s="197">
        <v>4200218165</v>
      </c>
      <c r="E378" s="197" t="s">
        <v>670</v>
      </c>
      <c r="F378" s="197" t="s">
        <v>671</v>
      </c>
      <c r="G378" s="197"/>
      <c r="H378" s="197" t="s">
        <v>146</v>
      </c>
      <c r="I378" s="197" t="s">
        <v>159</v>
      </c>
      <c r="J378" s="197" t="s">
        <v>672</v>
      </c>
      <c r="K378" s="197" t="s">
        <v>218</v>
      </c>
      <c r="L378" s="197">
        <v>10</v>
      </c>
      <c r="M378" s="209">
        <v>45355</v>
      </c>
      <c r="N378" s="199"/>
      <c r="O378" s="197"/>
      <c r="P378" s="197" t="s">
        <v>265</v>
      </c>
      <c r="Q378" s="197" t="s">
        <v>163</v>
      </c>
      <c r="R378" s="197" t="s">
        <v>673</v>
      </c>
      <c r="S378" s="209">
        <v>45355</v>
      </c>
      <c r="T378" s="197"/>
      <c r="U378" s="199"/>
      <c r="V378" s="197"/>
      <c r="W378" s="197"/>
      <c r="X378" s="197"/>
      <c r="Y378" s="197"/>
      <c r="Z378" s="197"/>
      <c r="AA378" s="198"/>
      <c r="AB378" s="198"/>
      <c r="AC378" s="199"/>
      <c r="AD378" s="199"/>
      <c r="AE378" s="199"/>
      <c r="AF378" s="199"/>
      <c r="AG378" s="197"/>
      <c r="AH378" s="197"/>
      <c r="AI378" s="197"/>
      <c r="AJ378" s="198"/>
      <c r="AK378" s="199"/>
      <c r="AL378" s="197"/>
      <c r="AM378" s="197"/>
      <c r="AN378" s="210" t="str">
        <f t="shared" si="56"/>
        <v>Kein Eintrag</v>
      </c>
      <c r="AO378" s="210" t="str">
        <f t="shared" si="57"/>
        <v>Kein Eintrag</v>
      </c>
      <c r="AP378" s="210" t="str">
        <f t="shared" si="58"/>
        <v>Kein Eintrag</v>
      </c>
      <c r="AQ378" s="197"/>
      <c r="AR378" s="197"/>
      <c r="AS378" s="197"/>
    </row>
    <row r="379" spans="1:45" s="159" customFormat="1" ht="63" x14ac:dyDescent="0.25">
      <c r="A379" s="203">
        <f t="shared" si="59"/>
        <v>10</v>
      </c>
      <c r="B379" s="203">
        <f t="shared" si="60"/>
        <v>10</v>
      </c>
      <c r="C379" s="197"/>
      <c r="D379" s="197">
        <v>4702139073</v>
      </c>
      <c r="E379" s="197" t="s">
        <v>642</v>
      </c>
      <c r="F379" s="197" t="s">
        <v>169</v>
      </c>
      <c r="G379" s="197">
        <v>102</v>
      </c>
      <c r="H379" s="197" t="s">
        <v>158</v>
      </c>
      <c r="I379" s="197" t="s">
        <v>159</v>
      </c>
      <c r="J379" s="197" t="s">
        <v>170</v>
      </c>
      <c r="K379" s="197" t="s">
        <v>161</v>
      </c>
      <c r="L379" s="197">
        <v>10</v>
      </c>
      <c r="M379" s="209">
        <v>45355</v>
      </c>
      <c r="N379" s="199"/>
      <c r="O379" s="197"/>
      <c r="P379" s="197" t="s">
        <v>171</v>
      </c>
      <c r="Q379" s="197" t="s">
        <v>163</v>
      </c>
      <c r="R379" s="197">
        <v>9185982072</v>
      </c>
      <c r="S379" s="209">
        <v>45355</v>
      </c>
      <c r="T379" s="197"/>
      <c r="U379" s="199"/>
      <c r="V379" s="197"/>
      <c r="W379" s="197"/>
      <c r="X379" s="197"/>
      <c r="Y379" s="197"/>
      <c r="Z379" s="197"/>
      <c r="AA379" s="198">
        <v>45352</v>
      </c>
      <c r="AB379" s="198"/>
      <c r="AC379" s="199"/>
      <c r="AD379" s="199"/>
      <c r="AE379" s="199"/>
      <c r="AF379" s="199"/>
      <c r="AG379" s="197"/>
      <c r="AH379" s="197"/>
      <c r="AI379" s="197"/>
      <c r="AJ379" s="198"/>
      <c r="AK379" s="199"/>
      <c r="AL379" s="197"/>
      <c r="AM379" s="197"/>
      <c r="AN379" s="210" t="str">
        <f t="shared" si="56"/>
        <v>Kein Eintrag</v>
      </c>
      <c r="AO379" s="210" t="str">
        <f t="shared" si="57"/>
        <v>Kein Eintrag</v>
      </c>
      <c r="AP379" s="210" t="str">
        <f t="shared" si="58"/>
        <v>Kein Eintrag</v>
      </c>
      <c r="AQ379" s="197"/>
      <c r="AR379" s="197"/>
      <c r="AS379" s="197"/>
    </row>
    <row r="380" spans="1:45" s="159" customFormat="1" ht="63" x14ac:dyDescent="0.25">
      <c r="A380" s="203">
        <f t="shared" si="59"/>
        <v>10</v>
      </c>
      <c r="B380" s="203">
        <f t="shared" si="60"/>
        <v>10</v>
      </c>
      <c r="C380" s="197"/>
      <c r="D380" s="197">
        <v>4702150383</v>
      </c>
      <c r="E380" s="197" t="s">
        <v>642</v>
      </c>
      <c r="F380" s="197" t="s">
        <v>187</v>
      </c>
      <c r="G380" s="197"/>
      <c r="H380" s="197" t="s">
        <v>158</v>
      </c>
      <c r="I380" s="197" t="s">
        <v>159</v>
      </c>
      <c r="J380" s="197" t="s">
        <v>211</v>
      </c>
      <c r="K380" s="197" t="s">
        <v>161</v>
      </c>
      <c r="L380" s="197">
        <v>10</v>
      </c>
      <c r="M380" s="209">
        <v>45355</v>
      </c>
      <c r="N380" s="199"/>
      <c r="O380" s="197"/>
      <c r="P380" s="197" t="s">
        <v>189</v>
      </c>
      <c r="Q380" s="197" t="s">
        <v>209</v>
      </c>
      <c r="R380" s="197">
        <v>9186009068</v>
      </c>
      <c r="S380" s="209">
        <v>45355</v>
      </c>
      <c r="T380" s="197"/>
      <c r="U380" s="199"/>
      <c r="V380" s="197"/>
      <c r="W380" s="197"/>
      <c r="X380" s="197"/>
      <c r="Y380" s="197"/>
      <c r="Z380" s="197"/>
      <c r="AA380" s="198"/>
      <c r="AB380" s="198"/>
      <c r="AC380" s="199"/>
      <c r="AD380" s="199"/>
      <c r="AE380" s="199"/>
      <c r="AF380" s="199"/>
      <c r="AG380" s="197"/>
      <c r="AH380" s="197"/>
      <c r="AI380" s="197"/>
      <c r="AJ380" s="198"/>
      <c r="AK380" s="199"/>
      <c r="AL380" s="197"/>
      <c r="AM380" s="197"/>
      <c r="AN380" s="210" t="str">
        <f t="shared" si="56"/>
        <v>Kein Eintrag</v>
      </c>
      <c r="AO380" s="210" t="str">
        <f t="shared" si="57"/>
        <v>Kein Eintrag</v>
      </c>
      <c r="AP380" s="210" t="str">
        <f t="shared" si="58"/>
        <v>Kein Eintrag</v>
      </c>
      <c r="AQ380" s="197"/>
      <c r="AR380" s="197"/>
      <c r="AS380" s="197"/>
    </row>
    <row r="381" spans="1:45" s="159" customFormat="1" ht="63" x14ac:dyDescent="0.25">
      <c r="A381" s="203">
        <f t="shared" si="59"/>
        <v>10</v>
      </c>
      <c r="B381" s="203">
        <f t="shared" si="60"/>
        <v>10</v>
      </c>
      <c r="C381" s="197"/>
      <c r="D381" s="197">
        <v>4702150384</v>
      </c>
      <c r="E381" s="197" t="s">
        <v>642</v>
      </c>
      <c r="F381" s="197" t="s">
        <v>187</v>
      </c>
      <c r="G381" s="197"/>
      <c r="H381" s="197" t="s">
        <v>158</v>
      </c>
      <c r="I381" s="197" t="s">
        <v>159</v>
      </c>
      <c r="J381" s="197" t="s">
        <v>57</v>
      </c>
      <c r="K381" s="197" t="s">
        <v>161</v>
      </c>
      <c r="L381" s="197">
        <v>10</v>
      </c>
      <c r="M381" s="209">
        <v>45355</v>
      </c>
      <c r="N381" s="199"/>
      <c r="O381" s="197"/>
      <c r="P381" s="197" t="s">
        <v>198</v>
      </c>
      <c r="Q381" s="197" t="s">
        <v>163</v>
      </c>
      <c r="R381" s="197">
        <v>9185994442</v>
      </c>
      <c r="S381" s="209">
        <v>45355</v>
      </c>
      <c r="T381" s="197"/>
      <c r="U381" s="199"/>
      <c r="V381" s="197"/>
      <c r="W381" s="197"/>
      <c r="X381" s="197"/>
      <c r="Y381" s="197"/>
      <c r="Z381" s="197"/>
      <c r="AA381" s="198"/>
      <c r="AB381" s="198"/>
      <c r="AC381" s="199"/>
      <c r="AD381" s="199"/>
      <c r="AE381" s="199"/>
      <c r="AF381" s="199"/>
      <c r="AG381" s="197"/>
      <c r="AH381" s="197"/>
      <c r="AI381" s="197"/>
      <c r="AJ381" s="198"/>
      <c r="AK381" s="199"/>
      <c r="AL381" s="197"/>
      <c r="AM381" s="197"/>
      <c r="AN381" s="210" t="str">
        <f t="shared" si="56"/>
        <v>Kein Eintrag</v>
      </c>
      <c r="AO381" s="210" t="str">
        <f t="shared" si="57"/>
        <v>Kein Eintrag</v>
      </c>
      <c r="AP381" s="210" t="str">
        <f t="shared" si="58"/>
        <v>Kein Eintrag</v>
      </c>
      <c r="AQ381" s="197"/>
      <c r="AR381" s="197"/>
      <c r="AS381" s="197"/>
    </row>
    <row r="382" spans="1:45" s="159" customFormat="1" ht="63" x14ac:dyDescent="0.25">
      <c r="A382" s="203">
        <f t="shared" si="59"/>
        <v>10</v>
      </c>
      <c r="B382" s="203">
        <f t="shared" si="60"/>
        <v>10</v>
      </c>
      <c r="C382" s="197"/>
      <c r="D382" s="197">
        <v>4702180835</v>
      </c>
      <c r="E382" s="197" t="s">
        <v>670</v>
      </c>
      <c r="F382" s="197" t="s">
        <v>271</v>
      </c>
      <c r="G382" s="197"/>
      <c r="H382" s="197" t="s">
        <v>146</v>
      </c>
      <c r="I382" s="197" t="s">
        <v>159</v>
      </c>
      <c r="J382" s="197" t="s">
        <v>39</v>
      </c>
      <c r="K382" s="197" t="s">
        <v>218</v>
      </c>
      <c r="L382" s="197">
        <v>10</v>
      </c>
      <c r="M382" s="209">
        <v>45355</v>
      </c>
      <c r="N382" s="199"/>
      <c r="O382" s="197"/>
      <c r="P382" s="197" t="s">
        <v>265</v>
      </c>
      <c r="Q382" s="197" t="s">
        <v>163</v>
      </c>
      <c r="R382" s="197">
        <v>9185933593</v>
      </c>
      <c r="S382" s="209">
        <v>45355</v>
      </c>
      <c r="T382" s="197"/>
      <c r="U382" s="199"/>
      <c r="V382" s="197"/>
      <c r="W382" s="197"/>
      <c r="X382" s="197"/>
      <c r="Y382" s="197"/>
      <c r="Z382" s="197"/>
      <c r="AA382" s="198"/>
      <c r="AB382" s="198"/>
      <c r="AC382" s="199"/>
      <c r="AD382" s="199"/>
      <c r="AE382" s="199"/>
      <c r="AF382" s="199"/>
      <c r="AG382" s="197"/>
      <c r="AH382" s="197"/>
      <c r="AI382" s="197"/>
      <c r="AJ382" s="198"/>
      <c r="AK382" s="199"/>
      <c r="AL382" s="197"/>
      <c r="AM382" s="197"/>
      <c r="AN382" s="210" t="str">
        <f t="shared" si="56"/>
        <v>Kein Eintrag</v>
      </c>
      <c r="AO382" s="210" t="str">
        <f t="shared" si="57"/>
        <v>Kein Eintrag</v>
      </c>
      <c r="AP382" s="210" t="str">
        <f t="shared" si="58"/>
        <v>Kein Eintrag</v>
      </c>
      <c r="AQ382" s="197"/>
      <c r="AR382" s="197"/>
      <c r="AS382" s="197"/>
    </row>
    <row r="383" spans="1:45" s="159" customFormat="1" ht="63" x14ac:dyDescent="0.25">
      <c r="A383" s="203">
        <f t="shared" si="59"/>
        <v>10</v>
      </c>
      <c r="B383" s="203">
        <f t="shared" si="60"/>
        <v>10</v>
      </c>
      <c r="C383" s="197"/>
      <c r="D383" s="197">
        <v>4702182634</v>
      </c>
      <c r="E383" s="197" t="s">
        <v>670</v>
      </c>
      <c r="F383" s="197" t="s">
        <v>271</v>
      </c>
      <c r="G383" s="197"/>
      <c r="H383" s="197" t="s">
        <v>146</v>
      </c>
      <c r="I383" s="197" t="s">
        <v>159</v>
      </c>
      <c r="J383" s="197" t="s">
        <v>39</v>
      </c>
      <c r="K383" s="197" t="s">
        <v>218</v>
      </c>
      <c r="L383" s="197">
        <v>10</v>
      </c>
      <c r="M383" s="209">
        <v>45355</v>
      </c>
      <c r="N383" s="199"/>
      <c r="O383" s="197"/>
      <c r="P383" s="197" t="s">
        <v>265</v>
      </c>
      <c r="Q383" s="197" t="s">
        <v>163</v>
      </c>
      <c r="R383" s="197">
        <v>9185983174</v>
      </c>
      <c r="S383" s="209">
        <v>45355</v>
      </c>
      <c r="T383" s="197"/>
      <c r="U383" s="199"/>
      <c r="V383" s="197"/>
      <c r="W383" s="197"/>
      <c r="X383" s="197"/>
      <c r="Y383" s="197"/>
      <c r="Z383" s="197"/>
      <c r="AA383" s="198"/>
      <c r="AB383" s="198"/>
      <c r="AC383" s="199"/>
      <c r="AD383" s="199"/>
      <c r="AE383" s="199"/>
      <c r="AF383" s="199"/>
      <c r="AG383" s="197"/>
      <c r="AH383" s="197"/>
      <c r="AI383" s="197"/>
      <c r="AJ383" s="198"/>
      <c r="AK383" s="199"/>
      <c r="AL383" s="197"/>
      <c r="AM383" s="197"/>
      <c r="AN383" s="210" t="str">
        <f t="shared" si="56"/>
        <v>Kein Eintrag</v>
      </c>
      <c r="AO383" s="210" t="str">
        <f t="shared" si="57"/>
        <v>Kein Eintrag</v>
      </c>
      <c r="AP383" s="210" t="str">
        <f t="shared" si="58"/>
        <v>Kein Eintrag</v>
      </c>
      <c r="AQ383" s="197"/>
      <c r="AR383" s="197"/>
      <c r="AS383" s="197"/>
    </row>
    <row r="384" spans="1:45" s="159" customFormat="1" ht="63" x14ac:dyDescent="0.25">
      <c r="A384" s="203">
        <f t="shared" si="59"/>
        <v>10</v>
      </c>
      <c r="B384" s="203">
        <f t="shared" si="60"/>
        <v>10</v>
      </c>
      <c r="C384" s="197"/>
      <c r="D384" s="197">
        <v>4100038764</v>
      </c>
      <c r="E384" s="197"/>
      <c r="F384" s="197" t="s">
        <v>157</v>
      </c>
      <c r="G384" s="197"/>
      <c r="H384" s="197" t="s">
        <v>158</v>
      </c>
      <c r="I384" s="197" t="s">
        <v>159</v>
      </c>
      <c r="J384" s="197" t="s">
        <v>637</v>
      </c>
      <c r="K384" s="197" t="s">
        <v>161</v>
      </c>
      <c r="L384" s="197">
        <v>10</v>
      </c>
      <c r="M384" s="209">
        <v>45356</v>
      </c>
      <c r="N384" s="199"/>
      <c r="O384" s="197"/>
      <c r="P384" s="197" t="s">
        <v>178</v>
      </c>
      <c r="Q384" s="197" t="s">
        <v>209</v>
      </c>
      <c r="R384" s="197" t="s">
        <v>436</v>
      </c>
      <c r="S384" s="209">
        <v>45356</v>
      </c>
      <c r="T384" s="197"/>
      <c r="U384" s="199"/>
      <c r="V384" s="197"/>
      <c r="W384" s="197"/>
      <c r="X384" s="197"/>
      <c r="Y384" s="197"/>
      <c r="Z384" s="197"/>
      <c r="AA384" s="198"/>
      <c r="AB384" s="198"/>
      <c r="AC384" s="199"/>
      <c r="AD384" s="199"/>
      <c r="AE384" s="199"/>
      <c r="AF384" s="199"/>
      <c r="AG384" s="197"/>
      <c r="AH384" s="197"/>
      <c r="AI384" s="197"/>
      <c r="AJ384" s="198"/>
      <c r="AK384" s="199"/>
      <c r="AL384" s="197"/>
      <c r="AM384" s="197"/>
      <c r="AN384" s="210" t="str">
        <f t="shared" si="56"/>
        <v>Kein Eintrag</v>
      </c>
      <c r="AO384" s="210" t="str">
        <f t="shared" si="57"/>
        <v>Kein Eintrag</v>
      </c>
      <c r="AP384" s="210" t="str">
        <f t="shared" si="58"/>
        <v>Kein Eintrag</v>
      </c>
      <c r="AQ384" s="197"/>
      <c r="AR384" s="197"/>
      <c r="AS384" s="197"/>
    </row>
    <row r="385" spans="1:45" s="159" customFormat="1" ht="63" x14ac:dyDescent="0.25">
      <c r="A385" s="203">
        <f t="shared" si="59"/>
        <v>10</v>
      </c>
      <c r="B385" s="203">
        <f t="shared" si="60"/>
        <v>10</v>
      </c>
      <c r="C385" s="197"/>
      <c r="D385" s="197">
        <v>4200214347</v>
      </c>
      <c r="E385" s="197"/>
      <c r="F385" s="197" t="s">
        <v>220</v>
      </c>
      <c r="G385" s="197"/>
      <c r="H385" s="197" t="s">
        <v>158</v>
      </c>
      <c r="I385" s="197" t="s">
        <v>159</v>
      </c>
      <c r="J385" s="197" t="s">
        <v>672</v>
      </c>
      <c r="K385" s="197" t="s">
        <v>161</v>
      </c>
      <c r="L385" s="197">
        <v>10</v>
      </c>
      <c r="M385" s="209">
        <v>45356</v>
      </c>
      <c r="N385" s="199"/>
      <c r="O385" s="197"/>
      <c r="P385" s="197" t="s">
        <v>674</v>
      </c>
      <c r="Q385" s="197" t="s">
        <v>163</v>
      </c>
      <c r="R385" s="197" t="s">
        <v>436</v>
      </c>
      <c r="S385" s="209">
        <v>45356</v>
      </c>
      <c r="T385" s="197"/>
      <c r="U385" s="199"/>
      <c r="V385" s="197"/>
      <c r="W385" s="197"/>
      <c r="X385" s="197"/>
      <c r="Y385" s="197"/>
      <c r="Z385" s="197"/>
      <c r="AA385" s="198"/>
      <c r="AB385" s="198"/>
      <c r="AC385" s="199"/>
      <c r="AD385" s="199"/>
      <c r="AE385" s="199"/>
      <c r="AF385" s="199"/>
      <c r="AG385" s="197"/>
      <c r="AH385" s="197"/>
      <c r="AI385" s="197"/>
      <c r="AJ385" s="198"/>
      <c r="AK385" s="199"/>
      <c r="AL385" s="197"/>
      <c r="AM385" s="197"/>
      <c r="AN385" s="210" t="str">
        <f t="shared" si="56"/>
        <v>Kein Eintrag</v>
      </c>
      <c r="AO385" s="210" t="str">
        <f t="shared" si="57"/>
        <v>Kein Eintrag</v>
      </c>
      <c r="AP385" s="210" t="str">
        <f t="shared" si="58"/>
        <v>Kein Eintrag</v>
      </c>
      <c r="AQ385" s="197"/>
      <c r="AR385" s="197"/>
      <c r="AS385" s="197"/>
    </row>
    <row r="386" spans="1:45" s="159" customFormat="1" ht="63" x14ac:dyDescent="0.25">
      <c r="A386" s="203">
        <f t="shared" si="59"/>
        <v>10</v>
      </c>
      <c r="B386" s="203">
        <f t="shared" si="60"/>
        <v>10</v>
      </c>
      <c r="C386" s="197"/>
      <c r="D386" s="197">
        <v>4702139065</v>
      </c>
      <c r="E386" s="197"/>
      <c r="F386" s="197" t="s">
        <v>169</v>
      </c>
      <c r="G386" s="197"/>
      <c r="H386" s="197" t="s">
        <v>158</v>
      </c>
      <c r="I386" s="197" t="s">
        <v>159</v>
      </c>
      <c r="J386" s="197" t="s">
        <v>667</v>
      </c>
      <c r="K386" s="197" t="s">
        <v>161</v>
      </c>
      <c r="L386" s="197">
        <v>10</v>
      </c>
      <c r="M386" s="209">
        <v>45356</v>
      </c>
      <c r="N386" s="199"/>
      <c r="O386" s="197"/>
      <c r="P386" s="197" t="s">
        <v>171</v>
      </c>
      <c r="Q386" s="197" t="s">
        <v>163</v>
      </c>
      <c r="R386" s="197" t="s">
        <v>436</v>
      </c>
      <c r="S386" s="209">
        <v>45356</v>
      </c>
      <c r="T386" s="197"/>
      <c r="U386" s="199"/>
      <c r="V386" s="197"/>
      <c r="W386" s="197"/>
      <c r="X386" s="197"/>
      <c r="Y386" s="197"/>
      <c r="Z386" s="197"/>
      <c r="AA386" s="198"/>
      <c r="AB386" s="198"/>
      <c r="AC386" s="199"/>
      <c r="AD386" s="199"/>
      <c r="AE386" s="199"/>
      <c r="AF386" s="199"/>
      <c r="AG386" s="197"/>
      <c r="AH386" s="197"/>
      <c r="AI386" s="197"/>
      <c r="AJ386" s="198"/>
      <c r="AK386" s="199"/>
      <c r="AL386" s="197"/>
      <c r="AM386" s="197"/>
      <c r="AN386" s="210" t="str">
        <f t="shared" si="56"/>
        <v>Kein Eintrag</v>
      </c>
      <c r="AO386" s="210" t="str">
        <f t="shared" si="57"/>
        <v>Kein Eintrag</v>
      </c>
      <c r="AP386" s="210" t="str">
        <f t="shared" si="58"/>
        <v>Kein Eintrag</v>
      </c>
      <c r="AQ386" s="197"/>
      <c r="AR386" s="197"/>
      <c r="AS386" s="197"/>
    </row>
    <row r="387" spans="1:45" s="159" customFormat="1" ht="63" x14ac:dyDescent="0.25">
      <c r="A387" s="203">
        <f t="shared" si="59"/>
        <v>10</v>
      </c>
      <c r="B387" s="203">
        <f t="shared" si="60"/>
        <v>10</v>
      </c>
      <c r="C387" s="197"/>
      <c r="D387" s="197">
        <v>4702139082</v>
      </c>
      <c r="E387" s="197"/>
      <c r="F387" s="197" t="s">
        <v>169</v>
      </c>
      <c r="G387" s="197"/>
      <c r="H387" s="197" t="s">
        <v>158</v>
      </c>
      <c r="I387" s="197" t="s">
        <v>159</v>
      </c>
      <c r="J387" s="197" t="s">
        <v>667</v>
      </c>
      <c r="K387" s="197" t="s">
        <v>161</v>
      </c>
      <c r="L387" s="197">
        <v>10</v>
      </c>
      <c r="M387" s="209">
        <v>45356</v>
      </c>
      <c r="N387" s="199"/>
      <c r="O387" s="197"/>
      <c r="P387" s="197" t="s">
        <v>171</v>
      </c>
      <c r="Q387" s="197" t="s">
        <v>163</v>
      </c>
      <c r="R387" s="197" t="s">
        <v>436</v>
      </c>
      <c r="S387" s="209">
        <v>45356</v>
      </c>
      <c r="T387" s="197"/>
      <c r="U387" s="199"/>
      <c r="V387" s="197"/>
      <c r="W387" s="197"/>
      <c r="X387" s="197"/>
      <c r="Y387" s="197"/>
      <c r="Z387" s="197"/>
      <c r="AA387" s="198"/>
      <c r="AB387" s="198"/>
      <c r="AC387" s="199"/>
      <c r="AD387" s="199"/>
      <c r="AE387" s="199"/>
      <c r="AF387" s="199"/>
      <c r="AG387" s="197"/>
      <c r="AH387" s="197"/>
      <c r="AI387" s="197"/>
      <c r="AJ387" s="198"/>
      <c r="AK387" s="199"/>
      <c r="AL387" s="197"/>
      <c r="AM387" s="197"/>
      <c r="AN387" s="210" t="str">
        <f t="shared" si="56"/>
        <v>Kein Eintrag</v>
      </c>
      <c r="AO387" s="210" t="str">
        <f t="shared" si="57"/>
        <v>Kein Eintrag</v>
      </c>
      <c r="AP387" s="210" t="str">
        <f t="shared" si="58"/>
        <v>Kein Eintrag</v>
      </c>
      <c r="AQ387" s="197"/>
      <c r="AR387" s="197"/>
      <c r="AS387" s="197"/>
    </row>
    <row r="388" spans="1:45" s="159" customFormat="1" ht="63" x14ac:dyDescent="0.25">
      <c r="A388" s="203">
        <f t="shared" si="59"/>
        <v>10</v>
      </c>
      <c r="B388" s="203">
        <f t="shared" si="60"/>
        <v>10</v>
      </c>
      <c r="C388" s="197"/>
      <c r="D388" s="197">
        <v>4702152919</v>
      </c>
      <c r="E388" s="197"/>
      <c r="F388" s="197" t="s">
        <v>187</v>
      </c>
      <c r="G388" s="197"/>
      <c r="H388" s="197" t="s">
        <v>158</v>
      </c>
      <c r="I388" s="197" t="s">
        <v>159</v>
      </c>
      <c r="J388" s="197" t="s">
        <v>57</v>
      </c>
      <c r="K388" s="197" t="s">
        <v>161</v>
      </c>
      <c r="L388" s="197">
        <v>10</v>
      </c>
      <c r="M388" s="209">
        <v>45356</v>
      </c>
      <c r="N388" s="199"/>
      <c r="O388" s="197"/>
      <c r="P388" s="197" t="s">
        <v>189</v>
      </c>
      <c r="Q388" s="197" t="s">
        <v>209</v>
      </c>
      <c r="R388" s="197" t="s">
        <v>436</v>
      </c>
      <c r="S388" s="209">
        <v>45356</v>
      </c>
      <c r="T388" s="197"/>
      <c r="U388" s="199"/>
      <c r="V388" s="197"/>
      <c r="W388" s="197"/>
      <c r="X388" s="197"/>
      <c r="Y388" s="197"/>
      <c r="Z388" s="197"/>
      <c r="AA388" s="198"/>
      <c r="AB388" s="198"/>
      <c r="AC388" s="199"/>
      <c r="AD388" s="199"/>
      <c r="AE388" s="199"/>
      <c r="AF388" s="199"/>
      <c r="AG388" s="197"/>
      <c r="AH388" s="197"/>
      <c r="AI388" s="197"/>
      <c r="AJ388" s="198"/>
      <c r="AK388" s="199"/>
      <c r="AL388" s="197"/>
      <c r="AM388" s="197"/>
      <c r="AN388" s="210" t="str">
        <f t="shared" si="56"/>
        <v>Kein Eintrag</v>
      </c>
      <c r="AO388" s="210" t="str">
        <f t="shared" si="57"/>
        <v>Kein Eintrag</v>
      </c>
      <c r="AP388" s="210" t="str">
        <f t="shared" si="58"/>
        <v>Kein Eintrag</v>
      </c>
      <c r="AQ388" s="197"/>
      <c r="AR388" s="197"/>
      <c r="AS388" s="197"/>
    </row>
    <row r="389" spans="1:45" s="159" customFormat="1" ht="63" x14ac:dyDescent="0.25">
      <c r="A389" s="203">
        <f t="shared" si="59"/>
        <v>10</v>
      </c>
      <c r="B389" s="203">
        <f t="shared" si="60"/>
        <v>10</v>
      </c>
      <c r="C389" s="197"/>
      <c r="D389" s="197">
        <v>4702180914</v>
      </c>
      <c r="E389" s="197" t="s">
        <v>670</v>
      </c>
      <c r="F389" s="197" t="s">
        <v>207</v>
      </c>
      <c r="G389" s="197"/>
      <c r="H389" s="197" t="s">
        <v>146</v>
      </c>
      <c r="I389" s="197" t="s">
        <v>159</v>
      </c>
      <c r="J389" s="197" t="s">
        <v>675</v>
      </c>
      <c r="K389" s="197" t="s">
        <v>218</v>
      </c>
      <c r="L389" s="197">
        <v>10</v>
      </c>
      <c r="M389" s="209">
        <v>45356</v>
      </c>
      <c r="N389" s="199"/>
      <c r="O389" s="197"/>
      <c r="P389" s="197" t="s">
        <v>265</v>
      </c>
      <c r="Q389" s="197" t="s">
        <v>163</v>
      </c>
      <c r="R389" s="197" t="s">
        <v>436</v>
      </c>
      <c r="S389" s="209">
        <v>45356</v>
      </c>
      <c r="T389" s="197"/>
      <c r="U389" s="199"/>
      <c r="V389" s="197"/>
      <c r="W389" s="197"/>
      <c r="X389" s="197"/>
      <c r="Y389" s="197"/>
      <c r="Z389" s="197"/>
      <c r="AA389" s="198"/>
      <c r="AB389" s="198"/>
      <c r="AC389" s="199"/>
      <c r="AD389" s="199"/>
      <c r="AE389" s="199"/>
      <c r="AF389" s="199"/>
      <c r="AG389" s="197"/>
      <c r="AH389" s="197"/>
      <c r="AI389" s="197"/>
      <c r="AJ389" s="198"/>
      <c r="AK389" s="199"/>
      <c r="AL389" s="197"/>
      <c r="AM389" s="197"/>
      <c r="AN389" s="210" t="str">
        <f t="shared" si="56"/>
        <v>Kein Eintrag</v>
      </c>
      <c r="AO389" s="210" t="str">
        <f t="shared" si="57"/>
        <v>Kein Eintrag</v>
      </c>
      <c r="AP389" s="210" t="str">
        <f t="shared" si="58"/>
        <v>Kein Eintrag</v>
      </c>
      <c r="AQ389" s="197"/>
      <c r="AR389" s="197"/>
      <c r="AS389" s="197"/>
    </row>
    <row r="390" spans="1:45" s="159" customFormat="1" ht="63" x14ac:dyDescent="0.25">
      <c r="A390" s="203">
        <f t="shared" si="59"/>
        <v>10</v>
      </c>
      <c r="B390" s="203">
        <f t="shared" si="60"/>
        <v>10</v>
      </c>
      <c r="C390" s="197"/>
      <c r="D390" s="197">
        <v>4702185527</v>
      </c>
      <c r="E390" s="197" t="s">
        <v>676</v>
      </c>
      <c r="F390" s="197" t="s">
        <v>207</v>
      </c>
      <c r="G390" s="197"/>
      <c r="H390" s="197" t="s">
        <v>146</v>
      </c>
      <c r="I390" s="197" t="s">
        <v>57</v>
      </c>
      <c r="J390" s="197" t="s">
        <v>675</v>
      </c>
      <c r="K390" s="197" t="s">
        <v>677</v>
      </c>
      <c r="L390" s="197">
        <v>10</v>
      </c>
      <c r="M390" s="209">
        <v>45356</v>
      </c>
      <c r="N390" s="199"/>
      <c r="O390" s="197"/>
      <c r="P390" s="197" t="s">
        <v>198</v>
      </c>
      <c r="Q390" s="197" t="s">
        <v>163</v>
      </c>
      <c r="R390" s="197" t="s">
        <v>436</v>
      </c>
      <c r="S390" s="209">
        <v>45356</v>
      </c>
      <c r="T390" s="197"/>
      <c r="U390" s="199"/>
      <c r="V390" s="197"/>
      <c r="W390" s="197"/>
      <c r="X390" s="197"/>
      <c r="Y390" s="197"/>
      <c r="Z390" s="197"/>
      <c r="AA390" s="198"/>
      <c r="AB390" s="198"/>
      <c r="AC390" s="199"/>
      <c r="AD390" s="199"/>
      <c r="AE390" s="199"/>
      <c r="AF390" s="199"/>
      <c r="AG390" s="197"/>
      <c r="AH390" s="197"/>
      <c r="AI390" s="197"/>
      <c r="AJ390" s="198"/>
      <c r="AK390" s="199"/>
      <c r="AL390" s="197"/>
      <c r="AM390" s="197"/>
      <c r="AN390" s="210" t="str">
        <f t="shared" si="56"/>
        <v>Kein Eintrag</v>
      </c>
      <c r="AO390" s="210" t="str">
        <f t="shared" si="57"/>
        <v>Kein Eintrag</v>
      </c>
      <c r="AP390" s="210" t="str">
        <f t="shared" si="58"/>
        <v>Kein Eintrag</v>
      </c>
      <c r="AQ390" s="197"/>
      <c r="AR390" s="197"/>
      <c r="AS390" s="197"/>
    </row>
    <row r="391" spans="1:45" s="159" customFormat="1" ht="63" x14ac:dyDescent="0.25">
      <c r="A391" s="203">
        <f t="shared" si="59"/>
        <v>10</v>
      </c>
      <c r="B391" s="203">
        <f t="shared" si="60"/>
        <v>10</v>
      </c>
      <c r="C391" s="197"/>
      <c r="D391" s="197">
        <v>4100038765</v>
      </c>
      <c r="E391" s="197"/>
      <c r="F391" s="197" t="s">
        <v>157</v>
      </c>
      <c r="G391" s="197"/>
      <c r="H391" s="197" t="s">
        <v>158</v>
      </c>
      <c r="I391" s="197" t="s">
        <v>159</v>
      </c>
      <c r="J391" s="197" t="s">
        <v>637</v>
      </c>
      <c r="K391" s="197" t="s">
        <v>161</v>
      </c>
      <c r="L391" s="197">
        <v>10</v>
      </c>
      <c r="M391" s="209">
        <v>45357</v>
      </c>
      <c r="N391" s="199"/>
      <c r="O391" s="197"/>
      <c r="P391" s="197" t="s">
        <v>166</v>
      </c>
      <c r="Q391" s="197" t="s">
        <v>209</v>
      </c>
      <c r="R391" s="197" t="s">
        <v>436</v>
      </c>
      <c r="S391" s="209">
        <v>45357</v>
      </c>
      <c r="T391" s="197"/>
      <c r="U391" s="199"/>
      <c r="V391" s="197"/>
      <c r="W391" s="197"/>
      <c r="X391" s="197"/>
      <c r="Y391" s="197"/>
      <c r="Z391" s="197"/>
      <c r="AA391" s="198"/>
      <c r="AB391" s="198"/>
      <c r="AC391" s="199"/>
      <c r="AD391" s="199"/>
      <c r="AE391" s="199"/>
      <c r="AF391" s="199"/>
      <c r="AG391" s="197"/>
      <c r="AH391" s="197"/>
      <c r="AI391" s="197"/>
      <c r="AJ391" s="198"/>
      <c r="AK391" s="199"/>
      <c r="AL391" s="197"/>
      <c r="AM391" s="197"/>
      <c r="AN391" s="210" t="str">
        <f t="shared" si="56"/>
        <v>Kein Eintrag</v>
      </c>
      <c r="AO391" s="210" t="str">
        <f t="shared" si="57"/>
        <v>Kein Eintrag</v>
      </c>
      <c r="AP391" s="210" t="str">
        <f t="shared" si="58"/>
        <v>Kein Eintrag</v>
      </c>
      <c r="AQ391" s="197"/>
      <c r="AR391" s="197"/>
      <c r="AS391" s="197"/>
    </row>
    <row r="392" spans="1:45" s="159" customFormat="1" ht="63" x14ac:dyDescent="0.25">
      <c r="A392" s="203">
        <f t="shared" si="59"/>
        <v>10</v>
      </c>
      <c r="B392" s="203">
        <f t="shared" si="60"/>
        <v>10</v>
      </c>
      <c r="C392" s="197"/>
      <c r="D392" s="197">
        <v>4100038766</v>
      </c>
      <c r="E392" s="197"/>
      <c r="F392" s="197" t="s">
        <v>157</v>
      </c>
      <c r="G392" s="197"/>
      <c r="H392" s="197" t="s">
        <v>158</v>
      </c>
      <c r="I392" s="197" t="s">
        <v>159</v>
      </c>
      <c r="J392" s="197" t="s">
        <v>637</v>
      </c>
      <c r="K392" s="197" t="s">
        <v>161</v>
      </c>
      <c r="L392" s="197">
        <v>10</v>
      </c>
      <c r="M392" s="209">
        <v>45357</v>
      </c>
      <c r="N392" s="199"/>
      <c r="O392" s="197"/>
      <c r="P392" s="197" t="s">
        <v>178</v>
      </c>
      <c r="Q392" s="197" t="s">
        <v>209</v>
      </c>
      <c r="R392" s="197" t="s">
        <v>436</v>
      </c>
      <c r="S392" s="209">
        <v>45357</v>
      </c>
      <c r="T392" s="197"/>
      <c r="U392" s="199"/>
      <c r="V392" s="197"/>
      <c r="W392" s="197"/>
      <c r="X392" s="197"/>
      <c r="Y392" s="197"/>
      <c r="Z392" s="197"/>
      <c r="AA392" s="198"/>
      <c r="AB392" s="198"/>
      <c r="AC392" s="199"/>
      <c r="AD392" s="199"/>
      <c r="AE392" s="199"/>
      <c r="AF392" s="199"/>
      <c r="AG392" s="197"/>
      <c r="AH392" s="197"/>
      <c r="AI392" s="197"/>
      <c r="AJ392" s="198"/>
      <c r="AK392" s="199"/>
      <c r="AL392" s="197"/>
      <c r="AM392" s="197"/>
      <c r="AN392" s="210" t="str">
        <f t="shared" si="56"/>
        <v>Kein Eintrag</v>
      </c>
      <c r="AO392" s="210" t="str">
        <f t="shared" si="57"/>
        <v>Kein Eintrag</v>
      </c>
      <c r="AP392" s="210" t="str">
        <f t="shared" si="58"/>
        <v>Kein Eintrag</v>
      </c>
      <c r="AQ392" s="197"/>
      <c r="AR392" s="197"/>
      <c r="AS392" s="197"/>
    </row>
    <row r="393" spans="1:45" s="159" customFormat="1" ht="63" x14ac:dyDescent="0.25">
      <c r="A393" s="203">
        <f t="shared" si="59"/>
        <v>10</v>
      </c>
      <c r="B393" s="203">
        <f t="shared" si="60"/>
        <v>10</v>
      </c>
      <c r="C393" s="197"/>
      <c r="D393" s="197">
        <v>4100039087</v>
      </c>
      <c r="E393" s="197"/>
      <c r="F393" s="197" t="s">
        <v>302</v>
      </c>
      <c r="G393" s="197"/>
      <c r="H393" s="197" t="s">
        <v>158</v>
      </c>
      <c r="I393" s="197" t="s">
        <v>159</v>
      </c>
      <c r="J393" s="197" t="s">
        <v>678</v>
      </c>
      <c r="K393" s="197" t="s">
        <v>161</v>
      </c>
      <c r="L393" s="197">
        <v>10</v>
      </c>
      <c r="M393" s="209">
        <v>45357</v>
      </c>
      <c r="N393" s="199"/>
      <c r="O393" s="197"/>
      <c r="P393" s="197" t="s">
        <v>171</v>
      </c>
      <c r="Q393" s="197" t="s">
        <v>209</v>
      </c>
      <c r="R393" s="197" t="s">
        <v>436</v>
      </c>
      <c r="S393" s="209">
        <v>45357</v>
      </c>
      <c r="T393" s="197"/>
      <c r="U393" s="199"/>
      <c r="V393" s="197"/>
      <c r="W393" s="197"/>
      <c r="X393" s="197"/>
      <c r="Y393" s="197"/>
      <c r="Z393" s="197"/>
      <c r="AA393" s="198"/>
      <c r="AB393" s="198"/>
      <c r="AC393" s="199"/>
      <c r="AD393" s="199"/>
      <c r="AE393" s="199"/>
      <c r="AF393" s="199"/>
      <c r="AG393" s="197"/>
      <c r="AH393" s="197"/>
      <c r="AI393" s="197"/>
      <c r="AJ393" s="198"/>
      <c r="AK393" s="199"/>
      <c r="AL393" s="197"/>
      <c r="AM393" s="197"/>
      <c r="AN393" s="210" t="str">
        <f t="shared" si="56"/>
        <v>Kein Eintrag</v>
      </c>
      <c r="AO393" s="210" t="str">
        <f t="shared" si="57"/>
        <v>Kein Eintrag</v>
      </c>
      <c r="AP393" s="210" t="str">
        <f t="shared" si="58"/>
        <v>Kein Eintrag</v>
      </c>
      <c r="AQ393" s="197"/>
      <c r="AR393" s="197"/>
      <c r="AS393" s="197"/>
    </row>
    <row r="394" spans="1:45" s="159" customFormat="1" ht="63" x14ac:dyDescent="0.25">
      <c r="A394" s="203">
        <f t="shared" si="59"/>
        <v>10</v>
      </c>
      <c r="B394" s="203">
        <f t="shared" si="60"/>
        <v>10</v>
      </c>
      <c r="C394" s="197"/>
      <c r="D394" s="197">
        <v>4702139092</v>
      </c>
      <c r="E394" s="197"/>
      <c r="F394" s="197" t="s">
        <v>187</v>
      </c>
      <c r="G394" s="197"/>
      <c r="H394" s="197" t="s">
        <v>158</v>
      </c>
      <c r="I394" s="197" t="s">
        <v>159</v>
      </c>
      <c r="J394" s="197" t="s">
        <v>57</v>
      </c>
      <c r="K394" s="197" t="s">
        <v>161</v>
      </c>
      <c r="L394" s="197">
        <v>10</v>
      </c>
      <c r="M394" s="209">
        <v>45357</v>
      </c>
      <c r="N394" s="199"/>
      <c r="O394" s="197"/>
      <c r="P394" s="197" t="s">
        <v>198</v>
      </c>
      <c r="Q394" s="197" t="s">
        <v>163</v>
      </c>
      <c r="R394" s="197" t="s">
        <v>436</v>
      </c>
      <c r="S394" s="209">
        <v>45357</v>
      </c>
      <c r="T394" s="197"/>
      <c r="U394" s="199"/>
      <c r="V394" s="197"/>
      <c r="W394" s="197"/>
      <c r="X394" s="197"/>
      <c r="Y394" s="197"/>
      <c r="Z394" s="197"/>
      <c r="AA394" s="198"/>
      <c r="AB394" s="198"/>
      <c r="AC394" s="199"/>
      <c r="AD394" s="199"/>
      <c r="AE394" s="199"/>
      <c r="AF394" s="199"/>
      <c r="AG394" s="197"/>
      <c r="AH394" s="197"/>
      <c r="AI394" s="197"/>
      <c r="AJ394" s="198"/>
      <c r="AK394" s="199"/>
      <c r="AL394" s="197"/>
      <c r="AM394" s="197"/>
      <c r="AN394" s="210" t="str">
        <f t="shared" si="56"/>
        <v>Kein Eintrag</v>
      </c>
      <c r="AO394" s="210" t="str">
        <f t="shared" si="57"/>
        <v>Kein Eintrag</v>
      </c>
      <c r="AP394" s="210" t="str">
        <f t="shared" si="58"/>
        <v>Kein Eintrag</v>
      </c>
      <c r="AQ394" s="197"/>
      <c r="AR394" s="197"/>
      <c r="AS394" s="197"/>
    </row>
    <row r="395" spans="1:45" s="159" customFormat="1" ht="63" x14ac:dyDescent="0.25">
      <c r="A395" s="203">
        <f t="shared" si="59"/>
        <v>10</v>
      </c>
      <c r="B395" s="203">
        <f t="shared" si="60"/>
        <v>10</v>
      </c>
      <c r="C395" s="197"/>
      <c r="D395" s="197">
        <v>4702152904</v>
      </c>
      <c r="E395" s="197"/>
      <c r="F395" s="197" t="s">
        <v>169</v>
      </c>
      <c r="G395" s="197"/>
      <c r="H395" s="197" t="s">
        <v>158</v>
      </c>
      <c r="I395" s="197" t="s">
        <v>159</v>
      </c>
      <c r="J395" s="197" t="s">
        <v>667</v>
      </c>
      <c r="K395" s="197" t="s">
        <v>161</v>
      </c>
      <c r="L395" s="197">
        <v>10</v>
      </c>
      <c r="M395" s="209">
        <v>45357</v>
      </c>
      <c r="N395" s="199"/>
      <c r="O395" s="197"/>
      <c r="P395" s="197" t="s">
        <v>171</v>
      </c>
      <c r="Q395" s="197" t="s">
        <v>163</v>
      </c>
      <c r="R395" s="197" t="s">
        <v>436</v>
      </c>
      <c r="S395" s="209">
        <v>45357</v>
      </c>
      <c r="T395" s="197"/>
      <c r="U395" s="199"/>
      <c r="V395" s="197"/>
      <c r="W395" s="197"/>
      <c r="X395" s="197"/>
      <c r="Y395" s="197"/>
      <c r="Z395" s="197"/>
      <c r="AA395" s="198"/>
      <c r="AB395" s="198"/>
      <c r="AC395" s="199"/>
      <c r="AD395" s="199"/>
      <c r="AE395" s="199"/>
      <c r="AF395" s="199"/>
      <c r="AG395" s="197"/>
      <c r="AH395" s="197"/>
      <c r="AI395" s="197"/>
      <c r="AJ395" s="198"/>
      <c r="AK395" s="199"/>
      <c r="AL395" s="197"/>
      <c r="AM395" s="197"/>
      <c r="AN395" s="210" t="str">
        <f t="shared" si="56"/>
        <v>Kein Eintrag</v>
      </c>
      <c r="AO395" s="210" t="str">
        <f t="shared" si="57"/>
        <v>Kein Eintrag</v>
      </c>
      <c r="AP395" s="210" t="str">
        <f t="shared" si="58"/>
        <v>Kein Eintrag</v>
      </c>
      <c r="AQ395" s="197"/>
      <c r="AR395" s="197"/>
      <c r="AS395" s="197"/>
    </row>
    <row r="396" spans="1:45" s="159" customFormat="1" ht="63" x14ac:dyDescent="0.25">
      <c r="A396" s="203">
        <f t="shared" si="59"/>
        <v>10</v>
      </c>
      <c r="B396" s="203">
        <f t="shared" si="60"/>
        <v>10</v>
      </c>
      <c r="C396" s="197"/>
      <c r="D396" s="197">
        <v>4702152942</v>
      </c>
      <c r="E396" s="197"/>
      <c r="F396" s="197" t="s">
        <v>187</v>
      </c>
      <c r="G396" s="197"/>
      <c r="H396" s="197" t="s">
        <v>158</v>
      </c>
      <c r="I396" s="197" t="s">
        <v>159</v>
      </c>
      <c r="J396" s="197" t="s">
        <v>57</v>
      </c>
      <c r="K396" s="197" t="s">
        <v>161</v>
      </c>
      <c r="L396" s="197">
        <v>10</v>
      </c>
      <c r="M396" s="209">
        <v>45357</v>
      </c>
      <c r="N396" s="199"/>
      <c r="O396" s="197"/>
      <c r="P396" s="197" t="s">
        <v>189</v>
      </c>
      <c r="Q396" s="197" t="s">
        <v>209</v>
      </c>
      <c r="R396" s="197" t="s">
        <v>436</v>
      </c>
      <c r="S396" s="209">
        <v>45357</v>
      </c>
      <c r="T396" s="197"/>
      <c r="U396" s="199"/>
      <c r="V396" s="197"/>
      <c r="W396" s="197"/>
      <c r="X396" s="197"/>
      <c r="Y396" s="197"/>
      <c r="Z396" s="197"/>
      <c r="AA396" s="198"/>
      <c r="AB396" s="198"/>
      <c r="AC396" s="199"/>
      <c r="AD396" s="199"/>
      <c r="AE396" s="199"/>
      <c r="AF396" s="199"/>
      <c r="AG396" s="197"/>
      <c r="AH396" s="197"/>
      <c r="AI396" s="197"/>
      <c r="AJ396" s="198"/>
      <c r="AK396" s="199"/>
      <c r="AL396" s="197"/>
      <c r="AM396" s="197"/>
      <c r="AN396" s="210" t="str">
        <f t="shared" si="56"/>
        <v>Kein Eintrag</v>
      </c>
      <c r="AO396" s="210" t="str">
        <f t="shared" si="57"/>
        <v>Kein Eintrag</v>
      </c>
      <c r="AP396" s="210" t="str">
        <f t="shared" si="58"/>
        <v>Kein Eintrag</v>
      </c>
      <c r="AQ396" s="197"/>
      <c r="AR396" s="197"/>
      <c r="AS396" s="197"/>
    </row>
    <row r="397" spans="1:45" s="159" customFormat="1" ht="63" x14ac:dyDescent="0.25">
      <c r="A397" s="203">
        <f t="shared" si="59"/>
        <v>10</v>
      </c>
      <c r="B397" s="203">
        <f t="shared" si="60"/>
        <v>10</v>
      </c>
      <c r="C397" s="197"/>
      <c r="D397" s="197">
        <v>4702152943</v>
      </c>
      <c r="E397" s="197"/>
      <c r="F397" s="197" t="s">
        <v>187</v>
      </c>
      <c r="G397" s="197"/>
      <c r="H397" s="197" t="s">
        <v>158</v>
      </c>
      <c r="I397" s="197" t="s">
        <v>159</v>
      </c>
      <c r="J397" s="197" t="s">
        <v>57</v>
      </c>
      <c r="K397" s="197" t="s">
        <v>161</v>
      </c>
      <c r="L397" s="197">
        <v>10</v>
      </c>
      <c r="M397" s="209">
        <v>45357</v>
      </c>
      <c r="N397" s="199"/>
      <c r="O397" s="197"/>
      <c r="P397" s="197" t="s">
        <v>198</v>
      </c>
      <c r="Q397" s="197" t="s">
        <v>163</v>
      </c>
      <c r="R397" s="197" t="s">
        <v>436</v>
      </c>
      <c r="S397" s="209">
        <v>45357</v>
      </c>
      <c r="T397" s="197"/>
      <c r="U397" s="199"/>
      <c r="V397" s="197"/>
      <c r="W397" s="197"/>
      <c r="X397" s="197"/>
      <c r="Y397" s="197"/>
      <c r="Z397" s="197"/>
      <c r="AA397" s="198"/>
      <c r="AB397" s="198"/>
      <c r="AC397" s="199"/>
      <c r="AD397" s="199"/>
      <c r="AE397" s="199"/>
      <c r="AF397" s="199"/>
      <c r="AG397" s="197"/>
      <c r="AH397" s="197"/>
      <c r="AI397" s="197"/>
      <c r="AJ397" s="198"/>
      <c r="AK397" s="199"/>
      <c r="AL397" s="197"/>
      <c r="AM397" s="197"/>
      <c r="AN397" s="210" t="str">
        <f t="shared" si="56"/>
        <v>Kein Eintrag</v>
      </c>
      <c r="AO397" s="210" t="str">
        <f t="shared" si="57"/>
        <v>Kein Eintrag</v>
      </c>
      <c r="AP397" s="210" t="str">
        <f t="shared" si="58"/>
        <v>Kein Eintrag</v>
      </c>
      <c r="AQ397" s="197"/>
      <c r="AR397" s="197"/>
      <c r="AS397" s="197"/>
    </row>
    <row r="398" spans="1:45" s="159" customFormat="1" ht="63" x14ac:dyDescent="0.25">
      <c r="A398" s="203">
        <f t="shared" si="59"/>
        <v>10</v>
      </c>
      <c r="B398" s="203">
        <f t="shared" si="60"/>
        <v>10</v>
      </c>
      <c r="C398" s="197"/>
      <c r="D398" s="197">
        <v>4702174746</v>
      </c>
      <c r="E398" s="197"/>
      <c r="F398" s="197" t="s">
        <v>169</v>
      </c>
      <c r="G398" s="197"/>
      <c r="H398" s="197" t="s">
        <v>158</v>
      </c>
      <c r="I398" s="197" t="s">
        <v>159</v>
      </c>
      <c r="J398" s="197" t="s">
        <v>667</v>
      </c>
      <c r="K398" s="197" t="s">
        <v>161</v>
      </c>
      <c r="L398" s="197">
        <v>10</v>
      </c>
      <c r="M398" s="209">
        <v>45357</v>
      </c>
      <c r="N398" s="199"/>
      <c r="O398" s="197"/>
      <c r="P398" s="197" t="s">
        <v>228</v>
      </c>
      <c r="Q398" s="197" t="s">
        <v>163</v>
      </c>
      <c r="R398" s="197" t="s">
        <v>436</v>
      </c>
      <c r="S398" s="209">
        <v>45357</v>
      </c>
      <c r="T398" s="197"/>
      <c r="U398" s="199"/>
      <c r="V398" s="197"/>
      <c r="W398" s="197"/>
      <c r="X398" s="197"/>
      <c r="Y398" s="197"/>
      <c r="Z398" s="197"/>
      <c r="AA398" s="198"/>
      <c r="AB398" s="198"/>
      <c r="AC398" s="199"/>
      <c r="AD398" s="199"/>
      <c r="AE398" s="199"/>
      <c r="AF398" s="199"/>
      <c r="AG398" s="197"/>
      <c r="AH398" s="197"/>
      <c r="AI398" s="197"/>
      <c r="AJ398" s="198"/>
      <c r="AK398" s="199"/>
      <c r="AL398" s="197"/>
      <c r="AM398" s="197"/>
      <c r="AN398" s="210" t="str">
        <f t="shared" si="56"/>
        <v>Kein Eintrag</v>
      </c>
      <c r="AO398" s="210" t="str">
        <f t="shared" si="57"/>
        <v>Kein Eintrag</v>
      </c>
      <c r="AP398" s="210" t="str">
        <f t="shared" si="58"/>
        <v>Kein Eintrag</v>
      </c>
      <c r="AQ398" s="197"/>
      <c r="AR398" s="197"/>
      <c r="AS398" s="197"/>
    </row>
    <row r="399" spans="1:45" s="159" customFormat="1" ht="63" x14ac:dyDescent="0.25">
      <c r="A399" s="203">
        <f t="shared" si="59"/>
        <v>10</v>
      </c>
      <c r="B399" s="203">
        <f t="shared" si="60"/>
        <v>10</v>
      </c>
      <c r="C399" s="197"/>
      <c r="D399" s="197">
        <v>4100038767</v>
      </c>
      <c r="E399" s="197"/>
      <c r="F399" s="197" t="s">
        <v>157</v>
      </c>
      <c r="G399" s="197"/>
      <c r="H399" s="197" t="s">
        <v>158</v>
      </c>
      <c r="I399" s="197" t="s">
        <v>159</v>
      </c>
      <c r="J399" s="197" t="s">
        <v>637</v>
      </c>
      <c r="K399" s="197" t="s">
        <v>161</v>
      </c>
      <c r="L399" s="197">
        <v>10</v>
      </c>
      <c r="M399" s="209">
        <v>45358</v>
      </c>
      <c r="N399" s="199"/>
      <c r="O399" s="197"/>
      <c r="P399" s="197" t="s">
        <v>166</v>
      </c>
      <c r="Q399" s="197" t="s">
        <v>209</v>
      </c>
      <c r="R399" s="197" t="s">
        <v>436</v>
      </c>
      <c r="S399" s="209">
        <v>45358</v>
      </c>
      <c r="T399" s="197"/>
      <c r="U399" s="199"/>
      <c r="V399" s="197"/>
      <c r="W399" s="197"/>
      <c r="X399" s="197"/>
      <c r="Y399" s="197"/>
      <c r="Z399" s="197"/>
      <c r="AA399" s="198"/>
      <c r="AB399" s="198"/>
      <c r="AC399" s="199"/>
      <c r="AD399" s="199"/>
      <c r="AE399" s="199"/>
      <c r="AF399" s="199"/>
      <c r="AG399" s="197"/>
      <c r="AH399" s="197"/>
      <c r="AI399" s="197"/>
      <c r="AJ399" s="198"/>
      <c r="AK399" s="199"/>
      <c r="AL399" s="197"/>
      <c r="AM399" s="197"/>
      <c r="AN399" s="210" t="str">
        <f t="shared" si="56"/>
        <v>Kein Eintrag</v>
      </c>
      <c r="AO399" s="210" t="str">
        <f t="shared" si="57"/>
        <v>Kein Eintrag</v>
      </c>
      <c r="AP399" s="210" t="str">
        <f t="shared" si="58"/>
        <v>Kein Eintrag</v>
      </c>
      <c r="AQ399" s="197"/>
      <c r="AR399" s="197"/>
      <c r="AS399" s="197"/>
    </row>
    <row r="400" spans="1:45" s="159" customFormat="1" ht="63" x14ac:dyDescent="0.25">
      <c r="A400" s="203">
        <f t="shared" si="59"/>
        <v>10</v>
      </c>
      <c r="B400" s="203">
        <f t="shared" si="60"/>
        <v>10</v>
      </c>
      <c r="C400" s="197"/>
      <c r="D400" s="197">
        <v>4100039001</v>
      </c>
      <c r="E400" s="197"/>
      <c r="F400" s="197" t="s">
        <v>302</v>
      </c>
      <c r="G400" s="197"/>
      <c r="H400" s="197" t="s">
        <v>158</v>
      </c>
      <c r="I400" s="197" t="s">
        <v>159</v>
      </c>
      <c r="J400" s="197" t="s">
        <v>678</v>
      </c>
      <c r="K400" s="197" t="s">
        <v>161</v>
      </c>
      <c r="L400" s="197">
        <v>10</v>
      </c>
      <c r="M400" s="209">
        <v>45358</v>
      </c>
      <c r="N400" s="199"/>
      <c r="O400" s="197"/>
      <c r="P400" s="197" t="s">
        <v>464</v>
      </c>
      <c r="Q400" s="197" t="s">
        <v>163</v>
      </c>
      <c r="R400" s="197" t="s">
        <v>436</v>
      </c>
      <c r="S400" s="209">
        <v>45358</v>
      </c>
      <c r="T400" s="197"/>
      <c r="U400" s="199"/>
      <c r="V400" s="197"/>
      <c r="W400" s="197"/>
      <c r="X400" s="197"/>
      <c r="Y400" s="197"/>
      <c r="Z400" s="197"/>
      <c r="AA400" s="198"/>
      <c r="AB400" s="198"/>
      <c r="AC400" s="199"/>
      <c r="AD400" s="199"/>
      <c r="AE400" s="199"/>
      <c r="AF400" s="199"/>
      <c r="AG400" s="197"/>
      <c r="AH400" s="197"/>
      <c r="AI400" s="197"/>
      <c r="AJ400" s="198"/>
      <c r="AK400" s="199"/>
      <c r="AL400" s="197"/>
      <c r="AM400" s="197"/>
      <c r="AN400" s="210" t="str">
        <f t="shared" ref="AN400:AN463" si="61">IF(AC400="","Kein Eintrag",IF(AD400="","Kein Eintrag",AD400-AC400))</f>
        <v>Kein Eintrag</v>
      </c>
      <c r="AO400" s="210" t="str">
        <f t="shared" ref="AO400:AO463" si="62">IF(AF400="","Kein Eintrag",IF(AD400="","Kein Eintrag",AF400-AD400))</f>
        <v>Kein Eintrag</v>
      </c>
      <c r="AP400" s="210" t="str">
        <f t="shared" ref="AP400:AP463" si="63">IF(AF400="","Kein Eintrag",IF(AC400="","Kein Eintrag",AF400-AC400))</f>
        <v>Kein Eintrag</v>
      </c>
      <c r="AQ400" s="197"/>
      <c r="AR400" s="197"/>
      <c r="AS400" s="197"/>
    </row>
    <row r="401" spans="1:45" s="159" customFormat="1" ht="63" x14ac:dyDescent="0.25">
      <c r="A401" s="203">
        <f t="shared" si="59"/>
        <v>10</v>
      </c>
      <c r="B401" s="203">
        <f t="shared" si="60"/>
        <v>10</v>
      </c>
      <c r="C401" s="197"/>
      <c r="D401" s="197">
        <v>4200216575</v>
      </c>
      <c r="E401" s="197"/>
      <c r="F401" s="197" t="s">
        <v>302</v>
      </c>
      <c r="G401" s="197"/>
      <c r="H401" s="197" t="s">
        <v>158</v>
      </c>
      <c r="I401" s="197" t="s">
        <v>159</v>
      </c>
      <c r="J401" s="197" t="s">
        <v>678</v>
      </c>
      <c r="K401" s="197" t="s">
        <v>161</v>
      </c>
      <c r="L401" s="197">
        <v>10</v>
      </c>
      <c r="M401" s="209">
        <v>45358</v>
      </c>
      <c r="N401" s="199"/>
      <c r="O401" s="197"/>
      <c r="P401" s="197" t="s">
        <v>166</v>
      </c>
      <c r="Q401" s="197" t="s">
        <v>209</v>
      </c>
      <c r="R401" s="197" t="s">
        <v>436</v>
      </c>
      <c r="S401" s="209">
        <v>45358</v>
      </c>
      <c r="T401" s="197"/>
      <c r="U401" s="199"/>
      <c r="V401" s="197"/>
      <c r="W401" s="197"/>
      <c r="X401" s="197"/>
      <c r="Y401" s="197"/>
      <c r="Z401" s="197"/>
      <c r="AA401" s="198"/>
      <c r="AB401" s="198"/>
      <c r="AC401" s="199"/>
      <c r="AD401" s="199"/>
      <c r="AE401" s="199"/>
      <c r="AF401" s="199"/>
      <c r="AG401" s="197"/>
      <c r="AH401" s="197"/>
      <c r="AI401" s="197"/>
      <c r="AJ401" s="198"/>
      <c r="AK401" s="199"/>
      <c r="AL401" s="197"/>
      <c r="AM401" s="197"/>
      <c r="AN401" s="210" t="str">
        <f t="shared" si="61"/>
        <v>Kein Eintrag</v>
      </c>
      <c r="AO401" s="210" t="str">
        <f t="shared" si="62"/>
        <v>Kein Eintrag</v>
      </c>
      <c r="AP401" s="210" t="str">
        <f t="shared" si="63"/>
        <v>Kein Eintrag</v>
      </c>
      <c r="AQ401" s="197"/>
      <c r="AR401" s="197"/>
      <c r="AS401" s="197"/>
    </row>
    <row r="402" spans="1:45" s="159" customFormat="1" ht="63" x14ac:dyDescent="0.25">
      <c r="A402" s="203">
        <f t="shared" si="59"/>
        <v>10</v>
      </c>
      <c r="B402" s="203">
        <f t="shared" si="60"/>
        <v>10</v>
      </c>
      <c r="C402" s="197"/>
      <c r="D402" s="197">
        <v>4702139072</v>
      </c>
      <c r="E402" s="197"/>
      <c r="F402" s="197" t="s">
        <v>169</v>
      </c>
      <c r="G402" s="197"/>
      <c r="H402" s="197" t="s">
        <v>158</v>
      </c>
      <c r="I402" s="197" t="s">
        <v>159</v>
      </c>
      <c r="J402" s="197" t="s">
        <v>667</v>
      </c>
      <c r="K402" s="197" t="s">
        <v>161</v>
      </c>
      <c r="L402" s="197">
        <v>10</v>
      </c>
      <c r="M402" s="209">
        <v>45358</v>
      </c>
      <c r="N402" s="199"/>
      <c r="O402" s="197"/>
      <c r="P402" s="197" t="s">
        <v>171</v>
      </c>
      <c r="Q402" s="197" t="s">
        <v>163</v>
      </c>
      <c r="R402" s="197" t="s">
        <v>436</v>
      </c>
      <c r="S402" s="209">
        <v>45358</v>
      </c>
      <c r="T402" s="197"/>
      <c r="U402" s="199"/>
      <c r="V402" s="197"/>
      <c r="W402" s="197"/>
      <c r="X402" s="197"/>
      <c r="Y402" s="197"/>
      <c r="Z402" s="197"/>
      <c r="AA402" s="198"/>
      <c r="AB402" s="198"/>
      <c r="AC402" s="199"/>
      <c r="AD402" s="199"/>
      <c r="AE402" s="199"/>
      <c r="AF402" s="199"/>
      <c r="AG402" s="197"/>
      <c r="AH402" s="197"/>
      <c r="AI402" s="197"/>
      <c r="AJ402" s="198"/>
      <c r="AK402" s="199"/>
      <c r="AL402" s="197"/>
      <c r="AM402" s="197"/>
      <c r="AN402" s="210" t="str">
        <f t="shared" si="61"/>
        <v>Kein Eintrag</v>
      </c>
      <c r="AO402" s="210" t="str">
        <f t="shared" si="62"/>
        <v>Kein Eintrag</v>
      </c>
      <c r="AP402" s="210" t="str">
        <f t="shared" si="63"/>
        <v>Kein Eintrag</v>
      </c>
      <c r="AQ402" s="197"/>
      <c r="AR402" s="197"/>
      <c r="AS402" s="197"/>
    </row>
    <row r="403" spans="1:45" s="159" customFormat="1" ht="63" x14ac:dyDescent="0.25">
      <c r="A403" s="203">
        <f t="shared" si="59"/>
        <v>10</v>
      </c>
      <c r="B403" s="203">
        <f t="shared" si="60"/>
        <v>10</v>
      </c>
      <c r="C403" s="197"/>
      <c r="D403" s="197">
        <v>4702139085</v>
      </c>
      <c r="E403" s="197"/>
      <c r="F403" s="197" t="s">
        <v>169</v>
      </c>
      <c r="G403" s="197"/>
      <c r="H403" s="197" t="s">
        <v>158</v>
      </c>
      <c r="I403" s="197" t="s">
        <v>159</v>
      </c>
      <c r="J403" s="197" t="s">
        <v>667</v>
      </c>
      <c r="K403" s="197" t="s">
        <v>161</v>
      </c>
      <c r="L403" s="197">
        <v>10</v>
      </c>
      <c r="M403" s="209">
        <v>45358</v>
      </c>
      <c r="N403" s="199"/>
      <c r="O403" s="197"/>
      <c r="P403" s="197" t="s">
        <v>171</v>
      </c>
      <c r="Q403" s="197" t="s">
        <v>163</v>
      </c>
      <c r="R403" s="197" t="s">
        <v>436</v>
      </c>
      <c r="S403" s="209">
        <v>45358</v>
      </c>
      <c r="T403" s="197"/>
      <c r="U403" s="199"/>
      <c r="V403" s="197"/>
      <c r="W403" s="197"/>
      <c r="X403" s="197"/>
      <c r="Y403" s="197"/>
      <c r="Z403" s="197"/>
      <c r="AA403" s="198"/>
      <c r="AB403" s="198"/>
      <c r="AC403" s="199"/>
      <c r="AD403" s="199"/>
      <c r="AE403" s="199"/>
      <c r="AF403" s="199"/>
      <c r="AG403" s="197"/>
      <c r="AH403" s="197"/>
      <c r="AI403" s="197"/>
      <c r="AJ403" s="198"/>
      <c r="AK403" s="199"/>
      <c r="AL403" s="197"/>
      <c r="AM403" s="197"/>
      <c r="AN403" s="210" t="str">
        <f t="shared" si="61"/>
        <v>Kein Eintrag</v>
      </c>
      <c r="AO403" s="210" t="str">
        <f t="shared" si="62"/>
        <v>Kein Eintrag</v>
      </c>
      <c r="AP403" s="210" t="str">
        <f t="shared" si="63"/>
        <v>Kein Eintrag</v>
      </c>
      <c r="AQ403" s="197"/>
      <c r="AR403" s="197"/>
      <c r="AS403" s="197"/>
    </row>
    <row r="404" spans="1:45" s="159" customFormat="1" ht="63" x14ac:dyDescent="0.25">
      <c r="A404" s="203">
        <f t="shared" si="59"/>
        <v>10</v>
      </c>
      <c r="B404" s="203">
        <f t="shared" si="60"/>
        <v>10</v>
      </c>
      <c r="C404" s="197"/>
      <c r="D404" s="197">
        <v>4702152927</v>
      </c>
      <c r="E404" s="197"/>
      <c r="F404" s="197" t="s">
        <v>187</v>
      </c>
      <c r="G404" s="197"/>
      <c r="H404" s="197" t="s">
        <v>158</v>
      </c>
      <c r="I404" s="197" t="s">
        <v>159</v>
      </c>
      <c r="J404" s="197" t="s">
        <v>57</v>
      </c>
      <c r="K404" s="197" t="s">
        <v>161</v>
      </c>
      <c r="L404" s="197">
        <v>10</v>
      </c>
      <c r="M404" s="209">
        <v>45358</v>
      </c>
      <c r="N404" s="199"/>
      <c r="O404" s="197"/>
      <c r="P404" s="197" t="s">
        <v>189</v>
      </c>
      <c r="Q404" s="197" t="s">
        <v>209</v>
      </c>
      <c r="R404" s="197" t="s">
        <v>436</v>
      </c>
      <c r="S404" s="209">
        <v>45358</v>
      </c>
      <c r="T404" s="197"/>
      <c r="U404" s="199"/>
      <c r="V404" s="197"/>
      <c r="W404" s="197"/>
      <c r="X404" s="197"/>
      <c r="Y404" s="197"/>
      <c r="Z404" s="197"/>
      <c r="AA404" s="198"/>
      <c r="AB404" s="198"/>
      <c r="AC404" s="199"/>
      <c r="AD404" s="199"/>
      <c r="AE404" s="199"/>
      <c r="AF404" s="199"/>
      <c r="AG404" s="197"/>
      <c r="AH404" s="197"/>
      <c r="AI404" s="197"/>
      <c r="AJ404" s="198"/>
      <c r="AK404" s="199"/>
      <c r="AL404" s="197"/>
      <c r="AM404" s="197"/>
      <c r="AN404" s="210" t="str">
        <f t="shared" si="61"/>
        <v>Kein Eintrag</v>
      </c>
      <c r="AO404" s="210" t="str">
        <f t="shared" si="62"/>
        <v>Kein Eintrag</v>
      </c>
      <c r="AP404" s="210" t="str">
        <f t="shared" si="63"/>
        <v>Kein Eintrag</v>
      </c>
      <c r="AQ404" s="197"/>
      <c r="AR404" s="197"/>
      <c r="AS404" s="197"/>
    </row>
    <row r="405" spans="1:45" s="159" customFormat="1" ht="63" x14ac:dyDescent="0.25">
      <c r="A405" s="203">
        <f t="shared" si="59"/>
        <v>10</v>
      </c>
      <c r="B405" s="203">
        <f t="shared" si="60"/>
        <v>10</v>
      </c>
      <c r="C405" s="197"/>
      <c r="D405" s="197">
        <v>4100039085</v>
      </c>
      <c r="E405" s="197"/>
      <c r="F405" s="197" t="s">
        <v>302</v>
      </c>
      <c r="G405" s="197"/>
      <c r="H405" s="197" t="s">
        <v>158</v>
      </c>
      <c r="I405" s="197" t="s">
        <v>159</v>
      </c>
      <c r="J405" s="197" t="s">
        <v>678</v>
      </c>
      <c r="K405" s="197" t="s">
        <v>161</v>
      </c>
      <c r="L405" s="197">
        <v>10</v>
      </c>
      <c r="M405" s="209">
        <v>45359</v>
      </c>
      <c r="N405" s="199"/>
      <c r="O405" s="197"/>
      <c r="P405" s="197" t="s">
        <v>171</v>
      </c>
      <c r="Q405" s="197" t="s">
        <v>209</v>
      </c>
      <c r="R405" s="197" t="s">
        <v>436</v>
      </c>
      <c r="S405" s="209">
        <v>45359</v>
      </c>
      <c r="T405" s="197"/>
      <c r="U405" s="199"/>
      <c r="V405" s="197"/>
      <c r="W405" s="197"/>
      <c r="X405" s="197"/>
      <c r="Y405" s="197"/>
      <c r="Z405" s="197"/>
      <c r="AA405" s="198"/>
      <c r="AB405" s="198"/>
      <c r="AC405" s="199"/>
      <c r="AD405" s="199"/>
      <c r="AE405" s="199"/>
      <c r="AF405" s="199"/>
      <c r="AG405" s="197"/>
      <c r="AH405" s="197"/>
      <c r="AI405" s="197"/>
      <c r="AJ405" s="198"/>
      <c r="AK405" s="199"/>
      <c r="AL405" s="197"/>
      <c r="AM405" s="197"/>
      <c r="AN405" s="210" t="str">
        <f t="shared" si="61"/>
        <v>Kein Eintrag</v>
      </c>
      <c r="AO405" s="210" t="str">
        <f t="shared" si="62"/>
        <v>Kein Eintrag</v>
      </c>
      <c r="AP405" s="210" t="str">
        <f t="shared" si="63"/>
        <v>Kein Eintrag</v>
      </c>
      <c r="AQ405" s="197"/>
      <c r="AR405" s="197"/>
      <c r="AS405" s="197"/>
    </row>
    <row r="406" spans="1:45" s="159" customFormat="1" ht="63" x14ac:dyDescent="0.25">
      <c r="A406" s="203">
        <f t="shared" si="59"/>
        <v>10</v>
      </c>
      <c r="B406" s="203">
        <f t="shared" si="60"/>
        <v>10</v>
      </c>
      <c r="C406" s="197"/>
      <c r="D406" s="197">
        <v>4200212364</v>
      </c>
      <c r="E406" s="197"/>
      <c r="F406" s="197" t="s">
        <v>220</v>
      </c>
      <c r="G406" s="197"/>
      <c r="H406" s="197" t="s">
        <v>158</v>
      </c>
      <c r="I406" s="197" t="s">
        <v>159</v>
      </c>
      <c r="J406" s="197" t="s">
        <v>672</v>
      </c>
      <c r="K406" s="197" t="s">
        <v>161</v>
      </c>
      <c r="L406" s="197">
        <v>10</v>
      </c>
      <c r="M406" s="209">
        <v>45359</v>
      </c>
      <c r="N406" s="199"/>
      <c r="O406" s="197"/>
      <c r="P406" s="197" t="s">
        <v>354</v>
      </c>
      <c r="Q406" s="197" t="s">
        <v>163</v>
      </c>
      <c r="R406" s="197" t="s">
        <v>436</v>
      </c>
      <c r="S406" s="209">
        <v>45359</v>
      </c>
      <c r="T406" s="197"/>
      <c r="U406" s="199"/>
      <c r="V406" s="197"/>
      <c r="W406" s="197"/>
      <c r="X406" s="197"/>
      <c r="Y406" s="197"/>
      <c r="Z406" s="197"/>
      <c r="AA406" s="198"/>
      <c r="AB406" s="198"/>
      <c r="AC406" s="199"/>
      <c r="AD406" s="199"/>
      <c r="AE406" s="199"/>
      <c r="AF406" s="199"/>
      <c r="AG406" s="197"/>
      <c r="AH406" s="197"/>
      <c r="AI406" s="197"/>
      <c r="AJ406" s="198"/>
      <c r="AK406" s="199"/>
      <c r="AL406" s="197"/>
      <c r="AM406" s="197"/>
      <c r="AN406" s="210" t="str">
        <f t="shared" si="61"/>
        <v>Kein Eintrag</v>
      </c>
      <c r="AO406" s="210" t="str">
        <f t="shared" si="62"/>
        <v>Kein Eintrag</v>
      </c>
      <c r="AP406" s="210" t="str">
        <f t="shared" si="63"/>
        <v>Kein Eintrag</v>
      </c>
      <c r="AQ406" s="197"/>
      <c r="AR406" s="197"/>
      <c r="AS406" s="197"/>
    </row>
    <row r="407" spans="1:45" s="159" customFormat="1" ht="63" x14ac:dyDescent="0.25">
      <c r="A407" s="203">
        <f t="shared" si="59"/>
        <v>10</v>
      </c>
      <c r="B407" s="203">
        <f t="shared" si="60"/>
        <v>10</v>
      </c>
      <c r="C407" s="197"/>
      <c r="D407" s="197">
        <v>4200213988</v>
      </c>
      <c r="E407" s="197" t="s">
        <v>670</v>
      </c>
      <c r="F407" s="197" t="s">
        <v>157</v>
      </c>
      <c r="G407" s="197"/>
      <c r="H407" s="197" t="s">
        <v>146</v>
      </c>
      <c r="I407" s="197" t="s">
        <v>159</v>
      </c>
      <c r="J407" s="197" t="s">
        <v>637</v>
      </c>
      <c r="K407" s="197" t="s">
        <v>214</v>
      </c>
      <c r="L407" s="197">
        <v>10</v>
      </c>
      <c r="M407" s="209">
        <v>45359</v>
      </c>
      <c r="N407" s="199"/>
      <c r="O407" s="197" t="s">
        <v>251</v>
      </c>
      <c r="P407" s="197" t="s">
        <v>166</v>
      </c>
      <c r="Q407" s="197" t="s">
        <v>209</v>
      </c>
      <c r="R407" s="197" t="s">
        <v>436</v>
      </c>
      <c r="S407" s="209">
        <v>45359</v>
      </c>
      <c r="T407" s="197"/>
      <c r="U407" s="199"/>
      <c r="V407" s="197"/>
      <c r="W407" s="197"/>
      <c r="X407" s="197"/>
      <c r="Y407" s="197"/>
      <c r="Z407" s="197"/>
      <c r="AA407" s="198"/>
      <c r="AB407" s="198"/>
      <c r="AC407" s="199"/>
      <c r="AD407" s="199"/>
      <c r="AE407" s="199"/>
      <c r="AF407" s="199"/>
      <c r="AG407" s="197"/>
      <c r="AH407" s="197"/>
      <c r="AI407" s="197"/>
      <c r="AJ407" s="198"/>
      <c r="AK407" s="199"/>
      <c r="AL407" s="197"/>
      <c r="AM407" s="197"/>
      <c r="AN407" s="210" t="str">
        <f t="shared" si="61"/>
        <v>Kein Eintrag</v>
      </c>
      <c r="AO407" s="210" t="str">
        <f t="shared" si="62"/>
        <v>Kein Eintrag</v>
      </c>
      <c r="AP407" s="210" t="str">
        <f t="shared" si="63"/>
        <v>Kein Eintrag</v>
      </c>
      <c r="AQ407" s="197"/>
      <c r="AR407" s="197"/>
      <c r="AS407" s="197"/>
    </row>
    <row r="408" spans="1:45" s="159" customFormat="1" ht="63" x14ac:dyDescent="0.25">
      <c r="A408" s="203">
        <f t="shared" si="59"/>
        <v>10</v>
      </c>
      <c r="B408" s="203">
        <f t="shared" si="60"/>
        <v>10</v>
      </c>
      <c r="C408" s="197"/>
      <c r="D408" s="197">
        <v>4200216888</v>
      </c>
      <c r="E408" s="197"/>
      <c r="F408" s="197" t="s">
        <v>302</v>
      </c>
      <c r="G408" s="197"/>
      <c r="H408" s="197" t="s">
        <v>158</v>
      </c>
      <c r="I408" s="197" t="s">
        <v>159</v>
      </c>
      <c r="J408" s="197" t="s">
        <v>678</v>
      </c>
      <c r="K408" s="197" t="s">
        <v>161</v>
      </c>
      <c r="L408" s="197">
        <v>10</v>
      </c>
      <c r="M408" s="209">
        <v>45359</v>
      </c>
      <c r="N408" s="199"/>
      <c r="O408" s="197"/>
      <c r="P408" s="197" t="s">
        <v>464</v>
      </c>
      <c r="Q408" s="197" t="s">
        <v>163</v>
      </c>
      <c r="R408" s="197" t="s">
        <v>436</v>
      </c>
      <c r="S408" s="209">
        <v>45359</v>
      </c>
      <c r="T408" s="197"/>
      <c r="U408" s="199"/>
      <c r="V408" s="197"/>
      <c r="W408" s="197"/>
      <c r="X408" s="197"/>
      <c r="Y408" s="197"/>
      <c r="Z408" s="197"/>
      <c r="AA408" s="198"/>
      <c r="AB408" s="198"/>
      <c r="AC408" s="199"/>
      <c r="AD408" s="199"/>
      <c r="AE408" s="199"/>
      <c r="AF408" s="199"/>
      <c r="AG408" s="197"/>
      <c r="AH408" s="197"/>
      <c r="AI408" s="197"/>
      <c r="AJ408" s="198"/>
      <c r="AK408" s="199"/>
      <c r="AL408" s="197"/>
      <c r="AM408" s="197"/>
      <c r="AN408" s="210" t="str">
        <f t="shared" si="61"/>
        <v>Kein Eintrag</v>
      </c>
      <c r="AO408" s="210" t="str">
        <f t="shared" si="62"/>
        <v>Kein Eintrag</v>
      </c>
      <c r="AP408" s="210" t="str">
        <f t="shared" si="63"/>
        <v>Kein Eintrag</v>
      </c>
      <c r="AQ408" s="197"/>
      <c r="AR408" s="197"/>
      <c r="AS408" s="197"/>
    </row>
    <row r="409" spans="1:45" s="159" customFormat="1" ht="63" x14ac:dyDescent="0.25">
      <c r="A409" s="203">
        <f t="shared" si="59"/>
        <v>10</v>
      </c>
      <c r="B409" s="203">
        <f t="shared" si="60"/>
        <v>10</v>
      </c>
      <c r="C409" s="197"/>
      <c r="D409" s="197">
        <v>4200217430</v>
      </c>
      <c r="E409" s="197" t="s">
        <v>670</v>
      </c>
      <c r="F409" s="197" t="s">
        <v>157</v>
      </c>
      <c r="G409" s="197"/>
      <c r="H409" s="197" t="s">
        <v>146</v>
      </c>
      <c r="I409" s="197" t="s">
        <v>159</v>
      </c>
      <c r="J409" s="197" t="s">
        <v>637</v>
      </c>
      <c r="K409" s="197" t="s">
        <v>214</v>
      </c>
      <c r="L409" s="197">
        <v>10</v>
      </c>
      <c r="M409" s="209">
        <v>45359</v>
      </c>
      <c r="N409" s="199"/>
      <c r="O409" s="197"/>
      <c r="P409" s="197" t="s">
        <v>166</v>
      </c>
      <c r="Q409" s="197" t="s">
        <v>163</v>
      </c>
      <c r="R409" s="197" t="s">
        <v>436</v>
      </c>
      <c r="S409" s="209">
        <v>45359</v>
      </c>
      <c r="T409" s="197"/>
      <c r="U409" s="199"/>
      <c r="V409" s="197"/>
      <c r="W409" s="197"/>
      <c r="X409" s="197"/>
      <c r="Y409" s="197"/>
      <c r="Z409" s="197"/>
      <c r="AA409" s="198"/>
      <c r="AB409" s="198"/>
      <c r="AC409" s="199"/>
      <c r="AD409" s="199"/>
      <c r="AE409" s="199"/>
      <c r="AF409" s="199"/>
      <c r="AG409" s="197"/>
      <c r="AH409" s="197"/>
      <c r="AI409" s="197"/>
      <c r="AJ409" s="198"/>
      <c r="AK409" s="199"/>
      <c r="AL409" s="197"/>
      <c r="AM409" s="197"/>
      <c r="AN409" s="210" t="str">
        <f t="shared" si="61"/>
        <v>Kein Eintrag</v>
      </c>
      <c r="AO409" s="210" t="str">
        <f t="shared" si="62"/>
        <v>Kein Eintrag</v>
      </c>
      <c r="AP409" s="210" t="str">
        <f t="shared" si="63"/>
        <v>Kein Eintrag</v>
      </c>
      <c r="AQ409" s="197"/>
      <c r="AR409" s="197"/>
      <c r="AS409" s="197"/>
    </row>
    <row r="410" spans="1:45" s="159" customFormat="1" ht="63" x14ac:dyDescent="0.25">
      <c r="A410" s="203">
        <f t="shared" si="59"/>
        <v>10</v>
      </c>
      <c r="B410" s="203">
        <f t="shared" si="60"/>
        <v>10</v>
      </c>
      <c r="C410" s="197"/>
      <c r="D410" s="197">
        <v>4702152912</v>
      </c>
      <c r="E410" s="197"/>
      <c r="F410" s="197" t="s">
        <v>169</v>
      </c>
      <c r="G410" s="197"/>
      <c r="H410" s="197" t="s">
        <v>158</v>
      </c>
      <c r="I410" s="197" t="s">
        <v>159</v>
      </c>
      <c r="J410" s="197" t="s">
        <v>667</v>
      </c>
      <c r="K410" s="197" t="s">
        <v>161</v>
      </c>
      <c r="L410" s="197">
        <v>10</v>
      </c>
      <c r="M410" s="209">
        <v>45359</v>
      </c>
      <c r="N410" s="199"/>
      <c r="O410" s="197"/>
      <c r="P410" s="197" t="s">
        <v>228</v>
      </c>
      <c r="Q410" s="197" t="s">
        <v>163</v>
      </c>
      <c r="R410" s="197" t="s">
        <v>436</v>
      </c>
      <c r="S410" s="209">
        <v>45359</v>
      </c>
      <c r="T410" s="197"/>
      <c r="U410" s="199"/>
      <c r="V410" s="197"/>
      <c r="W410" s="197"/>
      <c r="X410" s="197"/>
      <c r="Y410" s="197"/>
      <c r="Z410" s="197"/>
      <c r="AA410" s="198"/>
      <c r="AB410" s="198"/>
      <c r="AC410" s="199"/>
      <c r="AD410" s="199"/>
      <c r="AE410" s="199"/>
      <c r="AF410" s="199"/>
      <c r="AG410" s="197"/>
      <c r="AH410" s="197"/>
      <c r="AI410" s="197"/>
      <c r="AJ410" s="198"/>
      <c r="AK410" s="199"/>
      <c r="AL410" s="197"/>
      <c r="AM410" s="197"/>
      <c r="AN410" s="210" t="str">
        <f t="shared" si="61"/>
        <v>Kein Eintrag</v>
      </c>
      <c r="AO410" s="210" t="str">
        <f t="shared" si="62"/>
        <v>Kein Eintrag</v>
      </c>
      <c r="AP410" s="210" t="str">
        <f t="shared" si="63"/>
        <v>Kein Eintrag</v>
      </c>
      <c r="AQ410" s="197"/>
      <c r="AR410" s="197"/>
      <c r="AS410" s="197"/>
    </row>
    <row r="411" spans="1:45" s="159" customFormat="1" ht="63" x14ac:dyDescent="0.25">
      <c r="A411" s="203">
        <f t="shared" si="59"/>
        <v>10</v>
      </c>
      <c r="B411" s="203">
        <f t="shared" si="60"/>
        <v>10</v>
      </c>
      <c r="C411" s="197"/>
      <c r="D411" s="197">
        <v>4702152929</v>
      </c>
      <c r="E411" s="197"/>
      <c r="F411" s="197" t="s">
        <v>187</v>
      </c>
      <c r="G411" s="197"/>
      <c r="H411" s="197" t="s">
        <v>158</v>
      </c>
      <c r="I411" s="197" t="s">
        <v>159</v>
      </c>
      <c r="J411" s="197" t="s">
        <v>57</v>
      </c>
      <c r="K411" s="197" t="s">
        <v>161</v>
      </c>
      <c r="L411" s="197">
        <v>10</v>
      </c>
      <c r="M411" s="209">
        <v>45359</v>
      </c>
      <c r="N411" s="199"/>
      <c r="O411" s="197"/>
      <c r="P411" s="197" t="s">
        <v>198</v>
      </c>
      <c r="Q411" s="197" t="s">
        <v>163</v>
      </c>
      <c r="R411" s="197" t="s">
        <v>436</v>
      </c>
      <c r="S411" s="209">
        <v>45359</v>
      </c>
      <c r="T411" s="197"/>
      <c r="U411" s="199"/>
      <c r="V411" s="197"/>
      <c r="W411" s="197"/>
      <c r="X411" s="197"/>
      <c r="Y411" s="197"/>
      <c r="Z411" s="197"/>
      <c r="AA411" s="198"/>
      <c r="AB411" s="198"/>
      <c r="AC411" s="199"/>
      <c r="AD411" s="199"/>
      <c r="AE411" s="199"/>
      <c r="AF411" s="199"/>
      <c r="AG411" s="197"/>
      <c r="AH411" s="197"/>
      <c r="AI411" s="197"/>
      <c r="AJ411" s="198"/>
      <c r="AK411" s="199"/>
      <c r="AL411" s="197"/>
      <c r="AM411" s="197"/>
      <c r="AN411" s="210" t="str">
        <f t="shared" si="61"/>
        <v>Kein Eintrag</v>
      </c>
      <c r="AO411" s="210" t="str">
        <f t="shared" si="62"/>
        <v>Kein Eintrag</v>
      </c>
      <c r="AP411" s="210" t="str">
        <f t="shared" si="63"/>
        <v>Kein Eintrag</v>
      </c>
      <c r="AQ411" s="197"/>
      <c r="AR411" s="197"/>
      <c r="AS411" s="197"/>
    </row>
    <row r="412" spans="1:45" s="159" customFormat="1" ht="63" x14ac:dyDescent="0.25">
      <c r="A412" s="203">
        <f t="shared" si="59"/>
        <v>10</v>
      </c>
      <c r="B412" s="203">
        <f t="shared" si="60"/>
        <v>10</v>
      </c>
      <c r="C412" s="197"/>
      <c r="D412" s="197">
        <v>4702152930</v>
      </c>
      <c r="E412" s="197"/>
      <c r="F412" s="197" t="s">
        <v>187</v>
      </c>
      <c r="G412" s="197"/>
      <c r="H412" s="197" t="s">
        <v>158</v>
      </c>
      <c r="I412" s="197" t="s">
        <v>159</v>
      </c>
      <c r="J412" s="197" t="s">
        <v>57</v>
      </c>
      <c r="K412" s="197" t="s">
        <v>161</v>
      </c>
      <c r="L412" s="197">
        <v>10</v>
      </c>
      <c r="M412" s="209">
        <v>45359</v>
      </c>
      <c r="N412" s="199"/>
      <c r="O412" s="197"/>
      <c r="P412" s="197" t="s">
        <v>189</v>
      </c>
      <c r="Q412" s="197" t="s">
        <v>209</v>
      </c>
      <c r="R412" s="197" t="s">
        <v>436</v>
      </c>
      <c r="S412" s="209">
        <v>45359</v>
      </c>
      <c r="T412" s="197"/>
      <c r="U412" s="199"/>
      <c r="V412" s="197"/>
      <c r="W412" s="197"/>
      <c r="X412" s="197"/>
      <c r="Y412" s="197"/>
      <c r="Z412" s="197"/>
      <c r="AA412" s="198"/>
      <c r="AB412" s="198"/>
      <c r="AC412" s="199"/>
      <c r="AD412" s="199"/>
      <c r="AE412" s="199"/>
      <c r="AF412" s="199"/>
      <c r="AG412" s="197"/>
      <c r="AH412" s="197"/>
      <c r="AI412" s="197"/>
      <c r="AJ412" s="198"/>
      <c r="AK412" s="199"/>
      <c r="AL412" s="197"/>
      <c r="AM412" s="197"/>
      <c r="AN412" s="210" t="str">
        <f t="shared" si="61"/>
        <v>Kein Eintrag</v>
      </c>
      <c r="AO412" s="210" t="str">
        <f t="shared" si="62"/>
        <v>Kein Eintrag</v>
      </c>
      <c r="AP412" s="210" t="str">
        <f t="shared" si="63"/>
        <v>Kein Eintrag</v>
      </c>
      <c r="AQ412" s="197"/>
      <c r="AR412" s="197"/>
      <c r="AS412" s="197"/>
    </row>
    <row r="413" spans="1:45" s="159" customFormat="1" ht="63" x14ac:dyDescent="0.25">
      <c r="A413" s="203">
        <f t="shared" si="59"/>
        <v>10</v>
      </c>
      <c r="B413" s="203">
        <f t="shared" si="60"/>
        <v>10</v>
      </c>
      <c r="C413" s="197"/>
      <c r="D413" s="197">
        <v>4702154393</v>
      </c>
      <c r="E413" s="197" t="s">
        <v>670</v>
      </c>
      <c r="F413" s="197" t="s">
        <v>207</v>
      </c>
      <c r="G413" s="197"/>
      <c r="H413" s="197" t="s">
        <v>146</v>
      </c>
      <c r="I413" s="197" t="s">
        <v>159</v>
      </c>
      <c r="J413" s="197" t="s">
        <v>675</v>
      </c>
      <c r="K413" s="197" t="s">
        <v>214</v>
      </c>
      <c r="L413" s="197">
        <v>10</v>
      </c>
      <c r="M413" s="209">
        <v>45359</v>
      </c>
      <c r="N413" s="199"/>
      <c r="O413" s="197"/>
      <c r="P413" s="197" t="s">
        <v>208</v>
      </c>
      <c r="Q413" s="197" t="s">
        <v>163</v>
      </c>
      <c r="R413" s="197" t="s">
        <v>436</v>
      </c>
      <c r="S413" s="209">
        <v>45359</v>
      </c>
      <c r="T413" s="197"/>
      <c r="U413" s="199"/>
      <c r="V413" s="197"/>
      <c r="W413" s="197"/>
      <c r="X413" s="197"/>
      <c r="Y413" s="197"/>
      <c r="Z413" s="197"/>
      <c r="AA413" s="198"/>
      <c r="AB413" s="198"/>
      <c r="AC413" s="199"/>
      <c r="AD413" s="199"/>
      <c r="AE413" s="199"/>
      <c r="AF413" s="199"/>
      <c r="AG413" s="197"/>
      <c r="AH413" s="197"/>
      <c r="AI413" s="197"/>
      <c r="AJ413" s="198"/>
      <c r="AK413" s="199"/>
      <c r="AL413" s="197"/>
      <c r="AM413" s="197"/>
      <c r="AN413" s="210" t="str">
        <f t="shared" si="61"/>
        <v>Kein Eintrag</v>
      </c>
      <c r="AO413" s="210" t="str">
        <f t="shared" si="62"/>
        <v>Kein Eintrag</v>
      </c>
      <c r="AP413" s="210" t="str">
        <f t="shared" si="63"/>
        <v>Kein Eintrag</v>
      </c>
      <c r="AQ413" s="197"/>
      <c r="AR413" s="197"/>
      <c r="AS413" s="197"/>
    </row>
    <row r="414" spans="1:45" s="159" customFormat="1" ht="63" x14ac:dyDescent="0.25">
      <c r="A414" s="203">
        <f t="shared" si="59"/>
        <v>10</v>
      </c>
      <c r="B414" s="203">
        <f t="shared" si="60"/>
        <v>10</v>
      </c>
      <c r="C414" s="197"/>
      <c r="D414" s="197">
        <v>4702155195</v>
      </c>
      <c r="E414" s="197" t="s">
        <v>670</v>
      </c>
      <c r="F414" s="197" t="s">
        <v>187</v>
      </c>
      <c r="G414" s="197"/>
      <c r="H414" s="197" t="s">
        <v>146</v>
      </c>
      <c r="I414" s="197" t="s">
        <v>159</v>
      </c>
      <c r="J414" s="197" t="s">
        <v>57</v>
      </c>
      <c r="K414" s="197" t="s">
        <v>214</v>
      </c>
      <c r="L414" s="197">
        <v>10</v>
      </c>
      <c r="M414" s="209">
        <v>45359</v>
      </c>
      <c r="N414" s="199"/>
      <c r="O414" s="197"/>
      <c r="P414" s="197" t="s">
        <v>299</v>
      </c>
      <c r="Q414" s="197" t="s">
        <v>163</v>
      </c>
      <c r="R414" s="197" t="s">
        <v>436</v>
      </c>
      <c r="S414" s="209">
        <v>45359</v>
      </c>
      <c r="T414" s="197"/>
      <c r="U414" s="199"/>
      <c r="V414" s="197"/>
      <c r="W414" s="197"/>
      <c r="X414" s="197"/>
      <c r="Y414" s="197"/>
      <c r="Z414" s="197"/>
      <c r="AA414" s="198"/>
      <c r="AB414" s="198"/>
      <c r="AC414" s="199"/>
      <c r="AD414" s="199"/>
      <c r="AE414" s="199"/>
      <c r="AF414" s="199"/>
      <c r="AG414" s="197"/>
      <c r="AH414" s="197"/>
      <c r="AI414" s="197"/>
      <c r="AJ414" s="198"/>
      <c r="AK414" s="199"/>
      <c r="AL414" s="197"/>
      <c r="AM414" s="197"/>
      <c r="AN414" s="210" t="str">
        <f t="shared" si="61"/>
        <v>Kein Eintrag</v>
      </c>
      <c r="AO414" s="210" t="str">
        <f t="shared" si="62"/>
        <v>Kein Eintrag</v>
      </c>
      <c r="AP414" s="210" t="str">
        <f t="shared" si="63"/>
        <v>Kein Eintrag</v>
      </c>
      <c r="AQ414" s="197"/>
      <c r="AR414" s="197"/>
      <c r="AS414" s="197"/>
    </row>
    <row r="415" spans="1:45" s="159" customFormat="1" ht="63" x14ac:dyDescent="0.25">
      <c r="A415" s="203">
        <f t="shared" si="59"/>
        <v>10</v>
      </c>
      <c r="B415" s="203">
        <f t="shared" si="60"/>
        <v>10</v>
      </c>
      <c r="C415" s="197"/>
      <c r="D415" s="197">
        <v>4702157255</v>
      </c>
      <c r="E415" s="197"/>
      <c r="F415" s="197" t="s">
        <v>207</v>
      </c>
      <c r="G415" s="197"/>
      <c r="H415" s="197" t="s">
        <v>158</v>
      </c>
      <c r="I415" s="197" t="s">
        <v>159</v>
      </c>
      <c r="J415" s="197" t="s">
        <v>675</v>
      </c>
      <c r="K415" s="197" t="s">
        <v>161</v>
      </c>
      <c r="L415" s="197">
        <v>10</v>
      </c>
      <c r="M415" s="209">
        <v>45359</v>
      </c>
      <c r="N415" s="199"/>
      <c r="O415" s="197"/>
      <c r="P415" s="197" t="s">
        <v>208</v>
      </c>
      <c r="Q415" s="197" t="s">
        <v>163</v>
      </c>
      <c r="R415" s="197" t="s">
        <v>436</v>
      </c>
      <c r="S415" s="209">
        <v>45359</v>
      </c>
      <c r="T415" s="197"/>
      <c r="U415" s="199"/>
      <c r="V415" s="197"/>
      <c r="W415" s="197"/>
      <c r="X415" s="197"/>
      <c r="Y415" s="197"/>
      <c r="Z415" s="197"/>
      <c r="AA415" s="198"/>
      <c r="AB415" s="198"/>
      <c r="AC415" s="199"/>
      <c r="AD415" s="199"/>
      <c r="AE415" s="199"/>
      <c r="AF415" s="199"/>
      <c r="AG415" s="197"/>
      <c r="AH415" s="197"/>
      <c r="AI415" s="197"/>
      <c r="AJ415" s="198"/>
      <c r="AK415" s="199"/>
      <c r="AL415" s="197"/>
      <c r="AM415" s="197"/>
      <c r="AN415" s="210" t="str">
        <f t="shared" si="61"/>
        <v>Kein Eintrag</v>
      </c>
      <c r="AO415" s="210" t="str">
        <f t="shared" si="62"/>
        <v>Kein Eintrag</v>
      </c>
      <c r="AP415" s="210" t="str">
        <f t="shared" si="63"/>
        <v>Kein Eintrag</v>
      </c>
      <c r="AQ415" s="197"/>
      <c r="AR415" s="197"/>
      <c r="AS415" s="197"/>
    </row>
    <row r="416" spans="1:45" s="159" customFormat="1" ht="63" x14ac:dyDescent="0.25">
      <c r="A416" s="203">
        <f t="shared" si="59"/>
        <v>10</v>
      </c>
      <c r="B416" s="203">
        <f t="shared" si="60"/>
        <v>10</v>
      </c>
      <c r="C416" s="197"/>
      <c r="D416" s="197">
        <v>4702167589</v>
      </c>
      <c r="E416" s="197" t="s">
        <v>670</v>
      </c>
      <c r="F416" s="197" t="s">
        <v>187</v>
      </c>
      <c r="G416" s="197"/>
      <c r="H416" s="197" t="s">
        <v>146</v>
      </c>
      <c r="I416" s="197" t="s">
        <v>159</v>
      </c>
      <c r="J416" s="197" t="s">
        <v>57</v>
      </c>
      <c r="K416" s="197" t="s">
        <v>214</v>
      </c>
      <c r="L416" s="197">
        <v>10</v>
      </c>
      <c r="M416" s="209">
        <v>45359</v>
      </c>
      <c r="N416" s="199"/>
      <c r="O416" s="197"/>
      <c r="P416" s="197" t="s">
        <v>198</v>
      </c>
      <c r="Q416" s="197" t="s">
        <v>163</v>
      </c>
      <c r="R416" s="197" t="s">
        <v>436</v>
      </c>
      <c r="S416" s="209">
        <v>45359</v>
      </c>
      <c r="T416" s="197"/>
      <c r="U416" s="199"/>
      <c r="V416" s="197"/>
      <c r="W416" s="197"/>
      <c r="X416" s="197"/>
      <c r="Y416" s="197"/>
      <c r="Z416" s="197"/>
      <c r="AA416" s="198"/>
      <c r="AB416" s="198"/>
      <c r="AC416" s="199"/>
      <c r="AD416" s="199"/>
      <c r="AE416" s="199"/>
      <c r="AF416" s="199"/>
      <c r="AG416" s="197"/>
      <c r="AH416" s="197"/>
      <c r="AI416" s="197"/>
      <c r="AJ416" s="198"/>
      <c r="AK416" s="199"/>
      <c r="AL416" s="197"/>
      <c r="AM416" s="197"/>
      <c r="AN416" s="210" t="str">
        <f t="shared" si="61"/>
        <v>Kein Eintrag</v>
      </c>
      <c r="AO416" s="210" t="str">
        <f t="shared" si="62"/>
        <v>Kein Eintrag</v>
      </c>
      <c r="AP416" s="210" t="str">
        <f t="shared" si="63"/>
        <v>Kein Eintrag</v>
      </c>
      <c r="AQ416" s="197"/>
      <c r="AR416" s="197"/>
      <c r="AS416" s="197"/>
    </row>
    <row r="417" spans="1:45" s="159" customFormat="1" x14ac:dyDescent="0.25">
      <c r="A417" s="203">
        <f t="shared" si="59"/>
        <v>10</v>
      </c>
      <c r="B417" s="203">
        <f t="shared" si="60"/>
        <v>10</v>
      </c>
      <c r="C417" s="197"/>
      <c r="D417" s="197">
        <v>4702186716</v>
      </c>
      <c r="E417" s="197" t="s">
        <v>679</v>
      </c>
      <c r="F417" s="197"/>
      <c r="G417" s="197"/>
      <c r="H417" s="197" t="s">
        <v>146</v>
      </c>
      <c r="I417" s="197"/>
      <c r="J417" s="197" t="s">
        <v>680</v>
      </c>
      <c r="K417" s="197" t="s">
        <v>201</v>
      </c>
      <c r="L417" s="197"/>
      <c r="M417" s="209">
        <v>45357</v>
      </c>
      <c r="N417" s="199"/>
      <c r="O417" s="197"/>
      <c r="P417" s="197" t="s">
        <v>567</v>
      </c>
      <c r="Q417" s="197"/>
      <c r="R417" s="197" t="s">
        <v>681</v>
      </c>
      <c r="S417" s="209">
        <v>45357</v>
      </c>
      <c r="T417" s="197"/>
      <c r="U417" s="199"/>
      <c r="V417" s="197"/>
      <c r="W417" s="197"/>
      <c r="X417" s="197"/>
      <c r="Y417" s="197"/>
      <c r="Z417" s="197"/>
      <c r="AA417" s="198"/>
      <c r="AB417" s="198"/>
      <c r="AC417" s="199"/>
      <c r="AD417" s="199"/>
      <c r="AE417" s="199"/>
      <c r="AF417" s="199"/>
      <c r="AG417" s="197"/>
      <c r="AH417" s="197"/>
      <c r="AI417" s="197"/>
      <c r="AJ417" s="198"/>
      <c r="AK417" s="199"/>
      <c r="AL417" s="197"/>
      <c r="AM417" s="197"/>
      <c r="AN417" s="210" t="str">
        <f t="shared" si="61"/>
        <v>Kein Eintrag</v>
      </c>
      <c r="AO417" s="210" t="str">
        <f t="shared" si="62"/>
        <v>Kein Eintrag</v>
      </c>
      <c r="AP417" s="210" t="str">
        <f t="shared" si="63"/>
        <v>Kein Eintrag</v>
      </c>
      <c r="AQ417" s="197"/>
      <c r="AR417" s="197"/>
      <c r="AS417" s="197"/>
    </row>
    <row r="418" spans="1:45" s="159" customFormat="1" x14ac:dyDescent="0.25">
      <c r="A418" s="203">
        <f t="shared" ref="A418:A481" si="64">IF(M418="","",WEEKNUM(M418,21))</f>
        <v>10</v>
      </c>
      <c r="B418" s="203">
        <f t="shared" ref="B418:B481" si="65">IF(S418="","",WEEKNUM(S418,21))</f>
        <v>10</v>
      </c>
      <c r="C418" s="197"/>
      <c r="D418" s="197">
        <v>4702161472</v>
      </c>
      <c r="E418" s="197"/>
      <c r="F418" s="197"/>
      <c r="G418" s="197"/>
      <c r="H418" s="197" t="s">
        <v>477</v>
      </c>
      <c r="I418" s="197"/>
      <c r="J418" s="197" t="s">
        <v>57</v>
      </c>
      <c r="K418" s="197" t="s">
        <v>682</v>
      </c>
      <c r="L418" s="197"/>
      <c r="M418" s="209">
        <v>45359</v>
      </c>
      <c r="N418" s="199"/>
      <c r="O418" s="197"/>
      <c r="P418" s="197" t="s">
        <v>288</v>
      </c>
      <c r="Q418" s="197"/>
      <c r="R418" s="197" t="s">
        <v>683</v>
      </c>
      <c r="S418" s="209">
        <v>45359</v>
      </c>
      <c r="T418" s="197"/>
      <c r="U418" s="199"/>
      <c r="V418" s="197"/>
      <c r="W418" s="197"/>
      <c r="X418" s="197"/>
      <c r="Y418" s="197"/>
      <c r="Z418" s="197"/>
      <c r="AA418" s="198"/>
      <c r="AB418" s="198"/>
      <c r="AC418" s="199"/>
      <c r="AD418" s="199"/>
      <c r="AE418" s="199"/>
      <c r="AF418" s="199"/>
      <c r="AG418" s="197"/>
      <c r="AH418" s="197"/>
      <c r="AI418" s="197"/>
      <c r="AJ418" s="198"/>
      <c r="AK418" s="199"/>
      <c r="AL418" s="197"/>
      <c r="AM418" s="197"/>
      <c r="AN418" s="210" t="str">
        <f t="shared" si="61"/>
        <v>Kein Eintrag</v>
      </c>
      <c r="AO418" s="210" t="str">
        <f t="shared" si="62"/>
        <v>Kein Eintrag</v>
      </c>
      <c r="AP418" s="210" t="str">
        <f t="shared" si="63"/>
        <v>Kein Eintrag</v>
      </c>
      <c r="AQ418" s="197"/>
      <c r="AR418" s="197"/>
      <c r="AS418" s="197"/>
    </row>
    <row r="419" spans="1:45" s="159" customFormat="1" x14ac:dyDescent="0.25">
      <c r="A419" s="203" t="str">
        <f t="shared" si="64"/>
        <v/>
      </c>
      <c r="B419" s="203" t="str">
        <f t="shared" si="65"/>
        <v/>
      </c>
      <c r="C419" s="197"/>
      <c r="D419" s="197"/>
      <c r="E419" s="197"/>
      <c r="F419" s="197"/>
      <c r="G419" s="197"/>
      <c r="H419" s="197"/>
      <c r="I419" s="197"/>
      <c r="J419" s="197"/>
      <c r="K419" s="197"/>
      <c r="L419" s="197"/>
      <c r="M419" s="209"/>
      <c r="N419" s="199"/>
      <c r="O419" s="197"/>
      <c r="P419" s="197"/>
      <c r="Q419" s="197"/>
      <c r="R419" s="197"/>
      <c r="S419" s="209"/>
      <c r="T419" s="197"/>
      <c r="U419" s="199"/>
      <c r="V419" s="197"/>
      <c r="W419" s="197"/>
      <c r="X419" s="197"/>
      <c r="Y419" s="197"/>
      <c r="Z419" s="197"/>
      <c r="AA419" s="198"/>
      <c r="AB419" s="198"/>
      <c r="AC419" s="199"/>
      <c r="AD419" s="199"/>
      <c r="AE419" s="199"/>
      <c r="AF419" s="199"/>
      <c r="AG419" s="197"/>
      <c r="AH419" s="197"/>
      <c r="AI419" s="197"/>
      <c r="AJ419" s="198"/>
      <c r="AK419" s="199"/>
      <c r="AL419" s="197"/>
      <c r="AM419" s="197"/>
      <c r="AN419" s="210" t="str">
        <f t="shared" si="61"/>
        <v>Kein Eintrag</v>
      </c>
      <c r="AO419" s="210" t="str">
        <f t="shared" si="62"/>
        <v>Kein Eintrag</v>
      </c>
      <c r="AP419" s="210" t="str">
        <f t="shared" si="63"/>
        <v>Kein Eintrag</v>
      </c>
      <c r="AQ419" s="197"/>
      <c r="AR419" s="197"/>
      <c r="AS419" s="197"/>
    </row>
    <row r="420" spans="1:45" s="159" customFormat="1" x14ac:dyDescent="0.25">
      <c r="A420" s="203" t="str">
        <f t="shared" si="64"/>
        <v/>
      </c>
      <c r="B420" s="203" t="str">
        <f t="shared" si="65"/>
        <v/>
      </c>
      <c r="C420" s="197"/>
      <c r="D420" s="197"/>
      <c r="E420" s="197"/>
      <c r="F420" s="197"/>
      <c r="G420" s="197"/>
      <c r="H420" s="197"/>
      <c r="I420" s="197"/>
      <c r="J420" s="197"/>
      <c r="K420" s="197"/>
      <c r="L420" s="197"/>
      <c r="M420" s="209"/>
      <c r="N420" s="199"/>
      <c r="O420" s="197"/>
      <c r="P420" s="197"/>
      <c r="Q420" s="197"/>
      <c r="R420" s="197"/>
      <c r="S420" s="209"/>
      <c r="T420" s="197"/>
      <c r="U420" s="199"/>
      <c r="V420" s="197"/>
      <c r="W420" s="197"/>
      <c r="X420" s="197"/>
      <c r="Y420" s="197"/>
      <c r="Z420" s="197"/>
      <c r="AA420" s="198"/>
      <c r="AB420" s="198"/>
      <c r="AC420" s="199"/>
      <c r="AD420" s="199"/>
      <c r="AE420" s="199"/>
      <c r="AF420" s="199"/>
      <c r="AG420" s="197"/>
      <c r="AH420" s="197"/>
      <c r="AI420" s="197"/>
      <c r="AJ420" s="198"/>
      <c r="AK420" s="199"/>
      <c r="AL420" s="197"/>
      <c r="AM420" s="197"/>
      <c r="AN420" s="210" t="str">
        <f t="shared" si="61"/>
        <v>Kein Eintrag</v>
      </c>
      <c r="AO420" s="210" t="str">
        <f t="shared" si="62"/>
        <v>Kein Eintrag</v>
      </c>
      <c r="AP420" s="210" t="str">
        <f t="shared" si="63"/>
        <v>Kein Eintrag</v>
      </c>
      <c r="AQ420" s="197"/>
      <c r="AR420" s="197"/>
      <c r="AS420" s="197"/>
    </row>
    <row r="421" spans="1:45" s="159" customFormat="1" x14ac:dyDescent="0.25">
      <c r="A421" s="203" t="str">
        <f t="shared" si="64"/>
        <v/>
      </c>
      <c r="B421" s="203" t="str">
        <f t="shared" si="65"/>
        <v/>
      </c>
      <c r="C421" s="197"/>
      <c r="D421" s="197"/>
      <c r="E421" s="197"/>
      <c r="F421" s="197"/>
      <c r="G421" s="197"/>
      <c r="H421" s="197"/>
      <c r="I421" s="197"/>
      <c r="J421" s="197"/>
      <c r="K421" s="197"/>
      <c r="L421" s="197"/>
      <c r="M421" s="209"/>
      <c r="N421" s="199"/>
      <c r="O421" s="197"/>
      <c r="P421" s="197"/>
      <c r="Q421" s="197"/>
      <c r="R421" s="197"/>
      <c r="S421" s="209"/>
      <c r="T421" s="197"/>
      <c r="U421" s="199"/>
      <c r="V421" s="197"/>
      <c r="W421" s="197"/>
      <c r="X421" s="197"/>
      <c r="Y421" s="197"/>
      <c r="Z421" s="197"/>
      <c r="AA421" s="198"/>
      <c r="AB421" s="198"/>
      <c r="AC421" s="199"/>
      <c r="AD421" s="199"/>
      <c r="AE421" s="199"/>
      <c r="AF421" s="199"/>
      <c r="AG421" s="197"/>
      <c r="AH421" s="197"/>
      <c r="AI421" s="197"/>
      <c r="AJ421" s="198"/>
      <c r="AK421" s="199"/>
      <c r="AL421" s="197"/>
      <c r="AM421" s="197"/>
      <c r="AN421" s="210" t="str">
        <f t="shared" si="61"/>
        <v>Kein Eintrag</v>
      </c>
      <c r="AO421" s="210" t="str">
        <f t="shared" si="62"/>
        <v>Kein Eintrag</v>
      </c>
      <c r="AP421" s="210" t="str">
        <f t="shared" si="63"/>
        <v>Kein Eintrag</v>
      </c>
      <c r="AQ421" s="197"/>
      <c r="AR421" s="197"/>
      <c r="AS421" s="197"/>
    </row>
    <row r="422" spans="1:45" s="159" customFormat="1" x14ac:dyDescent="0.25">
      <c r="A422" s="203" t="str">
        <f t="shared" si="64"/>
        <v/>
      </c>
      <c r="B422" s="203" t="str">
        <f t="shared" si="65"/>
        <v/>
      </c>
      <c r="C422" s="197"/>
      <c r="D422" s="197"/>
      <c r="E422" s="197"/>
      <c r="F422" s="197"/>
      <c r="G422" s="197"/>
      <c r="H422" s="197"/>
      <c r="I422" s="197"/>
      <c r="J422" s="197"/>
      <c r="K422" s="197"/>
      <c r="L422" s="197"/>
      <c r="M422" s="209"/>
      <c r="N422" s="199"/>
      <c r="O422" s="197"/>
      <c r="P422" s="197"/>
      <c r="Q422" s="197"/>
      <c r="R422" s="197"/>
      <c r="S422" s="209"/>
      <c r="T422" s="197"/>
      <c r="U422" s="199"/>
      <c r="V422" s="197"/>
      <c r="W422" s="197"/>
      <c r="X422" s="197"/>
      <c r="Y422" s="197"/>
      <c r="Z422" s="197"/>
      <c r="AA422" s="198"/>
      <c r="AB422" s="198"/>
      <c r="AC422" s="199"/>
      <c r="AD422" s="199"/>
      <c r="AE422" s="199"/>
      <c r="AF422" s="199"/>
      <c r="AG422" s="197"/>
      <c r="AH422" s="197"/>
      <c r="AI422" s="197"/>
      <c r="AJ422" s="198"/>
      <c r="AK422" s="199"/>
      <c r="AL422" s="197"/>
      <c r="AM422" s="197"/>
      <c r="AN422" s="210" t="str">
        <f t="shared" si="61"/>
        <v>Kein Eintrag</v>
      </c>
      <c r="AO422" s="210" t="str">
        <f t="shared" si="62"/>
        <v>Kein Eintrag</v>
      </c>
      <c r="AP422" s="210" t="str">
        <f t="shared" si="63"/>
        <v>Kein Eintrag</v>
      </c>
      <c r="AQ422" s="197"/>
      <c r="AR422" s="197"/>
      <c r="AS422" s="197"/>
    </row>
    <row r="423" spans="1:45" s="159" customFormat="1" x14ac:dyDescent="0.25">
      <c r="A423" s="203" t="str">
        <f t="shared" si="64"/>
        <v/>
      </c>
      <c r="B423" s="203" t="str">
        <f t="shared" si="65"/>
        <v/>
      </c>
      <c r="C423" s="197"/>
      <c r="D423" s="197"/>
      <c r="E423" s="197"/>
      <c r="F423" s="197"/>
      <c r="G423" s="197"/>
      <c r="H423" s="197"/>
      <c r="I423" s="197"/>
      <c r="J423" s="197"/>
      <c r="K423" s="197"/>
      <c r="L423" s="197"/>
      <c r="M423" s="209"/>
      <c r="N423" s="199"/>
      <c r="O423" s="197"/>
      <c r="P423" s="197"/>
      <c r="Q423" s="197"/>
      <c r="R423" s="197"/>
      <c r="S423" s="209"/>
      <c r="T423" s="197"/>
      <c r="U423" s="199"/>
      <c r="V423" s="197"/>
      <c r="W423" s="197"/>
      <c r="X423" s="197"/>
      <c r="Y423" s="197"/>
      <c r="Z423" s="197"/>
      <c r="AA423" s="198"/>
      <c r="AB423" s="198"/>
      <c r="AC423" s="199"/>
      <c r="AD423" s="199"/>
      <c r="AE423" s="199"/>
      <c r="AF423" s="199"/>
      <c r="AG423" s="197"/>
      <c r="AH423" s="197"/>
      <c r="AI423" s="197"/>
      <c r="AJ423" s="198"/>
      <c r="AK423" s="199"/>
      <c r="AL423" s="197"/>
      <c r="AM423" s="197"/>
      <c r="AN423" s="210" t="str">
        <f t="shared" si="61"/>
        <v>Kein Eintrag</v>
      </c>
      <c r="AO423" s="210" t="str">
        <f t="shared" si="62"/>
        <v>Kein Eintrag</v>
      </c>
      <c r="AP423" s="210" t="str">
        <f t="shared" si="63"/>
        <v>Kein Eintrag</v>
      </c>
      <c r="AQ423" s="197"/>
      <c r="AR423" s="197"/>
      <c r="AS423" s="197"/>
    </row>
    <row r="424" spans="1:45" s="159" customFormat="1" x14ac:dyDescent="0.25">
      <c r="A424" s="203" t="str">
        <f t="shared" si="64"/>
        <v/>
      </c>
      <c r="B424" s="203" t="str">
        <f t="shared" si="65"/>
        <v/>
      </c>
      <c r="C424" s="197"/>
      <c r="D424" s="197"/>
      <c r="E424" s="197"/>
      <c r="F424" s="197"/>
      <c r="G424" s="197"/>
      <c r="H424" s="197"/>
      <c r="I424" s="197"/>
      <c r="J424" s="197"/>
      <c r="K424" s="197"/>
      <c r="L424" s="197"/>
      <c r="M424" s="209"/>
      <c r="N424" s="199"/>
      <c r="O424" s="197"/>
      <c r="P424" s="197"/>
      <c r="Q424" s="197"/>
      <c r="R424" s="197"/>
      <c r="S424" s="209"/>
      <c r="T424" s="197"/>
      <c r="U424" s="199"/>
      <c r="V424" s="197"/>
      <c r="W424" s="197"/>
      <c r="X424" s="197"/>
      <c r="Y424" s="197"/>
      <c r="Z424" s="197"/>
      <c r="AA424" s="198"/>
      <c r="AB424" s="198"/>
      <c r="AC424" s="199"/>
      <c r="AD424" s="199"/>
      <c r="AE424" s="199"/>
      <c r="AF424" s="199"/>
      <c r="AG424" s="197"/>
      <c r="AH424" s="197"/>
      <c r="AI424" s="197"/>
      <c r="AJ424" s="198"/>
      <c r="AK424" s="199"/>
      <c r="AL424" s="197"/>
      <c r="AM424" s="197"/>
      <c r="AN424" s="210" t="str">
        <f t="shared" si="61"/>
        <v>Kein Eintrag</v>
      </c>
      <c r="AO424" s="210" t="str">
        <f t="shared" si="62"/>
        <v>Kein Eintrag</v>
      </c>
      <c r="AP424" s="210" t="str">
        <f t="shared" si="63"/>
        <v>Kein Eintrag</v>
      </c>
      <c r="AQ424" s="197"/>
      <c r="AR424" s="197"/>
      <c r="AS424" s="197"/>
    </row>
    <row r="425" spans="1:45" s="159" customFormat="1" x14ac:dyDescent="0.25">
      <c r="A425" s="203" t="str">
        <f t="shared" si="64"/>
        <v/>
      </c>
      <c r="B425" s="203" t="str">
        <f t="shared" si="65"/>
        <v/>
      </c>
      <c r="C425" s="197"/>
      <c r="D425" s="197"/>
      <c r="E425" s="197"/>
      <c r="F425" s="197"/>
      <c r="G425" s="197"/>
      <c r="H425" s="197"/>
      <c r="I425" s="197"/>
      <c r="J425" s="197"/>
      <c r="K425" s="197"/>
      <c r="L425" s="197"/>
      <c r="M425" s="209"/>
      <c r="N425" s="199"/>
      <c r="O425" s="197"/>
      <c r="P425" s="197"/>
      <c r="Q425" s="197"/>
      <c r="R425" s="197"/>
      <c r="S425" s="209"/>
      <c r="T425" s="197"/>
      <c r="U425" s="199"/>
      <c r="V425" s="197"/>
      <c r="W425" s="197"/>
      <c r="X425" s="197"/>
      <c r="Y425" s="197"/>
      <c r="Z425" s="197"/>
      <c r="AA425" s="198"/>
      <c r="AB425" s="198"/>
      <c r="AC425" s="199"/>
      <c r="AD425" s="199"/>
      <c r="AE425" s="199"/>
      <c r="AF425" s="199"/>
      <c r="AG425" s="197"/>
      <c r="AH425" s="197"/>
      <c r="AI425" s="197"/>
      <c r="AJ425" s="198"/>
      <c r="AK425" s="199"/>
      <c r="AL425" s="197"/>
      <c r="AM425" s="197"/>
      <c r="AN425" s="210" t="str">
        <f t="shared" si="61"/>
        <v>Kein Eintrag</v>
      </c>
      <c r="AO425" s="210" t="str">
        <f t="shared" si="62"/>
        <v>Kein Eintrag</v>
      </c>
      <c r="AP425" s="210" t="str">
        <f t="shared" si="63"/>
        <v>Kein Eintrag</v>
      </c>
      <c r="AQ425" s="197"/>
      <c r="AR425" s="197"/>
      <c r="AS425" s="197"/>
    </row>
    <row r="426" spans="1:45" s="159" customFormat="1" x14ac:dyDescent="0.25">
      <c r="A426" s="203" t="str">
        <f t="shared" si="64"/>
        <v/>
      </c>
      <c r="B426" s="203" t="str">
        <f t="shared" si="65"/>
        <v/>
      </c>
      <c r="C426" s="197"/>
      <c r="D426" s="197"/>
      <c r="E426" s="197"/>
      <c r="F426" s="197"/>
      <c r="G426" s="197"/>
      <c r="H426" s="197"/>
      <c r="I426" s="197"/>
      <c r="J426" s="197"/>
      <c r="K426" s="197"/>
      <c r="L426" s="197"/>
      <c r="M426" s="209"/>
      <c r="N426" s="199"/>
      <c r="O426" s="197"/>
      <c r="P426" s="197"/>
      <c r="Q426" s="197"/>
      <c r="R426" s="197"/>
      <c r="S426" s="209"/>
      <c r="T426" s="197"/>
      <c r="U426" s="199"/>
      <c r="V426" s="197"/>
      <c r="W426" s="197"/>
      <c r="X426" s="197"/>
      <c r="Y426" s="197"/>
      <c r="Z426" s="197"/>
      <c r="AA426" s="198"/>
      <c r="AB426" s="198"/>
      <c r="AC426" s="199"/>
      <c r="AD426" s="199"/>
      <c r="AE426" s="199"/>
      <c r="AF426" s="199"/>
      <c r="AG426" s="197"/>
      <c r="AH426" s="197"/>
      <c r="AI426" s="197"/>
      <c r="AJ426" s="198"/>
      <c r="AK426" s="199"/>
      <c r="AL426" s="197"/>
      <c r="AM426" s="197"/>
      <c r="AN426" s="210" t="str">
        <f t="shared" si="61"/>
        <v>Kein Eintrag</v>
      </c>
      <c r="AO426" s="210" t="str">
        <f t="shared" si="62"/>
        <v>Kein Eintrag</v>
      </c>
      <c r="AP426" s="210" t="str">
        <f t="shared" si="63"/>
        <v>Kein Eintrag</v>
      </c>
      <c r="AQ426" s="197"/>
      <c r="AR426" s="197"/>
      <c r="AS426" s="197"/>
    </row>
    <row r="427" spans="1:45" s="159" customFormat="1" x14ac:dyDescent="0.25">
      <c r="A427" s="203" t="str">
        <f t="shared" si="64"/>
        <v/>
      </c>
      <c r="B427" s="203" t="str">
        <f t="shared" si="65"/>
        <v/>
      </c>
      <c r="C427" s="197"/>
      <c r="D427" s="197"/>
      <c r="E427" s="197"/>
      <c r="F427" s="197"/>
      <c r="G427" s="197"/>
      <c r="H427" s="197"/>
      <c r="I427" s="197"/>
      <c r="J427" s="197"/>
      <c r="K427" s="197"/>
      <c r="L427" s="197"/>
      <c r="M427" s="209"/>
      <c r="N427" s="199"/>
      <c r="O427" s="197"/>
      <c r="P427" s="197"/>
      <c r="Q427" s="197"/>
      <c r="R427" s="197"/>
      <c r="S427" s="209"/>
      <c r="T427" s="197"/>
      <c r="U427" s="199"/>
      <c r="V427" s="197"/>
      <c r="W427" s="197"/>
      <c r="X427" s="197"/>
      <c r="Y427" s="197"/>
      <c r="Z427" s="197"/>
      <c r="AA427" s="198"/>
      <c r="AB427" s="198"/>
      <c r="AC427" s="199"/>
      <c r="AD427" s="199"/>
      <c r="AE427" s="199"/>
      <c r="AF427" s="199"/>
      <c r="AG427" s="197"/>
      <c r="AH427" s="197"/>
      <c r="AI427" s="197"/>
      <c r="AJ427" s="198"/>
      <c r="AK427" s="199"/>
      <c r="AL427" s="197"/>
      <c r="AM427" s="197"/>
      <c r="AN427" s="210" t="str">
        <f t="shared" si="61"/>
        <v>Kein Eintrag</v>
      </c>
      <c r="AO427" s="210" t="str">
        <f t="shared" si="62"/>
        <v>Kein Eintrag</v>
      </c>
      <c r="AP427" s="210" t="str">
        <f t="shared" si="63"/>
        <v>Kein Eintrag</v>
      </c>
      <c r="AQ427" s="197"/>
      <c r="AR427" s="197"/>
      <c r="AS427" s="197"/>
    </row>
    <row r="428" spans="1:45" s="159" customFormat="1" x14ac:dyDescent="0.25">
      <c r="A428" s="203" t="str">
        <f t="shared" si="64"/>
        <v/>
      </c>
      <c r="B428" s="203" t="str">
        <f t="shared" si="65"/>
        <v/>
      </c>
      <c r="C428" s="197"/>
      <c r="D428" s="197"/>
      <c r="E428" s="197"/>
      <c r="F428" s="197"/>
      <c r="G428" s="197"/>
      <c r="H428" s="197"/>
      <c r="I428" s="197"/>
      <c r="J428" s="197"/>
      <c r="K428" s="197"/>
      <c r="L428" s="197"/>
      <c r="M428" s="209"/>
      <c r="N428" s="199"/>
      <c r="O428" s="197"/>
      <c r="P428" s="197"/>
      <c r="Q428" s="197"/>
      <c r="R428" s="197"/>
      <c r="S428" s="209"/>
      <c r="T428" s="197"/>
      <c r="U428" s="199"/>
      <c r="V428" s="197"/>
      <c r="W428" s="197"/>
      <c r="X428" s="197"/>
      <c r="Y428" s="197"/>
      <c r="Z428" s="197"/>
      <c r="AA428" s="198"/>
      <c r="AB428" s="198"/>
      <c r="AC428" s="199"/>
      <c r="AD428" s="199"/>
      <c r="AE428" s="199"/>
      <c r="AF428" s="199"/>
      <c r="AG428" s="197"/>
      <c r="AH428" s="197"/>
      <c r="AI428" s="197"/>
      <c r="AJ428" s="198"/>
      <c r="AK428" s="199"/>
      <c r="AL428" s="197"/>
      <c r="AM428" s="197"/>
      <c r="AN428" s="210" t="str">
        <f t="shared" si="61"/>
        <v>Kein Eintrag</v>
      </c>
      <c r="AO428" s="210" t="str">
        <f t="shared" si="62"/>
        <v>Kein Eintrag</v>
      </c>
      <c r="AP428" s="210" t="str">
        <f t="shared" si="63"/>
        <v>Kein Eintrag</v>
      </c>
      <c r="AQ428" s="197"/>
      <c r="AR428" s="197"/>
      <c r="AS428" s="197"/>
    </row>
    <row r="429" spans="1:45" s="159" customFormat="1" x14ac:dyDescent="0.25">
      <c r="A429" s="203" t="str">
        <f t="shared" si="64"/>
        <v/>
      </c>
      <c r="B429" s="203" t="str">
        <f t="shared" si="65"/>
        <v/>
      </c>
      <c r="C429" s="197"/>
      <c r="D429" s="197"/>
      <c r="E429" s="197"/>
      <c r="F429" s="197"/>
      <c r="G429" s="197"/>
      <c r="H429" s="197"/>
      <c r="I429" s="197"/>
      <c r="J429" s="197"/>
      <c r="K429" s="197"/>
      <c r="L429" s="197"/>
      <c r="M429" s="209"/>
      <c r="N429" s="199"/>
      <c r="O429" s="197"/>
      <c r="P429" s="197"/>
      <c r="Q429" s="197"/>
      <c r="R429" s="197"/>
      <c r="S429" s="209"/>
      <c r="T429" s="197"/>
      <c r="U429" s="199"/>
      <c r="V429" s="197"/>
      <c r="W429" s="197"/>
      <c r="X429" s="197"/>
      <c r="Y429" s="197"/>
      <c r="Z429" s="197"/>
      <c r="AA429" s="198"/>
      <c r="AB429" s="198"/>
      <c r="AC429" s="199"/>
      <c r="AD429" s="199"/>
      <c r="AE429" s="199"/>
      <c r="AF429" s="199"/>
      <c r="AG429" s="197"/>
      <c r="AH429" s="197"/>
      <c r="AI429" s="197"/>
      <c r="AJ429" s="198"/>
      <c r="AK429" s="199"/>
      <c r="AL429" s="197"/>
      <c r="AM429" s="197"/>
      <c r="AN429" s="210" t="str">
        <f t="shared" si="61"/>
        <v>Kein Eintrag</v>
      </c>
      <c r="AO429" s="210" t="str">
        <f t="shared" si="62"/>
        <v>Kein Eintrag</v>
      </c>
      <c r="AP429" s="210" t="str">
        <f t="shared" si="63"/>
        <v>Kein Eintrag</v>
      </c>
      <c r="AQ429" s="197"/>
      <c r="AR429" s="197"/>
      <c r="AS429" s="197"/>
    </row>
    <row r="430" spans="1:45" s="159" customFormat="1" x14ac:dyDescent="0.25">
      <c r="A430" s="203" t="str">
        <f t="shared" si="64"/>
        <v/>
      </c>
      <c r="B430" s="203" t="str">
        <f t="shared" si="65"/>
        <v/>
      </c>
      <c r="C430" s="197"/>
      <c r="D430" s="197"/>
      <c r="E430" s="197"/>
      <c r="F430" s="197"/>
      <c r="G430" s="197"/>
      <c r="H430" s="197"/>
      <c r="I430" s="197"/>
      <c r="J430" s="197"/>
      <c r="K430" s="197"/>
      <c r="L430" s="197"/>
      <c r="M430" s="209"/>
      <c r="N430" s="199"/>
      <c r="O430" s="197"/>
      <c r="P430" s="197"/>
      <c r="Q430" s="197"/>
      <c r="R430" s="197"/>
      <c r="S430" s="209"/>
      <c r="T430" s="197"/>
      <c r="U430" s="199"/>
      <c r="V430" s="197"/>
      <c r="W430" s="197"/>
      <c r="X430" s="197"/>
      <c r="Y430" s="197"/>
      <c r="Z430" s="197"/>
      <c r="AA430" s="198"/>
      <c r="AB430" s="198"/>
      <c r="AC430" s="199"/>
      <c r="AD430" s="199"/>
      <c r="AE430" s="199"/>
      <c r="AF430" s="199"/>
      <c r="AG430" s="197"/>
      <c r="AH430" s="197"/>
      <c r="AI430" s="197"/>
      <c r="AJ430" s="198"/>
      <c r="AK430" s="199"/>
      <c r="AL430" s="197"/>
      <c r="AM430" s="197"/>
      <c r="AN430" s="210" t="str">
        <f t="shared" si="61"/>
        <v>Kein Eintrag</v>
      </c>
      <c r="AO430" s="210" t="str">
        <f t="shared" si="62"/>
        <v>Kein Eintrag</v>
      </c>
      <c r="AP430" s="210" t="str">
        <f t="shared" si="63"/>
        <v>Kein Eintrag</v>
      </c>
      <c r="AQ430" s="197"/>
      <c r="AR430" s="197"/>
      <c r="AS430" s="197"/>
    </row>
    <row r="431" spans="1:45" s="159" customFormat="1" x14ac:dyDescent="0.25">
      <c r="A431" s="203" t="str">
        <f t="shared" si="64"/>
        <v/>
      </c>
      <c r="B431" s="203" t="str">
        <f t="shared" si="65"/>
        <v/>
      </c>
      <c r="C431" s="197"/>
      <c r="D431" s="197"/>
      <c r="E431" s="197"/>
      <c r="F431" s="197"/>
      <c r="G431" s="197"/>
      <c r="H431" s="197"/>
      <c r="I431" s="197"/>
      <c r="J431" s="197"/>
      <c r="K431" s="197"/>
      <c r="L431" s="197"/>
      <c r="M431" s="209"/>
      <c r="N431" s="199"/>
      <c r="O431" s="197"/>
      <c r="P431" s="197"/>
      <c r="Q431" s="197"/>
      <c r="R431" s="197"/>
      <c r="S431" s="209"/>
      <c r="T431" s="197"/>
      <c r="U431" s="199"/>
      <c r="V431" s="197"/>
      <c r="W431" s="197"/>
      <c r="X431" s="197"/>
      <c r="Y431" s="197"/>
      <c r="Z431" s="197"/>
      <c r="AA431" s="198"/>
      <c r="AB431" s="198"/>
      <c r="AC431" s="199"/>
      <c r="AD431" s="199"/>
      <c r="AE431" s="199"/>
      <c r="AF431" s="199"/>
      <c r="AG431" s="197"/>
      <c r="AH431" s="197"/>
      <c r="AI431" s="197"/>
      <c r="AJ431" s="198"/>
      <c r="AK431" s="199"/>
      <c r="AL431" s="197"/>
      <c r="AM431" s="197"/>
      <c r="AN431" s="210" t="str">
        <f t="shared" si="61"/>
        <v>Kein Eintrag</v>
      </c>
      <c r="AO431" s="210" t="str">
        <f t="shared" si="62"/>
        <v>Kein Eintrag</v>
      </c>
      <c r="AP431" s="210" t="str">
        <f t="shared" si="63"/>
        <v>Kein Eintrag</v>
      </c>
      <c r="AQ431" s="197"/>
      <c r="AR431" s="197"/>
      <c r="AS431" s="197"/>
    </row>
    <row r="432" spans="1:45" s="159" customFormat="1" x14ac:dyDescent="0.25">
      <c r="A432" s="203" t="str">
        <f t="shared" si="64"/>
        <v/>
      </c>
      <c r="B432" s="203" t="str">
        <f t="shared" si="65"/>
        <v/>
      </c>
      <c r="C432" s="197"/>
      <c r="D432" s="197"/>
      <c r="E432" s="197"/>
      <c r="F432" s="197"/>
      <c r="G432" s="197"/>
      <c r="H432" s="197"/>
      <c r="I432" s="197"/>
      <c r="J432" s="197"/>
      <c r="K432" s="197"/>
      <c r="L432" s="197"/>
      <c r="M432" s="209"/>
      <c r="N432" s="199"/>
      <c r="O432" s="197"/>
      <c r="P432" s="197"/>
      <c r="Q432" s="197"/>
      <c r="R432" s="197"/>
      <c r="S432" s="209"/>
      <c r="T432" s="197"/>
      <c r="U432" s="199"/>
      <c r="V432" s="197"/>
      <c r="W432" s="197"/>
      <c r="X432" s="197"/>
      <c r="Y432" s="197"/>
      <c r="Z432" s="197"/>
      <c r="AA432" s="198"/>
      <c r="AB432" s="198"/>
      <c r="AC432" s="199"/>
      <c r="AD432" s="199"/>
      <c r="AE432" s="199"/>
      <c r="AF432" s="199"/>
      <c r="AG432" s="197"/>
      <c r="AH432" s="197"/>
      <c r="AI432" s="197"/>
      <c r="AJ432" s="198"/>
      <c r="AK432" s="199"/>
      <c r="AL432" s="197"/>
      <c r="AM432" s="197"/>
      <c r="AN432" s="210" t="str">
        <f t="shared" si="61"/>
        <v>Kein Eintrag</v>
      </c>
      <c r="AO432" s="210" t="str">
        <f t="shared" si="62"/>
        <v>Kein Eintrag</v>
      </c>
      <c r="AP432" s="210" t="str">
        <f t="shared" si="63"/>
        <v>Kein Eintrag</v>
      </c>
      <c r="AQ432" s="197"/>
      <c r="AR432" s="197"/>
      <c r="AS432" s="197"/>
    </row>
    <row r="433" spans="1:45" s="159" customFormat="1" x14ac:dyDescent="0.25">
      <c r="A433" s="203" t="str">
        <f t="shared" si="64"/>
        <v/>
      </c>
      <c r="B433" s="203" t="str">
        <f t="shared" si="65"/>
        <v/>
      </c>
      <c r="C433" s="197"/>
      <c r="D433" s="197"/>
      <c r="E433" s="197"/>
      <c r="F433" s="197"/>
      <c r="G433" s="197"/>
      <c r="H433" s="197"/>
      <c r="I433" s="197"/>
      <c r="J433" s="197"/>
      <c r="K433" s="197"/>
      <c r="L433" s="197"/>
      <c r="M433" s="209"/>
      <c r="N433" s="199"/>
      <c r="O433" s="197"/>
      <c r="P433" s="197"/>
      <c r="Q433" s="197"/>
      <c r="R433" s="197"/>
      <c r="S433" s="209"/>
      <c r="T433" s="197"/>
      <c r="U433" s="199"/>
      <c r="V433" s="197"/>
      <c r="W433" s="197"/>
      <c r="X433" s="197"/>
      <c r="Y433" s="197"/>
      <c r="Z433" s="197"/>
      <c r="AA433" s="198"/>
      <c r="AB433" s="198"/>
      <c r="AC433" s="199"/>
      <c r="AD433" s="199"/>
      <c r="AE433" s="199"/>
      <c r="AF433" s="199"/>
      <c r="AG433" s="197"/>
      <c r="AH433" s="197"/>
      <c r="AI433" s="197"/>
      <c r="AJ433" s="198"/>
      <c r="AK433" s="199"/>
      <c r="AL433" s="197"/>
      <c r="AM433" s="197"/>
      <c r="AN433" s="210" t="str">
        <f t="shared" si="61"/>
        <v>Kein Eintrag</v>
      </c>
      <c r="AO433" s="210" t="str">
        <f t="shared" si="62"/>
        <v>Kein Eintrag</v>
      </c>
      <c r="AP433" s="210" t="str">
        <f t="shared" si="63"/>
        <v>Kein Eintrag</v>
      </c>
      <c r="AQ433" s="197"/>
      <c r="AR433" s="197"/>
      <c r="AS433" s="197"/>
    </row>
    <row r="434" spans="1:45" s="159" customFormat="1" x14ac:dyDescent="0.25">
      <c r="A434" s="203" t="str">
        <f t="shared" si="64"/>
        <v/>
      </c>
      <c r="B434" s="203" t="str">
        <f t="shared" si="65"/>
        <v/>
      </c>
      <c r="C434" s="197"/>
      <c r="D434" s="197"/>
      <c r="E434" s="197"/>
      <c r="F434" s="197"/>
      <c r="G434" s="197"/>
      <c r="H434" s="197"/>
      <c r="I434" s="197"/>
      <c r="J434" s="197"/>
      <c r="K434" s="197"/>
      <c r="L434" s="197"/>
      <c r="M434" s="209"/>
      <c r="N434" s="199"/>
      <c r="O434" s="197"/>
      <c r="P434" s="197"/>
      <c r="Q434" s="197"/>
      <c r="R434" s="197"/>
      <c r="S434" s="209"/>
      <c r="T434" s="197"/>
      <c r="U434" s="199"/>
      <c r="V434" s="197"/>
      <c r="W434" s="197"/>
      <c r="X434" s="197"/>
      <c r="Y434" s="197"/>
      <c r="Z434" s="197"/>
      <c r="AA434" s="198"/>
      <c r="AB434" s="198"/>
      <c r="AC434" s="199"/>
      <c r="AD434" s="199"/>
      <c r="AE434" s="199"/>
      <c r="AF434" s="199"/>
      <c r="AG434" s="197"/>
      <c r="AH434" s="197"/>
      <c r="AI434" s="197"/>
      <c r="AJ434" s="198"/>
      <c r="AK434" s="199"/>
      <c r="AL434" s="197"/>
      <c r="AM434" s="197"/>
      <c r="AN434" s="210" t="str">
        <f t="shared" si="61"/>
        <v>Kein Eintrag</v>
      </c>
      <c r="AO434" s="210" t="str">
        <f t="shared" si="62"/>
        <v>Kein Eintrag</v>
      </c>
      <c r="AP434" s="210" t="str">
        <f t="shared" si="63"/>
        <v>Kein Eintrag</v>
      </c>
      <c r="AQ434" s="197"/>
      <c r="AR434" s="197"/>
      <c r="AS434" s="197"/>
    </row>
    <row r="435" spans="1:45" s="159" customFormat="1" x14ac:dyDescent="0.25">
      <c r="A435" s="203" t="str">
        <f t="shared" si="64"/>
        <v/>
      </c>
      <c r="B435" s="203" t="str">
        <f t="shared" si="65"/>
        <v/>
      </c>
      <c r="C435" s="197"/>
      <c r="D435" s="197"/>
      <c r="E435" s="197"/>
      <c r="F435" s="197"/>
      <c r="G435" s="197"/>
      <c r="H435" s="197"/>
      <c r="I435" s="197"/>
      <c r="J435" s="197"/>
      <c r="K435" s="197"/>
      <c r="L435" s="197"/>
      <c r="M435" s="209"/>
      <c r="N435" s="199"/>
      <c r="O435" s="197"/>
      <c r="P435" s="197"/>
      <c r="Q435" s="197"/>
      <c r="R435" s="197"/>
      <c r="S435" s="209"/>
      <c r="T435" s="197"/>
      <c r="U435" s="199"/>
      <c r="V435" s="197"/>
      <c r="W435" s="197"/>
      <c r="X435" s="197"/>
      <c r="Y435" s="197"/>
      <c r="Z435" s="197"/>
      <c r="AA435" s="198"/>
      <c r="AB435" s="198"/>
      <c r="AC435" s="199"/>
      <c r="AD435" s="199"/>
      <c r="AE435" s="199"/>
      <c r="AF435" s="199"/>
      <c r="AG435" s="197"/>
      <c r="AH435" s="197"/>
      <c r="AI435" s="197"/>
      <c r="AJ435" s="198"/>
      <c r="AK435" s="199"/>
      <c r="AL435" s="197"/>
      <c r="AM435" s="197"/>
      <c r="AN435" s="210" t="str">
        <f t="shared" si="61"/>
        <v>Kein Eintrag</v>
      </c>
      <c r="AO435" s="210" t="str">
        <f t="shared" si="62"/>
        <v>Kein Eintrag</v>
      </c>
      <c r="AP435" s="210" t="str">
        <f t="shared" si="63"/>
        <v>Kein Eintrag</v>
      </c>
      <c r="AQ435" s="197"/>
      <c r="AR435" s="197"/>
      <c r="AS435" s="197"/>
    </row>
    <row r="436" spans="1:45" s="159" customFormat="1" x14ac:dyDescent="0.25">
      <c r="A436" s="203" t="str">
        <f t="shared" si="64"/>
        <v/>
      </c>
      <c r="B436" s="203" t="str">
        <f t="shared" si="65"/>
        <v/>
      </c>
      <c r="C436" s="197"/>
      <c r="D436" s="197"/>
      <c r="E436" s="197"/>
      <c r="F436" s="197"/>
      <c r="G436" s="197"/>
      <c r="H436" s="197"/>
      <c r="I436" s="197"/>
      <c r="J436" s="197"/>
      <c r="K436" s="197"/>
      <c r="L436" s="197"/>
      <c r="M436" s="209"/>
      <c r="N436" s="199"/>
      <c r="O436" s="197"/>
      <c r="P436" s="197"/>
      <c r="Q436" s="197"/>
      <c r="R436" s="197"/>
      <c r="S436" s="209"/>
      <c r="T436" s="197"/>
      <c r="U436" s="199"/>
      <c r="V436" s="197"/>
      <c r="W436" s="197"/>
      <c r="X436" s="197"/>
      <c r="Y436" s="197"/>
      <c r="Z436" s="197"/>
      <c r="AA436" s="198"/>
      <c r="AB436" s="198"/>
      <c r="AC436" s="199"/>
      <c r="AD436" s="199"/>
      <c r="AE436" s="199"/>
      <c r="AF436" s="199"/>
      <c r="AG436" s="197"/>
      <c r="AH436" s="197"/>
      <c r="AI436" s="197"/>
      <c r="AJ436" s="198"/>
      <c r="AK436" s="199"/>
      <c r="AL436" s="197"/>
      <c r="AM436" s="197"/>
      <c r="AN436" s="210" t="str">
        <f t="shared" si="61"/>
        <v>Kein Eintrag</v>
      </c>
      <c r="AO436" s="210" t="str">
        <f t="shared" si="62"/>
        <v>Kein Eintrag</v>
      </c>
      <c r="AP436" s="210" t="str">
        <f t="shared" si="63"/>
        <v>Kein Eintrag</v>
      </c>
      <c r="AQ436" s="197"/>
      <c r="AR436" s="197"/>
      <c r="AS436" s="197"/>
    </row>
    <row r="437" spans="1:45" s="159" customFormat="1" x14ac:dyDescent="0.25">
      <c r="A437" s="203" t="str">
        <f t="shared" si="64"/>
        <v/>
      </c>
      <c r="B437" s="203" t="str">
        <f t="shared" si="65"/>
        <v/>
      </c>
      <c r="C437" s="197"/>
      <c r="D437" s="197"/>
      <c r="E437" s="197"/>
      <c r="F437" s="197"/>
      <c r="G437" s="197"/>
      <c r="H437" s="197"/>
      <c r="I437" s="197"/>
      <c r="J437" s="197"/>
      <c r="K437" s="197"/>
      <c r="L437" s="197"/>
      <c r="M437" s="209"/>
      <c r="N437" s="199"/>
      <c r="O437" s="197"/>
      <c r="P437" s="197"/>
      <c r="Q437" s="197"/>
      <c r="R437" s="197"/>
      <c r="S437" s="209"/>
      <c r="T437" s="197"/>
      <c r="U437" s="199"/>
      <c r="V437" s="197"/>
      <c r="W437" s="197"/>
      <c r="X437" s="197"/>
      <c r="Y437" s="197"/>
      <c r="Z437" s="197"/>
      <c r="AA437" s="198"/>
      <c r="AB437" s="198"/>
      <c r="AC437" s="199"/>
      <c r="AD437" s="199"/>
      <c r="AE437" s="199"/>
      <c r="AF437" s="199"/>
      <c r="AG437" s="197"/>
      <c r="AH437" s="197"/>
      <c r="AI437" s="197"/>
      <c r="AJ437" s="198"/>
      <c r="AK437" s="199"/>
      <c r="AL437" s="197"/>
      <c r="AM437" s="197"/>
      <c r="AN437" s="210" t="str">
        <f t="shared" si="61"/>
        <v>Kein Eintrag</v>
      </c>
      <c r="AO437" s="210" t="str">
        <f t="shared" si="62"/>
        <v>Kein Eintrag</v>
      </c>
      <c r="AP437" s="210" t="str">
        <f t="shared" si="63"/>
        <v>Kein Eintrag</v>
      </c>
      <c r="AQ437" s="197"/>
      <c r="AR437" s="197"/>
      <c r="AS437" s="197"/>
    </row>
    <row r="438" spans="1:45" s="159" customFormat="1" x14ac:dyDescent="0.25">
      <c r="A438" s="203" t="str">
        <f t="shared" si="64"/>
        <v/>
      </c>
      <c r="B438" s="203" t="str">
        <f t="shared" si="65"/>
        <v/>
      </c>
      <c r="C438" s="197"/>
      <c r="D438" s="197"/>
      <c r="E438" s="197"/>
      <c r="F438" s="197"/>
      <c r="G438" s="197"/>
      <c r="H438" s="197"/>
      <c r="I438" s="197"/>
      <c r="J438" s="197"/>
      <c r="K438" s="197"/>
      <c r="L438" s="197"/>
      <c r="M438" s="209"/>
      <c r="N438" s="199"/>
      <c r="O438" s="197"/>
      <c r="P438" s="197"/>
      <c r="Q438" s="197"/>
      <c r="R438" s="197"/>
      <c r="S438" s="209"/>
      <c r="T438" s="197"/>
      <c r="U438" s="199"/>
      <c r="V438" s="197"/>
      <c r="W438" s="197"/>
      <c r="X438" s="197"/>
      <c r="Y438" s="197"/>
      <c r="Z438" s="197"/>
      <c r="AA438" s="198"/>
      <c r="AB438" s="198"/>
      <c r="AC438" s="199"/>
      <c r="AD438" s="199"/>
      <c r="AE438" s="199"/>
      <c r="AF438" s="199"/>
      <c r="AG438" s="197"/>
      <c r="AH438" s="197"/>
      <c r="AI438" s="197"/>
      <c r="AJ438" s="198"/>
      <c r="AK438" s="199"/>
      <c r="AL438" s="197"/>
      <c r="AM438" s="197"/>
      <c r="AN438" s="210" t="str">
        <f t="shared" si="61"/>
        <v>Kein Eintrag</v>
      </c>
      <c r="AO438" s="210" t="str">
        <f t="shared" si="62"/>
        <v>Kein Eintrag</v>
      </c>
      <c r="AP438" s="210" t="str">
        <f t="shared" si="63"/>
        <v>Kein Eintrag</v>
      </c>
      <c r="AQ438" s="197"/>
      <c r="AR438" s="197"/>
      <c r="AS438" s="197"/>
    </row>
    <row r="439" spans="1:45" s="159" customFormat="1" x14ac:dyDescent="0.25">
      <c r="A439" s="203" t="str">
        <f t="shared" si="64"/>
        <v/>
      </c>
      <c r="B439" s="203" t="str">
        <f t="shared" si="65"/>
        <v/>
      </c>
      <c r="C439" s="197"/>
      <c r="D439" s="197"/>
      <c r="E439" s="197"/>
      <c r="F439" s="197"/>
      <c r="G439" s="197"/>
      <c r="H439" s="197"/>
      <c r="I439" s="197"/>
      <c r="J439" s="197"/>
      <c r="K439" s="197"/>
      <c r="L439" s="197"/>
      <c r="M439" s="209"/>
      <c r="N439" s="199"/>
      <c r="O439" s="197"/>
      <c r="P439" s="197"/>
      <c r="Q439" s="197"/>
      <c r="R439" s="197"/>
      <c r="S439" s="209"/>
      <c r="T439" s="197"/>
      <c r="U439" s="199"/>
      <c r="V439" s="197"/>
      <c r="W439" s="197"/>
      <c r="X439" s="197"/>
      <c r="Y439" s="197"/>
      <c r="Z439" s="197"/>
      <c r="AA439" s="198"/>
      <c r="AB439" s="198"/>
      <c r="AC439" s="199"/>
      <c r="AD439" s="199"/>
      <c r="AE439" s="199"/>
      <c r="AF439" s="199"/>
      <c r="AG439" s="197"/>
      <c r="AH439" s="197"/>
      <c r="AI439" s="197"/>
      <c r="AJ439" s="198"/>
      <c r="AK439" s="199"/>
      <c r="AL439" s="197"/>
      <c r="AM439" s="197"/>
      <c r="AN439" s="210" t="str">
        <f t="shared" si="61"/>
        <v>Kein Eintrag</v>
      </c>
      <c r="AO439" s="210" t="str">
        <f t="shared" si="62"/>
        <v>Kein Eintrag</v>
      </c>
      <c r="AP439" s="210" t="str">
        <f t="shared" si="63"/>
        <v>Kein Eintrag</v>
      </c>
      <c r="AQ439" s="197"/>
      <c r="AR439" s="197"/>
      <c r="AS439" s="197"/>
    </row>
    <row r="440" spans="1:45" s="159" customFormat="1" x14ac:dyDescent="0.25">
      <c r="A440" s="203" t="str">
        <f t="shared" si="64"/>
        <v/>
      </c>
      <c r="B440" s="203" t="str">
        <f t="shared" si="65"/>
        <v/>
      </c>
      <c r="C440" s="197"/>
      <c r="D440" s="197"/>
      <c r="E440" s="197"/>
      <c r="F440" s="197"/>
      <c r="G440" s="197"/>
      <c r="H440" s="197"/>
      <c r="I440" s="197"/>
      <c r="J440" s="197"/>
      <c r="K440" s="197"/>
      <c r="L440" s="197"/>
      <c r="M440" s="209"/>
      <c r="N440" s="199"/>
      <c r="O440" s="197"/>
      <c r="P440" s="197"/>
      <c r="Q440" s="197"/>
      <c r="R440" s="197"/>
      <c r="S440" s="209"/>
      <c r="T440" s="197"/>
      <c r="U440" s="199"/>
      <c r="V440" s="197"/>
      <c r="W440" s="197"/>
      <c r="X440" s="197"/>
      <c r="Y440" s="197"/>
      <c r="Z440" s="197"/>
      <c r="AA440" s="198"/>
      <c r="AB440" s="198"/>
      <c r="AC440" s="199"/>
      <c r="AD440" s="199"/>
      <c r="AE440" s="199"/>
      <c r="AF440" s="199"/>
      <c r="AG440" s="197"/>
      <c r="AH440" s="197"/>
      <c r="AI440" s="197"/>
      <c r="AJ440" s="198"/>
      <c r="AK440" s="199"/>
      <c r="AL440" s="197"/>
      <c r="AM440" s="197"/>
      <c r="AN440" s="210" t="str">
        <f t="shared" si="61"/>
        <v>Kein Eintrag</v>
      </c>
      <c r="AO440" s="210" t="str">
        <f t="shared" si="62"/>
        <v>Kein Eintrag</v>
      </c>
      <c r="AP440" s="210" t="str">
        <f t="shared" si="63"/>
        <v>Kein Eintrag</v>
      </c>
      <c r="AQ440" s="197"/>
      <c r="AR440" s="197"/>
      <c r="AS440" s="197"/>
    </row>
    <row r="441" spans="1:45" s="159" customFormat="1" x14ac:dyDescent="0.25">
      <c r="A441" s="203" t="str">
        <f t="shared" si="64"/>
        <v/>
      </c>
      <c r="B441" s="203" t="str">
        <f t="shared" si="65"/>
        <v/>
      </c>
      <c r="C441" s="197"/>
      <c r="D441" s="197"/>
      <c r="E441" s="197"/>
      <c r="F441" s="197"/>
      <c r="G441" s="197"/>
      <c r="H441" s="197"/>
      <c r="I441" s="197"/>
      <c r="J441" s="197"/>
      <c r="K441" s="197"/>
      <c r="L441" s="197"/>
      <c r="M441" s="209"/>
      <c r="N441" s="199"/>
      <c r="O441" s="197"/>
      <c r="P441" s="197"/>
      <c r="Q441" s="197"/>
      <c r="R441" s="197"/>
      <c r="S441" s="209"/>
      <c r="T441" s="197"/>
      <c r="U441" s="199"/>
      <c r="V441" s="197"/>
      <c r="W441" s="197"/>
      <c r="X441" s="197"/>
      <c r="Y441" s="197"/>
      <c r="Z441" s="197"/>
      <c r="AA441" s="198"/>
      <c r="AB441" s="198"/>
      <c r="AC441" s="199"/>
      <c r="AD441" s="199"/>
      <c r="AE441" s="199"/>
      <c r="AF441" s="199"/>
      <c r="AG441" s="197"/>
      <c r="AH441" s="197"/>
      <c r="AI441" s="197"/>
      <c r="AJ441" s="198"/>
      <c r="AK441" s="199"/>
      <c r="AL441" s="197"/>
      <c r="AM441" s="197"/>
      <c r="AN441" s="210" t="str">
        <f t="shared" si="61"/>
        <v>Kein Eintrag</v>
      </c>
      <c r="AO441" s="210" t="str">
        <f t="shared" si="62"/>
        <v>Kein Eintrag</v>
      </c>
      <c r="AP441" s="210" t="str">
        <f t="shared" si="63"/>
        <v>Kein Eintrag</v>
      </c>
      <c r="AQ441" s="197"/>
      <c r="AR441" s="197"/>
      <c r="AS441" s="197"/>
    </row>
    <row r="442" spans="1:45" s="159" customFormat="1" x14ac:dyDescent="0.25">
      <c r="A442" s="203" t="str">
        <f t="shared" si="64"/>
        <v/>
      </c>
      <c r="B442" s="203" t="str">
        <f t="shared" si="65"/>
        <v/>
      </c>
      <c r="C442" s="197"/>
      <c r="D442" s="197"/>
      <c r="E442" s="197"/>
      <c r="F442" s="197"/>
      <c r="G442" s="197"/>
      <c r="H442" s="197"/>
      <c r="I442" s="197"/>
      <c r="J442" s="197"/>
      <c r="K442" s="197"/>
      <c r="L442" s="197"/>
      <c r="M442" s="209"/>
      <c r="N442" s="199"/>
      <c r="O442" s="197"/>
      <c r="P442" s="197"/>
      <c r="Q442" s="197"/>
      <c r="R442" s="197"/>
      <c r="S442" s="209"/>
      <c r="T442" s="197"/>
      <c r="U442" s="199"/>
      <c r="V442" s="197"/>
      <c r="W442" s="197"/>
      <c r="X442" s="197"/>
      <c r="Y442" s="197"/>
      <c r="Z442" s="197"/>
      <c r="AA442" s="198"/>
      <c r="AB442" s="198"/>
      <c r="AC442" s="199"/>
      <c r="AD442" s="199"/>
      <c r="AE442" s="199"/>
      <c r="AF442" s="199"/>
      <c r="AG442" s="197"/>
      <c r="AH442" s="197"/>
      <c r="AI442" s="197"/>
      <c r="AJ442" s="198"/>
      <c r="AK442" s="199"/>
      <c r="AL442" s="197"/>
      <c r="AM442" s="197"/>
      <c r="AN442" s="210" t="str">
        <f t="shared" si="61"/>
        <v>Kein Eintrag</v>
      </c>
      <c r="AO442" s="210" t="str">
        <f t="shared" si="62"/>
        <v>Kein Eintrag</v>
      </c>
      <c r="AP442" s="210" t="str">
        <f t="shared" si="63"/>
        <v>Kein Eintrag</v>
      </c>
      <c r="AQ442" s="197"/>
      <c r="AR442" s="197"/>
      <c r="AS442" s="197"/>
    </row>
    <row r="443" spans="1:45" s="159" customFormat="1" x14ac:dyDescent="0.25">
      <c r="A443" s="203" t="str">
        <f t="shared" si="64"/>
        <v/>
      </c>
      <c r="B443" s="203" t="str">
        <f t="shared" si="65"/>
        <v/>
      </c>
      <c r="C443" s="197"/>
      <c r="D443" s="197"/>
      <c r="E443" s="197"/>
      <c r="F443" s="197"/>
      <c r="G443" s="197"/>
      <c r="H443" s="197"/>
      <c r="I443" s="197"/>
      <c r="J443" s="197"/>
      <c r="K443" s="197"/>
      <c r="L443" s="197"/>
      <c r="M443" s="209"/>
      <c r="N443" s="199"/>
      <c r="O443" s="197"/>
      <c r="P443" s="197"/>
      <c r="Q443" s="197"/>
      <c r="R443" s="197"/>
      <c r="S443" s="209"/>
      <c r="T443" s="197"/>
      <c r="U443" s="199"/>
      <c r="V443" s="197"/>
      <c r="W443" s="197"/>
      <c r="X443" s="197"/>
      <c r="Y443" s="197"/>
      <c r="Z443" s="197"/>
      <c r="AA443" s="198"/>
      <c r="AB443" s="198"/>
      <c r="AC443" s="199"/>
      <c r="AD443" s="199"/>
      <c r="AE443" s="199"/>
      <c r="AF443" s="199"/>
      <c r="AG443" s="197"/>
      <c r="AH443" s="197"/>
      <c r="AI443" s="197"/>
      <c r="AJ443" s="198"/>
      <c r="AK443" s="199"/>
      <c r="AL443" s="197"/>
      <c r="AM443" s="197"/>
      <c r="AN443" s="210" t="str">
        <f t="shared" si="61"/>
        <v>Kein Eintrag</v>
      </c>
      <c r="AO443" s="210" t="str">
        <f t="shared" si="62"/>
        <v>Kein Eintrag</v>
      </c>
      <c r="AP443" s="210" t="str">
        <f t="shared" si="63"/>
        <v>Kein Eintrag</v>
      </c>
      <c r="AQ443" s="197"/>
      <c r="AR443" s="197"/>
      <c r="AS443" s="197"/>
    </row>
    <row r="444" spans="1:45" s="159" customFormat="1" x14ac:dyDescent="0.25">
      <c r="A444" s="203" t="str">
        <f t="shared" si="64"/>
        <v/>
      </c>
      <c r="B444" s="203" t="str">
        <f t="shared" si="65"/>
        <v/>
      </c>
      <c r="C444" s="197"/>
      <c r="D444" s="197"/>
      <c r="E444" s="197"/>
      <c r="F444" s="197"/>
      <c r="G444" s="197"/>
      <c r="H444" s="197"/>
      <c r="I444" s="197"/>
      <c r="J444" s="197"/>
      <c r="K444" s="197"/>
      <c r="L444" s="197"/>
      <c r="M444" s="209"/>
      <c r="N444" s="199"/>
      <c r="O444" s="197"/>
      <c r="P444" s="197"/>
      <c r="Q444" s="197"/>
      <c r="R444" s="197"/>
      <c r="S444" s="209"/>
      <c r="T444" s="197"/>
      <c r="U444" s="199"/>
      <c r="V444" s="197"/>
      <c r="W444" s="197"/>
      <c r="X444" s="197"/>
      <c r="Y444" s="197"/>
      <c r="Z444" s="197"/>
      <c r="AA444" s="198"/>
      <c r="AB444" s="198"/>
      <c r="AC444" s="199"/>
      <c r="AD444" s="199"/>
      <c r="AE444" s="199"/>
      <c r="AF444" s="199"/>
      <c r="AG444" s="197"/>
      <c r="AH444" s="197"/>
      <c r="AI444" s="197"/>
      <c r="AJ444" s="198"/>
      <c r="AK444" s="199"/>
      <c r="AL444" s="197"/>
      <c r="AM444" s="197"/>
      <c r="AN444" s="210" t="str">
        <f t="shared" si="61"/>
        <v>Kein Eintrag</v>
      </c>
      <c r="AO444" s="210" t="str">
        <f t="shared" si="62"/>
        <v>Kein Eintrag</v>
      </c>
      <c r="AP444" s="210" t="str">
        <f t="shared" si="63"/>
        <v>Kein Eintrag</v>
      </c>
      <c r="AQ444" s="197"/>
      <c r="AR444" s="197"/>
      <c r="AS444" s="197"/>
    </row>
    <row r="445" spans="1:45" s="159" customFormat="1" x14ac:dyDescent="0.25">
      <c r="A445" s="203" t="str">
        <f t="shared" si="64"/>
        <v/>
      </c>
      <c r="B445" s="203" t="str">
        <f t="shared" si="65"/>
        <v/>
      </c>
      <c r="C445" s="197"/>
      <c r="D445" s="197"/>
      <c r="E445" s="197"/>
      <c r="F445" s="197"/>
      <c r="G445" s="197"/>
      <c r="H445" s="197"/>
      <c r="I445" s="197"/>
      <c r="J445" s="197"/>
      <c r="K445" s="197"/>
      <c r="L445" s="197"/>
      <c r="M445" s="209"/>
      <c r="N445" s="199"/>
      <c r="O445" s="197"/>
      <c r="P445" s="197"/>
      <c r="Q445" s="197"/>
      <c r="R445" s="197"/>
      <c r="S445" s="209"/>
      <c r="T445" s="197"/>
      <c r="U445" s="199"/>
      <c r="V445" s="197"/>
      <c r="W445" s="197"/>
      <c r="X445" s="197"/>
      <c r="Y445" s="197"/>
      <c r="Z445" s="197"/>
      <c r="AA445" s="198"/>
      <c r="AB445" s="198"/>
      <c r="AC445" s="199"/>
      <c r="AD445" s="199"/>
      <c r="AE445" s="199"/>
      <c r="AF445" s="199"/>
      <c r="AG445" s="197"/>
      <c r="AH445" s="197"/>
      <c r="AI445" s="197"/>
      <c r="AJ445" s="198"/>
      <c r="AK445" s="199"/>
      <c r="AL445" s="197"/>
      <c r="AM445" s="197"/>
      <c r="AN445" s="210" t="str">
        <f t="shared" si="61"/>
        <v>Kein Eintrag</v>
      </c>
      <c r="AO445" s="210" t="str">
        <f t="shared" si="62"/>
        <v>Kein Eintrag</v>
      </c>
      <c r="AP445" s="210" t="str">
        <f t="shared" si="63"/>
        <v>Kein Eintrag</v>
      </c>
      <c r="AQ445" s="197"/>
      <c r="AR445" s="197"/>
      <c r="AS445" s="197"/>
    </row>
    <row r="446" spans="1:45" s="159" customFormat="1" x14ac:dyDescent="0.25">
      <c r="A446" s="203" t="str">
        <f t="shared" si="64"/>
        <v/>
      </c>
      <c r="B446" s="203" t="str">
        <f t="shared" si="65"/>
        <v/>
      </c>
      <c r="C446" s="197"/>
      <c r="D446" s="197"/>
      <c r="E446" s="197"/>
      <c r="F446" s="197"/>
      <c r="G446" s="197"/>
      <c r="H446" s="197"/>
      <c r="I446" s="197"/>
      <c r="J446" s="197"/>
      <c r="K446" s="197"/>
      <c r="L446" s="197"/>
      <c r="M446" s="209"/>
      <c r="N446" s="199"/>
      <c r="O446" s="197"/>
      <c r="P446" s="197"/>
      <c r="Q446" s="197"/>
      <c r="R446" s="197"/>
      <c r="S446" s="209"/>
      <c r="T446" s="197"/>
      <c r="U446" s="199"/>
      <c r="V446" s="197"/>
      <c r="W446" s="197"/>
      <c r="X446" s="197"/>
      <c r="Y446" s="197"/>
      <c r="Z446" s="197"/>
      <c r="AA446" s="198"/>
      <c r="AB446" s="198"/>
      <c r="AC446" s="199"/>
      <c r="AD446" s="199"/>
      <c r="AE446" s="199"/>
      <c r="AF446" s="199"/>
      <c r="AG446" s="197"/>
      <c r="AH446" s="197"/>
      <c r="AI446" s="197"/>
      <c r="AJ446" s="198"/>
      <c r="AK446" s="199"/>
      <c r="AL446" s="197"/>
      <c r="AM446" s="197"/>
      <c r="AN446" s="210" t="str">
        <f t="shared" si="61"/>
        <v>Kein Eintrag</v>
      </c>
      <c r="AO446" s="210" t="str">
        <f t="shared" si="62"/>
        <v>Kein Eintrag</v>
      </c>
      <c r="AP446" s="210" t="str">
        <f t="shared" si="63"/>
        <v>Kein Eintrag</v>
      </c>
      <c r="AQ446" s="197"/>
      <c r="AR446" s="197"/>
      <c r="AS446" s="197"/>
    </row>
    <row r="447" spans="1:45" s="159" customFormat="1" x14ac:dyDescent="0.25">
      <c r="A447" s="203" t="str">
        <f t="shared" si="64"/>
        <v/>
      </c>
      <c r="B447" s="203" t="str">
        <f t="shared" si="65"/>
        <v/>
      </c>
      <c r="C447" s="197"/>
      <c r="D447" s="197"/>
      <c r="E447" s="197"/>
      <c r="F447" s="197"/>
      <c r="G447" s="197"/>
      <c r="H447" s="197"/>
      <c r="I447" s="197"/>
      <c r="J447" s="197"/>
      <c r="K447" s="197"/>
      <c r="L447" s="197"/>
      <c r="M447" s="209"/>
      <c r="N447" s="199"/>
      <c r="O447" s="197"/>
      <c r="P447" s="197"/>
      <c r="Q447" s="197"/>
      <c r="R447" s="197"/>
      <c r="S447" s="209"/>
      <c r="T447" s="197"/>
      <c r="U447" s="199"/>
      <c r="V447" s="197"/>
      <c r="W447" s="197"/>
      <c r="X447" s="197"/>
      <c r="Y447" s="197"/>
      <c r="Z447" s="197"/>
      <c r="AA447" s="198"/>
      <c r="AB447" s="198"/>
      <c r="AC447" s="199"/>
      <c r="AD447" s="199"/>
      <c r="AE447" s="199"/>
      <c r="AF447" s="199"/>
      <c r="AG447" s="197"/>
      <c r="AH447" s="197"/>
      <c r="AI447" s="197"/>
      <c r="AJ447" s="198"/>
      <c r="AK447" s="199"/>
      <c r="AL447" s="197"/>
      <c r="AM447" s="197"/>
      <c r="AN447" s="210" t="str">
        <f t="shared" si="61"/>
        <v>Kein Eintrag</v>
      </c>
      <c r="AO447" s="210" t="str">
        <f t="shared" si="62"/>
        <v>Kein Eintrag</v>
      </c>
      <c r="AP447" s="210" t="str">
        <f t="shared" si="63"/>
        <v>Kein Eintrag</v>
      </c>
      <c r="AQ447" s="197"/>
      <c r="AR447" s="197"/>
      <c r="AS447" s="197"/>
    </row>
    <row r="448" spans="1:45" s="159" customFormat="1" x14ac:dyDescent="0.25">
      <c r="A448" s="203" t="str">
        <f t="shared" si="64"/>
        <v/>
      </c>
      <c r="B448" s="203" t="str">
        <f t="shared" si="65"/>
        <v/>
      </c>
      <c r="C448" s="197"/>
      <c r="D448" s="197"/>
      <c r="E448" s="197"/>
      <c r="F448" s="197"/>
      <c r="G448" s="197"/>
      <c r="H448" s="197"/>
      <c r="I448" s="197"/>
      <c r="J448" s="197"/>
      <c r="K448" s="197"/>
      <c r="L448" s="197"/>
      <c r="M448" s="209"/>
      <c r="N448" s="199"/>
      <c r="O448" s="197"/>
      <c r="P448" s="197"/>
      <c r="Q448" s="197"/>
      <c r="R448" s="197"/>
      <c r="S448" s="209"/>
      <c r="T448" s="197"/>
      <c r="U448" s="199"/>
      <c r="V448" s="197"/>
      <c r="W448" s="197"/>
      <c r="X448" s="197"/>
      <c r="Y448" s="197"/>
      <c r="Z448" s="197"/>
      <c r="AA448" s="198"/>
      <c r="AB448" s="198"/>
      <c r="AC448" s="199"/>
      <c r="AD448" s="199"/>
      <c r="AE448" s="199"/>
      <c r="AF448" s="199"/>
      <c r="AG448" s="197"/>
      <c r="AH448" s="197"/>
      <c r="AI448" s="197"/>
      <c r="AJ448" s="198"/>
      <c r="AK448" s="199"/>
      <c r="AL448" s="197"/>
      <c r="AM448" s="197"/>
      <c r="AN448" s="210" t="str">
        <f t="shared" si="61"/>
        <v>Kein Eintrag</v>
      </c>
      <c r="AO448" s="210" t="str">
        <f t="shared" si="62"/>
        <v>Kein Eintrag</v>
      </c>
      <c r="AP448" s="210" t="str">
        <f t="shared" si="63"/>
        <v>Kein Eintrag</v>
      </c>
      <c r="AQ448" s="197"/>
      <c r="AR448" s="197"/>
      <c r="AS448" s="197"/>
    </row>
    <row r="449" spans="1:45" s="159" customFormat="1" x14ac:dyDescent="0.25">
      <c r="A449" s="203" t="str">
        <f t="shared" si="64"/>
        <v/>
      </c>
      <c r="B449" s="203" t="str">
        <f t="shared" si="65"/>
        <v/>
      </c>
      <c r="C449" s="197"/>
      <c r="D449" s="197"/>
      <c r="E449" s="197"/>
      <c r="F449" s="197"/>
      <c r="G449" s="197"/>
      <c r="H449" s="197"/>
      <c r="I449" s="197"/>
      <c r="J449" s="197"/>
      <c r="K449" s="197"/>
      <c r="L449" s="197"/>
      <c r="M449" s="209"/>
      <c r="N449" s="199"/>
      <c r="O449" s="197"/>
      <c r="P449" s="197"/>
      <c r="Q449" s="197"/>
      <c r="R449" s="197"/>
      <c r="S449" s="209"/>
      <c r="T449" s="197"/>
      <c r="U449" s="199"/>
      <c r="V449" s="197"/>
      <c r="W449" s="197"/>
      <c r="X449" s="197"/>
      <c r="Y449" s="197"/>
      <c r="Z449" s="197"/>
      <c r="AA449" s="198"/>
      <c r="AB449" s="198"/>
      <c r="AC449" s="199"/>
      <c r="AD449" s="199"/>
      <c r="AE449" s="199"/>
      <c r="AF449" s="199"/>
      <c r="AG449" s="197"/>
      <c r="AH449" s="197"/>
      <c r="AI449" s="197"/>
      <c r="AJ449" s="198"/>
      <c r="AK449" s="199"/>
      <c r="AL449" s="197"/>
      <c r="AM449" s="197"/>
      <c r="AN449" s="210" t="str">
        <f t="shared" si="61"/>
        <v>Kein Eintrag</v>
      </c>
      <c r="AO449" s="210" t="str">
        <f t="shared" si="62"/>
        <v>Kein Eintrag</v>
      </c>
      <c r="AP449" s="210" t="str">
        <f t="shared" si="63"/>
        <v>Kein Eintrag</v>
      </c>
      <c r="AQ449" s="197"/>
      <c r="AR449" s="197"/>
      <c r="AS449" s="197"/>
    </row>
    <row r="450" spans="1:45" s="159" customFormat="1" x14ac:dyDescent="0.25">
      <c r="A450" s="203" t="str">
        <f t="shared" si="64"/>
        <v/>
      </c>
      <c r="B450" s="203" t="str">
        <f t="shared" si="65"/>
        <v/>
      </c>
      <c r="C450" s="197"/>
      <c r="D450" s="197"/>
      <c r="E450" s="197"/>
      <c r="F450" s="197"/>
      <c r="G450" s="197"/>
      <c r="H450" s="197"/>
      <c r="I450" s="197"/>
      <c r="J450" s="197"/>
      <c r="K450" s="197"/>
      <c r="L450" s="197"/>
      <c r="M450" s="209"/>
      <c r="N450" s="199"/>
      <c r="O450" s="197"/>
      <c r="P450" s="197"/>
      <c r="Q450" s="197"/>
      <c r="R450" s="197"/>
      <c r="S450" s="209"/>
      <c r="T450" s="197"/>
      <c r="U450" s="199"/>
      <c r="V450" s="197"/>
      <c r="W450" s="197"/>
      <c r="X450" s="197"/>
      <c r="Y450" s="197"/>
      <c r="Z450" s="197"/>
      <c r="AA450" s="198"/>
      <c r="AB450" s="198"/>
      <c r="AC450" s="199"/>
      <c r="AD450" s="199"/>
      <c r="AE450" s="199"/>
      <c r="AF450" s="199"/>
      <c r="AG450" s="197"/>
      <c r="AH450" s="197"/>
      <c r="AI450" s="197"/>
      <c r="AJ450" s="198"/>
      <c r="AK450" s="199"/>
      <c r="AL450" s="197"/>
      <c r="AM450" s="197"/>
      <c r="AN450" s="210" t="str">
        <f t="shared" si="61"/>
        <v>Kein Eintrag</v>
      </c>
      <c r="AO450" s="210" t="str">
        <f t="shared" si="62"/>
        <v>Kein Eintrag</v>
      </c>
      <c r="AP450" s="210" t="str">
        <f t="shared" si="63"/>
        <v>Kein Eintrag</v>
      </c>
      <c r="AQ450" s="197"/>
      <c r="AR450" s="197"/>
      <c r="AS450" s="197"/>
    </row>
    <row r="451" spans="1:45" s="159" customFormat="1" x14ac:dyDescent="0.25">
      <c r="A451" s="203" t="str">
        <f t="shared" si="64"/>
        <v/>
      </c>
      <c r="B451" s="203" t="str">
        <f t="shared" si="65"/>
        <v/>
      </c>
      <c r="C451" s="197"/>
      <c r="D451" s="197"/>
      <c r="E451" s="197"/>
      <c r="F451" s="197"/>
      <c r="G451" s="197"/>
      <c r="H451" s="197"/>
      <c r="I451" s="197"/>
      <c r="J451" s="197"/>
      <c r="K451" s="197"/>
      <c r="L451" s="197"/>
      <c r="M451" s="209"/>
      <c r="N451" s="199"/>
      <c r="O451" s="197"/>
      <c r="P451" s="197"/>
      <c r="Q451" s="197"/>
      <c r="R451" s="197"/>
      <c r="S451" s="209"/>
      <c r="T451" s="197"/>
      <c r="U451" s="199"/>
      <c r="V451" s="197"/>
      <c r="W451" s="197"/>
      <c r="X451" s="197"/>
      <c r="Y451" s="197"/>
      <c r="Z451" s="197"/>
      <c r="AA451" s="198"/>
      <c r="AB451" s="198"/>
      <c r="AC451" s="199"/>
      <c r="AD451" s="199"/>
      <c r="AE451" s="199"/>
      <c r="AF451" s="199"/>
      <c r="AG451" s="197"/>
      <c r="AH451" s="197"/>
      <c r="AI451" s="197"/>
      <c r="AJ451" s="198"/>
      <c r="AK451" s="199"/>
      <c r="AL451" s="197"/>
      <c r="AM451" s="197"/>
      <c r="AN451" s="210" t="str">
        <f t="shared" si="61"/>
        <v>Kein Eintrag</v>
      </c>
      <c r="AO451" s="210" t="str">
        <f t="shared" si="62"/>
        <v>Kein Eintrag</v>
      </c>
      <c r="AP451" s="210" t="str">
        <f t="shared" si="63"/>
        <v>Kein Eintrag</v>
      </c>
      <c r="AQ451" s="197"/>
      <c r="AR451" s="197"/>
      <c r="AS451" s="197"/>
    </row>
    <row r="452" spans="1:45" s="159" customFormat="1" x14ac:dyDescent="0.25">
      <c r="A452" s="203" t="str">
        <f t="shared" si="64"/>
        <v/>
      </c>
      <c r="B452" s="203" t="str">
        <f t="shared" si="65"/>
        <v/>
      </c>
      <c r="C452" s="197"/>
      <c r="D452" s="197"/>
      <c r="E452" s="197"/>
      <c r="F452" s="197"/>
      <c r="G452" s="197"/>
      <c r="H452" s="197"/>
      <c r="I452" s="197"/>
      <c r="J452" s="197"/>
      <c r="K452" s="197"/>
      <c r="L452" s="197"/>
      <c r="M452" s="209"/>
      <c r="N452" s="199"/>
      <c r="O452" s="197"/>
      <c r="P452" s="197"/>
      <c r="Q452" s="197"/>
      <c r="R452" s="197"/>
      <c r="S452" s="209"/>
      <c r="T452" s="197"/>
      <c r="U452" s="199"/>
      <c r="V452" s="197"/>
      <c r="W452" s="197"/>
      <c r="X452" s="197"/>
      <c r="Y452" s="197"/>
      <c r="Z452" s="197"/>
      <c r="AA452" s="198"/>
      <c r="AB452" s="198"/>
      <c r="AC452" s="199"/>
      <c r="AD452" s="199"/>
      <c r="AE452" s="199"/>
      <c r="AF452" s="199"/>
      <c r="AG452" s="197"/>
      <c r="AH452" s="197"/>
      <c r="AI452" s="197"/>
      <c r="AJ452" s="198"/>
      <c r="AK452" s="199"/>
      <c r="AL452" s="197"/>
      <c r="AM452" s="197"/>
      <c r="AN452" s="210" t="str">
        <f t="shared" si="61"/>
        <v>Kein Eintrag</v>
      </c>
      <c r="AO452" s="210" t="str">
        <f t="shared" si="62"/>
        <v>Kein Eintrag</v>
      </c>
      <c r="AP452" s="210" t="str">
        <f t="shared" si="63"/>
        <v>Kein Eintrag</v>
      </c>
      <c r="AQ452" s="197"/>
      <c r="AR452" s="197"/>
      <c r="AS452" s="197"/>
    </row>
    <row r="453" spans="1:45" s="159" customFormat="1" x14ac:dyDescent="0.25">
      <c r="A453" s="203" t="str">
        <f t="shared" si="64"/>
        <v/>
      </c>
      <c r="B453" s="203" t="str">
        <f t="shared" si="65"/>
        <v/>
      </c>
      <c r="C453" s="197"/>
      <c r="D453" s="197"/>
      <c r="E453" s="197"/>
      <c r="F453" s="197"/>
      <c r="G453" s="197"/>
      <c r="H453" s="197"/>
      <c r="I453" s="197"/>
      <c r="J453" s="197"/>
      <c r="K453" s="197"/>
      <c r="L453" s="197"/>
      <c r="M453" s="209"/>
      <c r="N453" s="199"/>
      <c r="O453" s="197"/>
      <c r="P453" s="197"/>
      <c r="Q453" s="197"/>
      <c r="R453" s="197"/>
      <c r="S453" s="209"/>
      <c r="T453" s="197"/>
      <c r="U453" s="199"/>
      <c r="V453" s="197"/>
      <c r="W453" s="197"/>
      <c r="X453" s="197"/>
      <c r="Y453" s="197"/>
      <c r="Z453" s="197"/>
      <c r="AA453" s="198"/>
      <c r="AB453" s="198"/>
      <c r="AC453" s="199"/>
      <c r="AD453" s="199"/>
      <c r="AE453" s="199"/>
      <c r="AF453" s="199"/>
      <c r="AG453" s="197"/>
      <c r="AH453" s="197"/>
      <c r="AI453" s="197"/>
      <c r="AJ453" s="198"/>
      <c r="AK453" s="199"/>
      <c r="AL453" s="197"/>
      <c r="AM453" s="197"/>
      <c r="AN453" s="210" t="str">
        <f t="shared" si="61"/>
        <v>Kein Eintrag</v>
      </c>
      <c r="AO453" s="210" t="str">
        <f t="shared" si="62"/>
        <v>Kein Eintrag</v>
      </c>
      <c r="AP453" s="210" t="str">
        <f t="shared" si="63"/>
        <v>Kein Eintrag</v>
      </c>
      <c r="AQ453" s="197"/>
      <c r="AR453" s="197"/>
      <c r="AS453" s="197"/>
    </row>
    <row r="454" spans="1:45" s="159" customFormat="1" x14ac:dyDescent="0.25">
      <c r="A454" s="203" t="str">
        <f t="shared" si="64"/>
        <v/>
      </c>
      <c r="B454" s="203" t="str">
        <f t="shared" si="65"/>
        <v/>
      </c>
      <c r="C454" s="197"/>
      <c r="D454" s="197"/>
      <c r="E454" s="197"/>
      <c r="F454" s="197"/>
      <c r="G454" s="197"/>
      <c r="H454" s="197"/>
      <c r="I454" s="197"/>
      <c r="J454" s="197"/>
      <c r="K454" s="197"/>
      <c r="L454" s="197"/>
      <c r="M454" s="209"/>
      <c r="N454" s="199"/>
      <c r="O454" s="197"/>
      <c r="P454" s="197"/>
      <c r="Q454" s="197"/>
      <c r="R454" s="197"/>
      <c r="S454" s="209"/>
      <c r="T454" s="197"/>
      <c r="U454" s="199"/>
      <c r="V454" s="197"/>
      <c r="W454" s="197"/>
      <c r="X454" s="197"/>
      <c r="Y454" s="197"/>
      <c r="Z454" s="197"/>
      <c r="AA454" s="198"/>
      <c r="AB454" s="198"/>
      <c r="AC454" s="199"/>
      <c r="AD454" s="199"/>
      <c r="AE454" s="199"/>
      <c r="AF454" s="199"/>
      <c r="AG454" s="197"/>
      <c r="AH454" s="197"/>
      <c r="AI454" s="197"/>
      <c r="AJ454" s="198"/>
      <c r="AK454" s="199"/>
      <c r="AL454" s="197"/>
      <c r="AM454" s="197"/>
      <c r="AN454" s="210" t="str">
        <f t="shared" si="61"/>
        <v>Kein Eintrag</v>
      </c>
      <c r="AO454" s="210" t="str">
        <f t="shared" si="62"/>
        <v>Kein Eintrag</v>
      </c>
      <c r="AP454" s="210" t="str">
        <f t="shared" si="63"/>
        <v>Kein Eintrag</v>
      </c>
      <c r="AQ454" s="197"/>
      <c r="AR454" s="197"/>
      <c r="AS454" s="197"/>
    </row>
    <row r="455" spans="1:45" s="159" customFormat="1" x14ac:dyDescent="0.25">
      <c r="A455" s="203" t="str">
        <f t="shared" si="64"/>
        <v/>
      </c>
      <c r="B455" s="203" t="str">
        <f t="shared" si="65"/>
        <v/>
      </c>
      <c r="C455" s="197"/>
      <c r="D455" s="197"/>
      <c r="E455" s="197"/>
      <c r="F455" s="197"/>
      <c r="G455" s="197"/>
      <c r="H455" s="197"/>
      <c r="I455" s="197"/>
      <c r="J455" s="197"/>
      <c r="K455" s="197"/>
      <c r="L455" s="197"/>
      <c r="M455" s="209"/>
      <c r="N455" s="199"/>
      <c r="O455" s="197"/>
      <c r="P455" s="197"/>
      <c r="Q455" s="197"/>
      <c r="R455" s="197"/>
      <c r="S455" s="209"/>
      <c r="T455" s="197"/>
      <c r="U455" s="199"/>
      <c r="V455" s="197"/>
      <c r="W455" s="197"/>
      <c r="X455" s="197"/>
      <c r="Y455" s="197"/>
      <c r="Z455" s="197"/>
      <c r="AA455" s="198"/>
      <c r="AB455" s="198"/>
      <c r="AC455" s="199"/>
      <c r="AD455" s="199"/>
      <c r="AE455" s="199"/>
      <c r="AF455" s="199"/>
      <c r="AG455" s="197"/>
      <c r="AH455" s="197"/>
      <c r="AI455" s="197"/>
      <c r="AJ455" s="198"/>
      <c r="AK455" s="199"/>
      <c r="AL455" s="197"/>
      <c r="AM455" s="197"/>
      <c r="AN455" s="210" t="str">
        <f t="shared" si="61"/>
        <v>Kein Eintrag</v>
      </c>
      <c r="AO455" s="210" t="str">
        <f t="shared" si="62"/>
        <v>Kein Eintrag</v>
      </c>
      <c r="AP455" s="210" t="str">
        <f t="shared" si="63"/>
        <v>Kein Eintrag</v>
      </c>
      <c r="AQ455" s="197"/>
      <c r="AR455" s="197"/>
      <c r="AS455" s="197"/>
    </row>
    <row r="456" spans="1:45" s="159" customFormat="1" x14ac:dyDescent="0.25">
      <c r="A456" s="203" t="str">
        <f t="shared" si="64"/>
        <v/>
      </c>
      <c r="B456" s="203" t="str">
        <f t="shared" si="65"/>
        <v/>
      </c>
      <c r="C456" s="197"/>
      <c r="D456" s="197"/>
      <c r="E456" s="197"/>
      <c r="F456" s="197"/>
      <c r="G456" s="197"/>
      <c r="H456" s="197"/>
      <c r="I456" s="197"/>
      <c r="J456" s="197"/>
      <c r="K456" s="197"/>
      <c r="L456" s="197"/>
      <c r="M456" s="209"/>
      <c r="N456" s="199"/>
      <c r="O456" s="197"/>
      <c r="P456" s="197"/>
      <c r="Q456" s="197"/>
      <c r="R456" s="197"/>
      <c r="S456" s="209"/>
      <c r="T456" s="197"/>
      <c r="U456" s="199"/>
      <c r="V456" s="197"/>
      <c r="W456" s="197"/>
      <c r="X456" s="197"/>
      <c r="Y456" s="197"/>
      <c r="Z456" s="197"/>
      <c r="AA456" s="198"/>
      <c r="AB456" s="198"/>
      <c r="AC456" s="199"/>
      <c r="AD456" s="199"/>
      <c r="AE456" s="199"/>
      <c r="AF456" s="199"/>
      <c r="AG456" s="197"/>
      <c r="AH456" s="197"/>
      <c r="AI456" s="197"/>
      <c r="AJ456" s="198"/>
      <c r="AK456" s="199"/>
      <c r="AL456" s="197"/>
      <c r="AM456" s="197"/>
      <c r="AN456" s="210" t="str">
        <f t="shared" si="61"/>
        <v>Kein Eintrag</v>
      </c>
      <c r="AO456" s="210" t="str">
        <f t="shared" si="62"/>
        <v>Kein Eintrag</v>
      </c>
      <c r="AP456" s="210" t="str">
        <f t="shared" si="63"/>
        <v>Kein Eintrag</v>
      </c>
      <c r="AQ456" s="197"/>
      <c r="AR456" s="197"/>
      <c r="AS456" s="197"/>
    </row>
    <row r="457" spans="1:45" s="159" customFormat="1" x14ac:dyDescent="0.25">
      <c r="A457" s="203" t="str">
        <f t="shared" si="64"/>
        <v/>
      </c>
      <c r="B457" s="203" t="str">
        <f t="shared" si="65"/>
        <v/>
      </c>
      <c r="C457" s="197"/>
      <c r="D457" s="197"/>
      <c r="E457" s="197"/>
      <c r="F457" s="197"/>
      <c r="G457" s="197"/>
      <c r="H457" s="197"/>
      <c r="I457" s="197"/>
      <c r="J457" s="197"/>
      <c r="K457" s="197"/>
      <c r="L457" s="197"/>
      <c r="M457" s="209"/>
      <c r="N457" s="199"/>
      <c r="O457" s="197"/>
      <c r="P457" s="197"/>
      <c r="Q457" s="197"/>
      <c r="R457" s="197"/>
      <c r="S457" s="209"/>
      <c r="T457" s="197"/>
      <c r="U457" s="199"/>
      <c r="V457" s="197"/>
      <c r="W457" s="197"/>
      <c r="X457" s="197"/>
      <c r="Y457" s="197"/>
      <c r="Z457" s="197"/>
      <c r="AA457" s="198"/>
      <c r="AB457" s="198"/>
      <c r="AC457" s="199"/>
      <c r="AD457" s="199"/>
      <c r="AE457" s="199"/>
      <c r="AF457" s="199"/>
      <c r="AG457" s="197"/>
      <c r="AH457" s="197"/>
      <c r="AI457" s="197"/>
      <c r="AJ457" s="198"/>
      <c r="AK457" s="199"/>
      <c r="AL457" s="197"/>
      <c r="AM457" s="197"/>
      <c r="AN457" s="210" t="str">
        <f t="shared" si="61"/>
        <v>Kein Eintrag</v>
      </c>
      <c r="AO457" s="210" t="str">
        <f t="shared" si="62"/>
        <v>Kein Eintrag</v>
      </c>
      <c r="AP457" s="210" t="str">
        <f t="shared" si="63"/>
        <v>Kein Eintrag</v>
      </c>
      <c r="AQ457" s="197"/>
      <c r="AR457" s="197"/>
      <c r="AS457" s="197"/>
    </row>
    <row r="458" spans="1:45" s="159" customFormat="1" x14ac:dyDescent="0.25">
      <c r="A458" s="203" t="str">
        <f t="shared" si="64"/>
        <v/>
      </c>
      <c r="B458" s="203" t="str">
        <f t="shared" si="65"/>
        <v/>
      </c>
      <c r="C458" s="197"/>
      <c r="D458" s="197"/>
      <c r="E458" s="197"/>
      <c r="F458" s="197"/>
      <c r="G458" s="197"/>
      <c r="H458" s="197"/>
      <c r="I458" s="197"/>
      <c r="J458" s="197"/>
      <c r="K458" s="197"/>
      <c r="L458" s="197"/>
      <c r="M458" s="209"/>
      <c r="N458" s="199"/>
      <c r="O458" s="197"/>
      <c r="P458" s="197"/>
      <c r="Q458" s="197"/>
      <c r="R458" s="197"/>
      <c r="S458" s="209"/>
      <c r="T458" s="197"/>
      <c r="U458" s="199"/>
      <c r="V458" s="197"/>
      <c r="W458" s="197"/>
      <c r="X458" s="197"/>
      <c r="Y458" s="197"/>
      <c r="Z458" s="197"/>
      <c r="AA458" s="198"/>
      <c r="AB458" s="198"/>
      <c r="AC458" s="199"/>
      <c r="AD458" s="199"/>
      <c r="AE458" s="199"/>
      <c r="AF458" s="199"/>
      <c r="AG458" s="197"/>
      <c r="AH458" s="197"/>
      <c r="AI458" s="197"/>
      <c r="AJ458" s="198"/>
      <c r="AK458" s="199"/>
      <c r="AL458" s="197"/>
      <c r="AM458" s="197"/>
      <c r="AN458" s="210" t="str">
        <f t="shared" si="61"/>
        <v>Kein Eintrag</v>
      </c>
      <c r="AO458" s="210" t="str">
        <f t="shared" si="62"/>
        <v>Kein Eintrag</v>
      </c>
      <c r="AP458" s="210" t="str">
        <f t="shared" si="63"/>
        <v>Kein Eintrag</v>
      </c>
      <c r="AQ458" s="197"/>
      <c r="AR458" s="197"/>
      <c r="AS458" s="197"/>
    </row>
    <row r="459" spans="1:45" s="159" customFormat="1" x14ac:dyDescent="0.25">
      <c r="A459" s="203" t="str">
        <f t="shared" si="64"/>
        <v/>
      </c>
      <c r="B459" s="203" t="str">
        <f t="shared" si="65"/>
        <v/>
      </c>
      <c r="C459" s="197"/>
      <c r="D459" s="197"/>
      <c r="E459" s="197"/>
      <c r="F459" s="197"/>
      <c r="G459" s="197"/>
      <c r="H459" s="197"/>
      <c r="I459" s="197"/>
      <c r="J459" s="197"/>
      <c r="K459" s="197"/>
      <c r="L459" s="197"/>
      <c r="M459" s="209"/>
      <c r="N459" s="199"/>
      <c r="O459" s="197"/>
      <c r="P459" s="197"/>
      <c r="Q459" s="197"/>
      <c r="R459" s="197"/>
      <c r="S459" s="209"/>
      <c r="T459" s="197"/>
      <c r="U459" s="199"/>
      <c r="V459" s="197"/>
      <c r="W459" s="197"/>
      <c r="X459" s="197"/>
      <c r="Y459" s="197"/>
      <c r="Z459" s="197"/>
      <c r="AA459" s="198"/>
      <c r="AB459" s="198"/>
      <c r="AC459" s="199"/>
      <c r="AD459" s="199"/>
      <c r="AE459" s="199"/>
      <c r="AF459" s="199"/>
      <c r="AG459" s="197"/>
      <c r="AH459" s="197"/>
      <c r="AI459" s="197"/>
      <c r="AJ459" s="198"/>
      <c r="AK459" s="199"/>
      <c r="AL459" s="197"/>
      <c r="AM459" s="197"/>
      <c r="AN459" s="210" t="str">
        <f t="shared" si="61"/>
        <v>Kein Eintrag</v>
      </c>
      <c r="AO459" s="210" t="str">
        <f t="shared" si="62"/>
        <v>Kein Eintrag</v>
      </c>
      <c r="AP459" s="210" t="str">
        <f t="shared" si="63"/>
        <v>Kein Eintrag</v>
      </c>
      <c r="AQ459" s="197"/>
      <c r="AR459" s="197"/>
      <c r="AS459" s="197"/>
    </row>
    <row r="460" spans="1:45" s="159" customFormat="1" x14ac:dyDescent="0.25">
      <c r="A460" s="203" t="str">
        <f t="shared" si="64"/>
        <v/>
      </c>
      <c r="B460" s="203" t="str">
        <f t="shared" si="65"/>
        <v/>
      </c>
      <c r="C460" s="197"/>
      <c r="D460" s="197"/>
      <c r="E460" s="197"/>
      <c r="F460" s="197"/>
      <c r="G460" s="197"/>
      <c r="H460" s="197"/>
      <c r="I460" s="197"/>
      <c r="J460" s="197"/>
      <c r="K460" s="197"/>
      <c r="L460" s="197"/>
      <c r="M460" s="209"/>
      <c r="N460" s="199"/>
      <c r="O460" s="197"/>
      <c r="P460" s="197"/>
      <c r="Q460" s="197"/>
      <c r="R460" s="197"/>
      <c r="S460" s="209"/>
      <c r="T460" s="197"/>
      <c r="U460" s="199"/>
      <c r="V460" s="197"/>
      <c r="W460" s="197"/>
      <c r="X460" s="197"/>
      <c r="Y460" s="197"/>
      <c r="Z460" s="197"/>
      <c r="AA460" s="198"/>
      <c r="AB460" s="198"/>
      <c r="AC460" s="199"/>
      <c r="AD460" s="199"/>
      <c r="AE460" s="199"/>
      <c r="AF460" s="199"/>
      <c r="AG460" s="197"/>
      <c r="AH460" s="197"/>
      <c r="AI460" s="197"/>
      <c r="AJ460" s="198"/>
      <c r="AK460" s="199"/>
      <c r="AL460" s="197"/>
      <c r="AM460" s="197"/>
      <c r="AN460" s="210" t="str">
        <f t="shared" si="61"/>
        <v>Kein Eintrag</v>
      </c>
      <c r="AO460" s="210" t="str">
        <f t="shared" si="62"/>
        <v>Kein Eintrag</v>
      </c>
      <c r="AP460" s="210" t="str">
        <f t="shared" si="63"/>
        <v>Kein Eintrag</v>
      </c>
      <c r="AQ460" s="197"/>
      <c r="AR460" s="197"/>
      <c r="AS460" s="197"/>
    </row>
    <row r="461" spans="1:45" s="159" customFormat="1" x14ac:dyDescent="0.25">
      <c r="A461" s="203" t="str">
        <f t="shared" si="64"/>
        <v/>
      </c>
      <c r="B461" s="203" t="str">
        <f t="shared" si="65"/>
        <v/>
      </c>
      <c r="C461" s="197"/>
      <c r="D461" s="197"/>
      <c r="E461" s="197"/>
      <c r="F461" s="197"/>
      <c r="G461" s="197"/>
      <c r="H461" s="197"/>
      <c r="I461" s="197"/>
      <c r="J461" s="197"/>
      <c r="K461" s="197"/>
      <c r="L461" s="197"/>
      <c r="M461" s="209"/>
      <c r="N461" s="199"/>
      <c r="O461" s="197"/>
      <c r="P461" s="197"/>
      <c r="Q461" s="197"/>
      <c r="R461" s="197"/>
      <c r="S461" s="209"/>
      <c r="T461" s="197"/>
      <c r="U461" s="199"/>
      <c r="V461" s="197"/>
      <c r="W461" s="197"/>
      <c r="X461" s="197"/>
      <c r="Y461" s="197"/>
      <c r="Z461" s="197"/>
      <c r="AA461" s="198"/>
      <c r="AB461" s="198"/>
      <c r="AC461" s="199"/>
      <c r="AD461" s="199"/>
      <c r="AE461" s="199"/>
      <c r="AF461" s="199"/>
      <c r="AG461" s="197"/>
      <c r="AH461" s="197"/>
      <c r="AI461" s="197"/>
      <c r="AJ461" s="198"/>
      <c r="AK461" s="199"/>
      <c r="AL461" s="197"/>
      <c r="AM461" s="197"/>
      <c r="AN461" s="210" t="str">
        <f t="shared" si="61"/>
        <v>Kein Eintrag</v>
      </c>
      <c r="AO461" s="210" t="str">
        <f t="shared" si="62"/>
        <v>Kein Eintrag</v>
      </c>
      <c r="AP461" s="210" t="str">
        <f t="shared" si="63"/>
        <v>Kein Eintrag</v>
      </c>
      <c r="AQ461" s="197"/>
      <c r="AR461" s="197"/>
      <c r="AS461" s="197"/>
    </row>
    <row r="462" spans="1:45" s="159" customFormat="1" x14ac:dyDescent="0.25">
      <c r="A462" s="203" t="str">
        <f t="shared" si="64"/>
        <v/>
      </c>
      <c r="B462" s="203" t="str">
        <f t="shared" si="65"/>
        <v/>
      </c>
      <c r="C462" s="197"/>
      <c r="D462" s="197"/>
      <c r="E462" s="197"/>
      <c r="F462" s="197"/>
      <c r="G462" s="197"/>
      <c r="H462" s="197"/>
      <c r="I462" s="197"/>
      <c r="J462" s="197"/>
      <c r="K462" s="197"/>
      <c r="L462" s="197"/>
      <c r="M462" s="209"/>
      <c r="N462" s="199"/>
      <c r="O462" s="197"/>
      <c r="P462" s="197"/>
      <c r="Q462" s="197"/>
      <c r="R462" s="197"/>
      <c r="S462" s="209"/>
      <c r="T462" s="197"/>
      <c r="U462" s="199"/>
      <c r="V462" s="197"/>
      <c r="W462" s="197"/>
      <c r="X462" s="197"/>
      <c r="Y462" s="197"/>
      <c r="Z462" s="197"/>
      <c r="AA462" s="198"/>
      <c r="AB462" s="198"/>
      <c r="AC462" s="199"/>
      <c r="AD462" s="199"/>
      <c r="AE462" s="199"/>
      <c r="AF462" s="199"/>
      <c r="AG462" s="197"/>
      <c r="AH462" s="197"/>
      <c r="AI462" s="197"/>
      <c r="AJ462" s="198"/>
      <c r="AK462" s="199"/>
      <c r="AL462" s="197"/>
      <c r="AM462" s="197"/>
      <c r="AN462" s="210" t="str">
        <f t="shared" si="61"/>
        <v>Kein Eintrag</v>
      </c>
      <c r="AO462" s="210" t="str">
        <f t="shared" si="62"/>
        <v>Kein Eintrag</v>
      </c>
      <c r="AP462" s="210" t="str">
        <f t="shared" si="63"/>
        <v>Kein Eintrag</v>
      </c>
      <c r="AQ462" s="197"/>
      <c r="AR462" s="197"/>
      <c r="AS462" s="197"/>
    </row>
    <row r="463" spans="1:45" s="159" customFormat="1" x14ac:dyDescent="0.25">
      <c r="A463" s="203" t="str">
        <f t="shared" si="64"/>
        <v/>
      </c>
      <c r="B463" s="203" t="str">
        <f t="shared" si="65"/>
        <v/>
      </c>
      <c r="C463" s="197"/>
      <c r="D463" s="197"/>
      <c r="E463" s="197"/>
      <c r="F463" s="197"/>
      <c r="G463" s="197"/>
      <c r="H463" s="197"/>
      <c r="I463" s="197"/>
      <c r="J463" s="197"/>
      <c r="K463" s="197"/>
      <c r="L463" s="197"/>
      <c r="M463" s="209"/>
      <c r="N463" s="199"/>
      <c r="O463" s="197"/>
      <c r="P463" s="197"/>
      <c r="Q463" s="197"/>
      <c r="R463" s="197"/>
      <c r="S463" s="209"/>
      <c r="T463" s="197"/>
      <c r="U463" s="199"/>
      <c r="V463" s="197"/>
      <c r="W463" s="197"/>
      <c r="X463" s="197"/>
      <c r="Y463" s="197"/>
      <c r="Z463" s="197"/>
      <c r="AA463" s="198"/>
      <c r="AB463" s="198"/>
      <c r="AC463" s="199"/>
      <c r="AD463" s="199"/>
      <c r="AE463" s="199"/>
      <c r="AF463" s="199"/>
      <c r="AG463" s="197"/>
      <c r="AH463" s="197"/>
      <c r="AI463" s="197"/>
      <c r="AJ463" s="198"/>
      <c r="AK463" s="199"/>
      <c r="AL463" s="197"/>
      <c r="AM463" s="197"/>
      <c r="AN463" s="210" t="str">
        <f t="shared" si="61"/>
        <v>Kein Eintrag</v>
      </c>
      <c r="AO463" s="210" t="str">
        <f t="shared" si="62"/>
        <v>Kein Eintrag</v>
      </c>
      <c r="AP463" s="210" t="str">
        <f t="shared" si="63"/>
        <v>Kein Eintrag</v>
      </c>
      <c r="AQ463" s="197"/>
      <c r="AR463" s="197"/>
      <c r="AS463" s="197"/>
    </row>
    <row r="464" spans="1:45" s="159" customFormat="1" x14ac:dyDescent="0.25">
      <c r="A464" s="203" t="str">
        <f t="shared" si="64"/>
        <v/>
      </c>
      <c r="B464" s="203" t="str">
        <f t="shared" si="65"/>
        <v/>
      </c>
      <c r="C464" s="197"/>
      <c r="D464" s="197"/>
      <c r="E464" s="197"/>
      <c r="F464" s="197"/>
      <c r="G464" s="197"/>
      <c r="H464" s="197"/>
      <c r="I464" s="197"/>
      <c r="J464" s="197"/>
      <c r="K464" s="197"/>
      <c r="L464" s="197"/>
      <c r="M464" s="209"/>
      <c r="N464" s="199"/>
      <c r="O464" s="197"/>
      <c r="P464" s="197"/>
      <c r="Q464" s="197"/>
      <c r="R464" s="197"/>
      <c r="S464" s="209"/>
      <c r="T464" s="197"/>
      <c r="U464" s="199"/>
      <c r="V464" s="197"/>
      <c r="W464" s="197"/>
      <c r="X464" s="197"/>
      <c r="Y464" s="197"/>
      <c r="Z464" s="197"/>
      <c r="AA464" s="198"/>
      <c r="AB464" s="198"/>
      <c r="AC464" s="199"/>
      <c r="AD464" s="199"/>
      <c r="AE464" s="199"/>
      <c r="AF464" s="199"/>
      <c r="AG464" s="197"/>
      <c r="AH464" s="197"/>
      <c r="AI464" s="197"/>
      <c r="AJ464" s="198"/>
      <c r="AK464" s="199"/>
      <c r="AL464" s="197"/>
      <c r="AM464" s="197"/>
      <c r="AN464" s="210" t="str">
        <f t="shared" ref="AN464:AN527" si="66">IF(AC464="","Kein Eintrag",IF(AD464="","Kein Eintrag",AD464-AC464))</f>
        <v>Kein Eintrag</v>
      </c>
      <c r="AO464" s="210" t="str">
        <f t="shared" ref="AO464:AO527" si="67">IF(AF464="","Kein Eintrag",IF(AD464="","Kein Eintrag",AF464-AD464))</f>
        <v>Kein Eintrag</v>
      </c>
      <c r="AP464" s="210" t="str">
        <f t="shared" ref="AP464:AP527" si="68">IF(AF464="","Kein Eintrag",IF(AC464="","Kein Eintrag",AF464-AC464))</f>
        <v>Kein Eintrag</v>
      </c>
      <c r="AQ464" s="197"/>
      <c r="AR464" s="197"/>
      <c r="AS464" s="197"/>
    </row>
    <row r="465" spans="1:45" s="159" customFormat="1" x14ac:dyDescent="0.25">
      <c r="A465" s="203" t="str">
        <f t="shared" si="64"/>
        <v/>
      </c>
      <c r="B465" s="203" t="str">
        <f t="shared" si="65"/>
        <v/>
      </c>
      <c r="C465" s="197"/>
      <c r="D465" s="197"/>
      <c r="E465" s="197"/>
      <c r="F465" s="197"/>
      <c r="G465" s="197"/>
      <c r="H465" s="197"/>
      <c r="I465" s="197"/>
      <c r="J465" s="197"/>
      <c r="K465" s="197"/>
      <c r="L465" s="197"/>
      <c r="M465" s="209"/>
      <c r="N465" s="199"/>
      <c r="O465" s="197"/>
      <c r="P465" s="197"/>
      <c r="Q465" s="197"/>
      <c r="R465" s="197"/>
      <c r="S465" s="209"/>
      <c r="T465" s="197"/>
      <c r="U465" s="199"/>
      <c r="V465" s="197"/>
      <c r="W465" s="197"/>
      <c r="X465" s="197"/>
      <c r="Y465" s="197"/>
      <c r="Z465" s="197"/>
      <c r="AA465" s="198"/>
      <c r="AB465" s="198"/>
      <c r="AC465" s="199"/>
      <c r="AD465" s="199"/>
      <c r="AE465" s="199"/>
      <c r="AF465" s="199"/>
      <c r="AG465" s="197"/>
      <c r="AH465" s="197"/>
      <c r="AI465" s="197"/>
      <c r="AJ465" s="198"/>
      <c r="AK465" s="199"/>
      <c r="AL465" s="197"/>
      <c r="AM465" s="197"/>
      <c r="AN465" s="210" t="str">
        <f t="shared" si="66"/>
        <v>Kein Eintrag</v>
      </c>
      <c r="AO465" s="210" t="str">
        <f t="shared" si="67"/>
        <v>Kein Eintrag</v>
      </c>
      <c r="AP465" s="210" t="str">
        <f t="shared" si="68"/>
        <v>Kein Eintrag</v>
      </c>
      <c r="AQ465" s="197"/>
      <c r="AR465" s="197"/>
      <c r="AS465" s="197"/>
    </row>
    <row r="466" spans="1:45" s="159" customFormat="1" x14ac:dyDescent="0.25">
      <c r="A466" s="203" t="str">
        <f t="shared" si="64"/>
        <v/>
      </c>
      <c r="B466" s="203" t="str">
        <f t="shared" si="65"/>
        <v/>
      </c>
      <c r="C466" s="197"/>
      <c r="D466" s="197"/>
      <c r="E466" s="197"/>
      <c r="F466" s="197"/>
      <c r="G466" s="197"/>
      <c r="H466" s="197"/>
      <c r="I466" s="197"/>
      <c r="J466" s="197"/>
      <c r="K466" s="197"/>
      <c r="L466" s="197"/>
      <c r="M466" s="209"/>
      <c r="N466" s="199"/>
      <c r="O466" s="197"/>
      <c r="P466" s="197"/>
      <c r="Q466" s="197"/>
      <c r="R466" s="197"/>
      <c r="S466" s="209"/>
      <c r="T466" s="197"/>
      <c r="U466" s="199"/>
      <c r="V466" s="197"/>
      <c r="W466" s="197"/>
      <c r="X466" s="197"/>
      <c r="Y466" s="197"/>
      <c r="Z466" s="197"/>
      <c r="AA466" s="198"/>
      <c r="AB466" s="198"/>
      <c r="AC466" s="199"/>
      <c r="AD466" s="199"/>
      <c r="AE466" s="199"/>
      <c r="AF466" s="199"/>
      <c r="AG466" s="197"/>
      <c r="AH466" s="197"/>
      <c r="AI466" s="197"/>
      <c r="AJ466" s="198"/>
      <c r="AK466" s="199"/>
      <c r="AL466" s="197"/>
      <c r="AM466" s="197"/>
      <c r="AN466" s="210" t="str">
        <f t="shared" si="66"/>
        <v>Kein Eintrag</v>
      </c>
      <c r="AO466" s="210" t="str">
        <f t="shared" si="67"/>
        <v>Kein Eintrag</v>
      </c>
      <c r="AP466" s="210" t="str">
        <f t="shared" si="68"/>
        <v>Kein Eintrag</v>
      </c>
      <c r="AQ466" s="197"/>
      <c r="AR466" s="197"/>
      <c r="AS466" s="197"/>
    </row>
    <row r="467" spans="1:45" s="159" customFormat="1" x14ac:dyDescent="0.25">
      <c r="A467" s="203" t="str">
        <f t="shared" si="64"/>
        <v/>
      </c>
      <c r="B467" s="203" t="str">
        <f t="shared" si="65"/>
        <v/>
      </c>
      <c r="C467" s="197"/>
      <c r="D467" s="197"/>
      <c r="E467" s="197"/>
      <c r="F467" s="197"/>
      <c r="G467" s="197"/>
      <c r="H467" s="197"/>
      <c r="I467" s="197"/>
      <c r="J467" s="197"/>
      <c r="K467" s="197"/>
      <c r="L467" s="197"/>
      <c r="M467" s="209"/>
      <c r="N467" s="199"/>
      <c r="O467" s="197"/>
      <c r="P467" s="197"/>
      <c r="Q467" s="197"/>
      <c r="R467" s="197"/>
      <c r="S467" s="209"/>
      <c r="T467" s="197"/>
      <c r="U467" s="199"/>
      <c r="V467" s="197"/>
      <c r="W467" s="197"/>
      <c r="X467" s="197"/>
      <c r="Y467" s="197"/>
      <c r="Z467" s="197"/>
      <c r="AA467" s="198"/>
      <c r="AB467" s="198"/>
      <c r="AC467" s="199"/>
      <c r="AD467" s="199"/>
      <c r="AE467" s="199"/>
      <c r="AF467" s="199"/>
      <c r="AG467" s="197"/>
      <c r="AH467" s="197"/>
      <c r="AI467" s="197"/>
      <c r="AJ467" s="198"/>
      <c r="AK467" s="199"/>
      <c r="AL467" s="197"/>
      <c r="AM467" s="197"/>
      <c r="AN467" s="210" t="str">
        <f t="shared" si="66"/>
        <v>Kein Eintrag</v>
      </c>
      <c r="AO467" s="210" t="str">
        <f t="shared" si="67"/>
        <v>Kein Eintrag</v>
      </c>
      <c r="AP467" s="210" t="str">
        <f t="shared" si="68"/>
        <v>Kein Eintrag</v>
      </c>
      <c r="AQ467" s="197"/>
      <c r="AR467" s="197"/>
      <c r="AS467" s="197"/>
    </row>
    <row r="468" spans="1:45" s="159" customFormat="1" x14ac:dyDescent="0.25">
      <c r="A468" s="203" t="str">
        <f t="shared" si="64"/>
        <v/>
      </c>
      <c r="B468" s="203" t="str">
        <f t="shared" si="65"/>
        <v/>
      </c>
      <c r="C468" s="197"/>
      <c r="D468" s="197"/>
      <c r="E468" s="197"/>
      <c r="F468" s="197"/>
      <c r="G468" s="197"/>
      <c r="H468" s="197"/>
      <c r="I468" s="197"/>
      <c r="J468" s="197"/>
      <c r="K468" s="197"/>
      <c r="L468" s="197"/>
      <c r="M468" s="209"/>
      <c r="N468" s="199"/>
      <c r="O468" s="197"/>
      <c r="P468" s="197"/>
      <c r="Q468" s="197"/>
      <c r="R468" s="197"/>
      <c r="S468" s="209"/>
      <c r="T468" s="197"/>
      <c r="U468" s="199"/>
      <c r="V468" s="197"/>
      <c r="W468" s="197"/>
      <c r="X468" s="197"/>
      <c r="Y468" s="197"/>
      <c r="Z468" s="197"/>
      <c r="AA468" s="198"/>
      <c r="AB468" s="198"/>
      <c r="AC468" s="199"/>
      <c r="AD468" s="199"/>
      <c r="AE468" s="199"/>
      <c r="AF468" s="199"/>
      <c r="AG468" s="197"/>
      <c r="AH468" s="197"/>
      <c r="AI468" s="197"/>
      <c r="AJ468" s="198"/>
      <c r="AK468" s="199"/>
      <c r="AL468" s="197"/>
      <c r="AM468" s="197"/>
      <c r="AN468" s="210" t="str">
        <f t="shared" si="66"/>
        <v>Kein Eintrag</v>
      </c>
      <c r="AO468" s="210" t="str">
        <f t="shared" si="67"/>
        <v>Kein Eintrag</v>
      </c>
      <c r="AP468" s="210" t="str">
        <f t="shared" si="68"/>
        <v>Kein Eintrag</v>
      </c>
      <c r="AQ468" s="197"/>
      <c r="AR468" s="197"/>
      <c r="AS468" s="197"/>
    </row>
    <row r="469" spans="1:45" s="159" customFormat="1" x14ac:dyDescent="0.25">
      <c r="A469" s="203" t="str">
        <f t="shared" si="64"/>
        <v/>
      </c>
      <c r="B469" s="203" t="str">
        <f t="shared" si="65"/>
        <v/>
      </c>
      <c r="C469" s="197"/>
      <c r="D469" s="197"/>
      <c r="E469" s="197"/>
      <c r="F469" s="197"/>
      <c r="G469" s="197"/>
      <c r="H469" s="197"/>
      <c r="I469" s="197"/>
      <c r="J469" s="197"/>
      <c r="K469" s="197"/>
      <c r="L469" s="197"/>
      <c r="M469" s="209"/>
      <c r="N469" s="199"/>
      <c r="O469" s="197"/>
      <c r="P469" s="197"/>
      <c r="Q469" s="197"/>
      <c r="R469" s="197"/>
      <c r="S469" s="209"/>
      <c r="T469" s="197"/>
      <c r="U469" s="199"/>
      <c r="V469" s="197"/>
      <c r="W469" s="197"/>
      <c r="X469" s="197"/>
      <c r="Y469" s="197"/>
      <c r="Z469" s="197"/>
      <c r="AA469" s="198"/>
      <c r="AB469" s="198"/>
      <c r="AC469" s="199"/>
      <c r="AD469" s="199"/>
      <c r="AE469" s="199"/>
      <c r="AF469" s="199"/>
      <c r="AG469" s="197"/>
      <c r="AH469" s="197"/>
      <c r="AI469" s="197"/>
      <c r="AJ469" s="198"/>
      <c r="AK469" s="199"/>
      <c r="AL469" s="197"/>
      <c r="AM469" s="197"/>
      <c r="AN469" s="210" t="str">
        <f t="shared" si="66"/>
        <v>Kein Eintrag</v>
      </c>
      <c r="AO469" s="210" t="str">
        <f t="shared" si="67"/>
        <v>Kein Eintrag</v>
      </c>
      <c r="AP469" s="210" t="str">
        <f t="shared" si="68"/>
        <v>Kein Eintrag</v>
      </c>
      <c r="AQ469" s="197"/>
      <c r="AR469" s="197"/>
      <c r="AS469" s="197"/>
    </row>
    <row r="470" spans="1:45" s="159" customFormat="1" x14ac:dyDescent="0.25">
      <c r="A470" s="203" t="str">
        <f t="shared" si="64"/>
        <v/>
      </c>
      <c r="B470" s="203" t="str">
        <f t="shared" si="65"/>
        <v/>
      </c>
      <c r="C470" s="197"/>
      <c r="D470" s="197"/>
      <c r="E470" s="197"/>
      <c r="F470" s="197"/>
      <c r="G470" s="197"/>
      <c r="H470" s="197"/>
      <c r="I470" s="197"/>
      <c r="J470" s="197"/>
      <c r="K470" s="197"/>
      <c r="L470" s="197"/>
      <c r="M470" s="209"/>
      <c r="N470" s="199"/>
      <c r="O470" s="197"/>
      <c r="P470" s="197"/>
      <c r="Q470" s="197"/>
      <c r="R470" s="197"/>
      <c r="S470" s="209"/>
      <c r="T470" s="197"/>
      <c r="U470" s="199"/>
      <c r="V470" s="197"/>
      <c r="W470" s="197"/>
      <c r="X470" s="197"/>
      <c r="Y470" s="197"/>
      <c r="Z470" s="197"/>
      <c r="AA470" s="198"/>
      <c r="AB470" s="198"/>
      <c r="AC470" s="199"/>
      <c r="AD470" s="199"/>
      <c r="AE470" s="199"/>
      <c r="AF470" s="199"/>
      <c r="AG470" s="197"/>
      <c r="AH470" s="197"/>
      <c r="AI470" s="197"/>
      <c r="AJ470" s="198"/>
      <c r="AK470" s="199"/>
      <c r="AL470" s="197"/>
      <c r="AM470" s="197"/>
      <c r="AN470" s="210" t="str">
        <f t="shared" si="66"/>
        <v>Kein Eintrag</v>
      </c>
      <c r="AO470" s="210" t="str">
        <f t="shared" si="67"/>
        <v>Kein Eintrag</v>
      </c>
      <c r="AP470" s="210" t="str">
        <f t="shared" si="68"/>
        <v>Kein Eintrag</v>
      </c>
      <c r="AQ470" s="197"/>
      <c r="AR470" s="197"/>
      <c r="AS470" s="197"/>
    </row>
    <row r="471" spans="1:45" s="159" customFormat="1" x14ac:dyDescent="0.25">
      <c r="A471" s="203" t="str">
        <f t="shared" si="64"/>
        <v/>
      </c>
      <c r="B471" s="203" t="str">
        <f t="shared" si="65"/>
        <v/>
      </c>
      <c r="C471" s="197"/>
      <c r="D471" s="197"/>
      <c r="E471" s="197"/>
      <c r="F471" s="197"/>
      <c r="G471" s="197"/>
      <c r="H471" s="197"/>
      <c r="I471" s="197"/>
      <c r="J471" s="197"/>
      <c r="K471" s="197"/>
      <c r="L471" s="197"/>
      <c r="M471" s="209"/>
      <c r="N471" s="199"/>
      <c r="O471" s="197"/>
      <c r="P471" s="197"/>
      <c r="Q471" s="197"/>
      <c r="R471" s="197"/>
      <c r="S471" s="209"/>
      <c r="T471" s="197"/>
      <c r="U471" s="199"/>
      <c r="V471" s="197"/>
      <c r="W471" s="197"/>
      <c r="X471" s="197"/>
      <c r="Y471" s="197"/>
      <c r="Z471" s="197"/>
      <c r="AA471" s="198"/>
      <c r="AB471" s="198"/>
      <c r="AC471" s="199"/>
      <c r="AD471" s="199"/>
      <c r="AE471" s="199"/>
      <c r="AF471" s="199"/>
      <c r="AG471" s="197"/>
      <c r="AH471" s="197"/>
      <c r="AI471" s="197"/>
      <c r="AJ471" s="198"/>
      <c r="AK471" s="199"/>
      <c r="AL471" s="197"/>
      <c r="AM471" s="197"/>
      <c r="AN471" s="210" t="str">
        <f t="shared" si="66"/>
        <v>Kein Eintrag</v>
      </c>
      <c r="AO471" s="210" t="str">
        <f t="shared" si="67"/>
        <v>Kein Eintrag</v>
      </c>
      <c r="AP471" s="210" t="str">
        <f t="shared" si="68"/>
        <v>Kein Eintrag</v>
      </c>
      <c r="AQ471" s="197"/>
      <c r="AR471" s="197"/>
      <c r="AS471" s="197"/>
    </row>
    <row r="472" spans="1:45" s="159" customFormat="1" x14ac:dyDescent="0.25">
      <c r="A472" s="203" t="str">
        <f t="shared" si="64"/>
        <v/>
      </c>
      <c r="B472" s="203" t="str">
        <f t="shared" si="65"/>
        <v/>
      </c>
      <c r="C472" s="197"/>
      <c r="D472" s="197"/>
      <c r="E472" s="197"/>
      <c r="F472" s="197"/>
      <c r="G472" s="197"/>
      <c r="H472" s="197"/>
      <c r="I472" s="197"/>
      <c r="J472" s="197"/>
      <c r="K472" s="197"/>
      <c r="L472" s="197"/>
      <c r="M472" s="209"/>
      <c r="N472" s="199"/>
      <c r="O472" s="197"/>
      <c r="P472" s="197"/>
      <c r="Q472" s="197"/>
      <c r="R472" s="197"/>
      <c r="S472" s="209"/>
      <c r="T472" s="197"/>
      <c r="U472" s="199"/>
      <c r="V472" s="197"/>
      <c r="W472" s="197"/>
      <c r="X472" s="197"/>
      <c r="Y472" s="197"/>
      <c r="Z472" s="197"/>
      <c r="AA472" s="198"/>
      <c r="AB472" s="198"/>
      <c r="AC472" s="199"/>
      <c r="AD472" s="199"/>
      <c r="AE472" s="199"/>
      <c r="AF472" s="199"/>
      <c r="AG472" s="197"/>
      <c r="AH472" s="197"/>
      <c r="AI472" s="197"/>
      <c r="AJ472" s="198"/>
      <c r="AK472" s="199"/>
      <c r="AL472" s="197"/>
      <c r="AM472" s="197"/>
      <c r="AN472" s="210" t="str">
        <f t="shared" si="66"/>
        <v>Kein Eintrag</v>
      </c>
      <c r="AO472" s="210" t="str">
        <f t="shared" si="67"/>
        <v>Kein Eintrag</v>
      </c>
      <c r="AP472" s="210" t="str">
        <f t="shared" si="68"/>
        <v>Kein Eintrag</v>
      </c>
      <c r="AQ472" s="197"/>
      <c r="AR472" s="197"/>
      <c r="AS472" s="197"/>
    </row>
    <row r="473" spans="1:45" s="159" customFormat="1" x14ac:dyDescent="0.25">
      <c r="A473" s="203" t="str">
        <f t="shared" si="64"/>
        <v/>
      </c>
      <c r="B473" s="203" t="str">
        <f t="shared" si="65"/>
        <v/>
      </c>
      <c r="C473" s="197"/>
      <c r="D473" s="197"/>
      <c r="E473" s="197"/>
      <c r="F473" s="197"/>
      <c r="G473" s="197"/>
      <c r="H473" s="197"/>
      <c r="I473" s="197"/>
      <c r="J473" s="197"/>
      <c r="K473" s="197"/>
      <c r="L473" s="197"/>
      <c r="M473" s="209"/>
      <c r="N473" s="199"/>
      <c r="O473" s="197"/>
      <c r="P473" s="197"/>
      <c r="Q473" s="197"/>
      <c r="R473" s="197"/>
      <c r="S473" s="209"/>
      <c r="T473" s="197"/>
      <c r="U473" s="199"/>
      <c r="V473" s="197"/>
      <c r="W473" s="197"/>
      <c r="X473" s="197"/>
      <c r="Y473" s="197"/>
      <c r="Z473" s="197"/>
      <c r="AA473" s="198"/>
      <c r="AB473" s="198"/>
      <c r="AC473" s="199"/>
      <c r="AD473" s="199"/>
      <c r="AE473" s="199"/>
      <c r="AF473" s="199"/>
      <c r="AG473" s="197"/>
      <c r="AH473" s="197"/>
      <c r="AI473" s="197"/>
      <c r="AJ473" s="198"/>
      <c r="AK473" s="199"/>
      <c r="AL473" s="197"/>
      <c r="AM473" s="197"/>
      <c r="AN473" s="210" t="str">
        <f t="shared" si="66"/>
        <v>Kein Eintrag</v>
      </c>
      <c r="AO473" s="210" t="str">
        <f t="shared" si="67"/>
        <v>Kein Eintrag</v>
      </c>
      <c r="AP473" s="210" t="str">
        <f t="shared" si="68"/>
        <v>Kein Eintrag</v>
      </c>
      <c r="AQ473" s="197"/>
      <c r="AR473" s="197"/>
      <c r="AS473" s="197"/>
    </row>
    <row r="474" spans="1:45" s="159" customFormat="1" x14ac:dyDescent="0.25">
      <c r="A474" s="203" t="str">
        <f t="shared" si="64"/>
        <v/>
      </c>
      <c r="B474" s="203" t="str">
        <f t="shared" si="65"/>
        <v/>
      </c>
      <c r="C474" s="197"/>
      <c r="D474" s="197"/>
      <c r="E474" s="197"/>
      <c r="F474" s="197"/>
      <c r="G474" s="197"/>
      <c r="H474" s="197"/>
      <c r="I474" s="197"/>
      <c r="J474" s="197"/>
      <c r="K474" s="197"/>
      <c r="L474" s="197"/>
      <c r="M474" s="209"/>
      <c r="N474" s="199"/>
      <c r="O474" s="197"/>
      <c r="P474" s="197"/>
      <c r="Q474" s="197"/>
      <c r="R474" s="197"/>
      <c r="S474" s="209"/>
      <c r="T474" s="197"/>
      <c r="U474" s="199"/>
      <c r="V474" s="197"/>
      <c r="W474" s="197"/>
      <c r="X474" s="197"/>
      <c r="Y474" s="197"/>
      <c r="Z474" s="197"/>
      <c r="AA474" s="198"/>
      <c r="AB474" s="198"/>
      <c r="AC474" s="199"/>
      <c r="AD474" s="199"/>
      <c r="AE474" s="199"/>
      <c r="AF474" s="199"/>
      <c r="AG474" s="197"/>
      <c r="AH474" s="197"/>
      <c r="AI474" s="197"/>
      <c r="AJ474" s="198"/>
      <c r="AK474" s="199"/>
      <c r="AL474" s="197"/>
      <c r="AM474" s="197"/>
      <c r="AN474" s="210" t="str">
        <f t="shared" si="66"/>
        <v>Kein Eintrag</v>
      </c>
      <c r="AO474" s="210" t="str">
        <f t="shared" si="67"/>
        <v>Kein Eintrag</v>
      </c>
      <c r="AP474" s="210" t="str">
        <f t="shared" si="68"/>
        <v>Kein Eintrag</v>
      </c>
      <c r="AQ474" s="197"/>
      <c r="AR474" s="197"/>
      <c r="AS474" s="197"/>
    </row>
    <row r="475" spans="1:45" s="159" customFormat="1" x14ac:dyDescent="0.25">
      <c r="A475" s="203" t="str">
        <f t="shared" si="64"/>
        <v/>
      </c>
      <c r="B475" s="203" t="str">
        <f t="shared" si="65"/>
        <v/>
      </c>
      <c r="C475" s="197"/>
      <c r="D475" s="197"/>
      <c r="E475" s="197"/>
      <c r="F475" s="197"/>
      <c r="G475" s="197"/>
      <c r="H475" s="197"/>
      <c r="I475" s="197"/>
      <c r="J475" s="197"/>
      <c r="K475" s="197"/>
      <c r="L475" s="197"/>
      <c r="M475" s="209"/>
      <c r="N475" s="199"/>
      <c r="O475" s="197"/>
      <c r="P475" s="197"/>
      <c r="Q475" s="197"/>
      <c r="R475" s="197"/>
      <c r="S475" s="209"/>
      <c r="T475" s="197"/>
      <c r="U475" s="199"/>
      <c r="V475" s="197"/>
      <c r="W475" s="197"/>
      <c r="X475" s="197"/>
      <c r="Y475" s="197"/>
      <c r="Z475" s="197"/>
      <c r="AA475" s="198"/>
      <c r="AB475" s="198"/>
      <c r="AC475" s="199"/>
      <c r="AD475" s="199"/>
      <c r="AE475" s="199"/>
      <c r="AF475" s="199"/>
      <c r="AG475" s="197"/>
      <c r="AH475" s="197"/>
      <c r="AI475" s="197"/>
      <c r="AJ475" s="198"/>
      <c r="AK475" s="199"/>
      <c r="AL475" s="197"/>
      <c r="AM475" s="197"/>
      <c r="AN475" s="210" t="str">
        <f t="shared" si="66"/>
        <v>Kein Eintrag</v>
      </c>
      <c r="AO475" s="210" t="str">
        <f t="shared" si="67"/>
        <v>Kein Eintrag</v>
      </c>
      <c r="AP475" s="210" t="str">
        <f t="shared" si="68"/>
        <v>Kein Eintrag</v>
      </c>
      <c r="AQ475" s="197"/>
      <c r="AR475" s="197"/>
      <c r="AS475" s="197"/>
    </row>
    <row r="476" spans="1:45" s="159" customFormat="1" x14ac:dyDescent="0.25">
      <c r="A476" s="203" t="str">
        <f t="shared" si="64"/>
        <v/>
      </c>
      <c r="B476" s="203" t="str">
        <f t="shared" si="65"/>
        <v/>
      </c>
      <c r="C476" s="197"/>
      <c r="D476" s="197"/>
      <c r="E476" s="197"/>
      <c r="F476" s="197"/>
      <c r="G476" s="197"/>
      <c r="H476" s="197"/>
      <c r="I476" s="197"/>
      <c r="J476" s="197"/>
      <c r="K476" s="197"/>
      <c r="L476" s="197"/>
      <c r="M476" s="209"/>
      <c r="N476" s="199"/>
      <c r="O476" s="197"/>
      <c r="P476" s="197"/>
      <c r="Q476" s="197"/>
      <c r="R476" s="197"/>
      <c r="S476" s="209"/>
      <c r="T476" s="197"/>
      <c r="U476" s="199"/>
      <c r="V476" s="197"/>
      <c r="W476" s="197"/>
      <c r="X476" s="197"/>
      <c r="Y476" s="197"/>
      <c r="Z476" s="197"/>
      <c r="AA476" s="198"/>
      <c r="AB476" s="198"/>
      <c r="AC476" s="199"/>
      <c r="AD476" s="199"/>
      <c r="AE476" s="199"/>
      <c r="AF476" s="199"/>
      <c r="AG476" s="197"/>
      <c r="AH476" s="197"/>
      <c r="AI476" s="197"/>
      <c r="AJ476" s="198"/>
      <c r="AK476" s="199"/>
      <c r="AL476" s="197"/>
      <c r="AM476" s="197"/>
      <c r="AN476" s="210" t="str">
        <f t="shared" si="66"/>
        <v>Kein Eintrag</v>
      </c>
      <c r="AO476" s="210" t="str">
        <f t="shared" si="67"/>
        <v>Kein Eintrag</v>
      </c>
      <c r="AP476" s="210" t="str">
        <f t="shared" si="68"/>
        <v>Kein Eintrag</v>
      </c>
      <c r="AQ476" s="197"/>
      <c r="AR476" s="197"/>
      <c r="AS476" s="197"/>
    </row>
    <row r="477" spans="1:45" s="159" customFormat="1" x14ac:dyDescent="0.25">
      <c r="A477" s="203" t="str">
        <f t="shared" si="64"/>
        <v/>
      </c>
      <c r="B477" s="203" t="str">
        <f t="shared" si="65"/>
        <v/>
      </c>
      <c r="C477" s="197"/>
      <c r="D477" s="197"/>
      <c r="E477" s="197"/>
      <c r="F477" s="197"/>
      <c r="G477" s="197"/>
      <c r="H477" s="197"/>
      <c r="I477" s="197"/>
      <c r="J477" s="197"/>
      <c r="K477" s="197"/>
      <c r="L477" s="197"/>
      <c r="M477" s="209"/>
      <c r="N477" s="199"/>
      <c r="O477" s="197"/>
      <c r="P477" s="197"/>
      <c r="Q477" s="197"/>
      <c r="R477" s="197"/>
      <c r="S477" s="209"/>
      <c r="T477" s="197"/>
      <c r="U477" s="199"/>
      <c r="V477" s="197"/>
      <c r="W477" s="197"/>
      <c r="X477" s="197"/>
      <c r="Y477" s="197"/>
      <c r="Z477" s="197"/>
      <c r="AA477" s="198"/>
      <c r="AB477" s="198"/>
      <c r="AC477" s="199"/>
      <c r="AD477" s="199"/>
      <c r="AE477" s="199"/>
      <c r="AF477" s="199"/>
      <c r="AG477" s="197"/>
      <c r="AH477" s="197"/>
      <c r="AI477" s="197"/>
      <c r="AJ477" s="198"/>
      <c r="AK477" s="199"/>
      <c r="AL477" s="197"/>
      <c r="AM477" s="197"/>
      <c r="AN477" s="210" t="str">
        <f t="shared" si="66"/>
        <v>Kein Eintrag</v>
      </c>
      <c r="AO477" s="210" t="str">
        <f t="shared" si="67"/>
        <v>Kein Eintrag</v>
      </c>
      <c r="AP477" s="210" t="str">
        <f t="shared" si="68"/>
        <v>Kein Eintrag</v>
      </c>
      <c r="AQ477" s="197"/>
      <c r="AR477" s="197"/>
      <c r="AS477" s="197"/>
    </row>
    <row r="478" spans="1:45" s="159" customFormat="1" x14ac:dyDescent="0.25">
      <c r="A478" s="203" t="str">
        <f t="shared" si="64"/>
        <v/>
      </c>
      <c r="B478" s="203" t="str">
        <f t="shared" si="65"/>
        <v/>
      </c>
      <c r="C478" s="197"/>
      <c r="D478" s="197"/>
      <c r="E478" s="197"/>
      <c r="F478" s="197"/>
      <c r="G478" s="197"/>
      <c r="H478" s="197"/>
      <c r="I478" s="197"/>
      <c r="J478" s="197"/>
      <c r="K478" s="197"/>
      <c r="L478" s="197"/>
      <c r="M478" s="209"/>
      <c r="N478" s="199"/>
      <c r="O478" s="197"/>
      <c r="P478" s="197"/>
      <c r="Q478" s="197"/>
      <c r="R478" s="197"/>
      <c r="S478" s="209"/>
      <c r="T478" s="197"/>
      <c r="U478" s="199"/>
      <c r="V478" s="197"/>
      <c r="W478" s="197"/>
      <c r="X478" s="197"/>
      <c r="Y478" s="197"/>
      <c r="Z478" s="197"/>
      <c r="AA478" s="198"/>
      <c r="AB478" s="198"/>
      <c r="AC478" s="199"/>
      <c r="AD478" s="199"/>
      <c r="AE478" s="199"/>
      <c r="AF478" s="199"/>
      <c r="AG478" s="197"/>
      <c r="AH478" s="197"/>
      <c r="AI478" s="197"/>
      <c r="AJ478" s="198"/>
      <c r="AK478" s="199"/>
      <c r="AL478" s="197"/>
      <c r="AM478" s="197"/>
      <c r="AN478" s="210" t="str">
        <f t="shared" si="66"/>
        <v>Kein Eintrag</v>
      </c>
      <c r="AO478" s="210" t="str">
        <f t="shared" si="67"/>
        <v>Kein Eintrag</v>
      </c>
      <c r="AP478" s="210" t="str">
        <f t="shared" si="68"/>
        <v>Kein Eintrag</v>
      </c>
      <c r="AQ478" s="197"/>
      <c r="AR478" s="197"/>
      <c r="AS478" s="197"/>
    </row>
    <row r="479" spans="1:45" s="159" customFormat="1" x14ac:dyDescent="0.25">
      <c r="A479" s="203" t="str">
        <f t="shared" si="64"/>
        <v/>
      </c>
      <c r="B479" s="203" t="str">
        <f t="shared" si="65"/>
        <v/>
      </c>
      <c r="C479" s="197"/>
      <c r="D479" s="197"/>
      <c r="E479" s="197"/>
      <c r="F479" s="197"/>
      <c r="G479" s="197"/>
      <c r="H479" s="197"/>
      <c r="I479" s="197"/>
      <c r="J479" s="197"/>
      <c r="K479" s="197"/>
      <c r="L479" s="197"/>
      <c r="M479" s="209"/>
      <c r="N479" s="199"/>
      <c r="O479" s="197"/>
      <c r="P479" s="197"/>
      <c r="Q479" s="197"/>
      <c r="R479" s="197"/>
      <c r="S479" s="209"/>
      <c r="T479" s="197"/>
      <c r="U479" s="199"/>
      <c r="V479" s="197"/>
      <c r="W479" s="197"/>
      <c r="X479" s="197"/>
      <c r="Y479" s="197"/>
      <c r="Z479" s="197"/>
      <c r="AA479" s="198"/>
      <c r="AB479" s="198"/>
      <c r="AC479" s="199"/>
      <c r="AD479" s="199"/>
      <c r="AE479" s="199"/>
      <c r="AF479" s="199"/>
      <c r="AG479" s="197"/>
      <c r="AH479" s="197"/>
      <c r="AI479" s="197"/>
      <c r="AJ479" s="198"/>
      <c r="AK479" s="199"/>
      <c r="AL479" s="197"/>
      <c r="AM479" s="197"/>
      <c r="AN479" s="210" t="str">
        <f t="shared" si="66"/>
        <v>Kein Eintrag</v>
      </c>
      <c r="AO479" s="210" t="str">
        <f t="shared" si="67"/>
        <v>Kein Eintrag</v>
      </c>
      <c r="AP479" s="210" t="str">
        <f t="shared" si="68"/>
        <v>Kein Eintrag</v>
      </c>
      <c r="AQ479" s="197"/>
      <c r="AR479" s="197"/>
      <c r="AS479" s="197"/>
    </row>
    <row r="480" spans="1:45" s="159" customFormat="1" x14ac:dyDescent="0.25">
      <c r="A480" s="203" t="str">
        <f t="shared" si="64"/>
        <v/>
      </c>
      <c r="B480" s="203" t="str">
        <f t="shared" si="65"/>
        <v/>
      </c>
      <c r="C480" s="197"/>
      <c r="D480" s="197"/>
      <c r="E480" s="197"/>
      <c r="F480" s="197"/>
      <c r="G480" s="197"/>
      <c r="H480" s="197"/>
      <c r="I480" s="197"/>
      <c r="J480" s="197"/>
      <c r="K480" s="197"/>
      <c r="L480" s="197"/>
      <c r="M480" s="209"/>
      <c r="N480" s="199"/>
      <c r="O480" s="197"/>
      <c r="P480" s="197"/>
      <c r="Q480" s="197"/>
      <c r="R480" s="197"/>
      <c r="S480" s="209"/>
      <c r="T480" s="197"/>
      <c r="U480" s="199"/>
      <c r="V480" s="197"/>
      <c r="W480" s="197"/>
      <c r="X480" s="197"/>
      <c r="Y480" s="197"/>
      <c r="Z480" s="197"/>
      <c r="AA480" s="198"/>
      <c r="AB480" s="198"/>
      <c r="AC480" s="199"/>
      <c r="AD480" s="199"/>
      <c r="AE480" s="199"/>
      <c r="AF480" s="199"/>
      <c r="AG480" s="197"/>
      <c r="AH480" s="197"/>
      <c r="AI480" s="197"/>
      <c r="AJ480" s="198"/>
      <c r="AK480" s="199"/>
      <c r="AL480" s="197"/>
      <c r="AM480" s="197"/>
      <c r="AN480" s="210" t="str">
        <f t="shared" si="66"/>
        <v>Kein Eintrag</v>
      </c>
      <c r="AO480" s="210" t="str">
        <f t="shared" si="67"/>
        <v>Kein Eintrag</v>
      </c>
      <c r="AP480" s="210" t="str">
        <f t="shared" si="68"/>
        <v>Kein Eintrag</v>
      </c>
      <c r="AQ480" s="197"/>
      <c r="AR480" s="197"/>
      <c r="AS480" s="197"/>
    </row>
    <row r="481" spans="1:45" s="159" customFormat="1" x14ac:dyDescent="0.25">
      <c r="A481" s="203" t="str">
        <f t="shared" si="64"/>
        <v/>
      </c>
      <c r="B481" s="203" t="str">
        <f t="shared" si="65"/>
        <v/>
      </c>
      <c r="C481" s="197"/>
      <c r="D481" s="197"/>
      <c r="E481" s="197"/>
      <c r="F481" s="197"/>
      <c r="G481" s="197"/>
      <c r="H481" s="197"/>
      <c r="I481" s="197"/>
      <c r="J481" s="197"/>
      <c r="K481" s="197"/>
      <c r="L481" s="197"/>
      <c r="M481" s="209"/>
      <c r="N481" s="199"/>
      <c r="O481" s="197"/>
      <c r="P481" s="197"/>
      <c r="Q481" s="197"/>
      <c r="R481" s="197"/>
      <c r="S481" s="209"/>
      <c r="T481" s="197"/>
      <c r="U481" s="199"/>
      <c r="V481" s="197"/>
      <c r="W481" s="197"/>
      <c r="X481" s="197"/>
      <c r="Y481" s="197"/>
      <c r="Z481" s="197"/>
      <c r="AA481" s="198"/>
      <c r="AB481" s="198"/>
      <c r="AC481" s="199"/>
      <c r="AD481" s="199"/>
      <c r="AE481" s="199"/>
      <c r="AF481" s="199"/>
      <c r="AG481" s="197"/>
      <c r="AH481" s="197"/>
      <c r="AI481" s="197"/>
      <c r="AJ481" s="198"/>
      <c r="AK481" s="199"/>
      <c r="AL481" s="197"/>
      <c r="AM481" s="197"/>
      <c r="AN481" s="210" t="str">
        <f t="shared" si="66"/>
        <v>Kein Eintrag</v>
      </c>
      <c r="AO481" s="210" t="str">
        <f t="shared" si="67"/>
        <v>Kein Eintrag</v>
      </c>
      <c r="AP481" s="210" t="str">
        <f t="shared" si="68"/>
        <v>Kein Eintrag</v>
      </c>
      <c r="AQ481" s="197"/>
      <c r="AR481" s="197"/>
      <c r="AS481" s="197"/>
    </row>
    <row r="482" spans="1:45" s="159" customFormat="1" x14ac:dyDescent="0.25">
      <c r="A482" s="203" t="str">
        <f t="shared" ref="A482:A545" si="69">IF(M482="","",WEEKNUM(M482,21))</f>
        <v/>
      </c>
      <c r="B482" s="203" t="str">
        <f t="shared" ref="B482:B545" si="70">IF(S482="","",WEEKNUM(S482,21))</f>
        <v/>
      </c>
      <c r="C482" s="197"/>
      <c r="D482" s="197"/>
      <c r="E482" s="197"/>
      <c r="F482" s="197"/>
      <c r="G482" s="197"/>
      <c r="H482" s="197"/>
      <c r="I482" s="197"/>
      <c r="J482" s="197"/>
      <c r="K482" s="197"/>
      <c r="L482" s="197"/>
      <c r="M482" s="209"/>
      <c r="N482" s="199"/>
      <c r="O482" s="197"/>
      <c r="P482" s="197"/>
      <c r="Q482" s="197"/>
      <c r="R482" s="197"/>
      <c r="S482" s="209"/>
      <c r="T482" s="197"/>
      <c r="U482" s="199"/>
      <c r="V482" s="197"/>
      <c r="W482" s="197"/>
      <c r="X482" s="197"/>
      <c r="Y482" s="197"/>
      <c r="Z482" s="197"/>
      <c r="AA482" s="198"/>
      <c r="AB482" s="198"/>
      <c r="AC482" s="199"/>
      <c r="AD482" s="199"/>
      <c r="AE482" s="199"/>
      <c r="AF482" s="199"/>
      <c r="AG482" s="197"/>
      <c r="AH482" s="197"/>
      <c r="AI482" s="197"/>
      <c r="AJ482" s="198"/>
      <c r="AK482" s="199"/>
      <c r="AL482" s="197"/>
      <c r="AM482" s="197"/>
      <c r="AN482" s="210" t="str">
        <f t="shared" si="66"/>
        <v>Kein Eintrag</v>
      </c>
      <c r="AO482" s="210" t="str">
        <f t="shared" si="67"/>
        <v>Kein Eintrag</v>
      </c>
      <c r="AP482" s="210" t="str">
        <f t="shared" si="68"/>
        <v>Kein Eintrag</v>
      </c>
      <c r="AQ482" s="197"/>
      <c r="AR482" s="197"/>
      <c r="AS482" s="197"/>
    </row>
    <row r="483" spans="1:45" s="159" customFormat="1" x14ac:dyDescent="0.25">
      <c r="A483" s="203" t="str">
        <f t="shared" si="69"/>
        <v/>
      </c>
      <c r="B483" s="203" t="str">
        <f t="shared" si="70"/>
        <v/>
      </c>
      <c r="C483" s="197"/>
      <c r="D483" s="197"/>
      <c r="E483" s="197"/>
      <c r="F483" s="197"/>
      <c r="G483" s="197"/>
      <c r="H483" s="197"/>
      <c r="I483" s="197"/>
      <c r="J483" s="197"/>
      <c r="K483" s="197"/>
      <c r="L483" s="197"/>
      <c r="M483" s="209"/>
      <c r="N483" s="199"/>
      <c r="O483" s="197"/>
      <c r="P483" s="197"/>
      <c r="Q483" s="197"/>
      <c r="R483" s="197"/>
      <c r="S483" s="209"/>
      <c r="T483" s="197"/>
      <c r="U483" s="199"/>
      <c r="V483" s="197"/>
      <c r="W483" s="197"/>
      <c r="X483" s="197"/>
      <c r="Y483" s="197"/>
      <c r="Z483" s="197"/>
      <c r="AA483" s="198"/>
      <c r="AB483" s="198"/>
      <c r="AC483" s="199"/>
      <c r="AD483" s="199"/>
      <c r="AE483" s="199"/>
      <c r="AF483" s="199"/>
      <c r="AG483" s="197"/>
      <c r="AH483" s="197"/>
      <c r="AI483" s="197"/>
      <c r="AJ483" s="198"/>
      <c r="AK483" s="199"/>
      <c r="AL483" s="197"/>
      <c r="AM483" s="197"/>
      <c r="AN483" s="210" t="str">
        <f t="shared" si="66"/>
        <v>Kein Eintrag</v>
      </c>
      <c r="AO483" s="210" t="str">
        <f t="shared" si="67"/>
        <v>Kein Eintrag</v>
      </c>
      <c r="AP483" s="210" t="str">
        <f t="shared" si="68"/>
        <v>Kein Eintrag</v>
      </c>
      <c r="AQ483" s="197"/>
      <c r="AR483" s="197"/>
      <c r="AS483" s="197"/>
    </row>
    <row r="484" spans="1:45" s="159" customFormat="1" x14ac:dyDescent="0.25">
      <c r="A484" s="203" t="str">
        <f t="shared" si="69"/>
        <v/>
      </c>
      <c r="B484" s="203" t="str">
        <f t="shared" si="70"/>
        <v/>
      </c>
      <c r="C484" s="197"/>
      <c r="D484" s="197"/>
      <c r="E484" s="197"/>
      <c r="F484" s="197"/>
      <c r="G484" s="197"/>
      <c r="H484" s="197"/>
      <c r="I484" s="197"/>
      <c r="J484" s="197"/>
      <c r="K484" s="197"/>
      <c r="L484" s="197"/>
      <c r="M484" s="209"/>
      <c r="N484" s="199"/>
      <c r="O484" s="197"/>
      <c r="P484" s="197"/>
      <c r="Q484" s="197"/>
      <c r="R484" s="197"/>
      <c r="S484" s="209"/>
      <c r="T484" s="197"/>
      <c r="U484" s="199"/>
      <c r="V484" s="197"/>
      <c r="W484" s="197"/>
      <c r="X484" s="197"/>
      <c r="Y484" s="197"/>
      <c r="Z484" s="197"/>
      <c r="AA484" s="198"/>
      <c r="AB484" s="198"/>
      <c r="AC484" s="199"/>
      <c r="AD484" s="199"/>
      <c r="AE484" s="199"/>
      <c r="AF484" s="199"/>
      <c r="AG484" s="197"/>
      <c r="AH484" s="197"/>
      <c r="AI484" s="197"/>
      <c r="AJ484" s="198"/>
      <c r="AK484" s="199"/>
      <c r="AL484" s="197"/>
      <c r="AM484" s="197"/>
      <c r="AN484" s="210" t="str">
        <f t="shared" si="66"/>
        <v>Kein Eintrag</v>
      </c>
      <c r="AO484" s="210" t="str">
        <f t="shared" si="67"/>
        <v>Kein Eintrag</v>
      </c>
      <c r="AP484" s="210" t="str">
        <f t="shared" si="68"/>
        <v>Kein Eintrag</v>
      </c>
      <c r="AQ484" s="197"/>
      <c r="AR484" s="197"/>
      <c r="AS484" s="197"/>
    </row>
    <row r="485" spans="1:45" s="159" customFormat="1" x14ac:dyDescent="0.25">
      <c r="A485" s="203" t="str">
        <f t="shared" si="69"/>
        <v/>
      </c>
      <c r="B485" s="203" t="str">
        <f t="shared" si="70"/>
        <v/>
      </c>
      <c r="C485" s="197"/>
      <c r="D485" s="197"/>
      <c r="E485" s="197"/>
      <c r="F485" s="197"/>
      <c r="G485" s="197"/>
      <c r="H485" s="197"/>
      <c r="I485" s="197"/>
      <c r="J485" s="197"/>
      <c r="K485" s="197"/>
      <c r="L485" s="197"/>
      <c r="M485" s="209"/>
      <c r="N485" s="199"/>
      <c r="O485" s="197"/>
      <c r="P485" s="197"/>
      <c r="Q485" s="197"/>
      <c r="R485" s="197"/>
      <c r="S485" s="209"/>
      <c r="T485" s="197"/>
      <c r="U485" s="199"/>
      <c r="V485" s="197"/>
      <c r="W485" s="197"/>
      <c r="X485" s="197"/>
      <c r="Y485" s="197"/>
      <c r="Z485" s="197"/>
      <c r="AA485" s="198"/>
      <c r="AB485" s="198"/>
      <c r="AC485" s="199"/>
      <c r="AD485" s="199"/>
      <c r="AE485" s="199"/>
      <c r="AF485" s="199"/>
      <c r="AG485" s="197"/>
      <c r="AH485" s="197"/>
      <c r="AI485" s="197"/>
      <c r="AJ485" s="198"/>
      <c r="AK485" s="199"/>
      <c r="AL485" s="197"/>
      <c r="AM485" s="197"/>
      <c r="AN485" s="210" t="str">
        <f t="shared" si="66"/>
        <v>Kein Eintrag</v>
      </c>
      <c r="AO485" s="210" t="str">
        <f t="shared" si="67"/>
        <v>Kein Eintrag</v>
      </c>
      <c r="AP485" s="210" t="str">
        <f t="shared" si="68"/>
        <v>Kein Eintrag</v>
      </c>
      <c r="AQ485" s="197"/>
      <c r="AR485" s="197"/>
      <c r="AS485" s="197"/>
    </row>
    <row r="486" spans="1:45" s="159" customFormat="1" x14ac:dyDescent="0.25">
      <c r="A486" s="203" t="str">
        <f t="shared" si="69"/>
        <v/>
      </c>
      <c r="B486" s="203" t="str">
        <f t="shared" si="70"/>
        <v/>
      </c>
      <c r="C486" s="197"/>
      <c r="D486" s="197"/>
      <c r="E486" s="197"/>
      <c r="F486" s="197"/>
      <c r="G486" s="197"/>
      <c r="H486" s="197"/>
      <c r="I486" s="197"/>
      <c r="J486" s="197"/>
      <c r="K486" s="197"/>
      <c r="L486" s="197"/>
      <c r="M486" s="209"/>
      <c r="N486" s="199"/>
      <c r="O486" s="197"/>
      <c r="P486" s="197"/>
      <c r="Q486" s="197"/>
      <c r="R486" s="197"/>
      <c r="S486" s="209"/>
      <c r="T486" s="197"/>
      <c r="U486" s="199"/>
      <c r="V486" s="197"/>
      <c r="W486" s="197"/>
      <c r="X486" s="197"/>
      <c r="Y486" s="197"/>
      <c r="Z486" s="197"/>
      <c r="AA486" s="198"/>
      <c r="AB486" s="198"/>
      <c r="AC486" s="199"/>
      <c r="AD486" s="199"/>
      <c r="AE486" s="199"/>
      <c r="AF486" s="199"/>
      <c r="AG486" s="197"/>
      <c r="AH486" s="197"/>
      <c r="AI486" s="197"/>
      <c r="AJ486" s="198"/>
      <c r="AK486" s="199"/>
      <c r="AL486" s="197"/>
      <c r="AM486" s="197"/>
      <c r="AN486" s="210" t="str">
        <f t="shared" si="66"/>
        <v>Kein Eintrag</v>
      </c>
      <c r="AO486" s="210" t="str">
        <f t="shared" si="67"/>
        <v>Kein Eintrag</v>
      </c>
      <c r="AP486" s="210" t="str">
        <f t="shared" si="68"/>
        <v>Kein Eintrag</v>
      </c>
      <c r="AQ486" s="197"/>
      <c r="AR486" s="197"/>
      <c r="AS486" s="197"/>
    </row>
    <row r="487" spans="1:45" s="159" customFormat="1" x14ac:dyDescent="0.25">
      <c r="A487" s="203" t="str">
        <f t="shared" si="69"/>
        <v/>
      </c>
      <c r="B487" s="203" t="str">
        <f t="shared" si="70"/>
        <v/>
      </c>
      <c r="C487" s="197"/>
      <c r="D487" s="197"/>
      <c r="E487" s="197"/>
      <c r="F487" s="197"/>
      <c r="G487" s="197"/>
      <c r="H487" s="197"/>
      <c r="I487" s="197"/>
      <c r="J487" s="197"/>
      <c r="K487" s="197"/>
      <c r="L487" s="197"/>
      <c r="M487" s="209"/>
      <c r="N487" s="199"/>
      <c r="O487" s="197"/>
      <c r="P487" s="197"/>
      <c r="Q487" s="197"/>
      <c r="R487" s="197"/>
      <c r="S487" s="209"/>
      <c r="T487" s="197"/>
      <c r="U487" s="199"/>
      <c r="V487" s="197"/>
      <c r="W487" s="197"/>
      <c r="X487" s="197"/>
      <c r="Y487" s="197"/>
      <c r="Z487" s="197"/>
      <c r="AA487" s="198"/>
      <c r="AB487" s="198"/>
      <c r="AC487" s="199"/>
      <c r="AD487" s="199"/>
      <c r="AE487" s="199"/>
      <c r="AF487" s="199"/>
      <c r="AG487" s="197"/>
      <c r="AH487" s="197"/>
      <c r="AI487" s="197"/>
      <c r="AJ487" s="198"/>
      <c r="AK487" s="199"/>
      <c r="AL487" s="197"/>
      <c r="AM487" s="197"/>
      <c r="AN487" s="210" t="str">
        <f t="shared" si="66"/>
        <v>Kein Eintrag</v>
      </c>
      <c r="AO487" s="210" t="str">
        <f t="shared" si="67"/>
        <v>Kein Eintrag</v>
      </c>
      <c r="AP487" s="210" t="str">
        <f t="shared" si="68"/>
        <v>Kein Eintrag</v>
      </c>
      <c r="AQ487" s="197"/>
      <c r="AR487" s="197"/>
      <c r="AS487" s="197"/>
    </row>
    <row r="488" spans="1:45" s="159" customFormat="1" x14ac:dyDescent="0.25">
      <c r="A488" s="203" t="str">
        <f t="shared" si="69"/>
        <v/>
      </c>
      <c r="B488" s="203" t="str">
        <f t="shared" si="70"/>
        <v/>
      </c>
      <c r="C488" s="197"/>
      <c r="D488" s="197"/>
      <c r="E488" s="197"/>
      <c r="F488" s="197"/>
      <c r="G488" s="197"/>
      <c r="H488" s="197"/>
      <c r="I488" s="197"/>
      <c r="J488" s="197"/>
      <c r="K488" s="197"/>
      <c r="L488" s="197"/>
      <c r="M488" s="209"/>
      <c r="N488" s="199"/>
      <c r="O488" s="197"/>
      <c r="P488" s="197"/>
      <c r="Q488" s="197"/>
      <c r="R488" s="197"/>
      <c r="S488" s="209"/>
      <c r="T488" s="197"/>
      <c r="U488" s="199"/>
      <c r="V488" s="197"/>
      <c r="W488" s="197"/>
      <c r="X488" s="197"/>
      <c r="Y488" s="197"/>
      <c r="Z488" s="197"/>
      <c r="AA488" s="198"/>
      <c r="AB488" s="198"/>
      <c r="AC488" s="199"/>
      <c r="AD488" s="199"/>
      <c r="AE488" s="199"/>
      <c r="AF488" s="199"/>
      <c r="AG488" s="197"/>
      <c r="AH488" s="197"/>
      <c r="AI488" s="197"/>
      <c r="AJ488" s="198"/>
      <c r="AK488" s="199"/>
      <c r="AL488" s="197"/>
      <c r="AM488" s="197"/>
      <c r="AN488" s="210" t="str">
        <f t="shared" si="66"/>
        <v>Kein Eintrag</v>
      </c>
      <c r="AO488" s="210" t="str">
        <f t="shared" si="67"/>
        <v>Kein Eintrag</v>
      </c>
      <c r="AP488" s="210" t="str">
        <f t="shared" si="68"/>
        <v>Kein Eintrag</v>
      </c>
      <c r="AQ488" s="197"/>
      <c r="AR488" s="197"/>
      <c r="AS488" s="197"/>
    </row>
    <row r="489" spans="1:45" s="159" customFormat="1" x14ac:dyDescent="0.25">
      <c r="A489" s="203" t="str">
        <f t="shared" si="69"/>
        <v/>
      </c>
      <c r="B489" s="203" t="str">
        <f t="shared" si="70"/>
        <v/>
      </c>
      <c r="C489" s="197"/>
      <c r="D489" s="197"/>
      <c r="E489" s="197"/>
      <c r="F489" s="197"/>
      <c r="G489" s="197"/>
      <c r="H489" s="197"/>
      <c r="I489" s="197"/>
      <c r="J489" s="197"/>
      <c r="K489" s="197"/>
      <c r="L489" s="197"/>
      <c r="M489" s="209"/>
      <c r="N489" s="199"/>
      <c r="O489" s="197"/>
      <c r="P489" s="197"/>
      <c r="Q489" s="197"/>
      <c r="R489" s="197"/>
      <c r="S489" s="209"/>
      <c r="T489" s="197"/>
      <c r="U489" s="199"/>
      <c r="V489" s="197"/>
      <c r="W489" s="197"/>
      <c r="X489" s="197"/>
      <c r="Y489" s="197"/>
      <c r="Z489" s="197"/>
      <c r="AA489" s="198"/>
      <c r="AB489" s="198"/>
      <c r="AC489" s="199"/>
      <c r="AD489" s="199"/>
      <c r="AE489" s="199"/>
      <c r="AF489" s="199"/>
      <c r="AG489" s="197"/>
      <c r="AH489" s="197"/>
      <c r="AI489" s="197"/>
      <c r="AJ489" s="198"/>
      <c r="AK489" s="199"/>
      <c r="AL489" s="197"/>
      <c r="AM489" s="197"/>
      <c r="AN489" s="210" t="str">
        <f t="shared" si="66"/>
        <v>Kein Eintrag</v>
      </c>
      <c r="AO489" s="210" t="str">
        <f t="shared" si="67"/>
        <v>Kein Eintrag</v>
      </c>
      <c r="AP489" s="210" t="str">
        <f t="shared" si="68"/>
        <v>Kein Eintrag</v>
      </c>
      <c r="AQ489" s="197"/>
      <c r="AR489" s="197"/>
      <c r="AS489" s="197"/>
    </row>
    <row r="490" spans="1:45" s="159" customFormat="1" x14ac:dyDescent="0.25">
      <c r="A490" s="203" t="str">
        <f t="shared" si="69"/>
        <v/>
      </c>
      <c r="B490" s="203" t="str">
        <f t="shared" si="70"/>
        <v/>
      </c>
      <c r="C490" s="197"/>
      <c r="D490" s="197"/>
      <c r="E490" s="197"/>
      <c r="F490" s="197"/>
      <c r="G490" s="197"/>
      <c r="H490" s="197"/>
      <c r="I490" s="197"/>
      <c r="J490" s="197"/>
      <c r="K490" s="197"/>
      <c r="L490" s="197"/>
      <c r="M490" s="209"/>
      <c r="N490" s="199"/>
      <c r="O490" s="197"/>
      <c r="P490" s="197"/>
      <c r="Q490" s="197"/>
      <c r="R490" s="197"/>
      <c r="S490" s="209"/>
      <c r="T490" s="197"/>
      <c r="U490" s="199"/>
      <c r="V490" s="197"/>
      <c r="W490" s="197"/>
      <c r="X490" s="197"/>
      <c r="Y490" s="197"/>
      <c r="Z490" s="197"/>
      <c r="AA490" s="198"/>
      <c r="AB490" s="198"/>
      <c r="AC490" s="199"/>
      <c r="AD490" s="199"/>
      <c r="AE490" s="199"/>
      <c r="AF490" s="199"/>
      <c r="AG490" s="197"/>
      <c r="AH490" s="197"/>
      <c r="AI490" s="197"/>
      <c r="AJ490" s="198"/>
      <c r="AK490" s="199"/>
      <c r="AL490" s="197"/>
      <c r="AM490" s="197"/>
      <c r="AN490" s="210" t="str">
        <f t="shared" si="66"/>
        <v>Kein Eintrag</v>
      </c>
      <c r="AO490" s="210" t="str">
        <f t="shared" si="67"/>
        <v>Kein Eintrag</v>
      </c>
      <c r="AP490" s="210" t="str">
        <f t="shared" si="68"/>
        <v>Kein Eintrag</v>
      </c>
      <c r="AQ490" s="197"/>
      <c r="AR490" s="197"/>
      <c r="AS490" s="197"/>
    </row>
    <row r="491" spans="1:45" s="159" customFormat="1" x14ac:dyDescent="0.25">
      <c r="A491" s="203" t="str">
        <f t="shared" si="69"/>
        <v/>
      </c>
      <c r="B491" s="203" t="str">
        <f t="shared" si="70"/>
        <v/>
      </c>
      <c r="C491" s="197"/>
      <c r="D491" s="197"/>
      <c r="E491" s="197"/>
      <c r="F491" s="197"/>
      <c r="G491" s="197"/>
      <c r="H491" s="197"/>
      <c r="I491" s="197"/>
      <c r="J491" s="197"/>
      <c r="K491" s="197"/>
      <c r="L491" s="197"/>
      <c r="M491" s="209"/>
      <c r="N491" s="199"/>
      <c r="O491" s="197"/>
      <c r="P491" s="197"/>
      <c r="Q491" s="197"/>
      <c r="R491" s="197"/>
      <c r="S491" s="209"/>
      <c r="T491" s="197"/>
      <c r="U491" s="199"/>
      <c r="V491" s="197"/>
      <c r="W491" s="197"/>
      <c r="X491" s="197"/>
      <c r="Y491" s="197"/>
      <c r="Z491" s="197"/>
      <c r="AA491" s="198"/>
      <c r="AB491" s="198"/>
      <c r="AC491" s="199"/>
      <c r="AD491" s="199"/>
      <c r="AE491" s="199"/>
      <c r="AF491" s="199"/>
      <c r="AG491" s="197"/>
      <c r="AH491" s="197"/>
      <c r="AI491" s="197"/>
      <c r="AJ491" s="198"/>
      <c r="AK491" s="199"/>
      <c r="AL491" s="197"/>
      <c r="AM491" s="197"/>
      <c r="AN491" s="210" t="str">
        <f t="shared" si="66"/>
        <v>Kein Eintrag</v>
      </c>
      <c r="AO491" s="210" t="str">
        <f t="shared" si="67"/>
        <v>Kein Eintrag</v>
      </c>
      <c r="AP491" s="210" t="str">
        <f t="shared" si="68"/>
        <v>Kein Eintrag</v>
      </c>
      <c r="AQ491" s="197"/>
      <c r="AR491" s="197"/>
      <c r="AS491" s="197"/>
    </row>
    <row r="492" spans="1:45" s="159" customFormat="1" x14ac:dyDescent="0.25">
      <c r="A492" s="203" t="str">
        <f t="shared" si="69"/>
        <v/>
      </c>
      <c r="B492" s="203" t="str">
        <f t="shared" si="70"/>
        <v/>
      </c>
      <c r="C492" s="197"/>
      <c r="D492" s="197"/>
      <c r="E492" s="197"/>
      <c r="F492" s="197"/>
      <c r="G492" s="197"/>
      <c r="H492" s="197"/>
      <c r="I492" s="197"/>
      <c r="J492" s="197"/>
      <c r="K492" s="197"/>
      <c r="L492" s="197"/>
      <c r="M492" s="209"/>
      <c r="N492" s="199"/>
      <c r="O492" s="197"/>
      <c r="P492" s="197"/>
      <c r="Q492" s="197"/>
      <c r="R492" s="197"/>
      <c r="S492" s="209"/>
      <c r="T492" s="197"/>
      <c r="U492" s="199"/>
      <c r="V492" s="197"/>
      <c r="W492" s="197"/>
      <c r="X492" s="197"/>
      <c r="Y492" s="197"/>
      <c r="Z492" s="197"/>
      <c r="AA492" s="198"/>
      <c r="AB492" s="198"/>
      <c r="AC492" s="199"/>
      <c r="AD492" s="199"/>
      <c r="AE492" s="199"/>
      <c r="AF492" s="199"/>
      <c r="AG492" s="197"/>
      <c r="AH492" s="197"/>
      <c r="AI492" s="197"/>
      <c r="AJ492" s="198"/>
      <c r="AK492" s="199"/>
      <c r="AL492" s="197"/>
      <c r="AM492" s="197"/>
      <c r="AN492" s="210" t="str">
        <f t="shared" si="66"/>
        <v>Kein Eintrag</v>
      </c>
      <c r="AO492" s="210" t="str">
        <f t="shared" si="67"/>
        <v>Kein Eintrag</v>
      </c>
      <c r="AP492" s="210" t="str">
        <f t="shared" si="68"/>
        <v>Kein Eintrag</v>
      </c>
      <c r="AQ492" s="197"/>
      <c r="AR492" s="197"/>
      <c r="AS492" s="197"/>
    </row>
    <row r="493" spans="1:45" s="159" customFormat="1" x14ac:dyDescent="0.25">
      <c r="A493" s="203" t="str">
        <f t="shared" si="69"/>
        <v/>
      </c>
      <c r="B493" s="203" t="str">
        <f t="shared" si="70"/>
        <v/>
      </c>
      <c r="C493" s="197"/>
      <c r="D493" s="197"/>
      <c r="E493" s="197"/>
      <c r="F493" s="197"/>
      <c r="G493" s="197"/>
      <c r="H493" s="197"/>
      <c r="I493" s="197"/>
      <c r="J493" s="197"/>
      <c r="K493" s="197"/>
      <c r="L493" s="197"/>
      <c r="M493" s="209"/>
      <c r="N493" s="199"/>
      <c r="O493" s="197"/>
      <c r="P493" s="197"/>
      <c r="Q493" s="197"/>
      <c r="R493" s="197"/>
      <c r="S493" s="209"/>
      <c r="T493" s="197"/>
      <c r="U493" s="199"/>
      <c r="V493" s="197"/>
      <c r="W493" s="197"/>
      <c r="X493" s="197"/>
      <c r="Y493" s="197"/>
      <c r="Z493" s="197"/>
      <c r="AA493" s="198"/>
      <c r="AB493" s="198"/>
      <c r="AC493" s="199"/>
      <c r="AD493" s="199"/>
      <c r="AE493" s="199"/>
      <c r="AF493" s="199"/>
      <c r="AG493" s="197"/>
      <c r="AH493" s="197"/>
      <c r="AI493" s="197"/>
      <c r="AJ493" s="198"/>
      <c r="AK493" s="199"/>
      <c r="AL493" s="197"/>
      <c r="AM493" s="197"/>
      <c r="AN493" s="210" t="str">
        <f t="shared" si="66"/>
        <v>Kein Eintrag</v>
      </c>
      <c r="AO493" s="210" t="str">
        <f t="shared" si="67"/>
        <v>Kein Eintrag</v>
      </c>
      <c r="AP493" s="210" t="str">
        <f t="shared" si="68"/>
        <v>Kein Eintrag</v>
      </c>
      <c r="AQ493" s="197"/>
      <c r="AR493" s="197"/>
      <c r="AS493" s="197"/>
    </row>
    <row r="494" spans="1:45" s="159" customFormat="1" x14ac:dyDescent="0.25">
      <c r="A494" s="203" t="str">
        <f t="shared" si="69"/>
        <v/>
      </c>
      <c r="B494" s="203" t="str">
        <f t="shared" si="70"/>
        <v/>
      </c>
      <c r="C494" s="197"/>
      <c r="D494" s="197"/>
      <c r="E494" s="197"/>
      <c r="F494" s="197"/>
      <c r="G494" s="197"/>
      <c r="H494" s="197"/>
      <c r="I494" s="197"/>
      <c r="J494" s="197"/>
      <c r="K494" s="197"/>
      <c r="L494" s="197"/>
      <c r="M494" s="209"/>
      <c r="N494" s="199"/>
      <c r="O494" s="197"/>
      <c r="P494" s="197"/>
      <c r="Q494" s="197"/>
      <c r="R494" s="197"/>
      <c r="S494" s="209"/>
      <c r="T494" s="197"/>
      <c r="U494" s="199"/>
      <c r="V494" s="197"/>
      <c r="W494" s="197"/>
      <c r="X494" s="197"/>
      <c r="Y494" s="197"/>
      <c r="Z494" s="197"/>
      <c r="AA494" s="198"/>
      <c r="AB494" s="198"/>
      <c r="AC494" s="199"/>
      <c r="AD494" s="199"/>
      <c r="AE494" s="199"/>
      <c r="AF494" s="199"/>
      <c r="AG494" s="197"/>
      <c r="AH494" s="197"/>
      <c r="AI494" s="197"/>
      <c r="AJ494" s="198"/>
      <c r="AK494" s="199"/>
      <c r="AL494" s="197"/>
      <c r="AM494" s="197"/>
      <c r="AN494" s="210" t="str">
        <f t="shared" si="66"/>
        <v>Kein Eintrag</v>
      </c>
      <c r="AO494" s="210" t="str">
        <f t="shared" si="67"/>
        <v>Kein Eintrag</v>
      </c>
      <c r="AP494" s="210" t="str">
        <f t="shared" si="68"/>
        <v>Kein Eintrag</v>
      </c>
      <c r="AQ494" s="197"/>
      <c r="AR494" s="197"/>
      <c r="AS494" s="197"/>
    </row>
    <row r="495" spans="1:45" s="159" customFormat="1" x14ac:dyDescent="0.25">
      <c r="A495" s="203" t="str">
        <f t="shared" si="69"/>
        <v/>
      </c>
      <c r="B495" s="203" t="str">
        <f t="shared" si="70"/>
        <v/>
      </c>
      <c r="C495" s="197"/>
      <c r="D495" s="197"/>
      <c r="E495" s="197"/>
      <c r="F495" s="197"/>
      <c r="G495" s="197"/>
      <c r="H495" s="197"/>
      <c r="I495" s="197"/>
      <c r="J495" s="197"/>
      <c r="K495" s="197"/>
      <c r="L495" s="197"/>
      <c r="M495" s="209"/>
      <c r="N495" s="199"/>
      <c r="O495" s="197"/>
      <c r="P495" s="197"/>
      <c r="Q495" s="197"/>
      <c r="R495" s="197"/>
      <c r="S495" s="209"/>
      <c r="T495" s="197"/>
      <c r="U495" s="199"/>
      <c r="V495" s="197"/>
      <c r="W495" s="197"/>
      <c r="X495" s="197"/>
      <c r="Y495" s="197"/>
      <c r="Z495" s="197"/>
      <c r="AA495" s="198"/>
      <c r="AB495" s="198"/>
      <c r="AC495" s="199"/>
      <c r="AD495" s="199"/>
      <c r="AE495" s="199"/>
      <c r="AF495" s="199"/>
      <c r="AG495" s="197"/>
      <c r="AH495" s="197"/>
      <c r="AI495" s="197"/>
      <c r="AJ495" s="198"/>
      <c r="AK495" s="199"/>
      <c r="AL495" s="197"/>
      <c r="AM495" s="197"/>
      <c r="AN495" s="210" t="str">
        <f t="shared" si="66"/>
        <v>Kein Eintrag</v>
      </c>
      <c r="AO495" s="210" t="str">
        <f t="shared" si="67"/>
        <v>Kein Eintrag</v>
      </c>
      <c r="AP495" s="210" t="str">
        <f t="shared" si="68"/>
        <v>Kein Eintrag</v>
      </c>
      <c r="AQ495" s="197"/>
      <c r="AR495" s="197"/>
      <c r="AS495" s="197"/>
    </row>
    <row r="496" spans="1:45" s="159" customFormat="1" x14ac:dyDescent="0.25">
      <c r="A496" s="203" t="str">
        <f t="shared" si="69"/>
        <v/>
      </c>
      <c r="B496" s="203" t="str">
        <f t="shared" si="70"/>
        <v/>
      </c>
      <c r="C496" s="197"/>
      <c r="D496" s="197"/>
      <c r="E496" s="197"/>
      <c r="F496" s="197"/>
      <c r="G496" s="197"/>
      <c r="H496" s="197"/>
      <c r="I496" s="197"/>
      <c r="J496" s="197"/>
      <c r="K496" s="197"/>
      <c r="L496" s="197"/>
      <c r="M496" s="209"/>
      <c r="N496" s="199"/>
      <c r="O496" s="197"/>
      <c r="P496" s="197"/>
      <c r="Q496" s="197"/>
      <c r="R496" s="197"/>
      <c r="S496" s="209"/>
      <c r="T496" s="197"/>
      <c r="U496" s="199"/>
      <c r="V496" s="197"/>
      <c r="W496" s="197"/>
      <c r="X496" s="197"/>
      <c r="Y496" s="197"/>
      <c r="Z496" s="197"/>
      <c r="AA496" s="198"/>
      <c r="AB496" s="198"/>
      <c r="AC496" s="199"/>
      <c r="AD496" s="199"/>
      <c r="AE496" s="199"/>
      <c r="AF496" s="199"/>
      <c r="AG496" s="197"/>
      <c r="AH496" s="197"/>
      <c r="AI496" s="197"/>
      <c r="AJ496" s="198"/>
      <c r="AK496" s="199"/>
      <c r="AL496" s="197"/>
      <c r="AM496" s="197"/>
      <c r="AN496" s="210" t="str">
        <f t="shared" si="66"/>
        <v>Kein Eintrag</v>
      </c>
      <c r="AO496" s="210" t="str">
        <f t="shared" si="67"/>
        <v>Kein Eintrag</v>
      </c>
      <c r="AP496" s="210" t="str">
        <f t="shared" si="68"/>
        <v>Kein Eintrag</v>
      </c>
      <c r="AQ496" s="197"/>
      <c r="AR496" s="197"/>
      <c r="AS496" s="197"/>
    </row>
    <row r="497" spans="1:45" s="159" customFormat="1" x14ac:dyDescent="0.25">
      <c r="A497" s="203" t="str">
        <f t="shared" si="69"/>
        <v/>
      </c>
      <c r="B497" s="203" t="str">
        <f t="shared" si="70"/>
        <v/>
      </c>
      <c r="C497" s="197"/>
      <c r="D497" s="197"/>
      <c r="E497" s="197"/>
      <c r="F497" s="197"/>
      <c r="G497" s="197"/>
      <c r="H497" s="197"/>
      <c r="I497" s="197"/>
      <c r="J497" s="197"/>
      <c r="K497" s="197"/>
      <c r="L497" s="197"/>
      <c r="M497" s="209"/>
      <c r="N497" s="199"/>
      <c r="O497" s="197"/>
      <c r="P497" s="197"/>
      <c r="Q497" s="197"/>
      <c r="R497" s="197"/>
      <c r="S497" s="209"/>
      <c r="T497" s="197"/>
      <c r="U497" s="199"/>
      <c r="V497" s="197"/>
      <c r="W497" s="197"/>
      <c r="X497" s="197"/>
      <c r="Y497" s="197"/>
      <c r="Z497" s="197"/>
      <c r="AA497" s="198"/>
      <c r="AB497" s="198"/>
      <c r="AC497" s="199"/>
      <c r="AD497" s="199"/>
      <c r="AE497" s="199"/>
      <c r="AF497" s="199"/>
      <c r="AG497" s="197"/>
      <c r="AH497" s="197"/>
      <c r="AI497" s="197"/>
      <c r="AJ497" s="198"/>
      <c r="AK497" s="199"/>
      <c r="AL497" s="197"/>
      <c r="AM497" s="197"/>
      <c r="AN497" s="210" t="str">
        <f t="shared" si="66"/>
        <v>Kein Eintrag</v>
      </c>
      <c r="AO497" s="210" t="str">
        <f t="shared" si="67"/>
        <v>Kein Eintrag</v>
      </c>
      <c r="AP497" s="210" t="str">
        <f t="shared" si="68"/>
        <v>Kein Eintrag</v>
      </c>
      <c r="AQ497" s="197"/>
      <c r="AR497" s="197"/>
      <c r="AS497" s="197"/>
    </row>
    <row r="498" spans="1:45" s="159" customFormat="1" x14ac:dyDescent="0.25">
      <c r="A498" s="203" t="str">
        <f t="shared" si="69"/>
        <v/>
      </c>
      <c r="B498" s="203" t="str">
        <f t="shared" si="70"/>
        <v/>
      </c>
      <c r="C498" s="197"/>
      <c r="D498" s="197"/>
      <c r="E498" s="197"/>
      <c r="F498" s="197"/>
      <c r="G498" s="197"/>
      <c r="H498" s="197"/>
      <c r="I498" s="197"/>
      <c r="J498" s="197"/>
      <c r="K498" s="197"/>
      <c r="L498" s="197"/>
      <c r="M498" s="209"/>
      <c r="N498" s="199"/>
      <c r="O498" s="197"/>
      <c r="P498" s="197"/>
      <c r="Q498" s="197"/>
      <c r="R498" s="197"/>
      <c r="S498" s="209"/>
      <c r="T498" s="197"/>
      <c r="U498" s="199"/>
      <c r="V498" s="197"/>
      <c r="W498" s="197"/>
      <c r="X498" s="197"/>
      <c r="Y498" s="197"/>
      <c r="Z498" s="197"/>
      <c r="AA498" s="198"/>
      <c r="AB498" s="198"/>
      <c r="AC498" s="199"/>
      <c r="AD498" s="199"/>
      <c r="AE498" s="199"/>
      <c r="AF498" s="199"/>
      <c r="AG498" s="197"/>
      <c r="AH498" s="197"/>
      <c r="AI498" s="197"/>
      <c r="AJ498" s="198"/>
      <c r="AK498" s="199"/>
      <c r="AL498" s="197"/>
      <c r="AM498" s="197"/>
      <c r="AN498" s="210" t="str">
        <f t="shared" si="66"/>
        <v>Kein Eintrag</v>
      </c>
      <c r="AO498" s="210" t="str">
        <f t="shared" si="67"/>
        <v>Kein Eintrag</v>
      </c>
      <c r="AP498" s="210" t="str">
        <f t="shared" si="68"/>
        <v>Kein Eintrag</v>
      </c>
      <c r="AQ498" s="197"/>
      <c r="AR498" s="197"/>
      <c r="AS498" s="197"/>
    </row>
    <row r="499" spans="1:45" s="159" customFormat="1" x14ac:dyDescent="0.25">
      <c r="A499" s="203" t="str">
        <f t="shared" si="69"/>
        <v/>
      </c>
      <c r="B499" s="203" t="str">
        <f t="shared" si="70"/>
        <v/>
      </c>
      <c r="C499" s="197"/>
      <c r="D499" s="197"/>
      <c r="E499" s="197"/>
      <c r="F499" s="197"/>
      <c r="G499" s="197"/>
      <c r="H499" s="197"/>
      <c r="I499" s="197"/>
      <c r="J499" s="197"/>
      <c r="K499" s="197"/>
      <c r="L499" s="197"/>
      <c r="M499" s="209"/>
      <c r="N499" s="199"/>
      <c r="O499" s="197"/>
      <c r="P499" s="197"/>
      <c r="Q499" s="197"/>
      <c r="R499" s="197"/>
      <c r="S499" s="209"/>
      <c r="T499" s="197"/>
      <c r="U499" s="199"/>
      <c r="V499" s="197"/>
      <c r="W499" s="197"/>
      <c r="X499" s="197"/>
      <c r="Y499" s="197"/>
      <c r="Z499" s="197"/>
      <c r="AA499" s="198"/>
      <c r="AB499" s="198"/>
      <c r="AC499" s="199"/>
      <c r="AD499" s="199"/>
      <c r="AE499" s="199"/>
      <c r="AF499" s="199"/>
      <c r="AG499" s="197"/>
      <c r="AH499" s="197"/>
      <c r="AI499" s="197"/>
      <c r="AJ499" s="198"/>
      <c r="AK499" s="199"/>
      <c r="AL499" s="197"/>
      <c r="AM499" s="197"/>
      <c r="AN499" s="210" t="str">
        <f t="shared" si="66"/>
        <v>Kein Eintrag</v>
      </c>
      <c r="AO499" s="210" t="str">
        <f t="shared" si="67"/>
        <v>Kein Eintrag</v>
      </c>
      <c r="AP499" s="210" t="str">
        <f t="shared" si="68"/>
        <v>Kein Eintrag</v>
      </c>
      <c r="AQ499" s="197"/>
      <c r="AR499" s="197"/>
      <c r="AS499" s="197"/>
    </row>
    <row r="500" spans="1:45" s="159" customFormat="1" x14ac:dyDescent="0.25">
      <c r="A500" s="203" t="str">
        <f t="shared" si="69"/>
        <v/>
      </c>
      <c r="B500" s="203" t="str">
        <f t="shared" si="70"/>
        <v/>
      </c>
      <c r="C500" s="197"/>
      <c r="D500" s="197"/>
      <c r="E500" s="197"/>
      <c r="F500" s="197"/>
      <c r="G500" s="197"/>
      <c r="H500" s="197"/>
      <c r="I500" s="197"/>
      <c r="J500" s="197"/>
      <c r="K500" s="197"/>
      <c r="L500" s="197"/>
      <c r="M500" s="209"/>
      <c r="N500" s="199"/>
      <c r="O500" s="197"/>
      <c r="P500" s="197"/>
      <c r="Q500" s="197"/>
      <c r="R500" s="197"/>
      <c r="S500" s="209"/>
      <c r="T500" s="197"/>
      <c r="U500" s="199"/>
      <c r="V500" s="197"/>
      <c r="W500" s="197"/>
      <c r="X500" s="197"/>
      <c r="Y500" s="197"/>
      <c r="Z500" s="197"/>
      <c r="AA500" s="198"/>
      <c r="AB500" s="198"/>
      <c r="AC500" s="199"/>
      <c r="AD500" s="199"/>
      <c r="AE500" s="199"/>
      <c r="AF500" s="199"/>
      <c r="AG500" s="197"/>
      <c r="AH500" s="197"/>
      <c r="AI500" s="197"/>
      <c r="AJ500" s="198"/>
      <c r="AK500" s="199"/>
      <c r="AL500" s="197"/>
      <c r="AM500" s="197"/>
      <c r="AN500" s="210" t="str">
        <f t="shared" si="66"/>
        <v>Kein Eintrag</v>
      </c>
      <c r="AO500" s="210" t="str">
        <f t="shared" si="67"/>
        <v>Kein Eintrag</v>
      </c>
      <c r="AP500" s="210" t="str">
        <f t="shared" si="68"/>
        <v>Kein Eintrag</v>
      </c>
      <c r="AQ500" s="197"/>
      <c r="AR500" s="197"/>
      <c r="AS500" s="197"/>
    </row>
    <row r="501" spans="1:45" s="159" customFormat="1" x14ac:dyDescent="0.25">
      <c r="A501" s="203" t="str">
        <f t="shared" si="69"/>
        <v/>
      </c>
      <c r="B501" s="203" t="str">
        <f t="shared" si="70"/>
        <v/>
      </c>
      <c r="C501" s="197"/>
      <c r="D501" s="197"/>
      <c r="E501" s="197"/>
      <c r="F501" s="197"/>
      <c r="G501" s="197"/>
      <c r="H501" s="197"/>
      <c r="I501" s="197"/>
      <c r="J501" s="197"/>
      <c r="K501" s="197"/>
      <c r="L501" s="197"/>
      <c r="M501" s="209"/>
      <c r="N501" s="199"/>
      <c r="O501" s="197"/>
      <c r="P501" s="197"/>
      <c r="Q501" s="197"/>
      <c r="R501" s="197"/>
      <c r="S501" s="209"/>
      <c r="T501" s="197"/>
      <c r="U501" s="199"/>
      <c r="V501" s="197"/>
      <c r="W501" s="197"/>
      <c r="X501" s="197"/>
      <c r="Y501" s="197"/>
      <c r="Z501" s="197"/>
      <c r="AA501" s="198"/>
      <c r="AB501" s="198"/>
      <c r="AC501" s="199"/>
      <c r="AD501" s="199"/>
      <c r="AE501" s="199"/>
      <c r="AF501" s="199"/>
      <c r="AG501" s="197"/>
      <c r="AH501" s="197"/>
      <c r="AI501" s="197"/>
      <c r="AJ501" s="198"/>
      <c r="AK501" s="199"/>
      <c r="AL501" s="197"/>
      <c r="AM501" s="197"/>
      <c r="AN501" s="210" t="str">
        <f t="shared" si="66"/>
        <v>Kein Eintrag</v>
      </c>
      <c r="AO501" s="210" t="str">
        <f t="shared" si="67"/>
        <v>Kein Eintrag</v>
      </c>
      <c r="AP501" s="210" t="str">
        <f t="shared" si="68"/>
        <v>Kein Eintrag</v>
      </c>
      <c r="AQ501" s="197"/>
      <c r="AR501" s="197"/>
      <c r="AS501" s="197"/>
    </row>
    <row r="502" spans="1:45" s="159" customFormat="1" x14ac:dyDescent="0.25">
      <c r="A502" s="203" t="str">
        <f t="shared" si="69"/>
        <v/>
      </c>
      <c r="B502" s="203" t="str">
        <f t="shared" si="70"/>
        <v/>
      </c>
      <c r="C502" s="197"/>
      <c r="D502" s="197"/>
      <c r="E502" s="197"/>
      <c r="F502" s="197"/>
      <c r="G502" s="197"/>
      <c r="H502" s="197"/>
      <c r="I502" s="197"/>
      <c r="J502" s="197"/>
      <c r="K502" s="197"/>
      <c r="L502" s="197"/>
      <c r="M502" s="209"/>
      <c r="N502" s="199"/>
      <c r="O502" s="197"/>
      <c r="P502" s="197"/>
      <c r="Q502" s="197"/>
      <c r="R502" s="197"/>
      <c r="S502" s="209"/>
      <c r="T502" s="197"/>
      <c r="U502" s="199"/>
      <c r="V502" s="197"/>
      <c r="W502" s="197"/>
      <c r="X502" s="197"/>
      <c r="Y502" s="197"/>
      <c r="Z502" s="197"/>
      <c r="AA502" s="198"/>
      <c r="AB502" s="198"/>
      <c r="AC502" s="199"/>
      <c r="AD502" s="199"/>
      <c r="AE502" s="199"/>
      <c r="AF502" s="199"/>
      <c r="AG502" s="197"/>
      <c r="AH502" s="197"/>
      <c r="AI502" s="197"/>
      <c r="AJ502" s="198"/>
      <c r="AK502" s="199"/>
      <c r="AL502" s="197"/>
      <c r="AM502" s="197"/>
      <c r="AN502" s="210" t="str">
        <f t="shared" si="66"/>
        <v>Kein Eintrag</v>
      </c>
      <c r="AO502" s="210" t="str">
        <f t="shared" si="67"/>
        <v>Kein Eintrag</v>
      </c>
      <c r="AP502" s="210" t="str">
        <f t="shared" si="68"/>
        <v>Kein Eintrag</v>
      </c>
      <c r="AQ502" s="197"/>
      <c r="AR502" s="197"/>
      <c r="AS502" s="197"/>
    </row>
    <row r="503" spans="1:45" s="159" customFormat="1" x14ac:dyDescent="0.25">
      <c r="A503" s="203" t="str">
        <f t="shared" si="69"/>
        <v/>
      </c>
      <c r="B503" s="203" t="str">
        <f t="shared" si="70"/>
        <v/>
      </c>
      <c r="C503" s="197"/>
      <c r="D503" s="197"/>
      <c r="E503" s="197"/>
      <c r="F503" s="197"/>
      <c r="G503" s="197"/>
      <c r="H503" s="197"/>
      <c r="I503" s="197"/>
      <c r="J503" s="197"/>
      <c r="K503" s="197"/>
      <c r="L503" s="197"/>
      <c r="M503" s="209"/>
      <c r="N503" s="199"/>
      <c r="O503" s="197"/>
      <c r="P503" s="197"/>
      <c r="Q503" s="197"/>
      <c r="R503" s="197"/>
      <c r="S503" s="209"/>
      <c r="T503" s="197"/>
      <c r="U503" s="199"/>
      <c r="V503" s="197"/>
      <c r="W503" s="197"/>
      <c r="X503" s="197"/>
      <c r="Y503" s="197"/>
      <c r="Z503" s="197"/>
      <c r="AA503" s="198"/>
      <c r="AB503" s="198"/>
      <c r="AC503" s="199"/>
      <c r="AD503" s="199"/>
      <c r="AE503" s="199"/>
      <c r="AF503" s="199"/>
      <c r="AG503" s="197"/>
      <c r="AH503" s="197"/>
      <c r="AI503" s="197"/>
      <c r="AJ503" s="198"/>
      <c r="AK503" s="199"/>
      <c r="AL503" s="197"/>
      <c r="AM503" s="197"/>
      <c r="AN503" s="210" t="str">
        <f t="shared" si="66"/>
        <v>Kein Eintrag</v>
      </c>
      <c r="AO503" s="210" t="str">
        <f t="shared" si="67"/>
        <v>Kein Eintrag</v>
      </c>
      <c r="AP503" s="210" t="str">
        <f t="shared" si="68"/>
        <v>Kein Eintrag</v>
      </c>
      <c r="AQ503" s="197"/>
      <c r="AR503" s="197"/>
      <c r="AS503" s="197"/>
    </row>
    <row r="504" spans="1:45" s="159" customFormat="1" x14ac:dyDescent="0.25">
      <c r="A504" s="203" t="str">
        <f t="shared" si="69"/>
        <v/>
      </c>
      <c r="B504" s="203" t="str">
        <f t="shared" si="70"/>
        <v/>
      </c>
      <c r="C504" s="197"/>
      <c r="D504" s="197"/>
      <c r="E504" s="197"/>
      <c r="F504" s="197"/>
      <c r="G504" s="197"/>
      <c r="H504" s="197"/>
      <c r="I504" s="197"/>
      <c r="J504" s="197"/>
      <c r="K504" s="197"/>
      <c r="L504" s="197"/>
      <c r="M504" s="209"/>
      <c r="N504" s="199"/>
      <c r="O504" s="197"/>
      <c r="P504" s="197"/>
      <c r="Q504" s="197"/>
      <c r="R504" s="197"/>
      <c r="S504" s="209"/>
      <c r="T504" s="197"/>
      <c r="U504" s="199"/>
      <c r="V504" s="197"/>
      <c r="W504" s="197"/>
      <c r="X504" s="197"/>
      <c r="Y504" s="197"/>
      <c r="Z504" s="197"/>
      <c r="AA504" s="198"/>
      <c r="AB504" s="198"/>
      <c r="AC504" s="199"/>
      <c r="AD504" s="199"/>
      <c r="AE504" s="199"/>
      <c r="AF504" s="199"/>
      <c r="AG504" s="197"/>
      <c r="AH504" s="197"/>
      <c r="AI504" s="197"/>
      <c r="AJ504" s="198"/>
      <c r="AK504" s="199"/>
      <c r="AL504" s="197"/>
      <c r="AM504" s="197"/>
      <c r="AN504" s="210" t="str">
        <f t="shared" si="66"/>
        <v>Kein Eintrag</v>
      </c>
      <c r="AO504" s="210" t="str">
        <f t="shared" si="67"/>
        <v>Kein Eintrag</v>
      </c>
      <c r="AP504" s="210" t="str">
        <f t="shared" si="68"/>
        <v>Kein Eintrag</v>
      </c>
      <c r="AQ504" s="197"/>
      <c r="AR504" s="197"/>
      <c r="AS504" s="197"/>
    </row>
    <row r="505" spans="1:45" s="159" customFormat="1" x14ac:dyDescent="0.25">
      <c r="A505" s="203" t="str">
        <f t="shared" si="69"/>
        <v/>
      </c>
      <c r="B505" s="203" t="str">
        <f t="shared" si="70"/>
        <v/>
      </c>
      <c r="C505" s="197"/>
      <c r="D505" s="197"/>
      <c r="E505" s="197"/>
      <c r="F505" s="197"/>
      <c r="G505" s="197"/>
      <c r="H505" s="197"/>
      <c r="I505" s="197"/>
      <c r="J505" s="197"/>
      <c r="K505" s="197"/>
      <c r="L505" s="197"/>
      <c r="M505" s="209"/>
      <c r="N505" s="199"/>
      <c r="O505" s="197"/>
      <c r="P505" s="197"/>
      <c r="Q505" s="197"/>
      <c r="R505" s="197"/>
      <c r="S505" s="209"/>
      <c r="T505" s="197"/>
      <c r="U505" s="199"/>
      <c r="V505" s="197"/>
      <c r="W505" s="197"/>
      <c r="X505" s="197"/>
      <c r="Y505" s="197"/>
      <c r="Z505" s="197"/>
      <c r="AA505" s="198"/>
      <c r="AB505" s="198"/>
      <c r="AC505" s="199"/>
      <c r="AD505" s="199"/>
      <c r="AE505" s="199"/>
      <c r="AF505" s="199"/>
      <c r="AG505" s="197"/>
      <c r="AH505" s="197"/>
      <c r="AI505" s="197"/>
      <c r="AJ505" s="198"/>
      <c r="AK505" s="199"/>
      <c r="AL505" s="197"/>
      <c r="AM505" s="197"/>
      <c r="AN505" s="210" t="str">
        <f t="shared" si="66"/>
        <v>Kein Eintrag</v>
      </c>
      <c r="AO505" s="210" t="str">
        <f t="shared" si="67"/>
        <v>Kein Eintrag</v>
      </c>
      <c r="AP505" s="210" t="str">
        <f t="shared" si="68"/>
        <v>Kein Eintrag</v>
      </c>
      <c r="AQ505" s="197"/>
      <c r="AR505" s="197"/>
      <c r="AS505" s="197"/>
    </row>
    <row r="506" spans="1:45" s="159" customFormat="1" x14ac:dyDescent="0.25">
      <c r="A506" s="203" t="str">
        <f t="shared" si="69"/>
        <v/>
      </c>
      <c r="B506" s="203" t="str">
        <f t="shared" si="70"/>
        <v/>
      </c>
      <c r="C506" s="197"/>
      <c r="D506" s="197"/>
      <c r="E506" s="197"/>
      <c r="F506" s="197"/>
      <c r="G506" s="197"/>
      <c r="H506" s="197"/>
      <c r="I506" s="197"/>
      <c r="J506" s="197"/>
      <c r="K506" s="197"/>
      <c r="L506" s="197"/>
      <c r="M506" s="209"/>
      <c r="N506" s="199"/>
      <c r="O506" s="197"/>
      <c r="P506" s="197"/>
      <c r="Q506" s="197"/>
      <c r="R506" s="197"/>
      <c r="S506" s="209"/>
      <c r="T506" s="197"/>
      <c r="U506" s="199"/>
      <c r="V506" s="197"/>
      <c r="W506" s="197"/>
      <c r="X506" s="197"/>
      <c r="Y506" s="197"/>
      <c r="Z506" s="197"/>
      <c r="AA506" s="198"/>
      <c r="AB506" s="198"/>
      <c r="AC506" s="199"/>
      <c r="AD506" s="199"/>
      <c r="AE506" s="199"/>
      <c r="AF506" s="199"/>
      <c r="AG506" s="197"/>
      <c r="AH506" s="197"/>
      <c r="AI506" s="197"/>
      <c r="AJ506" s="198"/>
      <c r="AK506" s="199"/>
      <c r="AL506" s="197"/>
      <c r="AM506" s="197"/>
      <c r="AN506" s="210" t="str">
        <f t="shared" si="66"/>
        <v>Kein Eintrag</v>
      </c>
      <c r="AO506" s="210" t="str">
        <f t="shared" si="67"/>
        <v>Kein Eintrag</v>
      </c>
      <c r="AP506" s="210" t="str">
        <f t="shared" si="68"/>
        <v>Kein Eintrag</v>
      </c>
      <c r="AQ506" s="197"/>
      <c r="AR506" s="197"/>
      <c r="AS506" s="197"/>
    </row>
    <row r="507" spans="1:45" s="159" customFormat="1" x14ac:dyDescent="0.25">
      <c r="A507" s="203" t="str">
        <f t="shared" si="69"/>
        <v/>
      </c>
      <c r="B507" s="203" t="str">
        <f t="shared" si="70"/>
        <v/>
      </c>
      <c r="C507" s="197"/>
      <c r="D507" s="197"/>
      <c r="E507" s="197"/>
      <c r="F507" s="197"/>
      <c r="G507" s="197"/>
      <c r="H507" s="197"/>
      <c r="I507" s="197"/>
      <c r="J507" s="197"/>
      <c r="K507" s="197"/>
      <c r="L507" s="197"/>
      <c r="M507" s="209"/>
      <c r="N507" s="199"/>
      <c r="O507" s="197"/>
      <c r="P507" s="197"/>
      <c r="Q507" s="197"/>
      <c r="R507" s="197"/>
      <c r="S507" s="209"/>
      <c r="T507" s="197"/>
      <c r="U507" s="199"/>
      <c r="V507" s="197"/>
      <c r="W507" s="197"/>
      <c r="X507" s="197"/>
      <c r="Y507" s="197"/>
      <c r="Z507" s="197"/>
      <c r="AA507" s="198"/>
      <c r="AB507" s="198"/>
      <c r="AC507" s="199"/>
      <c r="AD507" s="199"/>
      <c r="AE507" s="199"/>
      <c r="AF507" s="199"/>
      <c r="AG507" s="197"/>
      <c r="AH507" s="197"/>
      <c r="AI507" s="197"/>
      <c r="AJ507" s="198"/>
      <c r="AK507" s="199"/>
      <c r="AL507" s="197"/>
      <c r="AM507" s="197"/>
      <c r="AN507" s="210" t="str">
        <f t="shared" si="66"/>
        <v>Kein Eintrag</v>
      </c>
      <c r="AO507" s="210" t="str">
        <f t="shared" si="67"/>
        <v>Kein Eintrag</v>
      </c>
      <c r="AP507" s="210" t="str">
        <f t="shared" si="68"/>
        <v>Kein Eintrag</v>
      </c>
      <c r="AQ507" s="197"/>
      <c r="AR507" s="197"/>
      <c r="AS507" s="197"/>
    </row>
    <row r="508" spans="1:45" s="159" customFormat="1" x14ac:dyDescent="0.25">
      <c r="A508" s="203" t="str">
        <f t="shared" si="69"/>
        <v/>
      </c>
      <c r="B508" s="203" t="str">
        <f t="shared" si="70"/>
        <v/>
      </c>
      <c r="C508" s="197"/>
      <c r="D508" s="197"/>
      <c r="E508" s="197"/>
      <c r="F508" s="197"/>
      <c r="G508" s="197"/>
      <c r="H508" s="197"/>
      <c r="I508" s="197"/>
      <c r="J508" s="197"/>
      <c r="K508" s="197"/>
      <c r="L508" s="197"/>
      <c r="M508" s="209"/>
      <c r="N508" s="199"/>
      <c r="O508" s="197"/>
      <c r="P508" s="197"/>
      <c r="Q508" s="197"/>
      <c r="R508" s="197"/>
      <c r="S508" s="209"/>
      <c r="T508" s="197"/>
      <c r="U508" s="199"/>
      <c r="V508" s="197"/>
      <c r="W508" s="197"/>
      <c r="X508" s="197"/>
      <c r="Y508" s="197"/>
      <c r="Z508" s="197"/>
      <c r="AA508" s="198"/>
      <c r="AB508" s="198"/>
      <c r="AC508" s="199"/>
      <c r="AD508" s="199"/>
      <c r="AE508" s="199"/>
      <c r="AF508" s="199"/>
      <c r="AG508" s="197"/>
      <c r="AH508" s="197"/>
      <c r="AI508" s="197"/>
      <c r="AJ508" s="198"/>
      <c r="AK508" s="199"/>
      <c r="AL508" s="197"/>
      <c r="AM508" s="197"/>
      <c r="AN508" s="210" t="str">
        <f t="shared" si="66"/>
        <v>Kein Eintrag</v>
      </c>
      <c r="AO508" s="210" t="str">
        <f t="shared" si="67"/>
        <v>Kein Eintrag</v>
      </c>
      <c r="AP508" s="210" t="str">
        <f t="shared" si="68"/>
        <v>Kein Eintrag</v>
      </c>
      <c r="AQ508" s="197"/>
      <c r="AR508" s="197"/>
      <c r="AS508" s="197"/>
    </row>
    <row r="509" spans="1:45" s="159" customFormat="1" x14ac:dyDescent="0.25">
      <c r="A509" s="203" t="str">
        <f t="shared" si="69"/>
        <v/>
      </c>
      <c r="B509" s="203" t="str">
        <f t="shared" si="70"/>
        <v/>
      </c>
      <c r="C509" s="197"/>
      <c r="D509" s="197"/>
      <c r="E509" s="197"/>
      <c r="F509" s="197"/>
      <c r="G509" s="197"/>
      <c r="H509" s="197"/>
      <c r="I509" s="197"/>
      <c r="J509" s="197"/>
      <c r="K509" s="197"/>
      <c r="L509" s="197"/>
      <c r="M509" s="209"/>
      <c r="N509" s="199"/>
      <c r="O509" s="197"/>
      <c r="P509" s="197"/>
      <c r="Q509" s="197"/>
      <c r="R509" s="197"/>
      <c r="S509" s="209"/>
      <c r="T509" s="197"/>
      <c r="U509" s="199"/>
      <c r="V509" s="197"/>
      <c r="W509" s="197"/>
      <c r="X509" s="197"/>
      <c r="Y509" s="197"/>
      <c r="Z509" s="197"/>
      <c r="AA509" s="198"/>
      <c r="AB509" s="198"/>
      <c r="AC509" s="199"/>
      <c r="AD509" s="199"/>
      <c r="AE509" s="199"/>
      <c r="AF509" s="199"/>
      <c r="AG509" s="197"/>
      <c r="AH509" s="197"/>
      <c r="AI509" s="197"/>
      <c r="AJ509" s="198"/>
      <c r="AK509" s="199"/>
      <c r="AL509" s="197"/>
      <c r="AM509" s="197"/>
      <c r="AN509" s="210" t="str">
        <f t="shared" si="66"/>
        <v>Kein Eintrag</v>
      </c>
      <c r="AO509" s="210" t="str">
        <f t="shared" si="67"/>
        <v>Kein Eintrag</v>
      </c>
      <c r="AP509" s="210" t="str">
        <f t="shared" si="68"/>
        <v>Kein Eintrag</v>
      </c>
      <c r="AQ509" s="197"/>
      <c r="AR509" s="197"/>
      <c r="AS509" s="197"/>
    </row>
    <row r="510" spans="1:45" s="159" customFormat="1" x14ac:dyDescent="0.25">
      <c r="A510" s="203" t="str">
        <f t="shared" si="69"/>
        <v/>
      </c>
      <c r="B510" s="203" t="str">
        <f t="shared" si="70"/>
        <v/>
      </c>
      <c r="C510" s="197"/>
      <c r="D510" s="197"/>
      <c r="E510" s="197"/>
      <c r="F510" s="197"/>
      <c r="G510" s="197"/>
      <c r="H510" s="197"/>
      <c r="I510" s="197"/>
      <c r="J510" s="197"/>
      <c r="K510" s="197"/>
      <c r="L510" s="197"/>
      <c r="M510" s="209"/>
      <c r="N510" s="199"/>
      <c r="O510" s="197"/>
      <c r="P510" s="197"/>
      <c r="Q510" s="197"/>
      <c r="R510" s="197"/>
      <c r="S510" s="209"/>
      <c r="T510" s="197"/>
      <c r="U510" s="199"/>
      <c r="V510" s="197"/>
      <c r="W510" s="197"/>
      <c r="X510" s="197"/>
      <c r="Y510" s="197"/>
      <c r="Z510" s="197"/>
      <c r="AA510" s="198"/>
      <c r="AB510" s="198"/>
      <c r="AC510" s="199"/>
      <c r="AD510" s="199"/>
      <c r="AE510" s="199"/>
      <c r="AF510" s="199"/>
      <c r="AG510" s="197"/>
      <c r="AH510" s="197"/>
      <c r="AI510" s="197"/>
      <c r="AJ510" s="198"/>
      <c r="AK510" s="199"/>
      <c r="AL510" s="197"/>
      <c r="AM510" s="197"/>
      <c r="AN510" s="210" t="str">
        <f t="shared" si="66"/>
        <v>Kein Eintrag</v>
      </c>
      <c r="AO510" s="210" t="str">
        <f t="shared" si="67"/>
        <v>Kein Eintrag</v>
      </c>
      <c r="AP510" s="210" t="str">
        <f t="shared" si="68"/>
        <v>Kein Eintrag</v>
      </c>
      <c r="AQ510" s="197"/>
      <c r="AR510" s="197"/>
      <c r="AS510" s="197"/>
    </row>
    <row r="511" spans="1:45" s="159" customFormat="1" x14ac:dyDescent="0.25">
      <c r="A511" s="203" t="str">
        <f t="shared" si="69"/>
        <v/>
      </c>
      <c r="B511" s="203" t="str">
        <f t="shared" si="70"/>
        <v/>
      </c>
      <c r="C511" s="197"/>
      <c r="D511" s="197"/>
      <c r="E511" s="197"/>
      <c r="F511" s="197"/>
      <c r="G511" s="197"/>
      <c r="H511" s="197"/>
      <c r="I511" s="197"/>
      <c r="J511" s="197"/>
      <c r="K511" s="197"/>
      <c r="L511" s="197"/>
      <c r="M511" s="209"/>
      <c r="N511" s="199"/>
      <c r="O511" s="197"/>
      <c r="P511" s="197"/>
      <c r="Q511" s="197"/>
      <c r="R511" s="197"/>
      <c r="S511" s="209"/>
      <c r="T511" s="197"/>
      <c r="U511" s="199"/>
      <c r="V511" s="197"/>
      <c r="W511" s="197"/>
      <c r="X511" s="197"/>
      <c r="Y511" s="197"/>
      <c r="Z511" s="197"/>
      <c r="AA511" s="198"/>
      <c r="AB511" s="198"/>
      <c r="AC511" s="199"/>
      <c r="AD511" s="199"/>
      <c r="AE511" s="199"/>
      <c r="AF511" s="199"/>
      <c r="AG511" s="197"/>
      <c r="AH511" s="197"/>
      <c r="AI511" s="197"/>
      <c r="AJ511" s="198"/>
      <c r="AK511" s="199"/>
      <c r="AL511" s="197"/>
      <c r="AM511" s="197"/>
      <c r="AN511" s="210" t="str">
        <f t="shared" si="66"/>
        <v>Kein Eintrag</v>
      </c>
      <c r="AO511" s="210" t="str">
        <f t="shared" si="67"/>
        <v>Kein Eintrag</v>
      </c>
      <c r="AP511" s="210" t="str">
        <f t="shared" si="68"/>
        <v>Kein Eintrag</v>
      </c>
      <c r="AQ511" s="197"/>
      <c r="AR511" s="197"/>
      <c r="AS511" s="197"/>
    </row>
    <row r="512" spans="1:45" s="159" customFormat="1" x14ac:dyDescent="0.25">
      <c r="A512" s="203" t="str">
        <f t="shared" si="69"/>
        <v/>
      </c>
      <c r="B512" s="203" t="str">
        <f t="shared" si="70"/>
        <v/>
      </c>
      <c r="C512" s="197"/>
      <c r="D512" s="197"/>
      <c r="E512" s="197"/>
      <c r="F512" s="197"/>
      <c r="G512" s="197"/>
      <c r="H512" s="197"/>
      <c r="I512" s="197"/>
      <c r="J512" s="197"/>
      <c r="K512" s="197"/>
      <c r="L512" s="197"/>
      <c r="M512" s="209"/>
      <c r="N512" s="199"/>
      <c r="O512" s="197"/>
      <c r="P512" s="197"/>
      <c r="Q512" s="197"/>
      <c r="R512" s="197"/>
      <c r="S512" s="209"/>
      <c r="T512" s="197"/>
      <c r="U512" s="199"/>
      <c r="V512" s="197"/>
      <c r="W512" s="197"/>
      <c r="X512" s="197"/>
      <c r="Y512" s="197"/>
      <c r="Z512" s="197"/>
      <c r="AA512" s="198"/>
      <c r="AB512" s="198"/>
      <c r="AC512" s="199"/>
      <c r="AD512" s="199"/>
      <c r="AE512" s="199"/>
      <c r="AF512" s="199"/>
      <c r="AG512" s="197"/>
      <c r="AH512" s="197"/>
      <c r="AI512" s="197"/>
      <c r="AJ512" s="198"/>
      <c r="AK512" s="199"/>
      <c r="AL512" s="197"/>
      <c r="AM512" s="197"/>
      <c r="AN512" s="210" t="str">
        <f t="shared" si="66"/>
        <v>Kein Eintrag</v>
      </c>
      <c r="AO512" s="210" t="str">
        <f t="shared" si="67"/>
        <v>Kein Eintrag</v>
      </c>
      <c r="AP512" s="210" t="str">
        <f t="shared" si="68"/>
        <v>Kein Eintrag</v>
      </c>
      <c r="AQ512" s="197"/>
      <c r="AR512" s="197"/>
      <c r="AS512" s="197"/>
    </row>
    <row r="513" spans="1:45" s="159" customFormat="1" x14ac:dyDescent="0.25">
      <c r="A513" s="203" t="str">
        <f t="shared" si="69"/>
        <v/>
      </c>
      <c r="B513" s="203" t="str">
        <f t="shared" si="70"/>
        <v/>
      </c>
      <c r="C513" s="197"/>
      <c r="D513" s="197"/>
      <c r="E513" s="197"/>
      <c r="F513" s="197"/>
      <c r="G513" s="197"/>
      <c r="H513" s="197"/>
      <c r="I513" s="197"/>
      <c r="J513" s="197"/>
      <c r="K513" s="197"/>
      <c r="L513" s="197"/>
      <c r="M513" s="209"/>
      <c r="N513" s="199"/>
      <c r="O513" s="197"/>
      <c r="P513" s="197"/>
      <c r="Q513" s="197"/>
      <c r="R513" s="197"/>
      <c r="S513" s="209"/>
      <c r="T513" s="197"/>
      <c r="U513" s="199"/>
      <c r="V513" s="197"/>
      <c r="W513" s="197"/>
      <c r="X513" s="197"/>
      <c r="Y513" s="197"/>
      <c r="Z513" s="197"/>
      <c r="AA513" s="198"/>
      <c r="AB513" s="198"/>
      <c r="AC513" s="199"/>
      <c r="AD513" s="199"/>
      <c r="AE513" s="199"/>
      <c r="AF513" s="199"/>
      <c r="AG513" s="197"/>
      <c r="AH513" s="197"/>
      <c r="AI513" s="197"/>
      <c r="AJ513" s="198"/>
      <c r="AK513" s="199"/>
      <c r="AL513" s="197"/>
      <c r="AM513" s="197"/>
      <c r="AN513" s="210" t="str">
        <f t="shared" si="66"/>
        <v>Kein Eintrag</v>
      </c>
      <c r="AO513" s="210" t="str">
        <f t="shared" si="67"/>
        <v>Kein Eintrag</v>
      </c>
      <c r="AP513" s="210" t="str">
        <f t="shared" si="68"/>
        <v>Kein Eintrag</v>
      </c>
      <c r="AQ513" s="197"/>
      <c r="AR513" s="197"/>
      <c r="AS513" s="197"/>
    </row>
    <row r="514" spans="1:45" s="159" customFormat="1" x14ac:dyDescent="0.25">
      <c r="A514" s="203" t="str">
        <f t="shared" si="69"/>
        <v/>
      </c>
      <c r="B514" s="203" t="str">
        <f t="shared" si="70"/>
        <v/>
      </c>
      <c r="C514" s="197"/>
      <c r="D514" s="197"/>
      <c r="E514" s="197"/>
      <c r="F514" s="197"/>
      <c r="G514" s="197"/>
      <c r="H514" s="197"/>
      <c r="I514" s="197"/>
      <c r="J514" s="197"/>
      <c r="K514" s="197"/>
      <c r="L514" s="197"/>
      <c r="M514" s="209"/>
      <c r="N514" s="199"/>
      <c r="O514" s="197"/>
      <c r="P514" s="197"/>
      <c r="Q514" s="197"/>
      <c r="R514" s="197"/>
      <c r="S514" s="209"/>
      <c r="T514" s="197"/>
      <c r="U514" s="199"/>
      <c r="V514" s="197"/>
      <c r="W514" s="197"/>
      <c r="X514" s="197"/>
      <c r="Y514" s="197"/>
      <c r="Z514" s="197"/>
      <c r="AA514" s="198"/>
      <c r="AB514" s="198"/>
      <c r="AC514" s="199"/>
      <c r="AD514" s="199"/>
      <c r="AE514" s="199"/>
      <c r="AF514" s="199"/>
      <c r="AG514" s="197"/>
      <c r="AH514" s="197"/>
      <c r="AI514" s="197"/>
      <c r="AJ514" s="198"/>
      <c r="AK514" s="199"/>
      <c r="AL514" s="197"/>
      <c r="AM514" s="197"/>
      <c r="AN514" s="210" t="str">
        <f t="shared" si="66"/>
        <v>Kein Eintrag</v>
      </c>
      <c r="AO514" s="210" t="str">
        <f t="shared" si="67"/>
        <v>Kein Eintrag</v>
      </c>
      <c r="AP514" s="210" t="str">
        <f t="shared" si="68"/>
        <v>Kein Eintrag</v>
      </c>
      <c r="AQ514" s="197"/>
      <c r="AR514" s="197"/>
      <c r="AS514" s="197"/>
    </row>
    <row r="515" spans="1:45" s="159" customFormat="1" x14ac:dyDescent="0.25">
      <c r="A515" s="203" t="str">
        <f t="shared" si="69"/>
        <v/>
      </c>
      <c r="B515" s="203" t="str">
        <f t="shared" si="70"/>
        <v/>
      </c>
      <c r="C515" s="197"/>
      <c r="D515" s="197"/>
      <c r="E515" s="197"/>
      <c r="F515" s="197"/>
      <c r="G515" s="197"/>
      <c r="H515" s="197"/>
      <c r="I515" s="197"/>
      <c r="J515" s="197"/>
      <c r="K515" s="197"/>
      <c r="L515" s="197"/>
      <c r="M515" s="209"/>
      <c r="N515" s="199"/>
      <c r="O515" s="197"/>
      <c r="P515" s="197"/>
      <c r="Q515" s="197"/>
      <c r="R515" s="197"/>
      <c r="S515" s="209"/>
      <c r="T515" s="197"/>
      <c r="U515" s="199"/>
      <c r="V515" s="197"/>
      <c r="W515" s="197"/>
      <c r="X515" s="197"/>
      <c r="Y515" s="197"/>
      <c r="Z515" s="197"/>
      <c r="AA515" s="198"/>
      <c r="AB515" s="198"/>
      <c r="AC515" s="199"/>
      <c r="AD515" s="199"/>
      <c r="AE515" s="199"/>
      <c r="AF515" s="199"/>
      <c r="AG515" s="197"/>
      <c r="AH515" s="197"/>
      <c r="AI515" s="197"/>
      <c r="AJ515" s="198"/>
      <c r="AK515" s="199"/>
      <c r="AL515" s="197"/>
      <c r="AM515" s="197"/>
      <c r="AN515" s="210" t="str">
        <f t="shared" si="66"/>
        <v>Kein Eintrag</v>
      </c>
      <c r="AO515" s="210" t="str">
        <f t="shared" si="67"/>
        <v>Kein Eintrag</v>
      </c>
      <c r="AP515" s="210" t="str">
        <f t="shared" si="68"/>
        <v>Kein Eintrag</v>
      </c>
      <c r="AQ515" s="197"/>
      <c r="AR515" s="197"/>
      <c r="AS515" s="197"/>
    </row>
    <row r="516" spans="1:45" s="159" customFormat="1" x14ac:dyDescent="0.25">
      <c r="A516" s="203" t="str">
        <f t="shared" si="69"/>
        <v/>
      </c>
      <c r="B516" s="203" t="str">
        <f t="shared" si="70"/>
        <v/>
      </c>
      <c r="C516" s="197"/>
      <c r="D516" s="197"/>
      <c r="E516" s="197"/>
      <c r="F516" s="197"/>
      <c r="G516" s="197"/>
      <c r="H516" s="197"/>
      <c r="I516" s="197"/>
      <c r="J516" s="197"/>
      <c r="K516" s="197"/>
      <c r="L516" s="197"/>
      <c r="M516" s="209"/>
      <c r="N516" s="199"/>
      <c r="O516" s="197"/>
      <c r="P516" s="197"/>
      <c r="Q516" s="197"/>
      <c r="R516" s="197"/>
      <c r="S516" s="209"/>
      <c r="T516" s="197"/>
      <c r="U516" s="199"/>
      <c r="V516" s="197"/>
      <c r="W516" s="197"/>
      <c r="X516" s="197"/>
      <c r="Y516" s="197"/>
      <c r="Z516" s="197"/>
      <c r="AA516" s="198"/>
      <c r="AB516" s="198"/>
      <c r="AC516" s="199"/>
      <c r="AD516" s="199"/>
      <c r="AE516" s="199"/>
      <c r="AF516" s="199"/>
      <c r="AG516" s="197"/>
      <c r="AH516" s="197"/>
      <c r="AI516" s="197"/>
      <c r="AJ516" s="198"/>
      <c r="AK516" s="199"/>
      <c r="AL516" s="197"/>
      <c r="AM516" s="197"/>
      <c r="AN516" s="210" t="str">
        <f t="shared" si="66"/>
        <v>Kein Eintrag</v>
      </c>
      <c r="AO516" s="210" t="str">
        <f t="shared" si="67"/>
        <v>Kein Eintrag</v>
      </c>
      <c r="AP516" s="210" t="str">
        <f t="shared" si="68"/>
        <v>Kein Eintrag</v>
      </c>
      <c r="AQ516" s="197"/>
      <c r="AR516" s="197"/>
      <c r="AS516" s="197"/>
    </row>
    <row r="517" spans="1:45" s="159" customFormat="1" x14ac:dyDescent="0.25">
      <c r="A517" s="203" t="str">
        <f t="shared" si="69"/>
        <v/>
      </c>
      <c r="B517" s="203" t="str">
        <f t="shared" si="70"/>
        <v/>
      </c>
      <c r="C517" s="197"/>
      <c r="D517" s="197"/>
      <c r="E517" s="197"/>
      <c r="F517" s="197"/>
      <c r="G517" s="197"/>
      <c r="H517" s="197"/>
      <c r="I517" s="197"/>
      <c r="J517" s="197"/>
      <c r="K517" s="197"/>
      <c r="L517" s="197"/>
      <c r="M517" s="209"/>
      <c r="N517" s="199"/>
      <c r="O517" s="197"/>
      <c r="P517" s="197"/>
      <c r="Q517" s="197"/>
      <c r="R517" s="197"/>
      <c r="S517" s="209"/>
      <c r="T517" s="197"/>
      <c r="U517" s="199"/>
      <c r="V517" s="197"/>
      <c r="W517" s="197"/>
      <c r="X517" s="197"/>
      <c r="Y517" s="197"/>
      <c r="Z517" s="197"/>
      <c r="AA517" s="198"/>
      <c r="AB517" s="198"/>
      <c r="AC517" s="199"/>
      <c r="AD517" s="199"/>
      <c r="AE517" s="199"/>
      <c r="AF517" s="199"/>
      <c r="AG517" s="197"/>
      <c r="AH517" s="197"/>
      <c r="AI517" s="197"/>
      <c r="AJ517" s="198"/>
      <c r="AK517" s="199"/>
      <c r="AL517" s="197"/>
      <c r="AM517" s="197"/>
      <c r="AN517" s="210" t="str">
        <f t="shared" si="66"/>
        <v>Kein Eintrag</v>
      </c>
      <c r="AO517" s="210" t="str">
        <f t="shared" si="67"/>
        <v>Kein Eintrag</v>
      </c>
      <c r="AP517" s="210" t="str">
        <f t="shared" si="68"/>
        <v>Kein Eintrag</v>
      </c>
      <c r="AQ517" s="197"/>
      <c r="AR517" s="197"/>
      <c r="AS517" s="197"/>
    </row>
    <row r="518" spans="1:45" s="159" customFormat="1" x14ac:dyDescent="0.25">
      <c r="A518" s="203" t="str">
        <f t="shared" si="69"/>
        <v/>
      </c>
      <c r="B518" s="203" t="str">
        <f t="shared" si="70"/>
        <v/>
      </c>
      <c r="C518" s="197"/>
      <c r="D518" s="197"/>
      <c r="E518" s="197"/>
      <c r="F518" s="197"/>
      <c r="G518" s="197"/>
      <c r="H518" s="197"/>
      <c r="I518" s="197"/>
      <c r="J518" s="197"/>
      <c r="K518" s="197"/>
      <c r="L518" s="197"/>
      <c r="M518" s="209"/>
      <c r="N518" s="199"/>
      <c r="O518" s="197"/>
      <c r="P518" s="197"/>
      <c r="Q518" s="197"/>
      <c r="R518" s="197"/>
      <c r="S518" s="209"/>
      <c r="T518" s="197"/>
      <c r="U518" s="199"/>
      <c r="V518" s="197"/>
      <c r="W518" s="197"/>
      <c r="X518" s="197"/>
      <c r="Y518" s="197"/>
      <c r="Z518" s="197"/>
      <c r="AA518" s="198"/>
      <c r="AB518" s="198"/>
      <c r="AC518" s="199"/>
      <c r="AD518" s="199"/>
      <c r="AE518" s="199"/>
      <c r="AF518" s="199"/>
      <c r="AG518" s="197"/>
      <c r="AH518" s="197"/>
      <c r="AI518" s="197"/>
      <c r="AJ518" s="198"/>
      <c r="AK518" s="199"/>
      <c r="AL518" s="197"/>
      <c r="AM518" s="197"/>
      <c r="AN518" s="210" t="str">
        <f t="shared" si="66"/>
        <v>Kein Eintrag</v>
      </c>
      <c r="AO518" s="210" t="str">
        <f t="shared" si="67"/>
        <v>Kein Eintrag</v>
      </c>
      <c r="AP518" s="210" t="str">
        <f t="shared" si="68"/>
        <v>Kein Eintrag</v>
      </c>
      <c r="AQ518" s="197"/>
      <c r="AR518" s="197"/>
      <c r="AS518" s="197"/>
    </row>
    <row r="519" spans="1:45" s="159" customFormat="1" x14ac:dyDescent="0.25">
      <c r="A519" s="203" t="str">
        <f t="shared" si="69"/>
        <v/>
      </c>
      <c r="B519" s="203" t="str">
        <f t="shared" si="70"/>
        <v/>
      </c>
      <c r="C519" s="197"/>
      <c r="D519" s="197"/>
      <c r="E519" s="197"/>
      <c r="F519" s="197"/>
      <c r="G519" s="197"/>
      <c r="H519" s="197"/>
      <c r="I519" s="197"/>
      <c r="J519" s="197"/>
      <c r="K519" s="197"/>
      <c r="L519" s="197"/>
      <c r="M519" s="209"/>
      <c r="N519" s="199"/>
      <c r="O519" s="197"/>
      <c r="P519" s="197"/>
      <c r="Q519" s="197"/>
      <c r="R519" s="197"/>
      <c r="S519" s="209"/>
      <c r="T519" s="197"/>
      <c r="U519" s="199"/>
      <c r="V519" s="197"/>
      <c r="W519" s="197"/>
      <c r="X519" s="197"/>
      <c r="Y519" s="197"/>
      <c r="Z519" s="197"/>
      <c r="AA519" s="198"/>
      <c r="AB519" s="198"/>
      <c r="AC519" s="199"/>
      <c r="AD519" s="199"/>
      <c r="AE519" s="199"/>
      <c r="AF519" s="199"/>
      <c r="AG519" s="197"/>
      <c r="AH519" s="197"/>
      <c r="AI519" s="197"/>
      <c r="AJ519" s="198"/>
      <c r="AK519" s="199"/>
      <c r="AL519" s="197"/>
      <c r="AM519" s="197"/>
      <c r="AN519" s="210" t="str">
        <f t="shared" si="66"/>
        <v>Kein Eintrag</v>
      </c>
      <c r="AO519" s="210" t="str">
        <f t="shared" si="67"/>
        <v>Kein Eintrag</v>
      </c>
      <c r="AP519" s="210" t="str">
        <f t="shared" si="68"/>
        <v>Kein Eintrag</v>
      </c>
      <c r="AQ519" s="197"/>
      <c r="AR519" s="197"/>
      <c r="AS519" s="197"/>
    </row>
    <row r="520" spans="1:45" s="159" customFormat="1" x14ac:dyDescent="0.25">
      <c r="A520" s="203" t="str">
        <f t="shared" si="69"/>
        <v/>
      </c>
      <c r="B520" s="203" t="str">
        <f t="shared" si="70"/>
        <v/>
      </c>
      <c r="C520" s="197"/>
      <c r="D520" s="197"/>
      <c r="E520" s="197"/>
      <c r="F520" s="197"/>
      <c r="G520" s="197"/>
      <c r="H520" s="197"/>
      <c r="I520" s="197"/>
      <c r="J520" s="197"/>
      <c r="K520" s="197"/>
      <c r="L520" s="197"/>
      <c r="M520" s="209"/>
      <c r="N520" s="199"/>
      <c r="O520" s="197"/>
      <c r="P520" s="197"/>
      <c r="Q520" s="197"/>
      <c r="R520" s="197"/>
      <c r="S520" s="209"/>
      <c r="T520" s="197"/>
      <c r="U520" s="199"/>
      <c r="V520" s="197"/>
      <c r="W520" s="197"/>
      <c r="X520" s="197"/>
      <c r="Y520" s="197"/>
      <c r="Z520" s="197"/>
      <c r="AA520" s="198"/>
      <c r="AB520" s="198"/>
      <c r="AC520" s="199"/>
      <c r="AD520" s="199"/>
      <c r="AE520" s="199"/>
      <c r="AF520" s="199"/>
      <c r="AG520" s="197"/>
      <c r="AH520" s="197"/>
      <c r="AI520" s="197"/>
      <c r="AJ520" s="198"/>
      <c r="AK520" s="199"/>
      <c r="AL520" s="197"/>
      <c r="AM520" s="197"/>
      <c r="AN520" s="210" t="str">
        <f t="shared" si="66"/>
        <v>Kein Eintrag</v>
      </c>
      <c r="AO520" s="210" t="str">
        <f t="shared" si="67"/>
        <v>Kein Eintrag</v>
      </c>
      <c r="AP520" s="210" t="str">
        <f t="shared" si="68"/>
        <v>Kein Eintrag</v>
      </c>
      <c r="AQ520" s="197"/>
      <c r="AR520" s="197"/>
      <c r="AS520" s="197"/>
    </row>
    <row r="521" spans="1:45" s="159" customFormat="1" x14ac:dyDescent="0.25">
      <c r="A521" s="203" t="str">
        <f t="shared" si="69"/>
        <v/>
      </c>
      <c r="B521" s="203" t="str">
        <f t="shared" si="70"/>
        <v/>
      </c>
      <c r="C521" s="197"/>
      <c r="D521" s="197"/>
      <c r="E521" s="197"/>
      <c r="F521" s="197"/>
      <c r="G521" s="197"/>
      <c r="H521" s="197"/>
      <c r="I521" s="197"/>
      <c r="J521" s="197"/>
      <c r="K521" s="197"/>
      <c r="L521" s="197"/>
      <c r="M521" s="209"/>
      <c r="N521" s="199"/>
      <c r="O521" s="197"/>
      <c r="P521" s="197"/>
      <c r="Q521" s="197"/>
      <c r="R521" s="197"/>
      <c r="S521" s="209"/>
      <c r="T521" s="197"/>
      <c r="U521" s="199"/>
      <c r="V521" s="197"/>
      <c r="W521" s="197"/>
      <c r="X521" s="197"/>
      <c r="Y521" s="197"/>
      <c r="Z521" s="197"/>
      <c r="AA521" s="198"/>
      <c r="AB521" s="198"/>
      <c r="AC521" s="199"/>
      <c r="AD521" s="199"/>
      <c r="AE521" s="199"/>
      <c r="AF521" s="199"/>
      <c r="AG521" s="197"/>
      <c r="AH521" s="197"/>
      <c r="AI521" s="197"/>
      <c r="AJ521" s="198"/>
      <c r="AK521" s="199"/>
      <c r="AL521" s="197"/>
      <c r="AM521" s="197"/>
      <c r="AN521" s="210" t="str">
        <f t="shared" si="66"/>
        <v>Kein Eintrag</v>
      </c>
      <c r="AO521" s="210" t="str">
        <f t="shared" si="67"/>
        <v>Kein Eintrag</v>
      </c>
      <c r="AP521" s="210" t="str">
        <f t="shared" si="68"/>
        <v>Kein Eintrag</v>
      </c>
      <c r="AQ521" s="197"/>
      <c r="AR521" s="197"/>
      <c r="AS521" s="197"/>
    </row>
    <row r="522" spans="1:45" s="159" customFormat="1" x14ac:dyDescent="0.25">
      <c r="A522" s="203" t="str">
        <f t="shared" si="69"/>
        <v/>
      </c>
      <c r="B522" s="203" t="str">
        <f t="shared" si="70"/>
        <v/>
      </c>
      <c r="C522" s="197"/>
      <c r="D522" s="197"/>
      <c r="E522" s="197"/>
      <c r="F522" s="197"/>
      <c r="G522" s="197"/>
      <c r="H522" s="197"/>
      <c r="I522" s="197"/>
      <c r="J522" s="197"/>
      <c r="K522" s="197"/>
      <c r="L522" s="197"/>
      <c r="M522" s="209"/>
      <c r="N522" s="199"/>
      <c r="O522" s="197"/>
      <c r="P522" s="197"/>
      <c r="Q522" s="197"/>
      <c r="R522" s="197"/>
      <c r="S522" s="209"/>
      <c r="T522" s="197"/>
      <c r="U522" s="199"/>
      <c r="V522" s="197"/>
      <c r="W522" s="197"/>
      <c r="X522" s="197"/>
      <c r="Y522" s="197"/>
      <c r="Z522" s="197"/>
      <c r="AA522" s="198"/>
      <c r="AB522" s="198"/>
      <c r="AC522" s="199"/>
      <c r="AD522" s="199"/>
      <c r="AE522" s="199"/>
      <c r="AF522" s="199"/>
      <c r="AG522" s="197"/>
      <c r="AH522" s="197"/>
      <c r="AI522" s="197"/>
      <c r="AJ522" s="198"/>
      <c r="AK522" s="199"/>
      <c r="AL522" s="197"/>
      <c r="AM522" s="197"/>
      <c r="AN522" s="210" t="str">
        <f t="shared" si="66"/>
        <v>Kein Eintrag</v>
      </c>
      <c r="AO522" s="210" t="str">
        <f t="shared" si="67"/>
        <v>Kein Eintrag</v>
      </c>
      <c r="AP522" s="210" t="str">
        <f t="shared" si="68"/>
        <v>Kein Eintrag</v>
      </c>
      <c r="AQ522" s="197"/>
      <c r="AR522" s="197"/>
      <c r="AS522" s="197"/>
    </row>
    <row r="523" spans="1:45" s="159" customFormat="1" x14ac:dyDescent="0.25">
      <c r="A523" s="203" t="str">
        <f t="shared" si="69"/>
        <v/>
      </c>
      <c r="B523" s="203" t="str">
        <f t="shared" si="70"/>
        <v/>
      </c>
      <c r="C523" s="197"/>
      <c r="D523" s="197"/>
      <c r="E523" s="197"/>
      <c r="F523" s="197"/>
      <c r="G523" s="197"/>
      <c r="H523" s="197"/>
      <c r="I523" s="197"/>
      <c r="J523" s="197"/>
      <c r="K523" s="197"/>
      <c r="L523" s="197"/>
      <c r="M523" s="209"/>
      <c r="N523" s="199"/>
      <c r="O523" s="197"/>
      <c r="P523" s="197"/>
      <c r="Q523" s="197"/>
      <c r="R523" s="197"/>
      <c r="S523" s="209"/>
      <c r="T523" s="197"/>
      <c r="U523" s="199"/>
      <c r="V523" s="197"/>
      <c r="W523" s="197"/>
      <c r="X523" s="197"/>
      <c r="Y523" s="197"/>
      <c r="Z523" s="197"/>
      <c r="AA523" s="198"/>
      <c r="AB523" s="198"/>
      <c r="AC523" s="199"/>
      <c r="AD523" s="199"/>
      <c r="AE523" s="199"/>
      <c r="AF523" s="199"/>
      <c r="AG523" s="197"/>
      <c r="AH523" s="197"/>
      <c r="AI523" s="197"/>
      <c r="AJ523" s="198"/>
      <c r="AK523" s="199"/>
      <c r="AL523" s="197"/>
      <c r="AM523" s="197"/>
      <c r="AN523" s="210" t="str">
        <f t="shared" si="66"/>
        <v>Kein Eintrag</v>
      </c>
      <c r="AO523" s="210" t="str">
        <f t="shared" si="67"/>
        <v>Kein Eintrag</v>
      </c>
      <c r="AP523" s="210" t="str">
        <f t="shared" si="68"/>
        <v>Kein Eintrag</v>
      </c>
      <c r="AQ523" s="197"/>
      <c r="AR523" s="197"/>
      <c r="AS523" s="197"/>
    </row>
    <row r="524" spans="1:45" s="159" customFormat="1" x14ac:dyDescent="0.25">
      <c r="A524" s="203" t="str">
        <f t="shared" si="69"/>
        <v/>
      </c>
      <c r="B524" s="203" t="str">
        <f t="shared" si="70"/>
        <v/>
      </c>
      <c r="C524" s="197"/>
      <c r="D524" s="197"/>
      <c r="E524" s="197"/>
      <c r="F524" s="197"/>
      <c r="G524" s="197"/>
      <c r="H524" s="197"/>
      <c r="I524" s="197"/>
      <c r="J524" s="197"/>
      <c r="K524" s="197"/>
      <c r="L524" s="197"/>
      <c r="M524" s="209"/>
      <c r="N524" s="199"/>
      <c r="O524" s="197"/>
      <c r="P524" s="197"/>
      <c r="Q524" s="197"/>
      <c r="R524" s="197"/>
      <c r="S524" s="209"/>
      <c r="T524" s="197"/>
      <c r="U524" s="199"/>
      <c r="V524" s="197"/>
      <c r="W524" s="197"/>
      <c r="X524" s="197"/>
      <c r="Y524" s="197"/>
      <c r="Z524" s="197"/>
      <c r="AA524" s="198"/>
      <c r="AB524" s="198"/>
      <c r="AC524" s="199"/>
      <c r="AD524" s="199"/>
      <c r="AE524" s="199"/>
      <c r="AF524" s="199"/>
      <c r="AG524" s="197"/>
      <c r="AH524" s="197"/>
      <c r="AI524" s="197"/>
      <c r="AJ524" s="198"/>
      <c r="AK524" s="199"/>
      <c r="AL524" s="197"/>
      <c r="AM524" s="197"/>
      <c r="AN524" s="210" t="str">
        <f t="shared" si="66"/>
        <v>Kein Eintrag</v>
      </c>
      <c r="AO524" s="210" t="str">
        <f t="shared" si="67"/>
        <v>Kein Eintrag</v>
      </c>
      <c r="AP524" s="210" t="str">
        <f t="shared" si="68"/>
        <v>Kein Eintrag</v>
      </c>
      <c r="AQ524" s="197"/>
      <c r="AR524" s="197"/>
      <c r="AS524" s="197"/>
    </row>
    <row r="525" spans="1:45" s="159" customFormat="1" x14ac:dyDescent="0.25">
      <c r="A525" s="203" t="str">
        <f t="shared" si="69"/>
        <v/>
      </c>
      <c r="B525" s="203" t="str">
        <f t="shared" si="70"/>
        <v/>
      </c>
      <c r="C525" s="197"/>
      <c r="D525" s="197"/>
      <c r="E525" s="197"/>
      <c r="F525" s="197"/>
      <c r="G525" s="197"/>
      <c r="H525" s="197"/>
      <c r="I525" s="197"/>
      <c r="J525" s="197"/>
      <c r="K525" s="197"/>
      <c r="L525" s="197"/>
      <c r="M525" s="209"/>
      <c r="N525" s="199"/>
      <c r="O525" s="197"/>
      <c r="P525" s="197"/>
      <c r="Q525" s="197"/>
      <c r="R525" s="197"/>
      <c r="S525" s="209"/>
      <c r="T525" s="197"/>
      <c r="U525" s="199"/>
      <c r="V525" s="197"/>
      <c r="W525" s="197"/>
      <c r="X525" s="197"/>
      <c r="Y525" s="197"/>
      <c r="Z525" s="197"/>
      <c r="AA525" s="198"/>
      <c r="AB525" s="198"/>
      <c r="AC525" s="199"/>
      <c r="AD525" s="199"/>
      <c r="AE525" s="199"/>
      <c r="AF525" s="199"/>
      <c r="AG525" s="197"/>
      <c r="AH525" s="197"/>
      <c r="AI525" s="197"/>
      <c r="AJ525" s="198"/>
      <c r="AK525" s="199"/>
      <c r="AL525" s="197"/>
      <c r="AM525" s="197"/>
      <c r="AN525" s="210" t="str">
        <f t="shared" si="66"/>
        <v>Kein Eintrag</v>
      </c>
      <c r="AO525" s="210" t="str">
        <f t="shared" si="67"/>
        <v>Kein Eintrag</v>
      </c>
      <c r="AP525" s="210" t="str">
        <f t="shared" si="68"/>
        <v>Kein Eintrag</v>
      </c>
      <c r="AQ525" s="197"/>
      <c r="AR525" s="197"/>
      <c r="AS525" s="197"/>
    </row>
    <row r="526" spans="1:45" s="159" customFormat="1" x14ac:dyDescent="0.25">
      <c r="A526" s="203" t="str">
        <f t="shared" si="69"/>
        <v/>
      </c>
      <c r="B526" s="203" t="str">
        <f t="shared" si="70"/>
        <v/>
      </c>
      <c r="C526" s="197"/>
      <c r="D526" s="197"/>
      <c r="E526" s="197"/>
      <c r="F526" s="197"/>
      <c r="G526" s="197"/>
      <c r="H526" s="197"/>
      <c r="I526" s="197"/>
      <c r="J526" s="197"/>
      <c r="K526" s="197"/>
      <c r="L526" s="197"/>
      <c r="M526" s="209"/>
      <c r="N526" s="199"/>
      <c r="O526" s="197"/>
      <c r="P526" s="197"/>
      <c r="Q526" s="197"/>
      <c r="R526" s="197"/>
      <c r="S526" s="209"/>
      <c r="T526" s="197"/>
      <c r="U526" s="199"/>
      <c r="V526" s="197"/>
      <c r="W526" s="197"/>
      <c r="X526" s="197"/>
      <c r="Y526" s="197"/>
      <c r="Z526" s="197"/>
      <c r="AA526" s="198"/>
      <c r="AB526" s="198"/>
      <c r="AC526" s="199"/>
      <c r="AD526" s="199"/>
      <c r="AE526" s="199"/>
      <c r="AF526" s="199"/>
      <c r="AG526" s="197"/>
      <c r="AH526" s="197"/>
      <c r="AI526" s="197"/>
      <c r="AJ526" s="198"/>
      <c r="AK526" s="199"/>
      <c r="AL526" s="197"/>
      <c r="AM526" s="197"/>
      <c r="AN526" s="210" t="str">
        <f t="shared" si="66"/>
        <v>Kein Eintrag</v>
      </c>
      <c r="AO526" s="210" t="str">
        <f t="shared" si="67"/>
        <v>Kein Eintrag</v>
      </c>
      <c r="AP526" s="210" t="str">
        <f t="shared" si="68"/>
        <v>Kein Eintrag</v>
      </c>
      <c r="AQ526" s="197"/>
      <c r="AR526" s="197"/>
      <c r="AS526" s="197"/>
    </row>
    <row r="527" spans="1:45" s="159" customFormat="1" x14ac:dyDescent="0.25">
      <c r="A527" s="203" t="str">
        <f t="shared" si="69"/>
        <v/>
      </c>
      <c r="B527" s="203" t="str">
        <f t="shared" si="70"/>
        <v/>
      </c>
      <c r="C527" s="197"/>
      <c r="D527" s="197"/>
      <c r="E527" s="197"/>
      <c r="F527" s="197"/>
      <c r="G527" s="197"/>
      <c r="H527" s="197"/>
      <c r="I527" s="197"/>
      <c r="J527" s="197"/>
      <c r="K527" s="197"/>
      <c r="L527" s="197"/>
      <c r="M527" s="209"/>
      <c r="N527" s="199"/>
      <c r="O527" s="197"/>
      <c r="P527" s="197"/>
      <c r="Q527" s="197"/>
      <c r="R527" s="197"/>
      <c r="S527" s="209"/>
      <c r="T527" s="197"/>
      <c r="U527" s="199"/>
      <c r="V527" s="197"/>
      <c r="W527" s="197"/>
      <c r="X527" s="197"/>
      <c r="Y527" s="197"/>
      <c r="Z527" s="197"/>
      <c r="AA527" s="198"/>
      <c r="AB527" s="198"/>
      <c r="AC527" s="199"/>
      <c r="AD527" s="199"/>
      <c r="AE527" s="199"/>
      <c r="AF527" s="199"/>
      <c r="AG527" s="197"/>
      <c r="AH527" s="197"/>
      <c r="AI527" s="197"/>
      <c r="AJ527" s="198"/>
      <c r="AK527" s="199"/>
      <c r="AL527" s="197"/>
      <c r="AM527" s="197"/>
      <c r="AN527" s="210" t="str">
        <f t="shared" si="66"/>
        <v>Kein Eintrag</v>
      </c>
      <c r="AO527" s="210" t="str">
        <f t="shared" si="67"/>
        <v>Kein Eintrag</v>
      </c>
      <c r="AP527" s="210" t="str">
        <f t="shared" si="68"/>
        <v>Kein Eintrag</v>
      </c>
      <c r="AQ527" s="197"/>
      <c r="AR527" s="197"/>
      <c r="AS527" s="197"/>
    </row>
    <row r="528" spans="1:45" s="159" customFormat="1" x14ac:dyDescent="0.25">
      <c r="A528" s="203" t="str">
        <f t="shared" si="69"/>
        <v/>
      </c>
      <c r="B528" s="203" t="str">
        <f t="shared" si="70"/>
        <v/>
      </c>
      <c r="C528" s="197"/>
      <c r="D528" s="197"/>
      <c r="E528" s="197"/>
      <c r="F528" s="197"/>
      <c r="G528" s="197"/>
      <c r="H528" s="197"/>
      <c r="I528" s="197"/>
      <c r="J528" s="197"/>
      <c r="K528" s="197"/>
      <c r="L528" s="197"/>
      <c r="M528" s="209"/>
      <c r="N528" s="199"/>
      <c r="O528" s="197"/>
      <c r="P528" s="197"/>
      <c r="Q528" s="197"/>
      <c r="R528" s="197"/>
      <c r="S528" s="209"/>
      <c r="T528" s="197"/>
      <c r="U528" s="199"/>
      <c r="V528" s="197"/>
      <c r="W528" s="197"/>
      <c r="X528" s="197"/>
      <c r="Y528" s="197"/>
      <c r="Z528" s="197"/>
      <c r="AA528" s="198"/>
      <c r="AB528" s="198"/>
      <c r="AC528" s="199"/>
      <c r="AD528" s="199"/>
      <c r="AE528" s="199"/>
      <c r="AF528" s="199"/>
      <c r="AG528" s="197"/>
      <c r="AH528" s="197"/>
      <c r="AI528" s="197"/>
      <c r="AJ528" s="198"/>
      <c r="AK528" s="199"/>
      <c r="AL528" s="197"/>
      <c r="AM528" s="197"/>
      <c r="AN528" s="210" t="str">
        <f t="shared" ref="AN528:AN591" si="71">IF(AC528="","Kein Eintrag",IF(AD528="","Kein Eintrag",AD528-AC528))</f>
        <v>Kein Eintrag</v>
      </c>
      <c r="AO528" s="210" t="str">
        <f t="shared" ref="AO528:AO591" si="72">IF(AF528="","Kein Eintrag",IF(AD528="","Kein Eintrag",AF528-AD528))</f>
        <v>Kein Eintrag</v>
      </c>
      <c r="AP528" s="210" t="str">
        <f t="shared" ref="AP528:AP591" si="73">IF(AF528="","Kein Eintrag",IF(AC528="","Kein Eintrag",AF528-AC528))</f>
        <v>Kein Eintrag</v>
      </c>
      <c r="AQ528" s="197"/>
      <c r="AR528" s="197"/>
      <c r="AS528" s="197"/>
    </row>
    <row r="529" spans="1:45" s="159" customFormat="1" x14ac:dyDescent="0.25">
      <c r="A529" s="203" t="str">
        <f t="shared" si="69"/>
        <v/>
      </c>
      <c r="B529" s="203" t="str">
        <f t="shared" si="70"/>
        <v/>
      </c>
      <c r="C529" s="197"/>
      <c r="D529" s="197"/>
      <c r="E529" s="197"/>
      <c r="F529" s="197"/>
      <c r="G529" s="197"/>
      <c r="H529" s="197"/>
      <c r="I529" s="197"/>
      <c r="J529" s="197"/>
      <c r="K529" s="197"/>
      <c r="L529" s="197"/>
      <c r="M529" s="209"/>
      <c r="N529" s="199"/>
      <c r="O529" s="197"/>
      <c r="P529" s="197"/>
      <c r="Q529" s="197"/>
      <c r="R529" s="197"/>
      <c r="S529" s="209"/>
      <c r="T529" s="197"/>
      <c r="U529" s="199"/>
      <c r="V529" s="197"/>
      <c r="W529" s="197"/>
      <c r="X529" s="197"/>
      <c r="Y529" s="197"/>
      <c r="Z529" s="197"/>
      <c r="AA529" s="198"/>
      <c r="AB529" s="198"/>
      <c r="AC529" s="199"/>
      <c r="AD529" s="199"/>
      <c r="AE529" s="199"/>
      <c r="AF529" s="199"/>
      <c r="AG529" s="197"/>
      <c r="AH529" s="197"/>
      <c r="AI529" s="197"/>
      <c r="AJ529" s="198"/>
      <c r="AK529" s="199"/>
      <c r="AL529" s="197"/>
      <c r="AM529" s="197"/>
      <c r="AN529" s="210" t="str">
        <f t="shared" si="71"/>
        <v>Kein Eintrag</v>
      </c>
      <c r="AO529" s="210" t="str">
        <f t="shared" si="72"/>
        <v>Kein Eintrag</v>
      </c>
      <c r="AP529" s="210" t="str">
        <f t="shared" si="73"/>
        <v>Kein Eintrag</v>
      </c>
      <c r="AQ529" s="197"/>
      <c r="AR529" s="197"/>
      <c r="AS529" s="197"/>
    </row>
    <row r="530" spans="1:45" s="159" customFormat="1" x14ac:dyDescent="0.25">
      <c r="A530" s="203" t="str">
        <f t="shared" si="69"/>
        <v/>
      </c>
      <c r="B530" s="203" t="str">
        <f t="shared" si="70"/>
        <v/>
      </c>
      <c r="C530" s="197"/>
      <c r="D530" s="197"/>
      <c r="E530" s="197"/>
      <c r="F530" s="197"/>
      <c r="G530" s="197"/>
      <c r="H530" s="197"/>
      <c r="I530" s="197"/>
      <c r="J530" s="197"/>
      <c r="K530" s="197"/>
      <c r="L530" s="197"/>
      <c r="M530" s="209"/>
      <c r="N530" s="199"/>
      <c r="O530" s="197"/>
      <c r="P530" s="197"/>
      <c r="Q530" s="197"/>
      <c r="R530" s="197"/>
      <c r="S530" s="209"/>
      <c r="T530" s="197"/>
      <c r="U530" s="199"/>
      <c r="V530" s="197"/>
      <c r="W530" s="197"/>
      <c r="X530" s="197"/>
      <c r="Y530" s="197"/>
      <c r="Z530" s="197"/>
      <c r="AA530" s="198"/>
      <c r="AB530" s="198"/>
      <c r="AC530" s="199"/>
      <c r="AD530" s="199"/>
      <c r="AE530" s="199"/>
      <c r="AF530" s="199"/>
      <c r="AG530" s="197"/>
      <c r="AH530" s="197"/>
      <c r="AI530" s="197"/>
      <c r="AJ530" s="198"/>
      <c r="AK530" s="199"/>
      <c r="AL530" s="197"/>
      <c r="AM530" s="197"/>
      <c r="AN530" s="210" t="str">
        <f t="shared" si="71"/>
        <v>Kein Eintrag</v>
      </c>
      <c r="AO530" s="210" t="str">
        <f t="shared" si="72"/>
        <v>Kein Eintrag</v>
      </c>
      <c r="AP530" s="210" t="str">
        <f t="shared" si="73"/>
        <v>Kein Eintrag</v>
      </c>
      <c r="AQ530" s="197"/>
      <c r="AR530" s="197"/>
      <c r="AS530" s="197"/>
    </row>
    <row r="531" spans="1:45" s="159" customFormat="1" x14ac:dyDescent="0.25">
      <c r="A531" s="203" t="str">
        <f t="shared" si="69"/>
        <v/>
      </c>
      <c r="B531" s="203" t="str">
        <f t="shared" si="70"/>
        <v/>
      </c>
      <c r="C531" s="197"/>
      <c r="D531" s="197"/>
      <c r="E531" s="197"/>
      <c r="F531" s="197"/>
      <c r="G531" s="197"/>
      <c r="H531" s="197"/>
      <c r="I531" s="197"/>
      <c r="J531" s="197"/>
      <c r="K531" s="197"/>
      <c r="L531" s="197"/>
      <c r="M531" s="209"/>
      <c r="N531" s="199"/>
      <c r="O531" s="197"/>
      <c r="P531" s="197"/>
      <c r="Q531" s="197"/>
      <c r="R531" s="197"/>
      <c r="S531" s="209"/>
      <c r="T531" s="197"/>
      <c r="U531" s="199"/>
      <c r="V531" s="197"/>
      <c r="W531" s="197"/>
      <c r="X531" s="197"/>
      <c r="Y531" s="197"/>
      <c r="Z531" s="197"/>
      <c r="AA531" s="198"/>
      <c r="AB531" s="198"/>
      <c r="AC531" s="199"/>
      <c r="AD531" s="199"/>
      <c r="AE531" s="199"/>
      <c r="AF531" s="199"/>
      <c r="AG531" s="197"/>
      <c r="AH531" s="197"/>
      <c r="AI531" s="197"/>
      <c r="AJ531" s="198"/>
      <c r="AK531" s="199"/>
      <c r="AL531" s="197"/>
      <c r="AM531" s="197"/>
      <c r="AN531" s="210" t="str">
        <f t="shared" si="71"/>
        <v>Kein Eintrag</v>
      </c>
      <c r="AO531" s="210" t="str">
        <f t="shared" si="72"/>
        <v>Kein Eintrag</v>
      </c>
      <c r="AP531" s="210" t="str">
        <f t="shared" si="73"/>
        <v>Kein Eintrag</v>
      </c>
      <c r="AQ531" s="197"/>
      <c r="AR531" s="197"/>
      <c r="AS531" s="197"/>
    </row>
    <row r="532" spans="1:45" s="159" customFormat="1" x14ac:dyDescent="0.25">
      <c r="A532" s="203" t="str">
        <f t="shared" si="69"/>
        <v/>
      </c>
      <c r="B532" s="203" t="str">
        <f t="shared" si="70"/>
        <v/>
      </c>
      <c r="C532" s="197"/>
      <c r="D532" s="197"/>
      <c r="E532" s="197"/>
      <c r="F532" s="197"/>
      <c r="G532" s="197"/>
      <c r="H532" s="197"/>
      <c r="I532" s="197"/>
      <c r="J532" s="197"/>
      <c r="K532" s="197"/>
      <c r="L532" s="197"/>
      <c r="M532" s="209"/>
      <c r="N532" s="199"/>
      <c r="O532" s="197"/>
      <c r="P532" s="197"/>
      <c r="Q532" s="197"/>
      <c r="R532" s="197"/>
      <c r="S532" s="209"/>
      <c r="T532" s="197"/>
      <c r="U532" s="199"/>
      <c r="V532" s="197"/>
      <c r="W532" s="197"/>
      <c r="X532" s="197"/>
      <c r="Y532" s="197"/>
      <c r="Z532" s="197"/>
      <c r="AA532" s="198"/>
      <c r="AB532" s="198"/>
      <c r="AC532" s="199"/>
      <c r="AD532" s="199"/>
      <c r="AE532" s="199"/>
      <c r="AF532" s="199"/>
      <c r="AG532" s="197"/>
      <c r="AH532" s="197"/>
      <c r="AI532" s="197"/>
      <c r="AJ532" s="198"/>
      <c r="AK532" s="199"/>
      <c r="AL532" s="197"/>
      <c r="AM532" s="197"/>
      <c r="AN532" s="210" t="str">
        <f t="shared" si="71"/>
        <v>Kein Eintrag</v>
      </c>
      <c r="AO532" s="210" t="str">
        <f t="shared" si="72"/>
        <v>Kein Eintrag</v>
      </c>
      <c r="AP532" s="210" t="str">
        <f t="shared" si="73"/>
        <v>Kein Eintrag</v>
      </c>
      <c r="AQ532" s="197"/>
      <c r="AR532" s="197"/>
      <c r="AS532" s="197"/>
    </row>
    <row r="533" spans="1:45" s="159" customFormat="1" x14ac:dyDescent="0.25">
      <c r="A533" s="203" t="str">
        <f t="shared" si="69"/>
        <v/>
      </c>
      <c r="B533" s="203" t="str">
        <f t="shared" si="70"/>
        <v/>
      </c>
      <c r="C533" s="197"/>
      <c r="D533" s="197"/>
      <c r="E533" s="197"/>
      <c r="F533" s="197"/>
      <c r="G533" s="197"/>
      <c r="H533" s="197"/>
      <c r="I533" s="197"/>
      <c r="J533" s="197"/>
      <c r="K533" s="197"/>
      <c r="L533" s="197"/>
      <c r="M533" s="209"/>
      <c r="N533" s="199"/>
      <c r="O533" s="197"/>
      <c r="P533" s="197"/>
      <c r="Q533" s="197"/>
      <c r="R533" s="197"/>
      <c r="S533" s="209"/>
      <c r="T533" s="197"/>
      <c r="U533" s="199"/>
      <c r="V533" s="197"/>
      <c r="W533" s="197"/>
      <c r="X533" s="197"/>
      <c r="Y533" s="197"/>
      <c r="Z533" s="197"/>
      <c r="AA533" s="198"/>
      <c r="AB533" s="198"/>
      <c r="AC533" s="199"/>
      <c r="AD533" s="199"/>
      <c r="AE533" s="199"/>
      <c r="AF533" s="199"/>
      <c r="AG533" s="197"/>
      <c r="AH533" s="197"/>
      <c r="AI533" s="197"/>
      <c r="AJ533" s="198"/>
      <c r="AK533" s="199"/>
      <c r="AL533" s="197"/>
      <c r="AM533" s="197"/>
      <c r="AN533" s="210" t="str">
        <f t="shared" si="71"/>
        <v>Kein Eintrag</v>
      </c>
      <c r="AO533" s="210" t="str">
        <f t="shared" si="72"/>
        <v>Kein Eintrag</v>
      </c>
      <c r="AP533" s="210" t="str">
        <f t="shared" si="73"/>
        <v>Kein Eintrag</v>
      </c>
      <c r="AQ533" s="197"/>
      <c r="AR533" s="197"/>
      <c r="AS533" s="197"/>
    </row>
    <row r="534" spans="1:45" s="159" customFormat="1" x14ac:dyDescent="0.25">
      <c r="A534" s="203" t="str">
        <f t="shared" si="69"/>
        <v/>
      </c>
      <c r="B534" s="203" t="str">
        <f t="shared" si="70"/>
        <v/>
      </c>
      <c r="C534" s="197"/>
      <c r="D534" s="197"/>
      <c r="E534" s="197"/>
      <c r="F534" s="197"/>
      <c r="G534" s="197"/>
      <c r="H534" s="197"/>
      <c r="I534" s="197"/>
      <c r="J534" s="197"/>
      <c r="K534" s="197"/>
      <c r="L534" s="197"/>
      <c r="M534" s="209"/>
      <c r="N534" s="199"/>
      <c r="O534" s="197"/>
      <c r="P534" s="197"/>
      <c r="Q534" s="197"/>
      <c r="R534" s="197"/>
      <c r="S534" s="209"/>
      <c r="T534" s="197"/>
      <c r="U534" s="199"/>
      <c r="V534" s="197"/>
      <c r="W534" s="197"/>
      <c r="X534" s="197"/>
      <c r="Y534" s="197"/>
      <c r="Z534" s="197"/>
      <c r="AA534" s="198"/>
      <c r="AB534" s="198"/>
      <c r="AC534" s="199"/>
      <c r="AD534" s="199"/>
      <c r="AE534" s="199"/>
      <c r="AF534" s="199"/>
      <c r="AG534" s="197"/>
      <c r="AH534" s="197"/>
      <c r="AI534" s="197"/>
      <c r="AJ534" s="198"/>
      <c r="AK534" s="199"/>
      <c r="AL534" s="197"/>
      <c r="AM534" s="197"/>
      <c r="AN534" s="210" t="str">
        <f t="shared" si="71"/>
        <v>Kein Eintrag</v>
      </c>
      <c r="AO534" s="210" t="str">
        <f t="shared" si="72"/>
        <v>Kein Eintrag</v>
      </c>
      <c r="AP534" s="210" t="str">
        <f t="shared" si="73"/>
        <v>Kein Eintrag</v>
      </c>
      <c r="AQ534" s="197"/>
      <c r="AR534" s="197"/>
      <c r="AS534" s="197"/>
    </row>
    <row r="535" spans="1:45" s="159" customFormat="1" x14ac:dyDescent="0.25">
      <c r="A535" s="203" t="str">
        <f t="shared" si="69"/>
        <v/>
      </c>
      <c r="B535" s="203" t="str">
        <f t="shared" si="70"/>
        <v/>
      </c>
      <c r="C535" s="197"/>
      <c r="D535" s="197"/>
      <c r="E535" s="197"/>
      <c r="F535" s="197"/>
      <c r="G535" s="197"/>
      <c r="H535" s="197"/>
      <c r="I535" s="197"/>
      <c r="J535" s="197"/>
      <c r="K535" s="197"/>
      <c r="L535" s="197"/>
      <c r="M535" s="209"/>
      <c r="N535" s="199"/>
      <c r="O535" s="197"/>
      <c r="P535" s="197"/>
      <c r="Q535" s="197"/>
      <c r="R535" s="197"/>
      <c r="S535" s="209"/>
      <c r="T535" s="197"/>
      <c r="U535" s="199"/>
      <c r="V535" s="197"/>
      <c r="W535" s="197"/>
      <c r="X535" s="197"/>
      <c r="Y535" s="197"/>
      <c r="Z535" s="197"/>
      <c r="AA535" s="198"/>
      <c r="AB535" s="198"/>
      <c r="AC535" s="199"/>
      <c r="AD535" s="199"/>
      <c r="AE535" s="199"/>
      <c r="AF535" s="199"/>
      <c r="AG535" s="197"/>
      <c r="AH535" s="197"/>
      <c r="AI535" s="197"/>
      <c r="AJ535" s="198"/>
      <c r="AK535" s="199"/>
      <c r="AL535" s="197"/>
      <c r="AM535" s="197"/>
      <c r="AN535" s="210" t="str">
        <f t="shared" si="71"/>
        <v>Kein Eintrag</v>
      </c>
      <c r="AO535" s="210" t="str">
        <f t="shared" si="72"/>
        <v>Kein Eintrag</v>
      </c>
      <c r="AP535" s="210" t="str">
        <f t="shared" si="73"/>
        <v>Kein Eintrag</v>
      </c>
      <c r="AQ535" s="197"/>
      <c r="AR535" s="197"/>
      <c r="AS535" s="197"/>
    </row>
    <row r="536" spans="1:45" s="159" customFormat="1" x14ac:dyDescent="0.25">
      <c r="A536" s="203" t="str">
        <f t="shared" si="69"/>
        <v/>
      </c>
      <c r="B536" s="203" t="str">
        <f t="shared" si="70"/>
        <v/>
      </c>
      <c r="C536" s="197"/>
      <c r="D536" s="197"/>
      <c r="E536" s="197"/>
      <c r="F536" s="197"/>
      <c r="G536" s="197"/>
      <c r="H536" s="197"/>
      <c r="I536" s="197"/>
      <c r="J536" s="197"/>
      <c r="K536" s="197"/>
      <c r="L536" s="197"/>
      <c r="M536" s="209"/>
      <c r="N536" s="199"/>
      <c r="O536" s="197"/>
      <c r="P536" s="197"/>
      <c r="Q536" s="197"/>
      <c r="R536" s="197"/>
      <c r="S536" s="209"/>
      <c r="T536" s="197"/>
      <c r="U536" s="199"/>
      <c r="V536" s="197"/>
      <c r="W536" s="197"/>
      <c r="X536" s="197"/>
      <c r="Y536" s="197"/>
      <c r="Z536" s="197"/>
      <c r="AA536" s="198"/>
      <c r="AB536" s="198"/>
      <c r="AC536" s="199"/>
      <c r="AD536" s="199"/>
      <c r="AE536" s="199"/>
      <c r="AF536" s="199"/>
      <c r="AG536" s="197"/>
      <c r="AH536" s="197"/>
      <c r="AI536" s="197"/>
      <c r="AJ536" s="198"/>
      <c r="AK536" s="199"/>
      <c r="AL536" s="197"/>
      <c r="AM536" s="197"/>
      <c r="AN536" s="210" t="str">
        <f t="shared" si="71"/>
        <v>Kein Eintrag</v>
      </c>
      <c r="AO536" s="210" t="str">
        <f t="shared" si="72"/>
        <v>Kein Eintrag</v>
      </c>
      <c r="AP536" s="210" t="str">
        <f t="shared" si="73"/>
        <v>Kein Eintrag</v>
      </c>
      <c r="AQ536" s="197"/>
      <c r="AR536" s="197"/>
      <c r="AS536" s="197"/>
    </row>
    <row r="537" spans="1:45" s="159" customFormat="1" x14ac:dyDescent="0.25">
      <c r="A537" s="203" t="str">
        <f t="shared" si="69"/>
        <v/>
      </c>
      <c r="B537" s="203" t="str">
        <f t="shared" si="70"/>
        <v/>
      </c>
      <c r="C537" s="197"/>
      <c r="D537" s="197"/>
      <c r="E537" s="197"/>
      <c r="F537" s="197"/>
      <c r="G537" s="197"/>
      <c r="H537" s="197"/>
      <c r="I537" s="197"/>
      <c r="J537" s="197"/>
      <c r="K537" s="197"/>
      <c r="L537" s="197"/>
      <c r="M537" s="209"/>
      <c r="N537" s="199"/>
      <c r="O537" s="197"/>
      <c r="P537" s="197"/>
      <c r="Q537" s="197"/>
      <c r="R537" s="197"/>
      <c r="S537" s="209"/>
      <c r="T537" s="197"/>
      <c r="U537" s="199"/>
      <c r="V537" s="197"/>
      <c r="W537" s="197"/>
      <c r="X537" s="197"/>
      <c r="Y537" s="197"/>
      <c r="Z537" s="197"/>
      <c r="AA537" s="198"/>
      <c r="AB537" s="198"/>
      <c r="AC537" s="199"/>
      <c r="AD537" s="199"/>
      <c r="AE537" s="199"/>
      <c r="AF537" s="199"/>
      <c r="AG537" s="197"/>
      <c r="AH537" s="197"/>
      <c r="AI537" s="197"/>
      <c r="AJ537" s="198"/>
      <c r="AK537" s="199"/>
      <c r="AL537" s="197"/>
      <c r="AM537" s="197"/>
      <c r="AN537" s="210" t="str">
        <f t="shared" si="71"/>
        <v>Kein Eintrag</v>
      </c>
      <c r="AO537" s="210" t="str">
        <f t="shared" si="72"/>
        <v>Kein Eintrag</v>
      </c>
      <c r="AP537" s="210" t="str">
        <f t="shared" si="73"/>
        <v>Kein Eintrag</v>
      </c>
      <c r="AQ537" s="197"/>
      <c r="AR537" s="197"/>
      <c r="AS537" s="197"/>
    </row>
    <row r="538" spans="1:45" s="159" customFormat="1" x14ac:dyDescent="0.25">
      <c r="A538" s="203" t="str">
        <f t="shared" si="69"/>
        <v/>
      </c>
      <c r="B538" s="203" t="str">
        <f t="shared" si="70"/>
        <v/>
      </c>
      <c r="C538" s="197"/>
      <c r="D538" s="197"/>
      <c r="E538" s="197"/>
      <c r="F538" s="197"/>
      <c r="G538" s="197"/>
      <c r="H538" s="197"/>
      <c r="I538" s="197"/>
      <c r="J538" s="197"/>
      <c r="K538" s="197"/>
      <c r="L538" s="197"/>
      <c r="M538" s="209"/>
      <c r="N538" s="199"/>
      <c r="O538" s="197"/>
      <c r="P538" s="197"/>
      <c r="Q538" s="197"/>
      <c r="R538" s="197"/>
      <c r="S538" s="209"/>
      <c r="T538" s="197"/>
      <c r="U538" s="199"/>
      <c r="V538" s="197"/>
      <c r="W538" s="197"/>
      <c r="X538" s="197"/>
      <c r="Y538" s="197"/>
      <c r="Z538" s="197"/>
      <c r="AA538" s="198"/>
      <c r="AB538" s="198"/>
      <c r="AC538" s="199"/>
      <c r="AD538" s="199"/>
      <c r="AE538" s="199"/>
      <c r="AF538" s="199"/>
      <c r="AG538" s="197"/>
      <c r="AH538" s="197"/>
      <c r="AI538" s="197"/>
      <c r="AJ538" s="198"/>
      <c r="AK538" s="199"/>
      <c r="AL538" s="197"/>
      <c r="AM538" s="197"/>
      <c r="AN538" s="210" t="str">
        <f t="shared" si="71"/>
        <v>Kein Eintrag</v>
      </c>
      <c r="AO538" s="210" t="str">
        <f t="shared" si="72"/>
        <v>Kein Eintrag</v>
      </c>
      <c r="AP538" s="210" t="str">
        <f t="shared" si="73"/>
        <v>Kein Eintrag</v>
      </c>
      <c r="AQ538" s="197"/>
      <c r="AR538" s="197"/>
      <c r="AS538" s="197"/>
    </row>
    <row r="539" spans="1:45" s="159" customFormat="1" x14ac:dyDescent="0.25">
      <c r="A539" s="203" t="str">
        <f t="shared" si="69"/>
        <v/>
      </c>
      <c r="B539" s="203" t="str">
        <f t="shared" si="70"/>
        <v/>
      </c>
      <c r="C539" s="197"/>
      <c r="D539" s="197"/>
      <c r="E539" s="197"/>
      <c r="F539" s="197"/>
      <c r="G539" s="197"/>
      <c r="H539" s="197"/>
      <c r="I539" s="197"/>
      <c r="J539" s="197"/>
      <c r="K539" s="197"/>
      <c r="L539" s="197"/>
      <c r="M539" s="209"/>
      <c r="N539" s="199"/>
      <c r="O539" s="197"/>
      <c r="P539" s="197"/>
      <c r="Q539" s="197"/>
      <c r="R539" s="197"/>
      <c r="S539" s="209"/>
      <c r="T539" s="197"/>
      <c r="U539" s="199"/>
      <c r="V539" s="197"/>
      <c r="W539" s="197"/>
      <c r="X539" s="197"/>
      <c r="Y539" s="197"/>
      <c r="Z539" s="197"/>
      <c r="AA539" s="198"/>
      <c r="AB539" s="198"/>
      <c r="AC539" s="199"/>
      <c r="AD539" s="199"/>
      <c r="AE539" s="199"/>
      <c r="AF539" s="199"/>
      <c r="AG539" s="197"/>
      <c r="AH539" s="197"/>
      <c r="AI539" s="197"/>
      <c r="AJ539" s="198"/>
      <c r="AK539" s="199"/>
      <c r="AL539" s="197"/>
      <c r="AM539" s="197"/>
      <c r="AN539" s="210" t="str">
        <f t="shared" si="71"/>
        <v>Kein Eintrag</v>
      </c>
      <c r="AO539" s="210" t="str">
        <f t="shared" si="72"/>
        <v>Kein Eintrag</v>
      </c>
      <c r="AP539" s="210" t="str">
        <f t="shared" si="73"/>
        <v>Kein Eintrag</v>
      </c>
      <c r="AQ539" s="197"/>
      <c r="AR539" s="197"/>
      <c r="AS539" s="197"/>
    </row>
    <row r="540" spans="1:45" s="159" customFormat="1" x14ac:dyDescent="0.25">
      <c r="A540" s="203" t="str">
        <f t="shared" si="69"/>
        <v/>
      </c>
      <c r="B540" s="203" t="str">
        <f t="shared" si="70"/>
        <v/>
      </c>
      <c r="C540" s="197"/>
      <c r="D540" s="197"/>
      <c r="E540" s="197"/>
      <c r="F540" s="197"/>
      <c r="G540" s="197"/>
      <c r="H540" s="197"/>
      <c r="I540" s="197"/>
      <c r="J540" s="197"/>
      <c r="K540" s="197"/>
      <c r="L540" s="197"/>
      <c r="M540" s="209"/>
      <c r="N540" s="199"/>
      <c r="O540" s="197"/>
      <c r="P540" s="197"/>
      <c r="Q540" s="197"/>
      <c r="R540" s="197"/>
      <c r="S540" s="209"/>
      <c r="T540" s="197"/>
      <c r="U540" s="199"/>
      <c r="V540" s="197"/>
      <c r="W540" s="197"/>
      <c r="X540" s="197"/>
      <c r="Y540" s="197"/>
      <c r="Z540" s="197"/>
      <c r="AA540" s="198"/>
      <c r="AB540" s="198"/>
      <c r="AC540" s="199"/>
      <c r="AD540" s="199"/>
      <c r="AE540" s="199"/>
      <c r="AF540" s="199"/>
      <c r="AG540" s="197"/>
      <c r="AH540" s="197"/>
      <c r="AI540" s="197"/>
      <c r="AJ540" s="198"/>
      <c r="AK540" s="199"/>
      <c r="AL540" s="197"/>
      <c r="AM540" s="197"/>
      <c r="AN540" s="210" t="str">
        <f t="shared" si="71"/>
        <v>Kein Eintrag</v>
      </c>
      <c r="AO540" s="210" t="str">
        <f t="shared" si="72"/>
        <v>Kein Eintrag</v>
      </c>
      <c r="AP540" s="210" t="str">
        <f t="shared" si="73"/>
        <v>Kein Eintrag</v>
      </c>
      <c r="AQ540" s="197"/>
      <c r="AR540" s="197"/>
      <c r="AS540" s="197"/>
    </row>
    <row r="541" spans="1:45" s="159" customFormat="1" x14ac:dyDescent="0.25">
      <c r="A541" s="203" t="str">
        <f t="shared" si="69"/>
        <v/>
      </c>
      <c r="B541" s="203" t="str">
        <f t="shared" si="70"/>
        <v/>
      </c>
      <c r="C541" s="197"/>
      <c r="D541" s="197"/>
      <c r="E541" s="197"/>
      <c r="F541" s="197"/>
      <c r="G541" s="197"/>
      <c r="H541" s="197"/>
      <c r="I541" s="197"/>
      <c r="J541" s="197"/>
      <c r="K541" s="197"/>
      <c r="L541" s="197"/>
      <c r="M541" s="209"/>
      <c r="N541" s="199"/>
      <c r="O541" s="197"/>
      <c r="P541" s="197"/>
      <c r="Q541" s="197"/>
      <c r="R541" s="197"/>
      <c r="S541" s="209"/>
      <c r="T541" s="197"/>
      <c r="U541" s="199"/>
      <c r="V541" s="197"/>
      <c r="W541" s="197"/>
      <c r="X541" s="197"/>
      <c r="Y541" s="197"/>
      <c r="Z541" s="197"/>
      <c r="AA541" s="198"/>
      <c r="AB541" s="198"/>
      <c r="AC541" s="199"/>
      <c r="AD541" s="199"/>
      <c r="AE541" s="199"/>
      <c r="AF541" s="199"/>
      <c r="AG541" s="197"/>
      <c r="AH541" s="197"/>
      <c r="AI541" s="197"/>
      <c r="AJ541" s="198"/>
      <c r="AK541" s="199"/>
      <c r="AL541" s="197"/>
      <c r="AM541" s="197"/>
      <c r="AN541" s="210" t="str">
        <f t="shared" si="71"/>
        <v>Kein Eintrag</v>
      </c>
      <c r="AO541" s="210" t="str">
        <f t="shared" si="72"/>
        <v>Kein Eintrag</v>
      </c>
      <c r="AP541" s="210" t="str">
        <f t="shared" si="73"/>
        <v>Kein Eintrag</v>
      </c>
      <c r="AQ541" s="197"/>
      <c r="AR541" s="197"/>
      <c r="AS541" s="197"/>
    </row>
    <row r="542" spans="1:45" s="159" customFormat="1" x14ac:dyDescent="0.25">
      <c r="A542" s="203" t="str">
        <f t="shared" si="69"/>
        <v/>
      </c>
      <c r="B542" s="203" t="str">
        <f t="shared" si="70"/>
        <v/>
      </c>
      <c r="C542" s="197"/>
      <c r="D542" s="197"/>
      <c r="E542" s="197"/>
      <c r="F542" s="197"/>
      <c r="G542" s="197"/>
      <c r="H542" s="197"/>
      <c r="I542" s="197"/>
      <c r="J542" s="197"/>
      <c r="K542" s="197"/>
      <c r="L542" s="197"/>
      <c r="M542" s="209"/>
      <c r="N542" s="199"/>
      <c r="O542" s="197"/>
      <c r="P542" s="197"/>
      <c r="Q542" s="197"/>
      <c r="R542" s="197"/>
      <c r="S542" s="209"/>
      <c r="T542" s="197"/>
      <c r="U542" s="199"/>
      <c r="V542" s="197"/>
      <c r="W542" s="197"/>
      <c r="X542" s="197"/>
      <c r="Y542" s="197"/>
      <c r="Z542" s="197"/>
      <c r="AA542" s="198"/>
      <c r="AB542" s="198"/>
      <c r="AC542" s="199"/>
      <c r="AD542" s="199"/>
      <c r="AE542" s="199"/>
      <c r="AF542" s="199"/>
      <c r="AG542" s="197"/>
      <c r="AH542" s="197"/>
      <c r="AI542" s="197"/>
      <c r="AJ542" s="198"/>
      <c r="AK542" s="199"/>
      <c r="AL542" s="197"/>
      <c r="AM542" s="197"/>
      <c r="AN542" s="210" t="str">
        <f t="shared" si="71"/>
        <v>Kein Eintrag</v>
      </c>
      <c r="AO542" s="210" t="str">
        <f t="shared" si="72"/>
        <v>Kein Eintrag</v>
      </c>
      <c r="AP542" s="210" t="str">
        <f t="shared" si="73"/>
        <v>Kein Eintrag</v>
      </c>
      <c r="AQ542" s="197"/>
      <c r="AR542" s="197"/>
      <c r="AS542" s="197"/>
    </row>
    <row r="543" spans="1:45" s="159" customFormat="1" x14ac:dyDescent="0.25">
      <c r="A543" s="203" t="str">
        <f t="shared" si="69"/>
        <v/>
      </c>
      <c r="B543" s="203" t="str">
        <f t="shared" si="70"/>
        <v/>
      </c>
      <c r="C543" s="197"/>
      <c r="D543" s="197"/>
      <c r="E543" s="197"/>
      <c r="F543" s="197"/>
      <c r="G543" s="197"/>
      <c r="H543" s="197"/>
      <c r="I543" s="197"/>
      <c r="J543" s="197"/>
      <c r="K543" s="197"/>
      <c r="L543" s="197"/>
      <c r="M543" s="209"/>
      <c r="N543" s="199"/>
      <c r="O543" s="197"/>
      <c r="P543" s="197"/>
      <c r="Q543" s="197"/>
      <c r="R543" s="197"/>
      <c r="S543" s="209"/>
      <c r="T543" s="197"/>
      <c r="U543" s="199"/>
      <c r="V543" s="197"/>
      <c r="W543" s="197"/>
      <c r="X543" s="197"/>
      <c r="Y543" s="197"/>
      <c r="Z543" s="197"/>
      <c r="AA543" s="198"/>
      <c r="AB543" s="198"/>
      <c r="AC543" s="199"/>
      <c r="AD543" s="199"/>
      <c r="AE543" s="199"/>
      <c r="AF543" s="199"/>
      <c r="AG543" s="197"/>
      <c r="AH543" s="197"/>
      <c r="AI543" s="197"/>
      <c r="AJ543" s="198"/>
      <c r="AK543" s="199"/>
      <c r="AL543" s="197"/>
      <c r="AM543" s="197"/>
      <c r="AN543" s="210" t="str">
        <f t="shared" si="71"/>
        <v>Kein Eintrag</v>
      </c>
      <c r="AO543" s="210" t="str">
        <f t="shared" si="72"/>
        <v>Kein Eintrag</v>
      </c>
      <c r="AP543" s="210" t="str">
        <f t="shared" si="73"/>
        <v>Kein Eintrag</v>
      </c>
      <c r="AQ543" s="197"/>
      <c r="AR543" s="197"/>
      <c r="AS543" s="197"/>
    </row>
    <row r="544" spans="1:45" s="159" customFormat="1" x14ac:dyDescent="0.25">
      <c r="A544" s="203" t="str">
        <f t="shared" si="69"/>
        <v/>
      </c>
      <c r="B544" s="203" t="str">
        <f t="shared" si="70"/>
        <v/>
      </c>
      <c r="C544" s="197"/>
      <c r="D544" s="197"/>
      <c r="E544" s="197"/>
      <c r="F544" s="197"/>
      <c r="G544" s="197"/>
      <c r="H544" s="197"/>
      <c r="I544" s="197"/>
      <c r="J544" s="197"/>
      <c r="K544" s="197"/>
      <c r="L544" s="197"/>
      <c r="M544" s="209"/>
      <c r="N544" s="199"/>
      <c r="O544" s="197"/>
      <c r="P544" s="197"/>
      <c r="Q544" s="197"/>
      <c r="R544" s="197"/>
      <c r="S544" s="209"/>
      <c r="T544" s="197"/>
      <c r="U544" s="199"/>
      <c r="V544" s="197"/>
      <c r="W544" s="197"/>
      <c r="X544" s="197"/>
      <c r="Y544" s="197"/>
      <c r="Z544" s="197"/>
      <c r="AA544" s="198"/>
      <c r="AB544" s="198"/>
      <c r="AC544" s="199"/>
      <c r="AD544" s="199"/>
      <c r="AE544" s="199"/>
      <c r="AF544" s="199"/>
      <c r="AG544" s="197"/>
      <c r="AH544" s="197"/>
      <c r="AI544" s="197"/>
      <c r="AJ544" s="198"/>
      <c r="AK544" s="199"/>
      <c r="AL544" s="197"/>
      <c r="AM544" s="197"/>
      <c r="AN544" s="210" t="str">
        <f t="shared" si="71"/>
        <v>Kein Eintrag</v>
      </c>
      <c r="AO544" s="210" t="str">
        <f t="shared" si="72"/>
        <v>Kein Eintrag</v>
      </c>
      <c r="AP544" s="210" t="str">
        <f t="shared" si="73"/>
        <v>Kein Eintrag</v>
      </c>
      <c r="AQ544" s="197"/>
      <c r="AR544" s="197"/>
      <c r="AS544" s="197"/>
    </row>
    <row r="545" spans="1:45" s="159" customFormat="1" x14ac:dyDescent="0.25">
      <c r="A545" s="203" t="str">
        <f t="shared" si="69"/>
        <v/>
      </c>
      <c r="B545" s="203" t="str">
        <f t="shared" si="70"/>
        <v/>
      </c>
      <c r="C545" s="197"/>
      <c r="D545" s="197"/>
      <c r="E545" s="197"/>
      <c r="F545" s="197"/>
      <c r="G545" s="197"/>
      <c r="H545" s="197"/>
      <c r="I545" s="197"/>
      <c r="J545" s="197"/>
      <c r="K545" s="197"/>
      <c r="L545" s="197"/>
      <c r="M545" s="209"/>
      <c r="N545" s="199"/>
      <c r="O545" s="197"/>
      <c r="P545" s="197"/>
      <c r="Q545" s="197"/>
      <c r="R545" s="197"/>
      <c r="S545" s="209"/>
      <c r="T545" s="197"/>
      <c r="U545" s="199"/>
      <c r="V545" s="197"/>
      <c r="W545" s="197"/>
      <c r="X545" s="197"/>
      <c r="Y545" s="197"/>
      <c r="Z545" s="197"/>
      <c r="AA545" s="198"/>
      <c r="AB545" s="198"/>
      <c r="AC545" s="199"/>
      <c r="AD545" s="199"/>
      <c r="AE545" s="199"/>
      <c r="AF545" s="199"/>
      <c r="AG545" s="197"/>
      <c r="AH545" s="197"/>
      <c r="AI545" s="197"/>
      <c r="AJ545" s="198"/>
      <c r="AK545" s="199"/>
      <c r="AL545" s="197"/>
      <c r="AM545" s="197"/>
      <c r="AN545" s="210" t="str">
        <f t="shared" si="71"/>
        <v>Kein Eintrag</v>
      </c>
      <c r="AO545" s="210" t="str">
        <f t="shared" si="72"/>
        <v>Kein Eintrag</v>
      </c>
      <c r="AP545" s="210" t="str">
        <f t="shared" si="73"/>
        <v>Kein Eintrag</v>
      </c>
      <c r="AQ545" s="197"/>
      <c r="AR545" s="197"/>
      <c r="AS545" s="197"/>
    </row>
    <row r="546" spans="1:45" s="159" customFormat="1" x14ac:dyDescent="0.25">
      <c r="A546" s="203" t="str">
        <f t="shared" ref="A546:A609" si="74">IF(M546="","",WEEKNUM(M546,21))</f>
        <v/>
      </c>
      <c r="B546" s="203" t="str">
        <f t="shared" ref="B546:B609" si="75">IF(S546="","",WEEKNUM(S546,21))</f>
        <v/>
      </c>
      <c r="C546" s="197"/>
      <c r="D546" s="197"/>
      <c r="E546" s="197"/>
      <c r="F546" s="197"/>
      <c r="G546" s="197"/>
      <c r="H546" s="197"/>
      <c r="I546" s="197"/>
      <c r="J546" s="197"/>
      <c r="K546" s="197"/>
      <c r="L546" s="197"/>
      <c r="M546" s="209"/>
      <c r="N546" s="199"/>
      <c r="O546" s="197"/>
      <c r="P546" s="197"/>
      <c r="Q546" s="197"/>
      <c r="R546" s="197"/>
      <c r="S546" s="209"/>
      <c r="T546" s="197"/>
      <c r="U546" s="199"/>
      <c r="V546" s="197"/>
      <c r="W546" s="197"/>
      <c r="X546" s="197"/>
      <c r="Y546" s="197"/>
      <c r="Z546" s="197"/>
      <c r="AA546" s="198"/>
      <c r="AB546" s="198"/>
      <c r="AC546" s="199"/>
      <c r="AD546" s="199"/>
      <c r="AE546" s="199"/>
      <c r="AF546" s="199"/>
      <c r="AG546" s="197"/>
      <c r="AH546" s="197"/>
      <c r="AI546" s="197"/>
      <c r="AJ546" s="198"/>
      <c r="AK546" s="199"/>
      <c r="AL546" s="197"/>
      <c r="AM546" s="197"/>
      <c r="AN546" s="210" t="str">
        <f t="shared" si="71"/>
        <v>Kein Eintrag</v>
      </c>
      <c r="AO546" s="210" t="str">
        <f t="shared" si="72"/>
        <v>Kein Eintrag</v>
      </c>
      <c r="AP546" s="210" t="str">
        <f t="shared" si="73"/>
        <v>Kein Eintrag</v>
      </c>
      <c r="AQ546" s="197"/>
      <c r="AR546" s="197"/>
      <c r="AS546" s="197"/>
    </row>
    <row r="547" spans="1:45" s="159" customFormat="1" x14ac:dyDescent="0.25">
      <c r="A547" s="203" t="str">
        <f t="shared" si="74"/>
        <v/>
      </c>
      <c r="B547" s="203" t="str">
        <f t="shared" si="75"/>
        <v/>
      </c>
      <c r="C547" s="197"/>
      <c r="D547" s="197"/>
      <c r="E547" s="197"/>
      <c r="F547" s="197"/>
      <c r="G547" s="197"/>
      <c r="H547" s="197"/>
      <c r="I547" s="197"/>
      <c r="J547" s="197"/>
      <c r="K547" s="197"/>
      <c r="L547" s="197"/>
      <c r="M547" s="209"/>
      <c r="N547" s="199"/>
      <c r="O547" s="197"/>
      <c r="P547" s="197"/>
      <c r="Q547" s="197"/>
      <c r="R547" s="197"/>
      <c r="S547" s="209"/>
      <c r="T547" s="197"/>
      <c r="U547" s="199"/>
      <c r="V547" s="197"/>
      <c r="W547" s="197"/>
      <c r="X547" s="197"/>
      <c r="Y547" s="197"/>
      <c r="Z547" s="197"/>
      <c r="AA547" s="198"/>
      <c r="AB547" s="198"/>
      <c r="AC547" s="199"/>
      <c r="AD547" s="199"/>
      <c r="AE547" s="199"/>
      <c r="AF547" s="199"/>
      <c r="AG547" s="197"/>
      <c r="AH547" s="197"/>
      <c r="AI547" s="197"/>
      <c r="AJ547" s="198"/>
      <c r="AK547" s="199"/>
      <c r="AL547" s="197"/>
      <c r="AM547" s="197"/>
      <c r="AN547" s="210" t="str">
        <f t="shared" si="71"/>
        <v>Kein Eintrag</v>
      </c>
      <c r="AO547" s="210" t="str">
        <f t="shared" si="72"/>
        <v>Kein Eintrag</v>
      </c>
      <c r="AP547" s="210" t="str">
        <f t="shared" si="73"/>
        <v>Kein Eintrag</v>
      </c>
      <c r="AQ547" s="197"/>
      <c r="AR547" s="197"/>
      <c r="AS547" s="197"/>
    </row>
    <row r="548" spans="1:45" s="159" customFormat="1" x14ac:dyDescent="0.25">
      <c r="A548" s="203" t="str">
        <f t="shared" si="74"/>
        <v/>
      </c>
      <c r="B548" s="203" t="str">
        <f t="shared" si="75"/>
        <v/>
      </c>
      <c r="C548" s="197"/>
      <c r="D548" s="197"/>
      <c r="E548" s="197"/>
      <c r="F548" s="197"/>
      <c r="G548" s="197"/>
      <c r="H548" s="197"/>
      <c r="I548" s="197"/>
      <c r="J548" s="197"/>
      <c r="K548" s="197"/>
      <c r="L548" s="197"/>
      <c r="M548" s="209"/>
      <c r="N548" s="199"/>
      <c r="O548" s="197"/>
      <c r="P548" s="197"/>
      <c r="Q548" s="197"/>
      <c r="R548" s="197"/>
      <c r="S548" s="209"/>
      <c r="T548" s="197"/>
      <c r="U548" s="199"/>
      <c r="V548" s="197"/>
      <c r="W548" s="197"/>
      <c r="X548" s="197"/>
      <c r="Y548" s="197"/>
      <c r="Z548" s="197"/>
      <c r="AA548" s="198"/>
      <c r="AB548" s="198"/>
      <c r="AC548" s="199"/>
      <c r="AD548" s="199"/>
      <c r="AE548" s="199"/>
      <c r="AF548" s="199"/>
      <c r="AG548" s="197"/>
      <c r="AH548" s="197"/>
      <c r="AI548" s="197"/>
      <c r="AJ548" s="198"/>
      <c r="AK548" s="199"/>
      <c r="AL548" s="197"/>
      <c r="AM548" s="197"/>
      <c r="AN548" s="210" t="str">
        <f t="shared" si="71"/>
        <v>Kein Eintrag</v>
      </c>
      <c r="AO548" s="210" t="str">
        <f t="shared" si="72"/>
        <v>Kein Eintrag</v>
      </c>
      <c r="AP548" s="210" t="str">
        <f t="shared" si="73"/>
        <v>Kein Eintrag</v>
      </c>
      <c r="AQ548" s="197"/>
      <c r="AR548" s="197"/>
      <c r="AS548" s="197"/>
    </row>
    <row r="549" spans="1:45" s="159" customFormat="1" x14ac:dyDescent="0.25">
      <c r="A549" s="203" t="str">
        <f t="shared" si="74"/>
        <v/>
      </c>
      <c r="B549" s="203" t="str">
        <f t="shared" si="75"/>
        <v/>
      </c>
      <c r="C549" s="197"/>
      <c r="D549" s="197"/>
      <c r="E549" s="197"/>
      <c r="F549" s="197"/>
      <c r="G549" s="197"/>
      <c r="H549" s="197"/>
      <c r="I549" s="197"/>
      <c r="J549" s="197"/>
      <c r="K549" s="197"/>
      <c r="L549" s="197"/>
      <c r="M549" s="209"/>
      <c r="N549" s="199"/>
      <c r="O549" s="197"/>
      <c r="P549" s="197"/>
      <c r="Q549" s="197"/>
      <c r="R549" s="197"/>
      <c r="S549" s="209"/>
      <c r="T549" s="197"/>
      <c r="U549" s="199"/>
      <c r="V549" s="197"/>
      <c r="W549" s="197"/>
      <c r="X549" s="197"/>
      <c r="Y549" s="197"/>
      <c r="Z549" s="197"/>
      <c r="AA549" s="198"/>
      <c r="AB549" s="198"/>
      <c r="AC549" s="199"/>
      <c r="AD549" s="199"/>
      <c r="AE549" s="199"/>
      <c r="AF549" s="199"/>
      <c r="AG549" s="197"/>
      <c r="AH549" s="197"/>
      <c r="AI549" s="197"/>
      <c r="AJ549" s="198"/>
      <c r="AK549" s="199"/>
      <c r="AL549" s="197"/>
      <c r="AM549" s="197"/>
      <c r="AN549" s="210" t="str">
        <f t="shared" si="71"/>
        <v>Kein Eintrag</v>
      </c>
      <c r="AO549" s="210" t="str">
        <f t="shared" si="72"/>
        <v>Kein Eintrag</v>
      </c>
      <c r="AP549" s="210" t="str">
        <f t="shared" si="73"/>
        <v>Kein Eintrag</v>
      </c>
      <c r="AQ549" s="197"/>
      <c r="AR549" s="197"/>
      <c r="AS549" s="197"/>
    </row>
    <row r="550" spans="1:45" s="159" customFormat="1" x14ac:dyDescent="0.25">
      <c r="A550" s="203" t="str">
        <f t="shared" si="74"/>
        <v/>
      </c>
      <c r="B550" s="203" t="str">
        <f t="shared" si="75"/>
        <v/>
      </c>
      <c r="C550" s="197"/>
      <c r="D550" s="197"/>
      <c r="E550" s="197"/>
      <c r="F550" s="197"/>
      <c r="G550" s="197"/>
      <c r="H550" s="197"/>
      <c r="I550" s="197"/>
      <c r="J550" s="197"/>
      <c r="K550" s="197"/>
      <c r="L550" s="197"/>
      <c r="M550" s="209"/>
      <c r="N550" s="199"/>
      <c r="O550" s="197"/>
      <c r="P550" s="197"/>
      <c r="Q550" s="197"/>
      <c r="R550" s="197"/>
      <c r="S550" s="209"/>
      <c r="T550" s="197"/>
      <c r="U550" s="199"/>
      <c r="V550" s="197"/>
      <c r="W550" s="197"/>
      <c r="X550" s="197"/>
      <c r="Y550" s="197"/>
      <c r="Z550" s="197"/>
      <c r="AA550" s="198"/>
      <c r="AB550" s="198"/>
      <c r="AC550" s="199"/>
      <c r="AD550" s="199"/>
      <c r="AE550" s="199"/>
      <c r="AF550" s="199"/>
      <c r="AG550" s="197"/>
      <c r="AH550" s="197"/>
      <c r="AI550" s="197"/>
      <c r="AJ550" s="198"/>
      <c r="AK550" s="199"/>
      <c r="AL550" s="197"/>
      <c r="AM550" s="197"/>
      <c r="AN550" s="210" t="str">
        <f t="shared" si="71"/>
        <v>Kein Eintrag</v>
      </c>
      <c r="AO550" s="210" t="str">
        <f t="shared" si="72"/>
        <v>Kein Eintrag</v>
      </c>
      <c r="AP550" s="210" t="str">
        <f t="shared" si="73"/>
        <v>Kein Eintrag</v>
      </c>
      <c r="AQ550" s="197"/>
      <c r="AR550" s="197"/>
      <c r="AS550" s="197"/>
    </row>
    <row r="551" spans="1:45" s="159" customFormat="1" x14ac:dyDescent="0.25">
      <c r="A551" s="203" t="str">
        <f t="shared" si="74"/>
        <v/>
      </c>
      <c r="B551" s="203" t="str">
        <f t="shared" si="75"/>
        <v/>
      </c>
      <c r="C551" s="197"/>
      <c r="D551" s="197"/>
      <c r="E551" s="197"/>
      <c r="F551" s="197"/>
      <c r="G551" s="197"/>
      <c r="H551" s="197"/>
      <c r="I551" s="197"/>
      <c r="J551" s="197"/>
      <c r="K551" s="197"/>
      <c r="L551" s="197"/>
      <c r="M551" s="209"/>
      <c r="N551" s="199"/>
      <c r="O551" s="197"/>
      <c r="P551" s="197"/>
      <c r="Q551" s="197"/>
      <c r="R551" s="197"/>
      <c r="S551" s="209"/>
      <c r="T551" s="197"/>
      <c r="U551" s="199"/>
      <c r="V551" s="197"/>
      <c r="W551" s="197"/>
      <c r="X551" s="197"/>
      <c r="Y551" s="197"/>
      <c r="Z551" s="197"/>
      <c r="AA551" s="198"/>
      <c r="AB551" s="198"/>
      <c r="AC551" s="199"/>
      <c r="AD551" s="199"/>
      <c r="AE551" s="199"/>
      <c r="AF551" s="199"/>
      <c r="AG551" s="197"/>
      <c r="AH551" s="197"/>
      <c r="AI551" s="197"/>
      <c r="AJ551" s="198"/>
      <c r="AK551" s="199"/>
      <c r="AL551" s="197"/>
      <c r="AM551" s="197"/>
      <c r="AN551" s="210" t="str">
        <f t="shared" si="71"/>
        <v>Kein Eintrag</v>
      </c>
      <c r="AO551" s="210" t="str">
        <f t="shared" si="72"/>
        <v>Kein Eintrag</v>
      </c>
      <c r="AP551" s="210" t="str">
        <f t="shared" si="73"/>
        <v>Kein Eintrag</v>
      </c>
      <c r="AQ551" s="197"/>
      <c r="AR551" s="197"/>
      <c r="AS551" s="197"/>
    </row>
    <row r="552" spans="1:45" s="159" customFormat="1" x14ac:dyDescent="0.25">
      <c r="A552" s="203" t="str">
        <f t="shared" si="74"/>
        <v/>
      </c>
      <c r="B552" s="203" t="str">
        <f t="shared" si="75"/>
        <v/>
      </c>
      <c r="C552" s="197"/>
      <c r="D552" s="197"/>
      <c r="E552" s="197"/>
      <c r="F552" s="197"/>
      <c r="G552" s="197"/>
      <c r="H552" s="197"/>
      <c r="I552" s="197"/>
      <c r="J552" s="197"/>
      <c r="K552" s="197"/>
      <c r="L552" s="197"/>
      <c r="M552" s="209"/>
      <c r="N552" s="199"/>
      <c r="O552" s="197"/>
      <c r="P552" s="197"/>
      <c r="Q552" s="197"/>
      <c r="R552" s="197"/>
      <c r="S552" s="209"/>
      <c r="T552" s="197"/>
      <c r="U552" s="199"/>
      <c r="V552" s="197"/>
      <c r="W552" s="197"/>
      <c r="X552" s="197"/>
      <c r="Y552" s="197"/>
      <c r="Z552" s="197"/>
      <c r="AA552" s="198"/>
      <c r="AB552" s="198"/>
      <c r="AC552" s="199"/>
      <c r="AD552" s="199"/>
      <c r="AE552" s="199"/>
      <c r="AF552" s="199"/>
      <c r="AG552" s="197"/>
      <c r="AH552" s="197"/>
      <c r="AI552" s="197"/>
      <c r="AJ552" s="198"/>
      <c r="AK552" s="199"/>
      <c r="AL552" s="197"/>
      <c r="AM552" s="197"/>
      <c r="AN552" s="210" t="str">
        <f t="shared" si="71"/>
        <v>Kein Eintrag</v>
      </c>
      <c r="AO552" s="210" t="str">
        <f t="shared" si="72"/>
        <v>Kein Eintrag</v>
      </c>
      <c r="AP552" s="210" t="str">
        <f t="shared" si="73"/>
        <v>Kein Eintrag</v>
      </c>
      <c r="AQ552" s="197"/>
      <c r="AR552" s="197"/>
      <c r="AS552" s="197"/>
    </row>
    <row r="553" spans="1:45" s="159" customFormat="1" x14ac:dyDescent="0.25">
      <c r="A553" s="203" t="str">
        <f t="shared" si="74"/>
        <v/>
      </c>
      <c r="B553" s="203" t="str">
        <f t="shared" si="75"/>
        <v/>
      </c>
      <c r="C553" s="197"/>
      <c r="D553" s="197"/>
      <c r="E553" s="197"/>
      <c r="F553" s="197"/>
      <c r="G553" s="197"/>
      <c r="H553" s="197"/>
      <c r="I553" s="197"/>
      <c r="J553" s="197"/>
      <c r="K553" s="197"/>
      <c r="L553" s="197"/>
      <c r="M553" s="209"/>
      <c r="N553" s="199"/>
      <c r="O553" s="197"/>
      <c r="P553" s="197"/>
      <c r="Q553" s="197"/>
      <c r="R553" s="197"/>
      <c r="S553" s="209"/>
      <c r="T553" s="197"/>
      <c r="U553" s="199"/>
      <c r="V553" s="197"/>
      <c r="W553" s="197"/>
      <c r="X553" s="197"/>
      <c r="Y553" s="197"/>
      <c r="Z553" s="197"/>
      <c r="AA553" s="198"/>
      <c r="AB553" s="198"/>
      <c r="AC553" s="199"/>
      <c r="AD553" s="199"/>
      <c r="AE553" s="199"/>
      <c r="AF553" s="199"/>
      <c r="AG553" s="197"/>
      <c r="AH553" s="197"/>
      <c r="AI553" s="197"/>
      <c r="AJ553" s="198"/>
      <c r="AK553" s="199"/>
      <c r="AL553" s="197"/>
      <c r="AM553" s="197"/>
      <c r="AN553" s="210" t="str">
        <f t="shared" si="71"/>
        <v>Kein Eintrag</v>
      </c>
      <c r="AO553" s="210" t="str">
        <f t="shared" si="72"/>
        <v>Kein Eintrag</v>
      </c>
      <c r="AP553" s="210" t="str">
        <f t="shared" si="73"/>
        <v>Kein Eintrag</v>
      </c>
      <c r="AQ553" s="197"/>
      <c r="AR553" s="197"/>
      <c r="AS553" s="197"/>
    </row>
    <row r="554" spans="1:45" s="159" customFormat="1" x14ac:dyDescent="0.25">
      <c r="A554" s="203" t="str">
        <f t="shared" si="74"/>
        <v/>
      </c>
      <c r="B554" s="203" t="str">
        <f t="shared" si="75"/>
        <v/>
      </c>
      <c r="C554" s="197"/>
      <c r="D554" s="197"/>
      <c r="E554" s="197"/>
      <c r="F554" s="197"/>
      <c r="G554" s="197"/>
      <c r="H554" s="197"/>
      <c r="I554" s="197"/>
      <c r="J554" s="197"/>
      <c r="K554" s="197"/>
      <c r="L554" s="197"/>
      <c r="M554" s="209"/>
      <c r="N554" s="199"/>
      <c r="O554" s="197"/>
      <c r="P554" s="197"/>
      <c r="Q554" s="197"/>
      <c r="R554" s="197"/>
      <c r="S554" s="209"/>
      <c r="T554" s="197"/>
      <c r="U554" s="199"/>
      <c r="V554" s="197"/>
      <c r="W554" s="197"/>
      <c r="X554" s="197"/>
      <c r="Y554" s="197"/>
      <c r="Z554" s="197"/>
      <c r="AA554" s="198"/>
      <c r="AB554" s="198"/>
      <c r="AC554" s="199"/>
      <c r="AD554" s="199"/>
      <c r="AE554" s="199"/>
      <c r="AF554" s="199"/>
      <c r="AG554" s="197"/>
      <c r="AH554" s="197"/>
      <c r="AI554" s="197"/>
      <c r="AJ554" s="198"/>
      <c r="AK554" s="199"/>
      <c r="AL554" s="197"/>
      <c r="AM554" s="197"/>
      <c r="AN554" s="210" t="str">
        <f t="shared" si="71"/>
        <v>Kein Eintrag</v>
      </c>
      <c r="AO554" s="210" t="str">
        <f t="shared" si="72"/>
        <v>Kein Eintrag</v>
      </c>
      <c r="AP554" s="210" t="str">
        <f t="shared" si="73"/>
        <v>Kein Eintrag</v>
      </c>
      <c r="AQ554" s="197"/>
      <c r="AR554" s="197"/>
      <c r="AS554" s="197"/>
    </row>
    <row r="555" spans="1:45" s="159" customFormat="1" x14ac:dyDescent="0.25">
      <c r="A555" s="203" t="str">
        <f t="shared" si="74"/>
        <v/>
      </c>
      <c r="B555" s="203" t="str">
        <f t="shared" si="75"/>
        <v/>
      </c>
      <c r="C555" s="197"/>
      <c r="D555" s="197"/>
      <c r="E555" s="197"/>
      <c r="F555" s="197"/>
      <c r="G555" s="197"/>
      <c r="H555" s="197"/>
      <c r="I555" s="197"/>
      <c r="J555" s="197"/>
      <c r="K555" s="197"/>
      <c r="L555" s="197"/>
      <c r="M555" s="209"/>
      <c r="N555" s="199"/>
      <c r="O555" s="197"/>
      <c r="P555" s="197"/>
      <c r="Q555" s="197"/>
      <c r="R555" s="197"/>
      <c r="S555" s="209"/>
      <c r="T555" s="197"/>
      <c r="U555" s="199"/>
      <c r="V555" s="197"/>
      <c r="W555" s="197"/>
      <c r="X555" s="197"/>
      <c r="Y555" s="197"/>
      <c r="Z555" s="197"/>
      <c r="AA555" s="198"/>
      <c r="AB555" s="198"/>
      <c r="AC555" s="199"/>
      <c r="AD555" s="199"/>
      <c r="AE555" s="199"/>
      <c r="AF555" s="199"/>
      <c r="AG555" s="197"/>
      <c r="AH555" s="197"/>
      <c r="AI555" s="197"/>
      <c r="AJ555" s="198"/>
      <c r="AK555" s="199"/>
      <c r="AL555" s="197"/>
      <c r="AM555" s="197"/>
      <c r="AN555" s="210" t="str">
        <f t="shared" si="71"/>
        <v>Kein Eintrag</v>
      </c>
      <c r="AO555" s="210" t="str">
        <f t="shared" si="72"/>
        <v>Kein Eintrag</v>
      </c>
      <c r="AP555" s="210" t="str">
        <f t="shared" si="73"/>
        <v>Kein Eintrag</v>
      </c>
      <c r="AQ555" s="197"/>
      <c r="AR555" s="197"/>
      <c r="AS555" s="197"/>
    </row>
    <row r="556" spans="1:45" s="159" customFormat="1" x14ac:dyDescent="0.25">
      <c r="A556" s="203" t="str">
        <f t="shared" si="74"/>
        <v/>
      </c>
      <c r="B556" s="203" t="str">
        <f t="shared" si="75"/>
        <v/>
      </c>
      <c r="C556" s="197"/>
      <c r="D556" s="197"/>
      <c r="E556" s="197"/>
      <c r="F556" s="197"/>
      <c r="G556" s="197"/>
      <c r="H556" s="197"/>
      <c r="I556" s="197"/>
      <c r="J556" s="197"/>
      <c r="K556" s="197"/>
      <c r="L556" s="197"/>
      <c r="M556" s="209"/>
      <c r="N556" s="199"/>
      <c r="O556" s="197"/>
      <c r="P556" s="197"/>
      <c r="Q556" s="197"/>
      <c r="R556" s="197"/>
      <c r="S556" s="209"/>
      <c r="T556" s="197"/>
      <c r="U556" s="199"/>
      <c r="V556" s="197"/>
      <c r="W556" s="197"/>
      <c r="X556" s="197"/>
      <c r="Y556" s="197"/>
      <c r="Z556" s="197"/>
      <c r="AA556" s="198"/>
      <c r="AB556" s="198"/>
      <c r="AC556" s="199"/>
      <c r="AD556" s="199"/>
      <c r="AE556" s="199"/>
      <c r="AF556" s="199"/>
      <c r="AG556" s="197"/>
      <c r="AH556" s="197"/>
      <c r="AI556" s="197"/>
      <c r="AJ556" s="198"/>
      <c r="AK556" s="199"/>
      <c r="AL556" s="197"/>
      <c r="AM556" s="197"/>
      <c r="AN556" s="210" t="str">
        <f t="shared" si="71"/>
        <v>Kein Eintrag</v>
      </c>
      <c r="AO556" s="210" t="str">
        <f t="shared" si="72"/>
        <v>Kein Eintrag</v>
      </c>
      <c r="AP556" s="210" t="str">
        <f t="shared" si="73"/>
        <v>Kein Eintrag</v>
      </c>
      <c r="AQ556" s="197"/>
      <c r="AR556" s="197"/>
      <c r="AS556" s="197"/>
    </row>
    <row r="557" spans="1:45" s="159" customFormat="1" x14ac:dyDescent="0.25">
      <c r="A557" s="203" t="str">
        <f t="shared" si="74"/>
        <v/>
      </c>
      <c r="B557" s="203" t="str">
        <f t="shared" si="75"/>
        <v/>
      </c>
      <c r="C557" s="197"/>
      <c r="D557" s="197"/>
      <c r="E557" s="197"/>
      <c r="F557" s="197"/>
      <c r="G557" s="197"/>
      <c r="H557" s="197"/>
      <c r="I557" s="197"/>
      <c r="J557" s="197"/>
      <c r="K557" s="197"/>
      <c r="L557" s="197"/>
      <c r="M557" s="209"/>
      <c r="N557" s="199"/>
      <c r="O557" s="197"/>
      <c r="P557" s="197"/>
      <c r="Q557" s="197"/>
      <c r="R557" s="197"/>
      <c r="S557" s="209"/>
      <c r="T557" s="197"/>
      <c r="U557" s="199"/>
      <c r="V557" s="197"/>
      <c r="W557" s="197"/>
      <c r="X557" s="197"/>
      <c r="Y557" s="197"/>
      <c r="Z557" s="197"/>
      <c r="AA557" s="198"/>
      <c r="AB557" s="198"/>
      <c r="AC557" s="199"/>
      <c r="AD557" s="199"/>
      <c r="AE557" s="199"/>
      <c r="AF557" s="199"/>
      <c r="AG557" s="197"/>
      <c r="AH557" s="197"/>
      <c r="AI557" s="197"/>
      <c r="AJ557" s="198"/>
      <c r="AK557" s="199"/>
      <c r="AL557" s="197"/>
      <c r="AM557" s="197"/>
      <c r="AN557" s="210" t="str">
        <f t="shared" si="71"/>
        <v>Kein Eintrag</v>
      </c>
      <c r="AO557" s="210" t="str">
        <f t="shared" si="72"/>
        <v>Kein Eintrag</v>
      </c>
      <c r="AP557" s="210" t="str">
        <f t="shared" si="73"/>
        <v>Kein Eintrag</v>
      </c>
      <c r="AQ557" s="197"/>
      <c r="AR557" s="197"/>
      <c r="AS557" s="197"/>
    </row>
    <row r="558" spans="1:45" s="159" customFormat="1" x14ac:dyDescent="0.25">
      <c r="A558" s="203" t="str">
        <f t="shared" si="74"/>
        <v/>
      </c>
      <c r="B558" s="203" t="str">
        <f t="shared" si="75"/>
        <v/>
      </c>
      <c r="C558" s="197"/>
      <c r="D558" s="197"/>
      <c r="E558" s="197"/>
      <c r="F558" s="197"/>
      <c r="G558" s="197"/>
      <c r="H558" s="197"/>
      <c r="I558" s="197"/>
      <c r="J558" s="197"/>
      <c r="K558" s="197"/>
      <c r="L558" s="197"/>
      <c r="M558" s="209"/>
      <c r="N558" s="199"/>
      <c r="O558" s="197"/>
      <c r="P558" s="197"/>
      <c r="Q558" s="197"/>
      <c r="R558" s="197"/>
      <c r="S558" s="209"/>
      <c r="T558" s="197"/>
      <c r="U558" s="199"/>
      <c r="V558" s="197"/>
      <c r="W558" s="197"/>
      <c r="X558" s="197"/>
      <c r="Y558" s="197"/>
      <c r="Z558" s="197"/>
      <c r="AA558" s="198"/>
      <c r="AB558" s="198"/>
      <c r="AC558" s="199"/>
      <c r="AD558" s="199"/>
      <c r="AE558" s="199"/>
      <c r="AF558" s="199"/>
      <c r="AG558" s="197"/>
      <c r="AH558" s="197"/>
      <c r="AI558" s="197"/>
      <c r="AJ558" s="198"/>
      <c r="AK558" s="199"/>
      <c r="AL558" s="197"/>
      <c r="AM558" s="197"/>
      <c r="AN558" s="210" t="str">
        <f t="shared" si="71"/>
        <v>Kein Eintrag</v>
      </c>
      <c r="AO558" s="210" t="str">
        <f t="shared" si="72"/>
        <v>Kein Eintrag</v>
      </c>
      <c r="AP558" s="210" t="str">
        <f t="shared" si="73"/>
        <v>Kein Eintrag</v>
      </c>
      <c r="AQ558" s="197"/>
      <c r="AR558" s="197"/>
      <c r="AS558" s="197"/>
    </row>
    <row r="559" spans="1:45" s="159" customFormat="1" x14ac:dyDescent="0.25">
      <c r="A559" s="203" t="str">
        <f t="shared" si="74"/>
        <v/>
      </c>
      <c r="B559" s="203" t="str">
        <f t="shared" si="75"/>
        <v/>
      </c>
      <c r="C559" s="197"/>
      <c r="D559" s="197"/>
      <c r="E559" s="197"/>
      <c r="F559" s="197"/>
      <c r="G559" s="197"/>
      <c r="H559" s="197"/>
      <c r="I559" s="197"/>
      <c r="J559" s="197"/>
      <c r="K559" s="197"/>
      <c r="L559" s="197"/>
      <c r="M559" s="209"/>
      <c r="N559" s="199"/>
      <c r="O559" s="197"/>
      <c r="P559" s="197"/>
      <c r="Q559" s="197"/>
      <c r="R559" s="197"/>
      <c r="S559" s="209"/>
      <c r="T559" s="197"/>
      <c r="U559" s="199"/>
      <c r="V559" s="197"/>
      <c r="W559" s="197"/>
      <c r="X559" s="197"/>
      <c r="Y559" s="197"/>
      <c r="Z559" s="197"/>
      <c r="AA559" s="198"/>
      <c r="AB559" s="198"/>
      <c r="AC559" s="199"/>
      <c r="AD559" s="199"/>
      <c r="AE559" s="199"/>
      <c r="AF559" s="199"/>
      <c r="AG559" s="197"/>
      <c r="AH559" s="197"/>
      <c r="AI559" s="197"/>
      <c r="AJ559" s="198"/>
      <c r="AK559" s="199"/>
      <c r="AL559" s="197"/>
      <c r="AM559" s="197"/>
      <c r="AN559" s="210" t="str">
        <f t="shared" si="71"/>
        <v>Kein Eintrag</v>
      </c>
      <c r="AO559" s="210" t="str">
        <f t="shared" si="72"/>
        <v>Kein Eintrag</v>
      </c>
      <c r="AP559" s="210" t="str">
        <f t="shared" si="73"/>
        <v>Kein Eintrag</v>
      </c>
      <c r="AQ559" s="197"/>
      <c r="AR559" s="197"/>
      <c r="AS559" s="197"/>
    </row>
    <row r="560" spans="1:45" s="159" customFormat="1" x14ac:dyDescent="0.25">
      <c r="A560" s="203" t="str">
        <f t="shared" si="74"/>
        <v/>
      </c>
      <c r="B560" s="203" t="str">
        <f t="shared" si="75"/>
        <v/>
      </c>
      <c r="C560" s="197"/>
      <c r="D560" s="197"/>
      <c r="E560" s="197"/>
      <c r="F560" s="197"/>
      <c r="G560" s="197"/>
      <c r="H560" s="197"/>
      <c r="I560" s="197"/>
      <c r="J560" s="197"/>
      <c r="K560" s="197"/>
      <c r="L560" s="197"/>
      <c r="M560" s="209"/>
      <c r="N560" s="199"/>
      <c r="O560" s="197"/>
      <c r="P560" s="197"/>
      <c r="Q560" s="197"/>
      <c r="R560" s="197"/>
      <c r="S560" s="209"/>
      <c r="T560" s="197"/>
      <c r="U560" s="199"/>
      <c r="V560" s="197"/>
      <c r="W560" s="197"/>
      <c r="X560" s="197"/>
      <c r="Y560" s="197"/>
      <c r="Z560" s="197"/>
      <c r="AA560" s="198"/>
      <c r="AB560" s="198"/>
      <c r="AC560" s="199"/>
      <c r="AD560" s="199"/>
      <c r="AE560" s="199"/>
      <c r="AF560" s="199"/>
      <c r="AG560" s="197"/>
      <c r="AH560" s="197"/>
      <c r="AI560" s="197"/>
      <c r="AJ560" s="198"/>
      <c r="AK560" s="199"/>
      <c r="AL560" s="197"/>
      <c r="AM560" s="197"/>
      <c r="AN560" s="210" t="str">
        <f t="shared" si="71"/>
        <v>Kein Eintrag</v>
      </c>
      <c r="AO560" s="210" t="str">
        <f t="shared" si="72"/>
        <v>Kein Eintrag</v>
      </c>
      <c r="AP560" s="210" t="str">
        <f t="shared" si="73"/>
        <v>Kein Eintrag</v>
      </c>
      <c r="AQ560" s="197"/>
      <c r="AR560" s="197"/>
      <c r="AS560" s="197"/>
    </row>
    <row r="561" spans="1:45" s="159" customFormat="1" x14ac:dyDescent="0.25">
      <c r="A561" s="203" t="str">
        <f t="shared" si="74"/>
        <v/>
      </c>
      <c r="B561" s="203" t="str">
        <f t="shared" si="75"/>
        <v/>
      </c>
      <c r="C561" s="197"/>
      <c r="D561" s="197"/>
      <c r="E561" s="197"/>
      <c r="F561" s="197"/>
      <c r="G561" s="197"/>
      <c r="H561" s="197"/>
      <c r="I561" s="197"/>
      <c r="J561" s="197"/>
      <c r="K561" s="197"/>
      <c r="L561" s="197"/>
      <c r="M561" s="209"/>
      <c r="N561" s="199"/>
      <c r="O561" s="197"/>
      <c r="P561" s="197"/>
      <c r="Q561" s="197"/>
      <c r="R561" s="197"/>
      <c r="S561" s="209"/>
      <c r="T561" s="197"/>
      <c r="U561" s="199"/>
      <c r="V561" s="197"/>
      <c r="W561" s="197"/>
      <c r="X561" s="197"/>
      <c r="Y561" s="197"/>
      <c r="Z561" s="197"/>
      <c r="AA561" s="198"/>
      <c r="AB561" s="198"/>
      <c r="AC561" s="199"/>
      <c r="AD561" s="199"/>
      <c r="AE561" s="199"/>
      <c r="AF561" s="199"/>
      <c r="AG561" s="197"/>
      <c r="AH561" s="197"/>
      <c r="AI561" s="197"/>
      <c r="AJ561" s="198"/>
      <c r="AK561" s="199"/>
      <c r="AL561" s="197"/>
      <c r="AM561" s="197"/>
      <c r="AN561" s="210" t="str">
        <f t="shared" si="71"/>
        <v>Kein Eintrag</v>
      </c>
      <c r="AO561" s="210" t="str">
        <f t="shared" si="72"/>
        <v>Kein Eintrag</v>
      </c>
      <c r="AP561" s="210" t="str">
        <f t="shared" si="73"/>
        <v>Kein Eintrag</v>
      </c>
      <c r="AQ561" s="197"/>
      <c r="AR561" s="197"/>
      <c r="AS561" s="197"/>
    </row>
    <row r="562" spans="1:45" s="159" customFormat="1" x14ac:dyDescent="0.25">
      <c r="A562" s="203" t="str">
        <f t="shared" si="74"/>
        <v/>
      </c>
      <c r="B562" s="203" t="str">
        <f t="shared" si="75"/>
        <v/>
      </c>
      <c r="C562" s="197"/>
      <c r="D562" s="197"/>
      <c r="E562" s="197"/>
      <c r="F562" s="197"/>
      <c r="G562" s="197"/>
      <c r="H562" s="197"/>
      <c r="I562" s="197"/>
      <c r="J562" s="197"/>
      <c r="K562" s="197"/>
      <c r="L562" s="197"/>
      <c r="M562" s="209"/>
      <c r="N562" s="199"/>
      <c r="O562" s="197"/>
      <c r="P562" s="197"/>
      <c r="Q562" s="197"/>
      <c r="R562" s="197"/>
      <c r="S562" s="209"/>
      <c r="T562" s="197"/>
      <c r="U562" s="199"/>
      <c r="V562" s="197"/>
      <c r="W562" s="197"/>
      <c r="X562" s="197"/>
      <c r="Y562" s="197"/>
      <c r="Z562" s="197"/>
      <c r="AA562" s="198"/>
      <c r="AB562" s="198"/>
      <c r="AC562" s="199"/>
      <c r="AD562" s="199"/>
      <c r="AE562" s="199"/>
      <c r="AF562" s="199"/>
      <c r="AG562" s="197"/>
      <c r="AH562" s="197"/>
      <c r="AI562" s="197"/>
      <c r="AJ562" s="198"/>
      <c r="AK562" s="199"/>
      <c r="AL562" s="197"/>
      <c r="AM562" s="197"/>
      <c r="AN562" s="210" t="str">
        <f t="shared" si="71"/>
        <v>Kein Eintrag</v>
      </c>
      <c r="AO562" s="210" t="str">
        <f t="shared" si="72"/>
        <v>Kein Eintrag</v>
      </c>
      <c r="AP562" s="210" t="str">
        <f t="shared" si="73"/>
        <v>Kein Eintrag</v>
      </c>
      <c r="AQ562" s="197"/>
      <c r="AR562" s="197"/>
      <c r="AS562" s="197"/>
    </row>
    <row r="563" spans="1:45" s="159" customFormat="1" x14ac:dyDescent="0.25">
      <c r="A563" s="203" t="str">
        <f t="shared" si="74"/>
        <v/>
      </c>
      <c r="B563" s="203" t="str">
        <f t="shared" si="75"/>
        <v/>
      </c>
      <c r="C563" s="197"/>
      <c r="D563" s="197"/>
      <c r="E563" s="197"/>
      <c r="F563" s="197"/>
      <c r="G563" s="197"/>
      <c r="H563" s="197"/>
      <c r="I563" s="197"/>
      <c r="J563" s="197"/>
      <c r="K563" s="197"/>
      <c r="L563" s="197"/>
      <c r="M563" s="209"/>
      <c r="N563" s="199"/>
      <c r="O563" s="197"/>
      <c r="P563" s="197"/>
      <c r="Q563" s="197"/>
      <c r="R563" s="197"/>
      <c r="S563" s="209"/>
      <c r="T563" s="197"/>
      <c r="U563" s="199"/>
      <c r="V563" s="197"/>
      <c r="W563" s="197"/>
      <c r="X563" s="197"/>
      <c r="Y563" s="197"/>
      <c r="Z563" s="197"/>
      <c r="AA563" s="198"/>
      <c r="AB563" s="198"/>
      <c r="AC563" s="199"/>
      <c r="AD563" s="199"/>
      <c r="AE563" s="199"/>
      <c r="AF563" s="199"/>
      <c r="AG563" s="197"/>
      <c r="AH563" s="197"/>
      <c r="AI563" s="197"/>
      <c r="AJ563" s="198"/>
      <c r="AK563" s="199"/>
      <c r="AL563" s="197"/>
      <c r="AM563" s="197"/>
      <c r="AN563" s="210" t="str">
        <f t="shared" si="71"/>
        <v>Kein Eintrag</v>
      </c>
      <c r="AO563" s="210" t="str">
        <f t="shared" si="72"/>
        <v>Kein Eintrag</v>
      </c>
      <c r="AP563" s="210" t="str">
        <f t="shared" si="73"/>
        <v>Kein Eintrag</v>
      </c>
      <c r="AQ563" s="197"/>
      <c r="AR563" s="197"/>
      <c r="AS563" s="197"/>
    </row>
    <row r="564" spans="1:45" s="159" customFormat="1" x14ac:dyDescent="0.25">
      <c r="A564" s="203" t="str">
        <f t="shared" si="74"/>
        <v/>
      </c>
      <c r="B564" s="203" t="str">
        <f t="shared" si="75"/>
        <v/>
      </c>
      <c r="C564" s="197"/>
      <c r="D564" s="197"/>
      <c r="E564" s="197"/>
      <c r="F564" s="197"/>
      <c r="G564" s="197"/>
      <c r="H564" s="197"/>
      <c r="I564" s="197"/>
      <c r="J564" s="197"/>
      <c r="K564" s="197"/>
      <c r="L564" s="197"/>
      <c r="M564" s="209"/>
      <c r="N564" s="199"/>
      <c r="O564" s="197"/>
      <c r="P564" s="197"/>
      <c r="Q564" s="197"/>
      <c r="R564" s="197"/>
      <c r="S564" s="209"/>
      <c r="T564" s="197"/>
      <c r="U564" s="199"/>
      <c r="V564" s="197"/>
      <c r="W564" s="197"/>
      <c r="X564" s="197"/>
      <c r="Y564" s="197"/>
      <c r="Z564" s="197"/>
      <c r="AA564" s="198"/>
      <c r="AB564" s="198"/>
      <c r="AC564" s="199"/>
      <c r="AD564" s="199"/>
      <c r="AE564" s="199"/>
      <c r="AF564" s="199"/>
      <c r="AG564" s="197"/>
      <c r="AH564" s="197"/>
      <c r="AI564" s="197"/>
      <c r="AJ564" s="198"/>
      <c r="AK564" s="199"/>
      <c r="AL564" s="197"/>
      <c r="AM564" s="197"/>
      <c r="AN564" s="210" t="str">
        <f t="shared" si="71"/>
        <v>Kein Eintrag</v>
      </c>
      <c r="AO564" s="210" t="str">
        <f t="shared" si="72"/>
        <v>Kein Eintrag</v>
      </c>
      <c r="AP564" s="210" t="str">
        <f t="shared" si="73"/>
        <v>Kein Eintrag</v>
      </c>
      <c r="AQ564" s="197"/>
      <c r="AR564" s="197"/>
      <c r="AS564" s="197"/>
    </row>
    <row r="565" spans="1:45" s="159" customFormat="1" x14ac:dyDescent="0.25">
      <c r="A565" s="203" t="str">
        <f t="shared" si="74"/>
        <v/>
      </c>
      <c r="B565" s="203" t="str">
        <f t="shared" si="75"/>
        <v/>
      </c>
      <c r="C565" s="197"/>
      <c r="D565" s="197"/>
      <c r="E565" s="197"/>
      <c r="F565" s="197"/>
      <c r="G565" s="197"/>
      <c r="H565" s="197"/>
      <c r="I565" s="197"/>
      <c r="J565" s="197"/>
      <c r="K565" s="197"/>
      <c r="L565" s="197"/>
      <c r="M565" s="209"/>
      <c r="N565" s="199"/>
      <c r="O565" s="197"/>
      <c r="P565" s="197"/>
      <c r="Q565" s="197"/>
      <c r="R565" s="197"/>
      <c r="S565" s="209"/>
      <c r="T565" s="197"/>
      <c r="U565" s="199"/>
      <c r="V565" s="197"/>
      <c r="W565" s="197"/>
      <c r="X565" s="197"/>
      <c r="Y565" s="197"/>
      <c r="Z565" s="197"/>
      <c r="AA565" s="198"/>
      <c r="AB565" s="198"/>
      <c r="AC565" s="199"/>
      <c r="AD565" s="199"/>
      <c r="AE565" s="199"/>
      <c r="AF565" s="199"/>
      <c r="AG565" s="197"/>
      <c r="AH565" s="197"/>
      <c r="AI565" s="197"/>
      <c r="AJ565" s="198"/>
      <c r="AK565" s="199"/>
      <c r="AL565" s="197"/>
      <c r="AM565" s="197"/>
      <c r="AN565" s="210" t="str">
        <f t="shared" si="71"/>
        <v>Kein Eintrag</v>
      </c>
      <c r="AO565" s="210" t="str">
        <f t="shared" si="72"/>
        <v>Kein Eintrag</v>
      </c>
      <c r="AP565" s="210" t="str">
        <f t="shared" si="73"/>
        <v>Kein Eintrag</v>
      </c>
      <c r="AQ565" s="197"/>
      <c r="AR565" s="197"/>
      <c r="AS565" s="197"/>
    </row>
    <row r="566" spans="1:45" s="159" customFormat="1" x14ac:dyDescent="0.25">
      <c r="A566" s="203" t="str">
        <f t="shared" si="74"/>
        <v/>
      </c>
      <c r="B566" s="203" t="str">
        <f t="shared" si="75"/>
        <v/>
      </c>
      <c r="C566" s="197"/>
      <c r="D566" s="197"/>
      <c r="E566" s="197"/>
      <c r="F566" s="197"/>
      <c r="G566" s="197"/>
      <c r="H566" s="197"/>
      <c r="I566" s="197"/>
      <c r="J566" s="197"/>
      <c r="K566" s="197"/>
      <c r="L566" s="197"/>
      <c r="M566" s="209"/>
      <c r="N566" s="199"/>
      <c r="O566" s="197"/>
      <c r="P566" s="197"/>
      <c r="Q566" s="197"/>
      <c r="R566" s="197"/>
      <c r="S566" s="209"/>
      <c r="T566" s="197"/>
      <c r="U566" s="199"/>
      <c r="V566" s="197"/>
      <c r="W566" s="197"/>
      <c r="X566" s="197"/>
      <c r="Y566" s="197"/>
      <c r="Z566" s="197"/>
      <c r="AA566" s="198"/>
      <c r="AB566" s="198"/>
      <c r="AC566" s="199"/>
      <c r="AD566" s="199"/>
      <c r="AE566" s="199"/>
      <c r="AF566" s="199"/>
      <c r="AG566" s="197"/>
      <c r="AH566" s="197"/>
      <c r="AI566" s="197"/>
      <c r="AJ566" s="198"/>
      <c r="AK566" s="199"/>
      <c r="AL566" s="197"/>
      <c r="AM566" s="197"/>
      <c r="AN566" s="210" t="str">
        <f t="shared" si="71"/>
        <v>Kein Eintrag</v>
      </c>
      <c r="AO566" s="210" t="str">
        <f t="shared" si="72"/>
        <v>Kein Eintrag</v>
      </c>
      <c r="AP566" s="210" t="str">
        <f t="shared" si="73"/>
        <v>Kein Eintrag</v>
      </c>
      <c r="AQ566" s="197"/>
      <c r="AR566" s="197"/>
      <c r="AS566" s="197"/>
    </row>
    <row r="567" spans="1:45" s="159" customFormat="1" x14ac:dyDescent="0.25">
      <c r="A567" s="203" t="str">
        <f t="shared" si="74"/>
        <v/>
      </c>
      <c r="B567" s="203" t="str">
        <f t="shared" si="75"/>
        <v/>
      </c>
      <c r="C567" s="197"/>
      <c r="D567" s="197"/>
      <c r="E567" s="197"/>
      <c r="F567" s="197"/>
      <c r="G567" s="197"/>
      <c r="H567" s="197"/>
      <c r="I567" s="197"/>
      <c r="J567" s="197"/>
      <c r="K567" s="197"/>
      <c r="L567" s="197"/>
      <c r="M567" s="209"/>
      <c r="N567" s="199"/>
      <c r="O567" s="197"/>
      <c r="P567" s="197"/>
      <c r="Q567" s="197"/>
      <c r="R567" s="197"/>
      <c r="S567" s="209"/>
      <c r="T567" s="197"/>
      <c r="U567" s="199"/>
      <c r="V567" s="197"/>
      <c r="W567" s="197"/>
      <c r="X567" s="197"/>
      <c r="Y567" s="197"/>
      <c r="Z567" s="197"/>
      <c r="AA567" s="198"/>
      <c r="AB567" s="198"/>
      <c r="AC567" s="199"/>
      <c r="AD567" s="199"/>
      <c r="AE567" s="199"/>
      <c r="AF567" s="199"/>
      <c r="AG567" s="197"/>
      <c r="AH567" s="197"/>
      <c r="AI567" s="197"/>
      <c r="AJ567" s="198"/>
      <c r="AK567" s="199"/>
      <c r="AL567" s="197"/>
      <c r="AM567" s="197"/>
      <c r="AN567" s="210" t="str">
        <f t="shared" si="71"/>
        <v>Kein Eintrag</v>
      </c>
      <c r="AO567" s="210" t="str">
        <f t="shared" si="72"/>
        <v>Kein Eintrag</v>
      </c>
      <c r="AP567" s="210" t="str">
        <f t="shared" si="73"/>
        <v>Kein Eintrag</v>
      </c>
      <c r="AQ567" s="197"/>
      <c r="AR567" s="197"/>
      <c r="AS567" s="197"/>
    </row>
    <row r="568" spans="1:45" s="159" customFormat="1" x14ac:dyDescent="0.25">
      <c r="A568" s="203" t="str">
        <f t="shared" si="74"/>
        <v/>
      </c>
      <c r="B568" s="203" t="str">
        <f t="shared" si="75"/>
        <v/>
      </c>
      <c r="C568" s="197"/>
      <c r="D568" s="197"/>
      <c r="E568" s="197"/>
      <c r="F568" s="197"/>
      <c r="G568" s="197"/>
      <c r="H568" s="197"/>
      <c r="I568" s="197"/>
      <c r="J568" s="197"/>
      <c r="K568" s="197"/>
      <c r="L568" s="197"/>
      <c r="M568" s="209"/>
      <c r="N568" s="199"/>
      <c r="O568" s="197"/>
      <c r="P568" s="197"/>
      <c r="Q568" s="197"/>
      <c r="R568" s="197"/>
      <c r="S568" s="209"/>
      <c r="T568" s="197"/>
      <c r="U568" s="199"/>
      <c r="V568" s="197"/>
      <c r="W568" s="197"/>
      <c r="X568" s="197"/>
      <c r="Y568" s="197"/>
      <c r="Z568" s="197"/>
      <c r="AA568" s="198"/>
      <c r="AB568" s="198"/>
      <c r="AC568" s="199"/>
      <c r="AD568" s="199"/>
      <c r="AE568" s="199"/>
      <c r="AF568" s="199"/>
      <c r="AG568" s="197"/>
      <c r="AH568" s="197"/>
      <c r="AI568" s="197"/>
      <c r="AJ568" s="198"/>
      <c r="AK568" s="199"/>
      <c r="AL568" s="197"/>
      <c r="AM568" s="197"/>
      <c r="AN568" s="210" t="str">
        <f t="shared" si="71"/>
        <v>Kein Eintrag</v>
      </c>
      <c r="AO568" s="210" t="str">
        <f t="shared" si="72"/>
        <v>Kein Eintrag</v>
      </c>
      <c r="AP568" s="210" t="str">
        <f t="shared" si="73"/>
        <v>Kein Eintrag</v>
      </c>
      <c r="AQ568" s="197"/>
      <c r="AR568" s="197"/>
      <c r="AS568" s="197"/>
    </row>
    <row r="569" spans="1:45" s="159" customFormat="1" x14ac:dyDescent="0.25">
      <c r="A569" s="203" t="str">
        <f t="shared" si="74"/>
        <v/>
      </c>
      <c r="B569" s="203" t="str">
        <f t="shared" si="75"/>
        <v/>
      </c>
      <c r="C569" s="197"/>
      <c r="D569" s="197"/>
      <c r="E569" s="197"/>
      <c r="F569" s="197"/>
      <c r="G569" s="197"/>
      <c r="H569" s="197"/>
      <c r="I569" s="197"/>
      <c r="J569" s="197"/>
      <c r="K569" s="197"/>
      <c r="L569" s="197"/>
      <c r="M569" s="209"/>
      <c r="N569" s="199"/>
      <c r="O569" s="197"/>
      <c r="P569" s="197"/>
      <c r="Q569" s="197"/>
      <c r="R569" s="197"/>
      <c r="S569" s="209"/>
      <c r="T569" s="197"/>
      <c r="U569" s="199"/>
      <c r="V569" s="197"/>
      <c r="W569" s="197"/>
      <c r="X569" s="197"/>
      <c r="Y569" s="197"/>
      <c r="Z569" s="197"/>
      <c r="AA569" s="198"/>
      <c r="AB569" s="198"/>
      <c r="AC569" s="199"/>
      <c r="AD569" s="199"/>
      <c r="AE569" s="199"/>
      <c r="AF569" s="199"/>
      <c r="AG569" s="197"/>
      <c r="AH569" s="197"/>
      <c r="AI569" s="197"/>
      <c r="AJ569" s="198"/>
      <c r="AK569" s="199"/>
      <c r="AL569" s="197"/>
      <c r="AM569" s="197"/>
      <c r="AN569" s="210" t="str">
        <f t="shared" si="71"/>
        <v>Kein Eintrag</v>
      </c>
      <c r="AO569" s="210" t="str">
        <f t="shared" si="72"/>
        <v>Kein Eintrag</v>
      </c>
      <c r="AP569" s="210" t="str">
        <f t="shared" si="73"/>
        <v>Kein Eintrag</v>
      </c>
      <c r="AQ569" s="197"/>
      <c r="AR569" s="197"/>
      <c r="AS569" s="197"/>
    </row>
    <row r="570" spans="1:45" s="159" customFormat="1" x14ac:dyDescent="0.25">
      <c r="A570" s="203" t="str">
        <f t="shared" si="74"/>
        <v/>
      </c>
      <c r="B570" s="203" t="str">
        <f t="shared" si="75"/>
        <v/>
      </c>
      <c r="C570" s="197"/>
      <c r="D570" s="197"/>
      <c r="E570" s="197"/>
      <c r="F570" s="197"/>
      <c r="G570" s="197"/>
      <c r="H570" s="197"/>
      <c r="I570" s="197"/>
      <c r="J570" s="197"/>
      <c r="K570" s="197"/>
      <c r="L570" s="197"/>
      <c r="M570" s="209"/>
      <c r="N570" s="199"/>
      <c r="O570" s="197"/>
      <c r="P570" s="197"/>
      <c r="Q570" s="197"/>
      <c r="R570" s="197"/>
      <c r="S570" s="209"/>
      <c r="T570" s="197"/>
      <c r="U570" s="199"/>
      <c r="V570" s="197"/>
      <c r="W570" s="197"/>
      <c r="X570" s="197"/>
      <c r="Y570" s="197"/>
      <c r="Z570" s="197"/>
      <c r="AA570" s="198"/>
      <c r="AB570" s="198"/>
      <c r="AC570" s="199"/>
      <c r="AD570" s="199"/>
      <c r="AE570" s="199"/>
      <c r="AF570" s="199"/>
      <c r="AG570" s="197"/>
      <c r="AH570" s="197"/>
      <c r="AI570" s="197"/>
      <c r="AJ570" s="198"/>
      <c r="AK570" s="199"/>
      <c r="AL570" s="197"/>
      <c r="AM570" s="197"/>
      <c r="AN570" s="210" t="str">
        <f t="shared" si="71"/>
        <v>Kein Eintrag</v>
      </c>
      <c r="AO570" s="210" t="str">
        <f t="shared" si="72"/>
        <v>Kein Eintrag</v>
      </c>
      <c r="AP570" s="210" t="str">
        <f t="shared" si="73"/>
        <v>Kein Eintrag</v>
      </c>
      <c r="AQ570" s="197"/>
      <c r="AR570" s="197"/>
      <c r="AS570" s="197"/>
    </row>
    <row r="571" spans="1:45" s="159" customFormat="1" x14ac:dyDescent="0.25">
      <c r="A571" s="203" t="str">
        <f t="shared" si="74"/>
        <v/>
      </c>
      <c r="B571" s="203" t="str">
        <f t="shared" si="75"/>
        <v/>
      </c>
      <c r="C571" s="197"/>
      <c r="D571" s="197"/>
      <c r="E571" s="197"/>
      <c r="F571" s="197"/>
      <c r="G571" s="197"/>
      <c r="H571" s="197"/>
      <c r="I571" s="197"/>
      <c r="J571" s="197"/>
      <c r="K571" s="197"/>
      <c r="L571" s="197"/>
      <c r="M571" s="209"/>
      <c r="N571" s="199"/>
      <c r="O571" s="197"/>
      <c r="P571" s="197"/>
      <c r="Q571" s="197"/>
      <c r="R571" s="197"/>
      <c r="S571" s="209"/>
      <c r="T571" s="197"/>
      <c r="U571" s="199"/>
      <c r="V571" s="197"/>
      <c r="W571" s="197"/>
      <c r="X571" s="197"/>
      <c r="Y571" s="197"/>
      <c r="Z571" s="197"/>
      <c r="AA571" s="198"/>
      <c r="AB571" s="198"/>
      <c r="AC571" s="199"/>
      <c r="AD571" s="199"/>
      <c r="AE571" s="199"/>
      <c r="AF571" s="199"/>
      <c r="AG571" s="197"/>
      <c r="AH571" s="197"/>
      <c r="AI571" s="197"/>
      <c r="AJ571" s="198"/>
      <c r="AK571" s="199"/>
      <c r="AL571" s="197"/>
      <c r="AM571" s="197"/>
      <c r="AN571" s="210" t="str">
        <f t="shared" si="71"/>
        <v>Kein Eintrag</v>
      </c>
      <c r="AO571" s="210" t="str">
        <f t="shared" si="72"/>
        <v>Kein Eintrag</v>
      </c>
      <c r="AP571" s="210" t="str">
        <f t="shared" si="73"/>
        <v>Kein Eintrag</v>
      </c>
      <c r="AQ571" s="197"/>
      <c r="AR571" s="197"/>
      <c r="AS571" s="197"/>
    </row>
    <row r="572" spans="1:45" s="159" customFormat="1" x14ac:dyDescent="0.25">
      <c r="A572" s="203" t="str">
        <f t="shared" si="74"/>
        <v/>
      </c>
      <c r="B572" s="203" t="str">
        <f t="shared" si="75"/>
        <v/>
      </c>
      <c r="C572" s="197"/>
      <c r="D572" s="197"/>
      <c r="E572" s="197"/>
      <c r="F572" s="197"/>
      <c r="G572" s="197"/>
      <c r="H572" s="197"/>
      <c r="I572" s="197"/>
      <c r="J572" s="197"/>
      <c r="K572" s="197"/>
      <c r="L572" s="197"/>
      <c r="M572" s="209"/>
      <c r="N572" s="199"/>
      <c r="O572" s="197"/>
      <c r="P572" s="197"/>
      <c r="Q572" s="197"/>
      <c r="R572" s="197"/>
      <c r="S572" s="209"/>
      <c r="T572" s="197"/>
      <c r="U572" s="199"/>
      <c r="V572" s="197"/>
      <c r="W572" s="197"/>
      <c r="X572" s="197"/>
      <c r="Y572" s="197"/>
      <c r="Z572" s="197"/>
      <c r="AA572" s="198"/>
      <c r="AB572" s="198"/>
      <c r="AC572" s="199"/>
      <c r="AD572" s="199"/>
      <c r="AE572" s="199"/>
      <c r="AF572" s="199"/>
      <c r="AG572" s="197"/>
      <c r="AH572" s="197"/>
      <c r="AI572" s="197"/>
      <c r="AJ572" s="198"/>
      <c r="AK572" s="199"/>
      <c r="AL572" s="197"/>
      <c r="AM572" s="197"/>
      <c r="AN572" s="210" t="str">
        <f t="shared" si="71"/>
        <v>Kein Eintrag</v>
      </c>
      <c r="AO572" s="210" t="str">
        <f t="shared" si="72"/>
        <v>Kein Eintrag</v>
      </c>
      <c r="AP572" s="210" t="str">
        <f t="shared" si="73"/>
        <v>Kein Eintrag</v>
      </c>
      <c r="AQ572" s="197"/>
      <c r="AR572" s="197"/>
      <c r="AS572" s="197"/>
    </row>
    <row r="573" spans="1:45" s="159" customFormat="1" x14ac:dyDescent="0.25">
      <c r="A573" s="203" t="str">
        <f t="shared" si="74"/>
        <v/>
      </c>
      <c r="B573" s="203" t="str">
        <f t="shared" si="75"/>
        <v/>
      </c>
      <c r="C573" s="197"/>
      <c r="D573" s="197"/>
      <c r="E573" s="197"/>
      <c r="F573" s="197"/>
      <c r="G573" s="197"/>
      <c r="H573" s="197"/>
      <c r="I573" s="197"/>
      <c r="J573" s="197"/>
      <c r="K573" s="197"/>
      <c r="L573" s="197"/>
      <c r="M573" s="209"/>
      <c r="N573" s="199"/>
      <c r="O573" s="197"/>
      <c r="P573" s="197"/>
      <c r="Q573" s="197"/>
      <c r="R573" s="197"/>
      <c r="S573" s="209"/>
      <c r="T573" s="197"/>
      <c r="U573" s="199"/>
      <c r="V573" s="197"/>
      <c r="W573" s="197"/>
      <c r="X573" s="197"/>
      <c r="Y573" s="197"/>
      <c r="Z573" s="197"/>
      <c r="AA573" s="198"/>
      <c r="AB573" s="198"/>
      <c r="AC573" s="199"/>
      <c r="AD573" s="199"/>
      <c r="AE573" s="199"/>
      <c r="AF573" s="199"/>
      <c r="AG573" s="197"/>
      <c r="AH573" s="197"/>
      <c r="AI573" s="197"/>
      <c r="AJ573" s="198"/>
      <c r="AK573" s="199"/>
      <c r="AL573" s="197"/>
      <c r="AM573" s="197"/>
      <c r="AN573" s="210" t="str">
        <f t="shared" si="71"/>
        <v>Kein Eintrag</v>
      </c>
      <c r="AO573" s="210" t="str">
        <f t="shared" si="72"/>
        <v>Kein Eintrag</v>
      </c>
      <c r="AP573" s="210" t="str">
        <f t="shared" si="73"/>
        <v>Kein Eintrag</v>
      </c>
      <c r="AQ573" s="197"/>
      <c r="AR573" s="197"/>
      <c r="AS573" s="197"/>
    </row>
    <row r="574" spans="1:45" s="159" customFormat="1" x14ac:dyDescent="0.25">
      <c r="A574" s="203" t="str">
        <f t="shared" si="74"/>
        <v/>
      </c>
      <c r="B574" s="203" t="str">
        <f t="shared" si="75"/>
        <v/>
      </c>
      <c r="C574" s="197"/>
      <c r="D574" s="197"/>
      <c r="E574" s="197"/>
      <c r="F574" s="197"/>
      <c r="G574" s="197"/>
      <c r="H574" s="197"/>
      <c r="I574" s="197"/>
      <c r="J574" s="197"/>
      <c r="K574" s="197"/>
      <c r="L574" s="197"/>
      <c r="M574" s="209"/>
      <c r="N574" s="199"/>
      <c r="O574" s="197"/>
      <c r="P574" s="197"/>
      <c r="Q574" s="197"/>
      <c r="R574" s="197"/>
      <c r="S574" s="209"/>
      <c r="T574" s="197"/>
      <c r="U574" s="199"/>
      <c r="V574" s="197"/>
      <c r="W574" s="197"/>
      <c r="X574" s="197"/>
      <c r="Y574" s="197"/>
      <c r="Z574" s="197"/>
      <c r="AA574" s="198"/>
      <c r="AB574" s="198"/>
      <c r="AC574" s="199"/>
      <c r="AD574" s="199"/>
      <c r="AE574" s="199"/>
      <c r="AF574" s="199"/>
      <c r="AG574" s="197"/>
      <c r="AH574" s="197"/>
      <c r="AI574" s="197"/>
      <c r="AJ574" s="198"/>
      <c r="AK574" s="199"/>
      <c r="AL574" s="197"/>
      <c r="AM574" s="197"/>
      <c r="AN574" s="210" t="str">
        <f t="shared" si="71"/>
        <v>Kein Eintrag</v>
      </c>
      <c r="AO574" s="210" t="str">
        <f t="shared" si="72"/>
        <v>Kein Eintrag</v>
      </c>
      <c r="AP574" s="210" t="str">
        <f t="shared" si="73"/>
        <v>Kein Eintrag</v>
      </c>
      <c r="AQ574" s="197"/>
      <c r="AR574" s="197"/>
      <c r="AS574" s="197"/>
    </row>
    <row r="575" spans="1:45" s="159" customFormat="1" x14ac:dyDescent="0.25">
      <c r="A575" s="203" t="str">
        <f t="shared" si="74"/>
        <v/>
      </c>
      <c r="B575" s="203" t="str">
        <f t="shared" si="75"/>
        <v/>
      </c>
      <c r="C575" s="197"/>
      <c r="D575" s="197"/>
      <c r="E575" s="197"/>
      <c r="F575" s="197"/>
      <c r="G575" s="197"/>
      <c r="H575" s="197"/>
      <c r="I575" s="197"/>
      <c r="J575" s="197"/>
      <c r="K575" s="197"/>
      <c r="L575" s="197"/>
      <c r="M575" s="209"/>
      <c r="N575" s="199"/>
      <c r="O575" s="197"/>
      <c r="P575" s="197"/>
      <c r="Q575" s="197"/>
      <c r="R575" s="197"/>
      <c r="S575" s="209"/>
      <c r="T575" s="197"/>
      <c r="U575" s="199"/>
      <c r="V575" s="197"/>
      <c r="W575" s="197"/>
      <c r="X575" s="197"/>
      <c r="Y575" s="197"/>
      <c r="Z575" s="197"/>
      <c r="AA575" s="198"/>
      <c r="AB575" s="198"/>
      <c r="AC575" s="199"/>
      <c r="AD575" s="199"/>
      <c r="AE575" s="199"/>
      <c r="AF575" s="199"/>
      <c r="AG575" s="197"/>
      <c r="AH575" s="197"/>
      <c r="AI575" s="197"/>
      <c r="AJ575" s="198"/>
      <c r="AK575" s="199"/>
      <c r="AL575" s="197"/>
      <c r="AM575" s="197"/>
      <c r="AN575" s="210" t="str">
        <f t="shared" si="71"/>
        <v>Kein Eintrag</v>
      </c>
      <c r="AO575" s="210" t="str">
        <f t="shared" si="72"/>
        <v>Kein Eintrag</v>
      </c>
      <c r="AP575" s="210" t="str">
        <f t="shared" si="73"/>
        <v>Kein Eintrag</v>
      </c>
      <c r="AQ575" s="197"/>
      <c r="AR575" s="197"/>
      <c r="AS575" s="197"/>
    </row>
    <row r="576" spans="1:45" s="159" customFormat="1" x14ac:dyDescent="0.25">
      <c r="A576" s="203" t="str">
        <f t="shared" si="74"/>
        <v/>
      </c>
      <c r="B576" s="203" t="str">
        <f t="shared" si="75"/>
        <v/>
      </c>
      <c r="C576" s="197"/>
      <c r="D576" s="197"/>
      <c r="E576" s="197"/>
      <c r="F576" s="197"/>
      <c r="G576" s="197"/>
      <c r="H576" s="197"/>
      <c r="I576" s="197"/>
      <c r="J576" s="197"/>
      <c r="K576" s="197"/>
      <c r="L576" s="197"/>
      <c r="M576" s="209"/>
      <c r="N576" s="199"/>
      <c r="O576" s="197"/>
      <c r="P576" s="197"/>
      <c r="Q576" s="197"/>
      <c r="R576" s="197"/>
      <c r="S576" s="209"/>
      <c r="T576" s="197"/>
      <c r="U576" s="199"/>
      <c r="V576" s="197"/>
      <c r="W576" s="197"/>
      <c r="X576" s="197"/>
      <c r="Y576" s="197"/>
      <c r="Z576" s="197"/>
      <c r="AA576" s="198"/>
      <c r="AB576" s="198"/>
      <c r="AC576" s="199"/>
      <c r="AD576" s="199"/>
      <c r="AE576" s="199"/>
      <c r="AF576" s="199"/>
      <c r="AG576" s="197"/>
      <c r="AH576" s="197"/>
      <c r="AI576" s="197"/>
      <c r="AJ576" s="198"/>
      <c r="AK576" s="199"/>
      <c r="AL576" s="197"/>
      <c r="AM576" s="197"/>
      <c r="AN576" s="210" t="str">
        <f t="shared" si="71"/>
        <v>Kein Eintrag</v>
      </c>
      <c r="AO576" s="210" t="str">
        <f t="shared" si="72"/>
        <v>Kein Eintrag</v>
      </c>
      <c r="AP576" s="210" t="str">
        <f t="shared" si="73"/>
        <v>Kein Eintrag</v>
      </c>
      <c r="AQ576" s="197"/>
      <c r="AR576" s="197"/>
      <c r="AS576" s="197"/>
    </row>
    <row r="577" spans="1:45" s="159" customFormat="1" x14ac:dyDescent="0.25">
      <c r="A577" s="203" t="str">
        <f t="shared" si="74"/>
        <v/>
      </c>
      <c r="B577" s="203" t="str">
        <f t="shared" si="75"/>
        <v/>
      </c>
      <c r="C577" s="197"/>
      <c r="D577" s="197"/>
      <c r="E577" s="197"/>
      <c r="F577" s="197"/>
      <c r="G577" s="197"/>
      <c r="H577" s="197"/>
      <c r="I577" s="197"/>
      <c r="J577" s="197"/>
      <c r="K577" s="197"/>
      <c r="L577" s="197"/>
      <c r="M577" s="209"/>
      <c r="N577" s="199"/>
      <c r="O577" s="197"/>
      <c r="P577" s="197"/>
      <c r="Q577" s="197"/>
      <c r="R577" s="197"/>
      <c r="S577" s="209"/>
      <c r="T577" s="197"/>
      <c r="U577" s="199"/>
      <c r="V577" s="197"/>
      <c r="W577" s="197"/>
      <c r="X577" s="197"/>
      <c r="Y577" s="197"/>
      <c r="Z577" s="197"/>
      <c r="AA577" s="198"/>
      <c r="AB577" s="198"/>
      <c r="AC577" s="199"/>
      <c r="AD577" s="199"/>
      <c r="AE577" s="199"/>
      <c r="AF577" s="199"/>
      <c r="AG577" s="197"/>
      <c r="AH577" s="197"/>
      <c r="AI577" s="197"/>
      <c r="AJ577" s="198"/>
      <c r="AK577" s="199"/>
      <c r="AL577" s="197"/>
      <c r="AM577" s="197"/>
      <c r="AN577" s="210" t="str">
        <f t="shared" si="71"/>
        <v>Kein Eintrag</v>
      </c>
      <c r="AO577" s="210" t="str">
        <f t="shared" si="72"/>
        <v>Kein Eintrag</v>
      </c>
      <c r="AP577" s="210" t="str">
        <f t="shared" si="73"/>
        <v>Kein Eintrag</v>
      </c>
      <c r="AQ577" s="197"/>
      <c r="AR577" s="197"/>
      <c r="AS577" s="197"/>
    </row>
    <row r="578" spans="1:45" s="159" customFormat="1" x14ac:dyDescent="0.25">
      <c r="A578" s="203" t="str">
        <f t="shared" si="74"/>
        <v/>
      </c>
      <c r="B578" s="203" t="str">
        <f t="shared" si="75"/>
        <v/>
      </c>
      <c r="C578" s="197"/>
      <c r="D578" s="197"/>
      <c r="E578" s="197"/>
      <c r="F578" s="197"/>
      <c r="G578" s="197"/>
      <c r="H578" s="197"/>
      <c r="I578" s="197"/>
      <c r="J578" s="197"/>
      <c r="K578" s="197"/>
      <c r="L578" s="197"/>
      <c r="M578" s="209"/>
      <c r="N578" s="199"/>
      <c r="O578" s="197"/>
      <c r="P578" s="197"/>
      <c r="Q578" s="197"/>
      <c r="R578" s="197"/>
      <c r="S578" s="209"/>
      <c r="T578" s="197"/>
      <c r="U578" s="199"/>
      <c r="V578" s="197"/>
      <c r="W578" s="197"/>
      <c r="X578" s="197"/>
      <c r="Y578" s="197"/>
      <c r="Z578" s="197"/>
      <c r="AA578" s="198"/>
      <c r="AB578" s="198"/>
      <c r="AC578" s="199"/>
      <c r="AD578" s="199"/>
      <c r="AE578" s="199"/>
      <c r="AF578" s="199"/>
      <c r="AG578" s="197"/>
      <c r="AH578" s="197"/>
      <c r="AI578" s="197"/>
      <c r="AJ578" s="198"/>
      <c r="AK578" s="199"/>
      <c r="AL578" s="197"/>
      <c r="AM578" s="197"/>
      <c r="AN578" s="210" t="str">
        <f t="shared" si="71"/>
        <v>Kein Eintrag</v>
      </c>
      <c r="AO578" s="210" t="str">
        <f t="shared" si="72"/>
        <v>Kein Eintrag</v>
      </c>
      <c r="AP578" s="210" t="str">
        <f t="shared" si="73"/>
        <v>Kein Eintrag</v>
      </c>
      <c r="AQ578" s="197"/>
      <c r="AR578" s="197"/>
      <c r="AS578" s="197"/>
    </row>
    <row r="579" spans="1:45" s="159" customFormat="1" x14ac:dyDescent="0.25">
      <c r="A579" s="203" t="str">
        <f t="shared" si="74"/>
        <v/>
      </c>
      <c r="B579" s="203" t="str">
        <f t="shared" si="75"/>
        <v/>
      </c>
      <c r="C579" s="197"/>
      <c r="D579" s="197"/>
      <c r="E579" s="197"/>
      <c r="F579" s="197"/>
      <c r="G579" s="197"/>
      <c r="H579" s="197"/>
      <c r="I579" s="197"/>
      <c r="J579" s="197"/>
      <c r="K579" s="197"/>
      <c r="L579" s="197"/>
      <c r="M579" s="209"/>
      <c r="N579" s="199"/>
      <c r="O579" s="197"/>
      <c r="P579" s="197"/>
      <c r="Q579" s="197"/>
      <c r="R579" s="197"/>
      <c r="S579" s="209"/>
      <c r="T579" s="197"/>
      <c r="U579" s="199"/>
      <c r="V579" s="197"/>
      <c r="W579" s="197"/>
      <c r="X579" s="197"/>
      <c r="Y579" s="197"/>
      <c r="Z579" s="197"/>
      <c r="AA579" s="198"/>
      <c r="AB579" s="198"/>
      <c r="AC579" s="199"/>
      <c r="AD579" s="199"/>
      <c r="AE579" s="199"/>
      <c r="AF579" s="199"/>
      <c r="AG579" s="197"/>
      <c r="AH579" s="197"/>
      <c r="AI579" s="197"/>
      <c r="AJ579" s="198"/>
      <c r="AK579" s="199"/>
      <c r="AL579" s="197"/>
      <c r="AM579" s="197"/>
      <c r="AN579" s="210" t="str">
        <f t="shared" si="71"/>
        <v>Kein Eintrag</v>
      </c>
      <c r="AO579" s="210" t="str">
        <f t="shared" si="72"/>
        <v>Kein Eintrag</v>
      </c>
      <c r="AP579" s="210" t="str">
        <f t="shared" si="73"/>
        <v>Kein Eintrag</v>
      </c>
      <c r="AQ579" s="197"/>
      <c r="AR579" s="197"/>
      <c r="AS579" s="197"/>
    </row>
    <row r="580" spans="1:45" s="159" customFormat="1" x14ac:dyDescent="0.25">
      <c r="A580" s="203" t="str">
        <f t="shared" si="74"/>
        <v/>
      </c>
      <c r="B580" s="203" t="str">
        <f t="shared" si="75"/>
        <v/>
      </c>
      <c r="C580" s="197"/>
      <c r="D580" s="197"/>
      <c r="E580" s="197"/>
      <c r="F580" s="197"/>
      <c r="G580" s="197"/>
      <c r="H580" s="197"/>
      <c r="I580" s="197"/>
      <c r="J580" s="197"/>
      <c r="K580" s="197"/>
      <c r="L580" s="197"/>
      <c r="M580" s="209"/>
      <c r="N580" s="199"/>
      <c r="O580" s="197"/>
      <c r="P580" s="197"/>
      <c r="Q580" s="197"/>
      <c r="R580" s="197"/>
      <c r="S580" s="209"/>
      <c r="T580" s="197"/>
      <c r="U580" s="199"/>
      <c r="V580" s="197"/>
      <c r="W580" s="197"/>
      <c r="X580" s="197"/>
      <c r="Y580" s="197"/>
      <c r="Z580" s="197"/>
      <c r="AA580" s="198"/>
      <c r="AB580" s="198"/>
      <c r="AC580" s="199"/>
      <c r="AD580" s="199"/>
      <c r="AE580" s="199"/>
      <c r="AF580" s="199"/>
      <c r="AG580" s="197"/>
      <c r="AH580" s="197"/>
      <c r="AI580" s="197"/>
      <c r="AJ580" s="198"/>
      <c r="AK580" s="199"/>
      <c r="AL580" s="197"/>
      <c r="AM580" s="197"/>
      <c r="AN580" s="210" t="str">
        <f t="shared" si="71"/>
        <v>Kein Eintrag</v>
      </c>
      <c r="AO580" s="210" t="str">
        <f t="shared" si="72"/>
        <v>Kein Eintrag</v>
      </c>
      <c r="AP580" s="210" t="str">
        <f t="shared" si="73"/>
        <v>Kein Eintrag</v>
      </c>
      <c r="AQ580" s="197"/>
      <c r="AR580" s="197"/>
      <c r="AS580" s="197"/>
    </row>
    <row r="581" spans="1:45" s="159" customFormat="1" x14ac:dyDescent="0.25">
      <c r="A581" s="203" t="str">
        <f t="shared" si="74"/>
        <v/>
      </c>
      <c r="B581" s="203" t="str">
        <f t="shared" si="75"/>
        <v/>
      </c>
      <c r="C581" s="197"/>
      <c r="D581" s="197"/>
      <c r="E581" s="197"/>
      <c r="F581" s="197"/>
      <c r="G581" s="197"/>
      <c r="H581" s="197"/>
      <c r="I581" s="197"/>
      <c r="J581" s="197"/>
      <c r="K581" s="197"/>
      <c r="L581" s="197"/>
      <c r="M581" s="209"/>
      <c r="N581" s="199"/>
      <c r="O581" s="197"/>
      <c r="P581" s="197"/>
      <c r="Q581" s="197"/>
      <c r="R581" s="197"/>
      <c r="S581" s="209"/>
      <c r="T581" s="197"/>
      <c r="U581" s="199"/>
      <c r="V581" s="197"/>
      <c r="W581" s="197"/>
      <c r="X581" s="197"/>
      <c r="Y581" s="197"/>
      <c r="Z581" s="197"/>
      <c r="AA581" s="198"/>
      <c r="AB581" s="198"/>
      <c r="AC581" s="199"/>
      <c r="AD581" s="199"/>
      <c r="AE581" s="199"/>
      <c r="AF581" s="199"/>
      <c r="AG581" s="197"/>
      <c r="AH581" s="197"/>
      <c r="AI581" s="197"/>
      <c r="AJ581" s="198"/>
      <c r="AK581" s="199"/>
      <c r="AL581" s="197"/>
      <c r="AM581" s="197"/>
      <c r="AN581" s="210" t="str">
        <f t="shared" si="71"/>
        <v>Kein Eintrag</v>
      </c>
      <c r="AO581" s="210" t="str">
        <f t="shared" si="72"/>
        <v>Kein Eintrag</v>
      </c>
      <c r="AP581" s="210" t="str">
        <f t="shared" si="73"/>
        <v>Kein Eintrag</v>
      </c>
      <c r="AQ581" s="197"/>
      <c r="AR581" s="197"/>
      <c r="AS581" s="197"/>
    </row>
    <row r="582" spans="1:45" s="159" customFormat="1" x14ac:dyDescent="0.25">
      <c r="A582" s="203" t="str">
        <f t="shared" si="74"/>
        <v/>
      </c>
      <c r="B582" s="203" t="str">
        <f t="shared" si="75"/>
        <v/>
      </c>
      <c r="C582" s="197"/>
      <c r="D582" s="197"/>
      <c r="E582" s="197"/>
      <c r="F582" s="197"/>
      <c r="G582" s="197"/>
      <c r="H582" s="197"/>
      <c r="I582" s="197"/>
      <c r="J582" s="197"/>
      <c r="K582" s="197"/>
      <c r="L582" s="197"/>
      <c r="M582" s="209"/>
      <c r="N582" s="199"/>
      <c r="O582" s="197"/>
      <c r="P582" s="197"/>
      <c r="Q582" s="197"/>
      <c r="R582" s="197"/>
      <c r="S582" s="209"/>
      <c r="T582" s="197"/>
      <c r="U582" s="199"/>
      <c r="V582" s="197"/>
      <c r="W582" s="197"/>
      <c r="X582" s="197"/>
      <c r="Y582" s="197"/>
      <c r="Z582" s="197"/>
      <c r="AA582" s="198"/>
      <c r="AB582" s="198"/>
      <c r="AC582" s="199"/>
      <c r="AD582" s="199"/>
      <c r="AE582" s="199"/>
      <c r="AF582" s="199"/>
      <c r="AG582" s="197"/>
      <c r="AH582" s="197"/>
      <c r="AI582" s="197"/>
      <c r="AJ582" s="198"/>
      <c r="AK582" s="199"/>
      <c r="AL582" s="197"/>
      <c r="AM582" s="197"/>
      <c r="AN582" s="210" t="str">
        <f t="shared" si="71"/>
        <v>Kein Eintrag</v>
      </c>
      <c r="AO582" s="210" t="str">
        <f t="shared" si="72"/>
        <v>Kein Eintrag</v>
      </c>
      <c r="AP582" s="210" t="str">
        <f t="shared" si="73"/>
        <v>Kein Eintrag</v>
      </c>
      <c r="AQ582" s="197"/>
      <c r="AR582" s="197"/>
      <c r="AS582" s="197"/>
    </row>
    <row r="583" spans="1:45" s="159" customFormat="1" x14ac:dyDescent="0.25">
      <c r="A583" s="203" t="str">
        <f t="shared" si="74"/>
        <v/>
      </c>
      <c r="B583" s="203" t="str">
        <f t="shared" si="75"/>
        <v/>
      </c>
      <c r="C583" s="197"/>
      <c r="D583" s="197"/>
      <c r="E583" s="197"/>
      <c r="F583" s="197"/>
      <c r="G583" s="197"/>
      <c r="H583" s="197"/>
      <c r="I583" s="197"/>
      <c r="J583" s="197"/>
      <c r="K583" s="197"/>
      <c r="L583" s="197"/>
      <c r="M583" s="209"/>
      <c r="N583" s="199"/>
      <c r="O583" s="197"/>
      <c r="P583" s="197"/>
      <c r="Q583" s="197"/>
      <c r="R583" s="197"/>
      <c r="S583" s="209"/>
      <c r="T583" s="197"/>
      <c r="U583" s="199"/>
      <c r="V583" s="197"/>
      <c r="W583" s="197"/>
      <c r="X583" s="197"/>
      <c r="Y583" s="197"/>
      <c r="Z583" s="197"/>
      <c r="AA583" s="198"/>
      <c r="AB583" s="198"/>
      <c r="AC583" s="199"/>
      <c r="AD583" s="199"/>
      <c r="AE583" s="199"/>
      <c r="AF583" s="199"/>
      <c r="AG583" s="197"/>
      <c r="AH583" s="197"/>
      <c r="AI583" s="197"/>
      <c r="AJ583" s="198"/>
      <c r="AK583" s="199"/>
      <c r="AL583" s="197"/>
      <c r="AM583" s="197"/>
      <c r="AN583" s="210" t="str">
        <f t="shared" si="71"/>
        <v>Kein Eintrag</v>
      </c>
      <c r="AO583" s="210" t="str">
        <f t="shared" si="72"/>
        <v>Kein Eintrag</v>
      </c>
      <c r="AP583" s="210" t="str">
        <f t="shared" si="73"/>
        <v>Kein Eintrag</v>
      </c>
      <c r="AQ583" s="197"/>
      <c r="AR583" s="197"/>
      <c r="AS583" s="197"/>
    </row>
    <row r="584" spans="1:45" s="159" customFormat="1" x14ac:dyDescent="0.25">
      <c r="A584" s="203" t="str">
        <f t="shared" si="74"/>
        <v/>
      </c>
      <c r="B584" s="203" t="str">
        <f t="shared" si="75"/>
        <v/>
      </c>
      <c r="C584" s="197"/>
      <c r="D584" s="197"/>
      <c r="E584" s="197"/>
      <c r="F584" s="197"/>
      <c r="G584" s="197"/>
      <c r="H584" s="197"/>
      <c r="I584" s="197"/>
      <c r="J584" s="197"/>
      <c r="K584" s="197"/>
      <c r="L584" s="197"/>
      <c r="M584" s="209"/>
      <c r="N584" s="199"/>
      <c r="O584" s="197"/>
      <c r="P584" s="197"/>
      <c r="Q584" s="197"/>
      <c r="R584" s="197"/>
      <c r="S584" s="209"/>
      <c r="T584" s="197"/>
      <c r="U584" s="199"/>
      <c r="V584" s="197"/>
      <c r="W584" s="197"/>
      <c r="X584" s="197"/>
      <c r="Y584" s="197"/>
      <c r="Z584" s="197"/>
      <c r="AA584" s="198"/>
      <c r="AB584" s="198"/>
      <c r="AC584" s="199"/>
      <c r="AD584" s="199"/>
      <c r="AE584" s="199"/>
      <c r="AF584" s="199"/>
      <c r="AG584" s="197"/>
      <c r="AH584" s="197"/>
      <c r="AI584" s="197"/>
      <c r="AJ584" s="198"/>
      <c r="AK584" s="199"/>
      <c r="AL584" s="197"/>
      <c r="AM584" s="197"/>
      <c r="AN584" s="210" t="str">
        <f t="shared" si="71"/>
        <v>Kein Eintrag</v>
      </c>
      <c r="AO584" s="210" t="str">
        <f t="shared" si="72"/>
        <v>Kein Eintrag</v>
      </c>
      <c r="AP584" s="210" t="str">
        <f t="shared" si="73"/>
        <v>Kein Eintrag</v>
      </c>
      <c r="AQ584" s="197"/>
      <c r="AR584" s="197"/>
      <c r="AS584" s="197"/>
    </row>
    <row r="585" spans="1:45" s="159" customFormat="1" x14ac:dyDescent="0.25">
      <c r="A585" s="203" t="str">
        <f t="shared" si="74"/>
        <v/>
      </c>
      <c r="B585" s="203" t="str">
        <f t="shared" si="75"/>
        <v/>
      </c>
      <c r="C585" s="197"/>
      <c r="D585" s="197"/>
      <c r="E585" s="197"/>
      <c r="F585" s="197"/>
      <c r="G585" s="197"/>
      <c r="H585" s="197"/>
      <c r="I585" s="197"/>
      <c r="J585" s="197"/>
      <c r="K585" s="197"/>
      <c r="L585" s="197"/>
      <c r="M585" s="209"/>
      <c r="N585" s="199"/>
      <c r="O585" s="197"/>
      <c r="P585" s="197"/>
      <c r="Q585" s="197"/>
      <c r="R585" s="197"/>
      <c r="S585" s="209"/>
      <c r="T585" s="197"/>
      <c r="U585" s="199"/>
      <c r="V585" s="197"/>
      <c r="W585" s="197"/>
      <c r="X585" s="197"/>
      <c r="Y585" s="197"/>
      <c r="Z585" s="197"/>
      <c r="AA585" s="198"/>
      <c r="AB585" s="198"/>
      <c r="AC585" s="199"/>
      <c r="AD585" s="199"/>
      <c r="AE585" s="199"/>
      <c r="AF585" s="199"/>
      <c r="AG585" s="197"/>
      <c r="AH585" s="197"/>
      <c r="AI585" s="197"/>
      <c r="AJ585" s="198"/>
      <c r="AK585" s="199"/>
      <c r="AL585" s="197"/>
      <c r="AM585" s="197"/>
      <c r="AN585" s="210" t="str">
        <f t="shared" si="71"/>
        <v>Kein Eintrag</v>
      </c>
      <c r="AO585" s="210" t="str">
        <f t="shared" si="72"/>
        <v>Kein Eintrag</v>
      </c>
      <c r="AP585" s="210" t="str">
        <f t="shared" si="73"/>
        <v>Kein Eintrag</v>
      </c>
      <c r="AQ585" s="197"/>
      <c r="AR585" s="197"/>
      <c r="AS585" s="197"/>
    </row>
    <row r="586" spans="1:45" s="159" customFormat="1" x14ac:dyDescent="0.25">
      <c r="A586" s="203" t="str">
        <f t="shared" si="74"/>
        <v/>
      </c>
      <c r="B586" s="203" t="str">
        <f t="shared" si="75"/>
        <v/>
      </c>
      <c r="C586" s="197"/>
      <c r="D586" s="197"/>
      <c r="E586" s="197"/>
      <c r="F586" s="197"/>
      <c r="G586" s="197"/>
      <c r="H586" s="197"/>
      <c r="I586" s="197"/>
      <c r="J586" s="197"/>
      <c r="K586" s="197"/>
      <c r="L586" s="197"/>
      <c r="M586" s="209"/>
      <c r="N586" s="199"/>
      <c r="O586" s="197"/>
      <c r="P586" s="197"/>
      <c r="Q586" s="197"/>
      <c r="R586" s="197"/>
      <c r="S586" s="209"/>
      <c r="T586" s="197"/>
      <c r="U586" s="199"/>
      <c r="V586" s="197"/>
      <c r="W586" s="197"/>
      <c r="X586" s="197"/>
      <c r="Y586" s="197"/>
      <c r="Z586" s="197"/>
      <c r="AA586" s="198"/>
      <c r="AB586" s="198"/>
      <c r="AC586" s="199"/>
      <c r="AD586" s="199"/>
      <c r="AE586" s="199"/>
      <c r="AF586" s="199"/>
      <c r="AG586" s="197"/>
      <c r="AH586" s="197"/>
      <c r="AI586" s="197"/>
      <c r="AJ586" s="198"/>
      <c r="AK586" s="199"/>
      <c r="AL586" s="197"/>
      <c r="AM586" s="197"/>
      <c r="AN586" s="210" t="str">
        <f t="shared" si="71"/>
        <v>Kein Eintrag</v>
      </c>
      <c r="AO586" s="210" t="str">
        <f t="shared" si="72"/>
        <v>Kein Eintrag</v>
      </c>
      <c r="AP586" s="210" t="str">
        <f t="shared" si="73"/>
        <v>Kein Eintrag</v>
      </c>
      <c r="AQ586" s="197"/>
      <c r="AR586" s="197"/>
      <c r="AS586" s="197"/>
    </row>
    <row r="587" spans="1:45" s="159" customFormat="1" x14ac:dyDescent="0.25">
      <c r="A587" s="203" t="str">
        <f t="shared" si="74"/>
        <v/>
      </c>
      <c r="B587" s="203" t="str">
        <f t="shared" si="75"/>
        <v/>
      </c>
      <c r="C587" s="197"/>
      <c r="D587" s="197"/>
      <c r="E587" s="197"/>
      <c r="F587" s="197"/>
      <c r="G587" s="197"/>
      <c r="H587" s="197"/>
      <c r="I587" s="197"/>
      <c r="J587" s="197"/>
      <c r="K587" s="197"/>
      <c r="L587" s="197"/>
      <c r="M587" s="209"/>
      <c r="N587" s="199"/>
      <c r="O587" s="197"/>
      <c r="P587" s="197"/>
      <c r="Q587" s="197"/>
      <c r="R587" s="197"/>
      <c r="S587" s="209"/>
      <c r="T587" s="197"/>
      <c r="U587" s="199"/>
      <c r="V587" s="197"/>
      <c r="W587" s="197"/>
      <c r="X587" s="197"/>
      <c r="Y587" s="197"/>
      <c r="Z587" s="197"/>
      <c r="AA587" s="198"/>
      <c r="AB587" s="198"/>
      <c r="AC587" s="199"/>
      <c r="AD587" s="199"/>
      <c r="AE587" s="199"/>
      <c r="AF587" s="199"/>
      <c r="AG587" s="197"/>
      <c r="AH587" s="197"/>
      <c r="AI587" s="197"/>
      <c r="AJ587" s="198"/>
      <c r="AK587" s="199"/>
      <c r="AL587" s="197"/>
      <c r="AM587" s="197"/>
      <c r="AN587" s="210" t="str">
        <f t="shared" si="71"/>
        <v>Kein Eintrag</v>
      </c>
      <c r="AO587" s="210" t="str">
        <f t="shared" si="72"/>
        <v>Kein Eintrag</v>
      </c>
      <c r="AP587" s="210" t="str">
        <f t="shared" si="73"/>
        <v>Kein Eintrag</v>
      </c>
      <c r="AQ587" s="197"/>
      <c r="AR587" s="197"/>
      <c r="AS587" s="197"/>
    </row>
    <row r="588" spans="1:45" s="159" customFormat="1" x14ac:dyDescent="0.25">
      <c r="A588" s="203" t="str">
        <f t="shared" si="74"/>
        <v/>
      </c>
      <c r="B588" s="203" t="str">
        <f t="shared" si="75"/>
        <v/>
      </c>
      <c r="C588" s="197"/>
      <c r="D588" s="197"/>
      <c r="E588" s="197"/>
      <c r="F588" s="197"/>
      <c r="G588" s="197"/>
      <c r="H588" s="197"/>
      <c r="I588" s="197"/>
      <c r="J588" s="197"/>
      <c r="K588" s="197"/>
      <c r="L588" s="197"/>
      <c r="M588" s="209"/>
      <c r="N588" s="199"/>
      <c r="O588" s="197"/>
      <c r="P588" s="197"/>
      <c r="Q588" s="197"/>
      <c r="R588" s="197"/>
      <c r="S588" s="209"/>
      <c r="T588" s="197"/>
      <c r="U588" s="199"/>
      <c r="V588" s="197"/>
      <c r="W588" s="197"/>
      <c r="X588" s="197"/>
      <c r="Y588" s="197"/>
      <c r="Z588" s="197"/>
      <c r="AA588" s="198"/>
      <c r="AB588" s="198"/>
      <c r="AC588" s="199"/>
      <c r="AD588" s="199"/>
      <c r="AE588" s="199"/>
      <c r="AF588" s="199"/>
      <c r="AG588" s="197"/>
      <c r="AH588" s="197"/>
      <c r="AI588" s="197"/>
      <c r="AJ588" s="198"/>
      <c r="AK588" s="199"/>
      <c r="AL588" s="197"/>
      <c r="AM588" s="197"/>
      <c r="AN588" s="210" t="str">
        <f t="shared" si="71"/>
        <v>Kein Eintrag</v>
      </c>
      <c r="AO588" s="210" t="str">
        <f t="shared" si="72"/>
        <v>Kein Eintrag</v>
      </c>
      <c r="AP588" s="210" t="str">
        <f t="shared" si="73"/>
        <v>Kein Eintrag</v>
      </c>
      <c r="AQ588" s="197"/>
      <c r="AR588" s="197"/>
      <c r="AS588" s="197"/>
    </row>
    <row r="589" spans="1:45" s="159" customFormat="1" x14ac:dyDescent="0.25">
      <c r="A589" s="203" t="str">
        <f t="shared" si="74"/>
        <v/>
      </c>
      <c r="B589" s="203" t="str">
        <f t="shared" si="75"/>
        <v/>
      </c>
      <c r="C589" s="197"/>
      <c r="D589" s="197"/>
      <c r="E589" s="197"/>
      <c r="F589" s="197"/>
      <c r="G589" s="197"/>
      <c r="H589" s="197"/>
      <c r="I589" s="197"/>
      <c r="J589" s="197"/>
      <c r="K589" s="197"/>
      <c r="L589" s="197"/>
      <c r="M589" s="209"/>
      <c r="N589" s="199"/>
      <c r="O589" s="197"/>
      <c r="P589" s="197"/>
      <c r="Q589" s="197"/>
      <c r="R589" s="197"/>
      <c r="S589" s="209"/>
      <c r="T589" s="197"/>
      <c r="U589" s="199"/>
      <c r="V589" s="197"/>
      <c r="W589" s="197"/>
      <c r="X589" s="197"/>
      <c r="Y589" s="197"/>
      <c r="Z589" s="197"/>
      <c r="AA589" s="198"/>
      <c r="AB589" s="198"/>
      <c r="AC589" s="199"/>
      <c r="AD589" s="199"/>
      <c r="AE589" s="199"/>
      <c r="AF589" s="199"/>
      <c r="AG589" s="197"/>
      <c r="AH589" s="197"/>
      <c r="AI589" s="197"/>
      <c r="AJ589" s="198"/>
      <c r="AK589" s="199"/>
      <c r="AL589" s="197"/>
      <c r="AM589" s="197"/>
      <c r="AN589" s="210" t="str">
        <f t="shared" si="71"/>
        <v>Kein Eintrag</v>
      </c>
      <c r="AO589" s="210" t="str">
        <f t="shared" si="72"/>
        <v>Kein Eintrag</v>
      </c>
      <c r="AP589" s="210" t="str">
        <f t="shared" si="73"/>
        <v>Kein Eintrag</v>
      </c>
      <c r="AQ589" s="197"/>
      <c r="AR589" s="197"/>
      <c r="AS589" s="197"/>
    </row>
    <row r="590" spans="1:45" s="159" customFormat="1" x14ac:dyDescent="0.25">
      <c r="A590" s="203" t="str">
        <f t="shared" si="74"/>
        <v/>
      </c>
      <c r="B590" s="203" t="str">
        <f t="shared" si="75"/>
        <v/>
      </c>
      <c r="C590" s="197"/>
      <c r="D590" s="197"/>
      <c r="E590" s="197"/>
      <c r="F590" s="197"/>
      <c r="G590" s="197"/>
      <c r="H590" s="197"/>
      <c r="I590" s="197"/>
      <c r="J590" s="197"/>
      <c r="K590" s="197"/>
      <c r="L590" s="197"/>
      <c r="M590" s="209"/>
      <c r="N590" s="199"/>
      <c r="O590" s="197"/>
      <c r="P590" s="197"/>
      <c r="Q590" s="197"/>
      <c r="R590" s="197"/>
      <c r="S590" s="209"/>
      <c r="T590" s="197"/>
      <c r="U590" s="199"/>
      <c r="V590" s="197"/>
      <c r="W590" s="197"/>
      <c r="X590" s="197"/>
      <c r="Y590" s="197"/>
      <c r="Z590" s="197"/>
      <c r="AA590" s="198"/>
      <c r="AB590" s="198"/>
      <c r="AC590" s="199"/>
      <c r="AD590" s="199"/>
      <c r="AE590" s="199"/>
      <c r="AF590" s="199"/>
      <c r="AG590" s="197"/>
      <c r="AH590" s="197"/>
      <c r="AI590" s="197"/>
      <c r="AJ590" s="198"/>
      <c r="AK590" s="199"/>
      <c r="AL590" s="197"/>
      <c r="AM590" s="197"/>
      <c r="AN590" s="210" t="str">
        <f t="shared" si="71"/>
        <v>Kein Eintrag</v>
      </c>
      <c r="AO590" s="210" t="str">
        <f t="shared" si="72"/>
        <v>Kein Eintrag</v>
      </c>
      <c r="AP590" s="210" t="str">
        <f t="shared" si="73"/>
        <v>Kein Eintrag</v>
      </c>
      <c r="AQ590" s="197"/>
      <c r="AR590" s="197"/>
      <c r="AS590" s="197"/>
    </row>
    <row r="591" spans="1:45" s="159" customFormat="1" x14ac:dyDescent="0.25">
      <c r="A591" s="203" t="str">
        <f t="shared" si="74"/>
        <v/>
      </c>
      <c r="B591" s="203" t="str">
        <f t="shared" si="75"/>
        <v/>
      </c>
      <c r="C591" s="197"/>
      <c r="D591" s="197"/>
      <c r="E591" s="197"/>
      <c r="F591" s="197"/>
      <c r="G591" s="197"/>
      <c r="H591" s="197"/>
      <c r="I591" s="197"/>
      <c r="J591" s="197"/>
      <c r="K591" s="197"/>
      <c r="L591" s="197"/>
      <c r="M591" s="209"/>
      <c r="N591" s="199"/>
      <c r="O591" s="197"/>
      <c r="P591" s="197"/>
      <c r="Q591" s="197"/>
      <c r="R591" s="197"/>
      <c r="S591" s="209"/>
      <c r="T591" s="197"/>
      <c r="U591" s="199"/>
      <c r="V591" s="197"/>
      <c r="W591" s="197"/>
      <c r="X591" s="197"/>
      <c r="Y591" s="197"/>
      <c r="Z591" s="197"/>
      <c r="AA591" s="198"/>
      <c r="AB591" s="198"/>
      <c r="AC591" s="199"/>
      <c r="AD591" s="199"/>
      <c r="AE591" s="199"/>
      <c r="AF591" s="199"/>
      <c r="AG591" s="197"/>
      <c r="AH591" s="197"/>
      <c r="AI591" s="197"/>
      <c r="AJ591" s="198"/>
      <c r="AK591" s="199"/>
      <c r="AL591" s="197"/>
      <c r="AM591" s="197"/>
      <c r="AN591" s="210" t="str">
        <f t="shared" si="71"/>
        <v>Kein Eintrag</v>
      </c>
      <c r="AO591" s="210" t="str">
        <f t="shared" si="72"/>
        <v>Kein Eintrag</v>
      </c>
      <c r="AP591" s="210" t="str">
        <f t="shared" si="73"/>
        <v>Kein Eintrag</v>
      </c>
      <c r="AQ591" s="197"/>
      <c r="AR591" s="197"/>
      <c r="AS591" s="197"/>
    </row>
    <row r="592" spans="1:45" s="159" customFormat="1" x14ac:dyDescent="0.25">
      <c r="A592" s="203" t="str">
        <f t="shared" si="74"/>
        <v/>
      </c>
      <c r="B592" s="203" t="str">
        <f t="shared" si="75"/>
        <v/>
      </c>
      <c r="C592" s="197"/>
      <c r="D592" s="197"/>
      <c r="E592" s="197"/>
      <c r="F592" s="197"/>
      <c r="G592" s="197"/>
      <c r="H592" s="197"/>
      <c r="I592" s="197"/>
      <c r="J592" s="197"/>
      <c r="K592" s="197"/>
      <c r="L592" s="197"/>
      <c r="M592" s="209"/>
      <c r="N592" s="199"/>
      <c r="O592" s="197"/>
      <c r="P592" s="197"/>
      <c r="Q592" s="197"/>
      <c r="R592" s="197"/>
      <c r="S592" s="209"/>
      <c r="T592" s="197"/>
      <c r="U592" s="199"/>
      <c r="V592" s="197"/>
      <c r="W592" s="197"/>
      <c r="X592" s="197"/>
      <c r="Y592" s="197"/>
      <c r="Z592" s="197"/>
      <c r="AA592" s="198"/>
      <c r="AB592" s="198"/>
      <c r="AC592" s="199"/>
      <c r="AD592" s="199"/>
      <c r="AE592" s="199"/>
      <c r="AF592" s="199"/>
      <c r="AG592" s="197"/>
      <c r="AH592" s="197"/>
      <c r="AI592" s="197"/>
      <c r="AJ592" s="198"/>
      <c r="AK592" s="199"/>
      <c r="AL592" s="197"/>
      <c r="AM592" s="197"/>
      <c r="AN592" s="210" t="str">
        <f t="shared" ref="AN592:AN655" si="76">IF(AC592="","Kein Eintrag",IF(AD592="","Kein Eintrag",AD592-AC592))</f>
        <v>Kein Eintrag</v>
      </c>
      <c r="AO592" s="210" t="str">
        <f t="shared" ref="AO592:AO655" si="77">IF(AF592="","Kein Eintrag",IF(AD592="","Kein Eintrag",AF592-AD592))</f>
        <v>Kein Eintrag</v>
      </c>
      <c r="AP592" s="210" t="str">
        <f t="shared" ref="AP592:AP655" si="78">IF(AF592="","Kein Eintrag",IF(AC592="","Kein Eintrag",AF592-AC592))</f>
        <v>Kein Eintrag</v>
      </c>
      <c r="AQ592" s="197"/>
      <c r="AR592" s="197"/>
      <c r="AS592" s="197"/>
    </row>
    <row r="593" spans="1:45" s="159" customFormat="1" x14ac:dyDescent="0.25">
      <c r="A593" s="203" t="str">
        <f t="shared" si="74"/>
        <v/>
      </c>
      <c r="B593" s="203" t="str">
        <f t="shared" si="75"/>
        <v/>
      </c>
      <c r="C593" s="197"/>
      <c r="D593" s="197"/>
      <c r="E593" s="197"/>
      <c r="F593" s="197"/>
      <c r="G593" s="197"/>
      <c r="H593" s="197"/>
      <c r="I593" s="197"/>
      <c r="J593" s="197"/>
      <c r="K593" s="197"/>
      <c r="L593" s="197"/>
      <c r="M593" s="209"/>
      <c r="N593" s="199"/>
      <c r="O593" s="197"/>
      <c r="P593" s="197"/>
      <c r="Q593" s="197"/>
      <c r="R593" s="197"/>
      <c r="S593" s="209"/>
      <c r="T593" s="197"/>
      <c r="U593" s="199"/>
      <c r="V593" s="197"/>
      <c r="W593" s="197"/>
      <c r="X593" s="197"/>
      <c r="Y593" s="197"/>
      <c r="Z593" s="197"/>
      <c r="AA593" s="198"/>
      <c r="AB593" s="198"/>
      <c r="AC593" s="199"/>
      <c r="AD593" s="199"/>
      <c r="AE593" s="199"/>
      <c r="AF593" s="199"/>
      <c r="AG593" s="197"/>
      <c r="AH593" s="197"/>
      <c r="AI593" s="197"/>
      <c r="AJ593" s="198"/>
      <c r="AK593" s="199"/>
      <c r="AL593" s="197"/>
      <c r="AM593" s="197"/>
      <c r="AN593" s="210" t="str">
        <f t="shared" si="76"/>
        <v>Kein Eintrag</v>
      </c>
      <c r="AO593" s="210" t="str">
        <f t="shared" si="77"/>
        <v>Kein Eintrag</v>
      </c>
      <c r="AP593" s="210" t="str">
        <f t="shared" si="78"/>
        <v>Kein Eintrag</v>
      </c>
      <c r="AQ593" s="197"/>
      <c r="AR593" s="197"/>
      <c r="AS593" s="197"/>
    </row>
    <row r="594" spans="1:45" s="159" customFormat="1" x14ac:dyDescent="0.25">
      <c r="A594" s="203" t="str">
        <f t="shared" si="74"/>
        <v/>
      </c>
      <c r="B594" s="203" t="str">
        <f t="shared" si="75"/>
        <v/>
      </c>
      <c r="C594" s="197"/>
      <c r="D594" s="197"/>
      <c r="E594" s="197"/>
      <c r="F594" s="197"/>
      <c r="G594" s="197"/>
      <c r="H594" s="197"/>
      <c r="I594" s="197"/>
      <c r="J594" s="197"/>
      <c r="K594" s="197"/>
      <c r="L594" s="197"/>
      <c r="M594" s="209"/>
      <c r="N594" s="199"/>
      <c r="O594" s="197"/>
      <c r="P594" s="197"/>
      <c r="Q594" s="197"/>
      <c r="R594" s="197"/>
      <c r="S594" s="209"/>
      <c r="T594" s="197"/>
      <c r="U594" s="199"/>
      <c r="V594" s="197"/>
      <c r="W594" s="197"/>
      <c r="X594" s="197"/>
      <c r="Y594" s="197"/>
      <c r="Z594" s="197"/>
      <c r="AA594" s="198"/>
      <c r="AB594" s="198"/>
      <c r="AC594" s="199"/>
      <c r="AD594" s="199"/>
      <c r="AE594" s="199"/>
      <c r="AF594" s="199"/>
      <c r="AG594" s="197"/>
      <c r="AH594" s="197"/>
      <c r="AI594" s="197"/>
      <c r="AJ594" s="198"/>
      <c r="AK594" s="199"/>
      <c r="AL594" s="197"/>
      <c r="AM594" s="197"/>
      <c r="AN594" s="210" t="str">
        <f t="shared" si="76"/>
        <v>Kein Eintrag</v>
      </c>
      <c r="AO594" s="210" t="str">
        <f t="shared" si="77"/>
        <v>Kein Eintrag</v>
      </c>
      <c r="AP594" s="210" t="str">
        <f t="shared" si="78"/>
        <v>Kein Eintrag</v>
      </c>
      <c r="AQ594" s="197"/>
      <c r="AR594" s="197"/>
      <c r="AS594" s="197"/>
    </row>
    <row r="595" spans="1:45" s="159" customFormat="1" x14ac:dyDescent="0.25">
      <c r="A595" s="203" t="str">
        <f t="shared" si="74"/>
        <v/>
      </c>
      <c r="B595" s="203" t="str">
        <f t="shared" si="75"/>
        <v/>
      </c>
      <c r="C595" s="197"/>
      <c r="D595" s="197"/>
      <c r="E595" s="197"/>
      <c r="F595" s="197"/>
      <c r="G595" s="197"/>
      <c r="H595" s="197"/>
      <c r="I595" s="197"/>
      <c r="J595" s="197"/>
      <c r="K595" s="197"/>
      <c r="L595" s="197"/>
      <c r="M595" s="209"/>
      <c r="N595" s="199"/>
      <c r="O595" s="197"/>
      <c r="P595" s="197"/>
      <c r="Q595" s="197"/>
      <c r="R595" s="197"/>
      <c r="S595" s="209"/>
      <c r="T595" s="197"/>
      <c r="U595" s="199"/>
      <c r="V595" s="197"/>
      <c r="W595" s="197"/>
      <c r="X595" s="197"/>
      <c r="Y595" s="197"/>
      <c r="Z595" s="197"/>
      <c r="AA595" s="198"/>
      <c r="AB595" s="198"/>
      <c r="AC595" s="199"/>
      <c r="AD595" s="199"/>
      <c r="AE595" s="199"/>
      <c r="AF595" s="199"/>
      <c r="AG595" s="197"/>
      <c r="AH595" s="197"/>
      <c r="AI595" s="197"/>
      <c r="AJ595" s="198"/>
      <c r="AK595" s="199"/>
      <c r="AL595" s="197"/>
      <c r="AM595" s="197"/>
      <c r="AN595" s="210" t="str">
        <f t="shared" si="76"/>
        <v>Kein Eintrag</v>
      </c>
      <c r="AO595" s="210" t="str">
        <f t="shared" si="77"/>
        <v>Kein Eintrag</v>
      </c>
      <c r="AP595" s="210" t="str">
        <f t="shared" si="78"/>
        <v>Kein Eintrag</v>
      </c>
      <c r="AQ595" s="197"/>
      <c r="AR595" s="197"/>
      <c r="AS595" s="197"/>
    </row>
    <row r="596" spans="1:45" s="159" customFormat="1" x14ac:dyDescent="0.25">
      <c r="A596" s="203" t="str">
        <f t="shared" si="74"/>
        <v/>
      </c>
      <c r="B596" s="203" t="str">
        <f t="shared" si="75"/>
        <v/>
      </c>
      <c r="C596" s="197"/>
      <c r="D596" s="197"/>
      <c r="E596" s="197"/>
      <c r="F596" s="197"/>
      <c r="G596" s="197"/>
      <c r="H596" s="197"/>
      <c r="I596" s="197"/>
      <c r="J596" s="197"/>
      <c r="K596" s="197"/>
      <c r="L596" s="197"/>
      <c r="M596" s="209"/>
      <c r="N596" s="199"/>
      <c r="O596" s="197"/>
      <c r="P596" s="197"/>
      <c r="Q596" s="197"/>
      <c r="R596" s="197"/>
      <c r="S596" s="209"/>
      <c r="T596" s="197"/>
      <c r="U596" s="199"/>
      <c r="V596" s="197"/>
      <c r="W596" s="197"/>
      <c r="X596" s="197"/>
      <c r="Y596" s="197"/>
      <c r="Z596" s="197"/>
      <c r="AA596" s="198"/>
      <c r="AB596" s="198"/>
      <c r="AC596" s="199"/>
      <c r="AD596" s="199"/>
      <c r="AE596" s="199"/>
      <c r="AF596" s="199"/>
      <c r="AG596" s="197"/>
      <c r="AH596" s="197"/>
      <c r="AI596" s="197"/>
      <c r="AJ596" s="198"/>
      <c r="AK596" s="199"/>
      <c r="AL596" s="197"/>
      <c r="AM596" s="197"/>
      <c r="AN596" s="210" t="str">
        <f t="shared" si="76"/>
        <v>Kein Eintrag</v>
      </c>
      <c r="AO596" s="210" t="str">
        <f t="shared" si="77"/>
        <v>Kein Eintrag</v>
      </c>
      <c r="AP596" s="210" t="str">
        <f t="shared" si="78"/>
        <v>Kein Eintrag</v>
      </c>
      <c r="AQ596" s="197"/>
      <c r="AR596" s="197"/>
      <c r="AS596" s="197"/>
    </row>
    <row r="597" spans="1:45" s="159" customFormat="1" x14ac:dyDescent="0.25">
      <c r="A597" s="203" t="str">
        <f t="shared" si="74"/>
        <v/>
      </c>
      <c r="B597" s="203" t="str">
        <f t="shared" si="75"/>
        <v/>
      </c>
      <c r="C597" s="197"/>
      <c r="D597" s="197"/>
      <c r="E597" s="197"/>
      <c r="F597" s="197"/>
      <c r="G597" s="197"/>
      <c r="H597" s="197"/>
      <c r="I597" s="197"/>
      <c r="J597" s="197"/>
      <c r="K597" s="197"/>
      <c r="L597" s="197"/>
      <c r="M597" s="209"/>
      <c r="N597" s="199"/>
      <c r="O597" s="197"/>
      <c r="P597" s="197"/>
      <c r="Q597" s="197"/>
      <c r="R597" s="197"/>
      <c r="S597" s="209"/>
      <c r="T597" s="197"/>
      <c r="U597" s="199"/>
      <c r="V597" s="197"/>
      <c r="W597" s="197"/>
      <c r="X597" s="197"/>
      <c r="Y597" s="197"/>
      <c r="Z597" s="197"/>
      <c r="AA597" s="198"/>
      <c r="AB597" s="198"/>
      <c r="AC597" s="199"/>
      <c r="AD597" s="199"/>
      <c r="AE597" s="199"/>
      <c r="AF597" s="199"/>
      <c r="AG597" s="197"/>
      <c r="AH597" s="197"/>
      <c r="AI597" s="197"/>
      <c r="AJ597" s="198"/>
      <c r="AK597" s="199"/>
      <c r="AL597" s="197"/>
      <c r="AM597" s="197"/>
      <c r="AN597" s="210" t="str">
        <f t="shared" si="76"/>
        <v>Kein Eintrag</v>
      </c>
      <c r="AO597" s="210" t="str">
        <f t="shared" si="77"/>
        <v>Kein Eintrag</v>
      </c>
      <c r="AP597" s="210" t="str">
        <f t="shared" si="78"/>
        <v>Kein Eintrag</v>
      </c>
      <c r="AQ597" s="197"/>
      <c r="AR597" s="197"/>
      <c r="AS597" s="197"/>
    </row>
    <row r="598" spans="1:45" s="159" customFormat="1" x14ac:dyDescent="0.25">
      <c r="A598" s="203" t="str">
        <f t="shared" si="74"/>
        <v/>
      </c>
      <c r="B598" s="203" t="str">
        <f t="shared" si="75"/>
        <v/>
      </c>
      <c r="C598" s="197"/>
      <c r="D598" s="197"/>
      <c r="E598" s="197"/>
      <c r="F598" s="197"/>
      <c r="G598" s="197"/>
      <c r="H598" s="197"/>
      <c r="I598" s="197"/>
      <c r="J598" s="197"/>
      <c r="K598" s="197"/>
      <c r="L598" s="197"/>
      <c r="M598" s="209"/>
      <c r="N598" s="199"/>
      <c r="O598" s="197"/>
      <c r="P598" s="197"/>
      <c r="Q598" s="197"/>
      <c r="R598" s="197"/>
      <c r="S598" s="209"/>
      <c r="T598" s="197"/>
      <c r="U598" s="199"/>
      <c r="V598" s="197"/>
      <c r="W598" s="197"/>
      <c r="X598" s="197"/>
      <c r="Y598" s="197"/>
      <c r="Z598" s="197"/>
      <c r="AA598" s="198"/>
      <c r="AB598" s="198"/>
      <c r="AC598" s="199"/>
      <c r="AD598" s="199"/>
      <c r="AE598" s="199"/>
      <c r="AF598" s="199"/>
      <c r="AG598" s="197"/>
      <c r="AH598" s="197"/>
      <c r="AI598" s="197"/>
      <c r="AJ598" s="198"/>
      <c r="AK598" s="199"/>
      <c r="AL598" s="197"/>
      <c r="AM598" s="197"/>
      <c r="AN598" s="210" t="str">
        <f t="shared" si="76"/>
        <v>Kein Eintrag</v>
      </c>
      <c r="AO598" s="210" t="str">
        <f t="shared" si="77"/>
        <v>Kein Eintrag</v>
      </c>
      <c r="AP598" s="210" t="str">
        <f t="shared" si="78"/>
        <v>Kein Eintrag</v>
      </c>
      <c r="AQ598" s="197"/>
      <c r="AR598" s="197"/>
      <c r="AS598" s="197"/>
    </row>
    <row r="599" spans="1:45" s="159" customFormat="1" x14ac:dyDescent="0.25">
      <c r="A599" s="203" t="str">
        <f t="shared" si="74"/>
        <v/>
      </c>
      <c r="B599" s="203" t="str">
        <f t="shared" si="75"/>
        <v/>
      </c>
      <c r="C599" s="197"/>
      <c r="D599" s="197"/>
      <c r="E599" s="197"/>
      <c r="F599" s="197"/>
      <c r="G599" s="197"/>
      <c r="H599" s="197"/>
      <c r="I599" s="197"/>
      <c r="J599" s="197"/>
      <c r="K599" s="197"/>
      <c r="L599" s="197"/>
      <c r="M599" s="209"/>
      <c r="N599" s="199"/>
      <c r="O599" s="197"/>
      <c r="P599" s="197"/>
      <c r="Q599" s="197"/>
      <c r="R599" s="197"/>
      <c r="S599" s="209"/>
      <c r="T599" s="197"/>
      <c r="U599" s="199"/>
      <c r="V599" s="197"/>
      <c r="W599" s="197"/>
      <c r="X599" s="197"/>
      <c r="Y599" s="197"/>
      <c r="Z599" s="197"/>
      <c r="AA599" s="198"/>
      <c r="AB599" s="198"/>
      <c r="AC599" s="199"/>
      <c r="AD599" s="199"/>
      <c r="AE599" s="199"/>
      <c r="AF599" s="199"/>
      <c r="AG599" s="197"/>
      <c r="AH599" s="197"/>
      <c r="AI599" s="197"/>
      <c r="AJ599" s="198"/>
      <c r="AK599" s="199"/>
      <c r="AL599" s="197"/>
      <c r="AM599" s="197"/>
      <c r="AN599" s="210" t="str">
        <f t="shared" si="76"/>
        <v>Kein Eintrag</v>
      </c>
      <c r="AO599" s="210" t="str">
        <f t="shared" si="77"/>
        <v>Kein Eintrag</v>
      </c>
      <c r="AP599" s="210" t="str">
        <f t="shared" si="78"/>
        <v>Kein Eintrag</v>
      </c>
      <c r="AQ599" s="197"/>
      <c r="AR599" s="197"/>
      <c r="AS599" s="197"/>
    </row>
    <row r="600" spans="1:45" s="159" customFormat="1" x14ac:dyDescent="0.25">
      <c r="A600" s="203" t="str">
        <f t="shared" si="74"/>
        <v/>
      </c>
      <c r="B600" s="203" t="str">
        <f t="shared" si="75"/>
        <v/>
      </c>
      <c r="C600" s="197"/>
      <c r="D600" s="197"/>
      <c r="E600" s="197"/>
      <c r="F600" s="197"/>
      <c r="G600" s="197"/>
      <c r="H600" s="197"/>
      <c r="I600" s="197"/>
      <c r="J600" s="197"/>
      <c r="K600" s="197"/>
      <c r="L600" s="197"/>
      <c r="M600" s="209"/>
      <c r="N600" s="199"/>
      <c r="O600" s="197"/>
      <c r="P600" s="197"/>
      <c r="Q600" s="197"/>
      <c r="R600" s="197"/>
      <c r="S600" s="209"/>
      <c r="T600" s="197"/>
      <c r="U600" s="199"/>
      <c r="V600" s="197"/>
      <c r="W600" s="197"/>
      <c r="X600" s="197"/>
      <c r="Y600" s="197"/>
      <c r="Z600" s="197"/>
      <c r="AA600" s="198"/>
      <c r="AB600" s="198"/>
      <c r="AC600" s="199"/>
      <c r="AD600" s="199"/>
      <c r="AE600" s="199"/>
      <c r="AF600" s="199"/>
      <c r="AG600" s="197"/>
      <c r="AH600" s="197"/>
      <c r="AI600" s="197"/>
      <c r="AJ600" s="198"/>
      <c r="AK600" s="199"/>
      <c r="AL600" s="197"/>
      <c r="AM600" s="197"/>
      <c r="AN600" s="210" t="str">
        <f t="shared" si="76"/>
        <v>Kein Eintrag</v>
      </c>
      <c r="AO600" s="210" t="str">
        <f t="shared" si="77"/>
        <v>Kein Eintrag</v>
      </c>
      <c r="AP600" s="210" t="str">
        <f t="shared" si="78"/>
        <v>Kein Eintrag</v>
      </c>
      <c r="AQ600" s="197"/>
      <c r="AR600" s="197"/>
      <c r="AS600" s="197"/>
    </row>
    <row r="601" spans="1:45" s="159" customFormat="1" x14ac:dyDescent="0.25">
      <c r="A601" s="203" t="str">
        <f t="shared" si="74"/>
        <v/>
      </c>
      <c r="B601" s="203" t="str">
        <f t="shared" si="75"/>
        <v/>
      </c>
      <c r="C601" s="197"/>
      <c r="D601" s="197"/>
      <c r="E601" s="197"/>
      <c r="F601" s="197"/>
      <c r="G601" s="197"/>
      <c r="H601" s="197"/>
      <c r="I601" s="197"/>
      <c r="J601" s="197"/>
      <c r="K601" s="197"/>
      <c r="L601" s="197"/>
      <c r="M601" s="209"/>
      <c r="N601" s="199"/>
      <c r="O601" s="197"/>
      <c r="P601" s="197"/>
      <c r="Q601" s="197"/>
      <c r="R601" s="197"/>
      <c r="S601" s="209"/>
      <c r="T601" s="197"/>
      <c r="U601" s="199"/>
      <c r="V601" s="197"/>
      <c r="W601" s="197"/>
      <c r="X601" s="197"/>
      <c r="Y601" s="197"/>
      <c r="Z601" s="197"/>
      <c r="AA601" s="198"/>
      <c r="AB601" s="198"/>
      <c r="AC601" s="199"/>
      <c r="AD601" s="199"/>
      <c r="AE601" s="199"/>
      <c r="AF601" s="199"/>
      <c r="AG601" s="197"/>
      <c r="AH601" s="197"/>
      <c r="AI601" s="197"/>
      <c r="AJ601" s="198"/>
      <c r="AK601" s="199"/>
      <c r="AL601" s="197"/>
      <c r="AM601" s="197"/>
      <c r="AN601" s="210" t="str">
        <f t="shared" si="76"/>
        <v>Kein Eintrag</v>
      </c>
      <c r="AO601" s="210" t="str">
        <f t="shared" si="77"/>
        <v>Kein Eintrag</v>
      </c>
      <c r="AP601" s="210" t="str">
        <f t="shared" si="78"/>
        <v>Kein Eintrag</v>
      </c>
      <c r="AQ601" s="197"/>
      <c r="AR601" s="197"/>
      <c r="AS601" s="197"/>
    </row>
    <row r="602" spans="1:45" s="159" customFormat="1" x14ac:dyDescent="0.25">
      <c r="A602" s="203" t="str">
        <f t="shared" si="74"/>
        <v/>
      </c>
      <c r="B602" s="203" t="str">
        <f t="shared" si="75"/>
        <v/>
      </c>
      <c r="C602" s="197"/>
      <c r="D602" s="197"/>
      <c r="E602" s="197"/>
      <c r="F602" s="197"/>
      <c r="G602" s="197"/>
      <c r="H602" s="197"/>
      <c r="I602" s="197"/>
      <c r="J602" s="197"/>
      <c r="K602" s="197"/>
      <c r="L602" s="197"/>
      <c r="M602" s="209"/>
      <c r="N602" s="199"/>
      <c r="O602" s="197"/>
      <c r="P602" s="197"/>
      <c r="Q602" s="197"/>
      <c r="R602" s="197"/>
      <c r="S602" s="209"/>
      <c r="T602" s="197"/>
      <c r="U602" s="199"/>
      <c r="V602" s="197"/>
      <c r="W602" s="197"/>
      <c r="X602" s="197"/>
      <c r="Y602" s="197"/>
      <c r="Z602" s="197"/>
      <c r="AA602" s="198"/>
      <c r="AB602" s="198"/>
      <c r="AC602" s="199"/>
      <c r="AD602" s="199"/>
      <c r="AE602" s="199"/>
      <c r="AF602" s="199"/>
      <c r="AG602" s="197"/>
      <c r="AH602" s="197"/>
      <c r="AI602" s="197"/>
      <c r="AJ602" s="198"/>
      <c r="AK602" s="199"/>
      <c r="AL602" s="197"/>
      <c r="AM602" s="197"/>
      <c r="AN602" s="210" t="str">
        <f t="shared" si="76"/>
        <v>Kein Eintrag</v>
      </c>
      <c r="AO602" s="210" t="str">
        <f t="shared" si="77"/>
        <v>Kein Eintrag</v>
      </c>
      <c r="AP602" s="210" t="str">
        <f t="shared" si="78"/>
        <v>Kein Eintrag</v>
      </c>
      <c r="AQ602" s="197"/>
      <c r="AR602" s="197"/>
      <c r="AS602" s="197"/>
    </row>
    <row r="603" spans="1:45" s="159" customFormat="1" x14ac:dyDescent="0.25">
      <c r="A603" s="203" t="str">
        <f t="shared" si="74"/>
        <v/>
      </c>
      <c r="B603" s="203" t="str">
        <f t="shared" si="75"/>
        <v/>
      </c>
      <c r="C603" s="197"/>
      <c r="D603" s="197"/>
      <c r="E603" s="197"/>
      <c r="F603" s="197"/>
      <c r="G603" s="197"/>
      <c r="H603" s="197"/>
      <c r="I603" s="197"/>
      <c r="J603" s="197"/>
      <c r="K603" s="197"/>
      <c r="L603" s="197"/>
      <c r="M603" s="209"/>
      <c r="N603" s="199"/>
      <c r="O603" s="197"/>
      <c r="P603" s="197"/>
      <c r="Q603" s="197"/>
      <c r="R603" s="197"/>
      <c r="S603" s="209"/>
      <c r="T603" s="197"/>
      <c r="U603" s="199"/>
      <c r="V603" s="197"/>
      <c r="W603" s="197"/>
      <c r="X603" s="197"/>
      <c r="Y603" s="197"/>
      <c r="Z603" s="197"/>
      <c r="AA603" s="198"/>
      <c r="AB603" s="198"/>
      <c r="AC603" s="199"/>
      <c r="AD603" s="199"/>
      <c r="AE603" s="199"/>
      <c r="AF603" s="199"/>
      <c r="AG603" s="197"/>
      <c r="AH603" s="197"/>
      <c r="AI603" s="197"/>
      <c r="AJ603" s="198"/>
      <c r="AK603" s="199"/>
      <c r="AL603" s="197"/>
      <c r="AM603" s="197"/>
      <c r="AN603" s="210" t="str">
        <f t="shared" si="76"/>
        <v>Kein Eintrag</v>
      </c>
      <c r="AO603" s="210" t="str">
        <f t="shared" si="77"/>
        <v>Kein Eintrag</v>
      </c>
      <c r="AP603" s="210" t="str">
        <f t="shared" si="78"/>
        <v>Kein Eintrag</v>
      </c>
      <c r="AQ603" s="197"/>
      <c r="AR603" s="197"/>
      <c r="AS603" s="197"/>
    </row>
    <row r="604" spans="1:45" s="159" customFormat="1" x14ac:dyDescent="0.25">
      <c r="A604" s="203" t="str">
        <f t="shared" si="74"/>
        <v/>
      </c>
      <c r="B604" s="203" t="str">
        <f t="shared" si="75"/>
        <v/>
      </c>
      <c r="C604" s="197"/>
      <c r="D604" s="197"/>
      <c r="E604" s="197"/>
      <c r="F604" s="197"/>
      <c r="G604" s="197"/>
      <c r="H604" s="197"/>
      <c r="I604" s="197"/>
      <c r="J604" s="197"/>
      <c r="K604" s="197"/>
      <c r="L604" s="197"/>
      <c r="M604" s="209"/>
      <c r="N604" s="199"/>
      <c r="O604" s="197"/>
      <c r="P604" s="197"/>
      <c r="Q604" s="197"/>
      <c r="R604" s="197"/>
      <c r="S604" s="209"/>
      <c r="T604" s="197"/>
      <c r="U604" s="199"/>
      <c r="V604" s="197"/>
      <c r="W604" s="197"/>
      <c r="X604" s="197"/>
      <c r="Y604" s="197"/>
      <c r="Z604" s="197"/>
      <c r="AA604" s="198"/>
      <c r="AB604" s="198"/>
      <c r="AC604" s="199"/>
      <c r="AD604" s="199"/>
      <c r="AE604" s="199"/>
      <c r="AF604" s="199"/>
      <c r="AG604" s="197"/>
      <c r="AH604" s="197"/>
      <c r="AI604" s="197"/>
      <c r="AJ604" s="198"/>
      <c r="AK604" s="199"/>
      <c r="AL604" s="197"/>
      <c r="AM604" s="197"/>
      <c r="AN604" s="210" t="str">
        <f t="shared" si="76"/>
        <v>Kein Eintrag</v>
      </c>
      <c r="AO604" s="210" t="str">
        <f t="shared" si="77"/>
        <v>Kein Eintrag</v>
      </c>
      <c r="AP604" s="210" t="str">
        <f t="shared" si="78"/>
        <v>Kein Eintrag</v>
      </c>
      <c r="AQ604" s="197"/>
      <c r="AR604" s="197"/>
      <c r="AS604" s="197"/>
    </row>
    <row r="605" spans="1:45" s="159" customFormat="1" x14ac:dyDescent="0.25">
      <c r="A605" s="203" t="str">
        <f t="shared" si="74"/>
        <v/>
      </c>
      <c r="B605" s="203" t="str">
        <f t="shared" si="75"/>
        <v/>
      </c>
      <c r="C605" s="197"/>
      <c r="D605" s="197"/>
      <c r="E605" s="197"/>
      <c r="F605" s="197"/>
      <c r="G605" s="197"/>
      <c r="H605" s="197"/>
      <c r="I605" s="197"/>
      <c r="J605" s="197"/>
      <c r="K605" s="197"/>
      <c r="L605" s="197"/>
      <c r="M605" s="209"/>
      <c r="N605" s="199"/>
      <c r="O605" s="197"/>
      <c r="P605" s="197"/>
      <c r="Q605" s="197"/>
      <c r="R605" s="197"/>
      <c r="S605" s="209"/>
      <c r="T605" s="197"/>
      <c r="U605" s="199"/>
      <c r="V605" s="197"/>
      <c r="W605" s="197"/>
      <c r="X605" s="197"/>
      <c r="Y605" s="197"/>
      <c r="Z605" s="197"/>
      <c r="AA605" s="198"/>
      <c r="AB605" s="198"/>
      <c r="AC605" s="199"/>
      <c r="AD605" s="199"/>
      <c r="AE605" s="199"/>
      <c r="AF605" s="199"/>
      <c r="AG605" s="197"/>
      <c r="AH605" s="197"/>
      <c r="AI605" s="197"/>
      <c r="AJ605" s="198"/>
      <c r="AK605" s="199"/>
      <c r="AL605" s="197"/>
      <c r="AM605" s="197"/>
      <c r="AN605" s="210" t="str">
        <f t="shared" si="76"/>
        <v>Kein Eintrag</v>
      </c>
      <c r="AO605" s="210" t="str">
        <f t="shared" si="77"/>
        <v>Kein Eintrag</v>
      </c>
      <c r="AP605" s="210" t="str">
        <f t="shared" si="78"/>
        <v>Kein Eintrag</v>
      </c>
      <c r="AQ605" s="197"/>
      <c r="AR605" s="197"/>
      <c r="AS605" s="197"/>
    </row>
    <row r="606" spans="1:45" s="159" customFormat="1" x14ac:dyDescent="0.25">
      <c r="A606" s="203" t="str">
        <f t="shared" si="74"/>
        <v/>
      </c>
      <c r="B606" s="203" t="str">
        <f t="shared" si="75"/>
        <v/>
      </c>
      <c r="C606" s="197"/>
      <c r="D606" s="197"/>
      <c r="E606" s="197"/>
      <c r="F606" s="197"/>
      <c r="G606" s="197"/>
      <c r="H606" s="197"/>
      <c r="I606" s="197"/>
      <c r="J606" s="197"/>
      <c r="K606" s="197"/>
      <c r="L606" s="197"/>
      <c r="M606" s="209"/>
      <c r="N606" s="199"/>
      <c r="O606" s="197"/>
      <c r="P606" s="197"/>
      <c r="Q606" s="197"/>
      <c r="R606" s="197"/>
      <c r="S606" s="209"/>
      <c r="T606" s="197"/>
      <c r="U606" s="199"/>
      <c r="V606" s="197"/>
      <c r="W606" s="197"/>
      <c r="X606" s="197"/>
      <c r="Y606" s="197"/>
      <c r="Z606" s="197"/>
      <c r="AA606" s="198"/>
      <c r="AB606" s="198"/>
      <c r="AC606" s="199"/>
      <c r="AD606" s="199"/>
      <c r="AE606" s="199"/>
      <c r="AF606" s="199"/>
      <c r="AG606" s="197"/>
      <c r="AH606" s="197"/>
      <c r="AI606" s="197"/>
      <c r="AJ606" s="198"/>
      <c r="AK606" s="199"/>
      <c r="AL606" s="197"/>
      <c r="AM606" s="197"/>
      <c r="AN606" s="210" t="str">
        <f t="shared" si="76"/>
        <v>Kein Eintrag</v>
      </c>
      <c r="AO606" s="210" t="str">
        <f t="shared" si="77"/>
        <v>Kein Eintrag</v>
      </c>
      <c r="AP606" s="210" t="str">
        <f t="shared" si="78"/>
        <v>Kein Eintrag</v>
      </c>
      <c r="AQ606" s="197"/>
      <c r="AR606" s="197"/>
      <c r="AS606" s="197"/>
    </row>
    <row r="607" spans="1:45" s="159" customFormat="1" x14ac:dyDescent="0.25">
      <c r="A607" s="203" t="str">
        <f t="shared" si="74"/>
        <v/>
      </c>
      <c r="B607" s="203" t="str">
        <f t="shared" si="75"/>
        <v/>
      </c>
      <c r="C607" s="197"/>
      <c r="D607" s="197"/>
      <c r="E607" s="197"/>
      <c r="F607" s="197"/>
      <c r="G607" s="197"/>
      <c r="H607" s="197"/>
      <c r="I607" s="197"/>
      <c r="J607" s="197"/>
      <c r="K607" s="197"/>
      <c r="L607" s="197"/>
      <c r="M607" s="209"/>
      <c r="N607" s="199"/>
      <c r="O607" s="197"/>
      <c r="P607" s="197"/>
      <c r="Q607" s="197"/>
      <c r="R607" s="197"/>
      <c r="S607" s="209"/>
      <c r="T607" s="197"/>
      <c r="U607" s="199"/>
      <c r="V607" s="197"/>
      <c r="W607" s="197"/>
      <c r="X607" s="197"/>
      <c r="Y607" s="197"/>
      <c r="Z607" s="197"/>
      <c r="AA607" s="198"/>
      <c r="AB607" s="198"/>
      <c r="AC607" s="199"/>
      <c r="AD607" s="199"/>
      <c r="AE607" s="199"/>
      <c r="AF607" s="199"/>
      <c r="AG607" s="197"/>
      <c r="AH607" s="197"/>
      <c r="AI607" s="197"/>
      <c r="AJ607" s="198"/>
      <c r="AK607" s="199"/>
      <c r="AL607" s="197"/>
      <c r="AM607" s="197"/>
      <c r="AN607" s="210" t="str">
        <f t="shared" si="76"/>
        <v>Kein Eintrag</v>
      </c>
      <c r="AO607" s="210" t="str">
        <f t="shared" si="77"/>
        <v>Kein Eintrag</v>
      </c>
      <c r="AP607" s="210" t="str">
        <f t="shared" si="78"/>
        <v>Kein Eintrag</v>
      </c>
      <c r="AQ607" s="197"/>
      <c r="AR607" s="197"/>
      <c r="AS607" s="197"/>
    </row>
    <row r="608" spans="1:45" s="159" customFormat="1" x14ac:dyDescent="0.25">
      <c r="A608" s="203" t="str">
        <f t="shared" si="74"/>
        <v/>
      </c>
      <c r="B608" s="203" t="str">
        <f t="shared" si="75"/>
        <v/>
      </c>
      <c r="C608" s="197"/>
      <c r="D608" s="197"/>
      <c r="E608" s="197"/>
      <c r="F608" s="197"/>
      <c r="G608" s="197"/>
      <c r="H608" s="197"/>
      <c r="I608" s="197"/>
      <c r="J608" s="197"/>
      <c r="K608" s="197"/>
      <c r="L608" s="197"/>
      <c r="M608" s="209"/>
      <c r="N608" s="199"/>
      <c r="O608" s="197"/>
      <c r="P608" s="197"/>
      <c r="Q608" s="197"/>
      <c r="R608" s="197"/>
      <c r="S608" s="209"/>
      <c r="T608" s="197"/>
      <c r="U608" s="199"/>
      <c r="V608" s="197"/>
      <c r="W608" s="197"/>
      <c r="X608" s="197"/>
      <c r="Y608" s="197"/>
      <c r="Z608" s="197"/>
      <c r="AA608" s="198"/>
      <c r="AB608" s="198"/>
      <c r="AC608" s="199"/>
      <c r="AD608" s="199"/>
      <c r="AE608" s="199"/>
      <c r="AF608" s="199"/>
      <c r="AG608" s="197"/>
      <c r="AH608" s="197"/>
      <c r="AI608" s="197"/>
      <c r="AJ608" s="198"/>
      <c r="AK608" s="199"/>
      <c r="AL608" s="197"/>
      <c r="AM608" s="197"/>
      <c r="AN608" s="210" t="str">
        <f t="shared" si="76"/>
        <v>Kein Eintrag</v>
      </c>
      <c r="AO608" s="210" t="str">
        <f t="shared" si="77"/>
        <v>Kein Eintrag</v>
      </c>
      <c r="AP608" s="210" t="str">
        <f t="shared" si="78"/>
        <v>Kein Eintrag</v>
      </c>
      <c r="AQ608" s="197"/>
      <c r="AR608" s="197"/>
      <c r="AS608" s="197"/>
    </row>
    <row r="609" spans="1:45" s="159" customFormat="1" x14ac:dyDescent="0.25">
      <c r="A609" s="203" t="str">
        <f t="shared" si="74"/>
        <v/>
      </c>
      <c r="B609" s="203" t="str">
        <f t="shared" si="75"/>
        <v/>
      </c>
      <c r="C609" s="197"/>
      <c r="D609" s="197"/>
      <c r="E609" s="197"/>
      <c r="F609" s="197"/>
      <c r="G609" s="197"/>
      <c r="H609" s="197"/>
      <c r="I609" s="197"/>
      <c r="J609" s="197"/>
      <c r="K609" s="197"/>
      <c r="L609" s="197"/>
      <c r="M609" s="209"/>
      <c r="N609" s="199"/>
      <c r="O609" s="197"/>
      <c r="P609" s="197"/>
      <c r="Q609" s="197"/>
      <c r="R609" s="197"/>
      <c r="S609" s="209"/>
      <c r="T609" s="197"/>
      <c r="U609" s="199"/>
      <c r="V609" s="197"/>
      <c r="W609" s="197"/>
      <c r="X609" s="197"/>
      <c r="Y609" s="197"/>
      <c r="Z609" s="197"/>
      <c r="AA609" s="198"/>
      <c r="AB609" s="198"/>
      <c r="AC609" s="199"/>
      <c r="AD609" s="199"/>
      <c r="AE609" s="199"/>
      <c r="AF609" s="199"/>
      <c r="AG609" s="197"/>
      <c r="AH609" s="197"/>
      <c r="AI609" s="197"/>
      <c r="AJ609" s="198"/>
      <c r="AK609" s="199"/>
      <c r="AL609" s="197"/>
      <c r="AM609" s="197"/>
      <c r="AN609" s="210" t="str">
        <f t="shared" si="76"/>
        <v>Kein Eintrag</v>
      </c>
      <c r="AO609" s="210" t="str">
        <f t="shared" si="77"/>
        <v>Kein Eintrag</v>
      </c>
      <c r="AP609" s="210" t="str">
        <f t="shared" si="78"/>
        <v>Kein Eintrag</v>
      </c>
      <c r="AQ609" s="197"/>
      <c r="AR609" s="197"/>
      <c r="AS609" s="197"/>
    </row>
    <row r="610" spans="1:45" s="159" customFormat="1" x14ac:dyDescent="0.25">
      <c r="A610" s="203" t="str">
        <f t="shared" ref="A610:A673" si="79">IF(M610="","",WEEKNUM(M610,21))</f>
        <v/>
      </c>
      <c r="B610" s="203" t="str">
        <f t="shared" ref="B610:B673" si="80">IF(S610="","",WEEKNUM(S610,21))</f>
        <v/>
      </c>
      <c r="C610" s="197"/>
      <c r="D610" s="197"/>
      <c r="E610" s="197"/>
      <c r="F610" s="197"/>
      <c r="G610" s="197"/>
      <c r="H610" s="197"/>
      <c r="I610" s="197"/>
      <c r="J610" s="197"/>
      <c r="K610" s="197"/>
      <c r="L610" s="197"/>
      <c r="M610" s="209"/>
      <c r="N610" s="199"/>
      <c r="O610" s="197"/>
      <c r="P610" s="197"/>
      <c r="Q610" s="197"/>
      <c r="R610" s="197"/>
      <c r="S610" s="209"/>
      <c r="T610" s="197"/>
      <c r="U610" s="199"/>
      <c r="V610" s="197"/>
      <c r="W610" s="197"/>
      <c r="X610" s="197"/>
      <c r="Y610" s="197"/>
      <c r="Z610" s="197"/>
      <c r="AA610" s="198"/>
      <c r="AB610" s="198"/>
      <c r="AC610" s="199"/>
      <c r="AD610" s="199"/>
      <c r="AE610" s="199"/>
      <c r="AF610" s="199"/>
      <c r="AG610" s="197"/>
      <c r="AH610" s="197"/>
      <c r="AI610" s="197"/>
      <c r="AJ610" s="198"/>
      <c r="AK610" s="199"/>
      <c r="AL610" s="197"/>
      <c r="AM610" s="197"/>
      <c r="AN610" s="210" t="str">
        <f t="shared" si="76"/>
        <v>Kein Eintrag</v>
      </c>
      <c r="AO610" s="210" t="str">
        <f t="shared" si="77"/>
        <v>Kein Eintrag</v>
      </c>
      <c r="AP610" s="210" t="str">
        <f t="shared" si="78"/>
        <v>Kein Eintrag</v>
      </c>
      <c r="AQ610" s="197"/>
      <c r="AR610" s="197"/>
      <c r="AS610" s="197"/>
    </row>
    <row r="611" spans="1:45" s="159" customFormat="1" x14ac:dyDescent="0.25">
      <c r="A611" s="203" t="str">
        <f t="shared" si="79"/>
        <v/>
      </c>
      <c r="B611" s="203" t="str">
        <f t="shared" si="80"/>
        <v/>
      </c>
      <c r="C611" s="197"/>
      <c r="D611" s="197"/>
      <c r="E611" s="197"/>
      <c r="F611" s="197"/>
      <c r="G611" s="197"/>
      <c r="H611" s="197"/>
      <c r="I611" s="197"/>
      <c r="J611" s="197"/>
      <c r="K611" s="197"/>
      <c r="L611" s="197"/>
      <c r="M611" s="209"/>
      <c r="N611" s="199"/>
      <c r="O611" s="197"/>
      <c r="P611" s="197"/>
      <c r="Q611" s="197"/>
      <c r="R611" s="197"/>
      <c r="S611" s="209"/>
      <c r="T611" s="197"/>
      <c r="U611" s="199"/>
      <c r="V611" s="197"/>
      <c r="W611" s="197"/>
      <c r="X611" s="197"/>
      <c r="Y611" s="197"/>
      <c r="Z611" s="197"/>
      <c r="AA611" s="198"/>
      <c r="AB611" s="198"/>
      <c r="AC611" s="199"/>
      <c r="AD611" s="199"/>
      <c r="AE611" s="199"/>
      <c r="AF611" s="199"/>
      <c r="AG611" s="197"/>
      <c r="AH611" s="197"/>
      <c r="AI611" s="197"/>
      <c r="AJ611" s="198"/>
      <c r="AK611" s="199"/>
      <c r="AL611" s="197"/>
      <c r="AM611" s="197"/>
      <c r="AN611" s="210" t="str">
        <f t="shared" si="76"/>
        <v>Kein Eintrag</v>
      </c>
      <c r="AO611" s="210" t="str">
        <f t="shared" si="77"/>
        <v>Kein Eintrag</v>
      </c>
      <c r="AP611" s="210" t="str">
        <f t="shared" si="78"/>
        <v>Kein Eintrag</v>
      </c>
      <c r="AQ611" s="197"/>
      <c r="AR611" s="197"/>
      <c r="AS611" s="197"/>
    </row>
    <row r="612" spans="1:45" s="159" customFormat="1" x14ac:dyDescent="0.25">
      <c r="A612" s="203" t="str">
        <f t="shared" si="79"/>
        <v/>
      </c>
      <c r="B612" s="203" t="str">
        <f t="shared" si="80"/>
        <v/>
      </c>
      <c r="C612" s="197"/>
      <c r="D612" s="197"/>
      <c r="E612" s="197"/>
      <c r="F612" s="197"/>
      <c r="G612" s="197"/>
      <c r="H612" s="197"/>
      <c r="I612" s="197"/>
      <c r="J612" s="197"/>
      <c r="K612" s="197"/>
      <c r="L612" s="197"/>
      <c r="M612" s="209"/>
      <c r="N612" s="199"/>
      <c r="O612" s="197"/>
      <c r="P612" s="197"/>
      <c r="Q612" s="197"/>
      <c r="R612" s="197"/>
      <c r="S612" s="209"/>
      <c r="T612" s="197"/>
      <c r="U612" s="199"/>
      <c r="V612" s="197"/>
      <c r="W612" s="197"/>
      <c r="X612" s="197"/>
      <c r="Y612" s="197"/>
      <c r="Z612" s="197"/>
      <c r="AA612" s="198"/>
      <c r="AB612" s="198"/>
      <c r="AC612" s="199"/>
      <c r="AD612" s="199"/>
      <c r="AE612" s="199"/>
      <c r="AF612" s="199"/>
      <c r="AG612" s="197"/>
      <c r="AH612" s="197"/>
      <c r="AI612" s="197"/>
      <c r="AJ612" s="198"/>
      <c r="AK612" s="199"/>
      <c r="AL612" s="197"/>
      <c r="AM612" s="197"/>
      <c r="AN612" s="210" t="str">
        <f t="shared" si="76"/>
        <v>Kein Eintrag</v>
      </c>
      <c r="AO612" s="210" t="str">
        <f t="shared" si="77"/>
        <v>Kein Eintrag</v>
      </c>
      <c r="AP612" s="210" t="str">
        <f t="shared" si="78"/>
        <v>Kein Eintrag</v>
      </c>
      <c r="AQ612" s="197"/>
      <c r="AR612" s="197"/>
      <c r="AS612" s="197"/>
    </row>
    <row r="613" spans="1:45" s="159" customFormat="1" x14ac:dyDescent="0.25">
      <c r="A613" s="203" t="str">
        <f t="shared" si="79"/>
        <v/>
      </c>
      <c r="B613" s="203" t="str">
        <f t="shared" si="80"/>
        <v/>
      </c>
      <c r="C613" s="197"/>
      <c r="D613" s="197"/>
      <c r="E613" s="197"/>
      <c r="F613" s="197"/>
      <c r="G613" s="197"/>
      <c r="H613" s="197"/>
      <c r="I613" s="197"/>
      <c r="J613" s="197"/>
      <c r="K613" s="197"/>
      <c r="L613" s="197"/>
      <c r="M613" s="209"/>
      <c r="N613" s="199"/>
      <c r="O613" s="197"/>
      <c r="P613" s="197"/>
      <c r="Q613" s="197"/>
      <c r="R613" s="197"/>
      <c r="S613" s="209"/>
      <c r="T613" s="197"/>
      <c r="U613" s="199"/>
      <c r="V613" s="197"/>
      <c r="W613" s="197"/>
      <c r="X613" s="197"/>
      <c r="Y613" s="197"/>
      <c r="Z613" s="197"/>
      <c r="AA613" s="198"/>
      <c r="AB613" s="198"/>
      <c r="AC613" s="199"/>
      <c r="AD613" s="199"/>
      <c r="AE613" s="199"/>
      <c r="AF613" s="199"/>
      <c r="AG613" s="197"/>
      <c r="AH613" s="197"/>
      <c r="AI613" s="197"/>
      <c r="AJ613" s="198"/>
      <c r="AK613" s="199"/>
      <c r="AL613" s="197"/>
      <c r="AM613" s="197"/>
      <c r="AN613" s="210" t="str">
        <f t="shared" si="76"/>
        <v>Kein Eintrag</v>
      </c>
      <c r="AO613" s="210" t="str">
        <f t="shared" si="77"/>
        <v>Kein Eintrag</v>
      </c>
      <c r="AP613" s="210" t="str">
        <f t="shared" si="78"/>
        <v>Kein Eintrag</v>
      </c>
      <c r="AQ613" s="197"/>
      <c r="AR613" s="197"/>
      <c r="AS613" s="197"/>
    </row>
    <row r="614" spans="1:45" s="159" customFormat="1" x14ac:dyDescent="0.25">
      <c r="A614" s="203" t="str">
        <f t="shared" si="79"/>
        <v/>
      </c>
      <c r="B614" s="203" t="str">
        <f t="shared" si="80"/>
        <v/>
      </c>
      <c r="C614" s="197"/>
      <c r="D614" s="197"/>
      <c r="E614" s="197"/>
      <c r="F614" s="197"/>
      <c r="G614" s="197"/>
      <c r="H614" s="197"/>
      <c r="I614" s="197"/>
      <c r="J614" s="197"/>
      <c r="K614" s="197"/>
      <c r="L614" s="197"/>
      <c r="M614" s="209"/>
      <c r="N614" s="199"/>
      <c r="O614" s="197"/>
      <c r="P614" s="197"/>
      <c r="Q614" s="197"/>
      <c r="R614" s="197"/>
      <c r="S614" s="209"/>
      <c r="T614" s="197"/>
      <c r="U614" s="199"/>
      <c r="V614" s="197"/>
      <c r="W614" s="197"/>
      <c r="X614" s="197"/>
      <c r="Y614" s="197"/>
      <c r="Z614" s="197"/>
      <c r="AA614" s="198"/>
      <c r="AB614" s="198"/>
      <c r="AC614" s="199"/>
      <c r="AD614" s="199"/>
      <c r="AE614" s="199"/>
      <c r="AF614" s="199"/>
      <c r="AG614" s="197"/>
      <c r="AH614" s="197"/>
      <c r="AI614" s="197"/>
      <c r="AJ614" s="198"/>
      <c r="AK614" s="199"/>
      <c r="AL614" s="197"/>
      <c r="AM614" s="197"/>
      <c r="AN614" s="210" t="str">
        <f t="shared" si="76"/>
        <v>Kein Eintrag</v>
      </c>
      <c r="AO614" s="210" t="str">
        <f t="shared" si="77"/>
        <v>Kein Eintrag</v>
      </c>
      <c r="AP614" s="210" t="str">
        <f t="shared" si="78"/>
        <v>Kein Eintrag</v>
      </c>
      <c r="AQ614" s="197"/>
      <c r="AR614" s="197"/>
      <c r="AS614" s="197"/>
    </row>
    <row r="615" spans="1:45" s="159" customFormat="1" x14ac:dyDescent="0.25">
      <c r="A615" s="203" t="str">
        <f t="shared" si="79"/>
        <v/>
      </c>
      <c r="B615" s="203" t="str">
        <f t="shared" si="80"/>
        <v/>
      </c>
      <c r="C615" s="197"/>
      <c r="D615" s="197"/>
      <c r="E615" s="197"/>
      <c r="F615" s="197"/>
      <c r="G615" s="197"/>
      <c r="H615" s="197"/>
      <c r="I615" s="197"/>
      <c r="J615" s="197"/>
      <c r="K615" s="197"/>
      <c r="L615" s="197"/>
      <c r="M615" s="209"/>
      <c r="N615" s="199"/>
      <c r="O615" s="197"/>
      <c r="P615" s="197"/>
      <c r="Q615" s="197"/>
      <c r="R615" s="197"/>
      <c r="S615" s="209"/>
      <c r="T615" s="197"/>
      <c r="U615" s="199"/>
      <c r="V615" s="197"/>
      <c r="W615" s="197"/>
      <c r="X615" s="197"/>
      <c r="Y615" s="197"/>
      <c r="Z615" s="197"/>
      <c r="AA615" s="198"/>
      <c r="AB615" s="198"/>
      <c r="AC615" s="199"/>
      <c r="AD615" s="199"/>
      <c r="AE615" s="199"/>
      <c r="AF615" s="199"/>
      <c r="AG615" s="197"/>
      <c r="AH615" s="197"/>
      <c r="AI615" s="197"/>
      <c r="AJ615" s="198"/>
      <c r="AK615" s="199"/>
      <c r="AL615" s="197"/>
      <c r="AM615" s="197"/>
      <c r="AN615" s="210" t="str">
        <f t="shared" si="76"/>
        <v>Kein Eintrag</v>
      </c>
      <c r="AO615" s="210" t="str">
        <f t="shared" si="77"/>
        <v>Kein Eintrag</v>
      </c>
      <c r="AP615" s="210" t="str">
        <f t="shared" si="78"/>
        <v>Kein Eintrag</v>
      </c>
      <c r="AQ615" s="197"/>
      <c r="AR615" s="197"/>
      <c r="AS615" s="197"/>
    </row>
    <row r="616" spans="1:45" s="159" customFormat="1" x14ac:dyDescent="0.25">
      <c r="A616" s="203" t="str">
        <f t="shared" si="79"/>
        <v/>
      </c>
      <c r="B616" s="203" t="str">
        <f t="shared" si="80"/>
        <v/>
      </c>
      <c r="C616" s="197"/>
      <c r="D616" s="197"/>
      <c r="E616" s="197"/>
      <c r="F616" s="197"/>
      <c r="G616" s="197"/>
      <c r="H616" s="197"/>
      <c r="I616" s="197"/>
      <c r="J616" s="197"/>
      <c r="K616" s="197"/>
      <c r="L616" s="197"/>
      <c r="M616" s="209"/>
      <c r="N616" s="199"/>
      <c r="O616" s="197"/>
      <c r="P616" s="197"/>
      <c r="Q616" s="197"/>
      <c r="R616" s="197"/>
      <c r="S616" s="209"/>
      <c r="T616" s="197"/>
      <c r="U616" s="199"/>
      <c r="V616" s="197"/>
      <c r="W616" s="197"/>
      <c r="X616" s="197"/>
      <c r="Y616" s="197"/>
      <c r="Z616" s="197"/>
      <c r="AA616" s="198"/>
      <c r="AB616" s="198"/>
      <c r="AC616" s="199"/>
      <c r="AD616" s="199"/>
      <c r="AE616" s="199"/>
      <c r="AF616" s="199"/>
      <c r="AG616" s="197"/>
      <c r="AH616" s="197"/>
      <c r="AI616" s="197"/>
      <c r="AJ616" s="198"/>
      <c r="AK616" s="199"/>
      <c r="AL616" s="197"/>
      <c r="AM616" s="197"/>
      <c r="AN616" s="210" t="str">
        <f t="shared" si="76"/>
        <v>Kein Eintrag</v>
      </c>
      <c r="AO616" s="210" t="str">
        <f t="shared" si="77"/>
        <v>Kein Eintrag</v>
      </c>
      <c r="AP616" s="210" t="str">
        <f t="shared" si="78"/>
        <v>Kein Eintrag</v>
      </c>
      <c r="AQ616" s="197"/>
      <c r="AR616" s="197"/>
      <c r="AS616" s="197"/>
    </row>
    <row r="617" spans="1:45" s="159" customFormat="1" x14ac:dyDescent="0.25">
      <c r="A617" s="203" t="str">
        <f t="shared" si="79"/>
        <v/>
      </c>
      <c r="B617" s="203" t="str">
        <f t="shared" si="80"/>
        <v/>
      </c>
      <c r="C617" s="197"/>
      <c r="D617" s="197"/>
      <c r="E617" s="197"/>
      <c r="F617" s="197"/>
      <c r="G617" s="197"/>
      <c r="H617" s="197"/>
      <c r="I617" s="197"/>
      <c r="J617" s="197"/>
      <c r="K617" s="197"/>
      <c r="L617" s="197"/>
      <c r="M617" s="209"/>
      <c r="N617" s="199"/>
      <c r="O617" s="197"/>
      <c r="P617" s="197"/>
      <c r="Q617" s="197"/>
      <c r="R617" s="197"/>
      <c r="S617" s="209"/>
      <c r="T617" s="197"/>
      <c r="U617" s="199"/>
      <c r="V617" s="197"/>
      <c r="W617" s="197"/>
      <c r="X617" s="197"/>
      <c r="Y617" s="197"/>
      <c r="Z617" s="197"/>
      <c r="AA617" s="198"/>
      <c r="AB617" s="198"/>
      <c r="AC617" s="199"/>
      <c r="AD617" s="199"/>
      <c r="AE617" s="199"/>
      <c r="AF617" s="199"/>
      <c r="AG617" s="197"/>
      <c r="AH617" s="197"/>
      <c r="AI617" s="197"/>
      <c r="AJ617" s="198"/>
      <c r="AK617" s="199"/>
      <c r="AL617" s="197"/>
      <c r="AM617" s="197"/>
      <c r="AN617" s="210" t="str">
        <f t="shared" si="76"/>
        <v>Kein Eintrag</v>
      </c>
      <c r="AO617" s="210" t="str">
        <f t="shared" si="77"/>
        <v>Kein Eintrag</v>
      </c>
      <c r="AP617" s="210" t="str">
        <f t="shared" si="78"/>
        <v>Kein Eintrag</v>
      </c>
      <c r="AQ617" s="197"/>
      <c r="AR617" s="197"/>
      <c r="AS617" s="197"/>
    </row>
    <row r="618" spans="1:45" s="159" customFormat="1" x14ac:dyDescent="0.25">
      <c r="A618" s="203" t="str">
        <f t="shared" si="79"/>
        <v/>
      </c>
      <c r="B618" s="203" t="str">
        <f t="shared" si="80"/>
        <v/>
      </c>
      <c r="C618" s="197"/>
      <c r="D618" s="197"/>
      <c r="E618" s="197"/>
      <c r="F618" s="197"/>
      <c r="G618" s="197"/>
      <c r="H618" s="197"/>
      <c r="I618" s="197"/>
      <c r="J618" s="197"/>
      <c r="K618" s="197"/>
      <c r="L618" s="197"/>
      <c r="M618" s="209"/>
      <c r="N618" s="199"/>
      <c r="O618" s="197"/>
      <c r="P618" s="197"/>
      <c r="Q618" s="197"/>
      <c r="R618" s="197"/>
      <c r="S618" s="209"/>
      <c r="T618" s="197"/>
      <c r="U618" s="199"/>
      <c r="V618" s="197"/>
      <c r="W618" s="197"/>
      <c r="X618" s="197"/>
      <c r="Y618" s="197"/>
      <c r="Z618" s="197"/>
      <c r="AA618" s="198"/>
      <c r="AB618" s="198"/>
      <c r="AC618" s="199"/>
      <c r="AD618" s="199"/>
      <c r="AE618" s="199"/>
      <c r="AF618" s="199"/>
      <c r="AG618" s="197"/>
      <c r="AH618" s="197"/>
      <c r="AI618" s="197"/>
      <c r="AJ618" s="198"/>
      <c r="AK618" s="199"/>
      <c r="AL618" s="197"/>
      <c r="AM618" s="197"/>
      <c r="AN618" s="210" t="str">
        <f t="shared" si="76"/>
        <v>Kein Eintrag</v>
      </c>
      <c r="AO618" s="210" t="str">
        <f t="shared" si="77"/>
        <v>Kein Eintrag</v>
      </c>
      <c r="AP618" s="210" t="str">
        <f t="shared" si="78"/>
        <v>Kein Eintrag</v>
      </c>
      <c r="AQ618" s="197"/>
      <c r="AR618" s="197"/>
      <c r="AS618" s="197"/>
    </row>
    <row r="619" spans="1:45" s="159" customFormat="1" x14ac:dyDescent="0.25">
      <c r="A619" s="203" t="str">
        <f t="shared" si="79"/>
        <v/>
      </c>
      <c r="B619" s="203" t="str">
        <f t="shared" si="80"/>
        <v/>
      </c>
      <c r="C619" s="197"/>
      <c r="D619" s="197"/>
      <c r="E619" s="197"/>
      <c r="F619" s="197"/>
      <c r="G619" s="197"/>
      <c r="H619" s="197"/>
      <c r="I619" s="197"/>
      <c r="J619" s="197"/>
      <c r="K619" s="197"/>
      <c r="L619" s="197"/>
      <c r="M619" s="209"/>
      <c r="N619" s="199"/>
      <c r="O619" s="197"/>
      <c r="P619" s="197"/>
      <c r="Q619" s="197"/>
      <c r="R619" s="197"/>
      <c r="S619" s="209"/>
      <c r="T619" s="197"/>
      <c r="U619" s="199"/>
      <c r="V619" s="197"/>
      <c r="W619" s="197"/>
      <c r="X619" s="197"/>
      <c r="Y619" s="197"/>
      <c r="Z619" s="197"/>
      <c r="AA619" s="198"/>
      <c r="AB619" s="198"/>
      <c r="AC619" s="199"/>
      <c r="AD619" s="199"/>
      <c r="AE619" s="199"/>
      <c r="AF619" s="199"/>
      <c r="AG619" s="197"/>
      <c r="AH619" s="197"/>
      <c r="AI619" s="197"/>
      <c r="AJ619" s="198"/>
      <c r="AK619" s="199"/>
      <c r="AL619" s="197"/>
      <c r="AM619" s="197"/>
      <c r="AN619" s="210" t="str">
        <f t="shared" si="76"/>
        <v>Kein Eintrag</v>
      </c>
      <c r="AO619" s="210" t="str">
        <f t="shared" si="77"/>
        <v>Kein Eintrag</v>
      </c>
      <c r="AP619" s="210" t="str">
        <f t="shared" si="78"/>
        <v>Kein Eintrag</v>
      </c>
      <c r="AQ619" s="197"/>
      <c r="AR619" s="197"/>
      <c r="AS619" s="197"/>
    </row>
    <row r="620" spans="1:45" s="159" customFormat="1" x14ac:dyDescent="0.25">
      <c r="A620" s="203" t="str">
        <f t="shared" si="79"/>
        <v/>
      </c>
      <c r="B620" s="203" t="str">
        <f t="shared" si="80"/>
        <v/>
      </c>
      <c r="C620" s="197"/>
      <c r="D620" s="197"/>
      <c r="E620" s="197"/>
      <c r="F620" s="197"/>
      <c r="G620" s="197"/>
      <c r="H620" s="197"/>
      <c r="I620" s="197"/>
      <c r="J620" s="197"/>
      <c r="K620" s="197"/>
      <c r="L620" s="197"/>
      <c r="M620" s="209"/>
      <c r="N620" s="199"/>
      <c r="O620" s="197"/>
      <c r="P620" s="197"/>
      <c r="Q620" s="197"/>
      <c r="R620" s="197"/>
      <c r="S620" s="209"/>
      <c r="T620" s="197"/>
      <c r="U620" s="199"/>
      <c r="V620" s="197"/>
      <c r="W620" s="197"/>
      <c r="X620" s="197"/>
      <c r="Y620" s="197"/>
      <c r="Z620" s="197"/>
      <c r="AA620" s="198"/>
      <c r="AB620" s="198"/>
      <c r="AC620" s="199"/>
      <c r="AD620" s="199"/>
      <c r="AE620" s="199"/>
      <c r="AF620" s="199"/>
      <c r="AG620" s="197"/>
      <c r="AH620" s="197"/>
      <c r="AI620" s="197"/>
      <c r="AJ620" s="198"/>
      <c r="AK620" s="199"/>
      <c r="AL620" s="197"/>
      <c r="AM620" s="197"/>
      <c r="AN620" s="210" t="str">
        <f t="shared" si="76"/>
        <v>Kein Eintrag</v>
      </c>
      <c r="AO620" s="210" t="str">
        <f t="shared" si="77"/>
        <v>Kein Eintrag</v>
      </c>
      <c r="AP620" s="210" t="str">
        <f t="shared" si="78"/>
        <v>Kein Eintrag</v>
      </c>
      <c r="AQ620" s="197"/>
      <c r="AR620" s="197"/>
      <c r="AS620" s="197"/>
    </row>
    <row r="621" spans="1:45" s="159" customFormat="1" x14ac:dyDescent="0.25">
      <c r="A621" s="203" t="str">
        <f t="shared" si="79"/>
        <v/>
      </c>
      <c r="B621" s="203" t="str">
        <f t="shared" si="80"/>
        <v/>
      </c>
      <c r="C621" s="197"/>
      <c r="D621" s="197"/>
      <c r="E621" s="197"/>
      <c r="F621" s="197"/>
      <c r="G621" s="197"/>
      <c r="H621" s="197"/>
      <c r="I621" s="197"/>
      <c r="J621" s="197"/>
      <c r="K621" s="197"/>
      <c r="L621" s="197"/>
      <c r="M621" s="209"/>
      <c r="N621" s="199"/>
      <c r="O621" s="197"/>
      <c r="P621" s="197"/>
      <c r="Q621" s="197"/>
      <c r="R621" s="197"/>
      <c r="S621" s="209"/>
      <c r="T621" s="197"/>
      <c r="U621" s="199"/>
      <c r="V621" s="197"/>
      <c r="W621" s="197"/>
      <c r="X621" s="197"/>
      <c r="Y621" s="197"/>
      <c r="Z621" s="197"/>
      <c r="AA621" s="198"/>
      <c r="AB621" s="198"/>
      <c r="AC621" s="199"/>
      <c r="AD621" s="199"/>
      <c r="AE621" s="199"/>
      <c r="AF621" s="199"/>
      <c r="AG621" s="197"/>
      <c r="AH621" s="197"/>
      <c r="AI621" s="197"/>
      <c r="AJ621" s="198"/>
      <c r="AK621" s="199"/>
      <c r="AL621" s="197"/>
      <c r="AM621" s="197"/>
      <c r="AN621" s="210" t="str">
        <f t="shared" si="76"/>
        <v>Kein Eintrag</v>
      </c>
      <c r="AO621" s="210" t="str">
        <f t="shared" si="77"/>
        <v>Kein Eintrag</v>
      </c>
      <c r="AP621" s="210" t="str">
        <f t="shared" si="78"/>
        <v>Kein Eintrag</v>
      </c>
      <c r="AQ621" s="197"/>
      <c r="AR621" s="197"/>
      <c r="AS621" s="197"/>
    </row>
    <row r="622" spans="1:45" s="159" customFormat="1" x14ac:dyDescent="0.25">
      <c r="A622" s="203" t="str">
        <f t="shared" si="79"/>
        <v/>
      </c>
      <c r="B622" s="203" t="str">
        <f t="shared" si="80"/>
        <v/>
      </c>
      <c r="C622" s="197"/>
      <c r="D622" s="197"/>
      <c r="E622" s="197"/>
      <c r="F622" s="197"/>
      <c r="G622" s="197"/>
      <c r="H622" s="197"/>
      <c r="I622" s="197"/>
      <c r="J622" s="197"/>
      <c r="K622" s="197"/>
      <c r="L622" s="197"/>
      <c r="M622" s="209"/>
      <c r="N622" s="199"/>
      <c r="O622" s="197"/>
      <c r="P622" s="197"/>
      <c r="Q622" s="197"/>
      <c r="R622" s="197"/>
      <c r="S622" s="209"/>
      <c r="T622" s="197"/>
      <c r="U622" s="199"/>
      <c r="V622" s="197"/>
      <c r="W622" s="197"/>
      <c r="X622" s="197"/>
      <c r="Y622" s="197"/>
      <c r="Z622" s="197"/>
      <c r="AA622" s="198"/>
      <c r="AB622" s="198"/>
      <c r="AC622" s="199"/>
      <c r="AD622" s="199"/>
      <c r="AE622" s="199"/>
      <c r="AF622" s="199"/>
      <c r="AG622" s="197"/>
      <c r="AH622" s="197"/>
      <c r="AI622" s="197"/>
      <c r="AJ622" s="198"/>
      <c r="AK622" s="199"/>
      <c r="AL622" s="197"/>
      <c r="AM622" s="197"/>
      <c r="AN622" s="210" t="str">
        <f t="shared" si="76"/>
        <v>Kein Eintrag</v>
      </c>
      <c r="AO622" s="210" t="str">
        <f t="shared" si="77"/>
        <v>Kein Eintrag</v>
      </c>
      <c r="AP622" s="210" t="str">
        <f t="shared" si="78"/>
        <v>Kein Eintrag</v>
      </c>
      <c r="AQ622" s="197"/>
      <c r="AR622" s="197"/>
      <c r="AS622" s="197"/>
    </row>
    <row r="623" spans="1:45" s="159" customFormat="1" x14ac:dyDescent="0.25">
      <c r="A623" s="203" t="str">
        <f t="shared" si="79"/>
        <v/>
      </c>
      <c r="B623" s="203" t="str">
        <f t="shared" si="80"/>
        <v/>
      </c>
      <c r="C623" s="197"/>
      <c r="D623" s="197"/>
      <c r="E623" s="197"/>
      <c r="F623" s="197"/>
      <c r="G623" s="197"/>
      <c r="H623" s="197"/>
      <c r="I623" s="197"/>
      <c r="J623" s="197"/>
      <c r="K623" s="197"/>
      <c r="L623" s="197"/>
      <c r="M623" s="209"/>
      <c r="N623" s="199"/>
      <c r="O623" s="197"/>
      <c r="P623" s="197"/>
      <c r="Q623" s="197"/>
      <c r="R623" s="197"/>
      <c r="S623" s="209"/>
      <c r="T623" s="197"/>
      <c r="U623" s="199"/>
      <c r="V623" s="197"/>
      <c r="W623" s="197"/>
      <c r="X623" s="197"/>
      <c r="Y623" s="197"/>
      <c r="Z623" s="197"/>
      <c r="AA623" s="198"/>
      <c r="AB623" s="198"/>
      <c r="AC623" s="199"/>
      <c r="AD623" s="199"/>
      <c r="AE623" s="199"/>
      <c r="AF623" s="199"/>
      <c r="AG623" s="197"/>
      <c r="AH623" s="197"/>
      <c r="AI623" s="197"/>
      <c r="AJ623" s="198"/>
      <c r="AK623" s="199"/>
      <c r="AL623" s="197"/>
      <c r="AM623" s="197"/>
      <c r="AN623" s="210" t="str">
        <f t="shared" si="76"/>
        <v>Kein Eintrag</v>
      </c>
      <c r="AO623" s="210" t="str">
        <f t="shared" si="77"/>
        <v>Kein Eintrag</v>
      </c>
      <c r="AP623" s="210" t="str">
        <f t="shared" si="78"/>
        <v>Kein Eintrag</v>
      </c>
      <c r="AQ623" s="197"/>
      <c r="AR623" s="197"/>
      <c r="AS623" s="197"/>
    </row>
    <row r="624" spans="1:45" s="159" customFormat="1" x14ac:dyDescent="0.25">
      <c r="A624" s="203" t="str">
        <f t="shared" si="79"/>
        <v/>
      </c>
      <c r="B624" s="203" t="str">
        <f t="shared" si="80"/>
        <v/>
      </c>
      <c r="C624" s="197"/>
      <c r="D624" s="197"/>
      <c r="E624" s="197"/>
      <c r="F624" s="197"/>
      <c r="G624" s="197"/>
      <c r="H624" s="197"/>
      <c r="I624" s="197"/>
      <c r="J624" s="197"/>
      <c r="K624" s="197"/>
      <c r="L624" s="197"/>
      <c r="M624" s="209"/>
      <c r="N624" s="199"/>
      <c r="O624" s="197"/>
      <c r="P624" s="197"/>
      <c r="Q624" s="197"/>
      <c r="R624" s="197"/>
      <c r="S624" s="209"/>
      <c r="T624" s="197"/>
      <c r="U624" s="199"/>
      <c r="V624" s="197"/>
      <c r="W624" s="197"/>
      <c r="X624" s="197"/>
      <c r="Y624" s="197"/>
      <c r="Z624" s="197"/>
      <c r="AA624" s="198"/>
      <c r="AB624" s="198"/>
      <c r="AC624" s="199"/>
      <c r="AD624" s="199"/>
      <c r="AE624" s="199"/>
      <c r="AF624" s="199"/>
      <c r="AG624" s="197"/>
      <c r="AH624" s="197"/>
      <c r="AI624" s="197"/>
      <c r="AJ624" s="198"/>
      <c r="AK624" s="199"/>
      <c r="AL624" s="197"/>
      <c r="AM624" s="197"/>
      <c r="AN624" s="210" t="str">
        <f t="shared" si="76"/>
        <v>Kein Eintrag</v>
      </c>
      <c r="AO624" s="210" t="str">
        <f t="shared" si="77"/>
        <v>Kein Eintrag</v>
      </c>
      <c r="AP624" s="210" t="str">
        <f t="shared" si="78"/>
        <v>Kein Eintrag</v>
      </c>
      <c r="AQ624" s="197"/>
      <c r="AR624" s="197"/>
      <c r="AS624" s="197"/>
    </row>
    <row r="625" spans="1:45" s="159" customFormat="1" x14ac:dyDescent="0.25">
      <c r="A625" s="203" t="str">
        <f t="shared" si="79"/>
        <v/>
      </c>
      <c r="B625" s="203" t="str">
        <f t="shared" si="80"/>
        <v/>
      </c>
      <c r="C625" s="197"/>
      <c r="D625" s="197"/>
      <c r="E625" s="197"/>
      <c r="F625" s="197"/>
      <c r="G625" s="197"/>
      <c r="H625" s="197"/>
      <c r="I625" s="197"/>
      <c r="J625" s="197"/>
      <c r="K625" s="197"/>
      <c r="L625" s="197"/>
      <c r="M625" s="209"/>
      <c r="N625" s="199"/>
      <c r="O625" s="197"/>
      <c r="P625" s="197"/>
      <c r="Q625" s="197"/>
      <c r="R625" s="197"/>
      <c r="S625" s="209"/>
      <c r="T625" s="197"/>
      <c r="U625" s="199"/>
      <c r="V625" s="197"/>
      <c r="W625" s="197"/>
      <c r="X625" s="197"/>
      <c r="Y625" s="197"/>
      <c r="Z625" s="197"/>
      <c r="AA625" s="198"/>
      <c r="AB625" s="198"/>
      <c r="AC625" s="199"/>
      <c r="AD625" s="199"/>
      <c r="AE625" s="199"/>
      <c r="AF625" s="199"/>
      <c r="AG625" s="197"/>
      <c r="AH625" s="197"/>
      <c r="AI625" s="197"/>
      <c r="AJ625" s="198"/>
      <c r="AK625" s="199"/>
      <c r="AL625" s="197"/>
      <c r="AM625" s="197"/>
      <c r="AN625" s="210" t="str">
        <f t="shared" si="76"/>
        <v>Kein Eintrag</v>
      </c>
      <c r="AO625" s="210" t="str">
        <f t="shared" si="77"/>
        <v>Kein Eintrag</v>
      </c>
      <c r="AP625" s="210" t="str">
        <f t="shared" si="78"/>
        <v>Kein Eintrag</v>
      </c>
      <c r="AQ625" s="197"/>
      <c r="AR625" s="197"/>
      <c r="AS625" s="197"/>
    </row>
    <row r="626" spans="1:45" s="159" customFormat="1" x14ac:dyDescent="0.25">
      <c r="A626" s="203" t="str">
        <f t="shared" si="79"/>
        <v/>
      </c>
      <c r="B626" s="203" t="str">
        <f t="shared" si="80"/>
        <v/>
      </c>
      <c r="C626" s="197"/>
      <c r="D626" s="197"/>
      <c r="E626" s="197"/>
      <c r="F626" s="197"/>
      <c r="G626" s="197"/>
      <c r="H626" s="197"/>
      <c r="I626" s="197"/>
      <c r="J626" s="197"/>
      <c r="K626" s="197"/>
      <c r="L626" s="197"/>
      <c r="M626" s="209"/>
      <c r="N626" s="199"/>
      <c r="O626" s="197"/>
      <c r="P626" s="197"/>
      <c r="Q626" s="197"/>
      <c r="R626" s="197"/>
      <c r="S626" s="209"/>
      <c r="T626" s="197"/>
      <c r="U626" s="199"/>
      <c r="V626" s="197"/>
      <c r="W626" s="197"/>
      <c r="X626" s="197"/>
      <c r="Y626" s="197"/>
      <c r="Z626" s="197"/>
      <c r="AA626" s="198"/>
      <c r="AB626" s="198"/>
      <c r="AC626" s="199"/>
      <c r="AD626" s="199"/>
      <c r="AE626" s="199"/>
      <c r="AF626" s="199"/>
      <c r="AG626" s="197"/>
      <c r="AH626" s="197"/>
      <c r="AI626" s="197"/>
      <c r="AJ626" s="198"/>
      <c r="AK626" s="199"/>
      <c r="AL626" s="197"/>
      <c r="AM626" s="197"/>
      <c r="AN626" s="210" t="str">
        <f t="shared" si="76"/>
        <v>Kein Eintrag</v>
      </c>
      <c r="AO626" s="210" t="str">
        <f t="shared" si="77"/>
        <v>Kein Eintrag</v>
      </c>
      <c r="AP626" s="210" t="str">
        <f t="shared" si="78"/>
        <v>Kein Eintrag</v>
      </c>
      <c r="AQ626" s="197"/>
      <c r="AR626" s="197"/>
      <c r="AS626" s="197"/>
    </row>
    <row r="627" spans="1:45" s="159" customFormat="1" x14ac:dyDescent="0.25">
      <c r="A627" s="203" t="str">
        <f t="shared" si="79"/>
        <v/>
      </c>
      <c r="B627" s="203" t="str">
        <f t="shared" si="80"/>
        <v/>
      </c>
      <c r="C627" s="197"/>
      <c r="D627" s="197"/>
      <c r="E627" s="197"/>
      <c r="F627" s="197"/>
      <c r="G627" s="197"/>
      <c r="H627" s="197"/>
      <c r="I627" s="197"/>
      <c r="J627" s="197"/>
      <c r="K627" s="197"/>
      <c r="L627" s="197"/>
      <c r="M627" s="209"/>
      <c r="N627" s="199"/>
      <c r="O627" s="197"/>
      <c r="P627" s="197"/>
      <c r="Q627" s="197"/>
      <c r="R627" s="197"/>
      <c r="S627" s="209"/>
      <c r="T627" s="197"/>
      <c r="U627" s="199"/>
      <c r="V627" s="197"/>
      <c r="W627" s="197"/>
      <c r="X627" s="197"/>
      <c r="Y627" s="197"/>
      <c r="Z627" s="197"/>
      <c r="AA627" s="198"/>
      <c r="AB627" s="198"/>
      <c r="AC627" s="199"/>
      <c r="AD627" s="199"/>
      <c r="AE627" s="199"/>
      <c r="AF627" s="199"/>
      <c r="AG627" s="197"/>
      <c r="AH627" s="197"/>
      <c r="AI627" s="197"/>
      <c r="AJ627" s="198"/>
      <c r="AK627" s="199"/>
      <c r="AL627" s="197"/>
      <c r="AM627" s="197"/>
      <c r="AN627" s="210" t="str">
        <f t="shared" si="76"/>
        <v>Kein Eintrag</v>
      </c>
      <c r="AO627" s="210" t="str">
        <f t="shared" si="77"/>
        <v>Kein Eintrag</v>
      </c>
      <c r="AP627" s="210" t="str">
        <f t="shared" si="78"/>
        <v>Kein Eintrag</v>
      </c>
      <c r="AQ627" s="197"/>
      <c r="AR627" s="197"/>
      <c r="AS627" s="197"/>
    </row>
    <row r="628" spans="1:45" s="159" customFormat="1" x14ac:dyDescent="0.25">
      <c r="A628" s="203" t="str">
        <f t="shared" si="79"/>
        <v/>
      </c>
      <c r="B628" s="203" t="str">
        <f t="shared" si="80"/>
        <v/>
      </c>
      <c r="C628" s="197"/>
      <c r="D628" s="197"/>
      <c r="E628" s="197"/>
      <c r="F628" s="197"/>
      <c r="G628" s="197"/>
      <c r="H628" s="197"/>
      <c r="I628" s="197"/>
      <c r="J628" s="197"/>
      <c r="K628" s="197"/>
      <c r="L628" s="197"/>
      <c r="M628" s="209"/>
      <c r="N628" s="199"/>
      <c r="O628" s="197"/>
      <c r="P628" s="197"/>
      <c r="Q628" s="197"/>
      <c r="R628" s="197"/>
      <c r="S628" s="209"/>
      <c r="T628" s="197"/>
      <c r="U628" s="199"/>
      <c r="V628" s="197"/>
      <c r="W628" s="197"/>
      <c r="X628" s="197"/>
      <c r="Y628" s="197"/>
      <c r="Z628" s="197"/>
      <c r="AA628" s="198"/>
      <c r="AB628" s="198"/>
      <c r="AC628" s="199"/>
      <c r="AD628" s="199"/>
      <c r="AE628" s="199"/>
      <c r="AF628" s="199"/>
      <c r="AG628" s="197"/>
      <c r="AH628" s="197"/>
      <c r="AI628" s="197"/>
      <c r="AJ628" s="198"/>
      <c r="AK628" s="199"/>
      <c r="AL628" s="197"/>
      <c r="AM628" s="197"/>
      <c r="AN628" s="210" t="str">
        <f t="shared" si="76"/>
        <v>Kein Eintrag</v>
      </c>
      <c r="AO628" s="210" t="str">
        <f t="shared" si="77"/>
        <v>Kein Eintrag</v>
      </c>
      <c r="AP628" s="210" t="str">
        <f t="shared" si="78"/>
        <v>Kein Eintrag</v>
      </c>
      <c r="AQ628" s="197"/>
      <c r="AR628" s="197"/>
      <c r="AS628" s="197"/>
    </row>
    <row r="629" spans="1:45" s="159" customFormat="1" x14ac:dyDescent="0.25">
      <c r="A629" s="203" t="str">
        <f t="shared" si="79"/>
        <v/>
      </c>
      <c r="B629" s="203" t="str">
        <f t="shared" si="80"/>
        <v/>
      </c>
      <c r="C629" s="197"/>
      <c r="D629" s="197"/>
      <c r="E629" s="197"/>
      <c r="F629" s="197"/>
      <c r="G629" s="197"/>
      <c r="H629" s="197"/>
      <c r="I629" s="197"/>
      <c r="J629" s="197"/>
      <c r="K629" s="197"/>
      <c r="L629" s="197"/>
      <c r="M629" s="209"/>
      <c r="N629" s="199"/>
      <c r="O629" s="197"/>
      <c r="P629" s="197"/>
      <c r="Q629" s="197"/>
      <c r="R629" s="197"/>
      <c r="S629" s="209"/>
      <c r="T629" s="197"/>
      <c r="U629" s="199"/>
      <c r="V629" s="197"/>
      <c r="W629" s="197"/>
      <c r="X629" s="197"/>
      <c r="Y629" s="197"/>
      <c r="Z629" s="197"/>
      <c r="AA629" s="198"/>
      <c r="AB629" s="198"/>
      <c r="AC629" s="199"/>
      <c r="AD629" s="199"/>
      <c r="AE629" s="199"/>
      <c r="AF629" s="199"/>
      <c r="AG629" s="197"/>
      <c r="AH629" s="197"/>
      <c r="AI629" s="197"/>
      <c r="AJ629" s="198"/>
      <c r="AK629" s="199"/>
      <c r="AL629" s="197"/>
      <c r="AM629" s="197"/>
      <c r="AN629" s="210" t="str">
        <f t="shared" si="76"/>
        <v>Kein Eintrag</v>
      </c>
      <c r="AO629" s="210" t="str">
        <f t="shared" si="77"/>
        <v>Kein Eintrag</v>
      </c>
      <c r="AP629" s="210" t="str">
        <f t="shared" si="78"/>
        <v>Kein Eintrag</v>
      </c>
      <c r="AQ629" s="197"/>
      <c r="AR629" s="197"/>
      <c r="AS629" s="197"/>
    </row>
    <row r="630" spans="1:45" s="159" customFormat="1" x14ac:dyDescent="0.25">
      <c r="A630" s="203" t="str">
        <f t="shared" si="79"/>
        <v/>
      </c>
      <c r="B630" s="203" t="str">
        <f t="shared" si="80"/>
        <v/>
      </c>
      <c r="C630" s="197"/>
      <c r="D630" s="197"/>
      <c r="E630" s="197"/>
      <c r="F630" s="197"/>
      <c r="G630" s="197"/>
      <c r="H630" s="197"/>
      <c r="I630" s="197"/>
      <c r="J630" s="197"/>
      <c r="K630" s="197"/>
      <c r="L630" s="197"/>
      <c r="M630" s="209"/>
      <c r="N630" s="199"/>
      <c r="O630" s="197"/>
      <c r="P630" s="197"/>
      <c r="Q630" s="197"/>
      <c r="R630" s="197"/>
      <c r="S630" s="209"/>
      <c r="T630" s="197"/>
      <c r="U630" s="199"/>
      <c r="V630" s="197"/>
      <c r="W630" s="197"/>
      <c r="X630" s="197"/>
      <c r="Y630" s="197"/>
      <c r="Z630" s="197"/>
      <c r="AA630" s="198"/>
      <c r="AB630" s="198"/>
      <c r="AC630" s="199"/>
      <c r="AD630" s="199"/>
      <c r="AE630" s="199"/>
      <c r="AF630" s="199"/>
      <c r="AG630" s="197"/>
      <c r="AH630" s="197"/>
      <c r="AI630" s="197"/>
      <c r="AJ630" s="198"/>
      <c r="AK630" s="199"/>
      <c r="AL630" s="197"/>
      <c r="AM630" s="197"/>
      <c r="AN630" s="210" t="str">
        <f t="shared" si="76"/>
        <v>Kein Eintrag</v>
      </c>
      <c r="AO630" s="210" t="str">
        <f t="shared" si="77"/>
        <v>Kein Eintrag</v>
      </c>
      <c r="AP630" s="210" t="str">
        <f t="shared" si="78"/>
        <v>Kein Eintrag</v>
      </c>
      <c r="AQ630" s="197"/>
      <c r="AR630" s="197"/>
      <c r="AS630" s="197"/>
    </row>
    <row r="631" spans="1:45" s="159" customFormat="1" x14ac:dyDescent="0.25">
      <c r="A631" s="203" t="str">
        <f t="shared" si="79"/>
        <v/>
      </c>
      <c r="B631" s="203" t="str">
        <f t="shared" si="80"/>
        <v/>
      </c>
      <c r="C631" s="197"/>
      <c r="D631" s="197"/>
      <c r="E631" s="197"/>
      <c r="F631" s="197"/>
      <c r="G631" s="197"/>
      <c r="H631" s="197"/>
      <c r="I631" s="197"/>
      <c r="J631" s="197"/>
      <c r="K631" s="197"/>
      <c r="L631" s="197"/>
      <c r="M631" s="209"/>
      <c r="N631" s="199"/>
      <c r="O631" s="197"/>
      <c r="P631" s="197"/>
      <c r="Q631" s="197"/>
      <c r="R631" s="197"/>
      <c r="S631" s="209"/>
      <c r="T631" s="197"/>
      <c r="U631" s="199"/>
      <c r="V631" s="197"/>
      <c r="W631" s="197"/>
      <c r="X631" s="197"/>
      <c r="Y631" s="197"/>
      <c r="Z631" s="197"/>
      <c r="AA631" s="198"/>
      <c r="AB631" s="198"/>
      <c r="AC631" s="199"/>
      <c r="AD631" s="199"/>
      <c r="AE631" s="199"/>
      <c r="AF631" s="199"/>
      <c r="AG631" s="197"/>
      <c r="AH631" s="197"/>
      <c r="AI631" s="197"/>
      <c r="AJ631" s="198"/>
      <c r="AK631" s="199"/>
      <c r="AL631" s="197"/>
      <c r="AM631" s="197"/>
      <c r="AN631" s="210" t="str">
        <f t="shared" si="76"/>
        <v>Kein Eintrag</v>
      </c>
      <c r="AO631" s="210" t="str">
        <f t="shared" si="77"/>
        <v>Kein Eintrag</v>
      </c>
      <c r="AP631" s="210" t="str">
        <f t="shared" si="78"/>
        <v>Kein Eintrag</v>
      </c>
      <c r="AQ631" s="197"/>
      <c r="AR631" s="197"/>
      <c r="AS631" s="197"/>
    </row>
    <row r="632" spans="1:45" s="159" customFormat="1" x14ac:dyDescent="0.25">
      <c r="A632" s="203" t="str">
        <f t="shared" si="79"/>
        <v/>
      </c>
      <c r="B632" s="203" t="str">
        <f t="shared" si="80"/>
        <v/>
      </c>
      <c r="C632" s="197"/>
      <c r="D632" s="197"/>
      <c r="E632" s="197"/>
      <c r="F632" s="197"/>
      <c r="G632" s="197"/>
      <c r="H632" s="197"/>
      <c r="I632" s="197"/>
      <c r="J632" s="197"/>
      <c r="K632" s="197"/>
      <c r="L632" s="197"/>
      <c r="M632" s="209"/>
      <c r="N632" s="199"/>
      <c r="O632" s="197"/>
      <c r="P632" s="197"/>
      <c r="Q632" s="197"/>
      <c r="R632" s="197"/>
      <c r="S632" s="209"/>
      <c r="T632" s="197"/>
      <c r="U632" s="199"/>
      <c r="V632" s="197"/>
      <c r="W632" s="197"/>
      <c r="X632" s="197"/>
      <c r="Y632" s="197"/>
      <c r="Z632" s="197"/>
      <c r="AA632" s="198"/>
      <c r="AB632" s="198"/>
      <c r="AC632" s="199"/>
      <c r="AD632" s="199"/>
      <c r="AE632" s="199"/>
      <c r="AF632" s="199"/>
      <c r="AG632" s="197"/>
      <c r="AH632" s="197"/>
      <c r="AI632" s="197"/>
      <c r="AJ632" s="198"/>
      <c r="AK632" s="199"/>
      <c r="AL632" s="197"/>
      <c r="AM632" s="197"/>
      <c r="AN632" s="210" t="str">
        <f t="shared" si="76"/>
        <v>Kein Eintrag</v>
      </c>
      <c r="AO632" s="210" t="str">
        <f t="shared" si="77"/>
        <v>Kein Eintrag</v>
      </c>
      <c r="AP632" s="210" t="str">
        <f t="shared" si="78"/>
        <v>Kein Eintrag</v>
      </c>
      <c r="AQ632" s="197"/>
      <c r="AR632" s="197"/>
      <c r="AS632" s="197"/>
    </row>
    <row r="633" spans="1:45" s="159" customFormat="1" x14ac:dyDescent="0.25">
      <c r="A633" s="203" t="str">
        <f t="shared" si="79"/>
        <v/>
      </c>
      <c r="B633" s="203" t="str">
        <f t="shared" si="80"/>
        <v/>
      </c>
      <c r="C633" s="197"/>
      <c r="D633" s="197"/>
      <c r="E633" s="197"/>
      <c r="F633" s="197"/>
      <c r="G633" s="197"/>
      <c r="H633" s="197"/>
      <c r="I633" s="197"/>
      <c r="J633" s="197"/>
      <c r="K633" s="197"/>
      <c r="L633" s="197"/>
      <c r="M633" s="209"/>
      <c r="N633" s="199"/>
      <c r="O633" s="197"/>
      <c r="P633" s="197"/>
      <c r="Q633" s="197"/>
      <c r="R633" s="197"/>
      <c r="S633" s="209"/>
      <c r="T633" s="197"/>
      <c r="U633" s="199"/>
      <c r="V633" s="197"/>
      <c r="W633" s="197"/>
      <c r="X633" s="197"/>
      <c r="Y633" s="197"/>
      <c r="Z633" s="197"/>
      <c r="AA633" s="198"/>
      <c r="AB633" s="198"/>
      <c r="AC633" s="199"/>
      <c r="AD633" s="199"/>
      <c r="AE633" s="199"/>
      <c r="AF633" s="199"/>
      <c r="AG633" s="197"/>
      <c r="AH633" s="197"/>
      <c r="AI633" s="197"/>
      <c r="AJ633" s="198"/>
      <c r="AK633" s="199"/>
      <c r="AL633" s="197"/>
      <c r="AM633" s="197"/>
      <c r="AN633" s="210" t="str">
        <f t="shared" si="76"/>
        <v>Kein Eintrag</v>
      </c>
      <c r="AO633" s="210" t="str">
        <f t="shared" si="77"/>
        <v>Kein Eintrag</v>
      </c>
      <c r="AP633" s="210" t="str">
        <f t="shared" si="78"/>
        <v>Kein Eintrag</v>
      </c>
      <c r="AQ633" s="197"/>
      <c r="AR633" s="197"/>
      <c r="AS633" s="197"/>
    </row>
    <row r="634" spans="1:45" s="159" customFormat="1" x14ac:dyDescent="0.25">
      <c r="A634" s="203" t="str">
        <f t="shared" si="79"/>
        <v/>
      </c>
      <c r="B634" s="203" t="str">
        <f t="shared" si="80"/>
        <v/>
      </c>
      <c r="C634" s="197"/>
      <c r="D634" s="197"/>
      <c r="E634" s="197"/>
      <c r="F634" s="197"/>
      <c r="G634" s="197"/>
      <c r="H634" s="197"/>
      <c r="I634" s="197"/>
      <c r="J634" s="197"/>
      <c r="K634" s="197"/>
      <c r="L634" s="197"/>
      <c r="M634" s="209"/>
      <c r="N634" s="199"/>
      <c r="O634" s="197"/>
      <c r="P634" s="197"/>
      <c r="Q634" s="197"/>
      <c r="R634" s="197"/>
      <c r="S634" s="209"/>
      <c r="T634" s="197"/>
      <c r="U634" s="199"/>
      <c r="V634" s="197"/>
      <c r="W634" s="197"/>
      <c r="X634" s="197"/>
      <c r="Y634" s="197"/>
      <c r="Z634" s="197"/>
      <c r="AA634" s="198"/>
      <c r="AB634" s="198"/>
      <c r="AC634" s="199"/>
      <c r="AD634" s="199"/>
      <c r="AE634" s="199"/>
      <c r="AF634" s="199"/>
      <c r="AG634" s="197"/>
      <c r="AH634" s="197"/>
      <c r="AI634" s="197"/>
      <c r="AJ634" s="198"/>
      <c r="AK634" s="199"/>
      <c r="AL634" s="197"/>
      <c r="AM634" s="197"/>
      <c r="AN634" s="210" t="str">
        <f t="shared" si="76"/>
        <v>Kein Eintrag</v>
      </c>
      <c r="AO634" s="210" t="str">
        <f t="shared" si="77"/>
        <v>Kein Eintrag</v>
      </c>
      <c r="AP634" s="210" t="str">
        <f t="shared" si="78"/>
        <v>Kein Eintrag</v>
      </c>
      <c r="AQ634" s="197"/>
      <c r="AR634" s="197"/>
      <c r="AS634" s="197"/>
    </row>
    <row r="635" spans="1:45" s="159" customFormat="1" x14ac:dyDescent="0.25">
      <c r="A635" s="203" t="str">
        <f t="shared" si="79"/>
        <v/>
      </c>
      <c r="B635" s="203" t="str">
        <f t="shared" si="80"/>
        <v/>
      </c>
      <c r="C635" s="197"/>
      <c r="D635" s="197"/>
      <c r="E635" s="197"/>
      <c r="F635" s="197"/>
      <c r="G635" s="197"/>
      <c r="H635" s="197"/>
      <c r="I635" s="197"/>
      <c r="J635" s="197"/>
      <c r="K635" s="197"/>
      <c r="L635" s="197"/>
      <c r="M635" s="209"/>
      <c r="N635" s="199"/>
      <c r="O635" s="197"/>
      <c r="P635" s="197"/>
      <c r="Q635" s="197"/>
      <c r="R635" s="197"/>
      <c r="S635" s="209"/>
      <c r="T635" s="197"/>
      <c r="U635" s="199"/>
      <c r="V635" s="197"/>
      <c r="W635" s="197"/>
      <c r="X635" s="197"/>
      <c r="Y635" s="197"/>
      <c r="Z635" s="197"/>
      <c r="AA635" s="198"/>
      <c r="AB635" s="198"/>
      <c r="AC635" s="199"/>
      <c r="AD635" s="199"/>
      <c r="AE635" s="199"/>
      <c r="AF635" s="199"/>
      <c r="AG635" s="197"/>
      <c r="AH635" s="197"/>
      <c r="AI635" s="197"/>
      <c r="AJ635" s="198"/>
      <c r="AK635" s="199"/>
      <c r="AL635" s="197"/>
      <c r="AM635" s="197"/>
      <c r="AN635" s="210" t="str">
        <f t="shared" si="76"/>
        <v>Kein Eintrag</v>
      </c>
      <c r="AO635" s="210" t="str">
        <f t="shared" si="77"/>
        <v>Kein Eintrag</v>
      </c>
      <c r="AP635" s="210" t="str">
        <f t="shared" si="78"/>
        <v>Kein Eintrag</v>
      </c>
      <c r="AQ635" s="197"/>
      <c r="AR635" s="197"/>
      <c r="AS635" s="197"/>
    </row>
    <row r="636" spans="1:45" s="159" customFormat="1" x14ac:dyDescent="0.25">
      <c r="A636" s="203" t="str">
        <f t="shared" si="79"/>
        <v/>
      </c>
      <c r="B636" s="203" t="str">
        <f t="shared" si="80"/>
        <v/>
      </c>
      <c r="C636" s="197"/>
      <c r="D636" s="197"/>
      <c r="E636" s="197"/>
      <c r="F636" s="197"/>
      <c r="G636" s="197"/>
      <c r="H636" s="197"/>
      <c r="I636" s="197"/>
      <c r="J636" s="197"/>
      <c r="K636" s="197"/>
      <c r="L636" s="197"/>
      <c r="M636" s="209"/>
      <c r="N636" s="199"/>
      <c r="O636" s="197"/>
      <c r="P636" s="197"/>
      <c r="Q636" s="197"/>
      <c r="R636" s="197"/>
      <c r="S636" s="209"/>
      <c r="T636" s="197"/>
      <c r="U636" s="199"/>
      <c r="V636" s="197"/>
      <c r="W636" s="197"/>
      <c r="X636" s="197"/>
      <c r="Y636" s="197"/>
      <c r="Z636" s="197"/>
      <c r="AA636" s="198"/>
      <c r="AB636" s="198"/>
      <c r="AC636" s="199"/>
      <c r="AD636" s="199"/>
      <c r="AE636" s="199"/>
      <c r="AF636" s="199"/>
      <c r="AG636" s="197"/>
      <c r="AH636" s="197"/>
      <c r="AI636" s="197"/>
      <c r="AJ636" s="198"/>
      <c r="AK636" s="199"/>
      <c r="AL636" s="197"/>
      <c r="AM636" s="197"/>
      <c r="AN636" s="210" t="str">
        <f t="shared" si="76"/>
        <v>Kein Eintrag</v>
      </c>
      <c r="AO636" s="210" t="str">
        <f t="shared" si="77"/>
        <v>Kein Eintrag</v>
      </c>
      <c r="AP636" s="210" t="str">
        <f t="shared" si="78"/>
        <v>Kein Eintrag</v>
      </c>
      <c r="AQ636" s="197"/>
      <c r="AR636" s="197"/>
      <c r="AS636" s="197"/>
    </row>
    <row r="637" spans="1:45" s="159" customFormat="1" x14ac:dyDescent="0.25">
      <c r="A637" s="203" t="str">
        <f t="shared" si="79"/>
        <v/>
      </c>
      <c r="B637" s="203" t="str">
        <f t="shared" si="80"/>
        <v/>
      </c>
      <c r="C637" s="197"/>
      <c r="D637" s="197"/>
      <c r="E637" s="197"/>
      <c r="F637" s="197"/>
      <c r="G637" s="197"/>
      <c r="H637" s="197"/>
      <c r="I637" s="197"/>
      <c r="J637" s="197"/>
      <c r="K637" s="197"/>
      <c r="L637" s="197"/>
      <c r="M637" s="209"/>
      <c r="N637" s="199"/>
      <c r="O637" s="197"/>
      <c r="P637" s="197"/>
      <c r="Q637" s="197"/>
      <c r="R637" s="197"/>
      <c r="S637" s="209"/>
      <c r="T637" s="197"/>
      <c r="U637" s="199"/>
      <c r="V637" s="197"/>
      <c r="W637" s="197"/>
      <c r="X637" s="197"/>
      <c r="Y637" s="197"/>
      <c r="Z637" s="197"/>
      <c r="AA637" s="198"/>
      <c r="AB637" s="198"/>
      <c r="AC637" s="199"/>
      <c r="AD637" s="199"/>
      <c r="AE637" s="199"/>
      <c r="AF637" s="199"/>
      <c r="AG637" s="197"/>
      <c r="AH637" s="197"/>
      <c r="AI637" s="197"/>
      <c r="AJ637" s="198"/>
      <c r="AK637" s="199"/>
      <c r="AL637" s="197"/>
      <c r="AM637" s="197"/>
      <c r="AN637" s="210" t="str">
        <f t="shared" si="76"/>
        <v>Kein Eintrag</v>
      </c>
      <c r="AO637" s="210" t="str">
        <f t="shared" si="77"/>
        <v>Kein Eintrag</v>
      </c>
      <c r="AP637" s="210" t="str">
        <f t="shared" si="78"/>
        <v>Kein Eintrag</v>
      </c>
      <c r="AQ637" s="197"/>
      <c r="AR637" s="197"/>
      <c r="AS637" s="197"/>
    </row>
    <row r="638" spans="1:45" s="159" customFormat="1" x14ac:dyDescent="0.25">
      <c r="A638" s="203" t="str">
        <f t="shared" si="79"/>
        <v/>
      </c>
      <c r="B638" s="203" t="str">
        <f t="shared" si="80"/>
        <v/>
      </c>
      <c r="C638" s="197"/>
      <c r="D638" s="197"/>
      <c r="E638" s="197"/>
      <c r="F638" s="197"/>
      <c r="G638" s="197"/>
      <c r="H638" s="197"/>
      <c r="I638" s="197"/>
      <c r="J638" s="197"/>
      <c r="K638" s="197"/>
      <c r="L638" s="197"/>
      <c r="M638" s="209"/>
      <c r="N638" s="199"/>
      <c r="O638" s="197"/>
      <c r="P638" s="197"/>
      <c r="Q638" s="197"/>
      <c r="R638" s="197"/>
      <c r="S638" s="209"/>
      <c r="T638" s="197"/>
      <c r="U638" s="199"/>
      <c r="V638" s="197"/>
      <c r="W638" s="197"/>
      <c r="X638" s="197"/>
      <c r="Y638" s="197"/>
      <c r="Z638" s="197"/>
      <c r="AA638" s="198"/>
      <c r="AB638" s="198"/>
      <c r="AC638" s="199"/>
      <c r="AD638" s="199"/>
      <c r="AE638" s="199"/>
      <c r="AF638" s="199"/>
      <c r="AG638" s="197"/>
      <c r="AH638" s="197"/>
      <c r="AI638" s="197"/>
      <c r="AJ638" s="198"/>
      <c r="AK638" s="199"/>
      <c r="AL638" s="197"/>
      <c r="AM638" s="197"/>
      <c r="AN638" s="210" t="str">
        <f t="shared" si="76"/>
        <v>Kein Eintrag</v>
      </c>
      <c r="AO638" s="210" t="str">
        <f t="shared" si="77"/>
        <v>Kein Eintrag</v>
      </c>
      <c r="AP638" s="210" t="str">
        <f t="shared" si="78"/>
        <v>Kein Eintrag</v>
      </c>
      <c r="AQ638" s="197"/>
      <c r="AR638" s="197"/>
      <c r="AS638" s="197"/>
    </row>
    <row r="639" spans="1:45" s="159" customFormat="1" x14ac:dyDescent="0.25">
      <c r="A639" s="203" t="str">
        <f t="shared" si="79"/>
        <v/>
      </c>
      <c r="B639" s="203" t="str">
        <f t="shared" si="80"/>
        <v/>
      </c>
      <c r="C639" s="197"/>
      <c r="D639" s="197"/>
      <c r="E639" s="197"/>
      <c r="F639" s="197"/>
      <c r="G639" s="197"/>
      <c r="H639" s="197"/>
      <c r="I639" s="197"/>
      <c r="J639" s="197"/>
      <c r="K639" s="197"/>
      <c r="L639" s="197"/>
      <c r="M639" s="209"/>
      <c r="N639" s="199"/>
      <c r="O639" s="197"/>
      <c r="P639" s="197"/>
      <c r="Q639" s="197"/>
      <c r="R639" s="197"/>
      <c r="S639" s="209"/>
      <c r="T639" s="197"/>
      <c r="U639" s="199"/>
      <c r="V639" s="197"/>
      <c r="W639" s="197"/>
      <c r="X639" s="197"/>
      <c r="Y639" s="197"/>
      <c r="Z639" s="197"/>
      <c r="AA639" s="198"/>
      <c r="AB639" s="198"/>
      <c r="AC639" s="199"/>
      <c r="AD639" s="199"/>
      <c r="AE639" s="199"/>
      <c r="AF639" s="199"/>
      <c r="AG639" s="197"/>
      <c r="AH639" s="197"/>
      <c r="AI639" s="197"/>
      <c r="AJ639" s="198"/>
      <c r="AK639" s="199"/>
      <c r="AL639" s="197"/>
      <c r="AM639" s="197"/>
      <c r="AN639" s="210" t="str">
        <f t="shared" si="76"/>
        <v>Kein Eintrag</v>
      </c>
      <c r="AO639" s="210" t="str">
        <f t="shared" si="77"/>
        <v>Kein Eintrag</v>
      </c>
      <c r="AP639" s="210" t="str">
        <f t="shared" si="78"/>
        <v>Kein Eintrag</v>
      </c>
      <c r="AQ639" s="197"/>
      <c r="AR639" s="197"/>
      <c r="AS639" s="197"/>
    </row>
    <row r="640" spans="1:45" s="159" customFormat="1" x14ac:dyDescent="0.25">
      <c r="A640" s="203" t="str">
        <f t="shared" si="79"/>
        <v/>
      </c>
      <c r="B640" s="203" t="str">
        <f t="shared" si="80"/>
        <v/>
      </c>
      <c r="C640" s="197"/>
      <c r="D640" s="197"/>
      <c r="E640" s="197"/>
      <c r="F640" s="197"/>
      <c r="G640" s="197"/>
      <c r="H640" s="197"/>
      <c r="I640" s="197"/>
      <c r="J640" s="197"/>
      <c r="K640" s="197"/>
      <c r="L640" s="197"/>
      <c r="M640" s="209"/>
      <c r="N640" s="199"/>
      <c r="O640" s="197"/>
      <c r="P640" s="197"/>
      <c r="Q640" s="197"/>
      <c r="R640" s="197"/>
      <c r="S640" s="209"/>
      <c r="T640" s="197"/>
      <c r="U640" s="199"/>
      <c r="V640" s="197"/>
      <c r="W640" s="197"/>
      <c r="X640" s="197"/>
      <c r="Y640" s="197"/>
      <c r="Z640" s="197"/>
      <c r="AA640" s="198"/>
      <c r="AB640" s="198"/>
      <c r="AC640" s="199"/>
      <c r="AD640" s="199"/>
      <c r="AE640" s="199"/>
      <c r="AF640" s="199"/>
      <c r="AG640" s="197"/>
      <c r="AH640" s="197"/>
      <c r="AI640" s="197"/>
      <c r="AJ640" s="198"/>
      <c r="AK640" s="199"/>
      <c r="AL640" s="197"/>
      <c r="AM640" s="197"/>
      <c r="AN640" s="210" t="str">
        <f t="shared" si="76"/>
        <v>Kein Eintrag</v>
      </c>
      <c r="AO640" s="210" t="str">
        <f t="shared" si="77"/>
        <v>Kein Eintrag</v>
      </c>
      <c r="AP640" s="210" t="str">
        <f t="shared" si="78"/>
        <v>Kein Eintrag</v>
      </c>
      <c r="AQ640" s="197"/>
      <c r="AR640" s="197"/>
      <c r="AS640" s="197"/>
    </row>
    <row r="641" spans="1:45" s="159" customFormat="1" x14ac:dyDescent="0.25">
      <c r="A641" s="203" t="str">
        <f t="shared" si="79"/>
        <v/>
      </c>
      <c r="B641" s="203" t="str">
        <f t="shared" si="80"/>
        <v/>
      </c>
      <c r="C641" s="197"/>
      <c r="D641" s="197"/>
      <c r="E641" s="197"/>
      <c r="F641" s="197"/>
      <c r="G641" s="197"/>
      <c r="H641" s="197"/>
      <c r="I641" s="197"/>
      <c r="J641" s="197"/>
      <c r="K641" s="197"/>
      <c r="L641" s="197"/>
      <c r="M641" s="209"/>
      <c r="N641" s="199"/>
      <c r="O641" s="197"/>
      <c r="P641" s="197"/>
      <c r="Q641" s="197"/>
      <c r="R641" s="197"/>
      <c r="S641" s="209"/>
      <c r="T641" s="197"/>
      <c r="U641" s="199"/>
      <c r="V641" s="197"/>
      <c r="W641" s="197"/>
      <c r="X641" s="197"/>
      <c r="Y641" s="197"/>
      <c r="Z641" s="197"/>
      <c r="AA641" s="198"/>
      <c r="AB641" s="198"/>
      <c r="AC641" s="199"/>
      <c r="AD641" s="199"/>
      <c r="AE641" s="199"/>
      <c r="AF641" s="199"/>
      <c r="AG641" s="197"/>
      <c r="AH641" s="197"/>
      <c r="AI641" s="197"/>
      <c r="AJ641" s="198"/>
      <c r="AK641" s="199"/>
      <c r="AL641" s="197"/>
      <c r="AM641" s="197"/>
      <c r="AN641" s="210" t="str">
        <f t="shared" si="76"/>
        <v>Kein Eintrag</v>
      </c>
      <c r="AO641" s="210" t="str">
        <f t="shared" si="77"/>
        <v>Kein Eintrag</v>
      </c>
      <c r="AP641" s="210" t="str">
        <f t="shared" si="78"/>
        <v>Kein Eintrag</v>
      </c>
      <c r="AQ641" s="197"/>
      <c r="AR641" s="197"/>
      <c r="AS641" s="197"/>
    </row>
    <row r="642" spans="1:45" s="159" customFormat="1" x14ac:dyDescent="0.25">
      <c r="A642" s="203" t="str">
        <f t="shared" si="79"/>
        <v/>
      </c>
      <c r="B642" s="203" t="str">
        <f t="shared" si="80"/>
        <v/>
      </c>
      <c r="C642" s="197"/>
      <c r="D642" s="197"/>
      <c r="E642" s="197"/>
      <c r="F642" s="197"/>
      <c r="G642" s="197"/>
      <c r="H642" s="197"/>
      <c r="I642" s="197"/>
      <c r="J642" s="197"/>
      <c r="K642" s="197"/>
      <c r="L642" s="197"/>
      <c r="M642" s="209"/>
      <c r="N642" s="199"/>
      <c r="O642" s="197"/>
      <c r="P642" s="197"/>
      <c r="Q642" s="197"/>
      <c r="R642" s="197"/>
      <c r="S642" s="209"/>
      <c r="T642" s="197"/>
      <c r="U642" s="199"/>
      <c r="V642" s="197"/>
      <c r="W642" s="197"/>
      <c r="X642" s="197"/>
      <c r="Y642" s="197"/>
      <c r="Z642" s="197"/>
      <c r="AA642" s="198"/>
      <c r="AB642" s="198"/>
      <c r="AC642" s="199"/>
      <c r="AD642" s="199"/>
      <c r="AE642" s="199"/>
      <c r="AF642" s="199"/>
      <c r="AG642" s="197"/>
      <c r="AH642" s="197"/>
      <c r="AI642" s="197"/>
      <c r="AJ642" s="198"/>
      <c r="AK642" s="199"/>
      <c r="AL642" s="197"/>
      <c r="AM642" s="197"/>
      <c r="AN642" s="210" t="str">
        <f t="shared" si="76"/>
        <v>Kein Eintrag</v>
      </c>
      <c r="AO642" s="210" t="str">
        <f t="shared" si="77"/>
        <v>Kein Eintrag</v>
      </c>
      <c r="AP642" s="210" t="str">
        <f t="shared" si="78"/>
        <v>Kein Eintrag</v>
      </c>
      <c r="AQ642" s="197"/>
      <c r="AR642" s="197"/>
      <c r="AS642" s="197"/>
    </row>
    <row r="643" spans="1:45" s="159" customFormat="1" x14ac:dyDescent="0.25">
      <c r="A643" s="203" t="str">
        <f t="shared" si="79"/>
        <v/>
      </c>
      <c r="B643" s="203" t="str">
        <f t="shared" si="80"/>
        <v/>
      </c>
      <c r="C643" s="197"/>
      <c r="D643" s="197"/>
      <c r="E643" s="197"/>
      <c r="F643" s="197"/>
      <c r="G643" s="197"/>
      <c r="H643" s="197"/>
      <c r="I643" s="197"/>
      <c r="J643" s="197"/>
      <c r="K643" s="197"/>
      <c r="L643" s="197"/>
      <c r="M643" s="209"/>
      <c r="N643" s="199"/>
      <c r="O643" s="197"/>
      <c r="P643" s="197"/>
      <c r="Q643" s="197"/>
      <c r="R643" s="197"/>
      <c r="S643" s="209"/>
      <c r="T643" s="197"/>
      <c r="U643" s="199"/>
      <c r="V643" s="197"/>
      <c r="W643" s="197"/>
      <c r="X643" s="197"/>
      <c r="Y643" s="197"/>
      <c r="Z643" s="197"/>
      <c r="AA643" s="198"/>
      <c r="AB643" s="198"/>
      <c r="AC643" s="199"/>
      <c r="AD643" s="199"/>
      <c r="AE643" s="199"/>
      <c r="AF643" s="199"/>
      <c r="AG643" s="197"/>
      <c r="AH643" s="197"/>
      <c r="AI643" s="197"/>
      <c r="AJ643" s="198"/>
      <c r="AK643" s="199"/>
      <c r="AL643" s="197"/>
      <c r="AM643" s="197"/>
      <c r="AN643" s="210" t="str">
        <f t="shared" si="76"/>
        <v>Kein Eintrag</v>
      </c>
      <c r="AO643" s="210" t="str">
        <f t="shared" si="77"/>
        <v>Kein Eintrag</v>
      </c>
      <c r="AP643" s="210" t="str">
        <f t="shared" si="78"/>
        <v>Kein Eintrag</v>
      </c>
      <c r="AQ643" s="197"/>
      <c r="AR643" s="197"/>
      <c r="AS643" s="197"/>
    </row>
    <row r="644" spans="1:45" s="159" customFormat="1" x14ac:dyDescent="0.25">
      <c r="A644" s="203" t="str">
        <f t="shared" si="79"/>
        <v/>
      </c>
      <c r="B644" s="203" t="str">
        <f t="shared" si="80"/>
        <v/>
      </c>
      <c r="C644" s="197"/>
      <c r="D644" s="197"/>
      <c r="E644" s="197"/>
      <c r="F644" s="197"/>
      <c r="G644" s="197"/>
      <c r="H644" s="197"/>
      <c r="I644" s="197"/>
      <c r="J644" s="197"/>
      <c r="K644" s="197"/>
      <c r="L644" s="197"/>
      <c r="M644" s="209"/>
      <c r="N644" s="199"/>
      <c r="O644" s="197"/>
      <c r="P644" s="197"/>
      <c r="Q644" s="197"/>
      <c r="R644" s="197"/>
      <c r="S644" s="209"/>
      <c r="T644" s="197"/>
      <c r="U644" s="199"/>
      <c r="V644" s="197"/>
      <c r="W644" s="197"/>
      <c r="X644" s="197"/>
      <c r="Y644" s="197"/>
      <c r="Z644" s="197"/>
      <c r="AA644" s="198"/>
      <c r="AB644" s="198"/>
      <c r="AC644" s="199"/>
      <c r="AD644" s="199"/>
      <c r="AE644" s="199"/>
      <c r="AF644" s="199"/>
      <c r="AG644" s="197"/>
      <c r="AH644" s="197"/>
      <c r="AI644" s="197"/>
      <c r="AJ644" s="198"/>
      <c r="AK644" s="199"/>
      <c r="AL644" s="197"/>
      <c r="AM644" s="197"/>
      <c r="AN644" s="210" t="str">
        <f t="shared" si="76"/>
        <v>Kein Eintrag</v>
      </c>
      <c r="AO644" s="210" t="str">
        <f t="shared" si="77"/>
        <v>Kein Eintrag</v>
      </c>
      <c r="AP644" s="210" t="str">
        <f t="shared" si="78"/>
        <v>Kein Eintrag</v>
      </c>
      <c r="AQ644" s="197"/>
      <c r="AR644" s="197"/>
      <c r="AS644" s="197"/>
    </row>
    <row r="645" spans="1:45" s="159" customFormat="1" x14ac:dyDescent="0.25">
      <c r="A645" s="203" t="str">
        <f t="shared" si="79"/>
        <v/>
      </c>
      <c r="B645" s="203" t="str">
        <f t="shared" si="80"/>
        <v/>
      </c>
      <c r="C645" s="197"/>
      <c r="D645" s="197"/>
      <c r="E645" s="197"/>
      <c r="F645" s="197"/>
      <c r="G645" s="197"/>
      <c r="H645" s="197"/>
      <c r="I645" s="197"/>
      <c r="J645" s="197"/>
      <c r="K645" s="197"/>
      <c r="L645" s="197"/>
      <c r="M645" s="209"/>
      <c r="N645" s="199"/>
      <c r="O645" s="197"/>
      <c r="P645" s="197"/>
      <c r="Q645" s="197"/>
      <c r="R645" s="197"/>
      <c r="S645" s="209"/>
      <c r="T645" s="197"/>
      <c r="U645" s="199"/>
      <c r="V645" s="197"/>
      <c r="W645" s="197"/>
      <c r="X645" s="197"/>
      <c r="Y645" s="197"/>
      <c r="Z645" s="197"/>
      <c r="AA645" s="198"/>
      <c r="AB645" s="198"/>
      <c r="AC645" s="199"/>
      <c r="AD645" s="199"/>
      <c r="AE645" s="199"/>
      <c r="AF645" s="199"/>
      <c r="AG645" s="197"/>
      <c r="AH645" s="197"/>
      <c r="AI645" s="197"/>
      <c r="AJ645" s="198"/>
      <c r="AK645" s="199"/>
      <c r="AL645" s="197"/>
      <c r="AM645" s="197"/>
      <c r="AN645" s="210" t="str">
        <f t="shared" si="76"/>
        <v>Kein Eintrag</v>
      </c>
      <c r="AO645" s="210" t="str">
        <f t="shared" si="77"/>
        <v>Kein Eintrag</v>
      </c>
      <c r="AP645" s="210" t="str">
        <f t="shared" si="78"/>
        <v>Kein Eintrag</v>
      </c>
      <c r="AQ645" s="197"/>
      <c r="AR645" s="197"/>
      <c r="AS645" s="197"/>
    </row>
    <row r="646" spans="1:45" s="159" customFormat="1" x14ac:dyDescent="0.25">
      <c r="A646" s="203" t="str">
        <f t="shared" si="79"/>
        <v/>
      </c>
      <c r="B646" s="203" t="str">
        <f t="shared" si="80"/>
        <v/>
      </c>
      <c r="C646" s="197"/>
      <c r="D646" s="197"/>
      <c r="E646" s="197"/>
      <c r="F646" s="197"/>
      <c r="G646" s="197"/>
      <c r="H646" s="197"/>
      <c r="I646" s="197"/>
      <c r="J646" s="197"/>
      <c r="K646" s="197"/>
      <c r="L646" s="197"/>
      <c r="M646" s="209"/>
      <c r="N646" s="199"/>
      <c r="O646" s="197"/>
      <c r="P646" s="197"/>
      <c r="Q646" s="197"/>
      <c r="R646" s="197"/>
      <c r="S646" s="209"/>
      <c r="T646" s="197"/>
      <c r="U646" s="199"/>
      <c r="V646" s="197"/>
      <c r="W646" s="197"/>
      <c r="X646" s="197"/>
      <c r="Y646" s="197"/>
      <c r="Z646" s="197"/>
      <c r="AA646" s="198"/>
      <c r="AB646" s="198"/>
      <c r="AC646" s="199"/>
      <c r="AD646" s="199"/>
      <c r="AE646" s="199"/>
      <c r="AF646" s="199"/>
      <c r="AG646" s="197"/>
      <c r="AH646" s="197"/>
      <c r="AI646" s="197"/>
      <c r="AJ646" s="198"/>
      <c r="AK646" s="199"/>
      <c r="AL646" s="197"/>
      <c r="AM646" s="197"/>
      <c r="AN646" s="210" t="str">
        <f t="shared" si="76"/>
        <v>Kein Eintrag</v>
      </c>
      <c r="AO646" s="210" t="str">
        <f t="shared" si="77"/>
        <v>Kein Eintrag</v>
      </c>
      <c r="AP646" s="210" t="str">
        <f t="shared" si="78"/>
        <v>Kein Eintrag</v>
      </c>
      <c r="AQ646" s="197"/>
      <c r="AR646" s="197"/>
      <c r="AS646" s="197"/>
    </row>
    <row r="647" spans="1:45" s="159" customFormat="1" x14ac:dyDescent="0.25">
      <c r="A647" s="203" t="str">
        <f t="shared" si="79"/>
        <v/>
      </c>
      <c r="B647" s="203" t="str">
        <f t="shared" si="80"/>
        <v/>
      </c>
      <c r="C647" s="197"/>
      <c r="D647" s="197"/>
      <c r="E647" s="197"/>
      <c r="F647" s="197"/>
      <c r="G647" s="197"/>
      <c r="H647" s="197"/>
      <c r="I647" s="197"/>
      <c r="J647" s="197"/>
      <c r="K647" s="197"/>
      <c r="L647" s="197"/>
      <c r="M647" s="209"/>
      <c r="N647" s="199"/>
      <c r="O647" s="197"/>
      <c r="P647" s="197"/>
      <c r="Q647" s="197"/>
      <c r="R647" s="197"/>
      <c r="S647" s="209"/>
      <c r="T647" s="197"/>
      <c r="U647" s="199"/>
      <c r="V647" s="197"/>
      <c r="W647" s="197"/>
      <c r="X647" s="197"/>
      <c r="Y647" s="197"/>
      <c r="Z647" s="197"/>
      <c r="AA647" s="198"/>
      <c r="AB647" s="198"/>
      <c r="AC647" s="199"/>
      <c r="AD647" s="199"/>
      <c r="AE647" s="199"/>
      <c r="AF647" s="199"/>
      <c r="AG647" s="197"/>
      <c r="AH647" s="197"/>
      <c r="AI647" s="197"/>
      <c r="AJ647" s="198"/>
      <c r="AK647" s="199"/>
      <c r="AL647" s="197"/>
      <c r="AM647" s="197"/>
      <c r="AN647" s="210" t="str">
        <f t="shared" si="76"/>
        <v>Kein Eintrag</v>
      </c>
      <c r="AO647" s="210" t="str">
        <f t="shared" si="77"/>
        <v>Kein Eintrag</v>
      </c>
      <c r="AP647" s="210" t="str">
        <f t="shared" si="78"/>
        <v>Kein Eintrag</v>
      </c>
      <c r="AQ647" s="197"/>
      <c r="AR647" s="197"/>
      <c r="AS647" s="197"/>
    </row>
    <row r="648" spans="1:45" s="159" customFormat="1" x14ac:dyDescent="0.25">
      <c r="A648" s="203" t="str">
        <f t="shared" si="79"/>
        <v/>
      </c>
      <c r="B648" s="203" t="str">
        <f t="shared" si="80"/>
        <v/>
      </c>
      <c r="C648" s="197"/>
      <c r="D648" s="197"/>
      <c r="E648" s="197"/>
      <c r="F648" s="197"/>
      <c r="G648" s="197"/>
      <c r="H648" s="197"/>
      <c r="I648" s="197"/>
      <c r="J648" s="197"/>
      <c r="K648" s="197"/>
      <c r="L648" s="197"/>
      <c r="M648" s="209"/>
      <c r="N648" s="199"/>
      <c r="O648" s="197"/>
      <c r="P648" s="197"/>
      <c r="Q648" s="197"/>
      <c r="R648" s="197"/>
      <c r="S648" s="209"/>
      <c r="T648" s="197"/>
      <c r="U648" s="199"/>
      <c r="V648" s="197"/>
      <c r="W648" s="197"/>
      <c r="X648" s="197"/>
      <c r="Y648" s="197"/>
      <c r="Z648" s="197"/>
      <c r="AA648" s="198"/>
      <c r="AB648" s="198"/>
      <c r="AC648" s="199"/>
      <c r="AD648" s="199"/>
      <c r="AE648" s="199"/>
      <c r="AF648" s="199"/>
      <c r="AG648" s="197"/>
      <c r="AH648" s="197"/>
      <c r="AI648" s="197"/>
      <c r="AJ648" s="198"/>
      <c r="AK648" s="199"/>
      <c r="AL648" s="197"/>
      <c r="AM648" s="197"/>
      <c r="AN648" s="210" t="str">
        <f t="shared" si="76"/>
        <v>Kein Eintrag</v>
      </c>
      <c r="AO648" s="210" t="str">
        <f t="shared" si="77"/>
        <v>Kein Eintrag</v>
      </c>
      <c r="AP648" s="210" t="str">
        <f t="shared" si="78"/>
        <v>Kein Eintrag</v>
      </c>
      <c r="AQ648" s="197"/>
      <c r="AR648" s="197"/>
      <c r="AS648" s="197"/>
    </row>
    <row r="649" spans="1:45" s="159" customFormat="1" x14ac:dyDescent="0.25">
      <c r="A649" s="203" t="str">
        <f t="shared" si="79"/>
        <v/>
      </c>
      <c r="B649" s="203" t="str">
        <f t="shared" si="80"/>
        <v/>
      </c>
      <c r="C649" s="197"/>
      <c r="D649" s="197"/>
      <c r="E649" s="197"/>
      <c r="F649" s="197"/>
      <c r="G649" s="197"/>
      <c r="H649" s="197"/>
      <c r="I649" s="197"/>
      <c r="J649" s="197"/>
      <c r="K649" s="197"/>
      <c r="L649" s="197"/>
      <c r="M649" s="209"/>
      <c r="N649" s="199"/>
      <c r="O649" s="197"/>
      <c r="P649" s="197"/>
      <c r="Q649" s="197"/>
      <c r="R649" s="197"/>
      <c r="S649" s="209"/>
      <c r="T649" s="197"/>
      <c r="U649" s="199"/>
      <c r="V649" s="197"/>
      <c r="W649" s="197"/>
      <c r="X649" s="197"/>
      <c r="Y649" s="197"/>
      <c r="Z649" s="197"/>
      <c r="AA649" s="198"/>
      <c r="AB649" s="198"/>
      <c r="AC649" s="199"/>
      <c r="AD649" s="199"/>
      <c r="AE649" s="199"/>
      <c r="AF649" s="199"/>
      <c r="AG649" s="197"/>
      <c r="AH649" s="197"/>
      <c r="AI649" s="197"/>
      <c r="AJ649" s="198"/>
      <c r="AK649" s="199"/>
      <c r="AL649" s="197"/>
      <c r="AM649" s="197"/>
      <c r="AN649" s="210" t="str">
        <f t="shared" si="76"/>
        <v>Kein Eintrag</v>
      </c>
      <c r="AO649" s="210" t="str">
        <f t="shared" si="77"/>
        <v>Kein Eintrag</v>
      </c>
      <c r="AP649" s="210" t="str">
        <f t="shared" si="78"/>
        <v>Kein Eintrag</v>
      </c>
      <c r="AQ649" s="197"/>
      <c r="AR649" s="197"/>
      <c r="AS649" s="197"/>
    </row>
    <row r="650" spans="1:45" s="159" customFormat="1" x14ac:dyDescent="0.25">
      <c r="A650" s="203" t="str">
        <f t="shared" si="79"/>
        <v/>
      </c>
      <c r="B650" s="203" t="str">
        <f t="shared" si="80"/>
        <v/>
      </c>
      <c r="C650" s="197"/>
      <c r="D650" s="197"/>
      <c r="E650" s="197"/>
      <c r="F650" s="197"/>
      <c r="G650" s="197"/>
      <c r="H650" s="197"/>
      <c r="I650" s="197"/>
      <c r="J650" s="197"/>
      <c r="K650" s="197"/>
      <c r="L650" s="197"/>
      <c r="M650" s="209"/>
      <c r="N650" s="199"/>
      <c r="O650" s="197"/>
      <c r="P650" s="197"/>
      <c r="Q650" s="197"/>
      <c r="R650" s="197"/>
      <c r="S650" s="209"/>
      <c r="T650" s="197"/>
      <c r="U650" s="199"/>
      <c r="V650" s="197"/>
      <c r="W650" s="197"/>
      <c r="X650" s="197"/>
      <c r="Y650" s="197"/>
      <c r="Z650" s="197"/>
      <c r="AA650" s="198"/>
      <c r="AB650" s="198"/>
      <c r="AC650" s="199"/>
      <c r="AD650" s="199"/>
      <c r="AE650" s="199"/>
      <c r="AF650" s="199"/>
      <c r="AG650" s="197"/>
      <c r="AH650" s="197"/>
      <c r="AI650" s="197"/>
      <c r="AJ650" s="198"/>
      <c r="AK650" s="199"/>
      <c r="AL650" s="197"/>
      <c r="AM650" s="197"/>
      <c r="AN650" s="210" t="str">
        <f t="shared" si="76"/>
        <v>Kein Eintrag</v>
      </c>
      <c r="AO650" s="210" t="str">
        <f t="shared" si="77"/>
        <v>Kein Eintrag</v>
      </c>
      <c r="AP650" s="210" t="str">
        <f t="shared" si="78"/>
        <v>Kein Eintrag</v>
      </c>
      <c r="AQ650" s="197"/>
      <c r="AR650" s="197"/>
      <c r="AS650" s="197"/>
    </row>
    <row r="651" spans="1:45" s="159" customFormat="1" x14ac:dyDescent="0.25">
      <c r="A651" s="203" t="str">
        <f t="shared" si="79"/>
        <v/>
      </c>
      <c r="B651" s="203" t="str">
        <f t="shared" si="80"/>
        <v/>
      </c>
      <c r="C651" s="197"/>
      <c r="D651" s="197"/>
      <c r="E651" s="197"/>
      <c r="F651" s="197"/>
      <c r="G651" s="197"/>
      <c r="H651" s="197"/>
      <c r="I651" s="197"/>
      <c r="J651" s="197"/>
      <c r="K651" s="197"/>
      <c r="L651" s="197"/>
      <c r="M651" s="209"/>
      <c r="N651" s="199"/>
      <c r="O651" s="197"/>
      <c r="P651" s="197"/>
      <c r="Q651" s="197"/>
      <c r="R651" s="197"/>
      <c r="S651" s="209"/>
      <c r="T651" s="197"/>
      <c r="U651" s="199"/>
      <c r="V651" s="197"/>
      <c r="W651" s="197"/>
      <c r="X651" s="197"/>
      <c r="Y651" s="197"/>
      <c r="Z651" s="197"/>
      <c r="AA651" s="198"/>
      <c r="AB651" s="198"/>
      <c r="AC651" s="199"/>
      <c r="AD651" s="199"/>
      <c r="AE651" s="199"/>
      <c r="AF651" s="199"/>
      <c r="AG651" s="197"/>
      <c r="AH651" s="197"/>
      <c r="AI651" s="197"/>
      <c r="AJ651" s="198"/>
      <c r="AK651" s="199"/>
      <c r="AL651" s="197"/>
      <c r="AM651" s="197"/>
      <c r="AN651" s="210" t="str">
        <f t="shared" si="76"/>
        <v>Kein Eintrag</v>
      </c>
      <c r="AO651" s="210" t="str">
        <f t="shared" si="77"/>
        <v>Kein Eintrag</v>
      </c>
      <c r="AP651" s="210" t="str">
        <f t="shared" si="78"/>
        <v>Kein Eintrag</v>
      </c>
      <c r="AQ651" s="197"/>
      <c r="AR651" s="197"/>
      <c r="AS651" s="197"/>
    </row>
    <row r="652" spans="1:45" s="159" customFormat="1" x14ac:dyDescent="0.25">
      <c r="A652" s="203" t="str">
        <f t="shared" si="79"/>
        <v/>
      </c>
      <c r="B652" s="203" t="str">
        <f t="shared" si="80"/>
        <v/>
      </c>
      <c r="C652" s="197"/>
      <c r="D652" s="197"/>
      <c r="E652" s="197"/>
      <c r="F652" s="197"/>
      <c r="G652" s="197"/>
      <c r="H652" s="197"/>
      <c r="I652" s="197"/>
      <c r="J652" s="197"/>
      <c r="K652" s="197"/>
      <c r="L652" s="197"/>
      <c r="M652" s="209"/>
      <c r="N652" s="199"/>
      <c r="O652" s="197"/>
      <c r="P652" s="197"/>
      <c r="Q652" s="197"/>
      <c r="R652" s="197"/>
      <c r="S652" s="209"/>
      <c r="T652" s="197"/>
      <c r="U652" s="199"/>
      <c r="V652" s="197"/>
      <c r="W652" s="197"/>
      <c r="X652" s="197"/>
      <c r="Y652" s="197"/>
      <c r="Z652" s="197"/>
      <c r="AA652" s="198"/>
      <c r="AB652" s="198"/>
      <c r="AC652" s="199"/>
      <c r="AD652" s="199"/>
      <c r="AE652" s="199"/>
      <c r="AF652" s="199"/>
      <c r="AG652" s="197"/>
      <c r="AH652" s="197"/>
      <c r="AI652" s="197"/>
      <c r="AJ652" s="198"/>
      <c r="AK652" s="199"/>
      <c r="AL652" s="197"/>
      <c r="AM652" s="197"/>
      <c r="AN652" s="210" t="str">
        <f t="shared" si="76"/>
        <v>Kein Eintrag</v>
      </c>
      <c r="AO652" s="210" t="str">
        <f t="shared" si="77"/>
        <v>Kein Eintrag</v>
      </c>
      <c r="AP652" s="210" t="str">
        <f t="shared" si="78"/>
        <v>Kein Eintrag</v>
      </c>
      <c r="AQ652" s="197"/>
      <c r="AR652" s="197"/>
      <c r="AS652" s="197"/>
    </row>
    <row r="653" spans="1:45" s="159" customFormat="1" x14ac:dyDescent="0.25">
      <c r="A653" s="203" t="str">
        <f t="shared" si="79"/>
        <v/>
      </c>
      <c r="B653" s="203" t="str">
        <f t="shared" si="80"/>
        <v/>
      </c>
      <c r="C653" s="197"/>
      <c r="D653" s="197"/>
      <c r="E653" s="197"/>
      <c r="F653" s="197"/>
      <c r="G653" s="197"/>
      <c r="H653" s="197"/>
      <c r="I653" s="197"/>
      <c r="J653" s="197"/>
      <c r="K653" s="197"/>
      <c r="L653" s="197"/>
      <c r="M653" s="209"/>
      <c r="N653" s="199"/>
      <c r="O653" s="197"/>
      <c r="P653" s="197"/>
      <c r="Q653" s="197"/>
      <c r="R653" s="197"/>
      <c r="S653" s="209"/>
      <c r="T653" s="197"/>
      <c r="U653" s="199"/>
      <c r="V653" s="197"/>
      <c r="W653" s="197"/>
      <c r="X653" s="197"/>
      <c r="Y653" s="197"/>
      <c r="Z653" s="197"/>
      <c r="AA653" s="198"/>
      <c r="AB653" s="198"/>
      <c r="AC653" s="199"/>
      <c r="AD653" s="199"/>
      <c r="AE653" s="199"/>
      <c r="AF653" s="199"/>
      <c r="AG653" s="197"/>
      <c r="AH653" s="197"/>
      <c r="AI653" s="197"/>
      <c r="AJ653" s="198"/>
      <c r="AK653" s="199"/>
      <c r="AL653" s="197"/>
      <c r="AM653" s="197"/>
      <c r="AN653" s="210" t="str">
        <f t="shared" si="76"/>
        <v>Kein Eintrag</v>
      </c>
      <c r="AO653" s="210" t="str">
        <f t="shared" si="77"/>
        <v>Kein Eintrag</v>
      </c>
      <c r="AP653" s="210" t="str">
        <f t="shared" si="78"/>
        <v>Kein Eintrag</v>
      </c>
      <c r="AQ653" s="197"/>
      <c r="AR653" s="197"/>
      <c r="AS653" s="197"/>
    </row>
    <row r="654" spans="1:45" s="159" customFormat="1" x14ac:dyDescent="0.25">
      <c r="A654" s="203" t="str">
        <f t="shared" si="79"/>
        <v/>
      </c>
      <c r="B654" s="203" t="str">
        <f t="shared" si="80"/>
        <v/>
      </c>
      <c r="C654" s="197"/>
      <c r="D654" s="197"/>
      <c r="E654" s="197"/>
      <c r="F654" s="197"/>
      <c r="G654" s="197"/>
      <c r="H654" s="197"/>
      <c r="I654" s="197"/>
      <c r="J654" s="197"/>
      <c r="K654" s="197"/>
      <c r="L654" s="197"/>
      <c r="M654" s="209"/>
      <c r="N654" s="199"/>
      <c r="O654" s="197"/>
      <c r="P654" s="197"/>
      <c r="Q654" s="197"/>
      <c r="R654" s="197"/>
      <c r="S654" s="209"/>
      <c r="T654" s="197"/>
      <c r="U654" s="199"/>
      <c r="V654" s="197"/>
      <c r="W654" s="197"/>
      <c r="X654" s="197"/>
      <c r="Y654" s="197"/>
      <c r="Z654" s="197"/>
      <c r="AA654" s="198"/>
      <c r="AB654" s="198"/>
      <c r="AC654" s="199"/>
      <c r="AD654" s="199"/>
      <c r="AE654" s="199"/>
      <c r="AF654" s="199"/>
      <c r="AG654" s="197"/>
      <c r="AH654" s="197"/>
      <c r="AI654" s="197"/>
      <c r="AJ654" s="198"/>
      <c r="AK654" s="199"/>
      <c r="AL654" s="197"/>
      <c r="AM654" s="197"/>
      <c r="AN654" s="210" t="str">
        <f t="shared" si="76"/>
        <v>Kein Eintrag</v>
      </c>
      <c r="AO654" s="210" t="str">
        <f t="shared" si="77"/>
        <v>Kein Eintrag</v>
      </c>
      <c r="AP654" s="210" t="str">
        <f t="shared" si="78"/>
        <v>Kein Eintrag</v>
      </c>
      <c r="AQ654" s="197"/>
      <c r="AR654" s="197"/>
      <c r="AS654" s="197"/>
    </row>
    <row r="655" spans="1:45" s="159" customFormat="1" x14ac:dyDescent="0.25">
      <c r="A655" s="203" t="str">
        <f t="shared" si="79"/>
        <v/>
      </c>
      <c r="B655" s="203" t="str">
        <f t="shared" si="80"/>
        <v/>
      </c>
      <c r="C655" s="197"/>
      <c r="D655" s="197"/>
      <c r="E655" s="197"/>
      <c r="F655" s="197"/>
      <c r="G655" s="197"/>
      <c r="H655" s="197"/>
      <c r="I655" s="197"/>
      <c r="J655" s="197"/>
      <c r="K655" s="197"/>
      <c r="L655" s="197"/>
      <c r="M655" s="209"/>
      <c r="N655" s="199"/>
      <c r="O655" s="197"/>
      <c r="P655" s="197"/>
      <c r="Q655" s="197"/>
      <c r="R655" s="197"/>
      <c r="S655" s="209"/>
      <c r="T655" s="197"/>
      <c r="U655" s="199"/>
      <c r="V655" s="197"/>
      <c r="W655" s="197"/>
      <c r="X655" s="197"/>
      <c r="Y655" s="197"/>
      <c r="Z655" s="197"/>
      <c r="AA655" s="198"/>
      <c r="AB655" s="198"/>
      <c r="AC655" s="199"/>
      <c r="AD655" s="199"/>
      <c r="AE655" s="199"/>
      <c r="AF655" s="199"/>
      <c r="AG655" s="197"/>
      <c r="AH655" s="197"/>
      <c r="AI655" s="197"/>
      <c r="AJ655" s="198"/>
      <c r="AK655" s="199"/>
      <c r="AL655" s="197"/>
      <c r="AM655" s="197"/>
      <c r="AN655" s="210" t="str">
        <f t="shared" si="76"/>
        <v>Kein Eintrag</v>
      </c>
      <c r="AO655" s="210" t="str">
        <f t="shared" si="77"/>
        <v>Kein Eintrag</v>
      </c>
      <c r="AP655" s="210" t="str">
        <f t="shared" si="78"/>
        <v>Kein Eintrag</v>
      </c>
      <c r="AQ655" s="197"/>
      <c r="AR655" s="197"/>
      <c r="AS655" s="197"/>
    </row>
    <row r="656" spans="1:45" s="159" customFormat="1" x14ac:dyDescent="0.25">
      <c r="A656" s="203" t="str">
        <f t="shared" si="79"/>
        <v/>
      </c>
      <c r="B656" s="203" t="str">
        <f t="shared" si="80"/>
        <v/>
      </c>
      <c r="C656" s="197"/>
      <c r="D656" s="197"/>
      <c r="E656" s="197"/>
      <c r="F656" s="197"/>
      <c r="G656" s="197"/>
      <c r="H656" s="197"/>
      <c r="I656" s="197"/>
      <c r="J656" s="197"/>
      <c r="K656" s="197"/>
      <c r="L656" s="197"/>
      <c r="M656" s="209"/>
      <c r="N656" s="199"/>
      <c r="O656" s="197"/>
      <c r="P656" s="197"/>
      <c r="Q656" s="197"/>
      <c r="R656" s="197"/>
      <c r="S656" s="209"/>
      <c r="T656" s="197"/>
      <c r="U656" s="199"/>
      <c r="V656" s="197"/>
      <c r="W656" s="197"/>
      <c r="X656" s="197"/>
      <c r="Y656" s="197"/>
      <c r="Z656" s="197"/>
      <c r="AA656" s="198"/>
      <c r="AB656" s="198"/>
      <c r="AC656" s="199"/>
      <c r="AD656" s="199"/>
      <c r="AE656" s="199"/>
      <c r="AF656" s="199"/>
      <c r="AG656" s="197"/>
      <c r="AH656" s="197"/>
      <c r="AI656" s="197"/>
      <c r="AJ656" s="198"/>
      <c r="AK656" s="199"/>
      <c r="AL656" s="197"/>
      <c r="AM656" s="197"/>
      <c r="AN656" s="210" t="str">
        <f t="shared" ref="AN656:AN719" si="81">IF(AC656="","Kein Eintrag",IF(AD656="","Kein Eintrag",AD656-AC656))</f>
        <v>Kein Eintrag</v>
      </c>
      <c r="AO656" s="210" t="str">
        <f t="shared" ref="AO656:AO719" si="82">IF(AF656="","Kein Eintrag",IF(AD656="","Kein Eintrag",AF656-AD656))</f>
        <v>Kein Eintrag</v>
      </c>
      <c r="AP656" s="210" t="str">
        <f t="shared" ref="AP656:AP719" si="83">IF(AF656="","Kein Eintrag",IF(AC656="","Kein Eintrag",AF656-AC656))</f>
        <v>Kein Eintrag</v>
      </c>
      <c r="AQ656" s="197"/>
      <c r="AR656" s="197"/>
      <c r="AS656" s="197"/>
    </row>
    <row r="657" spans="1:45" s="159" customFormat="1" x14ac:dyDescent="0.25">
      <c r="A657" s="203" t="str">
        <f t="shared" si="79"/>
        <v/>
      </c>
      <c r="B657" s="203" t="str">
        <f t="shared" si="80"/>
        <v/>
      </c>
      <c r="C657" s="197"/>
      <c r="D657" s="197"/>
      <c r="E657" s="197"/>
      <c r="F657" s="197"/>
      <c r="G657" s="197"/>
      <c r="H657" s="197"/>
      <c r="I657" s="197"/>
      <c r="J657" s="197"/>
      <c r="K657" s="197"/>
      <c r="L657" s="197"/>
      <c r="M657" s="209"/>
      <c r="N657" s="199"/>
      <c r="O657" s="197"/>
      <c r="P657" s="197"/>
      <c r="Q657" s="197"/>
      <c r="R657" s="197"/>
      <c r="S657" s="209"/>
      <c r="T657" s="197"/>
      <c r="U657" s="199"/>
      <c r="V657" s="197"/>
      <c r="W657" s="197"/>
      <c r="X657" s="197"/>
      <c r="Y657" s="197"/>
      <c r="Z657" s="197"/>
      <c r="AA657" s="198"/>
      <c r="AB657" s="198"/>
      <c r="AC657" s="199"/>
      <c r="AD657" s="199"/>
      <c r="AE657" s="199"/>
      <c r="AF657" s="199"/>
      <c r="AG657" s="197"/>
      <c r="AH657" s="197"/>
      <c r="AI657" s="197"/>
      <c r="AJ657" s="198"/>
      <c r="AK657" s="199"/>
      <c r="AL657" s="197"/>
      <c r="AM657" s="197"/>
      <c r="AN657" s="210" t="str">
        <f t="shared" si="81"/>
        <v>Kein Eintrag</v>
      </c>
      <c r="AO657" s="210" t="str">
        <f t="shared" si="82"/>
        <v>Kein Eintrag</v>
      </c>
      <c r="AP657" s="210" t="str">
        <f t="shared" si="83"/>
        <v>Kein Eintrag</v>
      </c>
      <c r="AQ657" s="197"/>
      <c r="AR657" s="197"/>
      <c r="AS657" s="197"/>
    </row>
    <row r="658" spans="1:45" s="159" customFormat="1" x14ac:dyDescent="0.25">
      <c r="A658" s="203" t="str">
        <f t="shared" si="79"/>
        <v/>
      </c>
      <c r="B658" s="203" t="str">
        <f t="shared" si="80"/>
        <v/>
      </c>
      <c r="C658" s="197"/>
      <c r="D658" s="197"/>
      <c r="E658" s="197"/>
      <c r="F658" s="197"/>
      <c r="G658" s="197"/>
      <c r="H658" s="197"/>
      <c r="I658" s="197"/>
      <c r="J658" s="197"/>
      <c r="K658" s="197"/>
      <c r="L658" s="197"/>
      <c r="M658" s="209"/>
      <c r="N658" s="199"/>
      <c r="O658" s="197"/>
      <c r="P658" s="197"/>
      <c r="Q658" s="197"/>
      <c r="R658" s="197"/>
      <c r="S658" s="209"/>
      <c r="T658" s="197"/>
      <c r="U658" s="199"/>
      <c r="V658" s="197"/>
      <c r="W658" s="197"/>
      <c r="X658" s="197"/>
      <c r="Y658" s="197"/>
      <c r="Z658" s="197"/>
      <c r="AA658" s="198"/>
      <c r="AB658" s="198"/>
      <c r="AC658" s="199"/>
      <c r="AD658" s="199"/>
      <c r="AE658" s="199"/>
      <c r="AF658" s="199"/>
      <c r="AG658" s="197"/>
      <c r="AH658" s="197"/>
      <c r="AI658" s="197"/>
      <c r="AJ658" s="198"/>
      <c r="AK658" s="199"/>
      <c r="AL658" s="197"/>
      <c r="AM658" s="197"/>
      <c r="AN658" s="210" t="str">
        <f t="shared" si="81"/>
        <v>Kein Eintrag</v>
      </c>
      <c r="AO658" s="210" t="str">
        <f t="shared" si="82"/>
        <v>Kein Eintrag</v>
      </c>
      <c r="AP658" s="210" t="str">
        <f t="shared" si="83"/>
        <v>Kein Eintrag</v>
      </c>
      <c r="AQ658" s="197"/>
      <c r="AR658" s="197"/>
      <c r="AS658" s="197"/>
    </row>
    <row r="659" spans="1:45" s="159" customFormat="1" x14ac:dyDescent="0.25">
      <c r="A659" s="203" t="str">
        <f t="shared" si="79"/>
        <v/>
      </c>
      <c r="B659" s="203" t="str">
        <f t="shared" si="80"/>
        <v/>
      </c>
      <c r="C659" s="197"/>
      <c r="D659" s="197"/>
      <c r="E659" s="197"/>
      <c r="F659" s="197"/>
      <c r="G659" s="197"/>
      <c r="H659" s="197"/>
      <c r="I659" s="197"/>
      <c r="J659" s="197"/>
      <c r="K659" s="197"/>
      <c r="L659" s="197"/>
      <c r="M659" s="209"/>
      <c r="N659" s="199"/>
      <c r="O659" s="197"/>
      <c r="P659" s="197"/>
      <c r="Q659" s="197"/>
      <c r="R659" s="197"/>
      <c r="S659" s="209"/>
      <c r="T659" s="197"/>
      <c r="U659" s="199"/>
      <c r="V659" s="197"/>
      <c r="W659" s="197"/>
      <c r="X659" s="197"/>
      <c r="Y659" s="197"/>
      <c r="Z659" s="197"/>
      <c r="AA659" s="198"/>
      <c r="AB659" s="198"/>
      <c r="AC659" s="199"/>
      <c r="AD659" s="199"/>
      <c r="AE659" s="199"/>
      <c r="AF659" s="199"/>
      <c r="AG659" s="197"/>
      <c r="AH659" s="197"/>
      <c r="AI659" s="197"/>
      <c r="AJ659" s="198"/>
      <c r="AK659" s="199"/>
      <c r="AL659" s="197"/>
      <c r="AM659" s="197"/>
      <c r="AN659" s="210" t="str">
        <f t="shared" si="81"/>
        <v>Kein Eintrag</v>
      </c>
      <c r="AO659" s="210" t="str">
        <f t="shared" si="82"/>
        <v>Kein Eintrag</v>
      </c>
      <c r="AP659" s="210" t="str">
        <f t="shared" si="83"/>
        <v>Kein Eintrag</v>
      </c>
      <c r="AQ659" s="197"/>
      <c r="AR659" s="197"/>
      <c r="AS659" s="197"/>
    </row>
    <row r="660" spans="1:45" s="159" customFormat="1" x14ac:dyDescent="0.25">
      <c r="A660" s="203" t="str">
        <f t="shared" si="79"/>
        <v/>
      </c>
      <c r="B660" s="203" t="str">
        <f t="shared" si="80"/>
        <v/>
      </c>
      <c r="C660" s="197"/>
      <c r="D660" s="197"/>
      <c r="E660" s="197"/>
      <c r="F660" s="197"/>
      <c r="G660" s="197"/>
      <c r="H660" s="197"/>
      <c r="I660" s="197"/>
      <c r="J660" s="197"/>
      <c r="K660" s="197"/>
      <c r="L660" s="197"/>
      <c r="M660" s="209"/>
      <c r="N660" s="199"/>
      <c r="O660" s="197"/>
      <c r="P660" s="197"/>
      <c r="Q660" s="197"/>
      <c r="R660" s="197"/>
      <c r="S660" s="209"/>
      <c r="T660" s="197"/>
      <c r="U660" s="199"/>
      <c r="V660" s="197"/>
      <c r="W660" s="197"/>
      <c r="X660" s="197"/>
      <c r="Y660" s="197"/>
      <c r="Z660" s="197"/>
      <c r="AA660" s="198"/>
      <c r="AB660" s="198"/>
      <c r="AC660" s="199"/>
      <c r="AD660" s="199"/>
      <c r="AE660" s="199"/>
      <c r="AF660" s="199"/>
      <c r="AG660" s="197"/>
      <c r="AH660" s="197"/>
      <c r="AI660" s="197"/>
      <c r="AJ660" s="198"/>
      <c r="AK660" s="199"/>
      <c r="AL660" s="197"/>
      <c r="AM660" s="197"/>
      <c r="AN660" s="210" t="str">
        <f t="shared" si="81"/>
        <v>Kein Eintrag</v>
      </c>
      <c r="AO660" s="210" t="str">
        <f t="shared" si="82"/>
        <v>Kein Eintrag</v>
      </c>
      <c r="AP660" s="210" t="str">
        <f t="shared" si="83"/>
        <v>Kein Eintrag</v>
      </c>
      <c r="AQ660" s="197"/>
      <c r="AR660" s="197"/>
      <c r="AS660" s="197"/>
    </row>
    <row r="661" spans="1:45" s="159" customFormat="1" x14ac:dyDescent="0.25">
      <c r="A661" s="203" t="str">
        <f t="shared" si="79"/>
        <v/>
      </c>
      <c r="B661" s="203" t="str">
        <f t="shared" si="80"/>
        <v/>
      </c>
      <c r="C661" s="197"/>
      <c r="D661" s="197"/>
      <c r="E661" s="197"/>
      <c r="F661" s="197"/>
      <c r="G661" s="197"/>
      <c r="H661" s="197"/>
      <c r="I661" s="197"/>
      <c r="J661" s="197"/>
      <c r="K661" s="197"/>
      <c r="L661" s="197"/>
      <c r="M661" s="209"/>
      <c r="N661" s="199"/>
      <c r="O661" s="197"/>
      <c r="P661" s="197"/>
      <c r="Q661" s="197"/>
      <c r="R661" s="197"/>
      <c r="S661" s="209"/>
      <c r="T661" s="197"/>
      <c r="U661" s="199"/>
      <c r="V661" s="197"/>
      <c r="W661" s="197"/>
      <c r="X661" s="197"/>
      <c r="Y661" s="197"/>
      <c r="Z661" s="197"/>
      <c r="AA661" s="198"/>
      <c r="AB661" s="198"/>
      <c r="AC661" s="199"/>
      <c r="AD661" s="199"/>
      <c r="AE661" s="199"/>
      <c r="AF661" s="199"/>
      <c r="AG661" s="197"/>
      <c r="AH661" s="197"/>
      <c r="AI661" s="197"/>
      <c r="AJ661" s="198"/>
      <c r="AK661" s="199"/>
      <c r="AL661" s="197"/>
      <c r="AM661" s="197"/>
      <c r="AN661" s="210" t="str">
        <f t="shared" si="81"/>
        <v>Kein Eintrag</v>
      </c>
      <c r="AO661" s="210" t="str">
        <f t="shared" si="82"/>
        <v>Kein Eintrag</v>
      </c>
      <c r="AP661" s="210" t="str">
        <f t="shared" si="83"/>
        <v>Kein Eintrag</v>
      </c>
      <c r="AQ661" s="197"/>
      <c r="AR661" s="197"/>
      <c r="AS661" s="197"/>
    </row>
    <row r="662" spans="1:45" s="159" customFormat="1" x14ac:dyDescent="0.25">
      <c r="A662" s="203" t="str">
        <f t="shared" si="79"/>
        <v/>
      </c>
      <c r="B662" s="203" t="str">
        <f t="shared" si="80"/>
        <v/>
      </c>
      <c r="C662" s="197"/>
      <c r="D662" s="197"/>
      <c r="E662" s="197"/>
      <c r="F662" s="197"/>
      <c r="G662" s="197"/>
      <c r="H662" s="197"/>
      <c r="I662" s="197"/>
      <c r="J662" s="197"/>
      <c r="K662" s="197"/>
      <c r="L662" s="197"/>
      <c r="M662" s="209"/>
      <c r="N662" s="199"/>
      <c r="O662" s="197"/>
      <c r="P662" s="197"/>
      <c r="Q662" s="197"/>
      <c r="R662" s="197"/>
      <c r="S662" s="209"/>
      <c r="T662" s="197"/>
      <c r="U662" s="199"/>
      <c r="V662" s="197"/>
      <c r="W662" s="197"/>
      <c r="X662" s="197"/>
      <c r="Y662" s="197"/>
      <c r="Z662" s="197"/>
      <c r="AA662" s="198"/>
      <c r="AB662" s="198"/>
      <c r="AC662" s="199"/>
      <c r="AD662" s="199"/>
      <c r="AE662" s="199"/>
      <c r="AF662" s="199"/>
      <c r="AG662" s="197"/>
      <c r="AH662" s="197"/>
      <c r="AI662" s="197"/>
      <c r="AJ662" s="198"/>
      <c r="AK662" s="199"/>
      <c r="AL662" s="197"/>
      <c r="AM662" s="197"/>
      <c r="AN662" s="210" t="str">
        <f t="shared" si="81"/>
        <v>Kein Eintrag</v>
      </c>
      <c r="AO662" s="210" t="str">
        <f t="shared" si="82"/>
        <v>Kein Eintrag</v>
      </c>
      <c r="AP662" s="210" t="str">
        <f t="shared" si="83"/>
        <v>Kein Eintrag</v>
      </c>
      <c r="AQ662" s="197"/>
      <c r="AR662" s="197"/>
      <c r="AS662" s="197"/>
    </row>
    <row r="663" spans="1:45" s="159" customFormat="1" x14ac:dyDescent="0.25">
      <c r="A663" s="203" t="str">
        <f t="shared" si="79"/>
        <v/>
      </c>
      <c r="B663" s="203" t="str">
        <f t="shared" si="80"/>
        <v/>
      </c>
      <c r="C663" s="197"/>
      <c r="D663" s="197"/>
      <c r="E663" s="197"/>
      <c r="F663" s="197"/>
      <c r="G663" s="197"/>
      <c r="H663" s="197"/>
      <c r="I663" s="197"/>
      <c r="J663" s="197"/>
      <c r="K663" s="197"/>
      <c r="L663" s="197"/>
      <c r="M663" s="209"/>
      <c r="N663" s="199"/>
      <c r="O663" s="197"/>
      <c r="P663" s="197"/>
      <c r="Q663" s="197"/>
      <c r="R663" s="197"/>
      <c r="S663" s="209"/>
      <c r="T663" s="197"/>
      <c r="U663" s="199"/>
      <c r="V663" s="197"/>
      <c r="W663" s="197"/>
      <c r="X663" s="197"/>
      <c r="Y663" s="197"/>
      <c r="Z663" s="197"/>
      <c r="AA663" s="198"/>
      <c r="AB663" s="198"/>
      <c r="AC663" s="199"/>
      <c r="AD663" s="199"/>
      <c r="AE663" s="199"/>
      <c r="AF663" s="199"/>
      <c r="AG663" s="197"/>
      <c r="AH663" s="197"/>
      <c r="AI663" s="197"/>
      <c r="AJ663" s="198"/>
      <c r="AK663" s="199"/>
      <c r="AL663" s="197"/>
      <c r="AM663" s="197"/>
      <c r="AN663" s="210" t="str">
        <f t="shared" si="81"/>
        <v>Kein Eintrag</v>
      </c>
      <c r="AO663" s="210" t="str">
        <f t="shared" si="82"/>
        <v>Kein Eintrag</v>
      </c>
      <c r="AP663" s="210" t="str">
        <f t="shared" si="83"/>
        <v>Kein Eintrag</v>
      </c>
      <c r="AQ663" s="197"/>
      <c r="AR663" s="197"/>
      <c r="AS663" s="197"/>
    </row>
    <row r="664" spans="1:45" s="159" customFormat="1" x14ac:dyDescent="0.25">
      <c r="A664" s="203" t="str">
        <f t="shared" si="79"/>
        <v/>
      </c>
      <c r="B664" s="203" t="str">
        <f t="shared" si="80"/>
        <v/>
      </c>
      <c r="C664" s="197"/>
      <c r="D664" s="197"/>
      <c r="E664" s="197"/>
      <c r="F664" s="197"/>
      <c r="G664" s="197"/>
      <c r="H664" s="197"/>
      <c r="I664" s="197"/>
      <c r="J664" s="197"/>
      <c r="K664" s="197"/>
      <c r="L664" s="197"/>
      <c r="M664" s="209"/>
      <c r="N664" s="199"/>
      <c r="O664" s="197"/>
      <c r="P664" s="197"/>
      <c r="Q664" s="197"/>
      <c r="R664" s="197"/>
      <c r="S664" s="209"/>
      <c r="T664" s="197"/>
      <c r="U664" s="199"/>
      <c r="V664" s="197"/>
      <c r="W664" s="197"/>
      <c r="X664" s="197"/>
      <c r="Y664" s="197"/>
      <c r="Z664" s="197"/>
      <c r="AA664" s="198"/>
      <c r="AB664" s="198"/>
      <c r="AC664" s="199"/>
      <c r="AD664" s="199"/>
      <c r="AE664" s="199"/>
      <c r="AF664" s="199"/>
      <c r="AG664" s="197"/>
      <c r="AH664" s="197"/>
      <c r="AI664" s="197"/>
      <c r="AJ664" s="198"/>
      <c r="AK664" s="199"/>
      <c r="AL664" s="197"/>
      <c r="AM664" s="197"/>
      <c r="AN664" s="210" t="str">
        <f t="shared" si="81"/>
        <v>Kein Eintrag</v>
      </c>
      <c r="AO664" s="210" t="str">
        <f t="shared" si="82"/>
        <v>Kein Eintrag</v>
      </c>
      <c r="AP664" s="210" t="str">
        <f t="shared" si="83"/>
        <v>Kein Eintrag</v>
      </c>
      <c r="AQ664" s="197"/>
      <c r="AR664" s="197"/>
      <c r="AS664" s="197"/>
    </row>
    <row r="665" spans="1:45" s="159" customFormat="1" x14ac:dyDescent="0.25">
      <c r="A665" s="203" t="str">
        <f t="shared" si="79"/>
        <v/>
      </c>
      <c r="B665" s="203" t="str">
        <f t="shared" si="80"/>
        <v/>
      </c>
      <c r="C665" s="197"/>
      <c r="D665" s="197"/>
      <c r="E665" s="197"/>
      <c r="F665" s="197"/>
      <c r="G665" s="197"/>
      <c r="H665" s="197"/>
      <c r="I665" s="197"/>
      <c r="J665" s="197"/>
      <c r="K665" s="197"/>
      <c r="L665" s="197"/>
      <c r="M665" s="209"/>
      <c r="N665" s="199"/>
      <c r="O665" s="197"/>
      <c r="P665" s="197"/>
      <c r="Q665" s="197"/>
      <c r="R665" s="197"/>
      <c r="S665" s="209"/>
      <c r="T665" s="197"/>
      <c r="U665" s="199"/>
      <c r="V665" s="197"/>
      <c r="W665" s="197"/>
      <c r="X665" s="197"/>
      <c r="Y665" s="197"/>
      <c r="Z665" s="197"/>
      <c r="AA665" s="198"/>
      <c r="AB665" s="198"/>
      <c r="AC665" s="199"/>
      <c r="AD665" s="199"/>
      <c r="AE665" s="199"/>
      <c r="AF665" s="199"/>
      <c r="AG665" s="197"/>
      <c r="AH665" s="197"/>
      <c r="AI665" s="197"/>
      <c r="AJ665" s="198"/>
      <c r="AK665" s="199"/>
      <c r="AL665" s="197"/>
      <c r="AM665" s="197"/>
      <c r="AN665" s="210" t="str">
        <f t="shared" si="81"/>
        <v>Kein Eintrag</v>
      </c>
      <c r="AO665" s="210" t="str">
        <f t="shared" si="82"/>
        <v>Kein Eintrag</v>
      </c>
      <c r="AP665" s="210" t="str">
        <f t="shared" si="83"/>
        <v>Kein Eintrag</v>
      </c>
      <c r="AQ665" s="197"/>
      <c r="AR665" s="197"/>
      <c r="AS665" s="197"/>
    </row>
    <row r="666" spans="1:45" s="159" customFormat="1" x14ac:dyDescent="0.25">
      <c r="A666" s="203" t="str">
        <f t="shared" si="79"/>
        <v/>
      </c>
      <c r="B666" s="203" t="str">
        <f t="shared" si="80"/>
        <v/>
      </c>
      <c r="C666" s="197"/>
      <c r="D666" s="197"/>
      <c r="E666" s="197"/>
      <c r="F666" s="197"/>
      <c r="G666" s="197"/>
      <c r="H666" s="197"/>
      <c r="I666" s="197"/>
      <c r="J666" s="197"/>
      <c r="K666" s="197"/>
      <c r="L666" s="197"/>
      <c r="M666" s="209"/>
      <c r="N666" s="199"/>
      <c r="O666" s="197"/>
      <c r="P666" s="197"/>
      <c r="Q666" s="197"/>
      <c r="R666" s="197"/>
      <c r="S666" s="209"/>
      <c r="T666" s="197"/>
      <c r="U666" s="199"/>
      <c r="V666" s="197"/>
      <c r="W666" s="197"/>
      <c r="X666" s="197"/>
      <c r="Y666" s="197"/>
      <c r="Z666" s="197"/>
      <c r="AA666" s="198"/>
      <c r="AB666" s="198"/>
      <c r="AC666" s="199"/>
      <c r="AD666" s="199"/>
      <c r="AE666" s="199"/>
      <c r="AF666" s="199"/>
      <c r="AG666" s="197"/>
      <c r="AH666" s="197"/>
      <c r="AI666" s="197"/>
      <c r="AJ666" s="198"/>
      <c r="AK666" s="199"/>
      <c r="AL666" s="197"/>
      <c r="AM666" s="197"/>
      <c r="AN666" s="210" t="str">
        <f t="shared" si="81"/>
        <v>Kein Eintrag</v>
      </c>
      <c r="AO666" s="210" t="str">
        <f t="shared" si="82"/>
        <v>Kein Eintrag</v>
      </c>
      <c r="AP666" s="210" t="str">
        <f t="shared" si="83"/>
        <v>Kein Eintrag</v>
      </c>
      <c r="AQ666" s="197"/>
      <c r="AR666" s="197"/>
      <c r="AS666" s="197"/>
    </row>
    <row r="667" spans="1:45" s="159" customFormat="1" x14ac:dyDescent="0.25">
      <c r="A667" s="203" t="str">
        <f t="shared" si="79"/>
        <v/>
      </c>
      <c r="B667" s="203" t="str">
        <f t="shared" si="80"/>
        <v/>
      </c>
      <c r="C667" s="197"/>
      <c r="D667" s="197"/>
      <c r="E667" s="197"/>
      <c r="F667" s="197"/>
      <c r="G667" s="197"/>
      <c r="H667" s="197"/>
      <c r="I667" s="197"/>
      <c r="J667" s="197"/>
      <c r="K667" s="197"/>
      <c r="L667" s="197"/>
      <c r="M667" s="209"/>
      <c r="N667" s="199"/>
      <c r="O667" s="197"/>
      <c r="P667" s="197"/>
      <c r="Q667" s="197"/>
      <c r="R667" s="197"/>
      <c r="S667" s="209"/>
      <c r="T667" s="197"/>
      <c r="U667" s="199"/>
      <c r="V667" s="197"/>
      <c r="W667" s="197"/>
      <c r="X667" s="197"/>
      <c r="Y667" s="197"/>
      <c r="Z667" s="197"/>
      <c r="AA667" s="198"/>
      <c r="AB667" s="198"/>
      <c r="AC667" s="199"/>
      <c r="AD667" s="199"/>
      <c r="AE667" s="199"/>
      <c r="AF667" s="199"/>
      <c r="AG667" s="197"/>
      <c r="AH667" s="197"/>
      <c r="AI667" s="197"/>
      <c r="AJ667" s="198"/>
      <c r="AK667" s="199"/>
      <c r="AL667" s="197"/>
      <c r="AM667" s="197"/>
      <c r="AN667" s="210" t="str">
        <f t="shared" si="81"/>
        <v>Kein Eintrag</v>
      </c>
      <c r="AO667" s="210" t="str">
        <f t="shared" si="82"/>
        <v>Kein Eintrag</v>
      </c>
      <c r="AP667" s="210" t="str">
        <f t="shared" si="83"/>
        <v>Kein Eintrag</v>
      </c>
      <c r="AQ667" s="197"/>
      <c r="AR667" s="197"/>
      <c r="AS667" s="197"/>
    </row>
    <row r="668" spans="1:45" s="159" customFormat="1" x14ac:dyDescent="0.25">
      <c r="A668" s="203" t="str">
        <f t="shared" si="79"/>
        <v/>
      </c>
      <c r="B668" s="203" t="str">
        <f t="shared" si="80"/>
        <v/>
      </c>
      <c r="C668" s="197"/>
      <c r="D668" s="197"/>
      <c r="E668" s="197"/>
      <c r="F668" s="197"/>
      <c r="G668" s="197"/>
      <c r="H668" s="197"/>
      <c r="I668" s="197"/>
      <c r="J668" s="197"/>
      <c r="K668" s="197"/>
      <c r="L668" s="197"/>
      <c r="M668" s="209"/>
      <c r="N668" s="199"/>
      <c r="O668" s="197"/>
      <c r="P668" s="197"/>
      <c r="Q668" s="197"/>
      <c r="R668" s="197"/>
      <c r="S668" s="209"/>
      <c r="T668" s="197"/>
      <c r="U668" s="199"/>
      <c r="V668" s="197"/>
      <c r="W668" s="197"/>
      <c r="X668" s="197"/>
      <c r="Y668" s="197"/>
      <c r="Z668" s="197"/>
      <c r="AA668" s="198"/>
      <c r="AB668" s="198"/>
      <c r="AC668" s="199"/>
      <c r="AD668" s="199"/>
      <c r="AE668" s="199"/>
      <c r="AF668" s="199"/>
      <c r="AG668" s="197"/>
      <c r="AH668" s="197"/>
      <c r="AI668" s="197"/>
      <c r="AJ668" s="198"/>
      <c r="AK668" s="199"/>
      <c r="AL668" s="197"/>
      <c r="AM668" s="197"/>
      <c r="AN668" s="210" t="str">
        <f t="shared" si="81"/>
        <v>Kein Eintrag</v>
      </c>
      <c r="AO668" s="210" t="str">
        <f t="shared" si="82"/>
        <v>Kein Eintrag</v>
      </c>
      <c r="AP668" s="210" t="str">
        <f t="shared" si="83"/>
        <v>Kein Eintrag</v>
      </c>
      <c r="AQ668" s="197"/>
      <c r="AR668" s="197"/>
      <c r="AS668" s="197"/>
    </row>
    <row r="669" spans="1:45" s="159" customFormat="1" x14ac:dyDescent="0.25">
      <c r="A669" s="203" t="str">
        <f t="shared" si="79"/>
        <v/>
      </c>
      <c r="B669" s="203" t="str">
        <f t="shared" si="80"/>
        <v/>
      </c>
      <c r="C669" s="197"/>
      <c r="D669" s="197"/>
      <c r="E669" s="197"/>
      <c r="F669" s="197"/>
      <c r="G669" s="197"/>
      <c r="H669" s="197"/>
      <c r="I669" s="197"/>
      <c r="J669" s="197"/>
      <c r="K669" s="197"/>
      <c r="L669" s="197"/>
      <c r="M669" s="209"/>
      <c r="N669" s="199"/>
      <c r="O669" s="197"/>
      <c r="P669" s="197"/>
      <c r="Q669" s="197"/>
      <c r="R669" s="197"/>
      <c r="S669" s="209"/>
      <c r="T669" s="197"/>
      <c r="U669" s="199"/>
      <c r="V669" s="197"/>
      <c r="W669" s="197"/>
      <c r="X669" s="197"/>
      <c r="Y669" s="197"/>
      <c r="Z669" s="197"/>
      <c r="AA669" s="198"/>
      <c r="AB669" s="198"/>
      <c r="AC669" s="199"/>
      <c r="AD669" s="199"/>
      <c r="AE669" s="199"/>
      <c r="AF669" s="199"/>
      <c r="AG669" s="197"/>
      <c r="AH669" s="197"/>
      <c r="AI669" s="197"/>
      <c r="AJ669" s="198"/>
      <c r="AK669" s="199"/>
      <c r="AL669" s="197"/>
      <c r="AM669" s="197"/>
      <c r="AN669" s="210" t="str">
        <f t="shared" si="81"/>
        <v>Kein Eintrag</v>
      </c>
      <c r="AO669" s="210" t="str">
        <f t="shared" si="82"/>
        <v>Kein Eintrag</v>
      </c>
      <c r="AP669" s="210" t="str">
        <f t="shared" si="83"/>
        <v>Kein Eintrag</v>
      </c>
      <c r="AQ669" s="197"/>
      <c r="AR669" s="197"/>
      <c r="AS669" s="197"/>
    </row>
    <row r="670" spans="1:45" s="159" customFormat="1" x14ac:dyDescent="0.25">
      <c r="A670" s="203" t="str">
        <f t="shared" si="79"/>
        <v/>
      </c>
      <c r="B670" s="203" t="str">
        <f t="shared" si="80"/>
        <v/>
      </c>
      <c r="C670" s="197"/>
      <c r="D670" s="197"/>
      <c r="E670" s="197"/>
      <c r="F670" s="197"/>
      <c r="G670" s="197"/>
      <c r="H670" s="197"/>
      <c r="I670" s="197"/>
      <c r="J670" s="197"/>
      <c r="K670" s="197"/>
      <c r="L670" s="197"/>
      <c r="M670" s="209"/>
      <c r="N670" s="199"/>
      <c r="O670" s="197"/>
      <c r="P670" s="197"/>
      <c r="Q670" s="197"/>
      <c r="R670" s="197"/>
      <c r="S670" s="209"/>
      <c r="T670" s="197"/>
      <c r="U670" s="199"/>
      <c r="V670" s="197"/>
      <c r="W670" s="197"/>
      <c r="X670" s="197"/>
      <c r="Y670" s="197"/>
      <c r="Z670" s="197"/>
      <c r="AA670" s="198"/>
      <c r="AB670" s="198"/>
      <c r="AC670" s="199"/>
      <c r="AD670" s="199"/>
      <c r="AE670" s="199"/>
      <c r="AF670" s="199"/>
      <c r="AG670" s="197"/>
      <c r="AH670" s="197"/>
      <c r="AI670" s="197"/>
      <c r="AJ670" s="198"/>
      <c r="AK670" s="199"/>
      <c r="AL670" s="197"/>
      <c r="AM670" s="197"/>
      <c r="AN670" s="210" t="str">
        <f t="shared" si="81"/>
        <v>Kein Eintrag</v>
      </c>
      <c r="AO670" s="210" t="str">
        <f t="shared" si="82"/>
        <v>Kein Eintrag</v>
      </c>
      <c r="AP670" s="210" t="str">
        <f t="shared" si="83"/>
        <v>Kein Eintrag</v>
      </c>
      <c r="AQ670" s="197"/>
      <c r="AR670" s="197"/>
      <c r="AS670" s="197"/>
    </row>
    <row r="671" spans="1:45" s="159" customFormat="1" x14ac:dyDescent="0.25">
      <c r="A671" s="203" t="str">
        <f t="shared" si="79"/>
        <v/>
      </c>
      <c r="B671" s="203" t="str">
        <f t="shared" si="80"/>
        <v/>
      </c>
      <c r="C671" s="197"/>
      <c r="D671" s="197"/>
      <c r="E671" s="197"/>
      <c r="F671" s="197"/>
      <c r="G671" s="197"/>
      <c r="H671" s="197"/>
      <c r="I671" s="197"/>
      <c r="J671" s="197"/>
      <c r="K671" s="197"/>
      <c r="L671" s="197"/>
      <c r="M671" s="209"/>
      <c r="N671" s="199"/>
      <c r="O671" s="197"/>
      <c r="P671" s="197"/>
      <c r="Q671" s="197"/>
      <c r="R671" s="197"/>
      <c r="S671" s="209"/>
      <c r="T671" s="197"/>
      <c r="U671" s="199"/>
      <c r="V671" s="197"/>
      <c r="W671" s="197"/>
      <c r="X671" s="197"/>
      <c r="Y671" s="197"/>
      <c r="Z671" s="197"/>
      <c r="AA671" s="198"/>
      <c r="AB671" s="198"/>
      <c r="AC671" s="199"/>
      <c r="AD671" s="199"/>
      <c r="AE671" s="199"/>
      <c r="AF671" s="199"/>
      <c r="AG671" s="197"/>
      <c r="AH671" s="197"/>
      <c r="AI671" s="197"/>
      <c r="AJ671" s="198"/>
      <c r="AK671" s="199"/>
      <c r="AL671" s="197"/>
      <c r="AM671" s="197"/>
      <c r="AN671" s="210" t="str">
        <f t="shared" si="81"/>
        <v>Kein Eintrag</v>
      </c>
      <c r="AO671" s="210" t="str">
        <f t="shared" si="82"/>
        <v>Kein Eintrag</v>
      </c>
      <c r="AP671" s="210" t="str">
        <f t="shared" si="83"/>
        <v>Kein Eintrag</v>
      </c>
      <c r="AQ671" s="197"/>
      <c r="AR671" s="197"/>
      <c r="AS671" s="197"/>
    </row>
    <row r="672" spans="1:45" s="159" customFormat="1" x14ac:dyDescent="0.25">
      <c r="A672" s="203" t="str">
        <f t="shared" si="79"/>
        <v/>
      </c>
      <c r="B672" s="203" t="str">
        <f t="shared" si="80"/>
        <v/>
      </c>
      <c r="C672" s="197"/>
      <c r="D672" s="197"/>
      <c r="E672" s="197"/>
      <c r="F672" s="197"/>
      <c r="G672" s="197"/>
      <c r="H672" s="197"/>
      <c r="I672" s="197"/>
      <c r="J672" s="197"/>
      <c r="K672" s="197"/>
      <c r="L672" s="197"/>
      <c r="M672" s="209"/>
      <c r="N672" s="199"/>
      <c r="O672" s="197"/>
      <c r="P672" s="197"/>
      <c r="Q672" s="197"/>
      <c r="R672" s="197"/>
      <c r="S672" s="209"/>
      <c r="T672" s="197"/>
      <c r="U672" s="199"/>
      <c r="V672" s="197"/>
      <c r="W672" s="197"/>
      <c r="X672" s="197"/>
      <c r="Y672" s="197"/>
      <c r="Z672" s="197"/>
      <c r="AA672" s="198"/>
      <c r="AB672" s="198"/>
      <c r="AC672" s="199"/>
      <c r="AD672" s="199"/>
      <c r="AE672" s="199"/>
      <c r="AF672" s="199"/>
      <c r="AG672" s="197"/>
      <c r="AH672" s="197"/>
      <c r="AI672" s="197"/>
      <c r="AJ672" s="198"/>
      <c r="AK672" s="199"/>
      <c r="AL672" s="197"/>
      <c r="AM672" s="197"/>
      <c r="AN672" s="210" t="str">
        <f t="shared" si="81"/>
        <v>Kein Eintrag</v>
      </c>
      <c r="AO672" s="210" t="str">
        <f t="shared" si="82"/>
        <v>Kein Eintrag</v>
      </c>
      <c r="AP672" s="210" t="str">
        <f t="shared" si="83"/>
        <v>Kein Eintrag</v>
      </c>
      <c r="AQ672" s="197"/>
      <c r="AR672" s="197"/>
      <c r="AS672" s="197"/>
    </row>
    <row r="673" spans="1:45" s="159" customFormat="1" x14ac:dyDescent="0.25">
      <c r="A673" s="203" t="str">
        <f t="shared" si="79"/>
        <v/>
      </c>
      <c r="B673" s="203" t="str">
        <f t="shared" si="80"/>
        <v/>
      </c>
      <c r="C673" s="197"/>
      <c r="D673" s="197"/>
      <c r="E673" s="197"/>
      <c r="F673" s="197"/>
      <c r="G673" s="197"/>
      <c r="H673" s="197"/>
      <c r="I673" s="197"/>
      <c r="J673" s="197"/>
      <c r="K673" s="197"/>
      <c r="L673" s="197"/>
      <c r="M673" s="209"/>
      <c r="N673" s="199"/>
      <c r="O673" s="197"/>
      <c r="P673" s="197"/>
      <c r="Q673" s="197"/>
      <c r="R673" s="197"/>
      <c r="S673" s="209"/>
      <c r="T673" s="197"/>
      <c r="U673" s="199"/>
      <c r="V673" s="197"/>
      <c r="W673" s="197"/>
      <c r="X673" s="197"/>
      <c r="Y673" s="197"/>
      <c r="Z673" s="197"/>
      <c r="AA673" s="198"/>
      <c r="AB673" s="198"/>
      <c r="AC673" s="199"/>
      <c r="AD673" s="199"/>
      <c r="AE673" s="199"/>
      <c r="AF673" s="199"/>
      <c r="AG673" s="197"/>
      <c r="AH673" s="197"/>
      <c r="AI673" s="197"/>
      <c r="AJ673" s="198"/>
      <c r="AK673" s="199"/>
      <c r="AL673" s="197"/>
      <c r="AM673" s="197"/>
      <c r="AN673" s="210" t="str">
        <f t="shared" si="81"/>
        <v>Kein Eintrag</v>
      </c>
      <c r="AO673" s="210" t="str">
        <f t="shared" si="82"/>
        <v>Kein Eintrag</v>
      </c>
      <c r="AP673" s="210" t="str">
        <f t="shared" si="83"/>
        <v>Kein Eintrag</v>
      </c>
      <c r="AQ673" s="197"/>
      <c r="AR673" s="197"/>
      <c r="AS673" s="197"/>
    </row>
    <row r="674" spans="1:45" s="159" customFormat="1" x14ac:dyDescent="0.25">
      <c r="A674" s="203" t="str">
        <f t="shared" ref="A674:A737" si="84">IF(M674="","",WEEKNUM(M674,21))</f>
        <v/>
      </c>
      <c r="B674" s="203" t="str">
        <f t="shared" ref="B674:B737" si="85">IF(S674="","",WEEKNUM(S674,21))</f>
        <v/>
      </c>
      <c r="C674" s="197"/>
      <c r="D674" s="197"/>
      <c r="E674" s="197"/>
      <c r="F674" s="197"/>
      <c r="G674" s="197"/>
      <c r="H674" s="197"/>
      <c r="I674" s="197"/>
      <c r="J674" s="197"/>
      <c r="K674" s="197"/>
      <c r="L674" s="197"/>
      <c r="M674" s="209"/>
      <c r="N674" s="199"/>
      <c r="O674" s="197"/>
      <c r="P674" s="197"/>
      <c r="Q674" s="197"/>
      <c r="R674" s="197"/>
      <c r="S674" s="209"/>
      <c r="T674" s="197"/>
      <c r="U674" s="199"/>
      <c r="V674" s="197"/>
      <c r="W674" s="197"/>
      <c r="X674" s="197"/>
      <c r="Y674" s="197"/>
      <c r="Z674" s="197"/>
      <c r="AA674" s="198"/>
      <c r="AB674" s="198"/>
      <c r="AC674" s="199"/>
      <c r="AD674" s="199"/>
      <c r="AE674" s="199"/>
      <c r="AF674" s="199"/>
      <c r="AG674" s="197"/>
      <c r="AH674" s="197"/>
      <c r="AI674" s="197"/>
      <c r="AJ674" s="198"/>
      <c r="AK674" s="199"/>
      <c r="AL674" s="197"/>
      <c r="AM674" s="197"/>
      <c r="AN674" s="210" t="str">
        <f t="shared" si="81"/>
        <v>Kein Eintrag</v>
      </c>
      <c r="AO674" s="210" t="str">
        <f t="shared" si="82"/>
        <v>Kein Eintrag</v>
      </c>
      <c r="AP674" s="210" t="str">
        <f t="shared" si="83"/>
        <v>Kein Eintrag</v>
      </c>
      <c r="AQ674" s="197"/>
      <c r="AR674" s="197"/>
      <c r="AS674" s="197"/>
    </row>
    <row r="675" spans="1:45" s="159" customFormat="1" x14ac:dyDescent="0.25">
      <c r="A675" s="203" t="str">
        <f t="shared" si="84"/>
        <v/>
      </c>
      <c r="B675" s="203" t="str">
        <f t="shared" si="85"/>
        <v/>
      </c>
      <c r="C675" s="197"/>
      <c r="D675" s="197"/>
      <c r="E675" s="197"/>
      <c r="F675" s="197"/>
      <c r="G675" s="197"/>
      <c r="H675" s="197"/>
      <c r="I675" s="197"/>
      <c r="J675" s="197"/>
      <c r="K675" s="197"/>
      <c r="L675" s="197"/>
      <c r="M675" s="209"/>
      <c r="N675" s="199"/>
      <c r="O675" s="197"/>
      <c r="P675" s="197"/>
      <c r="Q675" s="197"/>
      <c r="R675" s="197"/>
      <c r="S675" s="209"/>
      <c r="T675" s="197"/>
      <c r="U675" s="199"/>
      <c r="V675" s="197"/>
      <c r="W675" s="197"/>
      <c r="X675" s="197"/>
      <c r="Y675" s="197"/>
      <c r="Z675" s="197"/>
      <c r="AA675" s="198"/>
      <c r="AB675" s="198"/>
      <c r="AC675" s="199"/>
      <c r="AD675" s="199"/>
      <c r="AE675" s="199"/>
      <c r="AF675" s="199"/>
      <c r="AG675" s="197"/>
      <c r="AH675" s="197"/>
      <c r="AI675" s="197"/>
      <c r="AJ675" s="198"/>
      <c r="AK675" s="199"/>
      <c r="AL675" s="197"/>
      <c r="AM675" s="197"/>
      <c r="AN675" s="210" t="str">
        <f t="shared" si="81"/>
        <v>Kein Eintrag</v>
      </c>
      <c r="AO675" s="210" t="str">
        <f t="shared" si="82"/>
        <v>Kein Eintrag</v>
      </c>
      <c r="AP675" s="210" t="str">
        <f t="shared" si="83"/>
        <v>Kein Eintrag</v>
      </c>
      <c r="AQ675" s="197"/>
      <c r="AR675" s="197"/>
      <c r="AS675" s="197"/>
    </row>
    <row r="676" spans="1:45" s="159" customFormat="1" x14ac:dyDescent="0.25">
      <c r="A676" s="203" t="str">
        <f t="shared" si="84"/>
        <v/>
      </c>
      <c r="B676" s="203" t="str">
        <f t="shared" si="85"/>
        <v/>
      </c>
      <c r="C676" s="197"/>
      <c r="D676" s="197"/>
      <c r="E676" s="197"/>
      <c r="F676" s="197"/>
      <c r="G676" s="197"/>
      <c r="H676" s="197"/>
      <c r="I676" s="197"/>
      <c r="J676" s="197"/>
      <c r="K676" s="197"/>
      <c r="L676" s="197"/>
      <c r="M676" s="209"/>
      <c r="N676" s="199"/>
      <c r="O676" s="197"/>
      <c r="P676" s="197"/>
      <c r="Q676" s="197"/>
      <c r="R676" s="197"/>
      <c r="S676" s="209"/>
      <c r="T676" s="197"/>
      <c r="U676" s="199"/>
      <c r="V676" s="197"/>
      <c r="W676" s="197"/>
      <c r="X676" s="197"/>
      <c r="Y676" s="197"/>
      <c r="Z676" s="197"/>
      <c r="AA676" s="198"/>
      <c r="AB676" s="198"/>
      <c r="AC676" s="199"/>
      <c r="AD676" s="199"/>
      <c r="AE676" s="199"/>
      <c r="AF676" s="199"/>
      <c r="AG676" s="197"/>
      <c r="AH676" s="197"/>
      <c r="AI676" s="197"/>
      <c r="AJ676" s="198"/>
      <c r="AK676" s="199"/>
      <c r="AL676" s="197"/>
      <c r="AM676" s="197"/>
      <c r="AN676" s="210" t="str">
        <f t="shared" si="81"/>
        <v>Kein Eintrag</v>
      </c>
      <c r="AO676" s="210" t="str">
        <f t="shared" si="82"/>
        <v>Kein Eintrag</v>
      </c>
      <c r="AP676" s="210" t="str">
        <f t="shared" si="83"/>
        <v>Kein Eintrag</v>
      </c>
      <c r="AQ676" s="197"/>
      <c r="AR676" s="197"/>
      <c r="AS676" s="197"/>
    </row>
    <row r="677" spans="1:45" s="159" customFormat="1" x14ac:dyDescent="0.25">
      <c r="A677" s="203" t="str">
        <f t="shared" si="84"/>
        <v/>
      </c>
      <c r="B677" s="203" t="str">
        <f t="shared" si="85"/>
        <v/>
      </c>
      <c r="C677" s="197"/>
      <c r="D677" s="197"/>
      <c r="E677" s="197"/>
      <c r="F677" s="197"/>
      <c r="G677" s="197"/>
      <c r="H677" s="197"/>
      <c r="I677" s="197"/>
      <c r="J677" s="197"/>
      <c r="K677" s="197"/>
      <c r="L677" s="197"/>
      <c r="M677" s="209"/>
      <c r="N677" s="199"/>
      <c r="O677" s="197"/>
      <c r="P677" s="197"/>
      <c r="Q677" s="197"/>
      <c r="R677" s="197"/>
      <c r="S677" s="209"/>
      <c r="T677" s="197"/>
      <c r="U677" s="199"/>
      <c r="V677" s="197"/>
      <c r="W677" s="197"/>
      <c r="X677" s="197"/>
      <c r="Y677" s="197"/>
      <c r="Z677" s="197"/>
      <c r="AA677" s="198"/>
      <c r="AB677" s="198"/>
      <c r="AC677" s="199"/>
      <c r="AD677" s="199"/>
      <c r="AE677" s="199"/>
      <c r="AF677" s="199"/>
      <c r="AG677" s="197"/>
      <c r="AH677" s="197"/>
      <c r="AI677" s="197"/>
      <c r="AJ677" s="198"/>
      <c r="AK677" s="199"/>
      <c r="AL677" s="197"/>
      <c r="AM677" s="197"/>
      <c r="AN677" s="210" t="str">
        <f t="shared" si="81"/>
        <v>Kein Eintrag</v>
      </c>
      <c r="AO677" s="210" t="str">
        <f t="shared" si="82"/>
        <v>Kein Eintrag</v>
      </c>
      <c r="AP677" s="210" t="str">
        <f t="shared" si="83"/>
        <v>Kein Eintrag</v>
      </c>
      <c r="AQ677" s="197"/>
      <c r="AR677" s="197"/>
      <c r="AS677" s="197"/>
    </row>
    <row r="678" spans="1:45" s="159" customFormat="1" x14ac:dyDescent="0.25">
      <c r="A678" s="203" t="str">
        <f t="shared" si="84"/>
        <v/>
      </c>
      <c r="B678" s="203" t="str">
        <f t="shared" si="85"/>
        <v/>
      </c>
      <c r="C678" s="197"/>
      <c r="D678" s="197"/>
      <c r="E678" s="197"/>
      <c r="F678" s="197"/>
      <c r="G678" s="197"/>
      <c r="H678" s="197"/>
      <c r="I678" s="197"/>
      <c r="J678" s="197"/>
      <c r="K678" s="197"/>
      <c r="L678" s="197"/>
      <c r="M678" s="209"/>
      <c r="N678" s="199"/>
      <c r="O678" s="197"/>
      <c r="P678" s="197"/>
      <c r="Q678" s="197"/>
      <c r="R678" s="197"/>
      <c r="S678" s="209"/>
      <c r="T678" s="197"/>
      <c r="U678" s="199"/>
      <c r="V678" s="197"/>
      <c r="W678" s="197"/>
      <c r="X678" s="197"/>
      <c r="Y678" s="197"/>
      <c r="Z678" s="197"/>
      <c r="AA678" s="198"/>
      <c r="AB678" s="198"/>
      <c r="AC678" s="199"/>
      <c r="AD678" s="199"/>
      <c r="AE678" s="199"/>
      <c r="AF678" s="199"/>
      <c r="AG678" s="197"/>
      <c r="AH678" s="197"/>
      <c r="AI678" s="197"/>
      <c r="AJ678" s="198"/>
      <c r="AK678" s="199"/>
      <c r="AL678" s="197"/>
      <c r="AM678" s="197"/>
      <c r="AN678" s="210" t="str">
        <f t="shared" si="81"/>
        <v>Kein Eintrag</v>
      </c>
      <c r="AO678" s="210" t="str">
        <f t="shared" si="82"/>
        <v>Kein Eintrag</v>
      </c>
      <c r="AP678" s="210" t="str">
        <f t="shared" si="83"/>
        <v>Kein Eintrag</v>
      </c>
      <c r="AQ678" s="197"/>
      <c r="AR678" s="197"/>
      <c r="AS678" s="197"/>
    </row>
    <row r="679" spans="1:45" s="159" customFormat="1" x14ac:dyDescent="0.25">
      <c r="A679" s="203" t="str">
        <f t="shared" si="84"/>
        <v/>
      </c>
      <c r="B679" s="203" t="str">
        <f t="shared" si="85"/>
        <v/>
      </c>
      <c r="C679" s="197"/>
      <c r="D679" s="197"/>
      <c r="E679" s="197"/>
      <c r="F679" s="197"/>
      <c r="G679" s="197"/>
      <c r="H679" s="197"/>
      <c r="I679" s="197"/>
      <c r="J679" s="197"/>
      <c r="K679" s="197"/>
      <c r="L679" s="197"/>
      <c r="M679" s="209"/>
      <c r="N679" s="199"/>
      <c r="O679" s="197"/>
      <c r="P679" s="197"/>
      <c r="Q679" s="197"/>
      <c r="R679" s="197"/>
      <c r="S679" s="209"/>
      <c r="T679" s="197"/>
      <c r="U679" s="199"/>
      <c r="V679" s="197"/>
      <c r="W679" s="197"/>
      <c r="X679" s="197"/>
      <c r="Y679" s="197"/>
      <c r="Z679" s="197"/>
      <c r="AA679" s="198"/>
      <c r="AB679" s="198"/>
      <c r="AC679" s="199"/>
      <c r="AD679" s="199"/>
      <c r="AE679" s="199"/>
      <c r="AF679" s="199"/>
      <c r="AG679" s="197"/>
      <c r="AH679" s="197"/>
      <c r="AI679" s="197"/>
      <c r="AJ679" s="198"/>
      <c r="AK679" s="199"/>
      <c r="AL679" s="197"/>
      <c r="AM679" s="197"/>
      <c r="AN679" s="210" t="str">
        <f t="shared" si="81"/>
        <v>Kein Eintrag</v>
      </c>
      <c r="AO679" s="210" t="str">
        <f t="shared" si="82"/>
        <v>Kein Eintrag</v>
      </c>
      <c r="AP679" s="210" t="str">
        <f t="shared" si="83"/>
        <v>Kein Eintrag</v>
      </c>
      <c r="AQ679" s="197"/>
      <c r="AR679" s="197"/>
      <c r="AS679" s="197"/>
    </row>
    <row r="680" spans="1:45" s="159" customFormat="1" x14ac:dyDescent="0.25">
      <c r="A680" s="203" t="str">
        <f t="shared" si="84"/>
        <v/>
      </c>
      <c r="B680" s="203" t="str">
        <f t="shared" si="85"/>
        <v/>
      </c>
      <c r="C680" s="197"/>
      <c r="D680" s="197"/>
      <c r="E680" s="197"/>
      <c r="F680" s="197"/>
      <c r="G680" s="197"/>
      <c r="H680" s="197"/>
      <c r="I680" s="197"/>
      <c r="J680" s="197"/>
      <c r="K680" s="197"/>
      <c r="L680" s="197"/>
      <c r="M680" s="209"/>
      <c r="N680" s="199"/>
      <c r="O680" s="197"/>
      <c r="P680" s="197"/>
      <c r="Q680" s="197"/>
      <c r="R680" s="197"/>
      <c r="S680" s="209"/>
      <c r="T680" s="197"/>
      <c r="U680" s="199"/>
      <c r="V680" s="197"/>
      <c r="W680" s="197"/>
      <c r="X680" s="197"/>
      <c r="Y680" s="197"/>
      <c r="Z680" s="197"/>
      <c r="AA680" s="198"/>
      <c r="AB680" s="198"/>
      <c r="AC680" s="199"/>
      <c r="AD680" s="199"/>
      <c r="AE680" s="199"/>
      <c r="AF680" s="199"/>
      <c r="AG680" s="197"/>
      <c r="AH680" s="197"/>
      <c r="AI680" s="197"/>
      <c r="AJ680" s="198"/>
      <c r="AK680" s="199"/>
      <c r="AL680" s="197"/>
      <c r="AM680" s="197"/>
      <c r="AN680" s="210" t="str">
        <f t="shared" si="81"/>
        <v>Kein Eintrag</v>
      </c>
      <c r="AO680" s="210" t="str">
        <f t="shared" si="82"/>
        <v>Kein Eintrag</v>
      </c>
      <c r="AP680" s="210" t="str">
        <f t="shared" si="83"/>
        <v>Kein Eintrag</v>
      </c>
      <c r="AQ680" s="197"/>
      <c r="AR680" s="197"/>
      <c r="AS680" s="197"/>
    </row>
    <row r="681" spans="1:45" s="159" customFormat="1" x14ac:dyDescent="0.25">
      <c r="A681" s="203" t="str">
        <f t="shared" si="84"/>
        <v/>
      </c>
      <c r="B681" s="203" t="str">
        <f t="shared" si="85"/>
        <v/>
      </c>
      <c r="C681" s="197"/>
      <c r="D681" s="197"/>
      <c r="E681" s="197"/>
      <c r="F681" s="197"/>
      <c r="G681" s="197"/>
      <c r="H681" s="197"/>
      <c r="I681" s="197"/>
      <c r="J681" s="197"/>
      <c r="K681" s="197"/>
      <c r="L681" s="197"/>
      <c r="M681" s="209"/>
      <c r="N681" s="199"/>
      <c r="O681" s="197"/>
      <c r="P681" s="197"/>
      <c r="Q681" s="197"/>
      <c r="R681" s="197"/>
      <c r="S681" s="209"/>
      <c r="T681" s="197"/>
      <c r="U681" s="199"/>
      <c r="V681" s="197"/>
      <c r="W681" s="197"/>
      <c r="X681" s="197"/>
      <c r="Y681" s="197"/>
      <c r="Z681" s="197"/>
      <c r="AA681" s="198"/>
      <c r="AB681" s="198"/>
      <c r="AC681" s="199"/>
      <c r="AD681" s="199"/>
      <c r="AE681" s="199"/>
      <c r="AF681" s="199"/>
      <c r="AG681" s="197"/>
      <c r="AH681" s="197"/>
      <c r="AI681" s="197"/>
      <c r="AJ681" s="198"/>
      <c r="AK681" s="199"/>
      <c r="AL681" s="197"/>
      <c r="AM681" s="197"/>
      <c r="AN681" s="210" t="str">
        <f t="shared" si="81"/>
        <v>Kein Eintrag</v>
      </c>
      <c r="AO681" s="210" t="str">
        <f t="shared" si="82"/>
        <v>Kein Eintrag</v>
      </c>
      <c r="AP681" s="210" t="str">
        <f t="shared" si="83"/>
        <v>Kein Eintrag</v>
      </c>
      <c r="AQ681" s="197"/>
      <c r="AR681" s="197"/>
      <c r="AS681" s="197"/>
    </row>
    <row r="682" spans="1:45" s="159" customFormat="1" x14ac:dyDescent="0.25">
      <c r="A682" s="203" t="str">
        <f t="shared" si="84"/>
        <v/>
      </c>
      <c r="B682" s="203" t="str">
        <f t="shared" si="85"/>
        <v/>
      </c>
      <c r="C682" s="197"/>
      <c r="D682" s="197"/>
      <c r="E682" s="197"/>
      <c r="F682" s="197"/>
      <c r="G682" s="197"/>
      <c r="H682" s="197"/>
      <c r="I682" s="197"/>
      <c r="J682" s="197"/>
      <c r="K682" s="197"/>
      <c r="L682" s="197"/>
      <c r="M682" s="209"/>
      <c r="N682" s="199"/>
      <c r="O682" s="197"/>
      <c r="P682" s="197"/>
      <c r="Q682" s="197"/>
      <c r="R682" s="197"/>
      <c r="S682" s="209"/>
      <c r="T682" s="197"/>
      <c r="U682" s="199"/>
      <c r="V682" s="197"/>
      <c r="W682" s="197"/>
      <c r="X682" s="197"/>
      <c r="Y682" s="197"/>
      <c r="Z682" s="197"/>
      <c r="AA682" s="198"/>
      <c r="AB682" s="198"/>
      <c r="AC682" s="199"/>
      <c r="AD682" s="199"/>
      <c r="AE682" s="199"/>
      <c r="AF682" s="199"/>
      <c r="AG682" s="197"/>
      <c r="AH682" s="197"/>
      <c r="AI682" s="197"/>
      <c r="AJ682" s="198"/>
      <c r="AK682" s="199"/>
      <c r="AL682" s="197"/>
      <c r="AM682" s="197"/>
      <c r="AN682" s="210" t="str">
        <f t="shared" si="81"/>
        <v>Kein Eintrag</v>
      </c>
      <c r="AO682" s="210" t="str">
        <f t="shared" si="82"/>
        <v>Kein Eintrag</v>
      </c>
      <c r="AP682" s="210" t="str">
        <f t="shared" si="83"/>
        <v>Kein Eintrag</v>
      </c>
      <c r="AQ682" s="197"/>
      <c r="AR682" s="197"/>
      <c r="AS682" s="197"/>
    </row>
    <row r="683" spans="1:45" s="159" customFormat="1" x14ac:dyDescent="0.25">
      <c r="A683" s="203" t="str">
        <f t="shared" si="84"/>
        <v/>
      </c>
      <c r="B683" s="203" t="str">
        <f t="shared" si="85"/>
        <v/>
      </c>
      <c r="C683" s="197"/>
      <c r="D683" s="197"/>
      <c r="E683" s="197"/>
      <c r="F683" s="197"/>
      <c r="G683" s="197"/>
      <c r="H683" s="197"/>
      <c r="I683" s="197"/>
      <c r="J683" s="197"/>
      <c r="K683" s="197"/>
      <c r="L683" s="197"/>
      <c r="M683" s="209"/>
      <c r="N683" s="199"/>
      <c r="O683" s="197"/>
      <c r="P683" s="197"/>
      <c r="Q683" s="197"/>
      <c r="R683" s="197"/>
      <c r="S683" s="209"/>
      <c r="T683" s="197"/>
      <c r="U683" s="199"/>
      <c r="V683" s="197"/>
      <c r="W683" s="197"/>
      <c r="X683" s="197"/>
      <c r="Y683" s="197"/>
      <c r="Z683" s="197"/>
      <c r="AA683" s="198"/>
      <c r="AB683" s="198"/>
      <c r="AC683" s="199"/>
      <c r="AD683" s="199"/>
      <c r="AE683" s="199"/>
      <c r="AF683" s="199"/>
      <c r="AG683" s="197"/>
      <c r="AH683" s="197"/>
      <c r="AI683" s="197"/>
      <c r="AJ683" s="198"/>
      <c r="AK683" s="199"/>
      <c r="AL683" s="197"/>
      <c r="AM683" s="197"/>
      <c r="AN683" s="210" t="str">
        <f t="shared" si="81"/>
        <v>Kein Eintrag</v>
      </c>
      <c r="AO683" s="210" t="str">
        <f t="shared" si="82"/>
        <v>Kein Eintrag</v>
      </c>
      <c r="AP683" s="210" t="str">
        <f t="shared" si="83"/>
        <v>Kein Eintrag</v>
      </c>
      <c r="AQ683" s="197"/>
      <c r="AR683" s="197"/>
      <c r="AS683" s="197"/>
    </row>
    <row r="684" spans="1:45" s="159" customFormat="1" x14ac:dyDescent="0.25">
      <c r="A684" s="203" t="str">
        <f t="shared" si="84"/>
        <v/>
      </c>
      <c r="B684" s="203" t="str">
        <f t="shared" si="85"/>
        <v/>
      </c>
      <c r="C684" s="197"/>
      <c r="D684" s="197"/>
      <c r="E684" s="197"/>
      <c r="F684" s="197"/>
      <c r="G684" s="197"/>
      <c r="H684" s="197"/>
      <c r="I684" s="197"/>
      <c r="J684" s="197"/>
      <c r="K684" s="197"/>
      <c r="L684" s="197"/>
      <c r="M684" s="209"/>
      <c r="N684" s="199"/>
      <c r="O684" s="197"/>
      <c r="P684" s="197"/>
      <c r="Q684" s="197"/>
      <c r="R684" s="197"/>
      <c r="S684" s="209"/>
      <c r="T684" s="197"/>
      <c r="U684" s="199"/>
      <c r="V684" s="197"/>
      <c r="W684" s="197"/>
      <c r="X684" s="197"/>
      <c r="Y684" s="197"/>
      <c r="Z684" s="197"/>
      <c r="AA684" s="198"/>
      <c r="AB684" s="198"/>
      <c r="AC684" s="199"/>
      <c r="AD684" s="199"/>
      <c r="AE684" s="199"/>
      <c r="AF684" s="199"/>
      <c r="AG684" s="197"/>
      <c r="AH684" s="197"/>
      <c r="AI684" s="197"/>
      <c r="AJ684" s="198"/>
      <c r="AK684" s="199"/>
      <c r="AL684" s="197"/>
      <c r="AM684" s="197"/>
      <c r="AN684" s="210" t="str">
        <f t="shared" si="81"/>
        <v>Kein Eintrag</v>
      </c>
      <c r="AO684" s="210" t="str">
        <f t="shared" si="82"/>
        <v>Kein Eintrag</v>
      </c>
      <c r="AP684" s="210" t="str">
        <f t="shared" si="83"/>
        <v>Kein Eintrag</v>
      </c>
      <c r="AQ684" s="197"/>
      <c r="AR684" s="197"/>
      <c r="AS684" s="197"/>
    </row>
    <row r="685" spans="1:45" s="159" customFormat="1" x14ac:dyDescent="0.25">
      <c r="A685" s="203" t="str">
        <f t="shared" si="84"/>
        <v/>
      </c>
      <c r="B685" s="203" t="str">
        <f t="shared" si="85"/>
        <v/>
      </c>
      <c r="C685" s="197"/>
      <c r="D685" s="197"/>
      <c r="E685" s="197"/>
      <c r="F685" s="197"/>
      <c r="G685" s="197"/>
      <c r="H685" s="197"/>
      <c r="I685" s="197"/>
      <c r="J685" s="197"/>
      <c r="K685" s="197"/>
      <c r="L685" s="197"/>
      <c r="M685" s="209"/>
      <c r="N685" s="199"/>
      <c r="O685" s="197"/>
      <c r="P685" s="197"/>
      <c r="Q685" s="197"/>
      <c r="R685" s="197"/>
      <c r="S685" s="209"/>
      <c r="T685" s="197"/>
      <c r="U685" s="199"/>
      <c r="V685" s="197"/>
      <c r="W685" s="197"/>
      <c r="X685" s="197"/>
      <c r="Y685" s="197"/>
      <c r="Z685" s="197"/>
      <c r="AA685" s="198"/>
      <c r="AB685" s="198"/>
      <c r="AC685" s="199"/>
      <c r="AD685" s="199"/>
      <c r="AE685" s="199"/>
      <c r="AF685" s="199"/>
      <c r="AG685" s="197"/>
      <c r="AH685" s="197"/>
      <c r="AI685" s="197"/>
      <c r="AJ685" s="198"/>
      <c r="AK685" s="199"/>
      <c r="AL685" s="197"/>
      <c r="AM685" s="197"/>
      <c r="AN685" s="210" t="str">
        <f t="shared" si="81"/>
        <v>Kein Eintrag</v>
      </c>
      <c r="AO685" s="210" t="str">
        <f t="shared" si="82"/>
        <v>Kein Eintrag</v>
      </c>
      <c r="AP685" s="210" t="str">
        <f t="shared" si="83"/>
        <v>Kein Eintrag</v>
      </c>
      <c r="AQ685" s="197"/>
      <c r="AR685" s="197"/>
      <c r="AS685" s="197"/>
    </row>
    <row r="686" spans="1:45" s="159" customFormat="1" x14ac:dyDescent="0.25">
      <c r="A686" s="203" t="str">
        <f t="shared" si="84"/>
        <v/>
      </c>
      <c r="B686" s="203" t="str">
        <f t="shared" si="85"/>
        <v/>
      </c>
      <c r="C686" s="197"/>
      <c r="D686" s="197"/>
      <c r="E686" s="197"/>
      <c r="F686" s="197"/>
      <c r="G686" s="197"/>
      <c r="H686" s="197"/>
      <c r="I686" s="197"/>
      <c r="J686" s="197"/>
      <c r="K686" s="197"/>
      <c r="L686" s="197"/>
      <c r="M686" s="209"/>
      <c r="N686" s="199"/>
      <c r="O686" s="197"/>
      <c r="P686" s="197"/>
      <c r="Q686" s="197"/>
      <c r="R686" s="197"/>
      <c r="S686" s="209"/>
      <c r="T686" s="197"/>
      <c r="U686" s="199"/>
      <c r="V686" s="197"/>
      <c r="W686" s="197"/>
      <c r="X686" s="197"/>
      <c r="Y686" s="197"/>
      <c r="Z686" s="197"/>
      <c r="AA686" s="198"/>
      <c r="AB686" s="198"/>
      <c r="AC686" s="199"/>
      <c r="AD686" s="199"/>
      <c r="AE686" s="199"/>
      <c r="AF686" s="199"/>
      <c r="AG686" s="197"/>
      <c r="AH686" s="197"/>
      <c r="AI686" s="197"/>
      <c r="AJ686" s="198"/>
      <c r="AK686" s="199"/>
      <c r="AL686" s="197"/>
      <c r="AM686" s="197"/>
      <c r="AN686" s="210" t="str">
        <f t="shared" si="81"/>
        <v>Kein Eintrag</v>
      </c>
      <c r="AO686" s="210" t="str">
        <f t="shared" si="82"/>
        <v>Kein Eintrag</v>
      </c>
      <c r="AP686" s="210" t="str">
        <f t="shared" si="83"/>
        <v>Kein Eintrag</v>
      </c>
      <c r="AQ686" s="197"/>
      <c r="AR686" s="197"/>
      <c r="AS686" s="197"/>
    </row>
    <row r="687" spans="1:45" s="159" customFormat="1" x14ac:dyDescent="0.25">
      <c r="A687" s="203" t="str">
        <f t="shared" si="84"/>
        <v/>
      </c>
      <c r="B687" s="203" t="str">
        <f t="shared" si="85"/>
        <v/>
      </c>
      <c r="C687" s="197"/>
      <c r="D687" s="197"/>
      <c r="E687" s="197"/>
      <c r="F687" s="197"/>
      <c r="G687" s="197"/>
      <c r="H687" s="197"/>
      <c r="I687" s="197"/>
      <c r="J687" s="197"/>
      <c r="K687" s="197"/>
      <c r="L687" s="197"/>
      <c r="M687" s="209"/>
      <c r="N687" s="199"/>
      <c r="O687" s="197"/>
      <c r="P687" s="197"/>
      <c r="Q687" s="197"/>
      <c r="R687" s="197"/>
      <c r="S687" s="209"/>
      <c r="T687" s="197"/>
      <c r="U687" s="199"/>
      <c r="V687" s="197"/>
      <c r="W687" s="197"/>
      <c r="X687" s="197"/>
      <c r="Y687" s="197"/>
      <c r="Z687" s="197"/>
      <c r="AA687" s="198"/>
      <c r="AB687" s="198"/>
      <c r="AC687" s="199"/>
      <c r="AD687" s="199"/>
      <c r="AE687" s="199"/>
      <c r="AF687" s="199"/>
      <c r="AG687" s="197"/>
      <c r="AH687" s="197"/>
      <c r="AI687" s="197"/>
      <c r="AJ687" s="198"/>
      <c r="AK687" s="199"/>
      <c r="AL687" s="197"/>
      <c r="AM687" s="197"/>
      <c r="AN687" s="210" t="str">
        <f t="shared" si="81"/>
        <v>Kein Eintrag</v>
      </c>
      <c r="AO687" s="210" t="str">
        <f t="shared" si="82"/>
        <v>Kein Eintrag</v>
      </c>
      <c r="AP687" s="210" t="str">
        <f t="shared" si="83"/>
        <v>Kein Eintrag</v>
      </c>
      <c r="AQ687" s="197"/>
      <c r="AR687" s="197"/>
      <c r="AS687" s="197"/>
    </row>
    <row r="688" spans="1:45" s="159" customFormat="1" x14ac:dyDescent="0.25">
      <c r="A688" s="203" t="str">
        <f t="shared" si="84"/>
        <v/>
      </c>
      <c r="B688" s="203" t="str">
        <f t="shared" si="85"/>
        <v/>
      </c>
      <c r="C688" s="197"/>
      <c r="D688" s="197"/>
      <c r="E688" s="197"/>
      <c r="F688" s="197"/>
      <c r="G688" s="197"/>
      <c r="H688" s="197"/>
      <c r="I688" s="197"/>
      <c r="J688" s="197"/>
      <c r="K688" s="197"/>
      <c r="L688" s="197"/>
      <c r="M688" s="209"/>
      <c r="N688" s="199"/>
      <c r="O688" s="197"/>
      <c r="P688" s="197"/>
      <c r="Q688" s="197"/>
      <c r="R688" s="197"/>
      <c r="S688" s="209"/>
      <c r="T688" s="197"/>
      <c r="U688" s="199"/>
      <c r="V688" s="197"/>
      <c r="W688" s="197"/>
      <c r="X688" s="197"/>
      <c r="Y688" s="197"/>
      <c r="Z688" s="197"/>
      <c r="AA688" s="198"/>
      <c r="AB688" s="198"/>
      <c r="AC688" s="199"/>
      <c r="AD688" s="199"/>
      <c r="AE688" s="199"/>
      <c r="AF688" s="199"/>
      <c r="AG688" s="197"/>
      <c r="AH688" s="197"/>
      <c r="AI688" s="197"/>
      <c r="AJ688" s="198"/>
      <c r="AK688" s="199"/>
      <c r="AL688" s="197"/>
      <c r="AM688" s="197"/>
      <c r="AN688" s="210" t="str">
        <f t="shared" si="81"/>
        <v>Kein Eintrag</v>
      </c>
      <c r="AO688" s="210" t="str">
        <f t="shared" si="82"/>
        <v>Kein Eintrag</v>
      </c>
      <c r="AP688" s="210" t="str">
        <f t="shared" si="83"/>
        <v>Kein Eintrag</v>
      </c>
      <c r="AQ688" s="197"/>
      <c r="AR688" s="197"/>
      <c r="AS688" s="197"/>
    </row>
    <row r="689" spans="1:45" s="159" customFormat="1" x14ac:dyDescent="0.25">
      <c r="A689" s="203" t="str">
        <f t="shared" si="84"/>
        <v/>
      </c>
      <c r="B689" s="203" t="str">
        <f t="shared" si="85"/>
        <v/>
      </c>
      <c r="C689" s="197"/>
      <c r="D689" s="197"/>
      <c r="E689" s="197"/>
      <c r="F689" s="197"/>
      <c r="G689" s="197"/>
      <c r="H689" s="197"/>
      <c r="I689" s="197"/>
      <c r="J689" s="197"/>
      <c r="K689" s="197"/>
      <c r="L689" s="197"/>
      <c r="M689" s="209"/>
      <c r="N689" s="199"/>
      <c r="O689" s="197"/>
      <c r="P689" s="197"/>
      <c r="Q689" s="197"/>
      <c r="R689" s="197"/>
      <c r="S689" s="209"/>
      <c r="T689" s="197"/>
      <c r="U689" s="199"/>
      <c r="V689" s="197"/>
      <c r="W689" s="197"/>
      <c r="X689" s="197"/>
      <c r="Y689" s="197"/>
      <c r="Z689" s="197"/>
      <c r="AA689" s="198"/>
      <c r="AB689" s="198"/>
      <c r="AC689" s="199"/>
      <c r="AD689" s="199"/>
      <c r="AE689" s="199"/>
      <c r="AF689" s="199"/>
      <c r="AG689" s="197"/>
      <c r="AH689" s="197"/>
      <c r="AI689" s="197"/>
      <c r="AJ689" s="198"/>
      <c r="AK689" s="199"/>
      <c r="AL689" s="197"/>
      <c r="AM689" s="197"/>
      <c r="AN689" s="210" t="str">
        <f t="shared" si="81"/>
        <v>Kein Eintrag</v>
      </c>
      <c r="AO689" s="210" t="str">
        <f t="shared" si="82"/>
        <v>Kein Eintrag</v>
      </c>
      <c r="AP689" s="210" t="str">
        <f t="shared" si="83"/>
        <v>Kein Eintrag</v>
      </c>
      <c r="AQ689" s="197"/>
      <c r="AR689" s="197"/>
      <c r="AS689" s="197"/>
    </row>
    <row r="690" spans="1:45" s="159" customFormat="1" x14ac:dyDescent="0.25">
      <c r="A690" s="203" t="str">
        <f t="shared" si="84"/>
        <v/>
      </c>
      <c r="B690" s="203" t="str">
        <f t="shared" si="85"/>
        <v/>
      </c>
      <c r="C690" s="197"/>
      <c r="D690" s="197"/>
      <c r="E690" s="197"/>
      <c r="F690" s="197"/>
      <c r="G690" s="197"/>
      <c r="H690" s="197"/>
      <c r="I690" s="197"/>
      <c r="J690" s="197"/>
      <c r="K690" s="197"/>
      <c r="L690" s="197"/>
      <c r="M690" s="209"/>
      <c r="N690" s="199"/>
      <c r="O690" s="197"/>
      <c r="P690" s="197"/>
      <c r="Q690" s="197"/>
      <c r="R690" s="197"/>
      <c r="S690" s="209"/>
      <c r="T690" s="197"/>
      <c r="U690" s="199"/>
      <c r="V690" s="197"/>
      <c r="W690" s="197"/>
      <c r="X690" s="197"/>
      <c r="Y690" s="197"/>
      <c r="Z690" s="197"/>
      <c r="AA690" s="198"/>
      <c r="AB690" s="198"/>
      <c r="AC690" s="199"/>
      <c r="AD690" s="199"/>
      <c r="AE690" s="199"/>
      <c r="AF690" s="199"/>
      <c r="AG690" s="197"/>
      <c r="AH690" s="197"/>
      <c r="AI690" s="197"/>
      <c r="AJ690" s="198"/>
      <c r="AK690" s="199"/>
      <c r="AL690" s="197"/>
      <c r="AM690" s="197"/>
      <c r="AN690" s="210" t="str">
        <f t="shared" si="81"/>
        <v>Kein Eintrag</v>
      </c>
      <c r="AO690" s="210" t="str">
        <f t="shared" si="82"/>
        <v>Kein Eintrag</v>
      </c>
      <c r="AP690" s="210" t="str">
        <f t="shared" si="83"/>
        <v>Kein Eintrag</v>
      </c>
      <c r="AQ690" s="197"/>
      <c r="AR690" s="197"/>
      <c r="AS690" s="197"/>
    </row>
    <row r="691" spans="1:45" s="159" customFormat="1" x14ac:dyDescent="0.25">
      <c r="A691" s="203" t="str">
        <f t="shared" si="84"/>
        <v/>
      </c>
      <c r="B691" s="203" t="str">
        <f t="shared" si="85"/>
        <v/>
      </c>
      <c r="C691" s="197"/>
      <c r="D691" s="197"/>
      <c r="E691" s="197"/>
      <c r="F691" s="197"/>
      <c r="G691" s="197"/>
      <c r="H691" s="197"/>
      <c r="I691" s="197"/>
      <c r="J691" s="197"/>
      <c r="K691" s="197"/>
      <c r="L691" s="197"/>
      <c r="M691" s="209"/>
      <c r="N691" s="199"/>
      <c r="O691" s="197"/>
      <c r="P691" s="197"/>
      <c r="Q691" s="197"/>
      <c r="R691" s="197"/>
      <c r="S691" s="209"/>
      <c r="T691" s="197"/>
      <c r="U691" s="199"/>
      <c r="V691" s="197"/>
      <c r="W691" s="197"/>
      <c r="X691" s="197"/>
      <c r="Y691" s="197"/>
      <c r="Z691" s="197"/>
      <c r="AA691" s="198"/>
      <c r="AB691" s="198"/>
      <c r="AC691" s="199"/>
      <c r="AD691" s="199"/>
      <c r="AE691" s="199"/>
      <c r="AF691" s="199"/>
      <c r="AG691" s="197"/>
      <c r="AH691" s="197"/>
      <c r="AI691" s="197"/>
      <c r="AJ691" s="198"/>
      <c r="AK691" s="199"/>
      <c r="AL691" s="197"/>
      <c r="AM691" s="197"/>
      <c r="AN691" s="210" t="str">
        <f t="shared" si="81"/>
        <v>Kein Eintrag</v>
      </c>
      <c r="AO691" s="210" t="str">
        <f t="shared" si="82"/>
        <v>Kein Eintrag</v>
      </c>
      <c r="AP691" s="210" t="str">
        <f t="shared" si="83"/>
        <v>Kein Eintrag</v>
      </c>
      <c r="AQ691" s="197"/>
      <c r="AR691" s="197"/>
      <c r="AS691" s="197"/>
    </row>
    <row r="692" spans="1:45" s="159" customFormat="1" x14ac:dyDescent="0.25">
      <c r="A692" s="203" t="str">
        <f t="shared" si="84"/>
        <v/>
      </c>
      <c r="B692" s="203" t="str">
        <f t="shared" si="85"/>
        <v/>
      </c>
      <c r="C692" s="197"/>
      <c r="D692" s="197"/>
      <c r="E692" s="197"/>
      <c r="F692" s="197"/>
      <c r="G692" s="197"/>
      <c r="H692" s="197"/>
      <c r="I692" s="197"/>
      <c r="J692" s="197"/>
      <c r="K692" s="197"/>
      <c r="L692" s="197"/>
      <c r="M692" s="209"/>
      <c r="N692" s="199"/>
      <c r="O692" s="197"/>
      <c r="P692" s="197"/>
      <c r="Q692" s="197"/>
      <c r="R692" s="197"/>
      <c r="S692" s="209"/>
      <c r="T692" s="197"/>
      <c r="U692" s="199"/>
      <c r="V692" s="197"/>
      <c r="W692" s="197"/>
      <c r="X692" s="197"/>
      <c r="Y692" s="197"/>
      <c r="Z692" s="197"/>
      <c r="AA692" s="198"/>
      <c r="AB692" s="198"/>
      <c r="AC692" s="199"/>
      <c r="AD692" s="199"/>
      <c r="AE692" s="199"/>
      <c r="AF692" s="199"/>
      <c r="AG692" s="197"/>
      <c r="AH692" s="197"/>
      <c r="AI692" s="197"/>
      <c r="AJ692" s="198"/>
      <c r="AK692" s="199"/>
      <c r="AL692" s="197"/>
      <c r="AM692" s="197"/>
      <c r="AN692" s="210" t="str">
        <f t="shared" si="81"/>
        <v>Kein Eintrag</v>
      </c>
      <c r="AO692" s="210" t="str">
        <f t="shared" si="82"/>
        <v>Kein Eintrag</v>
      </c>
      <c r="AP692" s="210" t="str">
        <f t="shared" si="83"/>
        <v>Kein Eintrag</v>
      </c>
      <c r="AQ692" s="197"/>
      <c r="AR692" s="197"/>
      <c r="AS692" s="197"/>
    </row>
    <row r="693" spans="1:45" s="159" customFormat="1" x14ac:dyDescent="0.25">
      <c r="A693" s="203" t="str">
        <f t="shared" si="84"/>
        <v/>
      </c>
      <c r="B693" s="203" t="str">
        <f t="shared" si="85"/>
        <v/>
      </c>
      <c r="C693" s="197"/>
      <c r="D693" s="197"/>
      <c r="E693" s="197"/>
      <c r="F693" s="197"/>
      <c r="G693" s="197"/>
      <c r="H693" s="197"/>
      <c r="I693" s="197"/>
      <c r="J693" s="197"/>
      <c r="K693" s="197"/>
      <c r="L693" s="197"/>
      <c r="M693" s="209"/>
      <c r="N693" s="199"/>
      <c r="O693" s="197"/>
      <c r="P693" s="197"/>
      <c r="Q693" s="197"/>
      <c r="R693" s="197"/>
      <c r="S693" s="209"/>
      <c r="T693" s="197"/>
      <c r="U693" s="199"/>
      <c r="V693" s="197"/>
      <c r="W693" s="197"/>
      <c r="X693" s="197"/>
      <c r="Y693" s="197"/>
      <c r="Z693" s="197"/>
      <c r="AA693" s="198"/>
      <c r="AB693" s="198"/>
      <c r="AC693" s="199"/>
      <c r="AD693" s="199"/>
      <c r="AE693" s="199"/>
      <c r="AF693" s="199"/>
      <c r="AG693" s="197"/>
      <c r="AH693" s="197"/>
      <c r="AI693" s="197"/>
      <c r="AJ693" s="198"/>
      <c r="AK693" s="199"/>
      <c r="AL693" s="197"/>
      <c r="AM693" s="197"/>
      <c r="AN693" s="210" t="str">
        <f t="shared" si="81"/>
        <v>Kein Eintrag</v>
      </c>
      <c r="AO693" s="210" t="str">
        <f t="shared" si="82"/>
        <v>Kein Eintrag</v>
      </c>
      <c r="AP693" s="210" t="str">
        <f t="shared" si="83"/>
        <v>Kein Eintrag</v>
      </c>
      <c r="AQ693" s="197"/>
      <c r="AR693" s="197"/>
      <c r="AS693" s="197"/>
    </row>
    <row r="694" spans="1:45" s="159" customFormat="1" x14ac:dyDescent="0.25">
      <c r="A694" s="203" t="str">
        <f t="shared" si="84"/>
        <v/>
      </c>
      <c r="B694" s="203" t="str">
        <f t="shared" si="85"/>
        <v/>
      </c>
      <c r="C694" s="197"/>
      <c r="D694" s="197"/>
      <c r="E694" s="197"/>
      <c r="F694" s="197"/>
      <c r="G694" s="197"/>
      <c r="H694" s="197"/>
      <c r="I694" s="197"/>
      <c r="J694" s="197"/>
      <c r="K694" s="197"/>
      <c r="L694" s="197"/>
      <c r="M694" s="209"/>
      <c r="N694" s="199"/>
      <c r="O694" s="197"/>
      <c r="P694" s="197"/>
      <c r="Q694" s="197"/>
      <c r="R694" s="197"/>
      <c r="S694" s="209"/>
      <c r="T694" s="197"/>
      <c r="U694" s="199"/>
      <c r="V694" s="197"/>
      <c r="W694" s="197"/>
      <c r="X694" s="197"/>
      <c r="Y694" s="197"/>
      <c r="Z694" s="197"/>
      <c r="AA694" s="198"/>
      <c r="AB694" s="198"/>
      <c r="AC694" s="199"/>
      <c r="AD694" s="199"/>
      <c r="AE694" s="199"/>
      <c r="AF694" s="199"/>
      <c r="AG694" s="197"/>
      <c r="AH694" s="197"/>
      <c r="AI694" s="197"/>
      <c r="AJ694" s="198"/>
      <c r="AK694" s="199"/>
      <c r="AL694" s="197"/>
      <c r="AM694" s="197"/>
      <c r="AN694" s="210" t="str">
        <f t="shared" si="81"/>
        <v>Kein Eintrag</v>
      </c>
      <c r="AO694" s="210" t="str">
        <f t="shared" si="82"/>
        <v>Kein Eintrag</v>
      </c>
      <c r="AP694" s="210" t="str">
        <f t="shared" si="83"/>
        <v>Kein Eintrag</v>
      </c>
      <c r="AQ694" s="197"/>
      <c r="AR694" s="197"/>
      <c r="AS694" s="197"/>
    </row>
    <row r="695" spans="1:45" s="159" customFormat="1" x14ac:dyDescent="0.25">
      <c r="A695" s="203" t="str">
        <f t="shared" si="84"/>
        <v/>
      </c>
      <c r="B695" s="203" t="str">
        <f t="shared" si="85"/>
        <v/>
      </c>
      <c r="C695" s="197"/>
      <c r="D695" s="197"/>
      <c r="E695" s="197"/>
      <c r="F695" s="197"/>
      <c r="G695" s="197"/>
      <c r="H695" s="197"/>
      <c r="I695" s="197"/>
      <c r="J695" s="197"/>
      <c r="K695" s="197"/>
      <c r="L695" s="197"/>
      <c r="M695" s="209"/>
      <c r="N695" s="199"/>
      <c r="O695" s="197"/>
      <c r="P695" s="197"/>
      <c r="Q695" s="197"/>
      <c r="R695" s="197"/>
      <c r="S695" s="209"/>
      <c r="T695" s="197"/>
      <c r="U695" s="199"/>
      <c r="V695" s="197"/>
      <c r="W695" s="197"/>
      <c r="X695" s="197"/>
      <c r="Y695" s="197"/>
      <c r="Z695" s="197"/>
      <c r="AA695" s="198"/>
      <c r="AB695" s="198"/>
      <c r="AC695" s="199"/>
      <c r="AD695" s="199"/>
      <c r="AE695" s="199"/>
      <c r="AF695" s="199"/>
      <c r="AG695" s="197"/>
      <c r="AH695" s="197"/>
      <c r="AI695" s="197"/>
      <c r="AJ695" s="198"/>
      <c r="AK695" s="199"/>
      <c r="AL695" s="197"/>
      <c r="AM695" s="197"/>
      <c r="AN695" s="210" t="str">
        <f t="shared" si="81"/>
        <v>Kein Eintrag</v>
      </c>
      <c r="AO695" s="210" t="str">
        <f t="shared" si="82"/>
        <v>Kein Eintrag</v>
      </c>
      <c r="AP695" s="210" t="str">
        <f t="shared" si="83"/>
        <v>Kein Eintrag</v>
      </c>
      <c r="AQ695" s="197"/>
      <c r="AR695" s="197"/>
      <c r="AS695" s="197"/>
    </row>
    <row r="696" spans="1:45" s="159" customFormat="1" x14ac:dyDescent="0.25">
      <c r="A696" s="203" t="str">
        <f t="shared" si="84"/>
        <v/>
      </c>
      <c r="B696" s="203" t="str">
        <f t="shared" si="85"/>
        <v/>
      </c>
      <c r="C696" s="197"/>
      <c r="D696" s="197"/>
      <c r="E696" s="197"/>
      <c r="F696" s="197"/>
      <c r="G696" s="197"/>
      <c r="H696" s="197"/>
      <c r="I696" s="197"/>
      <c r="J696" s="197"/>
      <c r="K696" s="197"/>
      <c r="L696" s="197"/>
      <c r="M696" s="209"/>
      <c r="N696" s="199"/>
      <c r="O696" s="197"/>
      <c r="P696" s="197"/>
      <c r="Q696" s="197"/>
      <c r="R696" s="197"/>
      <c r="S696" s="209"/>
      <c r="T696" s="197"/>
      <c r="U696" s="199"/>
      <c r="V696" s="197"/>
      <c r="W696" s="197"/>
      <c r="X696" s="197"/>
      <c r="Y696" s="197"/>
      <c r="Z696" s="197"/>
      <c r="AA696" s="198"/>
      <c r="AB696" s="198"/>
      <c r="AC696" s="199"/>
      <c r="AD696" s="199"/>
      <c r="AE696" s="199"/>
      <c r="AF696" s="199"/>
      <c r="AG696" s="197"/>
      <c r="AH696" s="197"/>
      <c r="AI696" s="197"/>
      <c r="AJ696" s="198"/>
      <c r="AK696" s="199"/>
      <c r="AL696" s="197"/>
      <c r="AM696" s="197"/>
      <c r="AN696" s="210" t="str">
        <f t="shared" si="81"/>
        <v>Kein Eintrag</v>
      </c>
      <c r="AO696" s="210" t="str">
        <f t="shared" si="82"/>
        <v>Kein Eintrag</v>
      </c>
      <c r="AP696" s="210" t="str">
        <f t="shared" si="83"/>
        <v>Kein Eintrag</v>
      </c>
      <c r="AQ696" s="197"/>
      <c r="AR696" s="197"/>
      <c r="AS696" s="197"/>
    </row>
    <row r="697" spans="1:45" s="159" customFormat="1" x14ac:dyDescent="0.25">
      <c r="A697" s="203" t="str">
        <f t="shared" si="84"/>
        <v/>
      </c>
      <c r="B697" s="203" t="str">
        <f t="shared" si="85"/>
        <v/>
      </c>
      <c r="C697" s="197"/>
      <c r="D697" s="197"/>
      <c r="E697" s="197"/>
      <c r="F697" s="197"/>
      <c r="G697" s="197"/>
      <c r="H697" s="197"/>
      <c r="I697" s="197"/>
      <c r="J697" s="197"/>
      <c r="K697" s="197"/>
      <c r="L697" s="197"/>
      <c r="M697" s="209"/>
      <c r="N697" s="199"/>
      <c r="O697" s="197"/>
      <c r="P697" s="197"/>
      <c r="Q697" s="197"/>
      <c r="R697" s="197"/>
      <c r="S697" s="209"/>
      <c r="T697" s="197"/>
      <c r="U697" s="199"/>
      <c r="V697" s="197"/>
      <c r="W697" s="197"/>
      <c r="X697" s="197"/>
      <c r="Y697" s="197"/>
      <c r="Z697" s="197"/>
      <c r="AA697" s="198"/>
      <c r="AB697" s="198"/>
      <c r="AC697" s="199"/>
      <c r="AD697" s="199"/>
      <c r="AE697" s="199"/>
      <c r="AF697" s="199"/>
      <c r="AG697" s="197"/>
      <c r="AH697" s="197"/>
      <c r="AI697" s="197"/>
      <c r="AJ697" s="198"/>
      <c r="AK697" s="199"/>
      <c r="AL697" s="197"/>
      <c r="AM697" s="197"/>
      <c r="AN697" s="210" t="str">
        <f t="shared" si="81"/>
        <v>Kein Eintrag</v>
      </c>
      <c r="AO697" s="210" t="str">
        <f t="shared" si="82"/>
        <v>Kein Eintrag</v>
      </c>
      <c r="AP697" s="210" t="str">
        <f t="shared" si="83"/>
        <v>Kein Eintrag</v>
      </c>
      <c r="AQ697" s="197"/>
      <c r="AR697" s="197"/>
      <c r="AS697" s="197"/>
    </row>
    <row r="698" spans="1:45" s="159" customFormat="1" x14ac:dyDescent="0.25">
      <c r="A698" s="203" t="str">
        <f t="shared" si="84"/>
        <v/>
      </c>
      <c r="B698" s="203" t="str">
        <f t="shared" si="85"/>
        <v/>
      </c>
      <c r="C698" s="197"/>
      <c r="D698" s="197"/>
      <c r="E698" s="197"/>
      <c r="F698" s="197"/>
      <c r="G698" s="197"/>
      <c r="H698" s="197"/>
      <c r="I698" s="197"/>
      <c r="J698" s="197"/>
      <c r="K698" s="197"/>
      <c r="L698" s="197"/>
      <c r="M698" s="209"/>
      <c r="N698" s="199"/>
      <c r="O698" s="197"/>
      <c r="P698" s="197"/>
      <c r="Q698" s="197"/>
      <c r="R698" s="197"/>
      <c r="S698" s="209"/>
      <c r="T698" s="197"/>
      <c r="U698" s="199"/>
      <c r="V698" s="197"/>
      <c r="W698" s="197"/>
      <c r="X698" s="197"/>
      <c r="Y698" s="197"/>
      <c r="Z698" s="197"/>
      <c r="AA698" s="198"/>
      <c r="AB698" s="198"/>
      <c r="AC698" s="199"/>
      <c r="AD698" s="199"/>
      <c r="AE698" s="199"/>
      <c r="AF698" s="199"/>
      <c r="AG698" s="197"/>
      <c r="AH698" s="197"/>
      <c r="AI698" s="197"/>
      <c r="AJ698" s="198"/>
      <c r="AK698" s="199"/>
      <c r="AL698" s="197"/>
      <c r="AM698" s="197"/>
      <c r="AN698" s="210" t="str">
        <f t="shared" si="81"/>
        <v>Kein Eintrag</v>
      </c>
      <c r="AO698" s="210" t="str">
        <f t="shared" si="82"/>
        <v>Kein Eintrag</v>
      </c>
      <c r="AP698" s="210" t="str">
        <f t="shared" si="83"/>
        <v>Kein Eintrag</v>
      </c>
      <c r="AQ698" s="197"/>
      <c r="AR698" s="197"/>
      <c r="AS698" s="197"/>
    </row>
    <row r="699" spans="1:45" s="159" customFormat="1" x14ac:dyDescent="0.25">
      <c r="A699" s="203" t="str">
        <f t="shared" si="84"/>
        <v/>
      </c>
      <c r="B699" s="203" t="str">
        <f t="shared" si="85"/>
        <v/>
      </c>
      <c r="C699" s="197"/>
      <c r="D699" s="197"/>
      <c r="E699" s="197"/>
      <c r="F699" s="197"/>
      <c r="G699" s="197"/>
      <c r="H699" s="197"/>
      <c r="I699" s="197"/>
      <c r="J699" s="197"/>
      <c r="K699" s="197"/>
      <c r="L699" s="197"/>
      <c r="M699" s="209"/>
      <c r="N699" s="199"/>
      <c r="O699" s="197"/>
      <c r="P699" s="197"/>
      <c r="Q699" s="197"/>
      <c r="R699" s="197"/>
      <c r="S699" s="209"/>
      <c r="T699" s="197"/>
      <c r="U699" s="199"/>
      <c r="V699" s="197"/>
      <c r="W699" s="197"/>
      <c r="X699" s="197"/>
      <c r="Y699" s="197"/>
      <c r="Z699" s="197"/>
      <c r="AA699" s="198"/>
      <c r="AB699" s="198"/>
      <c r="AC699" s="199"/>
      <c r="AD699" s="199"/>
      <c r="AE699" s="199"/>
      <c r="AF699" s="199"/>
      <c r="AG699" s="197"/>
      <c r="AH699" s="197"/>
      <c r="AI699" s="197"/>
      <c r="AJ699" s="198"/>
      <c r="AK699" s="199"/>
      <c r="AL699" s="197"/>
      <c r="AM699" s="197"/>
      <c r="AN699" s="210" t="str">
        <f t="shared" si="81"/>
        <v>Kein Eintrag</v>
      </c>
      <c r="AO699" s="210" t="str">
        <f t="shared" si="82"/>
        <v>Kein Eintrag</v>
      </c>
      <c r="AP699" s="210" t="str">
        <f t="shared" si="83"/>
        <v>Kein Eintrag</v>
      </c>
      <c r="AQ699" s="197"/>
      <c r="AR699" s="197"/>
      <c r="AS699" s="197"/>
    </row>
    <row r="700" spans="1:45" s="159" customFormat="1" x14ac:dyDescent="0.25">
      <c r="A700" s="203" t="str">
        <f t="shared" si="84"/>
        <v/>
      </c>
      <c r="B700" s="203" t="str">
        <f t="shared" si="85"/>
        <v/>
      </c>
      <c r="C700" s="197"/>
      <c r="D700" s="197"/>
      <c r="E700" s="197"/>
      <c r="F700" s="197"/>
      <c r="G700" s="197"/>
      <c r="H700" s="197"/>
      <c r="I700" s="197"/>
      <c r="J700" s="197"/>
      <c r="K700" s="197"/>
      <c r="L700" s="197"/>
      <c r="M700" s="209"/>
      <c r="N700" s="199"/>
      <c r="O700" s="197"/>
      <c r="P700" s="197"/>
      <c r="Q700" s="197"/>
      <c r="R700" s="197"/>
      <c r="S700" s="209"/>
      <c r="T700" s="197"/>
      <c r="U700" s="199"/>
      <c r="V700" s="197"/>
      <c r="W700" s="197"/>
      <c r="X700" s="197"/>
      <c r="Y700" s="197"/>
      <c r="Z700" s="197"/>
      <c r="AA700" s="198"/>
      <c r="AB700" s="198"/>
      <c r="AC700" s="199"/>
      <c r="AD700" s="199"/>
      <c r="AE700" s="199"/>
      <c r="AF700" s="199"/>
      <c r="AG700" s="197"/>
      <c r="AH700" s="197"/>
      <c r="AI700" s="197"/>
      <c r="AJ700" s="198"/>
      <c r="AK700" s="199"/>
      <c r="AL700" s="197"/>
      <c r="AM700" s="197"/>
      <c r="AN700" s="210" t="str">
        <f t="shared" si="81"/>
        <v>Kein Eintrag</v>
      </c>
      <c r="AO700" s="210" t="str">
        <f t="shared" si="82"/>
        <v>Kein Eintrag</v>
      </c>
      <c r="AP700" s="210" t="str">
        <f t="shared" si="83"/>
        <v>Kein Eintrag</v>
      </c>
      <c r="AQ700" s="197"/>
      <c r="AR700" s="197"/>
      <c r="AS700" s="197"/>
    </row>
    <row r="701" spans="1:45" s="159" customFormat="1" x14ac:dyDescent="0.25">
      <c r="A701" s="203" t="str">
        <f t="shared" si="84"/>
        <v/>
      </c>
      <c r="B701" s="203" t="str">
        <f t="shared" si="85"/>
        <v/>
      </c>
      <c r="C701" s="197"/>
      <c r="D701" s="197"/>
      <c r="E701" s="197"/>
      <c r="F701" s="197"/>
      <c r="G701" s="197"/>
      <c r="H701" s="197"/>
      <c r="I701" s="197"/>
      <c r="J701" s="197"/>
      <c r="K701" s="197"/>
      <c r="L701" s="197"/>
      <c r="M701" s="209"/>
      <c r="N701" s="199"/>
      <c r="O701" s="197"/>
      <c r="P701" s="197"/>
      <c r="Q701" s="197"/>
      <c r="R701" s="197"/>
      <c r="S701" s="209"/>
      <c r="T701" s="197"/>
      <c r="U701" s="199"/>
      <c r="V701" s="197"/>
      <c r="W701" s="197"/>
      <c r="X701" s="197"/>
      <c r="Y701" s="197"/>
      <c r="Z701" s="197"/>
      <c r="AA701" s="198"/>
      <c r="AB701" s="198"/>
      <c r="AC701" s="199"/>
      <c r="AD701" s="199"/>
      <c r="AE701" s="199"/>
      <c r="AF701" s="199"/>
      <c r="AG701" s="197"/>
      <c r="AH701" s="197"/>
      <c r="AI701" s="197"/>
      <c r="AJ701" s="198"/>
      <c r="AK701" s="199"/>
      <c r="AL701" s="197"/>
      <c r="AM701" s="197"/>
      <c r="AN701" s="210" t="str">
        <f t="shared" si="81"/>
        <v>Kein Eintrag</v>
      </c>
      <c r="AO701" s="210" t="str">
        <f t="shared" si="82"/>
        <v>Kein Eintrag</v>
      </c>
      <c r="AP701" s="210" t="str">
        <f t="shared" si="83"/>
        <v>Kein Eintrag</v>
      </c>
      <c r="AQ701" s="197"/>
      <c r="AR701" s="197"/>
      <c r="AS701" s="197"/>
    </row>
    <row r="702" spans="1:45" s="159" customFormat="1" x14ac:dyDescent="0.25">
      <c r="A702" s="203" t="str">
        <f t="shared" si="84"/>
        <v/>
      </c>
      <c r="B702" s="203" t="str">
        <f t="shared" si="85"/>
        <v/>
      </c>
      <c r="C702" s="197"/>
      <c r="D702" s="197"/>
      <c r="E702" s="197"/>
      <c r="F702" s="197"/>
      <c r="G702" s="197"/>
      <c r="H702" s="197"/>
      <c r="I702" s="197"/>
      <c r="J702" s="197"/>
      <c r="K702" s="197"/>
      <c r="L702" s="197"/>
      <c r="M702" s="209"/>
      <c r="N702" s="199"/>
      <c r="O702" s="197"/>
      <c r="P702" s="197"/>
      <c r="Q702" s="197"/>
      <c r="R702" s="197"/>
      <c r="S702" s="209"/>
      <c r="T702" s="197"/>
      <c r="U702" s="199"/>
      <c r="V702" s="197"/>
      <c r="W702" s="197"/>
      <c r="X702" s="197"/>
      <c r="Y702" s="197"/>
      <c r="Z702" s="197"/>
      <c r="AA702" s="198"/>
      <c r="AB702" s="198"/>
      <c r="AC702" s="199"/>
      <c r="AD702" s="199"/>
      <c r="AE702" s="199"/>
      <c r="AF702" s="199"/>
      <c r="AG702" s="197"/>
      <c r="AH702" s="197"/>
      <c r="AI702" s="197"/>
      <c r="AJ702" s="198"/>
      <c r="AK702" s="199"/>
      <c r="AL702" s="197"/>
      <c r="AM702" s="197"/>
      <c r="AN702" s="210" t="str">
        <f t="shared" si="81"/>
        <v>Kein Eintrag</v>
      </c>
      <c r="AO702" s="210" t="str">
        <f t="shared" si="82"/>
        <v>Kein Eintrag</v>
      </c>
      <c r="AP702" s="210" t="str">
        <f t="shared" si="83"/>
        <v>Kein Eintrag</v>
      </c>
      <c r="AQ702" s="197"/>
      <c r="AR702" s="197"/>
      <c r="AS702" s="197"/>
    </row>
    <row r="703" spans="1:45" s="159" customFormat="1" x14ac:dyDescent="0.25">
      <c r="A703" s="203" t="str">
        <f t="shared" si="84"/>
        <v/>
      </c>
      <c r="B703" s="203" t="str">
        <f t="shared" si="85"/>
        <v/>
      </c>
      <c r="C703" s="197"/>
      <c r="D703" s="197"/>
      <c r="E703" s="197"/>
      <c r="F703" s="197"/>
      <c r="G703" s="197"/>
      <c r="H703" s="197"/>
      <c r="I703" s="197"/>
      <c r="J703" s="197"/>
      <c r="K703" s="197"/>
      <c r="L703" s="197"/>
      <c r="M703" s="209"/>
      <c r="N703" s="199"/>
      <c r="O703" s="197"/>
      <c r="P703" s="197"/>
      <c r="Q703" s="197"/>
      <c r="R703" s="197"/>
      <c r="S703" s="209"/>
      <c r="T703" s="197"/>
      <c r="U703" s="199"/>
      <c r="V703" s="197"/>
      <c r="W703" s="197"/>
      <c r="X703" s="197"/>
      <c r="Y703" s="197"/>
      <c r="Z703" s="197"/>
      <c r="AA703" s="198"/>
      <c r="AB703" s="198"/>
      <c r="AC703" s="199"/>
      <c r="AD703" s="199"/>
      <c r="AE703" s="199"/>
      <c r="AF703" s="199"/>
      <c r="AG703" s="197"/>
      <c r="AH703" s="197"/>
      <c r="AI703" s="197"/>
      <c r="AJ703" s="198"/>
      <c r="AK703" s="199"/>
      <c r="AL703" s="197"/>
      <c r="AM703" s="197"/>
      <c r="AN703" s="210" t="str">
        <f t="shared" si="81"/>
        <v>Kein Eintrag</v>
      </c>
      <c r="AO703" s="210" t="str">
        <f t="shared" si="82"/>
        <v>Kein Eintrag</v>
      </c>
      <c r="AP703" s="210" t="str">
        <f t="shared" si="83"/>
        <v>Kein Eintrag</v>
      </c>
      <c r="AQ703" s="197"/>
      <c r="AR703" s="197"/>
      <c r="AS703" s="197"/>
    </row>
    <row r="704" spans="1:45" s="159" customFormat="1" x14ac:dyDescent="0.25">
      <c r="A704" s="203" t="str">
        <f t="shared" si="84"/>
        <v/>
      </c>
      <c r="B704" s="203" t="str">
        <f t="shared" si="85"/>
        <v/>
      </c>
      <c r="C704" s="197"/>
      <c r="D704" s="197"/>
      <c r="E704" s="197"/>
      <c r="F704" s="197"/>
      <c r="G704" s="197"/>
      <c r="H704" s="197"/>
      <c r="I704" s="197"/>
      <c r="J704" s="197"/>
      <c r="K704" s="197"/>
      <c r="L704" s="197"/>
      <c r="M704" s="209"/>
      <c r="N704" s="199"/>
      <c r="O704" s="197"/>
      <c r="P704" s="197"/>
      <c r="Q704" s="197"/>
      <c r="R704" s="197"/>
      <c r="S704" s="209"/>
      <c r="T704" s="197"/>
      <c r="U704" s="199"/>
      <c r="V704" s="197"/>
      <c r="W704" s="197"/>
      <c r="X704" s="197"/>
      <c r="Y704" s="197"/>
      <c r="Z704" s="197"/>
      <c r="AA704" s="198"/>
      <c r="AB704" s="198"/>
      <c r="AC704" s="199"/>
      <c r="AD704" s="199"/>
      <c r="AE704" s="199"/>
      <c r="AF704" s="199"/>
      <c r="AG704" s="197"/>
      <c r="AH704" s="197"/>
      <c r="AI704" s="197"/>
      <c r="AJ704" s="198"/>
      <c r="AK704" s="199"/>
      <c r="AL704" s="197"/>
      <c r="AM704" s="197"/>
      <c r="AN704" s="210" t="str">
        <f t="shared" si="81"/>
        <v>Kein Eintrag</v>
      </c>
      <c r="AO704" s="210" t="str">
        <f t="shared" si="82"/>
        <v>Kein Eintrag</v>
      </c>
      <c r="AP704" s="210" t="str">
        <f t="shared" si="83"/>
        <v>Kein Eintrag</v>
      </c>
      <c r="AQ704" s="197"/>
      <c r="AR704" s="197"/>
      <c r="AS704" s="197"/>
    </row>
    <row r="705" spans="1:45" s="159" customFormat="1" x14ac:dyDescent="0.25">
      <c r="A705" s="203" t="str">
        <f t="shared" si="84"/>
        <v/>
      </c>
      <c r="B705" s="203" t="str">
        <f t="shared" si="85"/>
        <v/>
      </c>
      <c r="C705" s="197"/>
      <c r="D705" s="197"/>
      <c r="E705" s="197"/>
      <c r="F705" s="197"/>
      <c r="G705" s="197"/>
      <c r="H705" s="197"/>
      <c r="I705" s="197"/>
      <c r="J705" s="197"/>
      <c r="K705" s="197"/>
      <c r="L705" s="197"/>
      <c r="M705" s="209"/>
      <c r="N705" s="199"/>
      <c r="O705" s="197"/>
      <c r="P705" s="197"/>
      <c r="Q705" s="197"/>
      <c r="R705" s="197"/>
      <c r="S705" s="209"/>
      <c r="T705" s="197"/>
      <c r="U705" s="199"/>
      <c r="V705" s="197"/>
      <c r="W705" s="197"/>
      <c r="X705" s="197"/>
      <c r="Y705" s="197"/>
      <c r="Z705" s="197"/>
      <c r="AA705" s="198"/>
      <c r="AB705" s="198"/>
      <c r="AC705" s="199"/>
      <c r="AD705" s="199"/>
      <c r="AE705" s="199"/>
      <c r="AF705" s="199"/>
      <c r="AG705" s="197"/>
      <c r="AH705" s="197"/>
      <c r="AI705" s="197"/>
      <c r="AJ705" s="198"/>
      <c r="AK705" s="199"/>
      <c r="AL705" s="197"/>
      <c r="AM705" s="197"/>
      <c r="AN705" s="210" t="str">
        <f t="shared" si="81"/>
        <v>Kein Eintrag</v>
      </c>
      <c r="AO705" s="210" t="str">
        <f t="shared" si="82"/>
        <v>Kein Eintrag</v>
      </c>
      <c r="AP705" s="210" t="str">
        <f t="shared" si="83"/>
        <v>Kein Eintrag</v>
      </c>
      <c r="AQ705" s="197"/>
      <c r="AR705" s="197"/>
      <c r="AS705" s="197"/>
    </row>
    <row r="706" spans="1:45" s="159" customFormat="1" x14ac:dyDescent="0.25">
      <c r="A706" s="203" t="str">
        <f t="shared" si="84"/>
        <v/>
      </c>
      <c r="B706" s="203" t="str">
        <f t="shared" si="85"/>
        <v/>
      </c>
      <c r="C706" s="197"/>
      <c r="D706" s="197"/>
      <c r="E706" s="197"/>
      <c r="F706" s="197"/>
      <c r="G706" s="197"/>
      <c r="H706" s="197"/>
      <c r="I706" s="197"/>
      <c r="J706" s="197"/>
      <c r="K706" s="197"/>
      <c r="L706" s="197"/>
      <c r="M706" s="209"/>
      <c r="N706" s="199"/>
      <c r="O706" s="197"/>
      <c r="P706" s="197"/>
      <c r="Q706" s="197"/>
      <c r="R706" s="197"/>
      <c r="S706" s="209"/>
      <c r="T706" s="197"/>
      <c r="U706" s="199"/>
      <c r="V706" s="197"/>
      <c r="W706" s="197"/>
      <c r="X706" s="197"/>
      <c r="Y706" s="197"/>
      <c r="Z706" s="197"/>
      <c r="AA706" s="198"/>
      <c r="AB706" s="198"/>
      <c r="AC706" s="199"/>
      <c r="AD706" s="199"/>
      <c r="AE706" s="199"/>
      <c r="AF706" s="199"/>
      <c r="AG706" s="197"/>
      <c r="AH706" s="197"/>
      <c r="AI706" s="197"/>
      <c r="AJ706" s="198"/>
      <c r="AK706" s="199"/>
      <c r="AL706" s="197"/>
      <c r="AM706" s="197"/>
      <c r="AN706" s="210" t="str">
        <f t="shared" si="81"/>
        <v>Kein Eintrag</v>
      </c>
      <c r="AO706" s="210" t="str">
        <f t="shared" si="82"/>
        <v>Kein Eintrag</v>
      </c>
      <c r="AP706" s="210" t="str">
        <f t="shared" si="83"/>
        <v>Kein Eintrag</v>
      </c>
      <c r="AQ706" s="197"/>
      <c r="AR706" s="197"/>
      <c r="AS706" s="197"/>
    </row>
    <row r="707" spans="1:45" s="159" customFormat="1" x14ac:dyDescent="0.25">
      <c r="A707" s="203" t="str">
        <f t="shared" si="84"/>
        <v/>
      </c>
      <c r="B707" s="203" t="str">
        <f t="shared" si="85"/>
        <v/>
      </c>
      <c r="C707" s="197"/>
      <c r="D707" s="197"/>
      <c r="E707" s="197"/>
      <c r="F707" s="197"/>
      <c r="G707" s="197"/>
      <c r="H707" s="197"/>
      <c r="I707" s="197"/>
      <c r="J707" s="197"/>
      <c r="K707" s="197"/>
      <c r="L707" s="197"/>
      <c r="M707" s="209"/>
      <c r="N707" s="199"/>
      <c r="O707" s="197"/>
      <c r="P707" s="197"/>
      <c r="Q707" s="197"/>
      <c r="R707" s="197"/>
      <c r="S707" s="209"/>
      <c r="T707" s="197"/>
      <c r="U707" s="199"/>
      <c r="V707" s="197"/>
      <c r="W707" s="197"/>
      <c r="X707" s="197"/>
      <c r="Y707" s="197"/>
      <c r="Z707" s="197"/>
      <c r="AA707" s="198"/>
      <c r="AB707" s="198"/>
      <c r="AC707" s="199"/>
      <c r="AD707" s="199"/>
      <c r="AE707" s="199"/>
      <c r="AF707" s="199"/>
      <c r="AG707" s="197"/>
      <c r="AH707" s="197"/>
      <c r="AI707" s="197"/>
      <c r="AJ707" s="198"/>
      <c r="AK707" s="199"/>
      <c r="AL707" s="197"/>
      <c r="AM707" s="197"/>
      <c r="AN707" s="210" t="str">
        <f t="shared" si="81"/>
        <v>Kein Eintrag</v>
      </c>
      <c r="AO707" s="210" t="str">
        <f t="shared" si="82"/>
        <v>Kein Eintrag</v>
      </c>
      <c r="AP707" s="210" t="str">
        <f t="shared" si="83"/>
        <v>Kein Eintrag</v>
      </c>
      <c r="AQ707" s="197"/>
      <c r="AR707" s="197"/>
      <c r="AS707" s="197"/>
    </row>
    <row r="708" spans="1:45" s="159" customFormat="1" x14ac:dyDescent="0.25">
      <c r="A708" s="203" t="str">
        <f t="shared" si="84"/>
        <v/>
      </c>
      <c r="B708" s="203" t="str">
        <f t="shared" si="85"/>
        <v/>
      </c>
      <c r="C708" s="197"/>
      <c r="D708" s="197"/>
      <c r="E708" s="197"/>
      <c r="F708" s="197"/>
      <c r="G708" s="197"/>
      <c r="H708" s="197"/>
      <c r="I708" s="197"/>
      <c r="J708" s="197"/>
      <c r="K708" s="197"/>
      <c r="L708" s="197"/>
      <c r="M708" s="209"/>
      <c r="N708" s="199"/>
      <c r="O708" s="197"/>
      <c r="P708" s="197"/>
      <c r="Q708" s="197"/>
      <c r="R708" s="197"/>
      <c r="S708" s="209"/>
      <c r="T708" s="197"/>
      <c r="U708" s="199"/>
      <c r="V708" s="197"/>
      <c r="W708" s="197"/>
      <c r="X708" s="197"/>
      <c r="Y708" s="197"/>
      <c r="Z708" s="197"/>
      <c r="AA708" s="198"/>
      <c r="AB708" s="198"/>
      <c r="AC708" s="199"/>
      <c r="AD708" s="199"/>
      <c r="AE708" s="199"/>
      <c r="AF708" s="199"/>
      <c r="AG708" s="197"/>
      <c r="AH708" s="197"/>
      <c r="AI708" s="197"/>
      <c r="AJ708" s="198"/>
      <c r="AK708" s="199"/>
      <c r="AL708" s="197"/>
      <c r="AM708" s="197"/>
      <c r="AN708" s="210" t="str">
        <f t="shared" si="81"/>
        <v>Kein Eintrag</v>
      </c>
      <c r="AO708" s="210" t="str">
        <f t="shared" si="82"/>
        <v>Kein Eintrag</v>
      </c>
      <c r="AP708" s="210" t="str">
        <f t="shared" si="83"/>
        <v>Kein Eintrag</v>
      </c>
      <c r="AQ708" s="197"/>
      <c r="AR708" s="197"/>
      <c r="AS708" s="197"/>
    </row>
    <row r="709" spans="1:45" s="159" customFormat="1" x14ac:dyDescent="0.25">
      <c r="A709" s="203" t="str">
        <f t="shared" si="84"/>
        <v/>
      </c>
      <c r="B709" s="203" t="str">
        <f t="shared" si="85"/>
        <v/>
      </c>
      <c r="C709" s="197"/>
      <c r="D709" s="197"/>
      <c r="E709" s="197"/>
      <c r="F709" s="197"/>
      <c r="G709" s="197"/>
      <c r="H709" s="197"/>
      <c r="I709" s="197"/>
      <c r="J709" s="197"/>
      <c r="K709" s="197"/>
      <c r="L709" s="197"/>
      <c r="M709" s="209"/>
      <c r="N709" s="199"/>
      <c r="O709" s="197"/>
      <c r="P709" s="197"/>
      <c r="Q709" s="197"/>
      <c r="R709" s="197"/>
      <c r="S709" s="209"/>
      <c r="T709" s="197"/>
      <c r="U709" s="199"/>
      <c r="V709" s="197"/>
      <c r="W709" s="197"/>
      <c r="X709" s="197"/>
      <c r="Y709" s="197"/>
      <c r="Z709" s="197"/>
      <c r="AA709" s="198"/>
      <c r="AB709" s="198"/>
      <c r="AC709" s="199"/>
      <c r="AD709" s="199"/>
      <c r="AE709" s="199"/>
      <c r="AF709" s="199"/>
      <c r="AG709" s="197"/>
      <c r="AH709" s="197"/>
      <c r="AI709" s="197"/>
      <c r="AJ709" s="198"/>
      <c r="AK709" s="199"/>
      <c r="AL709" s="197"/>
      <c r="AM709" s="197"/>
      <c r="AN709" s="210" t="str">
        <f t="shared" si="81"/>
        <v>Kein Eintrag</v>
      </c>
      <c r="AO709" s="210" t="str">
        <f t="shared" si="82"/>
        <v>Kein Eintrag</v>
      </c>
      <c r="AP709" s="210" t="str">
        <f t="shared" si="83"/>
        <v>Kein Eintrag</v>
      </c>
      <c r="AQ709" s="197"/>
      <c r="AR709" s="197"/>
      <c r="AS709" s="197"/>
    </row>
    <row r="710" spans="1:45" s="159" customFormat="1" x14ac:dyDescent="0.25">
      <c r="A710" s="203" t="str">
        <f t="shared" si="84"/>
        <v/>
      </c>
      <c r="B710" s="203" t="str">
        <f t="shared" si="85"/>
        <v/>
      </c>
      <c r="C710" s="197"/>
      <c r="D710" s="197"/>
      <c r="E710" s="197"/>
      <c r="F710" s="197"/>
      <c r="G710" s="197"/>
      <c r="H710" s="197"/>
      <c r="I710" s="197"/>
      <c r="J710" s="197"/>
      <c r="K710" s="197"/>
      <c r="L710" s="197"/>
      <c r="M710" s="209"/>
      <c r="N710" s="199"/>
      <c r="O710" s="197"/>
      <c r="P710" s="197"/>
      <c r="Q710" s="197"/>
      <c r="R710" s="197"/>
      <c r="S710" s="209"/>
      <c r="T710" s="197"/>
      <c r="U710" s="199"/>
      <c r="V710" s="197"/>
      <c r="W710" s="197"/>
      <c r="X710" s="197"/>
      <c r="Y710" s="197"/>
      <c r="Z710" s="197"/>
      <c r="AA710" s="198"/>
      <c r="AB710" s="198"/>
      <c r="AC710" s="199"/>
      <c r="AD710" s="199"/>
      <c r="AE710" s="199"/>
      <c r="AF710" s="199"/>
      <c r="AG710" s="197"/>
      <c r="AH710" s="197"/>
      <c r="AI710" s="197"/>
      <c r="AJ710" s="198"/>
      <c r="AK710" s="199"/>
      <c r="AL710" s="197"/>
      <c r="AM710" s="197"/>
      <c r="AN710" s="210" t="str">
        <f t="shared" si="81"/>
        <v>Kein Eintrag</v>
      </c>
      <c r="AO710" s="210" t="str">
        <f t="shared" si="82"/>
        <v>Kein Eintrag</v>
      </c>
      <c r="AP710" s="210" t="str">
        <f t="shared" si="83"/>
        <v>Kein Eintrag</v>
      </c>
      <c r="AQ710" s="197"/>
      <c r="AR710" s="197"/>
      <c r="AS710" s="197"/>
    </row>
    <row r="711" spans="1:45" s="159" customFormat="1" x14ac:dyDescent="0.25">
      <c r="A711" s="203" t="str">
        <f t="shared" si="84"/>
        <v/>
      </c>
      <c r="B711" s="203" t="str">
        <f t="shared" si="85"/>
        <v/>
      </c>
      <c r="C711" s="197"/>
      <c r="D711" s="197"/>
      <c r="E711" s="197"/>
      <c r="F711" s="197"/>
      <c r="G711" s="197"/>
      <c r="H711" s="197"/>
      <c r="I711" s="197"/>
      <c r="J711" s="197"/>
      <c r="K711" s="197"/>
      <c r="L711" s="197"/>
      <c r="M711" s="209"/>
      <c r="N711" s="199"/>
      <c r="O711" s="197"/>
      <c r="P711" s="197"/>
      <c r="Q711" s="197"/>
      <c r="R711" s="197"/>
      <c r="S711" s="209"/>
      <c r="T711" s="197"/>
      <c r="U711" s="199"/>
      <c r="V711" s="197"/>
      <c r="W711" s="197"/>
      <c r="X711" s="197"/>
      <c r="Y711" s="197"/>
      <c r="Z711" s="197"/>
      <c r="AA711" s="198"/>
      <c r="AB711" s="198"/>
      <c r="AC711" s="199"/>
      <c r="AD711" s="199"/>
      <c r="AE711" s="199"/>
      <c r="AF711" s="199"/>
      <c r="AG711" s="197"/>
      <c r="AH711" s="197"/>
      <c r="AI711" s="197"/>
      <c r="AJ711" s="198"/>
      <c r="AK711" s="199"/>
      <c r="AL711" s="197"/>
      <c r="AM711" s="197"/>
      <c r="AN711" s="210" t="str">
        <f t="shared" si="81"/>
        <v>Kein Eintrag</v>
      </c>
      <c r="AO711" s="210" t="str">
        <f t="shared" si="82"/>
        <v>Kein Eintrag</v>
      </c>
      <c r="AP711" s="210" t="str">
        <f t="shared" si="83"/>
        <v>Kein Eintrag</v>
      </c>
      <c r="AQ711" s="197"/>
      <c r="AR711" s="197"/>
      <c r="AS711" s="197"/>
    </row>
    <row r="712" spans="1:45" s="159" customFormat="1" x14ac:dyDescent="0.25">
      <c r="A712" s="203" t="str">
        <f t="shared" si="84"/>
        <v/>
      </c>
      <c r="B712" s="203" t="str">
        <f t="shared" si="85"/>
        <v/>
      </c>
      <c r="C712" s="197"/>
      <c r="D712" s="197"/>
      <c r="E712" s="197"/>
      <c r="F712" s="197"/>
      <c r="G712" s="197"/>
      <c r="H712" s="197"/>
      <c r="I712" s="197"/>
      <c r="J712" s="197"/>
      <c r="K712" s="197"/>
      <c r="L712" s="197"/>
      <c r="M712" s="209"/>
      <c r="N712" s="199"/>
      <c r="O712" s="197"/>
      <c r="P712" s="197"/>
      <c r="Q712" s="197"/>
      <c r="R712" s="197"/>
      <c r="S712" s="209"/>
      <c r="T712" s="197"/>
      <c r="U712" s="199"/>
      <c r="V712" s="197"/>
      <c r="W712" s="197"/>
      <c r="X712" s="197"/>
      <c r="Y712" s="197"/>
      <c r="Z712" s="197"/>
      <c r="AA712" s="198"/>
      <c r="AB712" s="198"/>
      <c r="AC712" s="199"/>
      <c r="AD712" s="199"/>
      <c r="AE712" s="199"/>
      <c r="AF712" s="199"/>
      <c r="AG712" s="197"/>
      <c r="AH712" s="197"/>
      <c r="AI712" s="197"/>
      <c r="AJ712" s="198"/>
      <c r="AK712" s="199"/>
      <c r="AL712" s="197"/>
      <c r="AM712" s="197"/>
      <c r="AN712" s="210" t="str">
        <f t="shared" si="81"/>
        <v>Kein Eintrag</v>
      </c>
      <c r="AO712" s="210" t="str">
        <f t="shared" si="82"/>
        <v>Kein Eintrag</v>
      </c>
      <c r="AP712" s="210" t="str">
        <f t="shared" si="83"/>
        <v>Kein Eintrag</v>
      </c>
      <c r="AQ712" s="197"/>
      <c r="AR712" s="197"/>
      <c r="AS712" s="197"/>
    </row>
    <row r="713" spans="1:45" s="159" customFormat="1" x14ac:dyDescent="0.25">
      <c r="A713" s="203" t="str">
        <f t="shared" si="84"/>
        <v/>
      </c>
      <c r="B713" s="203" t="str">
        <f t="shared" si="85"/>
        <v/>
      </c>
      <c r="C713" s="197"/>
      <c r="D713" s="197"/>
      <c r="E713" s="197"/>
      <c r="F713" s="197"/>
      <c r="G713" s="197"/>
      <c r="H713" s="197"/>
      <c r="I713" s="197"/>
      <c r="J713" s="197"/>
      <c r="K713" s="197"/>
      <c r="L713" s="197"/>
      <c r="M713" s="209"/>
      <c r="N713" s="199"/>
      <c r="O713" s="197"/>
      <c r="P713" s="197"/>
      <c r="Q713" s="197"/>
      <c r="R713" s="197"/>
      <c r="S713" s="209"/>
      <c r="T713" s="197"/>
      <c r="U713" s="199"/>
      <c r="V713" s="197"/>
      <c r="W713" s="197"/>
      <c r="X713" s="197"/>
      <c r="Y713" s="197"/>
      <c r="Z713" s="197"/>
      <c r="AA713" s="198"/>
      <c r="AB713" s="198"/>
      <c r="AC713" s="199"/>
      <c r="AD713" s="199"/>
      <c r="AE713" s="199"/>
      <c r="AF713" s="199"/>
      <c r="AG713" s="197"/>
      <c r="AH713" s="197"/>
      <c r="AI713" s="197"/>
      <c r="AJ713" s="198"/>
      <c r="AK713" s="199"/>
      <c r="AL713" s="197"/>
      <c r="AM713" s="197"/>
      <c r="AN713" s="210" t="str">
        <f t="shared" si="81"/>
        <v>Kein Eintrag</v>
      </c>
      <c r="AO713" s="210" t="str">
        <f t="shared" si="82"/>
        <v>Kein Eintrag</v>
      </c>
      <c r="AP713" s="210" t="str">
        <f t="shared" si="83"/>
        <v>Kein Eintrag</v>
      </c>
      <c r="AQ713" s="197"/>
      <c r="AR713" s="197"/>
      <c r="AS713" s="197"/>
    </row>
    <row r="714" spans="1:45" s="159" customFormat="1" x14ac:dyDescent="0.25">
      <c r="A714" s="203" t="str">
        <f t="shared" si="84"/>
        <v/>
      </c>
      <c r="B714" s="203" t="str">
        <f t="shared" si="85"/>
        <v/>
      </c>
      <c r="C714" s="197"/>
      <c r="D714" s="197"/>
      <c r="E714" s="197"/>
      <c r="F714" s="197"/>
      <c r="G714" s="197"/>
      <c r="H714" s="197"/>
      <c r="I714" s="197"/>
      <c r="J714" s="197"/>
      <c r="K714" s="197"/>
      <c r="L714" s="197"/>
      <c r="M714" s="209"/>
      <c r="N714" s="199"/>
      <c r="O714" s="197"/>
      <c r="P714" s="197"/>
      <c r="Q714" s="197"/>
      <c r="R714" s="197"/>
      <c r="S714" s="209"/>
      <c r="T714" s="197"/>
      <c r="U714" s="199"/>
      <c r="V714" s="197"/>
      <c r="W714" s="197"/>
      <c r="X714" s="197"/>
      <c r="Y714" s="197"/>
      <c r="Z714" s="197"/>
      <c r="AA714" s="198"/>
      <c r="AB714" s="198"/>
      <c r="AC714" s="199"/>
      <c r="AD714" s="199"/>
      <c r="AE714" s="199"/>
      <c r="AF714" s="199"/>
      <c r="AG714" s="197"/>
      <c r="AH714" s="197"/>
      <c r="AI714" s="197"/>
      <c r="AJ714" s="198"/>
      <c r="AK714" s="199"/>
      <c r="AL714" s="197"/>
      <c r="AM714" s="197"/>
      <c r="AN714" s="210" t="str">
        <f t="shared" si="81"/>
        <v>Kein Eintrag</v>
      </c>
      <c r="AO714" s="210" t="str">
        <f t="shared" si="82"/>
        <v>Kein Eintrag</v>
      </c>
      <c r="AP714" s="210" t="str">
        <f t="shared" si="83"/>
        <v>Kein Eintrag</v>
      </c>
      <c r="AQ714" s="197"/>
      <c r="AR714" s="197"/>
      <c r="AS714" s="197"/>
    </row>
    <row r="715" spans="1:45" s="159" customFormat="1" x14ac:dyDescent="0.25">
      <c r="A715" s="203" t="str">
        <f t="shared" si="84"/>
        <v/>
      </c>
      <c r="B715" s="203" t="str">
        <f t="shared" si="85"/>
        <v/>
      </c>
      <c r="C715" s="197"/>
      <c r="D715" s="197"/>
      <c r="E715" s="197"/>
      <c r="F715" s="197"/>
      <c r="G715" s="197"/>
      <c r="H715" s="197"/>
      <c r="I715" s="197"/>
      <c r="J715" s="197"/>
      <c r="K715" s="197"/>
      <c r="L715" s="197"/>
      <c r="M715" s="209"/>
      <c r="N715" s="199"/>
      <c r="O715" s="197"/>
      <c r="P715" s="197"/>
      <c r="Q715" s="197"/>
      <c r="R715" s="197"/>
      <c r="S715" s="209"/>
      <c r="T715" s="197"/>
      <c r="U715" s="199"/>
      <c r="V715" s="197"/>
      <c r="W715" s="197"/>
      <c r="X715" s="197"/>
      <c r="Y715" s="197"/>
      <c r="Z715" s="197"/>
      <c r="AA715" s="198"/>
      <c r="AB715" s="198"/>
      <c r="AC715" s="199"/>
      <c r="AD715" s="199"/>
      <c r="AE715" s="199"/>
      <c r="AF715" s="199"/>
      <c r="AG715" s="197"/>
      <c r="AH715" s="197"/>
      <c r="AI715" s="197"/>
      <c r="AJ715" s="198"/>
      <c r="AK715" s="199"/>
      <c r="AL715" s="197"/>
      <c r="AM715" s="197"/>
      <c r="AN715" s="210" t="str">
        <f t="shared" si="81"/>
        <v>Kein Eintrag</v>
      </c>
      <c r="AO715" s="210" t="str">
        <f t="shared" si="82"/>
        <v>Kein Eintrag</v>
      </c>
      <c r="AP715" s="210" t="str">
        <f t="shared" si="83"/>
        <v>Kein Eintrag</v>
      </c>
      <c r="AQ715" s="197"/>
      <c r="AR715" s="197"/>
      <c r="AS715" s="197"/>
    </row>
    <row r="716" spans="1:45" s="159" customFormat="1" x14ac:dyDescent="0.25">
      <c r="A716" s="203" t="str">
        <f t="shared" si="84"/>
        <v/>
      </c>
      <c r="B716" s="203" t="str">
        <f t="shared" si="85"/>
        <v/>
      </c>
      <c r="C716" s="197"/>
      <c r="D716" s="197"/>
      <c r="E716" s="197"/>
      <c r="F716" s="197"/>
      <c r="G716" s="197"/>
      <c r="H716" s="197"/>
      <c r="I716" s="197"/>
      <c r="J716" s="197"/>
      <c r="K716" s="197"/>
      <c r="L716" s="197"/>
      <c r="M716" s="209"/>
      <c r="N716" s="199"/>
      <c r="O716" s="197"/>
      <c r="P716" s="197"/>
      <c r="Q716" s="197"/>
      <c r="R716" s="197"/>
      <c r="S716" s="209"/>
      <c r="T716" s="197"/>
      <c r="U716" s="199"/>
      <c r="V716" s="197"/>
      <c r="W716" s="197"/>
      <c r="X716" s="197"/>
      <c r="Y716" s="197"/>
      <c r="Z716" s="197"/>
      <c r="AA716" s="198"/>
      <c r="AB716" s="198"/>
      <c r="AC716" s="199"/>
      <c r="AD716" s="199"/>
      <c r="AE716" s="199"/>
      <c r="AF716" s="199"/>
      <c r="AG716" s="197"/>
      <c r="AH716" s="197"/>
      <c r="AI716" s="197"/>
      <c r="AJ716" s="198"/>
      <c r="AK716" s="199"/>
      <c r="AL716" s="197"/>
      <c r="AM716" s="197"/>
      <c r="AN716" s="210" t="str">
        <f t="shared" si="81"/>
        <v>Kein Eintrag</v>
      </c>
      <c r="AO716" s="210" t="str">
        <f t="shared" si="82"/>
        <v>Kein Eintrag</v>
      </c>
      <c r="AP716" s="210" t="str">
        <f t="shared" si="83"/>
        <v>Kein Eintrag</v>
      </c>
      <c r="AQ716" s="197"/>
      <c r="AR716" s="197"/>
      <c r="AS716" s="197"/>
    </row>
    <row r="717" spans="1:45" s="159" customFormat="1" x14ac:dyDescent="0.25">
      <c r="A717" s="203" t="str">
        <f t="shared" si="84"/>
        <v/>
      </c>
      <c r="B717" s="203" t="str">
        <f t="shared" si="85"/>
        <v/>
      </c>
      <c r="C717" s="197"/>
      <c r="D717" s="197"/>
      <c r="E717" s="197"/>
      <c r="F717" s="197"/>
      <c r="G717" s="197"/>
      <c r="H717" s="197"/>
      <c r="I717" s="197"/>
      <c r="J717" s="197"/>
      <c r="K717" s="197"/>
      <c r="L717" s="197"/>
      <c r="M717" s="209"/>
      <c r="N717" s="199"/>
      <c r="O717" s="197"/>
      <c r="P717" s="197"/>
      <c r="Q717" s="197"/>
      <c r="R717" s="197"/>
      <c r="S717" s="209"/>
      <c r="T717" s="197"/>
      <c r="U717" s="199"/>
      <c r="V717" s="197"/>
      <c r="W717" s="197"/>
      <c r="X717" s="197"/>
      <c r="Y717" s="197"/>
      <c r="Z717" s="197"/>
      <c r="AA717" s="198"/>
      <c r="AB717" s="198"/>
      <c r="AC717" s="199"/>
      <c r="AD717" s="199"/>
      <c r="AE717" s="199"/>
      <c r="AF717" s="199"/>
      <c r="AG717" s="197"/>
      <c r="AH717" s="197"/>
      <c r="AI717" s="197"/>
      <c r="AJ717" s="198"/>
      <c r="AK717" s="199"/>
      <c r="AL717" s="197"/>
      <c r="AM717" s="197"/>
      <c r="AN717" s="210" t="str">
        <f t="shared" si="81"/>
        <v>Kein Eintrag</v>
      </c>
      <c r="AO717" s="210" t="str">
        <f t="shared" si="82"/>
        <v>Kein Eintrag</v>
      </c>
      <c r="AP717" s="210" t="str">
        <f t="shared" si="83"/>
        <v>Kein Eintrag</v>
      </c>
      <c r="AQ717" s="197"/>
      <c r="AR717" s="197"/>
      <c r="AS717" s="197"/>
    </row>
    <row r="718" spans="1:45" s="159" customFormat="1" x14ac:dyDescent="0.25">
      <c r="A718" s="203" t="str">
        <f t="shared" si="84"/>
        <v/>
      </c>
      <c r="B718" s="203" t="str">
        <f t="shared" si="85"/>
        <v/>
      </c>
      <c r="C718" s="197"/>
      <c r="D718" s="197"/>
      <c r="E718" s="197"/>
      <c r="F718" s="197"/>
      <c r="G718" s="197"/>
      <c r="H718" s="197"/>
      <c r="I718" s="197"/>
      <c r="J718" s="197"/>
      <c r="K718" s="197"/>
      <c r="L718" s="197"/>
      <c r="M718" s="209"/>
      <c r="N718" s="199"/>
      <c r="O718" s="197"/>
      <c r="P718" s="197"/>
      <c r="Q718" s="197"/>
      <c r="R718" s="197"/>
      <c r="S718" s="209"/>
      <c r="T718" s="197"/>
      <c r="U718" s="199"/>
      <c r="V718" s="197"/>
      <c r="W718" s="197"/>
      <c r="X718" s="197"/>
      <c r="Y718" s="197"/>
      <c r="Z718" s="197"/>
      <c r="AA718" s="198"/>
      <c r="AB718" s="198"/>
      <c r="AC718" s="199"/>
      <c r="AD718" s="199"/>
      <c r="AE718" s="199"/>
      <c r="AF718" s="199"/>
      <c r="AG718" s="197"/>
      <c r="AH718" s="197"/>
      <c r="AI718" s="197"/>
      <c r="AJ718" s="198"/>
      <c r="AK718" s="199"/>
      <c r="AL718" s="197"/>
      <c r="AM718" s="197"/>
      <c r="AN718" s="210" t="str">
        <f t="shared" si="81"/>
        <v>Kein Eintrag</v>
      </c>
      <c r="AO718" s="210" t="str">
        <f t="shared" si="82"/>
        <v>Kein Eintrag</v>
      </c>
      <c r="AP718" s="210" t="str">
        <f t="shared" si="83"/>
        <v>Kein Eintrag</v>
      </c>
      <c r="AQ718" s="197"/>
      <c r="AR718" s="197"/>
      <c r="AS718" s="197"/>
    </row>
    <row r="719" spans="1:45" s="159" customFormat="1" x14ac:dyDescent="0.25">
      <c r="A719" s="203" t="str">
        <f t="shared" si="84"/>
        <v/>
      </c>
      <c r="B719" s="203" t="str">
        <f t="shared" si="85"/>
        <v/>
      </c>
      <c r="C719" s="197"/>
      <c r="D719" s="197"/>
      <c r="E719" s="197"/>
      <c r="F719" s="197"/>
      <c r="G719" s="197"/>
      <c r="H719" s="197"/>
      <c r="I719" s="197"/>
      <c r="J719" s="197"/>
      <c r="K719" s="197"/>
      <c r="L719" s="197"/>
      <c r="M719" s="209"/>
      <c r="N719" s="199"/>
      <c r="O719" s="197"/>
      <c r="P719" s="197"/>
      <c r="Q719" s="197"/>
      <c r="R719" s="197"/>
      <c r="S719" s="209"/>
      <c r="T719" s="197"/>
      <c r="U719" s="199"/>
      <c r="V719" s="197"/>
      <c r="W719" s="197"/>
      <c r="X719" s="197"/>
      <c r="Y719" s="197"/>
      <c r="Z719" s="197"/>
      <c r="AA719" s="198"/>
      <c r="AB719" s="198"/>
      <c r="AC719" s="199"/>
      <c r="AD719" s="199"/>
      <c r="AE719" s="199"/>
      <c r="AF719" s="199"/>
      <c r="AG719" s="197"/>
      <c r="AH719" s="197"/>
      <c r="AI719" s="197"/>
      <c r="AJ719" s="198"/>
      <c r="AK719" s="199"/>
      <c r="AL719" s="197"/>
      <c r="AM719" s="197"/>
      <c r="AN719" s="210" t="str">
        <f t="shared" si="81"/>
        <v>Kein Eintrag</v>
      </c>
      <c r="AO719" s="210" t="str">
        <f t="shared" si="82"/>
        <v>Kein Eintrag</v>
      </c>
      <c r="AP719" s="210" t="str">
        <f t="shared" si="83"/>
        <v>Kein Eintrag</v>
      </c>
      <c r="AQ719" s="197"/>
      <c r="AR719" s="197"/>
      <c r="AS719" s="197"/>
    </row>
    <row r="720" spans="1:45" s="159" customFormat="1" x14ac:dyDescent="0.25">
      <c r="A720" s="203" t="str">
        <f t="shared" si="84"/>
        <v/>
      </c>
      <c r="B720" s="203" t="str">
        <f t="shared" si="85"/>
        <v/>
      </c>
      <c r="C720" s="197"/>
      <c r="D720" s="197"/>
      <c r="E720" s="197"/>
      <c r="F720" s="197"/>
      <c r="G720" s="197"/>
      <c r="H720" s="197"/>
      <c r="I720" s="197"/>
      <c r="J720" s="197"/>
      <c r="K720" s="197"/>
      <c r="L720" s="197"/>
      <c r="M720" s="209"/>
      <c r="N720" s="199"/>
      <c r="O720" s="197"/>
      <c r="P720" s="197"/>
      <c r="Q720" s="197"/>
      <c r="R720" s="197"/>
      <c r="S720" s="209"/>
      <c r="T720" s="197"/>
      <c r="U720" s="199"/>
      <c r="V720" s="197"/>
      <c r="W720" s="197"/>
      <c r="X720" s="197"/>
      <c r="Y720" s="197"/>
      <c r="Z720" s="197"/>
      <c r="AA720" s="198"/>
      <c r="AB720" s="198"/>
      <c r="AC720" s="199"/>
      <c r="AD720" s="199"/>
      <c r="AE720" s="199"/>
      <c r="AF720" s="199"/>
      <c r="AG720" s="197"/>
      <c r="AH720" s="197"/>
      <c r="AI720" s="197"/>
      <c r="AJ720" s="198"/>
      <c r="AK720" s="199"/>
      <c r="AL720" s="197"/>
      <c r="AM720" s="197"/>
      <c r="AN720" s="210" t="str">
        <f t="shared" ref="AN720:AN783" si="86">IF(AC720="","Kein Eintrag",IF(AD720="","Kein Eintrag",AD720-AC720))</f>
        <v>Kein Eintrag</v>
      </c>
      <c r="AO720" s="210" t="str">
        <f t="shared" ref="AO720:AO783" si="87">IF(AF720="","Kein Eintrag",IF(AD720="","Kein Eintrag",AF720-AD720))</f>
        <v>Kein Eintrag</v>
      </c>
      <c r="AP720" s="210" t="str">
        <f t="shared" ref="AP720:AP783" si="88">IF(AF720="","Kein Eintrag",IF(AC720="","Kein Eintrag",AF720-AC720))</f>
        <v>Kein Eintrag</v>
      </c>
      <c r="AQ720" s="197"/>
      <c r="AR720" s="197"/>
      <c r="AS720" s="197"/>
    </row>
    <row r="721" spans="1:45" s="159" customFormat="1" x14ac:dyDescent="0.25">
      <c r="A721" s="203" t="str">
        <f t="shared" si="84"/>
        <v/>
      </c>
      <c r="B721" s="203" t="str">
        <f t="shared" si="85"/>
        <v/>
      </c>
      <c r="C721" s="197"/>
      <c r="D721" s="197"/>
      <c r="E721" s="197"/>
      <c r="F721" s="197"/>
      <c r="G721" s="197"/>
      <c r="H721" s="197"/>
      <c r="I721" s="197"/>
      <c r="J721" s="197"/>
      <c r="K721" s="197"/>
      <c r="L721" s="197"/>
      <c r="M721" s="209"/>
      <c r="N721" s="199"/>
      <c r="O721" s="197"/>
      <c r="P721" s="197"/>
      <c r="Q721" s="197"/>
      <c r="R721" s="197"/>
      <c r="S721" s="209"/>
      <c r="T721" s="197"/>
      <c r="U721" s="199"/>
      <c r="V721" s="197"/>
      <c r="W721" s="197"/>
      <c r="X721" s="197"/>
      <c r="Y721" s="197"/>
      <c r="Z721" s="197"/>
      <c r="AA721" s="198"/>
      <c r="AB721" s="198"/>
      <c r="AC721" s="199"/>
      <c r="AD721" s="199"/>
      <c r="AE721" s="199"/>
      <c r="AF721" s="199"/>
      <c r="AG721" s="197"/>
      <c r="AH721" s="197"/>
      <c r="AI721" s="197"/>
      <c r="AJ721" s="198"/>
      <c r="AK721" s="199"/>
      <c r="AL721" s="197"/>
      <c r="AM721" s="197"/>
      <c r="AN721" s="210" t="str">
        <f t="shared" si="86"/>
        <v>Kein Eintrag</v>
      </c>
      <c r="AO721" s="210" t="str">
        <f t="shared" si="87"/>
        <v>Kein Eintrag</v>
      </c>
      <c r="AP721" s="210" t="str">
        <f t="shared" si="88"/>
        <v>Kein Eintrag</v>
      </c>
      <c r="AQ721" s="197"/>
      <c r="AR721" s="197"/>
      <c r="AS721" s="197"/>
    </row>
    <row r="722" spans="1:45" s="159" customFormat="1" x14ac:dyDescent="0.25">
      <c r="A722" s="203" t="str">
        <f t="shared" si="84"/>
        <v/>
      </c>
      <c r="B722" s="203" t="str">
        <f t="shared" si="85"/>
        <v/>
      </c>
      <c r="C722" s="197"/>
      <c r="D722" s="197"/>
      <c r="E722" s="197"/>
      <c r="F722" s="197"/>
      <c r="G722" s="197"/>
      <c r="H722" s="197"/>
      <c r="I722" s="197"/>
      <c r="J722" s="197"/>
      <c r="K722" s="197"/>
      <c r="L722" s="197"/>
      <c r="M722" s="209"/>
      <c r="N722" s="199"/>
      <c r="O722" s="197"/>
      <c r="P722" s="197"/>
      <c r="Q722" s="197"/>
      <c r="R722" s="197"/>
      <c r="S722" s="209"/>
      <c r="T722" s="197"/>
      <c r="U722" s="199"/>
      <c r="V722" s="197"/>
      <c r="W722" s="197"/>
      <c r="X722" s="197"/>
      <c r="Y722" s="197"/>
      <c r="Z722" s="197"/>
      <c r="AA722" s="198"/>
      <c r="AB722" s="198"/>
      <c r="AC722" s="199"/>
      <c r="AD722" s="199"/>
      <c r="AE722" s="199"/>
      <c r="AF722" s="199"/>
      <c r="AG722" s="197"/>
      <c r="AH722" s="197"/>
      <c r="AI722" s="197"/>
      <c r="AJ722" s="198"/>
      <c r="AK722" s="199"/>
      <c r="AL722" s="197"/>
      <c r="AM722" s="197"/>
      <c r="AN722" s="210" t="str">
        <f t="shared" si="86"/>
        <v>Kein Eintrag</v>
      </c>
      <c r="AO722" s="210" t="str">
        <f t="shared" si="87"/>
        <v>Kein Eintrag</v>
      </c>
      <c r="AP722" s="210" t="str">
        <f t="shared" si="88"/>
        <v>Kein Eintrag</v>
      </c>
      <c r="AQ722" s="197"/>
      <c r="AR722" s="197"/>
      <c r="AS722" s="197"/>
    </row>
    <row r="723" spans="1:45" s="159" customFormat="1" x14ac:dyDescent="0.25">
      <c r="A723" s="203" t="str">
        <f t="shared" si="84"/>
        <v/>
      </c>
      <c r="B723" s="203" t="str">
        <f t="shared" si="85"/>
        <v/>
      </c>
      <c r="C723" s="197"/>
      <c r="D723" s="197"/>
      <c r="E723" s="197"/>
      <c r="F723" s="197"/>
      <c r="G723" s="197"/>
      <c r="H723" s="197"/>
      <c r="I723" s="197"/>
      <c r="J723" s="197"/>
      <c r="K723" s="197"/>
      <c r="L723" s="197"/>
      <c r="M723" s="209"/>
      <c r="N723" s="199"/>
      <c r="O723" s="197"/>
      <c r="P723" s="197"/>
      <c r="Q723" s="197"/>
      <c r="R723" s="197"/>
      <c r="S723" s="209"/>
      <c r="T723" s="197"/>
      <c r="U723" s="199"/>
      <c r="V723" s="197"/>
      <c r="W723" s="197"/>
      <c r="X723" s="197"/>
      <c r="Y723" s="197"/>
      <c r="Z723" s="197"/>
      <c r="AA723" s="198"/>
      <c r="AB723" s="198"/>
      <c r="AC723" s="199"/>
      <c r="AD723" s="199"/>
      <c r="AE723" s="199"/>
      <c r="AF723" s="199"/>
      <c r="AG723" s="197"/>
      <c r="AH723" s="197"/>
      <c r="AI723" s="197"/>
      <c r="AJ723" s="198"/>
      <c r="AK723" s="199"/>
      <c r="AL723" s="197"/>
      <c r="AM723" s="197"/>
      <c r="AN723" s="210" t="str">
        <f t="shared" si="86"/>
        <v>Kein Eintrag</v>
      </c>
      <c r="AO723" s="210" t="str">
        <f t="shared" si="87"/>
        <v>Kein Eintrag</v>
      </c>
      <c r="AP723" s="210" t="str">
        <f t="shared" si="88"/>
        <v>Kein Eintrag</v>
      </c>
      <c r="AQ723" s="197"/>
      <c r="AR723" s="197"/>
      <c r="AS723" s="197"/>
    </row>
    <row r="724" spans="1:45" s="159" customFormat="1" x14ac:dyDescent="0.25">
      <c r="A724" s="203" t="str">
        <f t="shared" si="84"/>
        <v/>
      </c>
      <c r="B724" s="203" t="str">
        <f t="shared" si="85"/>
        <v/>
      </c>
      <c r="C724" s="197"/>
      <c r="D724" s="197"/>
      <c r="E724" s="197"/>
      <c r="F724" s="197"/>
      <c r="G724" s="197"/>
      <c r="H724" s="197"/>
      <c r="I724" s="197"/>
      <c r="J724" s="197"/>
      <c r="K724" s="197"/>
      <c r="L724" s="197"/>
      <c r="M724" s="209"/>
      <c r="N724" s="199"/>
      <c r="O724" s="197"/>
      <c r="P724" s="197"/>
      <c r="Q724" s="197"/>
      <c r="R724" s="197"/>
      <c r="S724" s="209"/>
      <c r="T724" s="197"/>
      <c r="U724" s="199"/>
      <c r="V724" s="197"/>
      <c r="W724" s="197"/>
      <c r="X724" s="197"/>
      <c r="Y724" s="197"/>
      <c r="Z724" s="197"/>
      <c r="AA724" s="198"/>
      <c r="AB724" s="198"/>
      <c r="AC724" s="199"/>
      <c r="AD724" s="199"/>
      <c r="AE724" s="199"/>
      <c r="AF724" s="199"/>
      <c r="AG724" s="197"/>
      <c r="AH724" s="197"/>
      <c r="AI724" s="197"/>
      <c r="AJ724" s="198"/>
      <c r="AK724" s="199"/>
      <c r="AL724" s="197"/>
      <c r="AM724" s="197"/>
      <c r="AN724" s="210" t="str">
        <f t="shared" si="86"/>
        <v>Kein Eintrag</v>
      </c>
      <c r="AO724" s="210" t="str">
        <f t="shared" si="87"/>
        <v>Kein Eintrag</v>
      </c>
      <c r="AP724" s="210" t="str">
        <f t="shared" si="88"/>
        <v>Kein Eintrag</v>
      </c>
      <c r="AQ724" s="197"/>
      <c r="AR724" s="197"/>
      <c r="AS724" s="197"/>
    </row>
    <row r="725" spans="1:45" s="159" customFormat="1" x14ac:dyDescent="0.25">
      <c r="A725" s="203" t="str">
        <f t="shared" si="84"/>
        <v/>
      </c>
      <c r="B725" s="203" t="str">
        <f t="shared" si="85"/>
        <v/>
      </c>
      <c r="C725" s="197"/>
      <c r="D725" s="197"/>
      <c r="E725" s="197"/>
      <c r="F725" s="197"/>
      <c r="G725" s="197"/>
      <c r="H725" s="197"/>
      <c r="I725" s="197"/>
      <c r="J725" s="197"/>
      <c r="K725" s="197"/>
      <c r="L725" s="197"/>
      <c r="M725" s="209"/>
      <c r="N725" s="199"/>
      <c r="O725" s="197"/>
      <c r="P725" s="197"/>
      <c r="Q725" s="197"/>
      <c r="R725" s="197"/>
      <c r="S725" s="209"/>
      <c r="T725" s="197"/>
      <c r="U725" s="199"/>
      <c r="V725" s="197"/>
      <c r="W725" s="197"/>
      <c r="X725" s="197"/>
      <c r="Y725" s="197"/>
      <c r="Z725" s="197"/>
      <c r="AA725" s="198"/>
      <c r="AB725" s="198"/>
      <c r="AC725" s="199"/>
      <c r="AD725" s="199"/>
      <c r="AE725" s="199"/>
      <c r="AF725" s="199"/>
      <c r="AG725" s="197"/>
      <c r="AH725" s="197"/>
      <c r="AI725" s="197"/>
      <c r="AJ725" s="198"/>
      <c r="AK725" s="199"/>
      <c r="AL725" s="197"/>
      <c r="AM725" s="197"/>
      <c r="AN725" s="210" t="str">
        <f t="shared" si="86"/>
        <v>Kein Eintrag</v>
      </c>
      <c r="AO725" s="210" t="str">
        <f t="shared" si="87"/>
        <v>Kein Eintrag</v>
      </c>
      <c r="AP725" s="210" t="str">
        <f t="shared" si="88"/>
        <v>Kein Eintrag</v>
      </c>
      <c r="AQ725" s="197"/>
      <c r="AR725" s="197"/>
      <c r="AS725" s="197"/>
    </row>
    <row r="726" spans="1:45" s="159" customFormat="1" x14ac:dyDescent="0.25">
      <c r="A726" s="203" t="str">
        <f t="shared" si="84"/>
        <v/>
      </c>
      <c r="B726" s="203" t="str">
        <f t="shared" si="85"/>
        <v/>
      </c>
      <c r="C726" s="197"/>
      <c r="D726" s="197"/>
      <c r="E726" s="197"/>
      <c r="F726" s="197"/>
      <c r="G726" s="197"/>
      <c r="H726" s="197"/>
      <c r="I726" s="197"/>
      <c r="J726" s="197"/>
      <c r="K726" s="197"/>
      <c r="L726" s="197"/>
      <c r="M726" s="209"/>
      <c r="N726" s="199"/>
      <c r="O726" s="197"/>
      <c r="P726" s="197"/>
      <c r="Q726" s="197"/>
      <c r="R726" s="197"/>
      <c r="S726" s="209"/>
      <c r="T726" s="197"/>
      <c r="U726" s="199"/>
      <c r="V726" s="197"/>
      <c r="W726" s="197"/>
      <c r="X726" s="197"/>
      <c r="Y726" s="197"/>
      <c r="Z726" s="197"/>
      <c r="AA726" s="198"/>
      <c r="AB726" s="198"/>
      <c r="AC726" s="199"/>
      <c r="AD726" s="199"/>
      <c r="AE726" s="199"/>
      <c r="AF726" s="199"/>
      <c r="AG726" s="197"/>
      <c r="AH726" s="197"/>
      <c r="AI726" s="197"/>
      <c r="AJ726" s="198"/>
      <c r="AK726" s="199"/>
      <c r="AL726" s="197"/>
      <c r="AM726" s="197"/>
      <c r="AN726" s="210" t="str">
        <f t="shared" si="86"/>
        <v>Kein Eintrag</v>
      </c>
      <c r="AO726" s="210" t="str">
        <f t="shared" si="87"/>
        <v>Kein Eintrag</v>
      </c>
      <c r="AP726" s="210" t="str">
        <f t="shared" si="88"/>
        <v>Kein Eintrag</v>
      </c>
      <c r="AQ726" s="197"/>
      <c r="AR726" s="197"/>
      <c r="AS726" s="197"/>
    </row>
    <row r="727" spans="1:45" s="159" customFormat="1" x14ac:dyDescent="0.25">
      <c r="A727" s="203" t="str">
        <f t="shared" si="84"/>
        <v/>
      </c>
      <c r="B727" s="203" t="str">
        <f t="shared" si="85"/>
        <v/>
      </c>
      <c r="C727" s="197"/>
      <c r="D727" s="197"/>
      <c r="E727" s="197"/>
      <c r="F727" s="197"/>
      <c r="G727" s="197"/>
      <c r="H727" s="197"/>
      <c r="I727" s="197"/>
      <c r="J727" s="197"/>
      <c r="K727" s="197"/>
      <c r="L727" s="197"/>
      <c r="M727" s="209"/>
      <c r="N727" s="199"/>
      <c r="O727" s="197"/>
      <c r="P727" s="197"/>
      <c r="Q727" s="197"/>
      <c r="R727" s="197"/>
      <c r="S727" s="209"/>
      <c r="T727" s="197"/>
      <c r="U727" s="199"/>
      <c r="V727" s="197"/>
      <c r="W727" s="197"/>
      <c r="X727" s="197"/>
      <c r="Y727" s="197"/>
      <c r="Z727" s="197"/>
      <c r="AA727" s="198"/>
      <c r="AB727" s="198"/>
      <c r="AC727" s="199"/>
      <c r="AD727" s="199"/>
      <c r="AE727" s="199"/>
      <c r="AF727" s="199"/>
      <c r="AG727" s="197"/>
      <c r="AH727" s="197"/>
      <c r="AI727" s="197"/>
      <c r="AJ727" s="198"/>
      <c r="AK727" s="199"/>
      <c r="AL727" s="197"/>
      <c r="AM727" s="197"/>
      <c r="AN727" s="210" t="str">
        <f t="shared" si="86"/>
        <v>Kein Eintrag</v>
      </c>
      <c r="AO727" s="210" t="str">
        <f t="shared" si="87"/>
        <v>Kein Eintrag</v>
      </c>
      <c r="AP727" s="210" t="str">
        <f t="shared" si="88"/>
        <v>Kein Eintrag</v>
      </c>
      <c r="AQ727" s="197"/>
      <c r="AR727" s="197"/>
      <c r="AS727" s="197"/>
    </row>
    <row r="728" spans="1:45" s="159" customFormat="1" x14ac:dyDescent="0.25">
      <c r="A728" s="203" t="str">
        <f t="shared" si="84"/>
        <v/>
      </c>
      <c r="B728" s="203" t="str">
        <f t="shared" si="85"/>
        <v/>
      </c>
      <c r="C728" s="197"/>
      <c r="D728" s="197"/>
      <c r="E728" s="197"/>
      <c r="F728" s="197"/>
      <c r="G728" s="197"/>
      <c r="H728" s="197"/>
      <c r="I728" s="197"/>
      <c r="J728" s="197"/>
      <c r="K728" s="197"/>
      <c r="L728" s="197"/>
      <c r="M728" s="209"/>
      <c r="N728" s="199"/>
      <c r="O728" s="197"/>
      <c r="P728" s="197"/>
      <c r="Q728" s="197"/>
      <c r="R728" s="197"/>
      <c r="S728" s="209"/>
      <c r="T728" s="197"/>
      <c r="U728" s="199"/>
      <c r="V728" s="197"/>
      <c r="W728" s="197"/>
      <c r="X728" s="197"/>
      <c r="Y728" s="197"/>
      <c r="Z728" s="197"/>
      <c r="AA728" s="198"/>
      <c r="AB728" s="198"/>
      <c r="AC728" s="199"/>
      <c r="AD728" s="199"/>
      <c r="AE728" s="199"/>
      <c r="AF728" s="199"/>
      <c r="AG728" s="197"/>
      <c r="AH728" s="197"/>
      <c r="AI728" s="197"/>
      <c r="AJ728" s="198"/>
      <c r="AK728" s="199"/>
      <c r="AL728" s="197"/>
      <c r="AM728" s="197"/>
      <c r="AN728" s="210" t="str">
        <f t="shared" si="86"/>
        <v>Kein Eintrag</v>
      </c>
      <c r="AO728" s="210" t="str">
        <f t="shared" si="87"/>
        <v>Kein Eintrag</v>
      </c>
      <c r="AP728" s="210" t="str">
        <f t="shared" si="88"/>
        <v>Kein Eintrag</v>
      </c>
      <c r="AQ728" s="197"/>
      <c r="AR728" s="197"/>
      <c r="AS728" s="197"/>
    </row>
    <row r="729" spans="1:45" s="159" customFormat="1" x14ac:dyDescent="0.25">
      <c r="A729" s="203" t="str">
        <f t="shared" si="84"/>
        <v/>
      </c>
      <c r="B729" s="203" t="str">
        <f t="shared" si="85"/>
        <v/>
      </c>
      <c r="C729" s="197"/>
      <c r="D729" s="197"/>
      <c r="E729" s="197"/>
      <c r="F729" s="197"/>
      <c r="G729" s="197"/>
      <c r="H729" s="197"/>
      <c r="I729" s="197"/>
      <c r="J729" s="197"/>
      <c r="K729" s="197"/>
      <c r="L729" s="197"/>
      <c r="M729" s="209"/>
      <c r="N729" s="199"/>
      <c r="O729" s="197"/>
      <c r="P729" s="197"/>
      <c r="Q729" s="197"/>
      <c r="R729" s="197"/>
      <c r="S729" s="209"/>
      <c r="T729" s="197"/>
      <c r="U729" s="199"/>
      <c r="V729" s="197"/>
      <c r="W729" s="197"/>
      <c r="X729" s="197"/>
      <c r="Y729" s="197"/>
      <c r="Z729" s="197"/>
      <c r="AA729" s="198"/>
      <c r="AB729" s="198"/>
      <c r="AC729" s="199"/>
      <c r="AD729" s="199"/>
      <c r="AE729" s="199"/>
      <c r="AF729" s="199"/>
      <c r="AG729" s="197"/>
      <c r="AH729" s="197"/>
      <c r="AI729" s="197"/>
      <c r="AJ729" s="198"/>
      <c r="AK729" s="199"/>
      <c r="AL729" s="197"/>
      <c r="AM729" s="197"/>
      <c r="AN729" s="210" t="str">
        <f t="shared" si="86"/>
        <v>Kein Eintrag</v>
      </c>
      <c r="AO729" s="210" t="str">
        <f t="shared" si="87"/>
        <v>Kein Eintrag</v>
      </c>
      <c r="AP729" s="210" t="str">
        <f t="shared" si="88"/>
        <v>Kein Eintrag</v>
      </c>
      <c r="AQ729" s="197"/>
      <c r="AR729" s="197"/>
      <c r="AS729" s="197"/>
    </row>
    <row r="730" spans="1:45" s="159" customFormat="1" x14ac:dyDescent="0.25">
      <c r="A730" s="203" t="str">
        <f t="shared" si="84"/>
        <v/>
      </c>
      <c r="B730" s="203" t="str">
        <f t="shared" si="85"/>
        <v/>
      </c>
      <c r="C730" s="197"/>
      <c r="D730" s="197"/>
      <c r="E730" s="197"/>
      <c r="F730" s="197"/>
      <c r="G730" s="197"/>
      <c r="H730" s="197"/>
      <c r="I730" s="197"/>
      <c r="J730" s="197"/>
      <c r="K730" s="197"/>
      <c r="L730" s="197"/>
      <c r="M730" s="209"/>
      <c r="N730" s="199"/>
      <c r="O730" s="197"/>
      <c r="P730" s="197"/>
      <c r="Q730" s="197"/>
      <c r="R730" s="197"/>
      <c r="S730" s="209"/>
      <c r="T730" s="197"/>
      <c r="U730" s="199"/>
      <c r="V730" s="197"/>
      <c r="W730" s="197"/>
      <c r="X730" s="197"/>
      <c r="Y730" s="197"/>
      <c r="Z730" s="197"/>
      <c r="AA730" s="198"/>
      <c r="AB730" s="198"/>
      <c r="AC730" s="199"/>
      <c r="AD730" s="199"/>
      <c r="AE730" s="199"/>
      <c r="AF730" s="199"/>
      <c r="AG730" s="197"/>
      <c r="AH730" s="197"/>
      <c r="AI730" s="197"/>
      <c r="AJ730" s="198"/>
      <c r="AK730" s="199"/>
      <c r="AL730" s="197"/>
      <c r="AM730" s="197"/>
      <c r="AN730" s="210" t="str">
        <f t="shared" si="86"/>
        <v>Kein Eintrag</v>
      </c>
      <c r="AO730" s="210" t="str">
        <f t="shared" si="87"/>
        <v>Kein Eintrag</v>
      </c>
      <c r="AP730" s="210" t="str">
        <f t="shared" si="88"/>
        <v>Kein Eintrag</v>
      </c>
      <c r="AQ730" s="197"/>
      <c r="AR730" s="197"/>
      <c r="AS730" s="197"/>
    </row>
    <row r="731" spans="1:45" s="159" customFormat="1" x14ac:dyDescent="0.25">
      <c r="A731" s="203" t="str">
        <f t="shared" si="84"/>
        <v/>
      </c>
      <c r="B731" s="203" t="str">
        <f t="shared" si="85"/>
        <v/>
      </c>
      <c r="C731" s="197"/>
      <c r="D731" s="197"/>
      <c r="E731" s="197"/>
      <c r="F731" s="197"/>
      <c r="G731" s="197"/>
      <c r="H731" s="197"/>
      <c r="I731" s="197"/>
      <c r="J731" s="197"/>
      <c r="K731" s="197"/>
      <c r="L731" s="197"/>
      <c r="M731" s="209"/>
      <c r="N731" s="199"/>
      <c r="O731" s="197"/>
      <c r="P731" s="197"/>
      <c r="Q731" s="197"/>
      <c r="R731" s="197"/>
      <c r="S731" s="209"/>
      <c r="T731" s="197"/>
      <c r="U731" s="199"/>
      <c r="V731" s="197"/>
      <c r="W731" s="197"/>
      <c r="X731" s="197"/>
      <c r="Y731" s="197"/>
      <c r="Z731" s="197"/>
      <c r="AA731" s="198"/>
      <c r="AB731" s="198"/>
      <c r="AC731" s="199"/>
      <c r="AD731" s="199"/>
      <c r="AE731" s="199"/>
      <c r="AF731" s="199"/>
      <c r="AG731" s="197"/>
      <c r="AH731" s="197"/>
      <c r="AI731" s="197"/>
      <c r="AJ731" s="198"/>
      <c r="AK731" s="199"/>
      <c r="AL731" s="197"/>
      <c r="AM731" s="197"/>
      <c r="AN731" s="210" t="str">
        <f t="shared" si="86"/>
        <v>Kein Eintrag</v>
      </c>
      <c r="AO731" s="210" t="str">
        <f t="shared" si="87"/>
        <v>Kein Eintrag</v>
      </c>
      <c r="AP731" s="210" t="str">
        <f t="shared" si="88"/>
        <v>Kein Eintrag</v>
      </c>
      <c r="AQ731" s="197"/>
      <c r="AR731" s="197"/>
      <c r="AS731" s="197"/>
    </row>
    <row r="732" spans="1:45" s="159" customFormat="1" x14ac:dyDescent="0.25">
      <c r="A732" s="203" t="str">
        <f t="shared" si="84"/>
        <v/>
      </c>
      <c r="B732" s="203" t="str">
        <f t="shared" si="85"/>
        <v/>
      </c>
      <c r="C732" s="197"/>
      <c r="D732" s="197"/>
      <c r="E732" s="197"/>
      <c r="F732" s="197"/>
      <c r="G732" s="197"/>
      <c r="H732" s="197"/>
      <c r="I732" s="197"/>
      <c r="J732" s="197"/>
      <c r="K732" s="197"/>
      <c r="L732" s="197"/>
      <c r="M732" s="209"/>
      <c r="N732" s="199"/>
      <c r="O732" s="197"/>
      <c r="P732" s="197"/>
      <c r="Q732" s="197"/>
      <c r="R732" s="197"/>
      <c r="S732" s="209"/>
      <c r="T732" s="197"/>
      <c r="U732" s="199"/>
      <c r="V732" s="197"/>
      <c r="W732" s="197"/>
      <c r="X732" s="197"/>
      <c r="Y732" s="197"/>
      <c r="Z732" s="197"/>
      <c r="AA732" s="198"/>
      <c r="AB732" s="198"/>
      <c r="AC732" s="199"/>
      <c r="AD732" s="199"/>
      <c r="AE732" s="199"/>
      <c r="AF732" s="199"/>
      <c r="AG732" s="197"/>
      <c r="AH732" s="197"/>
      <c r="AI732" s="197"/>
      <c r="AJ732" s="198"/>
      <c r="AK732" s="199"/>
      <c r="AL732" s="197"/>
      <c r="AM732" s="197"/>
      <c r="AN732" s="210" t="str">
        <f t="shared" si="86"/>
        <v>Kein Eintrag</v>
      </c>
      <c r="AO732" s="210" t="str">
        <f t="shared" si="87"/>
        <v>Kein Eintrag</v>
      </c>
      <c r="AP732" s="210" t="str">
        <f t="shared" si="88"/>
        <v>Kein Eintrag</v>
      </c>
      <c r="AQ732" s="197"/>
      <c r="AR732" s="197"/>
      <c r="AS732" s="197"/>
    </row>
    <row r="733" spans="1:45" s="159" customFormat="1" x14ac:dyDescent="0.25">
      <c r="A733" s="203" t="str">
        <f t="shared" si="84"/>
        <v/>
      </c>
      <c r="B733" s="203" t="str">
        <f t="shared" si="85"/>
        <v/>
      </c>
      <c r="C733" s="197"/>
      <c r="D733" s="197"/>
      <c r="E733" s="197"/>
      <c r="F733" s="197"/>
      <c r="G733" s="197"/>
      <c r="H733" s="197"/>
      <c r="I733" s="197"/>
      <c r="J733" s="197"/>
      <c r="K733" s="197"/>
      <c r="L733" s="197"/>
      <c r="M733" s="209"/>
      <c r="N733" s="199"/>
      <c r="O733" s="197"/>
      <c r="P733" s="197"/>
      <c r="Q733" s="197"/>
      <c r="R733" s="197"/>
      <c r="S733" s="209"/>
      <c r="T733" s="197"/>
      <c r="U733" s="199"/>
      <c r="V733" s="197"/>
      <c r="W733" s="197"/>
      <c r="X733" s="197"/>
      <c r="Y733" s="197"/>
      <c r="Z733" s="197"/>
      <c r="AA733" s="198"/>
      <c r="AB733" s="198"/>
      <c r="AC733" s="199"/>
      <c r="AD733" s="199"/>
      <c r="AE733" s="199"/>
      <c r="AF733" s="199"/>
      <c r="AG733" s="197"/>
      <c r="AH733" s="197"/>
      <c r="AI733" s="197"/>
      <c r="AJ733" s="198"/>
      <c r="AK733" s="199"/>
      <c r="AL733" s="197"/>
      <c r="AM733" s="197"/>
      <c r="AN733" s="210" t="str">
        <f t="shared" si="86"/>
        <v>Kein Eintrag</v>
      </c>
      <c r="AO733" s="210" t="str">
        <f t="shared" si="87"/>
        <v>Kein Eintrag</v>
      </c>
      <c r="AP733" s="210" t="str">
        <f t="shared" si="88"/>
        <v>Kein Eintrag</v>
      </c>
      <c r="AQ733" s="197"/>
      <c r="AR733" s="197"/>
      <c r="AS733" s="197"/>
    </row>
    <row r="734" spans="1:45" s="159" customFormat="1" x14ac:dyDescent="0.25">
      <c r="A734" s="203" t="str">
        <f t="shared" si="84"/>
        <v/>
      </c>
      <c r="B734" s="203" t="str">
        <f t="shared" si="85"/>
        <v/>
      </c>
      <c r="C734" s="197"/>
      <c r="D734" s="197"/>
      <c r="E734" s="197"/>
      <c r="F734" s="197"/>
      <c r="G734" s="197"/>
      <c r="H734" s="197"/>
      <c r="I734" s="197"/>
      <c r="J734" s="197"/>
      <c r="K734" s="197"/>
      <c r="L734" s="197"/>
      <c r="M734" s="209"/>
      <c r="N734" s="199"/>
      <c r="O734" s="197"/>
      <c r="P734" s="197"/>
      <c r="Q734" s="197"/>
      <c r="R734" s="197"/>
      <c r="S734" s="209"/>
      <c r="T734" s="197"/>
      <c r="U734" s="199"/>
      <c r="V734" s="197"/>
      <c r="W734" s="197"/>
      <c r="X734" s="197"/>
      <c r="Y734" s="197"/>
      <c r="Z734" s="197"/>
      <c r="AA734" s="198"/>
      <c r="AB734" s="198"/>
      <c r="AC734" s="199"/>
      <c r="AD734" s="199"/>
      <c r="AE734" s="199"/>
      <c r="AF734" s="199"/>
      <c r="AG734" s="197"/>
      <c r="AH734" s="197"/>
      <c r="AI734" s="197"/>
      <c r="AJ734" s="198"/>
      <c r="AK734" s="199"/>
      <c r="AL734" s="197"/>
      <c r="AM734" s="197"/>
      <c r="AN734" s="210" t="str">
        <f t="shared" si="86"/>
        <v>Kein Eintrag</v>
      </c>
      <c r="AO734" s="210" t="str">
        <f t="shared" si="87"/>
        <v>Kein Eintrag</v>
      </c>
      <c r="AP734" s="210" t="str">
        <f t="shared" si="88"/>
        <v>Kein Eintrag</v>
      </c>
      <c r="AQ734" s="197"/>
      <c r="AR734" s="197"/>
      <c r="AS734" s="197"/>
    </row>
    <row r="735" spans="1:45" s="159" customFormat="1" x14ac:dyDescent="0.25">
      <c r="A735" s="203" t="str">
        <f t="shared" si="84"/>
        <v/>
      </c>
      <c r="B735" s="203" t="str">
        <f t="shared" si="85"/>
        <v/>
      </c>
      <c r="C735" s="197"/>
      <c r="D735" s="197"/>
      <c r="E735" s="197"/>
      <c r="F735" s="197"/>
      <c r="G735" s="197"/>
      <c r="H735" s="197"/>
      <c r="I735" s="197"/>
      <c r="J735" s="197"/>
      <c r="K735" s="197"/>
      <c r="L735" s="197"/>
      <c r="M735" s="209"/>
      <c r="N735" s="199"/>
      <c r="O735" s="197"/>
      <c r="P735" s="197"/>
      <c r="Q735" s="197"/>
      <c r="R735" s="197"/>
      <c r="S735" s="209"/>
      <c r="T735" s="197"/>
      <c r="U735" s="199"/>
      <c r="V735" s="197"/>
      <c r="W735" s="197"/>
      <c r="X735" s="197"/>
      <c r="Y735" s="197"/>
      <c r="Z735" s="197"/>
      <c r="AA735" s="198"/>
      <c r="AB735" s="198"/>
      <c r="AC735" s="199"/>
      <c r="AD735" s="199"/>
      <c r="AE735" s="199"/>
      <c r="AF735" s="199"/>
      <c r="AG735" s="197"/>
      <c r="AH735" s="197"/>
      <c r="AI735" s="197"/>
      <c r="AJ735" s="198"/>
      <c r="AK735" s="199"/>
      <c r="AL735" s="197"/>
      <c r="AM735" s="197"/>
      <c r="AN735" s="210" t="str">
        <f t="shared" si="86"/>
        <v>Kein Eintrag</v>
      </c>
      <c r="AO735" s="210" t="str">
        <f t="shared" si="87"/>
        <v>Kein Eintrag</v>
      </c>
      <c r="AP735" s="210" t="str">
        <f t="shared" si="88"/>
        <v>Kein Eintrag</v>
      </c>
      <c r="AQ735" s="197"/>
      <c r="AR735" s="197"/>
      <c r="AS735" s="197"/>
    </row>
    <row r="736" spans="1:45" s="159" customFormat="1" x14ac:dyDescent="0.25">
      <c r="A736" s="203" t="str">
        <f t="shared" si="84"/>
        <v/>
      </c>
      <c r="B736" s="203" t="str">
        <f t="shared" si="85"/>
        <v/>
      </c>
      <c r="C736" s="197"/>
      <c r="D736" s="197"/>
      <c r="E736" s="197"/>
      <c r="F736" s="197"/>
      <c r="G736" s="197"/>
      <c r="H736" s="197"/>
      <c r="I736" s="197"/>
      <c r="J736" s="197"/>
      <c r="K736" s="197"/>
      <c r="L736" s="197"/>
      <c r="M736" s="209"/>
      <c r="N736" s="199"/>
      <c r="O736" s="197"/>
      <c r="P736" s="197"/>
      <c r="Q736" s="197"/>
      <c r="R736" s="197"/>
      <c r="S736" s="209"/>
      <c r="T736" s="197"/>
      <c r="U736" s="199"/>
      <c r="V736" s="197"/>
      <c r="W736" s="197"/>
      <c r="X736" s="197"/>
      <c r="Y736" s="197"/>
      <c r="Z736" s="197"/>
      <c r="AA736" s="198"/>
      <c r="AB736" s="198"/>
      <c r="AC736" s="199"/>
      <c r="AD736" s="199"/>
      <c r="AE736" s="199"/>
      <c r="AF736" s="199"/>
      <c r="AG736" s="197"/>
      <c r="AH736" s="197"/>
      <c r="AI736" s="197"/>
      <c r="AJ736" s="198"/>
      <c r="AK736" s="199"/>
      <c r="AL736" s="197"/>
      <c r="AM736" s="197"/>
      <c r="AN736" s="210" t="str">
        <f t="shared" si="86"/>
        <v>Kein Eintrag</v>
      </c>
      <c r="AO736" s="210" t="str">
        <f t="shared" si="87"/>
        <v>Kein Eintrag</v>
      </c>
      <c r="AP736" s="210" t="str">
        <f t="shared" si="88"/>
        <v>Kein Eintrag</v>
      </c>
      <c r="AQ736" s="197"/>
      <c r="AR736" s="197"/>
      <c r="AS736" s="197"/>
    </row>
    <row r="737" spans="1:45" s="159" customFormat="1" x14ac:dyDescent="0.25">
      <c r="A737" s="203" t="str">
        <f t="shared" si="84"/>
        <v/>
      </c>
      <c r="B737" s="203" t="str">
        <f t="shared" si="85"/>
        <v/>
      </c>
      <c r="C737" s="197"/>
      <c r="D737" s="197"/>
      <c r="E737" s="197"/>
      <c r="F737" s="197"/>
      <c r="G737" s="197"/>
      <c r="H737" s="197"/>
      <c r="I737" s="197"/>
      <c r="J737" s="197"/>
      <c r="K737" s="197"/>
      <c r="L737" s="197"/>
      <c r="M737" s="209"/>
      <c r="N737" s="199"/>
      <c r="O737" s="197"/>
      <c r="P737" s="197"/>
      <c r="Q737" s="197"/>
      <c r="R737" s="197"/>
      <c r="S737" s="209"/>
      <c r="T737" s="197"/>
      <c r="U737" s="199"/>
      <c r="V737" s="197"/>
      <c r="W737" s="197"/>
      <c r="X737" s="197"/>
      <c r="Y737" s="197"/>
      <c r="Z737" s="197"/>
      <c r="AA737" s="198"/>
      <c r="AB737" s="198"/>
      <c r="AC737" s="199"/>
      <c r="AD737" s="199"/>
      <c r="AE737" s="199"/>
      <c r="AF737" s="199"/>
      <c r="AG737" s="197"/>
      <c r="AH737" s="197"/>
      <c r="AI737" s="197"/>
      <c r="AJ737" s="198"/>
      <c r="AK737" s="199"/>
      <c r="AL737" s="197"/>
      <c r="AM737" s="197"/>
      <c r="AN737" s="210" t="str">
        <f t="shared" si="86"/>
        <v>Kein Eintrag</v>
      </c>
      <c r="AO737" s="210" t="str">
        <f t="shared" si="87"/>
        <v>Kein Eintrag</v>
      </c>
      <c r="AP737" s="210" t="str">
        <f t="shared" si="88"/>
        <v>Kein Eintrag</v>
      </c>
      <c r="AQ737" s="197"/>
      <c r="AR737" s="197"/>
      <c r="AS737" s="197"/>
    </row>
    <row r="738" spans="1:45" s="159" customFormat="1" x14ac:dyDescent="0.25">
      <c r="A738" s="203" t="str">
        <f t="shared" ref="A738:A801" si="89">IF(M738="","",WEEKNUM(M738,21))</f>
        <v/>
      </c>
      <c r="B738" s="203" t="str">
        <f t="shared" ref="B738:B801" si="90">IF(S738="","",WEEKNUM(S738,21))</f>
        <v/>
      </c>
      <c r="C738" s="197"/>
      <c r="D738" s="197"/>
      <c r="E738" s="197"/>
      <c r="F738" s="197"/>
      <c r="G738" s="197"/>
      <c r="H738" s="197"/>
      <c r="I738" s="197"/>
      <c r="J738" s="197"/>
      <c r="K738" s="197"/>
      <c r="L738" s="197"/>
      <c r="M738" s="209"/>
      <c r="N738" s="199"/>
      <c r="O738" s="197"/>
      <c r="P738" s="197"/>
      <c r="Q738" s="197"/>
      <c r="R738" s="197"/>
      <c r="S738" s="209"/>
      <c r="T738" s="197"/>
      <c r="U738" s="199"/>
      <c r="V738" s="197"/>
      <c r="W738" s="197"/>
      <c r="X738" s="197"/>
      <c r="Y738" s="197"/>
      <c r="Z738" s="197"/>
      <c r="AA738" s="198"/>
      <c r="AB738" s="198"/>
      <c r="AC738" s="199"/>
      <c r="AD738" s="199"/>
      <c r="AE738" s="199"/>
      <c r="AF738" s="199"/>
      <c r="AG738" s="197"/>
      <c r="AH738" s="197"/>
      <c r="AI738" s="197"/>
      <c r="AJ738" s="198"/>
      <c r="AK738" s="199"/>
      <c r="AL738" s="197"/>
      <c r="AM738" s="197"/>
      <c r="AN738" s="210" t="str">
        <f t="shared" si="86"/>
        <v>Kein Eintrag</v>
      </c>
      <c r="AO738" s="210" t="str">
        <f t="shared" si="87"/>
        <v>Kein Eintrag</v>
      </c>
      <c r="AP738" s="210" t="str">
        <f t="shared" si="88"/>
        <v>Kein Eintrag</v>
      </c>
      <c r="AQ738" s="197"/>
      <c r="AR738" s="197"/>
      <c r="AS738" s="197"/>
    </row>
    <row r="739" spans="1:45" s="159" customFormat="1" x14ac:dyDescent="0.25">
      <c r="A739" s="203" t="str">
        <f t="shared" si="89"/>
        <v/>
      </c>
      <c r="B739" s="203" t="str">
        <f t="shared" si="90"/>
        <v/>
      </c>
      <c r="C739" s="197"/>
      <c r="D739" s="197"/>
      <c r="E739" s="197"/>
      <c r="F739" s="197"/>
      <c r="G739" s="197"/>
      <c r="H739" s="197"/>
      <c r="I739" s="197"/>
      <c r="J739" s="197"/>
      <c r="K739" s="197"/>
      <c r="L739" s="197"/>
      <c r="M739" s="209"/>
      <c r="N739" s="199"/>
      <c r="O739" s="197"/>
      <c r="P739" s="197"/>
      <c r="Q739" s="197"/>
      <c r="R739" s="197"/>
      <c r="S739" s="209"/>
      <c r="T739" s="197"/>
      <c r="U739" s="199"/>
      <c r="V739" s="197"/>
      <c r="W739" s="197"/>
      <c r="X739" s="197"/>
      <c r="Y739" s="197"/>
      <c r="Z739" s="197"/>
      <c r="AA739" s="198"/>
      <c r="AB739" s="198"/>
      <c r="AC739" s="199"/>
      <c r="AD739" s="199"/>
      <c r="AE739" s="199"/>
      <c r="AF739" s="199"/>
      <c r="AG739" s="197"/>
      <c r="AH739" s="197"/>
      <c r="AI739" s="197"/>
      <c r="AJ739" s="198"/>
      <c r="AK739" s="199"/>
      <c r="AL739" s="197"/>
      <c r="AM739" s="197"/>
      <c r="AN739" s="210" t="str">
        <f t="shared" si="86"/>
        <v>Kein Eintrag</v>
      </c>
      <c r="AO739" s="210" t="str">
        <f t="shared" si="87"/>
        <v>Kein Eintrag</v>
      </c>
      <c r="AP739" s="210" t="str">
        <f t="shared" si="88"/>
        <v>Kein Eintrag</v>
      </c>
      <c r="AQ739" s="197"/>
      <c r="AR739" s="197"/>
      <c r="AS739" s="197"/>
    </row>
    <row r="740" spans="1:45" s="159" customFormat="1" x14ac:dyDescent="0.25">
      <c r="A740" s="203" t="str">
        <f t="shared" si="89"/>
        <v/>
      </c>
      <c r="B740" s="203" t="str">
        <f t="shared" si="90"/>
        <v/>
      </c>
      <c r="C740" s="197"/>
      <c r="D740" s="197"/>
      <c r="E740" s="197"/>
      <c r="F740" s="197"/>
      <c r="G740" s="197"/>
      <c r="H740" s="197"/>
      <c r="I740" s="197"/>
      <c r="J740" s="197"/>
      <c r="K740" s="197"/>
      <c r="L740" s="197"/>
      <c r="M740" s="209"/>
      <c r="N740" s="199"/>
      <c r="O740" s="197"/>
      <c r="P740" s="197"/>
      <c r="Q740" s="197"/>
      <c r="R740" s="197"/>
      <c r="S740" s="209"/>
      <c r="T740" s="197"/>
      <c r="U740" s="199"/>
      <c r="V740" s="197"/>
      <c r="W740" s="197"/>
      <c r="X740" s="197"/>
      <c r="Y740" s="197"/>
      <c r="Z740" s="197"/>
      <c r="AA740" s="198"/>
      <c r="AB740" s="198"/>
      <c r="AC740" s="199"/>
      <c r="AD740" s="199"/>
      <c r="AE740" s="199"/>
      <c r="AF740" s="199"/>
      <c r="AG740" s="197"/>
      <c r="AH740" s="197"/>
      <c r="AI740" s="197"/>
      <c r="AJ740" s="198"/>
      <c r="AK740" s="199"/>
      <c r="AL740" s="197"/>
      <c r="AM740" s="197"/>
      <c r="AN740" s="210" t="str">
        <f t="shared" si="86"/>
        <v>Kein Eintrag</v>
      </c>
      <c r="AO740" s="210" t="str">
        <f t="shared" si="87"/>
        <v>Kein Eintrag</v>
      </c>
      <c r="AP740" s="210" t="str">
        <f t="shared" si="88"/>
        <v>Kein Eintrag</v>
      </c>
      <c r="AQ740" s="197"/>
      <c r="AR740" s="197"/>
      <c r="AS740" s="197"/>
    </row>
    <row r="741" spans="1:45" s="159" customFormat="1" x14ac:dyDescent="0.25">
      <c r="A741" s="203" t="str">
        <f t="shared" si="89"/>
        <v/>
      </c>
      <c r="B741" s="203" t="str">
        <f t="shared" si="90"/>
        <v/>
      </c>
      <c r="C741" s="197"/>
      <c r="D741" s="197"/>
      <c r="E741" s="197"/>
      <c r="F741" s="197"/>
      <c r="G741" s="197"/>
      <c r="H741" s="197"/>
      <c r="I741" s="197"/>
      <c r="J741" s="197"/>
      <c r="K741" s="197"/>
      <c r="L741" s="197"/>
      <c r="M741" s="209"/>
      <c r="N741" s="199"/>
      <c r="O741" s="197"/>
      <c r="P741" s="197"/>
      <c r="Q741" s="197"/>
      <c r="R741" s="197"/>
      <c r="S741" s="209"/>
      <c r="T741" s="197"/>
      <c r="U741" s="199"/>
      <c r="V741" s="197"/>
      <c r="W741" s="197"/>
      <c r="X741" s="197"/>
      <c r="Y741" s="197"/>
      <c r="Z741" s="197"/>
      <c r="AA741" s="198"/>
      <c r="AB741" s="198"/>
      <c r="AC741" s="199"/>
      <c r="AD741" s="199"/>
      <c r="AE741" s="199"/>
      <c r="AF741" s="199"/>
      <c r="AG741" s="197"/>
      <c r="AH741" s="197"/>
      <c r="AI741" s="197"/>
      <c r="AJ741" s="198"/>
      <c r="AK741" s="199"/>
      <c r="AL741" s="197"/>
      <c r="AM741" s="197"/>
      <c r="AN741" s="210" t="str">
        <f t="shared" si="86"/>
        <v>Kein Eintrag</v>
      </c>
      <c r="AO741" s="210" t="str">
        <f t="shared" si="87"/>
        <v>Kein Eintrag</v>
      </c>
      <c r="AP741" s="210" t="str">
        <f t="shared" si="88"/>
        <v>Kein Eintrag</v>
      </c>
      <c r="AQ741" s="197"/>
      <c r="AR741" s="197"/>
      <c r="AS741" s="197"/>
    </row>
    <row r="742" spans="1:45" s="159" customFormat="1" x14ac:dyDescent="0.25">
      <c r="A742" s="203" t="str">
        <f t="shared" si="89"/>
        <v/>
      </c>
      <c r="B742" s="203" t="str">
        <f t="shared" si="90"/>
        <v/>
      </c>
      <c r="C742" s="197"/>
      <c r="D742" s="197"/>
      <c r="E742" s="197"/>
      <c r="F742" s="197"/>
      <c r="G742" s="197"/>
      <c r="H742" s="197"/>
      <c r="I742" s="197"/>
      <c r="J742" s="197"/>
      <c r="K742" s="197"/>
      <c r="L742" s="197"/>
      <c r="M742" s="209"/>
      <c r="N742" s="199"/>
      <c r="O742" s="197"/>
      <c r="P742" s="197"/>
      <c r="Q742" s="197"/>
      <c r="R742" s="197"/>
      <c r="S742" s="209"/>
      <c r="T742" s="197"/>
      <c r="U742" s="199"/>
      <c r="V742" s="197"/>
      <c r="W742" s="197"/>
      <c r="X742" s="197"/>
      <c r="Y742" s="197"/>
      <c r="Z742" s="197"/>
      <c r="AA742" s="198"/>
      <c r="AB742" s="198"/>
      <c r="AC742" s="199"/>
      <c r="AD742" s="199"/>
      <c r="AE742" s="199"/>
      <c r="AF742" s="199"/>
      <c r="AG742" s="197"/>
      <c r="AH742" s="197"/>
      <c r="AI742" s="197"/>
      <c r="AJ742" s="198"/>
      <c r="AK742" s="199"/>
      <c r="AL742" s="197"/>
      <c r="AM742" s="197"/>
      <c r="AN742" s="210" t="str">
        <f t="shared" si="86"/>
        <v>Kein Eintrag</v>
      </c>
      <c r="AO742" s="210" t="str">
        <f t="shared" si="87"/>
        <v>Kein Eintrag</v>
      </c>
      <c r="AP742" s="210" t="str">
        <f t="shared" si="88"/>
        <v>Kein Eintrag</v>
      </c>
      <c r="AQ742" s="197"/>
      <c r="AR742" s="197"/>
      <c r="AS742" s="197"/>
    </row>
    <row r="743" spans="1:45" s="159" customFormat="1" x14ac:dyDescent="0.25">
      <c r="A743" s="203" t="str">
        <f t="shared" si="89"/>
        <v/>
      </c>
      <c r="B743" s="203" t="str">
        <f t="shared" si="90"/>
        <v/>
      </c>
      <c r="C743" s="197"/>
      <c r="D743" s="197"/>
      <c r="E743" s="197"/>
      <c r="F743" s="197"/>
      <c r="G743" s="197"/>
      <c r="H743" s="197"/>
      <c r="I743" s="197"/>
      <c r="J743" s="197"/>
      <c r="K743" s="197"/>
      <c r="L743" s="197"/>
      <c r="M743" s="209"/>
      <c r="N743" s="199"/>
      <c r="O743" s="197"/>
      <c r="P743" s="197"/>
      <c r="Q743" s="197"/>
      <c r="R743" s="197"/>
      <c r="S743" s="209"/>
      <c r="T743" s="197"/>
      <c r="U743" s="199"/>
      <c r="V743" s="197"/>
      <c r="W743" s="197"/>
      <c r="X743" s="197"/>
      <c r="Y743" s="197"/>
      <c r="Z743" s="197"/>
      <c r="AA743" s="198"/>
      <c r="AB743" s="198"/>
      <c r="AC743" s="199"/>
      <c r="AD743" s="199"/>
      <c r="AE743" s="199"/>
      <c r="AF743" s="199"/>
      <c r="AG743" s="197"/>
      <c r="AH743" s="197"/>
      <c r="AI743" s="197"/>
      <c r="AJ743" s="198"/>
      <c r="AK743" s="199"/>
      <c r="AL743" s="197"/>
      <c r="AM743" s="197"/>
      <c r="AN743" s="210" t="str">
        <f t="shared" si="86"/>
        <v>Kein Eintrag</v>
      </c>
      <c r="AO743" s="210" t="str">
        <f t="shared" si="87"/>
        <v>Kein Eintrag</v>
      </c>
      <c r="AP743" s="210" t="str">
        <f t="shared" si="88"/>
        <v>Kein Eintrag</v>
      </c>
      <c r="AQ743" s="197"/>
      <c r="AR743" s="197"/>
      <c r="AS743" s="197"/>
    </row>
    <row r="744" spans="1:45" s="159" customFormat="1" x14ac:dyDescent="0.25">
      <c r="A744" s="203" t="str">
        <f t="shared" si="89"/>
        <v/>
      </c>
      <c r="B744" s="203" t="str">
        <f t="shared" si="90"/>
        <v/>
      </c>
      <c r="C744" s="197"/>
      <c r="D744" s="197"/>
      <c r="E744" s="197"/>
      <c r="F744" s="197"/>
      <c r="G744" s="197"/>
      <c r="H744" s="197"/>
      <c r="I744" s="197"/>
      <c r="J744" s="197"/>
      <c r="K744" s="197"/>
      <c r="L744" s="197"/>
      <c r="M744" s="209"/>
      <c r="N744" s="199"/>
      <c r="O744" s="197"/>
      <c r="P744" s="197"/>
      <c r="Q744" s="197"/>
      <c r="R744" s="197"/>
      <c r="S744" s="209"/>
      <c r="T744" s="197"/>
      <c r="U744" s="199"/>
      <c r="V744" s="197"/>
      <c r="W744" s="197"/>
      <c r="X744" s="197"/>
      <c r="Y744" s="197"/>
      <c r="Z744" s="197"/>
      <c r="AA744" s="198"/>
      <c r="AB744" s="198"/>
      <c r="AC744" s="199"/>
      <c r="AD744" s="199"/>
      <c r="AE744" s="199"/>
      <c r="AF744" s="199"/>
      <c r="AG744" s="197"/>
      <c r="AH744" s="197"/>
      <c r="AI744" s="197"/>
      <c r="AJ744" s="198"/>
      <c r="AK744" s="199"/>
      <c r="AL744" s="197"/>
      <c r="AM744" s="197"/>
      <c r="AN744" s="210" t="str">
        <f t="shared" si="86"/>
        <v>Kein Eintrag</v>
      </c>
      <c r="AO744" s="210" t="str">
        <f t="shared" si="87"/>
        <v>Kein Eintrag</v>
      </c>
      <c r="AP744" s="210" t="str">
        <f t="shared" si="88"/>
        <v>Kein Eintrag</v>
      </c>
      <c r="AQ744" s="197"/>
      <c r="AR744" s="197"/>
      <c r="AS744" s="197"/>
    </row>
    <row r="745" spans="1:45" s="159" customFormat="1" x14ac:dyDescent="0.25">
      <c r="A745" s="203" t="str">
        <f t="shared" si="89"/>
        <v/>
      </c>
      <c r="B745" s="203" t="str">
        <f t="shared" si="90"/>
        <v/>
      </c>
      <c r="C745" s="197"/>
      <c r="D745" s="197"/>
      <c r="E745" s="197"/>
      <c r="F745" s="197"/>
      <c r="G745" s="197"/>
      <c r="H745" s="197"/>
      <c r="I745" s="197"/>
      <c r="J745" s="197"/>
      <c r="K745" s="197"/>
      <c r="L745" s="197"/>
      <c r="M745" s="209"/>
      <c r="N745" s="199"/>
      <c r="O745" s="197"/>
      <c r="P745" s="197"/>
      <c r="Q745" s="197"/>
      <c r="R745" s="197"/>
      <c r="S745" s="209"/>
      <c r="T745" s="197"/>
      <c r="U745" s="199"/>
      <c r="V745" s="197"/>
      <c r="W745" s="197"/>
      <c r="X745" s="197"/>
      <c r="Y745" s="197"/>
      <c r="Z745" s="197"/>
      <c r="AA745" s="198"/>
      <c r="AB745" s="198"/>
      <c r="AC745" s="199"/>
      <c r="AD745" s="199"/>
      <c r="AE745" s="199"/>
      <c r="AF745" s="199"/>
      <c r="AG745" s="197"/>
      <c r="AH745" s="197"/>
      <c r="AI745" s="197"/>
      <c r="AJ745" s="198"/>
      <c r="AK745" s="199"/>
      <c r="AL745" s="197"/>
      <c r="AM745" s="197"/>
      <c r="AN745" s="210" t="str">
        <f t="shared" si="86"/>
        <v>Kein Eintrag</v>
      </c>
      <c r="AO745" s="210" t="str">
        <f t="shared" si="87"/>
        <v>Kein Eintrag</v>
      </c>
      <c r="AP745" s="210" t="str">
        <f t="shared" si="88"/>
        <v>Kein Eintrag</v>
      </c>
      <c r="AQ745" s="197"/>
      <c r="AR745" s="197"/>
      <c r="AS745" s="197"/>
    </row>
    <row r="746" spans="1:45" s="159" customFormat="1" x14ac:dyDescent="0.25">
      <c r="A746" s="203" t="str">
        <f t="shared" si="89"/>
        <v/>
      </c>
      <c r="B746" s="203" t="str">
        <f t="shared" si="90"/>
        <v/>
      </c>
      <c r="C746" s="197"/>
      <c r="D746" s="197"/>
      <c r="E746" s="197"/>
      <c r="F746" s="197"/>
      <c r="G746" s="197"/>
      <c r="H746" s="197"/>
      <c r="I746" s="197"/>
      <c r="J746" s="197"/>
      <c r="K746" s="197"/>
      <c r="L746" s="197"/>
      <c r="M746" s="209"/>
      <c r="N746" s="199"/>
      <c r="O746" s="197"/>
      <c r="P746" s="197"/>
      <c r="Q746" s="197"/>
      <c r="R746" s="197"/>
      <c r="S746" s="209"/>
      <c r="T746" s="197"/>
      <c r="U746" s="199"/>
      <c r="V746" s="197"/>
      <c r="W746" s="197"/>
      <c r="X746" s="197"/>
      <c r="Y746" s="197"/>
      <c r="Z746" s="197"/>
      <c r="AA746" s="198"/>
      <c r="AB746" s="198"/>
      <c r="AC746" s="199"/>
      <c r="AD746" s="199"/>
      <c r="AE746" s="199"/>
      <c r="AF746" s="199"/>
      <c r="AG746" s="197"/>
      <c r="AH746" s="197"/>
      <c r="AI746" s="197"/>
      <c r="AJ746" s="198"/>
      <c r="AK746" s="199"/>
      <c r="AL746" s="197"/>
      <c r="AM746" s="197"/>
      <c r="AN746" s="210" t="str">
        <f t="shared" si="86"/>
        <v>Kein Eintrag</v>
      </c>
      <c r="AO746" s="210" t="str">
        <f t="shared" si="87"/>
        <v>Kein Eintrag</v>
      </c>
      <c r="AP746" s="210" t="str">
        <f t="shared" si="88"/>
        <v>Kein Eintrag</v>
      </c>
      <c r="AQ746" s="197"/>
      <c r="AR746" s="197"/>
      <c r="AS746" s="197"/>
    </row>
    <row r="747" spans="1:45" s="159" customFormat="1" x14ac:dyDescent="0.25">
      <c r="A747" s="203" t="str">
        <f t="shared" si="89"/>
        <v/>
      </c>
      <c r="B747" s="203" t="str">
        <f t="shared" si="90"/>
        <v/>
      </c>
      <c r="C747" s="197"/>
      <c r="D747" s="197"/>
      <c r="E747" s="197"/>
      <c r="F747" s="197"/>
      <c r="G747" s="197"/>
      <c r="H747" s="197"/>
      <c r="I747" s="197"/>
      <c r="J747" s="197"/>
      <c r="K747" s="197"/>
      <c r="L747" s="197"/>
      <c r="M747" s="209"/>
      <c r="N747" s="199"/>
      <c r="O747" s="197"/>
      <c r="P747" s="197"/>
      <c r="Q747" s="197"/>
      <c r="R747" s="197"/>
      <c r="S747" s="209"/>
      <c r="T747" s="197"/>
      <c r="U747" s="199"/>
      <c r="V747" s="197"/>
      <c r="W747" s="197"/>
      <c r="X747" s="197"/>
      <c r="Y747" s="197"/>
      <c r="Z747" s="197"/>
      <c r="AA747" s="198"/>
      <c r="AB747" s="198"/>
      <c r="AC747" s="199"/>
      <c r="AD747" s="199"/>
      <c r="AE747" s="199"/>
      <c r="AF747" s="199"/>
      <c r="AG747" s="197"/>
      <c r="AH747" s="197"/>
      <c r="AI747" s="197"/>
      <c r="AJ747" s="198"/>
      <c r="AK747" s="199"/>
      <c r="AL747" s="197"/>
      <c r="AM747" s="197"/>
      <c r="AN747" s="210" t="str">
        <f t="shared" si="86"/>
        <v>Kein Eintrag</v>
      </c>
      <c r="AO747" s="210" t="str">
        <f t="shared" si="87"/>
        <v>Kein Eintrag</v>
      </c>
      <c r="AP747" s="210" t="str">
        <f t="shared" si="88"/>
        <v>Kein Eintrag</v>
      </c>
      <c r="AQ747" s="197"/>
      <c r="AR747" s="197"/>
      <c r="AS747" s="197"/>
    </row>
    <row r="748" spans="1:45" s="159" customFormat="1" x14ac:dyDescent="0.25">
      <c r="A748" s="203" t="str">
        <f t="shared" si="89"/>
        <v/>
      </c>
      <c r="B748" s="203" t="str">
        <f t="shared" si="90"/>
        <v/>
      </c>
      <c r="C748" s="197"/>
      <c r="D748" s="197"/>
      <c r="E748" s="197"/>
      <c r="F748" s="197"/>
      <c r="G748" s="197"/>
      <c r="H748" s="197"/>
      <c r="I748" s="197"/>
      <c r="J748" s="197"/>
      <c r="K748" s="197"/>
      <c r="L748" s="197"/>
      <c r="M748" s="209"/>
      <c r="N748" s="199"/>
      <c r="O748" s="197"/>
      <c r="P748" s="197"/>
      <c r="Q748" s="197"/>
      <c r="R748" s="197"/>
      <c r="S748" s="209"/>
      <c r="T748" s="197"/>
      <c r="U748" s="199"/>
      <c r="V748" s="197"/>
      <c r="W748" s="197"/>
      <c r="X748" s="197"/>
      <c r="Y748" s="197"/>
      <c r="Z748" s="197"/>
      <c r="AA748" s="198"/>
      <c r="AB748" s="198"/>
      <c r="AC748" s="199"/>
      <c r="AD748" s="199"/>
      <c r="AE748" s="199"/>
      <c r="AF748" s="199"/>
      <c r="AG748" s="197"/>
      <c r="AH748" s="197"/>
      <c r="AI748" s="197"/>
      <c r="AJ748" s="198"/>
      <c r="AK748" s="199"/>
      <c r="AL748" s="197"/>
      <c r="AM748" s="197"/>
      <c r="AN748" s="210" t="str">
        <f t="shared" si="86"/>
        <v>Kein Eintrag</v>
      </c>
      <c r="AO748" s="210" t="str">
        <f t="shared" si="87"/>
        <v>Kein Eintrag</v>
      </c>
      <c r="AP748" s="210" t="str">
        <f t="shared" si="88"/>
        <v>Kein Eintrag</v>
      </c>
      <c r="AQ748" s="197"/>
      <c r="AR748" s="197"/>
      <c r="AS748" s="197"/>
    </row>
    <row r="749" spans="1:45" s="159" customFormat="1" x14ac:dyDescent="0.25">
      <c r="A749" s="203" t="str">
        <f t="shared" si="89"/>
        <v/>
      </c>
      <c r="B749" s="203" t="str">
        <f t="shared" si="90"/>
        <v/>
      </c>
      <c r="C749" s="197"/>
      <c r="D749" s="197"/>
      <c r="E749" s="197"/>
      <c r="F749" s="197"/>
      <c r="G749" s="197"/>
      <c r="H749" s="197"/>
      <c r="I749" s="197"/>
      <c r="J749" s="197"/>
      <c r="K749" s="197"/>
      <c r="L749" s="197"/>
      <c r="M749" s="209"/>
      <c r="N749" s="199"/>
      <c r="O749" s="197"/>
      <c r="P749" s="197"/>
      <c r="Q749" s="197"/>
      <c r="R749" s="197"/>
      <c r="S749" s="209"/>
      <c r="T749" s="197"/>
      <c r="U749" s="199"/>
      <c r="V749" s="197"/>
      <c r="W749" s="197"/>
      <c r="X749" s="197"/>
      <c r="Y749" s="197"/>
      <c r="Z749" s="197"/>
      <c r="AA749" s="198"/>
      <c r="AB749" s="198"/>
      <c r="AC749" s="199"/>
      <c r="AD749" s="199"/>
      <c r="AE749" s="199"/>
      <c r="AF749" s="199"/>
      <c r="AG749" s="197"/>
      <c r="AH749" s="197"/>
      <c r="AI749" s="197"/>
      <c r="AJ749" s="198"/>
      <c r="AK749" s="199"/>
      <c r="AL749" s="197"/>
      <c r="AM749" s="197"/>
      <c r="AN749" s="210" t="str">
        <f t="shared" si="86"/>
        <v>Kein Eintrag</v>
      </c>
      <c r="AO749" s="210" t="str">
        <f t="shared" si="87"/>
        <v>Kein Eintrag</v>
      </c>
      <c r="AP749" s="210" t="str">
        <f t="shared" si="88"/>
        <v>Kein Eintrag</v>
      </c>
      <c r="AQ749" s="197"/>
      <c r="AR749" s="197"/>
      <c r="AS749" s="197"/>
    </row>
    <row r="750" spans="1:45" s="159" customFormat="1" x14ac:dyDescent="0.25">
      <c r="A750" s="203" t="str">
        <f t="shared" si="89"/>
        <v/>
      </c>
      <c r="B750" s="203" t="str">
        <f t="shared" si="90"/>
        <v/>
      </c>
      <c r="C750" s="197"/>
      <c r="D750" s="197"/>
      <c r="E750" s="197"/>
      <c r="F750" s="197"/>
      <c r="G750" s="197"/>
      <c r="H750" s="197"/>
      <c r="I750" s="197"/>
      <c r="J750" s="197"/>
      <c r="K750" s="197"/>
      <c r="L750" s="197"/>
      <c r="M750" s="209"/>
      <c r="N750" s="199"/>
      <c r="O750" s="197"/>
      <c r="P750" s="197"/>
      <c r="Q750" s="197"/>
      <c r="R750" s="197"/>
      <c r="S750" s="209"/>
      <c r="T750" s="197"/>
      <c r="U750" s="199"/>
      <c r="V750" s="197"/>
      <c r="W750" s="197"/>
      <c r="X750" s="197"/>
      <c r="Y750" s="197"/>
      <c r="Z750" s="197"/>
      <c r="AA750" s="198"/>
      <c r="AB750" s="198"/>
      <c r="AC750" s="199"/>
      <c r="AD750" s="199"/>
      <c r="AE750" s="199"/>
      <c r="AF750" s="199"/>
      <c r="AG750" s="197"/>
      <c r="AH750" s="197"/>
      <c r="AI750" s="197"/>
      <c r="AJ750" s="198"/>
      <c r="AK750" s="199"/>
      <c r="AL750" s="197"/>
      <c r="AM750" s="197"/>
      <c r="AN750" s="210" t="str">
        <f t="shared" si="86"/>
        <v>Kein Eintrag</v>
      </c>
      <c r="AO750" s="210" t="str">
        <f t="shared" si="87"/>
        <v>Kein Eintrag</v>
      </c>
      <c r="AP750" s="210" t="str">
        <f t="shared" si="88"/>
        <v>Kein Eintrag</v>
      </c>
      <c r="AQ750" s="197"/>
      <c r="AR750" s="197"/>
      <c r="AS750" s="197"/>
    </row>
    <row r="751" spans="1:45" s="159" customFormat="1" x14ac:dyDescent="0.25">
      <c r="A751" s="203" t="str">
        <f t="shared" si="89"/>
        <v/>
      </c>
      <c r="B751" s="203" t="str">
        <f t="shared" si="90"/>
        <v/>
      </c>
      <c r="C751" s="197"/>
      <c r="D751" s="197"/>
      <c r="E751" s="197"/>
      <c r="F751" s="197"/>
      <c r="G751" s="197"/>
      <c r="H751" s="197"/>
      <c r="I751" s="197"/>
      <c r="J751" s="197"/>
      <c r="K751" s="197"/>
      <c r="L751" s="197"/>
      <c r="M751" s="209"/>
      <c r="N751" s="199"/>
      <c r="O751" s="197"/>
      <c r="P751" s="197"/>
      <c r="Q751" s="197"/>
      <c r="R751" s="197"/>
      <c r="S751" s="209"/>
      <c r="T751" s="197"/>
      <c r="U751" s="199"/>
      <c r="V751" s="197"/>
      <c r="W751" s="197"/>
      <c r="X751" s="197"/>
      <c r="Y751" s="197"/>
      <c r="Z751" s="197"/>
      <c r="AA751" s="198"/>
      <c r="AB751" s="198"/>
      <c r="AC751" s="199"/>
      <c r="AD751" s="199"/>
      <c r="AE751" s="199"/>
      <c r="AF751" s="199"/>
      <c r="AG751" s="197"/>
      <c r="AH751" s="197"/>
      <c r="AI751" s="197"/>
      <c r="AJ751" s="198"/>
      <c r="AK751" s="199"/>
      <c r="AL751" s="197"/>
      <c r="AM751" s="197"/>
      <c r="AN751" s="210" t="str">
        <f t="shared" si="86"/>
        <v>Kein Eintrag</v>
      </c>
      <c r="AO751" s="210" t="str">
        <f t="shared" si="87"/>
        <v>Kein Eintrag</v>
      </c>
      <c r="AP751" s="210" t="str">
        <f t="shared" si="88"/>
        <v>Kein Eintrag</v>
      </c>
      <c r="AQ751" s="197"/>
      <c r="AR751" s="197"/>
      <c r="AS751" s="197"/>
    </row>
    <row r="752" spans="1:45" s="159" customFormat="1" x14ac:dyDescent="0.25">
      <c r="A752" s="203" t="str">
        <f t="shared" si="89"/>
        <v/>
      </c>
      <c r="B752" s="203" t="str">
        <f t="shared" si="90"/>
        <v/>
      </c>
      <c r="C752" s="197"/>
      <c r="D752" s="197"/>
      <c r="E752" s="197"/>
      <c r="F752" s="197"/>
      <c r="G752" s="197"/>
      <c r="H752" s="197"/>
      <c r="I752" s="197"/>
      <c r="J752" s="197"/>
      <c r="K752" s="197"/>
      <c r="L752" s="197"/>
      <c r="M752" s="209"/>
      <c r="N752" s="199"/>
      <c r="O752" s="197"/>
      <c r="P752" s="197"/>
      <c r="Q752" s="197"/>
      <c r="R752" s="197"/>
      <c r="S752" s="209"/>
      <c r="T752" s="197"/>
      <c r="U752" s="199"/>
      <c r="V752" s="197"/>
      <c r="W752" s="197"/>
      <c r="X752" s="197"/>
      <c r="Y752" s="197"/>
      <c r="Z752" s="197"/>
      <c r="AA752" s="198"/>
      <c r="AB752" s="198"/>
      <c r="AC752" s="199"/>
      <c r="AD752" s="199"/>
      <c r="AE752" s="199"/>
      <c r="AF752" s="199"/>
      <c r="AG752" s="197"/>
      <c r="AH752" s="197"/>
      <c r="AI752" s="197"/>
      <c r="AJ752" s="198"/>
      <c r="AK752" s="199"/>
      <c r="AL752" s="197"/>
      <c r="AM752" s="197"/>
      <c r="AN752" s="210" t="str">
        <f t="shared" si="86"/>
        <v>Kein Eintrag</v>
      </c>
      <c r="AO752" s="210" t="str">
        <f t="shared" si="87"/>
        <v>Kein Eintrag</v>
      </c>
      <c r="AP752" s="210" t="str">
        <f t="shared" si="88"/>
        <v>Kein Eintrag</v>
      </c>
      <c r="AQ752" s="197"/>
      <c r="AR752" s="197"/>
      <c r="AS752" s="197"/>
    </row>
    <row r="753" spans="1:45" s="159" customFormat="1" x14ac:dyDescent="0.25">
      <c r="A753" s="203" t="str">
        <f t="shared" si="89"/>
        <v/>
      </c>
      <c r="B753" s="203" t="str">
        <f t="shared" si="90"/>
        <v/>
      </c>
      <c r="C753" s="197"/>
      <c r="D753" s="197"/>
      <c r="E753" s="197"/>
      <c r="F753" s="197"/>
      <c r="G753" s="197"/>
      <c r="H753" s="197"/>
      <c r="I753" s="197"/>
      <c r="J753" s="197"/>
      <c r="K753" s="197"/>
      <c r="L753" s="197"/>
      <c r="M753" s="209"/>
      <c r="N753" s="199"/>
      <c r="O753" s="197"/>
      <c r="P753" s="197"/>
      <c r="Q753" s="197"/>
      <c r="R753" s="197"/>
      <c r="S753" s="209"/>
      <c r="T753" s="197"/>
      <c r="U753" s="199"/>
      <c r="V753" s="197"/>
      <c r="W753" s="197"/>
      <c r="X753" s="197"/>
      <c r="Y753" s="197"/>
      <c r="Z753" s="197"/>
      <c r="AA753" s="198"/>
      <c r="AB753" s="198"/>
      <c r="AC753" s="199"/>
      <c r="AD753" s="199"/>
      <c r="AE753" s="199"/>
      <c r="AF753" s="199"/>
      <c r="AG753" s="197"/>
      <c r="AH753" s="197"/>
      <c r="AI753" s="197"/>
      <c r="AJ753" s="198"/>
      <c r="AK753" s="199"/>
      <c r="AL753" s="197"/>
      <c r="AM753" s="197"/>
      <c r="AN753" s="210" t="str">
        <f t="shared" si="86"/>
        <v>Kein Eintrag</v>
      </c>
      <c r="AO753" s="210" t="str">
        <f t="shared" si="87"/>
        <v>Kein Eintrag</v>
      </c>
      <c r="AP753" s="210" t="str">
        <f t="shared" si="88"/>
        <v>Kein Eintrag</v>
      </c>
      <c r="AQ753" s="197"/>
      <c r="AR753" s="197"/>
      <c r="AS753" s="197"/>
    </row>
    <row r="754" spans="1:45" s="159" customFormat="1" x14ac:dyDescent="0.25">
      <c r="A754" s="203" t="str">
        <f t="shared" si="89"/>
        <v/>
      </c>
      <c r="B754" s="203" t="str">
        <f t="shared" si="90"/>
        <v/>
      </c>
      <c r="C754" s="197"/>
      <c r="D754" s="197"/>
      <c r="E754" s="197"/>
      <c r="F754" s="197"/>
      <c r="G754" s="197"/>
      <c r="H754" s="197"/>
      <c r="I754" s="197"/>
      <c r="J754" s="197"/>
      <c r="K754" s="197"/>
      <c r="L754" s="197"/>
      <c r="M754" s="209"/>
      <c r="N754" s="199"/>
      <c r="O754" s="197"/>
      <c r="P754" s="197"/>
      <c r="Q754" s="197"/>
      <c r="R754" s="197"/>
      <c r="S754" s="209"/>
      <c r="T754" s="197"/>
      <c r="U754" s="199"/>
      <c r="V754" s="197"/>
      <c r="W754" s="197"/>
      <c r="X754" s="197"/>
      <c r="Y754" s="197"/>
      <c r="Z754" s="197"/>
      <c r="AA754" s="198"/>
      <c r="AB754" s="198"/>
      <c r="AC754" s="199"/>
      <c r="AD754" s="199"/>
      <c r="AE754" s="199"/>
      <c r="AF754" s="199"/>
      <c r="AG754" s="197"/>
      <c r="AH754" s="197"/>
      <c r="AI754" s="197"/>
      <c r="AJ754" s="198"/>
      <c r="AK754" s="199"/>
      <c r="AL754" s="197"/>
      <c r="AM754" s="197"/>
      <c r="AN754" s="210" t="str">
        <f t="shared" si="86"/>
        <v>Kein Eintrag</v>
      </c>
      <c r="AO754" s="210" t="str">
        <f t="shared" si="87"/>
        <v>Kein Eintrag</v>
      </c>
      <c r="AP754" s="210" t="str">
        <f t="shared" si="88"/>
        <v>Kein Eintrag</v>
      </c>
      <c r="AQ754" s="197"/>
      <c r="AR754" s="197"/>
      <c r="AS754" s="197"/>
    </row>
    <row r="755" spans="1:45" s="159" customFormat="1" x14ac:dyDescent="0.25">
      <c r="A755" s="203" t="str">
        <f t="shared" si="89"/>
        <v/>
      </c>
      <c r="B755" s="203" t="str">
        <f t="shared" si="90"/>
        <v/>
      </c>
      <c r="C755" s="197"/>
      <c r="D755" s="197"/>
      <c r="E755" s="197"/>
      <c r="F755" s="197"/>
      <c r="G755" s="197"/>
      <c r="H755" s="197"/>
      <c r="I755" s="197"/>
      <c r="J755" s="197"/>
      <c r="K755" s="197"/>
      <c r="L755" s="197"/>
      <c r="M755" s="209"/>
      <c r="N755" s="199"/>
      <c r="O755" s="197"/>
      <c r="P755" s="197"/>
      <c r="Q755" s="197"/>
      <c r="R755" s="197"/>
      <c r="S755" s="209"/>
      <c r="T755" s="197"/>
      <c r="U755" s="199"/>
      <c r="V755" s="197"/>
      <c r="W755" s="197"/>
      <c r="X755" s="197"/>
      <c r="Y755" s="197"/>
      <c r="Z755" s="197"/>
      <c r="AA755" s="198"/>
      <c r="AB755" s="198"/>
      <c r="AC755" s="199"/>
      <c r="AD755" s="199"/>
      <c r="AE755" s="199"/>
      <c r="AF755" s="199"/>
      <c r="AG755" s="197"/>
      <c r="AH755" s="197"/>
      <c r="AI755" s="197"/>
      <c r="AJ755" s="198"/>
      <c r="AK755" s="199"/>
      <c r="AL755" s="197"/>
      <c r="AM755" s="197"/>
      <c r="AN755" s="210" t="str">
        <f t="shared" si="86"/>
        <v>Kein Eintrag</v>
      </c>
      <c r="AO755" s="210" t="str">
        <f t="shared" si="87"/>
        <v>Kein Eintrag</v>
      </c>
      <c r="AP755" s="210" t="str">
        <f t="shared" si="88"/>
        <v>Kein Eintrag</v>
      </c>
      <c r="AQ755" s="197"/>
      <c r="AR755" s="197"/>
      <c r="AS755" s="197"/>
    </row>
    <row r="756" spans="1:45" s="159" customFormat="1" x14ac:dyDescent="0.25">
      <c r="A756" s="203" t="str">
        <f t="shared" si="89"/>
        <v/>
      </c>
      <c r="B756" s="203" t="str">
        <f t="shared" si="90"/>
        <v/>
      </c>
      <c r="C756" s="197"/>
      <c r="D756" s="197"/>
      <c r="E756" s="197"/>
      <c r="F756" s="197"/>
      <c r="G756" s="197"/>
      <c r="H756" s="197"/>
      <c r="I756" s="197"/>
      <c r="J756" s="197"/>
      <c r="K756" s="197"/>
      <c r="L756" s="197"/>
      <c r="M756" s="209"/>
      <c r="N756" s="199"/>
      <c r="O756" s="197"/>
      <c r="P756" s="197"/>
      <c r="Q756" s="197"/>
      <c r="R756" s="197"/>
      <c r="S756" s="209"/>
      <c r="T756" s="197"/>
      <c r="U756" s="199"/>
      <c r="V756" s="197"/>
      <c r="W756" s="197"/>
      <c r="X756" s="197"/>
      <c r="Y756" s="197"/>
      <c r="Z756" s="197"/>
      <c r="AA756" s="198"/>
      <c r="AB756" s="198"/>
      <c r="AC756" s="199"/>
      <c r="AD756" s="199"/>
      <c r="AE756" s="199"/>
      <c r="AF756" s="199"/>
      <c r="AG756" s="197"/>
      <c r="AH756" s="197"/>
      <c r="AI756" s="197"/>
      <c r="AJ756" s="198"/>
      <c r="AK756" s="199"/>
      <c r="AL756" s="197"/>
      <c r="AM756" s="197"/>
      <c r="AN756" s="210" t="str">
        <f t="shared" si="86"/>
        <v>Kein Eintrag</v>
      </c>
      <c r="AO756" s="210" t="str">
        <f t="shared" si="87"/>
        <v>Kein Eintrag</v>
      </c>
      <c r="AP756" s="210" t="str">
        <f t="shared" si="88"/>
        <v>Kein Eintrag</v>
      </c>
      <c r="AQ756" s="197"/>
      <c r="AR756" s="197"/>
      <c r="AS756" s="197"/>
    </row>
    <row r="757" spans="1:45" s="159" customFormat="1" x14ac:dyDescent="0.25">
      <c r="A757" s="203" t="str">
        <f t="shared" si="89"/>
        <v/>
      </c>
      <c r="B757" s="203" t="str">
        <f t="shared" si="90"/>
        <v/>
      </c>
      <c r="C757" s="197"/>
      <c r="D757" s="197"/>
      <c r="E757" s="197"/>
      <c r="F757" s="197"/>
      <c r="G757" s="197"/>
      <c r="H757" s="197"/>
      <c r="I757" s="197"/>
      <c r="J757" s="197"/>
      <c r="K757" s="197"/>
      <c r="L757" s="197"/>
      <c r="M757" s="209"/>
      <c r="N757" s="199"/>
      <c r="O757" s="197"/>
      <c r="P757" s="197"/>
      <c r="Q757" s="197"/>
      <c r="R757" s="197"/>
      <c r="S757" s="209"/>
      <c r="T757" s="197"/>
      <c r="U757" s="199"/>
      <c r="V757" s="197"/>
      <c r="W757" s="197"/>
      <c r="X757" s="197"/>
      <c r="Y757" s="197"/>
      <c r="Z757" s="197"/>
      <c r="AA757" s="198"/>
      <c r="AB757" s="198"/>
      <c r="AC757" s="199"/>
      <c r="AD757" s="199"/>
      <c r="AE757" s="199"/>
      <c r="AF757" s="199"/>
      <c r="AG757" s="197"/>
      <c r="AH757" s="197"/>
      <c r="AI757" s="197"/>
      <c r="AJ757" s="198"/>
      <c r="AK757" s="199"/>
      <c r="AL757" s="197"/>
      <c r="AM757" s="197"/>
      <c r="AN757" s="210" t="str">
        <f t="shared" si="86"/>
        <v>Kein Eintrag</v>
      </c>
      <c r="AO757" s="210" t="str">
        <f t="shared" si="87"/>
        <v>Kein Eintrag</v>
      </c>
      <c r="AP757" s="210" t="str">
        <f t="shared" si="88"/>
        <v>Kein Eintrag</v>
      </c>
      <c r="AQ757" s="197"/>
      <c r="AR757" s="197"/>
      <c r="AS757" s="197"/>
    </row>
    <row r="758" spans="1:45" s="159" customFormat="1" x14ac:dyDescent="0.25">
      <c r="A758" s="203" t="str">
        <f t="shared" si="89"/>
        <v/>
      </c>
      <c r="B758" s="203" t="str">
        <f t="shared" si="90"/>
        <v/>
      </c>
      <c r="C758" s="197"/>
      <c r="D758" s="197"/>
      <c r="E758" s="197"/>
      <c r="F758" s="197"/>
      <c r="G758" s="197"/>
      <c r="H758" s="197"/>
      <c r="I758" s="197"/>
      <c r="J758" s="197"/>
      <c r="K758" s="197"/>
      <c r="L758" s="197"/>
      <c r="M758" s="209"/>
      <c r="N758" s="199"/>
      <c r="O758" s="197"/>
      <c r="P758" s="197"/>
      <c r="Q758" s="197"/>
      <c r="R758" s="197"/>
      <c r="S758" s="209"/>
      <c r="T758" s="197"/>
      <c r="U758" s="199"/>
      <c r="V758" s="197"/>
      <c r="W758" s="197"/>
      <c r="X758" s="197"/>
      <c r="Y758" s="197"/>
      <c r="Z758" s="197"/>
      <c r="AA758" s="198"/>
      <c r="AB758" s="198"/>
      <c r="AC758" s="199"/>
      <c r="AD758" s="199"/>
      <c r="AE758" s="199"/>
      <c r="AF758" s="199"/>
      <c r="AG758" s="197"/>
      <c r="AH758" s="197"/>
      <c r="AI758" s="197"/>
      <c r="AJ758" s="198"/>
      <c r="AK758" s="199"/>
      <c r="AL758" s="197"/>
      <c r="AM758" s="197"/>
      <c r="AN758" s="210" t="str">
        <f t="shared" si="86"/>
        <v>Kein Eintrag</v>
      </c>
      <c r="AO758" s="210" t="str">
        <f t="shared" si="87"/>
        <v>Kein Eintrag</v>
      </c>
      <c r="AP758" s="210" t="str">
        <f t="shared" si="88"/>
        <v>Kein Eintrag</v>
      </c>
      <c r="AQ758" s="197"/>
      <c r="AR758" s="197"/>
      <c r="AS758" s="197"/>
    </row>
    <row r="759" spans="1:45" s="159" customFormat="1" x14ac:dyDescent="0.25">
      <c r="A759" s="203" t="str">
        <f t="shared" si="89"/>
        <v/>
      </c>
      <c r="B759" s="203" t="str">
        <f t="shared" si="90"/>
        <v/>
      </c>
      <c r="C759" s="197"/>
      <c r="D759" s="197"/>
      <c r="E759" s="197"/>
      <c r="F759" s="197"/>
      <c r="G759" s="197"/>
      <c r="H759" s="197"/>
      <c r="I759" s="197"/>
      <c r="J759" s="197"/>
      <c r="K759" s="197"/>
      <c r="L759" s="197"/>
      <c r="M759" s="209"/>
      <c r="N759" s="199"/>
      <c r="O759" s="197"/>
      <c r="P759" s="197"/>
      <c r="Q759" s="197"/>
      <c r="R759" s="197"/>
      <c r="S759" s="209"/>
      <c r="T759" s="197"/>
      <c r="U759" s="199"/>
      <c r="V759" s="197"/>
      <c r="W759" s="197"/>
      <c r="X759" s="197"/>
      <c r="Y759" s="197"/>
      <c r="Z759" s="197"/>
      <c r="AA759" s="198"/>
      <c r="AB759" s="198"/>
      <c r="AC759" s="199"/>
      <c r="AD759" s="199"/>
      <c r="AE759" s="199"/>
      <c r="AF759" s="199"/>
      <c r="AG759" s="197"/>
      <c r="AH759" s="197"/>
      <c r="AI759" s="197"/>
      <c r="AJ759" s="198"/>
      <c r="AK759" s="199"/>
      <c r="AL759" s="197"/>
      <c r="AM759" s="197"/>
      <c r="AN759" s="210" t="str">
        <f t="shared" si="86"/>
        <v>Kein Eintrag</v>
      </c>
      <c r="AO759" s="210" t="str">
        <f t="shared" si="87"/>
        <v>Kein Eintrag</v>
      </c>
      <c r="AP759" s="210" t="str">
        <f t="shared" si="88"/>
        <v>Kein Eintrag</v>
      </c>
      <c r="AQ759" s="197"/>
      <c r="AR759" s="197"/>
      <c r="AS759" s="197"/>
    </row>
    <row r="760" spans="1:45" s="159" customFormat="1" x14ac:dyDescent="0.25">
      <c r="A760" s="203" t="str">
        <f t="shared" si="89"/>
        <v/>
      </c>
      <c r="B760" s="203" t="str">
        <f t="shared" si="90"/>
        <v/>
      </c>
      <c r="C760" s="197"/>
      <c r="D760" s="197"/>
      <c r="E760" s="197"/>
      <c r="F760" s="197"/>
      <c r="G760" s="197"/>
      <c r="H760" s="197"/>
      <c r="I760" s="197"/>
      <c r="J760" s="197"/>
      <c r="K760" s="197"/>
      <c r="L760" s="197"/>
      <c r="M760" s="209"/>
      <c r="N760" s="199"/>
      <c r="O760" s="197"/>
      <c r="P760" s="197"/>
      <c r="Q760" s="197"/>
      <c r="R760" s="197"/>
      <c r="S760" s="209"/>
      <c r="T760" s="197"/>
      <c r="U760" s="199"/>
      <c r="V760" s="197"/>
      <c r="W760" s="197"/>
      <c r="X760" s="197"/>
      <c r="Y760" s="197"/>
      <c r="Z760" s="197"/>
      <c r="AA760" s="198"/>
      <c r="AB760" s="198"/>
      <c r="AC760" s="199"/>
      <c r="AD760" s="199"/>
      <c r="AE760" s="199"/>
      <c r="AF760" s="199"/>
      <c r="AG760" s="197"/>
      <c r="AH760" s="197"/>
      <c r="AI760" s="197"/>
      <c r="AJ760" s="198"/>
      <c r="AK760" s="199"/>
      <c r="AL760" s="197"/>
      <c r="AM760" s="197"/>
      <c r="AN760" s="210" t="str">
        <f t="shared" si="86"/>
        <v>Kein Eintrag</v>
      </c>
      <c r="AO760" s="210" t="str">
        <f t="shared" si="87"/>
        <v>Kein Eintrag</v>
      </c>
      <c r="AP760" s="210" t="str">
        <f t="shared" si="88"/>
        <v>Kein Eintrag</v>
      </c>
      <c r="AQ760" s="197"/>
      <c r="AR760" s="197"/>
      <c r="AS760" s="197"/>
    </row>
    <row r="761" spans="1:45" s="159" customFormat="1" x14ac:dyDescent="0.25">
      <c r="A761" s="203" t="str">
        <f t="shared" si="89"/>
        <v/>
      </c>
      <c r="B761" s="203" t="str">
        <f t="shared" si="90"/>
        <v/>
      </c>
      <c r="C761" s="197"/>
      <c r="D761" s="197"/>
      <c r="E761" s="197"/>
      <c r="F761" s="197"/>
      <c r="G761" s="197"/>
      <c r="H761" s="197"/>
      <c r="I761" s="197"/>
      <c r="J761" s="197"/>
      <c r="K761" s="197"/>
      <c r="L761" s="197"/>
      <c r="M761" s="209"/>
      <c r="N761" s="199"/>
      <c r="O761" s="197"/>
      <c r="P761" s="197"/>
      <c r="Q761" s="197"/>
      <c r="R761" s="197"/>
      <c r="S761" s="209"/>
      <c r="T761" s="197"/>
      <c r="U761" s="199"/>
      <c r="V761" s="197"/>
      <c r="W761" s="197"/>
      <c r="X761" s="197"/>
      <c r="Y761" s="197"/>
      <c r="Z761" s="197"/>
      <c r="AA761" s="198"/>
      <c r="AB761" s="198"/>
      <c r="AC761" s="199"/>
      <c r="AD761" s="199"/>
      <c r="AE761" s="199"/>
      <c r="AF761" s="199"/>
      <c r="AG761" s="197"/>
      <c r="AH761" s="197"/>
      <c r="AI761" s="197"/>
      <c r="AJ761" s="198"/>
      <c r="AK761" s="199"/>
      <c r="AL761" s="197"/>
      <c r="AM761" s="197"/>
      <c r="AN761" s="210" t="str">
        <f t="shared" si="86"/>
        <v>Kein Eintrag</v>
      </c>
      <c r="AO761" s="210" t="str">
        <f t="shared" si="87"/>
        <v>Kein Eintrag</v>
      </c>
      <c r="AP761" s="210" t="str">
        <f t="shared" si="88"/>
        <v>Kein Eintrag</v>
      </c>
      <c r="AQ761" s="197"/>
      <c r="AR761" s="197"/>
      <c r="AS761" s="197"/>
    </row>
    <row r="762" spans="1:45" s="159" customFormat="1" x14ac:dyDescent="0.25">
      <c r="A762" s="203" t="str">
        <f t="shared" si="89"/>
        <v/>
      </c>
      <c r="B762" s="203" t="str">
        <f t="shared" si="90"/>
        <v/>
      </c>
      <c r="C762" s="197"/>
      <c r="D762" s="197"/>
      <c r="E762" s="197"/>
      <c r="F762" s="197"/>
      <c r="G762" s="197"/>
      <c r="H762" s="197"/>
      <c r="I762" s="197"/>
      <c r="J762" s="197"/>
      <c r="K762" s="197"/>
      <c r="L762" s="197"/>
      <c r="M762" s="209"/>
      <c r="N762" s="199"/>
      <c r="O762" s="197"/>
      <c r="P762" s="197"/>
      <c r="Q762" s="197"/>
      <c r="R762" s="197"/>
      <c r="S762" s="209"/>
      <c r="T762" s="197"/>
      <c r="U762" s="199"/>
      <c r="V762" s="197"/>
      <c r="W762" s="197"/>
      <c r="X762" s="197"/>
      <c r="Y762" s="197"/>
      <c r="Z762" s="197"/>
      <c r="AA762" s="198"/>
      <c r="AB762" s="198"/>
      <c r="AC762" s="199"/>
      <c r="AD762" s="199"/>
      <c r="AE762" s="199"/>
      <c r="AF762" s="199"/>
      <c r="AG762" s="197"/>
      <c r="AH762" s="197"/>
      <c r="AI762" s="197"/>
      <c r="AJ762" s="198"/>
      <c r="AK762" s="199"/>
      <c r="AL762" s="197"/>
      <c r="AM762" s="197"/>
      <c r="AN762" s="210" t="str">
        <f t="shared" si="86"/>
        <v>Kein Eintrag</v>
      </c>
      <c r="AO762" s="210" t="str">
        <f t="shared" si="87"/>
        <v>Kein Eintrag</v>
      </c>
      <c r="AP762" s="210" t="str">
        <f t="shared" si="88"/>
        <v>Kein Eintrag</v>
      </c>
      <c r="AQ762" s="197"/>
      <c r="AR762" s="197"/>
      <c r="AS762" s="197"/>
    </row>
    <row r="763" spans="1:45" s="159" customFormat="1" x14ac:dyDescent="0.25">
      <c r="A763" s="203" t="str">
        <f t="shared" si="89"/>
        <v/>
      </c>
      <c r="B763" s="203" t="str">
        <f t="shared" si="90"/>
        <v/>
      </c>
      <c r="C763" s="197"/>
      <c r="D763" s="197"/>
      <c r="E763" s="197"/>
      <c r="F763" s="197"/>
      <c r="G763" s="197"/>
      <c r="H763" s="197"/>
      <c r="I763" s="197"/>
      <c r="J763" s="197"/>
      <c r="K763" s="197"/>
      <c r="L763" s="197"/>
      <c r="M763" s="209"/>
      <c r="N763" s="199"/>
      <c r="O763" s="197"/>
      <c r="P763" s="197"/>
      <c r="Q763" s="197"/>
      <c r="R763" s="197"/>
      <c r="S763" s="209"/>
      <c r="T763" s="197"/>
      <c r="U763" s="199"/>
      <c r="V763" s="197"/>
      <c r="W763" s="197"/>
      <c r="X763" s="197"/>
      <c r="Y763" s="197"/>
      <c r="Z763" s="197"/>
      <c r="AA763" s="198"/>
      <c r="AB763" s="198"/>
      <c r="AC763" s="199"/>
      <c r="AD763" s="199"/>
      <c r="AE763" s="199"/>
      <c r="AF763" s="199"/>
      <c r="AG763" s="197"/>
      <c r="AH763" s="197"/>
      <c r="AI763" s="197"/>
      <c r="AJ763" s="198"/>
      <c r="AK763" s="199"/>
      <c r="AL763" s="197"/>
      <c r="AM763" s="197"/>
      <c r="AN763" s="210" t="str">
        <f t="shared" si="86"/>
        <v>Kein Eintrag</v>
      </c>
      <c r="AO763" s="210" t="str">
        <f t="shared" si="87"/>
        <v>Kein Eintrag</v>
      </c>
      <c r="AP763" s="210" t="str">
        <f t="shared" si="88"/>
        <v>Kein Eintrag</v>
      </c>
      <c r="AQ763" s="197"/>
      <c r="AR763" s="197"/>
      <c r="AS763" s="197"/>
    </row>
    <row r="764" spans="1:45" s="159" customFormat="1" x14ac:dyDescent="0.25">
      <c r="A764" s="203" t="str">
        <f t="shared" si="89"/>
        <v/>
      </c>
      <c r="B764" s="203" t="str">
        <f t="shared" si="90"/>
        <v/>
      </c>
      <c r="C764" s="197"/>
      <c r="D764" s="197"/>
      <c r="E764" s="197"/>
      <c r="F764" s="197"/>
      <c r="G764" s="197"/>
      <c r="H764" s="197"/>
      <c r="I764" s="197"/>
      <c r="J764" s="197"/>
      <c r="K764" s="197"/>
      <c r="L764" s="197"/>
      <c r="M764" s="209"/>
      <c r="N764" s="199"/>
      <c r="O764" s="197"/>
      <c r="P764" s="197"/>
      <c r="Q764" s="197"/>
      <c r="R764" s="197"/>
      <c r="S764" s="209"/>
      <c r="T764" s="197"/>
      <c r="U764" s="199"/>
      <c r="V764" s="197"/>
      <c r="W764" s="197"/>
      <c r="X764" s="197"/>
      <c r="Y764" s="197"/>
      <c r="Z764" s="197"/>
      <c r="AA764" s="198"/>
      <c r="AB764" s="198"/>
      <c r="AC764" s="199"/>
      <c r="AD764" s="199"/>
      <c r="AE764" s="199"/>
      <c r="AF764" s="199"/>
      <c r="AG764" s="197"/>
      <c r="AH764" s="197"/>
      <c r="AI764" s="197"/>
      <c r="AJ764" s="198"/>
      <c r="AK764" s="199"/>
      <c r="AL764" s="197"/>
      <c r="AM764" s="197"/>
      <c r="AN764" s="210" t="str">
        <f t="shared" si="86"/>
        <v>Kein Eintrag</v>
      </c>
      <c r="AO764" s="210" t="str">
        <f t="shared" si="87"/>
        <v>Kein Eintrag</v>
      </c>
      <c r="AP764" s="210" t="str">
        <f t="shared" si="88"/>
        <v>Kein Eintrag</v>
      </c>
      <c r="AQ764" s="197"/>
      <c r="AR764" s="197"/>
      <c r="AS764" s="197"/>
    </row>
    <row r="765" spans="1:45" s="159" customFormat="1" x14ac:dyDescent="0.25">
      <c r="A765" s="203" t="str">
        <f t="shared" si="89"/>
        <v/>
      </c>
      <c r="B765" s="203" t="str">
        <f t="shared" si="90"/>
        <v/>
      </c>
      <c r="C765" s="197"/>
      <c r="D765" s="197"/>
      <c r="E765" s="197"/>
      <c r="F765" s="197"/>
      <c r="G765" s="197"/>
      <c r="H765" s="197"/>
      <c r="I765" s="197"/>
      <c r="J765" s="197"/>
      <c r="K765" s="197"/>
      <c r="L765" s="197"/>
      <c r="M765" s="209"/>
      <c r="N765" s="199"/>
      <c r="O765" s="197"/>
      <c r="P765" s="197"/>
      <c r="Q765" s="197"/>
      <c r="R765" s="197"/>
      <c r="S765" s="209"/>
      <c r="T765" s="197"/>
      <c r="U765" s="199"/>
      <c r="V765" s="197"/>
      <c r="W765" s="197"/>
      <c r="X765" s="197"/>
      <c r="Y765" s="197"/>
      <c r="Z765" s="197"/>
      <c r="AA765" s="198"/>
      <c r="AB765" s="198"/>
      <c r="AC765" s="199"/>
      <c r="AD765" s="199"/>
      <c r="AE765" s="199"/>
      <c r="AF765" s="199"/>
      <c r="AG765" s="197"/>
      <c r="AH765" s="197"/>
      <c r="AI765" s="197"/>
      <c r="AJ765" s="198"/>
      <c r="AK765" s="199"/>
      <c r="AL765" s="197"/>
      <c r="AM765" s="197"/>
      <c r="AN765" s="210" t="str">
        <f t="shared" si="86"/>
        <v>Kein Eintrag</v>
      </c>
      <c r="AO765" s="210" t="str">
        <f t="shared" si="87"/>
        <v>Kein Eintrag</v>
      </c>
      <c r="AP765" s="210" t="str">
        <f t="shared" si="88"/>
        <v>Kein Eintrag</v>
      </c>
      <c r="AQ765" s="197"/>
      <c r="AR765" s="197"/>
      <c r="AS765" s="197"/>
    </row>
    <row r="766" spans="1:45" s="159" customFormat="1" x14ac:dyDescent="0.25">
      <c r="A766" s="203" t="str">
        <f t="shared" si="89"/>
        <v/>
      </c>
      <c r="B766" s="203" t="str">
        <f t="shared" si="90"/>
        <v/>
      </c>
      <c r="C766" s="197"/>
      <c r="D766" s="197"/>
      <c r="E766" s="197"/>
      <c r="F766" s="197"/>
      <c r="G766" s="197"/>
      <c r="H766" s="197"/>
      <c r="I766" s="197"/>
      <c r="J766" s="197"/>
      <c r="K766" s="197"/>
      <c r="L766" s="197"/>
      <c r="M766" s="209"/>
      <c r="N766" s="199"/>
      <c r="O766" s="197"/>
      <c r="P766" s="197"/>
      <c r="Q766" s="197"/>
      <c r="R766" s="197"/>
      <c r="S766" s="209"/>
      <c r="T766" s="197"/>
      <c r="U766" s="199"/>
      <c r="V766" s="197"/>
      <c r="W766" s="197"/>
      <c r="X766" s="197"/>
      <c r="Y766" s="197"/>
      <c r="Z766" s="197"/>
      <c r="AA766" s="198"/>
      <c r="AB766" s="198"/>
      <c r="AC766" s="199"/>
      <c r="AD766" s="199"/>
      <c r="AE766" s="199"/>
      <c r="AF766" s="199"/>
      <c r="AG766" s="197"/>
      <c r="AH766" s="197"/>
      <c r="AI766" s="197"/>
      <c r="AJ766" s="198"/>
      <c r="AK766" s="199"/>
      <c r="AL766" s="197"/>
      <c r="AM766" s="197"/>
      <c r="AN766" s="210" t="str">
        <f t="shared" si="86"/>
        <v>Kein Eintrag</v>
      </c>
      <c r="AO766" s="210" t="str">
        <f t="shared" si="87"/>
        <v>Kein Eintrag</v>
      </c>
      <c r="AP766" s="210" t="str">
        <f t="shared" si="88"/>
        <v>Kein Eintrag</v>
      </c>
      <c r="AQ766" s="197"/>
      <c r="AR766" s="197"/>
      <c r="AS766" s="197"/>
    </row>
    <row r="767" spans="1:45" s="159" customFormat="1" x14ac:dyDescent="0.25">
      <c r="A767" s="203" t="str">
        <f t="shared" si="89"/>
        <v/>
      </c>
      <c r="B767" s="203" t="str">
        <f t="shared" si="90"/>
        <v/>
      </c>
      <c r="C767" s="197"/>
      <c r="D767" s="197"/>
      <c r="E767" s="197"/>
      <c r="F767" s="197"/>
      <c r="G767" s="197"/>
      <c r="H767" s="197"/>
      <c r="I767" s="197"/>
      <c r="J767" s="197"/>
      <c r="K767" s="197"/>
      <c r="L767" s="197"/>
      <c r="M767" s="209"/>
      <c r="N767" s="199"/>
      <c r="O767" s="197"/>
      <c r="P767" s="197"/>
      <c r="Q767" s="197"/>
      <c r="R767" s="197"/>
      <c r="S767" s="209"/>
      <c r="T767" s="197"/>
      <c r="U767" s="199"/>
      <c r="V767" s="197"/>
      <c r="W767" s="197"/>
      <c r="X767" s="197"/>
      <c r="Y767" s="197"/>
      <c r="Z767" s="197"/>
      <c r="AA767" s="198"/>
      <c r="AB767" s="198"/>
      <c r="AC767" s="199"/>
      <c r="AD767" s="199"/>
      <c r="AE767" s="199"/>
      <c r="AF767" s="199"/>
      <c r="AG767" s="197"/>
      <c r="AH767" s="197"/>
      <c r="AI767" s="197"/>
      <c r="AJ767" s="198"/>
      <c r="AK767" s="199"/>
      <c r="AL767" s="197"/>
      <c r="AM767" s="197"/>
      <c r="AN767" s="210" t="str">
        <f t="shared" si="86"/>
        <v>Kein Eintrag</v>
      </c>
      <c r="AO767" s="210" t="str">
        <f t="shared" si="87"/>
        <v>Kein Eintrag</v>
      </c>
      <c r="AP767" s="210" t="str">
        <f t="shared" si="88"/>
        <v>Kein Eintrag</v>
      </c>
      <c r="AQ767" s="197"/>
      <c r="AR767" s="197"/>
      <c r="AS767" s="197"/>
    </row>
    <row r="768" spans="1:45" s="159" customFormat="1" x14ac:dyDescent="0.25">
      <c r="A768" s="203" t="str">
        <f t="shared" si="89"/>
        <v/>
      </c>
      <c r="B768" s="203" t="str">
        <f t="shared" si="90"/>
        <v/>
      </c>
      <c r="C768" s="197"/>
      <c r="D768" s="197"/>
      <c r="E768" s="197"/>
      <c r="F768" s="197"/>
      <c r="G768" s="197"/>
      <c r="H768" s="197"/>
      <c r="I768" s="197"/>
      <c r="J768" s="197"/>
      <c r="K768" s="197"/>
      <c r="L768" s="197"/>
      <c r="M768" s="209"/>
      <c r="N768" s="199"/>
      <c r="O768" s="197"/>
      <c r="P768" s="197"/>
      <c r="Q768" s="197"/>
      <c r="R768" s="197"/>
      <c r="S768" s="209"/>
      <c r="T768" s="197"/>
      <c r="U768" s="199"/>
      <c r="V768" s="197"/>
      <c r="W768" s="197"/>
      <c r="X768" s="197"/>
      <c r="Y768" s="197"/>
      <c r="Z768" s="197"/>
      <c r="AA768" s="198"/>
      <c r="AB768" s="198"/>
      <c r="AC768" s="199"/>
      <c r="AD768" s="199"/>
      <c r="AE768" s="199"/>
      <c r="AF768" s="199"/>
      <c r="AG768" s="197"/>
      <c r="AH768" s="197"/>
      <c r="AI768" s="197"/>
      <c r="AJ768" s="198"/>
      <c r="AK768" s="199"/>
      <c r="AL768" s="197"/>
      <c r="AM768" s="197"/>
      <c r="AN768" s="210" t="str">
        <f t="shared" si="86"/>
        <v>Kein Eintrag</v>
      </c>
      <c r="AO768" s="210" t="str">
        <f t="shared" si="87"/>
        <v>Kein Eintrag</v>
      </c>
      <c r="AP768" s="210" t="str">
        <f t="shared" si="88"/>
        <v>Kein Eintrag</v>
      </c>
      <c r="AQ768" s="197"/>
      <c r="AR768" s="197"/>
      <c r="AS768" s="197"/>
    </row>
    <row r="769" spans="1:45" s="159" customFormat="1" x14ac:dyDescent="0.25">
      <c r="A769" s="203" t="str">
        <f t="shared" si="89"/>
        <v/>
      </c>
      <c r="B769" s="203" t="str">
        <f t="shared" si="90"/>
        <v/>
      </c>
      <c r="C769" s="197"/>
      <c r="D769" s="197"/>
      <c r="E769" s="197"/>
      <c r="F769" s="197"/>
      <c r="G769" s="197"/>
      <c r="H769" s="197"/>
      <c r="I769" s="197"/>
      <c r="J769" s="197"/>
      <c r="K769" s="197"/>
      <c r="L769" s="197"/>
      <c r="M769" s="209"/>
      <c r="N769" s="199"/>
      <c r="O769" s="197"/>
      <c r="P769" s="197"/>
      <c r="Q769" s="197"/>
      <c r="R769" s="197"/>
      <c r="S769" s="209"/>
      <c r="T769" s="197"/>
      <c r="U769" s="199"/>
      <c r="V769" s="197"/>
      <c r="W769" s="197"/>
      <c r="X769" s="197"/>
      <c r="Y769" s="197"/>
      <c r="Z769" s="197"/>
      <c r="AA769" s="198"/>
      <c r="AB769" s="198"/>
      <c r="AC769" s="199"/>
      <c r="AD769" s="199"/>
      <c r="AE769" s="199"/>
      <c r="AF769" s="199"/>
      <c r="AG769" s="197"/>
      <c r="AH769" s="197"/>
      <c r="AI769" s="197"/>
      <c r="AJ769" s="198"/>
      <c r="AK769" s="199"/>
      <c r="AL769" s="197"/>
      <c r="AM769" s="197"/>
      <c r="AN769" s="210" t="str">
        <f t="shared" si="86"/>
        <v>Kein Eintrag</v>
      </c>
      <c r="AO769" s="210" t="str">
        <f t="shared" si="87"/>
        <v>Kein Eintrag</v>
      </c>
      <c r="AP769" s="210" t="str">
        <f t="shared" si="88"/>
        <v>Kein Eintrag</v>
      </c>
      <c r="AQ769" s="197"/>
      <c r="AR769" s="197"/>
      <c r="AS769" s="197"/>
    </row>
    <row r="770" spans="1:45" s="159" customFormat="1" x14ac:dyDescent="0.25">
      <c r="A770" s="203" t="str">
        <f t="shared" si="89"/>
        <v/>
      </c>
      <c r="B770" s="203" t="str">
        <f t="shared" si="90"/>
        <v/>
      </c>
      <c r="C770" s="197"/>
      <c r="D770" s="197"/>
      <c r="E770" s="197"/>
      <c r="F770" s="197"/>
      <c r="G770" s="197"/>
      <c r="H770" s="197"/>
      <c r="I770" s="197"/>
      <c r="J770" s="197"/>
      <c r="K770" s="197"/>
      <c r="L770" s="197"/>
      <c r="M770" s="209"/>
      <c r="N770" s="199"/>
      <c r="O770" s="197"/>
      <c r="P770" s="197"/>
      <c r="Q770" s="197"/>
      <c r="R770" s="197"/>
      <c r="S770" s="209"/>
      <c r="T770" s="197"/>
      <c r="U770" s="199"/>
      <c r="V770" s="197"/>
      <c r="W770" s="197"/>
      <c r="X770" s="197"/>
      <c r="Y770" s="197"/>
      <c r="Z770" s="197"/>
      <c r="AA770" s="198"/>
      <c r="AB770" s="198"/>
      <c r="AC770" s="199"/>
      <c r="AD770" s="199"/>
      <c r="AE770" s="199"/>
      <c r="AF770" s="199"/>
      <c r="AG770" s="197"/>
      <c r="AH770" s="197"/>
      <c r="AI770" s="197"/>
      <c r="AJ770" s="198"/>
      <c r="AK770" s="199"/>
      <c r="AL770" s="197"/>
      <c r="AM770" s="197"/>
      <c r="AN770" s="210" t="str">
        <f t="shared" si="86"/>
        <v>Kein Eintrag</v>
      </c>
      <c r="AO770" s="210" t="str">
        <f t="shared" si="87"/>
        <v>Kein Eintrag</v>
      </c>
      <c r="AP770" s="210" t="str">
        <f t="shared" si="88"/>
        <v>Kein Eintrag</v>
      </c>
      <c r="AQ770" s="197"/>
      <c r="AR770" s="197"/>
      <c r="AS770" s="197"/>
    </row>
    <row r="771" spans="1:45" s="159" customFormat="1" x14ac:dyDescent="0.25">
      <c r="A771" s="203" t="str">
        <f t="shared" si="89"/>
        <v/>
      </c>
      <c r="B771" s="203" t="str">
        <f t="shared" si="90"/>
        <v/>
      </c>
      <c r="C771" s="197"/>
      <c r="D771" s="197"/>
      <c r="E771" s="197"/>
      <c r="F771" s="197"/>
      <c r="G771" s="197"/>
      <c r="H771" s="197"/>
      <c r="I771" s="197"/>
      <c r="J771" s="197"/>
      <c r="K771" s="197"/>
      <c r="L771" s="197"/>
      <c r="M771" s="209"/>
      <c r="N771" s="199"/>
      <c r="O771" s="197"/>
      <c r="P771" s="197"/>
      <c r="Q771" s="197"/>
      <c r="R771" s="197"/>
      <c r="S771" s="209"/>
      <c r="T771" s="197"/>
      <c r="U771" s="199"/>
      <c r="V771" s="197"/>
      <c r="W771" s="197"/>
      <c r="X771" s="197"/>
      <c r="Y771" s="197"/>
      <c r="Z771" s="197"/>
      <c r="AA771" s="198"/>
      <c r="AB771" s="198"/>
      <c r="AC771" s="199"/>
      <c r="AD771" s="199"/>
      <c r="AE771" s="199"/>
      <c r="AF771" s="199"/>
      <c r="AG771" s="197"/>
      <c r="AH771" s="197"/>
      <c r="AI771" s="197"/>
      <c r="AJ771" s="198"/>
      <c r="AK771" s="199"/>
      <c r="AL771" s="197"/>
      <c r="AM771" s="197"/>
      <c r="AN771" s="210" t="str">
        <f t="shared" si="86"/>
        <v>Kein Eintrag</v>
      </c>
      <c r="AO771" s="210" t="str">
        <f t="shared" si="87"/>
        <v>Kein Eintrag</v>
      </c>
      <c r="AP771" s="210" t="str">
        <f t="shared" si="88"/>
        <v>Kein Eintrag</v>
      </c>
      <c r="AQ771" s="197"/>
      <c r="AR771" s="197"/>
      <c r="AS771" s="197"/>
    </row>
    <row r="772" spans="1:45" s="159" customFormat="1" x14ac:dyDescent="0.25">
      <c r="A772" s="203" t="str">
        <f t="shared" si="89"/>
        <v/>
      </c>
      <c r="B772" s="203" t="str">
        <f t="shared" si="90"/>
        <v/>
      </c>
      <c r="C772" s="197"/>
      <c r="D772" s="197"/>
      <c r="E772" s="197"/>
      <c r="F772" s="197"/>
      <c r="G772" s="197"/>
      <c r="H772" s="197"/>
      <c r="I772" s="197"/>
      <c r="J772" s="197"/>
      <c r="K772" s="197"/>
      <c r="L772" s="197"/>
      <c r="M772" s="209"/>
      <c r="N772" s="199"/>
      <c r="O772" s="197"/>
      <c r="P772" s="197"/>
      <c r="Q772" s="197"/>
      <c r="R772" s="197"/>
      <c r="S772" s="209"/>
      <c r="T772" s="197"/>
      <c r="U772" s="199"/>
      <c r="V772" s="197"/>
      <c r="W772" s="197"/>
      <c r="X772" s="197"/>
      <c r="Y772" s="197"/>
      <c r="Z772" s="197"/>
      <c r="AA772" s="198"/>
      <c r="AB772" s="198"/>
      <c r="AC772" s="199"/>
      <c r="AD772" s="199"/>
      <c r="AE772" s="199"/>
      <c r="AF772" s="199"/>
      <c r="AG772" s="197"/>
      <c r="AH772" s="197"/>
      <c r="AI772" s="197"/>
      <c r="AJ772" s="198"/>
      <c r="AK772" s="199"/>
      <c r="AL772" s="197"/>
      <c r="AM772" s="197"/>
      <c r="AN772" s="210" t="str">
        <f t="shared" si="86"/>
        <v>Kein Eintrag</v>
      </c>
      <c r="AO772" s="210" t="str">
        <f t="shared" si="87"/>
        <v>Kein Eintrag</v>
      </c>
      <c r="AP772" s="210" t="str">
        <f t="shared" si="88"/>
        <v>Kein Eintrag</v>
      </c>
      <c r="AQ772" s="197"/>
      <c r="AR772" s="197"/>
      <c r="AS772" s="197"/>
    </row>
    <row r="773" spans="1:45" s="159" customFormat="1" x14ac:dyDescent="0.25">
      <c r="A773" s="203" t="str">
        <f t="shared" si="89"/>
        <v/>
      </c>
      <c r="B773" s="203" t="str">
        <f t="shared" si="90"/>
        <v/>
      </c>
      <c r="C773" s="197"/>
      <c r="D773" s="197"/>
      <c r="E773" s="197"/>
      <c r="F773" s="197"/>
      <c r="G773" s="197"/>
      <c r="H773" s="197"/>
      <c r="I773" s="197"/>
      <c r="J773" s="197"/>
      <c r="K773" s="197"/>
      <c r="L773" s="197"/>
      <c r="M773" s="209"/>
      <c r="N773" s="199"/>
      <c r="O773" s="197"/>
      <c r="P773" s="197"/>
      <c r="Q773" s="197"/>
      <c r="R773" s="197"/>
      <c r="S773" s="209"/>
      <c r="T773" s="197"/>
      <c r="U773" s="199"/>
      <c r="V773" s="197"/>
      <c r="W773" s="197"/>
      <c r="X773" s="197"/>
      <c r="Y773" s="197"/>
      <c r="Z773" s="197"/>
      <c r="AA773" s="198"/>
      <c r="AB773" s="198"/>
      <c r="AC773" s="199"/>
      <c r="AD773" s="199"/>
      <c r="AE773" s="199"/>
      <c r="AF773" s="199"/>
      <c r="AG773" s="197"/>
      <c r="AH773" s="197"/>
      <c r="AI773" s="197"/>
      <c r="AJ773" s="198"/>
      <c r="AK773" s="199"/>
      <c r="AL773" s="197"/>
      <c r="AM773" s="197"/>
      <c r="AN773" s="210" t="str">
        <f t="shared" si="86"/>
        <v>Kein Eintrag</v>
      </c>
      <c r="AO773" s="210" t="str">
        <f t="shared" si="87"/>
        <v>Kein Eintrag</v>
      </c>
      <c r="AP773" s="210" t="str">
        <f t="shared" si="88"/>
        <v>Kein Eintrag</v>
      </c>
      <c r="AQ773" s="197"/>
      <c r="AR773" s="197"/>
      <c r="AS773" s="197"/>
    </row>
    <row r="774" spans="1:45" s="159" customFormat="1" x14ac:dyDescent="0.25">
      <c r="A774" s="203" t="str">
        <f t="shared" si="89"/>
        <v/>
      </c>
      <c r="B774" s="203" t="str">
        <f t="shared" si="90"/>
        <v/>
      </c>
      <c r="C774" s="197"/>
      <c r="D774" s="197"/>
      <c r="E774" s="197"/>
      <c r="F774" s="197"/>
      <c r="G774" s="197"/>
      <c r="H774" s="197"/>
      <c r="I774" s="197"/>
      <c r="J774" s="197"/>
      <c r="K774" s="197"/>
      <c r="L774" s="197"/>
      <c r="M774" s="209"/>
      <c r="N774" s="199"/>
      <c r="O774" s="197"/>
      <c r="P774" s="197"/>
      <c r="Q774" s="197"/>
      <c r="R774" s="197"/>
      <c r="S774" s="209"/>
      <c r="T774" s="197"/>
      <c r="U774" s="199"/>
      <c r="V774" s="197"/>
      <c r="W774" s="197"/>
      <c r="X774" s="197"/>
      <c r="Y774" s="197"/>
      <c r="Z774" s="197"/>
      <c r="AA774" s="198"/>
      <c r="AB774" s="198"/>
      <c r="AC774" s="199"/>
      <c r="AD774" s="199"/>
      <c r="AE774" s="199"/>
      <c r="AF774" s="199"/>
      <c r="AG774" s="197"/>
      <c r="AH774" s="197"/>
      <c r="AI774" s="197"/>
      <c r="AJ774" s="198"/>
      <c r="AK774" s="199"/>
      <c r="AL774" s="197"/>
      <c r="AM774" s="197"/>
      <c r="AN774" s="210" t="str">
        <f t="shared" si="86"/>
        <v>Kein Eintrag</v>
      </c>
      <c r="AO774" s="210" t="str">
        <f t="shared" si="87"/>
        <v>Kein Eintrag</v>
      </c>
      <c r="AP774" s="210" t="str">
        <f t="shared" si="88"/>
        <v>Kein Eintrag</v>
      </c>
      <c r="AQ774" s="197"/>
      <c r="AR774" s="197"/>
      <c r="AS774" s="197"/>
    </row>
    <row r="775" spans="1:45" s="159" customFormat="1" x14ac:dyDescent="0.25">
      <c r="A775" s="203" t="str">
        <f t="shared" si="89"/>
        <v/>
      </c>
      <c r="B775" s="203" t="str">
        <f t="shared" si="90"/>
        <v/>
      </c>
      <c r="C775" s="197"/>
      <c r="D775" s="197"/>
      <c r="E775" s="197"/>
      <c r="F775" s="197"/>
      <c r="G775" s="197"/>
      <c r="H775" s="197"/>
      <c r="I775" s="197"/>
      <c r="J775" s="197"/>
      <c r="K775" s="197"/>
      <c r="L775" s="197"/>
      <c r="M775" s="209"/>
      <c r="N775" s="199"/>
      <c r="O775" s="197"/>
      <c r="P775" s="197"/>
      <c r="Q775" s="197"/>
      <c r="R775" s="197"/>
      <c r="S775" s="209"/>
      <c r="T775" s="197"/>
      <c r="U775" s="199"/>
      <c r="V775" s="197"/>
      <c r="W775" s="197"/>
      <c r="X775" s="197"/>
      <c r="Y775" s="197"/>
      <c r="Z775" s="197"/>
      <c r="AA775" s="198"/>
      <c r="AB775" s="198"/>
      <c r="AC775" s="199"/>
      <c r="AD775" s="199"/>
      <c r="AE775" s="199"/>
      <c r="AF775" s="199"/>
      <c r="AG775" s="197"/>
      <c r="AH775" s="197"/>
      <c r="AI775" s="197"/>
      <c r="AJ775" s="198"/>
      <c r="AK775" s="199"/>
      <c r="AL775" s="197"/>
      <c r="AM775" s="197"/>
      <c r="AN775" s="210" t="str">
        <f t="shared" si="86"/>
        <v>Kein Eintrag</v>
      </c>
      <c r="AO775" s="210" t="str">
        <f t="shared" si="87"/>
        <v>Kein Eintrag</v>
      </c>
      <c r="AP775" s="210" t="str">
        <f t="shared" si="88"/>
        <v>Kein Eintrag</v>
      </c>
      <c r="AQ775" s="197"/>
      <c r="AR775" s="197"/>
      <c r="AS775" s="197"/>
    </row>
    <row r="776" spans="1:45" s="159" customFormat="1" x14ac:dyDescent="0.25">
      <c r="A776" s="203" t="str">
        <f t="shared" si="89"/>
        <v/>
      </c>
      <c r="B776" s="203" t="str">
        <f t="shared" si="90"/>
        <v/>
      </c>
      <c r="C776" s="197"/>
      <c r="D776" s="197"/>
      <c r="E776" s="197"/>
      <c r="F776" s="197"/>
      <c r="G776" s="197"/>
      <c r="H776" s="197"/>
      <c r="I776" s="197"/>
      <c r="J776" s="197"/>
      <c r="K776" s="197"/>
      <c r="L776" s="197"/>
      <c r="M776" s="209"/>
      <c r="N776" s="199"/>
      <c r="O776" s="197"/>
      <c r="P776" s="197"/>
      <c r="Q776" s="197"/>
      <c r="R776" s="197"/>
      <c r="S776" s="209"/>
      <c r="T776" s="197"/>
      <c r="U776" s="199"/>
      <c r="V776" s="197"/>
      <c r="W776" s="197"/>
      <c r="X776" s="197"/>
      <c r="Y776" s="197"/>
      <c r="Z776" s="197"/>
      <c r="AA776" s="198"/>
      <c r="AB776" s="198"/>
      <c r="AC776" s="199"/>
      <c r="AD776" s="199"/>
      <c r="AE776" s="199"/>
      <c r="AF776" s="199"/>
      <c r="AG776" s="197"/>
      <c r="AH776" s="197"/>
      <c r="AI776" s="197"/>
      <c r="AJ776" s="198"/>
      <c r="AK776" s="199"/>
      <c r="AL776" s="197"/>
      <c r="AM776" s="197"/>
      <c r="AN776" s="210" t="str">
        <f t="shared" si="86"/>
        <v>Kein Eintrag</v>
      </c>
      <c r="AO776" s="210" t="str">
        <f t="shared" si="87"/>
        <v>Kein Eintrag</v>
      </c>
      <c r="AP776" s="210" t="str">
        <f t="shared" si="88"/>
        <v>Kein Eintrag</v>
      </c>
      <c r="AQ776" s="197"/>
      <c r="AR776" s="197"/>
      <c r="AS776" s="197"/>
    </row>
    <row r="777" spans="1:45" s="159" customFormat="1" x14ac:dyDescent="0.25">
      <c r="A777" s="203" t="str">
        <f t="shared" si="89"/>
        <v/>
      </c>
      <c r="B777" s="203" t="str">
        <f t="shared" si="90"/>
        <v/>
      </c>
      <c r="C777" s="197"/>
      <c r="D777" s="197"/>
      <c r="E777" s="197"/>
      <c r="F777" s="197"/>
      <c r="G777" s="197"/>
      <c r="H777" s="197"/>
      <c r="I777" s="197"/>
      <c r="J777" s="197"/>
      <c r="K777" s="197"/>
      <c r="L777" s="197"/>
      <c r="M777" s="209"/>
      <c r="N777" s="199"/>
      <c r="O777" s="197"/>
      <c r="P777" s="197"/>
      <c r="Q777" s="197"/>
      <c r="R777" s="197"/>
      <c r="S777" s="209"/>
      <c r="T777" s="197"/>
      <c r="U777" s="199"/>
      <c r="V777" s="197"/>
      <c r="W777" s="197"/>
      <c r="X777" s="197"/>
      <c r="Y777" s="197"/>
      <c r="Z777" s="197"/>
      <c r="AA777" s="198"/>
      <c r="AB777" s="198"/>
      <c r="AC777" s="199"/>
      <c r="AD777" s="199"/>
      <c r="AE777" s="199"/>
      <c r="AF777" s="199"/>
      <c r="AG777" s="197"/>
      <c r="AH777" s="197"/>
      <c r="AI777" s="197"/>
      <c r="AJ777" s="198"/>
      <c r="AK777" s="199"/>
      <c r="AL777" s="197"/>
      <c r="AM777" s="197"/>
      <c r="AN777" s="210" t="str">
        <f t="shared" si="86"/>
        <v>Kein Eintrag</v>
      </c>
      <c r="AO777" s="210" t="str">
        <f t="shared" si="87"/>
        <v>Kein Eintrag</v>
      </c>
      <c r="AP777" s="210" t="str">
        <f t="shared" si="88"/>
        <v>Kein Eintrag</v>
      </c>
      <c r="AQ777" s="197"/>
      <c r="AR777" s="197"/>
      <c r="AS777" s="197"/>
    </row>
    <row r="778" spans="1:45" s="159" customFormat="1" x14ac:dyDescent="0.25">
      <c r="A778" s="203" t="str">
        <f t="shared" si="89"/>
        <v/>
      </c>
      <c r="B778" s="203" t="str">
        <f t="shared" si="90"/>
        <v/>
      </c>
      <c r="C778" s="197"/>
      <c r="D778" s="197"/>
      <c r="E778" s="197"/>
      <c r="F778" s="197"/>
      <c r="G778" s="197"/>
      <c r="H778" s="197"/>
      <c r="I778" s="197"/>
      <c r="J778" s="197"/>
      <c r="K778" s="197"/>
      <c r="L778" s="197"/>
      <c r="M778" s="209"/>
      <c r="N778" s="199"/>
      <c r="O778" s="197"/>
      <c r="P778" s="197"/>
      <c r="Q778" s="197"/>
      <c r="R778" s="197"/>
      <c r="S778" s="209"/>
      <c r="T778" s="197"/>
      <c r="U778" s="199"/>
      <c r="V778" s="197"/>
      <c r="W778" s="197"/>
      <c r="X778" s="197"/>
      <c r="Y778" s="197"/>
      <c r="Z778" s="197"/>
      <c r="AA778" s="198"/>
      <c r="AB778" s="198"/>
      <c r="AC778" s="199"/>
      <c r="AD778" s="199"/>
      <c r="AE778" s="199"/>
      <c r="AF778" s="199"/>
      <c r="AG778" s="197"/>
      <c r="AH778" s="197"/>
      <c r="AI778" s="197"/>
      <c r="AJ778" s="198"/>
      <c r="AK778" s="199"/>
      <c r="AL778" s="197"/>
      <c r="AM778" s="197"/>
      <c r="AN778" s="210" t="str">
        <f t="shared" si="86"/>
        <v>Kein Eintrag</v>
      </c>
      <c r="AO778" s="210" t="str">
        <f t="shared" si="87"/>
        <v>Kein Eintrag</v>
      </c>
      <c r="AP778" s="210" t="str">
        <f t="shared" si="88"/>
        <v>Kein Eintrag</v>
      </c>
      <c r="AQ778" s="197"/>
      <c r="AR778" s="197"/>
      <c r="AS778" s="197"/>
    </row>
    <row r="779" spans="1:45" s="159" customFormat="1" x14ac:dyDescent="0.25">
      <c r="A779" s="203" t="str">
        <f t="shared" si="89"/>
        <v/>
      </c>
      <c r="B779" s="203" t="str">
        <f t="shared" si="90"/>
        <v/>
      </c>
      <c r="C779" s="197"/>
      <c r="D779" s="197"/>
      <c r="E779" s="197"/>
      <c r="F779" s="197"/>
      <c r="G779" s="197"/>
      <c r="H779" s="197"/>
      <c r="I779" s="197"/>
      <c r="J779" s="197"/>
      <c r="K779" s="197"/>
      <c r="L779" s="197"/>
      <c r="M779" s="209"/>
      <c r="N779" s="199"/>
      <c r="O779" s="197"/>
      <c r="P779" s="197"/>
      <c r="Q779" s="197"/>
      <c r="R779" s="197"/>
      <c r="S779" s="209"/>
      <c r="T779" s="197"/>
      <c r="U779" s="199"/>
      <c r="V779" s="197"/>
      <c r="W779" s="197"/>
      <c r="X779" s="197"/>
      <c r="Y779" s="197"/>
      <c r="Z779" s="197"/>
      <c r="AA779" s="198"/>
      <c r="AB779" s="198"/>
      <c r="AC779" s="199"/>
      <c r="AD779" s="199"/>
      <c r="AE779" s="199"/>
      <c r="AF779" s="199"/>
      <c r="AG779" s="197"/>
      <c r="AH779" s="197"/>
      <c r="AI779" s="197"/>
      <c r="AJ779" s="198"/>
      <c r="AK779" s="199"/>
      <c r="AL779" s="197"/>
      <c r="AM779" s="197"/>
      <c r="AN779" s="210" t="str">
        <f t="shared" si="86"/>
        <v>Kein Eintrag</v>
      </c>
      <c r="AO779" s="210" t="str">
        <f t="shared" si="87"/>
        <v>Kein Eintrag</v>
      </c>
      <c r="AP779" s="210" t="str">
        <f t="shared" si="88"/>
        <v>Kein Eintrag</v>
      </c>
      <c r="AQ779" s="197"/>
      <c r="AR779" s="197"/>
      <c r="AS779" s="197"/>
    </row>
    <row r="780" spans="1:45" s="159" customFormat="1" x14ac:dyDescent="0.25">
      <c r="A780" s="203" t="str">
        <f t="shared" si="89"/>
        <v/>
      </c>
      <c r="B780" s="203" t="str">
        <f t="shared" si="90"/>
        <v/>
      </c>
      <c r="C780" s="197"/>
      <c r="D780" s="197"/>
      <c r="E780" s="197"/>
      <c r="F780" s="197"/>
      <c r="G780" s="197"/>
      <c r="H780" s="197"/>
      <c r="I780" s="197"/>
      <c r="J780" s="197"/>
      <c r="K780" s="197"/>
      <c r="L780" s="197"/>
      <c r="M780" s="209"/>
      <c r="N780" s="199"/>
      <c r="O780" s="197"/>
      <c r="P780" s="197"/>
      <c r="Q780" s="197"/>
      <c r="R780" s="197"/>
      <c r="S780" s="209"/>
      <c r="T780" s="197"/>
      <c r="U780" s="199"/>
      <c r="V780" s="197"/>
      <c r="W780" s="197"/>
      <c r="X780" s="197"/>
      <c r="Y780" s="197"/>
      <c r="Z780" s="197"/>
      <c r="AA780" s="198"/>
      <c r="AB780" s="198"/>
      <c r="AC780" s="199"/>
      <c r="AD780" s="199"/>
      <c r="AE780" s="199"/>
      <c r="AF780" s="199"/>
      <c r="AG780" s="197"/>
      <c r="AH780" s="197"/>
      <c r="AI780" s="197"/>
      <c r="AJ780" s="198"/>
      <c r="AK780" s="199"/>
      <c r="AL780" s="197"/>
      <c r="AM780" s="197"/>
      <c r="AN780" s="210" t="str">
        <f t="shared" si="86"/>
        <v>Kein Eintrag</v>
      </c>
      <c r="AO780" s="210" t="str">
        <f t="shared" si="87"/>
        <v>Kein Eintrag</v>
      </c>
      <c r="AP780" s="210" t="str">
        <f t="shared" si="88"/>
        <v>Kein Eintrag</v>
      </c>
      <c r="AQ780" s="197"/>
      <c r="AR780" s="197"/>
      <c r="AS780" s="197"/>
    </row>
    <row r="781" spans="1:45" s="159" customFormat="1" x14ac:dyDescent="0.25">
      <c r="A781" s="203" t="str">
        <f t="shared" si="89"/>
        <v/>
      </c>
      <c r="B781" s="203" t="str">
        <f t="shared" si="90"/>
        <v/>
      </c>
      <c r="C781" s="197"/>
      <c r="D781" s="197"/>
      <c r="E781" s="197"/>
      <c r="F781" s="197"/>
      <c r="G781" s="197"/>
      <c r="H781" s="197"/>
      <c r="I781" s="197"/>
      <c r="J781" s="197"/>
      <c r="K781" s="197"/>
      <c r="L781" s="197"/>
      <c r="M781" s="209"/>
      <c r="N781" s="199"/>
      <c r="O781" s="197"/>
      <c r="P781" s="197"/>
      <c r="Q781" s="197"/>
      <c r="R781" s="197"/>
      <c r="S781" s="209"/>
      <c r="T781" s="197"/>
      <c r="U781" s="199"/>
      <c r="V781" s="197"/>
      <c r="W781" s="197"/>
      <c r="X781" s="197"/>
      <c r="Y781" s="197"/>
      <c r="Z781" s="197"/>
      <c r="AA781" s="198"/>
      <c r="AB781" s="198"/>
      <c r="AC781" s="199"/>
      <c r="AD781" s="199"/>
      <c r="AE781" s="199"/>
      <c r="AF781" s="199"/>
      <c r="AG781" s="197"/>
      <c r="AH781" s="197"/>
      <c r="AI781" s="197"/>
      <c r="AJ781" s="198"/>
      <c r="AK781" s="199"/>
      <c r="AL781" s="197"/>
      <c r="AM781" s="197"/>
      <c r="AN781" s="210" t="str">
        <f t="shared" si="86"/>
        <v>Kein Eintrag</v>
      </c>
      <c r="AO781" s="210" t="str">
        <f t="shared" si="87"/>
        <v>Kein Eintrag</v>
      </c>
      <c r="AP781" s="210" t="str">
        <f t="shared" si="88"/>
        <v>Kein Eintrag</v>
      </c>
      <c r="AQ781" s="197"/>
      <c r="AR781" s="197"/>
      <c r="AS781" s="197"/>
    </row>
    <row r="782" spans="1:45" s="159" customFormat="1" x14ac:dyDescent="0.25">
      <c r="A782" s="203" t="str">
        <f t="shared" si="89"/>
        <v/>
      </c>
      <c r="B782" s="203" t="str">
        <f t="shared" si="90"/>
        <v/>
      </c>
      <c r="C782" s="197"/>
      <c r="D782" s="197"/>
      <c r="E782" s="197"/>
      <c r="F782" s="197"/>
      <c r="G782" s="197"/>
      <c r="H782" s="197"/>
      <c r="I782" s="197"/>
      <c r="J782" s="197"/>
      <c r="K782" s="197"/>
      <c r="L782" s="197"/>
      <c r="M782" s="209"/>
      <c r="N782" s="199"/>
      <c r="O782" s="197"/>
      <c r="P782" s="197"/>
      <c r="Q782" s="197"/>
      <c r="R782" s="197"/>
      <c r="S782" s="209"/>
      <c r="T782" s="197"/>
      <c r="U782" s="199"/>
      <c r="V782" s="197"/>
      <c r="W782" s="197"/>
      <c r="X782" s="197"/>
      <c r="Y782" s="197"/>
      <c r="Z782" s="197"/>
      <c r="AA782" s="198"/>
      <c r="AB782" s="198"/>
      <c r="AC782" s="199"/>
      <c r="AD782" s="199"/>
      <c r="AE782" s="199"/>
      <c r="AF782" s="199"/>
      <c r="AG782" s="197"/>
      <c r="AH782" s="197"/>
      <c r="AI782" s="197"/>
      <c r="AJ782" s="198"/>
      <c r="AK782" s="199"/>
      <c r="AL782" s="197"/>
      <c r="AM782" s="197"/>
      <c r="AN782" s="210" t="str">
        <f t="shared" si="86"/>
        <v>Kein Eintrag</v>
      </c>
      <c r="AO782" s="210" t="str">
        <f t="shared" si="87"/>
        <v>Kein Eintrag</v>
      </c>
      <c r="AP782" s="210" t="str">
        <f t="shared" si="88"/>
        <v>Kein Eintrag</v>
      </c>
      <c r="AQ782" s="197"/>
      <c r="AR782" s="197"/>
      <c r="AS782" s="197"/>
    </row>
    <row r="783" spans="1:45" s="159" customFormat="1" x14ac:dyDescent="0.25">
      <c r="A783" s="203" t="str">
        <f t="shared" si="89"/>
        <v/>
      </c>
      <c r="B783" s="203" t="str">
        <f t="shared" si="90"/>
        <v/>
      </c>
      <c r="C783" s="197"/>
      <c r="D783" s="197"/>
      <c r="E783" s="197"/>
      <c r="F783" s="197"/>
      <c r="G783" s="197"/>
      <c r="H783" s="197"/>
      <c r="I783" s="197"/>
      <c r="J783" s="197"/>
      <c r="K783" s="197"/>
      <c r="L783" s="197"/>
      <c r="M783" s="209"/>
      <c r="N783" s="199"/>
      <c r="O783" s="197"/>
      <c r="P783" s="197"/>
      <c r="Q783" s="197"/>
      <c r="R783" s="197"/>
      <c r="S783" s="209"/>
      <c r="T783" s="197"/>
      <c r="U783" s="199"/>
      <c r="V783" s="197"/>
      <c r="W783" s="197"/>
      <c r="X783" s="197"/>
      <c r="Y783" s="197"/>
      <c r="Z783" s="197"/>
      <c r="AA783" s="198"/>
      <c r="AB783" s="198"/>
      <c r="AC783" s="199"/>
      <c r="AD783" s="199"/>
      <c r="AE783" s="199"/>
      <c r="AF783" s="199"/>
      <c r="AG783" s="197"/>
      <c r="AH783" s="197"/>
      <c r="AI783" s="197"/>
      <c r="AJ783" s="198"/>
      <c r="AK783" s="199"/>
      <c r="AL783" s="197"/>
      <c r="AM783" s="197"/>
      <c r="AN783" s="210" t="str">
        <f t="shared" si="86"/>
        <v>Kein Eintrag</v>
      </c>
      <c r="AO783" s="210" t="str">
        <f t="shared" si="87"/>
        <v>Kein Eintrag</v>
      </c>
      <c r="AP783" s="210" t="str">
        <f t="shared" si="88"/>
        <v>Kein Eintrag</v>
      </c>
      <c r="AQ783" s="197"/>
      <c r="AR783" s="197"/>
      <c r="AS783" s="197"/>
    </row>
    <row r="784" spans="1:45" s="159" customFormat="1" x14ac:dyDescent="0.25">
      <c r="A784" s="203" t="str">
        <f t="shared" si="89"/>
        <v/>
      </c>
      <c r="B784" s="203" t="str">
        <f t="shared" si="90"/>
        <v/>
      </c>
      <c r="C784" s="197"/>
      <c r="D784" s="197"/>
      <c r="E784" s="197"/>
      <c r="F784" s="197"/>
      <c r="G784" s="197"/>
      <c r="H784" s="197"/>
      <c r="I784" s="197"/>
      <c r="J784" s="197"/>
      <c r="K784" s="197"/>
      <c r="L784" s="197"/>
      <c r="M784" s="209"/>
      <c r="N784" s="199"/>
      <c r="O784" s="197"/>
      <c r="P784" s="197"/>
      <c r="Q784" s="197"/>
      <c r="R784" s="197"/>
      <c r="S784" s="209"/>
      <c r="T784" s="197"/>
      <c r="U784" s="199"/>
      <c r="V784" s="197"/>
      <c r="W784" s="197"/>
      <c r="X784" s="197"/>
      <c r="Y784" s="197"/>
      <c r="Z784" s="197"/>
      <c r="AA784" s="198"/>
      <c r="AB784" s="198"/>
      <c r="AC784" s="199"/>
      <c r="AD784" s="199"/>
      <c r="AE784" s="199"/>
      <c r="AF784" s="199"/>
      <c r="AG784" s="197"/>
      <c r="AH784" s="197"/>
      <c r="AI784" s="197"/>
      <c r="AJ784" s="198"/>
      <c r="AK784" s="199"/>
      <c r="AL784" s="197"/>
      <c r="AM784" s="197"/>
      <c r="AN784" s="210" t="str">
        <f t="shared" ref="AN784:AN847" si="91">IF(AC784="","Kein Eintrag",IF(AD784="","Kein Eintrag",AD784-AC784))</f>
        <v>Kein Eintrag</v>
      </c>
      <c r="AO784" s="210" t="str">
        <f t="shared" ref="AO784:AO847" si="92">IF(AF784="","Kein Eintrag",IF(AD784="","Kein Eintrag",AF784-AD784))</f>
        <v>Kein Eintrag</v>
      </c>
      <c r="AP784" s="210" t="str">
        <f t="shared" ref="AP784:AP847" si="93">IF(AF784="","Kein Eintrag",IF(AC784="","Kein Eintrag",AF784-AC784))</f>
        <v>Kein Eintrag</v>
      </c>
      <c r="AQ784" s="197"/>
      <c r="AR784" s="197"/>
      <c r="AS784" s="197"/>
    </row>
    <row r="785" spans="1:45" s="159" customFormat="1" x14ac:dyDescent="0.25">
      <c r="A785" s="203" t="str">
        <f t="shared" si="89"/>
        <v/>
      </c>
      <c r="B785" s="203" t="str">
        <f t="shared" si="90"/>
        <v/>
      </c>
      <c r="C785" s="197"/>
      <c r="D785" s="197"/>
      <c r="E785" s="197"/>
      <c r="F785" s="197"/>
      <c r="G785" s="197"/>
      <c r="H785" s="197"/>
      <c r="I785" s="197"/>
      <c r="J785" s="197"/>
      <c r="K785" s="197"/>
      <c r="L785" s="197"/>
      <c r="M785" s="209"/>
      <c r="N785" s="199"/>
      <c r="O785" s="197"/>
      <c r="P785" s="197"/>
      <c r="Q785" s="197"/>
      <c r="R785" s="197"/>
      <c r="S785" s="209"/>
      <c r="T785" s="197"/>
      <c r="U785" s="199"/>
      <c r="V785" s="197"/>
      <c r="W785" s="197"/>
      <c r="X785" s="197"/>
      <c r="Y785" s="197"/>
      <c r="Z785" s="197"/>
      <c r="AA785" s="198"/>
      <c r="AB785" s="198"/>
      <c r="AC785" s="199"/>
      <c r="AD785" s="199"/>
      <c r="AE785" s="199"/>
      <c r="AF785" s="199"/>
      <c r="AG785" s="197"/>
      <c r="AH785" s="197"/>
      <c r="AI785" s="197"/>
      <c r="AJ785" s="198"/>
      <c r="AK785" s="199"/>
      <c r="AL785" s="197"/>
      <c r="AM785" s="197"/>
      <c r="AN785" s="210" t="str">
        <f t="shared" si="91"/>
        <v>Kein Eintrag</v>
      </c>
      <c r="AO785" s="210" t="str">
        <f t="shared" si="92"/>
        <v>Kein Eintrag</v>
      </c>
      <c r="AP785" s="210" t="str">
        <f t="shared" si="93"/>
        <v>Kein Eintrag</v>
      </c>
      <c r="AQ785" s="197"/>
      <c r="AR785" s="197"/>
      <c r="AS785" s="197"/>
    </row>
    <row r="786" spans="1:45" s="159" customFormat="1" x14ac:dyDescent="0.25">
      <c r="A786" s="203" t="str">
        <f t="shared" si="89"/>
        <v/>
      </c>
      <c r="B786" s="203" t="str">
        <f t="shared" si="90"/>
        <v/>
      </c>
      <c r="C786" s="197"/>
      <c r="D786" s="197"/>
      <c r="E786" s="197"/>
      <c r="F786" s="197"/>
      <c r="G786" s="197"/>
      <c r="H786" s="197"/>
      <c r="I786" s="197"/>
      <c r="J786" s="197"/>
      <c r="K786" s="197"/>
      <c r="L786" s="197"/>
      <c r="M786" s="209"/>
      <c r="N786" s="199"/>
      <c r="O786" s="197"/>
      <c r="P786" s="197"/>
      <c r="Q786" s="197"/>
      <c r="R786" s="197"/>
      <c r="S786" s="209"/>
      <c r="T786" s="197"/>
      <c r="U786" s="199"/>
      <c r="V786" s="197"/>
      <c r="W786" s="197"/>
      <c r="X786" s="197"/>
      <c r="Y786" s="197"/>
      <c r="Z786" s="197"/>
      <c r="AA786" s="198"/>
      <c r="AB786" s="198"/>
      <c r="AC786" s="199"/>
      <c r="AD786" s="199"/>
      <c r="AE786" s="199"/>
      <c r="AF786" s="199"/>
      <c r="AG786" s="197"/>
      <c r="AH786" s="197"/>
      <c r="AI786" s="197"/>
      <c r="AJ786" s="198"/>
      <c r="AK786" s="199"/>
      <c r="AL786" s="197"/>
      <c r="AM786" s="197"/>
      <c r="AN786" s="210" t="str">
        <f t="shared" si="91"/>
        <v>Kein Eintrag</v>
      </c>
      <c r="AO786" s="210" t="str">
        <f t="shared" si="92"/>
        <v>Kein Eintrag</v>
      </c>
      <c r="AP786" s="210" t="str">
        <f t="shared" si="93"/>
        <v>Kein Eintrag</v>
      </c>
      <c r="AQ786" s="197"/>
      <c r="AR786" s="197"/>
      <c r="AS786" s="197"/>
    </row>
    <row r="787" spans="1:45" s="159" customFormat="1" x14ac:dyDescent="0.25">
      <c r="A787" s="203" t="str">
        <f t="shared" si="89"/>
        <v/>
      </c>
      <c r="B787" s="203" t="str">
        <f t="shared" si="90"/>
        <v/>
      </c>
      <c r="C787" s="197"/>
      <c r="D787" s="197"/>
      <c r="E787" s="197"/>
      <c r="F787" s="197"/>
      <c r="G787" s="197"/>
      <c r="H787" s="197"/>
      <c r="I787" s="197"/>
      <c r="J787" s="197"/>
      <c r="K787" s="197"/>
      <c r="L787" s="197"/>
      <c r="M787" s="209"/>
      <c r="N787" s="199"/>
      <c r="O787" s="197"/>
      <c r="P787" s="197"/>
      <c r="Q787" s="197"/>
      <c r="R787" s="197"/>
      <c r="S787" s="209"/>
      <c r="T787" s="197"/>
      <c r="U787" s="199"/>
      <c r="V787" s="197"/>
      <c r="W787" s="197"/>
      <c r="X787" s="197"/>
      <c r="Y787" s="197"/>
      <c r="Z787" s="197"/>
      <c r="AA787" s="198"/>
      <c r="AB787" s="198"/>
      <c r="AC787" s="199"/>
      <c r="AD787" s="199"/>
      <c r="AE787" s="199"/>
      <c r="AF787" s="199"/>
      <c r="AG787" s="197"/>
      <c r="AH787" s="197"/>
      <c r="AI787" s="197"/>
      <c r="AJ787" s="198"/>
      <c r="AK787" s="199"/>
      <c r="AL787" s="197"/>
      <c r="AM787" s="197"/>
      <c r="AN787" s="210" t="str">
        <f t="shared" si="91"/>
        <v>Kein Eintrag</v>
      </c>
      <c r="AO787" s="210" t="str">
        <f t="shared" si="92"/>
        <v>Kein Eintrag</v>
      </c>
      <c r="AP787" s="210" t="str">
        <f t="shared" si="93"/>
        <v>Kein Eintrag</v>
      </c>
      <c r="AQ787" s="197"/>
      <c r="AR787" s="197"/>
      <c r="AS787" s="197"/>
    </row>
    <row r="788" spans="1:45" s="159" customFormat="1" x14ac:dyDescent="0.25">
      <c r="A788" s="203" t="str">
        <f t="shared" si="89"/>
        <v/>
      </c>
      <c r="B788" s="203" t="str">
        <f t="shared" si="90"/>
        <v/>
      </c>
      <c r="C788" s="197"/>
      <c r="D788" s="197"/>
      <c r="E788" s="197"/>
      <c r="F788" s="197"/>
      <c r="G788" s="197"/>
      <c r="H788" s="197"/>
      <c r="I788" s="197"/>
      <c r="J788" s="197"/>
      <c r="K788" s="197"/>
      <c r="L788" s="197"/>
      <c r="M788" s="209"/>
      <c r="N788" s="199"/>
      <c r="O788" s="197"/>
      <c r="P788" s="197"/>
      <c r="Q788" s="197"/>
      <c r="R788" s="197"/>
      <c r="S788" s="209"/>
      <c r="T788" s="197"/>
      <c r="U788" s="199"/>
      <c r="V788" s="197"/>
      <c r="W788" s="197"/>
      <c r="X788" s="197"/>
      <c r="Y788" s="197"/>
      <c r="Z788" s="197"/>
      <c r="AA788" s="198"/>
      <c r="AB788" s="198"/>
      <c r="AC788" s="199"/>
      <c r="AD788" s="199"/>
      <c r="AE788" s="199"/>
      <c r="AF788" s="199"/>
      <c r="AG788" s="197"/>
      <c r="AH788" s="197"/>
      <c r="AI788" s="197"/>
      <c r="AJ788" s="198"/>
      <c r="AK788" s="199"/>
      <c r="AL788" s="197"/>
      <c r="AM788" s="197"/>
      <c r="AN788" s="210" t="str">
        <f t="shared" si="91"/>
        <v>Kein Eintrag</v>
      </c>
      <c r="AO788" s="210" t="str">
        <f t="shared" si="92"/>
        <v>Kein Eintrag</v>
      </c>
      <c r="AP788" s="210" t="str">
        <f t="shared" si="93"/>
        <v>Kein Eintrag</v>
      </c>
      <c r="AQ788" s="197"/>
      <c r="AR788" s="197"/>
      <c r="AS788" s="197"/>
    </row>
    <row r="789" spans="1:45" s="159" customFormat="1" x14ac:dyDescent="0.25">
      <c r="A789" s="203" t="str">
        <f t="shared" si="89"/>
        <v/>
      </c>
      <c r="B789" s="203" t="str">
        <f t="shared" si="90"/>
        <v/>
      </c>
      <c r="C789" s="197"/>
      <c r="D789" s="197"/>
      <c r="E789" s="197"/>
      <c r="F789" s="197"/>
      <c r="G789" s="197"/>
      <c r="H789" s="197"/>
      <c r="I789" s="197"/>
      <c r="J789" s="197"/>
      <c r="K789" s="197"/>
      <c r="L789" s="197"/>
      <c r="M789" s="209"/>
      <c r="N789" s="199"/>
      <c r="O789" s="197"/>
      <c r="P789" s="197"/>
      <c r="Q789" s="197"/>
      <c r="R789" s="197"/>
      <c r="S789" s="209"/>
      <c r="T789" s="197"/>
      <c r="U789" s="199"/>
      <c r="V789" s="197"/>
      <c r="W789" s="197"/>
      <c r="X789" s="197"/>
      <c r="Y789" s="197"/>
      <c r="Z789" s="197"/>
      <c r="AA789" s="198"/>
      <c r="AB789" s="198"/>
      <c r="AC789" s="199"/>
      <c r="AD789" s="199"/>
      <c r="AE789" s="199"/>
      <c r="AF789" s="199"/>
      <c r="AG789" s="197"/>
      <c r="AH789" s="197"/>
      <c r="AI789" s="197"/>
      <c r="AJ789" s="198"/>
      <c r="AK789" s="199"/>
      <c r="AL789" s="197"/>
      <c r="AM789" s="197"/>
      <c r="AN789" s="210" t="str">
        <f t="shared" si="91"/>
        <v>Kein Eintrag</v>
      </c>
      <c r="AO789" s="210" t="str">
        <f t="shared" si="92"/>
        <v>Kein Eintrag</v>
      </c>
      <c r="AP789" s="210" t="str">
        <f t="shared" si="93"/>
        <v>Kein Eintrag</v>
      </c>
      <c r="AQ789" s="197"/>
      <c r="AR789" s="197"/>
      <c r="AS789" s="197"/>
    </row>
    <row r="790" spans="1:45" s="159" customFormat="1" x14ac:dyDescent="0.25">
      <c r="A790" s="203" t="str">
        <f t="shared" si="89"/>
        <v/>
      </c>
      <c r="B790" s="203" t="str">
        <f t="shared" si="90"/>
        <v/>
      </c>
      <c r="C790" s="197"/>
      <c r="D790" s="197"/>
      <c r="E790" s="197"/>
      <c r="F790" s="197"/>
      <c r="G790" s="197"/>
      <c r="H790" s="197"/>
      <c r="I790" s="197"/>
      <c r="J790" s="197"/>
      <c r="K790" s="197"/>
      <c r="L790" s="197"/>
      <c r="M790" s="209"/>
      <c r="N790" s="199"/>
      <c r="O790" s="197"/>
      <c r="P790" s="197"/>
      <c r="Q790" s="197"/>
      <c r="R790" s="197"/>
      <c r="S790" s="209"/>
      <c r="T790" s="197"/>
      <c r="U790" s="199"/>
      <c r="V790" s="197"/>
      <c r="W790" s="197"/>
      <c r="X790" s="197"/>
      <c r="Y790" s="197"/>
      <c r="Z790" s="197"/>
      <c r="AA790" s="198"/>
      <c r="AB790" s="198"/>
      <c r="AC790" s="199"/>
      <c r="AD790" s="199"/>
      <c r="AE790" s="199"/>
      <c r="AF790" s="199"/>
      <c r="AG790" s="197"/>
      <c r="AH790" s="197"/>
      <c r="AI790" s="197"/>
      <c r="AJ790" s="198"/>
      <c r="AK790" s="199"/>
      <c r="AL790" s="197"/>
      <c r="AM790" s="197"/>
      <c r="AN790" s="210" t="str">
        <f t="shared" si="91"/>
        <v>Kein Eintrag</v>
      </c>
      <c r="AO790" s="210" t="str">
        <f t="shared" si="92"/>
        <v>Kein Eintrag</v>
      </c>
      <c r="AP790" s="210" t="str">
        <f t="shared" si="93"/>
        <v>Kein Eintrag</v>
      </c>
      <c r="AQ790" s="197"/>
      <c r="AR790" s="197"/>
      <c r="AS790" s="197"/>
    </row>
    <row r="791" spans="1:45" s="159" customFormat="1" x14ac:dyDescent="0.25">
      <c r="A791" s="203" t="str">
        <f t="shared" si="89"/>
        <v/>
      </c>
      <c r="B791" s="203" t="str">
        <f t="shared" si="90"/>
        <v/>
      </c>
      <c r="C791" s="197"/>
      <c r="D791" s="197"/>
      <c r="E791" s="197"/>
      <c r="F791" s="197"/>
      <c r="G791" s="197"/>
      <c r="H791" s="197"/>
      <c r="I791" s="197"/>
      <c r="J791" s="197"/>
      <c r="K791" s="197"/>
      <c r="L791" s="197"/>
      <c r="M791" s="209"/>
      <c r="N791" s="199"/>
      <c r="O791" s="197"/>
      <c r="P791" s="197"/>
      <c r="Q791" s="197"/>
      <c r="R791" s="197"/>
      <c r="S791" s="209"/>
      <c r="T791" s="197"/>
      <c r="U791" s="199"/>
      <c r="V791" s="197"/>
      <c r="W791" s="197"/>
      <c r="X791" s="197"/>
      <c r="Y791" s="197"/>
      <c r="Z791" s="197"/>
      <c r="AA791" s="198"/>
      <c r="AB791" s="198"/>
      <c r="AC791" s="199"/>
      <c r="AD791" s="199"/>
      <c r="AE791" s="199"/>
      <c r="AF791" s="199"/>
      <c r="AG791" s="197"/>
      <c r="AH791" s="197"/>
      <c r="AI791" s="197"/>
      <c r="AJ791" s="198"/>
      <c r="AK791" s="199"/>
      <c r="AL791" s="197"/>
      <c r="AM791" s="197"/>
      <c r="AN791" s="210" t="str">
        <f t="shared" si="91"/>
        <v>Kein Eintrag</v>
      </c>
      <c r="AO791" s="210" t="str">
        <f t="shared" si="92"/>
        <v>Kein Eintrag</v>
      </c>
      <c r="AP791" s="210" t="str">
        <f t="shared" si="93"/>
        <v>Kein Eintrag</v>
      </c>
      <c r="AQ791" s="197"/>
      <c r="AR791" s="197"/>
      <c r="AS791" s="197"/>
    </row>
    <row r="792" spans="1:45" s="159" customFormat="1" x14ac:dyDescent="0.25">
      <c r="A792" s="203" t="str">
        <f t="shared" si="89"/>
        <v/>
      </c>
      <c r="B792" s="203" t="str">
        <f t="shared" si="90"/>
        <v/>
      </c>
      <c r="C792" s="197"/>
      <c r="D792" s="197"/>
      <c r="E792" s="197"/>
      <c r="F792" s="197"/>
      <c r="G792" s="197"/>
      <c r="H792" s="197"/>
      <c r="I792" s="197"/>
      <c r="J792" s="197"/>
      <c r="K792" s="197"/>
      <c r="L792" s="197"/>
      <c r="M792" s="209"/>
      <c r="N792" s="199"/>
      <c r="O792" s="197"/>
      <c r="P792" s="197"/>
      <c r="Q792" s="197"/>
      <c r="R792" s="197"/>
      <c r="S792" s="209"/>
      <c r="T792" s="197"/>
      <c r="U792" s="199"/>
      <c r="V792" s="197"/>
      <c r="W792" s="197"/>
      <c r="X792" s="197"/>
      <c r="Y792" s="197"/>
      <c r="Z792" s="197"/>
      <c r="AA792" s="198"/>
      <c r="AB792" s="198"/>
      <c r="AC792" s="199"/>
      <c r="AD792" s="199"/>
      <c r="AE792" s="199"/>
      <c r="AF792" s="199"/>
      <c r="AG792" s="197"/>
      <c r="AH792" s="197"/>
      <c r="AI792" s="197"/>
      <c r="AJ792" s="198"/>
      <c r="AK792" s="199"/>
      <c r="AL792" s="197"/>
      <c r="AM792" s="197"/>
      <c r="AN792" s="210" t="str">
        <f t="shared" si="91"/>
        <v>Kein Eintrag</v>
      </c>
      <c r="AO792" s="210" t="str">
        <f t="shared" si="92"/>
        <v>Kein Eintrag</v>
      </c>
      <c r="AP792" s="210" t="str">
        <f t="shared" si="93"/>
        <v>Kein Eintrag</v>
      </c>
      <c r="AQ792" s="197"/>
      <c r="AR792" s="197"/>
      <c r="AS792" s="197"/>
    </row>
    <row r="793" spans="1:45" s="159" customFormat="1" x14ac:dyDescent="0.25">
      <c r="A793" s="203" t="str">
        <f t="shared" si="89"/>
        <v/>
      </c>
      <c r="B793" s="203" t="str">
        <f t="shared" si="90"/>
        <v/>
      </c>
      <c r="C793" s="197"/>
      <c r="D793" s="197"/>
      <c r="E793" s="197"/>
      <c r="F793" s="197"/>
      <c r="G793" s="197"/>
      <c r="H793" s="197"/>
      <c r="I793" s="197"/>
      <c r="J793" s="197"/>
      <c r="K793" s="197"/>
      <c r="L793" s="197"/>
      <c r="M793" s="209"/>
      <c r="N793" s="199"/>
      <c r="O793" s="197"/>
      <c r="P793" s="197"/>
      <c r="Q793" s="197"/>
      <c r="R793" s="197"/>
      <c r="S793" s="209"/>
      <c r="T793" s="197"/>
      <c r="U793" s="199"/>
      <c r="V793" s="197"/>
      <c r="W793" s="197"/>
      <c r="X793" s="197"/>
      <c r="Y793" s="197"/>
      <c r="Z793" s="197"/>
      <c r="AA793" s="198"/>
      <c r="AB793" s="198"/>
      <c r="AC793" s="199"/>
      <c r="AD793" s="199"/>
      <c r="AE793" s="199"/>
      <c r="AF793" s="199"/>
      <c r="AG793" s="197"/>
      <c r="AH793" s="197"/>
      <c r="AI793" s="197"/>
      <c r="AJ793" s="198"/>
      <c r="AK793" s="199"/>
      <c r="AL793" s="197"/>
      <c r="AM793" s="197"/>
      <c r="AN793" s="210" t="str">
        <f t="shared" si="91"/>
        <v>Kein Eintrag</v>
      </c>
      <c r="AO793" s="210" t="str">
        <f t="shared" si="92"/>
        <v>Kein Eintrag</v>
      </c>
      <c r="AP793" s="210" t="str">
        <f t="shared" si="93"/>
        <v>Kein Eintrag</v>
      </c>
      <c r="AQ793" s="197"/>
      <c r="AR793" s="197"/>
      <c r="AS793" s="197"/>
    </row>
    <row r="794" spans="1:45" s="159" customFormat="1" x14ac:dyDescent="0.25">
      <c r="A794" s="203" t="str">
        <f t="shared" si="89"/>
        <v/>
      </c>
      <c r="B794" s="203" t="str">
        <f t="shared" si="90"/>
        <v/>
      </c>
      <c r="C794" s="197"/>
      <c r="D794" s="197"/>
      <c r="E794" s="197"/>
      <c r="F794" s="197"/>
      <c r="G794" s="197"/>
      <c r="H794" s="197"/>
      <c r="I794" s="197"/>
      <c r="J794" s="197"/>
      <c r="K794" s="197"/>
      <c r="L794" s="197"/>
      <c r="M794" s="209"/>
      <c r="N794" s="199"/>
      <c r="O794" s="197"/>
      <c r="P794" s="197"/>
      <c r="Q794" s="197"/>
      <c r="R794" s="197"/>
      <c r="S794" s="209"/>
      <c r="T794" s="197"/>
      <c r="U794" s="199"/>
      <c r="V794" s="197"/>
      <c r="W794" s="197"/>
      <c r="X794" s="197"/>
      <c r="Y794" s="197"/>
      <c r="Z794" s="197"/>
      <c r="AA794" s="198"/>
      <c r="AB794" s="198"/>
      <c r="AC794" s="199"/>
      <c r="AD794" s="199"/>
      <c r="AE794" s="199"/>
      <c r="AF794" s="199"/>
      <c r="AG794" s="197"/>
      <c r="AH794" s="197"/>
      <c r="AI794" s="197"/>
      <c r="AJ794" s="198"/>
      <c r="AK794" s="199"/>
      <c r="AL794" s="197"/>
      <c r="AM794" s="197"/>
      <c r="AN794" s="210" t="str">
        <f t="shared" si="91"/>
        <v>Kein Eintrag</v>
      </c>
      <c r="AO794" s="210" t="str">
        <f t="shared" si="92"/>
        <v>Kein Eintrag</v>
      </c>
      <c r="AP794" s="210" t="str">
        <f t="shared" si="93"/>
        <v>Kein Eintrag</v>
      </c>
      <c r="AQ794" s="197"/>
      <c r="AR794" s="197"/>
      <c r="AS794" s="197"/>
    </row>
    <row r="795" spans="1:45" s="159" customFormat="1" x14ac:dyDescent="0.25">
      <c r="A795" s="203" t="str">
        <f t="shared" si="89"/>
        <v/>
      </c>
      <c r="B795" s="203" t="str">
        <f t="shared" si="90"/>
        <v/>
      </c>
      <c r="C795" s="197"/>
      <c r="D795" s="197"/>
      <c r="E795" s="197"/>
      <c r="F795" s="197"/>
      <c r="G795" s="197"/>
      <c r="H795" s="197"/>
      <c r="I795" s="197"/>
      <c r="J795" s="197"/>
      <c r="K795" s="197"/>
      <c r="L795" s="197"/>
      <c r="M795" s="209"/>
      <c r="N795" s="199"/>
      <c r="O795" s="197"/>
      <c r="P795" s="197"/>
      <c r="Q795" s="197"/>
      <c r="R795" s="197"/>
      <c r="S795" s="209"/>
      <c r="T795" s="197"/>
      <c r="U795" s="199"/>
      <c r="V795" s="197"/>
      <c r="W795" s="197"/>
      <c r="X795" s="197"/>
      <c r="Y795" s="197"/>
      <c r="Z795" s="197"/>
      <c r="AA795" s="198"/>
      <c r="AB795" s="198"/>
      <c r="AC795" s="199"/>
      <c r="AD795" s="199"/>
      <c r="AE795" s="199"/>
      <c r="AF795" s="199"/>
      <c r="AG795" s="197"/>
      <c r="AH795" s="197"/>
      <c r="AI795" s="197"/>
      <c r="AJ795" s="198"/>
      <c r="AK795" s="199"/>
      <c r="AL795" s="197"/>
      <c r="AM795" s="197"/>
      <c r="AN795" s="210" t="str">
        <f t="shared" si="91"/>
        <v>Kein Eintrag</v>
      </c>
      <c r="AO795" s="210" t="str">
        <f t="shared" si="92"/>
        <v>Kein Eintrag</v>
      </c>
      <c r="AP795" s="210" t="str">
        <f t="shared" si="93"/>
        <v>Kein Eintrag</v>
      </c>
      <c r="AQ795" s="197"/>
      <c r="AR795" s="197"/>
      <c r="AS795" s="197"/>
    </row>
    <row r="796" spans="1:45" s="159" customFormat="1" x14ac:dyDescent="0.25">
      <c r="A796" s="203" t="str">
        <f t="shared" si="89"/>
        <v/>
      </c>
      <c r="B796" s="203" t="str">
        <f t="shared" si="90"/>
        <v/>
      </c>
      <c r="C796" s="197"/>
      <c r="D796" s="197"/>
      <c r="E796" s="197"/>
      <c r="F796" s="197"/>
      <c r="G796" s="197"/>
      <c r="H796" s="197"/>
      <c r="I796" s="197"/>
      <c r="J796" s="197"/>
      <c r="K796" s="197"/>
      <c r="L796" s="197"/>
      <c r="M796" s="209"/>
      <c r="N796" s="199"/>
      <c r="O796" s="197"/>
      <c r="P796" s="197"/>
      <c r="Q796" s="197"/>
      <c r="R796" s="197"/>
      <c r="S796" s="209"/>
      <c r="T796" s="197"/>
      <c r="U796" s="199"/>
      <c r="V796" s="197"/>
      <c r="W796" s="197"/>
      <c r="X796" s="197"/>
      <c r="Y796" s="197"/>
      <c r="Z796" s="197"/>
      <c r="AA796" s="198"/>
      <c r="AB796" s="198"/>
      <c r="AC796" s="199"/>
      <c r="AD796" s="199"/>
      <c r="AE796" s="199"/>
      <c r="AF796" s="199"/>
      <c r="AG796" s="197"/>
      <c r="AH796" s="197"/>
      <c r="AI796" s="197"/>
      <c r="AJ796" s="198"/>
      <c r="AK796" s="199"/>
      <c r="AL796" s="197"/>
      <c r="AM796" s="197"/>
      <c r="AN796" s="210" t="str">
        <f t="shared" si="91"/>
        <v>Kein Eintrag</v>
      </c>
      <c r="AO796" s="210" t="str">
        <f t="shared" si="92"/>
        <v>Kein Eintrag</v>
      </c>
      <c r="AP796" s="210" t="str">
        <f t="shared" si="93"/>
        <v>Kein Eintrag</v>
      </c>
      <c r="AQ796" s="197"/>
      <c r="AR796" s="197"/>
      <c r="AS796" s="197"/>
    </row>
    <row r="797" spans="1:45" s="159" customFormat="1" x14ac:dyDescent="0.25">
      <c r="A797" s="203" t="str">
        <f t="shared" si="89"/>
        <v/>
      </c>
      <c r="B797" s="203" t="str">
        <f t="shared" si="90"/>
        <v/>
      </c>
      <c r="C797" s="197"/>
      <c r="D797" s="197"/>
      <c r="E797" s="197"/>
      <c r="F797" s="197"/>
      <c r="G797" s="197"/>
      <c r="H797" s="197"/>
      <c r="I797" s="197"/>
      <c r="J797" s="197"/>
      <c r="K797" s="197"/>
      <c r="L797" s="197"/>
      <c r="M797" s="209"/>
      <c r="N797" s="199"/>
      <c r="O797" s="197"/>
      <c r="P797" s="197"/>
      <c r="Q797" s="197"/>
      <c r="R797" s="197"/>
      <c r="S797" s="209"/>
      <c r="T797" s="197"/>
      <c r="U797" s="199"/>
      <c r="V797" s="197"/>
      <c r="W797" s="197"/>
      <c r="X797" s="197"/>
      <c r="Y797" s="197"/>
      <c r="Z797" s="197"/>
      <c r="AA797" s="198"/>
      <c r="AB797" s="198"/>
      <c r="AC797" s="199"/>
      <c r="AD797" s="199"/>
      <c r="AE797" s="199"/>
      <c r="AF797" s="199"/>
      <c r="AG797" s="197"/>
      <c r="AH797" s="197"/>
      <c r="AI797" s="197"/>
      <c r="AJ797" s="198"/>
      <c r="AK797" s="199"/>
      <c r="AL797" s="197"/>
      <c r="AM797" s="197"/>
      <c r="AN797" s="210" t="str">
        <f t="shared" si="91"/>
        <v>Kein Eintrag</v>
      </c>
      <c r="AO797" s="210" t="str">
        <f t="shared" si="92"/>
        <v>Kein Eintrag</v>
      </c>
      <c r="AP797" s="210" t="str">
        <f t="shared" si="93"/>
        <v>Kein Eintrag</v>
      </c>
      <c r="AQ797" s="197"/>
      <c r="AR797" s="197"/>
      <c r="AS797" s="197"/>
    </row>
    <row r="798" spans="1:45" s="159" customFormat="1" x14ac:dyDescent="0.25">
      <c r="A798" s="203" t="str">
        <f t="shared" si="89"/>
        <v/>
      </c>
      <c r="B798" s="203" t="str">
        <f t="shared" si="90"/>
        <v/>
      </c>
      <c r="C798" s="197"/>
      <c r="D798" s="197"/>
      <c r="E798" s="197"/>
      <c r="F798" s="197"/>
      <c r="G798" s="197"/>
      <c r="H798" s="197"/>
      <c r="I798" s="197"/>
      <c r="J798" s="197"/>
      <c r="K798" s="197"/>
      <c r="L798" s="197"/>
      <c r="M798" s="209"/>
      <c r="N798" s="199"/>
      <c r="O798" s="197"/>
      <c r="P798" s="197"/>
      <c r="Q798" s="197"/>
      <c r="R798" s="197"/>
      <c r="S798" s="209"/>
      <c r="T798" s="197"/>
      <c r="U798" s="199"/>
      <c r="V798" s="197"/>
      <c r="W798" s="197"/>
      <c r="X798" s="197"/>
      <c r="Y798" s="197"/>
      <c r="Z798" s="197"/>
      <c r="AA798" s="198"/>
      <c r="AB798" s="198"/>
      <c r="AC798" s="199"/>
      <c r="AD798" s="199"/>
      <c r="AE798" s="199"/>
      <c r="AF798" s="199"/>
      <c r="AG798" s="197"/>
      <c r="AH798" s="197"/>
      <c r="AI798" s="197"/>
      <c r="AJ798" s="198"/>
      <c r="AK798" s="199"/>
      <c r="AL798" s="197"/>
      <c r="AM798" s="197"/>
      <c r="AN798" s="210" t="str">
        <f t="shared" si="91"/>
        <v>Kein Eintrag</v>
      </c>
      <c r="AO798" s="210" t="str">
        <f t="shared" si="92"/>
        <v>Kein Eintrag</v>
      </c>
      <c r="AP798" s="210" t="str">
        <f t="shared" si="93"/>
        <v>Kein Eintrag</v>
      </c>
      <c r="AQ798" s="197"/>
      <c r="AR798" s="197"/>
      <c r="AS798" s="197"/>
    </row>
    <row r="799" spans="1:45" s="159" customFormat="1" x14ac:dyDescent="0.25">
      <c r="A799" s="203" t="str">
        <f t="shared" si="89"/>
        <v/>
      </c>
      <c r="B799" s="203" t="str">
        <f t="shared" si="90"/>
        <v/>
      </c>
      <c r="C799" s="197"/>
      <c r="D799" s="197"/>
      <c r="E799" s="197"/>
      <c r="F799" s="197"/>
      <c r="G799" s="197"/>
      <c r="H799" s="197"/>
      <c r="I799" s="197"/>
      <c r="J799" s="197"/>
      <c r="K799" s="197"/>
      <c r="L799" s="197"/>
      <c r="M799" s="209"/>
      <c r="N799" s="199"/>
      <c r="O799" s="197"/>
      <c r="P799" s="197"/>
      <c r="Q799" s="197"/>
      <c r="R799" s="197"/>
      <c r="S799" s="209"/>
      <c r="T799" s="197"/>
      <c r="U799" s="199"/>
      <c r="V799" s="197"/>
      <c r="W799" s="197"/>
      <c r="X799" s="197"/>
      <c r="Y799" s="197"/>
      <c r="Z799" s="197"/>
      <c r="AA799" s="198"/>
      <c r="AB799" s="198"/>
      <c r="AC799" s="199"/>
      <c r="AD799" s="199"/>
      <c r="AE799" s="199"/>
      <c r="AF799" s="199"/>
      <c r="AG799" s="197"/>
      <c r="AH799" s="197"/>
      <c r="AI799" s="197"/>
      <c r="AJ799" s="198"/>
      <c r="AK799" s="199"/>
      <c r="AL799" s="197"/>
      <c r="AM799" s="197"/>
      <c r="AN799" s="210" t="str">
        <f t="shared" si="91"/>
        <v>Kein Eintrag</v>
      </c>
      <c r="AO799" s="210" t="str">
        <f t="shared" si="92"/>
        <v>Kein Eintrag</v>
      </c>
      <c r="AP799" s="210" t="str">
        <f t="shared" si="93"/>
        <v>Kein Eintrag</v>
      </c>
      <c r="AQ799" s="197"/>
      <c r="AR799" s="197"/>
      <c r="AS799" s="197"/>
    </row>
    <row r="800" spans="1:45" s="159" customFormat="1" x14ac:dyDescent="0.25">
      <c r="A800" s="203" t="str">
        <f t="shared" si="89"/>
        <v/>
      </c>
      <c r="B800" s="203" t="str">
        <f t="shared" si="90"/>
        <v/>
      </c>
      <c r="C800" s="197"/>
      <c r="D800" s="197"/>
      <c r="E800" s="197"/>
      <c r="F800" s="197"/>
      <c r="G800" s="197"/>
      <c r="H800" s="197"/>
      <c r="I800" s="197"/>
      <c r="J800" s="197"/>
      <c r="K800" s="197"/>
      <c r="L800" s="197"/>
      <c r="M800" s="209"/>
      <c r="N800" s="199"/>
      <c r="O800" s="197"/>
      <c r="P800" s="197"/>
      <c r="Q800" s="197"/>
      <c r="R800" s="197"/>
      <c r="S800" s="209"/>
      <c r="T800" s="197"/>
      <c r="U800" s="199"/>
      <c r="V800" s="197"/>
      <c r="W800" s="197"/>
      <c r="X800" s="197"/>
      <c r="Y800" s="197"/>
      <c r="Z800" s="197"/>
      <c r="AA800" s="198"/>
      <c r="AB800" s="198"/>
      <c r="AC800" s="199"/>
      <c r="AD800" s="199"/>
      <c r="AE800" s="199"/>
      <c r="AF800" s="199"/>
      <c r="AG800" s="197"/>
      <c r="AH800" s="197"/>
      <c r="AI800" s="197"/>
      <c r="AJ800" s="198"/>
      <c r="AK800" s="199"/>
      <c r="AL800" s="197"/>
      <c r="AM800" s="197"/>
      <c r="AN800" s="210" t="str">
        <f t="shared" si="91"/>
        <v>Kein Eintrag</v>
      </c>
      <c r="AO800" s="210" t="str">
        <f t="shared" si="92"/>
        <v>Kein Eintrag</v>
      </c>
      <c r="AP800" s="210" t="str">
        <f t="shared" si="93"/>
        <v>Kein Eintrag</v>
      </c>
      <c r="AQ800" s="197"/>
      <c r="AR800" s="197"/>
      <c r="AS800" s="197"/>
    </row>
    <row r="801" spans="1:45" s="159" customFormat="1" x14ac:dyDescent="0.25">
      <c r="A801" s="203" t="str">
        <f t="shared" si="89"/>
        <v/>
      </c>
      <c r="B801" s="203" t="str">
        <f t="shared" si="90"/>
        <v/>
      </c>
      <c r="C801" s="197"/>
      <c r="D801" s="197"/>
      <c r="E801" s="197"/>
      <c r="F801" s="197"/>
      <c r="G801" s="197"/>
      <c r="H801" s="197"/>
      <c r="I801" s="197"/>
      <c r="J801" s="197"/>
      <c r="K801" s="197"/>
      <c r="L801" s="197"/>
      <c r="M801" s="209"/>
      <c r="N801" s="199"/>
      <c r="O801" s="197"/>
      <c r="P801" s="197"/>
      <c r="Q801" s="197"/>
      <c r="R801" s="197"/>
      <c r="S801" s="209"/>
      <c r="T801" s="197"/>
      <c r="U801" s="199"/>
      <c r="V801" s="197"/>
      <c r="W801" s="197"/>
      <c r="X801" s="197"/>
      <c r="Y801" s="197"/>
      <c r="Z801" s="197"/>
      <c r="AA801" s="198"/>
      <c r="AB801" s="198"/>
      <c r="AC801" s="199"/>
      <c r="AD801" s="199"/>
      <c r="AE801" s="199"/>
      <c r="AF801" s="199"/>
      <c r="AG801" s="197"/>
      <c r="AH801" s="197"/>
      <c r="AI801" s="197"/>
      <c r="AJ801" s="198"/>
      <c r="AK801" s="199"/>
      <c r="AL801" s="197"/>
      <c r="AM801" s="197"/>
      <c r="AN801" s="210" t="str">
        <f t="shared" si="91"/>
        <v>Kein Eintrag</v>
      </c>
      <c r="AO801" s="210" t="str">
        <f t="shared" si="92"/>
        <v>Kein Eintrag</v>
      </c>
      <c r="AP801" s="210" t="str">
        <f t="shared" si="93"/>
        <v>Kein Eintrag</v>
      </c>
      <c r="AQ801" s="197"/>
      <c r="AR801" s="197"/>
      <c r="AS801" s="197"/>
    </row>
    <row r="802" spans="1:45" s="159" customFormat="1" x14ac:dyDescent="0.25">
      <c r="A802" s="203" t="str">
        <f t="shared" ref="A802:A865" si="94">IF(M802="","",WEEKNUM(M802,21))</f>
        <v/>
      </c>
      <c r="B802" s="203" t="str">
        <f t="shared" ref="B802:B865" si="95">IF(S802="","",WEEKNUM(S802,21))</f>
        <v/>
      </c>
      <c r="C802" s="197"/>
      <c r="D802" s="197"/>
      <c r="E802" s="197"/>
      <c r="F802" s="197"/>
      <c r="G802" s="197"/>
      <c r="H802" s="197"/>
      <c r="I802" s="197"/>
      <c r="J802" s="197"/>
      <c r="K802" s="197"/>
      <c r="L802" s="197"/>
      <c r="M802" s="209"/>
      <c r="N802" s="199"/>
      <c r="O802" s="197"/>
      <c r="P802" s="197"/>
      <c r="Q802" s="197"/>
      <c r="R802" s="197"/>
      <c r="S802" s="209"/>
      <c r="T802" s="197"/>
      <c r="U802" s="199"/>
      <c r="V802" s="197"/>
      <c r="W802" s="197"/>
      <c r="X802" s="197"/>
      <c r="Y802" s="197"/>
      <c r="Z802" s="197"/>
      <c r="AA802" s="198"/>
      <c r="AB802" s="198"/>
      <c r="AC802" s="199"/>
      <c r="AD802" s="199"/>
      <c r="AE802" s="199"/>
      <c r="AF802" s="199"/>
      <c r="AG802" s="197"/>
      <c r="AH802" s="197"/>
      <c r="AI802" s="197"/>
      <c r="AJ802" s="198"/>
      <c r="AK802" s="199"/>
      <c r="AL802" s="197"/>
      <c r="AM802" s="197"/>
      <c r="AN802" s="210" t="str">
        <f t="shared" si="91"/>
        <v>Kein Eintrag</v>
      </c>
      <c r="AO802" s="210" t="str">
        <f t="shared" si="92"/>
        <v>Kein Eintrag</v>
      </c>
      <c r="AP802" s="210" t="str">
        <f t="shared" si="93"/>
        <v>Kein Eintrag</v>
      </c>
      <c r="AQ802" s="197"/>
      <c r="AR802" s="197"/>
      <c r="AS802" s="197"/>
    </row>
    <row r="803" spans="1:45" s="159" customFormat="1" x14ac:dyDescent="0.25">
      <c r="A803" s="203" t="str">
        <f t="shared" si="94"/>
        <v/>
      </c>
      <c r="B803" s="203" t="str">
        <f t="shared" si="95"/>
        <v/>
      </c>
      <c r="C803" s="197"/>
      <c r="D803" s="197"/>
      <c r="E803" s="197"/>
      <c r="F803" s="197"/>
      <c r="G803" s="197"/>
      <c r="H803" s="197"/>
      <c r="I803" s="197"/>
      <c r="J803" s="197"/>
      <c r="K803" s="197"/>
      <c r="L803" s="197"/>
      <c r="M803" s="209"/>
      <c r="N803" s="199"/>
      <c r="O803" s="197"/>
      <c r="P803" s="197"/>
      <c r="Q803" s="197"/>
      <c r="R803" s="197"/>
      <c r="S803" s="209"/>
      <c r="T803" s="197"/>
      <c r="U803" s="199"/>
      <c r="V803" s="197"/>
      <c r="W803" s="197"/>
      <c r="X803" s="197"/>
      <c r="Y803" s="197"/>
      <c r="Z803" s="197"/>
      <c r="AA803" s="198"/>
      <c r="AB803" s="198"/>
      <c r="AC803" s="199"/>
      <c r="AD803" s="199"/>
      <c r="AE803" s="199"/>
      <c r="AF803" s="199"/>
      <c r="AG803" s="197"/>
      <c r="AH803" s="197"/>
      <c r="AI803" s="197"/>
      <c r="AJ803" s="198"/>
      <c r="AK803" s="199"/>
      <c r="AL803" s="197"/>
      <c r="AM803" s="197"/>
      <c r="AN803" s="210" t="str">
        <f t="shared" si="91"/>
        <v>Kein Eintrag</v>
      </c>
      <c r="AO803" s="210" t="str">
        <f t="shared" si="92"/>
        <v>Kein Eintrag</v>
      </c>
      <c r="AP803" s="210" t="str">
        <f t="shared" si="93"/>
        <v>Kein Eintrag</v>
      </c>
      <c r="AQ803" s="197"/>
      <c r="AR803" s="197"/>
      <c r="AS803" s="197"/>
    </row>
    <row r="804" spans="1:45" s="159" customFormat="1" x14ac:dyDescent="0.25">
      <c r="A804" s="203" t="str">
        <f t="shared" si="94"/>
        <v/>
      </c>
      <c r="B804" s="203" t="str">
        <f t="shared" si="95"/>
        <v/>
      </c>
      <c r="C804" s="197"/>
      <c r="D804" s="197"/>
      <c r="E804" s="197"/>
      <c r="F804" s="197"/>
      <c r="G804" s="197"/>
      <c r="H804" s="197"/>
      <c r="I804" s="197"/>
      <c r="J804" s="197"/>
      <c r="K804" s="197"/>
      <c r="L804" s="197"/>
      <c r="M804" s="209"/>
      <c r="N804" s="199"/>
      <c r="O804" s="197"/>
      <c r="P804" s="197"/>
      <c r="Q804" s="197"/>
      <c r="R804" s="197"/>
      <c r="S804" s="209"/>
      <c r="T804" s="197"/>
      <c r="U804" s="199"/>
      <c r="V804" s="197"/>
      <c r="W804" s="197"/>
      <c r="X804" s="197"/>
      <c r="Y804" s="197"/>
      <c r="Z804" s="197"/>
      <c r="AA804" s="198"/>
      <c r="AB804" s="198"/>
      <c r="AC804" s="199"/>
      <c r="AD804" s="199"/>
      <c r="AE804" s="199"/>
      <c r="AF804" s="199"/>
      <c r="AG804" s="197"/>
      <c r="AH804" s="197"/>
      <c r="AI804" s="197"/>
      <c r="AJ804" s="198"/>
      <c r="AK804" s="199"/>
      <c r="AL804" s="197"/>
      <c r="AM804" s="197"/>
      <c r="AN804" s="210" t="str">
        <f t="shared" si="91"/>
        <v>Kein Eintrag</v>
      </c>
      <c r="AO804" s="210" t="str">
        <f t="shared" si="92"/>
        <v>Kein Eintrag</v>
      </c>
      <c r="AP804" s="210" t="str">
        <f t="shared" si="93"/>
        <v>Kein Eintrag</v>
      </c>
      <c r="AQ804" s="197"/>
      <c r="AR804" s="197"/>
      <c r="AS804" s="197"/>
    </row>
    <row r="805" spans="1:45" s="159" customFormat="1" x14ac:dyDescent="0.25">
      <c r="A805" s="203" t="str">
        <f t="shared" si="94"/>
        <v/>
      </c>
      <c r="B805" s="203" t="str">
        <f t="shared" si="95"/>
        <v/>
      </c>
      <c r="C805" s="197"/>
      <c r="D805" s="197"/>
      <c r="E805" s="197"/>
      <c r="F805" s="197"/>
      <c r="G805" s="197"/>
      <c r="H805" s="197"/>
      <c r="I805" s="197"/>
      <c r="J805" s="197"/>
      <c r="K805" s="197"/>
      <c r="L805" s="197"/>
      <c r="M805" s="209"/>
      <c r="N805" s="199"/>
      <c r="O805" s="197"/>
      <c r="P805" s="197"/>
      <c r="Q805" s="197"/>
      <c r="R805" s="197"/>
      <c r="S805" s="209"/>
      <c r="T805" s="197"/>
      <c r="U805" s="199"/>
      <c r="V805" s="197"/>
      <c r="W805" s="197"/>
      <c r="X805" s="197"/>
      <c r="Y805" s="197"/>
      <c r="Z805" s="197"/>
      <c r="AA805" s="198"/>
      <c r="AB805" s="198"/>
      <c r="AC805" s="199"/>
      <c r="AD805" s="199"/>
      <c r="AE805" s="199"/>
      <c r="AF805" s="199"/>
      <c r="AG805" s="197"/>
      <c r="AH805" s="197"/>
      <c r="AI805" s="197"/>
      <c r="AJ805" s="198"/>
      <c r="AK805" s="199"/>
      <c r="AL805" s="197"/>
      <c r="AM805" s="197"/>
      <c r="AN805" s="210" t="str">
        <f t="shared" si="91"/>
        <v>Kein Eintrag</v>
      </c>
      <c r="AO805" s="210" t="str">
        <f t="shared" si="92"/>
        <v>Kein Eintrag</v>
      </c>
      <c r="AP805" s="210" t="str">
        <f t="shared" si="93"/>
        <v>Kein Eintrag</v>
      </c>
      <c r="AQ805" s="197"/>
      <c r="AR805" s="197"/>
      <c r="AS805" s="197"/>
    </row>
    <row r="806" spans="1:45" s="159" customFormat="1" x14ac:dyDescent="0.25">
      <c r="A806" s="203" t="str">
        <f t="shared" si="94"/>
        <v/>
      </c>
      <c r="B806" s="203" t="str">
        <f t="shared" si="95"/>
        <v/>
      </c>
      <c r="C806" s="197"/>
      <c r="D806" s="197"/>
      <c r="E806" s="197"/>
      <c r="F806" s="197"/>
      <c r="G806" s="197"/>
      <c r="H806" s="197"/>
      <c r="I806" s="197"/>
      <c r="J806" s="197"/>
      <c r="K806" s="197"/>
      <c r="L806" s="197"/>
      <c r="M806" s="209"/>
      <c r="N806" s="199"/>
      <c r="O806" s="197"/>
      <c r="P806" s="197"/>
      <c r="Q806" s="197"/>
      <c r="R806" s="197"/>
      <c r="S806" s="209"/>
      <c r="T806" s="197"/>
      <c r="U806" s="199"/>
      <c r="V806" s="197"/>
      <c r="W806" s="197"/>
      <c r="X806" s="197"/>
      <c r="Y806" s="197"/>
      <c r="Z806" s="197"/>
      <c r="AA806" s="198"/>
      <c r="AB806" s="198"/>
      <c r="AC806" s="199"/>
      <c r="AD806" s="199"/>
      <c r="AE806" s="199"/>
      <c r="AF806" s="199"/>
      <c r="AG806" s="197"/>
      <c r="AH806" s="197"/>
      <c r="AI806" s="197"/>
      <c r="AJ806" s="198"/>
      <c r="AK806" s="199"/>
      <c r="AL806" s="197"/>
      <c r="AM806" s="197"/>
      <c r="AN806" s="210" t="str">
        <f t="shared" si="91"/>
        <v>Kein Eintrag</v>
      </c>
      <c r="AO806" s="210" t="str">
        <f t="shared" si="92"/>
        <v>Kein Eintrag</v>
      </c>
      <c r="AP806" s="210" t="str">
        <f t="shared" si="93"/>
        <v>Kein Eintrag</v>
      </c>
      <c r="AQ806" s="197"/>
      <c r="AR806" s="197"/>
      <c r="AS806" s="197"/>
    </row>
    <row r="807" spans="1:45" s="159" customFormat="1" x14ac:dyDescent="0.25">
      <c r="A807" s="203" t="str">
        <f t="shared" si="94"/>
        <v/>
      </c>
      <c r="B807" s="203" t="str">
        <f t="shared" si="95"/>
        <v/>
      </c>
      <c r="C807" s="197"/>
      <c r="D807" s="197"/>
      <c r="E807" s="197"/>
      <c r="F807" s="197"/>
      <c r="G807" s="197"/>
      <c r="H807" s="197"/>
      <c r="I807" s="197"/>
      <c r="J807" s="197"/>
      <c r="K807" s="197"/>
      <c r="L807" s="197"/>
      <c r="M807" s="209"/>
      <c r="N807" s="199"/>
      <c r="O807" s="197"/>
      <c r="P807" s="197"/>
      <c r="Q807" s="197"/>
      <c r="R807" s="197"/>
      <c r="S807" s="209"/>
      <c r="T807" s="197"/>
      <c r="U807" s="199"/>
      <c r="V807" s="197"/>
      <c r="W807" s="197"/>
      <c r="X807" s="197"/>
      <c r="Y807" s="197"/>
      <c r="Z807" s="197"/>
      <c r="AA807" s="198"/>
      <c r="AB807" s="198"/>
      <c r="AC807" s="199"/>
      <c r="AD807" s="199"/>
      <c r="AE807" s="199"/>
      <c r="AF807" s="199"/>
      <c r="AG807" s="197"/>
      <c r="AH807" s="197"/>
      <c r="AI807" s="197"/>
      <c r="AJ807" s="198"/>
      <c r="AK807" s="199"/>
      <c r="AL807" s="197"/>
      <c r="AM807" s="197"/>
      <c r="AN807" s="210" t="str">
        <f t="shared" si="91"/>
        <v>Kein Eintrag</v>
      </c>
      <c r="AO807" s="210" t="str">
        <f t="shared" si="92"/>
        <v>Kein Eintrag</v>
      </c>
      <c r="AP807" s="210" t="str">
        <f t="shared" si="93"/>
        <v>Kein Eintrag</v>
      </c>
      <c r="AQ807" s="197"/>
      <c r="AR807" s="197"/>
      <c r="AS807" s="197"/>
    </row>
    <row r="808" spans="1:45" s="159" customFormat="1" x14ac:dyDescent="0.25">
      <c r="A808" s="203" t="str">
        <f t="shared" si="94"/>
        <v/>
      </c>
      <c r="B808" s="203" t="str">
        <f t="shared" si="95"/>
        <v/>
      </c>
      <c r="C808" s="197"/>
      <c r="D808" s="197"/>
      <c r="E808" s="197"/>
      <c r="F808" s="197"/>
      <c r="G808" s="197"/>
      <c r="H808" s="197"/>
      <c r="I808" s="197"/>
      <c r="J808" s="197"/>
      <c r="K808" s="197"/>
      <c r="L808" s="197"/>
      <c r="M808" s="209"/>
      <c r="N808" s="199"/>
      <c r="O808" s="197"/>
      <c r="P808" s="197"/>
      <c r="Q808" s="197"/>
      <c r="R808" s="197"/>
      <c r="S808" s="209"/>
      <c r="T808" s="197"/>
      <c r="U808" s="199"/>
      <c r="V808" s="197"/>
      <c r="W808" s="197"/>
      <c r="X808" s="197"/>
      <c r="Y808" s="197"/>
      <c r="Z808" s="197"/>
      <c r="AA808" s="198"/>
      <c r="AB808" s="198"/>
      <c r="AC808" s="199"/>
      <c r="AD808" s="199"/>
      <c r="AE808" s="199"/>
      <c r="AF808" s="199"/>
      <c r="AG808" s="197"/>
      <c r="AH808" s="197"/>
      <c r="AI808" s="197"/>
      <c r="AJ808" s="198"/>
      <c r="AK808" s="199"/>
      <c r="AL808" s="197"/>
      <c r="AM808" s="197"/>
      <c r="AN808" s="210" t="str">
        <f t="shared" si="91"/>
        <v>Kein Eintrag</v>
      </c>
      <c r="AO808" s="210" t="str">
        <f t="shared" si="92"/>
        <v>Kein Eintrag</v>
      </c>
      <c r="AP808" s="210" t="str">
        <f t="shared" si="93"/>
        <v>Kein Eintrag</v>
      </c>
      <c r="AQ808" s="197"/>
      <c r="AR808" s="197"/>
      <c r="AS808" s="197"/>
    </row>
    <row r="809" spans="1:45" s="159" customFormat="1" x14ac:dyDescent="0.25">
      <c r="A809" s="203" t="str">
        <f t="shared" si="94"/>
        <v/>
      </c>
      <c r="B809" s="203" t="str">
        <f t="shared" si="95"/>
        <v/>
      </c>
      <c r="C809" s="197"/>
      <c r="D809" s="197"/>
      <c r="E809" s="197"/>
      <c r="F809" s="197"/>
      <c r="G809" s="197"/>
      <c r="H809" s="197"/>
      <c r="I809" s="197"/>
      <c r="J809" s="197"/>
      <c r="K809" s="197"/>
      <c r="L809" s="197"/>
      <c r="M809" s="209"/>
      <c r="N809" s="199"/>
      <c r="O809" s="197"/>
      <c r="P809" s="197"/>
      <c r="Q809" s="197"/>
      <c r="R809" s="197"/>
      <c r="S809" s="209"/>
      <c r="T809" s="197"/>
      <c r="U809" s="199"/>
      <c r="V809" s="197"/>
      <c r="W809" s="197"/>
      <c r="X809" s="197"/>
      <c r="Y809" s="197"/>
      <c r="Z809" s="197"/>
      <c r="AA809" s="198"/>
      <c r="AB809" s="198"/>
      <c r="AC809" s="199"/>
      <c r="AD809" s="199"/>
      <c r="AE809" s="199"/>
      <c r="AF809" s="199"/>
      <c r="AG809" s="197"/>
      <c r="AH809" s="197"/>
      <c r="AI809" s="197"/>
      <c r="AJ809" s="198"/>
      <c r="AK809" s="199"/>
      <c r="AL809" s="197"/>
      <c r="AM809" s="197"/>
      <c r="AN809" s="210" t="str">
        <f t="shared" si="91"/>
        <v>Kein Eintrag</v>
      </c>
      <c r="AO809" s="210" t="str">
        <f t="shared" si="92"/>
        <v>Kein Eintrag</v>
      </c>
      <c r="AP809" s="210" t="str">
        <f t="shared" si="93"/>
        <v>Kein Eintrag</v>
      </c>
      <c r="AQ809" s="197"/>
      <c r="AR809" s="197"/>
      <c r="AS809" s="197"/>
    </row>
    <row r="810" spans="1:45" s="159" customFormat="1" x14ac:dyDescent="0.25">
      <c r="A810" s="203" t="str">
        <f t="shared" si="94"/>
        <v/>
      </c>
      <c r="B810" s="203" t="str">
        <f t="shared" si="95"/>
        <v/>
      </c>
      <c r="C810" s="197"/>
      <c r="D810" s="197"/>
      <c r="E810" s="197"/>
      <c r="F810" s="197"/>
      <c r="G810" s="197"/>
      <c r="H810" s="197"/>
      <c r="I810" s="197"/>
      <c r="J810" s="197"/>
      <c r="K810" s="197"/>
      <c r="L810" s="197"/>
      <c r="M810" s="209"/>
      <c r="N810" s="199"/>
      <c r="O810" s="197"/>
      <c r="P810" s="197"/>
      <c r="Q810" s="197"/>
      <c r="R810" s="197"/>
      <c r="S810" s="209"/>
      <c r="T810" s="197"/>
      <c r="U810" s="199"/>
      <c r="V810" s="197"/>
      <c r="W810" s="197"/>
      <c r="X810" s="197"/>
      <c r="Y810" s="197"/>
      <c r="Z810" s="197"/>
      <c r="AA810" s="198"/>
      <c r="AB810" s="198"/>
      <c r="AC810" s="199"/>
      <c r="AD810" s="199"/>
      <c r="AE810" s="199"/>
      <c r="AF810" s="199"/>
      <c r="AG810" s="197"/>
      <c r="AH810" s="197"/>
      <c r="AI810" s="197"/>
      <c r="AJ810" s="198"/>
      <c r="AK810" s="199"/>
      <c r="AL810" s="197"/>
      <c r="AM810" s="197"/>
      <c r="AN810" s="210" t="str">
        <f t="shared" si="91"/>
        <v>Kein Eintrag</v>
      </c>
      <c r="AO810" s="210" t="str">
        <f t="shared" si="92"/>
        <v>Kein Eintrag</v>
      </c>
      <c r="AP810" s="210" t="str">
        <f t="shared" si="93"/>
        <v>Kein Eintrag</v>
      </c>
      <c r="AQ810" s="197"/>
      <c r="AR810" s="197"/>
      <c r="AS810" s="197"/>
    </row>
    <row r="811" spans="1:45" s="159" customFormat="1" x14ac:dyDescent="0.25">
      <c r="A811" s="203" t="str">
        <f t="shared" si="94"/>
        <v/>
      </c>
      <c r="B811" s="203" t="str">
        <f t="shared" si="95"/>
        <v/>
      </c>
      <c r="C811" s="197"/>
      <c r="D811" s="197"/>
      <c r="E811" s="197"/>
      <c r="F811" s="197"/>
      <c r="G811" s="197"/>
      <c r="H811" s="197"/>
      <c r="I811" s="197"/>
      <c r="J811" s="197"/>
      <c r="K811" s="197"/>
      <c r="L811" s="197"/>
      <c r="M811" s="209"/>
      <c r="N811" s="199"/>
      <c r="O811" s="197"/>
      <c r="P811" s="197"/>
      <c r="Q811" s="197"/>
      <c r="R811" s="197"/>
      <c r="S811" s="209"/>
      <c r="T811" s="197"/>
      <c r="U811" s="199"/>
      <c r="V811" s="197"/>
      <c r="W811" s="197"/>
      <c r="X811" s="197"/>
      <c r="Y811" s="197"/>
      <c r="Z811" s="197"/>
      <c r="AA811" s="198"/>
      <c r="AB811" s="198"/>
      <c r="AC811" s="199"/>
      <c r="AD811" s="199"/>
      <c r="AE811" s="199"/>
      <c r="AF811" s="199"/>
      <c r="AG811" s="197"/>
      <c r="AH811" s="197"/>
      <c r="AI811" s="197"/>
      <c r="AJ811" s="198"/>
      <c r="AK811" s="199"/>
      <c r="AL811" s="197"/>
      <c r="AM811" s="197"/>
      <c r="AN811" s="210" t="str">
        <f t="shared" si="91"/>
        <v>Kein Eintrag</v>
      </c>
      <c r="AO811" s="210" t="str">
        <f t="shared" si="92"/>
        <v>Kein Eintrag</v>
      </c>
      <c r="AP811" s="210" t="str">
        <f t="shared" si="93"/>
        <v>Kein Eintrag</v>
      </c>
      <c r="AQ811" s="197"/>
      <c r="AR811" s="197"/>
      <c r="AS811" s="197"/>
    </row>
    <row r="812" spans="1:45" s="159" customFormat="1" x14ac:dyDescent="0.25">
      <c r="A812" s="203" t="str">
        <f t="shared" si="94"/>
        <v/>
      </c>
      <c r="B812" s="203" t="str">
        <f t="shared" si="95"/>
        <v/>
      </c>
      <c r="C812" s="197"/>
      <c r="D812" s="197"/>
      <c r="E812" s="197"/>
      <c r="F812" s="197"/>
      <c r="G812" s="197"/>
      <c r="H812" s="197"/>
      <c r="I812" s="197"/>
      <c r="J812" s="197"/>
      <c r="K812" s="197"/>
      <c r="L812" s="197"/>
      <c r="M812" s="209"/>
      <c r="N812" s="199"/>
      <c r="O812" s="197"/>
      <c r="P812" s="197"/>
      <c r="Q812" s="197"/>
      <c r="R812" s="197"/>
      <c r="S812" s="209"/>
      <c r="T812" s="197"/>
      <c r="U812" s="199"/>
      <c r="V812" s="197"/>
      <c r="W812" s="197"/>
      <c r="X812" s="197"/>
      <c r="Y812" s="197"/>
      <c r="Z812" s="197"/>
      <c r="AA812" s="198"/>
      <c r="AB812" s="198"/>
      <c r="AC812" s="199"/>
      <c r="AD812" s="199"/>
      <c r="AE812" s="199"/>
      <c r="AF812" s="199"/>
      <c r="AG812" s="197"/>
      <c r="AH812" s="197"/>
      <c r="AI812" s="197"/>
      <c r="AJ812" s="198"/>
      <c r="AK812" s="199"/>
      <c r="AL812" s="197"/>
      <c r="AM812" s="197"/>
      <c r="AN812" s="210" t="str">
        <f t="shared" si="91"/>
        <v>Kein Eintrag</v>
      </c>
      <c r="AO812" s="210" t="str">
        <f t="shared" si="92"/>
        <v>Kein Eintrag</v>
      </c>
      <c r="AP812" s="210" t="str">
        <f t="shared" si="93"/>
        <v>Kein Eintrag</v>
      </c>
      <c r="AQ812" s="197"/>
      <c r="AR812" s="197"/>
      <c r="AS812" s="197"/>
    </row>
    <row r="813" spans="1:45" s="159" customFormat="1" x14ac:dyDescent="0.25">
      <c r="A813" s="203" t="str">
        <f t="shared" si="94"/>
        <v/>
      </c>
      <c r="B813" s="203" t="str">
        <f t="shared" si="95"/>
        <v/>
      </c>
      <c r="C813" s="197"/>
      <c r="D813" s="197"/>
      <c r="E813" s="197"/>
      <c r="F813" s="197"/>
      <c r="G813" s="197"/>
      <c r="H813" s="197"/>
      <c r="I813" s="197"/>
      <c r="J813" s="197"/>
      <c r="K813" s="197"/>
      <c r="L813" s="197"/>
      <c r="M813" s="209"/>
      <c r="N813" s="199"/>
      <c r="O813" s="197"/>
      <c r="P813" s="197"/>
      <c r="Q813" s="197"/>
      <c r="R813" s="197"/>
      <c r="S813" s="209"/>
      <c r="T813" s="197"/>
      <c r="U813" s="199"/>
      <c r="V813" s="197"/>
      <c r="W813" s="197"/>
      <c r="X813" s="197"/>
      <c r="Y813" s="197"/>
      <c r="Z813" s="197"/>
      <c r="AA813" s="198"/>
      <c r="AB813" s="198"/>
      <c r="AC813" s="199"/>
      <c r="AD813" s="199"/>
      <c r="AE813" s="199"/>
      <c r="AF813" s="199"/>
      <c r="AG813" s="197"/>
      <c r="AH813" s="197"/>
      <c r="AI813" s="197"/>
      <c r="AJ813" s="198"/>
      <c r="AK813" s="199"/>
      <c r="AL813" s="197"/>
      <c r="AM813" s="197"/>
      <c r="AN813" s="210" t="str">
        <f t="shared" si="91"/>
        <v>Kein Eintrag</v>
      </c>
      <c r="AO813" s="210" t="str">
        <f t="shared" si="92"/>
        <v>Kein Eintrag</v>
      </c>
      <c r="AP813" s="210" t="str">
        <f t="shared" si="93"/>
        <v>Kein Eintrag</v>
      </c>
      <c r="AQ813" s="197"/>
      <c r="AR813" s="197"/>
      <c r="AS813" s="197"/>
    </row>
    <row r="814" spans="1:45" s="159" customFormat="1" x14ac:dyDescent="0.25">
      <c r="A814" s="203" t="str">
        <f t="shared" si="94"/>
        <v/>
      </c>
      <c r="B814" s="203" t="str">
        <f t="shared" si="95"/>
        <v/>
      </c>
      <c r="C814" s="197"/>
      <c r="D814" s="197"/>
      <c r="E814" s="197"/>
      <c r="F814" s="197"/>
      <c r="G814" s="197"/>
      <c r="H814" s="197"/>
      <c r="I814" s="197"/>
      <c r="J814" s="197"/>
      <c r="K814" s="197"/>
      <c r="L814" s="197"/>
      <c r="M814" s="209"/>
      <c r="N814" s="199"/>
      <c r="O814" s="197"/>
      <c r="P814" s="197"/>
      <c r="Q814" s="197"/>
      <c r="R814" s="197"/>
      <c r="S814" s="209"/>
      <c r="T814" s="197"/>
      <c r="U814" s="199"/>
      <c r="V814" s="197"/>
      <c r="W814" s="197"/>
      <c r="X814" s="197"/>
      <c r="Y814" s="197"/>
      <c r="Z814" s="197"/>
      <c r="AA814" s="198"/>
      <c r="AB814" s="198"/>
      <c r="AC814" s="199"/>
      <c r="AD814" s="199"/>
      <c r="AE814" s="199"/>
      <c r="AF814" s="199"/>
      <c r="AG814" s="197"/>
      <c r="AH814" s="197"/>
      <c r="AI814" s="197"/>
      <c r="AJ814" s="198"/>
      <c r="AK814" s="199"/>
      <c r="AL814" s="197"/>
      <c r="AM814" s="197"/>
      <c r="AN814" s="210" t="str">
        <f t="shared" si="91"/>
        <v>Kein Eintrag</v>
      </c>
      <c r="AO814" s="210" t="str">
        <f t="shared" si="92"/>
        <v>Kein Eintrag</v>
      </c>
      <c r="AP814" s="210" t="str">
        <f t="shared" si="93"/>
        <v>Kein Eintrag</v>
      </c>
      <c r="AQ814" s="197"/>
      <c r="AR814" s="197"/>
      <c r="AS814" s="197"/>
    </row>
    <row r="815" spans="1:45" s="159" customFormat="1" x14ac:dyDescent="0.25">
      <c r="A815" s="203" t="str">
        <f t="shared" si="94"/>
        <v/>
      </c>
      <c r="B815" s="203" t="str">
        <f t="shared" si="95"/>
        <v/>
      </c>
      <c r="C815" s="197"/>
      <c r="D815" s="197"/>
      <c r="E815" s="197"/>
      <c r="F815" s="197"/>
      <c r="G815" s="197"/>
      <c r="H815" s="197"/>
      <c r="I815" s="197"/>
      <c r="J815" s="197"/>
      <c r="K815" s="197"/>
      <c r="L815" s="197"/>
      <c r="M815" s="209"/>
      <c r="N815" s="199"/>
      <c r="O815" s="197"/>
      <c r="P815" s="197"/>
      <c r="Q815" s="197"/>
      <c r="R815" s="197"/>
      <c r="S815" s="209"/>
      <c r="T815" s="197"/>
      <c r="U815" s="199"/>
      <c r="V815" s="197"/>
      <c r="W815" s="197"/>
      <c r="X815" s="197"/>
      <c r="Y815" s="197"/>
      <c r="Z815" s="197"/>
      <c r="AA815" s="198"/>
      <c r="AB815" s="198"/>
      <c r="AC815" s="199"/>
      <c r="AD815" s="199"/>
      <c r="AE815" s="199"/>
      <c r="AF815" s="199"/>
      <c r="AG815" s="197"/>
      <c r="AH815" s="197"/>
      <c r="AI815" s="197"/>
      <c r="AJ815" s="198"/>
      <c r="AK815" s="199"/>
      <c r="AL815" s="197"/>
      <c r="AM815" s="197"/>
      <c r="AN815" s="210" t="str">
        <f t="shared" si="91"/>
        <v>Kein Eintrag</v>
      </c>
      <c r="AO815" s="210" t="str">
        <f t="shared" si="92"/>
        <v>Kein Eintrag</v>
      </c>
      <c r="AP815" s="210" t="str">
        <f t="shared" si="93"/>
        <v>Kein Eintrag</v>
      </c>
      <c r="AQ815" s="197"/>
      <c r="AR815" s="197"/>
      <c r="AS815" s="197"/>
    </row>
    <row r="816" spans="1:45" s="159" customFormat="1" x14ac:dyDescent="0.25">
      <c r="A816" s="203" t="str">
        <f t="shared" si="94"/>
        <v/>
      </c>
      <c r="B816" s="203" t="str">
        <f t="shared" si="95"/>
        <v/>
      </c>
      <c r="C816" s="197"/>
      <c r="D816" s="197"/>
      <c r="E816" s="197"/>
      <c r="F816" s="197"/>
      <c r="G816" s="197"/>
      <c r="H816" s="197"/>
      <c r="I816" s="197"/>
      <c r="J816" s="197"/>
      <c r="K816" s="197"/>
      <c r="L816" s="197"/>
      <c r="M816" s="209"/>
      <c r="N816" s="199"/>
      <c r="O816" s="197"/>
      <c r="P816" s="197"/>
      <c r="Q816" s="197"/>
      <c r="R816" s="197"/>
      <c r="S816" s="209"/>
      <c r="T816" s="197"/>
      <c r="U816" s="199"/>
      <c r="V816" s="197"/>
      <c r="W816" s="197"/>
      <c r="X816" s="197"/>
      <c r="Y816" s="197"/>
      <c r="Z816" s="197"/>
      <c r="AA816" s="198"/>
      <c r="AB816" s="198"/>
      <c r="AC816" s="199"/>
      <c r="AD816" s="199"/>
      <c r="AE816" s="199"/>
      <c r="AF816" s="199"/>
      <c r="AG816" s="197"/>
      <c r="AH816" s="197"/>
      <c r="AI816" s="197"/>
      <c r="AJ816" s="198"/>
      <c r="AK816" s="199"/>
      <c r="AL816" s="197"/>
      <c r="AM816" s="197"/>
      <c r="AN816" s="210" t="str">
        <f t="shared" si="91"/>
        <v>Kein Eintrag</v>
      </c>
      <c r="AO816" s="210" t="str">
        <f t="shared" si="92"/>
        <v>Kein Eintrag</v>
      </c>
      <c r="AP816" s="210" t="str">
        <f t="shared" si="93"/>
        <v>Kein Eintrag</v>
      </c>
      <c r="AQ816" s="197"/>
      <c r="AR816" s="197"/>
      <c r="AS816" s="197"/>
    </row>
    <row r="817" spans="1:45" s="159" customFormat="1" x14ac:dyDescent="0.25">
      <c r="A817" s="203" t="str">
        <f t="shared" si="94"/>
        <v/>
      </c>
      <c r="B817" s="203" t="str">
        <f t="shared" si="95"/>
        <v/>
      </c>
      <c r="C817" s="197"/>
      <c r="D817" s="197"/>
      <c r="E817" s="197"/>
      <c r="F817" s="197"/>
      <c r="G817" s="197"/>
      <c r="H817" s="197"/>
      <c r="I817" s="197"/>
      <c r="J817" s="197"/>
      <c r="K817" s="197"/>
      <c r="L817" s="197"/>
      <c r="M817" s="209"/>
      <c r="N817" s="199"/>
      <c r="O817" s="197"/>
      <c r="P817" s="197"/>
      <c r="Q817" s="197"/>
      <c r="R817" s="197"/>
      <c r="S817" s="209"/>
      <c r="T817" s="197"/>
      <c r="U817" s="199"/>
      <c r="V817" s="197"/>
      <c r="W817" s="197"/>
      <c r="X817" s="197"/>
      <c r="Y817" s="197"/>
      <c r="Z817" s="197"/>
      <c r="AA817" s="198"/>
      <c r="AB817" s="198"/>
      <c r="AC817" s="199"/>
      <c r="AD817" s="199"/>
      <c r="AE817" s="199"/>
      <c r="AF817" s="199"/>
      <c r="AG817" s="197"/>
      <c r="AH817" s="197"/>
      <c r="AI817" s="197"/>
      <c r="AJ817" s="198"/>
      <c r="AK817" s="199"/>
      <c r="AL817" s="197"/>
      <c r="AM817" s="197"/>
      <c r="AN817" s="210" t="str">
        <f t="shared" si="91"/>
        <v>Kein Eintrag</v>
      </c>
      <c r="AO817" s="210" t="str">
        <f t="shared" si="92"/>
        <v>Kein Eintrag</v>
      </c>
      <c r="AP817" s="210" t="str">
        <f t="shared" si="93"/>
        <v>Kein Eintrag</v>
      </c>
      <c r="AQ817" s="197"/>
      <c r="AR817" s="197"/>
      <c r="AS817" s="197"/>
    </row>
    <row r="818" spans="1:45" s="159" customFormat="1" x14ac:dyDescent="0.25">
      <c r="A818" s="203" t="str">
        <f t="shared" si="94"/>
        <v/>
      </c>
      <c r="B818" s="203" t="str">
        <f t="shared" si="95"/>
        <v/>
      </c>
      <c r="C818" s="197"/>
      <c r="D818" s="197"/>
      <c r="E818" s="197"/>
      <c r="F818" s="197"/>
      <c r="G818" s="197"/>
      <c r="H818" s="197"/>
      <c r="I818" s="197"/>
      <c r="J818" s="197"/>
      <c r="K818" s="197"/>
      <c r="L818" s="197"/>
      <c r="M818" s="209"/>
      <c r="N818" s="199"/>
      <c r="O818" s="197"/>
      <c r="P818" s="197"/>
      <c r="Q818" s="197"/>
      <c r="R818" s="197"/>
      <c r="S818" s="209"/>
      <c r="T818" s="197"/>
      <c r="U818" s="199"/>
      <c r="V818" s="197"/>
      <c r="W818" s="197"/>
      <c r="X818" s="197"/>
      <c r="Y818" s="197"/>
      <c r="Z818" s="197"/>
      <c r="AA818" s="198"/>
      <c r="AB818" s="198"/>
      <c r="AC818" s="199"/>
      <c r="AD818" s="199"/>
      <c r="AE818" s="199"/>
      <c r="AF818" s="199"/>
      <c r="AG818" s="197"/>
      <c r="AH818" s="197"/>
      <c r="AI818" s="197"/>
      <c r="AJ818" s="198"/>
      <c r="AK818" s="199"/>
      <c r="AL818" s="197"/>
      <c r="AM818" s="197"/>
      <c r="AN818" s="210" t="str">
        <f t="shared" si="91"/>
        <v>Kein Eintrag</v>
      </c>
      <c r="AO818" s="210" t="str">
        <f t="shared" si="92"/>
        <v>Kein Eintrag</v>
      </c>
      <c r="AP818" s="210" t="str">
        <f t="shared" si="93"/>
        <v>Kein Eintrag</v>
      </c>
      <c r="AQ818" s="197"/>
      <c r="AR818" s="197"/>
      <c r="AS818" s="197"/>
    </row>
    <row r="819" spans="1:45" s="159" customFormat="1" x14ac:dyDescent="0.25">
      <c r="A819" s="203" t="str">
        <f t="shared" si="94"/>
        <v/>
      </c>
      <c r="B819" s="203" t="str">
        <f t="shared" si="95"/>
        <v/>
      </c>
      <c r="C819" s="197"/>
      <c r="D819" s="197"/>
      <c r="E819" s="197"/>
      <c r="F819" s="197"/>
      <c r="G819" s="197"/>
      <c r="H819" s="197"/>
      <c r="I819" s="197"/>
      <c r="J819" s="197"/>
      <c r="K819" s="197"/>
      <c r="L819" s="197"/>
      <c r="M819" s="209"/>
      <c r="N819" s="199"/>
      <c r="O819" s="197"/>
      <c r="P819" s="197"/>
      <c r="Q819" s="197"/>
      <c r="R819" s="197"/>
      <c r="S819" s="209"/>
      <c r="T819" s="197"/>
      <c r="U819" s="199"/>
      <c r="V819" s="197"/>
      <c r="W819" s="197"/>
      <c r="X819" s="197"/>
      <c r="Y819" s="197"/>
      <c r="Z819" s="197"/>
      <c r="AA819" s="198"/>
      <c r="AB819" s="198"/>
      <c r="AC819" s="199"/>
      <c r="AD819" s="199"/>
      <c r="AE819" s="199"/>
      <c r="AF819" s="199"/>
      <c r="AG819" s="197"/>
      <c r="AH819" s="197"/>
      <c r="AI819" s="197"/>
      <c r="AJ819" s="198"/>
      <c r="AK819" s="199"/>
      <c r="AL819" s="197"/>
      <c r="AM819" s="197"/>
      <c r="AN819" s="210" t="str">
        <f t="shared" si="91"/>
        <v>Kein Eintrag</v>
      </c>
      <c r="AO819" s="210" t="str">
        <f t="shared" si="92"/>
        <v>Kein Eintrag</v>
      </c>
      <c r="AP819" s="210" t="str">
        <f t="shared" si="93"/>
        <v>Kein Eintrag</v>
      </c>
      <c r="AQ819" s="197"/>
      <c r="AR819" s="197"/>
      <c r="AS819" s="197"/>
    </row>
    <row r="820" spans="1:45" s="159" customFormat="1" x14ac:dyDescent="0.25">
      <c r="A820" s="203" t="str">
        <f t="shared" si="94"/>
        <v/>
      </c>
      <c r="B820" s="203" t="str">
        <f t="shared" si="95"/>
        <v/>
      </c>
      <c r="C820" s="197"/>
      <c r="D820" s="197"/>
      <c r="E820" s="197"/>
      <c r="F820" s="197"/>
      <c r="G820" s="197"/>
      <c r="H820" s="197"/>
      <c r="I820" s="197"/>
      <c r="J820" s="197"/>
      <c r="K820" s="197"/>
      <c r="L820" s="197"/>
      <c r="M820" s="209"/>
      <c r="N820" s="199"/>
      <c r="O820" s="197"/>
      <c r="P820" s="197"/>
      <c r="Q820" s="197"/>
      <c r="R820" s="197"/>
      <c r="S820" s="209"/>
      <c r="T820" s="197"/>
      <c r="U820" s="199"/>
      <c r="V820" s="197"/>
      <c r="W820" s="197"/>
      <c r="X820" s="197"/>
      <c r="Y820" s="197"/>
      <c r="Z820" s="197"/>
      <c r="AA820" s="198"/>
      <c r="AB820" s="198"/>
      <c r="AC820" s="199"/>
      <c r="AD820" s="199"/>
      <c r="AE820" s="199"/>
      <c r="AF820" s="199"/>
      <c r="AG820" s="197"/>
      <c r="AH820" s="197"/>
      <c r="AI820" s="197"/>
      <c r="AJ820" s="198"/>
      <c r="AK820" s="199"/>
      <c r="AL820" s="197"/>
      <c r="AM820" s="197"/>
      <c r="AN820" s="210" t="str">
        <f t="shared" si="91"/>
        <v>Kein Eintrag</v>
      </c>
      <c r="AO820" s="210" t="str">
        <f t="shared" si="92"/>
        <v>Kein Eintrag</v>
      </c>
      <c r="AP820" s="210" t="str">
        <f t="shared" si="93"/>
        <v>Kein Eintrag</v>
      </c>
      <c r="AQ820" s="197"/>
      <c r="AR820" s="197"/>
      <c r="AS820" s="197"/>
    </row>
    <row r="821" spans="1:45" s="159" customFormat="1" x14ac:dyDescent="0.25">
      <c r="A821" s="203" t="str">
        <f t="shared" si="94"/>
        <v/>
      </c>
      <c r="B821" s="203" t="str">
        <f t="shared" si="95"/>
        <v/>
      </c>
      <c r="C821" s="197"/>
      <c r="D821" s="197"/>
      <c r="E821" s="197"/>
      <c r="F821" s="197"/>
      <c r="G821" s="197"/>
      <c r="H821" s="197"/>
      <c r="I821" s="197"/>
      <c r="J821" s="197"/>
      <c r="K821" s="197"/>
      <c r="L821" s="197"/>
      <c r="M821" s="209"/>
      <c r="N821" s="199"/>
      <c r="O821" s="197"/>
      <c r="P821" s="197"/>
      <c r="Q821" s="197"/>
      <c r="R821" s="197"/>
      <c r="S821" s="209"/>
      <c r="T821" s="197"/>
      <c r="U821" s="199"/>
      <c r="V821" s="197"/>
      <c r="W821" s="197"/>
      <c r="X821" s="197"/>
      <c r="Y821" s="197"/>
      <c r="Z821" s="197"/>
      <c r="AA821" s="198"/>
      <c r="AB821" s="198"/>
      <c r="AC821" s="199"/>
      <c r="AD821" s="199"/>
      <c r="AE821" s="199"/>
      <c r="AF821" s="199"/>
      <c r="AG821" s="197"/>
      <c r="AH821" s="197"/>
      <c r="AI821" s="197"/>
      <c r="AJ821" s="198"/>
      <c r="AK821" s="199"/>
      <c r="AL821" s="197"/>
      <c r="AM821" s="197"/>
      <c r="AN821" s="210" t="str">
        <f t="shared" si="91"/>
        <v>Kein Eintrag</v>
      </c>
      <c r="AO821" s="210" t="str">
        <f t="shared" si="92"/>
        <v>Kein Eintrag</v>
      </c>
      <c r="AP821" s="210" t="str">
        <f t="shared" si="93"/>
        <v>Kein Eintrag</v>
      </c>
      <c r="AQ821" s="197"/>
      <c r="AR821" s="197"/>
      <c r="AS821" s="197"/>
    </row>
    <row r="822" spans="1:45" s="159" customFormat="1" x14ac:dyDescent="0.25">
      <c r="A822" s="203" t="str">
        <f t="shared" si="94"/>
        <v/>
      </c>
      <c r="B822" s="203" t="str">
        <f t="shared" si="95"/>
        <v/>
      </c>
      <c r="C822" s="197"/>
      <c r="D822" s="197"/>
      <c r="E822" s="197"/>
      <c r="F822" s="197"/>
      <c r="G822" s="197"/>
      <c r="H822" s="197"/>
      <c r="I822" s="197"/>
      <c r="J822" s="197"/>
      <c r="K822" s="197"/>
      <c r="L822" s="197"/>
      <c r="M822" s="209"/>
      <c r="N822" s="199"/>
      <c r="O822" s="197"/>
      <c r="P822" s="197"/>
      <c r="Q822" s="197"/>
      <c r="R822" s="197"/>
      <c r="S822" s="209"/>
      <c r="T822" s="197"/>
      <c r="U822" s="199"/>
      <c r="V822" s="197"/>
      <c r="W822" s="197"/>
      <c r="X822" s="197"/>
      <c r="Y822" s="197"/>
      <c r="Z822" s="197"/>
      <c r="AA822" s="198"/>
      <c r="AB822" s="198"/>
      <c r="AC822" s="199"/>
      <c r="AD822" s="199"/>
      <c r="AE822" s="199"/>
      <c r="AF822" s="199"/>
      <c r="AG822" s="197"/>
      <c r="AH822" s="197"/>
      <c r="AI822" s="197"/>
      <c r="AJ822" s="198"/>
      <c r="AK822" s="199"/>
      <c r="AL822" s="197"/>
      <c r="AM822" s="197"/>
      <c r="AN822" s="210" t="str">
        <f t="shared" si="91"/>
        <v>Kein Eintrag</v>
      </c>
      <c r="AO822" s="210" t="str">
        <f t="shared" si="92"/>
        <v>Kein Eintrag</v>
      </c>
      <c r="AP822" s="210" t="str">
        <f t="shared" si="93"/>
        <v>Kein Eintrag</v>
      </c>
      <c r="AQ822" s="197"/>
      <c r="AR822" s="197"/>
      <c r="AS822" s="197"/>
    </row>
    <row r="823" spans="1:45" s="159" customFormat="1" x14ac:dyDescent="0.25">
      <c r="A823" s="203" t="str">
        <f t="shared" si="94"/>
        <v/>
      </c>
      <c r="B823" s="203" t="str">
        <f t="shared" si="95"/>
        <v/>
      </c>
      <c r="C823" s="197"/>
      <c r="D823" s="197"/>
      <c r="E823" s="197"/>
      <c r="F823" s="197"/>
      <c r="G823" s="197"/>
      <c r="H823" s="197"/>
      <c r="I823" s="197"/>
      <c r="J823" s="197"/>
      <c r="K823" s="197"/>
      <c r="L823" s="197"/>
      <c r="M823" s="209"/>
      <c r="N823" s="199"/>
      <c r="O823" s="197"/>
      <c r="P823" s="197"/>
      <c r="Q823" s="197"/>
      <c r="R823" s="197"/>
      <c r="S823" s="209"/>
      <c r="T823" s="197"/>
      <c r="U823" s="199"/>
      <c r="V823" s="197"/>
      <c r="W823" s="197"/>
      <c r="X823" s="197"/>
      <c r="Y823" s="197"/>
      <c r="Z823" s="197"/>
      <c r="AA823" s="198"/>
      <c r="AB823" s="198"/>
      <c r="AC823" s="199"/>
      <c r="AD823" s="199"/>
      <c r="AE823" s="199"/>
      <c r="AF823" s="199"/>
      <c r="AG823" s="197"/>
      <c r="AH823" s="197"/>
      <c r="AI823" s="197"/>
      <c r="AJ823" s="198"/>
      <c r="AK823" s="199"/>
      <c r="AL823" s="197"/>
      <c r="AM823" s="197"/>
      <c r="AN823" s="210" t="str">
        <f t="shared" si="91"/>
        <v>Kein Eintrag</v>
      </c>
      <c r="AO823" s="210" t="str">
        <f t="shared" si="92"/>
        <v>Kein Eintrag</v>
      </c>
      <c r="AP823" s="210" t="str">
        <f t="shared" si="93"/>
        <v>Kein Eintrag</v>
      </c>
      <c r="AQ823" s="197"/>
      <c r="AR823" s="197"/>
      <c r="AS823" s="197"/>
    </row>
    <row r="824" spans="1:45" s="159" customFormat="1" x14ac:dyDescent="0.25">
      <c r="A824" s="203" t="str">
        <f t="shared" si="94"/>
        <v/>
      </c>
      <c r="B824" s="203" t="str">
        <f t="shared" si="95"/>
        <v/>
      </c>
      <c r="C824" s="197"/>
      <c r="D824" s="197"/>
      <c r="E824" s="197"/>
      <c r="F824" s="197"/>
      <c r="G824" s="197"/>
      <c r="H824" s="197"/>
      <c r="I824" s="197"/>
      <c r="J824" s="197"/>
      <c r="K824" s="197"/>
      <c r="L824" s="197"/>
      <c r="M824" s="209"/>
      <c r="N824" s="199"/>
      <c r="O824" s="197"/>
      <c r="P824" s="197"/>
      <c r="Q824" s="197"/>
      <c r="R824" s="197"/>
      <c r="S824" s="209"/>
      <c r="T824" s="197"/>
      <c r="U824" s="199"/>
      <c r="V824" s="197"/>
      <c r="W824" s="197"/>
      <c r="X824" s="197"/>
      <c r="Y824" s="197"/>
      <c r="Z824" s="197"/>
      <c r="AA824" s="198"/>
      <c r="AB824" s="198"/>
      <c r="AC824" s="199"/>
      <c r="AD824" s="199"/>
      <c r="AE824" s="199"/>
      <c r="AF824" s="199"/>
      <c r="AG824" s="197"/>
      <c r="AH824" s="197"/>
      <c r="AI824" s="197"/>
      <c r="AJ824" s="198"/>
      <c r="AK824" s="199"/>
      <c r="AL824" s="197"/>
      <c r="AM824" s="197"/>
      <c r="AN824" s="210" t="str">
        <f t="shared" si="91"/>
        <v>Kein Eintrag</v>
      </c>
      <c r="AO824" s="210" t="str">
        <f t="shared" si="92"/>
        <v>Kein Eintrag</v>
      </c>
      <c r="AP824" s="210" t="str">
        <f t="shared" si="93"/>
        <v>Kein Eintrag</v>
      </c>
      <c r="AQ824" s="197"/>
      <c r="AR824" s="197"/>
      <c r="AS824" s="197"/>
    </row>
    <row r="825" spans="1:45" s="159" customFormat="1" x14ac:dyDescent="0.25">
      <c r="A825" s="203" t="str">
        <f t="shared" si="94"/>
        <v/>
      </c>
      <c r="B825" s="203" t="str">
        <f t="shared" si="95"/>
        <v/>
      </c>
      <c r="C825" s="197"/>
      <c r="D825" s="197"/>
      <c r="E825" s="197"/>
      <c r="F825" s="197"/>
      <c r="G825" s="197"/>
      <c r="H825" s="197"/>
      <c r="I825" s="197"/>
      <c r="J825" s="197"/>
      <c r="K825" s="197"/>
      <c r="L825" s="197"/>
      <c r="M825" s="209"/>
      <c r="N825" s="199"/>
      <c r="O825" s="197"/>
      <c r="P825" s="197"/>
      <c r="Q825" s="197"/>
      <c r="R825" s="197"/>
      <c r="S825" s="209"/>
      <c r="T825" s="197"/>
      <c r="U825" s="199"/>
      <c r="V825" s="197"/>
      <c r="W825" s="197"/>
      <c r="X825" s="197"/>
      <c r="Y825" s="197"/>
      <c r="Z825" s="197"/>
      <c r="AA825" s="198"/>
      <c r="AB825" s="198"/>
      <c r="AC825" s="199"/>
      <c r="AD825" s="199"/>
      <c r="AE825" s="199"/>
      <c r="AF825" s="199"/>
      <c r="AG825" s="197"/>
      <c r="AH825" s="197"/>
      <c r="AI825" s="197"/>
      <c r="AJ825" s="198"/>
      <c r="AK825" s="199"/>
      <c r="AL825" s="197"/>
      <c r="AM825" s="197"/>
      <c r="AN825" s="210" t="str">
        <f t="shared" si="91"/>
        <v>Kein Eintrag</v>
      </c>
      <c r="AO825" s="210" t="str">
        <f t="shared" si="92"/>
        <v>Kein Eintrag</v>
      </c>
      <c r="AP825" s="210" t="str">
        <f t="shared" si="93"/>
        <v>Kein Eintrag</v>
      </c>
      <c r="AQ825" s="197"/>
      <c r="AR825" s="197"/>
      <c r="AS825" s="197"/>
    </row>
    <row r="826" spans="1:45" s="159" customFormat="1" x14ac:dyDescent="0.25">
      <c r="A826" s="203" t="str">
        <f t="shared" si="94"/>
        <v/>
      </c>
      <c r="B826" s="203" t="str">
        <f t="shared" si="95"/>
        <v/>
      </c>
      <c r="C826" s="197"/>
      <c r="D826" s="197"/>
      <c r="E826" s="197"/>
      <c r="F826" s="197"/>
      <c r="G826" s="197"/>
      <c r="H826" s="197"/>
      <c r="I826" s="197"/>
      <c r="J826" s="197"/>
      <c r="K826" s="197"/>
      <c r="L826" s="197"/>
      <c r="M826" s="209"/>
      <c r="N826" s="199"/>
      <c r="O826" s="197"/>
      <c r="P826" s="197"/>
      <c r="Q826" s="197"/>
      <c r="R826" s="197"/>
      <c r="S826" s="209"/>
      <c r="T826" s="197"/>
      <c r="U826" s="199"/>
      <c r="V826" s="197"/>
      <c r="W826" s="197"/>
      <c r="X826" s="197"/>
      <c r="Y826" s="197"/>
      <c r="Z826" s="197"/>
      <c r="AA826" s="198"/>
      <c r="AB826" s="198"/>
      <c r="AC826" s="199"/>
      <c r="AD826" s="199"/>
      <c r="AE826" s="199"/>
      <c r="AF826" s="199"/>
      <c r="AG826" s="197"/>
      <c r="AH826" s="197"/>
      <c r="AI826" s="197"/>
      <c r="AJ826" s="198"/>
      <c r="AK826" s="199"/>
      <c r="AL826" s="197"/>
      <c r="AM826" s="197"/>
      <c r="AN826" s="210" t="str">
        <f t="shared" si="91"/>
        <v>Kein Eintrag</v>
      </c>
      <c r="AO826" s="210" t="str">
        <f t="shared" si="92"/>
        <v>Kein Eintrag</v>
      </c>
      <c r="AP826" s="210" t="str">
        <f t="shared" si="93"/>
        <v>Kein Eintrag</v>
      </c>
      <c r="AQ826" s="197"/>
      <c r="AR826" s="197"/>
      <c r="AS826" s="197"/>
    </row>
    <row r="827" spans="1:45" s="159" customFormat="1" x14ac:dyDescent="0.25">
      <c r="A827" s="203" t="str">
        <f t="shared" si="94"/>
        <v/>
      </c>
      <c r="B827" s="203" t="str">
        <f t="shared" si="95"/>
        <v/>
      </c>
      <c r="C827" s="197"/>
      <c r="D827" s="197"/>
      <c r="E827" s="197"/>
      <c r="F827" s="197"/>
      <c r="G827" s="197"/>
      <c r="H827" s="197"/>
      <c r="I827" s="197"/>
      <c r="J827" s="197"/>
      <c r="K827" s="197"/>
      <c r="L827" s="197"/>
      <c r="M827" s="209"/>
      <c r="N827" s="199"/>
      <c r="O827" s="197"/>
      <c r="P827" s="197"/>
      <c r="Q827" s="197"/>
      <c r="R827" s="197"/>
      <c r="S827" s="209"/>
      <c r="T827" s="197"/>
      <c r="U827" s="199"/>
      <c r="V827" s="197"/>
      <c r="W827" s="197"/>
      <c r="X827" s="197"/>
      <c r="Y827" s="197"/>
      <c r="Z827" s="197"/>
      <c r="AA827" s="198"/>
      <c r="AB827" s="198"/>
      <c r="AC827" s="199"/>
      <c r="AD827" s="199"/>
      <c r="AE827" s="199"/>
      <c r="AF827" s="199"/>
      <c r="AG827" s="197"/>
      <c r="AH827" s="197"/>
      <c r="AI827" s="197"/>
      <c r="AJ827" s="198"/>
      <c r="AK827" s="199"/>
      <c r="AL827" s="197"/>
      <c r="AM827" s="197"/>
      <c r="AN827" s="210" t="str">
        <f t="shared" si="91"/>
        <v>Kein Eintrag</v>
      </c>
      <c r="AO827" s="210" t="str">
        <f t="shared" si="92"/>
        <v>Kein Eintrag</v>
      </c>
      <c r="AP827" s="210" t="str">
        <f t="shared" si="93"/>
        <v>Kein Eintrag</v>
      </c>
      <c r="AQ827" s="197"/>
      <c r="AR827" s="197"/>
      <c r="AS827" s="197"/>
    </row>
    <row r="828" spans="1:45" s="159" customFormat="1" x14ac:dyDescent="0.25">
      <c r="A828" s="203" t="str">
        <f t="shared" si="94"/>
        <v/>
      </c>
      <c r="B828" s="203" t="str">
        <f t="shared" si="95"/>
        <v/>
      </c>
      <c r="C828" s="197"/>
      <c r="D828" s="197"/>
      <c r="E828" s="197"/>
      <c r="F828" s="197"/>
      <c r="G828" s="197"/>
      <c r="H828" s="197"/>
      <c r="I828" s="197"/>
      <c r="J828" s="197"/>
      <c r="K828" s="197"/>
      <c r="L828" s="197"/>
      <c r="M828" s="209"/>
      <c r="N828" s="199"/>
      <c r="O828" s="197"/>
      <c r="P828" s="197"/>
      <c r="Q828" s="197"/>
      <c r="R828" s="197"/>
      <c r="S828" s="209"/>
      <c r="T828" s="197"/>
      <c r="U828" s="199"/>
      <c r="V828" s="197"/>
      <c r="W828" s="197"/>
      <c r="X828" s="197"/>
      <c r="Y828" s="197"/>
      <c r="Z828" s="197"/>
      <c r="AA828" s="198"/>
      <c r="AB828" s="198"/>
      <c r="AC828" s="199"/>
      <c r="AD828" s="199"/>
      <c r="AE828" s="199"/>
      <c r="AF828" s="199"/>
      <c r="AG828" s="197"/>
      <c r="AH828" s="197"/>
      <c r="AI828" s="197"/>
      <c r="AJ828" s="198"/>
      <c r="AK828" s="199"/>
      <c r="AL828" s="197"/>
      <c r="AM828" s="197"/>
      <c r="AN828" s="210" t="str">
        <f t="shared" si="91"/>
        <v>Kein Eintrag</v>
      </c>
      <c r="AO828" s="210" t="str">
        <f t="shared" si="92"/>
        <v>Kein Eintrag</v>
      </c>
      <c r="AP828" s="210" t="str">
        <f t="shared" si="93"/>
        <v>Kein Eintrag</v>
      </c>
      <c r="AQ828" s="197"/>
      <c r="AR828" s="197"/>
      <c r="AS828" s="197"/>
    </row>
    <row r="829" spans="1:45" s="159" customFormat="1" x14ac:dyDescent="0.25">
      <c r="A829" s="203" t="str">
        <f t="shared" si="94"/>
        <v/>
      </c>
      <c r="B829" s="203" t="str">
        <f t="shared" si="95"/>
        <v/>
      </c>
      <c r="C829" s="197"/>
      <c r="D829" s="197"/>
      <c r="E829" s="197"/>
      <c r="F829" s="197"/>
      <c r="G829" s="197"/>
      <c r="H829" s="197"/>
      <c r="I829" s="197"/>
      <c r="J829" s="197"/>
      <c r="K829" s="197"/>
      <c r="L829" s="197"/>
      <c r="M829" s="209"/>
      <c r="N829" s="199"/>
      <c r="O829" s="197"/>
      <c r="P829" s="197"/>
      <c r="Q829" s="197"/>
      <c r="R829" s="197"/>
      <c r="S829" s="209"/>
      <c r="T829" s="197"/>
      <c r="U829" s="199"/>
      <c r="V829" s="197"/>
      <c r="W829" s="197"/>
      <c r="X829" s="197"/>
      <c r="Y829" s="197"/>
      <c r="Z829" s="197"/>
      <c r="AA829" s="198"/>
      <c r="AB829" s="198"/>
      <c r="AC829" s="199"/>
      <c r="AD829" s="199"/>
      <c r="AE829" s="199"/>
      <c r="AF829" s="199"/>
      <c r="AG829" s="197"/>
      <c r="AH829" s="197"/>
      <c r="AI829" s="197"/>
      <c r="AJ829" s="198"/>
      <c r="AK829" s="199"/>
      <c r="AL829" s="197"/>
      <c r="AM829" s="197"/>
      <c r="AN829" s="210" t="str">
        <f t="shared" si="91"/>
        <v>Kein Eintrag</v>
      </c>
      <c r="AO829" s="210" t="str">
        <f t="shared" si="92"/>
        <v>Kein Eintrag</v>
      </c>
      <c r="AP829" s="210" t="str">
        <f t="shared" si="93"/>
        <v>Kein Eintrag</v>
      </c>
      <c r="AQ829" s="197"/>
      <c r="AR829" s="197"/>
      <c r="AS829" s="197"/>
    </row>
    <row r="830" spans="1:45" s="159" customFormat="1" x14ac:dyDescent="0.25">
      <c r="A830" s="203" t="str">
        <f t="shared" si="94"/>
        <v/>
      </c>
      <c r="B830" s="203" t="str">
        <f t="shared" si="95"/>
        <v/>
      </c>
      <c r="C830" s="197"/>
      <c r="D830" s="197"/>
      <c r="E830" s="197"/>
      <c r="F830" s="197"/>
      <c r="G830" s="197"/>
      <c r="H830" s="197"/>
      <c r="I830" s="197"/>
      <c r="J830" s="197"/>
      <c r="K830" s="197"/>
      <c r="L830" s="197"/>
      <c r="M830" s="209"/>
      <c r="N830" s="199"/>
      <c r="O830" s="197"/>
      <c r="P830" s="197"/>
      <c r="Q830" s="197"/>
      <c r="R830" s="197"/>
      <c r="S830" s="209"/>
      <c r="T830" s="197"/>
      <c r="U830" s="199"/>
      <c r="V830" s="197"/>
      <c r="W830" s="197"/>
      <c r="X830" s="197"/>
      <c r="Y830" s="197"/>
      <c r="Z830" s="197"/>
      <c r="AA830" s="198"/>
      <c r="AB830" s="198"/>
      <c r="AC830" s="199"/>
      <c r="AD830" s="199"/>
      <c r="AE830" s="199"/>
      <c r="AF830" s="199"/>
      <c r="AG830" s="197"/>
      <c r="AH830" s="197"/>
      <c r="AI830" s="197"/>
      <c r="AJ830" s="198"/>
      <c r="AK830" s="199"/>
      <c r="AL830" s="197"/>
      <c r="AM830" s="197"/>
      <c r="AN830" s="210" t="str">
        <f t="shared" si="91"/>
        <v>Kein Eintrag</v>
      </c>
      <c r="AO830" s="210" t="str">
        <f t="shared" si="92"/>
        <v>Kein Eintrag</v>
      </c>
      <c r="AP830" s="210" t="str">
        <f t="shared" si="93"/>
        <v>Kein Eintrag</v>
      </c>
      <c r="AQ830" s="197"/>
      <c r="AR830" s="197"/>
      <c r="AS830" s="197"/>
    </row>
    <row r="831" spans="1:45" s="159" customFormat="1" x14ac:dyDescent="0.25">
      <c r="A831" s="203" t="str">
        <f t="shared" si="94"/>
        <v/>
      </c>
      <c r="B831" s="203" t="str">
        <f t="shared" si="95"/>
        <v/>
      </c>
      <c r="C831" s="197"/>
      <c r="D831" s="197"/>
      <c r="E831" s="197"/>
      <c r="F831" s="197"/>
      <c r="G831" s="197"/>
      <c r="H831" s="197"/>
      <c r="I831" s="197"/>
      <c r="J831" s="197"/>
      <c r="K831" s="197"/>
      <c r="L831" s="197"/>
      <c r="M831" s="209"/>
      <c r="N831" s="199"/>
      <c r="O831" s="197"/>
      <c r="P831" s="197"/>
      <c r="Q831" s="197"/>
      <c r="R831" s="197"/>
      <c r="S831" s="209"/>
      <c r="T831" s="197"/>
      <c r="U831" s="199"/>
      <c r="V831" s="197"/>
      <c r="W831" s="197"/>
      <c r="X831" s="197"/>
      <c r="Y831" s="197"/>
      <c r="Z831" s="197"/>
      <c r="AA831" s="198"/>
      <c r="AB831" s="198"/>
      <c r="AC831" s="199"/>
      <c r="AD831" s="199"/>
      <c r="AE831" s="199"/>
      <c r="AF831" s="199"/>
      <c r="AG831" s="197"/>
      <c r="AH831" s="197"/>
      <c r="AI831" s="197"/>
      <c r="AJ831" s="198"/>
      <c r="AK831" s="199"/>
      <c r="AL831" s="197"/>
      <c r="AM831" s="197"/>
      <c r="AN831" s="210" t="str">
        <f t="shared" si="91"/>
        <v>Kein Eintrag</v>
      </c>
      <c r="AO831" s="210" t="str">
        <f t="shared" si="92"/>
        <v>Kein Eintrag</v>
      </c>
      <c r="AP831" s="210" t="str">
        <f t="shared" si="93"/>
        <v>Kein Eintrag</v>
      </c>
      <c r="AQ831" s="197"/>
      <c r="AR831" s="197"/>
      <c r="AS831" s="197"/>
    </row>
    <row r="832" spans="1:45" s="159" customFormat="1" x14ac:dyDescent="0.25">
      <c r="A832" s="203" t="str">
        <f t="shared" si="94"/>
        <v/>
      </c>
      <c r="B832" s="203" t="str">
        <f t="shared" si="95"/>
        <v/>
      </c>
      <c r="C832" s="197"/>
      <c r="D832" s="197"/>
      <c r="E832" s="197"/>
      <c r="F832" s="197"/>
      <c r="G832" s="197"/>
      <c r="H832" s="197"/>
      <c r="I832" s="197"/>
      <c r="J832" s="197"/>
      <c r="K832" s="197"/>
      <c r="L832" s="197"/>
      <c r="M832" s="209"/>
      <c r="N832" s="199"/>
      <c r="O832" s="197"/>
      <c r="P832" s="197"/>
      <c r="Q832" s="197"/>
      <c r="R832" s="197"/>
      <c r="S832" s="209"/>
      <c r="T832" s="197"/>
      <c r="U832" s="199"/>
      <c r="V832" s="197"/>
      <c r="W832" s="197"/>
      <c r="X832" s="197"/>
      <c r="Y832" s="197"/>
      <c r="Z832" s="197"/>
      <c r="AA832" s="198"/>
      <c r="AB832" s="198"/>
      <c r="AC832" s="199"/>
      <c r="AD832" s="199"/>
      <c r="AE832" s="199"/>
      <c r="AF832" s="199"/>
      <c r="AG832" s="197"/>
      <c r="AH832" s="197"/>
      <c r="AI832" s="197"/>
      <c r="AJ832" s="198"/>
      <c r="AK832" s="199"/>
      <c r="AL832" s="197"/>
      <c r="AM832" s="197"/>
      <c r="AN832" s="210" t="str">
        <f t="shared" si="91"/>
        <v>Kein Eintrag</v>
      </c>
      <c r="AO832" s="210" t="str">
        <f t="shared" si="92"/>
        <v>Kein Eintrag</v>
      </c>
      <c r="AP832" s="210" t="str">
        <f t="shared" si="93"/>
        <v>Kein Eintrag</v>
      </c>
      <c r="AQ832" s="197"/>
      <c r="AR832" s="197"/>
      <c r="AS832" s="197"/>
    </row>
    <row r="833" spans="1:45" s="159" customFormat="1" x14ac:dyDescent="0.25">
      <c r="A833" s="203" t="str">
        <f t="shared" si="94"/>
        <v/>
      </c>
      <c r="B833" s="203" t="str">
        <f t="shared" si="95"/>
        <v/>
      </c>
      <c r="C833" s="197"/>
      <c r="D833" s="197"/>
      <c r="E833" s="197"/>
      <c r="F833" s="197"/>
      <c r="G833" s="197"/>
      <c r="H833" s="197"/>
      <c r="I833" s="197"/>
      <c r="J833" s="197"/>
      <c r="K833" s="197"/>
      <c r="L833" s="197"/>
      <c r="M833" s="209"/>
      <c r="N833" s="199"/>
      <c r="O833" s="197"/>
      <c r="P833" s="197"/>
      <c r="Q833" s="197"/>
      <c r="R833" s="197"/>
      <c r="S833" s="209"/>
      <c r="T833" s="197"/>
      <c r="U833" s="199"/>
      <c r="V833" s="197"/>
      <c r="W833" s="197"/>
      <c r="X833" s="197"/>
      <c r="Y833" s="197"/>
      <c r="Z833" s="197"/>
      <c r="AA833" s="198"/>
      <c r="AB833" s="198"/>
      <c r="AC833" s="199"/>
      <c r="AD833" s="199"/>
      <c r="AE833" s="199"/>
      <c r="AF833" s="199"/>
      <c r="AG833" s="197"/>
      <c r="AH833" s="197"/>
      <c r="AI833" s="197"/>
      <c r="AJ833" s="198"/>
      <c r="AK833" s="199"/>
      <c r="AL833" s="197"/>
      <c r="AM833" s="197"/>
      <c r="AN833" s="210" t="str">
        <f t="shared" si="91"/>
        <v>Kein Eintrag</v>
      </c>
      <c r="AO833" s="210" t="str">
        <f t="shared" si="92"/>
        <v>Kein Eintrag</v>
      </c>
      <c r="AP833" s="210" t="str">
        <f t="shared" si="93"/>
        <v>Kein Eintrag</v>
      </c>
      <c r="AQ833" s="197"/>
      <c r="AR833" s="197"/>
      <c r="AS833" s="197"/>
    </row>
    <row r="834" spans="1:45" s="159" customFormat="1" x14ac:dyDescent="0.25">
      <c r="A834" s="203" t="str">
        <f t="shared" si="94"/>
        <v/>
      </c>
      <c r="B834" s="203" t="str">
        <f t="shared" si="95"/>
        <v/>
      </c>
      <c r="C834" s="197"/>
      <c r="D834" s="197"/>
      <c r="E834" s="197"/>
      <c r="F834" s="197"/>
      <c r="G834" s="197"/>
      <c r="H834" s="197"/>
      <c r="I834" s="197"/>
      <c r="J834" s="197"/>
      <c r="K834" s="197"/>
      <c r="L834" s="197"/>
      <c r="M834" s="209"/>
      <c r="N834" s="199"/>
      <c r="O834" s="197"/>
      <c r="P834" s="197"/>
      <c r="Q834" s="197"/>
      <c r="R834" s="197"/>
      <c r="S834" s="209"/>
      <c r="T834" s="197"/>
      <c r="U834" s="199"/>
      <c r="V834" s="197"/>
      <c r="W834" s="197"/>
      <c r="X834" s="197"/>
      <c r="Y834" s="197"/>
      <c r="Z834" s="197"/>
      <c r="AA834" s="198"/>
      <c r="AB834" s="198"/>
      <c r="AC834" s="199"/>
      <c r="AD834" s="199"/>
      <c r="AE834" s="199"/>
      <c r="AF834" s="199"/>
      <c r="AG834" s="197"/>
      <c r="AH834" s="197"/>
      <c r="AI834" s="197"/>
      <c r="AJ834" s="198"/>
      <c r="AK834" s="199"/>
      <c r="AL834" s="197"/>
      <c r="AM834" s="197"/>
      <c r="AN834" s="210" t="str">
        <f t="shared" si="91"/>
        <v>Kein Eintrag</v>
      </c>
      <c r="AO834" s="210" t="str">
        <f t="shared" si="92"/>
        <v>Kein Eintrag</v>
      </c>
      <c r="AP834" s="210" t="str">
        <f t="shared" si="93"/>
        <v>Kein Eintrag</v>
      </c>
      <c r="AQ834" s="197"/>
      <c r="AR834" s="197"/>
      <c r="AS834" s="197"/>
    </row>
    <row r="835" spans="1:45" s="159" customFormat="1" x14ac:dyDescent="0.25">
      <c r="A835" s="203" t="str">
        <f t="shared" si="94"/>
        <v/>
      </c>
      <c r="B835" s="203" t="str">
        <f t="shared" si="95"/>
        <v/>
      </c>
      <c r="C835" s="197"/>
      <c r="D835" s="197"/>
      <c r="E835" s="197"/>
      <c r="F835" s="197"/>
      <c r="G835" s="197"/>
      <c r="H835" s="197"/>
      <c r="I835" s="197"/>
      <c r="J835" s="197"/>
      <c r="K835" s="197"/>
      <c r="L835" s="197"/>
      <c r="M835" s="209"/>
      <c r="N835" s="199"/>
      <c r="O835" s="197"/>
      <c r="P835" s="197"/>
      <c r="Q835" s="197"/>
      <c r="R835" s="197"/>
      <c r="S835" s="209"/>
      <c r="T835" s="197"/>
      <c r="U835" s="199"/>
      <c r="V835" s="197"/>
      <c r="W835" s="197"/>
      <c r="X835" s="197"/>
      <c r="Y835" s="197"/>
      <c r="Z835" s="197"/>
      <c r="AA835" s="198"/>
      <c r="AB835" s="198"/>
      <c r="AC835" s="199"/>
      <c r="AD835" s="199"/>
      <c r="AE835" s="199"/>
      <c r="AF835" s="199"/>
      <c r="AG835" s="197"/>
      <c r="AH835" s="197"/>
      <c r="AI835" s="197"/>
      <c r="AJ835" s="198"/>
      <c r="AK835" s="199"/>
      <c r="AL835" s="197"/>
      <c r="AM835" s="197"/>
      <c r="AN835" s="210" t="str">
        <f t="shared" si="91"/>
        <v>Kein Eintrag</v>
      </c>
      <c r="AO835" s="210" t="str">
        <f t="shared" si="92"/>
        <v>Kein Eintrag</v>
      </c>
      <c r="AP835" s="210" t="str">
        <f t="shared" si="93"/>
        <v>Kein Eintrag</v>
      </c>
      <c r="AQ835" s="197"/>
      <c r="AR835" s="197"/>
      <c r="AS835" s="197"/>
    </row>
    <row r="836" spans="1:45" s="159" customFormat="1" x14ac:dyDescent="0.25">
      <c r="A836" s="203" t="str">
        <f t="shared" si="94"/>
        <v/>
      </c>
      <c r="B836" s="203" t="str">
        <f t="shared" si="95"/>
        <v/>
      </c>
      <c r="C836" s="197"/>
      <c r="D836" s="197"/>
      <c r="E836" s="197"/>
      <c r="F836" s="197"/>
      <c r="G836" s="197"/>
      <c r="H836" s="197"/>
      <c r="I836" s="197"/>
      <c r="J836" s="197"/>
      <c r="K836" s="197"/>
      <c r="L836" s="197"/>
      <c r="M836" s="209"/>
      <c r="N836" s="199"/>
      <c r="O836" s="197"/>
      <c r="P836" s="197"/>
      <c r="Q836" s="197"/>
      <c r="R836" s="197"/>
      <c r="S836" s="209"/>
      <c r="T836" s="197"/>
      <c r="U836" s="199"/>
      <c r="V836" s="197"/>
      <c r="W836" s="197"/>
      <c r="X836" s="197"/>
      <c r="Y836" s="197"/>
      <c r="Z836" s="197"/>
      <c r="AA836" s="198"/>
      <c r="AB836" s="198"/>
      <c r="AC836" s="199"/>
      <c r="AD836" s="199"/>
      <c r="AE836" s="199"/>
      <c r="AF836" s="199"/>
      <c r="AG836" s="197"/>
      <c r="AH836" s="197"/>
      <c r="AI836" s="197"/>
      <c r="AJ836" s="198"/>
      <c r="AK836" s="199"/>
      <c r="AL836" s="197"/>
      <c r="AM836" s="197"/>
      <c r="AN836" s="210" t="str">
        <f t="shared" si="91"/>
        <v>Kein Eintrag</v>
      </c>
      <c r="AO836" s="210" t="str">
        <f t="shared" si="92"/>
        <v>Kein Eintrag</v>
      </c>
      <c r="AP836" s="210" t="str">
        <f t="shared" si="93"/>
        <v>Kein Eintrag</v>
      </c>
      <c r="AQ836" s="197"/>
      <c r="AR836" s="197"/>
      <c r="AS836" s="197"/>
    </row>
    <row r="837" spans="1:45" s="159" customFormat="1" x14ac:dyDescent="0.25">
      <c r="A837" s="203" t="str">
        <f t="shared" si="94"/>
        <v/>
      </c>
      <c r="B837" s="203" t="str">
        <f t="shared" si="95"/>
        <v/>
      </c>
      <c r="C837" s="197"/>
      <c r="D837" s="197"/>
      <c r="E837" s="197"/>
      <c r="F837" s="197"/>
      <c r="G837" s="197"/>
      <c r="H837" s="197"/>
      <c r="I837" s="197"/>
      <c r="J837" s="197"/>
      <c r="K837" s="197"/>
      <c r="L837" s="197"/>
      <c r="M837" s="209"/>
      <c r="N837" s="199"/>
      <c r="O837" s="197"/>
      <c r="P837" s="197"/>
      <c r="Q837" s="197"/>
      <c r="R837" s="197"/>
      <c r="S837" s="209"/>
      <c r="T837" s="197"/>
      <c r="U837" s="199"/>
      <c r="V837" s="197"/>
      <c r="W837" s="197"/>
      <c r="X837" s="197"/>
      <c r="Y837" s="197"/>
      <c r="Z837" s="197"/>
      <c r="AA837" s="198"/>
      <c r="AB837" s="198"/>
      <c r="AC837" s="199"/>
      <c r="AD837" s="199"/>
      <c r="AE837" s="199"/>
      <c r="AF837" s="199"/>
      <c r="AG837" s="197"/>
      <c r="AH837" s="197"/>
      <c r="AI837" s="197"/>
      <c r="AJ837" s="198"/>
      <c r="AK837" s="199"/>
      <c r="AL837" s="197"/>
      <c r="AM837" s="197"/>
      <c r="AN837" s="210" t="str">
        <f t="shared" si="91"/>
        <v>Kein Eintrag</v>
      </c>
      <c r="AO837" s="210" t="str">
        <f t="shared" si="92"/>
        <v>Kein Eintrag</v>
      </c>
      <c r="AP837" s="210" t="str">
        <f t="shared" si="93"/>
        <v>Kein Eintrag</v>
      </c>
      <c r="AQ837" s="197"/>
      <c r="AR837" s="197"/>
      <c r="AS837" s="197"/>
    </row>
    <row r="838" spans="1:45" s="159" customFormat="1" x14ac:dyDescent="0.25">
      <c r="A838" s="203" t="str">
        <f t="shared" si="94"/>
        <v/>
      </c>
      <c r="B838" s="203" t="str">
        <f t="shared" si="95"/>
        <v/>
      </c>
      <c r="C838" s="197"/>
      <c r="D838" s="197"/>
      <c r="E838" s="197"/>
      <c r="F838" s="197"/>
      <c r="G838" s="197"/>
      <c r="H838" s="197"/>
      <c r="I838" s="197"/>
      <c r="J838" s="197"/>
      <c r="K838" s="197"/>
      <c r="L838" s="197"/>
      <c r="M838" s="209"/>
      <c r="N838" s="199"/>
      <c r="O838" s="197"/>
      <c r="P838" s="197"/>
      <c r="Q838" s="197"/>
      <c r="R838" s="197"/>
      <c r="S838" s="209"/>
      <c r="T838" s="197"/>
      <c r="U838" s="199"/>
      <c r="V838" s="197"/>
      <c r="W838" s="197"/>
      <c r="X838" s="197"/>
      <c r="Y838" s="197"/>
      <c r="Z838" s="197"/>
      <c r="AA838" s="198"/>
      <c r="AB838" s="198"/>
      <c r="AC838" s="199"/>
      <c r="AD838" s="199"/>
      <c r="AE838" s="199"/>
      <c r="AF838" s="199"/>
      <c r="AG838" s="197"/>
      <c r="AH838" s="197"/>
      <c r="AI838" s="197"/>
      <c r="AJ838" s="198"/>
      <c r="AK838" s="199"/>
      <c r="AL838" s="197"/>
      <c r="AM838" s="197"/>
      <c r="AN838" s="210" t="str">
        <f t="shared" si="91"/>
        <v>Kein Eintrag</v>
      </c>
      <c r="AO838" s="210" t="str">
        <f t="shared" si="92"/>
        <v>Kein Eintrag</v>
      </c>
      <c r="AP838" s="210" t="str">
        <f t="shared" si="93"/>
        <v>Kein Eintrag</v>
      </c>
      <c r="AQ838" s="197"/>
      <c r="AR838" s="197"/>
      <c r="AS838" s="197"/>
    </row>
    <row r="839" spans="1:45" s="159" customFormat="1" x14ac:dyDescent="0.25">
      <c r="A839" s="203" t="str">
        <f t="shared" si="94"/>
        <v/>
      </c>
      <c r="B839" s="203" t="str">
        <f t="shared" si="95"/>
        <v/>
      </c>
      <c r="C839" s="197"/>
      <c r="D839" s="197"/>
      <c r="E839" s="197"/>
      <c r="F839" s="197"/>
      <c r="G839" s="197"/>
      <c r="H839" s="197"/>
      <c r="I839" s="197"/>
      <c r="J839" s="197"/>
      <c r="K839" s="197"/>
      <c r="L839" s="197"/>
      <c r="M839" s="209"/>
      <c r="N839" s="199"/>
      <c r="O839" s="197"/>
      <c r="P839" s="197"/>
      <c r="Q839" s="197"/>
      <c r="R839" s="197"/>
      <c r="S839" s="209"/>
      <c r="T839" s="197"/>
      <c r="U839" s="199"/>
      <c r="V839" s="197"/>
      <c r="W839" s="197"/>
      <c r="X839" s="197"/>
      <c r="Y839" s="197"/>
      <c r="Z839" s="197"/>
      <c r="AA839" s="198"/>
      <c r="AB839" s="198"/>
      <c r="AC839" s="199"/>
      <c r="AD839" s="199"/>
      <c r="AE839" s="199"/>
      <c r="AF839" s="199"/>
      <c r="AG839" s="197"/>
      <c r="AH839" s="197"/>
      <c r="AI839" s="197"/>
      <c r="AJ839" s="198"/>
      <c r="AK839" s="199"/>
      <c r="AL839" s="197"/>
      <c r="AM839" s="197"/>
      <c r="AN839" s="210" t="str">
        <f t="shared" si="91"/>
        <v>Kein Eintrag</v>
      </c>
      <c r="AO839" s="210" t="str">
        <f t="shared" si="92"/>
        <v>Kein Eintrag</v>
      </c>
      <c r="AP839" s="210" t="str">
        <f t="shared" si="93"/>
        <v>Kein Eintrag</v>
      </c>
      <c r="AQ839" s="197"/>
      <c r="AR839" s="197"/>
      <c r="AS839" s="197"/>
    </row>
    <row r="840" spans="1:45" s="159" customFormat="1" x14ac:dyDescent="0.25">
      <c r="A840" s="203" t="str">
        <f t="shared" si="94"/>
        <v/>
      </c>
      <c r="B840" s="203" t="str">
        <f t="shared" si="95"/>
        <v/>
      </c>
      <c r="C840" s="197"/>
      <c r="D840" s="197"/>
      <c r="E840" s="197"/>
      <c r="F840" s="197"/>
      <c r="G840" s="197"/>
      <c r="H840" s="197"/>
      <c r="I840" s="197"/>
      <c r="J840" s="197"/>
      <c r="K840" s="197"/>
      <c r="L840" s="197"/>
      <c r="M840" s="209"/>
      <c r="N840" s="199"/>
      <c r="O840" s="197"/>
      <c r="P840" s="197"/>
      <c r="Q840" s="197"/>
      <c r="R840" s="197"/>
      <c r="S840" s="209"/>
      <c r="T840" s="197"/>
      <c r="U840" s="199"/>
      <c r="V840" s="197"/>
      <c r="W840" s="197"/>
      <c r="X840" s="197"/>
      <c r="Y840" s="197"/>
      <c r="Z840" s="197"/>
      <c r="AA840" s="198"/>
      <c r="AB840" s="198"/>
      <c r="AC840" s="199"/>
      <c r="AD840" s="199"/>
      <c r="AE840" s="199"/>
      <c r="AF840" s="199"/>
      <c r="AG840" s="197"/>
      <c r="AH840" s="197"/>
      <c r="AI840" s="197"/>
      <c r="AJ840" s="198"/>
      <c r="AK840" s="199"/>
      <c r="AL840" s="197"/>
      <c r="AM840" s="197"/>
      <c r="AN840" s="210" t="str">
        <f t="shared" si="91"/>
        <v>Kein Eintrag</v>
      </c>
      <c r="AO840" s="210" t="str">
        <f t="shared" si="92"/>
        <v>Kein Eintrag</v>
      </c>
      <c r="AP840" s="210" t="str">
        <f t="shared" si="93"/>
        <v>Kein Eintrag</v>
      </c>
      <c r="AQ840" s="197"/>
      <c r="AR840" s="197"/>
      <c r="AS840" s="197"/>
    </row>
    <row r="841" spans="1:45" s="159" customFormat="1" x14ac:dyDescent="0.25">
      <c r="A841" s="203" t="str">
        <f t="shared" si="94"/>
        <v/>
      </c>
      <c r="B841" s="203" t="str">
        <f t="shared" si="95"/>
        <v/>
      </c>
      <c r="C841" s="197"/>
      <c r="D841" s="197"/>
      <c r="E841" s="197"/>
      <c r="F841" s="197"/>
      <c r="G841" s="197"/>
      <c r="H841" s="197"/>
      <c r="I841" s="197"/>
      <c r="J841" s="197"/>
      <c r="K841" s="197"/>
      <c r="L841" s="197"/>
      <c r="M841" s="209"/>
      <c r="N841" s="199"/>
      <c r="O841" s="197"/>
      <c r="P841" s="197"/>
      <c r="Q841" s="197"/>
      <c r="R841" s="197"/>
      <c r="S841" s="209"/>
      <c r="T841" s="197"/>
      <c r="U841" s="199"/>
      <c r="V841" s="197"/>
      <c r="W841" s="197"/>
      <c r="X841" s="197"/>
      <c r="Y841" s="197"/>
      <c r="Z841" s="197"/>
      <c r="AA841" s="198"/>
      <c r="AB841" s="198"/>
      <c r="AC841" s="199"/>
      <c r="AD841" s="199"/>
      <c r="AE841" s="199"/>
      <c r="AF841" s="199"/>
      <c r="AG841" s="197"/>
      <c r="AH841" s="197"/>
      <c r="AI841" s="197"/>
      <c r="AJ841" s="198"/>
      <c r="AK841" s="199"/>
      <c r="AL841" s="197"/>
      <c r="AM841" s="197"/>
      <c r="AN841" s="210" t="str">
        <f t="shared" si="91"/>
        <v>Kein Eintrag</v>
      </c>
      <c r="AO841" s="210" t="str">
        <f t="shared" si="92"/>
        <v>Kein Eintrag</v>
      </c>
      <c r="AP841" s="210" t="str">
        <f t="shared" si="93"/>
        <v>Kein Eintrag</v>
      </c>
      <c r="AQ841" s="197"/>
      <c r="AR841" s="197"/>
      <c r="AS841" s="197"/>
    </row>
    <row r="842" spans="1:45" s="159" customFormat="1" x14ac:dyDescent="0.25">
      <c r="A842" s="203" t="str">
        <f t="shared" si="94"/>
        <v/>
      </c>
      <c r="B842" s="203" t="str">
        <f t="shared" si="95"/>
        <v/>
      </c>
      <c r="C842" s="197"/>
      <c r="D842" s="197"/>
      <c r="E842" s="197"/>
      <c r="F842" s="197"/>
      <c r="G842" s="197"/>
      <c r="H842" s="197"/>
      <c r="I842" s="197"/>
      <c r="J842" s="197"/>
      <c r="K842" s="197"/>
      <c r="L842" s="197"/>
      <c r="M842" s="209"/>
      <c r="N842" s="199"/>
      <c r="O842" s="197"/>
      <c r="P842" s="197"/>
      <c r="Q842" s="197"/>
      <c r="R842" s="197"/>
      <c r="S842" s="209"/>
      <c r="T842" s="197"/>
      <c r="U842" s="199"/>
      <c r="V842" s="197"/>
      <c r="W842" s="197"/>
      <c r="X842" s="197"/>
      <c r="Y842" s="197"/>
      <c r="Z842" s="197"/>
      <c r="AA842" s="198"/>
      <c r="AB842" s="198"/>
      <c r="AC842" s="199"/>
      <c r="AD842" s="199"/>
      <c r="AE842" s="199"/>
      <c r="AF842" s="199"/>
      <c r="AG842" s="197"/>
      <c r="AH842" s="197"/>
      <c r="AI842" s="197"/>
      <c r="AJ842" s="198"/>
      <c r="AK842" s="199"/>
      <c r="AL842" s="197"/>
      <c r="AM842" s="197"/>
      <c r="AN842" s="210" t="str">
        <f t="shared" si="91"/>
        <v>Kein Eintrag</v>
      </c>
      <c r="AO842" s="210" t="str">
        <f t="shared" si="92"/>
        <v>Kein Eintrag</v>
      </c>
      <c r="AP842" s="210" t="str">
        <f t="shared" si="93"/>
        <v>Kein Eintrag</v>
      </c>
      <c r="AQ842" s="197"/>
      <c r="AR842" s="197"/>
      <c r="AS842" s="197"/>
    </row>
    <row r="843" spans="1:45" s="159" customFormat="1" x14ac:dyDescent="0.25">
      <c r="A843" s="203" t="str">
        <f t="shared" si="94"/>
        <v/>
      </c>
      <c r="B843" s="203" t="str">
        <f t="shared" si="95"/>
        <v/>
      </c>
      <c r="C843" s="197"/>
      <c r="D843" s="197"/>
      <c r="E843" s="197"/>
      <c r="F843" s="197"/>
      <c r="G843" s="197"/>
      <c r="H843" s="197"/>
      <c r="I843" s="197"/>
      <c r="J843" s="197"/>
      <c r="K843" s="197"/>
      <c r="L843" s="197"/>
      <c r="M843" s="209"/>
      <c r="N843" s="199"/>
      <c r="O843" s="197"/>
      <c r="P843" s="197"/>
      <c r="Q843" s="197"/>
      <c r="R843" s="197"/>
      <c r="S843" s="209"/>
      <c r="T843" s="197"/>
      <c r="U843" s="199"/>
      <c r="V843" s="197"/>
      <c r="W843" s="197"/>
      <c r="X843" s="197"/>
      <c r="Y843" s="197"/>
      <c r="Z843" s="197"/>
      <c r="AA843" s="198"/>
      <c r="AB843" s="198"/>
      <c r="AC843" s="199"/>
      <c r="AD843" s="199"/>
      <c r="AE843" s="199"/>
      <c r="AF843" s="199"/>
      <c r="AG843" s="197"/>
      <c r="AH843" s="197"/>
      <c r="AI843" s="197"/>
      <c r="AJ843" s="198"/>
      <c r="AK843" s="199"/>
      <c r="AL843" s="197"/>
      <c r="AM843" s="197"/>
      <c r="AN843" s="210" t="str">
        <f t="shared" si="91"/>
        <v>Kein Eintrag</v>
      </c>
      <c r="AO843" s="210" t="str">
        <f t="shared" si="92"/>
        <v>Kein Eintrag</v>
      </c>
      <c r="AP843" s="210" t="str">
        <f t="shared" si="93"/>
        <v>Kein Eintrag</v>
      </c>
      <c r="AQ843" s="197"/>
      <c r="AR843" s="197"/>
      <c r="AS843" s="197"/>
    </row>
    <row r="844" spans="1:45" s="159" customFormat="1" x14ac:dyDescent="0.25">
      <c r="A844" s="203" t="str">
        <f t="shared" si="94"/>
        <v/>
      </c>
      <c r="B844" s="203" t="str">
        <f t="shared" si="95"/>
        <v/>
      </c>
      <c r="C844" s="197"/>
      <c r="D844" s="197"/>
      <c r="E844" s="197"/>
      <c r="F844" s="197"/>
      <c r="G844" s="197"/>
      <c r="H844" s="197"/>
      <c r="I844" s="197"/>
      <c r="J844" s="197"/>
      <c r="K844" s="197"/>
      <c r="L844" s="197"/>
      <c r="M844" s="209"/>
      <c r="N844" s="199"/>
      <c r="O844" s="197"/>
      <c r="P844" s="197"/>
      <c r="Q844" s="197"/>
      <c r="R844" s="197"/>
      <c r="S844" s="209"/>
      <c r="T844" s="197"/>
      <c r="U844" s="199"/>
      <c r="V844" s="197"/>
      <c r="W844" s="197"/>
      <c r="X844" s="197"/>
      <c r="Y844" s="197"/>
      <c r="Z844" s="197"/>
      <c r="AA844" s="198"/>
      <c r="AB844" s="198"/>
      <c r="AC844" s="199"/>
      <c r="AD844" s="199"/>
      <c r="AE844" s="199"/>
      <c r="AF844" s="199"/>
      <c r="AG844" s="197"/>
      <c r="AH844" s="197"/>
      <c r="AI844" s="197"/>
      <c r="AJ844" s="198"/>
      <c r="AK844" s="199"/>
      <c r="AL844" s="197"/>
      <c r="AM844" s="197"/>
      <c r="AN844" s="210" t="str">
        <f t="shared" si="91"/>
        <v>Kein Eintrag</v>
      </c>
      <c r="AO844" s="210" t="str">
        <f t="shared" si="92"/>
        <v>Kein Eintrag</v>
      </c>
      <c r="AP844" s="210" t="str">
        <f t="shared" si="93"/>
        <v>Kein Eintrag</v>
      </c>
      <c r="AQ844" s="197"/>
      <c r="AR844" s="197"/>
      <c r="AS844" s="197"/>
    </row>
    <row r="845" spans="1:45" s="159" customFormat="1" x14ac:dyDescent="0.25">
      <c r="A845" s="203" t="str">
        <f t="shared" si="94"/>
        <v/>
      </c>
      <c r="B845" s="203" t="str">
        <f t="shared" si="95"/>
        <v/>
      </c>
      <c r="C845" s="197"/>
      <c r="D845" s="197"/>
      <c r="E845" s="197"/>
      <c r="F845" s="197"/>
      <c r="G845" s="197"/>
      <c r="H845" s="197"/>
      <c r="I845" s="197"/>
      <c r="J845" s="197"/>
      <c r="K845" s="197"/>
      <c r="L845" s="197"/>
      <c r="M845" s="209"/>
      <c r="N845" s="199"/>
      <c r="O845" s="197"/>
      <c r="P845" s="197"/>
      <c r="Q845" s="197"/>
      <c r="R845" s="197"/>
      <c r="S845" s="209"/>
      <c r="T845" s="197"/>
      <c r="U845" s="199"/>
      <c r="V845" s="197"/>
      <c r="W845" s="197"/>
      <c r="X845" s="197"/>
      <c r="Y845" s="197"/>
      <c r="Z845" s="197"/>
      <c r="AA845" s="198"/>
      <c r="AB845" s="198"/>
      <c r="AC845" s="199"/>
      <c r="AD845" s="199"/>
      <c r="AE845" s="199"/>
      <c r="AF845" s="199"/>
      <c r="AG845" s="197"/>
      <c r="AH845" s="197"/>
      <c r="AI845" s="197"/>
      <c r="AJ845" s="198"/>
      <c r="AK845" s="199"/>
      <c r="AL845" s="197"/>
      <c r="AM845" s="197"/>
      <c r="AN845" s="210" t="str">
        <f t="shared" si="91"/>
        <v>Kein Eintrag</v>
      </c>
      <c r="AO845" s="210" t="str">
        <f t="shared" si="92"/>
        <v>Kein Eintrag</v>
      </c>
      <c r="AP845" s="210" t="str">
        <f t="shared" si="93"/>
        <v>Kein Eintrag</v>
      </c>
      <c r="AQ845" s="197"/>
      <c r="AR845" s="197"/>
      <c r="AS845" s="197"/>
    </row>
    <row r="846" spans="1:45" s="159" customFormat="1" x14ac:dyDescent="0.25">
      <c r="A846" s="203" t="str">
        <f t="shared" si="94"/>
        <v/>
      </c>
      <c r="B846" s="203" t="str">
        <f t="shared" si="95"/>
        <v/>
      </c>
      <c r="C846" s="197"/>
      <c r="D846" s="197"/>
      <c r="E846" s="197"/>
      <c r="F846" s="197"/>
      <c r="G846" s="197"/>
      <c r="H846" s="197"/>
      <c r="I846" s="197"/>
      <c r="J846" s="197"/>
      <c r="K846" s="197"/>
      <c r="L846" s="197"/>
      <c r="M846" s="209"/>
      <c r="N846" s="199"/>
      <c r="O846" s="197"/>
      <c r="P846" s="197"/>
      <c r="Q846" s="197"/>
      <c r="R846" s="197"/>
      <c r="S846" s="209"/>
      <c r="T846" s="197"/>
      <c r="U846" s="199"/>
      <c r="V846" s="197"/>
      <c r="W846" s="197"/>
      <c r="X846" s="197"/>
      <c r="Y846" s="197"/>
      <c r="Z846" s="197"/>
      <c r="AA846" s="198"/>
      <c r="AB846" s="198"/>
      <c r="AC846" s="199"/>
      <c r="AD846" s="199"/>
      <c r="AE846" s="199"/>
      <c r="AF846" s="199"/>
      <c r="AG846" s="197"/>
      <c r="AH846" s="197"/>
      <c r="AI846" s="197"/>
      <c r="AJ846" s="198"/>
      <c r="AK846" s="199"/>
      <c r="AL846" s="197"/>
      <c r="AM846" s="197"/>
      <c r="AN846" s="210" t="str">
        <f t="shared" si="91"/>
        <v>Kein Eintrag</v>
      </c>
      <c r="AO846" s="210" t="str">
        <f t="shared" si="92"/>
        <v>Kein Eintrag</v>
      </c>
      <c r="AP846" s="210" t="str">
        <f t="shared" si="93"/>
        <v>Kein Eintrag</v>
      </c>
      <c r="AQ846" s="197"/>
      <c r="AR846" s="197"/>
      <c r="AS846" s="197"/>
    </row>
    <row r="847" spans="1:45" s="159" customFormat="1" x14ac:dyDescent="0.25">
      <c r="A847" s="203" t="str">
        <f t="shared" si="94"/>
        <v/>
      </c>
      <c r="B847" s="203" t="str">
        <f t="shared" si="95"/>
        <v/>
      </c>
      <c r="C847" s="197"/>
      <c r="D847" s="197"/>
      <c r="E847" s="197"/>
      <c r="F847" s="197"/>
      <c r="G847" s="197"/>
      <c r="H847" s="197"/>
      <c r="I847" s="197"/>
      <c r="J847" s="197"/>
      <c r="K847" s="197"/>
      <c r="L847" s="197"/>
      <c r="M847" s="209"/>
      <c r="N847" s="199"/>
      <c r="O847" s="197"/>
      <c r="P847" s="197"/>
      <c r="Q847" s="197"/>
      <c r="R847" s="197"/>
      <c r="S847" s="209"/>
      <c r="T847" s="197"/>
      <c r="U847" s="199"/>
      <c r="V847" s="197"/>
      <c r="W847" s="197"/>
      <c r="X847" s="197"/>
      <c r="Y847" s="197"/>
      <c r="Z847" s="197"/>
      <c r="AA847" s="198"/>
      <c r="AB847" s="198"/>
      <c r="AC847" s="199"/>
      <c r="AD847" s="199"/>
      <c r="AE847" s="199"/>
      <c r="AF847" s="199"/>
      <c r="AG847" s="197"/>
      <c r="AH847" s="197"/>
      <c r="AI847" s="197"/>
      <c r="AJ847" s="198"/>
      <c r="AK847" s="199"/>
      <c r="AL847" s="197"/>
      <c r="AM847" s="197"/>
      <c r="AN847" s="210" t="str">
        <f t="shared" si="91"/>
        <v>Kein Eintrag</v>
      </c>
      <c r="AO847" s="210" t="str">
        <f t="shared" si="92"/>
        <v>Kein Eintrag</v>
      </c>
      <c r="AP847" s="210" t="str">
        <f t="shared" si="93"/>
        <v>Kein Eintrag</v>
      </c>
      <c r="AQ847" s="197"/>
      <c r="AR847" s="197"/>
      <c r="AS847" s="197"/>
    </row>
    <row r="848" spans="1:45" s="159" customFormat="1" x14ac:dyDescent="0.25">
      <c r="A848" s="203" t="str">
        <f t="shared" si="94"/>
        <v/>
      </c>
      <c r="B848" s="203" t="str">
        <f t="shared" si="95"/>
        <v/>
      </c>
      <c r="C848" s="197"/>
      <c r="D848" s="197"/>
      <c r="E848" s="197"/>
      <c r="F848" s="197"/>
      <c r="G848" s="197"/>
      <c r="H848" s="197"/>
      <c r="I848" s="197"/>
      <c r="J848" s="197"/>
      <c r="K848" s="197"/>
      <c r="L848" s="197"/>
      <c r="M848" s="209"/>
      <c r="N848" s="199"/>
      <c r="O848" s="197"/>
      <c r="P848" s="197"/>
      <c r="Q848" s="197"/>
      <c r="R848" s="197"/>
      <c r="S848" s="209"/>
      <c r="T848" s="197"/>
      <c r="U848" s="199"/>
      <c r="V848" s="197"/>
      <c r="W848" s="197"/>
      <c r="X848" s="197"/>
      <c r="Y848" s="197"/>
      <c r="Z848" s="197"/>
      <c r="AA848" s="198"/>
      <c r="AB848" s="198"/>
      <c r="AC848" s="199"/>
      <c r="AD848" s="199"/>
      <c r="AE848" s="199"/>
      <c r="AF848" s="199"/>
      <c r="AG848" s="197"/>
      <c r="AH848" s="197"/>
      <c r="AI848" s="197"/>
      <c r="AJ848" s="198"/>
      <c r="AK848" s="199"/>
      <c r="AL848" s="197"/>
      <c r="AM848" s="197"/>
      <c r="AN848" s="210" t="str">
        <f t="shared" ref="AN848:AN911" si="96">IF(AC848="","Kein Eintrag",IF(AD848="","Kein Eintrag",AD848-AC848))</f>
        <v>Kein Eintrag</v>
      </c>
      <c r="AO848" s="210" t="str">
        <f t="shared" ref="AO848:AO911" si="97">IF(AF848="","Kein Eintrag",IF(AD848="","Kein Eintrag",AF848-AD848))</f>
        <v>Kein Eintrag</v>
      </c>
      <c r="AP848" s="210" t="str">
        <f t="shared" ref="AP848:AP911" si="98">IF(AF848="","Kein Eintrag",IF(AC848="","Kein Eintrag",AF848-AC848))</f>
        <v>Kein Eintrag</v>
      </c>
      <c r="AQ848" s="197"/>
      <c r="AR848" s="197"/>
      <c r="AS848" s="197"/>
    </row>
    <row r="849" spans="1:45" s="159" customFormat="1" x14ac:dyDescent="0.25">
      <c r="A849" s="203" t="str">
        <f t="shared" si="94"/>
        <v/>
      </c>
      <c r="B849" s="203" t="str">
        <f t="shared" si="95"/>
        <v/>
      </c>
      <c r="C849" s="197"/>
      <c r="D849" s="197"/>
      <c r="E849" s="197"/>
      <c r="F849" s="197"/>
      <c r="G849" s="197"/>
      <c r="H849" s="197"/>
      <c r="I849" s="197"/>
      <c r="J849" s="197"/>
      <c r="K849" s="197"/>
      <c r="L849" s="197"/>
      <c r="M849" s="209"/>
      <c r="N849" s="199"/>
      <c r="O849" s="197"/>
      <c r="P849" s="197"/>
      <c r="Q849" s="197"/>
      <c r="R849" s="197"/>
      <c r="S849" s="209"/>
      <c r="T849" s="197"/>
      <c r="U849" s="199"/>
      <c r="V849" s="197"/>
      <c r="W849" s="197"/>
      <c r="X849" s="197"/>
      <c r="Y849" s="197"/>
      <c r="Z849" s="197"/>
      <c r="AA849" s="198"/>
      <c r="AB849" s="198"/>
      <c r="AC849" s="199"/>
      <c r="AD849" s="199"/>
      <c r="AE849" s="199"/>
      <c r="AF849" s="199"/>
      <c r="AG849" s="197"/>
      <c r="AH849" s="197"/>
      <c r="AI849" s="197"/>
      <c r="AJ849" s="198"/>
      <c r="AK849" s="199"/>
      <c r="AL849" s="197"/>
      <c r="AM849" s="197"/>
      <c r="AN849" s="210" t="str">
        <f t="shared" si="96"/>
        <v>Kein Eintrag</v>
      </c>
      <c r="AO849" s="210" t="str">
        <f t="shared" si="97"/>
        <v>Kein Eintrag</v>
      </c>
      <c r="AP849" s="210" t="str">
        <f t="shared" si="98"/>
        <v>Kein Eintrag</v>
      </c>
      <c r="AQ849" s="197"/>
      <c r="AR849" s="197"/>
      <c r="AS849" s="197"/>
    </row>
    <row r="850" spans="1:45" s="159" customFormat="1" x14ac:dyDescent="0.25">
      <c r="A850" s="203" t="str">
        <f t="shared" si="94"/>
        <v/>
      </c>
      <c r="B850" s="203" t="str">
        <f t="shared" si="95"/>
        <v/>
      </c>
      <c r="C850" s="197"/>
      <c r="D850" s="197"/>
      <c r="E850" s="197"/>
      <c r="F850" s="197"/>
      <c r="G850" s="197"/>
      <c r="H850" s="197"/>
      <c r="I850" s="197"/>
      <c r="J850" s="197"/>
      <c r="K850" s="197"/>
      <c r="L850" s="197"/>
      <c r="M850" s="209"/>
      <c r="N850" s="199"/>
      <c r="O850" s="197"/>
      <c r="P850" s="197"/>
      <c r="Q850" s="197"/>
      <c r="R850" s="197"/>
      <c r="S850" s="209"/>
      <c r="T850" s="197"/>
      <c r="U850" s="199"/>
      <c r="V850" s="197"/>
      <c r="W850" s="197"/>
      <c r="X850" s="197"/>
      <c r="Y850" s="197"/>
      <c r="Z850" s="197"/>
      <c r="AA850" s="198"/>
      <c r="AB850" s="198"/>
      <c r="AC850" s="199"/>
      <c r="AD850" s="199"/>
      <c r="AE850" s="199"/>
      <c r="AF850" s="199"/>
      <c r="AG850" s="197"/>
      <c r="AH850" s="197"/>
      <c r="AI850" s="197"/>
      <c r="AJ850" s="198"/>
      <c r="AK850" s="199"/>
      <c r="AL850" s="197"/>
      <c r="AM850" s="197"/>
      <c r="AN850" s="210" t="str">
        <f t="shared" si="96"/>
        <v>Kein Eintrag</v>
      </c>
      <c r="AO850" s="210" t="str">
        <f t="shared" si="97"/>
        <v>Kein Eintrag</v>
      </c>
      <c r="AP850" s="210" t="str">
        <f t="shared" si="98"/>
        <v>Kein Eintrag</v>
      </c>
      <c r="AQ850" s="197"/>
      <c r="AR850" s="197"/>
      <c r="AS850" s="197"/>
    </row>
    <row r="851" spans="1:45" s="159" customFormat="1" x14ac:dyDescent="0.25">
      <c r="A851" s="203" t="str">
        <f t="shared" si="94"/>
        <v/>
      </c>
      <c r="B851" s="203" t="str">
        <f t="shared" si="95"/>
        <v/>
      </c>
      <c r="C851" s="197"/>
      <c r="D851" s="197"/>
      <c r="E851" s="197"/>
      <c r="F851" s="197"/>
      <c r="G851" s="197"/>
      <c r="H851" s="197"/>
      <c r="I851" s="197"/>
      <c r="J851" s="197"/>
      <c r="K851" s="197"/>
      <c r="L851" s="197"/>
      <c r="M851" s="209"/>
      <c r="N851" s="199"/>
      <c r="O851" s="197"/>
      <c r="P851" s="197"/>
      <c r="Q851" s="197"/>
      <c r="R851" s="197"/>
      <c r="S851" s="209"/>
      <c r="T851" s="197"/>
      <c r="U851" s="199"/>
      <c r="V851" s="197"/>
      <c r="W851" s="197"/>
      <c r="X851" s="197"/>
      <c r="Y851" s="197"/>
      <c r="Z851" s="197"/>
      <c r="AA851" s="198"/>
      <c r="AB851" s="198"/>
      <c r="AC851" s="199"/>
      <c r="AD851" s="199"/>
      <c r="AE851" s="199"/>
      <c r="AF851" s="199"/>
      <c r="AG851" s="197"/>
      <c r="AH851" s="197"/>
      <c r="AI851" s="197"/>
      <c r="AJ851" s="198"/>
      <c r="AK851" s="199"/>
      <c r="AL851" s="197"/>
      <c r="AM851" s="197"/>
      <c r="AN851" s="210" t="str">
        <f t="shared" si="96"/>
        <v>Kein Eintrag</v>
      </c>
      <c r="AO851" s="210" t="str">
        <f t="shared" si="97"/>
        <v>Kein Eintrag</v>
      </c>
      <c r="AP851" s="210" t="str">
        <f t="shared" si="98"/>
        <v>Kein Eintrag</v>
      </c>
      <c r="AQ851" s="197"/>
      <c r="AR851" s="197"/>
      <c r="AS851" s="197"/>
    </row>
    <row r="852" spans="1:45" s="159" customFormat="1" x14ac:dyDescent="0.25">
      <c r="A852" s="203" t="str">
        <f t="shared" si="94"/>
        <v/>
      </c>
      <c r="B852" s="203" t="str">
        <f t="shared" si="95"/>
        <v/>
      </c>
      <c r="C852" s="197"/>
      <c r="D852" s="197"/>
      <c r="E852" s="197"/>
      <c r="F852" s="197"/>
      <c r="G852" s="197"/>
      <c r="H852" s="197"/>
      <c r="I852" s="197"/>
      <c r="J852" s="197"/>
      <c r="K852" s="197"/>
      <c r="L852" s="197"/>
      <c r="M852" s="209"/>
      <c r="N852" s="199"/>
      <c r="O852" s="197"/>
      <c r="P852" s="197"/>
      <c r="Q852" s="197"/>
      <c r="R852" s="197"/>
      <c r="S852" s="209"/>
      <c r="T852" s="197"/>
      <c r="U852" s="199"/>
      <c r="V852" s="197"/>
      <c r="W852" s="197"/>
      <c r="X852" s="197"/>
      <c r="Y852" s="197"/>
      <c r="Z852" s="197"/>
      <c r="AA852" s="198"/>
      <c r="AB852" s="198"/>
      <c r="AC852" s="199"/>
      <c r="AD852" s="199"/>
      <c r="AE852" s="199"/>
      <c r="AF852" s="199"/>
      <c r="AG852" s="197"/>
      <c r="AH852" s="197"/>
      <c r="AI852" s="197"/>
      <c r="AJ852" s="198"/>
      <c r="AK852" s="199"/>
      <c r="AL852" s="197"/>
      <c r="AM852" s="197"/>
      <c r="AN852" s="210" t="str">
        <f t="shared" si="96"/>
        <v>Kein Eintrag</v>
      </c>
      <c r="AO852" s="210" t="str">
        <f t="shared" si="97"/>
        <v>Kein Eintrag</v>
      </c>
      <c r="AP852" s="210" t="str">
        <f t="shared" si="98"/>
        <v>Kein Eintrag</v>
      </c>
      <c r="AQ852" s="197"/>
      <c r="AR852" s="197"/>
      <c r="AS852" s="197"/>
    </row>
    <row r="853" spans="1:45" s="159" customFormat="1" x14ac:dyDescent="0.25">
      <c r="A853" s="203" t="str">
        <f t="shared" si="94"/>
        <v/>
      </c>
      <c r="B853" s="203" t="str">
        <f t="shared" si="95"/>
        <v/>
      </c>
      <c r="C853" s="197"/>
      <c r="D853" s="197"/>
      <c r="E853" s="197"/>
      <c r="F853" s="197"/>
      <c r="G853" s="197"/>
      <c r="H853" s="197"/>
      <c r="I853" s="197"/>
      <c r="J853" s="197"/>
      <c r="K853" s="197"/>
      <c r="L853" s="197"/>
      <c r="M853" s="209"/>
      <c r="N853" s="199"/>
      <c r="O853" s="197"/>
      <c r="P853" s="197"/>
      <c r="Q853" s="197"/>
      <c r="R853" s="197"/>
      <c r="S853" s="209"/>
      <c r="T853" s="197"/>
      <c r="U853" s="199"/>
      <c r="V853" s="197"/>
      <c r="W853" s="197"/>
      <c r="X853" s="197"/>
      <c r="Y853" s="197"/>
      <c r="Z853" s="197"/>
      <c r="AA853" s="198"/>
      <c r="AB853" s="198"/>
      <c r="AC853" s="199"/>
      <c r="AD853" s="199"/>
      <c r="AE853" s="199"/>
      <c r="AF853" s="199"/>
      <c r="AG853" s="197"/>
      <c r="AH853" s="197"/>
      <c r="AI853" s="197"/>
      <c r="AJ853" s="198"/>
      <c r="AK853" s="199"/>
      <c r="AL853" s="197"/>
      <c r="AM853" s="197"/>
      <c r="AN853" s="210" t="str">
        <f t="shared" si="96"/>
        <v>Kein Eintrag</v>
      </c>
      <c r="AO853" s="210" t="str">
        <f t="shared" si="97"/>
        <v>Kein Eintrag</v>
      </c>
      <c r="AP853" s="210" t="str">
        <f t="shared" si="98"/>
        <v>Kein Eintrag</v>
      </c>
      <c r="AQ853" s="197"/>
      <c r="AR853" s="197"/>
      <c r="AS853" s="197"/>
    </row>
    <row r="854" spans="1:45" s="159" customFormat="1" x14ac:dyDescent="0.25">
      <c r="A854" s="203" t="str">
        <f t="shared" si="94"/>
        <v/>
      </c>
      <c r="B854" s="203" t="str">
        <f t="shared" si="95"/>
        <v/>
      </c>
      <c r="C854" s="197"/>
      <c r="D854" s="197"/>
      <c r="E854" s="197"/>
      <c r="F854" s="197"/>
      <c r="G854" s="197"/>
      <c r="H854" s="197"/>
      <c r="I854" s="197"/>
      <c r="J854" s="197"/>
      <c r="K854" s="197"/>
      <c r="L854" s="197"/>
      <c r="M854" s="209"/>
      <c r="N854" s="199"/>
      <c r="O854" s="197"/>
      <c r="P854" s="197"/>
      <c r="Q854" s="197"/>
      <c r="R854" s="197"/>
      <c r="S854" s="209"/>
      <c r="T854" s="197"/>
      <c r="U854" s="199"/>
      <c r="V854" s="197"/>
      <c r="W854" s="197"/>
      <c r="X854" s="197"/>
      <c r="Y854" s="197"/>
      <c r="Z854" s="197"/>
      <c r="AA854" s="198"/>
      <c r="AB854" s="198"/>
      <c r="AC854" s="199"/>
      <c r="AD854" s="199"/>
      <c r="AE854" s="199"/>
      <c r="AF854" s="199"/>
      <c r="AG854" s="197"/>
      <c r="AH854" s="197"/>
      <c r="AI854" s="197"/>
      <c r="AJ854" s="198"/>
      <c r="AK854" s="199"/>
      <c r="AL854" s="197"/>
      <c r="AM854" s="197"/>
      <c r="AN854" s="210" t="str">
        <f t="shared" si="96"/>
        <v>Kein Eintrag</v>
      </c>
      <c r="AO854" s="210" t="str">
        <f t="shared" si="97"/>
        <v>Kein Eintrag</v>
      </c>
      <c r="AP854" s="210" t="str">
        <f t="shared" si="98"/>
        <v>Kein Eintrag</v>
      </c>
      <c r="AQ854" s="197"/>
      <c r="AR854" s="197"/>
      <c r="AS854" s="197"/>
    </row>
    <row r="855" spans="1:45" s="159" customFormat="1" x14ac:dyDescent="0.25">
      <c r="A855" s="203" t="str">
        <f t="shared" si="94"/>
        <v/>
      </c>
      <c r="B855" s="203" t="str">
        <f t="shared" si="95"/>
        <v/>
      </c>
      <c r="C855" s="197"/>
      <c r="D855" s="197"/>
      <c r="E855" s="197"/>
      <c r="F855" s="197"/>
      <c r="G855" s="197"/>
      <c r="H855" s="197"/>
      <c r="I855" s="197"/>
      <c r="J855" s="197"/>
      <c r="K855" s="197"/>
      <c r="L855" s="197"/>
      <c r="M855" s="209"/>
      <c r="N855" s="199"/>
      <c r="O855" s="197"/>
      <c r="P855" s="197"/>
      <c r="Q855" s="197"/>
      <c r="R855" s="197"/>
      <c r="S855" s="209"/>
      <c r="T855" s="197"/>
      <c r="U855" s="199"/>
      <c r="V855" s="197"/>
      <c r="W855" s="197"/>
      <c r="X855" s="197"/>
      <c r="Y855" s="197"/>
      <c r="Z855" s="197"/>
      <c r="AA855" s="198"/>
      <c r="AB855" s="198"/>
      <c r="AC855" s="199"/>
      <c r="AD855" s="199"/>
      <c r="AE855" s="199"/>
      <c r="AF855" s="199"/>
      <c r="AG855" s="197"/>
      <c r="AH855" s="197"/>
      <c r="AI855" s="197"/>
      <c r="AJ855" s="198"/>
      <c r="AK855" s="199"/>
      <c r="AL855" s="197"/>
      <c r="AM855" s="197"/>
      <c r="AN855" s="210" t="str">
        <f t="shared" si="96"/>
        <v>Kein Eintrag</v>
      </c>
      <c r="AO855" s="210" t="str">
        <f t="shared" si="97"/>
        <v>Kein Eintrag</v>
      </c>
      <c r="AP855" s="210" t="str">
        <f t="shared" si="98"/>
        <v>Kein Eintrag</v>
      </c>
      <c r="AQ855" s="197"/>
      <c r="AR855" s="197"/>
      <c r="AS855" s="197"/>
    </row>
    <row r="856" spans="1:45" s="159" customFormat="1" x14ac:dyDescent="0.25">
      <c r="A856" s="203" t="str">
        <f t="shared" si="94"/>
        <v/>
      </c>
      <c r="B856" s="203" t="str">
        <f t="shared" si="95"/>
        <v/>
      </c>
      <c r="C856" s="197"/>
      <c r="D856" s="197"/>
      <c r="E856" s="197"/>
      <c r="F856" s="197"/>
      <c r="G856" s="197"/>
      <c r="H856" s="197"/>
      <c r="I856" s="197"/>
      <c r="J856" s="197"/>
      <c r="K856" s="197"/>
      <c r="L856" s="197"/>
      <c r="M856" s="209"/>
      <c r="N856" s="199"/>
      <c r="O856" s="197"/>
      <c r="P856" s="197"/>
      <c r="Q856" s="197"/>
      <c r="R856" s="197"/>
      <c r="S856" s="209"/>
      <c r="T856" s="197"/>
      <c r="U856" s="199"/>
      <c r="V856" s="197"/>
      <c r="W856" s="197"/>
      <c r="X856" s="197"/>
      <c r="Y856" s="197"/>
      <c r="Z856" s="197"/>
      <c r="AA856" s="198"/>
      <c r="AB856" s="198"/>
      <c r="AC856" s="199"/>
      <c r="AD856" s="199"/>
      <c r="AE856" s="199"/>
      <c r="AF856" s="199"/>
      <c r="AG856" s="197"/>
      <c r="AH856" s="197"/>
      <c r="AI856" s="197"/>
      <c r="AJ856" s="198"/>
      <c r="AK856" s="199"/>
      <c r="AL856" s="197"/>
      <c r="AM856" s="197"/>
      <c r="AN856" s="210" t="str">
        <f t="shared" si="96"/>
        <v>Kein Eintrag</v>
      </c>
      <c r="AO856" s="210" t="str">
        <f t="shared" si="97"/>
        <v>Kein Eintrag</v>
      </c>
      <c r="AP856" s="210" t="str">
        <f t="shared" si="98"/>
        <v>Kein Eintrag</v>
      </c>
      <c r="AQ856" s="197"/>
      <c r="AR856" s="197"/>
      <c r="AS856" s="197"/>
    </row>
    <row r="857" spans="1:45" s="159" customFormat="1" x14ac:dyDescent="0.25">
      <c r="A857" s="203" t="str">
        <f t="shared" si="94"/>
        <v/>
      </c>
      <c r="B857" s="203" t="str">
        <f t="shared" si="95"/>
        <v/>
      </c>
      <c r="C857" s="197"/>
      <c r="D857" s="197"/>
      <c r="E857" s="197"/>
      <c r="F857" s="197"/>
      <c r="G857" s="197"/>
      <c r="H857" s="197"/>
      <c r="I857" s="197"/>
      <c r="J857" s="197"/>
      <c r="K857" s="197"/>
      <c r="L857" s="197"/>
      <c r="M857" s="209"/>
      <c r="N857" s="199"/>
      <c r="O857" s="197"/>
      <c r="P857" s="197"/>
      <c r="Q857" s="197"/>
      <c r="R857" s="197"/>
      <c r="S857" s="209"/>
      <c r="T857" s="197"/>
      <c r="U857" s="199"/>
      <c r="V857" s="197"/>
      <c r="W857" s="197"/>
      <c r="X857" s="197"/>
      <c r="Y857" s="197"/>
      <c r="Z857" s="197"/>
      <c r="AA857" s="198"/>
      <c r="AB857" s="198"/>
      <c r="AC857" s="199"/>
      <c r="AD857" s="199"/>
      <c r="AE857" s="199"/>
      <c r="AF857" s="199"/>
      <c r="AG857" s="197"/>
      <c r="AH857" s="197"/>
      <c r="AI857" s="197"/>
      <c r="AJ857" s="198"/>
      <c r="AK857" s="199"/>
      <c r="AL857" s="197"/>
      <c r="AM857" s="197"/>
      <c r="AN857" s="210" t="str">
        <f t="shared" si="96"/>
        <v>Kein Eintrag</v>
      </c>
      <c r="AO857" s="210" t="str">
        <f t="shared" si="97"/>
        <v>Kein Eintrag</v>
      </c>
      <c r="AP857" s="210" t="str">
        <f t="shared" si="98"/>
        <v>Kein Eintrag</v>
      </c>
      <c r="AQ857" s="197"/>
      <c r="AR857" s="197"/>
      <c r="AS857" s="197"/>
    </row>
    <row r="858" spans="1:45" s="159" customFormat="1" x14ac:dyDescent="0.25">
      <c r="A858" s="203" t="str">
        <f t="shared" si="94"/>
        <v/>
      </c>
      <c r="B858" s="203" t="str">
        <f t="shared" si="95"/>
        <v/>
      </c>
      <c r="C858" s="197"/>
      <c r="D858" s="197"/>
      <c r="E858" s="197"/>
      <c r="F858" s="197"/>
      <c r="G858" s="197"/>
      <c r="H858" s="197"/>
      <c r="I858" s="197"/>
      <c r="J858" s="197"/>
      <c r="K858" s="197"/>
      <c r="L858" s="197"/>
      <c r="M858" s="209"/>
      <c r="N858" s="199"/>
      <c r="O858" s="197"/>
      <c r="P858" s="197"/>
      <c r="Q858" s="197"/>
      <c r="R858" s="197"/>
      <c r="S858" s="209"/>
      <c r="T858" s="197"/>
      <c r="U858" s="199"/>
      <c r="V858" s="197"/>
      <c r="W858" s="197"/>
      <c r="X858" s="197"/>
      <c r="Y858" s="197"/>
      <c r="Z858" s="197"/>
      <c r="AA858" s="198"/>
      <c r="AB858" s="198"/>
      <c r="AC858" s="199"/>
      <c r="AD858" s="199"/>
      <c r="AE858" s="199"/>
      <c r="AF858" s="199"/>
      <c r="AG858" s="197"/>
      <c r="AH858" s="197"/>
      <c r="AI858" s="197"/>
      <c r="AJ858" s="198"/>
      <c r="AK858" s="199"/>
      <c r="AL858" s="197"/>
      <c r="AM858" s="197"/>
      <c r="AN858" s="210" t="str">
        <f t="shared" si="96"/>
        <v>Kein Eintrag</v>
      </c>
      <c r="AO858" s="210" t="str">
        <f t="shared" si="97"/>
        <v>Kein Eintrag</v>
      </c>
      <c r="AP858" s="210" t="str">
        <f t="shared" si="98"/>
        <v>Kein Eintrag</v>
      </c>
      <c r="AQ858" s="197"/>
      <c r="AR858" s="197"/>
      <c r="AS858" s="197"/>
    </row>
    <row r="859" spans="1:45" s="159" customFormat="1" x14ac:dyDescent="0.25">
      <c r="A859" s="203" t="str">
        <f t="shared" si="94"/>
        <v/>
      </c>
      <c r="B859" s="203" t="str">
        <f t="shared" si="95"/>
        <v/>
      </c>
      <c r="C859" s="197"/>
      <c r="D859" s="197"/>
      <c r="E859" s="197"/>
      <c r="F859" s="197"/>
      <c r="G859" s="197"/>
      <c r="H859" s="197"/>
      <c r="I859" s="197"/>
      <c r="J859" s="197"/>
      <c r="K859" s="197"/>
      <c r="L859" s="197"/>
      <c r="M859" s="209"/>
      <c r="N859" s="199"/>
      <c r="O859" s="197"/>
      <c r="P859" s="197"/>
      <c r="Q859" s="197"/>
      <c r="R859" s="197"/>
      <c r="S859" s="209"/>
      <c r="T859" s="197"/>
      <c r="U859" s="199"/>
      <c r="V859" s="197"/>
      <c r="W859" s="197"/>
      <c r="X859" s="197"/>
      <c r="Y859" s="197"/>
      <c r="Z859" s="197"/>
      <c r="AA859" s="198"/>
      <c r="AB859" s="198"/>
      <c r="AC859" s="199"/>
      <c r="AD859" s="199"/>
      <c r="AE859" s="199"/>
      <c r="AF859" s="199"/>
      <c r="AG859" s="197"/>
      <c r="AH859" s="197"/>
      <c r="AI859" s="197"/>
      <c r="AJ859" s="198"/>
      <c r="AK859" s="199"/>
      <c r="AL859" s="197"/>
      <c r="AM859" s="197"/>
      <c r="AN859" s="210" t="str">
        <f t="shared" si="96"/>
        <v>Kein Eintrag</v>
      </c>
      <c r="AO859" s="210" t="str">
        <f t="shared" si="97"/>
        <v>Kein Eintrag</v>
      </c>
      <c r="AP859" s="210" t="str">
        <f t="shared" si="98"/>
        <v>Kein Eintrag</v>
      </c>
      <c r="AQ859" s="197"/>
      <c r="AR859" s="197"/>
      <c r="AS859" s="197"/>
    </row>
    <row r="860" spans="1:45" s="159" customFormat="1" x14ac:dyDescent="0.25">
      <c r="A860" s="203" t="str">
        <f t="shared" si="94"/>
        <v/>
      </c>
      <c r="B860" s="203" t="str">
        <f t="shared" si="95"/>
        <v/>
      </c>
      <c r="C860" s="197"/>
      <c r="D860" s="197"/>
      <c r="E860" s="197"/>
      <c r="F860" s="197"/>
      <c r="G860" s="197"/>
      <c r="H860" s="197"/>
      <c r="I860" s="197"/>
      <c r="J860" s="197"/>
      <c r="K860" s="197"/>
      <c r="L860" s="197"/>
      <c r="M860" s="209"/>
      <c r="N860" s="199"/>
      <c r="O860" s="197"/>
      <c r="P860" s="197"/>
      <c r="Q860" s="197"/>
      <c r="R860" s="197"/>
      <c r="S860" s="209"/>
      <c r="T860" s="197"/>
      <c r="U860" s="199"/>
      <c r="V860" s="197"/>
      <c r="W860" s="197"/>
      <c r="X860" s="197"/>
      <c r="Y860" s="197"/>
      <c r="Z860" s="197"/>
      <c r="AA860" s="198"/>
      <c r="AB860" s="198"/>
      <c r="AC860" s="199"/>
      <c r="AD860" s="199"/>
      <c r="AE860" s="199"/>
      <c r="AF860" s="199"/>
      <c r="AG860" s="197"/>
      <c r="AH860" s="197"/>
      <c r="AI860" s="197"/>
      <c r="AJ860" s="198"/>
      <c r="AK860" s="199"/>
      <c r="AL860" s="197"/>
      <c r="AM860" s="197"/>
      <c r="AN860" s="210" t="str">
        <f t="shared" si="96"/>
        <v>Kein Eintrag</v>
      </c>
      <c r="AO860" s="210" t="str">
        <f t="shared" si="97"/>
        <v>Kein Eintrag</v>
      </c>
      <c r="AP860" s="210" t="str">
        <f t="shared" si="98"/>
        <v>Kein Eintrag</v>
      </c>
      <c r="AQ860" s="197"/>
      <c r="AR860" s="197"/>
      <c r="AS860" s="197"/>
    </row>
    <row r="861" spans="1:45" s="159" customFormat="1" x14ac:dyDescent="0.25">
      <c r="A861" s="203" t="str">
        <f t="shared" si="94"/>
        <v/>
      </c>
      <c r="B861" s="203" t="str">
        <f t="shared" si="95"/>
        <v/>
      </c>
      <c r="C861" s="197"/>
      <c r="D861" s="197"/>
      <c r="E861" s="197"/>
      <c r="F861" s="197"/>
      <c r="G861" s="197"/>
      <c r="H861" s="197"/>
      <c r="I861" s="197"/>
      <c r="J861" s="197"/>
      <c r="K861" s="197"/>
      <c r="L861" s="197"/>
      <c r="M861" s="209"/>
      <c r="N861" s="199"/>
      <c r="O861" s="197"/>
      <c r="P861" s="197"/>
      <c r="Q861" s="197"/>
      <c r="R861" s="197"/>
      <c r="S861" s="209"/>
      <c r="T861" s="197"/>
      <c r="U861" s="199"/>
      <c r="V861" s="197"/>
      <c r="W861" s="197"/>
      <c r="X861" s="197"/>
      <c r="Y861" s="197"/>
      <c r="Z861" s="197"/>
      <c r="AA861" s="198"/>
      <c r="AB861" s="198"/>
      <c r="AC861" s="199"/>
      <c r="AD861" s="199"/>
      <c r="AE861" s="199"/>
      <c r="AF861" s="199"/>
      <c r="AG861" s="197"/>
      <c r="AH861" s="197"/>
      <c r="AI861" s="197"/>
      <c r="AJ861" s="198"/>
      <c r="AK861" s="199"/>
      <c r="AL861" s="197"/>
      <c r="AM861" s="197"/>
      <c r="AN861" s="210" t="str">
        <f t="shared" si="96"/>
        <v>Kein Eintrag</v>
      </c>
      <c r="AO861" s="210" t="str">
        <f t="shared" si="97"/>
        <v>Kein Eintrag</v>
      </c>
      <c r="AP861" s="210" t="str">
        <f t="shared" si="98"/>
        <v>Kein Eintrag</v>
      </c>
      <c r="AQ861" s="197"/>
      <c r="AR861" s="197"/>
      <c r="AS861" s="197"/>
    </row>
    <row r="862" spans="1:45" s="159" customFormat="1" x14ac:dyDescent="0.25">
      <c r="A862" s="203" t="str">
        <f t="shared" si="94"/>
        <v/>
      </c>
      <c r="B862" s="203" t="str">
        <f t="shared" si="95"/>
        <v/>
      </c>
      <c r="C862" s="197"/>
      <c r="D862" s="197"/>
      <c r="E862" s="197"/>
      <c r="F862" s="197"/>
      <c r="G862" s="197"/>
      <c r="H862" s="197"/>
      <c r="I862" s="197"/>
      <c r="J862" s="197"/>
      <c r="K862" s="197"/>
      <c r="L862" s="197"/>
      <c r="M862" s="209"/>
      <c r="N862" s="199"/>
      <c r="O862" s="197"/>
      <c r="P862" s="197"/>
      <c r="Q862" s="197"/>
      <c r="R862" s="197"/>
      <c r="S862" s="209"/>
      <c r="T862" s="197"/>
      <c r="U862" s="199"/>
      <c r="V862" s="197"/>
      <c r="W862" s="197"/>
      <c r="X862" s="197"/>
      <c r="Y862" s="197"/>
      <c r="Z862" s="197"/>
      <c r="AA862" s="198"/>
      <c r="AB862" s="198"/>
      <c r="AC862" s="199"/>
      <c r="AD862" s="199"/>
      <c r="AE862" s="199"/>
      <c r="AF862" s="199"/>
      <c r="AG862" s="197"/>
      <c r="AH862" s="197"/>
      <c r="AI862" s="197"/>
      <c r="AJ862" s="198"/>
      <c r="AK862" s="199"/>
      <c r="AL862" s="197"/>
      <c r="AM862" s="197"/>
      <c r="AN862" s="210" t="str">
        <f t="shared" si="96"/>
        <v>Kein Eintrag</v>
      </c>
      <c r="AO862" s="210" t="str">
        <f t="shared" si="97"/>
        <v>Kein Eintrag</v>
      </c>
      <c r="AP862" s="210" t="str">
        <f t="shared" si="98"/>
        <v>Kein Eintrag</v>
      </c>
      <c r="AQ862" s="197"/>
      <c r="AR862" s="197"/>
      <c r="AS862" s="197"/>
    </row>
    <row r="863" spans="1:45" s="159" customFormat="1" x14ac:dyDescent="0.25">
      <c r="A863" s="203" t="str">
        <f t="shared" si="94"/>
        <v/>
      </c>
      <c r="B863" s="203" t="str">
        <f t="shared" si="95"/>
        <v/>
      </c>
      <c r="C863" s="197"/>
      <c r="D863" s="197"/>
      <c r="E863" s="197"/>
      <c r="F863" s="197"/>
      <c r="G863" s="197"/>
      <c r="H863" s="197"/>
      <c r="I863" s="197"/>
      <c r="J863" s="197"/>
      <c r="K863" s="197"/>
      <c r="L863" s="197"/>
      <c r="M863" s="209"/>
      <c r="N863" s="199"/>
      <c r="O863" s="197"/>
      <c r="P863" s="197"/>
      <c r="Q863" s="197"/>
      <c r="R863" s="197"/>
      <c r="S863" s="209"/>
      <c r="T863" s="197"/>
      <c r="U863" s="199"/>
      <c r="V863" s="197"/>
      <c r="W863" s="197"/>
      <c r="X863" s="197"/>
      <c r="Y863" s="197"/>
      <c r="Z863" s="197"/>
      <c r="AA863" s="198"/>
      <c r="AB863" s="198"/>
      <c r="AC863" s="199"/>
      <c r="AD863" s="199"/>
      <c r="AE863" s="199"/>
      <c r="AF863" s="199"/>
      <c r="AG863" s="197"/>
      <c r="AH863" s="197"/>
      <c r="AI863" s="197"/>
      <c r="AJ863" s="198"/>
      <c r="AK863" s="199"/>
      <c r="AL863" s="197"/>
      <c r="AM863" s="197"/>
      <c r="AN863" s="210" t="str">
        <f t="shared" si="96"/>
        <v>Kein Eintrag</v>
      </c>
      <c r="AO863" s="210" t="str">
        <f t="shared" si="97"/>
        <v>Kein Eintrag</v>
      </c>
      <c r="AP863" s="210" t="str">
        <f t="shared" si="98"/>
        <v>Kein Eintrag</v>
      </c>
      <c r="AQ863" s="197"/>
      <c r="AR863" s="197"/>
      <c r="AS863" s="197"/>
    </row>
    <row r="864" spans="1:45" s="159" customFormat="1" x14ac:dyDescent="0.25">
      <c r="A864" s="203" t="str">
        <f t="shared" si="94"/>
        <v/>
      </c>
      <c r="B864" s="203" t="str">
        <f t="shared" si="95"/>
        <v/>
      </c>
      <c r="C864" s="197"/>
      <c r="D864" s="197"/>
      <c r="E864" s="197"/>
      <c r="F864" s="197"/>
      <c r="G864" s="197"/>
      <c r="H864" s="197"/>
      <c r="I864" s="197"/>
      <c r="J864" s="197"/>
      <c r="K864" s="197"/>
      <c r="L864" s="197"/>
      <c r="M864" s="209"/>
      <c r="N864" s="199"/>
      <c r="O864" s="197"/>
      <c r="P864" s="197"/>
      <c r="Q864" s="197"/>
      <c r="R864" s="197"/>
      <c r="S864" s="209"/>
      <c r="T864" s="197"/>
      <c r="U864" s="199"/>
      <c r="V864" s="197"/>
      <c r="W864" s="197"/>
      <c r="X864" s="197"/>
      <c r="Y864" s="197"/>
      <c r="Z864" s="197"/>
      <c r="AA864" s="198"/>
      <c r="AB864" s="198"/>
      <c r="AC864" s="199"/>
      <c r="AD864" s="199"/>
      <c r="AE864" s="199"/>
      <c r="AF864" s="199"/>
      <c r="AG864" s="197"/>
      <c r="AH864" s="197"/>
      <c r="AI864" s="197"/>
      <c r="AJ864" s="198"/>
      <c r="AK864" s="199"/>
      <c r="AL864" s="197"/>
      <c r="AM864" s="197"/>
      <c r="AN864" s="210" t="str">
        <f t="shared" si="96"/>
        <v>Kein Eintrag</v>
      </c>
      <c r="AO864" s="210" t="str">
        <f t="shared" si="97"/>
        <v>Kein Eintrag</v>
      </c>
      <c r="AP864" s="210" t="str">
        <f t="shared" si="98"/>
        <v>Kein Eintrag</v>
      </c>
      <c r="AQ864" s="197"/>
      <c r="AR864" s="197"/>
      <c r="AS864" s="197"/>
    </row>
    <row r="865" spans="1:45" s="159" customFormat="1" x14ac:dyDescent="0.25">
      <c r="A865" s="203" t="str">
        <f t="shared" si="94"/>
        <v/>
      </c>
      <c r="B865" s="203" t="str">
        <f t="shared" si="95"/>
        <v/>
      </c>
      <c r="C865" s="197"/>
      <c r="D865" s="197"/>
      <c r="E865" s="197"/>
      <c r="F865" s="197"/>
      <c r="G865" s="197"/>
      <c r="H865" s="197"/>
      <c r="I865" s="197"/>
      <c r="J865" s="197"/>
      <c r="K865" s="197"/>
      <c r="L865" s="197"/>
      <c r="M865" s="209"/>
      <c r="N865" s="199"/>
      <c r="O865" s="197"/>
      <c r="P865" s="197"/>
      <c r="Q865" s="197"/>
      <c r="R865" s="197"/>
      <c r="S865" s="209"/>
      <c r="T865" s="197"/>
      <c r="U865" s="199"/>
      <c r="V865" s="197"/>
      <c r="W865" s="197"/>
      <c r="X865" s="197"/>
      <c r="Y865" s="197"/>
      <c r="Z865" s="197"/>
      <c r="AA865" s="198"/>
      <c r="AB865" s="198"/>
      <c r="AC865" s="199"/>
      <c r="AD865" s="199"/>
      <c r="AE865" s="199"/>
      <c r="AF865" s="199"/>
      <c r="AG865" s="197"/>
      <c r="AH865" s="197"/>
      <c r="AI865" s="197"/>
      <c r="AJ865" s="198"/>
      <c r="AK865" s="199"/>
      <c r="AL865" s="197"/>
      <c r="AM865" s="197"/>
      <c r="AN865" s="210" t="str">
        <f t="shared" si="96"/>
        <v>Kein Eintrag</v>
      </c>
      <c r="AO865" s="210" t="str">
        <f t="shared" si="97"/>
        <v>Kein Eintrag</v>
      </c>
      <c r="AP865" s="210" t="str">
        <f t="shared" si="98"/>
        <v>Kein Eintrag</v>
      </c>
      <c r="AQ865" s="197"/>
      <c r="AR865" s="197"/>
      <c r="AS865" s="197"/>
    </row>
    <row r="866" spans="1:45" s="159" customFormat="1" x14ac:dyDescent="0.25">
      <c r="A866" s="203" t="str">
        <f t="shared" ref="A866:A929" si="99">IF(M866="","",WEEKNUM(M866,21))</f>
        <v/>
      </c>
      <c r="B866" s="203" t="str">
        <f t="shared" ref="B866:B929" si="100">IF(S866="","",WEEKNUM(S866,21))</f>
        <v/>
      </c>
      <c r="C866" s="197"/>
      <c r="D866" s="197"/>
      <c r="E866" s="197"/>
      <c r="F866" s="197"/>
      <c r="G866" s="197"/>
      <c r="H866" s="197"/>
      <c r="I866" s="197"/>
      <c r="J866" s="197"/>
      <c r="K866" s="197"/>
      <c r="L866" s="197"/>
      <c r="M866" s="209"/>
      <c r="N866" s="199"/>
      <c r="O866" s="197"/>
      <c r="P866" s="197"/>
      <c r="Q866" s="197"/>
      <c r="R866" s="197"/>
      <c r="S866" s="209"/>
      <c r="T866" s="197"/>
      <c r="U866" s="199"/>
      <c r="V866" s="197"/>
      <c r="W866" s="197"/>
      <c r="X866" s="197"/>
      <c r="Y866" s="197"/>
      <c r="Z866" s="197"/>
      <c r="AA866" s="198"/>
      <c r="AB866" s="198"/>
      <c r="AC866" s="199"/>
      <c r="AD866" s="199"/>
      <c r="AE866" s="199"/>
      <c r="AF866" s="199"/>
      <c r="AG866" s="197"/>
      <c r="AH866" s="197"/>
      <c r="AI866" s="197"/>
      <c r="AJ866" s="198"/>
      <c r="AK866" s="199"/>
      <c r="AL866" s="197"/>
      <c r="AM866" s="197"/>
      <c r="AN866" s="210" t="str">
        <f t="shared" si="96"/>
        <v>Kein Eintrag</v>
      </c>
      <c r="AO866" s="210" t="str">
        <f t="shared" si="97"/>
        <v>Kein Eintrag</v>
      </c>
      <c r="AP866" s="210" t="str">
        <f t="shared" si="98"/>
        <v>Kein Eintrag</v>
      </c>
      <c r="AQ866" s="197"/>
      <c r="AR866" s="197"/>
      <c r="AS866" s="197"/>
    </row>
    <row r="867" spans="1:45" s="159" customFormat="1" x14ac:dyDescent="0.25">
      <c r="A867" s="203" t="str">
        <f t="shared" si="99"/>
        <v/>
      </c>
      <c r="B867" s="203" t="str">
        <f t="shared" si="100"/>
        <v/>
      </c>
      <c r="C867" s="197"/>
      <c r="D867" s="197"/>
      <c r="E867" s="197"/>
      <c r="F867" s="197"/>
      <c r="G867" s="197"/>
      <c r="H867" s="197"/>
      <c r="I867" s="197"/>
      <c r="J867" s="197"/>
      <c r="K867" s="197"/>
      <c r="L867" s="197"/>
      <c r="M867" s="209"/>
      <c r="N867" s="199"/>
      <c r="O867" s="197"/>
      <c r="P867" s="197"/>
      <c r="Q867" s="197"/>
      <c r="R867" s="197"/>
      <c r="S867" s="209"/>
      <c r="T867" s="197"/>
      <c r="U867" s="199"/>
      <c r="V867" s="197"/>
      <c r="W867" s="197"/>
      <c r="X867" s="197"/>
      <c r="Y867" s="197"/>
      <c r="Z867" s="197"/>
      <c r="AA867" s="198"/>
      <c r="AB867" s="198"/>
      <c r="AC867" s="199"/>
      <c r="AD867" s="199"/>
      <c r="AE867" s="199"/>
      <c r="AF867" s="199"/>
      <c r="AG867" s="197"/>
      <c r="AH867" s="197"/>
      <c r="AI867" s="197"/>
      <c r="AJ867" s="198"/>
      <c r="AK867" s="199"/>
      <c r="AL867" s="197"/>
      <c r="AM867" s="197"/>
      <c r="AN867" s="210" t="str">
        <f t="shared" si="96"/>
        <v>Kein Eintrag</v>
      </c>
      <c r="AO867" s="210" t="str">
        <f t="shared" si="97"/>
        <v>Kein Eintrag</v>
      </c>
      <c r="AP867" s="210" t="str">
        <f t="shared" si="98"/>
        <v>Kein Eintrag</v>
      </c>
      <c r="AQ867" s="197"/>
      <c r="AR867" s="197"/>
      <c r="AS867" s="197"/>
    </row>
    <row r="868" spans="1:45" s="159" customFormat="1" x14ac:dyDescent="0.25">
      <c r="A868" s="203" t="str">
        <f t="shared" si="99"/>
        <v/>
      </c>
      <c r="B868" s="203" t="str">
        <f t="shared" si="100"/>
        <v/>
      </c>
      <c r="C868" s="197"/>
      <c r="D868" s="197"/>
      <c r="E868" s="197"/>
      <c r="F868" s="197"/>
      <c r="G868" s="197"/>
      <c r="H868" s="197"/>
      <c r="I868" s="197"/>
      <c r="J868" s="197"/>
      <c r="K868" s="197"/>
      <c r="L868" s="197"/>
      <c r="M868" s="209"/>
      <c r="N868" s="199"/>
      <c r="O868" s="197"/>
      <c r="P868" s="197"/>
      <c r="Q868" s="197"/>
      <c r="R868" s="197"/>
      <c r="S868" s="209"/>
      <c r="T868" s="197"/>
      <c r="U868" s="199"/>
      <c r="V868" s="197"/>
      <c r="W868" s="197"/>
      <c r="X868" s="197"/>
      <c r="Y868" s="197"/>
      <c r="Z868" s="197"/>
      <c r="AA868" s="198"/>
      <c r="AB868" s="198"/>
      <c r="AC868" s="199"/>
      <c r="AD868" s="199"/>
      <c r="AE868" s="199"/>
      <c r="AF868" s="199"/>
      <c r="AG868" s="197"/>
      <c r="AH868" s="197"/>
      <c r="AI868" s="197"/>
      <c r="AJ868" s="198"/>
      <c r="AK868" s="199"/>
      <c r="AL868" s="197"/>
      <c r="AM868" s="197"/>
      <c r="AN868" s="210" t="str">
        <f t="shared" si="96"/>
        <v>Kein Eintrag</v>
      </c>
      <c r="AO868" s="210" t="str">
        <f t="shared" si="97"/>
        <v>Kein Eintrag</v>
      </c>
      <c r="AP868" s="210" t="str">
        <f t="shared" si="98"/>
        <v>Kein Eintrag</v>
      </c>
      <c r="AQ868" s="197"/>
      <c r="AR868" s="197"/>
      <c r="AS868" s="197"/>
    </row>
    <row r="869" spans="1:45" s="159" customFormat="1" x14ac:dyDescent="0.25">
      <c r="A869" s="203" t="str">
        <f t="shared" si="99"/>
        <v/>
      </c>
      <c r="B869" s="203" t="str">
        <f t="shared" si="100"/>
        <v/>
      </c>
      <c r="C869" s="197"/>
      <c r="D869" s="197"/>
      <c r="E869" s="197"/>
      <c r="F869" s="197"/>
      <c r="G869" s="197"/>
      <c r="H869" s="197"/>
      <c r="I869" s="197"/>
      <c r="J869" s="197"/>
      <c r="K869" s="197"/>
      <c r="L869" s="197"/>
      <c r="M869" s="209"/>
      <c r="N869" s="199"/>
      <c r="O869" s="197"/>
      <c r="P869" s="197"/>
      <c r="Q869" s="197"/>
      <c r="R869" s="197"/>
      <c r="S869" s="209"/>
      <c r="T869" s="197"/>
      <c r="U869" s="199"/>
      <c r="V869" s="197"/>
      <c r="W869" s="197"/>
      <c r="X869" s="197"/>
      <c r="Y869" s="197"/>
      <c r="Z869" s="197"/>
      <c r="AA869" s="198"/>
      <c r="AB869" s="198"/>
      <c r="AC869" s="199"/>
      <c r="AD869" s="199"/>
      <c r="AE869" s="199"/>
      <c r="AF869" s="199"/>
      <c r="AG869" s="197"/>
      <c r="AH869" s="197"/>
      <c r="AI869" s="197"/>
      <c r="AJ869" s="198"/>
      <c r="AK869" s="199"/>
      <c r="AL869" s="197"/>
      <c r="AM869" s="197"/>
      <c r="AN869" s="210" t="str">
        <f t="shared" si="96"/>
        <v>Kein Eintrag</v>
      </c>
      <c r="AO869" s="210" t="str">
        <f t="shared" si="97"/>
        <v>Kein Eintrag</v>
      </c>
      <c r="AP869" s="210" t="str">
        <f t="shared" si="98"/>
        <v>Kein Eintrag</v>
      </c>
      <c r="AQ869" s="197"/>
      <c r="AR869" s="197"/>
      <c r="AS869" s="197"/>
    </row>
    <row r="870" spans="1:45" s="159" customFormat="1" x14ac:dyDescent="0.25">
      <c r="A870" s="203" t="str">
        <f t="shared" si="99"/>
        <v/>
      </c>
      <c r="B870" s="203" t="str">
        <f t="shared" si="100"/>
        <v/>
      </c>
      <c r="C870" s="197"/>
      <c r="D870" s="197"/>
      <c r="E870" s="197"/>
      <c r="F870" s="197"/>
      <c r="G870" s="197"/>
      <c r="H870" s="197"/>
      <c r="I870" s="197"/>
      <c r="J870" s="197"/>
      <c r="K870" s="197"/>
      <c r="L870" s="197"/>
      <c r="M870" s="209"/>
      <c r="N870" s="199"/>
      <c r="O870" s="197"/>
      <c r="P870" s="197"/>
      <c r="Q870" s="197"/>
      <c r="R870" s="197"/>
      <c r="S870" s="209"/>
      <c r="T870" s="197"/>
      <c r="U870" s="199"/>
      <c r="V870" s="197"/>
      <c r="W870" s="197"/>
      <c r="X870" s="197"/>
      <c r="Y870" s="197"/>
      <c r="Z870" s="197"/>
      <c r="AA870" s="198"/>
      <c r="AB870" s="198"/>
      <c r="AC870" s="199"/>
      <c r="AD870" s="199"/>
      <c r="AE870" s="199"/>
      <c r="AF870" s="199"/>
      <c r="AG870" s="197"/>
      <c r="AH870" s="197"/>
      <c r="AI870" s="197"/>
      <c r="AJ870" s="198"/>
      <c r="AK870" s="199"/>
      <c r="AL870" s="197"/>
      <c r="AM870" s="197"/>
      <c r="AN870" s="210" t="str">
        <f t="shared" si="96"/>
        <v>Kein Eintrag</v>
      </c>
      <c r="AO870" s="210" t="str">
        <f t="shared" si="97"/>
        <v>Kein Eintrag</v>
      </c>
      <c r="AP870" s="210" t="str">
        <f t="shared" si="98"/>
        <v>Kein Eintrag</v>
      </c>
      <c r="AQ870" s="197"/>
      <c r="AR870" s="197"/>
      <c r="AS870" s="197"/>
    </row>
    <row r="871" spans="1:45" s="159" customFormat="1" x14ac:dyDescent="0.25">
      <c r="A871" s="203" t="str">
        <f t="shared" si="99"/>
        <v/>
      </c>
      <c r="B871" s="203" t="str">
        <f t="shared" si="100"/>
        <v/>
      </c>
      <c r="C871" s="197"/>
      <c r="D871" s="197"/>
      <c r="E871" s="197"/>
      <c r="F871" s="197"/>
      <c r="G871" s="197"/>
      <c r="H871" s="197"/>
      <c r="I871" s="197"/>
      <c r="J871" s="197"/>
      <c r="K871" s="197"/>
      <c r="L871" s="197"/>
      <c r="M871" s="209"/>
      <c r="N871" s="199"/>
      <c r="O871" s="197"/>
      <c r="P871" s="197"/>
      <c r="Q871" s="197"/>
      <c r="R871" s="197"/>
      <c r="S871" s="209"/>
      <c r="T871" s="197"/>
      <c r="U871" s="199"/>
      <c r="V871" s="197"/>
      <c r="W871" s="197"/>
      <c r="X871" s="197"/>
      <c r="Y871" s="197"/>
      <c r="Z871" s="197"/>
      <c r="AA871" s="198"/>
      <c r="AB871" s="198"/>
      <c r="AC871" s="199"/>
      <c r="AD871" s="199"/>
      <c r="AE871" s="199"/>
      <c r="AF871" s="199"/>
      <c r="AG871" s="197"/>
      <c r="AH871" s="197"/>
      <c r="AI871" s="197"/>
      <c r="AJ871" s="198"/>
      <c r="AK871" s="199"/>
      <c r="AL871" s="197"/>
      <c r="AM871" s="197"/>
      <c r="AN871" s="210" t="str">
        <f t="shared" si="96"/>
        <v>Kein Eintrag</v>
      </c>
      <c r="AO871" s="210" t="str">
        <f t="shared" si="97"/>
        <v>Kein Eintrag</v>
      </c>
      <c r="AP871" s="210" t="str">
        <f t="shared" si="98"/>
        <v>Kein Eintrag</v>
      </c>
      <c r="AQ871" s="197"/>
      <c r="AR871" s="197"/>
      <c r="AS871" s="197"/>
    </row>
    <row r="872" spans="1:45" s="159" customFormat="1" x14ac:dyDescent="0.25">
      <c r="A872" s="203" t="str">
        <f t="shared" si="99"/>
        <v/>
      </c>
      <c r="B872" s="203" t="str">
        <f t="shared" si="100"/>
        <v/>
      </c>
      <c r="C872" s="197"/>
      <c r="D872" s="197"/>
      <c r="E872" s="197"/>
      <c r="F872" s="197"/>
      <c r="G872" s="197"/>
      <c r="H872" s="197"/>
      <c r="I872" s="197"/>
      <c r="J872" s="197"/>
      <c r="K872" s="197"/>
      <c r="L872" s="197"/>
      <c r="M872" s="209"/>
      <c r="N872" s="199"/>
      <c r="O872" s="197"/>
      <c r="P872" s="197"/>
      <c r="Q872" s="197"/>
      <c r="R872" s="197"/>
      <c r="S872" s="209"/>
      <c r="T872" s="197"/>
      <c r="U872" s="199"/>
      <c r="V872" s="197"/>
      <c r="W872" s="197"/>
      <c r="X872" s="197"/>
      <c r="Y872" s="197"/>
      <c r="Z872" s="197"/>
      <c r="AA872" s="198"/>
      <c r="AB872" s="198"/>
      <c r="AC872" s="199"/>
      <c r="AD872" s="199"/>
      <c r="AE872" s="199"/>
      <c r="AF872" s="199"/>
      <c r="AG872" s="197"/>
      <c r="AH872" s="197"/>
      <c r="AI872" s="197"/>
      <c r="AJ872" s="198"/>
      <c r="AK872" s="199"/>
      <c r="AL872" s="197"/>
      <c r="AM872" s="197"/>
      <c r="AN872" s="210" t="str">
        <f t="shared" si="96"/>
        <v>Kein Eintrag</v>
      </c>
      <c r="AO872" s="210" t="str">
        <f t="shared" si="97"/>
        <v>Kein Eintrag</v>
      </c>
      <c r="AP872" s="210" t="str">
        <f t="shared" si="98"/>
        <v>Kein Eintrag</v>
      </c>
      <c r="AQ872" s="197"/>
      <c r="AR872" s="197"/>
      <c r="AS872" s="197"/>
    </row>
    <row r="873" spans="1:45" s="159" customFormat="1" x14ac:dyDescent="0.25">
      <c r="A873" s="203" t="str">
        <f t="shared" si="99"/>
        <v/>
      </c>
      <c r="B873" s="203" t="str">
        <f t="shared" si="100"/>
        <v/>
      </c>
      <c r="C873" s="197"/>
      <c r="D873" s="197"/>
      <c r="E873" s="197"/>
      <c r="F873" s="197"/>
      <c r="G873" s="197"/>
      <c r="H873" s="197"/>
      <c r="I873" s="197"/>
      <c r="J873" s="197"/>
      <c r="K873" s="197"/>
      <c r="L873" s="197"/>
      <c r="M873" s="209"/>
      <c r="N873" s="199"/>
      <c r="O873" s="197"/>
      <c r="P873" s="197"/>
      <c r="Q873" s="197"/>
      <c r="R873" s="197"/>
      <c r="S873" s="209"/>
      <c r="T873" s="197"/>
      <c r="U873" s="199"/>
      <c r="V873" s="197"/>
      <c r="W873" s="197"/>
      <c r="X873" s="197"/>
      <c r="Y873" s="197"/>
      <c r="Z873" s="197"/>
      <c r="AA873" s="198"/>
      <c r="AB873" s="198"/>
      <c r="AC873" s="199"/>
      <c r="AD873" s="199"/>
      <c r="AE873" s="199"/>
      <c r="AF873" s="199"/>
      <c r="AG873" s="197"/>
      <c r="AH873" s="197"/>
      <c r="AI873" s="197"/>
      <c r="AJ873" s="198"/>
      <c r="AK873" s="199"/>
      <c r="AL873" s="197"/>
      <c r="AM873" s="197"/>
      <c r="AN873" s="210" t="str">
        <f t="shared" si="96"/>
        <v>Kein Eintrag</v>
      </c>
      <c r="AO873" s="210" t="str">
        <f t="shared" si="97"/>
        <v>Kein Eintrag</v>
      </c>
      <c r="AP873" s="210" t="str">
        <f t="shared" si="98"/>
        <v>Kein Eintrag</v>
      </c>
      <c r="AQ873" s="197"/>
      <c r="AR873" s="197"/>
      <c r="AS873" s="197"/>
    </row>
    <row r="874" spans="1:45" s="159" customFormat="1" x14ac:dyDescent="0.25">
      <c r="A874" s="203" t="str">
        <f t="shared" si="99"/>
        <v/>
      </c>
      <c r="B874" s="203" t="str">
        <f t="shared" si="100"/>
        <v/>
      </c>
      <c r="C874" s="197"/>
      <c r="D874" s="197"/>
      <c r="E874" s="197"/>
      <c r="F874" s="197"/>
      <c r="G874" s="197"/>
      <c r="H874" s="197"/>
      <c r="I874" s="197"/>
      <c r="J874" s="197"/>
      <c r="K874" s="197"/>
      <c r="L874" s="197"/>
      <c r="M874" s="209"/>
      <c r="N874" s="199"/>
      <c r="O874" s="197"/>
      <c r="P874" s="197"/>
      <c r="Q874" s="197"/>
      <c r="R874" s="197"/>
      <c r="S874" s="209"/>
      <c r="T874" s="197"/>
      <c r="U874" s="199"/>
      <c r="V874" s="197"/>
      <c r="W874" s="197"/>
      <c r="X874" s="197"/>
      <c r="Y874" s="197"/>
      <c r="Z874" s="197"/>
      <c r="AA874" s="198"/>
      <c r="AB874" s="198"/>
      <c r="AC874" s="199"/>
      <c r="AD874" s="199"/>
      <c r="AE874" s="199"/>
      <c r="AF874" s="199"/>
      <c r="AG874" s="197"/>
      <c r="AH874" s="197"/>
      <c r="AI874" s="197"/>
      <c r="AJ874" s="198"/>
      <c r="AK874" s="199"/>
      <c r="AL874" s="197"/>
      <c r="AM874" s="197"/>
      <c r="AN874" s="210" t="str">
        <f t="shared" si="96"/>
        <v>Kein Eintrag</v>
      </c>
      <c r="AO874" s="210" t="str">
        <f t="shared" si="97"/>
        <v>Kein Eintrag</v>
      </c>
      <c r="AP874" s="210" t="str">
        <f t="shared" si="98"/>
        <v>Kein Eintrag</v>
      </c>
      <c r="AQ874" s="197"/>
      <c r="AR874" s="197"/>
      <c r="AS874" s="197"/>
    </row>
    <row r="875" spans="1:45" s="159" customFormat="1" x14ac:dyDescent="0.25">
      <c r="A875" s="203" t="str">
        <f t="shared" si="99"/>
        <v/>
      </c>
      <c r="B875" s="203" t="str">
        <f t="shared" si="100"/>
        <v/>
      </c>
      <c r="C875" s="197"/>
      <c r="D875" s="197"/>
      <c r="E875" s="197"/>
      <c r="F875" s="197"/>
      <c r="G875" s="197"/>
      <c r="H875" s="197"/>
      <c r="I875" s="197"/>
      <c r="J875" s="197"/>
      <c r="K875" s="197"/>
      <c r="L875" s="197"/>
      <c r="M875" s="209"/>
      <c r="N875" s="199"/>
      <c r="O875" s="197"/>
      <c r="P875" s="197"/>
      <c r="Q875" s="197"/>
      <c r="R875" s="197"/>
      <c r="S875" s="209"/>
      <c r="T875" s="197"/>
      <c r="U875" s="199"/>
      <c r="V875" s="197"/>
      <c r="W875" s="197"/>
      <c r="X875" s="197"/>
      <c r="Y875" s="197"/>
      <c r="Z875" s="197"/>
      <c r="AA875" s="198"/>
      <c r="AB875" s="198"/>
      <c r="AC875" s="199"/>
      <c r="AD875" s="199"/>
      <c r="AE875" s="199"/>
      <c r="AF875" s="199"/>
      <c r="AG875" s="197"/>
      <c r="AH875" s="197"/>
      <c r="AI875" s="197"/>
      <c r="AJ875" s="198"/>
      <c r="AK875" s="199"/>
      <c r="AL875" s="197"/>
      <c r="AM875" s="197"/>
      <c r="AN875" s="210" t="str">
        <f t="shared" si="96"/>
        <v>Kein Eintrag</v>
      </c>
      <c r="AO875" s="210" t="str">
        <f t="shared" si="97"/>
        <v>Kein Eintrag</v>
      </c>
      <c r="AP875" s="210" t="str">
        <f t="shared" si="98"/>
        <v>Kein Eintrag</v>
      </c>
      <c r="AQ875" s="197"/>
      <c r="AR875" s="197"/>
      <c r="AS875" s="197"/>
    </row>
    <row r="876" spans="1:45" s="159" customFormat="1" x14ac:dyDescent="0.25">
      <c r="A876" s="203" t="str">
        <f t="shared" si="99"/>
        <v/>
      </c>
      <c r="B876" s="203" t="str">
        <f t="shared" si="100"/>
        <v/>
      </c>
      <c r="C876" s="197"/>
      <c r="D876" s="197"/>
      <c r="E876" s="197"/>
      <c r="F876" s="197"/>
      <c r="G876" s="197"/>
      <c r="H876" s="197"/>
      <c r="I876" s="197"/>
      <c r="J876" s="197"/>
      <c r="K876" s="197"/>
      <c r="L876" s="197"/>
      <c r="M876" s="209"/>
      <c r="N876" s="199"/>
      <c r="O876" s="197"/>
      <c r="P876" s="197"/>
      <c r="Q876" s="197"/>
      <c r="R876" s="197"/>
      <c r="S876" s="209"/>
      <c r="T876" s="197"/>
      <c r="U876" s="199"/>
      <c r="V876" s="197"/>
      <c r="W876" s="197"/>
      <c r="X876" s="197"/>
      <c r="Y876" s="197"/>
      <c r="Z876" s="197"/>
      <c r="AA876" s="198"/>
      <c r="AB876" s="198"/>
      <c r="AC876" s="199"/>
      <c r="AD876" s="199"/>
      <c r="AE876" s="199"/>
      <c r="AF876" s="199"/>
      <c r="AG876" s="197"/>
      <c r="AH876" s="197"/>
      <c r="AI876" s="197"/>
      <c r="AJ876" s="198"/>
      <c r="AK876" s="199"/>
      <c r="AL876" s="197"/>
      <c r="AM876" s="197"/>
      <c r="AN876" s="210" t="str">
        <f t="shared" si="96"/>
        <v>Kein Eintrag</v>
      </c>
      <c r="AO876" s="210" t="str">
        <f t="shared" si="97"/>
        <v>Kein Eintrag</v>
      </c>
      <c r="AP876" s="210" t="str">
        <f t="shared" si="98"/>
        <v>Kein Eintrag</v>
      </c>
      <c r="AQ876" s="197"/>
      <c r="AR876" s="197"/>
      <c r="AS876" s="197"/>
    </row>
    <row r="877" spans="1:45" s="159" customFormat="1" x14ac:dyDescent="0.25">
      <c r="A877" s="203" t="str">
        <f t="shared" si="99"/>
        <v/>
      </c>
      <c r="B877" s="203" t="str">
        <f t="shared" si="100"/>
        <v/>
      </c>
      <c r="C877" s="197"/>
      <c r="D877" s="197"/>
      <c r="E877" s="197"/>
      <c r="F877" s="197"/>
      <c r="G877" s="197"/>
      <c r="H877" s="197"/>
      <c r="I877" s="197"/>
      <c r="J877" s="197"/>
      <c r="K877" s="197"/>
      <c r="L877" s="197"/>
      <c r="M877" s="209"/>
      <c r="N877" s="199"/>
      <c r="O877" s="197"/>
      <c r="P877" s="197"/>
      <c r="Q877" s="197"/>
      <c r="R877" s="197"/>
      <c r="S877" s="209"/>
      <c r="T877" s="197"/>
      <c r="U877" s="199"/>
      <c r="V877" s="197"/>
      <c r="W877" s="197"/>
      <c r="X877" s="197"/>
      <c r="Y877" s="197"/>
      <c r="Z877" s="197"/>
      <c r="AA877" s="198"/>
      <c r="AB877" s="198"/>
      <c r="AC877" s="199"/>
      <c r="AD877" s="199"/>
      <c r="AE877" s="199"/>
      <c r="AF877" s="199"/>
      <c r="AG877" s="197"/>
      <c r="AH877" s="197"/>
      <c r="AI877" s="197"/>
      <c r="AJ877" s="198"/>
      <c r="AK877" s="199"/>
      <c r="AL877" s="197"/>
      <c r="AM877" s="197"/>
      <c r="AN877" s="210" t="str">
        <f t="shared" si="96"/>
        <v>Kein Eintrag</v>
      </c>
      <c r="AO877" s="210" t="str">
        <f t="shared" si="97"/>
        <v>Kein Eintrag</v>
      </c>
      <c r="AP877" s="210" t="str">
        <f t="shared" si="98"/>
        <v>Kein Eintrag</v>
      </c>
      <c r="AQ877" s="197"/>
      <c r="AR877" s="197"/>
      <c r="AS877" s="197"/>
    </row>
    <row r="878" spans="1:45" s="159" customFormat="1" x14ac:dyDescent="0.25">
      <c r="A878" s="203" t="str">
        <f t="shared" si="99"/>
        <v/>
      </c>
      <c r="B878" s="203" t="str">
        <f t="shared" si="100"/>
        <v/>
      </c>
      <c r="C878" s="197"/>
      <c r="D878" s="197"/>
      <c r="E878" s="197"/>
      <c r="F878" s="197"/>
      <c r="G878" s="197"/>
      <c r="H878" s="197"/>
      <c r="I878" s="197"/>
      <c r="J878" s="197"/>
      <c r="K878" s="197"/>
      <c r="L878" s="197"/>
      <c r="M878" s="209"/>
      <c r="N878" s="199"/>
      <c r="O878" s="197"/>
      <c r="P878" s="197"/>
      <c r="Q878" s="197"/>
      <c r="R878" s="197"/>
      <c r="S878" s="209"/>
      <c r="T878" s="197"/>
      <c r="U878" s="199"/>
      <c r="V878" s="197"/>
      <c r="W878" s="197"/>
      <c r="X878" s="197"/>
      <c r="Y878" s="197"/>
      <c r="Z878" s="197"/>
      <c r="AA878" s="198"/>
      <c r="AB878" s="198"/>
      <c r="AC878" s="199"/>
      <c r="AD878" s="199"/>
      <c r="AE878" s="199"/>
      <c r="AF878" s="199"/>
      <c r="AG878" s="197"/>
      <c r="AH878" s="197"/>
      <c r="AI878" s="197"/>
      <c r="AJ878" s="198"/>
      <c r="AK878" s="199"/>
      <c r="AL878" s="197"/>
      <c r="AM878" s="197"/>
      <c r="AN878" s="210" t="str">
        <f t="shared" si="96"/>
        <v>Kein Eintrag</v>
      </c>
      <c r="AO878" s="210" t="str">
        <f t="shared" si="97"/>
        <v>Kein Eintrag</v>
      </c>
      <c r="AP878" s="210" t="str">
        <f t="shared" si="98"/>
        <v>Kein Eintrag</v>
      </c>
      <c r="AQ878" s="197"/>
      <c r="AR878" s="197"/>
      <c r="AS878" s="197"/>
    </row>
    <row r="879" spans="1:45" s="159" customFormat="1" x14ac:dyDescent="0.25">
      <c r="A879" s="203" t="str">
        <f t="shared" si="99"/>
        <v/>
      </c>
      <c r="B879" s="203" t="str">
        <f t="shared" si="100"/>
        <v/>
      </c>
      <c r="C879" s="197"/>
      <c r="D879" s="197"/>
      <c r="E879" s="197"/>
      <c r="F879" s="197"/>
      <c r="G879" s="197"/>
      <c r="H879" s="197"/>
      <c r="I879" s="197"/>
      <c r="J879" s="197"/>
      <c r="K879" s="197"/>
      <c r="L879" s="197"/>
      <c r="M879" s="209"/>
      <c r="N879" s="199"/>
      <c r="O879" s="197"/>
      <c r="P879" s="197"/>
      <c r="Q879" s="197"/>
      <c r="R879" s="197"/>
      <c r="S879" s="209"/>
      <c r="T879" s="197"/>
      <c r="U879" s="199"/>
      <c r="V879" s="197"/>
      <c r="W879" s="197"/>
      <c r="X879" s="197"/>
      <c r="Y879" s="197"/>
      <c r="Z879" s="197"/>
      <c r="AA879" s="198"/>
      <c r="AB879" s="198"/>
      <c r="AC879" s="199"/>
      <c r="AD879" s="199"/>
      <c r="AE879" s="199"/>
      <c r="AF879" s="199"/>
      <c r="AG879" s="197"/>
      <c r="AH879" s="197"/>
      <c r="AI879" s="197"/>
      <c r="AJ879" s="198"/>
      <c r="AK879" s="199"/>
      <c r="AL879" s="197"/>
      <c r="AM879" s="197"/>
      <c r="AN879" s="210" t="str">
        <f t="shared" si="96"/>
        <v>Kein Eintrag</v>
      </c>
      <c r="AO879" s="210" t="str">
        <f t="shared" si="97"/>
        <v>Kein Eintrag</v>
      </c>
      <c r="AP879" s="210" t="str">
        <f t="shared" si="98"/>
        <v>Kein Eintrag</v>
      </c>
      <c r="AQ879" s="197"/>
      <c r="AR879" s="197"/>
      <c r="AS879" s="197"/>
    </row>
    <row r="880" spans="1:45" s="159" customFormat="1" x14ac:dyDescent="0.25">
      <c r="A880" s="203" t="str">
        <f t="shared" si="99"/>
        <v/>
      </c>
      <c r="B880" s="203" t="str">
        <f t="shared" si="100"/>
        <v/>
      </c>
      <c r="C880" s="197"/>
      <c r="D880" s="197"/>
      <c r="E880" s="197"/>
      <c r="F880" s="197"/>
      <c r="G880" s="197"/>
      <c r="H880" s="197"/>
      <c r="I880" s="197"/>
      <c r="J880" s="197"/>
      <c r="K880" s="197"/>
      <c r="L880" s="197"/>
      <c r="M880" s="209"/>
      <c r="N880" s="199"/>
      <c r="O880" s="197"/>
      <c r="P880" s="197"/>
      <c r="Q880" s="197"/>
      <c r="R880" s="197"/>
      <c r="S880" s="209"/>
      <c r="T880" s="197"/>
      <c r="U880" s="199"/>
      <c r="V880" s="197"/>
      <c r="W880" s="197"/>
      <c r="X880" s="197"/>
      <c r="Y880" s="197"/>
      <c r="Z880" s="197"/>
      <c r="AA880" s="198"/>
      <c r="AB880" s="198"/>
      <c r="AC880" s="199"/>
      <c r="AD880" s="199"/>
      <c r="AE880" s="199"/>
      <c r="AF880" s="199"/>
      <c r="AG880" s="197"/>
      <c r="AH880" s="197"/>
      <c r="AI880" s="197"/>
      <c r="AJ880" s="198"/>
      <c r="AK880" s="199"/>
      <c r="AL880" s="197"/>
      <c r="AM880" s="197"/>
      <c r="AN880" s="210" t="str">
        <f t="shared" si="96"/>
        <v>Kein Eintrag</v>
      </c>
      <c r="AO880" s="210" t="str">
        <f t="shared" si="97"/>
        <v>Kein Eintrag</v>
      </c>
      <c r="AP880" s="210" t="str">
        <f t="shared" si="98"/>
        <v>Kein Eintrag</v>
      </c>
      <c r="AQ880" s="197"/>
      <c r="AR880" s="197"/>
      <c r="AS880" s="197"/>
    </row>
    <row r="881" spans="1:45" s="159" customFormat="1" x14ac:dyDescent="0.25">
      <c r="A881" s="203" t="str">
        <f t="shared" si="99"/>
        <v/>
      </c>
      <c r="B881" s="203" t="str">
        <f t="shared" si="100"/>
        <v/>
      </c>
      <c r="C881" s="197"/>
      <c r="D881" s="197"/>
      <c r="E881" s="197"/>
      <c r="F881" s="197"/>
      <c r="G881" s="197"/>
      <c r="H881" s="197"/>
      <c r="I881" s="197"/>
      <c r="J881" s="197"/>
      <c r="K881" s="197"/>
      <c r="L881" s="197"/>
      <c r="M881" s="209"/>
      <c r="N881" s="199"/>
      <c r="O881" s="197"/>
      <c r="P881" s="197"/>
      <c r="Q881" s="197"/>
      <c r="R881" s="197"/>
      <c r="S881" s="209"/>
      <c r="T881" s="197"/>
      <c r="U881" s="199"/>
      <c r="V881" s="197"/>
      <c r="W881" s="197"/>
      <c r="X881" s="197"/>
      <c r="Y881" s="197"/>
      <c r="Z881" s="197"/>
      <c r="AA881" s="198"/>
      <c r="AB881" s="198"/>
      <c r="AC881" s="199"/>
      <c r="AD881" s="199"/>
      <c r="AE881" s="199"/>
      <c r="AF881" s="199"/>
      <c r="AG881" s="197"/>
      <c r="AH881" s="197"/>
      <c r="AI881" s="197"/>
      <c r="AJ881" s="198"/>
      <c r="AK881" s="199"/>
      <c r="AL881" s="197"/>
      <c r="AM881" s="197"/>
      <c r="AN881" s="210" t="str">
        <f t="shared" si="96"/>
        <v>Kein Eintrag</v>
      </c>
      <c r="AO881" s="210" t="str">
        <f t="shared" si="97"/>
        <v>Kein Eintrag</v>
      </c>
      <c r="AP881" s="210" t="str">
        <f t="shared" si="98"/>
        <v>Kein Eintrag</v>
      </c>
      <c r="AQ881" s="197"/>
      <c r="AR881" s="197"/>
      <c r="AS881" s="197"/>
    </row>
    <row r="882" spans="1:45" s="159" customFormat="1" x14ac:dyDescent="0.25">
      <c r="A882" s="203" t="str">
        <f t="shared" si="99"/>
        <v/>
      </c>
      <c r="B882" s="203" t="str">
        <f t="shared" si="100"/>
        <v/>
      </c>
      <c r="C882" s="197"/>
      <c r="D882" s="197"/>
      <c r="E882" s="197"/>
      <c r="F882" s="197"/>
      <c r="G882" s="197"/>
      <c r="H882" s="197"/>
      <c r="I882" s="197"/>
      <c r="J882" s="197"/>
      <c r="K882" s="197"/>
      <c r="L882" s="197"/>
      <c r="M882" s="209"/>
      <c r="N882" s="199"/>
      <c r="O882" s="197"/>
      <c r="P882" s="197"/>
      <c r="Q882" s="197"/>
      <c r="R882" s="197"/>
      <c r="S882" s="209"/>
      <c r="T882" s="197"/>
      <c r="U882" s="199"/>
      <c r="V882" s="197"/>
      <c r="W882" s="197"/>
      <c r="X882" s="197"/>
      <c r="Y882" s="197"/>
      <c r="Z882" s="197"/>
      <c r="AA882" s="198"/>
      <c r="AB882" s="198"/>
      <c r="AC882" s="199"/>
      <c r="AD882" s="199"/>
      <c r="AE882" s="199"/>
      <c r="AF882" s="199"/>
      <c r="AG882" s="197"/>
      <c r="AH882" s="197"/>
      <c r="AI882" s="197"/>
      <c r="AJ882" s="198"/>
      <c r="AK882" s="199"/>
      <c r="AL882" s="197"/>
      <c r="AM882" s="197"/>
      <c r="AN882" s="210" t="str">
        <f t="shared" si="96"/>
        <v>Kein Eintrag</v>
      </c>
      <c r="AO882" s="210" t="str">
        <f t="shared" si="97"/>
        <v>Kein Eintrag</v>
      </c>
      <c r="AP882" s="210" t="str">
        <f t="shared" si="98"/>
        <v>Kein Eintrag</v>
      </c>
      <c r="AQ882" s="197"/>
      <c r="AR882" s="197"/>
      <c r="AS882" s="197"/>
    </row>
    <row r="883" spans="1:45" s="159" customFormat="1" x14ac:dyDescent="0.25">
      <c r="A883" s="203" t="str">
        <f t="shared" si="99"/>
        <v/>
      </c>
      <c r="B883" s="203" t="str">
        <f t="shared" si="100"/>
        <v/>
      </c>
      <c r="C883" s="197"/>
      <c r="D883" s="197"/>
      <c r="E883" s="197"/>
      <c r="F883" s="197"/>
      <c r="G883" s="197"/>
      <c r="H883" s="197"/>
      <c r="I883" s="197"/>
      <c r="J883" s="197"/>
      <c r="K883" s="197"/>
      <c r="L883" s="197"/>
      <c r="M883" s="209"/>
      <c r="N883" s="199"/>
      <c r="O883" s="197"/>
      <c r="P883" s="197"/>
      <c r="Q883" s="197"/>
      <c r="R883" s="197"/>
      <c r="S883" s="209"/>
      <c r="T883" s="197"/>
      <c r="U883" s="199"/>
      <c r="V883" s="197"/>
      <c r="W883" s="197"/>
      <c r="X883" s="197"/>
      <c r="Y883" s="197"/>
      <c r="Z883" s="197"/>
      <c r="AA883" s="198"/>
      <c r="AB883" s="198"/>
      <c r="AC883" s="199"/>
      <c r="AD883" s="199"/>
      <c r="AE883" s="199"/>
      <c r="AF883" s="199"/>
      <c r="AG883" s="197"/>
      <c r="AH883" s="197"/>
      <c r="AI883" s="197"/>
      <c r="AJ883" s="198"/>
      <c r="AK883" s="199"/>
      <c r="AL883" s="197"/>
      <c r="AM883" s="197"/>
      <c r="AN883" s="210" t="str">
        <f t="shared" si="96"/>
        <v>Kein Eintrag</v>
      </c>
      <c r="AO883" s="210" t="str">
        <f t="shared" si="97"/>
        <v>Kein Eintrag</v>
      </c>
      <c r="AP883" s="210" t="str">
        <f t="shared" si="98"/>
        <v>Kein Eintrag</v>
      </c>
      <c r="AQ883" s="197"/>
      <c r="AR883" s="197"/>
      <c r="AS883" s="197"/>
    </row>
    <row r="884" spans="1:45" s="159" customFormat="1" x14ac:dyDescent="0.25">
      <c r="A884" s="203" t="str">
        <f t="shared" si="99"/>
        <v/>
      </c>
      <c r="B884" s="203" t="str">
        <f t="shared" si="100"/>
        <v/>
      </c>
      <c r="C884" s="197"/>
      <c r="D884" s="197"/>
      <c r="E884" s="197"/>
      <c r="F884" s="197"/>
      <c r="G884" s="197"/>
      <c r="H884" s="197"/>
      <c r="I884" s="197"/>
      <c r="J884" s="197"/>
      <c r="K884" s="197"/>
      <c r="L884" s="197"/>
      <c r="M884" s="209"/>
      <c r="N884" s="199"/>
      <c r="O884" s="197"/>
      <c r="P884" s="197"/>
      <c r="Q884" s="197"/>
      <c r="R884" s="197"/>
      <c r="S884" s="209"/>
      <c r="T884" s="197"/>
      <c r="U884" s="199"/>
      <c r="V884" s="197"/>
      <c r="W884" s="197"/>
      <c r="X884" s="197"/>
      <c r="Y884" s="197"/>
      <c r="Z884" s="197"/>
      <c r="AA884" s="198"/>
      <c r="AB884" s="198"/>
      <c r="AC884" s="199"/>
      <c r="AD884" s="199"/>
      <c r="AE884" s="199"/>
      <c r="AF884" s="199"/>
      <c r="AG884" s="197"/>
      <c r="AH884" s="197"/>
      <c r="AI884" s="197"/>
      <c r="AJ884" s="198"/>
      <c r="AK884" s="199"/>
      <c r="AL884" s="197"/>
      <c r="AM884" s="197"/>
      <c r="AN884" s="210" t="str">
        <f t="shared" si="96"/>
        <v>Kein Eintrag</v>
      </c>
      <c r="AO884" s="210" t="str">
        <f t="shared" si="97"/>
        <v>Kein Eintrag</v>
      </c>
      <c r="AP884" s="210" t="str">
        <f t="shared" si="98"/>
        <v>Kein Eintrag</v>
      </c>
      <c r="AQ884" s="197"/>
      <c r="AR884" s="197"/>
      <c r="AS884" s="197"/>
    </row>
    <row r="885" spans="1:45" s="159" customFormat="1" x14ac:dyDescent="0.25">
      <c r="A885" s="203" t="str">
        <f t="shared" si="99"/>
        <v/>
      </c>
      <c r="B885" s="203" t="str">
        <f t="shared" si="100"/>
        <v/>
      </c>
      <c r="C885" s="197"/>
      <c r="D885" s="197"/>
      <c r="E885" s="197"/>
      <c r="F885" s="197"/>
      <c r="G885" s="197"/>
      <c r="H885" s="197"/>
      <c r="I885" s="197"/>
      <c r="J885" s="197"/>
      <c r="K885" s="197"/>
      <c r="L885" s="197"/>
      <c r="M885" s="209"/>
      <c r="N885" s="199"/>
      <c r="O885" s="197"/>
      <c r="P885" s="197"/>
      <c r="Q885" s="197"/>
      <c r="R885" s="197"/>
      <c r="S885" s="209"/>
      <c r="T885" s="197"/>
      <c r="U885" s="199"/>
      <c r="V885" s="197"/>
      <c r="W885" s="197"/>
      <c r="X885" s="197"/>
      <c r="Y885" s="197"/>
      <c r="Z885" s="197"/>
      <c r="AA885" s="198"/>
      <c r="AB885" s="198"/>
      <c r="AC885" s="199"/>
      <c r="AD885" s="199"/>
      <c r="AE885" s="199"/>
      <c r="AF885" s="199"/>
      <c r="AG885" s="197"/>
      <c r="AH885" s="197"/>
      <c r="AI885" s="197"/>
      <c r="AJ885" s="198"/>
      <c r="AK885" s="199"/>
      <c r="AL885" s="197"/>
      <c r="AM885" s="197"/>
      <c r="AN885" s="210" t="str">
        <f t="shared" si="96"/>
        <v>Kein Eintrag</v>
      </c>
      <c r="AO885" s="210" t="str">
        <f t="shared" si="97"/>
        <v>Kein Eintrag</v>
      </c>
      <c r="AP885" s="210" t="str">
        <f t="shared" si="98"/>
        <v>Kein Eintrag</v>
      </c>
      <c r="AQ885" s="197"/>
      <c r="AR885" s="197"/>
      <c r="AS885" s="197"/>
    </row>
    <row r="886" spans="1:45" s="159" customFormat="1" x14ac:dyDescent="0.25">
      <c r="A886" s="203" t="str">
        <f t="shared" si="99"/>
        <v/>
      </c>
      <c r="B886" s="203" t="str">
        <f t="shared" si="100"/>
        <v/>
      </c>
      <c r="C886" s="197"/>
      <c r="D886" s="197"/>
      <c r="E886" s="197"/>
      <c r="F886" s="197"/>
      <c r="G886" s="197"/>
      <c r="H886" s="197"/>
      <c r="I886" s="197"/>
      <c r="J886" s="197"/>
      <c r="K886" s="197"/>
      <c r="L886" s="197"/>
      <c r="M886" s="209"/>
      <c r="N886" s="199"/>
      <c r="O886" s="197"/>
      <c r="P886" s="197"/>
      <c r="Q886" s="197"/>
      <c r="R886" s="197"/>
      <c r="S886" s="209"/>
      <c r="T886" s="197"/>
      <c r="U886" s="199"/>
      <c r="V886" s="197"/>
      <c r="W886" s="197"/>
      <c r="X886" s="197"/>
      <c r="Y886" s="197"/>
      <c r="Z886" s="197"/>
      <c r="AA886" s="198"/>
      <c r="AB886" s="198"/>
      <c r="AC886" s="199"/>
      <c r="AD886" s="199"/>
      <c r="AE886" s="199"/>
      <c r="AF886" s="199"/>
      <c r="AG886" s="197"/>
      <c r="AH886" s="197"/>
      <c r="AI886" s="197"/>
      <c r="AJ886" s="198"/>
      <c r="AK886" s="199"/>
      <c r="AL886" s="197"/>
      <c r="AM886" s="197"/>
      <c r="AN886" s="210" t="str">
        <f t="shared" si="96"/>
        <v>Kein Eintrag</v>
      </c>
      <c r="AO886" s="210" t="str">
        <f t="shared" si="97"/>
        <v>Kein Eintrag</v>
      </c>
      <c r="AP886" s="210" t="str">
        <f t="shared" si="98"/>
        <v>Kein Eintrag</v>
      </c>
      <c r="AQ886" s="197"/>
      <c r="AR886" s="197"/>
      <c r="AS886" s="197"/>
    </row>
    <row r="887" spans="1:45" s="159" customFormat="1" x14ac:dyDescent="0.25">
      <c r="A887" s="203" t="str">
        <f t="shared" si="99"/>
        <v/>
      </c>
      <c r="B887" s="203" t="str">
        <f t="shared" si="100"/>
        <v/>
      </c>
      <c r="C887" s="197"/>
      <c r="D887" s="197"/>
      <c r="E887" s="197"/>
      <c r="F887" s="197"/>
      <c r="G887" s="197"/>
      <c r="H887" s="197"/>
      <c r="I887" s="197"/>
      <c r="J887" s="197"/>
      <c r="K887" s="197"/>
      <c r="L887" s="197"/>
      <c r="M887" s="209"/>
      <c r="N887" s="199"/>
      <c r="O887" s="197"/>
      <c r="P887" s="197"/>
      <c r="Q887" s="197"/>
      <c r="R887" s="197"/>
      <c r="S887" s="209"/>
      <c r="T887" s="197"/>
      <c r="U887" s="199"/>
      <c r="V887" s="197"/>
      <c r="W887" s="197"/>
      <c r="X887" s="197"/>
      <c r="Y887" s="197"/>
      <c r="Z887" s="197"/>
      <c r="AA887" s="198"/>
      <c r="AB887" s="198"/>
      <c r="AC887" s="199"/>
      <c r="AD887" s="199"/>
      <c r="AE887" s="199"/>
      <c r="AF887" s="199"/>
      <c r="AG887" s="197"/>
      <c r="AH887" s="197"/>
      <c r="AI887" s="197"/>
      <c r="AJ887" s="198"/>
      <c r="AK887" s="199"/>
      <c r="AL887" s="197"/>
      <c r="AM887" s="197"/>
      <c r="AN887" s="210" t="str">
        <f t="shared" si="96"/>
        <v>Kein Eintrag</v>
      </c>
      <c r="AO887" s="210" t="str">
        <f t="shared" si="97"/>
        <v>Kein Eintrag</v>
      </c>
      <c r="AP887" s="210" t="str">
        <f t="shared" si="98"/>
        <v>Kein Eintrag</v>
      </c>
      <c r="AQ887" s="197"/>
      <c r="AR887" s="197"/>
      <c r="AS887" s="197"/>
    </row>
    <row r="888" spans="1:45" s="159" customFormat="1" x14ac:dyDescent="0.25">
      <c r="A888" s="203" t="str">
        <f t="shared" si="99"/>
        <v/>
      </c>
      <c r="B888" s="203" t="str">
        <f t="shared" si="100"/>
        <v/>
      </c>
      <c r="C888" s="197"/>
      <c r="D888" s="197"/>
      <c r="E888" s="197"/>
      <c r="F888" s="197"/>
      <c r="G888" s="197"/>
      <c r="H888" s="197"/>
      <c r="I888" s="197"/>
      <c r="J888" s="197"/>
      <c r="K888" s="197"/>
      <c r="L888" s="197"/>
      <c r="M888" s="209"/>
      <c r="N888" s="199"/>
      <c r="O888" s="197"/>
      <c r="P888" s="197"/>
      <c r="Q888" s="197"/>
      <c r="R888" s="197"/>
      <c r="S888" s="209"/>
      <c r="T888" s="197"/>
      <c r="U888" s="199"/>
      <c r="V888" s="197"/>
      <c r="W888" s="197"/>
      <c r="X888" s="197"/>
      <c r="Y888" s="197"/>
      <c r="Z888" s="197"/>
      <c r="AA888" s="198"/>
      <c r="AB888" s="198"/>
      <c r="AC888" s="199"/>
      <c r="AD888" s="199"/>
      <c r="AE888" s="199"/>
      <c r="AF888" s="199"/>
      <c r="AG888" s="197"/>
      <c r="AH888" s="197"/>
      <c r="AI888" s="197"/>
      <c r="AJ888" s="198"/>
      <c r="AK888" s="199"/>
      <c r="AL888" s="197"/>
      <c r="AM888" s="197"/>
      <c r="AN888" s="210" t="str">
        <f t="shared" si="96"/>
        <v>Kein Eintrag</v>
      </c>
      <c r="AO888" s="210" t="str">
        <f t="shared" si="97"/>
        <v>Kein Eintrag</v>
      </c>
      <c r="AP888" s="210" t="str">
        <f t="shared" si="98"/>
        <v>Kein Eintrag</v>
      </c>
      <c r="AQ888" s="197"/>
      <c r="AR888" s="197"/>
      <c r="AS888" s="197"/>
    </row>
    <row r="889" spans="1:45" s="159" customFormat="1" x14ac:dyDescent="0.25">
      <c r="A889" s="203" t="str">
        <f t="shared" si="99"/>
        <v/>
      </c>
      <c r="B889" s="203" t="str">
        <f t="shared" si="100"/>
        <v/>
      </c>
      <c r="C889" s="197"/>
      <c r="D889" s="197"/>
      <c r="E889" s="197"/>
      <c r="F889" s="197"/>
      <c r="G889" s="197"/>
      <c r="H889" s="197"/>
      <c r="I889" s="197"/>
      <c r="J889" s="197"/>
      <c r="K889" s="197"/>
      <c r="L889" s="197"/>
      <c r="M889" s="209"/>
      <c r="N889" s="199"/>
      <c r="O889" s="197"/>
      <c r="P889" s="197"/>
      <c r="Q889" s="197"/>
      <c r="R889" s="197"/>
      <c r="S889" s="209"/>
      <c r="T889" s="197"/>
      <c r="U889" s="199"/>
      <c r="V889" s="197"/>
      <c r="W889" s="197"/>
      <c r="X889" s="197"/>
      <c r="Y889" s="197"/>
      <c r="Z889" s="197"/>
      <c r="AA889" s="198"/>
      <c r="AB889" s="198"/>
      <c r="AC889" s="199"/>
      <c r="AD889" s="199"/>
      <c r="AE889" s="199"/>
      <c r="AF889" s="199"/>
      <c r="AG889" s="197"/>
      <c r="AH889" s="197"/>
      <c r="AI889" s="197"/>
      <c r="AJ889" s="198"/>
      <c r="AK889" s="199"/>
      <c r="AL889" s="197"/>
      <c r="AM889" s="197"/>
      <c r="AN889" s="210" t="str">
        <f t="shared" si="96"/>
        <v>Kein Eintrag</v>
      </c>
      <c r="AO889" s="210" t="str">
        <f t="shared" si="97"/>
        <v>Kein Eintrag</v>
      </c>
      <c r="AP889" s="210" t="str">
        <f t="shared" si="98"/>
        <v>Kein Eintrag</v>
      </c>
      <c r="AQ889" s="197"/>
      <c r="AR889" s="197"/>
      <c r="AS889" s="197"/>
    </row>
    <row r="890" spans="1:45" s="159" customFormat="1" x14ac:dyDescent="0.25">
      <c r="A890" s="203" t="str">
        <f t="shared" si="99"/>
        <v/>
      </c>
      <c r="B890" s="203" t="str">
        <f t="shared" si="100"/>
        <v/>
      </c>
      <c r="C890" s="197"/>
      <c r="D890" s="197"/>
      <c r="E890" s="197"/>
      <c r="F890" s="197"/>
      <c r="G890" s="197"/>
      <c r="H890" s="197"/>
      <c r="I890" s="197"/>
      <c r="J890" s="197"/>
      <c r="K890" s="197"/>
      <c r="L890" s="197"/>
      <c r="M890" s="209"/>
      <c r="N890" s="199"/>
      <c r="O890" s="197"/>
      <c r="P890" s="197"/>
      <c r="Q890" s="197"/>
      <c r="R890" s="197"/>
      <c r="S890" s="209"/>
      <c r="T890" s="197"/>
      <c r="U890" s="199"/>
      <c r="V890" s="197"/>
      <c r="W890" s="197"/>
      <c r="X890" s="197"/>
      <c r="Y890" s="197"/>
      <c r="Z890" s="197"/>
      <c r="AA890" s="198"/>
      <c r="AB890" s="198"/>
      <c r="AC890" s="199"/>
      <c r="AD890" s="199"/>
      <c r="AE890" s="199"/>
      <c r="AF890" s="199"/>
      <c r="AG890" s="197"/>
      <c r="AH890" s="197"/>
      <c r="AI890" s="197"/>
      <c r="AJ890" s="198"/>
      <c r="AK890" s="199"/>
      <c r="AL890" s="197"/>
      <c r="AM890" s="197"/>
      <c r="AN890" s="210" t="str">
        <f t="shared" si="96"/>
        <v>Kein Eintrag</v>
      </c>
      <c r="AO890" s="210" t="str">
        <f t="shared" si="97"/>
        <v>Kein Eintrag</v>
      </c>
      <c r="AP890" s="210" t="str">
        <f t="shared" si="98"/>
        <v>Kein Eintrag</v>
      </c>
      <c r="AQ890" s="197"/>
      <c r="AR890" s="197"/>
      <c r="AS890" s="197"/>
    </row>
    <row r="891" spans="1:45" s="159" customFormat="1" x14ac:dyDescent="0.25">
      <c r="A891" s="203" t="str">
        <f t="shared" si="99"/>
        <v/>
      </c>
      <c r="B891" s="203" t="str">
        <f t="shared" si="100"/>
        <v/>
      </c>
      <c r="C891" s="197"/>
      <c r="D891" s="197"/>
      <c r="E891" s="197"/>
      <c r="F891" s="197"/>
      <c r="G891" s="197"/>
      <c r="H891" s="197"/>
      <c r="I891" s="197"/>
      <c r="J891" s="197"/>
      <c r="K891" s="197"/>
      <c r="L891" s="197"/>
      <c r="M891" s="209"/>
      <c r="N891" s="199"/>
      <c r="O891" s="197"/>
      <c r="P891" s="197"/>
      <c r="Q891" s="197"/>
      <c r="R891" s="197"/>
      <c r="S891" s="209"/>
      <c r="T891" s="197"/>
      <c r="U891" s="199"/>
      <c r="V891" s="197"/>
      <c r="W891" s="197"/>
      <c r="X891" s="197"/>
      <c r="Y891" s="197"/>
      <c r="Z891" s="197"/>
      <c r="AA891" s="198"/>
      <c r="AB891" s="198"/>
      <c r="AC891" s="199"/>
      <c r="AD891" s="199"/>
      <c r="AE891" s="199"/>
      <c r="AF891" s="199"/>
      <c r="AG891" s="197"/>
      <c r="AH891" s="197"/>
      <c r="AI891" s="197"/>
      <c r="AJ891" s="198"/>
      <c r="AK891" s="199"/>
      <c r="AL891" s="197"/>
      <c r="AM891" s="197"/>
      <c r="AN891" s="210" t="str">
        <f t="shared" si="96"/>
        <v>Kein Eintrag</v>
      </c>
      <c r="AO891" s="210" t="str">
        <f t="shared" si="97"/>
        <v>Kein Eintrag</v>
      </c>
      <c r="AP891" s="210" t="str">
        <f t="shared" si="98"/>
        <v>Kein Eintrag</v>
      </c>
      <c r="AQ891" s="197"/>
      <c r="AR891" s="197"/>
      <c r="AS891" s="197"/>
    </row>
    <row r="892" spans="1:45" s="159" customFormat="1" x14ac:dyDescent="0.25">
      <c r="A892" s="203" t="str">
        <f t="shared" si="99"/>
        <v/>
      </c>
      <c r="B892" s="203" t="str">
        <f t="shared" si="100"/>
        <v/>
      </c>
      <c r="C892" s="197"/>
      <c r="D892" s="197"/>
      <c r="E892" s="197"/>
      <c r="F892" s="197"/>
      <c r="G892" s="197"/>
      <c r="H892" s="197"/>
      <c r="I892" s="197"/>
      <c r="J892" s="197"/>
      <c r="K892" s="197"/>
      <c r="L892" s="197"/>
      <c r="M892" s="209"/>
      <c r="N892" s="199"/>
      <c r="O892" s="197"/>
      <c r="P892" s="197"/>
      <c r="Q892" s="197"/>
      <c r="R892" s="197"/>
      <c r="S892" s="209"/>
      <c r="T892" s="197"/>
      <c r="U892" s="199"/>
      <c r="V892" s="197"/>
      <c r="W892" s="197"/>
      <c r="X892" s="197"/>
      <c r="Y892" s="197"/>
      <c r="Z892" s="197"/>
      <c r="AA892" s="198"/>
      <c r="AB892" s="198"/>
      <c r="AC892" s="199"/>
      <c r="AD892" s="199"/>
      <c r="AE892" s="199"/>
      <c r="AF892" s="199"/>
      <c r="AG892" s="197"/>
      <c r="AH892" s="197"/>
      <c r="AI892" s="197"/>
      <c r="AJ892" s="198"/>
      <c r="AK892" s="199"/>
      <c r="AL892" s="197"/>
      <c r="AM892" s="197"/>
      <c r="AN892" s="210" t="str">
        <f t="shared" si="96"/>
        <v>Kein Eintrag</v>
      </c>
      <c r="AO892" s="210" t="str">
        <f t="shared" si="97"/>
        <v>Kein Eintrag</v>
      </c>
      <c r="AP892" s="210" t="str">
        <f t="shared" si="98"/>
        <v>Kein Eintrag</v>
      </c>
      <c r="AQ892" s="197"/>
      <c r="AR892" s="197"/>
      <c r="AS892" s="197"/>
    </row>
    <row r="893" spans="1:45" s="159" customFormat="1" x14ac:dyDescent="0.25">
      <c r="A893" s="203" t="str">
        <f t="shared" si="99"/>
        <v/>
      </c>
      <c r="B893" s="203" t="str">
        <f t="shared" si="100"/>
        <v/>
      </c>
      <c r="C893" s="197"/>
      <c r="D893" s="197"/>
      <c r="E893" s="197"/>
      <c r="F893" s="197"/>
      <c r="G893" s="197"/>
      <c r="H893" s="197"/>
      <c r="I893" s="197"/>
      <c r="J893" s="197"/>
      <c r="K893" s="197"/>
      <c r="L893" s="197"/>
      <c r="M893" s="209"/>
      <c r="N893" s="199"/>
      <c r="O893" s="197"/>
      <c r="P893" s="197"/>
      <c r="Q893" s="197"/>
      <c r="R893" s="197"/>
      <c r="S893" s="209"/>
      <c r="T893" s="197"/>
      <c r="U893" s="199"/>
      <c r="V893" s="197"/>
      <c r="W893" s="197"/>
      <c r="X893" s="197"/>
      <c r="Y893" s="197"/>
      <c r="Z893" s="197"/>
      <c r="AA893" s="198"/>
      <c r="AB893" s="198"/>
      <c r="AC893" s="199"/>
      <c r="AD893" s="199"/>
      <c r="AE893" s="199"/>
      <c r="AF893" s="199"/>
      <c r="AG893" s="197"/>
      <c r="AH893" s="197"/>
      <c r="AI893" s="197"/>
      <c r="AJ893" s="198"/>
      <c r="AK893" s="199"/>
      <c r="AL893" s="197"/>
      <c r="AM893" s="197"/>
      <c r="AN893" s="210" t="str">
        <f t="shared" si="96"/>
        <v>Kein Eintrag</v>
      </c>
      <c r="AO893" s="210" t="str">
        <f t="shared" si="97"/>
        <v>Kein Eintrag</v>
      </c>
      <c r="AP893" s="210" t="str">
        <f t="shared" si="98"/>
        <v>Kein Eintrag</v>
      </c>
      <c r="AQ893" s="197"/>
      <c r="AR893" s="197"/>
      <c r="AS893" s="197"/>
    </row>
    <row r="894" spans="1:45" s="159" customFormat="1" x14ac:dyDescent="0.25">
      <c r="A894" s="203" t="str">
        <f t="shared" si="99"/>
        <v/>
      </c>
      <c r="B894" s="203" t="str">
        <f t="shared" si="100"/>
        <v/>
      </c>
      <c r="C894" s="197"/>
      <c r="D894" s="197"/>
      <c r="E894" s="197"/>
      <c r="F894" s="197"/>
      <c r="G894" s="197"/>
      <c r="H894" s="197"/>
      <c r="I894" s="197"/>
      <c r="J894" s="197"/>
      <c r="K894" s="197"/>
      <c r="L894" s="197"/>
      <c r="M894" s="209"/>
      <c r="N894" s="199"/>
      <c r="O894" s="197"/>
      <c r="P894" s="197"/>
      <c r="Q894" s="197"/>
      <c r="R894" s="197"/>
      <c r="S894" s="209"/>
      <c r="T894" s="197"/>
      <c r="U894" s="199"/>
      <c r="V894" s="197"/>
      <c r="W894" s="197"/>
      <c r="X894" s="197"/>
      <c r="Y894" s="197"/>
      <c r="Z894" s="197"/>
      <c r="AA894" s="198"/>
      <c r="AB894" s="198"/>
      <c r="AC894" s="199"/>
      <c r="AD894" s="199"/>
      <c r="AE894" s="199"/>
      <c r="AF894" s="199"/>
      <c r="AG894" s="197"/>
      <c r="AH894" s="197"/>
      <c r="AI894" s="197"/>
      <c r="AJ894" s="198"/>
      <c r="AK894" s="199"/>
      <c r="AL894" s="197"/>
      <c r="AM894" s="197"/>
      <c r="AN894" s="210" t="str">
        <f t="shared" si="96"/>
        <v>Kein Eintrag</v>
      </c>
      <c r="AO894" s="210" t="str">
        <f t="shared" si="97"/>
        <v>Kein Eintrag</v>
      </c>
      <c r="AP894" s="210" t="str">
        <f t="shared" si="98"/>
        <v>Kein Eintrag</v>
      </c>
      <c r="AQ894" s="197"/>
      <c r="AR894" s="197"/>
      <c r="AS894" s="197"/>
    </row>
    <row r="895" spans="1:45" s="159" customFormat="1" x14ac:dyDescent="0.25">
      <c r="A895" s="203" t="str">
        <f t="shared" si="99"/>
        <v/>
      </c>
      <c r="B895" s="203" t="str">
        <f t="shared" si="100"/>
        <v/>
      </c>
      <c r="C895" s="197"/>
      <c r="D895" s="197"/>
      <c r="E895" s="197"/>
      <c r="F895" s="197"/>
      <c r="G895" s="197"/>
      <c r="H895" s="197"/>
      <c r="I895" s="197"/>
      <c r="J895" s="197"/>
      <c r="K895" s="197"/>
      <c r="L895" s="197"/>
      <c r="M895" s="209"/>
      <c r="N895" s="199"/>
      <c r="O895" s="197"/>
      <c r="P895" s="197"/>
      <c r="Q895" s="197"/>
      <c r="R895" s="197"/>
      <c r="S895" s="209"/>
      <c r="T895" s="197"/>
      <c r="U895" s="199"/>
      <c r="V895" s="197"/>
      <c r="W895" s="197"/>
      <c r="X895" s="197"/>
      <c r="Y895" s="197"/>
      <c r="Z895" s="197"/>
      <c r="AA895" s="198"/>
      <c r="AB895" s="198"/>
      <c r="AC895" s="199"/>
      <c r="AD895" s="199"/>
      <c r="AE895" s="199"/>
      <c r="AF895" s="199"/>
      <c r="AG895" s="197"/>
      <c r="AH895" s="197"/>
      <c r="AI895" s="197"/>
      <c r="AJ895" s="198"/>
      <c r="AK895" s="199"/>
      <c r="AL895" s="197"/>
      <c r="AM895" s="197"/>
      <c r="AN895" s="210" t="str">
        <f t="shared" si="96"/>
        <v>Kein Eintrag</v>
      </c>
      <c r="AO895" s="210" t="str">
        <f t="shared" si="97"/>
        <v>Kein Eintrag</v>
      </c>
      <c r="AP895" s="210" t="str">
        <f t="shared" si="98"/>
        <v>Kein Eintrag</v>
      </c>
      <c r="AQ895" s="197"/>
      <c r="AR895" s="197"/>
      <c r="AS895" s="197"/>
    </row>
    <row r="896" spans="1:45" s="159" customFormat="1" x14ac:dyDescent="0.25">
      <c r="A896" s="203" t="str">
        <f t="shared" si="99"/>
        <v/>
      </c>
      <c r="B896" s="203" t="str">
        <f t="shared" si="100"/>
        <v/>
      </c>
      <c r="C896" s="197"/>
      <c r="D896" s="197"/>
      <c r="E896" s="197"/>
      <c r="F896" s="197"/>
      <c r="G896" s="197"/>
      <c r="H896" s="197"/>
      <c r="I896" s="197"/>
      <c r="J896" s="197"/>
      <c r="K896" s="197"/>
      <c r="L896" s="197"/>
      <c r="M896" s="209"/>
      <c r="N896" s="199"/>
      <c r="O896" s="197"/>
      <c r="P896" s="197"/>
      <c r="Q896" s="197"/>
      <c r="R896" s="197"/>
      <c r="S896" s="209"/>
      <c r="T896" s="197"/>
      <c r="U896" s="199"/>
      <c r="V896" s="197"/>
      <c r="W896" s="197"/>
      <c r="X896" s="197"/>
      <c r="Y896" s="197"/>
      <c r="Z896" s="197"/>
      <c r="AA896" s="198"/>
      <c r="AB896" s="198"/>
      <c r="AC896" s="199"/>
      <c r="AD896" s="199"/>
      <c r="AE896" s="199"/>
      <c r="AF896" s="199"/>
      <c r="AG896" s="197"/>
      <c r="AH896" s="197"/>
      <c r="AI896" s="197"/>
      <c r="AJ896" s="198"/>
      <c r="AK896" s="199"/>
      <c r="AL896" s="197"/>
      <c r="AM896" s="197"/>
      <c r="AN896" s="210" t="str">
        <f t="shared" si="96"/>
        <v>Kein Eintrag</v>
      </c>
      <c r="AO896" s="210" t="str">
        <f t="shared" si="97"/>
        <v>Kein Eintrag</v>
      </c>
      <c r="AP896" s="210" t="str">
        <f t="shared" si="98"/>
        <v>Kein Eintrag</v>
      </c>
      <c r="AQ896" s="197"/>
      <c r="AR896" s="197"/>
      <c r="AS896" s="197"/>
    </row>
    <row r="897" spans="1:45" s="159" customFormat="1" x14ac:dyDescent="0.25">
      <c r="A897" s="203" t="str">
        <f t="shared" si="99"/>
        <v/>
      </c>
      <c r="B897" s="203" t="str">
        <f t="shared" si="100"/>
        <v/>
      </c>
      <c r="C897" s="197"/>
      <c r="D897" s="197"/>
      <c r="E897" s="197"/>
      <c r="F897" s="197"/>
      <c r="G897" s="197"/>
      <c r="H897" s="197"/>
      <c r="I897" s="197"/>
      <c r="J897" s="197"/>
      <c r="K897" s="197"/>
      <c r="L897" s="197"/>
      <c r="M897" s="209"/>
      <c r="N897" s="199"/>
      <c r="O897" s="197"/>
      <c r="P897" s="197"/>
      <c r="Q897" s="197"/>
      <c r="R897" s="197"/>
      <c r="S897" s="209"/>
      <c r="T897" s="197"/>
      <c r="U897" s="199"/>
      <c r="V897" s="197"/>
      <c r="W897" s="197"/>
      <c r="X897" s="197"/>
      <c r="Y897" s="197"/>
      <c r="Z897" s="197"/>
      <c r="AA897" s="198"/>
      <c r="AB897" s="198"/>
      <c r="AC897" s="199"/>
      <c r="AD897" s="199"/>
      <c r="AE897" s="199"/>
      <c r="AF897" s="199"/>
      <c r="AG897" s="197"/>
      <c r="AH897" s="197"/>
      <c r="AI897" s="197"/>
      <c r="AJ897" s="198"/>
      <c r="AK897" s="199"/>
      <c r="AL897" s="197"/>
      <c r="AM897" s="197"/>
      <c r="AN897" s="210" t="str">
        <f t="shared" si="96"/>
        <v>Kein Eintrag</v>
      </c>
      <c r="AO897" s="210" t="str">
        <f t="shared" si="97"/>
        <v>Kein Eintrag</v>
      </c>
      <c r="AP897" s="210" t="str">
        <f t="shared" si="98"/>
        <v>Kein Eintrag</v>
      </c>
      <c r="AQ897" s="197"/>
      <c r="AR897" s="197"/>
      <c r="AS897" s="197"/>
    </row>
    <row r="898" spans="1:45" s="159" customFormat="1" x14ac:dyDescent="0.25">
      <c r="A898" s="203" t="str">
        <f t="shared" si="99"/>
        <v/>
      </c>
      <c r="B898" s="203" t="str">
        <f t="shared" si="100"/>
        <v/>
      </c>
      <c r="C898" s="197"/>
      <c r="D898" s="197"/>
      <c r="E898" s="197"/>
      <c r="F898" s="197"/>
      <c r="G898" s="197"/>
      <c r="H898" s="197"/>
      <c r="I898" s="197"/>
      <c r="J898" s="197"/>
      <c r="K898" s="197"/>
      <c r="L898" s="197"/>
      <c r="M898" s="209"/>
      <c r="N898" s="199"/>
      <c r="O898" s="197"/>
      <c r="P898" s="197"/>
      <c r="Q898" s="197"/>
      <c r="R898" s="197"/>
      <c r="S898" s="209"/>
      <c r="T898" s="197"/>
      <c r="U898" s="199"/>
      <c r="V898" s="197"/>
      <c r="W898" s="197"/>
      <c r="X898" s="197"/>
      <c r="Y898" s="197"/>
      <c r="Z898" s="197"/>
      <c r="AA898" s="198"/>
      <c r="AB898" s="198"/>
      <c r="AC898" s="199"/>
      <c r="AD898" s="199"/>
      <c r="AE898" s="199"/>
      <c r="AF898" s="199"/>
      <c r="AG898" s="197"/>
      <c r="AH898" s="197"/>
      <c r="AI898" s="197"/>
      <c r="AJ898" s="198"/>
      <c r="AK898" s="199"/>
      <c r="AL898" s="197"/>
      <c r="AM898" s="197"/>
      <c r="AN898" s="210" t="str">
        <f t="shared" si="96"/>
        <v>Kein Eintrag</v>
      </c>
      <c r="AO898" s="210" t="str">
        <f t="shared" si="97"/>
        <v>Kein Eintrag</v>
      </c>
      <c r="AP898" s="210" t="str">
        <f t="shared" si="98"/>
        <v>Kein Eintrag</v>
      </c>
      <c r="AQ898" s="197"/>
      <c r="AR898" s="197"/>
      <c r="AS898" s="197"/>
    </row>
    <row r="899" spans="1:45" s="159" customFormat="1" x14ac:dyDescent="0.25">
      <c r="A899" s="203" t="str">
        <f t="shared" si="99"/>
        <v/>
      </c>
      <c r="B899" s="203" t="str">
        <f t="shared" si="100"/>
        <v/>
      </c>
      <c r="C899" s="197"/>
      <c r="D899" s="197"/>
      <c r="E899" s="197"/>
      <c r="F899" s="197"/>
      <c r="G899" s="197"/>
      <c r="H899" s="197"/>
      <c r="I899" s="197"/>
      <c r="J899" s="197"/>
      <c r="K899" s="197"/>
      <c r="L899" s="197"/>
      <c r="M899" s="209"/>
      <c r="N899" s="199"/>
      <c r="O899" s="197"/>
      <c r="P899" s="197"/>
      <c r="Q899" s="197"/>
      <c r="R899" s="197"/>
      <c r="S899" s="209"/>
      <c r="T899" s="197"/>
      <c r="U899" s="199"/>
      <c r="V899" s="197"/>
      <c r="W899" s="197"/>
      <c r="X899" s="197"/>
      <c r="Y899" s="197"/>
      <c r="Z899" s="197"/>
      <c r="AA899" s="198"/>
      <c r="AB899" s="198"/>
      <c r="AC899" s="199"/>
      <c r="AD899" s="199"/>
      <c r="AE899" s="199"/>
      <c r="AF899" s="199"/>
      <c r="AG899" s="197"/>
      <c r="AH899" s="197"/>
      <c r="AI899" s="197"/>
      <c r="AJ899" s="198"/>
      <c r="AK899" s="199"/>
      <c r="AL899" s="197"/>
      <c r="AM899" s="197"/>
      <c r="AN899" s="210" t="str">
        <f t="shared" si="96"/>
        <v>Kein Eintrag</v>
      </c>
      <c r="AO899" s="210" t="str">
        <f t="shared" si="97"/>
        <v>Kein Eintrag</v>
      </c>
      <c r="AP899" s="210" t="str">
        <f t="shared" si="98"/>
        <v>Kein Eintrag</v>
      </c>
      <c r="AQ899" s="197"/>
      <c r="AR899" s="197"/>
      <c r="AS899" s="197"/>
    </row>
    <row r="900" spans="1:45" s="159" customFormat="1" x14ac:dyDescent="0.25">
      <c r="A900" s="203" t="str">
        <f t="shared" si="99"/>
        <v/>
      </c>
      <c r="B900" s="203" t="str">
        <f t="shared" si="100"/>
        <v/>
      </c>
      <c r="C900" s="197"/>
      <c r="D900" s="197"/>
      <c r="E900" s="197"/>
      <c r="F900" s="197"/>
      <c r="G900" s="197"/>
      <c r="H900" s="197"/>
      <c r="I900" s="197"/>
      <c r="J900" s="197"/>
      <c r="K900" s="197"/>
      <c r="L900" s="197"/>
      <c r="M900" s="209"/>
      <c r="N900" s="199"/>
      <c r="O900" s="197"/>
      <c r="P900" s="197"/>
      <c r="Q900" s="197"/>
      <c r="R900" s="197"/>
      <c r="S900" s="209"/>
      <c r="T900" s="197"/>
      <c r="U900" s="199"/>
      <c r="V900" s="197"/>
      <c r="W900" s="197"/>
      <c r="X900" s="197"/>
      <c r="Y900" s="197"/>
      <c r="Z900" s="197"/>
      <c r="AA900" s="198"/>
      <c r="AB900" s="198"/>
      <c r="AC900" s="199"/>
      <c r="AD900" s="199"/>
      <c r="AE900" s="199"/>
      <c r="AF900" s="199"/>
      <c r="AG900" s="197"/>
      <c r="AH900" s="197"/>
      <c r="AI900" s="197"/>
      <c r="AJ900" s="198"/>
      <c r="AK900" s="199"/>
      <c r="AL900" s="197"/>
      <c r="AM900" s="197"/>
      <c r="AN900" s="210" t="str">
        <f t="shared" si="96"/>
        <v>Kein Eintrag</v>
      </c>
      <c r="AO900" s="210" t="str">
        <f t="shared" si="97"/>
        <v>Kein Eintrag</v>
      </c>
      <c r="AP900" s="210" t="str">
        <f t="shared" si="98"/>
        <v>Kein Eintrag</v>
      </c>
      <c r="AQ900" s="197"/>
      <c r="AR900" s="197"/>
      <c r="AS900" s="197"/>
    </row>
    <row r="901" spans="1:45" s="159" customFormat="1" x14ac:dyDescent="0.25">
      <c r="A901" s="203" t="str">
        <f t="shared" si="99"/>
        <v/>
      </c>
      <c r="B901" s="203" t="str">
        <f t="shared" si="100"/>
        <v/>
      </c>
      <c r="C901" s="197"/>
      <c r="D901" s="197"/>
      <c r="E901" s="197"/>
      <c r="F901" s="197"/>
      <c r="G901" s="197"/>
      <c r="H901" s="197"/>
      <c r="I901" s="197"/>
      <c r="J901" s="197"/>
      <c r="K901" s="197"/>
      <c r="L901" s="197"/>
      <c r="M901" s="209"/>
      <c r="N901" s="199"/>
      <c r="O901" s="197"/>
      <c r="P901" s="197"/>
      <c r="Q901" s="197"/>
      <c r="R901" s="197"/>
      <c r="S901" s="209"/>
      <c r="T901" s="197"/>
      <c r="U901" s="199"/>
      <c r="V901" s="197"/>
      <c r="W901" s="197"/>
      <c r="X901" s="197"/>
      <c r="Y901" s="197"/>
      <c r="Z901" s="197"/>
      <c r="AA901" s="198"/>
      <c r="AB901" s="198"/>
      <c r="AC901" s="199"/>
      <c r="AD901" s="199"/>
      <c r="AE901" s="199"/>
      <c r="AF901" s="199"/>
      <c r="AG901" s="197"/>
      <c r="AH901" s="197"/>
      <c r="AI901" s="197"/>
      <c r="AJ901" s="198"/>
      <c r="AK901" s="199"/>
      <c r="AL901" s="197"/>
      <c r="AM901" s="197"/>
      <c r="AN901" s="210" t="str">
        <f t="shared" si="96"/>
        <v>Kein Eintrag</v>
      </c>
      <c r="AO901" s="210" t="str">
        <f t="shared" si="97"/>
        <v>Kein Eintrag</v>
      </c>
      <c r="AP901" s="210" t="str">
        <f t="shared" si="98"/>
        <v>Kein Eintrag</v>
      </c>
      <c r="AQ901" s="197"/>
      <c r="AR901" s="197"/>
      <c r="AS901" s="197"/>
    </row>
    <row r="902" spans="1:45" s="159" customFormat="1" x14ac:dyDescent="0.25">
      <c r="A902" s="203" t="str">
        <f t="shared" si="99"/>
        <v/>
      </c>
      <c r="B902" s="203" t="str">
        <f t="shared" si="100"/>
        <v/>
      </c>
      <c r="C902" s="197"/>
      <c r="D902" s="197"/>
      <c r="E902" s="197"/>
      <c r="F902" s="197"/>
      <c r="G902" s="197"/>
      <c r="H902" s="197"/>
      <c r="I902" s="197"/>
      <c r="J902" s="197"/>
      <c r="K902" s="197"/>
      <c r="L902" s="197"/>
      <c r="M902" s="209"/>
      <c r="N902" s="199"/>
      <c r="O902" s="197"/>
      <c r="P902" s="197"/>
      <c r="Q902" s="197"/>
      <c r="R902" s="197"/>
      <c r="S902" s="209"/>
      <c r="T902" s="197"/>
      <c r="U902" s="199"/>
      <c r="V902" s="197"/>
      <c r="W902" s="197"/>
      <c r="X902" s="197"/>
      <c r="Y902" s="197"/>
      <c r="Z902" s="197"/>
      <c r="AA902" s="198"/>
      <c r="AB902" s="198"/>
      <c r="AC902" s="199"/>
      <c r="AD902" s="199"/>
      <c r="AE902" s="199"/>
      <c r="AF902" s="199"/>
      <c r="AG902" s="197"/>
      <c r="AH902" s="197"/>
      <c r="AI902" s="197"/>
      <c r="AJ902" s="198"/>
      <c r="AK902" s="199"/>
      <c r="AL902" s="197"/>
      <c r="AM902" s="197"/>
      <c r="AN902" s="210" t="str">
        <f t="shared" si="96"/>
        <v>Kein Eintrag</v>
      </c>
      <c r="AO902" s="210" t="str">
        <f t="shared" si="97"/>
        <v>Kein Eintrag</v>
      </c>
      <c r="AP902" s="210" t="str">
        <f t="shared" si="98"/>
        <v>Kein Eintrag</v>
      </c>
      <c r="AQ902" s="197"/>
      <c r="AR902" s="197"/>
      <c r="AS902" s="197"/>
    </row>
    <row r="903" spans="1:45" s="159" customFormat="1" x14ac:dyDescent="0.25">
      <c r="A903" s="203" t="str">
        <f t="shared" si="99"/>
        <v/>
      </c>
      <c r="B903" s="203" t="str">
        <f t="shared" si="100"/>
        <v/>
      </c>
      <c r="C903" s="197"/>
      <c r="D903" s="197"/>
      <c r="E903" s="197"/>
      <c r="F903" s="197"/>
      <c r="G903" s="197"/>
      <c r="H903" s="197"/>
      <c r="I903" s="197"/>
      <c r="J903" s="197"/>
      <c r="K903" s="197"/>
      <c r="L903" s="197"/>
      <c r="M903" s="209"/>
      <c r="N903" s="199"/>
      <c r="O903" s="197"/>
      <c r="P903" s="197"/>
      <c r="Q903" s="197"/>
      <c r="R903" s="197"/>
      <c r="S903" s="209"/>
      <c r="T903" s="197"/>
      <c r="U903" s="199"/>
      <c r="V903" s="197"/>
      <c r="W903" s="197"/>
      <c r="X903" s="197"/>
      <c r="Y903" s="197"/>
      <c r="Z903" s="197"/>
      <c r="AA903" s="198"/>
      <c r="AB903" s="198"/>
      <c r="AC903" s="199"/>
      <c r="AD903" s="199"/>
      <c r="AE903" s="199"/>
      <c r="AF903" s="199"/>
      <c r="AG903" s="197"/>
      <c r="AH903" s="197"/>
      <c r="AI903" s="197"/>
      <c r="AJ903" s="198"/>
      <c r="AK903" s="199"/>
      <c r="AL903" s="197"/>
      <c r="AM903" s="197"/>
      <c r="AN903" s="210" t="str">
        <f t="shared" si="96"/>
        <v>Kein Eintrag</v>
      </c>
      <c r="AO903" s="210" t="str">
        <f t="shared" si="97"/>
        <v>Kein Eintrag</v>
      </c>
      <c r="AP903" s="210" t="str">
        <f t="shared" si="98"/>
        <v>Kein Eintrag</v>
      </c>
      <c r="AQ903" s="197"/>
      <c r="AR903" s="197"/>
      <c r="AS903" s="197"/>
    </row>
    <row r="904" spans="1:45" s="159" customFormat="1" x14ac:dyDescent="0.25">
      <c r="A904" s="203" t="str">
        <f t="shared" si="99"/>
        <v/>
      </c>
      <c r="B904" s="203" t="str">
        <f t="shared" si="100"/>
        <v/>
      </c>
      <c r="C904" s="197"/>
      <c r="D904" s="197"/>
      <c r="E904" s="197"/>
      <c r="F904" s="197"/>
      <c r="G904" s="197"/>
      <c r="H904" s="197"/>
      <c r="I904" s="197"/>
      <c r="J904" s="197"/>
      <c r="K904" s="197"/>
      <c r="L904" s="197"/>
      <c r="M904" s="209"/>
      <c r="N904" s="199"/>
      <c r="O904" s="197"/>
      <c r="P904" s="197"/>
      <c r="Q904" s="197"/>
      <c r="R904" s="197"/>
      <c r="S904" s="209"/>
      <c r="T904" s="197"/>
      <c r="U904" s="199"/>
      <c r="V904" s="197"/>
      <c r="W904" s="197"/>
      <c r="X904" s="197"/>
      <c r="Y904" s="197"/>
      <c r="Z904" s="197"/>
      <c r="AA904" s="198"/>
      <c r="AB904" s="198"/>
      <c r="AC904" s="199"/>
      <c r="AD904" s="199"/>
      <c r="AE904" s="199"/>
      <c r="AF904" s="199"/>
      <c r="AG904" s="197"/>
      <c r="AH904" s="197"/>
      <c r="AI904" s="197"/>
      <c r="AJ904" s="198"/>
      <c r="AK904" s="199"/>
      <c r="AL904" s="197"/>
      <c r="AM904" s="197"/>
      <c r="AN904" s="210" t="str">
        <f t="shared" si="96"/>
        <v>Kein Eintrag</v>
      </c>
      <c r="AO904" s="210" t="str">
        <f t="shared" si="97"/>
        <v>Kein Eintrag</v>
      </c>
      <c r="AP904" s="210" t="str">
        <f t="shared" si="98"/>
        <v>Kein Eintrag</v>
      </c>
      <c r="AQ904" s="197"/>
      <c r="AR904" s="197"/>
      <c r="AS904" s="197"/>
    </row>
    <row r="905" spans="1:45" s="159" customFormat="1" x14ac:dyDescent="0.25">
      <c r="A905" s="203" t="str">
        <f t="shared" si="99"/>
        <v/>
      </c>
      <c r="B905" s="203" t="str">
        <f t="shared" si="100"/>
        <v/>
      </c>
      <c r="C905" s="197"/>
      <c r="D905" s="197"/>
      <c r="E905" s="197"/>
      <c r="F905" s="197"/>
      <c r="G905" s="197"/>
      <c r="H905" s="197"/>
      <c r="I905" s="197"/>
      <c r="J905" s="197"/>
      <c r="K905" s="197"/>
      <c r="L905" s="197"/>
      <c r="M905" s="209"/>
      <c r="N905" s="199"/>
      <c r="O905" s="197"/>
      <c r="P905" s="197"/>
      <c r="Q905" s="197"/>
      <c r="R905" s="197"/>
      <c r="S905" s="209"/>
      <c r="T905" s="197"/>
      <c r="U905" s="199"/>
      <c r="V905" s="197"/>
      <c r="W905" s="197"/>
      <c r="X905" s="197"/>
      <c r="Y905" s="197"/>
      <c r="Z905" s="197"/>
      <c r="AA905" s="198"/>
      <c r="AB905" s="198"/>
      <c r="AC905" s="199"/>
      <c r="AD905" s="199"/>
      <c r="AE905" s="199"/>
      <c r="AF905" s="199"/>
      <c r="AG905" s="197"/>
      <c r="AH905" s="197"/>
      <c r="AI905" s="197"/>
      <c r="AJ905" s="198"/>
      <c r="AK905" s="199"/>
      <c r="AL905" s="197"/>
      <c r="AM905" s="197"/>
      <c r="AN905" s="210" t="str">
        <f t="shared" si="96"/>
        <v>Kein Eintrag</v>
      </c>
      <c r="AO905" s="210" t="str">
        <f t="shared" si="97"/>
        <v>Kein Eintrag</v>
      </c>
      <c r="AP905" s="210" t="str">
        <f t="shared" si="98"/>
        <v>Kein Eintrag</v>
      </c>
      <c r="AQ905" s="197"/>
      <c r="AR905" s="197"/>
      <c r="AS905" s="197"/>
    </row>
    <row r="906" spans="1:45" s="159" customFormat="1" x14ac:dyDescent="0.25">
      <c r="A906" s="203" t="str">
        <f t="shared" si="99"/>
        <v/>
      </c>
      <c r="B906" s="203" t="str">
        <f t="shared" si="100"/>
        <v/>
      </c>
      <c r="C906" s="197"/>
      <c r="D906" s="197"/>
      <c r="E906" s="197"/>
      <c r="F906" s="197"/>
      <c r="G906" s="197"/>
      <c r="H906" s="197"/>
      <c r="I906" s="197"/>
      <c r="J906" s="197"/>
      <c r="K906" s="197"/>
      <c r="L906" s="197"/>
      <c r="M906" s="209"/>
      <c r="N906" s="199"/>
      <c r="O906" s="197"/>
      <c r="P906" s="197"/>
      <c r="Q906" s="197"/>
      <c r="R906" s="197"/>
      <c r="S906" s="209"/>
      <c r="T906" s="197"/>
      <c r="U906" s="199"/>
      <c r="V906" s="197"/>
      <c r="W906" s="197"/>
      <c r="X906" s="197"/>
      <c r="Y906" s="197"/>
      <c r="Z906" s="197"/>
      <c r="AA906" s="198"/>
      <c r="AB906" s="198"/>
      <c r="AC906" s="199"/>
      <c r="AD906" s="199"/>
      <c r="AE906" s="199"/>
      <c r="AF906" s="199"/>
      <c r="AG906" s="197"/>
      <c r="AH906" s="197"/>
      <c r="AI906" s="197"/>
      <c r="AJ906" s="198"/>
      <c r="AK906" s="199"/>
      <c r="AL906" s="197"/>
      <c r="AM906" s="197"/>
      <c r="AN906" s="210" t="str">
        <f t="shared" si="96"/>
        <v>Kein Eintrag</v>
      </c>
      <c r="AO906" s="210" t="str">
        <f t="shared" si="97"/>
        <v>Kein Eintrag</v>
      </c>
      <c r="AP906" s="210" t="str">
        <f t="shared" si="98"/>
        <v>Kein Eintrag</v>
      </c>
      <c r="AQ906" s="197"/>
      <c r="AR906" s="197"/>
      <c r="AS906" s="197"/>
    </row>
    <row r="907" spans="1:45" s="159" customFormat="1" x14ac:dyDescent="0.25">
      <c r="A907" s="203" t="str">
        <f t="shared" si="99"/>
        <v/>
      </c>
      <c r="B907" s="203" t="str">
        <f t="shared" si="100"/>
        <v/>
      </c>
      <c r="C907" s="197"/>
      <c r="D907" s="197"/>
      <c r="E907" s="197"/>
      <c r="F907" s="197"/>
      <c r="G907" s="197"/>
      <c r="H907" s="197"/>
      <c r="I907" s="197"/>
      <c r="J907" s="197"/>
      <c r="K907" s="197"/>
      <c r="L907" s="197"/>
      <c r="M907" s="209"/>
      <c r="N907" s="199"/>
      <c r="O907" s="197"/>
      <c r="P907" s="197"/>
      <c r="Q907" s="197"/>
      <c r="R907" s="197"/>
      <c r="S907" s="209"/>
      <c r="T907" s="197"/>
      <c r="U907" s="199"/>
      <c r="V907" s="197"/>
      <c r="W907" s="197"/>
      <c r="X907" s="197"/>
      <c r="Y907" s="197"/>
      <c r="Z907" s="197"/>
      <c r="AA907" s="198"/>
      <c r="AB907" s="198"/>
      <c r="AC907" s="199"/>
      <c r="AD907" s="199"/>
      <c r="AE907" s="199"/>
      <c r="AF907" s="199"/>
      <c r="AG907" s="197"/>
      <c r="AH907" s="197"/>
      <c r="AI907" s="197"/>
      <c r="AJ907" s="198"/>
      <c r="AK907" s="199"/>
      <c r="AL907" s="197"/>
      <c r="AM907" s="197"/>
      <c r="AN907" s="210" t="str">
        <f t="shared" si="96"/>
        <v>Kein Eintrag</v>
      </c>
      <c r="AO907" s="210" t="str">
        <f t="shared" si="97"/>
        <v>Kein Eintrag</v>
      </c>
      <c r="AP907" s="210" t="str">
        <f t="shared" si="98"/>
        <v>Kein Eintrag</v>
      </c>
      <c r="AQ907" s="197"/>
      <c r="AR907" s="197"/>
      <c r="AS907" s="197"/>
    </row>
    <row r="908" spans="1:45" s="159" customFormat="1" x14ac:dyDescent="0.25">
      <c r="A908" s="203" t="str">
        <f t="shared" si="99"/>
        <v/>
      </c>
      <c r="B908" s="203" t="str">
        <f t="shared" si="100"/>
        <v/>
      </c>
      <c r="C908" s="197"/>
      <c r="D908" s="197"/>
      <c r="E908" s="197"/>
      <c r="F908" s="197"/>
      <c r="G908" s="197"/>
      <c r="H908" s="197"/>
      <c r="I908" s="197"/>
      <c r="J908" s="197"/>
      <c r="K908" s="197"/>
      <c r="L908" s="197"/>
      <c r="M908" s="209"/>
      <c r="N908" s="199"/>
      <c r="O908" s="197"/>
      <c r="P908" s="197"/>
      <c r="Q908" s="197"/>
      <c r="R908" s="197"/>
      <c r="S908" s="209"/>
      <c r="T908" s="197"/>
      <c r="U908" s="199"/>
      <c r="V908" s="197"/>
      <c r="W908" s="197"/>
      <c r="X908" s="197"/>
      <c r="Y908" s="197"/>
      <c r="Z908" s="197"/>
      <c r="AA908" s="198"/>
      <c r="AB908" s="198"/>
      <c r="AC908" s="199"/>
      <c r="AD908" s="199"/>
      <c r="AE908" s="199"/>
      <c r="AF908" s="199"/>
      <c r="AG908" s="197"/>
      <c r="AH908" s="197"/>
      <c r="AI908" s="197"/>
      <c r="AJ908" s="198"/>
      <c r="AK908" s="199"/>
      <c r="AL908" s="197"/>
      <c r="AM908" s="197"/>
      <c r="AN908" s="210" t="str">
        <f t="shared" si="96"/>
        <v>Kein Eintrag</v>
      </c>
      <c r="AO908" s="210" t="str">
        <f t="shared" si="97"/>
        <v>Kein Eintrag</v>
      </c>
      <c r="AP908" s="210" t="str">
        <f t="shared" si="98"/>
        <v>Kein Eintrag</v>
      </c>
      <c r="AQ908" s="197"/>
      <c r="AR908" s="197"/>
      <c r="AS908" s="197"/>
    </row>
    <row r="909" spans="1:45" s="159" customFormat="1" x14ac:dyDescent="0.25">
      <c r="A909" s="203" t="str">
        <f t="shared" si="99"/>
        <v/>
      </c>
      <c r="B909" s="203" t="str">
        <f t="shared" si="100"/>
        <v/>
      </c>
      <c r="C909" s="197"/>
      <c r="D909" s="197"/>
      <c r="E909" s="197"/>
      <c r="F909" s="197"/>
      <c r="G909" s="197"/>
      <c r="H909" s="197"/>
      <c r="I909" s="197"/>
      <c r="J909" s="197"/>
      <c r="K909" s="197"/>
      <c r="L909" s="197"/>
      <c r="M909" s="209"/>
      <c r="N909" s="199"/>
      <c r="O909" s="197"/>
      <c r="P909" s="197"/>
      <c r="Q909" s="197"/>
      <c r="R909" s="197"/>
      <c r="S909" s="209"/>
      <c r="T909" s="197"/>
      <c r="U909" s="199"/>
      <c r="V909" s="197"/>
      <c r="W909" s="197"/>
      <c r="X909" s="197"/>
      <c r="Y909" s="197"/>
      <c r="Z909" s="197"/>
      <c r="AA909" s="198"/>
      <c r="AB909" s="198"/>
      <c r="AC909" s="199"/>
      <c r="AD909" s="199"/>
      <c r="AE909" s="199"/>
      <c r="AF909" s="199"/>
      <c r="AG909" s="197"/>
      <c r="AH909" s="197"/>
      <c r="AI909" s="197"/>
      <c r="AJ909" s="198"/>
      <c r="AK909" s="199"/>
      <c r="AL909" s="197"/>
      <c r="AM909" s="197"/>
      <c r="AN909" s="210" t="str">
        <f t="shared" si="96"/>
        <v>Kein Eintrag</v>
      </c>
      <c r="AO909" s="210" t="str">
        <f t="shared" si="97"/>
        <v>Kein Eintrag</v>
      </c>
      <c r="AP909" s="210" t="str">
        <f t="shared" si="98"/>
        <v>Kein Eintrag</v>
      </c>
      <c r="AQ909" s="197"/>
      <c r="AR909" s="197"/>
      <c r="AS909" s="197"/>
    </row>
    <row r="910" spans="1:45" s="159" customFormat="1" x14ac:dyDescent="0.25">
      <c r="A910" s="203" t="str">
        <f t="shared" si="99"/>
        <v/>
      </c>
      <c r="B910" s="203" t="str">
        <f t="shared" si="100"/>
        <v/>
      </c>
      <c r="C910" s="197"/>
      <c r="D910" s="197"/>
      <c r="E910" s="197"/>
      <c r="F910" s="197"/>
      <c r="G910" s="197"/>
      <c r="H910" s="197"/>
      <c r="I910" s="197"/>
      <c r="J910" s="197"/>
      <c r="K910" s="197"/>
      <c r="L910" s="197"/>
      <c r="M910" s="209"/>
      <c r="N910" s="199"/>
      <c r="O910" s="197"/>
      <c r="P910" s="197"/>
      <c r="Q910" s="197"/>
      <c r="R910" s="197"/>
      <c r="S910" s="209"/>
      <c r="T910" s="197"/>
      <c r="U910" s="199"/>
      <c r="V910" s="197"/>
      <c r="W910" s="197"/>
      <c r="X910" s="197"/>
      <c r="Y910" s="197"/>
      <c r="Z910" s="197"/>
      <c r="AA910" s="198"/>
      <c r="AB910" s="198"/>
      <c r="AC910" s="199"/>
      <c r="AD910" s="199"/>
      <c r="AE910" s="199"/>
      <c r="AF910" s="199"/>
      <c r="AG910" s="197"/>
      <c r="AH910" s="197"/>
      <c r="AI910" s="197"/>
      <c r="AJ910" s="198"/>
      <c r="AK910" s="199"/>
      <c r="AL910" s="197"/>
      <c r="AM910" s="197"/>
      <c r="AN910" s="210" t="str">
        <f t="shared" si="96"/>
        <v>Kein Eintrag</v>
      </c>
      <c r="AO910" s="210" t="str">
        <f t="shared" si="97"/>
        <v>Kein Eintrag</v>
      </c>
      <c r="AP910" s="210" t="str">
        <f t="shared" si="98"/>
        <v>Kein Eintrag</v>
      </c>
      <c r="AQ910" s="197"/>
      <c r="AR910" s="197"/>
      <c r="AS910" s="197"/>
    </row>
    <row r="911" spans="1:45" s="159" customFormat="1" x14ac:dyDescent="0.25">
      <c r="A911" s="203" t="str">
        <f t="shared" si="99"/>
        <v/>
      </c>
      <c r="B911" s="203" t="str">
        <f t="shared" si="100"/>
        <v/>
      </c>
      <c r="C911" s="197"/>
      <c r="D911" s="197"/>
      <c r="E911" s="197"/>
      <c r="F911" s="197"/>
      <c r="G911" s="197"/>
      <c r="H911" s="197"/>
      <c r="I911" s="197"/>
      <c r="J911" s="197"/>
      <c r="K911" s="197"/>
      <c r="L911" s="197"/>
      <c r="M911" s="209"/>
      <c r="N911" s="199"/>
      <c r="O911" s="197"/>
      <c r="P911" s="197"/>
      <c r="Q911" s="197"/>
      <c r="R911" s="197"/>
      <c r="S911" s="209"/>
      <c r="T911" s="197"/>
      <c r="U911" s="199"/>
      <c r="V911" s="197"/>
      <c r="W911" s="197"/>
      <c r="X911" s="197"/>
      <c r="Y911" s="197"/>
      <c r="Z911" s="197"/>
      <c r="AA911" s="198"/>
      <c r="AB911" s="198"/>
      <c r="AC911" s="199"/>
      <c r="AD911" s="199"/>
      <c r="AE911" s="199"/>
      <c r="AF911" s="199"/>
      <c r="AG911" s="197"/>
      <c r="AH911" s="197"/>
      <c r="AI911" s="197"/>
      <c r="AJ911" s="198"/>
      <c r="AK911" s="199"/>
      <c r="AL911" s="197"/>
      <c r="AM911" s="197"/>
      <c r="AN911" s="210" t="str">
        <f t="shared" si="96"/>
        <v>Kein Eintrag</v>
      </c>
      <c r="AO911" s="210" t="str">
        <f t="shared" si="97"/>
        <v>Kein Eintrag</v>
      </c>
      <c r="AP911" s="210" t="str">
        <f t="shared" si="98"/>
        <v>Kein Eintrag</v>
      </c>
      <c r="AQ911" s="197"/>
      <c r="AR911" s="197"/>
      <c r="AS911" s="197"/>
    </row>
    <row r="912" spans="1:45" s="159" customFormat="1" x14ac:dyDescent="0.25">
      <c r="A912" s="203" t="str">
        <f t="shared" si="99"/>
        <v/>
      </c>
      <c r="B912" s="203" t="str">
        <f t="shared" si="100"/>
        <v/>
      </c>
      <c r="C912" s="197"/>
      <c r="D912" s="197"/>
      <c r="E912" s="197"/>
      <c r="F912" s="197"/>
      <c r="G912" s="197"/>
      <c r="H912" s="197"/>
      <c r="I912" s="197"/>
      <c r="J912" s="197"/>
      <c r="K912" s="197"/>
      <c r="L912" s="197"/>
      <c r="M912" s="209"/>
      <c r="N912" s="199"/>
      <c r="O912" s="197"/>
      <c r="P912" s="197"/>
      <c r="Q912" s="197"/>
      <c r="R912" s="197"/>
      <c r="S912" s="209"/>
      <c r="T912" s="197"/>
      <c r="U912" s="199"/>
      <c r="V912" s="197"/>
      <c r="W912" s="197"/>
      <c r="X912" s="197"/>
      <c r="Y912" s="197"/>
      <c r="Z912" s="197"/>
      <c r="AA912" s="198"/>
      <c r="AB912" s="198"/>
      <c r="AC912" s="199"/>
      <c r="AD912" s="199"/>
      <c r="AE912" s="199"/>
      <c r="AF912" s="199"/>
      <c r="AG912" s="197"/>
      <c r="AH912" s="197"/>
      <c r="AI912" s="197"/>
      <c r="AJ912" s="198"/>
      <c r="AK912" s="199"/>
      <c r="AL912" s="197"/>
      <c r="AM912" s="197"/>
      <c r="AN912" s="210" t="str">
        <f t="shared" ref="AN912:AN975" si="101">IF(AC912="","Kein Eintrag",IF(AD912="","Kein Eintrag",AD912-AC912))</f>
        <v>Kein Eintrag</v>
      </c>
      <c r="AO912" s="210" t="str">
        <f t="shared" ref="AO912:AO975" si="102">IF(AF912="","Kein Eintrag",IF(AD912="","Kein Eintrag",AF912-AD912))</f>
        <v>Kein Eintrag</v>
      </c>
      <c r="AP912" s="210" t="str">
        <f t="shared" ref="AP912:AP975" si="103">IF(AF912="","Kein Eintrag",IF(AC912="","Kein Eintrag",AF912-AC912))</f>
        <v>Kein Eintrag</v>
      </c>
      <c r="AQ912" s="197"/>
      <c r="AR912" s="197"/>
      <c r="AS912" s="197"/>
    </row>
    <row r="913" spans="1:45" s="159" customFormat="1" x14ac:dyDescent="0.25">
      <c r="A913" s="203" t="str">
        <f t="shared" si="99"/>
        <v/>
      </c>
      <c r="B913" s="203" t="str">
        <f t="shared" si="100"/>
        <v/>
      </c>
      <c r="C913" s="197"/>
      <c r="D913" s="197"/>
      <c r="E913" s="197"/>
      <c r="F913" s="197"/>
      <c r="G913" s="197"/>
      <c r="H913" s="197"/>
      <c r="I913" s="197"/>
      <c r="J913" s="197"/>
      <c r="K913" s="197"/>
      <c r="L913" s="197"/>
      <c r="M913" s="209"/>
      <c r="N913" s="199"/>
      <c r="O913" s="197"/>
      <c r="P913" s="197"/>
      <c r="Q913" s="197"/>
      <c r="R913" s="197"/>
      <c r="S913" s="209"/>
      <c r="T913" s="197"/>
      <c r="U913" s="199"/>
      <c r="V913" s="197"/>
      <c r="W913" s="197"/>
      <c r="X913" s="197"/>
      <c r="Y913" s="197"/>
      <c r="Z913" s="197"/>
      <c r="AA913" s="198"/>
      <c r="AB913" s="198"/>
      <c r="AC913" s="199"/>
      <c r="AD913" s="199"/>
      <c r="AE913" s="199"/>
      <c r="AF913" s="199"/>
      <c r="AG913" s="197"/>
      <c r="AH913" s="197"/>
      <c r="AI913" s="197"/>
      <c r="AJ913" s="198"/>
      <c r="AK913" s="199"/>
      <c r="AL913" s="197"/>
      <c r="AM913" s="197"/>
      <c r="AN913" s="210" t="str">
        <f t="shared" si="101"/>
        <v>Kein Eintrag</v>
      </c>
      <c r="AO913" s="210" t="str">
        <f t="shared" si="102"/>
        <v>Kein Eintrag</v>
      </c>
      <c r="AP913" s="210" t="str">
        <f t="shared" si="103"/>
        <v>Kein Eintrag</v>
      </c>
      <c r="AQ913" s="197"/>
      <c r="AR913" s="197"/>
      <c r="AS913" s="197"/>
    </row>
    <row r="914" spans="1:45" s="159" customFormat="1" x14ac:dyDescent="0.25">
      <c r="A914" s="203" t="str">
        <f t="shared" si="99"/>
        <v/>
      </c>
      <c r="B914" s="203" t="str">
        <f t="shared" si="100"/>
        <v/>
      </c>
      <c r="C914" s="197"/>
      <c r="D914" s="197"/>
      <c r="E914" s="197"/>
      <c r="F914" s="197"/>
      <c r="G914" s="197"/>
      <c r="H914" s="197"/>
      <c r="I914" s="197"/>
      <c r="J914" s="197"/>
      <c r="K914" s="197"/>
      <c r="L914" s="197"/>
      <c r="M914" s="209"/>
      <c r="N914" s="199"/>
      <c r="O914" s="197"/>
      <c r="P914" s="197"/>
      <c r="Q914" s="197"/>
      <c r="R914" s="197"/>
      <c r="S914" s="209"/>
      <c r="T914" s="197"/>
      <c r="U914" s="199"/>
      <c r="V914" s="197"/>
      <c r="W914" s="197"/>
      <c r="X914" s="197"/>
      <c r="Y914" s="197"/>
      <c r="Z914" s="197"/>
      <c r="AA914" s="198"/>
      <c r="AB914" s="198"/>
      <c r="AC914" s="199"/>
      <c r="AD914" s="199"/>
      <c r="AE914" s="199"/>
      <c r="AF914" s="199"/>
      <c r="AG914" s="197"/>
      <c r="AH914" s="197"/>
      <c r="AI914" s="197"/>
      <c r="AJ914" s="198"/>
      <c r="AK914" s="199"/>
      <c r="AL914" s="197"/>
      <c r="AM914" s="197"/>
      <c r="AN914" s="210" t="str">
        <f t="shared" si="101"/>
        <v>Kein Eintrag</v>
      </c>
      <c r="AO914" s="210" t="str">
        <f t="shared" si="102"/>
        <v>Kein Eintrag</v>
      </c>
      <c r="AP914" s="210" t="str">
        <f t="shared" si="103"/>
        <v>Kein Eintrag</v>
      </c>
      <c r="AQ914" s="197"/>
      <c r="AR914" s="197"/>
      <c r="AS914" s="197"/>
    </row>
    <row r="915" spans="1:45" s="159" customFormat="1" x14ac:dyDescent="0.25">
      <c r="A915" s="203" t="str">
        <f t="shared" si="99"/>
        <v/>
      </c>
      <c r="B915" s="203" t="str">
        <f t="shared" si="100"/>
        <v/>
      </c>
      <c r="C915" s="197"/>
      <c r="D915" s="197"/>
      <c r="E915" s="197"/>
      <c r="F915" s="197"/>
      <c r="G915" s="197"/>
      <c r="H915" s="197"/>
      <c r="I915" s="197"/>
      <c r="J915" s="197"/>
      <c r="K915" s="197"/>
      <c r="L915" s="197"/>
      <c r="M915" s="209"/>
      <c r="N915" s="199"/>
      <c r="O915" s="197"/>
      <c r="P915" s="197"/>
      <c r="Q915" s="197"/>
      <c r="R915" s="197"/>
      <c r="S915" s="209"/>
      <c r="T915" s="197"/>
      <c r="U915" s="199"/>
      <c r="V915" s="197"/>
      <c r="W915" s="197"/>
      <c r="X915" s="197"/>
      <c r="Y915" s="197"/>
      <c r="Z915" s="197"/>
      <c r="AA915" s="198"/>
      <c r="AB915" s="198"/>
      <c r="AC915" s="199"/>
      <c r="AD915" s="199"/>
      <c r="AE915" s="199"/>
      <c r="AF915" s="199"/>
      <c r="AG915" s="197"/>
      <c r="AH915" s="197"/>
      <c r="AI915" s="197"/>
      <c r="AJ915" s="198"/>
      <c r="AK915" s="199"/>
      <c r="AL915" s="197"/>
      <c r="AM915" s="197"/>
      <c r="AN915" s="210" t="str">
        <f t="shared" si="101"/>
        <v>Kein Eintrag</v>
      </c>
      <c r="AO915" s="210" t="str">
        <f t="shared" si="102"/>
        <v>Kein Eintrag</v>
      </c>
      <c r="AP915" s="210" t="str">
        <f t="shared" si="103"/>
        <v>Kein Eintrag</v>
      </c>
      <c r="AQ915" s="197"/>
      <c r="AR915" s="197"/>
      <c r="AS915" s="197"/>
    </row>
    <row r="916" spans="1:45" s="159" customFormat="1" x14ac:dyDescent="0.25">
      <c r="A916" s="203" t="str">
        <f t="shared" si="99"/>
        <v/>
      </c>
      <c r="B916" s="203" t="str">
        <f t="shared" si="100"/>
        <v/>
      </c>
      <c r="C916" s="197"/>
      <c r="D916" s="197"/>
      <c r="E916" s="197"/>
      <c r="F916" s="197"/>
      <c r="G916" s="197"/>
      <c r="H916" s="197"/>
      <c r="I916" s="197"/>
      <c r="J916" s="197"/>
      <c r="K916" s="197"/>
      <c r="L916" s="197"/>
      <c r="M916" s="209"/>
      <c r="N916" s="199"/>
      <c r="O916" s="197"/>
      <c r="P916" s="197"/>
      <c r="Q916" s="197"/>
      <c r="R916" s="197"/>
      <c r="S916" s="209"/>
      <c r="T916" s="197"/>
      <c r="U916" s="199"/>
      <c r="V916" s="197"/>
      <c r="W916" s="197"/>
      <c r="X916" s="197"/>
      <c r="Y916" s="197"/>
      <c r="Z916" s="197"/>
      <c r="AA916" s="198"/>
      <c r="AB916" s="198"/>
      <c r="AC916" s="199"/>
      <c r="AD916" s="199"/>
      <c r="AE916" s="199"/>
      <c r="AF916" s="199"/>
      <c r="AG916" s="197"/>
      <c r="AH916" s="197"/>
      <c r="AI916" s="197"/>
      <c r="AJ916" s="198"/>
      <c r="AK916" s="199"/>
      <c r="AL916" s="197"/>
      <c r="AM916" s="197"/>
      <c r="AN916" s="210" t="str">
        <f t="shared" si="101"/>
        <v>Kein Eintrag</v>
      </c>
      <c r="AO916" s="210" t="str">
        <f t="shared" si="102"/>
        <v>Kein Eintrag</v>
      </c>
      <c r="AP916" s="210" t="str">
        <f t="shared" si="103"/>
        <v>Kein Eintrag</v>
      </c>
      <c r="AQ916" s="197"/>
      <c r="AR916" s="197"/>
      <c r="AS916" s="197"/>
    </row>
    <row r="917" spans="1:45" s="159" customFormat="1" x14ac:dyDescent="0.25">
      <c r="A917" s="203" t="str">
        <f t="shared" si="99"/>
        <v/>
      </c>
      <c r="B917" s="203" t="str">
        <f t="shared" si="100"/>
        <v/>
      </c>
      <c r="C917" s="197"/>
      <c r="D917" s="197"/>
      <c r="E917" s="197"/>
      <c r="F917" s="197"/>
      <c r="G917" s="197"/>
      <c r="H917" s="197"/>
      <c r="I917" s="197"/>
      <c r="J917" s="197"/>
      <c r="K917" s="197"/>
      <c r="L917" s="197"/>
      <c r="M917" s="209"/>
      <c r="N917" s="199"/>
      <c r="O917" s="197"/>
      <c r="P917" s="197"/>
      <c r="Q917" s="197"/>
      <c r="R917" s="197"/>
      <c r="S917" s="209"/>
      <c r="T917" s="197"/>
      <c r="U917" s="199"/>
      <c r="V917" s="197"/>
      <c r="W917" s="197"/>
      <c r="X917" s="197"/>
      <c r="Y917" s="197"/>
      <c r="Z917" s="197"/>
      <c r="AA917" s="198"/>
      <c r="AB917" s="198"/>
      <c r="AC917" s="199"/>
      <c r="AD917" s="199"/>
      <c r="AE917" s="199"/>
      <c r="AF917" s="199"/>
      <c r="AG917" s="197"/>
      <c r="AH917" s="197"/>
      <c r="AI917" s="197"/>
      <c r="AJ917" s="198"/>
      <c r="AK917" s="199"/>
      <c r="AL917" s="197"/>
      <c r="AM917" s="197"/>
      <c r="AN917" s="210" t="str">
        <f t="shared" si="101"/>
        <v>Kein Eintrag</v>
      </c>
      <c r="AO917" s="210" t="str">
        <f t="shared" si="102"/>
        <v>Kein Eintrag</v>
      </c>
      <c r="AP917" s="210" t="str">
        <f t="shared" si="103"/>
        <v>Kein Eintrag</v>
      </c>
      <c r="AQ917" s="197"/>
      <c r="AR917" s="197"/>
      <c r="AS917" s="197"/>
    </row>
    <row r="918" spans="1:45" s="159" customFormat="1" x14ac:dyDescent="0.25">
      <c r="A918" s="203" t="str">
        <f t="shared" si="99"/>
        <v/>
      </c>
      <c r="B918" s="203" t="str">
        <f t="shared" si="100"/>
        <v/>
      </c>
      <c r="C918" s="197"/>
      <c r="D918" s="197"/>
      <c r="E918" s="197"/>
      <c r="F918" s="197"/>
      <c r="G918" s="197"/>
      <c r="H918" s="197"/>
      <c r="I918" s="197"/>
      <c r="J918" s="197"/>
      <c r="K918" s="197"/>
      <c r="L918" s="197"/>
      <c r="M918" s="209"/>
      <c r="N918" s="199"/>
      <c r="O918" s="197"/>
      <c r="P918" s="197"/>
      <c r="Q918" s="197"/>
      <c r="R918" s="197"/>
      <c r="S918" s="209"/>
      <c r="T918" s="197"/>
      <c r="U918" s="199"/>
      <c r="V918" s="197"/>
      <c r="W918" s="197"/>
      <c r="X918" s="197"/>
      <c r="Y918" s="197"/>
      <c r="Z918" s="197"/>
      <c r="AA918" s="198"/>
      <c r="AB918" s="198"/>
      <c r="AC918" s="199"/>
      <c r="AD918" s="199"/>
      <c r="AE918" s="199"/>
      <c r="AF918" s="199"/>
      <c r="AG918" s="197"/>
      <c r="AH918" s="197"/>
      <c r="AI918" s="197"/>
      <c r="AJ918" s="198"/>
      <c r="AK918" s="199"/>
      <c r="AL918" s="197"/>
      <c r="AM918" s="197"/>
      <c r="AN918" s="210" t="str">
        <f t="shared" si="101"/>
        <v>Kein Eintrag</v>
      </c>
      <c r="AO918" s="210" t="str">
        <f t="shared" si="102"/>
        <v>Kein Eintrag</v>
      </c>
      <c r="AP918" s="210" t="str">
        <f t="shared" si="103"/>
        <v>Kein Eintrag</v>
      </c>
      <c r="AQ918" s="197"/>
      <c r="AR918" s="197"/>
      <c r="AS918" s="197"/>
    </row>
    <row r="919" spans="1:45" s="159" customFormat="1" x14ac:dyDescent="0.25">
      <c r="A919" s="203" t="str">
        <f t="shared" si="99"/>
        <v/>
      </c>
      <c r="B919" s="203" t="str">
        <f t="shared" si="100"/>
        <v/>
      </c>
      <c r="C919" s="197"/>
      <c r="D919" s="197"/>
      <c r="E919" s="197"/>
      <c r="F919" s="197"/>
      <c r="G919" s="197"/>
      <c r="H919" s="197"/>
      <c r="I919" s="197"/>
      <c r="J919" s="197"/>
      <c r="K919" s="197"/>
      <c r="L919" s="197"/>
      <c r="M919" s="209"/>
      <c r="N919" s="199"/>
      <c r="O919" s="197"/>
      <c r="P919" s="197"/>
      <c r="Q919" s="197"/>
      <c r="R919" s="197"/>
      <c r="S919" s="209"/>
      <c r="T919" s="197"/>
      <c r="U919" s="199"/>
      <c r="V919" s="197"/>
      <c r="W919" s="197"/>
      <c r="X919" s="197"/>
      <c r="Y919" s="197"/>
      <c r="Z919" s="197"/>
      <c r="AA919" s="198"/>
      <c r="AB919" s="198"/>
      <c r="AC919" s="199"/>
      <c r="AD919" s="199"/>
      <c r="AE919" s="199"/>
      <c r="AF919" s="199"/>
      <c r="AG919" s="197"/>
      <c r="AH919" s="197"/>
      <c r="AI919" s="197"/>
      <c r="AJ919" s="198"/>
      <c r="AK919" s="199"/>
      <c r="AL919" s="197"/>
      <c r="AM919" s="197"/>
      <c r="AN919" s="210" t="str">
        <f t="shared" si="101"/>
        <v>Kein Eintrag</v>
      </c>
      <c r="AO919" s="210" t="str">
        <f t="shared" si="102"/>
        <v>Kein Eintrag</v>
      </c>
      <c r="AP919" s="210" t="str">
        <f t="shared" si="103"/>
        <v>Kein Eintrag</v>
      </c>
      <c r="AQ919" s="197"/>
      <c r="AR919" s="197"/>
      <c r="AS919" s="197"/>
    </row>
    <row r="920" spans="1:45" s="159" customFormat="1" x14ac:dyDescent="0.25">
      <c r="A920" s="203" t="str">
        <f t="shared" si="99"/>
        <v/>
      </c>
      <c r="B920" s="203" t="str">
        <f t="shared" si="100"/>
        <v/>
      </c>
      <c r="C920" s="197"/>
      <c r="D920" s="197"/>
      <c r="E920" s="197"/>
      <c r="F920" s="197"/>
      <c r="G920" s="197"/>
      <c r="H920" s="197"/>
      <c r="I920" s="197"/>
      <c r="J920" s="197"/>
      <c r="K920" s="197"/>
      <c r="L920" s="197"/>
      <c r="M920" s="209"/>
      <c r="N920" s="199"/>
      <c r="O920" s="197"/>
      <c r="P920" s="197"/>
      <c r="Q920" s="197"/>
      <c r="R920" s="197"/>
      <c r="S920" s="209"/>
      <c r="T920" s="197"/>
      <c r="U920" s="199"/>
      <c r="V920" s="197"/>
      <c r="W920" s="197"/>
      <c r="X920" s="197"/>
      <c r="Y920" s="197"/>
      <c r="Z920" s="197"/>
      <c r="AA920" s="198"/>
      <c r="AB920" s="198"/>
      <c r="AC920" s="199"/>
      <c r="AD920" s="199"/>
      <c r="AE920" s="199"/>
      <c r="AF920" s="199"/>
      <c r="AG920" s="197"/>
      <c r="AH920" s="197"/>
      <c r="AI920" s="197"/>
      <c r="AJ920" s="198"/>
      <c r="AK920" s="199"/>
      <c r="AL920" s="197"/>
      <c r="AM920" s="197"/>
      <c r="AN920" s="210" t="str">
        <f t="shared" si="101"/>
        <v>Kein Eintrag</v>
      </c>
      <c r="AO920" s="210" t="str">
        <f t="shared" si="102"/>
        <v>Kein Eintrag</v>
      </c>
      <c r="AP920" s="210" t="str">
        <f t="shared" si="103"/>
        <v>Kein Eintrag</v>
      </c>
      <c r="AQ920" s="197"/>
      <c r="AR920" s="197"/>
      <c r="AS920" s="197"/>
    </row>
    <row r="921" spans="1:45" s="159" customFormat="1" x14ac:dyDescent="0.25">
      <c r="A921" s="203" t="str">
        <f t="shared" si="99"/>
        <v/>
      </c>
      <c r="B921" s="203" t="str">
        <f t="shared" si="100"/>
        <v/>
      </c>
      <c r="C921" s="197"/>
      <c r="D921" s="197"/>
      <c r="E921" s="197"/>
      <c r="F921" s="197"/>
      <c r="G921" s="197"/>
      <c r="H921" s="197"/>
      <c r="I921" s="197"/>
      <c r="J921" s="197"/>
      <c r="K921" s="197"/>
      <c r="L921" s="197"/>
      <c r="M921" s="209"/>
      <c r="N921" s="199"/>
      <c r="O921" s="197"/>
      <c r="P921" s="197"/>
      <c r="Q921" s="197"/>
      <c r="R921" s="197"/>
      <c r="S921" s="209"/>
      <c r="T921" s="197"/>
      <c r="U921" s="199"/>
      <c r="V921" s="197"/>
      <c r="W921" s="197"/>
      <c r="X921" s="197"/>
      <c r="Y921" s="197"/>
      <c r="Z921" s="197"/>
      <c r="AA921" s="198"/>
      <c r="AB921" s="198"/>
      <c r="AC921" s="199"/>
      <c r="AD921" s="199"/>
      <c r="AE921" s="199"/>
      <c r="AF921" s="199"/>
      <c r="AG921" s="197"/>
      <c r="AH921" s="197"/>
      <c r="AI921" s="197"/>
      <c r="AJ921" s="198"/>
      <c r="AK921" s="199"/>
      <c r="AL921" s="197"/>
      <c r="AM921" s="197"/>
      <c r="AN921" s="210" t="str">
        <f t="shared" si="101"/>
        <v>Kein Eintrag</v>
      </c>
      <c r="AO921" s="210" t="str">
        <f t="shared" si="102"/>
        <v>Kein Eintrag</v>
      </c>
      <c r="AP921" s="210" t="str">
        <f t="shared" si="103"/>
        <v>Kein Eintrag</v>
      </c>
      <c r="AQ921" s="197"/>
      <c r="AR921" s="197"/>
      <c r="AS921" s="197"/>
    </row>
    <row r="922" spans="1:45" s="159" customFormat="1" x14ac:dyDescent="0.25">
      <c r="A922" s="203" t="str">
        <f t="shared" si="99"/>
        <v/>
      </c>
      <c r="B922" s="203" t="str">
        <f t="shared" si="100"/>
        <v/>
      </c>
      <c r="C922" s="197"/>
      <c r="D922" s="197"/>
      <c r="E922" s="197"/>
      <c r="F922" s="197"/>
      <c r="G922" s="197"/>
      <c r="H922" s="197"/>
      <c r="I922" s="197"/>
      <c r="J922" s="197"/>
      <c r="K922" s="197"/>
      <c r="L922" s="197"/>
      <c r="M922" s="209"/>
      <c r="N922" s="199"/>
      <c r="O922" s="197"/>
      <c r="P922" s="197"/>
      <c r="Q922" s="197"/>
      <c r="R922" s="197"/>
      <c r="S922" s="209"/>
      <c r="T922" s="197"/>
      <c r="U922" s="199"/>
      <c r="V922" s="197"/>
      <c r="W922" s="197"/>
      <c r="X922" s="197"/>
      <c r="Y922" s="197"/>
      <c r="Z922" s="197"/>
      <c r="AA922" s="198"/>
      <c r="AB922" s="198"/>
      <c r="AC922" s="199"/>
      <c r="AD922" s="199"/>
      <c r="AE922" s="199"/>
      <c r="AF922" s="199"/>
      <c r="AG922" s="197"/>
      <c r="AH922" s="197"/>
      <c r="AI922" s="197"/>
      <c r="AJ922" s="198"/>
      <c r="AK922" s="199"/>
      <c r="AL922" s="197"/>
      <c r="AM922" s="197"/>
      <c r="AN922" s="210" t="str">
        <f t="shared" si="101"/>
        <v>Kein Eintrag</v>
      </c>
      <c r="AO922" s="210" t="str">
        <f t="shared" si="102"/>
        <v>Kein Eintrag</v>
      </c>
      <c r="AP922" s="210" t="str">
        <f t="shared" si="103"/>
        <v>Kein Eintrag</v>
      </c>
      <c r="AQ922" s="197"/>
      <c r="AR922" s="197"/>
      <c r="AS922" s="197"/>
    </row>
    <row r="923" spans="1:45" s="159" customFormat="1" x14ac:dyDescent="0.25">
      <c r="A923" s="203" t="str">
        <f t="shared" si="99"/>
        <v/>
      </c>
      <c r="B923" s="203" t="str">
        <f t="shared" si="100"/>
        <v/>
      </c>
      <c r="C923" s="197"/>
      <c r="D923" s="197"/>
      <c r="E923" s="197"/>
      <c r="F923" s="197"/>
      <c r="G923" s="197"/>
      <c r="H923" s="197"/>
      <c r="I923" s="197"/>
      <c r="J923" s="197"/>
      <c r="K923" s="197"/>
      <c r="L923" s="197"/>
      <c r="M923" s="209"/>
      <c r="N923" s="199"/>
      <c r="O923" s="197"/>
      <c r="P923" s="197"/>
      <c r="Q923" s="197"/>
      <c r="R923" s="197"/>
      <c r="S923" s="209"/>
      <c r="T923" s="197"/>
      <c r="U923" s="199"/>
      <c r="V923" s="197"/>
      <c r="W923" s="197"/>
      <c r="X923" s="197"/>
      <c r="Y923" s="197"/>
      <c r="Z923" s="197"/>
      <c r="AA923" s="198"/>
      <c r="AB923" s="198"/>
      <c r="AC923" s="199"/>
      <c r="AD923" s="199"/>
      <c r="AE923" s="199"/>
      <c r="AF923" s="199"/>
      <c r="AG923" s="197"/>
      <c r="AH923" s="197"/>
      <c r="AI923" s="197"/>
      <c r="AJ923" s="198"/>
      <c r="AK923" s="199"/>
      <c r="AL923" s="197"/>
      <c r="AM923" s="197"/>
      <c r="AN923" s="210" t="str">
        <f t="shared" si="101"/>
        <v>Kein Eintrag</v>
      </c>
      <c r="AO923" s="210" t="str">
        <f t="shared" si="102"/>
        <v>Kein Eintrag</v>
      </c>
      <c r="AP923" s="210" t="str">
        <f t="shared" si="103"/>
        <v>Kein Eintrag</v>
      </c>
      <c r="AQ923" s="197"/>
      <c r="AR923" s="197"/>
      <c r="AS923" s="197"/>
    </row>
    <row r="924" spans="1:45" s="159" customFormat="1" x14ac:dyDescent="0.25">
      <c r="A924" s="203" t="str">
        <f t="shared" si="99"/>
        <v/>
      </c>
      <c r="B924" s="203" t="str">
        <f t="shared" si="100"/>
        <v/>
      </c>
      <c r="C924" s="197"/>
      <c r="D924" s="197"/>
      <c r="E924" s="197"/>
      <c r="F924" s="197"/>
      <c r="G924" s="197"/>
      <c r="H924" s="197"/>
      <c r="I924" s="197"/>
      <c r="J924" s="197"/>
      <c r="K924" s="197"/>
      <c r="L924" s="197"/>
      <c r="M924" s="209"/>
      <c r="N924" s="199"/>
      <c r="O924" s="197"/>
      <c r="P924" s="197"/>
      <c r="Q924" s="197"/>
      <c r="R924" s="197"/>
      <c r="S924" s="209"/>
      <c r="T924" s="197"/>
      <c r="U924" s="199"/>
      <c r="V924" s="197"/>
      <c r="W924" s="197"/>
      <c r="X924" s="197"/>
      <c r="Y924" s="197"/>
      <c r="Z924" s="197"/>
      <c r="AA924" s="198"/>
      <c r="AB924" s="198"/>
      <c r="AC924" s="199"/>
      <c r="AD924" s="199"/>
      <c r="AE924" s="199"/>
      <c r="AF924" s="199"/>
      <c r="AG924" s="197"/>
      <c r="AH924" s="197"/>
      <c r="AI924" s="197"/>
      <c r="AJ924" s="198"/>
      <c r="AK924" s="199"/>
      <c r="AL924" s="197"/>
      <c r="AM924" s="197"/>
      <c r="AN924" s="210" t="str">
        <f t="shared" si="101"/>
        <v>Kein Eintrag</v>
      </c>
      <c r="AO924" s="210" t="str">
        <f t="shared" si="102"/>
        <v>Kein Eintrag</v>
      </c>
      <c r="AP924" s="210" t="str">
        <f t="shared" si="103"/>
        <v>Kein Eintrag</v>
      </c>
      <c r="AQ924" s="197"/>
      <c r="AR924" s="197"/>
      <c r="AS924" s="197"/>
    </row>
    <row r="925" spans="1:45" s="159" customFormat="1" x14ac:dyDescent="0.25">
      <c r="A925" s="203" t="str">
        <f t="shared" si="99"/>
        <v/>
      </c>
      <c r="B925" s="203" t="str">
        <f t="shared" si="100"/>
        <v/>
      </c>
      <c r="C925" s="197"/>
      <c r="D925" s="197"/>
      <c r="E925" s="197"/>
      <c r="F925" s="197"/>
      <c r="G925" s="197"/>
      <c r="H925" s="197"/>
      <c r="I925" s="197"/>
      <c r="J925" s="197"/>
      <c r="K925" s="197"/>
      <c r="L925" s="197"/>
      <c r="M925" s="209"/>
      <c r="N925" s="199"/>
      <c r="O925" s="197"/>
      <c r="P925" s="197"/>
      <c r="Q925" s="197"/>
      <c r="R925" s="197"/>
      <c r="S925" s="209"/>
      <c r="T925" s="197"/>
      <c r="U925" s="199"/>
      <c r="V925" s="197"/>
      <c r="W925" s="197"/>
      <c r="X925" s="197"/>
      <c r="Y925" s="197"/>
      <c r="Z925" s="197"/>
      <c r="AA925" s="198"/>
      <c r="AB925" s="198"/>
      <c r="AC925" s="199"/>
      <c r="AD925" s="199"/>
      <c r="AE925" s="199"/>
      <c r="AF925" s="199"/>
      <c r="AG925" s="197"/>
      <c r="AH925" s="197"/>
      <c r="AI925" s="197"/>
      <c r="AJ925" s="198"/>
      <c r="AK925" s="199"/>
      <c r="AL925" s="197"/>
      <c r="AM925" s="197"/>
      <c r="AN925" s="210" t="str">
        <f t="shared" si="101"/>
        <v>Kein Eintrag</v>
      </c>
      <c r="AO925" s="210" t="str">
        <f t="shared" si="102"/>
        <v>Kein Eintrag</v>
      </c>
      <c r="AP925" s="210" t="str">
        <f t="shared" si="103"/>
        <v>Kein Eintrag</v>
      </c>
      <c r="AQ925" s="197"/>
      <c r="AR925" s="197"/>
      <c r="AS925" s="197"/>
    </row>
    <row r="926" spans="1:45" s="159" customFormat="1" x14ac:dyDescent="0.25">
      <c r="A926" s="203" t="str">
        <f t="shared" si="99"/>
        <v/>
      </c>
      <c r="B926" s="203" t="str">
        <f t="shared" si="100"/>
        <v/>
      </c>
      <c r="C926" s="197"/>
      <c r="D926" s="197"/>
      <c r="E926" s="197"/>
      <c r="F926" s="197"/>
      <c r="G926" s="197"/>
      <c r="H926" s="197"/>
      <c r="I926" s="197"/>
      <c r="J926" s="197"/>
      <c r="K926" s="197"/>
      <c r="L926" s="197"/>
      <c r="M926" s="209"/>
      <c r="N926" s="199"/>
      <c r="O926" s="197"/>
      <c r="P926" s="197"/>
      <c r="Q926" s="197"/>
      <c r="R926" s="197"/>
      <c r="S926" s="209"/>
      <c r="T926" s="197"/>
      <c r="U926" s="199"/>
      <c r="V926" s="197"/>
      <c r="W926" s="197"/>
      <c r="X926" s="197"/>
      <c r="Y926" s="197"/>
      <c r="Z926" s="197"/>
      <c r="AA926" s="198"/>
      <c r="AB926" s="198"/>
      <c r="AC926" s="199"/>
      <c r="AD926" s="199"/>
      <c r="AE926" s="199"/>
      <c r="AF926" s="199"/>
      <c r="AG926" s="197"/>
      <c r="AH926" s="197"/>
      <c r="AI926" s="197"/>
      <c r="AJ926" s="198"/>
      <c r="AK926" s="199"/>
      <c r="AL926" s="197"/>
      <c r="AM926" s="197"/>
      <c r="AN926" s="210" t="str">
        <f t="shared" si="101"/>
        <v>Kein Eintrag</v>
      </c>
      <c r="AO926" s="210" t="str">
        <f t="shared" si="102"/>
        <v>Kein Eintrag</v>
      </c>
      <c r="AP926" s="210" t="str">
        <f t="shared" si="103"/>
        <v>Kein Eintrag</v>
      </c>
      <c r="AQ926" s="197"/>
      <c r="AR926" s="197"/>
      <c r="AS926" s="197"/>
    </row>
    <row r="927" spans="1:45" s="159" customFormat="1" x14ac:dyDescent="0.25">
      <c r="A927" s="203" t="str">
        <f t="shared" si="99"/>
        <v/>
      </c>
      <c r="B927" s="203" t="str">
        <f t="shared" si="100"/>
        <v/>
      </c>
      <c r="C927" s="197"/>
      <c r="D927" s="197"/>
      <c r="E927" s="197"/>
      <c r="F927" s="197"/>
      <c r="G927" s="197"/>
      <c r="H927" s="197"/>
      <c r="I927" s="197"/>
      <c r="J927" s="197"/>
      <c r="K927" s="197"/>
      <c r="L927" s="197"/>
      <c r="M927" s="209"/>
      <c r="N927" s="199"/>
      <c r="O927" s="197"/>
      <c r="P927" s="197"/>
      <c r="Q927" s="197"/>
      <c r="R927" s="197"/>
      <c r="S927" s="209"/>
      <c r="T927" s="197"/>
      <c r="U927" s="199"/>
      <c r="V927" s="197"/>
      <c r="W927" s="197"/>
      <c r="X927" s="197"/>
      <c r="Y927" s="197"/>
      <c r="Z927" s="197"/>
      <c r="AA927" s="198"/>
      <c r="AB927" s="198"/>
      <c r="AC927" s="199"/>
      <c r="AD927" s="199"/>
      <c r="AE927" s="199"/>
      <c r="AF927" s="199"/>
      <c r="AG927" s="197"/>
      <c r="AH927" s="197"/>
      <c r="AI927" s="197"/>
      <c r="AJ927" s="198"/>
      <c r="AK927" s="199"/>
      <c r="AL927" s="197"/>
      <c r="AM927" s="197"/>
      <c r="AN927" s="210" t="str">
        <f t="shared" si="101"/>
        <v>Kein Eintrag</v>
      </c>
      <c r="AO927" s="210" t="str">
        <f t="shared" si="102"/>
        <v>Kein Eintrag</v>
      </c>
      <c r="AP927" s="210" t="str">
        <f t="shared" si="103"/>
        <v>Kein Eintrag</v>
      </c>
      <c r="AQ927" s="197"/>
      <c r="AR927" s="197"/>
      <c r="AS927" s="197"/>
    </row>
    <row r="928" spans="1:45" s="159" customFormat="1" x14ac:dyDescent="0.25">
      <c r="A928" s="203" t="str">
        <f t="shared" si="99"/>
        <v/>
      </c>
      <c r="B928" s="203" t="str">
        <f t="shared" si="100"/>
        <v/>
      </c>
      <c r="C928" s="197"/>
      <c r="D928" s="197"/>
      <c r="E928" s="197"/>
      <c r="F928" s="197"/>
      <c r="G928" s="197"/>
      <c r="H928" s="197"/>
      <c r="I928" s="197"/>
      <c r="J928" s="197"/>
      <c r="K928" s="197"/>
      <c r="L928" s="197"/>
      <c r="M928" s="209"/>
      <c r="N928" s="199"/>
      <c r="O928" s="197"/>
      <c r="P928" s="197"/>
      <c r="Q928" s="197"/>
      <c r="R928" s="197"/>
      <c r="S928" s="209"/>
      <c r="T928" s="197"/>
      <c r="U928" s="199"/>
      <c r="V928" s="197"/>
      <c r="W928" s="197"/>
      <c r="X928" s="197"/>
      <c r="Y928" s="197"/>
      <c r="Z928" s="197"/>
      <c r="AA928" s="198"/>
      <c r="AB928" s="198"/>
      <c r="AC928" s="199"/>
      <c r="AD928" s="199"/>
      <c r="AE928" s="199"/>
      <c r="AF928" s="199"/>
      <c r="AG928" s="197"/>
      <c r="AH928" s="197"/>
      <c r="AI928" s="197"/>
      <c r="AJ928" s="198"/>
      <c r="AK928" s="199"/>
      <c r="AL928" s="197"/>
      <c r="AM928" s="197"/>
      <c r="AN928" s="210" t="str">
        <f t="shared" si="101"/>
        <v>Kein Eintrag</v>
      </c>
      <c r="AO928" s="210" t="str">
        <f t="shared" si="102"/>
        <v>Kein Eintrag</v>
      </c>
      <c r="AP928" s="210" t="str">
        <f t="shared" si="103"/>
        <v>Kein Eintrag</v>
      </c>
      <c r="AQ928" s="197"/>
      <c r="AR928" s="197"/>
      <c r="AS928" s="197"/>
    </row>
    <row r="929" spans="1:45" s="159" customFormat="1" x14ac:dyDescent="0.25">
      <c r="A929" s="203" t="str">
        <f t="shared" si="99"/>
        <v/>
      </c>
      <c r="B929" s="203" t="str">
        <f t="shared" si="100"/>
        <v/>
      </c>
      <c r="C929" s="197"/>
      <c r="D929" s="197"/>
      <c r="E929" s="197"/>
      <c r="F929" s="197"/>
      <c r="G929" s="197"/>
      <c r="H929" s="197"/>
      <c r="I929" s="197"/>
      <c r="J929" s="197"/>
      <c r="K929" s="197"/>
      <c r="L929" s="197"/>
      <c r="M929" s="209"/>
      <c r="N929" s="199"/>
      <c r="O929" s="197"/>
      <c r="P929" s="197"/>
      <c r="Q929" s="197"/>
      <c r="R929" s="197"/>
      <c r="S929" s="209"/>
      <c r="T929" s="197"/>
      <c r="U929" s="199"/>
      <c r="V929" s="197"/>
      <c r="W929" s="197"/>
      <c r="X929" s="197"/>
      <c r="Y929" s="197"/>
      <c r="Z929" s="197"/>
      <c r="AA929" s="198"/>
      <c r="AB929" s="198"/>
      <c r="AC929" s="199"/>
      <c r="AD929" s="199"/>
      <c r="AE929" s="199"/>
      <c r="AF929" s="199"/>
      <c r="AG929" s="197"/>
      <c r="AH929" s="197"/>
      <c r="AI929" s="197"/>
      <c r="AJ929" s="198"/>
      <c r="AK929" s="199"/>
      <c r="AL929" s="197"/>
      <c r="AM929" s="197"/>
      <c r="AN929" s="210" t="str">
        <f t="shared" si="101"/>
        <v>Kein Eintrag</v>
      </c>
      <c r="AO929" s="210" t="str">
        <f t="shared" si="102"/>
        <v>Kein Eintrag</v>
      </c>
      <c r="AP929" s="210" t="str">
        <f t="shared" si="103"/>
        <v>Kein Eintrag</v>
      </c>
      <c r="AQ929" s="197"/>
      <c r="AR929" s="197"/>
      <c r="AS929" s="197"/>
    </row>
    <row r="930" spans="1:45" s="159" customFormat="1" x14ac:dyDescent="0.25">
      <c r="A930" s="203" t="str">
        <f t="shared" ref="A930:A993" si="104">IF(M930="","",WEEKNUM(M930,21))</f>
        <v/>
      </c>
      <c r="B930" s="203" t="str">
        <f t="shared" ref="B930:B993" si="105">IF(S930="","",WEEKNUM(S930,21))</f>
        <v/>
      </c>
      <c r="C930" s="197"/>
      <c r="D930" s="197"/>
      <c r="E930" s="197"/>
      <c r="F930" s="197"/>
      <c r="G930" s="197"/>
      <c r="H930" s="197"/>
      <c r="I930" s="197"/>
      <c r="J930" s="197"/>
      <c r="K930" s="197"/>
      <c r="L930" s="197"/>
      <c r="M930" s="209"/>
      <c r="N930" s="199"/>
      <c r="O930" s="197"/>
      <c r="P930" s="197"/>
      <c r="Q930" s="197"/>
      <c r="R930" s="197"/>
      <c r="S930" s="209"/>
      <c r="T930" s="197"/>
      <c r="U930" s="199"/>
      <c r="V930" s="197"/>
      <c r="W930" s="197"/>
      <c r="X930" s="197"/>
      <c r="Y930" s="197"/>
      <c r="Z930" s="197"/>
      <c r="AA930" s="198"/>
      <c r="AB930" s="198"/>
      <c r="AC930" s="199"/>
      <c r="AD930" s="199"/>
      <c r="AE930" s="199"/>
      <c r="AF930" s="199"/>
      <c r="AG930" s="197"/>
      <c r="AH930" s="197"/>
      <c r="AI930" s="197"/>
      <c r="AJ930" s="198"/>
      <c r="AK930" s="199"/>
      <c r="AL930" s="197"/>
      <c r="AM930" s="197"/>
      <c r="AN930" s="210" t="str">
        <f t="shared" si="101"/>
        <v>Kein Eintrag</v>
      </c>
      <c r="AO930" s="210" t="str">
        <f t="shared" si="102"/>
        <v>Kein Eintrag</v>
      </c>
      <c r="AP930" s="210" t="str">
        <f t="shared" si="103"/>
        <v>Kein Eintrag</v>
      </c>
      <c r="AQ930" s="197"/>
      <c r="AR930" s="197"/>
      <c r="AS930" s="197"/>
    </row>
    <row r="931" spans="1:45" s="159" customFormat="1" x14ac:dyDescent="0.25">
      <c r="A931" s="203" t="str">
        <f t="shared" si="104"/>
        <v/>
      </c>
      <c r="B931" s="203" t="str">
        <f t="shared" si="105"/>
        <v/>
      </c>
      <c r="C931" s="197"/>
      <c r="D931" s="197"/>
      <c r="E931" s="197"/>
      <c r="F931" s="197"/>
      <c r="G931" s="197"/>
      <c r="H931" s="197"/>
      <c r="I931" s="197"/>
      <c r="J931" s="197"/>
      <c r="K931" s="197"/>
      <c r="L931" s="197"/>
      <c r="M931" s="209"/>
      <c r="N931" s="199"/>
      <c r="O931" s="197"/>
      <c r="P931" s="197"/>
      <c r="Q931" s="197"/>
      <c r="R931" s="197"/>
      <c r="S931" s="209"/>
      <c r="T931" s="197"/>
      <c r="U931" s="199"/>
      <c r="V931" s="197"/>
      <c r="W931" s="197"/>
      <c r="X931" s="197"/>
      <c r="Y931" s="197"/>
      <c r="Z931" s="197"/>
      <c r="AA931" s="198"/>
      <c r="AB931" s="198"/>
      <c r="AC931" s="199"/>
      <c r="AD931" s="199"/>
      <c r="AE931" s="199"/>
      <c r="AF931" s="199"/>
      <c r="AG931" s="197"/>
      <c r="AH931" s="197"/>
      <c r="AI931" s="197"/>
      <c r="AJ931" s="198"/>
      <c r="AK931" s="199"/>
      <c r="AL931" s="197"/>
      <c r="AM931" s="197"/>
      <c r="AN931" s="210" t="str">
        <f t="shared" si="101"/>
        <v>Kein Eintrag</v>
      </c>
      <c r="AO931" s="210" t="str">
        <f t="shared" si="102"/>
        <v>Kein Eintrag</v>
      </c>
      <c r="AP931" s="210" t="str">
        <f t="shared" si="103"/>
        <v>Kein Eintrag</v>
      </c>
      <c r="AQ931" s="197"/>
      <c r="AR931" s="197"/>
      <c r="AS931" s="197"/>
    </row>
    <row r="932" spans="1:45" s="159" customFormat="1" x14ac:dyDescent="0.25">
      <c r="A932" s="203" t="str">
        <f t="shared" si="104"/>
        <v/>
      </c>
      <c r="B932" s="203" t="str">
        <f t="shared" si="105"/>
        <v/>
      </c>
      <c r="C932" s="197"/>
      <c r="D932" s="197"/>
      <c r="E932" s="197"/>
      <c r="F932" s="197"/>
      <c r="G932" s="197"/>
      <c r="H932" s="197"/>
      <c r="I932" s="197"/>
      <c r="J932" s="197"/>
      <c r="K932" s="197"/>
      <c r="L932" s="197"/>
      <c r="M932" s="209"/>
      <c r="N932" s="199"/>
      <c r="O932" s="197"/>
      <c r="P932" s="197"/>
      <c r="Q932" s="197"/>
      <c r="R932" s="197"/>
      <c r="S932" s="209"/>
      <c r="T932" s="197"/>
      <c r="U932" s="199"/>
      <c r="V932" s="197"/>
      <c r="W932" s="197"/>
      <c r="X932" s="197"/>
      <c r="Y932" s="197"/>
      <c r="Z932" s="197"/>
      <c r="AA932" s="198"/>
      <c r="AB932" s="198"/>
      <c r="AC932" s="199"/>
      <c r="AD932" s="199"/>
      <c r="AE932" s="199"/>
      <c r="AF932" s="199"/>
      <c r="AG932" s="197"/>
      <c r="AH932" s="197"/>
      <c r="AI932" s="197"/>
      <c r="AJ932" s="198"/>
      <c r="AK932" s="199"/>
      <c r="AL932" s="197"/>
      <c r="AM932" s="197"/>
      <c r="AN932" s="210" t="str">
        <f t="shared" si="101"/>
        <v>Kein Eintrag</v>
      </c>
      <c r="AO932" s="210" t="str">
        <f t="shared" si="102"/>
        <v>Kein Eintrag</v>
      </c>
      <c r="AP932" s="210" t="str">
        <f t="shared" si="103"/>
        <v>Kein Eintrag</v>
      </c>
      <c r="AQ932" s="197"/>
      <c r="AR932" s="197"/>
      <c r="AS932" s="197"/>
    </row>
    <row r="933" spans="1:45" s="159" customFormat="1" x14ac:dyDescent="0.25">
      <c r="A933" s="203" t="str">
        <f t="shared" si="104"/>
        <v/>
      </c>
      <c r="B933" s="203" t="str">
        <f t="shared" si="105"/>
        <v/>
      </c>
      <c r="C933" s="197"/>
      <c r="D933" s="197"/>
      <c r="E933" s="197"/>
      <c r="F933" s="197"/>
      <c r="G933" s="197"/>
      <c r="H933" s="197"/>
      <c r="I933" s="197"/>
      <c r="J933" s="197"/>
      <c r="K933" s="197"/>
      <c r="L933" s="197"/>
      <c r="M933" s="209"/>
      <c r="N933" s="199"/>
      <c r="O933" s="197"/>
      <c r="P933" s="197"/>
      <c r="Q933" s="197"/>
      <c r="R933" s="197"/>
      <c r="S933" s="209"/>
      <c r="T933" s="197"/>
      <c r="U933" s="199"/>
      <c r="V933" s="197"/>
      <c r="W933" s="197"/>
      <c r="X933" s="197"/>
      <c r="Y933" s="197"/>
      <c r="Z933" s="197"/>
      <c r="AA933" s="198"/>
      <c r="AB933" s="198"/>
      <c r="AC933" s="199"/>
      <c r="AD933" s="199"/>
      <c r="AE933" s="199"/>
      <c r="AF933" s="199"/>
      <c r="AG933" s="197"/>
      <c r="AH933" s="197"/>
      <c r="AI933" s="197"/>
      <c r="AJ933" s="198"/>
      <c r="AK933" s="199"/>
      <c r="AL933" s="197"/>
      <c r="AM933" s="197"/>
      <c r="AN933" s="210" t="str">
        <f t="shared" si="101"/>
        <v>Kein Eintrag</v>
      </c>
      <c r="AO933" s="210" t="str">
        <f t="shared" si="102"/>
        <v>Kein Eintrag</v>
      </c>
      <c r="AP933" s="210" t="str">
        <f t="shared" si="103"/>
        <v>Kein Eintrag</v>
      </c>
      <c r="AQ933" s="197"/>
      <c r="AR933" s="197"/>
      <c r="AS933" s="197"/>
    </row>
    <row r="934" spans="1:45" s="159" customFormat="1" x14ac:dyDescent="0.25">
      <c r="A934" s="203" t="str">
        <f t="shared" si="104"/>
        <v/>
      </c>
      <c r="B934" s="203" t="str">
        <f t="shared" si="105"/>
        <v/>
      </c>
      <c r="C934" s="197"/>
      <c r="D934" s="197"/>
      <c r="E934" s="197"/>
      <c r="F934" s="197"/>
      <c r="G934" s="197"/>
      <c r="H934" s="197"/>
      <c r="I934" s="197"/>
      <c r="J934" s="197"/>
      <c r="K934" s="197"/>
      <c r="L934" s="197"/>
      <c r="M934" s="209"/>
      <c r="N934" s="199"/>
      <c r="O934" s="197"/>
      <c r="P934" s="197"/>
      <c r="Q934" s="197"/>
      <c r="R934" s="197"/>
      <c r="S934" s="209"/>
      <c r="T934" s="197"/>
      <c r="U934" s="199"/>
      <c r="V934" s="197"/>
      <c r="W934" s="197"/>
      <c r="X934" s="197"/>
      <c r="Y934" s="197"/>
      <c r="Z934" s="197"/>
      <c r="AA934" s="198"/>
      <c r="AB934" s="198"/>
      <c r="AC934" s="199"/>
      <c r="AD934" s="199"/>
      <c r="AE934" s="199"/>
      <c r="AF934" s="199"/>
      <c r="AG934" s="197"/>
      <c r="AH934" s="197"/>
      <c r="AI934" s="197"/>
      <c r="AJ934" s="198"/>
      <c r="AK934" s="199"/>
      <c r="AL934" s="197"/>
      <c r="AM934" s="197"/>
      <c r="AN934" s="210" t="str">
        <f t="shared" si="101"/>
        <v>Kein Eintrag</v>
      </c>
      <c r="AO934" s="210" t="str">
        <f t="shared" si="102"/>
        <v>Kein Eintrag</v>
      </c>
      <c r="AP934" s="210" t="str">
        <f t="shared" si="103"/>
        <v>Kein Eintrag</v>
      </c>
      <c r="AQ934" s="197"/>
      <c r="AR934" s="197"/>
      <c r="AS934" s="197"/>
    </row>
    <row r="935" spans="1:45" s="159" customFormat="1" x14ac:dyDescent="0.25">
      <c r="A935" s="203" t="str">
        <f t="shared" si="104"/>
        <v/>
      </c>
      <c r="B935" s="203" t="str">
        <f t="shared" si="105"/>
        <v/>
      </c>
      <c r="C935" s="197"/>
      <c r="D935" s="197"/>
      <c r="E935" s="197"/>
      <c r="F935" s="197"/>
      <c r="G935" s="197"/>
      <c r="H935" s="197"/>
      <c r="I935" s="197"/>
      <c r="J935" s="197"/>
      <c r="K935" s="197"/>
      <c r="L935" s="197"/>
      <c r="M935" s="209"/>
      <c r="N935" s="199"/>
      <c r="O935" s="197"/>
      <c r="P935" s="197"/>
      <c r="Q935" s="197"/>
      <c r="R935" s="197"/>
      <c r="S935" s="209"/>
      <c r="T935" s="197"/>
      <c r="U935" s="199"/>
      <c r="V935" s="197"/>
      <c r="W935" s="197"/>
      <c r="X935" s="197"/>
      <c r="Y935" s="197"/>
      <c r="Z935" s="197"/>
      <c r="AA935" s="198"/>
      <c r="AB935" s="198"/>
      <c r="AC935" s="199"/>
      <c r="AD935" s="199"/>
      <c r="AE935" s="199"/>
      <c r="AF935" s="199"/>
      <c r="AG935" s="197"/>
      <c r="AH935" s="197"/>
      <c r="AI935" s="197"/>
      <c r="AJ935" s="198"/>
      <c r="AK935" s="199"/>
      <c r="AL935" s="197"/>
      <c r="AM935" s="197"/>
      <c r="AN935" s="210" t="str">
        <f t="shared" si="101"/>
        <v>Kein Eintrag</v>
      </c>
      <c r="AO935" s="210" t="str">
        <f t="shared" si="102"/>
        <v>Kein Eintrag</v>
      </c>
      <c r="AP935" s="210" t="str">
        <f t="shared" si="103"/>
        <v>Kein Eintrag</v>
      </c>
      <c r="AQ935" s="197"/>
      <c r="AR935" s="197"/>
      <c r="AS935" s="197"/>
    </row>
    <row r="936" spans="1:45" s="159" customFormat="1" x14ac:dyDescent="0.25">
      <c r="A936" s="203" t="str">
        <f t="shared" si="104"/>
        <v/>
      </c>
      <c r="B936" s="203" t="str">
        <f t="shared" si="105"/>
        <v/>
      </c>
      <c r="C936" s="197"/>
      <c r="D936" s="197"/>
      <c r="E936" s="197"/>
      <c r="F936" s="197"/>
      <c r="G936" s="197"/>
      <c r="H936" s="197"/>
      <c r="I936" s="197"/>
      <c r="J936" s="197"/>
      <c r="K936" s="197"/>
      <c r="L936" s="197"/>
      <c r="M936" s="209"/>
      <c r="N936" s="199"/>
      <c r="O936" s="197"/>
      <c r="P936" s="197"/>
      <c r="Q936" s="197"/>
      <c r="R936" s="197"/>
      <c r="S936" s="209"/>
      <c r="T936" s="197"/>
      <c r="U936" s="199"/>
      <c r="V936" s="197"/>
      <c r="W936" s="197"/>
      <c r="X936" s="197"/>
      <c r="Y936" s="197"/>
      <c r="Z936" s="197"/>
      <c r="AA936" s="198"/>
      <c r="AB936" s="198"/>
      <c r="AC936" s="199"/>
      <c r="AD936" s="199"/>
      <c r="AE936" s="199"/>
      <c r="AF936" s="199"/>
      <c r="AG936" s="197"/>
      <c r="AH936" s="197"/>
      <c r="AI936" s="197"/>
      <c r="AJ936" s="198"/>
      <c r="AK936" s="199"/>
      <c r="AL936" s="197"/>
      <c r="AM936" s="197"/>
      <c r="AN936" s="210" t="str">
        <f t="shared" si="101"/>
        <v>Kein Eintrag</v>
      </c>
      <c r="AO936" s="210" t="str">
        <f t="shared" si="102"/>
        <v>Kein Eintrag</v>
      </c>
      <c r="AP936" s="210" t="str">
        <f t="shared" si="103"/>
        <v>Kein Eintrag</v>
      </c>
      <c r="AQ936" s="197"/>
      <c r="AR936" s="197"/>
      <c r="AS936" s="197"/>
    </row>
    <row r="937" spans="1:45" s="159" customFormat="1" x14ac:dyDescent="0.25">
      <c r="A937" s="203" t="str">
        <f t="shared" si="104"/>
        <v/>
      </c>
      <c r="B937" s="203" t="str">
        <f t="shared" si="105"/>
        <v/>
      </c>
      <c r="C937" s="197"/>
      <c r="D937" s="197"/>
      <c r="E937" s="197"/>
      <c r="F937" s="197"/>
      <c r="G937" s="197"/>
      <c r="H937" s="197"/>
      <c r="I937" s="197"/>
      <c r="J937" s="197"/>
      <c r="K937" s="197"/>
      <c r="L937" s="197"/>
      <c r="M937" s="209"/>
      <c r="N937" s="199"/>
      <c r="O937" s="197"/>
      <c r="P937" s="197"/>
      <c r="Q937" s="197"/>
      <c r="R937" s="197"/>
      <c r="S937" s="209"/>
      <c r="T937" s="197"/>
      <c r="U937" s="199"/>
      <c r="V937" s="197"/>
      <c r="W937" s="197"/>
      <c r="X937" s="197"/>
      <c r="Y937" s="197"/>
      <c r="Z937" s="197"/>
      <c r="AA937" s="198"/>
      <c r="AB937" s="198"/>
      <c r="AC937" s="199"/>
      <c r="AD937" s="199"/>
      <c r="AE937" s="199"/>
      <c r="AF937" s="199"/>
      <c r="AG937" s="197"/>
      <c r="AH937" s="197"/>
      <c r="AI937" s="197"/>
      <c r="AJ937" s="198"/>
      <c r="AK937" s="199"/>
      <c r="AL937" s="197"/>
      <c r="AM937" s="197"/>
      <c r="AN937" s="210" t="str">
        <f t="shared" si="101"/>
        <v>Kein Eintrag</v>
      </c>
      <c r="AO937" s="210" t="str">
        <f t="shared" si="102"/>
        <v>Kein Eintrag</v>
      </c>
      <c r="AP937" s="210" t="str">
        <f t="shared" si="103"/>
        <v>Kein Eintrag</v>
      </c>
      <c r="AQ937" s="197"/>
      <c r="AR937" s="197"/>
      <c r="AS937" s="197"/>
    </row>
    <row r="938" spans="1:45" s="159" customFormat="1" x14ac:dyDescent="0.25">
      <c r="A938" s="203" t="str">
        <f t="shared" si="104"/>
        <v/>
      </c>
      <c r="B938" s="203" t="str">
        <f t="shared" si="105"/>
        <v/>
      </c>
      <c r="C938" s="197"/>
      <c r="D938" s="197"/>
      <c r="E938" s="197"/>
      <c r="F938" s="197"/>
      <c r="G938" s="197"/>
      <c r="H938" s="197"/>
      <c r="I938" s="197"/>
      <c r="J938" s="197"/>
      <c r="K938" s="197"/>
      <c r="L938" s="197"/>
      <c r="M938" s="209"/>
      <c r="N938" s="199"/>
      <c r="O938" s="197"/>
      <c r="P938" s="197"/>
      <c r="Q938" s="197"/>
      <c r="R938" s="197"/>
      <c r="S938" s="209"/>
      <c r="T938" s="197"/>
      <c r="U938" s="199"/>
      <c r="V938" s="197"/>
      <c r="W938" s="197"/>
      <c r="X938" s="197"/>
      <c r="Y938" s="197"/>
      <c r="Z938" s="197"/>
      <c r="AA938" s="198"/>
      <c r="AB938" s="198"/>
      <c r="AC938" s="199"/>
      <c r="AD938" s="199"/>
      <c r="AE938" s="199"/>
      <c r="AF938" s="199"/>
      <c r="AG938" s="197"/>
      <c r="AH938" s="197"/>
      <c r="AI938" s="197"/>
      <c r="AJ938" s="198"/>
      <c r="AK938" s="199"/>
      <c r="AL938" s="197"/>
      <c r="AM938" s="197"/>
      <c r="AN938" s="210" t="str">
        <f t="shared" si="101"/>
        <v>Kein Eintrag</v>
      </c>
      <c r="AO938" s="210" t="str">
        <f t="shared" si="102"/>
        <v>Kein Eintrag</v>
      </c>
      <c r="AP938" s="210" t="str">
        <f t="shared" si="103"/>
        <v>Kein Eintrag</v>
      </c>
      <c r="AQ938" s="197"/>
      <c r="AR938" s="197"/>
      <c r="AS938" s="197"/>
    </row>
    <row r="939" spans="1:45" s="159" customFormat="1" x14ac:dyDescent="0.25">
      <c r="A939" s="203" t="str">
        <f t="shared" si="104"/>
        <v/>
      </c>
      <c r="B939" s="203" t="str">
        <f t="shared" si="105"/>
        <v/>
      </c>
      <c r="C939" s="197"/>
      <c r="D939" s="197"/>
      <c r="E939" s="197"/>
      <c r="F939" s="197"/>
      <c r="G939" s="197"/>
      <c r="H939" s="197"/>
      <c r="I939" s="197"/>
      <c r="J939" s="197"/>
      <c r="K939" s="197"/>
      <c r="L939" s="197"/>
      <c r="M939" s="209"/>
      <c r="N939" s="199"/>
      <c r="O939" s="197"/>
      <c r="P939" s="197"/>
      <c r="Q939" s="197"/>
      <c r="R939" s="197"/>
      <c r="S939" s="209"/>
      <c r="T939" s="197"/>
      <c r="U939" s="199"/>
      <c r="V939" s="197"/>
      <c r="W939" s="197"/>
      <c r="X939" s="197"/>
      <c r="Y939" s="197"/>
      <c r="Z939" s="197"/>
      <c r="AA939" s="198"/>
      <c r="AB939" s="198"/>
      <c r="AC939" s="199"/>
      <c r="AD939" s="199"/>
      <c r="AE939" s="199"/>
      <c r="AF939" s="199"/>
      <c r="AG939" s="197"/>
      <c r="AH939" s="197"/>
      <c r="AI939" s="197"/>
      <c r="AJ939" s="198"/>
      <c r="AK939" s="199"/>
      <c r="AL939" s="197"/>
      <c r="AM939" s="197"/>
      <c r="AN939" s="210" t="str">
        <f t="shared" si="101"/>
        <v>Kein Eintrag</v>
      </c>
      <c r="AO939" s="210" t="str">
        <f t="shared" si="102"/>
        <v>Kein Eintrag</v>
      </c>
      <c r="AP939" s="210" t="str">
        <f t="shared" si="103"/>
        <v>Kein Eintrag</v>
      </c>
      <c r="AQ939" s="197"/>
      <c r="AR939" s="197"/>
      <c r="AS939" s="197"/>
    </row>
    <row r="940" spans="1:45" s="159" customFormat="1" x14ac:dyDescent="0.25">
      <c r="A940" s="203" t="str">
        <f t="shared" si="104"/>
        <v/>
      </c>
      <c r="B940" s="203" t="str">
        <f t="shared" si="105"/>
        <v/>
      </c>
      <c r="C940" s="197"/>
      <c r="D940" s="197"/>
      <c r="E940" s="197"/>
      <c r="F940" s="197"/>
      <c r="G940" s="197"/>
      <c r="H940" s="197"/>
      <c r="I940" s="197"/>
      <c r="J940" s="197"/>
      <c r="K940" s="197"/>
      <c r="L940" s="197"/>
      <c r="M940" s="209"/>
      <c r="N940" s="199"/>
      <c r="O940" s="197"/>
      <c r="P940" s="197"/>
      <c r="Q940" s="197"/>
      <c r="R940" s="197"/>
      <c r="S940" s="209"/>
      <c r="T940" s="197"/>
      <c r="U940" s="199"/>
      <c r="V940" s="197"/>
      <c r="W940" s="197"/>
      <c r="X940" s="197"/>
      <c r="Y940" s="197"/>
      <c r="Z940" s="197"/>
      <c r="AA940" s="198"/>
      <c r="AB940" s="198"/>
      <c r="AC940" s="199"/>
      <c r="AD940" s="199"/>
      <c r="AE940" s="199"/>
      <c r="AF940" s="199"/>
      <c r="AG940" s="197"/>
      <c r="AH940" s="197"/>
      <c r="AI940" s="197"/>
      <c r="AJ940" s="198"/>
      <c r="AK940" s="199"/>
      <c r="AL940" s="197"/>
      <c r="AM940" s="197"/>
      <c r="AN940" s="210" t="str">
        <f t="shared" si="101"/>
        <v>Kein Eintrag</v>
      </c>
      <c r="AO940" s="210" t="str">
        <f t="shared" si="102"/>
        <v>Kein Eintrag</v>
      </c>
      <c r="AP940" s="210" t="str">
        <f t="shared" si="103"/>
        <v>Kein Eintrag</v>
      </c>
      <c r="AQ940" s="197"/>
      <c r="AR940" s="197"/>
      <c r="AS940" s="197"/>
    </row>
    <row r="941" spans="1:45" s="159" customFormat="1" x14ac:dyDescent="0.25">
      <c r="A941" s="203" t="str">
        <f t="shared" si="104"/>
        <v/>
      </c>
      <c r="B941" s="203" t="str">
        <f t="shared" si="105"/>
        <v/>
      </c>
      <c r="C941" s="197"/>
      <c r="D941" s="197"/>
      <c r="E941" s="197"/>
      <c r="F941" s="197"/>
      <c r="G941" s="197"/>
      <c r="H941" s="197"/>
      <c r="I941" s="197"/>
      <c r="J941" s="197"/>
      <c r="K941" s="197"/>
      <c r="L941" s="197"/>
      <c r="M941" s="209"/>
      <c r="N941" s="199"/>
      <c r="O941" s="197"/>
      <c r="P941" s="197"/>
      <c r="Q941" s="197"/>
      <c r="R941" s="197"/>
      <c r="S941" s="209"/>
      <c r="T941" s="197"/>
      <c r="U941" s="199"/>
      <c r="V941" s="197"/>
      <c r="W941" s="197"/>
      <c r="X941" s="197"/>
      <c r="Y941" s="197"/>
      <c r="Z941" s="197"/>
      <c r="AA941" s="198"/>
      <c r="AB941" s="198"/>
      <c r="AC941" s="199"/>
      <c r="AD941" s="199"/>
      <c r="AE941" s="199"/>
      <c r="AF941" s="199"/>
      <c r="AG941" s="197"/>
      <c r="AH941" s="197"/>
      <c r="AI941" s="197"/>
      <c r="AJ941" s="198"/>
      <c r="AK941" s="199"/>
      <c r="AL941" s="197"/>
      <c r="AM941" s="197"/>
      <c r="AN941" s="210" t="str">
        <f t="shared" si="101"/>
        <v>Kein Eintrag</v>
      </c>
      <c r="AO941" s="210" t="str">
        <f t="shared" si="102"/>
        <v>Kein Eintrag</v>
      </c>
      <c r="AP941" s="210" t="str">
        <f t="shared" si="103"/>
        <v>Kein Eintrag</v>
      </c>
      <c r="AQ941" s="197"/>
      <c r="AR941" s="197"/>
      <c r="AS941" s="197"/>
    </row>
    <row r="942" spans="1:45" s="159" customFormat="1" x14ac:dyDescent="0.25">
      <c r="A942" s="203" t="str">
        <f t="shared" si="104"/>
        <v/>
      </c>
      <c r="B942" s="203" t="str">
        <f t="shared" si="105"/>
        <v/>
      </c>
      <c r="C942" s="197"/>
      <c r="D942" s="197"/>
      <c r="E942" s="197"/>
      <c r="F942" s="197"/>
      <c r="G942" s="197"/>
      <c r="H942" s="197"/>
      <c r="I942" s="197"/>
      <c r="J942" s="197"/>
      <c r="K942" s="197"/>
      <c r="L942" s="197"/>
      <c r="M942" s="209"/>
      <c r="N942" s="199"/>
      <c r="O942" s="197"/>
      <c r="P942" s="197"/>
      <c r="Q942" s="197"/>
      <c r="R942" s="197"/>
      <c r="S942" s="209"/>
      <c r="T942" s="197"/>
      <c r="U942" s="199"/>
      <c r="V942" s="197"/>
      <c r="W942" s="197"/>
      <c r="X942" s="197"/>
      <c r="Y942" s="197"/>
      <c r="Z942" s="197"/>
      <c r="AA942" s="198"/>
      <c r="AB942" s="198"/>
      <c r="AC942" s="199"/>
      <c r="AD942" s="199"/>
      <c r="AE942" s="199"/>
      <c r="AF942" s="199"/>
      <c r="AG942" s="197"/>
      <c r="AH942" s="197"/>
      <c r="AI942" s="197"/>
      <c r="AJ942" s="198"/>
      <c r="AK942" s="199"/>
      <c r="AL942" s="197"/>
      <c r="AM942" s="197"/>
      <c r="AN942" s="210" t="str">
        <f t="shared" si="101"/>
        <v>Kein Eintrag</v>
      </c>
      <c r="AO942" s="210" t="str">
        <f t="shared" si="102"/>
        <v>Kein Eintrag</v>
      </c>
      <c r="AP942" s="210" t="str">
        <f t="shared" si="103"/>
        <v>Kein Eintrag</v>
      </c>
      <c r="AQ942" s="197"/>
      <c r="AR942" s="197"/>
      <c r="AS942" s="197"/>
    </row>
    <row r="943" spans="1:45" s="159" customFormat="1" x14ac:dyDescent="0.25">
      <c r="A943" s="203" t="str">
        <f t="shared" si="104"/>
        <v/>
      </c>
      <c r="B943" s="203" t="str">
        <f t="shared" si="105"/>
        <v/>
      </c>
      <c r="C943" s="197"/>
      <c r="D943" s="197"/>
      <c r="E943" s="197"/>
      <c r="F943" s="197"/>
      <c r="G943" s="197"/>
      <c r="H943" s="197"/>
      <c r="I943" s="197"/>
      <c r="J943" s="197"/>
      <c r="K943" s="197"/>
      <c r="L943" s="197"/>
      <c r="M943" s="209"/>
      <c r="N943" s="199"/>
      <c r="O943" s="197"/>
      <c r="P943" s="197"/>
      <c r="Q943" s="197"/>
      <c r="R943" s="197"/>
      <c r="S943" s="209"/>
      <c r="T943" s="197"/>
      <c r="U943" s="199"/>
      <c r="V943" s="197"/>
      <c r="W943" s="197"/>
      <c r="X943" s="197"/>
      <c r="Y943" s="197"/>
      <c r="Z943" s="197"/>
      <c r="AA943" s="198"/>
      <c r="AB943" s="198"/>
      <c r="AC943" s="199"/>
      <c r="AD943" s="199"/>
      <c r="AE943" s="199"/>
      <c r="AF943" s="199"/>
      <c r="AG943" s="197"/>
      <c r="AH943" s="197"/>
      <c r="AI943" s="197"/>
      <c r="AJ943" s="198"/>
      <c r="AK943" s="199"/>
      <c r="AL943" s="197"/>
      <c r="AM943" s="197"/>
      <c r="AN943" s="210" t="str">
        <f t="shared" si="101"/>
        <v>Kein Eintrag</v>
      </c>
      <c r="AO943" s="210" t="str">
        <f t="shared" si="102"/>
        <v>Kein Eintrag</v>
      </c>
      <c r="AP943" s="210" t="str">
        <f t="shared" si="103"/>
        <v>Kein Eintrag</v>
      </c>
      <c r="AQ943" s="197"/>
      <c r="AR943" s="197"/>
      <c r="AS943" s="197"/>
    </row>
    <row r="944" spans="1:45" s="159" customFormat="1" x14ac:dyDescent="0.25">
      <c r="A944" s="203" t="str">
        <f t="shared" si="104"/>
        <v/>
      </c>
      <c r="B944" s="203" t="str">
        <f t="shared" si="105"/>
        <v/>
      </c>
      <c r="C944" s="197"/>
      <c r="D944" s="197"/>
      <c r="E944" s="197"/>
      <c r="F944" s="197"/>
      <c r="G944" s="197"/>
      <c r="H944" s="197"/>
      <c r="I944" s="197"/>
      <c r="J944" s="197"/>
      <c r="K944" s="197"/>
      <c r="L944" s="197"/>
      <c r="M944" s="209"/>
      <c r="N944" s="199"/>
      <c r="O944" s="197"/>
      <c r="P944" s="197"/>
      <c r="Q944" s="197"/>
      <c r="R944" s="197"/>
      <c r="S944" s="209"/>
      <c r="T944" s="197"/>
      <c r="U944" s="199"/>
      <c r="V944" s="197"/>
      <c r="W944" s="197"/>
      <c r="X944" s="197"/>
      <c r="Y944" s="197"/>
      <c r="Z944" s="197"/>
      <c r="AA944" s="198"/>
      <c r="AB944" s="198"/>
      <c r="AC944" s="199"/>
      <c r="AD944" s="199"/>
      <c r="AE944" s="199"/>
      <c r="AF944" s="199"/>
      <c r="AG944" s="197"/>
      <c r="AH944" s="197"/>
      <c r="AI944" s="197"/>
      <c r="AJ944" s="198"/>
      <c r="AK944" s="199"/>
      <c r="AL944" s="197"/>
      <c r="AM944" s="197"/>
      <c r="AN944" s="210" t="str">
        <f t="shared" si="101"/>
        <v>Kein Eintrag</v>
      </c>
      <c r="AO944" s="210" t="str">
        <f t="shared" si="102"/>
        <v>Kein Eintrag</v>
      </c>
      <c r="AP944" s="210" t="str">
        <f t="shared" si="103"/>
        <v>Kein Eintrag</v>
      </c>
      <c r="AQ944" s="197"/>
      <c r="AR944" s="197"/>
      <c r="AS944" s="197"/>
    </row>
    <row r="945" spans="1:45" s="159" customFormat="1" x14ac:dyDescent="0.25">
      <c r="A945" s="203" t="str">
        <f t="shared" si="104"/>
        <v/>
      </c>
      <c r="B945" s="203" t="str">
        <f t="shared" si="105"/>
        <v/>
      </c>
      <c r="C945" s="197"/>
      <c r="D945" s="197"/>
      <c r="E945" s="197"/>
      <c r="F945" s="197"/>
      <c r="G945" s="197"/>
      <c r="H945" s="197"/>
      <c r="I945" s="197"/>
      <c r="J945" s="197"/>
      <c r="K945" s="197"/>
      <c r="L945" s="197"/>
      <c r="M945" s="209"/>
      <c r="N945" s="199"/>
      <c r="O945" s="197"/>
      <c r="P945" s="197"/>
      <c r="Q945" s="197"/>
      <c r="R945" s="197"/>
      <c r="S945" s="209"/>
      <c r="T945" s="197"/>
      <c r="U945" s="199"/>
      <c r="V945" s="197"/>
      <c r="W945" s="197"/>
      <c r="X945" s="197"/>
      <c r="Y945" s="197"/>
      <c r="Z945" s="197"/>
      <c r="AA945" s="198"/>
      <c r="AB945" s="198"/>
      <c r="AC945" s="199"/>
      <c r="AD945" s="199"/>
      <c r="AE945" s="199"/>
      <c r="AF945" s="199"/>
      <c r="AG945" s="197"/>
      <c r="AH945" s="197"/>
      <c r="AI945" s="197"/>
      <c r="AJ945" s="198"/>
      <c r="AK945" s="199"/>
      <c r="AL945" s="197"/>
      <c r="AM945" s="197"/>
      <c r="AN945" s="210" t="str">
        <f t="shared" si="101"/>
        <v>Kein Eintrag</v>
      </c>
      <c r="AO945" s="210" t="str">
        <f t="shared" si="102"/>
        <v>Kein Eintrag</v>
      </c>
      <c r="AP945" s="210" t="str">
        <f t="shared" si="103"/>
        <v>Kein Eintrag</v>
      </c>
      <c r="AQ945" s="197"/>
      <c r="AR945" s="197"/>
      <c r="AS945" s="197"/>
    </row>
    <row r="946" spans="1:45" s="159" customFormat="1" x14ac:dyDescent="0.25">
      <c r="A946" s="203" t="str">
        <f t="shared" si="104"/>
        <v/>
      </c>
      <c r="B946" s="203" t="str">
        <f t="shared" si="105"/>
        <v/>
      </c>
      <c r="C946" s="197"/>
      <c r="D946" s="197"/>
      <c r="E946" s="197"/>
      <c r="F946" s="197"/>
      <c r="G946" s="197"/>
      <c r="H946" s="197"/>
      <c r="I946" s="197"/>
      <c r="J946" s="197"/>
      <c r="K946" s="197"/>
      <c r="L946" s="197"/>
      <c r="M946" s="209"/>
      <c r="N946" s="199"/>
      <c r="O946" s="197"/>
      <c r="P946" s="197"/>
      <c r="Q946" s="197"/>
      <c r="R946" s="197"/>
      <c r="S946" s="209"/>
      <c r="T946" s="197"/>
      <c r="U946" s="199"/>
      <c r="V946" s="197"/>
      <c r="W946" s="197"/>
      <c r="X946" s="197"/>
      <c r="Y946" s="197"/>
      <c r="Z946" s="197"/>
      <c r="AA946" s="198"/>
      <c r="AB946" s="198"/>
      <c r="AC946" s="199"/>
      <c r="AD946" s="199"/>
      <c r="AE946" s="199"/>
      <c r="AF946" s="199"/>
      <c r="AG946" s="197"/>
      <c r="AH946" s="197"/>
      <c r="AI946" s="197"/>
      <c r="AJ946" s="198"/>
      <c r="AK946" s="199"/>
      <c r="AL946" s="197"/>
      <c r="AM946" s="197"/>
      <c r="AN946" s="210" t="str">
        <f t="shared" si="101"/>
        <v>Kein Eintrag</v>
      </c>
      <c r="AO946" s="210" t="str">
        <f t="shared" si="102"/>
        <v>Kein Eintrag</v>
      </c>
      <c r="AP946" s="210" t="str">
        <f t="shared" si="103"/>
        <v>Kein Eintrag</v>
      </c>
      <c r="AQ946" s="197"/>
      <c r="AR946" s="197"/>
      <c r="AS946" s="197"/>
    </row>
    <row r="947" spans="1:45" s="159" customFormat="1" x14ac:dyDescent="0.25">
      <c r="A947" s="203" t="str">
        <f t="shared" si="104"/>
        <v/>
      </c>
      <c r="B947" s="203" t="str">
        <f t="shared" si="105"/>
        <v/>
      </c>
      <c r="C947" s="197"/>
      <c r="D947" s="197"/>
      <c r="E947" s="197"/>
      <c r="F947" s="197"/>
      <c r="G947" s="197"/>
      <c r="H947" s="197"/>
      <c r="I947" s="197"/>
      <c r="J947" s="197"/>
      <c r="K947" s="197"/>
      <c r="L947" s="197"/>
      <c r="M947" s="209"/>
      <c r="N947" s="199"/>
      <c r="O947" s="197"/>
      <c r="P947" s="197"/>
      <c r="Q947" s="197"/>
      <c r="R947" s="197"/>
      <c r="S947" s="209"/>
      <c r="T947" s="197"/>
      <c r="U947" s="199"/>
      <c r="V947" s="197"/>
      <c r="W947" s="197"/>
      <c r="X947" s="197"/>
      <c r="Y947" s="197"/>
      <c r="Z947" s="197"/>
      <c r="AA947" s="198"/>
      <c r="AB947" s="198"/>
      <c r="AC947" s="199"/>
      <c r="AD947" s="199"/>
      <c r="AE947" s="199"/>
      <c r="AF947" s="199"/>
      <c r="AG947" s="197"/>
      <c r="AH947" s="197"/>
      <c r="AI947" s="197"/>
      <c r="AJ947" s="198"/>
      <c r="AK947" s="199"/>
      <c r="AL947" s="197"/>
      <c r="AM947" s="197"/>
      <c r="AN947" s="210" t="str">
        <f t="shared" si="101"/>
        <v>Kein Eintrag</v>
      </c>
      <c r="AO947" s="210" t="str">
        <f t="shared" si="102"/>
        <v>Kein Eintrag</v>
      </c>
      <c r="AP947" s="210" t="str">
        <f t="shared" si="103"/>
        <v>Kein Eintrag</v>
      </c>
      <c r="AQ947" s="197"/>
      <c r="AR947" s="197"/>
      <c r="AS947" s="197"/>
    </row>
    <row r="948" spans="1:45" s="159" customFormat="1" x14ac:dyDescent="0.25">
      <c r="A948" s="203" t="str">
        <f t="shared" si="104"/>
        <v/>
      </c>
      <c r="B948" s="203" t="str">
        <f t="shared" si="105"/>
        <v/>
      </c>
      <c r="C948" s="197"/>
      <c r="D948" s="197"/>
      <c r="E948" s="197"/>
      <c r="F948" s="197"/>
      <c r="G948" s="197"/>
      <c r="H948" s="197"/>
      <c r="I948" s="197"/>
      <c r="J948" s="197"/>
      <c r="K948" s="197"/>
      <c r="L948" s="197"/>
      <c r="M948" s="209"/>
      <c r="N948" s="199"/>
      <c r="O948" s="197"/>
      <c r="P948" s="197"/>
      <c r="Q948" s="197"/>
      <c r="R948" s="197"/>
      <c r="S948" s="209"/>
      <c r="T948" s="197"/>
      <c r="U948" s="199"/>
      <c r="V948" s="197"/>
      <c r="W948" s="197"/>
      <c r="X948" s="197"/>
      <c r="Y948" s="197"/>
      <c r="Z948" s="197"/>
      <c r="AA948" s="198"/>
      <c r="AB948" s="198"/>
      <c r="AC948" s="199"/>
      <c r="AD948" s="199"/>
      <c r="AE948" s="199"/>
      <c r="AF948" s="199"/>
      <c r="AG948" s="197"/>
      <c r="AH948" s="197"/>
      <c r="AI948" s="197"/>
      <c r="AJ948" s="198"/>
      <c r="AK948" s="199"/>
      <c r="AL948" s="197"/>
      <c r="AM948" s="197"/>
      <c r="AN948" s="210" t="str">
        <f t="shared" si="101"/>
        <v>Kein Eintrag</v>
      </c>
      <c r="AO948" s="210" t="str">
        <f t="shared" si="102"/>
        <v>Kein Eintrag</v>
      </c>
      <c r="AP948" s="210" t="str">
        <f t="shared" si="103"/>
        <v>Kein Eintrag</v>
      </c>
      <c r="AQ948" s="197"/>
      <c r="AR948" s="197"/>
      <c r="AS948" s="197"/>
    </row>
    <row r="949" spans="1:45" s="159" customFormat="1" x14ac:dyDescent="0.25">
      <c r="A949" s="203" t="str">
        <f t="shared" si="104"/>
        <v/>
      </c>
      <c r="B949" s="203" t="str">
        <f t="shared" si="105"/>
        <v/>
      </c>
      <c r="C949" s="197"/>
      <c r="D949" s="197"/>
      <c r="E949" s="197"/>
      <c r="F949" s="197"/>
      <c r="G949" s="197"/>
      <c r="H949" s="197"/>
      <c r="I949" s="197"/>
      <c r="J949" s="197"/>
      <c r="K949" s="197"/>
      <c r="L949" s="197"/>
      <c r="M949" s="209"/>
      <c r="N949" s="199"/>
      <c r="O949" s="197"/>
      <c r="P949" s="197"/>
      <c r="Q949" s="197"/>
      <c r="R949" s="197"/>
      <c r="S949" s="209"/>
      <c r="T949" s="197"/>
      <c r="U949" s="199"/>
      <c r="V949" s="197"/>
      <c r="W949" s="197"/>
      <c r="X949" s="197"/>
      <c r="Y949" s="197"/>
      <c r="Z949" s="197"/>
      <c r="AA949" s="198"/>
      <c r="AB949" s="198"/>
      <c r="AC949" s="199"/>
      <c r="AD949" s="199"/>
      <c r="AE949" s="199"/>
      <c r="AF949" s="199"/>
      <c r="AG949" s="197"/>
      <c r="AH949" s="197"/>
      <c r="AI949" s="197"/>
      <c r="AJ949" s="198"/>
      <c r="AK949" s="199"/>
      <c r="AL949" s="197"/>
      <c r="AM949" s="197"/>
      <c r="AN949" s="210" t="str">
        <f t="shared" si="101"/>
        <v>Kein Eintrag</v>
      </c>
      <c r="AO949" s="210" t="str">
        <f t="shared" si="102"/>
        <v>Kein Eintrag</v>
      </c>
      <c r="AP949" s="210" t="str">
        <f t="shared" si="103"/>
        <v>Kein Eintrag</v>
      </c>
      <c r="AQ949" s="197"/>
      <c r="AR949" s="197"/>
      <c r="AS949" s="197"/>
    </row>
    <row r="950" spans="1:45" s="159" customFormat="1" x14ac:dyDescent="0.25">
      <c r="A950" s="203" t="str">
        <f t="shared" si="104"/>
        <v/>
      </c>
      <c r="B950" s="203" t="str">
        <f t="shared" si="105"/>
        <v/>
      </c>
      <c r="C950" s="197"/>
      <c r="D950" s="197"/>
      <c r="E950" s="197"/>
      <c r="F950" s="197"/>
      <c r="G950" s="197"/>
      <c r="H950" s="197"/>
      <c r="I950" s="197"/>
      <c r="J950" s="197"/>
      <c r="K950" s="197"/>
      <c r="L950" s="197"/>
      <c r="M950" s="209"/>
      <c r="N950" s="199"/>
      <c r="O950" s="197"/>
      <c r="P950" s="197"/>
      <c r="Q950" s="197"/>
      <c r="R950" s="197"/>
      <c r="S950" s="209"/>
      <c r="T950" s="197"/>
      <c r="U950" s="199"/>
      <c r="V950" s="197"/>
      <c r="W950" s="197"/>
      <c r="X950" s="197"/>
      <c r="Y950" s="197"/>
      <c r="Z950" s="197"/>
      <c r="AA950" s="198"/>
      <c r="AB950" s="198"/>
      <c r="AC950" s="199"/>
      <c r="AD950" s="199"/>
      <c r="AE950" s="199"/>
      <c r="AF950" s="199"/>
      <c r="AG950" s="197"/>
      <c r="AH950" s="197"/>
      <c r="AI950" s="197"/>
      <c r="AJ950" s="198"/>
      <c r="AK950" s="199"/>
      <c r="AL950" s="197"/>
      <c r="AM950" s="197"/>
      <c r="AN950" s="210" t="str">
        <f t="shared" si="101"/>
        <v>Kein Eintrag</v>
      </c>
      <c r="AO950" s="210" t="str">
        <f t="shared" si="102"/>
        <v>Kein Eintrag</v>
      </c>
      <c r="AP950" s="210" t="str">
        <f t="shared" si="103"/>
        <v>Kein Eintrag</v>
      </c>
      <c r="AQ950" s="197"/>
      <c r="AR950" s="197"/>
      <c r="AS950" s="197"/>
    </row>
    <row r="951" spans="1:45" s="159" customFormat="1" x14ac:dyDescent="0.25">
      <c r="A951" s="203" t="str">
        <f t="shared" si="104"/>
        <v/>
      </c>
      <c r="B951" s="203" t="str">
        <f t="shared" si="105"/>
        <v/>
      </c>
      <c r="C951" s="197"/>
      <c r="D951" s="197"/>
      <c r="E951" s="197"/>
      <c r="F951" s="197"/>
      <c r="G951" s="197"/>
      <c r="H951" s="197"/>
      <c r="I951" s="197"/>
      <c r="J951" s="197"/>
      <c r="K951" s="197"/>
      <c r="L951" s="197"/>
      <c r="M951" s="209"/>
      <c r="N951" s="199"/>
      <c r="O951" s="197"/>
      <c r="P951" s="197"/>
      <c r="Q951" s="197"/>
      <c r="R951" s="197"/>
      <c r="S951" s="209"/>
      <c r="T951" s="197"/>
      <c r="U951" s="199"/>
      <c r="V951" s="197"/>
      <c r="W951" s="197"/>
      <c r="X951" s="197"/>
      <c r="Y951" s="197"/>
      <c r="Z951" s="197"/>
      <c r="AA951" s="198"/>
      <c r="AB951" s="198"/>
      <c r="AC951" s="199"/>
      <c r="AD951" s="199"/>
      <c r="AE951" s="199"/>
      <c r="AF951" s="199"/>
      <c r="AG951" s="197"/>
      <c r="AH951" s="197"/>
      <c r="AI951" s="197"/>
      <c r="AJ951" s="198"/>
      <c r="AK951" s="199"/>
      <c r="AL951" s="197"/>
      <c r="AM951" s="197"/>
      <c r="AN951" s="210" t="str">
        <f t="shared" si="101"/>
        <v>Kein Eintrag</v>
      </c>
      <c r="AO951" s="210" t="str">
        <f t="shared" si="102"/>
        <v>Kein Eintrag</v>
      </c>
      <c r="AP951" s="210" t="str">
        <f t="shared" si="103"/>
        <v>Kein Eintrag</v>
      </c>
      <c r="AQ951" s="197"/>
      <c r="AR951" s="197"/>
      <c r="AS951" s="197"/>
    </row>
    <row r="952" spans="1:45" s="159" customFormat="1" x14ac:dyDescent="0.25">
      <c r="A952" s="203" t="str">
        <f t="shared" si="104"/>
        <v/>
      </c>
      <c r="B952" s="203" t="str">
        <f t="shared" si="105"/>
        <v/>
      </c>
      <c r="C952" s="197"/>
      <c r="D952" s="197"/>
      <c r="E952" s="197"/>
      <c r="F952" s="197"/>
      <c r="G952" s="197"/>
      <c r="H952" s="197"/>
      <c r="I952" s="197"/>
      <c r="J952" s="197"/>
      <c r="K952" s="197"/>
      <c r="L952" s="197"/>
      <c r="M952" s="209"/>
      <c r="N952" s="199"/>
      <c r="O952" s="197"/>
      <c r="P952" s="197"/>
      <c r="Q952" s="197"/>
      <c r="R952" s="197"/>
      <c r="S952" s="209"/>
      <c r="T952" s="197"/>
      <c r="U952" s="199"/>
      <c r="V952" s="197"/>
      <c r="W952" s="197"/>
      <c r="X952" s="197"/>
      <c r="Y952" s="197"/>
      <c r="Z952" s="197"/>
      <c r="AA952" s="198"/>
      <c r="AB952" s="198"/>
      <c r="AC952" s="199"/>
      <c r="AD952" s="199"/>
      <c r="AE952" s="199"/>
      <c r="AF952" s="199"/>
      <c r="AG952" s="197"/>
      <c r="AH952" s="197"/>
      <c r="AI952" s="197"/>
      <c r="AJ952" s="198"/>
      <c r="AK952" s="199"/>
      <c r="AL952" s="197"/>
      <c r="AM952" s="197"/>
      <c r="AN952" s="210" t="str">
        <f t="shared" si="101"/>
        <v>Kein Eintrag</v>
      </c>
      <c r="AO952" s="210" t="str">
        <f t="shared" si="102"/>
        <v>Kein Eintrag</v>
      </c>
      <c r="AP952" s="210" t="str">
        <f t="shared" si="103"/>
        <v>Kein Eintrag</v>
      </c>
      <c r="AQ952" s="197"/>
      <c r="AR952" s="197"/>
      <c r="AS952" s="197"/>
    </row>
    <row r="953" spans="1:45" s="159" customFormat="1" x14ac:dyDescent="0.25">
      <c r="A953" s="203" t="str">
        <f t="shared" si="104"/>
        <v/>
      </c>
      <c r="B953" s="203" t="str">
        <f t="shared" si="105"/>
        <v/>
      </c>
      <c r="C953" s="197"/>
      <c r="D953" s="197"/>
      <c r="E953" s="197"/>
      <c r="F953" s="197"/>
      <c r="G953" s="197"/>
      <c r="H953" s="197"/>
      <c r="I953" s="197"/>
      <c r="J953" s="197"/>
      <c r="K953" s="197"/>
      <c r="L953" s="197"/>
      <c r="M953" s="209"/>
      <c r="N953" s="199"/>
      <c r="O953" s="197"/>
      <c r="P953" s="197"/>
      <c r="Q953" s="197"/>
      <c r="R953" s="197"/>
      <c r="S953" s="209"/>
      <c r="T953" s="197"/>
      <c r="U953" s="199"/>
      <c r="V953" s="197"/>
      <c r="W953" s="197"/>
      <c r="X953" s="197"/>
      <c r="Y953" s="197"/>
      <c r="Z953" s="197"/>
      <c r="AA953" s="198"/>
      <c r="AB953" s="198"/>
      <c r="AC953" s="199"/>
      <c r="AD953" s="199"/>
      <c r="AE953" s="199"/>
      <c r="AF953" s="199"/>
      <c r="AG953" s="197"/>
      <c r="AH953" s="197"/>
      <c r="AI953" s="197"/>
      <c r="AJ953" s="198"/>
      <c r="AK953" s="199"/>
      <c r="AL953" s="197"/>
      <c r="AM953" s="197"/>
      <c r="AN953" s="210" t="str">
        <f t="shared" si="101"/>
        <v>Kein Eintrag</v>
      </c>
      <c r="AO953" s="210" t="str">
        <f t="shared" si="102"/>
        <v>Kein Eintrag</v>
      </c>
      <c r="AP953" s="210" t="str">
        <f t="shared" si="103"/>
        <v>Kein Eintrag</v>
      </c>
      <c r="AQ953" s="197"/>
      <c r="AR953" s="197"/>
      <c r="AS953" s="197"/>
    </row>
    <row r="954" spans="1:45" s="159" customFormat="1" x14ac:dyDescent="0.25">
      <c r="A954" s="203" t="str">
        <f t="shared" si="104"/>
        <v/>
      </c>
      <c r="B954" s="203" t="str">
        <f t="shared" si="105"/>
        <v/>
      </c>
      <c r="C954" s="197"/>
      <c r="D954" s="197"/>
      <c r="E954" s="197"/>
      <c r="F954" s="197"/>
      <c r="G954" s="197"/>
      <c r="H954" s="197"/>
      <c r="I954" s="197"/>
      <c r="J954" s="197"/>
      <c r="K954" s="197"/>
      <c r="L954" s="197"/>
      <c r="M954" s="209"/>
      <c r="N954" s="199"/>
      <c r="O954" s="197"/>
      <c r="P954" s="197"/>
      <c r="Q954" s="197"/>
      <c r="R954" s="197"/>
      <c r="S954" s="209"/>
      <c r="T954" s="197"/>
      <c r="U954" s="199"/>
      <c r="V954" s="197"/>
      <c r="W954" s="197"/>
      <c r="X954" s="197"/>
      <c r="Y954" s="197"/>
      <c r="Z954" s="197"/>
      <c r="AA954" s="198"/>
      <c r="AB954" s="198"/>
      <c r="AC954" s="199"/>
      <c r="AD954" s="199"/>
      <c r="AE954" s="199"/>
      <c r="AF954" s="199"/>
      <c r="AG954" s="197"/>
      <c r="AH954" s="197"/>
      <c r="AI954" s="197"/>
      <c r="AJ954" s="198"/>
      <c r="AK954" s="199"/>
      <c r="AL954" s="197"/>
      <c r="AM954" s="197"/>
      <c r="AN954" s="210" t="str">
        <f t="shared" si="101"/>
        <v>Kein Eintrag</v>
      </c>
      <c r="AO954" s="210" t="str">
        <f t="shared" si="102"/>
        <v>Kein Eintrag</v>
      </c>
      <c r="AP954" s="210" t="str">
        <f t="shared" si="103"/>
        <v>Kein Eintrag</v>
      </c>
      <c r="AQ954" s="197"/>
      <c r="AR954" s="197"/>
      <c r="AS954" s="197"/>
    </row>
    <row r="955" spans="1:45" s="159" customFormat="1" x14ac:dyDescent="0.25">
      <c r="A955" s="203" t="str">
        <f t="shared" si="104"/>
        <v/>
      </c>
      <c r="B955" s="203" t="str">
        <f t="shared" si="105"/>
        <v/>
      </c>
      <c r="C955" s="197"/>
      <c r="D955" s="197"/>
      <c r="E955" s="197"/>
      <c r="F955" s="197"/>
      <c r="G955" s="197"/>
      <c r="H955" s="197"/>
      <c r="I955" s="197"/>
      <c r="J955" s="197"/>
      <c r="K955" s="197"/>
      <c r="L955" s="197"/>
      <c r="M955" s="209"/>
      <c r="N955" s="199"/>
      <c r="O955" s="197"/>
      <c r="P955" s="197"/>
      <c r="Q955" s="197"/>
      <c r="R955" s="197"/>
      <c r="S955" s="209"/>
      <c r="T955" s="197"/>
      <c r="U955" s="199"/>
      <c r="V955" s="197"/>
      <c r="W955" s="197"/>
      <c r="X955" s="197"/>
      <c r="Y955" s="197"/>
      <c r="Z955" s="197"/>
      <c r="AA955" s="198"/>
      <c r="AB955" s="198"/>
      <c r="AC955" s="199"/>
      <c r="AD955" s="199"/>
      <c r="AE955" s="199"/>
      <c r="AF955" s="199"/>
      <c r="AG955" s="197"/>
      <c r="AH955" s="197"/>
      <c r="AI955" s="197"/>
      <c r="AJ955" s="198"/>
      <c r="AK955" s="199"/>
      <c r="AL955" s="197"/>
      <c r="AM955" s="197"/>
      <c r="AN955" s="210" t="str">
        <f t="shared" si="101"/>
        <v>Kein Eintrag</v>
      </c>
      <c r="AO955" s="210" t="str">
        <f t="shared" si="102"/>
        <v>Kein Eintrag</v>
      </c>
      <c r="AP955" s="210" t="str">
        <f t="shared" si="103"/>
        <v>Kein Eintrag</v>
      </c>
      <c r="AQ955" s="197"/>
      <c r="AR955" s="197"/>
      <c r="AS955" s="197"/>
    </row>
    <row r="956" spans="1:45" s="159" customFormat="1" x14ac:dyDescent="0.25">
      <c r="A956" s="203" t="str">
        <f t="shared" si="104"/>
        <v/>
      </c>
      <c r="B956" s="203" t="str">
        <f t="shared" si="105"/>
        <v/>
      </c>
      <c r="C956" s="197"/>
      <c r="D956" s="197"/>
      <c r="E956" s="197"/>
      <c r="F956" s="197"/>
      <c r="G956" s="197"/>
      <c r="H956" s="197"/>
      <c r="I956" s="197"/>
      <c r="J956" s="197"/>
      <c r="K956" s="197"/>
      <c r="L956" s="197"/>
      <c r="M956" s="209"/>
      <c r="N956" s="199"/>
      <c r="O956" s="197"/>
      <c r="P956" s="197"/>
      <c r="Q956" s="197"/>
      <c r="R956" s="197"/>
      <c r="S956" s="209"/>
      <c r="T956" s="197"/>
      <c r="U956" s="199"/>
      <c r="V956" s="197"/>
      <c r="W956" s="197"/>
      <c r="X956" s="197"/>
      <c r="Y956" s="197"/>
      <c r="Z956" s="197"/>
      <c r="AA956" s="198"/>
      <c r="AB956" s="198"/>
      <c r="AC956" s="199"/>
      <c r="AD956" s="199"/>
      <c r="AE956" s="199"/>
      <c r="AF956" s="199"/>
      <c r="AG956" s="197"/>
      <c r="AH956" s="197"/>
      <c r="AI956" s="197"/>
      <c r="AJ956" s="198"/>
      <c r="AK956" s="199"/>
      <c r="AL956" s="197"/>
      <c r="AM956" s="197"/>
      <c r="AN956" s="210" t="str">
        <f t="shared" si="101"/>
        <v>Kein Eintrag</v>
      </c>
      <c r="AO956" s="210" t="str">
        <f t="shared" si="102"/>
        <v>Kein Eintrag</v>
      </c>
      <c r="AP956" s="210" t="str">
        <f t="shared" si="103"/>
        <v>Kein Eintrag</v>
      </c>
      <c r="AQ956" s="197"/>
      <c r="AR956" s="197"/>
      <c r="AS956" s="197"/>
    </row>
    <row r="957" spans="1:45" s="159" customFormat="1" x14ac:dyDescent="0.25">
      <c r="A957" s="203" t="str">
        <f t="shared" si="104"/>
        <v/>
      </c>
      <c r="B957" s="203" t="str">
        <f t="shared" si="105"/>
        <v/>
      </c>
      <c r="C957" s="197"/>
      <c r="D957" s="197"/>
      <c r="E957" s="197"/>
      <c r="F957" s="197"/>
      <c r="G957" s="197"/>
      <c r="H957" s="197"/>
      <c r="I957" s="197"/>
      <c r="J957" s="197"/>
      <c r="K957" s="197"/>
      <c r="L957" s="197"/>
      <c r="M957" s="209"/>
      <c r="N957" s="199"/>
      <c r="O957" s="197"/>
      <c r="P957" s="197"/>
      <c r="Q957" s="197"/>
      <c r="R957" s="197"/>
      <c r="S957" s="209"/>
      <c r="T957" s="197"/>
      <c r="U957" s="199"/>
      <c r="V957" s="197"/>
      <c r="W957" s="197"/>
      <c r="X957" s="197"/>
      <c r="Y957" s="197"/>
      <c r="Z957" s="197"/>
      <c r="AA957" s="198"/>
      <c r="AB957" s="198"/>
      <c r="AC957" s="199"/>
      <c r="AD957" s="199"/>
      <c r="AE957" s="199"/>
      <c r="AF957" s="199"/>
      <c r="AG957" s="197"/>
      <c r="AH957" s="197"/>
      <c r="AI957" s="197"/>
      <c r="AJ957" s="198"/>
      <c r="AK957" s="199"/>
      <c r="AL957" s="197"/>
      <c r="AM957" s="197"/>
      <c r="AN957" s="210" t="str">
        <f t="shared" si="101"/>
        <v>Kein Eintrag</v>
      </c>
      <c r="AO957" s="210" t="str">
        <f t="shared" si="102"/>
        <v>Kein Eintrag</v>
      </c>
      <c r="AP957" s="210" t="str">
        <f t="shared" si="103"/>
        <v>Kein Eintrag</v>
      </c>
      <c r="AQ957" s="197"/>
      <c r="AR957" s="197"/>
      <c r="AS957" s="197"/>
    </row>
    <row r="958" spans="1:45" s="159" customFormat="1" x14ac:dyDescent="0.25">
      <c r="A958" s="203" t="str">
        <f t="shared" si="104"/>
        <v/>
      </c>
      <c r="B958" s="203" t="str">
        <f t="shared" si="105"/>
        <v/>
      </c>
      <c r="C958" s="197"/>
      <c r="D958" s="197"/>
      <c r="E958" s="197"/>
      <c r="F958" s="197"/>
      <c r="G958" s="197"/>
      <c r="H958" s="197"/>
      <c r="I958" s="197"/>
      <c r="J958" s="197"/>
      <c r="K958" s="197"/>
      <c r="L958" s="197"/>
      <c r="M958" s="209"/>
      <c r="N958" s="199"/>
      <c r="O958" s="197"/>
      <c r="P958" s="197"/>
      <c r="Q958" s="197"/>
      <c r="R958" s="197"/>
      <c r="S958" s="209"/>
      <c r="T958" s="197"/>
      <c r="U958" s="199"/>
      <c r="V958" s="197"/>
      <c r="W958" s="197"/>
      <c r="X958" s="197"/>
      <c r="Y958" s="197"/>
      <c r="Z958" s="197"/>
      <c r="AA958" s="198"/>
      <c r="AB958" s="198"/>
      <c r="AC958" s="199"/>
      <c r="AD958" s="199"/>
      <c r="AE958" s="199"/>
      <c r="AF958" s="199"/>
      <c r="AG958" s="197"/>
      <c r="AH958" s="197"/>
      <c r="AI958" s="197"/>
      <c r="AJ958" s="198"/>
      <c r="AK958" s="199"/>
      <c r="AL958" s="197"/>
      <c r="AM958" s="197"/>
      <c r="AN958" s="210" t="str">
        <f t="shared" si="101"/>
        <v>Kein Eintrag</v>
      </c>
      <c r="AO958" s="210" t="str">
        <f t="shared" si="102"/>
        <v>Kein Eintrag</v>
      </c>
      <c r="AP958" s="210" t="str">
        <f t="shared" si="103"/>
        <v>Kein Eintrag</v>
      </c>
      <c r="AQ958" s="197"/>
      <c r="AR958" s="197"/>
      <c r="AS958" s="197"/>
    </row>
    <row r="959" spans="1:45" s="159" customFormat="1" x14ac:dyDescent="0.25">
      <c r="A959" s="203" t="str">
        <f t="shared" si="104"/>
        <v/>
      </c>
      <c r="B959" s="203" t="str">
        <f t="shared" si="105"/>
        <v/>
      </c>
      <c r="C959" s="197"/>
      <c r="D959" s="197"/>
      <c r="E959" s="197"/>
      <c r="F959" s="197"/>
      <c r="G959" s="197"/>
      <c r="H959" s="197"/>
      <c r="I959" s="197"/>
      <c r="J959" s="197"/>
      <c r="K959" s="197"/>
      <c r="L959" s="197"/>
      <c r="M959" s="209"/>
      <c r="N959" s="199"/>
      <c r="O959" s="197"/>
      <c r="P959" s="197"/>
      <c r="Q959" s="197"/>
      <c r="R959" s="197"/>
      <c r="S959" s="209"/>
      <c r="T959" s="197"/>
      <c r="U959" s="199"/>
      <c r="V959" s="197"/>
      <c r="W959" s="197"/>
      <c r="X959" s="197"/>
      <c r="Y959" s="197"/>
      <c r="Z959" s="197"/>
      <c r="AA959" s="198"/>
      <c r="AB959" s="198"/>
      <c r="AC959" s="199"/>
      <c r="AD959" s="199"/>
      <c r="AE959" s="199"/>
      <c r="AF959" s="199"/>
      <c r="AG959" s="197"/>
      <c r="AH959" s="197"/>
      <c r="AI959" s="197"/>
      <c r="AJ959" s="198"/>
      <c r="AK959" s="199"/>
      <c r="AL959" s="197"/>
      <c r="AM959" s="197"/>
      <c r="AN959" s="210" t="str">
        <f t="shared" si="101"/>
        <v>Kein Eintrag</v>
      </c>
      <c r="AO959" s="210" t="str">
        <f t="shared" si="102"/>
        <v>Kein Eintrag</v>
      </c>
      <c r="AP959" s="210" t="str">
        <f t="shared" si="103"/>
        <v>Kein Eintrag</v>
      </c>
      <c r="AQ959" s="197"/>
      <c r="AR959" s="197"/>
      <c r="AS959" s="197"/>
    </row>
    <row r="960" spans="1:45" s="159" customFormat="1" x14ac:dyDescent="0.25">
      <c r="A960" s="203" t="str">
        <f t="shared" si="104"/>
        <v/>
      </c>
      <c r="B960" s="203" t="str">
        <f t="shared" si="105"/>
        <v/>
      </c>
      <c r="C960" s="197"/>
      <c r="D960" s="197"/>
      <c r="E960" s="197"/>
      <c r="F960" s="197"/>
      <c r="G960" s="197"/>
      <c r="H960" s="197"/>
      <c r="I960" s="197"/>
      <c r="J960" s="197"/>
      <c r="K960" s="197"/>
      <c r="L960" s="197"/>
      <c r="M960" s="209"/>
      <c r="N960" s="199"/>
      <c r="O960" s="197"/>
      <c r="P960" s="197"/>
      <c r="Q960" s="197"/>
      <c r="R960" s="197"/>
      <c r="S960" s="209"/>
      <c r="T960" s="197"/>
      <c r="U960" s="199"/>
      <c r="V960" s="197"/>
      <c r="W960" s="197"/>
      <c r="X960" s="197"/>
      <c r="Y960" s="197"/>
      <c r="Z960" s="197"/>
      <c r="AA960" s="198"/>
      <c r="AB960" s="198"/>
      <c r="AC960" s="199"/>
      <c r="AD960" s="199"/>
      <c r="AE960" s="199"/>
      <c r="AF960" s="199"/>
      <c r="AG960" s="197"/>
      <c r="AH960" s="197"/>
      <c r="AI960" s="197"/>
      <c r="AJ960" s="198"/>
      <c r="AK960" s="199"/>
      <c r="AL960" s="197"/>
      <c r="AM960" s="197"/>
      <c r="AN960" s="210" t="str">
        <f t="shared" si="101"/>
        <v>Kein Eintrag</v>
      </c>
      <c r="AO960" s="210" t="str">
        <f t="shared" si="102"/>
        <v>Kein Eintrag</v>
      </c>
      <c r="AP960" s="210" t="str">
        <f t="shared" si="103"/>
        <v>Kein Eintrag</v>
      </c>
      <c r="AQ960" s="197"/>
      <c r="AR960" s="197"/>
      <c r="AS960" s="197"/>
    </row>
    <row r="961" spans="1:45" s="159" customFormat="1" x14ac:dyDescent="0.25">
      <c r="A961" s="203" t="str">
        <f t="shared" si="104"/>
        <v/>
      </c>
      <c r="B961" s="203" t="str">
        <f t="shared" si="105"/>
        <v/>
      </c>
      <c r="C961" s="197"/>
      <c r="D961" s="197"/>
      <c r="E961" s="197"/>
      <c r="F961" s="197"/>
      <c r="G961" s="197"/>
      <c r="H961" s="197"/>
      <c r="I961" s="197"/>
      <c r="J961" s="197"/>
      <c r="K961" s="197"/>
      <c r="L961" s="197"/>
      <c r="M961" s="209"/>
      <c r="N961" s="199"/>
      <c r="O961" s="197"/>
      <c r="P961" s="197"/>
      <c r="Q961" s="197"/>
      <c r="R961" s="197"/>
      <c r="S961" s="209"/>
      <c r="T961" s="197"/>
      <c r="U961" s="199"/>
      <c r="V961" s="197"/>
      <c r="W961" s="197"/>
      <c r="X961" s="197"/>
      <c r="Y961" s="197"/>
      <c r="Z961" s="197"/>
      <c r="AA961" s="198"/>
      <c r="AB961" s="198"/>
      <c r="AC961" s="199"/>
      <c r="AD961" s="199"/>
      <c r="AE961" s="199"/>
      <c r="AF961" s="199"/>
      <c r="AG961" s="197"/>
      <c r="AH961" s="197"/>
      <c r="AI961" s="197"/>
      <c r="AJ961" s="198"/>
      <c r="AK961" s="199"/>
      <c r="AL961" s="197"/>
      <c r="AM961" s="197"/>
      <c r="AN961" s="210" t="str">
        <f t="shared" si="101"/>
        <v>Kein Eintrag</v>
      </c>
      <c r="AO961" s="210" t="str">
        <f t="shared" si="102"/>
        <v>Kein Eintrag</v>
      </c>
      <c r="AP961" s="210" t="str">
        <f t="shared" si="103"/>
        <v>Kein Eintrag</v>
      </c>
      <c r="AQ961" s="197"/>
      <c r="AR961" s="197"/>
      <c r="AS961" s="197"/>
    </row>
    <row r="962" spans="1:45" s="159" customFormat="1" x14ac:dyDescent="0.25">
      <c r="A962" s="203" t="str">
        <f t="shared" si="104"/>
        <v/>
      </c>
      <c r="B962" s="203" t="str">
        <f t="shared" si="105"/>
        <v/>
      </c>
      <c r="C962" s="197"/>
      <c r="D962" s="197"/>
      <c r="E962" s="197"/>
      <c r="F962" s="197"/>
      <c r="G962" s="197"/>
      <c r="H962" s="197"/>
      <c r="I962" s="197"/>
      <c r="J962" s="197"/>
      <c r="K962" s="197"/>
      <c r="L962" s="197"/>
      <c r="M962" s="209"/>
      <c r="N962" s="199"/>
      <c r="O962" s="197"/>
      <c r="P962" s="197"/>
      <c r="Q962" s="197"/>
      <c r="R962" s="197"/>
      <c r="S962" s="209"/>
      <c r="T962" s="197"/>
      <c r="U962" s="199"/>
      <c r="V962" s="197"/>
      <c r="W962" s="197"/>
      <c r="X962" s="197"/>
      <c r="Y962" s="197"/>
      <c r="Z962" s="197"/>
      <c r="AA962" s="198"/>
      <c r="AB962" s="198"/>
      <c r="AC962" s="199"/>
      <c r="AD962" s="199"/>
      <c r="AE962" s="199"/>
      <c r="AF962" s="199"/>
      <c r="AG962" s="197"/>
      <c r="AH962" s="197"/>
      <c r="AI962" s="197"/>
      <c r="AJ962" s="198"/>
      <c r="AK962" s="199"/>
      <c r="AL962" s="197"/>
      <c r="AM962" s="197"/>
      <c r="AN962" s="210" t="str">
        <f t="shared" si="101"/>
        <v>Kein Eintrag</v>
      </c>
      <c r="AO962" s="210" t="str">
        <f t="shared" si="102"/>
        <v>Kein Eintrag</v>
      </c>
      <c r="AP962" s="210" t="str">
        <f t="shared" si="103"/>
        <v>Kein Eintrag</v>
      </c>
      <c r="AQ962" s="197"/>
      <c r="AR962" s="197"/>
      <c r="AS962" s="197"/>
    </row>
    <row r="963" spans="1:45" s="159" customFormat="1" x14ac:dyDescent="0.25">
      <c r="A963" s="203" t="str">
        <f t="shared" si="104"/>
        <v/>
      </c>
      <c r="B963" s="203" t="str">
        <f t="shared" si="105"/>
        <v/>
      </c>
      <c r="C963" s="197"/>
      <c r="D963" s="197"/>
      <c r="E963" s="197"/>
      <c r="F963" s="197"/>
      <c r="G963" s="197"/>
      <c r="H963" s="197"/>
      <c r="I963" s="197"/>
      <c r="J963" s="197"/>
      <c r="K963" s="197"/>
      <c r="L963" s="197"/>
      <c r="M963" s="209"/>
      <c r="N963" s="199"/>
      <c r="O963" s="197"/>
      <c r="P963" s="197"/>
      <c r="Q963" s="197"/>
      <c r="R963" s="197"/>
      <c r="S963" s="209"/>
      <c r="T963" s="197"/>
      <c r="U963" s="199"/>
      <c r="V963" s="197"/>
      <c r="W963" s="197"/>
      <c r="X963" s="197"/>
      <c r="Y963" s="197"/>
      <c r="Z963" s="197"/>
      <c r="AA963" s="198"/>
      <c r="AB963" s="198"/>
      <c r="AC963" s="199"/>
      <c r="AD963" s="199"/>
      <c r="AE963" s="199"/>
      <c r="AF963" s="199"/>
      <c r="AG963" s="197"/>
      <c r="AH963" s="197"/>
      <c r="AI963" s="197"/>
      <c r="AJ963" s="198"/>
      <c r="AK963" s="199"/>
      <c r="AL963" s="197"/>
      <c r="AM963" s="197"/>
      <c r="AN963" s="210" t="str">
        <f t="shared" si="101"/>
        <v>Kein Eintrag</v>
      </c>
      <c r="AO963" s="210" t="str">
        <f t="shared" si="102"/>
        <v>Kein Eintrag</v>
      </c>
      <c r="AP963" s="210" t="str">
        <f t="shared" si="103"/>
        <v>Kein Eintrag</v>
      </c>
      <c r="AQ963" s="197"/>
      <c r="AR963" s="197"/>
      <c r="AS963" s="197"/>
    </row>
    <row r="964" spans="1:45" s="159" customFormat="1" x14ac:dyDescent="0.25">
      <c r="A964" s="203" t="str">
        <f t="shared" si="104"/>
        <v/>
      </c>
      <c r="B964" s="203" t="str">
        <f t="shared" si="105"/>
        <v/>
      </c>
      <c r="C964" s="197"/>
      <c r="D964" s="197"/>
      <c r="E964" s="197"/>
      <c r="F964" s="197"/>
      <c r="G964" s="197"/>
      <c r="H964" s="197"/>
      <c r="I964" s="197"/>
      <c r="J964" s="197"/>
      <c r="K964" s="197"/>
      <c r="L964" s="197"/>
      <c r="M964" s="209"/>
      <c r="N964" s="199"/>
      <c r="O964" s="197"/>
      <c r="P964" s="197"/>
      <c r="Q964" s="197"/>
      <c r="R964" s="197"/>
      <c r="S964" s="209"/>
      <c r="T964" s="197"/>
      <c r="U964" s="199"/>
      <c r="V964" s="197"/>
      <c r="W964" s="197"/>
      <c r="X964" s="197"/>
      <c r="Y964" s="197"/>
      <c r="Z964" s="197"/>
      <c r="AA964" s="198"/>
      <c r="AB964" s="198"/>
      <c r="AC964" s="199"/>
      <c r="AD964" s="199"/>
      <c r="AE964" s="199"/>
      <c r="AF964" s="199"/>
      <c r="AG964" s="197"/>
      <c r="AH964" s="197"/>
      <c r="AI964" s="197"/>
      <c r="AJ964" s="198"/>
      <c r="AK964" s="199"/>
      <c r="AL964" s="197"/>
      <c r="AM964" s="197"/>
      <c r="AN964" s="210" t="str">
        <f t="shared" si="101"/>
        <v>Kein Eintrag</v>
      </c>
      <c r="AO964" s="210" t="str">
        <f t="shared" si="102"/>
        <v>Kein Eintrag</v>
      </c>
      <c r="AP964" s="210" t="str">
        <f t="shared" si="103"/>
        <v>Kein Eintrag</v>
      </c>
      <c r="AQ964" s="197"/>
      <c r="AR964" s="197"/>
      <c r="AS964" s="197"/>
    </row>
    <row r="965" spans="1:45" s="159" customFormat="1" x14ac:dyDescent="0.25">
      <c r="A965" s="203" t="str">
        <f t="shared" si="104"/>
        <v/>
      </c>
      <c r="B965" s="203" t="str">
        <f t="shared" si="105"/>
        <v/>
      </c>
      <c r="C965" s="197"/>
      <c r="D965" s="197"/>
      <c r="E965" s="197"/>
      <c r="F965" s="197"/>
      <c r="G965" s="197"/>
      <c r="H965" s="197"/>
      <c r="I965" s="197"/>
      <c r="J965" s="197"/>
      <c r="K965" s="197"/>
      <c r="L965" s="197"/>
      <c r="M965" s="209"/>
      <c r="N965" s="199"/>
      <c r="O965" s="197"/>
      <c r="P965" s="197"/>
      <c r="Q965" s="197"/>
      <c r="R965" s="197"/>
      <c r="S965" s="209"/>
      <c r="T965" s="197"/>
      <c r="U965" s="199"/>
      <c r="V965" s="197"/>
      <c r="W965" s="197"/>
      <c r="X965" s="197"/>
      <c r="Y965" s="197"/>
      <c r="Z965" s="197"/>
      <c r="AA965" s="198"/>
      <c r="AB965" s="198"/>
      <c r="AC965" s="199"/>
      <c r="AD965" s="199"/>
      <c r="AE965" s="199"/>
      <c r="AF965" s="199"/>
      <c r="AG965" s="197"/>
      <c r="AH965" s="197"/>
      <c r="AI965" s="197"/>
      <c r="AJ965" s="198"/>
      <c r="AK965" s="199"/>
      <c r="AL965" s="197"/>
      <c r="AM965" s="197"/>
      <c r="AN965" s="210" t="str">
        <f t="shared" si="101"/>
        <v>Kein Eintrag</v>
      </c>
      <c r="AO965" s="210" t="str">
        <f t="shared" si="102"/>
        <v>Kein Eintrag</v>
      </c>
      <c r="AP965" s="210" t="str">
        <f t="shared" si="103"/>
        <v>Kein Eintrag</v>
      </c>
      <c r="AQ965" s="197"/>
      <c r="AR965" s="197"/>
      <c r="AS965" s="197"/>
    </row>
    <row r="966" spans="1:45" s="159" customFormat="1" x14ac:dyDescent="0.25">
      <c r="A966" s="203" t="str">
        <f t="shared" si="104"/>
        <v/>
      </c>
      <c r="B966" s="203" t="str">
        <f t="shared" si="105"/>
        <v/>
      </c>
      <c r="C966" s="197"/>
      <c r="D966" s="197"/>
      <c r="E966" s="197"/>
      <c r="F966" s="197"/>
      <c r="G966" s="197"/>
      <c r="H966" s="197"/>
      <c r="I966" s="197"/>
      <c r="J966" s="197"/>
      <c r="K966" s="197"/>
      <c r="L966" s="197"/>
      <c r="M966" s="209"/>
      <c r="N966" s="199"/>
      <c r="O966" s="197"/>
      <c r="P966" s="197"/>
      <c r="Q966" s="197"/>
      <c r="R966" s="197"/>
      <c r="S966" s="209"/>
      <c r="T966" s="197"/>
      <c r="U966" s="199"/>
      <c r="V966" s="197"/>
      <c r="W966" s="197"/>
      <c r="X966" s="197"/>
      <c r="Y966" s="197"/>
      <c r="Z966" s="197"/>
      <c r="AA966" s="198"/>
      <c r="AB966" s="198"/>
      <c r="AC966" s="199"/>
      <c r="AD966" s="199"/>
      <c r="AE966" s="199"/>
      <c r="AF966" s="199"/>
      <c r="AG966" s="197"/>
      <c r="AH966" s="197"/>
      <c r="AI966" s="197"/>
      <c r="AJ966" s="198"/>
      <c r="AK966" s="199"/>
      <c r="AL966" s="197"/>
      <c r="AM966" s="197"/>
      <c r="AN966" s="210" t="str">
        <f t="shared" si="101"/>
        <v>Kein Eintrag</v>
      </c>
      <c r="AO966" s="210" t="str">
        <f t="shared" si="102"/>
        <v>Kein Eintrag</v>
      </c>
      <c r="AP966" s="210" t="str">
        <f t="shared" si="103"/>
        <v>Kein Eintrag</v>
      </c>
      <c r="AQ966" s="197"/>
      <c r="AR966" s="197"/>
      <c r="AS966" s="197"/>
    </row>
    <row r="967" spans="1:45" s="159" customFormat="1" x14ac:dyDescent="0.25">
      <c r="A967" s="203" t="str">
        <f t="shared" si="104"/>
        <v/>
      </c>
      <c r="B967" s="203" t="str">
        <f t="shared" si="105"/>
        <v/>
      </c>
      <c r="C967" s="197"/>
      <c r="D967" s="197"/>
      <c r="E967" s="197"/>
      <c r="F967" s="197"/>
      <c r="G967" s="197"/>
      <c r="H967" s="197"/>
      <c r="I967" s="197"/>
      <c r="J967" s="197"/>
      <c r="K967" s="197"/>
      <c r="L967" s="197"/>
      <c r="M967" s="209"/>
      <c r="N967" s="199"/>
      <c r="O967" s="197"/>
      <c r="P967" s="197"/>
      <c r="Q967" s="197"/>
      <c r="R967" s="197"/>
      <c r="S967" s="209"/>
      <c r="T967" s="197"/>
      <c r="U967" s="199"/>
      <c r="V967" s="197"/>
      <c r="W967" s="197"/>
      <c r="X967" s="197"/>
      <c r="Y967" s="197"/>
      <c r="Z967" s="197"/>
      <c r="AA967" s="198"/>
      <c r="AB967" s="198"/>
      <c r="AC967" s="199"/>
      <c r="AD967" s="199"/>
      <c r="AE967" s="199"/>
      <c r="AF967" s="199"/>
      <c r="AG967" s="197"/>
      <c r="AH967" s="197"/>
      <c r="AI967" s="197"/>
      <c r="AJ967" s="198"/>
      <c r="AK967" s="199"/>
      <c r="AL967" s="197"/>
      <c r="AM967" s="197"/>
      <c r="AN967" s="210" t="str">
        <f t="shared" si="101"/>
        <v>Kein Eintrag</v>
      </c>
      <c r="AO967" s="210" t="str">
        <f t="shared" si="102"/>
        <v>Kein Eintrag</v>
      </c>
      <c r="AP967" s="210" t="str">
        <f t="shared" si="103"/>
        <v>Kein Eintrag</v>
      </c>
      <c r="AQ967" s="197"/>
      <c r="AR967" s="197"/>
      <c r="AS967" s="197"/>
    </row>
    <row r="968" spans="1:45" s="159" customFormat="1" x14ac:dyDescent="0.25">
      <c r="A968" s="203" t="str">
        <f t="shared" si="104"/>
        <v/>
      </c>
      <c r="B968" s="203" t="str">
        <f t="shared" si="105"/>
        <v/>
      </c>
      <c r="C968" s="197"/>
      <c r="D968" s="197"/>
      <c r="E968" s="197"/>
      <c r="F968" s="197"/>
      <c r="G968" s="197"/>
      <c r="H968" s="197"/>
      <c r="I968" s="197"/>
      <c r="J968" s="197"/>
      <c r="K968" s="197"/>
      <c r="L968" s="197"/>
      <c r="M968" s="209"/>
      <c r="N968" s="199"/>
      <c r="O968" s="197"/>
      <c r="P968" s="197"/>
      <c r="Q968" s="197"/>
      <c r="R968" s="197"/>
      <c r="S968" s="209"/>
      <c r="T968" s="197"/>
      <c r="U968" s="199"/>
      <c r="V968" s="197"/>
      <c r="W968" s="197"/>
      <c r="X968" s="197"/>
      <c r="Y968" s="197"/>
      <c r="Z968" s="197"/>
      <c r="AA968" s="198"/>
      <c r="AB968" s="198"/>
      <c r="AC968" s="199"/>
      <c r="AD968" s="199"/>
      <c r="AE968" s="199"/>
      <c r="AF968" s="199"/>
      <c r="AG968" s="197"/>
      <c r="AH968" s="197"/>
      <c r="AI968" s="197"/>
      <c r="AJ968" s="198"/>
      <c r="AK968" s="199"/>
      <c r="AL968" s="197"/>
      <c r="AM968" s="197"/>
      <c r="AN968" s="210" t="str">
        <f t="shared" si="101"/>
        <v>Kein Eintrag</v>
      </c>
      <c r="AO968" s="210" t="str">
        <f t="shared" si="102"/>
        <v>Kein Eintrag</v>
      </c>
      <c r="AP968" s="210" t="str">
        <f t="shared" si="103"/>
        <v>Kein Eintrag</v>
      </c>
      <c r="AQ968" s="197"/>
      <c r="AR968" s="197"/>
      <c r="AS968" s="197"/>
    </row>
    <row r="969" spans="1:45" s="159" customFormat="1" x14ac:dyDescent="0.25">
      <c r="A969" s="203" t="str">
        <f t="shared" si="104"/>
        <v/>
      </c>
      <c r="B969" s="203" t="str">
        <f t="shared" si="105"/>
        <v/>
      </c>
      <c r="C969" s="197"/>
      <c r="D969" s="197"/>
      <c r="E969" s="197"/>
      <c r="F969" s="197"/>
      <c r="G969" s="197"/>
      <c r="H969" s="197"/>
      <c r="I969" s="197"/>
      <c r="J969" s="197"/>
      <c r="K969" s="197"/>
      <c r="L969" s="197"/>
      <c r="M969" s="209"/>
      <c r="N969" s="199"/>
      <c r="O969" s="197"/>
      <c r="P969" s="197"/>
      <c r="Q969" s="197"/>
      <c r="R969" s="197"/>
      <c r="S969" s="209"/>
      <c r="T969" s="197"/>
      <c r="U969" s="199"/>
      <c r="V969" s="197"/>
      <c r="W969" s="197"/>
      <c r="X969" s="197"/>
      <c r="Y969" s="197"/>
      <c r="Z969" s="197"/>
      <c r="AA969" s="198"/>
      <c r="AB969" s="198"/>
      <c r="AC969" s="199"/>
      <c r="AD969" s="199"/>
      <c r="AE969" s="199"/>
      <c r="AF969" s="199"/>
      <c r="AG969" s="197"/>
      <c r="AH969" s="197"/>
      <c r="AI969" s="197"/>
      <c r="AJ969" s="198"/>
      <c r="AK969" s="199"/>
      <c r="AL969" s="197"/>
      <c r="AM969" s="197"/>
      <c r="AN969" s="210" t="str">
        <f t="shared" si="101"/>
        <v>Kein Eintrag</v>
      </c>
      <c r="AO969" s="210" t="str">
        <f t="shared" si="102"/>
        <v>Kein Eintrag</v>
      </c>
      <c r="AP969" s="210" t="str">
        <f t="shared" si="103"/>
        <v>Kein Eintrag</v>
      </c>
      <c r="AQ969" s="197"/>
      <c r="AR969" s="197"/>
      <c r="AS969" s="197"/>
    </row>
    <row r="970" spans="1:45" s="159" customFormat="1" x14ac:dyDescent="0.25">
      <c r="A970" s="203" t="str">
        <f t="shared" si="104"/>
        <v/>
      </c>
      <c r="B970" s="203" t="str">
        <f t="shared" si="105"/>
        <v/>
      </c>
      <c r="C970" s="197"/>
      <c r="D970" s="197"/>
      <c r="E970" s="197"/>
      <c r="F970" s="197"/>
      <c r="G970" s="197"/>
      <c r="H970" s="197"/>
      <c r="I970" s="197"/>
      <c r="J970" s="197"/>
      <c r="K970" s="197"/>
      <c r="L970" s="197"/>
      <c r="M970" s="209"/>
      <c r="N970" s="199"/>
      <c r="O970" s="197"/>
      <c r="P970" s="197"/>
      <c r="Q970" s="197"/>
      <c r="R970" s="197"/>
      <c r="S970" s="209"/>
      <c r="T970" s="197"/>
      <c r="U970" s="199"/>
      <c r="V970" s="197"/>
      <c r="W970" s="197"/>
      <c r="X970" s="197"/>
      <c r="Y970" s="197"/>
      <c r="Z970" s="197"/>
      <c r="AA970" s="198"/>
      <c r="AB970" s="198"/>
      <c r="AC970" s="199"/>
      <c r="AD970" s="199"/>
      <c r="AE970" s="199"/>
      <c r="AF970" s="199"/>
      <c r="AG970" s="197"/>
      <c r="AH970" s="197"/>
      <c r="AI970" s="197"/>
      <c r="AJ970" s="198"/>
      <c r="AK970" s="199"/>
      <c r="AL970" s="197"/>
      <c r="AM970" s="197"/>
      <c r="AN970" s="210" t="str">
        <f t="shared" si="101"/>
        <v>Kein Eintrag</v>
      </c>
      <c r="AO970" s="210" t="str">
        <f t="shared" si="102"/>
        <v>Kein Eintrag</v>
      </c>
      <c r="AP970" s="210" t="str">
        <f t="shared" si="103"/>
        <v>Kein Eintrag</v>
      </c>
      <c r="AQ970" s="197"/>
      <c r="AR970" s="197"/>
      <c r="AS970" s="197"/>
    </row>
    <row r="971" spans="1:45" s="159" customFormat="1" x14ac:dyDescent="0.25">
      <c r="A971" s="203" t="str">
        <f t="shared" si="104"/>
        <v/>
      </c>
      <c r="B971" s="203" t="str">
        <f t="shared" si="105"/>
        <v/>
      </c>
      <c r="C971" s="197"/>
      <c r="D971" s="197"/>
      <c r="E971" s="197"/>
      <c r="F971" s="197"/>
      <c r="G971" s="197"/>
      <c r="H971" s="197"/>
      <c r="I971" s="197"/>
      <c r="J971" s="197"/>
      <c r="K971" s="197"/>
      <c r="L971" s="197"/>
      <c r="M971" s="209"/>
      <c r="N971" s="199"/>
      <c r="O971" s="197"/>
      <c r="P971" s="197"/>
      <c r="Q971" s="197"/>
      <c r="R971" s="197"/>
      <c r="S971" s="209"/>
      <c r="T971" s="197"/>
      <c r="U971" s="199"/>
      <c r="V971" s="197"/>
      <c r="W971" s="197"/>
      <c r="X971" s="197"/>
      <c r="Y971" s="197"/>
      <c r="Z971" s="197"/>
      <c r="AA971" s="198"/>
      <c r="AB971" s="198"/>
      <c r="AC971" s="199"/>
      <c r="AD971" s="199"/>
      <c r="AE971" s="199"/>
      <c r="AF971" s="199"/>
      <c r="AG971" s="197"/>
      <c r="AH971" s="197"/>
      <c r="AI971" s="197"/>
      <c r="AJ971" s="198"/>
      <c r="AK971" s="199"/>
      <c r="AL971" s="197"/>
      <c r="AM971" s="197"/>
      <c r="AN971" s="210" t="str">
        <f t="shared" si="101"/>
        <v>Kein Eintrag</v>
      </c>
      <c r="AO971" s="210" t="str">
        <f t="shared" si="102"/>
        <v>Kein Eintrag</v>
      </c>
      <c r="AP971" s="210" t="str">
        <f t="shared" si="103"/>
        <v>Kein Eintrag</v>
      </c>
      <c r="AQ971" s="197"/>
      <c r="AR971" s="197"/>
      <c r="AS971" s="197"/>
    </row>
    <row r="972" spans="1:45" s="159" customFormat="1" x14ac:dyDescent="0.25">
      <c r="A972" s="203" t="str">
        <f t="shared" si="104"/>
        <v/>
      </c>
      <c r="B972" s="203" t="str">
        <f t="shared" si="105"/>
        <v/>
      </c>
      <c r="C972" s="197"/>
      <c r="D972" s="197"/>
      <c r="E972" s="197"/>
      <c r="F972" s="197"/>
      <c r="G972" s="197"/>
      <c r="H972" s="197"/>
      <c r="I972" s="197"/>
      <c r="J972" s="197"/>
      <c r="K972" s="197"/>
      <c r="L972" s="197"/>
      <c r="M972" s="209"/>
      <c r="N972" s="199"/>
      <c r="O972" s="197"/>
      <c r="P972" s="197"/>
      <c r="Q972" s="197"/>
      <c r="R972" s="197"/>
      <c r="S972" s="209"/>
      <c r="T972" s="197"/>
      <c r="U972" s="199"/>
      <c r="V972" s="197"/>
      <c r="W972" s="197"/>
      <c r="X972" s="197"/>
      <c r="Y972" s="197"/>
      <c r="Z972" s="197"/>
      <c r="AA972" s="198"/>
      <c r="AB972" s="198"/>
      <c r="AC972" s="199"/>
      <c r="AD972" s="199"/>
      <c r="AE972" s="199"/>
      <c r="AF972" s="199"/>
      <c r="AG972" s="197"/>
      <c r="AH972" s="197"/>
      <c r="AI972" s="197"/>
      <c r="AJ972" s="198"/>
      <c r="AK972" s="199"/>
      <c r="AL972" s="197"/>
      <c r="AM972" s="197"/>
      <c r="AN972" s="210" t="str">
        <f t="shared" si="101"/>
        <v>Kein Eintrag</v>
      </c>
      <c r="AO972" s="210" t="str">
        <f t="shared" si="102"/>
        <v>Kein Eintrag</v>
      </c>
      <c r="AP972" s="210" t="str">
        <f t="shared" si="103"/>
        <v>Kein Eintrag</v>
      </c>
      <c r="AQ972" s="197"/>
      <c r="AR972" s="197"/>
      <c r="AS972" s="197"/>
    </row>
    <row r="973" spans="1:45" s="159" customFormat="1" x14ac:dyDescent="0.25">
      <c r="A973" s="203" t="str">
        <f t="shared" si="104"/>
        <v/>
      </c>
      <c r="B973" s="203" t="str">
        <f t="shared" si="105"/>
        <v/>
      </c>
      <c r="C973" s="197"/>
      <c r="D973" s="197"/>
      <c r="E973" s="197"/>
      <c r="F973" s="197"/>
      <c r="G973" s="197"/>
      <c r="H973" s="197"/>
      <c r="I973" s="197"/>
      <c r="J973" s="197"/>
      <c r="K973" s="197"/>
      <c r="L973" s="197"/>
      <c r="M973" s="209"/>
      <c r="N973" s="199"/>
      <c r="O973" s="197"/>
      <c r="P973" s="197"/>
      <c r="Q973" s="197"/>
      <c r="R973" s="197"/>
      <c r="S973" s="209"/>
      <c r="T973" s="197"/>
      <c r="U973" s="199"/>
      <c r="V973" s="197"/>
      <c r="W973" s="197"/>
      <c r="X973" s="197"/>
      <c r="Y973" s="197"/>
      <c r="Z973" s="197"/>
      <c r="AA973" s="198"/>
      <c r="AB973" s="198"/>
      <c r="AC973" s="199"/>
      <c r="AD973" s="199"/>
      <c r="AE973" s="199"/>
      <c r="AF973" s="199"/>
      <c r="AG973" s="197"/>
      <c r="AH973" s="197"/>
      <c r="AI973" s="197"/>
      <c r="AJ973" s="198"/>
      <c r="AK973" s="199"/>
      <c r="AL973" s="197"/>
      <c r="AM973" s="197"/>
      <c r="AN973" s="210" t="str">
        <f t="shared" si="101"/>
        <v>Kein Eintrag</v>
      </c>
      <c r="AO973" s="210" t="str">
        <f t="shared" si="102"/>
        <v>Kein Eintrag</v>
      </c>
      <c r="AP973" s="210" t="str">
        <f t="shared" si="103"/>
        <v>Kein Eintrag</v>
      </c>
      <c r="AQ973" s="197"/>
      <c r="AR973" s="197"/>
      <c r="AS973" s="197"/>
    </row>
    <row r="974" spans="1:45" s="159" customFormat="1" x14ac:dyDescent="0.25">
      <c r="A974" s="203" t="str">
        <f t="shared" si="104"/>
        <v/>
      </c>
      <c r="B974" s="203" t="str">
        <f t="shared" si="105"/>
        <v/>
      </c>
      <c r="C974" s="197"/>
      <c r="D974" s="197"/>
      <c r="E974" s="197"/>
      <c r="F974" s="197"/>
      <c r="G974" s="197"/>
      <c r="H974" s="197"/>
      <c r="I974" s="197"/>
      <c r="J974" s="197"/>
      <c r="K974" s="197"/>
      <c r="L974" s="197"/>
      <c r="M974" s="209"/>
      <c r="N974" s="199"/>
      <c r="O974" s="197"/>
      <c r="P974" s="197"/>
      <c r="Q974" s="197"/>
      <c r="R974" s="197"/>
      <c r="S974" s="209"/>
      <c r="T974" s="197"/>
      <c r="U974" s="199"/>
      <c r="V974" s="197"/>
      <c r="W974" s="197"/>
      <c r="X974" s="197"/>
      <c r="Y974" s="197"/>
      <c r="Z974" s="197"/>
      <c r="AA974" s="198"/>
      <c r="AB974" s="198"/>
      <c r="AC974" s="199"/>
      <c r="AD974" s="199"/>
      <c r="AE974" s="199"/>
      <c r="AF974" s="199"/>
      <c r="AG974" s="197"/>
      <c r="AH974" s="197"/>
      <c r="AI974" s="197"/>
      <c r="AJ974" s="198"/>
      <c r="AK974" s="199"/>
      <c r="AL974" s="197"/>
      <c r="AM974" s="197"/>
      <c r="AN974" s="210" t="str">
        <f t="shared" si="101"/>
        <v>Kein Eintrag</v>
      </c>
      <c r="AO974" s="210" t="str">
        <f t="shared" si="102"/>
        <v>Kein Eintrag</v>
      </c>
      <c r="AP974" s="210" t="str">
        <f t="shared" si="103"/>
        <v>Kein Eintrag</v>
      </c>
      <c r="AQ974" s="197"/>
      <c r="AR974" s="197"/>
      <c r="AS974" s="197"/>
    </row>
    <row r="975" spans="1:45" s="159" customFormat="1" x14ac:dyDescent="0.25">
      <c r="A975" s="203" t="str">
        <f t="shared" si="104"/>
        <v/>
      </c>
      <c r="B975" s="203" t="str">
        <f t="shared" si="105"/>
        <v/>
      </c>
      <c r="C975" s="197"/>
      <c r="D975" s="197"/>
      <c r="E975" s="197"/>
      <c r="F975" s="197"/>
      <c r="G975" s="197"/>
      <c r="H975" s="197"/>
      <c r="I975" s="197"/>
      <c r="J975" s="197"/>
      <c r="K975" s="197"/>
      <c r="L975" s="197"/>
      <c r="M975" s="209"/>
      <c r="N975" s="199"/>
      <c r="O975" s="197"/>
      <c r="P975" s="197"/>
      <c r="Q975" s="197"/>
      <c r="R975" s="197"/>
      <c r="S975" s="209"/>
      <c r="T975" s="197"/>
      <c r="U975" s="199"/>
      <c r="V975" s="197"/>
      <c r="W975" s="197"/>
      <c r="X975" s="197"/>
      <c r="Y975" s="197"/>
      <c r="Z975" s="197"/>
      <c r="AA975" s="198"/>
      <c r="AB975" s="198"/>
      <c r="AC975" s="199"/>
      <c r="AD975" s="199"/>
      <c r="AE975" s="199"/>
      <c r="AF975" s="199"/>
      <c r="AG975" s="197"/>
      <c r="AH975" s="197"/>
      <c r="AI975" s="197"/>
      <c r="AJ975" s="198"/>
      <c r="AK975" s="199"/>
      <c r="AL975" s="197"/>
      <c r="AM975" s="197"/>
      <c r="AN975" s="210" t="str">
        <f t="shared" si="101"/>
        <v>Kein Eintrag</v>
      </c>
      <c r="AO975" s="210" t="str">
        <f t="shared" si="102"/>
        <v>Kein Eintrag</v>
      </c>
      <c r="AP975" s="210" t="str">
        <f t="shared" si="103"/>
        <v>Kein Eintrag</v>
      </c>
      <c r="AQ975" s="197"/>
      <c r="AR975" s="197"/>
      <c r="AS975" s="197"/>
    </row>
    <row r="976" spans="1:45" s="159" customFormat="1" x14ac:dyDescent="0.25">
      <c r="A976" s="203" t="str">
        <f t="shared" si="104"/>
        <v/>
      </c>
      <c r="B976" s="203" t="str">
        <f t="shared" si="105"/>
        <v/>
      </c>
      <c r="C976" s="197"/>
      <c r="D976" s="197"/>
      <c r="E976" s="197"/>
      <c r="F976" s="197"/>
      <c r="G976" s="197"/>
      <c r="H976" s="197"/>
      <c r="I976" s="197"/>
      <c r="J976" s="197"/>
      <c r="K976" s="197"/>
      <c r="L976" s="197"/>
      <c r="M976" s="209"/>
      <c r="N976" s="199"/>
      <c r="O976" s="197"/>
      <c r="P976" s="197"/>
      <c r="Q976" s="197"/>
      <c r="R976" s="197"/>
      <c r="S976" s="209"/>
      <c r="T976" s="197"/>
      <c r="U976" s="199"/>
      <c r="V976" s="197"/>
      <c r="W976" s="197"/>
      <c r="X976" s="197"/>
      <c r="Y976" s="197"/>
      <c r="Z976" s="197"/>
      <c r="AA976" s="198"/>
      <c r="AB976" s="198"/>
      <c r="AC976" s="199"/>
      <c r="AD976" s="199"/>
      <c r="AE976" s="199"/>
      <c r="AF976" s="199"/>
      <c r="AG976" s="197"/>
      <c r="AH976" s="197"/>
      <c r="AI976" s="197"/>
      <c r="AJ976" s="198"/>
      <c r="AK976" s="199"/>
      <c r="AL976" s="197"/>
      <c r="AM976" s="197"/>
      <c r="AN976" s="210" t="str">
        <f t="shared" ref="AN976:AN1039" si="106">IF(AC976="","Kein Eintrag",IF(AD976="","Kein Eintrag",AD976-AC976))</f>
        <v>Kein Eintrag</v>
      </c>
      <c r="AO976" s="210" t="str">
        <f t="shared" ref="AO976:AO1039" si="107">IF(AF976="","Kein Eintrag",IF(AD976="","Kein Eintrag",AF976-AD976))</f>
        <v>Kein Eintrag</v>
      </c>
      <c r="AP976" s="210" t="str">
        <f t="shared" ref="AP976:AP1039" si="108">IF(AF976="","Kein Eintrag",IF(AC976="","Kein Eintrag",AF976-AC976))</f>
        <v>Kein Eintrag</v>
      </c>
      <c r="AQ976" s="197"/>
      <c r="AR976" s="197"/>
      <c r="AS976" s="197"/>
    </row>
    <row r="977" spans="1:45" s="159" customFormat="1" x14ac:dyDescent="0.25">
      <c r="A977" s="203" t="str">
        <f t="shared" si="104"/>
        <v/>
      </c>
      <c r="B977" s="203" t="str">
        <f t="shared" si="105"/>
        <v/>
      </c>
      <c r="C977" s="197"/>
      <c r="D977" s="197"/>
      <c r="E977" s="197"/>
      <c r="F977" s="197"/>
      <c r="G977" s="197"/>
      <c r="H977" s="197"/>
      <c r="I977" s="197"/>
      <c r="J977" s="197"/>
      <c r="K977" s="197"/>
      <c r="L977" s="197"/>
      <c r="M977" s="209"/>
      <c r="N977" s="199"/>
      <c r="O977" s="197"/>
      <c r="P977" s="197"/>
      <c r="Q977" s="197"/>
      <c r="R977" s="197"/>
      <c r="S977" s="209"/>
      <c r="T977" s="197"/>
      <c r="U977" s="199"/>
      <c r="V977" s="197"/>
      <c r="W977" s="197"/>
      <c r="X977" s="197"/>
      <c r="Y977" s="197"/>
      <c r="Z977" s="197"/>
      <c r="AA977" s="198"/>
      <c r="AB977" s="198"/>
      <c r="AC977" s="199"/>
      <c r="AD977" s="199"/>
      <c r="AE977" s="199"/>
      <c r="AF977" s="199"/>
      <c r="AG977" s="197"/>
      <c r="AH977" s="197"/>
      <c r="AI977" s="197"/>
      <c r="AJ977" s="198"/>
      <c r="AK977" s="199"/>
      <c r="AL977" s="197"/>
      <c r="AM977" s="197"/>
      <c r="AN977" s="210" t="str">
        <f t="shared" si="106"/>
        <v>Kein Eintrag</v>
      </c>
      <c r="AO977" s="210" t="str">
        <f t="shared" si="107"/>
        <v>Kein Eintrag</v>
      </c>
      <c r="AP977" s="210" t="str">
        <f t="shared" si="108"/>
        <v>Kein Eintrag</v>
      </c>
      <c r="AQ977" s="197"/>
      <c r="AR977" s="197"/>
      <c r="AS977" s="197"/>
    </row>
    <row r="978" spans="1:45" s="159" customFormat="1" x14ac:dyDescent="0.25">
      <c r="A978" s="203" t="str">
        <f t="shared" si="104"/>
        <v/>
      </c>
      <c r="B978" s="203" t="str">
        <f t="shared" si="105"/>
        <v/>
      </c>
      <c r="C978" s="197"/>
      <c r="D978" s="197"/>
      <c r="E978" s="197"/>
      <c r="F978" s="197"/>
      <c r="G978" s="197"/>
      <c r="H978" s="197"/>
      <c r="I978" s="197"/>
      <c r="J978" s="197"/>
      <c r="K978" s="197"/>
      <c r="L978" s="197"/>
      <c r="M978" s="209"/>
      <c r="N978" s="199"/>
      <c r="O978" s="197"/>
      <c r="P978" s="197"/>
      <c r="Q978" s="197"/>
      <c r="R978" s="197"/>
      <c r="S978" s="209"/>
      <c r="T978" s="197"/>
      <c r="U978" s="199"/>
      <c r="V978" s="197"/>
      <c r="W978" s="197"/>
      <c r="X978" s="197"/>
      <c r="Y978" s="197"/>
      <c r="Z978" s="197"/>
      <c r="AA978" s="198"/>
      <c r="AB978" s="198"/>
      <c r="AC978" s="199"/>
      <c r="AD978" s="199"/>
      <c r="AE978" s="199"/>
      <c r="AF978" s="199"/>
      <c r="AG978" s="197"/>
      <c r="AH978" s="197"/>
      <c r="AI978" s="197"/>
      <c r="AJ978" s="198"/>
      <c r="AK978" s="199"/>
      <c r="AL978" s="197"/>
      <c r="AM978" s="197"/>
      <c r="AN978" s="210" t="str">
        <f t="shared" si="106"/>
        <v>Kein Eintrag</v>
      </c>
      <c r="AO978" s="210" t="str">
        <f t="shared" si="107"/>
        <v>Kein Eintrag</v>
      </c>
      <c r="AP978" s="210" t="str">
        <f t="shared" si="108"/>
        <v>Kein Eintrag</v>
      </c>
      <c r="AQ978" s="197"/>
      <c r="AR978" s="197"/>
      <c r="AS978" s="197"/>
    </row>
    <row r="979" spans="1:45" s="159" customFormat="1" x14ac:dyDescent="0.25">
      <c r="A979" s="203" t="str">
        <f t="shared" si="104"/>
        <v/>
      </c>
      <c r="B979" s="203" t="str">
        <f t="shared" si="105"/>
        <v/>
      </c>
      <c r="C979" s="197"/>
      <c r="D979" s="197"/>
      <c r="E979" s="197"/>
      <c r="F979" s="197"/>
      <c r="G979" s="197"/>
      <c r="H979" s="197"/>
      <c r="I979" s="197"/>
      <c r="J979" s="197"/>
      <c r="K979" s="197"/>
      <c r="L979" s="197"/>
      <c r="M979" s="209"/>
      <c r="N979" s="199"/>
      <c r="O979" s="197"/>
      <c r="P979" s="197"/>
      <c r="Q979" s="197"/>
      <c r="R979" s="197"/>
      <c r="S979" s="209"/>
      <c r="T979" s="197"/>
      <c r="U979" s="199"/>
      <c r="V979" s="197"/>
      <c r="W979" s="197"/>
      <c r="X979" s="197"/>
      <c r="Y979" s="197"/>
      <c r="Z979" s="197"/>
      <c r="AA979" s="198"/>
      <c r="AB979" s="198"/>
      <c r="AC979" s="199"/>
      <c r="AD979" s="199"/>
      <c r="AE979" s="199"/>
      <c r="AF979" s="199"/>
      <c r="AG979" s="197"/>
      <c r="AH979" s="197"/>
      <c r="AI979" s="197"/>
      <c r="AJ979" s="198"/>
      <c r="AK979" s="199"/>
      <c r="AL979" s="197"/>
      <c r="AM979" s="197"/>
      <c r="AN979" s="210" t="str">
        <f t="shared" si="106"/>
        <v>Kein Eintrag</v>
      </c>
      <c r="AO979" s="210" t="str">
        <f t="shared" si="107"/>
        <v>Kein Eintrag</v>
      </c>
      <c r="AP979" s="210" t="str">
        <f t="shared" si="108"/>
        <v>Kein Eintrag</v>
      </c>
      <c r="AQ979" s="197"/>
      <c r="AR979" s="197"/>
      <c r="AS979" s="197"/>
    </row>
    <row r="980" spans="1:45" s="159" customFormat="1" x14ac:dyDescent="0.25">
      <c r="A980" s="203" t="str">
        <f t="shared" si="104"/>
        <v/>
      </c>
      <c r="B980" s="203" t="str">
        <f t="shared" si="105"/>
        <v/>
      </c>
      <c r="C980" s="197"/>
      <c r="D980" s="197"/>
      <c r="E980" s="197"/>
      <c r="F980" s="197"/>
      <c r="G980" s="197"/>
      <c r="H980" s="197"/>
      <c r="I980" s="197"/>
      <c r="J980" s="197"/>
      <c r="K980" s="197"/>
      <c r="L980" s="197"/>
      <c r="M980" s="209"/>
      <c r="N980" s="199"/>
      <c r="O980" s="197"/>
      <c r="P980" s="197"/>
      <c r="Q980" s="197"/>
      <c r="R980" s="197"/>
      <c r="S980" s="209"/>
      <c r="T980" s="197"/>
      <c r="U980" s="199"/>
      <c r="V980" s="197"/>
      <c r="W980" s="197"/>
      <c r="X980" s="197"/>
      <c r="Y980" s="197"/>
      <c r="Z980" s="197"/>
      <c r="AA980" s="198"/>
      <c r="AB980" s="198"/>
      <c r="AC980" s="199"/>
      <c r="AD980" s="199"/>
      <c r="AE980" s="199"/>
      <c r="AF980" s="199"/>
      <c r="AG980" s="197"/>
      <c r="AH980" s="197"/>
      <c r="AI980" s="197"/>
      <c r="AJ980" s="198"/>
      <c r="AK980" s="199"/>
      <c r="AL980" s="197"/>
      <c r="AM980" s="197"/>
      <c r="AN980" s="210" t="str">
        <f t="shared" si="106"/>
        <v>Kein Eintrag</v>
      </c>
      <c r="AO980" s="210" t="str">
        <f t="shared" si="107"/>
        <v>Kein Eintrag</v>
      </c>
      <c r="AP980" s="210" t="str">
        <f t="shared" si="108"/>
        <v>Kein Eintrag</v>
      </c>
      <c r="AQ980" s="197"/>
      <c r="AR980" s="197"/>
      <c r="AS980" s="197"/>
    </row>
    <row r="981" spans="1:45" s="159" customFormat="1" x14ac:dyDescent="0.25">
      <c r="A981" s="203" t="str">
        <f t="shared" si="104"/>
        <v/>
      </c>
      <c r="B981" s="203" t="str">
        <f t="shared" si="105"/>
        <v/>
      </c>
      <c r="C981" s="197"/>
      <c r="D981" s="197"/>
      <c r="E981" s="197"/>
      <c r="F981" s="197"/>
      <c r="G981" s="197"/>
      <c r="H981" s="197"/>
      <c r="I981" s="197"/>
      <c r="J981" s="197"/>
      <c r="K981" s="197"/>
      <c r="L981" s="197"/>
      <c r="M981" s="209"/>
      <c r="N981" s="199"/>
      <c r="O981" s="197"/>
      <c r="P981" s="197"/>
      <c r="Q981" s="197"/>
      <c r="R981" s="197"/>
      <c r="S981" s="209"/>
      <c r="T981" s="197"/>
      <c r="U981" s="199"/>
      <c r="V981" s="197"/>
      <c r="W981" s="197"/>
      <c r="X981" s="197"/>
      <c r="Y981" s="197"/>
      <c r="Z981" s="197"/>
      <c r="AA981" s="198"/>
      <c r="AB981" s="198"/>
      <c r="AC981" s="199"/>
      <c r="AD981" s="199"/>
      <c r="AE981" s="199"/>
      <c r="AF981" s="199"/>
      <c r="AG981" s="197"/>
      <c r="AH981" s="197"/>
      <c r="AI981" s="197"/>
      <c r="AJ981" s="198"/>
      <c r="AK981" s="199"/>
      <c r="AL981" s="197"/>
      <c r="AM981" s="197"/>
      <c r="AN981" s="210" t="str">
        <f t="shared" si="106"/>
        <v>Kein Eintrag</v>
      </c>
      <c r="AO981" s="210" t="str">
        <f t="shared" si="107"/>
        <v>Kein Eintrag</v>
      </c>
      <c r="AP981" s="210" t="str">
        <f t="shared" si="108"/>
        <v>Kein Eintrag</v>
      </c>
      <c r="AQ981" s="197"/>
      <c r="AR981" s="197"/>
      <c r="AS981" s="197"/>
    </row>
    <row r="982" spans="1:45" s="159" customFormat="1" x14ac:dyDescent="0.25">
      <c r="A982" s="203" t="str">
        <f t="shared" si="104"/>
        <v/>
      </c>
      <c r="B982" s="203" t="str">
        <f t="shared" si="105"/>
        <v/>
      </c>
      <c r="C982" s="197"/>
      <c r="D982" s="197"/>
      <c r="E982" s="197"/>
      <c r="F982" s="197"/>
      <c r="G982" s="197"/>
      <c r="H982" s="197"/>
      <c r="I982" s="197"/>
      <c r="J982" s="197"/>
      <c r="K982" s="197"/>
      <c r="L982" s="197"/>
      <c r="M982" s="209"/>
      <c r="N982" s="199"/>
      <c r="O982" s="197"/>
      <c r="P982" s="197"/>
      <c r="Q982" s="197"/>
      <c r="R982" s="197"/>
      <c r="S982" s="209"/>
      <c r="T982" s="197"/>
      <c r="U982" s="199"/>
      <c r="V982" s="197"/>
      <c r="W982" s="197"/>
      <c r="X982" s="197"/>
      <c r="Y982" s="197"/>
      <c r="Z982" s="197"/>
      <c r="AA982" s="198"/>
      <c r="AB982" s="198"/>
      <c r="AC982" s="199"/>
      <c r="AD982" s="199"/>
      <c r="AE982" s="199"/>
      <c r="AF982" s="199"/>
      <c r="AG982" s="197"/>
      <c r="AH982" s="197"/>
      <c r="AI982" s="197"/>
      <c r="AJ982" s="198"/>
      <c r="AK982" s="199"/>
      <c r="AL982" s="197"/>
      <c r="AM982" s="197"/>
      <c r="AN982" s="210" t="str">
        <f t="shared" si="106"/>
        <v>Kein Eintrag</v>
      </c>
      <c r="AO982" s="210" t="str">
        <f t="shared" si="107"/>
        <v>Kein Eintrag</v>
      </c>
      <c r="AP982" s="210" t="str">
        <f t="shared" si="108"/>
        <v>Kein Eintrag</v>
      </c>
      <c r="AQ982" s="197"/>
      <c r="AR982" s="197"/>
      <c r="AS982" s="197"/>
    </row>
    <row r="983" spans="1:45" s="159" customFormat="1" x14ac:dyDescent="0.25">
      <c r="A983" s="203" t="str">
        <f t="shared" si="104"/>
        <v/>
      </c>
      <c r="B983" s="203" t="str">
        <f t="shared" si="105"/>
        <v/>
      </c>
      <c r="C983" s="197"/>
      <c r="D983" s="197"/>
      <c r="E983" s="197"/>
      <c r="F983" s="197"/>
      <c r="G983" s="197"/>
      <c r="H983" s="197"/>
      <c r="I983" s="197"/>
      <c r="J983" s="197"/>
      <c r="K983" s="197"/>
      <c r="L983" s="197"/>
      <c r="M983" s="209"/>
      <c r="N983" s="199"/>
      <c r="O983" s="197"/>
      <c r="P983" s="197"/>
      <c r="Q983" s="197"/>
      <c r="R983" s="197"/>
      <c r="S983" s="209"/>
      <c r="T983" s="197"/>
      <c r="U983" s="199"/>
      <c r="V983" s="197"/>
      <c r="W983" s="197"/>
      <c r="X983" s="197"/>
      <c r="Y983" s="197"/>
      <c r="Z983" s="197"/>
      <c r="AA983" s="198"/>
      <c r="AB983" s="198"/>
      <c r="AC983" s="199"/>
      <c r="AD983" s="199"/>
      <c r="AE983" s="199"/>
      <c r="AF983" s="199"/>
      <c r="AG983" s="197"/>
      <c r="AH983" s="197"/>
      <c r="AI983" s="197"/>
      <c r="AJ983" s="198"/>
      <c r="AK983" s="199"/>
      <c r="AL983" s="197"/>
      <c r="AM983" s="197"/>
      <c r="AN983" s="210" t="str">
        <f t="shared" si="106"/>
        <v>Kein Eintrag</v>
      </c>
      <c r="AO983" s="210" t="str">
        <f t="shared" si="107"/>
        <v>Kein Eintrag</v>
      </c>
      <c r="AP983" s="210" t="str">
        <f t="shared" si="108"/>
        <v>Kein Eintrag</v>
      </c>
      <c r="AQ983" s="197"/>
      <c r="AR983" s="197"/>
      <c r="AS983" s="197"/>
    </row>
    <row r="984" spans="1:45" s="159" customFormat="1" x14ac:dyDescent="0.25">
      <c r="A984" s="203" t="str">
        <f t="shared" si="104"/>
        <v/>
      </c>
      <c r="B984" s="203" t="str">
        <f t="shared" si="105"/>
        <v/>
      </c>
      <c r="C984" s="197"/>
      <c r="D984" s="197"/>
      <c r="E984" s="197"/>
      <c r="F984" s="197"/>
      <c r="G984" s="197"/>
      <c r="H984" s="197"/>
      <c r="I984" s="197"/>
      <c r="J984" s="197"/>
      <c r="K984" s="197"/>
      <c r="L984" s="197"/>
      <c r="M984" s="209"/>
      <c r="N984" s="199"/>
      <c r="O984" s="197"/>
      <c r="P984" s="197"/>
      <c r="Q984" s="197"/>
      <c r="R984" s="197"/>
      <c r="S984" s="209"/>
      <c r="T984" s="197"/>
      <c r="U984" s="199"/>
      <c r="V984" s="197"/>
      <c r="W984" s="197"/>
      <c r="X984" s="197"/>
      <c r="Y984" s="197"/>
      <c r="Z984" s="197"/>
      <c r="AA984" s="198"/>
      <c r="AB984" s="198"/>
      <c r="AC984" s="199"/>
      <c r="AD984" s="199"/>
      <c r="AE984" s="199"/>
      <c r="AF984" s="199"/>
      <c r="AG984" s="197"/>
      <c r="AH984" s="197"/>
      <c r="AI984" s="197"/>
      <c r="AJ984" s="198"/>
      <c r="AK984" s="199"/>
      <c r="AL984" s="197"/>
      <c r="AM984" s="197"/>
      <c r="AN984" s="210" t="str">
        <f t="shared" si="106"/>
        <v>Kein Eintrag</v>
      </c>
      <c r="AO984" s="210" t="str">
        <f t="shared" si="107"/>
        <v>Kein Eintrag</v>
      </c>
      <c r="AP984" s="210" t="str">
        <f t="shared" si="108"/>
        <v>Kein Eintrag</v>
      </c>
      <c r="AQ984" s="197"/>
      <c r="AR984" s="197"/>
      <c r="AS984" s="197"/>
    </row>
    <row r="985" spans="1:45" s="159" customFormat="1" x14ac:dyDescent="0.25">
      <c r="A985" s="203" t="str">
        <f t="shared" si="104"/>
        <v/>
      </c>
      <c r="B985" s="203" t="str">
        <f t="shared" si="105"/>
        <v/>
      </c>
      <c r="C985" s="197"/>
      <c r="D985" s="197"/>
      <c r="E985" s="197"/>
      <c r="F985" s="197"/>
      <c r="G985" s="197"/>
      <c r="H985" s="197"/>
      <c r="I985" s="197"/>
      <c r="J985" s="197"/>
      <c r="K985" s="197"/>
      <c r="L985" s="197"/>
      <c r="M985" s="209"/>
      <c r="N985" s="199"/>
      <c r="O985" s="197"/>
      <c r="P985" s="197"/>
      <c r="Q985" s="197"/>
      <c r="R985" s="197"/>
      <c r="S985" s="209"/>
      <c r="T985" s="197"/>
      <c r="U985" s="199"/>
      <c r="V985" s="197"/>
      <c r="W985" s="197"/>
      <c r="X985" s="197"/>
      <c r="Y985" s="197"/>
      <c r="Z985" s="197"/>
      <c r="AA985" s="198"/>
      <c r="AB985" s="198"/>
      <c r="AC985" s="199"/>
      <c r="AD985" s="199"/>
      <c r="AE985" s="199"/>
      <c r="AF985" s="199"/>
      <c r="AG985" s="197"/>
      <c r="AH985" s="197"/>
      <c r="AI985" s="197"/>
      <c r="AJ985" s="198"/>
      <c r="AK985" s="199"/>
      <c r="AL985" s="197"/>
      <c r="AM985" s="197"/>
      <c r="AN985" s="210" t="str">
        <f t="shared" si="106"/>
        <v>Kein Eintrag</v>
      </c>
      <c r="AO985" s="210" t="str">
        <f t="shared" si="107"/>
        <v>Kein Eintrag</v>
      </c>
      <c r="AP985" s="210" t="str">
        <f t="shared" si="108"/>
        <v>Kein Eintrag</v>
      </c>
      <c r="AQ985" s="197"/>
      <c r="AR985" s="197"/>
      <c r="AS985" s="197"/>
    </row>
    <row r="986" spans="1:45" s="159" customFormat="1" x14ac:dyDescent="0.25">
      <c r="A986" s="203" t="str">
        <f t="shared" si="104"/>
        <v/>
      </c>
      <c r="B986" s="203" t="str">
        <f t="shared" si="105"/>
        <v/>
      </c>
      <c r="C986" s="197"/>
      <c r="D986" s="197"/>
      <c r="E986" s="197"/>
      <c r="F986" s="197"/>
      <c r="G986" s="197"/>
      <c r="H986" s="197"/>
      <c r="I986" s="197"/>
      <c r="J986" s="197"/>
      <c r="K986" s="197"/>
      <c r="L986" s="197"/>
      <c r="M986" s="209"/>
      <c r="N986" s="199"/>
      <c r="O986" s="197"/>
      <c r="P986" s="197"/>
      <c r="Q986" s="197"/>
      <c r="R986" s="197"/>
      <c r="S986" s="209"/>
      <c r="T986" s="197"/>
      <c r="U986" s="199"/>
      <c r="V986" s="197"/>
      <c r="W986" s="197"/>
      <c r="X986" s="197"/>
      <c r="Y986" s="197"/>
      <c r="Z986" s="197"/>
      <c r="AA986" s="198"/>
      <c r="AB986" s="198"/>
      <c r="AC986" s="199"/>
      <c r="AD986" s="199"/>
      <c r="AE986" s="199"/>
      <c r="AF986" s="199"/>
      <c r="AG986" s="197"/>
      <c r="AH986" s="197"/>
      <c r="AI986" s="197"/>
      <c r="AJ986" s="198"/>
      <c r="AK986" s="199"/>
      <c r="AL986" s="197"/>
      <c r="AM986" s="197"/>
      <c r="AN986" s="210" t="str">
        <f t="shared" si="106"/>
        <v>Kein Eintrag</v>
      </c>
      <c r="AO986" s="210" t="str">
        <f t="shared" si="107"/>
        <v>Kein Eintrag</v>
      </c>
      <c r="AP986" s="210" t="str">
        <f t="shared" si="108"/>
        <v>Kein Eintrag</v>
      </c>
      <c r="AQ986" s="197"/>
      <c r="AR986" s="197"/>
      <c r="AS986" s="197"/>
    </row>
    <row r="987" spans="1:45" s="159" customFormat="1" x14ac:dyDescent="0.25">
      <c r="A987" s="203" t="str">
        <f t="shared" si="104"/>
        <v/>
      </c>
      <c r="B987" s="203" t="str">
        <f t="shared" si="105"/>
        <v/>
      </c>
      <c r="C987" s="197"/>
      <c r="D987" s="197"/>
      <c r="E987" s="197"/>
      <c r="F987" s="197"/>
      <c r="G987" s="197"/>
      <c r="H987" s="197"/>
      <c r="I987" s="197"/>
      <c r="J987" s="197"/>
      <c r="K987" s="197"/>
      <c r="L987" s="197"/>
      <c r="M987" s="209"/>
      <c r="N987" s="199"/>
      <c r="O987" s="197"/>
      <c r="P987" s="197"/>
      <c r="Q987" s="197"/>
      <c r="R987" s="197"/>
      <c r="S987" s="209"/>
      <c r="T987" s="197"/>
      <c r="U987" s="199"/>
      <c r="V987" s="197"/>
      <c r="W987" s="197"/>
      <c r="X987" s="197"/>
      <c r="Y987" s="197"/>
      <c r="Z987" s="197"/>
      <c r="AA987" s="198"/>
      <c r="AB987" s="198"/>
      <c r="AC987" s="199"/>
      <c r="AD987" s="199"/>
      <c r="AE987" s="199"/>
      <c r="AF987" s="199"/>
      <c r="AG987" s="197"/>
      <c r="AH987" s="197"/>
      <c r="AI987" s="197"/>
      <c r="AJ987" s="198"/>
      <c r="AK987" s="199"/>
      <c r="AL987" s="197"/>
      <c r="AM987" s="197"/>
      <c r="AN987" s="210" t="str">
        <f t="shared" si="106"/>
        <v>Kein Eintrag</v>
      </c>
      <c r="AO987" s="210" t="str">
        <f t="shared" si="107"/>
        <v>Kein Eintrag</v>
      </c>
      <c r="AP987" s="210" t="str">
        <f t="shared" si="108"/>
        <v>Kein Eintrag</v>
      </c>
      <c r="AQ987" s="197"/>
      <c r="AR987" s="197"/>
      <c r="AS987" s="197"/>
    </row>
    <row r="988" spans="1:45" s="159" customFormat="1" x14ac:dyDescent="0.25">
      <c r="A988" s="203" t="str">
        <f t="shared" si="104"/>
        <v/>
      </c>
      <c r="B988" s="203" t="str">
        <f t="shared" si="105"/>
        <v/>
      </c>
      <c r="C988" s="197"/>
      <c r="D988" s="197"/>
      <c r="E988" s="197"/>
      <c r="F988" s="197"/>
      <c r="G988" s="197"/>
      <c r="H988" s="197"/>
      <c r="I988" s="197"/>
      <c r="J988" s="197"/>
      <c r="K988" s="197"/>
      <c r="L988" s="197"/>
      <c r="M988" s="209"/>
      <c r="N988" s="199"/>
      <c r="O988" s="197"/>
      <c r="P988" s="197"/>
      <c r="Q988" s="197"/>
      <c r="R988" s="197"/>
      <c r="S988" s="209"/>
      <c r="T988" s="197"/>
      <c r="U988" s="199"/>
      <c r="V988" s="197"/>
      <c r="W988" s="197"/>
      <c r="X988" s="197"/>
      <c r="Y988" s="197"/>
      <c r="Z988" s="197"/>
      <c r="AA988" s="198"/>
      <c r="AB988" s="198"/>
      <c r="AC988" s="199"/>
      <c r="AD988" s="199"/>
      <c r="AE988" s="199"/>
      <c r="AF988" s="199"/>
      <c r="AG988" s="197"/>
      <c r="AH988" s="197"/>
      <c r="AI988" s="197"/>
      <c r="AJ988" s="198"/>
      <c r="AK988" s="199"/>
      <c r="AL988" s="197"/>
      <c r="AM988" s="197"/>
      <c r="AN988" s="210" t="str">
        <f t="shared" si="106"/>
        <v>Kein Eintrag</v>
      </c>
      <c r="AO988" s="210" t="str">
        <f t="shared" si="107"/>
        <v>Kein Eintrag</v>
      </c>
      <c r="AP988" s="210" t="str">
        <f t="shared" si="108"/>
        <v>Kein Eintrag</v>
      </c>
      <c r="AQ988" s="197"/>
      <c r="AR988" s="197"/>
      <c r="AS988" s="197"/>
    </row>
    <row r="989" spans="1:45" s="159" customFormat="1" x14ac:dyDescent="0.25">
      <c r="A989" s="203" t="str">
        <f t="shared" si="104"/>
        <v/>
      </c>
      <c r="B989" s="203" t="str">
        <f t="shared" si="105"/>
        <v/>
      </c>
      <c r="C989" s="197"/>
      <c r="D989" s="197"/>
      <c r="E989" s="197"/>
      <c r="F989" s="197"/>
      <c r="G989" s="197"/>
      <c r="H989" s="197"/>
      <c r="I989" s="197"/>
      <c r="J989" s="197"/>
      <c r="K989" s="197"/>
      <c r="L989" s="197"/>
      <c r="M989" s="209"/>
      <c r="N989" s="199"/>
      <c r="O989" s="197"/>
      <c r="P989" s="197"/>
      <c r="Q989" s="197"/>
      <c r="R989" s="197"/>
      <c r="S989" s="209"/>
      <c r="T989" s="197"/>
      <c r="U989" s="199"/>
      <c r="V989" s="197"/>
      <c r="W989" s="197"/>
      <c r="X989" s="197"/>
      <c r="Y989" s="197"/>
      <c r="Z989" s="197"/>
      <c r="AA989" s="198"/>
      <c r="AB989" s="198"/>
      <c r="AC989" s="199"/>
      <c r="AD989" s="199"/>
      <c r="AE989" s="199"/>
      <c r="AF989" s="199"/>
      <c r="AG989" s="197"/>
      <c r="AH989" s="197"/>
      <c r="AI989" s="197"/>
      <c r="AJ989" s="198"/>
      <c r="AK989" s="199"/>
      <c r="AL989" s="197"/>
      <c r="AM989" s="197"/>
      <c r="AN989" s="210" t="str">
        <f t="shared" si="106"/>
        <v>Kein Eintrag</v>
      </c>
      <c r="AO989" s="210" t="str">
        <f t="shared" si="107"/>
        <v>Kein Eintrag</v>
      </c>
      <c r="AP989" s="210" t="str">
        <f t="shared" si="108"/>
        <v>Kein Eintrag</v>
      </c>
      <c r="AQ989" s="197"/>
      <c r="AR989" s="197"/>
      <c r="AS989" s="197"/>
    </row>
    <row r="990" spans="1:45" s="159" customFormat="1" x14ac:dyDescent="0.25">
      <c r="A990" s="203" t="str">
        <f t="shared" si="104"/>
        <v/>
      </c>
      <c r="B990" s="203" t="str">
        <f t="shared" si="105"/>
        <v/>
      </c>
      <c r="C990" s="197"/>
      <c r="D990" s="197"/>
      <c r="E990" s="197"/>
      <c r="F990" s="197"/>
      <c r="G990" s="197"/>
      <c r="H990" s="197"/>
      <c r="I990" s="197"/>
      <c r="J990" s="197"/>
      <c r="K990" s="197"/>
      <c r="L990" s="197"/>
      <c r="M990" s="209"/>
      <c r="N990" s="199"/>
      <c r="O990" s="197"/>
      <c r="P990" s="197"/>
      <c r="Q990" s="197"/>
      <c r="R990" s="197"/>
      <c r="S990" s="209"/>
      <c r="T990" s="197"/>
      <c r="U990" s="199"/>
      <c r="V990" s="197"/>
      <c r="W990" s="197"/>
      <c r="X990" s="197"/>
      <c r="Y990" s="197"/>
      <c r="Z990" s="197"/>
      <c r="AA990" s="198"/>
      <c r="AB990" s="198"/>
      <c r="AC990" s="199"/>
      <c r="AD990" s="199"/>
      <c r="AE990" s="199"/>
      <c r="AF990" s="199"/>
      <c r="AG990" s="197"/>
      <c r="AH990" s="197"/>
      <c r="AI990" s="197"/>
      <c r="AJ990" s="198"/>
      <c r="AK990" s="199"/>
      <c r="AL990" s="197"/>
      <c r="AM990" s="197"/>
      <c r="AN990" s="210" t="str">
        <f t="shared" si="106"/>
        <v>Kein Eintrag</v>
      </c>
      <c r="AO990" s="210" t="str">
        <f t="shared" si="107"/>
        <v>Kein Eintrag</v>
      </c>
      <c r="AP990" s="210" t="str">
        <f t="shared" si="108"/>
        <v>Kein Eintrag</v>
      </c>
      <c r="AQ990" s="197"/>
      <c r="AR990" s="197"/>
      <c r="AS990" s="197"/>
    </row>
    <row r="991" spans="1:45" s="159" customFormat="1" x14ac:dyDescent="0.25">
      <c r="A991" s="203" t="str">
        <f t="shared" si="104"/>
        <v/>
      </c>
      <c r="B991" s="203" t="str">
        <f t="shared" si="105"/>
        <v/>
      </c>
      <c r="C991" s="197"/>
      <c r="D991" s="197"/>
      <c r="E991" s="197"/>
      <c r="F991" s="197"/>
      <c r="G991" s="197"/>
      <c r="H991" s="197"/>
      <c r="I991" s="197"/>
      <c r="J991" s="197"/>
      <c r="K991" s="197"/>
      <c r="L991" s="197"/>
      <c r="M991" s="209"/>
      <c r="N991" s="199"/>
      <c r="O991" s="197"/>
      <c r="P991" s="197"/>
      <c r="Q991" s="197"/>
      <c r="R991" s="197"/>
      <c r="S991" s="209"/>
      <c r="T991" s="197"/>
      <c r="U991" s="199"/>
      <c r="V991" s="197"/>
      <c r="W991" s="197"/>
      <c r="X991" s="197"/>
      <c r="Y991" s="197"/>
      <c r="Z991" s="197"/>
      <c r="AA991" s="198"/>
      <c r="AB991" s="198"/>
      <c r="AC991" s="199"/>
      <c r="AD991" s="199"/>
      <c r="AE991" s="199"/>
      <c r="AF991" s="199"/>
      <c r="AG991" s="197"/>
      <c r="AH991" s="197"/>
      <c r="AI991" s="197"/>
      <c r="AJ991" s="198"/>
      <c r="AK991" s="199"/>
      <c r="AL991" s="197"/>
      <c r="AM991" s="197"/>
      <c r="AN991" s="210" t="str">
        <f t="shared" si="106"/>
        <v>Kein Eintrag</v>
      </c>
      <c r="AO991" s="210" t="str">
        <f t="shared" si="107"/>
        <v>Kein Eintrag</v>
      </c>
      <c r="AP991" s="210" t="str">
        <f t="shared" si="108"/>
        <v>Kein Eintrag</v>
      </c>
      <c r="AQ991" s="197"/>
      <c r="AR991" s="197"/>
      <c r="AS991" s="197"/>
    </row>
    <row r="992" spans="1:45" s="159" customFormat="1" x14ac:dyDescent="0.25">
      <c r="A992" s="203" t="str">
        <f t="shared" si="104"/>
        <v/>
      </c>
      <c r="B992" s="203" t="str">
        <f t="shared" si="105"/>
        <v/>
      </c>
      <c r="C992" s="197"/>
      <c r="D992" s="197"/>
      <c r="E992" s="197"/>
      <c r="F992" s="197"/>
      <c r="G992" s="197"/>
      <c r="H992" s="197"/>
      <c r="I992" s="197"/>
      <c r="J992" s="197"/>
      <c r="K992" s="197"/>
      <c r="L992" s="197"/>
      <c r="M992" s="209"/>
      <c r="N992" s="199"/>
      <c r="O992" s="197"/>
      <c r="P992" s="197"/>
      <c r="Q992" s="197"/>
      <c r="R992" s="197"/>
      <c r="S992" s="209"/>
      <c r="T992" s="197"/>
      <c r="U992" s="199"/>
      <c r="V992" s="197"/>
      <c r="W992" s="197"/>
      <c r="X992" s="197"/>
      <c r="Y992" s="197"/>
      <c r="Z992" s="197"/>
      <c r="AA992" s="198"/>
      <c r="AB992" s="198"/>
      <c r="AC992" s="199"/>
      <c r="AD992" s="199"/>
      <c r="AE992" s="199"/>
      <c r="AF992" s="199"/>
      <c r="AG992" s="197"/>
      <c r="AH992" s="197"/>
      <c r="AI992" s="197"/>
      <c r="AJ992" s="198"/>
      <c r="AK992" s="199"/>
      <c r="AL992" s="197"/>
      <c r="AM992" s="197"/>
      <c r="AN992" s="210" t="str">
        <f t="shared" si="106"/>
        <v>Kein Eintrag</v>
      </c>
      <c r="AO992" s="210" t="str">
        <f t="shared" si="107"/>
        <v>Kein Eintrag</v>
      </c>
      <c r="AP992" s="210" t="str">
        <f t="shared" si="108"/>
        <v>Kein Eintrag</v>
      </c>
      <c r="AQ992" s="197"/>
      <c r="AR992" s="197"/>
      <c r="AS992" s="197"/>
    </row>
    <row r="993" spans="1:45" s="159" customFormat="1" x14ac:dyDescent="0.25">
      <c r="A993" s="203" t="str">
        <f t="shared" si="104"/>
        <v/>
      </c>
      <c r="B993" s="203" t="str">
        <f t="shared" si="105"/>
        <v/>
      </c>
      <c r="C993" s="197"/>
      <c r="D993" s="197"/>
      <c r="E993" s="197"/>
      <c r="F993" s="197"/>
      <c r="G993" s="197"/>
      <c r="H993" s="197"/>
      <c r="I993" s="197"/>
      <c r="J993" s="197"/>
      <c r="K993" s="197"/>
      <c r="L993" s="197"/>
      <c r="M993" s="209"/>
      <c r="N993" s="199"/>
      <c r="O993" s="197"/>
      <c r="P993" s="197"/>
      <c r="Q993" s="197"/>
      <c r="R993" s="197"/>
      <c r="S993" s="209"/>
      <c r="T993" s="197"/>
      <c r="U993" s="199"/>
      <c r="V993" s="197"/>
      <c r="W993" s="197"/>
      <c r="X993" s="197"/>
      <c r="Y993" s="197"/>
      <c r="Z993" s="197"/>
      <c r="AA993" s="198"/>
      <c r="AB993" s="198"/>
      <c r="AC993" s="199"/>
      <c r="AD993" s="199"/>
      <c r="AE993" s="199"/>
      <c r="AF993" s="199"/>
      <c r="AG993" s="197"/>
      <c r="AH993" s="197"/>
      <c r="AI993" s="197"/>
      <c r="AJ993" s="198"/>
      <c r="AK993" s="199"/>
      <c r="AL993" s="197"/>
      <c r="AM993" s="197"/>
      <c r="AN993" s="210" t="str">
        <f t="shared" si="106"/>
        <v>Kein Eintrag</v>
      </c>
      <c r="AO993" s="210" t="str">
        <f t="shared" si="107"/>
        <v>Kein Eintrag</v>
      </c>
      <c r="AP993" s="210" t="str">
        <f t="shared" si="108"/>
        <v>Kein Eintrag</v>
      </c>
      <c r="AQ993" s="197"/>
      <c r="AR993" s="197"/>
      <c r="AS993" s="197"/>
    </row>
    <row r="994" spans="1:45" s="159" customFormat="1" x14ac:dyDescent="0.25">
      <c r="A994" s="203" t="str">
        <f t="shared" ref="A994:A1057" si="109">IF(M994="","",WEEKNUM(M994,21))</f>
        <v/>
      </c>
      <c r="B994" s="203" t="str">
        <f t="shared" ref="B994:B1057" si="110">IF(S994="","",WEEKNUM(S994,21))</f>
        <v/>
      </c>
      <c r="C994" s="197"/>
      <c r="D994" s="197"/>
      <c r="E994" s="197"/>
      <c r="F994" s="197"/>
      <c r="G994" s="197"/>
      <c r="H994" s="197"/>
      <c r="I994" s="197"/>
      <c r="J994" s="197"/>
      <c r="K994" s="197"/>
      <c r="L994" s="197"/>
      <c r="M994" s="209"/>
      <c r="N994" s="199"/>
      <c r="O994" s="197"/>
      <c r="P994" s="197"/>
      <c r="Q994" s="197"/>
      <c r="R994" s="197"/>
      <c r="S994" s="209"/>
      <c r="T994" s="197"/>
      <c r="U994" s="199"/>
      <c r="V994" s="197"/>
      <c r="W994" s="197"/>
      <c r="X994" s="197"/>
      <c r="Y994" s="197"/>
      <c r="Z994" s="197"/>
      <c r="AA994" s="198"/>
      <c r="AB994" s="198"/>
      <c r="AC994" s="199"/>
      <c r="AD994" s="199"/>
      <c r="AE994" s="199"/>
      <c r="AF994" s="199"/>
      <c r="AG994" s="197"/>
      <c r="AH994" s="197"/>
      <c r="AI994" s="197"/>
      <c r="AJ994" s="198"/>
      <c r="AK994" s="199"/>
      <c r="AL994" s="197"/>
      <c r="AM994" s="197"/>
      <c r="AN994" s="210" t="str">
        <f t="shared" si="106"/>
        <v>Kein Eintrag</v>
      </c>
      <c r="AO994" s="210" t="str">
        <f t="shared" si="107"/>
        <v>Kein Eintrag</v>
      </c>
      <c r="AP994" s="210" t="str">
        <f t="shared" si="108"/>
        <v>Kein Eintrag</v>
      </c>
      <c r="AQ994" s="197"/>
      <c r="AR994" s="197"/>
      <c r="AS994" s="197"/>
    </row>
    <row r="995" spans="1:45" s="159" customFormat="1" x14ac:dyDescent="0.25">
      <c r="A995" s="203" t="str">
        <f t="shared" si="109"/>
        <v/>
      </c>
      <c r="B995" s="203" t="str">
        <f t="shared" si="110"/>
        <v/>
      </c>
      <c r="C995" s="197"/>
      <c r="D995" s="197"/>
      <c r="E995" s="197"/>
      <c r="F995" s="197"/>
      <c r="G995" s="197"/>
      <c r="H995" s="197"/>
      <c r="I995" s="197"/>
      <c r="J995" s="197"/>
      <c r="K995" s="197"/>
      <c r="L995" s="197"/>
      <c r="M995" s="209"/>
      <c r="N995" s="199"/>
      <c r="O995" s="197"/>
      <c r="P995" s="197"/>
      <c r="Q995" s="197"/>
      <c r="R995" s="197"/>
      <c r="S995" s="209"/>
      <c r="T995" s="197"/>
      <c r="U995" s="199"/>
      <c r="V995" s="197"/>
      <c r="W995" s="197"/>
      <c r="X995" s="197"/>
      <c r="Y995" s="197"/>
      <c r="Z995" s="197"/>
      <c r="AA995" s="198"/>
      <c r="AB995" s="198"/>
      <c r="AC995" s="199"/>
      <c r="AD995" s="199"/>
      <c r="AE995" s="199"/>
      <c r="AF995" s="199"/>
      <c r="AG995" s="197"/>
      <c r="AH995" s="197"/>
      <c r="AI995" s="197"/>
      <c r="AJ995" s="198"/>
      <c r="AK995" s="199"/>
      <c r="AL995" s="197"/>
      <c r="AM995" s="197"/>
      <c r="AN995" s="210" t="str">
        <f t="shared" si="106"/>
        <v>Kein Eintrag</v>
      </c>
      <c r="AO995" s="210" t="str">
        <f t="shared" si="107"/>
        <v>Kein Eintrag</v>
      </c>
      <c r="AP995" s="210" t="str">
        <f t="shared" si="108"/>
        <v>Kein Eintrag</v>
      </c>
      <c r="AQ995" s="197"/>
      <c r="AR995" s="197"/>
      <c r="AS995" s="197"/>
    </row>
    <row r="996" spans="1:45" s="159" customFormat="1" x14ac:dyDescent="0.25">
      <c r="A996" s="203" t="str">
        <f t="shared" si="109"/>
        <v/>
      </c>
      <c r="B996" s="203" t="str">
        <f t="shared" si="110"/>
        <v/>
      </c>
      <c r="C996" s="197"/>
      <c r="D996" s="197"/>
      <c r="E996" s="197"/>
      <c r="F996" s="197"/>
      <c r="G996" s="197"/>
      <c r="H996" s="197"/>
      <c r="I996" s="197"/>
      <c r="J996" s="197"/>
      <c r="K996" s="197"/>
      <c r="L996" s="197"/>
      <c r="M996" s="209"/>
      <c r="N996" s="199"/>
      <c r="O996" s="197"/>
      <c r="P996" s="197"/>
      <c r="Q996" s="197"/>
      <c r="R996" s="197"/>
      <c r="S996" s="209"/>
      <c r="T996" s="197"/>
      <c r="U996" s="199"/>
      <c r="V996" s="197"/>
      <c r="W996" s="197"/>
      <c r="X996" s="197"/>
      <c r="Y996" s="197"/>
      <c r="Z996" s="197"/>
      <c r="AA996" s="198"/>
      <c r="AB996" s="198"/>
      <c r="AC996" s="199"/>
      <c r="AD996" s="199"/>
      <c r="AE996" s="199"/>
      <c r="AF996" s="199"/>
      <c r="AG996" s="197"/>
      <c r="AH996" s="197"/>
      <c r="AI996" s="197"/>
      <c r="AJ996" s="198"/>
      <c r="AK996" s="199"/>
      <c r="AL996" s="197"/>
      <c r="AM996" s="197"/>
      <c r="AN996" s="210" t="str">
        <f t="shared" si="106"/>
        <v>Kein Eintrag</v>
      </c>
      <c r="AO996" s="210" t="str">
        <f t="shared" si="107"/>
        <v>Kein Eintrag</v>
      </c>
      <c r="AP996" s="210" t="str">
        <f t="shared" si="108"/>
        <v>Kein Eintrag</v>
      </c>
      <c r="AQ996" s="197"/>
      <c r="AR996" s="197"/>
      <c r="AS996" s="197"/>
    </row>
    <row r="997" spans="1:45" s="159" customFormat="1" x14ac:dyDescent="0.25">
      <c r="A997" s="203" t="str">
        <f t="shared" si="109"/>
        <v/>
      </c>
      <c r="B997" s="203" t="str">
        <f t="shared" si="110"/>
        <v/>
      </c>
      <c r="C997" s="197"/>
      <c r="D997" s="197"/>
      <c r="E997" s="197"/>
      <c r="F997" s="197"/>
      <c r="G997" s="197"/>
      <c r="H997" s="197"/>
      <c r="I997" s="197"/>
      <c r="J997" s="197"/>
      <c r="K997" s="197"/>
      <c r="L997" s="197"/>
      <c r="M997" s="209"/>
      <c r="N997" s="199"/>
      <c r="O997" s="197"/>
      <c r="P997" s="197"/>
      <c r="Q997" s="197"/>
      <c r="R997" s="197"/>
      <c r="S997" s="209"/>
      <c r="T997" s="197"/>
      <c r="U997" s="199"/>
      <c r="V997" s="197"/>
      <c r="W997" s="197"/>
      <c r="X997" s="197"/>
      <c r="Y997" s="197"/>
      <c r="Z997" s="197"/>
      <c r="AA997" s="198"/>
      <c r="AB997" s="198"/>
      <c r="AC997" s="199"/>
      <c r="AD997" s="199"/>
      <c r="AE997" s="199"/>
      <c r="AF997" s="199"/>
      <c r="AG997" s="197"/>
      <c r="AH997" s="197"/>
      <c r="AI997" s="197"/>
      <c r="AJ997" s="198"/>
      <c r="AK997" s="199"/>
      <c r="AL997" s="197"/>
      <c r="AM997" s="197"/>
      <c r="AN997" s="210" t="str">
        <f t="shared" si="106"/>
        <v>Kein Eintrag</v>
      </c>
      <c r="AO997" s="210" t="str">
        <f t="shared" si="107"/>
        <v>Kein Eintrag</v>
      </c>
      <c r="AP997" s="210" t="str">
        <f t="shared" si="108"/>
        <v>Kein Eintrag</v>
      </c>
      <c r="AQ997" s="197"/>
      <c r="AR997" s="197"/>
      <c r="AS997" s="197"/>
    </row>
    <row r="998" spans="1:45" s="159" customFormat="1" x14ac:dyDescent="0.25">
      <c r="A998" s="203" t="str">
        <f t="shared" si="109"/>
        <v/>
      </c>
      <c r="B998" s="203" t="str">
        <f t="shared" si="110"/>
        <v/>
      </c>
      <c r="C998" s="197"/>
      <c r="D998" s="197"/>
      <c r="E998" s="197"/>
      <c r="F998" s="197"/>
      <c r="G998" s="197"/>
      <c r="H998" s="197"/>
      <c r="I998" s="197"/>
      <c r="J998" s="197"/>
      <c r="K998" s="197"/>
      <c r="L998" s="197"/>
      <c r="M998" s="209"/>
      <c r="N998" s="199"/>
      <c r="O998" s="197"/>
      <c r="P998" s="197"/>
      <c r="Q998" s="197"/>
      <c r="R998" s="197"/>
      <c r="S998" s="209"/>
      <c r="T998" s="197"/>
      <c r="U998" s="199"/>
      <c r="V998" s="197"/>
      <c r="W998" s="197"/>
      <c r="X998" s="197"/>
      <c r="Y998" s="197"/>
      <c r="Z998" s="197"/>
      <c r="AA998" s="198"/>
      <c r="AB998" s="198"/>
      <c r="AC998" s="199"/>
      <c r="AD998" s="199"/>
      <c r="AE998" s="199"/>
      <c r="AF998" s="199"/>
      <c r="AG998" s="197"/>
      <c r="AH998" s="197"/>
      <c r="AI998" s="197"/>
      <c r="AJ998" s="198"/>
      <c r="AK998" s="199"/>
      <c r="AL998" s="197"/>
      <c r="AM998" s="197"/>
      <c r="AN998" s="210" t="str">
        <f t="shared" si="106"/>
        <v>Kein Eintrag</v>
      </c>
      <c r="AO998" s="210" t="str">
        <f t="shared" si="107"/>
        <v>Kein Eintrag</v>
      </c>
      <c r="AP998" s="210" t="str">
        <f t="shared" si="108"/>
        <v>Kein Eintrag</v>
      </c>
      <c r="AQ998" s="197"/>
      <c r="AR998" s="197"/>
      <c r="AS998" s="197"/>
    </row>
    <row r="999" spans="1:45" s="159" customFormat="1" x14ac:dyDescent="0.25">
      <c r="A999" s="203" t="str">
        <f t="shared" si="109"/>
        <v/>
      </c>
      <c r="B999" s="203" t="str">
        <f t="shared" si="110"/>
        <v/>
      </c>
      <c r="C999" s="197"/>
      <c r="D999" s="197"/>
      <c r="E999" s="197"/>
      <c r="F999" s="197"/>
      <c r="G999" s="197"/>
      <c r="H999" s="197"/>
      <c r="I999" s="197"/>
      <c r="J999" s="197"/>
      <c r="K999" s="197"/>
      <c r="L999" s="197"/>
      <c r="M999" s="209"/>
      <c r="N999" s="199"/>
      <c r="O999" s="197"/>
      <c r="P999" s="197"/>
      <c r="Q999" s="197"/>
      <c r="R999" s="197"/>
      <c r="S999" s="209"/>
      <c r="T999" s="197"/>
      <c r="U999" s="199"/>
      <c r="V999" s="197"/>
      <c r="W999" s="197"/>
      <c r="X999" s="197"/>
      <c r="Y999" s="197"/>
      <c r="Z999" s="197"/>
      <c r="AA999" s="198"/>
      <c r="AB999" s="198"/>
      <c r="AC999" s="199"/>
      <c r="AD999" s="199"/>
      <c r="AE999" s="199"/>
      <c r="AF999" s="199"/>
      <c r="AG999" s="197"/>
      <c r="AH999" s="197"/>
      <c r="AI999" s="197"/>
      <c r="AJ999" s="198"/>
      <c r="AK999" s="199"/>
      <c r="AL999" s="197"/>
      <c r="AM999" s="197"/>
      <c r="AN999" s="210" t="str">
        <f t="shared" si="106"/>
        <v>Kein Eintrag</v>
      </c>
      <c r="AO999" s="210" t="str">
        <f t="shared" si="107"/>
        <v>Kein Eintrag</v>
      </c>
      <c r="AP999" s="210" t="str">
        <f t="shared" si="108"/>
        <v>Kein Eintrag</v>
      </c>
      <c r="AQ999" s="197"/>
      <c r="AR999" s="197"/>
      <c r="AS999" s="197"/>
    </row>
    <row r="1000" spans="1:45" s="159" customFormat="1" x14ac:dyDescent="0.25">
      <c r="A1000" s="203" t="str">
        <f t="shared" si="109"/>
        <v/>
      </c>
      <c r="B1000" s="203" t="str">
        <f t="shared" si="110"/>
        <v/>
      </c>
      <c r="C1000" s="197"/>
      <c r="D1000" s="197"/>
      <c r="E1000" s="197"/>
      <c r="F1000" s="197"/>
      <c r="G1000" s="197"/>
      <c r="H1000" s="197"/>
      <c r="I1000" s="197"/>
      <c r="J1000" s="197"/>
      <c r="K1000" s="197"/>
      <c r="L1000" s="197"/>
      <c r="M1000" s="209"/>
      <c r="N1000" s="199"/>
      <c r="O1000" s="197"/>
      <c r="P1000" s="197"/>
      <c r="Q1000" s="197"/>
      <c r="R1000" s="197"/>
      <c r="S1000" s="209"/>
      <c r="T1000" s="197"/>
      <c r="U1000" s="199"/>
      <c r="V1000" s="197"/>
      <c r="W1000" s="197"/>
      <c r="X1000" s="197"/>
      <c r="Y1000" s="197"/>
      <c r="Z1000" s="197"/>
      <c r="AA1000" s="198"/>
      <c r="AB1000" s="198"/>
      <c r="AC1000" s="199"/>
      <c r="AD1000" s="199"/>
      <c r="AE1000" s="199"/>
      <c r="AF1000" s="199"/>
      <c r="AG1000" s="197"/>
      <c r="AH1000" s="197"/>
      <c r="AI1000" s="197"/>
      <c r="AJ1000" s="198"/>
      <c r="AK1000" s="199"/>
      <c r="AL1000" s="197"/>
      <c r="AM1000" s="197"/>
      <c r="AN1000" s="210" t="str">
        <f t="shared" si="106"/>
        <v>Kein Eintrag</v>
      </c>
      <c r="AO1000" s="210" t="str">
        <f t="shared" si="107"/>
        <v>Kein Eintrag</v>
      </c>
      <c r="AP1000" s="210" t="str">
        <f t="shared" si="108"/>
        <v>Kein Eintrag</v>
      </c>
      <c r="AQ1000" s="197"/>
      <c r="AR1000" s="197"/>
      <c r="AS1000" s="197"/>
    </row>
    <row r="1001" spans="1:45" s="159" customFormat="1" x14ac:dyDescent="0.25">
      <c r="A1001" s="203" t="str">
        <f t="shared" si="109"/>
        <v/>
      </c>
      <c r="B1001" s="203" t="str">
        <f t="shared" si="110"/>
        <v/>
      </c>
      <c r="C1001" s="197"/>
      <c r="D1001" s="197"/>
      <c r="E1001" s="197"/>
      <c r="F1001" s="197"/>
      <c r="G1001" s="197"/>
      <c r="H1001" s="197"/>
      <c r="I1001" s="197"/>
      <c r="J1001" s="197"/>
      <c r="K1001" s="197"/>
      <c r="L1001" s="197"/>
      <c r="M1001" s="209"/>
      <c r="N1001" s="199"/>
      <c r="O1001" s="197"/>
      <c r="P1001" s="197"/>
      <c r="Q1001" s="197"/>
      <c r="R1001" s="197"/>
      <c r="S1001" s="209"/>
      <c r="T1001" s="197"/>
      <c r="U1001" s="199"/>
      <c r="V1001" s="197"/>
      <c r="W1001" s="197"/>
      <c r="X1001" s="197"/>
      <c r="Y1001" s="197"/>
      <c r="Z1001" s="197"/>
      <c r="AA1001" s="198"/>
      <c r="AB1001" s="198"/>
      <c r="AC1001" s="199"/>
      <c r="AD1001" s="199"/>
      <c r="AE1001" s="199"/>
      <c r="AF1001" s="199"/>
      <c r="AG1001" s="197"/>
      <c r="AH1001" s="197"/>
      <c r="AI1001" s="197"/>
      <c r="AJ1001" s="198"/>
      <c r="AK1001" s="199"/>
      <c r="AL1001" s="197"/>
      <c r="AM1001" s="197"/>
      <c r="AN1001" s="210" t="str">
        <f t="shared" si="106"/>
        <v>Kein Eintrag</v>
      </c>
      <c r="AO1001" s="210" t="str">
        <f t="shared" si="107"/>
        <v>Kein Eintrag</v>
      </c>
      <c r="AP1001" s="210" t="str">
        <f t="shared" si="108"/>
        <v>Kein Eintrag</v>
      </c>
      <c r="AQ1001" s="197"/>
      <c r="AR1001" s="197"/>
      <c r="AS1001" s="197"/>
    </row>
    <row r="1002" spans="1:45" s="159" customFormat="1" x14ac:dyDescent="0.25">
      <c r="A1002" s="203" t="str">
        <f t="shared" si="109"/>
        <v/>
      </c>
      <c r="B1002" s="203" t="str">
        <f t="shared" si="110"/>
        <v/>
      </c>
      <c r="C1002" s="197"/>
      <c r="D1002" s="197"/>
      <c r="E1002" s="197"/>
      <c r="F1002" s="197"/>
      <c r="G1002" s="197"/>
      <c r="H1002" s="197"/>
      <c r="I1002" s="197"/>
      <c r="J1002" s="197"/>
      <c r="K1002" s="197"/>
      <c r="L1002" s="197"/>
      <c r="M1002" s="209"/>
      <c r="N1002" s="199"/>
      <c r="O1002" s="197"/>
      <c r="P1002" s="197"/>
      <c r="Q1002" s="197"/>
      <c r="R1002" s="197"/>
      <c r="S1002" s="209"/>
      <c r="T1002" s="197"/>
      <c r="U1002" s="199"/>
      <c r="V1002" s="197"/>
      <c r="W1002" s="197"/>
      <c r="X1002" s="197"/>
      <c r="Y1002" s="197"/>
      <c r="Z1002" s="197"/>
      <c r="AA1002" s="198"/>
      <c r="AB1002" s="198"/>
      <c r="AC1002" s="199"/>
      <c r="AD1002" s="199"/>
      <c r="AE1002" s="199"/>
      <c r="AF1002" s="199"/>
      <c r="AG1002" s="197"/>
      <c r="AH1002" s="197"/>
      <c r="AI1002" s="197"/>
      <c r="AJ1002" s="198"/>
      <c r="AK1002" s="199"/>
      <c r="AL1002" s="197"/>
      <c r="AM1002" s="197"/>
      <c r="AN1002" s="210" t="str">
        <f t="shared" si="106"/>
        <v>Kein Eintrag</v>
      </c>
      <c r="AO1002" s="210" t="str">
        <f t="shared" si="107"/>
        <v>Kein Eintrag</v>
      </c>
      <c r="AP1002" s="210" t="str">
        <f t="shared" si="108"/>
        <v>Kein Eintrag</v>
      </c>
      <c r="AQ1002" s="197"/>
      <c r="AR1002" s="197"/>
      <c r="AS1002" s="197"/>
    </row>
    <row r="1003" spans="1:45" s="159" customFormat="1" x14ac:dyDescent="0.25">
      <c r="A1003" s="203" t="str">
        <f t="shared" si="109"/>
        <v/>
      </c>
      <c r="B1003" s="203" t="str">
        <f t="shared" si="110"/>
        <v/>
      </c>
      <c r="C1003" s="197"/>
      <c r="D1003" s="197"/>
      <c r="E1003" s="197"/>
      <c r="F1003" s="197"/>
      <c r="G1003" s="197"/>
      <c r="H1003" s="197"/>
      <c r="I1003" s="197"/>
      <c r="J1003" s="197"/>
      <c r="K1003" s="197"/>
      <c r="L1003" s="197"/>
      <c r="M1003" s="209"/>
      <c r="N1003" s="199"/>
      <c r="O1003" s="197"/>
      <c r="P1003" s="197"/>
      <c r="Q1003" s="197"/>
      <c r="R1003" s="197"/>
      <c r="S1003" s="209"/>
      <c r="T1003" s="197"/>
      <c r="U1003" s="199"/>
      <c r="V1003" s="197"/>
      <c r="W1003" s="197"/>
      <c r="X1003" s="197"/>
      <c r="Y1003" s="197"/>
      <c r="Z1003" s="197"/>
      <c r="AA1003" s="198"/>
      <c r="AB1003" s="198"/>
      <c r="AC1003" s="199"/>
      <c r="AD1003" s="199"/>
      <c r="AE1003" s="199"/>
      <c r="AF1003" s="199"/>
      <c r="AG1003" s="197"/>
      <c r="AH1003" s="197"/>
      <c r="AI1003" s="197"/>
      <c r="AJ1003" s="198"/>
      <c r="AK1003" s="199"/>
      <c r="AL1003" s="197"/>
      <c r="AM1003" s="197"/>
      <c r="AN1003" s="210" t="str">
        <f t="shared" si="106"/>
        <v>Kein Eintrag</v>
      </c>
      <c r="AO1003" s="210" t="str">
        <f t="shared" si="107"/>
        <v>Kein Eintrag</v>
      </c>
      <c r="AP1003" s="210" t="str">
        <f t="shared" si="108"/>
        <v>Kein Eintrag</v>
      </c>
      <c r="AQ1003" s="197"/>
      <c r="AR1003" s="197"/>
      <c r="AS1003" s="197"/>
    </row>
    <row r="1004" spans="1:45" s="159" customFormat="1" x14ac:dyDescent="0.25">
      <c r="A1004" s="203" t="str">
        <f t="shared" si="109"/>
        <v/>
      </c>
      <c r="B1004" s="203" t="str">
        <f t="shared" si="110"/>
        <v/>
      </c>
      <c r="C1004" s="197"/>
      <c r="D1004" s="197"/>
      <c r="E1004" s="197"/>
      <c r="F1004" s="197"/>
      <c r="G1004" s="197"/>
      <c r="H1004" s="197"/>
      <c r="I1004" s="197"/>
      <c r="J1004" s="197"/>
      <c r="K1004" s="197"/>
      <c r="L1004" s="197"/>
      <c r="M1004" s="209"/>
      <c r="N1004" s="199"/>
      <c r="O1004" s="197"/>
      <c r="P1004" s="197"/>
      <c r="Q1004" s="197"/>
      <c r="R1004" s="197"/>
      <c r="S1004" s="209"/>
      <c r="T1004" s="197"/>
      <c r="U1004" s="199"/>
      <c r="V1004" s="197"/>
      <c r="W1004" s="197"/>
      <c r="X1004" s="197"/>
      <c r="Y1004" s="197"/>
      <c r="Z1004" s="197"/>
      <c r="AA1004" s="198"/>
      <c r="AB1004" s="198"/>
      <c r="AC1004" s="199"/>
      <c r="AD1004" s="199"/>
      <c r="AE1004" s="199"/>
      <c r="AF1004" s="199"/>
      <c r="AG1004" s="197"/>
      <c r="AH1004" s="197"/>
      <c r="AI1004" s="197"/>
      <c r="AJ1004" s="198"/>
      <c r="AK1004" s="199"/>
      <c r="AL1004" s="197"/>
      <c r="AM1004" s="197"/>
      <c r="AN1004" s="210" t="str">
        <f t="shared" si="106"/>
        <v>Kein Eintrag</v>
      </c>
      <c r="AO1004" s="210" t="str">
        <f t="shared" si="107"/>
        <v>Kein Eintrag</v>
      </c>
      <c r="AP1004" s="210" t="str">
        <f t="shared" si="108"/>
        <v>Kein Eintrag</v>
      </c>
      <c r="AQ1004" s="197"/>
      <c r="AR1004" s="197"/>
      <c r="AS1004" s="197"/>
    </row>
    <row r="1005" spans="1:45" s="159" customFormat="1" x14ac:dyDescent="0.25">
      <c r="A1005" s="203" t="str">
        <f t="shared" si="109"/>
        <v/>
      </c>
      <c r="B1005" s="203" t="str">
        <f t="shared" si="110"/>
        <v/>
      </c>
      <c r="C1005" s="197"/>
      <c r="D1005" s="197"/>
      <c r="E1005" s="197"/>
      <c r="F1005" s="197"/>
      <c r="G1005" s="197"/>
      <c r="H1005" s="197"/>
      <c r="I1005" s="197"/>
      <c r="J1005" s="197"/>
      <c r="K1005" s="197"/>
      <c r="L1005" s="197"/>
      <c r="M1005" s="209"/>
      <c r="N1005" s="199"/>
      <c r="O1005" s="197"/>
      <c r="P1005" s="197"/>
      <c r="Q1005" s="197"/>
      <c r="R1005" s="197"/>
      <c r="S1005" s="209"/>
      <c r="T1005" s="197"/>
      <c r="U1005" s="199"/>
      <c r="V1005" s="197"/>
      <c r="W1005" s="197"/>
      <c r="X1005" s="197"/>
      <c r="Y1005" s="197"/>
      <c r="Z1005" s="197"/>
      <c r="AA1005" s="198"/>
      <c r="AB1005" s="198"/>
      <c r="AC1005" s="199"/>
      <c r="AD1005" s="199"/>
      <c r="AE1005" s="199"/>
      <c r="AF1005" s="199"/>
      <c r="AG1005" s="197"/>
      <c r="AH1005" s="197"/>
      <c r="AI1005" s="197"/>
      <c r="AJ1005" s="198"/>
      <c r="AK1005" s="199"/>
      <c r="AL1005" s="197"/>
      <c r="AM1005" s="197"/>
      <c r="AN1005" s="210" t="str">
        <f t="shared" si="106"/>
        <v>Kein Eintrag</v>
      </c>
      <c r="AO1005" s="210" t="str">
        <f t="shared" si="107"/>
        <v>Kein Eintrag</v>
      </c>
      <c r="AP1005" s="210" t="str">
        <f t="shared" si="108"/>
        <v>Kein Eintrag</v>
      </c>
      <c r="AQ1005" s="197"/>
      <c r="AR1005" s="197"/>
      <c r="AS1005" s="197"/>
    </row>
    <row r="1006" spans="1:45" s="159" customFormat="1" x14ac:dyDescent="0.25">
      <c r="A1006" s="203" t="str">
        <f t="shared" si="109"/>
        <v/>
      </c>
      <c r="B1006" s="203" t="str">
        <f t="shared" si="110"/>
        <v/>
      </c>
      <c r="C1006" s="197"/>
      <c r="D1006" s="197"/>
      <c r="E1006" s="197"/>
      <c r="F1006" s="197"/>
      <c r="G1006" s="197"/>
      <c r="H1006" s="197"/>
      <c r="I1006" s="197"/>
      <c r="J1006" s="197"/>
      <c r="K1006" s="197"/>
      <c r="L1006" s="197"/>
      <c r="M1006" s="209"/>
      <c r="N1006" s="199"/>
      <c r="O1006" s="197"/>
      <c r="P1006" s="197"/>
      <c r="Q1006" s="197"/>
      <c r="R1006" s="197"/>
      <c r="S1006" s="209"/>
      <c r="T1006" s="197"/>
      <c r="U1006" s="199"/>
      <c r="V1006" s="197"/>
      <c r="W1006" s="197"/>
      <c r="X1006" s="197"/>
      <c r="Y1006" s="197"/>
      <c r="Z1006" s="197"/>
      <c r="AA1006" s="198"/>
      <c r="AB1006" s="198"/>
      <c r="AC1006" s="199"/>
      <c r="AD1006" s="199"/>
      <c r="AE1006" s="199"/>
      <c r="AF1006" s="199"/>
      <c r="AG1006" s="197"/>
      <c r="AH1006" s="197"/>
      <c r="AI1006" s="197"/>
      <c r="AJ1006" s="198"/>
      <c r="AK1006" s="199"/>
      <c r="AL1006" s="197"/>
      <c r="AM1006" s="197"/>
      <c r="AN1006" s="210" t="str">
        <f t="shared" si="106"/>
        <v>Kein Eintrag</v>
      </c>
      <c r="AO1006" s="210" t="str">
        <f t="shared" si="107"/>
        <v>Kein Eintrag</v>
      </c>
      <c r="AP1006" s="210" t="str">
        <f t="shared" si="108"/>
        <v>Kein Eintrag</v>
      </c>
      <c r="AQ1006" s="197"/>
      <c r="AR1006" s="197"/>
      <c r="AS1006" s="197"/>
    </row>
    <row r="1007" spans="1:45" s="159" customFormat="1" x14ac:dyDescent="0.25">
      <c r="A1007" s="203" t="str">
        <f t="shared" si="109"/>
        <v/>
      </c>
      <c r="B1007" s="203" t="str">
        <f t="shared" si="110"/>
        <v/>
      </c>
      <c r="C1007" s="197"/>
      <c r="D1007" s="197"/>
      <c r="E1007" s="197"/>
      <c r="F1007" s="197"/>
      <c r="G1007" s="197"/>
      <c r="H1007" s="197"/>
      <c r="I1007" s="197"/>
      <c r="J1007" s="197"/>
      <c r="K1007" s="197"/>
      <c r="L1007" s="197"/>
      <c r="M1007" s="209"/>
      <c r="N1007" s="199"/>
      <c r="O1007" s="197"/>
      <c r="P1007" s="197"/>
      <c r="Q1007" s="197"/>
      <c r="R1007" s="197"/>
      <c r="S1007" s="209"/>
      <c r="T1007" s="197"/>
      <c r="U1007" s="199"/>
      <c r="V1007" s="197"/>
      <c r="W1007" s="197"/>
      <c r="X1007" s="197"/>
      <c r="Y1007" s="197"/>
      <c r="Z1007" s="197"/>
      <c r="AA1007" s="198"/>
      <c r="AB1007" s="198"/>
      <c r="AC1007" s="199"/>
      <c r="AD1007" s="199"/>
      <c r="AE1007" s="199"/>
      <c r="AF1007" s="199"/>
      <c r="AG1007" s="197"/>
      <c r="AH1007" s="197"/>
      <c r="AI1007" s="197"/>
      <c r="AJ1007" s="198"/>
      <c r="AK1007" s="199"/>
      <c r="AL1007" s="197"/>
      <c r="AM1007" s="197"/>
      <c r="AN1007" s="210" t="str">
        <f t="shared" si="106"/>
        <v>Kein Eintrag</v>
      </c>
      <c r="AO1007" s="210" t="str">
        <f t="shared" si="107"/>
        <v>Kein Eintrag</v>
      </c>
      <c r="AP1007" s="210" t="str">
        <f t="shared" si="108"/>
        <v>Kein Eintrag</v>
      </c>
      <c r="AQ1007" s="197"/>
      <c r="AR1007" s="197"/>
      <c r="AS1007" s="197"/>
    </row>
    <row r="1008" spans="1:45" s="159" customFormat="1" x14ac:dyDescent="0.25">
      <c r="A1008" s="203" t="str">
        <f t="shared" si="109"/>
        <v/>
      </c>
      <c r="B1008" s="203" t="str">
        <f t="shared" si="110"/>
        <v/>
      </c>
      <c r="C1008" s="197"/>
      <c r="D1008" s="197"/>
      <c r="E1008" s="197"/>
      <c r="F1008" s="197"/>
      <c r="G1008" s="197"/>
      <c r="H1008" s="197"/>
      <c r="I1008" s="197"/>
      <c r="J1008" s="197"/>
      <c r="K1008" s="197"/>
      <c r="L1008" s="197"/>
      <c r="M1008" s="209"/>
      <c r="N1008" s="199"/>
      <c r="O1008" s="197"/>
      <c r="P1008" s="197"/>
      <c r="Q1008" s="197"/>
      <c r="R1008" s="197"/>
      <c r="S1008" s="209"/>
      <c r="T1008" s="197"/>
      <c r="U1008" s="199"/>
      <c r="V1008" s="197"/>
      <c r="W1008" s="197"/>
      <c r="X1008" s="197"/>
      <c r="Y1008" s="197"/>
      <c r="Z1008" s="197"/>
      <c r="AA1008" s="198"/>
      <c r="AB1008" s="198"/>
      <c r="AC1008" s="199"/>
      <c r="AD1008" s="199"/>
      <c r="AE1008" s="199"/>
      <c r="AF1008" s="199"/>
      <c r="AG1008" s="197"/>
      <c r="AH1008" s="197"/>
      <c r="AI1008" s="197"/>
      <c r="AJ1008" s="198"/>
      <c r="AK1008" s="199"/>
      <c r="AL1008" s="197"/>
      <c r="AM1008" s="197"/>
      <c r="AN1008" s="210" t="str">
        <f t="shared" si="106"/>
        <v>Kein Eintrag</v>
      </c>
      <c r="AO1008" s="210" t="str">
        <f t="shared" si="107"/>
        <v>Kein Eintrag</v>
      </c>
      <c r="AP1008" s="210" t="str">
        <f t="shared" si="108"/>
        <v>Kein Eintrag</v>
      </c>
      <c r="AQ1008" s="197"/>
      <c r="AR1008" s="197"/>
      <c r="AS1008" s="197"/>
    </row>
    <row r="1009" spans="1:45" s="159" customFormat="1" x14ac:dyDescent="0.25">
      <c r="A1009" s="203" t="str">
        <f t="shared" si="109"/>
        <v/>
      </c>
      <c r="B1009" s="203" t="str">
        <f t="shared" si="110"/>
        <v/>
      </c>
      <c r="C1009" s="197"/>
      <c r="D1009" s="197"/>
      <c r="E1009" s="197"/>
      <c r="F1009" s="197"/>
      <c r="G1009" s="197"/>
      <c r="H1009" s="197"/>
      <c r="I1009" s="197"/>
      <c r="J1009" s="197"/>
      <c r="K1009" s="197"/>
      <c r="L1009" s="197"/>
      <c r="M1009" s="209"/>
      <c r="N1009" s="199"/>
      <c r="O1009" s="197"/>
      <c r="P1009" s="197"/>
      <c r="Q1009" s="197"/>
      <c r="R1009" s="197"/>
      <c r="S1009" s="209"/>
      <c r="T1009" s="197"/>
      <c r="U1009" s="199"/>
      <c r="V1009" s="197"/>
      <c r="W1009" s="197"/>
      <c r="X1009" s="197"/>
      <c r="Y1009" s="197"/>
      <c r="Z1009" s="197"/>
      <c r="AA1009" s="198"/>
      <c r="AB1009" s="198"/>
      <c r="AC1009" s="199"/>
      <c r="AD1009" s="199"/>
      <c r="AE1009" s="199"/>
      <c r="AF1009" s="199"/>
      <c r="AG1009" s="197"/>
      <c r="AH1009" s="197"/>
      <c r="AI1009" s="197"/>
      <c r="AJ1009" s="198"/>
      <c r="AK1009" s="199"/>
      <c r="AL1009" s="197"/>
      <c r="AM1009" s="197"/>
      <c r="AN1009" s="210" t="str">
        <f t="shared" si="106"/>
        <v>Kein Eintrag</v>
      </c>
      <c r="AO1009" s="210" t="str">
        <f t="shared" si="107"/>
        <v>Kein Eintrag</v>
      </c>
      <c r="AP1009" s="210" t="str">
        <f t="shared" si="108"/>
        <v>Kein Eintrag</v>
      </c>
      <c r="AQ1009" s="197"/>
      <c r="AR1009" s="197"/>
      <c r="AS1009" s="197"/>
    </row>
    <row r="1010" spans="1:45" s="159" customFormat="1" x14ac:dyDescent="0.25">
      <c r="A1010" s="203" t="str">
        <f t="shared" si="109"/>
        <v/>
      </c>
      <c r="B1010" s="203" t="str">
        <f t="shared" si="110"/>
        <v/>
      </c>
      <c r="C1010" s="197"/>
      <c r="D1010" s="197"/>
      <c r="E1010" s="197"/>
      <c r="F1010" s="197"/>
      <c r="G1010" s="197"/>
      <c r="H1010" s="197"/>
      <c r="I1010" s="197"/>
      <c r="J1010" s="197"/>
      <c r="K1010" s="197"/>
      <c r="L1010" s="197"/>
      <c r="M1010" s="209"/>
      <c r="N1010" s="199"/>
      <c r="O1010" s="197"/>
      <c r="P1010" s="197"/>
      <c r="Q1010" s="197"/>
      <c r="R1010" s="197"/>
      <c r="S1010" s="209"/>
      <c r="T1010" s="197"/>
      <c r="U1010" s="199"/>
      <c r="V1010" s="197"/>
      <c r="W1010" s="197"/>
      <c r="X1010" s="197"/>
      <c r="Y1010" s="197"/>
      <c r="Z1010" s="197"/>
      <c r="AA1010" s="198"/>
      <c r="AB1010" s="198"/>
      <c r="AC1010" s="199"/>
      <c r="AD1010" s="199"/>
      <c r="AE1010" s="199"/>
      <c r="AF1010" s="199"/>
      <c r="AG1010" s="197"/>
      <c r="AH1010" s="197"/>
      <c r="AI1010" s="197"/>
      <c r="AJ1010" s="198"/>
      <c r="AK1010" s="199"/>
      <c r="AL1010" s="197"/>
      <c r="AM1010" s="197"/>
      <c r="AN1010" s="210" t="str">
        <f t="shared" si="106"/>
        <v>Kein Eintrag</v>
      </c>
      <c r="AO1010" s="210" t="str">
        <f t="shared" si="107"/>
        <v>Kein Eintrag</v>
      </c>
      <c r="AP1010" s="210" t="str">
        <f t="shared" si="108"/>
        <v>Kein Eintrag</v>
      </c>
      <c r="AQ1010" s="197"/>
      <c r="AR1010" s="197"/>
      <c r="AS1010" s="197"/>
    </row>
    <row r="1011" spans="1:45" s="159" customFormat="1" x14ac:dyDescent="0.25">
      <c r="A1011" s="203" t="str">
        <f t="shared" si="109"/>
        <v/>
      </c>
      <c r="B1011" s="203" t="str">
        <f t="shared" si="110"/>
        <v/>
      </c>
      <c r="C1011" s="197"/>
      <c r="D1011" s="197"/>
      <c r="E1011" s="197"/>
      <c r="F1011" s="197"/>
      <c r="G1011" s="197"/>
      <c r="H1011" s="197"/>
      <c r="I1011" s="197"/>
      <c r="J1011" s="197"/>
      <c r="K1011" s="197"/>
      <c r="L1011" s="197"/>
      <c r="M1011" s="209"/>
      <c r="N1011" s="199"/>
      <c r="O1011" s="197"/>
      <c r="P1011" s="197"/>
      <c r="Q1011" s="197"/>
      <c r="R1011" s="197"/>
      <c r="S1011" s="209"/>
      <c r="T1011" s="197"/>
      <c r="U1011" s="199"/>
      <c r="V1011" s="197"/>
      <c r="W1011" s="197"/>
      <c r="X1011" s="197"/>
      <c r="Y1011" s="197"/>
      <c r="Z1011" s="197"/>
      <c r="AA1011" s="198"/>
      <c r="AB1011" s="198"/>
      <c r="AC1011" s="199"/>
      <c r="AD1011" s="199"/>
      <c r="AE1011" s="199"/>
      <c r="AF1011" s="199"/>
      <c r="AG1011" s="197"/>
      <c r="AH1011" s="197"/>
      <c r="AI1011" s="197"/>
      <c r="AJ1011" s="198"/>
      <c r="AK1011" s="199"/>
      <c r="AL1011" s="197"/>
      <c r="AM1011" s="197"/>
      <c r="AN1011" s="210" t="str">
        <f t="shared" si="106"/>
        <v>Kein Eintrag</v>
      </c>
      <c r="AO1011" s="210" t="str">
        <f t="shared" si="107"/>
        <v>Kein Eintrag</v>
      </c>
      <c r="AP1011" s="210" t="str">
        <f t="shared" si="108"/>
        <v>Kein Eintrag</v>
      </c>
      <c r="AQ1011" s="197"/>
      <c r="AR1011" s="197"/>
      <c r="AS1011" s="197"/>
    </row>
    <row r="1012" spans="1:45" s="159" customFormat="1" x14ac:dyDescent="0.25">
      <c r="A1012" s="203" t="str">
        <f t="shared" si="109"/>
        <v/>
      </c>
      <c r="B1012" s="203" t="str">
        <f t="shared" si="110"/>
        <v/>
      </c>
      <c r="C1012" s="197"/>
      <c r="D1012" s="197"/>
      <c r="E1012" s="197"/>
      <c r="F1012" s="197"/>
      <c r="G1012" s="197"/>
      <c r="H1012" s="197"/>
      <c r="I1012" s="197"/>
      <c r="J1012" s="197"/>
      <c r="K1012" s="197"/>
      <c r="L1012" s="197"/>
      <c r="M1012" s="209"/>
      <c r="N1012" s="199"/>
      <c r="O1012" s="197"/>
      <c r="P1012" s="197"/>
      <c r="Q1012" s="197"/>
      <c r="R1012" s="197"/>
      <c r="S1012" s="209"/>
      <c r="T1012" s="197"/>
      <c r="U1012" s="199"/>
      <c r="V1012" s="197"/>
      <c r="W1012" s="197"/>
      <c r="X1012" s="197"/>
      <c r="Y1012" s="197"/>
      <c r="Z1012" s="197"/>
      <c r="AA1012" s="198"/>
      <c r="AB1012" s="198"/>
      <c r="AC1012" s="199"/>
      <c r="AD1012" s="199"/>
      <c r="AE1012" s="199"/>
      <c r="AF1012" s="199"/>
      <c r="AG1012" s="197"/>
      <c r="AH1012" s="197"/>
      <c r="AI1012" s="197"/>
      <c r="AJ1012" s="198"/>
      <c r="AK1012" s="199"/>
      <c r="AL1012" s="197"/>
      <c r="AM1012" s="197"/>
      <c r="AN1012" s="210" t="str">
        <f t="shared" si="106"/>
        <v>Kein Eintrag</v>
      </c>
      <c r="AO1012" s="210" t="str">
        <f t="shared" si="107"/>
        <v>Kein Eintrag</v>
      </c>
      <c r="AP1012" s="210" t="str">
        <f t="shared" si="108"/>
        <v>Kein Eintrag</v>
      </c>
      <c r="AQ1012" s="197"/>
      <c r="AR1012" s="197"/>
      <c r="AS1012" s="197"/>
    </row>
    <row r="1013" spans="1:45" s="159" customFormat="1" x14ac:dyDescent="0.25">
      <c r="A1013" s="203" t="str">
        <f t="shared" si="109"/>
        <v/>
      </c>
      <c r="B1013" s="203" t="str">
        <f t="shared" si="110"/>
        <v/>
      </c>
      <c r="C1013" s="197"/>
      <c r="D1013" s="197"/>
      <c r="E1013" s="197"/>
      <c r="F1013" s="197"/>
      <c r="G1013" s="197"/>
      <c r="H1013" s="197"/>
      <c r="I1013" s="197"/>
      <c r="J1013" s="197"/>
      <c r="K1013" s="197"/>
      <c r="L1013" s="197"/>
      <c r="M1013" s="209"/>
      <c r="N1013" s="199"/>
      <c r="O1013" s="197"/>
      <c r="P1013" s="197"/>
      <c r="Q1013" s="197"/>
      <c r="R1013" s="197"/>
      <c r="S1013" s="209"/>
      <c r="T1013" s="197"/>
      <c r="U1013" s="199"/>
      <c r="V1013" s="197"/>
      <c r="W1013" s="197"/>
      <c r="X1013" s="197"/>
      <c r="Y1013" s="197"/>
      <c r="Z1013" s="197"/>
      <c r="AA1013" s="198"/>
      <c r="AB1013" s="198"/>
      <c r="AC1013" s="199"/>
      <c r="AD1013" s="199"/>
      <c r="AE1013" s="199"/>
      <c r="AF1013" s="199"/>
      <c r="AG1013" s="197"/>
      <c r="AH1013" s="197"/>
      <c r="AI1013" s="197"/>
      <c r="AJ1013" s="198"/>
      <c r="AK1013" s="199"/>
      <c r="AL1013" s="197"/>
      <c r="AM1013" s="197"/>
      <c r="AN1013" s="210" t="str">
        <f t="shared" si="106"/>
        <v>Kein Eintrag</v>
      </c>
      <c r="AO1013" s="210" t="str">
        <f t="shared" si="107"/>
        <v>Kein Eintrag</v>
      </c>
      <c r="AP1013" s="210" t="str">
        <f t="shared" si="108"/>
        <v>Kein Eintrag</v>
      </c>
      <c r="AQ1013" s="197"/>
      <c r="AR1013" s="197"/>
      <c r="AS1013" s="197"/>
    </row>
    <row r="1014" spans="1:45" s="159" customFormat="1" x14ac:dyDescent="0.25">
      <c r="A1014" s="203" t="str">
        <f t="shared" si="109"/>
        <v/>
      </c>
      <c r="B1014" s="203" t="str">
        <f t="shared" si="110"/>
        <v/>
      </c>
      <c r="C1014" s="197"/>
      <c r="D1014" s="197"/>
      <c r="E1014" s="197"/>
      <c r="F1014" s="197"/>
      <c r="G1014" s="197"/>
      <c r="H1014" s="197"/>
      <c r="I1014" s="197"/>
      <c r="J1014" s="197"/>
      <c r="K1014" s="197"/>
      <c r="L1014" s="197"/>
      <c r="M1014" s="209"/>
      <c r="N1014" s="199"/>
      <c r="O1014" s="197"/>
      <c r="P1014" s="197"/>
      <c r="Q1014" s="197"/>
      <c r="R1014" s="197"/>
      <c r="S1014" s="209"/>
      <c r="T1014" s="197"/>
      <c r="U1014" s="199"/>
      <c r="V1014" s="197"/>
      <c r="W1014" s="197"/>
      <c r="X1014" s="197"/>
      <c r="Y1014" s="197"/>
      <c r="Z1014" s="197"/>
      <c r="AA1014" s="198"/>
      <c r="AB1014" s="198"/>
      <c r="AC1014" s="199"/>
      <c r="AD1014" s="199"/>
      <c r="AE1014" s="199"/>
      <c r="AF1014" s="199"/>
      <c r="AG1014" s="197"/>
      <c r="AH1014" s="197"/>
      <c r="AI1014" s="197"/>
      <c r="AJ1014" s="198"/>
      <c r="AK1014" s="199"/>
      <c r="AL1014" s="197"/>
      <c r="AM1014" s="197"/>
      <c r="AN1014" s="210" t="str">
        <f t="shared" si="106"/>
        <v>Kein Eintrag</v>
      </c>
      <c r="AO1014" s="210" t="str">
        <f t="shared" si="107"/>
        <v>Kein Eintrag</v>
      </c>
      <c r="AP1014" s="210" t="str">
        <f t="shared" si="108"/>
        <v>Kein Eintrag</v>
      </c>
      <c r="AQ1014" s="197"/>
      <c r="AR1014" s="197"/>
      <c r="AS1014" s="197"/>
    </row>
    <row r="1015" spans="1:45" s="159" customFormat="1" x14ac:dyDescent="0.25">
      <c r="A1015" s="203" t="str">
        <f t="shared" si="109"/>
        <v/>
      </c>
      <c r="B1015" s="203" t="str">
        <f t="shared" si="110"/>
        <v/>
      </c>
      <c r="C1015" s="197"/>
      <c r="D1015" s="197"/>
      <c r="E1015" s="197"/>
      <c r="F1015" s="197"/>
      <c r="G1015" s="197"/>
      <c r="H1015" s="197"/>
      <c r="I1015" s="197"/>
      <c r="J1015" s="197"/>
      <c r="K1015" s="197"/>
      <c r="L1015" s="197"/>
      <c r="M1015" s="209"/>
      <c r="N1015" s="199"/>
      <c r="O1015" s="197"/>
      <c r="P1015" s="197"/>
      <c r="Q1015" s="197"/>
      <c r="R1015" s="197"/>
      <c r="S1015" s="209"/>
      <c r="T1015" s="197"/>
      <c r="U1015" s="199"/>
      <c r="V1015" s="197"/>
      <c r="W1015" s="197"/>
      <c r="X1015" s="197"/>
      <c r="Y1015" s="197"/>
      <c r="Z1015" s="197"/>
      <c r="AA1015" s="198"/>
      <c r="AB1015" s="198"/>
      <c r="AC1015" s="199"/>
      <c r="AD1015" s="199"/>
      <c r="AE1015" s="199"/>
      <c r="AF1015" s="199"/>
      <c r="AG1015" s="197"/>
      <c r="AH1015" s="197"/>
      <c r="AI1015" s="197"/>
      <c r="AJ1015" s="198"/>
      <c r="AK1015" s="199"/>
      <c r="AL1015" s="197"/>
      <c r="AM1015" s="197"/>
      <c r="AN1015" s="210" t="str">
        <f t="shared" si="106"/>
        <v>Kein Eintrag</v>
      </c>
      <c r="AO1015" s="210" t="str">
        <f t="shared" si="107"/>
        <v>Kein Eintrag</v>
      </c>
      <c r="AP1015" s="210" t="str">
        <f t="shared" si="108"/>
        <v>Kein Eintrag</v>
      </c>
      <c r="AQ1015" s="197"/>
      <c r="AR1015" s="197"/>
      <c r="AS1015" s="197"/>
    </row>
    <row r="1016" spans="1:45" s="159" customFormat="1" x14ac:dyDescent="0.25">
      <c r="A1016" s="203" t="str">
        <f t="shared" si="109"/>
        <v/>
      </c>
      <c r="B1016" s="203" t="str">
        <f t="shared" si="110"/>
        <v/>
      </c>
      <c r="C1016" s="197"/>
      <c r="D1016" s="197"/>
      <c r="E1016" s="197"/>
      <c r="F1016" s="197"/>
      <c r="G1016" s="197"/>
      <c r="H1016" s="197"/>
      <c r="I1016" s="197"/>
      <c r="J1016" s="197"/>
      <c r="K1016" s="197"/>
      <c r="L1016" s="197"/>
      <c r="M1016" s="209"/>
      <c r="N1016" s="199"/>
      <c r="O1016" s="197"/>
      <c r="P1016" s="197"/>
      <c r="Q1016" s="197"/>
      <c r="R1016" s="197"/>
      <c r="S1016" s="209"/>
      <c r="T1016" s="197"/>
      <c r="U1016" s="199"/>
      <c r="V1016" s="197"/>
      <c r="W1016" s="197"/>
      <c r="X1016" s="197"/>
      <c r="Y1016" s="197"/>
      <c r="Z1016" s="197"/>
      <c r="AA1016" s="198"/>
      <c r="AB1016" s="198"/>
      <c r="AC1016" s="199"/>
      <c r="AD1016" s="199"/>
      <c r="AE1016" s="199"/>
      <c r="AF1016" s="199"/>
      <c r="AG1016" s="197"/>
      <c r="AH1016" s="197"/>
      <c r="AI1016" s="197"/>
      <c r="AJ1016" s="198"/>
      <c r="AK1016" s="199"/>
      <c r="AL1016" s="197"/>
      <c r="AM1016" s="197"/>
      <c r="AN1016" s="210" t="str">
        <f t="shared" si="106"/>
        <v>Kein Eintrag</v>
      </c>
      <c r="AO1016" s="210" t="str">
        <f t="shared" si="107"/>
        <v>Kein Eintrag</v>
      </c>
      <c r="AP1016" s="210" t="str">
        <f t="shared" si="108"/>
        <v>Kein Eintrag</v>
      </c>
      <c r="AQ1016" s="197"/>
      <c r="AR1016" s="197"/>
      <c r="AS1016" s="197"/>
    </row>
    <row r="1017" spans="1:45" s="159" customFormat="1" x14ac:dyDescent="0.25">
      <c r="A1017" s="203" t="str">
        <f t="shared" si="109"/>
        <v/>
      </c>
      <c r="B1017" s="203" t="str">
        <f t="shared" si="110"/>
        <v/>
      </c>
      <c r="C1017" s="197"/>
      <c r="D1017" s="197"/>
      <c r="E1017" s="197"/>
      <c r="F1017" s="197"/>
      <c r="G1017" s="197"/>
      <c r="H1017" s="197"/>
      <c r="I1017" s="197"/>
      <c r="J1017" s="197"/>
      <c r="K1017" s="197"/>
      <c r="L1017" s="197"/>
      <c r="M1017" s="209"/>
      <c r="N1017" s="199"/>
      <c r="O1017" s="197"/>
      <c r="P1017" s="197"/>
      <c r="Q1017" s="197"/>
      <c r="R1017" s="197"/>
      <c r="S1017" s="209"/>
      <c r="T1017" s="197"/>
      <c r="U1017" s="199"/>
      <c r="V1017" s="197"/>
      <c r="W1017" s="197"/>
      <c r="X1017" s="197"/>
      <c r="Y1017" s="197"/>
      <c r="Z1017" s="197"/>
      <c r="AA1017" s="198"/>
      <c r="AB1017" s="198"/>
      <c r="AC1017" s="199"/>
      <c r="AD1017" s="199"/>
      <c r="AE1017" s="199"/>
      <c r="AF1017" s="199"/>
      <c r="AG1017" s="197"/>
      <c r="AH1017" s="197"/>
      <c r="AI1017" s="197"/>
      <c r="AJ1017" s="198"/>
      <c r="AK1017" s="199"/>
      <c r="AL1017" s="197"/>
      <c r="AM1017" s="197"/>
      <c r="AN1017" s="210" t="str">
        <f t="shared" si="106"/>
        <v>Kein Eintrag</v>
      </c>
      <c r="AO1017" s="210" t="str">
        <f t="shared" si="107"/>
        <v>Kein Eintrag</v>
      </c>
      <c r="AP1017" s="210" t="str">
        <f t="shared" si="108"/>
        <v>Kein Eintrag</v>
      </c>
      <c r="AQ1017" s="197"/>
      <c r="AR1017" s="197"/>
      <c r="AS1017" s="197"/>
    </row>
    <row r="1018" spans="1:45" s="159" customFormat="1" x14ac:dyDescent="0.25">
      <c r="A1018" s="203" t="str">
        <f t="shared" si="109"/>
        <v/>
      </c>
      <c r="B1018" s="203" t="str">
        <f t="shared" si="110"/>
        <v/>
      </c>
      <c r="C1018" s="197"/>
      <c r="D1018" s="197"/>
      <c r="E1018" s="197"/>
      <c r="F1018" s="197"/>
      <c r="G1018" s="197"/>
      <c r="H1018" s="197"/>
      <c r="I1018" s="197"/>
      <c r="J1018" s="197"/>
      <c r="K1018" s="197"/>
      <c r="L1018" s="197"/>
      <c r="M1018" s="209"/>
      <c r="N1018" s="199"/>
      <c r="O1018" s="197"/>
      <c r="P1018" s="197"/>
      <c r="Q1018" s="197"/>
      <c r="R1018" s="197"/>
      <c r="S1018" s="209"/>
      <c r="T1018" s="197"/>
      <c r="U1018" s="199"/>
      <c r="V1018" s="197"/>
      <c r="W1018" s="197"/>
      <c r="X1018" s="197"/>
      <c r="Y1018" s="197"/>
      <c r="Z1018" s="197"/>
      <c r="AA1018" s="198"/>
      <c r="AB1018" s="198"/>
      <c r="AC1018" s="199"/>
      <c r="AD1018" s="199"/>
      <c r="AE1018" s="199"/>
      <c r="AF1018" s="199"/>
      <c r="AG1018" s="197"/>
      <c r="AH1018" s="197"/>
      <c r="AI1018" s="197"/>
      <c r="AJ1018" s="198"/>
      <c r="AK1018" s="199"/>
      <c r="AL1018" s="197"/>
      <c r="AM1018" s="197"/>
      <c r="AN1018" s="210" t="str">
        <f t="shared" si="106"/>
        <v>Kein Eintrag</v>
      </c>
      <c r="AO1018" s="210" t="str">
        <f t="shared" si="107"/>
        <v>Kein Eintrag</v>
      </c>
      <c r="AP1018" s="210" t="str">
        <f t="shared" si="108"/>
        <v>Kein Eintrag</v>
      </c>
      <c r="AQ1018" s="197"/>
      <c r="AR1018" s="197"/>
      <c r="AS1018" s="197"/>
    </row>
    <row r="1019" spans="1:45" s="159" customFormat="1" x14ac:dyDescent="0.25">
      <c r="A1019" s="203" t="str">
        <f t="shared" si="109"/>
        <v/>
      </c>
      <c r="B1019" s="203" t="str">
        <f t="shared" si="110"/>
        <v/>
      </c>
      <c r="C1019" s="197"/>
      <c r="D1019" s="197"/>
      <c r="E1019" s="197"/>
      <c r="F1019" s="197"/>
      <c r="G1019" s="197"/>
      <c r="H1019" s="197"/>
      <c r="I1019" s="197"/>
      <c r="J1019" s="197"/>
      <c r="K1019" s="197"/>
      <c r="L1019" s="197"/>
      <c r="M1019" s="209"/>
      <c r="N1019" s="199"/>
      <c r="O1019" s="197"/>
      <c r="P1019" s="197"/>
      <c r="Q1019" s="197"/>
      <c r="R1019" s="197"/>
      <c r="S1019" s="209"/>
      <c r="T1019" s="197"/>
      <c r="U1019" s="199"/>
      <c r="V1019" s="197"/>
      <c r="W1019" s="197"/>
      <c r="X1019" s="197"/>
      <c r="Y1019" s="197"/>
      <c r="Z1019" s="197"/>
      <c r="AA1019" s="198"/>
      <c r="AB1019" s="198"/>
      <c r="AC1019" s="199"/>
      <c r="AD1019" s="199"/>
      <c r="AE1019" s="199"/>
      <c r="AF1019" s="199"/>
      <c r="AG1019" s="197"/>
      <c r="AH1019" s="197"/>
      <c r="AI1019" s="197"/>
      <c r="AJ1019" s="198"/>
      <c r="AK1019" s="199"/>
      <c r="AL1019" s="197"/>
      <c r="AM1019" s="197"/>
      <c r="AN1019" s="210" t="str">
        <f t="shared" si="106"/>
        <v>Kein Eintrag</v>
      </c>
      <c r="AO1019" s="210" t="str">
        <f t="shared" si="107"/>
        <v>Kein Eintrag</v>
      </c>
      <c r="AP1019" s="210" t="str">
        <f t="shared" si="108"/>
        <v>Kein Eintrag</v>
      </c>
      <c r="AQ1019" s="197"/>
      <c r="AR1019" s="197"/>
      <c r="AS1019" s="197"/>
    </row>
    <row r="1020" spans="1:45" s="159" customFormat="1" x14ac:dyDescent="0.25">
      <c r="A1020" s="203" t="str">
        <f t="shared" si="109"/>
        <v/>
      </c>
      <c r="B1020" s="203" t="str">
        <f t="shared" si="110"/>
        <v/>
      </c>
      <c r="C1020" s="197"/>
      <c r="D1020" s="197"/>
      <c r="E1020" s="197"/>
      <c r="F1020" s="197"/>
      <c r="G1020" s="197"/>
      <c r="H1020" s="197"/>
      <c r="I1020" s="197"/>
      <c r="J1020" s="197"/>
      <c r="K1020" s="197"/>
      <c r="L1020" s="197"/>
      <c r="M1020" s="209"/>
      <c r="N1020" s="199"/>
      <c r="O1020" s="197"/>
      <c r="P1020" s="197"/>
      <c r="Q1020" s="197"/>
      <c r="R1020" s="197"/>
      <c r="S1020" s="209"/>
      <c r="T1020" s="197"/>
      <c r="U1020" s="199"/>
      <c r="V1020" s="197"/>
      <c r="W1020" s="197"/>
      <c r="X1020" s="197"/>
      <c r="Y1020" s="197"/>
      <c r="Z1020" s="197"/>
      <c r="AA1020" s="198"/>
      <c r="AB1020" s="198"/>
      <c r="AC1020" s="199"/>
      <c r="AD1020" s="199"/>
      <c r="AE1020" s="199"/>
      <c r="AF1020" s="199"/>
      <c r="AG1020" s="197"/>
      <c r="AH1020" s="197"/>
      <c r="AI1020" s="197"/>
      <c r="AJ1020" s="198"/>
      <c r="AK1020" s="199"/>
      <c r="AL1020" s="197"/>
      <c r="AM1020" s="197"/>
      <c r="AN1020" s="210" t="str">
        <f t="shared" si="106"/>
        <v>Kein Eintrag</v>
      </c>
      <c r="AO1020" s="210" t="str">
        <f t="shared" si="107"/>
        <v>Kein Eintrag</v>
      </c>
      <c r="AP1020" s="210" t="str">
        <f t="shared" si="108"/>
        <v>Kein Eintrag</v>
      </c>
      <c r="AQ1020" s="197"/>
      <c r="AR1020" s="197"/>
      <c r="AS1020" s="197"/>
    </row>
    <row r="1021" spans="1:45" s="159" customFormat="1" x14ac:dyDescent="0.25">
      <c r="A1021" s="203" t="str">
        <f t="shared" si="109"/>
        <v/>
      </c>
      <c r="B1021" s="203" t="str">
        <f t="shared" si="110"/>
        <v/>
      </c>
      <c r="C1021" s="197"/>
      <c r="D1021" s="197"/>
      <c r="E1021" s="197"/>
      <c r="F1021" s="197"/>
      <c r="G1021" s="197"/>
      <c r="H1021" s="197"/>
      <c r="I1021" s="197"/>
      <c r="J1021" s="197"/>
      <c r="K1021" s="197"/>
      <c r="L1021" s="197"/>
      <c r="M1021" s="209"/>
      <c r="N1021" s="199"/>
      <c r="O1021" s="197"/>
      <c r="P1021" s="197"/>
      <c r="Q1021" s="197"/>
      <c r="R1021" s="197"/>
      <c r="S1021" s="209"/>
      <c r="T1021" s="197"/>
      <c r="U1021" s="199"/>
      <c r="V1021" s="197"/>
      <c r="W1021" s="197"/>
      <c r="X1021" s="197"/>
      <c r="Y1021" s="197"/>
      <c r="Z1021" s="197"/>
      <c r="AA1021" s="198"/>
      <c r="AB1021" s="198"/>
      <c r="AC1021" s="199"/>
      <c r="AD1021" s="199"/>
      <c r="AE1021" s="199"/>
      <c r="AF1021" s="199"/>
      <c r="AG1021" s="197"/>
      <c r="AH1021" s="197"/>
      <c r="AI1021" s="197"/>
      <c r="AJ1021" s="198"/>
      <c r="AK1021" s="199"/>
      <c r="AL1021" s="197"/>
      <c r="AM1021" s="197"/>
      <c r="AN1021" s="210" t="str">
        <f t="shared" si="106"/>
        <v>Kein Eintrag</v>
      </c>
      <c r="AO1021" s="210" t="str">
        <f t="shared" si="107"/>
        <v>Kein Eintrag</v>
      </c>
      <c r="AP1021" s="210" t="str">
        <f t="shared" si="108"/>
        <v>Kein Eintrag</v>
      </c>
      <c r="AQ1021" s="197"/>
      <c r="AR1021" s="197"/>
      <c r="AS1021" s="197"/>
    </row>
    <row r="1022" spans="1:45" s="159" customFormat="1" x14ac:dyDescent="0.25">
      <c r="A1022" s="203" t="str">
        <f t="shared" si="109"/>
        <v/>
      </c>
      <c r="B1022" s="203" t="str">
        <f t="shared" si="110"/>
        <v/>
      </c>
      <c r="C1022" s="197"/>
      <c r="D1022" s="197"/>
      <c r="E1022" s="197"/>
      <c r="F1022" s="197"/>
      <c r="G1022" s="197"/>
      <c r="H1022" s="197"/>
      <c r="I1022" s="197"/>
      <c r="J1022" s="197"/>
      <c r="K1022" s="197"/>
      <c r="L1022" s="197"/>
      <c r="M1022" s="209"/>
      <c r="N1022" s="199"/>
      <c r="O1022" s="197"/>
      <c r="P1022" s="197"/>
      <c r="Q1022" s="197"/>
      <c r="R1022" s="197"/>
      <c r="S1022" s="209"/>
      <c r="T1022" s="197"/>
      <c r="U1022" s="199"/>
      <c r="V1022" s="197"/>
      <c r="W1022" s="197"/>
      <c r="X1022" s="197"/>
      <c r="Y1022" s="197"/>
      <c r="Z1022" s="197"/>
      <c r="AA1022" s="198"/>
      <c r="AB1022" s="198"/>
      <c r="AC1022" s="199"/>
      <c r="AD1022" s="199"/>
      <c r="AE1022" s="199"/>
      <c r="AF1022" s="199"/>
      <c r="AG1022" s="197"/>
      <c r="AH1022" s="197"/>
      <c r="AI1022" s="197"/>
      <c r="AJ1022" s="198"/>
      <c r="AK1022" s="199"/>
      <c r="AL1022" s="197"/>
      <c r="AM1022" s="197"/>
      <c r="AN1022" s="210" t="str">
        <f t="shared" si="106"/>
        <v>Kein Eintrag</v>
      </c>
      <c r="AO1022" s="210" t="str">
        <f t="shared" si="107"/>
        <v>Kein Eintrag</v>
      </c>
      <c r="AP1022" s="210" t="str">
        <f t="shared" si="108"/>
        <v>Kein Eintrag</v>
      </c>
      <c r="AQ1022" s="197"/>
      <c r="AR1022" s="197"/>
      <c r="AS1022" s="197"/>
    </row>
    <row r="1023" spans="1:45" s="159" customFormat="1" x14ac:dyDescent="0.25">
      <c r="A1023" s="203" t="str">
        <f t="shared" si="109"/>
        <v/>
      </c>
      <c r="B1023" s="203" t="str">
        <f t="shared" si="110"/>
        <v/>
      </c>
      <c r="C1023" s="197"/>
      <c r="D1023" s="197"/>
      <c r="E1023" s="197"/>
      <c r="F1023" s="197"/>
      <c r="G1023" s="197"/>
      <c r="H1023" s="197"/>
      <c r="I1023" s="197"/>
      <c r="J1023" s="197"/>
      <c r="K1023" s="197"/>
      <c r="L1023" s="197"/>
      <c r="M1023" s="209"/>
      <c r="N1023" s="199"/>
      <c r="O1023" s="197"/>
      <c r="P1023" s="197"/>
      <c r="Q1023" s="197"/>
      <c r="R1023" s="197"/>
      <c r="S1023" s="209"/>
      <c r="T1023" s="197"/>
      <c r="U1023" s="199"/>
      <c r="V1023" s="197"/>
      <c r="W1023" s="197"/>
      <c r="X1023" s="197"/>
      <c r="Y1023" s="197"/>
      <c r="Z1023" s="197"/>
      <c r="AA1023" s="198"/>
      <c r="AB1023" s="198"/>
      <c r="AC1023" s="199"/>
      <c r="AD1023" s="199"/>
      <c r="AE1023" s="199"/>
      <c r="AF1023" s="199"/>
      <c r="AG1023" s="197"/>
      <c r="AH1023" s="197"/>
      <c r="AI1023" s="197"/>
      <c r="AJ1023" s="198"/>
      <c r="AK1023" s="199"/>
      <c r="AL1023" s="197"/>
      <c r="AM1023" s="197"/>
      <c r="AN1023" s="210" t="str">
        <f t="shared" si="106"/>
        <v>Kein Eintrag</v>
      </c>
      <c r="AO1023" s="210" t="str">
        <f t="shared" si="107"/>
        <v>Kein Eintrag</v>
      </c>
      <c r="AP1023" s="210" t="str">
        <f t="shared" si="108"/>
        <v>Kein Eintrag</v>
      </c>
      <c r="AQ1023" s="197"/>
      <c r="AR1023" s="197"/>
      <c r="AS1023" s="197"/>
    </row>
    <row r="1024" spans="1:45" s="159" customFormat="1" x14ac:dyDescent="0.25">
      <c r="A1024" s="203" t="str">
        <f t="shared" si="109"/>
        <v/>
      </c>
      <c r="B1024" s="203" t="str">
        <f t="shared" si="110"/>
        <v/>
      </c>
      <c r="C1024" s="197"/>
      <c r="D1024" s="197"/>
      <c r="E1024" s="197"/>
      <c r="F1024" s="197"/>
      <c r="G1024" s="197"/>
      <c r="H1024" s="197"/>
      <c r="I1024" s="197"/>
      <c r="J1024" s="197"/>
      <c r="K1024" s="197"/>
      <c r="L1024" s="197"/>
      <c r="M1024" s="209"/>
      <c r="N1024" s="199"/>
      <c r="O1024" s="197"/>
      <c r="P1024" s="197"/>
      <c r="Q1024" s="197"/>
      <c r="R1024" s="197"/>
      <c r="S1024" s="209"/>
      <c r="T1024" s="197"/>
      <c r="U1024" s="199"/>
      <c r="V1024" s="197"/>
      <c r="W1024" s="197"/>
      <c r="X1024" s="197"/>
      <c r="Y1024" s="197"/>
      <c r="Z1024" s="197"/>
      <c r="AA1024" s="198"/>
      <c r="AB1024" s="198"/>
      <c r="AC1024" s="199"/>
      <c r="AD1024" s="199"/>
      <c r="AE1024" s="199"/>
      <c r="AF1024" s="199"/>
      <c r="AG1024" s="197"/>
      <c r="AH1024" s="197"/>
      <c r="AI1024" s="197"/>
      <c r="AJ1024" s="198"/>
      <c r="AK1024" s="199"/>
      <c r="AL1024" s="197"/>
      <c r="AM1024" s="197"/>
      <c r="AN1024" s="210" t="str">
        <f t="shared" si="106"/>
        <v>Kein Eintrag</v>
      </c>
      <c r="AO1024" s="210" t="str">
        <f t="shared" si="107"/>
        <v>Kein Eintrag</v>
      </c>
      <c r="AP1024" s="210" t="str">
        <f t="shared" si="108"/>
        <v>Kein Eintrag</v>
      </c>
      <c r="AQ1024" s="197"/>
      <c r="AR1024" s="197"/>
      <c r="AS1024" s="197"/>
    </row>
    <row r="1025" spans="1:45" s="159" customFormat="1" x14ac:dyDescent="0.25">
      <c r="A1025" s="203" t="str">
        <f t="shared" si="109"/>
        <v/>
      </c>
      <c r="B1025" s="203" t="str">
        <f t="shared" si="110"/>
        <v/>
      </c>
      <c r="C1025" s="197"/>
      <c r="D1025" s="197"/>
      <c r="E1025" s="197"/>
      <c r="F1025" s="197"/>
      <c r="G1025" s="197"/>
      <c r="H1025" s="197"/>
      <c r="I1025" s="197"/>
      <c r="J1025" s="197"/>
      <c r="K1025" s="197"/>
      <c r="L1025" s="197"/>
      <c r="M1025" s="209"/>
      <c r="N1025" s="199"/>
      <c r="O1025" s="197"/>
      <c r="P1025" s="197"/>
      <c r="Q1025" s="197"/>
      <c r="R1025" s="197"/>
      <c r="S1025" s="209"/>
      <c r="T1025" s="197"/>
      <c r="U1025" s="199"/>
      <c r="V1025" s="197"/>
      <c r="W1025" s="197"/>
      <c r="X1025" s="197"/>
      <c r="Y1025" s="197"/>
      <c r="Z1025" s="197"/>
      <c r="AA1025" s="198"/>
      <c r="AB1025" s="198"/>
      <c r="AC1025" s="199"/>
      <c r="AD1025" s="199"/>
      <c r="AE1025" s="199"/>
      <c r="AF1025" s="199"/>
      <c r="AG1025" s="197"/>
      <c r="AH1025" s="197"/>
      <c r="AI1025" s="197"/>
      <c r="AJ1025" s="198"/>
      <c r="AK1025" s="199"/>
      <c r="AL1025" s="197"/>
      <c r="AM1025" s="197"/>
      <c r="AN1025" s="210" t="str">
        <f t="shared" si="106"/>
        <v>Kein Eintrag</v>
      </c>
      <c r="AO1025" s="210" t="str">
        <f t="shared" si="107"/>
        <v>Kein Eintrag</v>
      </c>
      <c r="AP1025" s="210" t="str">
        <f t="shared" si="108"/>
        <v>Kein Eintrag</v>
      </c>
      <c r="AQ1025" s="197"/>
      <c r="AR1025" s="197"/>
      <c r="AS1025" s="197"/>
    </row>
    <row r="1026" spans="1:45" s="159" customFormat="1" x14ac:dyDescent="0.25">
      <c r="A1026" s="203" t="str">
        <f t="shared" si="109"/>
        <v/>
      </c>
      <c r="B1026" s="203" t="str">
        <f t="shared" si="110"/>
        <v/>
      </c>
      <c r="C1026" s="197"/>
      <c r="D1026" s="197"/>
      <c r="E1026" s="197"/>
      <c r="F1026" s="197"/>
      <c r="G1026" s="197"/>
      <c r="H1026" s="197"/>
      <c r="I1026" s="197"/>
      <c r="J1026" s="197"/>
      <c r="K1026" s="197"/>
      <c r="L1026" s="197"/>
      <c r="M1026" s="209"/>
      <c r="N1026" s="199"/>
      <c r="O1026" s="197"/>
      <c r="P1026" s="197"/>
      <c r="Q1026" s="197"/>
      <c r="R1026" s="197"/>
      <c r="S1026" s="209"/>
      <c r="T1026" s="197"/>
      <c r="U1026" s="199"/>
      <c r="V1026" s="197"/>
      <c r="W1026" s="197"/>
      <c r="X1026" s="197"/>
      <c r="Y1026" s="197"/>
      <c r="Z1026" s="197"/>
      <c r="AA1026" s="198"/>
      <c r="AB1026" s="198"/>
      <c r="AC1026" s="199"/>
      <c r="AD1026" s="199"/>
      <c r="AE1026" s="199"/>
      <c r="AF1026" s="199"/>
      <c r="AG1026" s="197"/>
      <c r="AH1026" s="197"/>
      <c r="AI1026" s="197"/>
      <c r="AJ1026" s="198"/>
      <c r="AK1026" s="199"/>
      <c r="AL1026" s="197"/>
      <c r="AM1026" s="197"/>
      <c r="AN1026" s="210" t="str">
        <f t="shared" si="106"/>
        <v>Kein Eintrag</v>
      </c>
      <c r="AO1026" s="210" t="str">
        <f t="shared" si="107"/>
        <v>Kein Eintrag</v>
      </c>
      <c r="AP1026" s="210" t="str">
        <f t="shared" si="108"/>
        <v>Kein Eintrag</v>
      </c>
      <c r="AQ1026" s="197"/>
      <c r="AR1026" s="197"/>
      <c r="AS1026" s="197"/>
    </row>
    <row r="1027" spans="1:45" s="159" customFormat="1" x14ac:dyDescent="0.25">
      <c r="A1027" s="203" t="str">
        <f t="shared" si="109"/>
        <v/>
      </c>
      <c r="B1027" s="203" t="str">
        <f t="shared" si="110"/>
        <v/>
      </c>
      <c r="C1027" s="197"/>
      <c r="D1027" s="197"/>
      <c r="E1027" s="197"/>
      <c r="F1027" s="197"/>
      <c r="G1027" s="197"/>
      <c r="H1027" s="197"/>
      <c r="I1027" s="197"/>
      <c r="J1027" s="197"/>
      <c r="K1027" s="197"/>
      <c r="L1027" s="197"/>
      <c r="M1027" s="209"/>
      <c r="N1027" s="199"/>
      <c r="O1027" s="197"/>
      <c r="P1027" s="197"/>
      <c r="Q1027" s="197"/>
      <c r="R1027" s="197"/>
      <c r="S1027" s="209"/>
      <c r="T1027" s="197"/>
      <c r="U1027" s="199"/>
      <c r="V1027" s="197"/>
      <c r="W1027" s="197"/>
      <c r="X1027" s="197"/>
      <c r="Y1027" s="197"/>
      <c r="Z1027" s="197"/>
      <c r="AA1027" s="198"/>
      <c r="AB1027" s="198"/>
      <c r="AC1027" s="199"/>
      <c r="AD1027" s="199"/>
      <c r="AE1027" s="199"/>
      <c r="AF1027" s="199"/>
      <c r="AG1027" s="197"/>
      <c r="AH1027" s="197"/>
      <c r="AI1027" s="197"/>
      <c r="AJ1027" s="198"/>
      <c r="AK1027" s="199"/>
      <c r="AL1027" s="197"/>
      <c r="AM1027" s="197"/>
      <c r="AN1027" s="210" t="str">
        <f t="shared" si="106"/>
        <v>Kein Eintrag</v>
      </c>
      <c r="AO1027" s="210" t="str">
        <f t="shared" si="107"/>
        <v>Kein Eintrag</v>
      </c>
      <c r="AP1027" s="210" t="str">
        <f t="shared" si="108"/>
        <v>Kein Eintrag</v>
      </c>
      <c r="AQ1027" s="197"/>
      <c r="AR1027" s="197"/>
      <c r="AS1027" s="197"/>
    </row>
    <row r="1028" spans="1:45" s="159" customFormat="1" x14ac:dyDescent="0.25">
      <c r="A1028" s="203" t="str">
        <f t="shared" si="109"/>
        <v/>
      </c>
      <c r="B1028" s="203" t="str">
        <f t="shared" si="110"/>
        <v/>
      </c>
      <c r="C1028" s="197"/>
      <c r="D1028" s="197"/>
      <c r="E1028" s="197"/>
      <c r="F1028" s="197"/>
      <c r="G1028" s="197"/>
      <c r="H1028" s="197"/>
      <c r="I1028" s="197"/>
      <c r="J1028" s="197"/>
      <c r="K1028" s="197"/>
      <c r="L1028" s="197"/>
      <c r="M1028" s="209"/>
      <c r="N1028" s="199"/>
      <c r="O1028" s="197"/>
      <c r="P1028" s="197"/>
      <c r="Q1028" s="197"/>
      <c r="R1028" s="197"/>
      <c r="S1028" s="209"/>
      <c r="T1028" s="197"/>
      <c r="U1028" s="199"/>
      <c r="V1028" s="197"/>
      <c r="W1028" s="197"/>
      <c r="X1028" s="197"/>
      <c r="Y1028" s="197"/>
      <c r="Z1028" s="197"/>
      <c r="AA1028" s="198"/>
      <c r="AB1028" s="198"/>
      <c r="AC1028" s="199"/>
      <c r="AD1028" s="199"/>
      <c r="AE1028" s="199"/>
      <c r="AF1028" s="199"/>
      <c r="AG1028" s="197"/>
      <c r="AH1028" s="197"/>
      <c r="AI1028" s="197"/>
      <c r="AJ1028" s="198"/>
      <c r="AK1028" s="199"/>
      <c r="AL1028" s="197"/>
      <c r="AM1028" s="197"/>
      <c r="AN1028" s="210" t="str">
        <f t="shared" si="106"/>
        <v>Kein Eintrag</v>
      </c>
      <c r="AO1028" s="210" t="str">
        <f t="shared" si="107"/>
        <v>Kein Eintrag</v>
      </c>
      <c r="AP1028" s="210" t="str">
        <f t="shared" si="108"/>
        <v>Kein Eintrag</v>
      </c>
      <c r="AQ1028" s="197"/>
      <c r="AR1028" s="197"/>
      <c r="AS1028" s="197"/>
    </row>
    <row r="1029" spans="1:45" s="159" customFormat="1" x14ac:dyDescent="0.25">
      <c r="A1029" s="203" t="str">
        <f t="shared" si="109"/>
        <v/>
      </c>
      <c r="B1029" s="203" t="str">
        <f t="shared" si="110"/>
        <v/>
      </c>
      <c r="C1029" s="197"/>
      <c r="D1029" s="197"/>
      <c r="E1029" s="197"/>
      <c r="F1029" s="197"/>
      <c r="G1029" s="197"/>
      <c r="H1029" s="197"/>
      <c r="I1029" s="197"/>
      <c r="J1029" s="197"/>
      <c r="K1029" s="197"/>
      <c r="L1029" s="197"/>
      <c r="M1029" s="209"/>
      <c r="N1029" s="199"/>
      <c r="O1029" s="197"/>
      <c r="P1029" s="197"/>
      <c r="Q1029" s="197"/>
      <c r="R1029" s="197"/>
      <c r="S1029" s="209"/>
      <c r="T1029" s="197"/>
      <c r="U1029" s="199"/>
      <c r="V1029" s="197"/>
      <c r="W1029" s="197"/>
      <c r="X1029" s="197"/>
      <c r="Y1029" s="197"/>
      <c r="Z1029" s="197"/>
      <c r="AA1029" s="198"/>
      <c r="AB1029" s="198"/>
      <c r="AC1029" s="199"/>
      <c r="AD1029" s="199"/>
      <c r="AE1029" s="199"/>
      <c r="AF1029" s="199"/>
      <c r="AG1029" s="197"/>
      <c r="AH1029" s="197"/>
      <c r="AI1029" s="197"/>
      <c r="AJ1029" s="198"/>
      <c r="AK1029" s="199"/>
      <c r="AL1029" s="197"/>
      <c r="AM1029" s="197"/>
      <c r="AN1029" s="210" t="str">
        <f t="shared" si="106"/>
        <v>Kein Eintrag</v>
      </c>
      <c r="AO1029" s="210" t="str">
        <f t="shared" si="107"/>
        <v>Kein Eintrag</v>
      </c>
      <c r="AP1029" s="210" t="str">
        <f t="shared" si="108"/>
        <v>Kein Eintrag</v>
      </c>
      <c r="AQ1029" s="197"/>
      <c r="AR1029" s="197"/>
      <c r="AS1029" s="197"/>
    </row>
    <row r="1030" spans="1:45" s="159" customFormat="1" x14ac:dyDescent="0.25">
      <c r="A1030" s="203" t="str">
        <f t="shared" si="109"/>
        <v/>
      </c>
      <c r="B1030" s="203" t="str">
        <f t="shared" si="110"/>
        <v/>
      </c>
      <c r="C1030" s="197"/>
      <c r="D1030" s="197"/>
      <c r="E1030" s="197"/>
      <c r="F1030" s="197"/>
      <c r="G1030" s="197"/>
      <c r="H1030" s="197"/>
      <c r="I1030" s="197"/>
      <c r="J1030" s="197"/>
      <c r="K1030" s="197"/>
      <c r="L1030" s="197"/>
      <c r="M1030" s="209"/>
      <c r="N1030" s="199"/>
      <c r="O1030" s="197"/>
      <c r="P1030" s="197"/>
      <c r="Q1030" s="197"/>
      <c r="R1030" s="197"/>
      <c r="S1030" s="209"/>
      <c r="T1030" s="197"/>
      <c r="U1030" s="199"/>
      <c r="V1030" s="197"/>
      <c r="W1030" s="197"/>
      <c r="X1030" s="197"/>
      <c r="Y1030" s="197"/>
      <c r="Z1030" s="197"/>
      <c r="AA1030" s="198"/>
      <c r="AB1030" s="198"/>
      <c r="AC1030" s="199"/>
      <c r="AD1030" s="199"/>
      <c r="AE1030" s="199"/>
      <c r="AF1030" s="199"/>
      <c r="AG1030" s="197"/>
      <c r="AH1030" s="197"/>
      <c r="AI1030" s="197"/>
      <c r="AJ1030" s="198"/>
      <c r="AK1030" s="199"/>
      <c r="AL1030" s="197"/>
      <c r="AM1030" s="197"/>
      <c r="AN1030" s="210" t="str">
        <f t="shared" si="106"/>
        <v>Kein Eintrag</v>
      </c>
      <c r="AO1030" s="210" t="str">
        <f t="shared" si="107"/>
        <v>Kein Eintrag</v>
      </c>
      <c r="AP1030" s="210" t="str">
        <f t="shared" si="108"/>
        <v>Kein Eintrag</v>
      </c>
      <c r="AQ1030" s="197"/>
      <c r="AR1030" s="197"/>
      <c r="AS1030" s="197"/>
    </row>
    <row r="1031" spans="1:45" s="159" customFormat="1" x14ac:dyDescent="0.25">
      <c r="A1031" s="203" t="str">
        <f t="shared" si="109"/>
        <v/>
      </c>
      <c r="B1031" s="203" t="str">
        <f t="shared" si="110"/>
        <v/>
      </c>
      <c r="C1031" s="197"/>
      <c r="D1031" s="197"/>
      <c r="E1031" s="197"/>
      <c r="F1031" s="197"/>
      <c r="G1031" s="197"/>
      <c r="H1031" s="197"/>
      <c r="I1031" s="197"/>
      <c r="J1031" s="197"/>
      <c r="K1031" s="197"/>
      <c r="L1031" s="197"/>
      <c r="M1031" s="209"/>
      <c r="N1031" s="199"/>
      <c r="O1031" s="197"/>
      <c r="P1031" s="197"/>
      <c r="Q1031" s="197"/>
      <c r="R1031" s="197"/>
      <c r="S1031" s="209"/>
      <c r="T1031" s="197"/>
      <c r="U1031" s="199"/>
      <c r="V1031" s="197"/>
      <c r="W1031" s="197"/>
      <c r="X1031" s="197"/>
      <c r="Y1031" s="197"/>
      <c r="Z1031" s="197"/>
      <c r="AA1031" s="198"/>
      <c r="AB1031" s="198"/>
      <c r="AC1031" s="199"/>
      <c r="AD1031" s="199"/>
      <c r="AE1031" s="199"/>
      <c r="AF1031" s="199"/>
      <c r="AG1031" s="197"/>
      <c r="AH1031" s="197"/>
      <c r="AI1031" s="197"/>
      <c r="AJ1031" s="198"/>
      <c r="AK1031" s="199"/>
      <c r="AL1031" s="197"/>
      <c r="AM1031" s="197"/>
      <c r="AN1031" s="210" t="str">
        <f t="shared" si="106"/>
        <v>Kein Eintrag</v>
      </c>
      <c r="AO1031" s="210" t="str">
        <f t="shared" si="107"/>
        <v>Kein Eintrag</v>
      </c>
      <c r="AP1031" s="210" t="str">
        <f t="shared" si="108"/>
        <v>Kein Eintrag</v>
      </c>
      <c r="AQ1031" s="197"/>
      <c r="AR1031" s="197"/>
      <c r="AS1031" s="197"/>
    </row>
    <row r="1032" spans="1:45" s="159" customFormat="1" x14ac:dyDescent="0.25">
      <c r="A1032" s="203" t="str">
        <f t="shared" si="109"/>
        <v/>
      </c>
      <c r="B1032" s="203" t="str">
        <f t="shared" si="110"/>
        <v/>
      </c>
      <c r="C1032" s="197"/>
      <c r="D1032" s="197"/>
      <c r="E1032" s="197"/>
      <c r="F1032" s="197"/>
      <c r="G1032" s="197"/>
      <c r="H1032" s="197"/>
      <c r="I1032" s="197"/>
      <c r="J1032" s="197"/>
      <c r="K1032" s="197"/>
      <c r="L1032" s="197"/>
      <c r="M1032" s="209"/>
      <c r="N1032" s="199"/>
      <c r="O1032" s="197"/>
      <c r="P1032" s="197"/>
      <c r="Q1032" s="197"/>
      <c r="R1032" s="197"/>
      <c r="S1032" s="209"/>
      <c r="T1032" s="197"/>
      <c r="U1032" s="199"/>
      <c r="V1032" s="197"/>
      <c r="W1032" s="197"/>
      <c r="X1032" s="197"/>
      <c r="Y1032" s="197"/>
      <c r="Z1032" s="197"/>
      <c r="AA1032" s="198"/>
      <c r="AB1032" s="198"/>
      <c r="AC1032" s="199"/>
      <c r="AD1032" s="199"/>
      <c r="AE1032" s="199"/>
      <c r="AF1032" s="199"/>
      <c r="AG1032" s="197"/>
      <c r="AH1032" s="197"/>
      <c r="AI1032" s="197"/>
      <c r="AJ1032" s="198"/>
      <c r="AK1032" s="199"/>
      <c r="AL1032" s="197"/>
      <c r="AM1032" s="197"/>
      <c r="AN1032" s="210" t="str">
        <f t="shared" si="106"/>
        <v>Kein Eintrag</v>
      </c>
      <c r="AO1032" s="210" t="str">
        <f t="shared" si="107"/>
        <v>Kein Eintrag</v>
      </c>
      <c r="AP1032" s="210" t="str">
        <f t="shared" si="108"/>
        <v>Kein Eintrag</v>
      </c>
      <c r="AQ1032" s="197"/>
      <c r="AR1032" s="197"/>
      <c r="AS1032" s="197"/>
    </row>
    <row r="1033" spans="1:45" s="159" customFormat="1" x14ac:dyDescent="0.25">
      <c r="A1033" s="203" t="str">
        <f t="shared" si="109"/>
        <v/>
      </c>
      <c r="B1033" s="203" t="str">
        <f t="shared" si="110"/>
        <v/>
      </c>
      <c r="C1033" s="197"/>
      <c r="D1033" s="197"/>
      <c r="E1033" s="197"/>
      <c r="F1033" s="197"/>
      <c r="G1033" s="197"/>
      <c r="H1033" s="197"/>
      <c r="I1033" s="197"/>
      <c r="J1033" s="197"/>
      <c r="K1033" s="197"/>
      <c r="L1033" s="197"/>
      <c r="M1033" s="209"/>
      <c r="N1033" s="199"/>
      <c r="O1033" s="197"/>
      <c r="P1033" s="197"/>
      <c r="Q1033" s="197"/>
      <c r="R1033" s="197"/>
      <c r="S1033" s="209"/>
      <c r="T1033" s="197"/>
      <c r="U1033" s="199"/>
      <c r="V1033" s="197"/>
      <c r="W1033" s="197"/>
      <c r="X1033" s="197"/>
      <c r="Y1033" s="197"/>
      <c r="Z1033" s="197"/>
      <c r="AA1033" s="198"/>
      <c r="AB1033" s="198"/>
      <c r="AC1033" s="199"/>
      <c r="AD1033" s="199"/>
      <c r="AE1033" s="199"/>
      <c r="AF1033" s="199"/>
      <c r="AG1033" s="197"/>
      <c r="AH1033" s="197"/>
      <c r="AI1033" s="197"/>
      <c r="AJ1033" s="198"/>
      <c r="AK1033" s="199"/>
      <c r="AL1033" s="197"/>
      <c r="AM1033" s="197"/>
      <c r="AN1033" s="210" t="str">
        <f t="shared" si="106"/>
        <v>Kein Eintrag</v>
      </c>
      <c r="AO1033" s="210" t="str">
        <f t="shared" si="107"/>
        <v>Kein Eintrag</v>
      </c>
      <c r="AP1033" s="210" t="str">
        <f t="shared" si="108"/>
        <v>Kein Eintrag</v>
      </c>
      <c r="AQ1033" s="197"/>
      <c r="AR1033" s="197"/>
      <c r="AS1033" s="197"/>
    </row>
    <row r="1034" spans="1:45" s="159" customFormat="1" x14ac:dyDescent="0.25">
      <c r="A1034" s="203" t="str">
        <f t="shared" si="109"/>
        <v/>
      </c>
      <c r="B1034" s="203" t="str">
        <f t="shared" si="110"/>
        <v/>
      </c>
      <c r="C1034" s="197"/>
      <c r="D1034" s="197"/>
      <c r="E1034" s="197"/>
      <c r="F1034" s="197"/>
      <c r="G1034" s="197"/>
      <c r="H1034" s="197"/>
      <c r="I1034" s="197"/>
      <c r="J1034" s="197"/>
      <c r="K1034" s="197"/>
      <c r="L1034" s="197"/>
      <c r="M1034" s="209"/>
      <c r="N1034" s="199"/>
      <c r="O1034" s="197"/>
      <c r="P1034" s="197"/>
      <c r="Q1034" s="197"/>
      <c r="R1034" s="197"/>
      <c r="S1034" s="209"/>
      <c r="T1034" s="197"/>
      <c r="U1034" s="199"/>
      <c r="V1034" s="197"/>
      <c r="W1034" s="197"/>
      <c r="X1034" s="197"/>
      <c r="Y1034" s="197"/>
      <c r="Z1034" s="197"/>
      <c r="AA1034" s="198"/>
      <c r="AB1034" s="198"/>
      <c r="AC1034" s="199"/>
      <c r="AD1034" s="199"/>
      <c r="AE1034" s="199"/>
      <c r="AF1034" s="199"/>
      <c r="AG1034" s="197"/>
      <c r="AH1034" s="197"/>
      <c r="AI1034" s="197"/>
      <c r="AJ1034" s="198"/>
      <c r="AK1034" s="199"/>
      <c r="AL1034" s="197"/>
      <c r="AM1034" s="197"/>
      <c r="AN1034" s="210" t="str">
        <f t="shared" si="106"/>
        <v>Kein Eintrag</v>
      </c>
      <c r="AO1034" s="210" t="str">
        <f t="shared" si="107"/>
        <v>Kein Eintrag</v>
      </c>
      <c r="AP1034" s="210" t="str">
        <f t="shared" si="108"/>
        <v>Kein Eintrag</v>
      </c>
      <c r="AQ1034" s="197"/>
      <c r="AR1034" s="197"/>
      <c r="AS1034" s="197"/>
    </row>
    <row r="1035" spans="1:45" s="159" customFormat="1" x14ac:dyDescent="0.25">
      <c r="A1035" s="203" t="str">
        <f t="shared" si="109"/>
        <v/>
      </c>
      <c r="B1035" s="203" t="str">
        <f t="shared" si="110"/>
        <v/>
      </c>
      <c r="C1035" s="197"/>
      <c r="D1035" s="197"/>
      <c r="E1035" s="197"/>
      <c r="F1035" s="197"/>
      <c r="G1035" s="197"/>
      <c r="H1035" s="197"/>
      <c r="I1035" s="197"/>
      <c r="J1035" s="197"/>
      <c r="K1035" s="197"/>
      <c r="L1035" s="197"/>
      <c r="M1035" s="209"/>
      <c r="N1035" s="199"/>
      <c r="O1035" s="197"/>
      <c r="P1035" s="197"/>
      <c r="Q1035" s="197"/>
      <c r="R1035" s="197"/>
      <c r="S1035" s="209"/>
      <c r="T1035" s="197"/>
      <c r="U1035" s="199"/>
      <c r="V1035" s="197"/>
      <c r="W1035" s="197"/>
      <c r="X1035" s="197"/>
      <c r="Y1035" s="197"/>
      <c r="Z1035" s="197"/>
      <c r="AA1035" s="198"/>
      <c r="AB1035" s="198"/>
      <c r="AC1035" s="199"/>
      <c r="AD1035" s="199"/>
      <c r="AE1035" s="199"/>
      <c r="AF1035" s="199"/>
      <c r="AG1035" s="197"/>
      <c r="AH1035" s="197"/>
      <c r="AI1035" s="197"/>
      <c r="AJ1035" s="198"/>
      <c r="AK1035" s="199"/>
      <c r="AL1035" s="197"/>
      <c r="AM1035" s="197"/>
      <c r="AN1035" s="210" t="str">
        <f t="shared" si="106"/>
        <v>Kein Eintrag</v>
      </c>
      <c r="AO1035" s="210" t="str">
        <f t="shared" si="107"/>
        <v>Kein Eintrag</v>
      </c>
      <c r="AP1035" s="210" t="str">
        <f t="shared" si="108"/>
        <v>Kein Eintrag</v>
      </c>
      <c r="AQ1035" s="197"/>
      <c r="AR1035" s="197"/>
      <c r="AS1035" s="197"/>
    </row>
    <row r="1036" spans="1:45" s="159" customFormat="1" x14ac:dyDescent="0.25">
      <c r="A1036" s="203" t="str">
        <f t="shared" si="109"/>
        <v/>
      </c>
      <c r="B1036" s="203" t="str">
        <f t="shared" si="110"/>
        <v/>
      </c>
      <c r="C1036" s="197"/>
      <c r="D1036" s="197"/>
      <c r="E1036" s="197"/>
      <c r="F1036" s="197"/>
      <c r="G1036" s="197"/>
      <c r="H1036" s="197"/>
      <c r="I1036" s="197"/>
      <c r="J1036" s="197"/>
      <c r="K1036" s="197"/>
      <c r="L1036" s="197"/>
      <c r="M1036" s="209"/>
      <c r="N1036" s="199"/>
      <c r="O1036" s="197"/>
      <c r="P1036" s="197"/>
      <c r="Q1036" s="197"/>
      <c r="R1036" s="197"/>
      <c r="S1036" s="209"/>
      <c r="T1036" s="197"/>
      <c r="U1036" s="199"/>
      <c r="V1036" s="197"/>
      <c r="W1036" s="197"/>
      <c r="X1036" s="197"/>
      <c r="Y1036" s="197"/>
      <c r="Z1036" s="197"/>
      <c r="AA1036" s="198"/>
      <c r="AB1036" s="198"/>
      <c r="AC1036" s="199"/>
      <c r="AD1036" s="199"/>
      <c r="AE1036" s="199"/>
      <c r="AF1036" s="199"/>
      <c r="AG1036" s="197"/>
      <c r="AH1036" s="197"/>
      <c r="AI1036" s="197"/>
      <c r="AJ1036" s="198"/>
      <c r="AK1036" s="199"/>
      <c r="AL1036" s="197"/>
      <c r="AM1036" s="197"/>
      <c r="AN1036" s="210" t="str">
        <f t="shared" si="106"/>
        <v>Kein Eintrag</v>
      </c>
      <c r="AO1036" s="210" t="str">
        <f t="shared" si="107"/>
        <v>Kein Eintrag</v>
      </c>
      <c r="AP1036" s="210" t="str">
        <f t="shared" si="108"/>
        <v>Kein Eintrag</v>
      </c>
      <c r="AQ1036" s="197"/>
      <c r="AR1036" s="197"/>
      <c r="AS1036" s="197"/>
    </row>
    <row r="1037" spans="1:45" s="159" customFormat="1" x14ac:dyDescent="0.25">
      <c r="A1037" s="203" t="str">
        <f t="shared" si="109"/>
        <v/>
      </c>
      <c r="B1037" s="203" t="str">
        <f t="shared" si="110"/>
        <v/>
      </c>
      <c r="C1037" s="197"/>
      <c r="D1037" s="197"/>
      <c r="E1037" s="197"/>
      <c r="F1037" s="197"/>
      <c r="G1037" s="197"/>
      <c r="H1037" s="197"/>
      <c r="I1037" s="197"/>
      <c r="J1037" s="197"/>
      <c r="K1037" s="197"/>
      <c r="L1037" s="197"/>
      <c r="M1037" s="209"/>
      <c r="N1037" s="199"/>
      <c r="O1037" s="197"/>
      <c r="P1037" s="197"/>
      <c r="Q1037" s="197"/>
      <c r="R1037" s="197"/>
      <c r="S1037" s="209"/>
      <c r="T1037" s="197"/>
      <c r="U1037" s="199"/>
      <c r="V1037" s="197"/>
      <c r="W1037" s="197"/>
      <c r="X1037" s="197"/>
      <c r="Y1037" s="197"/>
      <c r="Z1037" s="197"/>
      <c r="AA1037" s="198"/>
      <c r="AB1037" s="198"/>
      <c r="AC1037" s="199"/>
      <c r="AD1037" s="199"/>
      <c r="AE1037" s="199"/>
      <c r="AF1037" s="199"/>
      <c r="AG1037" s="197"/>
      <c r="AH1037" s="197"/>
      <c r="AI1037" s="197"/>
      <c r="AJ1037" s="198"/>
      <c r="AK1037" s="199"/>
      <c r="AL1037" s="197"/>
      <c r="AM1037" s="197"/>
      <c r="AN1037" s="210" t="str">
        <f t="shared" si="106"/>
        <v>Kein Eintrag</v>
      </c>
      <c r="AO1037" s="210" t="str">
        <f t="shared" si="107"/>
        <v>Kein Eintrag</v>
      </c>
      <c r="AP1037" s="210" t="str">
        <f t="shared" si="108"/>
        <v>Kein Eintrag</v>
      </c>
      <c r="AQ1037" s="197"/>
      <c r="AR1037" s="197"/>
      <c r="AS1037" s="197"/>
    </row>
    <row r="1038" spans="1:45" s="159" customFormat="1" x14ac:dyDescent="0.25">
      <c r="A1038" s="203" t="str">
        <f t="shared" si="109"/>
        <v/>
      </c>
      <c r="B1038" s="203" t="str">
        <f t="shared" si="110"/>
        <v/>
      </c>
      <c r="C1038" s="197"/>
      <c r="D1038" s="197"/>
      <c r="E1038" s="197"/>
      <c r="F1038" s="197"/>
      <c r="G1038" s="197"/>
      <c r="H1038" s="197"/>
      <c r="I1038" s="197"/>
      <c r="J1038" s="197"/>
      <c r="K1038" s="197"/>
      <c r="L1038" s="197"/>
      <c r="M1038" s="209"/>
      <c r="N1038" s="199"/>
      <c r="O1038" s="197"/>
      <c r="P1038" s="197"/>
      <c r="Q1038" s="197"/>
      <c r="R1038" s="197"/>
      <c r="S1038" s="209"/>
      <c r="T1038" s="197"/>
      <c r="U1038" s="199"/>
      <c r="V1038" s="197"/>
      <c r="W1038" s="197"/>
      <c r="X1038" s="197"/>
      <c r="Y1038" s="197"/>
      <c r="Z1038" s="197"/>
      <c r="AA1038" s="198"/>
      <c r="AB1038" s="198"/>
      <c r="AC1038" s="199"/>
      <c r="AD1038" s="199"/>
      <c r="AE1038" s="199"/>
      <c r="AF1038" s="199"/>
      <c r="AG1038" s="197"/>
      <c r="AH1038" s="197"/>
      <c r="AI1038" s="197"/>
      <c r="AJ1038" s="198"/>
      <c r="AK1038" s="199"/>
      <c r="AL1038" s="197"/>
      <c r="AM1038" s="197"/>
      <c r="AN1038" s="210" t="str">
        <f t="shared" si="106"/>
        <v>Kein Eintrag</v>
      </c>
      <c r="AO1038" s="210" t="str">
        <f t="shared" si="107"/>
        <v>Kein Eintrag</v>
      </c>
      <c r="AP1038" s="210" t="str">
        <f t="shared" si="108"/>
        <v>Kein Eintrag</v>
      </c>
      <c r="AQ1038" s="197"/>
      <c r="AR1038" s="197"/>
      <c r="AS1038" s="197"/>
    </row>
    <row r="1039" spans="1:45" s="159" customFormat="1" x14ac:dyDescent="0.25">
      <c r="A1039" s="203" t="str">
        <f t="shared" si="109"/>
        <v/>
      </c>
      <c r="B1039" s="203" t="str">
        <f t="shared" si="110"/>
        <v/>
      </c>
      <c r="C1039" s="197"/>
      <c r="D1039" s="197"/>
      <c r="E1039" s="197"/>
      <c r="F1039" s="197"/>
      <c r="G1039" s="197"/>
      <c r="H1039" s="197"/>
      <c r="I1039" s="197"/>
      <c r="J1039" s="197"/>
      <c r="K1039" s="197"/>
      <c r="L1039" s="197"/>
      <c r="M1039" s="209"/>
      <c r="N1039" s="199"/>
      <c r="O1039" s="197"/>
      <c r="P1039" s="197"/>
      <c r="Q1039" s="197"/>
      <c r="R1039" s="197"/>
      <c r="S1039" s="209"/>
      <c r="T1039" s="197"/>
      <c r="U1039" s="199"/>
      <c r="V1039" s="197"/>
      <c r="W1039" s="197"/>
      <c r="X1039" s="197"/>
      <c r="Y1039" s="197"/>
      <c r="Z1039" s="197"/>
      <c r="AA1039" s="198"/>
      <c r="AB1039" s="198"/>
      <c r="AC1039" s="199"/>
      <c r="AD1039" s="199"/>
      <c r="AE1039" s="199"/>
      <c r="AF1039" s="199"/>
      <c r="AG1039" s="197"/>
      <c r="AH1039" s="197"/>
      <c r="AI1039" s="197"/>
      <c r="AJ1039" s="198"/>
      <c r="AK1039" s="199"/>
      <c r="AL1039" s="197"/>
      <c r="AM1039" s="197"/>
      <c r="AN1039" s="210" t="str">
        <f t="shared" si="106"/>
        <v>Kein Eintrag</v>
      </c>
      <c r="AO1039" s="210" t="str">
        <f t="shared" si="107"/>
        <v>Kein Eintrag</v>
      </c>
      <c r="AP1039" s="210" t="str">
        <f t="shared" si="108"/>
        <v>Kein Eintrag</v>
      </c>
      <c r="AQ1039" s="197"/>
      <c r="AR1039" s="197"/>
      <c r="AS1039" s="197"/>
    </row>
    <row r="1040" spans="1:45" s="159" customFormat="1" x14ac:dyDescent="0.25">
      <c r="A1040" s="203" t="str">
        <f t="shared" si="109"/>
        <v/>
      </c>
      <c r="B1040" s="203" t="str">
        <f t="shared" si="110"/>
        <v/>
      </c>
      <c r="C1040" s="197"/>
      <c r="D1040" s="197"/>
      <c r="E1040" s="197"/>
      <c r="F1040" s="197"/>
      <c r="G1040" s="197"/>
      <c r="H1040" s="197"/>
      <c r="I1040" s="197"/>
      <c r="J1040" s="197"/>
      <c r="K1040" s="197"/>
      <c r="L1040" s="197"/>
      <c r="M1040" s="209"/>
      <c r="N1040" s="199"/>
      <c r="O1040" s="197"/>
      <c r="P1040" s="197"/>
      <c r="Q1040" s="197"/>
      <c r="R1040" s="197"/>
      <c r="S1040" s="209"/>
      <c r="T1040" s="197"/>
      <c r="U1040" s="199"/>
      <c r="V1040" s="197"/>
      <c r="W1040" s="197"/>
      <c r="X1040" s="197"/>
      <c r="Y1040" s="197"/>
      <c r="Z1040" s="197"/>
      <c r="AA1040" s="198"/>
      <c r="AB1040" s="198"/>
      <c r="AC1040" s="199"/>
      <c r="AD1040" s="199"/>
      <c r="AE1040" s="199"/>
      <c r="AF1040" s="199"/>
      <c r="AG1040" s="197"/>
      <c r="AH1040" s="197"/>
      <c r="AI1040" s="197"/>
      <c r="AJ1040" s="198"/>
      <c r="AK1040" s="199"/>
      <c r="AL1040" s="197"/>
      <c r="AM1040" s="197"/>
      <c r="AN1040" s="210" t="str">
        <f t="shared" ref="AN1040:AN1103" si="111">IF(AC1040="","Kein Eintrag",IF(AD1040="","Kein Eintrag",AD1040-AC1040))</f>
        <v>Kein Eintrag</v>
      </c>
      <c r="AO1040" s="210" t="str">
        <f t="shared" ref="AO1040:AO1103" si="112">IF(AF1040="","Kein Eintrag",IF(AD1040="","Kein Eintrag",AF1040-AD1040))</f>
        <v>Kein Eintrag</v>
      </c>
      <c r="AP1040" s="210" t="str">
        <f t="shared" ref="AP1040:AP1103" si="113">IF(AF1040="","Kein Eintrag",IF(AC1040="","Kein Eintrag",AF1040-AC1040))</f>
        <v>Kein Eintrag</v>
      </c>
      <c r="AQ1040" s="197"/>
      <c r="AR1040" s="197"/>
      <c r="AS1040" s="197"/>
    </row>
    <row r="1041" spans="1:45" s="159" customFormat="1" x14ac:dyDescent="0.25">
      <c r="A1041" s="203" t="str">
        <f t="shared" si="109"/>
        <v/>
      </c>
      <c r="B1041" s="203" t="str">
        <f t="shared" si="110"/>
        <v/>
      </c>
      <c r="C1041" s="197"/>
      <c r="D1041" s="197"/>
      <c r="E1041" s="197"/>
      <c r="F1041" s="197"/>
      <c r="G1041" s="197"/>
      <c r="H1041" s="197"/>
      <c r="I1041" s="197"/>
      <c r="J1041" s="197"/>
      <c r="K1041" s="197"/>
      <c r="L1041" s="197"/>
      <c r="M1041" s="209"/>
      <c r="N1041" s="199"/>
      <c r="O1041" s="197"/>
      <c r="P1041" s="197"/>
      <c r="Q1041" s="197"/>
      <c r="R1041" s="197"/>
      <c r="S1041" s="209"/>
      <c r="T1041" s="197"/>
      <c r="U1041" s="199"/>
      <c r="V1041" s="197"/>
      <c r="W1041" s="197"/>
      <c r="X1041" s="197"/>
      <c r="Y1041" s="197"/>
      <c r="Z1041" s="197"/>
      <c r="AA1041" s="198"/>
      <c r="AB1041" s="198"/>
      <c r="AC1041" s="199"/>
      <c r="AD1041" s="199"/>
      <c r="AE1041" s="199"/>
      <c r="AF1041" s="199"/>
      <c r="AG1041" s="197"/>
      <c r="AH1041" s="197"/>
      <c r="AI1041" s="197"/>
      <c r="AJ1041" s="198"/>
      <c r="AK1041" s="199"/>
      <c r="AL1041" s="197"/>
      <c r="AM1041" s="197"/>
      <c r="AN1041" s="210" t="str">
        <f t="shared" si="111"/>
        <v>Kein Eintrag</v>
      </c>
      <c r="AO1041" s="210" t="str">
        <f t="shared" si="112"/>
        <v>Kein Eintrag</v>
      </c>
      <c r="AP1041" s="210" t="str">
        <f t="shared" si="113"/>
        <v>Kein Eintrag</v>
      </c>
      <c r="AQ1041" s="197"/>
      <c r="AR1041" s="197"/>
      <c r="AS1041" s="197"/>
    </row>
    <row r="1042" spans="1:45" s="159" customFormat="1" x14ac:dyDescent="0.25">
      <c r="A1042" s="203" t="str">
        <f t="shared" si="109"/>
        <v/>
      </c>
      <c r="B1042" s="203" t="str">
        <f t="shared" si="110"/>
        <v/>
      </c>
      <c r="C1042" s="197"/>
      <c r="D1042" s="197"/>
      <c r="E1042" s="197"/>
      <c r="F1042" s="197"/>
      <c r="G1042" s="197"/>
      <c r="H1042" s="197"/>
      <c r="I1042" s="197"/>
      <c r="J1042" s="197"/>
      <c r="K1042" s="197"/>
      <c r="L1042" s="197"/>
      <c r="M1042" s="209"/>
      <c r="N1042" s="199"/>
      <c r="O1042" s="197"/>
      <c r="P1042" s="197"/>
      <c r="Q1042" s="197"/>
      <c r="R1042" s="197"/>
      <c r="S1042" s="209"/>
      <c r="T1042" s="197"/>
      <c r="U1042" s="199"/>
      <c r="V1042" s="197"/>
      <c r="W1042" s="197"/>
      <c r="X1042" s="197"/>
      <c r="Y1042" s="197"/>
      <c r="Z1042" s="197"/>
      <c r="AA1042" s="198"/>
      <c r="AB1042" s="198"/>
      <c r="AC1042" s="199"/>
      <c r="AD1042" s="199"/>
      <c r="AE1042" s="199"/>
      <c r="AF1042" s="199"/>
      <c r="AG1042" s="197"/>
      <c r="AH1042" s="197"/>
      <c r="AI1042" s="197"/>
      <c r="AJ1042" s="198"/>
      <c r="AK1042" s="199"/>
      <c r="AL1042" s="197"/>
      <c r="AM1042" s="197"/>
      <c r="AN1042" s="210" t="str">
        <f t="shared" si="111"/>
        <v>Kein Eintrag</v>
      </c>
      <c r="AO1042" s="210" t="str">
        <f t="shared" si="112"/>
        <v>Kein Eintrag</v>
      </c>
      <c r="AP1042" s="210" t="str">
        <f t="shared" si="113"/>
        <v>Kein Eintrag</v>
      </c>
      <c r="AQ1042" s="197"/>
      <c r="AR1042" s="197"/>
      <c r="AS1042" s="197"/>
    </row>
    <row r="1043" spans="1:45" s="159" customFormat="1" x14ac:dyDescent="0.25">
      <c r="A1043" s="203" t="str">
        <f t="shared" si="109"/>
        <v/>
      </c>
      <c r="B1043" s="203" t="str">
        <f t="shared" si="110"/>
        <v/>
      </c>
      <c r="C1043" s="197"/>
      <c r="D1043" s="197"/>
      <c r="E1043" s="197"/>
      <c r="F1043" s="197"/>
      <c r="G1043" s="197"/>
      <c r="H1043" s="197"/>
      <c r="I1043" s="197"/>
      <c r="J1043" s="197"/>
      <c r="K1043" s="197"/>
      <c r="L1043" s="197"/>
      <c r="M1043" s="209"/>
      <c r="N1043" s="199"/>
      <c r="O1043" s="197"/>
      <c r="P1043" s="197"/>
      <c r="Q1043" s="197"/>
      <c r="R1043" s="197"/>
      <c r="S1043" s="209"/>
      <c r="T1043" s="197"/>
      <c r="U1043" s="199"/>
      <c r="V1043" s="197"/>
      <c r="W1043" s="197"/>
      <c r="X1043" s="197"/>
      <c r="Y1043" s="197"/>
      <c r="Z1043" s="197"/>
      <c r="AA1043" s="198"/>
      <c r="AB1043" s="198"/>
      <c r="AC1043" s="199"/>
      <c r="AD1043" s="199"/>
      <c r="AE1043" s="199"/>
      <c r="AF1043" s="199"/>
      <c r="AG1043" s="197"/>
      <c r="AH1043" s="197"/>
      <c r="AI1043" s="197"/>
      <c r="AJ1043" s="198"/>
      <c r="AK1043" s="199"/>
      <c r="AL1043" s="197"/>
      <c r="AM1043" s="197"/>
      <c r="AN1043" s="210" t="str">
        <f t="shared" si="111"/>
        <v>Kein Eintrag</v>
      </c>
      <c r="AO1043" s="210" t="str">
        <f t="shared" si="112"/>
        <v>Kein Eintrag</v>
      </c>
      <c r="AP1043" s="210" t="str">
        <f t="shared" si="113"/>
        <v>Kein Eintrag</v>
      </c>
      <c r="AQ1043" s="197"/>
      <c r="AR1043" s="197"/>
      <c r="AS1043" s="197"/>
    </row>
    <row r="1044" spans="1:45" s="159" customFormat="1" x14ac:dyDescent="0.25">
      <c r="A1044" s="203" t="str">
        <f t="shared" si="109"/>
        <v/>
      </c>
      <c r="B1044" s="203" t="str">
        <f t="shared" si="110"/>
        <v/>
      </c>
      <c r="C1044" s="197"/>
      <c r="D1044" s="197"/>
      <c r="E1044" s="197"/>
      <c r="F1044" s="197"/>
      <c r="G1044" s="197"/>
      <c r="H1044" s="197"/>
      <c r="I1044" s="197"/>
      <c r="J1044" s="197"/>
      <c r="K1044" s="197"/>
      <c r="L1044" s="197"/>
      <c r="M1044" s="209"/>
      <c r="N1044" s="199"/>
      <c r="O1044" s="197"/>
      <c r="P1044" s="197"/>
      <c r="Q1044" s="197"/>
      <c r="R1044" s="197"/>
      <c r="S1044" s="209"/>
      <c r="T1044" s="197"/>
      <c r="U1044" s="199"/>
      <c r="V1044" s="197"/>
      <c r="W1044" s="197"/>
      <c r="X1044" s="197"/>
      <c r="Y1044" s="197"/>
      <c r="Z1044" s="197"/>
      <c r="AA1044" s="198"/>
      <c r="AB1044" s="198"/>
      <c r="AC1044" s="199"/>
      <c r="AD1044" s="199"/>
      <c r="AE1044" s="199"/>
      <c r="AF1044" s="199"/>
      <c r="AG1044" s="197"/>
      <c r="AH1044" s="197"/>
      <c r="AI1044" s="197"/>
      <c r="AJ1044" s="198"/>
      <c r="AK1044" s="199"/>
      <c r="AL1044" s="197"/>
      <c r="AM1044" s="197"/>
      <c r="AN1044" s="210" t="str">
        <f t="shared" si="111"/>
        <v>Kein Eintrag</v>
      </c>
      <c r="AO1044" s="210" t="str">
        <f t="shared" si="112"/>
        <v>Kein Eintrag</v>
      </c>
      <c r="AP1044" s="210" t="str">
        <f t="shared" si="113"/>
        <v>Kein Eintrag</v>
      </c>
      <c r="AQ1044" s="197"/>
      <c r="AR1044" s="197"/>
      <c r="AS1044" s="197"/>
    </row>
    <row r="1045" spans="1:45" s="159" customFormat="1" x14ac:dyDescent="0.25">
      <c r="A1045" s="203" t="str">
        <f t="shared" si="109"/>
        <v/>
      </c>
      <c r="B1045" s="203" t="str">
        <f t="shared" si="110"/>
        <v/>
      </c>
      <c r="C1045" s="197"/>
      <c r="D1045" s="197"/>
      <c r="E1045" s="197"/>
      <c r="F1045" s="197"/>
      <c r="G1045" s="197"/>
      <c r="H1045" s="197"/>
      <c r="I1045" s="197"/>
      <c r="J1045" s="197"/>
      <c r="K1045" s="197"/>
      <c r="L1045" s="197"/>
      <c r="M1045" s="209"/>
      <c r="N1045" s="199"/>
      <c r="O1045" s="197"/>
      <c r="P1045" s="197"/>
      <c r="Q1045" s="197"/>
      <c r="R1045" s="197"/>
      <c r="S1045" s="209"/>
      <c r="T1045" s="197"/>
      <c r="U1045" s="199"/>
      <c r="V1045" s="197"/>
      <c r="W1045" s="197"/>
      <c r="X1045" s="197"/>
      <c r="Y1045" s="197"/>
      <c r="Z1045" s="197"/>
      <c r="AA1045" s="198"/>
      <c r="AB1045" s="198"/>
      <c r="AC1045" s="199"/>
      <c r="AD1045" s="199"/>
      <c r="AE1045" s="199"/>
      <c r="AF1045" s="199"/>
      <c r="AG1045" s="197"/>
      <c r="AH1045" s="197"/>
      <c r="AI1045" s="197"/>
      <c r="AJ1045" s="198"/>
      <c r="AK1045" s="199"/>
      <c r="AL1045" s="197"/>
      <c r="AM1045" s="197"/>
      <c r="AN1045" s="210" t="str">
        <f t="shared" si="111"/>
        <v>Kein Eintrag</v>
      </c>
      <c r="AO1045" s="210" t="str">
        <f t="shared" si="112"/>
        <v>Kein Eintrag</v>
      </c>
      <c r="AP1045" s="210" t="str">
        <f t="shared" si="113"/>
        <v>Kein Eintrag</v>
      </c>
      <c r="AQ1045" s="197"/>
      <c r="AR1045" s="197"/>
      <c r="AS1045" s="197"/>
    </row>
    <row r="1046" spans="1:45" s="159" customFormat="1" x14ac:dyDescent="0.25">
      <c r="A1046" s="203" t="str">
        <f t="shared" si="109"/>
        <v/>
      </c>
      <c r="B1046" s="203" t="str">
        <f t="shared" si="110"/>
        <v/>
      </c>
      <c r="C1046" s="197"/>
      <c r="D1046" s="197"/>
      <c r="E1046" s="197"/>
      <c r="F1046" s="197"/>
      <c r="G1046" s="197"/>
      <c r="H1046" s="197"/>
      <c r="I1046" s="197"/>
      <c r="J1046" s="197"/>
      <c r="K1046" s="197"/>
      <c r="L1046" s="197"/>
      <c r="M1046" s="209"/>
      <c r="N1046" s="199"/>
      <c r="O1046" s="197"/>
      <c r="P1046" s="197"/>
      <c r="Q1046" s="197"/>
      <c r="R1046" s="197"/>
      <c r="S1046" s="209"/>
      <c r="T1046" s="197"/>
      <c r="U1046" s="199"/>
      <c r="V1046" s="197"/>
      <c r="W1046" s="197"/>
      <c r="X1046" s="197"/>
      <c r="Y1046" s="197"/>
      <c r="Z1046" s="197"/>
      <c r="AA1046" s="198"/>
      <c r="AB1046" s="198"/>
      <c r="AC1046" s="199"/>
      <c r="AD1046" s="199"/>
      <c r="AE1046" s="199"/>
      <c r="AF1046" s="199"/>
      <c r="AG1046" s="197"/>
      <c r="AH1046" s="197"/>
      <c r="AI1046" s="197"/>
      <c r="AJ1046" s="198"/>
      <c r="AK1046" s="199"/>
      <c r="AL1046" s="197"/>
      <c r="AM1046" s="197"/>
      <c r="AN1046" s="210" t="str">
        <f t="shared" si="111"/>
        <v>Kein Eintrag</v>
      </c>
      <c r="AO1046" s="210" t="str">
        <f t="shared" si="112"/>
        <v>Kein Eintrag</v>
      </c>
      <c r="AP1046" s="210" t="str">
        <f t="shared" si="113"/>
        <v>Kein Eintrag</v>
      </c>
      <c r="AQ1046" s="197"/>
      <c r="AR1046" s="197"/>
      <c r="AS1046" s="197"/>
    </row>
    <row r="1047" spans="1:45" s="159" customFormat="1" x14ac:dyDescent="0.25">
      <c r="A1047" s="203" t="str">
        <f t="shared" si="109"/>
        <v/>
      </c>
      <c r="B1047" s="203" t="str">
        <f t="shared" si="110"/>
        <v/>
      </c>
      <c r="C1047" s="197"/>
      <c r="D1047" s="197"/>
      <c r="E1047" s="197"/>
      <c r="F1047" s="197"/>
      <c r="G1047" s="197"/>
      <c r="H1047" s="197"/>
      <c r="I1047" s="197"/>
      <c r="J1047" s="197"/>
      <c r="K1047" s="197"/>
      <c r="L1047" s="197"/>
      <c r="M1047" s="209"/>
      <c r="N1047" s="199"/>
      <c r="O1047" s="197"/>
      <c r="P1047" s="197"/>
      <c r="Q1047" s="197"/>
      <c r="R1047" s="197"/>
      <c r="S1047" s="209"/>
      <c r="T1047" s="197"/>
      <c r="U1047" s="199"/>
      <c r="V1047" s="197"/>
      <c r="W1047" s="197"/>
      <c r="X1047" s="197"/>
      <c r="Y1047" s="197"/>
      <c r="Z1047" s="197"/>
      <c r="AA1047" s="198"/>
      <c r="AB1047" s="198"/>
      <c r="AC1047" s="199"/>
      <c r="AD1047" s="199"/>
      <c r="AE1047" s="199"/>
      <c r="AF1047" s="199"/>
      <c r="AG1047" s="197"/>
      <c r="AH1047" s="197"/>
      <c r="AI1047" s="197"/>
      <c r="AJ1047" s="198"/>
      <c r="AK1047" s="199"/>
      <c r="AL1047" s="197"/>
      <c r="AM1047" s="197"/>
      <c r="AN1047" s="210" t="str">
        <f t="shared" si="111"/>
        <v>Kein Eintrag</v>
      </c>
      <c r="AO1047" s="210" t="str">
        <f t="shared" si="112"/>
        <v>Kein Eintrag</v>
      </c>
      <c r="AP1047" s="210" t="str">
        <f t="shared" si="113"/>
        <v>Kein Eintrag</v>
      </c>
      <c r="AQ1047" s="197"/>
      <c r="AR1047" s="197"/>
      <c r="AS1047" s="197"/>
    </row>
    <row r="1048" spans="1:45" s="159" customFormat="1" x14ac:dyDescent="0.25">
      <c r="A1048" s="203" t="str">
        <f t="shared" si="109"/>
        <v/>
      </c>
      <c r="B1048" s="203" t="str">
        <f t="shared" si="110"/>
        <v/>
      </c>
      <c r="C1048" s="197"/>
      <c r="D1048" s="197"/>
      <c r="E1048" s="197"/>
      <c r="F1048" s="197"/>
      <c r="G1048" s="197"/>
      <c r="H1048" s="197"/>
      <c r="I1048" s="197"/>
      <c r="J1048" s="197"/>
      <c r="K1048" s="197"/>
      <c r="L1048" s="197"/>
      <c r="M1048" s="209"/>
      <c r="N1048" s="199"/>
      <c r="O1048" s="197"/>
      <c r="P1048" s="197"/>
      <c r="Q1048" s="197"/>
      <c r="R1048" s="197"/>
      <c r="S1048" s="209"/>
      <c r="T1048" s="197"/>
      <c r="U1048" s="199"/>
      <c r="V1048" s="197"/>
      <c r="W1048" s="197"/>
      <c r="X1048" s="197"/>
      <c r="Y1048" s="197"/>
      <c r="Z1048" s="197"/>
      <c r="AA1048" s="198"/>
      <c r="AB1048" s="198"/>
      <c r="AC1048" s="199"/>
      <c r="AD1048" s="199"/>
      <c r="AE1048" s="199"/>
      <c r="AF1048" s="199"/>
      <c r="AG1048" s="197"/>
      <c r="AH1048" s="197"/>
      <c r="AI1048" s="197"/>
      <c r="AJ1048" s="198"/>
      <c r="AK1048" s="199"/>
      <c r="AL1048" s="197"/>
      <c r="AM1048" s="197"/>
      <c r="AN1048" s="210" t="str">
        <f t="shared" si="111"/>
        <v>Kein Eintrag</v>
      </c>
      <c r="AO1048" s="210" t="str">
        <f t="shared" si="112"/>
        <v>Kein Eintrag</v>
      </c>
      <c r="AP1048" s="210" t="str">
        <f t="shared" si="113"/>
        <v>Kein Eintrag</v>
      </c>
      <c r="AQ1048" s="197"/>
      <c r="AR1048" s="197"/>
      <c r="AS1048" s="197"/>
    </row>
    <row r="1049" spans="1:45" s="159" customFormat="1" x14ac:dyDescent="0.25">
      <c r="A1049" s="203" t="str">
        <f t="shared" si="109"/>
        <v/>
      </c>
      <c r="B1049" s="203" t="str">
        <f t="shared" si="110"/>
        <v/>
      </c>
      <c r="C1049" s="197"/>
      <c r="D1049" s="197"/>
      <c r="E1049" s="197"/>
      <c r="F1049" s="197"/>
      <c r="G1049" s="197"/>
      <c r="H1049" s="197"/>
      <c r="I1049" s="197"/>
      <c r="J1049" s="197"/>
      <c r="K1049" s="197"/>
      <c r="L1049" s="197"/>
      <c r="M1049" s="209"/>
      <c r="N1049" s="199"/>
      <c r="O1049" s="197"/>
      <c r="P1049" s="197"/>
      <c r="Q1049" s="197"/>
      <c r="R1049" s="197"/>
      <c r="S1049" s="209"/>
      <c r="T1049" s="197"/>
      <c r="U1049" s="199"/>
      <c r="V1049" s="197"/>
      <c r="W1049" s="197"/>
      <c r="X1049" s="197"/>
      <c r="Y1049" s="197"/>
      <c r="Z1049" s="197"/>
      <c r="AA1049" s="198"/>
      <c r="AB1049" s="198"/>
      <c r="AC1049" s="199"/>
      <c r="AD1049" s="199"/>
      <c r="AE1049" s="199"/>
      <c r="AF1049" s="199"/>
      <c r="AG1049" s="197"/>
      <c r="AH1049" s="197"/>
      <c r="AI1049" s="197"/>
      <c r="AJ1049" s="198"/>
      <c r="AK1049" s="199"/>
      <c r="AL1049" s="197"/>
      <c r="AM1049" s="197"/>
      <c r="AN1049" s="210" t="str">
        <f t="shared" si="111"/>
        <v>Kein Eintrag</v>
      </c>
      <c r="AO1049" s="210" t="str">
        <f t="shared" si="112"/>
        <v>Kein Eintrag</v>
      </c>
      <c r="AP1049" s="210" t="str">
        <f t="shared" si="113"/>
        <v>Kein Eintrag</v>
      </c>
      <c r="AQ1049" s="197"/>
      <c r="AR1049" s="197"/>
      <c r="AS1049" s="197"/>
    </row>
    <row r="1050" spans="1:45" s="159" customFormat="1" x14ac:dyDescent="0.25">
      <c r="A1050" s="203" t="str">
        <f t="shared" si="109"/>
        <v/>
      </c>
      <c r="B1050" s="203" t="str">
        <f t="shared" si="110"/>
        <v/>
      </c>
      <c r="C1050" s="197"/>
      <c r="D1050" s="197"/>
      <c r="E1050" s="197"/>
      <c r="F1050" s="197"/>
      <c r="G1050" s="197"/>
      <c r="H1050" s="197"/>
      <c r="I1050" s="197"/>
      <c r="J1050" s="197"/>
      <c r="K1050" s="197"/>
      <c r="L1050" s="197"/>
      <c r="M1050" s="209"/>
      <c r="N1050" s="199"/>
      <c r="O1050" s="197"/>
      <c r="P1050" s="197"/>
      <c r="Q1050" s="197"/>
      <c r="R1050" s="197"/>
      <c r="S1050" s="209"/>
      <c r="T1050" s="197"/>
      <c r="U1050" s="199"/>
      <c r="V1050" s="197"/>
      <c r="W1050" s="197"/>
      <c r="X1050" s="197"/>
      <c r="Y1050" s="197"/>
      <c r="Z1050" s="197"/>
      <c r="AA1050" s="198"/>
      <c r="AB1050" s="198"/>
      <c r="AC1050" s="199"/>
      <c r="AD1050" s="199"/>
      <c r="AE1050" s="199"/>
      <c r="AF1050" s="199"/>
      <c r="AG1050" s="197"/>
      <c r="AH1050" s="197"/>
      <c r="AI1050" s="197"/>
      <c r="AJ1050" s="198"/>
      <c r="AK1050" s="199"/>
      <c r="AL1050" s="197"/>
      <c r="AM1050" s="197"/>
      <c r="AN1050" s="210" t="str">
        <f t="shared" si="111"/>
        <v>Kein Eintrag</v>
      </c>
      <c r="AO1050" s="210" t="str">
        <f t="shared" si="112"/>
        <v>Kein Eintrag</v>
      </c>
      <c r="AP1050" s="210" t="str">
        <f t="shared" si="113"/>
        <v>Kein Eintrag</v>
      </c>
      <c r="AQ1050" s="197"/>
      <c r="AR1050" s="197"/>
      <c r="AS1050" s="197"/>
    </row>
    <row r="1051" spans="1:45" s="159" customFormat="1" x14ac:dyDescent="0.25">
      <c r="A1051" s="203" t="str">
        <f t="shared" si="109"/>
        <v/>
      </c>
      <c r="B1051" s="203" t="str">
        <f t="shared" si="110"/>
        <v/>
      </c>
      <c r="C1051" s="197"/>
      <c r="D1051" s="197"/>
      <c r="E1051" s="197"/>
      <c r="F1051" s="197"/>
      <c r="G1051" s="197"/>
      <c r="H1051" s="197"/>
      <c r="I1051" s="197"/>
      <c r="J1051" s="197"/>
      <c r="K1051" s="197"/>
      <c r="L1051" s="197"/>
      <c r="M1051" s="209"/>
      <c r="N1051" s="199"/>
      <c r="O1051" s="197"/>
      <c r="P1051" s="197"/>
      <c r="Q1051" s="197"/>
      <c r="R1051" s="197"/>
      <c r="S1051" s="209"/>
      <c r="T1051" s="197"/>
      <c r="U1051" s="199"/>
      <c r="V1051" s="197"/>
      <c r="W1051" s="197"/>
      <c r="X1051" s="197"/>
      <c r="Y1051" s="197"/>
      <c r="Z1051" s="197"/>
      <c r="AA1051" s="198"/>
      <c r="AB1051" s="198"/>
      <c r="AC1051" s="199"/>
      <c r="AD1051" s="199"/>
      <c r="AE1051" s="199"/>
      <c r="AF1051" s="199"/>
      <c r="AG1051" s="197"/>
      <c r="AH1051" s="197"/>
      <c r="AI1051" s="197"/>
      <c r="AJ1051" s="198"/>
      <c r="AK1051" s="199"/>
      <c r="AL1051" s="197"/>
      <c r="AM1051" s="197"/>
      <c r="AN1051" s="210" t="str">
        <f t="shared" si="111"/>
        <v>Kein Eintrag</v>
      </c>
      <c r="AO1051" s="210" t="str">
        <f t="shared" si="112"/>
        <v>Kein Eintrag</v>
      </c>
      <c r="AP1051" s="210" t="str">
        <f t="shared" si="113"/>
        <v>Kein Eintrag</v>
      </c>
      <c r="AQ1051" s="197"/>
      <c r="AR1051" s="197"/>
      <c r="AS1051" s="197"/>
    </row>
    <row r="1052" spans="1:45" s="159" customFormat="1" x14ac:dyDescent="0.25">
      <c r="A1052" s="203" t="str">
        <f t="shared" si="109"/>
        <v/>
      </c>
      <c r="B1052" s="203" t="str">
        <f t="shared" si="110"/>
        <v/>
      </c>
      <c r="C1052" s="197"/>
      <c r="D1052" s="197"/>
      <c r="E1052" s="197"/>
      <c r="F1052" s="197"/>
      <c r="G1052" s="197"/>
      <c r="H1052" s="197"/>
      <c r="I1052" s="197"/>
      <c r="J1052" s="197"/>
      <c r="K1052" s="197"/>
      <c r="L1052" s="197"/>
      <c r="M1052" s="209"/>
      <c r="N1052" s="199"/>
      <c r="O1052" s="197"/>
      <c r="P1052" s="197"/>
      <c r="Q1052" s="197"/>
      <c r="R1052" s="197"/>
      <c r="S1052" s="209"/>
      <c r="T1052" s="197"/>
      <c r="U1052" s="199"/>
      <c r="V1052" s="197"/>
      <c r="W1052" s="197"/>
      <c r="X1052" s="197"/>
      <c r="Y1052" s="197"/>
      <c r="Z1052" s="197"/>
      <c r="AA1052" s="198"/>
      <c r="AB1052" s="198"/>
      <c r="AC1052" s="199"/>
      <c r="AD1052" s="199"/>
      <c r="AE1052" s="199"/>
      <c r="AF1052" s="199"/>
      <c r="AG1052" s="197"/>
      <c r="AH1052" s="197"/>
      <c r="AI1052" s="197"/>
      <c r="AJ1052" s="198"/>
      <c r="AK1052" s="199"/>
      <c r="AL1052" s="197"/>
      <c r="AM1052" s="197"/>
      <c r="AN1052" s="210" t="str">
        <f t="shared" si="111"/>
        <v>Kein Eintrag</v>
      </c>
      <c r="AO1052" s="210" t="str">
        <f t="shared" si="112"/>
        <v>Kein Eintrag</v>
      </c>
      <c r="AP1052" s="210" t="str">
        <f t="shared" si="113"/>
        <v>Kein Eintrag</v>
      </c>
      <c r="AQ1052" s="197"/>
      <c r="AR1052" s="197"/>
      <c r="AS1052" s="197"/>
    </row>
    <row r="1053" spans="1:45" s="159" customFormat="1" x14ac:dyDescent="0.25">
      <c r="A1053" s="203" t="str">
        <f t="shared" si="109"/>
        <v/>
      </c>
      <c r="B1053" s="203" t="str">
        <f t="shared" si="110"/>
        <v/>
      </c>
      <c r="C1053" s="197"/>
      <c r="D1053" s="197"/>
      <c r="E1053" s="197"/>
      <c r="F1053" s="197"/>
      <c r="G1053" s="197"/>
      <c r="H1053" s="197"/>
      <c r="I1053" s="197"/>
      <c r="J1053" s="197"/>
      <c r="K1053" s="197"/>
      <c r="L1053" s="197"/>
      <c r="M1053" s="209"/>
      <c r="N1053" s="199"/>
      <c r="O1053" s="197"/>
      <c r="P1053" s="197"/>
      <c r="Q1053" s="197"/>
      <c r="R1053" s="197"/>
      <c r="S1053" s="209"/>
      <c r="T1053" s="197"/>
      <c r="U1053" s="199"/>
      <c r="V1053" s="197"/>
      <c r="W1053" s="197"/>
      <c r="X1053" s="197"/>
      <c r="Y1053" s="197"/>
      <c r="Z1053" s="197"/>
      <c r="AA1053" s="198"/>
      <c r="AB1053" s="198"/>
      <c r="AC1053" s="199"/>
      <c r="AD1053" s="199"/>
      <c r="AE1053" s="199"/>
      <c r="AF1053" s="199"/>
      <c r="AG1053" s="197"/>
      <c r="AH1053" s="197"/>
      <c r="AI1053" s="197"/>
      <c r="AJ1053" s="198"/>
      <c r="AK1053" s="199"/>
      <c r="AL1053" s="197"/>
      <c r="AM1053" s="197"/>
      <c r="AN1053" s="210" t="str">
        <f t="shared" si="111"/>
        <v>Kein Eintrag</v>
      </c>
      <c r="AO1053" s="210" t="str">
        <f t="shared" si="112"/>
        <v>Kein Eintrag</v>
      </c>
      <c r="AP1053" s="210" t="str">
        <f t="shared" si="113"/>
        <v>Kein Eintrag</v>
      </c>
      <c r="AQ1053" s="197"/>
      <c r="AR1053" s="197"/>
      <c r="AS1053" s="197"/>
    </row>
    <row r="1054" spans="1:45" s="159" customFormat="1" x14ac:dyDescent="0.25">
      <c r="A1054" s="203" t="str">
        <f t="shared" si="109"/>
        <v/>
      </c>
      <c r="B1054" s="203" t="str">
        <f t="shared" si="110"/>
        <v/>
      </c>
      <c r="C1054" s="197"/>
      <c r="D1054" s="197"/>
      <c r="E1054" s="197"/>
      <c r="F1054" s="197"/>
      <c r="G1054" s="197"/>
      <c r="H1054" s="197"/>
      <c r="I1054" s="197"/>
      <c r="J1054" s="197"/>
      <c r="K1054" s="197"/>
      <c r="L1054" s="197"/>
      <c r="M1054" s="209"/>
      <c r="N1054" s="199"/>
      <c r="O1054" s="197"/>
      <c r="P1054" s="197"/>
      <c r="Q1054" s="197"/>
      <c r="R1054" s="197"/>
      <c r="S1054" s="209"/>
      <c r="T1054" s="197"/>
      <c r="U1054" s="199"/>
      <c r="V1054" s="197"/>
      <c r="W1054" s="197"/>
      <c r="X1054" s="197"/>
      <c r="Y1054" s="197"/>
      <c r="Z1054" s="197"/>
      <c r="AA1054" s="198"/>
      <c r="AB1054" s="198"/>
      <c r="AC1054" s="199"/>
      <c r="AD1054" s="199"/>
      <c r="AE1054" s="199"/>
      <c r="AF1054" s="199"/>
      <c r="AG1054" s="197"/>
      <c r="AH1054" s="197"/>
      <c r="AI1054" s="197"/>
      <c r="AJ1054" s="198"/>
      <c r="AK1054" s="199"/>
      <c r="AL1054" s="197"/>
      <c r="AM1054" s="197"/>
      <c r="AN1054" s="210" t="str">
        <f t="shared" si="111"/>
        <v>Kein Eintrag</v>
      </c>
      <c r="AO1054" s="210" t="str">
        <f t="shared" si="112"/>
        <v>Kein Eintrag</v>
      </c>
      <c r="AP1054" s="210" t="str">
        <f t="shared" si="113"/>
        <v>Kein Eintrag</v>
      </c>
      <c r="AQ1054" s="197"/>
      <c r="AR1054" s="197"/>
      <c r="AS1054" s="197"/>
    </row>
    <row r="1055" spans="1:45" s="159" customFormat="1" x14ac:dyDescent="0.25">
      <c r="A1055" s="203" t="str">
        <f t="shared" si="109"/>
        <v/>
      </c>
      <c r="B1055" s="203" t="str">
        <f t="shared" si="110"/>
        <v/>
      </c>
      <c r="C1055" s="197"/>
      <c r="D1055" s="197"/>
      <c r="E1055" s="197"/>
      <c r="F1055" s="197"/>
      <c r="G1055" s="197"/>
      <c r="H1055" s="197"/>
      <c r="I1055" s="197"/>
      <c r="J1055" s="197"/>
      <c r="K1055" s="197"/>
      <c r="L1055" s="197"/>
      <c r="M1055" s="209"/>
      <c r="N1055" s="199"/>
      <c r="O1055" s="197"/>
      <c r="P1055" s="197"/>
      <c r="Q1055" s="197"/>
      <c r="R1055" s="197"/>
      <c r="S1055" s="209"/>
      <c r="T1055" s="197"/>
      <c r="U1055" s="199"/>
      <c r="V1055" s="197"/>
      <c r="W1055" s="197"/>
      <c r="X1055" s="197"/>
      <c r="Y1055" s="197"/>
      <c r="Z1055" s="197"/>
      <c r="AA1055" s="198"/>
      <c r="AB1055" s="198"/>
      <c r="AC1055" s="199"/>
      <c r="AD1055" s="199"/>
      <c r="AE1055" s="199"/>
      <c r="AF1055" s="199"/>
      <c r="AG1055" s="197"/>
      <c r="AH1055" s="197"/>
      <c r="AI1055" s="197"/>
      <c r="AJ1055" s="198"/>
      <c r="AK1055" s="199"/>
      <c r="AL1055" s="197"/>
      <c r="AM1055" s="197"/>
      <c r="AN1055" s="210" t="str">
        <f t="shared" si="111"/>
        <v>Kein Eintrag</v>
      </c>
      <c r="AO1055" s="210" t="str">
        <f t="shared" si="112"/>
        <v>Kein Eintrag</v>
      </c>
      <c r="AP1055" s="210" t="str">
        <f t="shared" si="113"/>
        <v>Kein Eintrag</v>
      </c>
      <c r="AQ1055" s="197"/>
      <c r="AR1055" s="197"/>
      <c r="AS1055" s="197"/>
    </row>
    <row r="1056" spans="1:45" s="159" customFormat="1" x14ac:dyDescent="0.25">
      <c r="A1056" s="203" t="str">
        <f t="shared" si="109"/>
        <v/>
      </c>
      <c r="B1056" s="203" t="str">
        <f t="shared" si="110"/>
        <v/>
      </c>
      <c r="C1056" s="197"/>
      <c r="D1056" s="197"/>
      <c r="E1056" s="197"/>
      <c r="F1056" s="197"/>
      <c r="G1056" s="197"/>
      <c r="H1056" s="197"/>
      <c r="I1056" s="197"/>
      <c r="J1056" s="197"/>
      <c r="K1056" s="197"/>
      <c r="L1056" s="197"/>
      <c r="M1056" s="209"/>
      <c r="N1056" s="199"/>
      <c r="O1056" s="197"/>
      <c r="P1056" s="197"/>
      <c r="Q1056" s="197"/>
      <c r="R1056" s="197"/>
      <c r="S1056" s="209"/>
      <c r="T1056" s="197"/>
      <c r="U1056" s="199"/>
      <c r="V1056" s="197"/>
      <c r="W1056" s="197"/>
      <c r="X1056" s="197"/>
      <c r="Y1056" s="197"/>
      <c r="Z1056" s="197"/>
      <c r="AA1056" s="198"/>
      <c r="AB1056" s="198"/>
      <c r="AC1056" s="199"/>
      <c r="AD1056" s="199"/>
      <c r="AE1056" s="199"/>
      <c r="AF1056" s="199"/>
      <c r="AG1056" s="197"/>
      <c r="AH1056" s="197"/>
      <c r="AI1056" s="197"/>
      <c r="AJ1056" s="198"/>
      <c r="AK1056" s="199"/>
      <c r="AL1056" s="197"/>
      <c r="AM1056" s="197"/>
      <c r="AN1056" s="210" t="str">
        <f t="shared" si="111"/>
        <v>Kein Eintrag</v>
      </c>
      <c r="AO1056" s="210" t="str">
        <f t="shared" si="112"/>
        <v>Kein Eintrag</v>
      </c>
      <c r="AP1056" s="210" t="str">
        <f t="shared" si="113"/>
        <v>Kein Eintrag</v>
      </c>
      <c r="AQ1056" s="197"/>
      <c r="AR1056" s="197"/>
      <c r="AS1056" s="197"/>
    </row>
    <row r="1057" spans="1:45" s="159" customFormat="1" x14ac:dyDescent="0.25">
      <c r="A1057" s="203" t="str">
        <f t="shared" si="109"/>
        <v/>
      </c>
      <c r="B1057" s="203" t="str">
        <f t="shared" si="110"/>
        <v/>
      </c>
      <c r="C1057" s="197"/>
      <c r="D1057" s="197"/>
      <c r="E1057" s="197"/>
      <c r="F1057" s="197"/>
      <c r="G1057" s="197"/>
      <c r="H1057" s="197"/>
      <c r="I1057" s="197"/>
      <c r="J1057" s="197"/>
      <c r="K1057" s="197"/>
      <c r="L1057" s="197"/>
      <c r="M1057" s="209"/>
      <c r="N1057" s="199"/>
      <c r="O1057" s="197"/>
      <c r="P1057" s="197"/>
      <c r="Q1057" s="197"/>
      <c r="R1057" s="197"/>
      <c r="S1057" s="209"/>
      <c r="T1057" s="197"/>
      <c r="U1057" s="199"/>
      <c r="V1057" s="197"/>
      <c r="W1057" s="197"/>
      <c r="X1057" s="197"/>
      <c r="Y1057" s="197"/>
      <c r="Z1057" s="197"/>
      <c r="AA1057" s="198"/>
      <c r="AB1057" s="198"/>
      <c r="AC1057" s="199"/>
      <c r="AD1057" s="199"/>
      <c r="AE1057" s="199"/>
      <c r="AF1057" s="199"/>
      <c r="AG1057" s="197"/>
      <c r="AH1057" s="197"/>
      <c r="AI1057" s="197"/>
      <c r="AJ1057" s="198"/>
      <c r="AK1057" s="199"/>
      <c r="AL1057" s="197"/>
      <c r="AM1057" s="197"/>
      <c r="AN1057" s="210" t="str">
        <f t="shared" si="111"/>
        <v>Kein Eintrag</v>
      </c>
      <c r="AO1057" s="210" t="str">
        <f t="shared" si="112"/>
        <v>Kein Eintrag</v>
      </c>
      <c r="AP1057" s="210" t="str">
        <f t="shared" si="113"/>
        <v>Kein Eintrag</v>
      </c>
      <c r="AQ1057" s="197"/>
      <c r="AR1057" s="197"/>
      <c r="AS1057" s="197"/>
    </row>
    <row r="1058" spans="1:45" s="159" customFormat="1" x14ac:dyDescent="0.25">
      <c r="A1058" s="203" t="str">
        <f t="shared" ref="A1058:A1121" si="114">IF(M1058="","",WEEKNUM(M1058,21))</f>
        <v/>
      </c>
      <c r="B1058" s="203" t="str">
        <f t="shared" ref="B1058:B1121" si="115">IF(S1058="","",WEEKNUM(S1058,21))</f>
        <v/>
      </c>
      <c r="C1058" s="197"/>
      <c r="D1058" s="197"/>
      <c r="E1058" s="197"/>
      <c r="F1058" s="197"/>
      <c r="G1058" s="197"/>
      <c r="H1058" s="197"/>
      <c r="I1058" s="197"/>
      <c r="J1058" s="197"/>
      <c r="K1058" s="197"/>
      <c r="L1058" s="197"/>
      <c r="M1058" s="209"/>
      <c r="N1058" s="199"/>
      <c r="O1058" s="197"/>
      <c r="P1058" s="197"/>
      <c r="Q1058" s="197"/>
      <c r="R1058" s="197"/>
      <c r="S1058" s="209"/>
      <c r="T1058" s="197"/>
      <c r="U1058" s="199"/>
      <c r="V1058" s="197"/>
      <c r="W1058" s="197"/>
      <c r="X1058" s="197"/>
      <c r="Y1058" s="197"/>
      <c r="Z1058" s="197"/>
      <c r="AA1058" s="198"/>
      <c r="AB1058" s="198"/>
      <c r="AC1058" s="199"/>
      <c r="AD1058" s="199"/>
      <c r="AE1058" s="199"/>
      <c r="AF1058" s="199"/>
      <c r="AG1058" s="197"/>
      <c r="AH1058" s="197"/>
      <c r="AI1058" s="197"/>
      <c r="AJ1058" s="198"/>
      <c r="AK1058" s="199"/>
      <c r="AL1058" s="197"/>
      <c r="AM1058" s="197"/>
      <c r="AN1058" s="210" t="str">
        <f t="shared" si="111"/>
        <v>Kein Eintrag</v>
      </c>
      <c r="AO1058" s="210" t="str">
        <f t="shared" si="112"/>
        <v>Kein Eintrag</v>
      </c>
      <c r="AP1058" s="210" t="str">
        <f t="shared" si="113"/>
        <v>Kein Eintrag</v>
      </c>
      <c r="AQ1058" s="197"/>
      <c r="AR1058" s="197"/>
      <c r="AS1058" s="197"/>
    </row>
    <row r="1059" spans="1:45" s="159" customFormat="1" x14ac:dyDescent="0.25">
      <c r="A1059" s="203" t="str">
        <f t="shared" si="114"/>
        <v/>
      </c>
      <c r="B1059" s="203" t="str">
        <f t="shared" si="115"/>
        <v/>
      </c>
      <c r="C1059" s="197"/>
      <c r="D1059" s="197"/>
      <c r="E1059" s="197"/>
      <c r="F1059" s="197"/>
      <c r="G1059" s="197"/>
      <c r="H1059" s="197"/>
      <c r="I1059" s="197"/>
      <c r="J1059" s="197"/>
      <c r="K1059" s="197"/>
      <c r="L1059" s="197"/>
      <c r="M1059" s="209"/>
      <c r="N1059" s="199"/>
      <c r="O1059" s="197"/>
      <c r="P1059" s="197"/>
      <c r="Q1059" s="197"/>
      <c r="R1059" s="197"/>
      <c r="S1059" s="209"/>
      <c r="T1059" s="197"/>
      <c r="U1059" s="199"/>
      <c r="V1059" s="197"/>
      <c r="W1059" s="197"/>
      <c r="X1059" s="197"/>
      <c r="Y1059" s="197"/>
      <c r="Z1059" s="197"/>
      <c r="AA1059" s="198"/>
      <c r="AB1059" s="198"/>
      <c r="AC1059" s="199"/>
      <c r="AD1059" s="199"/>
      <c r="AE1059" s="199"/>
      <c r="AF1059" s="199"/>
      <c r="AG1059" s="197"/>
      <c r="AH1059" s="197"/>
      <c r="AI1059" s="197"/>
      <c r="AJ1059" s="198"/>
      <c r="AK1059" s="199"/>
      <c r="AL1059" s="197"/>
      <c r="AM1059" s="197"/>
      <c r="AN1059" s="210" t="str">
        <f t="shared" si="111"/>
        <v>Kein Eintrag</v>
      </c>
      <c r="AO1059" s="210" t="str">
        <f t="shared" si="112"/>
        <v>Kein Eintrag</v>
      </c>
      <c r="AP1059" s="210" t="str">
        <f t="shared" si="113"/>
        <v>Kein Eintrag</v>
      </c>
      <c r="AQ1059" s="197"/>
      <c r="AR1059" s="197"/>
      <c r="AS1059" s="197"/>
    </row>
    <row r="1060" spans="1:45" s="159" customFormat="1" x14ac:dyDescent="0.25">
      <c r="A1060" s="203" t="str">
        <f t="shared" si="114"/>
        <v/>
      </c>
      <c r="B1060" s="203" t="str">
        <f t="shared" si="115"/>
        <v/>
      </c>
      <c r="C1060" s="197"/>
      <c r="D1060" s="197"/>
      <c r="E1060" s="197"/>
      <c r="F1060" s="197"/>
      <c r="G1060" s="197"/>
      <c r="H1060" s="197"/>
      <c r="I1060" s="197"/>
      <c r="J1060" s="197"/>
      <c r="K1060" s="197"/>
      <c r="L1060" s="197"/>
      <c r="M1060" s="209"/>
      <c r="N1060" s="199"/>
      <c r="O1060" s="197"/>
      <c r="P1060" s="197"/>
      <c r="Q1060" s="197"/>
      <c r="R1060" s="197"/>
      <c r="S1060" s="209"/>
      <c r="T1060" s="197"/>
      <c r="U1060" s="199"/>
      <c r="V1060" s="197"/>
      <c r="W1060" s="197"/>
      <c r="X1060" s="197"/>
      <c r="Y1060" s="197"/>
      <c r="Z1060" s="197"/>
      <c r="AA1060" s="198"/>
      <c r="AB1060" s="198"/>
      <c r="AC1060" s="199"/>
      <c r="AD1060" s="199"/>
      <c r="AE1060" s="199"/>
      <c r="AF1060" s="199"/>
      <c r="AG1060" s="197"/>
      <c r="AH1060" s="197"/>
      <c r="AI1060" s="197"/>
      <c r="AJ1060" s="198"/>
      <c r="AK1060" s="199"/>
      <c r="AL1060" s="197"/>
      <c r="AM1060" s="197"/>
      <c r="AN1060" s="210" t="str">
        <f t="shared" si="111"/>
        <v>Kein Eintrag</v>
      </c>
      <c r="AO1060" s="210" t="str">
        <f t="shared" si="112"/>
        <v>Kein Eintrag</v>
      </c>
      <c r="AP1060" s="210" t="str">
        <f t="shared" si="113"/>
        <v>Kein Eintrag</v>
      </c>
      <c r="AQ1060" s="197"/>
      <c r="AR1060" s="197"/>
      <c r="AS1060" s="197"/>
    </row>
    <row r="1061" spans="1:45" s="159" customFormat="1" x14ac:dyDescent="0.25">
      <c r="A1061" s="203" t="str">
        <f t="shared" si="114"/>
        <v/>
      </c>
      <c r="B1061" s="203" t="str">
        <f t="shared" si="115"/>
        <v/>
      </c>
      <c r="C1061" s="197"/>
      <c r="D1061" s="197"/>
      <c r="E1061" s="197"/>
      <c r="F1061" s="197"/>
      <c r="G1061" s="197"/>
      <c r="H1061" s="197"/>
      <c r="I1061" s="197"/>
      <c r="J1061" s="197"/>
      <c r="K1061" s="197"/>
      <c r="L1061" s="197"/>
      <c r="M1061" s="209"/>
      <c r="N1061" s="199"/>
      <c r="O1061" s="197"/>
      <c r="P1061" s="197"/>
      <c r="Q1061" s="197"/>
      <c r="R1061" s="197"/>
      <c r="S1061" s="209"/>
      <c r="T1061" s="197"/>
      <c r="U1061" s="199"/>
      <c r="V1061" s="197"/>
      <c r="W1061" s="197"/>
      <c r="X1061" s="197"/>
      <c r="Y1061" s="197"/>
      <c r="Z1061" s="197"/>
      <c r="AA1061" s="198"/>
      <c r="AB1061" s="198"/>
      <c r="AC1061" s="199"/>
      <c r="AD1061" s="199"/>
      <c r="AE1061" s="199"/>
      <c r="AF1061" s="199"/>
      <c r="AG1061" s="197"/>
      <c r="AH1061" s="197"/>
      <c r="AI1061" s="197"/>
      <c r="AJ1061" s="198"/>
      <c r="AK1061" s="199"/>
      <c r="AL1061" s="197"/>
      <c r="AM1061" s="197"/>
      <c r="AN1061" s="210" t="str">
        <f t="shared" si="111"/>
        <v>Kein Eintrag</v>
      </c>
      <c r="AO1061" s="210" t="str">
        <f t="shared" si="112"/>
        <v>Kein Eintrag</v>
      </c>
      <c r="AP1061" s="210" t="str">
        <f t="shared" si="113"/>
        <v>Kein Eintrag</v>
      </c>
      <c r="AQ1061" s="197"/>
      <c r="AR1061" s="197"/>
      <c r="AS1061" s="197"/>
    </row>
    <row r="1062" spans="1:45" s="159" customFormat="1" x14ac:dyDescent="0.25">
      <c r="A1062" s="203" t="str">
        <f t="shared" si="114"/>
        <v/>
      </c>
      <c r="B1062" s="203" t="str">
        <f t="shared" si="115"/>
        <v/>
      </c>
      <c r="C1062" s="197"/>
      <c r="D1062" s="197"/>
      <c r="E1062" s="197"/>
      <c r="F1062" s="197"/>
      <c r="G1062" s="197"/>
      <c r="H1062" s="197"/>
      <c r="I1062" s="197"/>
      <c r="J1062" s="197"/>
      <c r="K1062" s="197"/>
      <c r="L1062" s="197"/>
      <c r="M1062" s="209"/>
      <c r="N1062" s="199"/>
      <c r="O1062" s="197"/>
      <c r="P1062" s="197"/>
      <c r="Q1062" s="197"/>
      <c r="R1062" s="197"/>
      <c r="S1062" s="209"/>
      <c r="T1062" s="197"/>
      <c r="U1062" s="199"/>
      <c r="V1062" s="197"/>
      <c r="W1062" s="197"/>
      <c r="X1062" s="197"/>
      <c r="Y1062" s="197"/>
      <c r="Z1062" s="197"/>
      <c r="AA1062" s="198"/>
      <c r="AB1062" s="198"/>
      <c r="AC1062" s="199"/>
      <c r="AD1062" s="199"/>
      <c r="AE1062" s="199"/>
      <c r="AF1062" s="199"/>
      <c r="AG1062" s="197"/>
      <c r="AH1062" s="197"/>
      <c r="AI1062" s="197"/>
      <c r="AJ1062" s="198"/>
      <c r="AK1062" s="199"/>
      <c r="AL1062" s="197"/>
      <c r="AM1062" s="197"/>
      <c r="AN1062" s="210" t="str">
        <f t="shared" si="111"/>
        <v>Kein Eintrag</v>
      </c>
      <c r="AO1062" s="210" t="str">
        <f t="shared" si="112"/>
        <v>Kein Eintrag</v>
      </c>
      <c r="AP1062" s="210" t="str">
        <f t="shared" si="113"/>
        <v>Kein Eintrag</v>
      </c>
      <c r="AQ1062" s="197"/>
      <c r="AR1062" s="197"/>
      <c r="AS1062" s="197"/>
    </row>
    <row r="1063" spans="1:45" s="159" customFormat="1" x14ac:dyDescent="0.25">
      <c r="A1063" s="203" t="str">
        <f t="shared" si="114"/>
        <v/>
      </c>
      <c r="B1063" s="203" t="str">
        <f t="shared" si="115"/>
        <v/>
      </c>
      <c r="C1063" s="197"/>
      <c r="D1063" s="197"/>
      <c r="E1063" s="197"/>
      <c r="F1063" s="197"/>
      <c r="G1063" s="197"/>
      <c r="H1063" s="197"/>
      <c r="I1063" s="197"/>
      <c r="J1063" s="197"/>
      <c r="K1063" s="197"/>
      <c r="L1063" s="197"/>
      <c r="M1063" s="209"/>
      <c r="N1063" s="199"/>
      <c r="O1063" s="197"/>
      <c r="P1063" s="197"/>
      <c r="Q1063" s="197"/>
      <c r="R1063" s="197"/>
      <c r="S1063" s="209"/>
      <c r="T1063" s="197"/>
      <c r="U1063" s="199"/>
      <c r="V1063" s="197"/>
      <c r="W1063" s="197"/>
      <c r="X1063" s="197"/>
      <c r="Y1063" s="197"/>
      <c r="Z1063" s="197"/>
      <c r="AA1063" s="198"/>
      <c r="AB1063" s="198"/>
      <c r="AC1063" s="199"/>
      <c r="AD1063" s="199"/>
      <c r="AE1063" s="199"/>
      <c r="AF1063" s="199"/>
      <c r="AG1063" s="197"/>
      <c r="AH1063" s="197"/>
      <c r="AI1063" s="197"/>
      <c r="AJ1063" s="198"/>
      <c r="AK1063" s="199"/>
      <c r="AL1063" s="197"/>
      <c r="AM1063" s="197"/>
      <c r="AN1063" s="210" t="str">
        <f t="shared" si="111"/>
        <v>Kein Eintrag</v>
      </c>
      <c r="AO1063" s="210" t="str">
        <f t="shared" si="112"/>
        <v>Kein Eintrag</v>
      </c>
      <c r="AP1063" s="210" t="str">
        <f t="shared" si="113"/>
        <v>Kein Eintrag</v>
      </c>
      <c r="AQ1063" s="197"/>
      <c r="AR1063" s="197"/>
      <c r="AS1063" s="197"/>
    </row>
    <row r="1064" spans="1:45" s="159" customFormat="1" x14ac:dyDescent="0.25">
      <c r="A1064" s="203" t="str">
        <f t="shared" si="114"/>
        <v/>
      </c>
      <c r="B1064" s="203" t="str">
        <f t="shared" si="115"/>
        <v/>
      </c>
      <c r="C1064" s="197"/>
      <c r="D1064" s="197"/>
      <c r="E1064" s="197"/>
      <c r="F1064" s="197"/>
      <c r="G1064" s="197"/>
      <c r="H1064" s="197"/>
      <c r="I1064" s="197"/>
      <c r="J1064" s="197"/>
      <c r="K1064" s="197"/>
      <c r="L1064" s="197"/>
      <c r="M1064" s="209"/>
      <c r="N1064" s="199"/>
      <c r="O1064" s="197"/>
      <c r="P1064" s="197"/>
      <c r="Q1064" s="197"/>
      <c r="R1064" s="197"/>
      <c r="S1064" s="209"/>
      <c r="T1064" s="197"/>
      <c r="U1064" s="199"/>
      <c r="V1064" s="197"/>
      <c r="W1064" s="197"/>
      <c r="X1064" s="197"/>
      <c r="Y1064" s="197"/>
      <c r="Z1064" s="197"/>
      <c r="AA1064" s="198"/>
      <c r="AB1064" s="198"/>
      <c r="AC1064" s="199"/>
      <c r="AD1064" s="199"/>
      <c r="AE1064" s="199"/>
      <c r="AF1064" s="199"/>
      <c r="AG1064" s="197"/>
      <c r="AH1064" s="197"/>
      <c r="AI1064" s="197"/>
      <c r="AJ1064" s="198"/>
      <c r="AK1064" s="199"/>
      <c r="AL1064" s="197"/>
      <c r="AM1064" s="197"/>
      <c r="AN1064" s="210" t="str">
        <f t="shared" si="111"/>
        <v>Kein Eintrag</v>
      </c>
      <c r="AO1064" s="210" t="str">
        <f t="shared" si="112"/>
        <v>Kein Eintrag</v>
      </c>
      <c r="AP1064" s="210" t="str">
        <f t="shared" si="113"/>
        <v>Kein Eintrag</v>
      </c>
      <c r="AQ1064" s="197"/>
      <c r="AR1064" s="197"/>
      <c r="AS1064" s="197"/>
    </row>
    <row r="1065" spans="1:45" s="159" customFormat="1" x14ac:dyDescent="0.25">
      <c r="A1065" s="203" t="str">
        <f t="shared" si="114"/>
        <v/>
      </c>
      <c r="B1065" s="203" t="str">
        <f t="shared" si="115"/>
        <v/>
      </c>
      <c r="C1065" s="197"/>
      <c r="D1065" s="197"/>
      <c r="E1065" s="197"/>
      <c r="F1065" s="197"/>
      <c r="G1065" s="197"/>
      <c r="H1065" s="197"/>
      <c r="I1065" s="197"/>
      <c r="J1065" s="197"/>
      <c r="K1065" s="197"/>
      <c r="L1065" s="197"/>
      <c r="M1065" s="209"/>
      <c r="N1065" s="199"/>
      <c r="O1065" s="197"/>
      <c r="P1065" s="197"/>
      <c r="Q1065" s="197"/>
      <c r="R1065" s="197"/>
      <c r="S1065" s="209"/>
      <c r="T1065" s="197"/>
      <c r="U1065" s="199"/>
      <c r="V1065" s="197"/>
      <c r="W1065" s="197"/>
      <c r="X1065" s="197"/>
      <c r="Y1065" s="197"/>
      <c r="Z1065" s="197"/>
      <c r="AA1065" s="198"/>
      <c r="AB1065" s="198"/>
      <c r="AC1065" s="199"/>
      <c r="AD1065" s="199"/>
      <c r="AE1065" s="199"/>
      <c r="AF1065" s="199"/>
      <c r="AG1065" s="197"/>
      <c r="AH1065" s="197"/>
      <c r="AI1065" s="197"/>
      <c r="AJ1065" s="198"/>
      <c r="AK1065" s="199"/>
      <c r="AL1065" s="197"/>
      <c r="AM1065" s="197"/>
      <c r="AN1065" s="210" t="str">
        <f t="shared" si="111"/>
        <v>Kein Eintrag</v>
      </c>
      <c r="AO1065" s="210" t="str">
        <f t="shared" si="112"/>
        <v>Kein Eintrag</v>
      </c>
      <c r="AP1065" s="210" t="str">
        <f t="shared" si="113"/>
        <v>Kein Eintrag</v>
      </c>
      <c r="AQ1065" s="197"/>
      <c r="AR1065" s="197"/>
      <c r="AS1065" s="197"/>
    </row>
    <row r="1066" spans="1:45" s="159" customFormat="1" x14ac:dyDescent="0.25">
      <c r="A1066" s="203" t="str">
        <f t="shared" si="114"/>
        <v/>
      </c>
      <c r="B1066" s="203" t="str">
        <f t="shared" si="115"/>
        <v/>
      </c>
      <c r="C1066" s="197"/>
      <c r="D1066" s="197"/>
      <c r="E1066" s="197"/>
      <c r="F1066" s="197"/>
      <c r="G1066" s="197"/>
      <c r="H1066" s="197"/>
      <c r="I1066" s="197"/>
      <c r="J1066" s="197"/>
      <c r="K1066" s="197"/>
      <c r="L1066" s="197"/>
      <c r="M1066" s="209"/>
      <c r="N1066" s="199"/>
      <c r="O1066" s="197"/>
      <c r="P1066" s="197"/>
      <c r="Q1066" s="197"/>
      <c r="R1066" s="197"/>
      <c r="S1066" s="209"/>
      <c r="T1066" s="197"/>
      <c r="U1066" s="199"/>
      <c r="V1066" s="197"/>
      <c r="W1066" s="197"/>
      <c r="X1066" s="197"/>
      <c r="Y1066" s="197"/>
      <c r="Z1066" s="197"/>
      <c r="AA1066" s="198"/>
      <c r="AB1066" s="198"/>
      <c r="AC1066" s="199"/>
      <c r="AD1066" s="199"/>
      <c r="AE1066" s="199"/>
      <c r="AF1066" s="199"/>
      <c r="AG1066" s="197"/>
      <c r="AH1066" s="197"/>
      <c r="AI1066" s="197"/>
      <c r="AJ1066" s="198"/>
      <c r="AK1066" s="199"/>
      <c r="AL1066" s="197"/>
      <c r="AM1066" s="197"/>
      <c r="AN1066" s="210" t="str">
        <f t="shared" si="111"/>
        <v>Kein Eintrag</v>
      </c>
      <c r="AO1066" s="210" t="str">
        <f t="shared" si="112"/>
        <v>Kein Eintrag</v>
      </c>
      <c r="AP1066" s="210" t="str">
        <f t="shared" si="113"/>
        <v>Kein Eintrag</v>
      </c>
      <c r="AQ1066" s="197"/>
      <c r="AR1066" s="197"/>
      <c r="AS1066" s="197"/>
    </row>
    <row r="1067" spans="1:45" s="159" customFormat="1" x14ac:dyDescent="0.25">
      <c r="A1067" s="203" t="str">
        <f t="shared" si="114"/>
        <v/>
      </c>
      <c r="B1067" s="203" t="str">
        <f t="shared" si="115"/>
        <v/>
      </c>
      <c r="C1067" s="197"/>
      <c r="D1067" s="197"/>
      <c r="E1067" s="197"/>
      <c r="F1067" s="197"/>
      <c r="G1067" s="197"/>
      <c r="H1067" s="197"/>
      <c r="I1067" s="197"/>
      <c r="J1067" s="197"/>
      <c r="K1067" s="197"/>
      <c r="L1067" s="197"/>
      <c r="M1067" s="209"/>
      <c r="N1067" s="199"/>
      <c r="O1067" s="197"/>
      <c r="P1067" s="197"/>
      <c r="Q1067" s="197"/>
      <c r="R1067" s="197"/>
      <c r="S1067" s="209"/>
      <c r="T1067" s="197"/>
      <c r="U1067" s="199"/>
      <c r="V1067" s="197"/>
      <c r="W1067" s="197"/>
      <c r="X1067" s="197"/>
      <c r="Y1067" s="197"/>
      <c r="Z1067" s="197"/>
      <c r="AA1067" s="198"/>
      <c r="AB1067" s="198"/>
      <c r="AC1067" s="199"/>
      <c r="AD1067" s="199"/>
      <c r="AE1067" s="199"/>
      <c r="AF1067" s="199"/>
      <c r="AG1067" s="197"/>
      <c r="AH1067" s="197"/>
      <c r="AI1067" s="197"/>
      <c r="AJ1067" s="198"/>
      <c r="AK1067" s="199"/>
      <c r="AL1067" s="197"/>
      <c r="AM1067" s="197"/>
      <c r="AN1067" s="210" t="str">
        <f t="shared" si="111"/>
        <v>Kein Eintrag</v>
      </c>
      <c r="AO1067" s="210" t="str">
        <f t="shared" si="112"/>
        <v>Kein Eintrag</v>
      </c>
      <c r="AP1067" s="210" t="str">
        <f t="shared" si="113"/>
        <v>Kein Eintrag</v>
      </c>
      <c r="AQ1067" s="197"/>
      <c r="AR1067" s="197"/>
      <c r="AS1067" s="197"/>
    </row>
    <row r="1068" spans="1:45" s="159" customFormat="1" x14ac:dyDescent="0.25">
      <c r="A1068" s="203" t="str">
        <f t="shared" si="114"/>
        <v/>
      </c>
      <c r="B1068" s="203" t="str">
        <f t="shared" si="115"/>
        <v/>
      </c>
      <c r="C1068" s="197"/>
      <c r="D1068" s="197"/>
      <c r="E1068" s="197"/>
      <c r="F1068" s="197"/>
      <c r="G1068" s="197"/>
      <c r="H1068" s="197"/>
      <c r="I1068" s="197"/>
      <c r="J1068" s="197"/>
      <c r="K1068" s="197"/>
      <c r="L1068" s="197"/>
      <c r="M1068" s="209"/>
      <c r="N1068" s="199"/>
      <c r="O1068" s="197"/>
      <c r="P1068" s="197"/>
      <c r="Q1068" s="197"/>
      <c r="R1068" s="197"/>
      <c r="S1068" s="209"/>
      <c r="T1068" s="197"/>
      <c r="U1068" s="199"/>
      <c r="V1068" s="197"/>
      <c r="W1068" s="197"/>
      <c r="X1068" s="197"/>
      <c r="Y1068" s="197"/>
      <c r="Z1068" s="197"/>
      <c r="AA1068" s="198"/>
      <c r="AB1068" s="198"/>
      <c r="AC1068" s="199"/>
      <c r="AD1068" s="199"/>
      <c r="AE1068" s="199"/>
      <c r="AF1068" s="199"/>
      <c r="AG1068" s="197"/>
      <c r="AH1068" s="197"/>
      <c r="AI1068" s="197"/>
      <c r="AJ1068" s="198"/>
      <c r="AK1068" s="199"/>
      <c r="AL1068" s="197"/>
      <c r="AM1068" s="197"/>
      <c r="AN1068" s="210" t="str">
        <f t="shared" si="111"/>
        <v>Kein Eintrag</v>
      </c>
      <c r="AO1068" s="210" t="str">
        <f t="shared" si="112"/>
        <v>Kein Eintrag</v>
      </c>
      <c r="AP1068" s="210" t="str">
        <f t="shared" si="113"/>
        <v>Kein Eintrag</v>
      </c>
      <c r="AQ1068" s="197"/>
      <c r="AR1068" s="197"/>
      <c r="AS1068" s="197"/>
    </row>
    <row r="1069" spans="1:45" s="159" customFormat="1" x14ac:dyDescent="0.25">
      <c r="A1069" s="203" t="str">
        <f t="shared" si="114"/>
        <v/>
      </c>
      <c r="B1069" s="203" t="str">
        <f t="shared" si="115"/>
        <v/>
      </c>
      <c r="C1069" s="197"/>
      <c r="D1069" s="197"/>
      <c r="E1069" s="197"/>
      <c r="F1069" s="197"/>
      <c r="G1069" s="197"/>
      <c r="H1069" s="197"/>
      <c r="I1069" s="197"/>
      <c r="J1069" s="197"/>
      <c r="K1069" s="197"/>
      <c r="L1069" s="197"/>
      <c r="M1069" s="209"/>
      <c r="N1069" s="199"/>
      <c r="O1069" s="197"/>
      <c r="P1069" s="197"/>
      <c r="Q1069" s="197"/>
      <c r="R1069" s="197"/>
      <c r="S1069" s="209"/>
      <c r="T1069" s="197"/>
      <c r="U1069" s="199"/>
      <c r="V1069" s="197"/>
      <c r="W1069" s="197"/>
      <c r="X1069" s="197"/>
      <c r="Y1069" s="197"/>
      <c r="Z1069" s="197"/>
      <c r="AA1069" s="198"/>
      <c r="AB1069" s="198"/>
      <c r="AC1069" s="199"/>
      <c r="AD1069" s="199"/>
      <c r="AE1069" s="199"/>
      <c r="AF1069" s="199"/>
      <c r="AG1069" s="197"/>
      <c r="AH1069" s="197"/>
      <c r="AI1069" s="197"/>
      <c r="AJ1069" s="198"/>
      <c r="AK1069" s="199"/>
      <c r="AL1069" s="197"/>
      <c r="AM1069" s="197"/>
      <c r="AN1069" s="210" t="str">
        <f t="shared" si="111"/>
        <v>Kein Eintrag</v>
      </c>
      <c r="AO1069" s="210" t="str">
        <f t="shared" si="112"/>
        <v>Kein Eintrag</v>
      </c>
      <c r="AP1069" s="210" t="str">
        <f t="shared" si="113"/>
        <v>Kein Eintrag</v>
      </c>
      <c r="AQ1069" s="197"/>
      <c r="AR1069" s="197"/>
      <c r="AS1069" s="197"/>
    </row>
    <row r="1070" spans="1:45" s="159" customFormat="1" x14ac:dyDescent="0.25">
      <c r="A1070" s="203" t="str">
        <f t="shared" si="114"/>
        <v/>
      </c>
      <c r="B1070" s="203" t="str">
        <f t="shared" si="115"/>
        <v/>
      </c>
      <c r="C1070" s="197"/>
      <c r="D1070" s="197"/>
      <c r="E1070" s="197"/>
      <c r="F1070" s="197"/>
      <c r="G1070" s="197"/>
      <c r="H1070" s="197"/>
      <c r="I1070" s="197"/>
      <c r="J1070" s="197"/>
      <c r="K1070" s="197"/>
      <c r="L1070" s="197"/>
      <c r="M1070" s="209"/>
      <c r="N1070" s="199"/>
      <c r="O1070" s="197"/>
      <c r="P1070" s="197"/>
      <c r="Q1070" s="197"/>
      <c r="R1070" s="197"/>
      <c r="S1070" s="209"/>
      <c r="T1070" s="197"/>
      <c r="U1070" s="199"/>
      <c r="V1070" s="197"/>
      <c r="W1070" s="197"/>
      <c r="X1070" s="197"/>
      <c r="Y1070" s="197"/>
      <c r="Z1070" s="197"/>
      <c r="AA1070" s="198"/>
      <c r="AB1070" s="198"/>
      <c r="AC1070" s="199"/>
      <c r="AD1070" s="199"/>
      <c r="AE1070" s="199"/>
      <c r="AF1070" s="199"/>
      <c r="AG1070" s="197"/>
      <c r="AH1070" s="197"/>
      <c r="AI1070" s="197"/>
      <c r="AJ1070" s="198"/>
      <c r="AK1070" s="199"/>
      <c r="AL1070" s="197"/>
      <c r="AM1070" s="197"/>
      <c r="AN1070" s="210" t="str">
        <f t="shared" si="111"/>
        <v>Kein Eintrag</v>
      </c>
      <c r="AO1070" s="210" t="str">
        <f t="shared" si="112"/>
        <v>Kein Eintrag</v>
      </c>
      <c r="AP1070" s="210" t="str">
        <f t="shared" si="113"/>
        <v>Kein Eintrag</v>
      </c>
      <c r="AQ1070" s="197"/>
      <c r="AR1070" s="197"/>
      <c r="AS1070" s="197"/>
    </row>
    <row r="1071" spans="1:45" s="159" customFormat="1" x14ac:dyDescent="0.25">
      <c r="A1071" s="203" t="str">
        <f t="shared" si="114"/>
        <v/>
      </c>
      <c r="B1071" s="203" t="str">
        <f t="shared" si="115"/>
        <v/>
      </c>
      <c r="C1071" s="197"/>
      <c r="D1071" s="197"/>
      <c r="E1071" s="197"/>
      <c r="F1071" s="197"/>
      <c r="G1071" s="197"/>
      <c r="H1071" s="197"/>
      <c r="I1071" s="197"/>
      <c r="J1071" s="197"/>
      <c r="K1071" s="197"/>
      <c r="L1071" s="197"/>
      <c r="M1071" s="209"/>
      <c r="N1071" s="199"/>
      <c r="O1071" s="197"/>
      <c r="P1071" s="197"/>
      <c r="Q1071" s="197"/>
      <c r="R1071" s="197"/>
      <c r="S1071" s="209"/>
      <c r="T1071" s="197"/>
      <c r="U1071" s="199"/>
      <c r="V1071" s="197"/>
      <c r="W1071" s="197"/>
      <c r="X1071" s="197"/>
      <c r="Y1071" s="197"/>
      <c r="Z1071" s="197"/>
      <c r="AA1071" s="198"/>
      <c r="AB1071" s="198"/>
      <c r="AC1071" s="199"/>
      <c r="AD1071" s="199"/>
      <c r="AE1071" s="199"/>
      <c r="AF1071" s="199"/>
      <c r="AG1071" s="197"/>
      <c r="AH1071" s="197"/>
      <c r="AI1071" s="197"/>
      <c r="AJ1071" s="198"/>
      <c r="AK1071" s="199"/>
      <c r="AL1071" s="197"/>
      <c r="AM1071" s="197"/>
      <c r="AN1071" s="210" t="str">
        <f t="shared" si="111"/>
        <v>Kein Eintrag</v>
      </c>
      <c r="AO1071" s="210" t="str">
        <f t="shared" si="112"/>
        <v>Kein Eintrag</v>
      </c>
      <c r="AP1071" s="210" t="str">
        <f t="shared" si="113"/>
        <v>Kein Eintrag</v>
      </c>
      <c r="AQ1071" s="197"/>
      <c r="AR1071" s="197"/>
      <c r="AS1071" s="197"/>
    </row>
    <row r="1072" spans="1:45" s="159" customFormat="1" x14ac:dyDescent="0.25">
      <c r="A1072" s="203" t="str">
        <f t="shared" si="114"/>
        <v/>
      </c>
      <c r="B1072" s="203" t="str">
        <f t="shared" si="115"/>
        <v/>
      </c>
      <c r="C1072" s="197"/>
      <c r="D1072" s="197"/>
      <c r="E1072" s="197"/>
      <c r="F1072" s="197"/>
      <c r="G1072" s="197"/>
      <c r="H1072" s="197"/>
      <c r="I1072" s="197"/>
      <c r="J1072" s="197"/>
      <c r="K1072" s="197"/>
      <c r="L1072" s="197"/>
      <c r="M1072" s="209"/>
      <c r="N1072" s="199"/>
      <c r="O1072" s="197"/>
      <c r="P1072" s="197"/>
      <c r="Q1072" s="197"/>
      <c r="R1072" s="197"/>
      <c r="S1072" s="209"/>
      <c r="T1072" s="197"/>
      <c r="U1072" s="199"/>
      <c r="V1072" s="197"/>
      <c r="W1072" s="197"/>
      <c r="X1072" s="197"/>
      <c r="Y1072" s="197"/>
      <c r="Z1072" s="197"/>
      <c r="AA1072" s="198"/>
      <c r="AB1072" s="198"/>
      <c r="AC1072" s="199"/>
      <c r="AD1072" s="199"/>
      <c r="AE1072" s="199"/>
      <c r="AF1072" s="199"/>
      <c r="AG1072" s="197"/>
      <c r="AH1072" s="197"/>
      <c r="AI1072" s="197"/>
      <c r="AJ1072" s="198"/>
      <c r="AK1072" s="199"/>
      <c r="AL1072" s="197"/>
      <c r="AM1072" s="197"/>
      <c r="AN1072" s="210" t="str">
        <f t="shared" si="111"/>
        <v>Kein Eintrag</v>
      </c>
      <c r="AO1072" s="210" t="str">
        <f t="shared" si="112"/>
        <v>Kein Eintrag</v>
      </c>
      <c r="AP1072" s="210" t="str">
        <f t="shared" si="113"/>
        <v>Kein Eintrag</v>
      </c>
      <c r="AQ1072" s="197"/>
      <c r="AR1072" s="197"/>
      <c r="AS1072" s="197"/>
    </row>
    <row r="1073" spans="1:45" s="159" customFormat="1" x14ac:dyDescent="0.25">
      <c r="A1073" s="203" t="str">
        <f t="shared" si="114"/>
        <v/>
      </c>
      <c r="B1073" s="203" t="str">
        <f t="shared" si="115"/>
        <v/>
      </c>
      <c r="C1073" s="197"/>
      <c r="D1073" s="197"/>
      <c r="E1073" s="197"/>
      <c r="F1073" s="197"/>
      <c r="G1073" s="197"/>
      <c r="H1073" s="197"/>
      <c r="I1073" s="197"/>
      <c r="J1073" s="197"/>
      <c r="K1073" s="197"/>
      <c r="L1073" s="197"/>
      <c r="M1073" s="209"/>
      <c r="N1073" s="199"/>
      <c r="O1073" s="197"/>
      <c r="P1073" s="197"/>
      <c r="Q1073" s="197"/>
      <c r="R1073" s="197"/>
      <c r="S1073" s="209"/>
      <c r="T1073" s="197"/>
      <c r="U1073" s="199"/>
      <c r="V1073" s="197"/>
      <c r="W1073" s="197"/>
      <c r="X1073" s="197"/>
      <c r="Y1073" s="197"/>
      <c r="Z1073" s="197"/>
      <c r="AA1073" s="198"/>
      <c r="AB1073" s="198"/>
      <c r="AC1073" s="199"/>
      <c r="AD1073" s="199"/>
      <c r="AE1073" s="199"/>
      <c r="AF1073" s="199"/>
      <c r="AG1073" s="197"/>
      <c r="AH1073" s="197"/>
      <c r="AI1073" s="197"/>
      <c r="AJ1073" s="198"/>
      <c r="AK1073" s="199"/>
      <c r="AL1073" s="197"/>
      <c r="AM1073" s="197"/>
      <c r="AN1073" s="210" t="str">
        <f t="shared" si="111"/>
        <v>Kein Eintrag</v>
      </c>
      <c r="AO1073" s="210" t="str">
        <f t="shared" si="112"/>
        <v>Kein Eintrag</v>
      </c>
      <c r="AP1073" s="210" t="str">
        <f t="shared" si="113"/>
        <v>Kein Eintrag</v>
      </c>
      <c r="AQ1073" s="197"/>
      <c r="AR1073" s="197"/>
      <c r="AS1073" s="197"/>
    </row>
    <row r="1074" spans="1:45" s="159" customFormat="1" x14ac:dyDescent="0.25">
      <c r="A1074" s="203" t="str">
        <f t="shared" si="114"/>
        <v/>
      </c>
      <c r="B1074" s="203" t="str">
        <f t="shared" si="115"/>
        <v/>
      </c>
      <c r="C1074" s="197"/>
      <c r="D1074" s="197"/>
      <c r="E1074" s="197"/>
      <c r="F1074" s="197"/>
      <c r="G1074" s="197"/>
      <c r="H1074" s="197"/>
      <c r="I1074" s="197"/>
      <c r="J1074" s="197"/>
      <c r="K1074" s="197"/>
      <c r="L1074" s="197"/>
      <c r="M1074" s="209"/>
      <c r="N1074" s="199"/>
      <c r="O1074" s="197"/>
      <c r="P1074" s="197"/>
      <c r="Q1074" s="197"/>
      <c r="R1074" s="197"/>
      <c r="S1074" s="209"/>
      <c r="T1074" s="197"/>
      <c r="U1074" s="199"/>
      <c r="V1074" s="197"/>
      <c r="W1074" s="197"/>
      <c r="X1074" s="197"/>
      <c r="Y1074" s="197"/>
      <c r="Z1074" s="197"/>
      <c r="AA1074" s="198"/>
      <c r="AB1074" s="198"/>
      <c r="AC1074" s="199"/>
      <c r="AD1074" s="199"/>
      <c r="AE1074" s="199"/>
      <c r="AF1074" s="199"/>
      <c r="AG1074" s="197"/>
      <c r="AH1074" s="197"/>
      <c r="AI1074" s="197"/>
      <c r="AJ1074" s="198"/>
      <c r="AK1074" s="199"/>
      <c r="AL1074" s="197"/>
      <c r="AM1074" s="197"/>
      <c r="AN1074" s="210" t="str">
        <f t="shared" si="111"/>
        <v>Kein Eintrag</v>
      </c>
      <c r="AO1074" s="210" t="str">
        <f t="shared" si="112"/>
        <v>Kein Eintrag</v>
      </c>
      <c r="AP1074" s="210" t="str">
        <f t="shared" si="113"/>
        <v>Kein Eintrag</v>
      </c>
      <c r="AQ1074" s="197"/>
      <c r="AR1074" s="197"/>
      <c r="AS1074" s="197"/>
    </row>
    <row r="1075" spans="1:45" s="159" customFormat="1" x14ac:dyDescent="0.25">
      <c r="A1075" s="203" t="str">
        <f t="shared" si="114"/>
        <v/>
      </c>
      <c r="B1075" s="203" t="str">
        <f t="shared" si="115"/>
        <v/>
      </c>
      <c r="C1075" s="197"/>
      <c r="D1075" s="197"/>
      <c r="E1075" s="197"/>
      <c r="F1075" s="197"/>
      <c r="G1075" s="197"/>
      <c r="H1075" s="197"/>
      <c r="I1075" s="197"/>
      <c r="J1075" s="197"/>
      <c r="K1075" s="197"/>
      <c r="L1075" s="197"/>
      <c r="M1075" s="209"/>
      <c r="N1075" s="199"/>
      <c r="O1075" s="197"/>
      <c r="P1075" s="197"/>
      <c r="Q1075" s="197"/>
      <c r="R1075" s="197"/>
      <c r="S1075" s="209"/>
      <c r="T1075" s="197"/>
      <c r="U1075" s="199"/>
      <c r="V1075" s="197"/>
      <c r="W1075" s="197"/>
      <c r="X1075" s="197"/>
      <c r="Y1075" s="197"/>
      <c r="Z1075" s="197"/>
      <c r="AA1075" s="198"/>
      <c r="AB1075" s="198"/>
      <c r="AC1075" s="199"/>
      <c r="AD1075" s="199"/>
      <c r="AE1075" s="199"/>
      <c r="AF1075" s="199"/>
      <c r="AG1075" s="197"/>
      <c r="AH1075" s="197"/>
      <c r="AI1075" s="197"/>
      <c r="AJ1075" s="198"/>
      <c r="AK1075" s="199"/>
      <c r="AL1075" s="197"/>
      <c r="AM1075" s="197"/>
      <c r="AN1075" s="210" t="str">
        <f t="shared" si="111"/>
        <v>Kein Eintrag</v>
      </c>
      <c r="AO1075" s="210" t="str">
        <f t="shared" si="112"/>
        <v>Kein Eintrag</v>
      </c>
      <c r="AP1075" s="210" t="str">
        <f t="shared" si="113"/>
        <v>Kein Eintrag</v>
      </c>
      <c r="AQ1075" s="197"/>
      <c r="AR1075" s="197"/>
      <c r="AS1075" s="197"/>
    </row>
    <row r="1076" spans="1:45" s="159" customFormat="1" x14ac:dyDescent="0.25">
      <c r="A1076" s="203" t="str">
        <f t="shared" si="114"/>
        <v/>
      </c>
      <c r="B1076" s="203" t="str">
        <f t="shared" si="115"/>
        <v/>
      </c>
      <c r="C1076" s="197"/>
      <c r="D1076" s="197"/>
      <c r="E1076" s="197"/>
      <c r="F1076" s="197"/>
      <c r="G1076" s="197"/>
      <c r="H1076" s="197"/>
      <c r="I1076" s="197"/>
      <c r="J1076" s="197"/>
      <c r="K1076" s="197"/>
      <c r="L1076" s="197"/>
      <c r="M1076" s="209"/>
      <c r="N1076" s="199"/>
      <c r="O1076" s="197"/>
      <c r="P1076" s="197"/>
      <c r="Q1076" s="197"/>
      <c r="R1076" s="197"/>
      <c r="S1076" s="209"/>
      <c r="T1076" s="197"/>
      <c r="U1076" s="199"/>
      <c r="V1076" s="197"/>
      <c r="W1076" s="197"/>
      <c r="X1076" s="197"/>
      <c r="Y1076" s="197"/>
      <c r="Z1076" s="197"/>
      <c r="AA1076" s="198"/>
      <c r="AB1076" s="198"/>
      <c r="AC1076" s="199"/>
      <c r="AD1076" s="199"/>
      <c r="AE1076" s="199"/>
      <c r="AF1076" s="199"/>
      <c r="AG1076" s="197"/>
      <c r="AH1076" s="197"/>
      <c r="AI1076" s="197"/>
      <c r="AJ1076" s="198"/>
      <c r="AK1076" s="199"/>
      <c r="AL1076" s="197"/>
      <c r="AM1076" s="197"/>
      <c r="AN1076" s="210" t="str">
        <f t="shared" si="111"/>
        <v>Kein Eintrag</v>
      </c>
      <c r="AO1076" s="210" t="str">
        <f t="shared" si="112"/>
        <v>Kein Eintrag</v>
      </c>
      <c r="AP1076" s="210" t="str">
        <f t="shared" si="113"/>
        <v>Kein Eintrag</v>
      </c>
      <c r="AQ1076" s="197"/>
      <c r="AR1076" s="197"/>
      <c r="AS1076" s="197"/>
    </row>
    <row r="1077" spans="1:45" s="159" customFormat="1" x14ac:dyDescent="0.25">
      <c r="A1077" s="203" t="str">
        <f t="shared" si="114"/>
        <v/>
      </c>
      <c r="B1077" s="203" t="str">
        <f t="shared" si="115"/>
        <v/>
      </c>
      <c r="C1077" s="197"/>
      <c r="D1077" s="197"/>
      <c r="E1077" s="197"/>
      <c r="F1077" s="197"/>
      <c r="G1077" s="197"/>
      <c r="H1077" s="197"/>
      <c r="I1077" s="197"/>
      <c r="J1077" s="197"/>
      <c r="K1077" s="197"/>
      <c r="L1077" s="197"/>
      <c r="M1077" s="209"/>
      <c r="N1077" s="199"/>
      <c r="O1077" s="197"/>
      <c r="P1077" s="197"/>
      <c r="Q1077" s="197"/>
      <c r="R1077" s="197"/>
      <c r="S1077" s="209"/>
      <c r="T1077" s="197"/>
      <c r="U1077" s="199"/>
      <c r="V1077" s="197"/>
      <c r="W1077" s="197"/>
      <c r="X1077" s="197"/>
      <c r="Y1077" s="197"/>
      <c r="Z1077" s="197"/>
      <c r="AA1077" s="198"/>
      <c r="AB1077" s="198"/>
      <c r="AC1077" s="199"/>
      <c r="AD1077" s="199"/>
      <c r="AE1077" s="199"/>
      <c r="AF1077" s="199"/>
      <c r="AG1077" s="197"/>
      <c r="AH1077" s="197"/>
      <c r="AI1077" s="197"/>
      <c r="AJ1077" s="198"/>
      <c r="AK1077" s="199"/>
      <c r="AL1077" s="197"/>
      <c r="AM1077" s="197"/>
      <c r="AN1077" s="210" t="str">
        <f t="shared" si="111"/>
        <v>Kein Eintrag</v>
      </c>
      <c r="AO1077" s="210" t="str">
        <f t="shared" si="112"/>
        <v>Kein Eintrag</v>
      </c>
      <c r="AP1077" s="210" t="str">
        <f t="shared" si="113"/>
        <v>Kein Eintrag</v>
      </c>
      <c r="AQ1077" s="197"/>
      <c r="AR1077" s="197"/>
      <c r="AS1077" s="197"/>
    </row>
    <row r="1078" spans="1:45" s="159" customFormat="1" x14ac:dyDescent="0.25">
      <c r="A1078" s="203" t="str">
        <f t="shared" si="114"/>
        <v/>
      </c>
      <c r="B1078" s="203" t="str">
        <f t="shared" si="115"/>
        <v/>
      </c>
      <c r="C1078" s="197"/>
      <c r="D1078" s="197"/>
      <c r="E1078" s="197"/>
      <c r="F1078" s="197"/>
      <c r="G1078" s="197"/>
      <c r="H1078" s="197"/>
      <c r="I1078" s="197"/>
      <c r="J1078" s="197"/>
      <c r="K1078" s="197"/>
      <c r="L1078" s="197"/>
      <c r="M1078" s="209"/>
      <c r="N1078" s="199"/>
      <c r="O1078" s="197"/>
      <c r="P1078" s="197"/>
      <c r="Q1078" s="197"/>
      <c r="R1078" s="197"/>
      <c r="S1078" s="209"/>
      <c r="T1078" s="197"/>
      <c r="U1078" s="199"/>
      <c r="V1078" s="197"/>
      <c r="W1078" s="197"/>
      <c r="X1078" s="197"/>
      <c r="Y1078" s="197"/>
      <c r="Z1078" s="197"/>
      <c r="AA1078" s="198"/>
      <c r="AB1078" s="198"/>
      <c r="AC1078" s="199"/>
      <c r="AD1078" s="199"/>
      <c r="AE1078" s="199"/>
      <c r="AF1078" s="199"/>
      <c r="AG1078" s="197"/>
      <c r="AH1078" s="197"/>
      <c r="AI1078" s="197"/>
      <c r="AJ1078" s="198"/>
      <c r="AK1078" s="199"/>
      <c r="AL1078" s="197"/>
      <c r="AM1078" s="197"/>
      <c r="AN1078" s="210" t="str">
        <f t="shared" si="111"/>
        <v>Kein Eintrag</v>
      </c>
      <c r="AO1078" s="210" t="str">
        <f t="shared" si="112"/>
        <v>Kein Eintrag</v>
      </c>
      <c r="AP1078" s="210" t="str">
        <f t="shared" si="113"/>
        <v>Kein Eintrag</v>
      </c>
      <c r="AQ1078" s="197"/>
      <c r="AR1078" s="197"/>
      <c r="AS1078" s="197"/>
    </row>
    <row r="1079" spans="1:45" s="159" customFormat="1" x14ac:dyDescent="0.25">
      <c r="A1079" s="203" t="str">
        <f t="shared" si="114"/>
        <v/>
      </c>
      <c r="B1079" s="203" t="str">
        <f t="shared" si="115"/>
        <v/>
      </c>
      <c r="C1079" s="197"/>
      <c r="D1079" s="197"/>
      <c r="E1079" s="197"/>
      <c r="F1079" s="197"/>
      <c r="G1079" s="197"/>
      <c r="H1079" s="197"/>
      <c r="I1079" s="197"/>
      <c r="J1079" s="197"/>
      <c r="K1079" s="197"/>
      <c r="L1079" s="197"/>
      <c r="M1079" s="209"/>
      <c r="N1079" s="199"/>
      <c r="O1079" s="197"/>
      <c r="P1079" s="197"/>
      <c r="Q1079" s="197"/>
      <c r="R1079" s="197"/>
      <c r="S1079" s="209"/>
      <c r="T1079" s="197"/>
      <c r="U1079" s="199"/>
      <c r="V1079" s="197"/>
      <c r="W1079" s="197"/>
      <c r="X1079" s="197"/>
      <c r="Y1079" s="197"/>
      <c r="Z1079" s="197"/>
      <c r="AA1079" s="198"/>
      <c r="AB1079" s="198"/>
      <c r="AC1079" s="199"/>
      <c r="AD1079" s="199"/>
      <c r="AE1079" s="199"/>
      <c r="AF1079" s="199"/>
      <c r="AG1079" s="197"/>
      <c r="AH1079" s="197"/>
      <c r="AI1079" s="197"/>
      <c r="AJ1079" s="198"/>
      <c r="AK1079" s="199"/>
      <c r="AL1079" s="197"/>
      <c r="AM1079" s="197"/>
      <c r="AN1079" s="210" t="str">
        <f t="shared" si="111"/>
        <v>Kein Eintrag</v>
      </c>
      <c r="AO1079" s="210" t="str">
        <f t="shared" si="112"/>
        <v>Kein Eintrag</v>
      </c>
      <c r="AP1079" s="210" t="str">
        <f t="shared" si="113"/>
        <v>Kein Eintrag</v>
      </c>
      <c r="AQ1079" s="197"/>
      <c r="AR1079" s="197"/>
      <c r="AS1079" s="197"/>
    </row>
    <row r="1080" spans="1:45" s="159" customFormat="1" x14ac:dyDescent="0.25">
      <c r="A1080" s="203" t="str">
        <f t="shared" si="114"/>
        <v/>
      </c>
      <c r="B1080" s="203" t="str">
        <f t="shared" si="115"/>
        <v/>
      </c>
      <c r="C1080" s="197"/>
      <c r="D1080" s="197"/>
      <c r="E1080" s="197"/>
      <c r="F1080" s="197"/>
      <c r="G1080" s="197"/>
      <c r="H1080" s="197"/>
      <c r="I1080" s="197"/>
      <c r="J1080" s="197"/>
      <c r="K1080" s="197"/>
      <c r="L1080" s="197"/>
      <c r="M1080" s="209"/>
      <c r="N1080" s="199"/>
      <c r="O1080" s="197"/>
      <c r="P1080" s="197"/>
      <c r="Q1080" s="197"/>
      <c r="R1080" s="197"/>
      <c r="S1080" s="209"/>
      <c r="T1080" s="197"/>
      <c r="U1080" s="199"/>
      <c r="V1080" s="197"/>
      <c r="W1080" s="197"/>
      <c r="X1080" s="197"/>
      <c r="Y1080" s="197"/>
      <c r="Z1080" s="197"/>
      <c r="AA1080" s="198"/>
      <c r="AB1080" s="198"/>
      <c r="AC1080" s="199"/>
      <c r="AD1080" s="199"/>
      <c r="AE1080" s="199"/>
      <c r="AF1080" s="199"/>
      <c r="AG1080" s="197"/>
      <c r="AH1080" s="197"/>
      <c r="AI1080" s="197"/>
      <c r="AJ1080" s="198"/>
      <c r="AK1080" s="199"/>
      <c r="AL1080" s="197"/>
      <c r="AM1080" s="197"/>
      <c r="AN1080" s="210" t="str">
        <f t="shared" si="111"/>
        <v>Kein Eintrag</v>
      </c>
      <c r="AO1080" s="210" t="str">
        <f t="shared" si="112"/>
        <v>Kein Eintrag</v>
      </c>
      <c r="AP1080" s="210" t="str">
        <f t="shared" si="113"/>
        <v>Kein Eintrag</v>
      </c>
      <c r="AQ1080" s="197"/>
      <c r="AR1080" s="197"/>
      <c r="AS1080" s="197"/>
    </row>
    <row r="1081" spans="1:45" s="159" customFormat="1" x14ac:dyDescent="0.25">
      <c r="A1081" s="203" t="str">
        <f t="shared" si="114"/>
        <v/>
      </c>
      <c r="B1081" s="203" t="str">
        <f t="shared" si="115"/>
        <v/>
      </c>
      <c r="C1081" s="197"/>
      <c r="D1081" s="197"/>
      <c r="E1081" s="197"/>
      <c r="F1081" s="197"/>
      <c r="G1081" s="197"/>
      <c r="H1081" s="197"/>
      <c r="I1081" s="197"/>
      <c r="J1081" s="197"/>
      <c r="K1081" s="197"/>
      <c r="L1081" s="197"/>
      <c r="M1081" s="209"/>
      <c r="N1081" s="199"/>
      <c r="O1081" s="197"/>
      <c r="P1081" s="197"/>
      <c r="Q1081" s="197"/>
      <c r="R1081" s="197"/>
      <c r="S1081" s="209"/>
      <c r="T1081" s="197"/>
      <c r="U1081" s="199"/>
      <c r="V1081" s="197"/>
      <c r="W1081" s="197"/>
      <c r="X1081" s="197"/>
      <c r="Y1081" s="197"/>
      <c r="Z1081" s="197"/>
      <c r="AA1081" s="198"/>
      <c r="AB1081" s="198"/>
      <c r="AC1081" s="199"/>
      <c r="AD1081" s="199"/>
      <c r="AE1081" s="199"/>
      <c r="AF1081" s="199"/>
      <c r="AG1081" s="197"/>
      <c r="AH1081" s="197"/>
      <c r="AI1081" s="197"/>
      <c r="AJ1081" s="198"/>
      <c r="AK1081" s="199"/>
      <c r="AL1081" s="197"/>
      <c r="AM1081" s="197"/>
      <c r="AN1081" s="210" t="str">
        <f t="shared" si="111"/>
        <v>Kein Eintrag</v>
      </c>
      <c r="AO1081" s="210" t="str">
        <f t="shared" si="112"/>
        <v>Kein Eintrag</v>
      </c>
      <c r="AP1081" s="210" t="str">
        <f t="shared" si="113"/>
        <v>Kein Eintrag</v>
      </c>
      <c r="AQ1081" s="197"/>
      <c r="AR1081" s="197"/>
      <c r="AS1081" s="197"/>
    </row>
    <row r="1082" spans="1:45" s="159" customFormat="1" x14ac:dyDescent="0.25">
      <c r="A1082" s="203" t="str">
        <f t="shared" si="114"/>
        <v/>
      </c>
      <c r="B1082" s="203" t="str">
        <f t="shared" si="115"/>
        <v/>
      </c>
      <c r="C1082" s="197"/>
      <c r="D1082" s="197"/>
      <c r="E1082" s="197"/>
      <c r="F1082" s="197"/>
      <c r="G1082" s="197"/>
      <c r="H1082" s="197"/>
      <c r="I1082" s="197"/>
      <c r="J1082" s="197"/>
      <c r="K1082" s="197"/>
      <c r="L1082" s="197"/>
      <c r="M1082" s="209"/>
      <c r="N1082" s="199"/>
      <c r="O1082" s="197"/>
      <c r="P1082" s="197"/>
      <c r="Q1082" s="197"/>
      <c r="R1082" s="197"/>
      <c r="S1082" s="209"/>
      <c r="T1082" s="197"/>
      <c r="U1082" s="199"/>
      <c r="V1082" s="197"/>
      <c r="W1082" s="197"/>
      <c r="X1082" s="197"/>
      <c r="Y1082" s="197"/>
      <c r="Z1082" s="197"/>
      <c r="AA1082" s="198"/>
      <c r="AB1082" s="198"/>
      <c r="AC1082" s="199"/>
      <c r="AD1082" s="199"/>
      <c r="AE1082" s="199"/>
      <c r="AF1082" s="199"/>
      <c r="AG1082" s="197"/>
      <c r="AH1082" s="197"/>
      <c r="AI1082" s="197"/>
      <c r="AJ1082" s="198"/>
      <c r="AK1082" s="199"/>
      <c r="AL1082" s="197"/>
      <c r="AM1082" s="197"/>
      <c r="AN1082" s="210" t="str">
        <f t="shared" si="111"/>
        <v>Kein Eintrag</v>
      </c>
      <c r="AO1082" s="210" t="str">
        <f t="shared" si="112"/>
        <v>Kein Eintrag</v>
      </c>
      <c r="AP1082" s="210" t="str">
        <f t="shared" si="113"/>
        <v>Kein Eintrag</v>
      </c>
      <c r="AQ1082" s="197"/>
      <c r="AR1082" s="197"/>
      <c r="AS1082" s="197"/>
    </row>
    <row r="1083" spans="1:45" s="159" customFormat="1" x14ac:dyDescent="0.25">
      <c r="A1083" s="203" t="str">
        <f t="shared" si="114"/>
        <v/>
      </c>
      <c r="B1083" s="203" t="str">
        <f t="shared" si="115"/>
        <v/>
      </c>
      <c r="C1083" s="197"/>
      <c r="D1083" s="197"/>
      <c r="E1083" s="197"/>
      <c r="F1083" s="197"/>
      <c r="G1083" s="197"/>
      <c r="H1083" s="197"/>
      <c r="I1083" s="197"/>
      <c r="J1083" s="197"/>
      <c r="K1083" s="197"/>
      <c r="L1083" s="197"/>
      <c r="M1083" s="209"/>
      <c r="N1083" s="199"/>
      <c r="O1083" s="197"/>
      <c r="P1083" s="197"/>
      <c r="Q1083" s="197"/>
      <c r="R1083" s="197"/>
      <c r="S1083" s="209"/>
      <c r="T1083" s="197"/>
      <c r="U1083" s="199"/>
      <c r="V1083" s="197"/>
      <c r="W1083" s="197"/>
      <c r="X1083" s="197"/>
      <c r="Y1083" s="197"/>
      <c r="Z1083" s="197"/>
      <c r="AA1083" s="198"/>
      <c r="AB1083" s="198"/>
      <c r="AC1083" s="199"/>
      <c r="AD1083" s="199"/>
      <c r="AE1083" s="199"/>
      <c r="AF1083" s="199"/>
      <c r="AG1083" s="197"/>
      <c r="AH1083" s="197"/>
      <c r="AI1083" s="197"/>
      <c r="AJ1083" s="198"/>
      <c r="AK1083" s="199"/>
      <c r="AL1083" s="197"/>
      <c r="AM1083" s="197"/>
      <c r="AN1083" s="210" t="str">
        <f t="shared" si="111"/>
        <v>Kein Eintrag</v>
      </c>
      <c r="AO1083" s="210" t="str">
        <f t="shared" si="112"/>
        <v>Kein Eintrag</v>
      </c>
      <c r="AP1083" s="210" t="str">
        <f t="shared" si="113"/>
        <v>Kein Eintrag</v>
      </c>
      <c r="AQ1083" s="197"/>
      <c r="AR1083" s="197"/>
      <c r="AS1083" s="197"/>
    </row>
    <row r="1084" spans="1:45" s="159" customFormat="1" x14ac:dyDescent="0.25">
      <c r="A1084" s="203" t="str">
        <f t="shared" si="114"/>
        <v/>
      </c>
      <c r="B1084" s="203" t="str">
        <f t="shared" si="115"/>
        <v/>
      </c>
      <c r="C1084" s="197"/>
      <c r="D1084" s="197"/>
      <c r="E1084" s="197"/>
      <c r="F1084" s="197"/>
      <c r="G1084" s="197"/>
      <c r="H1084" s="197"/>
      <c r="I1084" s="197"/>
      <c r="J1084" s="197"/>
      <c r="K1084" s="197"/>
      <c r="L1084" s="197"/>
      <c r="M1084" s="209"/>
      <c r="N1084" s="199"/>
      <c r="O1084" s="197"/>
      <c r="P1084" s="197"/>
      <c r="Q1084" s="197"/>
      <c r="R1084" s="197"/>
      <c r="S1084" s="209"/>
      <c r="T1084" s="197"/>
      <c r="U1084" s="199"/>
      <c r="V1084" s="197"/>
      <c r="W1084" s="197"/>
      <c r="X1084" s="197"/>
      <c r="Y1084" s="197"/>
      <c r="Z1084" s="197"/>
      <c r="AA1084" s="198"/>
      <c r="AB1084" s="198"/>
      <c r="AC1084" s="199"/>
      <c r="AD1084" s="199"/>
      <c r="AE1084" s="199"/>
      <c r="AF1084" s="199"/>
      <c r="AG1084" s="197"/>
      <c r="AH1084" s="197"/>
      <c r="AI1084" s="197"/>
      <c r="AJ1084" s="198"/>
      <c r="AK1084" s="199"/>
      <c r="AL1084" s="197"/>
      <c r="AM1084" s="197"/>
      <c r="AN1084" s="210" t="str">
        <f t="shared" si="111"/>
        <v>Kein Eintrag</v>
      </c>
      <c r="AO1084" s="210" t="str">
        <f t="shared" si="112"/>
        <v>Kein Eintrag</v>
      </c>
      <c r="AP1084" s="210" t="str">
        <f t="shared" si="113"/>
        <v>Kein Eintrag</v>
      </c>
      <c r="AQ1084" s="197"/>
      <c r="AR1084" s="197"/>
      <c r="AS1084" s="197"/>
    </row>
    <row r="1085" spans="1:45" s="159" customFormat="1" x14ac:dyDescent="0.25">
      <c r="A1085" s="203" t="str">
        <f t="shared" si="114"/>
        <v/>
      </c>
      <c r="B1085" s="203" t="str">
        <f t="shared" si="115"/>
        <v/>
      </c>
      <c r="C1085" s="197"/>
      <c r="D1085" s="197"/>
      <c r="E1085" s="197"/>
      <c r="F1085" s="197"/>
      <c r="G1085" s="197"/>
      <c r="H1085" s="197"/>
      <c r="I1085" s="197"/>
      <c r="J1085" s="197"/>
      <c r="K1085" s="197"/>
      <c r="L1085" s="197"/>
      <c r="M1085" s="209"/>
      <c r="N1085" s="199"/>
      <c r="O1085" s="197"/>
      <c r="P1085" s="197"/>
      <c r="Q1085" s="197"/>
      <c r="R1085" s="197"/>
      <c r="S1085" s="209"/>
      <c r="T1085" s="197"/>
      <c r="U1085" s="199"/>
      <c r="V1085" s="197"/>
      <c r="W1085" s="197"/>
      <c r="X1085" s="197"/>
      <c r="Y1085" s="197"/>
      <c r="Z1085" s="197"/>
      <c r="AA1085" s="198"/>
      <c r="AB1085" s="198"/>
      <c r="AC1085" s="199"/>
      <c r="AD1085" s="199"/>
      <c r="AE1085" s="199"/>
      <c r="AF1085" s="199"/>
      <c r="AG1085" s="197"/>
      <c r="AH1085" s="197"/>
      <c r="AI1085" s="197"/>
      <c r="AJ1085" s="198"/>
      <c r="AK1085" s="199"/>
      <c r="AL1085" s="197"/>
      <c r="AM1085" s="197"/>
      <c r="AN1085" s="210" t="str">
        <f t="shared" si="111"/>
        <v>Kein Eintrag</v>
      </c>
      <c r="AO1085" s="210" t="str">
        <f t="shared" si="112"/>
        <v>Kein Eintrag</v>
      </c>
      <c r="AP1085" s="210" t="str">
        <f t="shared" si="113"/>
        <v>Kein Eintrag</v>
      </c>
      <c r="AQ1085" s="197"/>
      <c r="AR1085" s="197"/>
      <c r="AS1085" s="197"/>
    </row>
    <row r="1086" spans="1:45" s="159" customFormat="1" x14ac:dyDescent="0.25">
      <c r="A1086" s="203" t="str">
        <f t="shared" si="114"/>
        <v/>
      </c>
      <c r="B1086" s="203" t="str">
        <f t="shared" si="115"/>
        <v/>
      </c>
      <c r="C1086" s="197"/>
      <c r="D1086" s="197"/>
      <c r="E1086" s="197"/>
      <c r="F1086" s="197"/>
      <c r="G1086" s="197"/>
      <c r="H1086" s="197"/>
      <c r="I1086" s="197"/>
      <c r="J1086" s="197"/>
      <c r="K1086" s="197"/>
      <c r="L1086" s="197"/>
      <c r="M1086" s="209"/>
      <c r="N1086" s="199"/>
      <c r="O1086" s="197"/>
      <c r="P1086" s="197"/>
      <c r="Q1086" s="197"/>
      <c r="R1086" s="197"/>
      <c r="S1086" s="209"/>
      <c r="T1086" s="197"/>
      <c r="U1086" s="199"/>
      <c r="V1086" s="197"/>
      <c r="W1086" s="197"/>
      <c r="X1086" s="197"/>
      <c r="Y1086" s="197"/>
      <c r="Z1086" s="197"/>
      <c r="AA1086" s="198"/>
      <c r="AB1086" s="198"/>
      <c r="AC1086" s="199"/>
      <c r="AD1086" s="199"/>
      <c r="AE1086" s="199"/>
      <c r="AF1086" s="199"/>
      <c r="AG1086" s="197"/>
      <c r="AH1086" s="197"/>
      <c r="AI1086" s="197"/>
      <c r="AJ1086" s="198"/>
      <c r="AK1086" s="199"/>
      <c r="AL1086" s="197"/>
      <c r="AM1086" s="197"/>
      <c r="AN1086" s="210" t="str">
        <f t="shared" si="111"/>
        <v>Kein Eintrag</v>
      </c>
      <c r="AO1086" s="210" t="str">
        <f t="shared" si="112"/>
        <v>Kein Eintrag</v>
      </c>
      <c r="AP1086" s="210" t="str">
        <f t="shared" si="113"/>
        <v>Kein Eintrag</v>
      </c>
      <c r="AQ1086" s="197"/>
      <c r="AR1086" s="197"/>
      <c r="AS1086" s="197"/>
    </row>
    <row r="1087" spans="1:45" s="159" customFormat="1" x14ac:dyDescent="0.25">
      <c r="A1087" s="203" t="str">
        <f t="shared" si="114"/>
        <v/>
      </c>
      <c r="B1087" s="203" t="str">
        <f t="shared" si="115"/>
        <v/>
      </c>
      <c r="C1087" s="197"/>
      <c r="D1087" s="197"/>
      <c r="E1087" s="197"/>
      <c r="F1087" s="197"/>
      <c r="G1087" s="197"/>
      <c r="H1087" s="197"/>
      <c r="I1087" s="197"/>
      <c r="J1087" s="197"/>
      <c r="K1087" s="197"/>
      <c r="L1087" s="197"/>
      <c r="M1087" s="209"/>
      <c r="N1087" s="199"/>
      <c r="O1087" s="197"/>
      <c r="P1087" s="197"/>
      <c r="Q1087" s="197"/>
      <c r="R1087" s="197"/>
      <c r="S1087" s="209"/>
      <c r="T1087" s="197"/>
      <c r="U1087" s="199"/>
      <c r="V1087" s="197"/>
      <c r="W1087" s="197"/>
      <c r="X1087" s="197"/>
      <c r="Y1087" s="197"/>
      <c r="Z1087" s="197"/>
      <c r="AA1087" s="198"/>
      <c r="AB1087" s="198"/>
      <c r="AC1087" s="199"/>
      <c r="AD1087" s="199"/>
      <c r="AE1087" s="199"/>
      <c r="AF1087" s="199"/>
      <c r="AG1087" s="197"/>
      <c r="AH1087" s="197"/>
      <c r="AI1087" s="197"/>
      <c r="AJ1087" s="198"/>
      <c r="AK1087" s="199"/>
      <c r="AL1087" s="197"/>
      <c r="AM1087" s="197"/>
      <c r="AN1087" s="210" t="str">
        <f t="shared" si="111"/>
        <v>Kein Eintrag</v>
      </c>
      <c r="AO1087" s="210" t="str">
        <f t="shared" si="112"/>
        <v>Kein Eintrag</v>
      </c>
      <c r="AP1087" s="210" t="str">
        <f t="shared" si="113"/>
        <v>Kein Eintrag</v>
      </c>
      <c r="AQ1087" s="197"/>
      <c r="AR1087" s="197"/>
      <c r="AS1087" s="197"/>
    </row>
    <row r="1088" spans="1:45" s="159" customFormat="1" x14ac:dyDescent="0.25">
      <c r="A1088" s="203" t="str">
        <f t="shared" si="114"/>
        <v/>
      </c>
      <c r="B1088" s="203" t="str">
        <f t="shared" si="115"/>
        <v/>
      </c>
      <c r="C1088" s="197"/>
      <c r="D1088" s="197"/>
      <c r="E1088" s="197"/>
      <c r="F1088" s="197"/>
      <c r="G1088" s="197"/>
      <c r="H1088" s="197"/>
      <c r="I1088" s="197"/>
      <c r="J1088" s="197"/>
      <c r="K1088" s="197"/>
      <c r="L1088" s="197"/>
      <c r="M1088" s="209"/>
      <c r="N1088" s="199"/>
      <c r="O1088" s="197"/>
      <c r="P1088" s="197"/>
      <c r="Q1088" s="197"/>
      <c r="R1088" s="197"/>
      <c r="S1088" s="209"/>
      <c r="T1088" s="197"/>
      <c r="U1088" s="199"/>
      <c r="V1088" s="197"/>
      <c r="W1088" s="197"/>
      <c r="X1088" s="197"/>
      <c r="Y1088" s="197"/>
      <c r="Z1088" s="197"/>
      <c r="AA1088" s="198"/>
      <c r="AB1088" s="198"/>
      <c r="AC1088" s="199"/>
      <c r="AD1088" s="199"/>
      <c r="AE1088" s="199"/>
      <c r="AF1088" s="199"/>
      <c r="AG1088" s="197"/>
      <c r="AH1088" s="197"/>
      <c r="AI1088" s="197"/>
      <c r="AJ1088" s="198"/>
      <c r="AK1088" s="199"/>
      <c r="AL1088" s="197"/>
      <c r="AM1088" s="197"/>
      <c r="AN1088" s="210" t="str">
        <f t="shared" si="111"/>
        <v>Kein Eintrag</v>
      </c>
      <c r="AO1088" s="210" t="str">
        <f t="shared" si="112"/>
        <v>Kein Eintrag</v>
      </c>
      <c r="AP1088" s="210" t="str">
        <f t="shared" si="113"/>
        <v>Kein Eintrag</v>
      </c>
      <c r="AQ1088" s="197"/>
      <c r="AR1088" s="197"/>
      <c r="AS1088" s="197"/>
    </row>
    <row r="1089" spans="1:45" s="159" customFormat="1" x14ac:dyDescent="0.25">
      <c r="A1089" s="203" t="str">
        <f t="shared" si="114"/>
        <v/>
      </c>
      <c r="B1089" s="203" t="str">
        <f t="shared" si="115"/>
        <v/>
      </c>
      <c r="C1089" s="197"/>
      <c r="D1089" s="197"/>
      <c r="E1089" s="197"/>
      <c r="F1089" s="197"/>
      <c r="G1089" s="197"/>
      <c r="H1089" s="197"/>
      <c r="I1089" s="197"/>
      <c r="J1089" s="197"/>
      <c r="K1089" s="197"/>
      <c r="L1089" s="197"/>
      <c r="M1089" s="209"/>
      <c r="N1089" s="199"/>
      <c r="O1089" s="197"/>
      <c r="P1089" s="197"/>
      <c r="Q1089" s="197"/>
      <c r="R1089" s="197"/>
      <c r="S1089" s="209"/>
      <c r="T1089" s="197"/>
      <c r="U1089" s="199"/>
      <c r="V1089" s="197"/>
      <c r="W1089" s="197"/>
      <c r="X1089" s="197"/>
      <c r="Y1089" s="197"/>
      <c r="Z1089" s="197"/>
      <c r="AA1089" s="198"/>
      <c r="AB1089" s="198"/>
      <c r="AC1089" s="199"/>
      <c r="AD1089" s="199"/>
      <c r="AE1089" s="199"/>
      <c r="AF1089" s="199"/>
      <c r="AG1089" s="197"/>
      <c r="AH1089" s="197"/>
      <c r="AI1089" s="197"/>
      <c r="AJ1089" s="198"/>
      <c r="AK1089" s="199"/>
      <c r="AL1089" s="197"/>
      <c r="AM1089" s="197"/>
      <c r="AN1089" s="210" t="str">
        <f t="shared" si="111"/>
        <v>Kein Eintrag</v>
      </c>
      <c r="AO1089" s="210" t="str">
        <f t="shared" si="112"/>
        <v>Kein Eintrag</v>
      </c>
      <c r="AP1089" s="210" t="str">
        <f t="shared" si="113"/>
        <v>Kein Eintrag</v>
      </c>
      <c r="AQ1089" s="197"/>
      <c r="AR1089" s="197"/>
      <c r="AS1089" s="197"/>
    </row>
    <row r="1090" spans="1:45" s="159" customFormat="1" x14ac:dyDescent="0.25">
      <c r="A1090" s="203" t="str">
        <f t="shared" si="114"/>
        <v/>
      </c>
      <c r="B1090" s="203" t="str">
        <f t="shared" si="115"/>
        <v/>
      </c>
      <c r="C1090" s="197"/>
      <c r="D1090" s="197"/>
      <c r="E1090" s="197"/>
      <c r="F1090" s="197"/>
      <c r="G1090" s="197"/>
      <c r="H1090" s="197"/>
      <c r="I1090" s="197"/>
      <c r="J1090" s="197"/>
      <c r="K1090" s="197"/>
      <c r="L1090" s="197"/>
      <c r="M1090" s="209"/>
      <c r="N1090" s="199"/>
      <c r="O1090" s="197"/>
      <c r="P1090" s="197"/>
      <c r="Q1090" s="197"/>
      <c r="R1090" s="197"/>
      <c r="S1090" s="209"/>
      <c r="T1090" s="197"/>
      <c r="U1090" s="199"/>
      <c r="V1090" s="197"/>
      <c r="W1090" s="197"/>
      <c r="X1090" s="197"/>
      <c r="Y1090" s="197"/>
      <c r="Z1090" s="197"/>
      <c r="AA1090" s="198"/>
      <c r="AB1090" s="198"/>
      <c r="AC1090" s="199"/>
      <c r="AD1090" s="199"/>
      <c r="AE1090" s="199"/>
      <c r="AF1090" s="199"/>
      <c r="AG1090" s="197"/>
      <c r="AH1090" s="197"/>
      <c r="AI1090" s="197"/>
      <c r="AJ1090" s="198"/>
      <c r="AK1090" s="199"/>
      <c r="AL1090" s="197"/>
      <c r="AM1090" s="197"/>
      <c r="AN1090" s="210" t="str">
        <f t="shared" si="111"/>
        <v>Kein Eintrag</v>
      </c>
      <c r="AO1090" s="210" t="str">
        <f t="shared" si="112"/>
        <v>Kein Eintrag</v>
      </c>
      <c r="AP1090" s="210" t="str">
        <f t="shared" si="113"/>
        <v>Kein Eintrag</v>
      </c>
      <c r="AQ1090" s="197"/>
      <c r="AR1090" s="197"/>
      <c r="AS1090" s="197"/>
    </row>
    <row r="1091" spans="1:45" s="159" customFormat="1" x14ac:dyDescent="0.25">
      <c r="A1091" s="203" t="str">
        <f t="shared" si="114"/>
        <v/>
      </c>
      <c r="B1091" s="203" t="str">
        <f t="shared" si="115"/>
        <v/>
      </c>
      <c r="C1091" s="197"/>
      <c r="D1091" s="197"/>
      <c r="E1091" s="197"/>
      <c r="F1091" s="197"/>
      <c r="G1091" s="197"/>
      <c r="H1091" s="197"/>
      <c r="I1091" s="197"/>
      <c r="J1091" s="197"/>
      <c r="K1091" s="197"/>
      <c r="L1091" s="197"/>
      <c r="M1091" s="209"/>
      <c r="N1091" s="199"/>
      <c r="O1091" s="197"/>
      <c r="P1091" s="197"/>
      <c r="Q1091" s="197"/>
      <c r="R1091" s="197"/>
      <c r="S1091" s="209"/>
      <c r="T1091" s="197"/>
      <c r="U1091" s="199"/>
      <c r="V1091" s="197"/>
      <c r="W1091" s="197"/>
      <c r="X1091" s="197"/>
      <c r="Y1091" s="197"/>
      <c r="Z1091" s="197"/>
      <c r="AA1091" s="198"/>
      <c r="AB1091" s="198"/>
      <c r="AC1091" s="199"/>
      <c r="AD1091" s="199"/>
      <c r="AE1091" s="199"/>
      <c r="AF1091" s="199"/>
      <c r="AG1091" s="197"/>
      <c r="AH1091" s="197"/>
      <c r="AI1091" s="197"/>
      <c r="AJ1091" s="198"/>
      <c r="AK1091" s="199"/>
      <c r="AL1091" s="197"/>
      <c r="AM1091" s="197"/>
      <c r="AN1091" s="210" t="str">
        <f t="shared" si="111"/>
        <v>Kein Eintrag</v>
      </c>
      <c r="AO1091" s="210" t="str">
        <f t="shared" si="112"/>
        <v>Kein Eintrag</v>
      </c>
      <c r="AP1091" s="210" t="str">
        <f t="shared" si="113"/>
        <v>Kein Eintrag</v>
      </c>
      <c r="AQ1091" s="197"/>
      <c r="AR1091" s="197"/>
      <c r="AS1091" s="197"/>
    </row>
    <row r="1092" spans="1:45" s="159" customFormat="1" x14ac:dyDescent="0.25">
      <c r="A1092" s="203" t="str">
        <f t="shared" si="114"/>
        <v/>
      </c>
      <c r="B1092" s="203" t="str">
        <f t="shared" si="115"/>
        <v/>
      </c>
      <c r="C1092" s="197"/>
      <c r="D1092" s="197"/>
      <c r="E1092" s="197"/>
      <c r="F1092" s="197"/>
      <c r="G1092" s="197"/>
      <c r="H1092" s="197"/>
      <c r="I1092" s="197"/>
      <c r="J1092" s="197"/>
      <c r="K1092" s="197"/>
      <c r="L1092" s="197"/>
      <c r="M1092" s="209"/>
      <c r="N1092" s="199"/>
      <c r="O1092" s="197"/>
      <c r="P1092" s="197"/>
      <c r="Q1092" s="197"/>
      <c r="R1092" s="197"/>
      <c r="S1092" s="209"/>
      <c r="T1092" s="197"/>
      <c r="U1092" s="199"/>
      <c r="V1092" s="197"/>
      <c r="W1092" s="197"/>
      <c r="X1092" s="197"/>
      <c r="Y1092" s="197"/>
      <c r="Z1092" s="197"/>
      <c r="AA1092" s="198"/>
      <c r="AB1092" s="198"/>
      <c r="AC1092" s="199"/>
      <c r="AD1092" s="199"/>
      <c r="AE1092" s="199"/>
      <c r="AF1092" s="199"/>
      <c r="AG1092" s="197"/>
      <c r="AH1092" s="197"/>
      <c r="AI1092" s="197"/>
      <c r="AJ1092" s="198"/>
      <c r="AK1092" s="199"/>
      <c r="AL1092" s="197"/>
      <c r="AM1092" s="197"/>
      <c r="AN1092" s="210" t="str">
        <f t="shared" si="111"/>
        <v>Kein Eintrag</v>
      </c>
      <c r="AO1092" s="210" t="str">
        <f t="shared" si="112"/>
        <v>Kein Eintrag</v>
      </c>
      <c r="AP1092" s="210" t="str">
        <f t="shared" si="113"/>
        <v>Kein Eintrag</v>
      </c>
      <c r="AQ1092" s="197"/>
      <c r="AR1092" s="197"/>
      <c r="AS1092" s="197"/>
    </row>
    <row r="1093" spans="1:45" s="159" customFormat="1" x14ac:dyDescent="0.25">
      <c r="A1093" s="203" t="str">
        <f t="shared" si="114"/>
        <v/>
      </c>
      <c r="B1093" s="203" t="str">
        <f t="shared" si="115"/>
        <v/>
      </c>
      <c r="C1093" s="197"/>
      <c r="D1093" s="197"/>
      <c r="E1093" s="197"/>
      <c r="F1093" s="197"/>
      <c r="G1093" s="197"/>
      <c r="H1093" s="197"/>
      <c r="I1093" s="197"/>
      <c r="J1093" s="197"/>
      <c r="K1093" s="197"/>
      <c r="L1093" s="197"/>
      <c r="M1093" s="209"/>
      <c r="N1093" s="199"/>
      <c r="O1093" s="197"/>
      <c r="P1093" s="197"/>
      <c r="Q1093" s="197"/>
      <c r="R1093" s="197"/>
      <c r="S1093" s="209"/>
      <c r="T1093" s="197"/>
      <c r="U1093" s="199"/>
      <c r="V1093" s="197"/>
      <c r="W1093" s="197"/>
      <c r="X1093" s="197"/>
      <c r="Y1093" s="197"/>
      <c r="Z1093" s="197"/>
      <c r="AA1093" s="198"/>
      <c r="AB1093" s="198"/>
      <c r="AC1093" s="199"/>
      <c r="AD1093" s="199"/>
      <c r="AE1093" s="199"/>
      <c r="AF1093" s="199"/>
      <c r="AG1093" s="197"/>
      <c r="AH1093" s="197"/>
      <c r="AI1093" s="197"/>
      <c r="AJ1093" s="198"/>
      <c r="AK1093" s="199"/>
      <c r="AL1093" s="197"/>
      <c r="AM1093" s="197"/>
      <c r="AN1093" s="210" t="str">
        <f t="shared" si="111"/>
        <v>Kein Eintrag</v>
      </c>
      <c r="AO1093" s="210" t="str">
        <f t="shared" si="112"/>
        <v>Kein Eintrag</v>
      </c>
      <c r="AP1093" s="210" t="str">
        <f t="shared" si="113"/>
        <v>Kein Eintrag</v>
      </c>
      <c r="AQ1093" s="197"/>
      <c r="AR1093" s="197"/>
      <c r="AS1093" s="197"/>
    </row>
    <row r="1094" spans="1:45" s="159" customFormat="1" x14ac:dyDescent="0.25">
      <c r="A1094" s="203" t="str">
        <f t="shared" si="114"/>
        <v/>
      </c>
      <c r="B1094" s="203" t="str">
        <f t="shared" si="115"/>
        <v/>
      </c>
      <c r="C1094" s="197"/>
      <c r="D1094" s="197"/>
      <c r="E1094" s="197"/>
      <c r="F1094" s="197"/>
      <c r="G1094" s="197"/>
      <c r="H1094" s="197"/>
      <c r="I1094" s="197"/>
      <c r="J1094" s="197"/>
      <c r="K1094" s="197"/>
      <c r="L1094" s="197"/>
      <c r="M1094" s="209"/>
      <c r="N1094" s="199"/>
      <c r="O1094" s="197"/>
      <c r="P1094" s="197"/>
      <c r="Q1094" s="197"/>
      <c r="R1094" s="197"/>
      <c r="S1094" s="209"/>
      <c r="T1094" s="197"/>
      <c r="U1094" s="199"/>
      <c r="V1094" s="197"/>
      <c r="W1094" s="197"/>
      <c r="X1094" s="197"/>
      <c r="Y1094" s="197"/>
      <c r="Z1094" s="197"/>
      <c r="AA1094" s="198"/>
      <c r="AB1094" s="198"/>
      <c r="AC1094" s="199"/>
      <c r="AD1094" s="199"/>
      <c r="AE1094" s="199"/>
      <c r="AF1094" s="199"/>
      <c r="AG1094" s="197"/>
      <c r="AH1094" s="197"/>
      <c r="AI1094" s="197"/>
      <c r="AJ1094" s="198"/>
      <c r="AK1094" s="199"/>
      <c r="AL1094" s="197"/>
      <c r="AM1094" s="197"/>
      <c r="AN1094" s="210" t="str">
        <f t="shared" si="111"/>
        <v>Kein Eintrag</v>
      </c>
      <c r="AO1094" s="210" t="str">
        <f t="shared" si="112"/>
        <v>Kein Eintrag</v>
      </c>
      <c r="AP1094" s="210" t="str">
        <f t="shared" si="113"/>
        <v>Kein Eintrag</v>
      </c>
      <c r="AQ1094" s="197"/>
      <c r="AR1094" s="197"/>
      <c r="AS1094" s="197"/>
    </row>
    <row r="1095" spans="1:45" s="159" customFormat="1" x14ac:dyDescent="0.25">
      <c r="A1095" s="203" t="str">
        <f t="shared" si="114"/>
        <v/>
      </c>
      <c r="B1095" s="203" t="str">
        <f t="shared" si="115"/>
        <v/>
      </c>
      <c r="C1095" s="197"/>
      <c r="D1095" s="197"/>
      <c r="E1095" s="197"/>
      <c r="F1095" s="197"/>
      <c r="G1095" s="197"/>
      <c r="H1095" s="197"/>
      <c r="I1095" s="197"/>
      <c r="J1095" s="197"/>
      <c r="K1095" s="197"/>
      <c r="L1095" s="197"/>
      <c r="M1095" s="209"/>
      <c r="N1095" s="199"/>
      <c r="O1095" s="197"/>
      <c r="P1095" s="197"/>
      <c r="Q1095" s="197"/>
      <c r="R1095" s="197"/>
      <c r="S1095" s="209"/>
      <c r="T1095" s="197"/>
      <c r="U1095" s="199"/>
      <c r="V1095" s="197"/>
      <c r="W1095" s="197"/>
      <c r="X1095" s="197"/>
      <c r="Y1095" s="197"/>
      <c r="Z1095" s="197"/>
      <c r="AA1095" s="198"/>
      <c r="AB1095" s="198"/>
      <c r="AC1095" s="199"/>
      <c r="AD1095" s="199"/>
      <c r="AE1095" s="199"/>
      <c r="AF1095" s="199"/>
      <c r="AG1095" s="197"/>
      <c r="AH1095" s="197"/>
      <c r="AI1095" s="197"/>
      <c r="AJ1095" s="198"/>
      <c r="AK1095" s="199"/>
      <c r="AL1095" s="197"/>
      <c r="AM1095" s="197"/>
      <c r="AN1095" s="210" t="str">
        <f t="shared" si="111"/>
        <v>Kein Eintrag</v>
      </c>
      <c r="AO1095" s="210" t="str">
        <f t="shared" si="112"/>
        <v>Kein Eintrag</v>
      </c>
      <c r="AP1095" s="210" t="str">
        <f t="shared" si="113"/>
        <v>Kein Eintrag</v>
      </c>
      <c r="AQ1095" s="197"/>
      <c r="AR1095" s="197"/>
      <c r="AS1095" s="197"/>
    </row>
    <row r="1096" spans="1:45" s="159" customFormat="1" x14ac:dyDescent="0.25">
      <c r="A1096" s="203" t="str">
        <f t="shared" si="114"/>
        <v/>
      </c>
      <c r="B1096" s="203" t="str">
        <f t="shared" si="115"/>
        <v/>
      </c>
      <c r="C1096" s="197"/>
      <c r="D1096" s="197"/>
      <c r="E1096" s="197"/>
      <c r="F1096" s="197"/>
      <c r="G1096" s="197"/>
      <c r="H1096" s="197"/>
      <c r="I1096" s="197"/>
      <c r="J1096" s="197"/>
      <c r="K1096" s="197"/>
      <c r="L1096" s="197"/>
      <c r="M1096" s="209"/>
      <c r="N1096" s="199"/>
      <c r="O1096" s="197"/>
      <c r="P1096" s="197"/>
      <c r="Q1096" s="197"/>
      <c r="R1096" s="197"/>
      <c r="S1096" s="209"/>
      <c r="T1096" s="197"/>
      <c r="U1096" s="199"/>
      <c r="V1096" s="197"/>
      <c r="W1096" s="197"/>
      <c r="X1096" s="197"/>
      <c r="Y1096" s="197"/>
      <c r="Z1096" s="197"/>
      <c r="AA1096" s="198"/>
      <c r="AB1096" s="198"/>
      <c r="AC1096" s="199"/>
      <c r="AD1096" s="199"/>
      <c r="AE1096" s="199"/>
      <c r="AF1096" s="199"/>
      <c r="AG1096" s="197"/>
      <c r="AH1096" s="197"/>
      <c r="AI1096" s="197"/>
      <c r="AJ1096" s="198"/>
      <c r="AK1096" s="199"/>
      <c r="AL1096" s="197"/>
      <c r="AM1096" s="197"/>
      <c r="AN1096" s="210" t="str">
        <f t="shared" si="111"/>
        <v>Kein Eintrag</v>
      </c>
      <c r="AO1096" s="210" t="str">
        <f t="shared" si="112"/>
        <v>Kein Eintrag</v>
      </c>
      <c r="AP1096" s="210" t="str">
        <f t="shared" si="113"/>
        <v>Kein Eintrag</v>
      </c>
      <c r="AQ1096" s="197"/>
      <c r="AR1096" s="197"/>
      <c r="AS1096" s="197"/>
    </row>
    <row r="1097" spans="1:45" s="159" customFormat="1" x14ac:dyDescent="0.25">
      <c r="A1097" s="203" t="str">
        <f t="shared" si="114"/>
        <v/>
      </c>
      <c r="B1097" s="203" t="str">
        <f t="shared" si="115"/>
        <v/>
      </c>
      <c r="C1097" s="197"/>
      <c r="D1097" s="197"/>
      <c r="E1097" s="197"/>
      <c r="F1097" s="197"/>
      <c r="G1097" s="197"/>
      <c r="H1097" s="197"/>
      <c r="I1097" s="197"/>
      <c r="J1097" s="197"/>
      <c r="K1097" s="197"/>
      <c r="L1097" s="197"/>
      <c r="M1097" s="209"/>
      <c r="N1097" s="199"/>
      <c r="O1097" s="197"/>
      <c r="P1097" s="197"/>
      <c r="Q1097" s="197"/>
      <c r="R1097" s="197"/>
      <c r="S1097" s="209"/>
      <c r="T1097" s="197"/>
      <c r="U1097" s="199"/>
      <c r="V1097" s="197"/>
      <c r="W1097" s="197"/>
      <c r="X1097" s="197"/>
      <c r="Y1097" s="197"/>
      <c r="Z1097" s="197"/>
      <c r="AA1097" s="198"/>
      <c r="AB1097" s="198"/>
      <c r="AC1097" s="199"/>
      <c r="AD1097" s="199"/>
      <c r="AE1097" s="199"/>
      <c r="AF1097" s="199"/>
      <c r="AG1097" s="197"/>
      <c r="AH1097" s="197"/>
      <c r="AI1097" s="197"/>
      <c r="AJ1097" s="198"/>
      <c r="AK1097" s="199"/>
      <c r="AL1097" s="197"/>
      <c r="AM1097" s="197"/>
      <c r="AN1097" s="210" t="str">
        <f t="shared" si="111"/>
        <v>Kein Eintrag</v>
      </c>
      <c r="AO1097" s="210" t="str">
        <f t="shared" si="112"/>
        <v>Kein Eintrag</v>
      </c>
      <c r="AP1097" s="210" t="str">
        <f t="shared" si="113"/>
        <v>Kein Eintrag</v>
      </c>
      <c r="AQ1097" s="197"/>
      <c r="AR1097" s="197"/>
      <c r="AS1097" s="197"/>
    </row>
    <row r="1098" spans="1:45" s="159" customFormat="1" x14ac:dyDescent="0.25">
      <c r="A1098" s="203" t="str">
        <f t="shared" si="114"/>
        <v/>
      </c>
      <c r="B1098" s="203" t="str">
        <f t="shared" si="115"/>
        <v/>
      </c>
      <c r="C1098" s="197"/>
      <c r="D1098" s="197"/>
      <c r="E1098" s="197"/>
      <c r="F1098" s="197"/>
      <c r="G1098" s="197"/>
      <c r="H1098" s="197"/>
      <c r="I1098" s="197"/>
      <c r="J1098" s="197"/>
      <c r="K1098" s="197"/>
      <c r="L1098" s="197"/>
      <c r="M1098" s="209"/>
      <c r="N1098" s="199"/>
      <c r="O1098" s="197"/>
      <c r="P1098" s="197"/>
      <c r="Q1098" s="197"/>
      <c r="R1098" s="197"/>
      <c r="S1098" s="209"/>
      <c r="T1098" s="197"/>
      <c r="U1098" s="199"/>
      <c r="V1098" s="197"/>
      <c r="W1098" s="197"/>
      <c r="X1098" s="197"/>
      <c r="Y1098" s="197"/>
      <c r="Z1098" s="197"/>
      <c r="AA1098" s="198"/>
      <c r="AB1098" s="198"/>
      <c r="AC1098" s="199"/>
      <c r="AD1098" s="199"/>
      <c r="AE1098" s="199"/>
      <c r="AF1098" s="199"/>
      <c r="AG1098" s="197"/>
      <c r="AH1098" s="197"/>
      <c r="AI1098" s="197"/>
      <c r="AJ1098" s="198"/>
      <c r="AK1098" s="199"/>
      <c r="AL1098" s="197"/>
      <c r="AM1098" s="197"/>
      <c r="AN1098" s="210" t="str">
        <f t="shared" si="111"/>
        <v>Kein Eintrag</v>
      </c>
      <c r="AO1098" s="210" t="str">
        <f t="shared" si="112"/>
        <v>Kein Eintrag</v>
      </c>
      <c r="AP1098" s="210" t="str">
        <f t="shared" si="113"/>
        <v>Kein Eintrag</v>
      </c>
      <c r="AQ1098" s="197"/>
      <c r="AR1098" s="197"/>
      <c r="AS1098" s="197"/>
    </row>
    <row r="1099" spans="1:45" s="159" customFormat="1" x14ac:dyDescent="0.25">
      <c r="A1099" s="203" t="str">
        <f t="shared" si="114"/>
        <v/>
      </c>
      <c r="B1099" s="203" t="str">
        <f t="shared" si="115"/>
        <v/>
      </c>
      <c r="C1099" s="197"/>
      <c r="D1099" s="197"/>
      <c r="E1099" s="197"/>
      <c r="F1099" s="197"/>
      <c r="G1099" s="197"/>
      <c r="H1099" s="197"/>
      <c r="I1099" s="197"/>
      <c r="J1099" s="197"/>
      <c r="K1099" s="197"/>
      <c r="L1099" s="197"/>
      <c r="M1099" s="209"/>
      <c r="N1099" s="199"/>
      <c r="O1099" s="197"/>
      <c r="P1099" s="197"/>
      <c r="Q1099" s="197"/>
      <c r="R1099" s="197"/>
      <c r="S1099" s="209"/>
      <c r="T1099" s="197"/>
      <c r="U1099" s="199"/>
      <c r="V1099" s="197"/>
      <c r="W1099" s="197"/>
      <c r="X1099" s="197"/>
      <c r="Y1099" s="197"/>
      <c r="Z1099" s="197"/>
      <c r="AA1099" s="198"/>
      <c r="AB1099" s="198"/>
      <c r="AC1099" s="199"/>
      <c r="AD1099" s="199"/>
      <c r="AE1099" s="199"/>
      <c r="AF1099" s="199"/>
      <c r="AG1099" s="197"/>
      <c r="AH1099" s="197"/>
      <c r="AI1099" s="197"/>
      <c r="AJ1099" s="198"/>
      <c r="AK1099" s="199"/>
      <c r="AL1099" s="197"/>
      <c r="AM1099" s="197"/>
      <c r="AN1099" s="210" t="str">
        <f t="shared" si="111"/>
        <v>Kein Eintrag</v>
      </c>
      <c r="AO1099" s="210" t="str">
        <f t="shared" si="112"/>
        <v>Kein Eintrag</v>
      </c>
      <c r="AP1099" s="210" t="str">
        <f t="shared" si="113"/>
        <v>Kein Eintrag</v>
      </c>
      <c r="AQ1099" s="197"/>
      <c r="AR1099" s="197"/>
      <c r="AS1099" s="197"/>
    </row>
    <row r="1100" spans="1:45" s="159" customFormat="1" x14ac:dyDescent="0.25">
      <c r="A1100" s="203" t="str">
        <f t="shared" si="114"/>
        <v/>
      </c>
      <c r="B1100" s="203" t="str">
        <f t="shared" si="115"/>
        <v/>
      </c>
      <c r="C1100" s="197"/>
      <c r="D1100" s="197"/>
      <c r="E1100" s="197"/>
      <c r="F1100" s="197"/>
      <c r="G1100" s="197"/>
      <c r="H1100" s="197"/>
      <c r="I1100" s="197"/>
      <c r="J1100" s="197"/>
      <c r="K1100" s="197"/>
      <c r="L1100" s="197"/>
      <c r="M1100" s="209"/>
      <c r="N1100" s="199"/>
      <c r="O1100" s="197"/>
      <c r="P1100" s="197"/>
      <c r="Q1100" s="197"/>
      <c r="R1100" s="197"/>
      <c r="S1100" s="209"/>
      <c r="T1100" s="197"/>
      <c r="U1100" s="199"/>
      <c r="V1100" s="197"/>
      <c r="W1100" s="197"/>
      <c r="X1100" s="197"/>
      <c r="Y1100" s="197"/>
      <c r="Z1100" s="197"/>
      <c r="AA1100" s="198"/>
      <c r="AB1100" s="198"/>
      <c r="AC1100" s="199"/>
      <c r="AD1100" s="199"/>
      <c r="AE1100" s="199"/>
      <c r="AF1100" s="199"/>
      <c r="AG1100" s="197"/>
      <c r="AH1100" s="197"/>
      <c r="AI1100" s="197"/>
      <c r="AJ1100" s="198"/>
      <c r="AK1100" s="199"/>
      <c r="AL1100" s="197"/>
      <c r="AM1100" s="197"/>
      <c r="AN1100" s="210" t="str">
        <f t="shared" si="111"/>
        <v>Kein Eintrag</v>
      </c>
      <c r="AO1100" s="210" t="str">
        <f t="shared" si="112"/>
        <v>Kein Eintrag</v>
      </c>
      <c r="AP1100" s="210" t="str">
        <f t="shared" si="113"/>
        <v>Kein Eintrag</v>
      </c>
      <c r="AQ1100" s="197"/>
      <c r="AR1100" s="197"/>
      <c r="AS1100" s="197"/>
    </row>
    <row r="1101" spans="1:45" s="159" customFormat="1" x14ac:dyDescent="0.25">
      <c r="A1101" s="203" t="str">
        <f t="shared" si="114"/>
        <v/>
      </c>
      <c r="B1101" s="203" t="str">
        <f t="shared" si="115"/>
        <v/>
      </c>
      <c r="C1101" s="197"/>
      <c r="D1101" s="197"/>
      <c r="E1101" s="197"/>
      <c r="F1101" s="197"/>
      <c r="G1101" s="197"/>
      <c r="H1101" s="197"/>
      <c r="I1101" s="197"/>
      <c r="J1101" s="197"/>
      <c r="K1101" s="197"/>
      <c r="L1101" s="197"/>
      <c r="M1101" s="209"/>
      <c r="N1101" s="199"/>
      <c r="O1101" s="197"/>
      <c r="P1101" s="197"/>
      <c r="Q1101" s="197"/>
      <c r="R1101" s="197"/>
      <c r="S1101" s="209"/>
      <c r="T1101" s="197"/>
      <c r="U1101" s="199"/>
      <c r="V1101" s="197"/>
      <c r="W1101" s="197"/>
      <c r="X1101" s="197"/>
      <c r="Y1101" s="197"/>
      <c r="Z1101" s="197"/>
      <c r="AA1101" s="198"/>
      <c r="AB1101" s="198"/>
      <c r="AC1101" s="199"/>
      <c r="AD1101" s="199"/>
      <c r="AE1101" s="199"/>
      <c r="AF1101" s="199"/>
      <c r="AG1101" s="197"/>
      <c r="AH1101" s="197"/>
      <c r="AI1101" s="197"/>
      <c r="AJ1101" s="198"/>
      <c r="AK1101" s="199"/>
      <c r="AL1101" s="197"/>
      <c r="AM1101" s="197"/>
      <c r="AN1101" s="210" t="str">
        <f t="shared" si="111"/>
        <v>Kein Eintrag</v>
      </c>
      <c r="AO1101" s="210" t="str">
        <f t="shared" si="112"/>
        <v>Kein Eintrag</v>
      </c>
      <c r="AP1101" s="210" t="str">
        <f t="shared" si="113"/>
        <v>Kein Eintrag</v>
      </c>
      <c r="AQ1101" s="197"/>
      <c r="AR1101" s="197"/>
      <c r="AS1101" s="197"/>
    </row>
    <row r="1102" spans="1:45" s="159" customFormat="1" x14ac:dyDescent="0.25">
      <c r="A1102" s="203" t="str">
        <f t="shared" si="114"/>
        <v/>
      </c>
      <c r="B1102" s="203" t="str">
        <f t="shared" si="115"/>
        <v/>
      </c>
      <c r="C1102" s="197"/>
      <c r="D1102" s="197"/>
      <c r="E1102" s="197"/>
      <c r="F1102" s="197"/>
      <c r="G1102" s="197"/>
      <c r="H1102" s="197"/>
      <c r="I1102" s="197"/>
      <c r="J1102" s="197"/>
      <c r="K1102" s="197"/>
      <c r="L1102" s="197"/>
      <c r="M1102" s="209"/>
      <c r="N1102" s="199"/>
      <c r="O1102" s="197"/>
      <c r="P1102" s="197"/>
      <c r="Q1102" s="197"/>
      <c r="R1102" s="197"/>
      <c r="S1102" s="209"/>
      <c r="T1102" s="197"/>
      <c r="U1102" s="199"/>
      <c r="V1102" s="197"/>
      <c r="W1102" s="197"/>
      <c r="X1102" s="197"/>
      <c r="Y1102" s="197"/>
      <c r="Z1102" s="197"/>
      <c r="AA1102" s="198"/>
      <c r="AB1102" s="198"/>
      <c r="AC1102" s="199"/>
      <c r="AD1102" s="199"/>
      <c r="AE1102" s="199"/>
      <c r="AF1102" s="199"/>
      <c r="AG1102" s="197"/>
      <c r="AH1102" s="197"/>
      <c r="AI1102" s="197"/>
      <c r="AJ1102" s="198"/>
      <c r="AK1102" s="199"/>
      <c r="AL1102" s="197"/>
      <c r="AM1102" s="197"/>
      <c r="AN1102" s="210" t="str">
        <f t="shared" si="111"/>
        <v>Kein Eintrag</v>
      </c>
      <c r="AO1102" s="210" t="str">
        <f t="shared" si="112"/>
        <v>Kein Eintrag</v>
      </c>
      <c r="AP1102" s="210" t="str">
        <f t="shared" si="113"/>
        <v>Kein Eintrag</v>
      </c>
      <c r="AQ1102" s="197"/>
      <c r="AR1102" s="197"/>
      <c r="AS1102" s="197"/>
    </row>
    <row r="1103" spans="1:45" s="159" customFormat="1" x14ac:dyDescent="0.25">
      <c r="A1103" s="203" t="str">
        <f t="shared" si="114"/>
        <v/>
      </c>
      <c r="B1103" s="203" t="str">
        <f t="shared" si="115"/>
        <v/>
      </c>
      <c r="C1103" s="197"/>
      <c r="D1103" s="197"/>
      <c r="E1103" s="197"/>
      <c r="F1103" s="197"/>
      <c r="G1103" s="197"/>
      <c r="H1103" s="197"/>
      <c r="I1103" s="197"/>
      <c r="J1103" s="197"/>
      <c r="K1103" s="197"/>
      <c r="L1103" s="197"/>
      <c r="M1103" s="209"/>
      <c r="N1103" s="199"/>
      <c r="O1103" s="197"/>
      <c r="P1103" s="197"/>
      <c r="Q1103" s="197"/>
      <c r="R1103" s="197"/>
      <c r="S1103" s="209"/>
      <c r="T1103" s="197"/>
      <c r="U1103" s="199"/>
      <c r="V1103" s="197"/>
      <c r="W1103" s="197"/>
      <c r="X1103" s="197"/>
      <c r="Y1103" s="197"/>
      <c r="Z1103" s="197"/>
      <c r="AA1103" s="198"/>
      <c r="AB1103" s="198"/>
      <c r="AC1103" s="199"/>
      <c r="AD1103" s="199"/>
      <c r="AE1103" s="199"/>
      <c r="AF1103" s="199"/>
      <c r="AG1103" s="197"/>
      <c r="AH1103" s="197"/>
      <c r="AI1103" s="197"/>
      <c r="AJ1103" s="198"/>
      <c r="AK1103" s="199"/>
      <c r="AL1103" s="197"/>
      <c r="AM1103" s="197"/>
      <c r="AN1103" s="210" t="str">
        <f t="shared" si="111"/>
        <v>Kein Eintrag</v>
      </c>
      <c r="AO1103" s="210" t="str">
        <f t="shared" si="112"/>
        <v>Kein Eintrag</v>
      </c>
      <c r="AP1103" s="210" t="str">
        <f t="shared" si="113"/>
        <v>Kein Eintrag</v>
      </c>
      <c r="AQ1103" s="197"/>
      <c r="AR1103" s="197"/>
      <c r="AS1103" s="197"/>
    </row>
    <row r="1104" spans="1:45" s="159" customFormat="1" x14ac:dyDescent="0.25">
      <c r="A1104" s="203" t="str">
        <f t="shared" si="114"/>
        <v/>
      </c>
      <c r="B1104" s="203" t="str">
        <f t="shared" si="115"/>
        <v/>
      </c>
      <c r="C1104" s="197"/>
      <c r="D1104" s="197"/>
      <c r="E1104" s="197"/>
      <c r="F1104" s="197"/>
      <c r="G1104" s="197"/>
      <c r="H1104" s="197"/>
      <c r="I1104" s="197"/>
      <c r="J1104" s="197"/>
      <c r="K1104" s="197"/>
      <c r="L1104" s="197"/>
      <c r="M1104" s="209"/>
      <c r="N1104" s="199"/>
      <c r="O1104" s="197"/>
      <c r="P1104" s="197"/>
      <c r="Q1104" s="197"/>
      <c r="R1104" s="197"/>
      <c r="S1104" s="209"/>
      <c r="T1104" s="197"/>
      <c r="U1104" s="199"/>
      <c r="V1104" s="197"/>
      <c r="W1104" s="197"/>
      <c r="X1104" s="197"/>
      <c r="Y1104" s="197"/>
      <c r="Z1104" s="197"/>
      <c r="AA1104" s="198"/>
      <c r="AB1104" s="198"/>
      <c r="AC1104" s="199"/>
      <c r="AD1104" s="199"/>
      <c r="AE1104" s="199"/>
      <c r="AF1104" s="199"/>
      <c r="AG1104" s="197"/>
      <c r="AH1104" s="197"/>
      <c r="AI1104" s="197"/>
      <c r="AJ1104" s="198"/>
      <c r="AK1104" s="199"/>
      <c r="AL1104" s="197"/>
      <c r="AM1104" s="197"/>
      <c r="AN1104" s="210" t="str">
        <f t="shared" ref="AN1104:AN1167" si="116">IF(AC1104="","Kein Eintrag",IF(AD1104="","Kein Eintrag",AD1104-AC1104))</f>
        <v>Kein Eintrag</v>
      </c>
      <c r="AO1104" s="210" t="str">
        <f t="shared" ref="AO1104:AO1167" si="117">IF(AF1104="","Kein Eintrag",IF(AD1104="","Kein Eintrag",AF1104-AD1104))</f>
        <v>Kein Eintrag</v>
      </c>
      <c r="AP1104" s="210" t="str">
        <f t="shared" ref="AP1104:AP1167" si="118">IF(AF1104="","Kein Eintrag",IF(AC1104="","Kein Eintrag",AF1104-AC1104))</f>
        <v>Kein Eintrag</v>
      </c>
      <c r="AQ1104" s="197"/>
      <c r="AR1104" s="197"/>
      <c r="AS1104" s="197"/>
    </row>
    <row r="1105" spans="1:45" s="159" customFormat="1" x14ac:dyDescent="0.25">
      <c r="A1105" s="203" t="str">
        <f t="shared" si="114"/>
        <v/>
      </c>
      <c r="B1105" s="203" t="str">
        <f t="shared" si="115"/>
        <v/>
      </c>
      <c r="C1105" s="197"/>
      <c r="D1105" s="197"/>
      <c r="E1105" s="197"/>
      <c r="F1105" s="197"/>
      <c r="G1105" s="197"/>
      <c r="H1105" s="197"/>
      <c r="I1105" s="197"/>
      <c r="J1105" s="197"/>
      <c r="K1105" s="197"/>
      <c r="L1105" s="197"/>
      <c r="M1105" s="209"/>
      <c r="N1105" s="199"/>
      <c r="O1105" s="197"/>
      <c r="P1105" s="197"/>
      <c r="Q1105" s="197"/>
      <c r="R1105" s="197"/>
      <c r="S1105" s="209"/>
      <c r="T1105" s="197"/>
      <c r="U1105" s="199"/>
      <c r="V1105" s="197"/>
      <c r="W1105" s="197"/>
      <c r="X1105" s="197"/>
      <c r="Y1105" s="197"/>
      <c r="Z1105" s="197"/>
      <c r="AA1105" s="198"/>
      <c r="AB1105" s="198"/>
      <c r="AC1105" s="199"/>
      <c r="AD1105" s="199"/>
      <c r="AE1105" s="199"/>
      <c r="AF1105" s="199"/>
      <c r="AG1105" s="197"/>
      <c r="AH1105" s="197"/>
      <c r="AI1105" s="197"/>
      <c r="AJ1105" s="198"/>
      <c r="AK1105" s="199"/>
      <c r="AL1105" s="197"/>
      <c r="AM1105" s="197"/>
      <c r="AN1105" s="210" t="str">
        <f t="shared" si="116"/>
        <v>Kein Eintrag</v>
      </c>
      <c r="AO1105" s="210" t="str">
        <f t="shared" si="117"/>
        <v>Kein Eintrag</v>
      </c>
      <c r="AP1105" s="210" t="str">
        <f t="shared" si="118"/>
        <v>Kein Eintrag</v>
      </c>
      <c r="AQ1105" s="197"/>
      <c r="AR1105" s="197"/>
      <c r="AS1105" s="197"/>
    </row>
    <row r="1106" spans="1:45" s="159" customFormat="1" x14ac:dyDescent="0.25">
      <c r="A1106" s="203" t="str">
        <f t="shared" si="114"/>
        <v/>
      </c>
      <c r="B1106" s="203" t="str">
        <f t="shared" si="115"/>
        <v/>
      </c>
      <c r="C1106" s="197"/>
      <c r="D1106" s="197"/>
      <c r="E1106" s="197"/>
      <c r="F1106" s="197"/>
      <c r="G1106" s="197"/>
      <c r="H1106" s="197"/>
      <c r="I1106" s="197"/>
      <c r="J1106" s="197"/>
      <c r="K1106" s="197"/>
      <c r="L1106" s="197"/>
      <c r="M1106" s="209"/>
      <c r="N1106" s="199"/>
      <c r="O1106" s="197"/>
      <c r="P1106" s="197"/>
      <c r="Q1106" s="197"/>
      <c r="R1106" s="197"/>
      <c r="S1106" s="209"/>
      <c r="T1106" s="197"/>
      <c r="U1106" s="199"/>
      <c r="V1106" s="197"/>
      <c r="W1106" s="197"/>
      <c r="X1106" s="197"/>
      <c r="Y1106" s="197"/>
      <c r="Z1106" s="197"/>
      <c r="AA1106" s="198"/>
      <c r="AB1106" s="198"/>
      <c r="AC1106" s="199"/>
      <c r="AD1106" s="199"/>
      <c r="AE1106" s="199"/>
      <c r="AF1106" s="199"/>
      <c r="AG1106" s="197"/>
      <c r="AH1106" s="197"/>
      <c r="AI1106" s="197"/>
      <c r="AJ1106" s="198"/>
      <c r="AK1106" s="199"/>
      <c r="AL1106" s="197"/>
      <c r="AM1106" s="197"/>
      <c r="AN1106" s="210" t="str">
        <f t="shared" si="116"/>
        <v>Kein Eintrag</v>
      </c>
      <c r="AO1106" s="210" t="str">
        <f t="shared" si="117"/>
        <v>Kein Eintrag</v>
      </c>
      <c r="AP1106" s="210" t="str">
        <f t="shared" si="118"/>
        <v>Kein Eintrag</v>
      </c>
      <c r="AQ1106" s="197"/>
      <c r="AR1106" s="197"/>
      <c r="AS1106" s="197"/>
    </row>
    <row r="1107" spans="1:45" s="159" customFormat="1" x14ac:dyDescent="0.25">
      <c r="A1107" s="203" t="str">
        <f t="shared" si="114"/>
        <v/>
      </c>
      <c r="B1107" s="203" t="str">
        <f t="shared" si="115"/>
        <v/>
      </c>
      <c r="C1107" s="197"/>
      <c r="D1107" s="197"/>
      <c r="E1107" s="197"/>
      <c r="F1107" s="197"/>
      <c r="G1107" s="197"/>
      <c r="H1107" s="197"/>
      <c r="I1107" s="197"/>
      <c r="J1107" s="197"/>
      <c r="K1107" s="197"/>
      <c r="L1107" s="197"/>
      <c r="M1107" s="209"/>
      <c r="N1107" s="199"/>
      <c r="O1107" s="197"/>
      <c r="P1107" s="197"/>
      <c r="Q1107" s="197"/>
      <c r="R1107" s="197"/>
      <c r="S1107" s="209"/>
      <c r="T1107" s="197"/>
      <c r="U1107" s="199"/>
      <c r="V1107" s="197"/>
      <c r="W1107" s="197"/>
      <c r="X1107" s="197"/>
      <c r="Y1107" s="197"/>
      <c r="Z1107" s="197"/>
      <c r="AA1107" s="198"/>
      <c r="AB1107" s="198"/>
      <c r="AC1107" s="199"/>
      <c r="AD1107" s="199"/>
      <c r="AE1107" s="199"/>
      <c r="AF1107" s="199"/>
      <c r="AG1107" s="197"/>
      <c r="AH1107" s="197"/>
      <c r="AI1107" s="197"/>
      <c r="AJ1107" s="198"/>
      <c r="AK1107" s="199"/>
      <c r="AL1107" s="197"/>
      <c r="AM1107" s="197"/>
      <c r="AN1107" s="210" t="str">
        <f t="shared" si="116"/>
        <v>Kein Eintrag</v>
      </c>
      <c r="AO1107" s="210" t="str">
        <f t="shared" si="117"/>
        <v>Kein Eintrag</v>
      </c>
      <c r="AP1107" s="210" t="str">
        <f t="shared" si="118"/>
        <v>Kein Eintrag</v>
      </c>
      <c r="AQ1107" s="197"/>
      <c r="AR1107" s="197"/>
      <c r="AS1107" s="197"/>
    </row>
    <row r="1108" spans="1:45" s="159" customFormat="1" x14ac:dyDescent="0.25">
      <c r="A1108" s="203" t="str">
        <f t="shared" si="114"/>
        <v/>
      </c>
      <c r="B1108" s="203" t="str">
        <f t="shared" si="115"/>
        <v/>
      </c>
      <c r="C1108" s="197"/>
      <c r="D1108" s="197"/>
      <c r="E1108" s="197"/>
      <c r="F1108" s="197"/>
      <c r="G1108" s="197"/>
      <c r="H1108" s="197"/>
      <c r="I1108" s="197"/>
      <c r="J1108" s="197"/>
      <c r="K1108" s="197"/>
      <c r="L1108" s="197"/>
      <c r="M1108" s="209"/>
      <c r="N1108" s="199"/>
      <c r="O1108" s="197"/>
      <c r="P1108" s="197"/>
      <c r="Q1108" s="197"/>
      <c r="R1108" s="197"/>
      <c r="S1108" s="209"/>
      <c r="T1108" s="197"/>
      <c r="U1108" s="199"/>
      <c r="V1108" s="197"/>
      <c r="W1108" s="197"/>
      <c r="X1108" s="197"/>
      <c r="Y1108" s="197"/>
      <c r="Z1108" s="197"/>
      <c r="AA1108" s="198"/>
      <c r="AB1108" s="198"/>
      <c r="AC1108" s="199"/>
      <c r="AD1108" s="199"/>
      <c r="AE1108" s="199"/>
      <c r="AF1108" s="199"/>
      <c r="AG1108" s="197"/>
      <c r="AH1108" s="197"/>
      <c r="AI1108" s="197"/>
      <c r="AJ1108" s="198"/>
      <c r="AK1108" s="199"/>
      <c r="AL1108" s="197"/>
      <c r="AM1108" s="197"/>
      <c r="AN1108" s="210" t="str">
        <f t="shared" si="116"/>
        <v>Kein Eintrag</v>
      </c>
      <c r="AO1108" s="210" t="str">
        <f t="shared" si="117"/>
        <v>Kein Eintrag</v>
      </c>
      <c r="AP1108" s="210" t="str">
        <f t="shared" si="118"/>
        <v>Kein Eintrag</v>
      </c>
      <c r="AQ1108" s="197"/>
      <c r="AR1108" s="197"/>
      <c r="AS1108" s="197"/>
    </row>
    <row r="1109" spans="1:45" s="159" customFormat="1" x14ac:dyDescent="0.25">
      <c r="A1109" s="203" t="str">
        <f t="shared" si="114"/>
        <v/>
      </c>
      <c r="B1109" s="203" t="str">
        <f t="shared" si="115"/>
        <v/>
      </c>
      <c r="C1109" s="197"/>
      <c r="D1109" s="197"/>
      <c r="E1109" s="197"/>
      <c r="F1109" s="197"/>
      <c r="G1109" s="197"/>
      <c r="H1109" s="197"/>
      <c r="I1109" s="197"/>
      <c r="J1109" s="197"/>
      <c r="K1109" s="197"/>
      <c r="L1109" s="197"/>
      <c r="M1109" s="209"/>
      <c r="N1109" s="199"/>
      <c r="O1109" s="197"/>
      <c r="P1109" s="197"/>
      <c r="Q1109" s="197"/>
      <c r="R1109" s="197"/>
      <c r="S1109" s="209"/>
      <c r="T1109" s="197"/>
      <c r="U1109" s="199"/>
      <c r="V1109" s="197"/>
      <c r="W1109" s="197"/>
      <c r="X1109" s="197"/>
      <c r="Y1109" s="197"/>
      <c r="Z1109" s="197"/>
      <c r="AA1109" s="198"/>
      <c r="AB1109" s="198"/>
      <c r="AC1109" s="199"/>
      <c r="AD1109" s="199"/>
      <c r="AE1109" s="199"/>
      <c r="AF1109" s="199"/>
      <c r="AG1109" s="197"/>
      <c r="AH1109" s="197"/>
      <c r="AI1109" s="197"/>
      <c r="AJ1109" s="198"/>
      <c r="AK1109" s="199"/>
      <c r="AL1109" s="197"/>
      <c r="AM1109" s="197"/>
      <c r="AN1109" s="210" t="str">
        <f t="shared" si="116"/>
        <v>Kein Eintrag</v>
      </c>
      <c r="AO1109" s="210" t="str">
        <f t="shared" si="117"/>
        <v>Kein Eintrag</v>
      </c>
      <c r="AP1109" s="210" t="str">
        <f t="shared" si="118"/>
        <v>Kein Eintrag</v>
      </c>
      <c r="AQ1109" s="197"/>
      <c r="AR1109" s="197"/>
      <c r="AS1109" s="197"/>
    </row>
    <row r="1110" spans="1:45" s="159" customFormat="1" x14ac:dyDescent="0.25">
      <c r="A1110" s="203" t="str">
        <f t="shared" si="114"/>
        <v/>
      </c>
      <c r="B1110" s="203" t="str">
        <f t="shared" si="115"/>
        <v/>
      </c>
      <c r="C1110" s="197"/>
      <c r="D1110" s="197"/>
      <c r="E1110" s="197"/>
      <c r="F1110" s="197"/>
      <c r="G1110" s="197"/>
      <c r="H1110" s="197"/>
      <c r="I1110" s="197"/>
      <c r="J1110" s="197"/>
      <c r="K1110" s="197"/>
      <c r="L1110" s="197"/>
      <c r="M1110" s="209"/>
      <c r="N1110" s="199"/>
      <c r="O1110" s="197"/>
      <c r="P1110" s="197"/>
      <c r="Q1110" s="197"/>
      <c r="R1110" s="197"/>
      <c r="S1110" s="209"/>
      <c r="T1110" s="197"/>
      <c r="U1110" s="199"/>
      <c r="V1110" s="197"/>
      <c r="W1110" s="197"/>
      <c r="X1110" s="197"/>
      <c r="Y1110" s="197"/>
      <c r="Z1110" s="197"/>
      <c r="AA1110" s="198"/>
      <c r="AB1110" s="198"/>
      <c r="AC1110" s="199"/>
      <c r="AD1110" s="199"/>
      <c r="AE1110" s="199"/>
      <c r="AF1110" s="199"/>
      <c r="AG1110" s="197"/>
      <c r="AH1110" s="197"/>
      <c r="AI1110" s="197"/>
      <c r="AJ1110" s="198"/>
      <c r="AK1110" s="199"/>
      <c r="AL1110" s="197"/>
      <c r="AM1110" s="197"/>
      <c r="AN1110" s="210" t="str">
        <f t="shared" si="116"/>
        <v>Kein Eintrag</v>
      </c>
      <c r="AO1110" s="210" t="str">
        <f t="shared" si="117"/>
        <v>Kein Eintrag</v>
      </c>
      <c r="AP1110" s="210" t="str">
        <f t="shared" si="118"/>
        <v>Kein Eintrag</v>
      </c>
      <c r="AQ1110" s="197"/>
      <c r="AR1110" s="197"/>
      <c r="AS1110" s="197"/>
    </row>
    <row r="1111" spans="1:45" s="159" customFormat="1" x14ac:dyDescent="0.25">
      <c r="A1111" s="203" t="str">
        <f t="shared" si="114"/>
        <v/>
      </c>
      <c r="B1111" s="203" t="str">
        <f t="shared" si="115"/>
        <v/>
      </c>
      <c r="C1111" s="197"/>
      <c r="D1111" s="197"/>
      <c r="E1111" s="197"/>
      <c r="F1111" s="197"/>
      <c r="G1111" s="197"/>
      <c r="H1111" s="197"/>
      <c r="I1111" s="197"/>
      <c r="J1111" s="197"/>
      <c r="K1111" s="197"/>
      <c r="L1111" s="197"/>
      <c r="M1111" s="209"/>
      <c r="N1111" s="199"/>
      <c r="O1111" s="197"/>
      <c r="P1111" s="197"/>
      <c r="Q1111" s="197"/>
      <c r="R1111" s="197"/>
      <c r="S1111" s="209"/>
      <c r="T1111" s="197"/>
      <c r="U1111" s="199"/>
      <c r="V1111" s="197"/>
      <c r="W1111" s="197"/>
      <c r="X1111" s="197"/>
      <c r="Y1111" s="197"/>
      <c r="Z1111" s="197"/>
      <c r="AA1111" s="198"/>
      <c r="AB1111" s="198"/>
      <c r="AC1111" s="199"/>
      <c r="AD1111" s="199"/>
      <c r="AE1111" s="199"/>
      <c r="AF1111" s="199"/>
      <c r="AG1111" s="197"/>
      <c r="AH1111" s="197"/>
      <c r="AI1111" s="197"/>
      <c r="AJ1111" s="198"/>
      <c r="AK1111" s="199"/>
      <c r="AL1111" s="197"/>
      <c r="AM1111" s="197"/>
      <c r="AN1111" s="210" t="str">
        <f t="shared" si="116"/>
        <v>Kein Eintrag</v>
      </c>
      <c r="AO1111" s="210" t="str">
        <f t="shared" si="117"/>
        <v>Kein Eintrag</v>
      </c>
      <c r="AP1111" s="210" t="str">
        <f t="shared" si="118"/>
        <v>Kein Eintrag</v>
      </c>
      <c r="AQ1111" s="197"/>
      <c r="AR1111" s="197"/>
      <c r="AS1111" s="197"/>
    </row>
    <row r="1112" spans="1:45" s="159" customFormat="1" x14ac:dyDescent="0.25">
      <c r="A1112" s="203" t="str">
        <f t="shared" si="114"/>
        <v/>
      </c>
      <c r="B1112" s="203" t="str">
        <f t="shared" si="115"/>
        <v/>
      </c>
      <c r="C1112" s="197"/>
      <c r="D1112" s="197"/>
      <c r="E1112" s="197"/>
      <c r="F1112" s="197"/>
      <c r="G1112" s="197"/>
      <c r="H1112" s="197"/>
      <c r="I1112" s="197"/>
      <c r="J1112" s="197"/>
      <c r="K1112" s="197"/>
      <c r="L1112" s="197"/>
      <c r="M1112" s="209"/>
      <c r="N1112" s="199"/>
      <c r="O1112" s="197"/>
      <c r="P1112" s="197"/>
      <c r="Q1112" s="197"/>
      <c r="R1112" s="197"/>
      <c r="S1112" s="209"/>
      <c r="T1112" s="197"/>
      <c r="U1112" s="199"/>
      <c r="V1112" s="197"/>
      <c r="W1112" s="197"/>
      <c r="X1112" s="197"/>
      <c r="Y1112" s="197"/>
      <c r="Z1112" s="197"/>
      <c r="AA1112" s="198"/>
      <c r="AB1112" s="198"/>
      <c r="AC1112" s="199"/>
      <c r="AD1112" s="199"/>
      <c r="AE1112" s="199"/>
      <c r="AF1112" s="199"/>
      <c r="AG1112" s="197"/>
      <c r="AH1112" s="197"/>
      <c r="AI1112" s="197"/>
      <c r="AJ1112" s="198"/>
      <c r="AK1112" s="199"/>
      <c r="AL1112" s="197"/>
      <c r="AM1112" s="197"/>
      <c r="AN1112" s="210" t="str">
        <f t="shared" si="116"/>
        <v>Kein Eintrag</v>
      </c>
      <c r="AO1112" s="210" t="str">
        <f t="shared" si="117"/>
        <v>Kein Eintrag</v>
      </c>
      <c r="AP1112" s="210" t="str">
        <f t="shared" si="118"/>
        <v>Kein Eintrag</v>
      </c>
      <c r="AQ1112" s="197"/>
      <c r="AR1112" s="197"/>
      <c r="AS1112" s="197"/>
    </row>
    <row r="1113" spans="1:45" s="159" customFormat="1" x14ac:dyDescent="0.25">
      <c r="A1113" s="203" t="str">
        <f t="shared" si="114"/>
        <v/>
      </c>
      <c r="B1113" s="203" t="str">
        <f t="shared" si="115"/>
        <v/>
      </c>
      <c r="C1113" s="197"/>
      <c r="D1113" s="197"/>
      <c r="E1113" s="197"/>
      <c r="F1113" s="197"/>
      <c r="G1113" s="197"/>
      <c r="H1113" s="197"/>
      <c r="I1113" s="197"/>
      <c r="J1113" s="197"/>
      <c r="K1113" s="197"/>
      <c r="L1113" s="197"/>
      <c r="M1113" s="209"/>
      <c r="N1113" s="199"/>
      <c r="O1113" s="197"/>
      <c r="P1113" s="197"/>
      <c r="Q1113" s="197"/>
      <c r="R1113" s="197"/>
      <c r="S1113" s="209"/>
      <c r="T1113" s="197"/>
      <c r="U1113" s="199"/>
      <c r="V1113" s="197"/>
      <c r="W1113" s="197"/>
      <c r="X1113" s="197"/>
      <c r="Y1113" s="197"/>
      <c r="Z1113" s="197"/>
      <c r="AA1113" s="198"/>
      <c r="AB1113" s="198"/>
      <c r="AC1113" s="199"/>
      <c r="AD1113" s="199"/>
      <c r="AE1113" s="199"/>
      <c r="AF1113" s="199"/>
      <c r="AG1113" s="197"/>
      <c r="AH1113" s="197"/>
      <c r="AI1113" s="197"/>
      <c r="AJ1113" s="198"/>
      <c r="AK1113" s="199"/>
      <c r="AL1113" s="197"/>
      <c r="AM1113" s="197"/>
      <c r="AN1113" s="210" t="str">
        <f t="shared" si="116"/>
        <v>Kein Eintrag</v>
      </c>
      <c r="AO1113" s="210" t="str">
        <f t="shared" si="117"/>
        <v>Kein Eintrag</v>
      </c>
      <c r="AP1113" s="210" t="str">
        <f t="shared" si="118"/>
        <v>Kein Eintrag</v>
      </c>
      <c r="AQ1113" s="197"/>
      <c r="AR1113" s="197"/>
      <c r="AS1113" s="197"/>
    </row>
    <row r="1114" spans="1:45" s="159" customFormat="1" x14ac:dyDescent="0.25">
      <c r="A1114" s="203" t="str">
        <f t="shared" si="114"/>
        <v/>
      </c>
      <c r="B1114" s="203" t="str">
        <f t="shared" si="115"/>
        <v/>
      </c>
      <c r="C1114" s="197"/>
      <c r="D1114" s="197"/>
      <c r="E1114" s="197"/>
      <c r="F1114" s="197"/>
      <c r="G1114" s="197"/>
      <c r="H1114" s="197"/>
      <c r="I1114" s="197"/>
      <c r="J1114" s="197"/>
      <c r="K1114" s="197"/>
      <c r="L1114" s="197"/>
      <c r="M1114" s="209"/>
      <c r="N1114" s="199"/>
      <c r="O1114" s="197"/>
      <c r="P1114" s="197"/>
      <c r="Q1114" s="197"/>
      <c r="R1114" s="197"/>
      <c r="S1114" s="209"/>
      <c r="T1114" s="197"/>
      <c r="U1114" s="199"/>
      <c r="V1114" s="197"/>
      <c r="W1114" s="197"/>
      <c r="X1114" s="197"/>
      <c r="Y1114" s="197"/>
      <c r="Z1114" s="197"/>
      <c r="AA1114" s="198"/>
      <c r="AB1114" s="198"/>
      <c r="AC1114" s="199"/>
      <c r="AD1114" s="199"/>
      <c r="AE1114" s="199"/>
      <c r="AF1114" s="199"/>
      <c r="AG1114" s="197"/>
      <c r="AH1114" s="197"/>
      <c r="AI1114" s="197"/>
      <c r="AJ1114" s="198"/>
      <c r="AK1114" s="199"/>
      <c r="AL1114" s="197"/>
      <c r="AM1114" s="197"/>
      <c r="AN1114" s="210" t="str">
        <f t="shared" si="116"/>
        <v>Kein Eintrag</v>
      </c>
      <c r="AO1114" s="210" t="str">
        <f t="shared" si="117"/>
        <v>Kein Eintrag</v>
      </c>
      <c r="AP1114" s="210" t="str">
        <f t="shared" si="118"/>
        <v>Kein Eintrag</v>
      </c>
      <c r="AQ1114" s="197"/>
      <c r="AR1114" s="197"/>
      <c r="AS1114" s="197"/>
    </row>
    <row r="1115" spans="1:45" s="159" customFormat="1" x14ac:dyDescent="0.25">
      <c r="A1115" s="203" t="str">
        <f t="shared" si="114"/>
        <v/>
      </c>
      <c r="B1115" s="203" t="str">
        <f t="shared" si="115"/>
        <v/>
      </c>
      <c r="C1115" s="197"/>
      <c r="D1115" s="197"/>
      <c r="E1115" s="197"/>
      <c r="F1115" s="197"/>
      <c r="G1115" s="197"/>
      <c r="H1115" s="197"/>
      <c r="I1115" s="197"/>
      <c r="J1115" s="197"/>
      <c r="K1115" s="197"/>
      <c r="L1115" s="197"/>
      <c r="M1115" s="209"/>
      <c r="N1115" s="199"/>
      <c r="O1115" s="197"/>
      <c r="P1115" s="197"/>
      <c r="Q1115" s="197"/>
      <c r="R1115" s="197"/>
      <c r="S1115" s="209"/>
      <c r="T1115" s="197"/>
      <c r="U1115" s="199"/>
      <c r="V1115" s="197"/>
      <c r="W1115" s="197"/>
      <c r="X1115" s="197"/>
      <c r="Y1115" s="197"/>
      <c r="Z1115" s="197"/>
      <c r="AA1115" s="198"/>
      <c r="AB1115" s="198"/>
      <c r="AC1115" s="199"/>
      <c r="AD1115" s="199"/>
      <c r="AE1115" s="199"/>
      <c r="AF1115" s="199"/>
      <c r="AG1115" s="197"/>
      <c r="AH1115" s="197"/>
      <c r="AI1115" s="197"/>
      <c r="AJ1115" s="198"/>
      <c r="AK1115" s="199"/>
      <c r="AL1115" s="197"/>
      <c r="AM1115" s="197"/>
      <c r="AN1115" s="210" t="str">
        <f t="shared" si="116"/>
        <v>Kein Eintrag</v>
      </c>
      <c r="AO1115" s="210" t="str">
        <f t="shared" si="117"/>
        <v>Kein Eintrag</v>
      </c>
      <c r="AP1115" s="210" t="str">
        <f t="shared" si="118"/>
        <v>Kein Eintrag</v>
      </c>
      <c r="AQ1115" s="197"/>
      <c r="AR1115" s="197"/>
      <c r="AS1115" s="197"/>
    </row>
    <row r="1116" spans="1:45" s="159" customFormat="1" x14ac:dyDescent="0.25">
      <c r="A1116" s="203" t="str">
        <f t="shared" si="114"/>
        <v/>
      </c>
      <c r="B1116" s="203" t="str">
        <f t="shared" si="115"/>
        <v/>
      </c>
      <c r="C1116" s="197"/>
      <c r="D1116" s="197"/>
      <c r="E1116" s="197"/>
      <c r="F1116" s="197"/>
      <c r="G1116" s="197"/>
      <c r="H1116" s="197"/>
      <c r="I1116" s="197"/>
      <c r="J1116" s="197"/>
      <c r="K1116" s="197"/>
      <c r="L1116" s="197"/>
      <c r="M1116" s="209"/>
      <c r="N1116" s="199"/>
      <c r="O1116" s="197"/>
      <c r="P1116" s="197"/>
      <c r="Q1116" s="197"/>
      <c r="R1116" s="197"/>
      <c r="S1116" s="209"/>
      <c r="T1116" s="197"/>
      <c r="U1116" s="199"/>
      <c r="V1116" s="197"/>
      <c r="W1116" s="197"/>
      <c r="X1116" s="197"/>
      <c r="Y1116" s="197"/>
      <c r="Z1116" s="197"/>
      <c r="AA1116" s="198"/>
      <c r="AB1116" s="198"/>
      <c r="AC1116" s="199"/>
      <c r="AD1116" s="199"/>
      <c r="AE1116" s="199"/>
      <c r="AF1116" s="199"/>
      <c r="AG1116" s="197"/>
      <c r="AH1116" s="197"/>
      <c r="AI1116" s="197"/>
      <c r="AJ1116" s="198"/>
      <c r="AK1116" s="199"/>
      <c r="AL1116" s="197"/>
      <c r="AM1116" s="197"/>
      <c r="AN1116" s="210" t="str">
        <f t="shared" si="116"/>
        <v>Kein Eintrag</v>
      </c>
      <c r="AO1116" s="210" t="str">
        <f t="shared" si="117"/>
        <v>Kein Eintrag</v>
      </c>
      <c r="AP1116" s="210" t="str">
        <f t="shared" si="118"/>
        <v>Kein Eintrag</v>
      </c>
      <c r="AQ1116" s="197"/>
      <c r="AR1116" s="197"/>
      <c r="AS1116" s="197"/>
    </row>
    <row r="1117" spans="1:45" s="159" customFormat="1" x14ac:dyDescent="0.25">
      <c r="A1117" s="203" t="str">
        <f t="shared" si="114"/>
        <v/>
      </c>
      <c r="B1117" s="203" t="str">
        <f t="shared" si="115"/>
        <v/>
      </c>
      <c r="C1117" s="197"/>
      <c r="D1117" s="197"/>
      <c r="E1117" s="197"/>
      <c r="F1117" s="197"/>
      <c r="G1117" s="197"/>
      <c r="H1117" s="197"/>
      <c r="I1117" s="197"/>
      <c r="J1117" s="197"/>
      <c r="K1117" s="197"/>
      <c r="L1117" s="197"/>
      <c r="M1117" s="209"/>
      <c r="N1117" s="199"/>
      <c r="O1117" s="197"/>
      <c r="P1117" s="197"/>
      <c r="Q1117" s="197"/>
      <c r="R1117" s="197"/>
      <c r="S1117" s="209"/>
      <c r="T1117" s="197"/>
      <c r="U1117" s="199"/>
      <c r="V1117" s="197"/>
      <c r="W1117" s="197"/>
      <c r="X1117" s="197"/>
      <c r="Y1117" s="197"/>
      <c r="Z1117" s="197"/>
      <c r="AA1117" s="198"/>
      <c r="AB1117" s="198"/>
      <c r="AC1117" s="199"/>
      <c r="AD1117" s="199"/>
      <c r="AE1117" s="199"/>
      <c r="AF1117" s="199"/>
      <c r="AG1117" s="197"/>
      <c r="AH1117" s="197"/>
      <c r="AI1117" s="197"/>
      <c r="AJ1117" s="198"/>
      <c r="AK1117" s="199"/>
      <c r="AL1117" s="197"/>
      <c r="AM1117" s="197"/>
      <c r="AN1117" s="210" t="str">
        <f t="shared" si="116"/>
        <v>Kein Eintrag</v>
      </c>
      <c r="AO1117" s="210" t="str">
        <f t="shared" si="117"/>
        <v>Kein Eintrag</v>
      </c>
      <c r="AP1117" s="210" t="str">
        <f t="shared" si="118"/>
        <v>Kein Eintrag</v>
      </c>
      <c r="AQ1117" s="197"/>
      <c r="AR1117" s="197"/>
      <c r="AS1117" s="197"/>
    </row>
    <row r="1118" spans="1:45" s="159" customFormat="1" x14ac:dyDescent="0.25">
      <c r="A1118" s="203" t="str">
        <f t="shared" si="114"/>
        <v/>
      </c>
      <c r="B1118" s="203" t="str">
        <f t="shared" si="115"/>
        <v/>
      </c>
      <c r="C1118" s="197"/>
      <c r="D1118" s="197"/>
      <c r="E1118" s="197"/>
      <c r="F1118" s="197"/>
      <c r="G1118" s="197"/>
      <c r="H1118" s="197"/>
      <c r="I1118" s="197"/>
      <c r="J1118" s="197"/>
      <c r="K1118" s="197"/>
      <c r="L1118" s="197"/>
      <c r="M1118" s="209"/>
      <c r="N1118" s="199"/>
      <c r="O1118" s="197"/>
      <c r="P1118" s="197"/>
      <c r="Q1118" s="197"/>
      <c r="R1118" s="197"/>
      <c r="S1118" s="209"/>
      <c r="T1118" s="197"/>
      <c r="U1118" s="199"/>
      <c r="V1118" s="197"/>
      <c r="W1118" s="197"/>
      <c r="X1118" s="197"/>
      <c r="Y1118" s="197"/>
      <c r="Z1118" s="197"/>
      <c r="AA1118" s="198"/>
      <c r="AB1118" s="198"/>
      <c r="AC1118" s="199"/>
      <c r="AD1118" s="199"/>
      <c r="AE1118" s="199"/>
      <c r="AF1118" s="199"/>
      <c r="AG1118" s="197"/>
      <c r="AH1118" s="197"/>
      <c r="AI1118" s="197"/>
      <c r="AJ1118" s="198"/>
      <c r="AK1118" s="199"/>
      <c r="AL1118" s="197"/>
      <c r="AM1118" s="197"/>
      <c r="AN1118" s="210" t="str">
        <f t="shared" si="116"/>
        <v>Kein Eintrag</v>
      </c>
      <c r="AO1118" s="210" t="str">
        <f t="shared" si="117"/>
        <v>Kein Eintrag</v>
      </c>
      <c r="AP1118" s="210" t="str">
        <f t="shared" si="118"/>
        <v>Kein Eintrag</v>
      </c>
      <c r="AQ1118" s="197"/>
      <c r="AR1118" s="197"/>
      <c r="AS1118" s="197"/>
    </row>
    <row r="1119" spans="1:45" s="159" customFormat="1" x14ac:dyDescent="0.25">
      <c r="A1119" s="203" t="str">
        <f t="shared" si="114"/>
        <v/>
      </c>
      <c r="B1119" s="203" t="str">
        <f t="shared" si="115"/>
        <v/>
      </c>
      <c r="C1119" s="197"/>
      <c r="D1119" s="197"/>
      <c r="E1119" s="197"/>
      <c r="F1119" s="197"/>
      <c r="G1119" s="197"/>
      <c r="H1119" s="197"/>
      <c r="I1119" s="197"/>
      <c r="J1119" s="197"/>
      <c r="K1119" s="197"/>
      <c r="L1119" s="197"/>
      <c r="M1119" s="209"/>
      <c r="N1119" s="199"/>
      <c r="O1119" s="197"/>
      <c r="P1119" s="197"/>
      <c r="Q1119" s="197"/>
      <c r="R1119" s="197"/>
      <c r="S1119" s="209"/>
      <c r="T1119" s="197"/>
      <c r="U1119" s="199"/>
      <c r="V1119" s="197"/>
      <c r="W1119" s="197"/>
      <c r="X1119" s="197"/>
      <c r="Y1119" s="197"/>
      <c r="Z1119" s="197"/>
      <c r="AA1119" s="198"/>
      <c r="AB1119" s="198"/>
      <c r="AC1119" s="199"/>
      <c r="AD1119" s="199"/>
      <c r="AE1119" s="199"/>
      <c r="AF1119" s="199"/>
      <c r="AG1119" s="197"/>
      <c r="AH1119" s="197"/>
      <c r="AI1119" s="197"/>
      <c r="AJ1119" s="198"/>
      <c r="AK1119" s="199"/>
      <c r="AL1119" s="197"/>
      <c r="AM1119" s="197"/>
      <c r="AN1119" s="210" t="str">
        <f t="shared" si="116"/>
        <v>Kein Eintrag</v>
      </c>
      <c r="AO1119" s="210" t="str">
        <f t="shared" si="117"/>
        <v>Kein Eintrag</v>
      </c>
      <c r="AP1119" s="210" t="str">
        <f t="shared" si="118"/>
        <v>Kein Eintrag</v>
      </c>
      <c r="AQ1119" s="197"/>
      <c r="AR1119" s="197"/>
      <c r="AS1119" s="197"/>
    </row>
    <row r="1120" spans="1:45" s="159" customFormat="1" x14ac:dyDescent="0.25">
      <c r="A1120" s="203" t="str">
        <f t="shared" si="114"/>
        <v/>
      </c>
      <c r="B1120" s="203" t="str">
        <f t="shared" si="115"/>
        <v/>
      </c>
      <c r="C1120" s="197"/>
      <c r="D1120" s="197"/>
      <c r="E1120" s="197"/>
      <c r="F1120" s="197"/>
      <c r="G1120" s="197"/>
      <c r="H1120" s="197"/>
      <c r="I1120" s="197"/>
      <c r="J1120" s="197"/>
      <c r="K1120" s="197"/>
      <c r="L1120" s="197"/>
      <c r="M1120" s="209"/>
      <c r="N1120" s="199"/>
      <c r="O1120" s="197"/>
      <c r="P1120" s="197"/>
      <c r="Q1120" s="197"/>
      <c r="R1120" s="197"/>
      <c r="S1120" s="209"/>
      <c r="T1120" s="197"/>
      <c r="U1120" s="199"/>
      <c r="V1120" s="197"/>
      <c r="W1120" s="197"/>
      <c r="X1120" s="197"/>
      <c r="Y1120" s="197"/>
      <c r="Z1120" s="197"/>
      <c r="AA1120" s="198"/>
      <c r="AB1120" s="198"/>
      <c r="AC1120" s="199"/>
      <c r="AD1120" s="199"/>
      <c r="AE1120" s="199"/>
      <c r="AF1120" s="199"/>
      <c r="AG1120" s="197"/>
      <c r="AH1120" s="197"/>
      <c r="AI1120" s="197"/>
      <c r="AJ1120" s="198"/>
      <c r="AK1120" s="199"/>
      <c r="AL1120" s="197"/>
      <c r="AM1120" s="197"/>
      <c r="AN1120" s="210" t="str">
        <f t="shared" si="116"/>
        <v>Kein Eintrag</v>
      </c>
      <c r="AO1120" s="210" t="str">
        <f t="shared" si="117"/>
        <v>Kein Eintrag</v>
      </c>
      <c r="AP1120" s="210" t="str">
        <f t="shared" si="118"/>
        <v>Kein Eintrag</v>
      </c>
      <c r="AQ1120" s="197"/>
      <c r="AR1120" s="197"/>
      <c r="AS1120" s="197"/>
    </row>
    <row r="1121" spans="1:45" s="159" customFormat="1" x14ac:dyDescent="0.25">
      <c r="A1121" s="203" t="str">
        <f t="shared" si="114"/>
        <v/>
      </c>
      <c r="B1121" s="203" t="str">
        <f t="shared" si="115"/>
        <v/>
      </c>
      <c r="C1121" s="197"/>
      <c r="D1121" s="197"/>
      <c r="E1121" s="197"/>
      <c r="F1121" s="197"/>
      <c r="G1121" s="197"/>
      <c r="H1121" s="197"/>
      <c r="I1121" s="197"/>
      <c r="J1121" s="197"/>
      <c r="K1121" s="197"/>
      <c r="L1121" s="197"/>
      <c r="M1121" s="209"/>
      <c r="N1121" s="199"/>
      <c r="O1121" s="197"/>
      <c r="P1121" s="197"/>
      <c r="Q1121" s="197"/>
      <c r="R1121" s="197"/>
      <c r="S1121" s="209"/>
      <c r="T1121" s="197"/>
      <c r="U1121" s="199"/>
      <c r="V1121" s="197"/>
      <c r="W1121" s="197"/>
      <c r="X1121" s="197"/>
      <c r="Y1121" s="197"/>
      <c r="Z1121" s="197"/>
      <c r="AA1121" s="198"/>
      <c r="AB1121" s="198"/>
      <c r="AC1121" s="199"/>
      <c r="AD1121" s="199"/>
      <c r="AE1121" s="199"/>
      <c r="AF1121" s="199"/>
      <c r="AG1121" s="197"/>
      <c r="AH1121" s="197"/>
      <c r="AI1121" s="197"/>
      <c r="AJ1121" s="198"/>
      <c r="AK1121" s="199"/>
      <c r="AL1121" s="197"/>
      <c r="AM1121" s="197"/>
      <c r="AN1121" s="210" t="str">
        <f t="shared" si="116"/>
        <v>Kein Eintrag</v>
      </c>
      <c r="AO1121" s="210" t="str">
        <f t="shared" si="117"/>
        <v>Kein Eintrag</v>
      </c>
      <c r="AP1121" s="210" t="str">
        <f t="shared" si="118"/>
        <v>Kein Eintrag</v>
      </c>
      <c r="AQ1121" s="197"/>
      <c r="AR1121" s="197"/>
      <c r="AS1121" s="197"/>
    </row>
    <row r="1122" spans="1:45" s="159" customFormat="1" x14ac:dyDescent="0.25">
      <c r="A1122" s="203" t="str">
        <f t="shared" ref="A1122:A1185" si="119">IF(M1122="","",WEEKNUM(M1122,21))</f>
        <v/>
      </c>
      <c r="B1122" s="203" t="str">
        <f t="shared" ref="B1122:B1185" si="120">IF(S1122="","",WEEKNUM(S1122,21))</f>
        <v/>
      </c>
      <c r="C1122" s="197"/>
      <c r="D1122" s="197"/>
      <c r="E1122" s="197"/>
      <c r="F1122" s="197"/>
      <c r="G1122" s="197"/>
      <c r="H1122" s="197"/>
      <c r="I1122" s="197"/>
      <c r="J1122" s="197"/>
      <c r="K1122" s="197"/>
      <c r="L1122" s="197"/>
      <c r="M1122" s="209"/>
      <c r="N1122" s="199"/>
      <c r="O1122" s="197"/>
      <c r="P1122" s="197"/>
      <c r="Q1122" s="197"/>
      <c r="R1122" s="197"/>
      <c r="S1122" s="209"/>
      <c r="T1122" s="197"/>
      <c r="U1122" s="199"/>
      <c r="V1122" s="197"/>
      <c r="W1122" s="197"/>
      <c r="X1122" s="197"/>
      <c r="Y1122" s="197"/>
      <c r="Z1122" s="197"/>
      <c r="AA1122" s="198"/>
      <c r="AB1122" s="198"/>
      <c r="AC1122" s="199"/>
      <c r="AD1122" s="199"/>
      <c r="AE1122" s="199"/>
      <c r="AF1122" s="199"/>
      <c r="AG1122" s="197"/>
      <c r="AH1122" s="197"/>
      <c r="AI1122" s="197"/>
      <c r="AJ1122" s="198"/>
      <c r="AK1122" s="199"/>
      <c r="AL1122" s="197"/>
      <c r="AM1122" s="197"/>
      <c r="AN1122" s="210" t="str">
        <f t="shared" si="116"/>
        <v>Kein Eintrag</v>
      </c>
      <c r="AO1122" s="210" t="str">
        <f t="shared" si="117"/>
        <v>Kein Eintrag</v>
      </c>
      <c r="AP1122" s="210" t="str">
        <f t="shared" si="118"/>
        <v>Kein Eintrag</v>
      </c>
      <c r="AQ1122" s="197"/>
      <c r="AR1122" s="197"/>
      <c r="AS1122" s="197"/>
    </row>
    <row r="1123" spans="1:45" s="159" customFormat="1" x14ac:dyDescent="0.25">
      <c r="A1123" s="203" t="str">
        <f t="shared" si="119"/>
        <v/>
      </c>
      <c r="B1123" s="203" t="str">
        <f t="shared" si="120"/>
        <v/>
      </c>
      <c r="C1123" s="197"/>
      <c r="D1123" s="197"/>
      <c r="E1123" s="197"/>
      <c r="F1123" s="197"/>
      <c r="G1123" s="197"/>
      <c r="H1123" s="197"/>
      <c r="I1123" s="197"/>
      <c r="J1123" s="197"/>
      <c r="K1123" s="197"/>
      <c r="L1123" s="197"/>
      <c r="M1123" s="209"/>
      <c r="N1123" s="199"/>
      <c r="O1123" s="197"/>
      <c r="P1123" s="197"/>
      <c r="Q1123" s="197"/>
      <c r="R1123" s="197"/>
      <c r="S1123" s="209"/>
      <c r="T1123" s="197"/>
      <c r="U1123" s="199"/>
      <c r="V1123" s="197"/>
      <c r="W1123" s="197"/>
      <c r="X1123" s="197"/>
      <c r="Y1123" s="197"/>
      <c r="Z1123" s="197"/>
      <c r="AA1123" s="198"/>
      <c r="AB1123" s="198"/>
      <c r="AC1123" s="199"/>
      <c r="AD1123" s="199"/>
      <c r="AE1123" s="199"/>
      <c r="AF1123" s="199"/>
      <c r="AG1123" s="197"/>
      <c r="AH1123" s="197"/>
      <c r="AI1123" s="197"/>
      <c r="AJ1123" s="198"/>
      <c r="AK1123" s="199"/>
      <c r="AL1123" s="197"/>
      <c r="AM1123" s="197"/>
      <c r="AN1123" s="210" t="str">
        <f t="shared" si="116"/>
        <v>Kein Eintrag</v>
      </c>
      <c r="AO1123" s="210" t="str">
        <f t="shared" si="117"/>
        <v>Kein Eintrag</v>
      </c>
      <c r="AP1123" s="210" t="str">
        <f t="shared" si="118"/>
        <v>Kein Eintrag</v>
      </c>
      <c r="AQ1123" s="197"/>
      <c r="AR1123" s="197"/>
      <c r="AS1123" s="197"/>
    </row>
    <row r="1124" spans="1:45" s="159" customFormat="1" x14ac:dyDescent="0.25">
      <c r="A1124" s="203" t="str">
        <f t="shared" si="119"/>
        <v/>
      </c>
      <c r="B1124" s="203" t="str">
        <f t="shared" si="120"/>
        <v/>
      </c>
      <c r="C1124" s="197"/>
      <c r="D1124" s="197"/>
      <c r="E1124" s="197"/>
      <c r="F1124" s="197"/>
      <c r="G1124" s="197"/>
      <c r="H1124" s="197"/>
      <c r="I1124" s="197"/>
      <c r="J1124" s="197"/>
      <c r="K1124" s="197"/>
      <c r="L1124" s="197"/>
      <c r="M1124" s="209"/>
      <c r="N1124" s="199"/>
      <c r="O1124" s="197"/>
      <c r="P1124" s="197"/>
      <c r="Q1124" s="197"/>
      <c r="R1124" s="197"/>
      <c r="S1124" s="209"/>
      <c r="T1124" s="197"/>
      <c r="U1124" s="199"/>
      <c r="V1124" s="197"/>
      <c r="W1124" s="197"/>
      <c r="X1124" s="197"/>
      <c r="Y1124" s="197"/>
      <c r="Z1124" s="197"/>
      <c r="AA1124" s="198"/>
      <c r="AB1124" s="198"/>
      <c r="AC1124" s="199"/>
      <c r="AD1124" s="199"/>
      <c r="AE1124" s="199"/>
      <c r="AF1124" s="199"/>
      <c r="AG1124" s="197"/>
      <c r="AH1124" s="197"/>
      <c r="AI1124" s="197"/>
      <c r="AJ1124" s="198"/>
      <c r="AK1124" s="199"/>
      <c r="AL1124" s="197"/>
      <c r="AM1124" s="197"/>
      <c r="AN1124" s="210" t="str">
        <f t="shared" si="116"/>
        <v>Kein Eintrag</v>
      </c>
      <c r="AO1124" s="210" t="str">
        <f t="shared" si="117"/>
        <v>Kein Eintrag</v>
      </c>
      <c r="AP1124" s="210" t="str">
        <f t="shared" si="118"/>
        <v>Kein Eintrag</v>
      </c>
      <c r="AQ1124" s="197"/>
      <c r="AR1124" s="197"/>
      <c r="AS1124" s="197"/>
    </row>
    <row r="1125" spans="1:45" s="159" customFormat="1" x14ac:dyDescent="0.25">
      <c r="A1125" s="203" t="str">
        <f t="shared" si="119"/>
        <v/>
      </c>
      <c r="B1125" s="203" t="str">
        <f t="shared" si="120"/>
        <v/>
      </c>
      <c r="C1125" s="197"/>
      <c r="D1125" s="197"/>
      <c r="E1125" s="197"/>
      <c r="F1125" s="197"/>
      <c r="G1125" s="197"/>
      <c r="H1125" s="197"/>
      <c r="I1125" s="197"/>
      <c r="J1125" s="197"/>
      <c r="K1125" s="197"/>
      <c r="L1125" s="197"/>
      <c r="M1125" s="209"/>
      <c r="N1125" s="199"/>
      <c r="O1125" s="197"/>
      <c r="P1125" s="197"/>
      <c r="Q1125" s="197"/>
      <c r="R1125" s="197"/>
      <c r="S1125" s="209"/>
      <c r="T1125" s="197"/>
      <c r="U1125" s="199"/>
      <c r="V1125" s="197"/>
      <c r="W1125" s="197"/>
      <c r="X1125" s="197"/>
      <c r="Y1125" s="197"/>
      <c r="Z1125" s="197"/>
      <c r="AA1125" s="198"/>
      <c r="AB1125" s="198"/>
      <c r="AC1125" s="199"/>
      <c r="AD1125" s="199"/>
      <c r="AE1125" s="199"/>
      <c r="AF1125" s="199"/>
      <c r="AG1125" s="197"/>
      <c r="AH1125" s="197"/>
      <c r="AI1125" s="197"/>
      <c r="AJ1125" s="198"/>
      <c r="AK1125" s="199"/>
      <c r="AL1125" s="197"/>
      <c r="AM1125" s="197"/>
      <c r="AN1125" s="210" t="str">
        <f t="shared" si="116"/>
        <v>Kein Eintrag</v>
      </c>
      <c r="AO1125" s="210" t="str">
        <f t="shared" si="117"/>
        <v>Kein Eintrag</v>
      </c>
      <c r="AP1125" s="210" t="str">
        <f t="shared" si="118"/>
        <v>Kein Eintrag</v>
      </c>
      <c r="AQ1125" s="197"/>
      <c r="AR1125" s="197"/>
      <c r="AS1125" s="197"/>
    </row>
    <row r="1126" spans="1:45" s="159" customFormat="1" x14ac:dyDescent="0.25">
      <c r="A1126" s="203" t="str">
        <f t="shared" si="119"/>
        <v/>
      </c>
      <c r="B1126" s="203" t="str">
        <f t="shared" si="120"/>
        <v/>
      </c>
      <c r="C1126" s="197"/>
      <c r="D1126" s="197"/>
      <c r="E1126" s="197"/>
      <c r="F1126" s="197"/>
      <c r="G1126" s="197"/>
      <c r="H1126" s="197"/>
      <c r="I1126" s="197"/>
      <c r="J1126" s="197"/>
      <c r="K1126" s="197"/>
      <c r="L1126" s="197"/>
      <c r="M1126" s="209"/>
      <c r="N1126" s="199"/>
      <c r="O1126" s="197"/>
      <c r="P1126" s="197"/>
      <c r="Q1126" s="197"/>
      <c r="R1126" s="197"/>
      <c r="S1126" s="209"/>
      <c r="T1126" s="197"/>
      <c r="U1126" s="199"/>
      <c r="V1126" s="197"/>
      <c r="W1126" s="197"/>
      <c r="X1126" s="197"/>
      <c r="Y1126" s="197"/>
      <c r="Z1126" s="197"/>
      <c r="AA1126" s="198"/>
      <c r="AB1126" s="198"/>
      <c r="AC1126" s="199"/>
      <c r="AD1126" s="199"/>
      <c r="AE1126" s="199"/>
      <c r="AF1126" s="199"/>
      <c r="AG1126" s="197"/>
      <c r="AH1126" s="197"/>
      <c r="AI1126" s="197"/>
      <c r="AJ1126" s="198"/>
      <c r="AK1126" s="199"/>
      <c r="AL1126" s="197"/>
      <c r="AM1126" s="197"/>
      <c r="AN1126" s="210" t="str">
        <f t="shared" si="116"/>
        <v>Kein Eintrag</v>
      </c>
      <c r="AO1126" s="210" t="str">
        <f t="shared" si="117"/>
        <v>Kein Eintrag</v>
      </c>
      <c r="AP1126" s="210" t="str">
        <f t="shared" si="118"/>
        <v>Kein Eintrag</v>
      </c>
      <c r="AQ1126" s="197"/>
      <c r="AR1126" s="197"/>
      <c r="AS1126" s="197"/>
    </row>
    <row r="1127" spans="1:45" s="159" customFormat="1" x14ac:dyDescent="0.25">
      <c r="A1127" s="203" t="str">
        <f t="shared" si="119"/>
        <v/>
      </c>
      <c r="B1127" s="203" t="str">
        <f t="shared" si="120"/>
        <v/>
      </c>
      <c r="C1127" s="197"/>
      <c r="D1127" s="197"/>
      <c r="E1127" s="197"/>
      <c r="F1127" s="197"/>
      <c r="G1127" s="197"/>
      <c r="H1127" s="197"/>
      <c r="I1127" s="197"/>
      <c r="J1127" s="197"/>
      <c r="K1127" s="197"/>
      <c r="L1127" s="197"/>
      <c r="M1127" s="209"/>
      <c r="N1127" s="199"/>
      <c r="O1127" s="197"/>
      <c r="P1127" s="197"/>
      <c r="Q1127" s="197"/>
      <c r="R1127" s="197"/>
      <c r="S1127" s="209"/>
      <c r="T1127" s="197"/>
      <c r="U1127" s="199"/>
      <c r="V1127" s="197"/>
      <c r="W1127" s="197"/>
      <c r="X1127" s="197"/>
      <c r="Y1127" s="197"/>
      <c r="Z1127" s="197"/>
      <c r="AA1127" s="198"/>
      <c r="AB1127" s="198"/>
      <c r="AC1127" s="199"/>
      <c r="AD1127" s="199"/>
      <c r="AE1127" s="199"/>
      <c r="AF1127" s="199"/>
      <c r="AG1127" s="197"/>
      <c r="AH1127" s="197"/>
      <c r="AI1127" s="197"/>
      <c r="AJ1127" s="198"/>
      <c r="AK1127" s="199"/>
      <c r="AL1127" s="197"/>
      <c r="AM1127" s="197"/>
      <c r="AN1127" s="210" t="str">
        <f t="shared" si="116"/>
        <v>Kein Eintrag</v>
      </c>
      <c r="AO1127" s="210" t="str">
        <f t="shared" si="117"/>
        <v>Kein Eintrag</v>
      </c>
      <c r="AP1127" s="210" t="str">
        <f t="shared" si="118"/>
        <v>Kein Eintrag</v>
      </c>
      <c r="AQ1127" s="197"/>
      <c r="AR1127" s="197"/>
      <c r="AS1127" s="197"/>
    </row>
    <row r="1128" spans="1:45" s="159" customFormat="1" x14ac:dyDescent="0.25">
      <c r="A1128" s="203" t="str">
        <f t="shared" si="119"/>
        <v/>
      </c>
      <c r="B1128" s="203" t="str">
        <f t="shared" si="120"/>
        <v/>
      </c>
      <c r="C1128" s="197"/>
      <c r="D1128" s="197"/>
      <c r="E1128" s="197"/>
      <c r="F1128" s="197"/>
      <c r="G1128" s="197"/>
      <c r="H1128" s="197"/>
      <c r="I1128" s="197"/>
      <c r="J1128" s="197"/>
      <c r="K1128" s="197"/>
      <c r="L1128" s="197"/>
      <c r="M1128" s="209"/>
      <c r="N1128" s="199"/>
      <c r="O1128" s="197"/>
      <c r="P1128" s="197"/>
      <c r="Q1128" s="197"/>
      <c r="R1128" s="197"/>
      <c r="S1128" s="209"/>
      <c r="T1128" s="197"/>
      <c r="U1128" s="199"/>
      <c r="V1128" s="197"/>
      <c r="W1128" s="197"/>
      <c r="X1128" s="197"/>
      <c r="Y1128" s="197"/>
      <c r="Z1128" s="197"/>
      <c r="AA1128" s="198"/>
      <c r="AB1128" s="198"/>
      <c r="AC1128" s="199"/>
      <c r="AD1128" s="199"/>
      <c r="AE1128" s="199"/>
      <c r="AF1128" s="199"/>
      <c r="AG1128" s="197"/>
      <c r="AH1128" s="197"/>
      <c r="AI1128" s="197"/>
      <c r="AJ1128" s="198"/>
      <c r="AK1128" s="199"/>
      <c r="AL1128" s="197"/>
      <c r="AM1128" s="197"/>
      <c r="AN1128" s="210" t="str">
        <f t="shared" si="116"/>
        <v>Kein Eintrag</v>
      </c>
      <c r="AO1128" s="210" t="str">
        <f t="shared" si="117"/>
        <v>Kein Eintrag</v>
      </c>
      <c r="AP1128" s="210" t="str">
        <f t="shared" si="118"/>
        <v>Kein Eintrag</v>
      </c>
      <c r="AQ1128" s="197"/>
      <c r="AR1128" s="197"/>
      <c r="AS1128" s="197"/>
    </row>
    <row r="1129" spans="1:45" s="159" customFormat="1" x14ac:dyDescent="0.25">
      <c r="A1129" s="203" t="str">
        <f t="shared" si="119"/>
        <v/>
      </c>
      <c r="B1129" s="203" t="str">
        <f t="shared" si="120"/>
        <v/>
      </c>
      <c r="C1129" s="197"/>
      <c r="D1129" s="197"/>
      <c r="E1129" s="197"/>
      <c r="F1129" s="197"/>
      <c r="G1129" s="197"/>
      <c r="H1129" s="197"/>
      <c r="I1129" s="197"/>
      <c r="J1129" s="197"/>
      <c r="K1129" s="197"/>
      <c r="L1129" s="197"/>
      <c r="M1129" s="209"/>
      <c r="N1129" s="199"/>
      <c r="O1129" s="197"/>
      <c r="P1129" s="197"/>
      <c r="Q1129" s="197"/>
      <c r="R1129" s="197"/>
      <c r="S1129" s="209"/>
      <c r="T1129" s="197"/>
      <c r="U1129" s="199"/>
      <c r="V1129" s="197"/>
      <c r="W1129" s="197"/>
      <c r="X1129" s="197"/>
      <c r="Y1129" s="197"/>
      <c r="Z1129" s="197"/>
      <c r="AA1129" s="198"/>
      <c r="AB1129" s="198"/>
      <c r="AC1129" s="199"/>
      <c r="AD1129" s="199"/>
      <c r="AE1129" s="199"/>
      <c r="AF1129" s="199"/>
      <c r="AG1129" s="197"/>
      <c r="AH1129" s="197"/>
      <c r="AI1129" s="197"/>
      <c r="AJ1129" s="198"/>
      <c r="AK1129" s="199"/>
      <c r="AL1129" s="197"/>
      <c r="AM1129" s="197"/>
      <c r="AN1129" s="210" t="str">
        <f t="shared" si="116"/>
        <v>Kein Eintrag</v>
      </c>
      <c r="AO1129" s="210" t="str">
        <f t="shared" si="117"/>
        <v>Kein Eintrag</v>
      </c>
      <c r="AP1129" s="210" t="str">
        <f t="shared" si="118"/>
        <v>Kein Eintrag</v>
      </c>
      <c r="AQ1129" s="197"/>
      <c r="AR1129" s="197"/>
      <c r="AS1129" s="197"/>
    </row>
    <row r="1130" spans="1:45" s="159" customFormat="1" x14ac:dyDescent="0.25">
      <c r="A1130" s="203" t="str">
        <f t="shared" si="119"/>
        <v/>
      </c>
      <c r="B1130" s="203" t="str">
        <f t="shared" si="120"/>
        <v/>
      </c>
      <c r="C1130" s="197"/>
      <c r="D1130" s="197"/>
      <c r="E1130" s="197"/>
      <c r="F1130" s="197"/>
      <c r="G1130" s="197"/>
      <c r="H1130" s="197"/>
      <c r="I1130" s="197"/>
      <c r="J1130" s="197"/>
      <c r="K1130" s="197"/>
      <c r="L1130" s="197"/>
      <c r="M1130" s="209"/>
      <c r="N1130" s="199"/>
      <c r="O1130" s="197"/>
      <c r="P1130" s="197"/>
      <c r="Q1130" s="197"/>
      <c r="R1130" s="197"/>
      <c r="S1130" s="209"/>
      <c r="T1130" s="197"/>
      <c r="U1130" s="199"/>
      <c r="V1130" s="197"/>
      <c r="W1130" s="197"/>
      <c r="X1130" s="197"/>
      <c r="Y1130" s="197"/>
      <c r="Z1130" s="197"/>
      <c r="AA1130" s="198"/>
      <c r="AB1130" s="198"/>
      <c r="AC1130" s="199"/>
      <c r="AD1130" s="199"/>
      <c r="AE1130" s="199"/>
      <c r="AF1130" s="199"/>
      <c r="AG1130" s="197"/>
      <c r="AH1130" s="197"/>
      <c r="AI1130" s="197"/>
      <c r="AJ1130" s="198"/>
      <c r="AK1130" s="199"/>
      <c r="AL1130" s="197"/>
      <c r="AM1130" s="197"/>
      <c r="AN1130" s="210" t="str">
        <f t="shared" si="116"/>
        <v>Kein Eintrag</v>
      </c>
      <c r="AO1130" s="210" t="str">
        <f t="shared" si="117"/>
        <v>Kein Eintrag</v>
      </c>
      <c r="AP1130" s="210" t="str">
        <f t="shared" si="118"/>
        <v>Kein Eintrag</v>
      </c>
      <c r="AQ1130" s="197"/>
      <c r="AR1130" s="197"/>
      <c r="AS1130" s="197"/>
    </row>
    <row r="1131" spans="1:45" s="159" customFormat="1" x14ac:dyDescent="0.25">
      <c r="A1131" s="203" t="str">
        <f t="shared" si="119"/>
        <v/>
      </c>
      <c r="B1131" s="203" t="str">
        <f t="shared" si="120"/>
        <v/>
      </c>
      <c r="C1131" s="197"/>
      <c r="D1131" s="197"/>
      <c r="E1131" s="197"/>
      <c r="F1131" s="197"/>
      <c r="G1131" s="197"/>
      <c r="H1131" s="197"/>
      <c r="I1131" s="197"/>
      <c r="J1131" s="197"/>
      <c r="K1131" s="197"/>
      <c r="L1131" s="197"/>
      <c r="M1131" s="209"/>
      <c r="N1131" s="199"/>
      <c r="O1131" s="197"/>
      <c r="P1131" s="197"/>
      <c r="Q1131" s="197"/>
      <c r="R1131" s="197"/>
      <c r="S1131" s="209"/>
      <c r="T1131" s="197"/>
      <c r="U1131" s="199"/>
      <c r="V1131" s="197"/>
      <c r="W1131" s="197"/>
      <c r="X1131" s="197"/>
      <c r="Y1131" s="197"/>
      <c r="Z1131" s="197"/>
      <c r="AA1131" s="198"/>
      <c r="AB1131" s="198"/>
      <c r="AC1131" s="199"/>
      <c r="AD1131" s="199"/>
      <c r="AE1131" s="199"/>
      <c r="AF1131" s="199"/>
      <c r="AG1131" s="197"/>
      <c r="AH1131" s="197"/>
      <c r="AI1131" s="197"/>
      <c r="AJ1131" s="198"/>
      <c r="AK1131" s="199"/>
      <c r="AL1131" s="197"/>
      <c r="AM1131" s="197"/>
      <c r="AN1131" s="210" t="str">
        <f t="shared" si="116"/>
        <v>Kein Eintrag</v>
      </c>
      <c r="AO1131" s="210" t="str">
        <f t="shared" si="117"/>
        <v>Kein Eintrag</v>
      </c>
      <c r="AP1131" s="210" t="str">
        <f t="shared" si="118"/>
        <v>Kein Eintrag</v>
      </c>
      <c r="AQ1131" s="197"/>
      <c r="AR1131" s="197"/>
      <c r="AS1131" s="197"/>
    </row>
    <row r="1132" spans="1:45" s="159" customFormat="1" x14ac:dyDescent="0.25">
      <c r="A1132" s="203" t="str">
        <f t="shared" si="119"/>
        <v/>
      </c>
      <c r="B1132" s="203" t="str">
        <f t="shared" si="120"/>
        <v/>
      </c>
      <c r="C1132" s="197"/>
      <c r="D1132" s="197"/>
      <c r="E1132" s="197"/>
      <c r="F1132" s="197"/>
      <c r="G1132" s="197"/>
      <c r="H1132" s="197"/>
      <c r="I1132" s="197"/>
      <c r="J1132" s="197"/>
      <c r="K1132" s="197"/>
      <c r="L1132" s="197"/>
      <c r="M1132" s="209"/>
      <c r="N1132" s="199"/>
      <c r="O1132" s="197"/>
      <c r="P1132" s="197"/>
      <c r="Q1132" s="197"/>
      <c r="R1132" s="197"/>
      <c r="S1132" s="209"/>
      <c r="T1132" s="197"/>
      <c r="U1132" s="199"/>
      <c r="V1132" s="197"/>
      <c r="W1132" s="197"/>
      <c r="X1132" s="197"/>
      <c r="Y1132" s="197"/>
      <c r="Z1132" s="197"/>
      <c r="AA1132" s="198"/>
      <c r="AB1132" s="198"/>
      <c r="AC1132" s="199"/>
      <c r="AD1132" s="199"/>
      <c r="AE1132" s="199"/>
      <c r="AF1132" s="199"/>
      <c r="AG1132" s="197"/>
      <c r="AH1132" s="197"/>
      <c r="AI1132" s="197"/>
      <c r="AJ1132" s="198"/>
      <c r="AK1132" s="199"/>
      <c r="AL1132" s="197"/>
      <c r="AM1132" s="197"/>
      <c r="AN1132" s="210" t="str">
        <f t="shared" si="116"/>
        <v>Kein Eintrag</v>
      </c>
      <c r="AO1132" s="210" t="str">
        <f t="shared" si="117"/>
        <v>Kein Eintrag</v>
      </c>
      <c r="AP1132" s="210" t="str">
        <f t="shared" si="118"/>
        <v>Kein Eintrag</v>
      </c>
      <c r="AQ1132" s="197"/>
      <c r="AR1132" s="197"/>
      <c r="AS1132" s="197"/>
    </row>
    <row r="1133" spans="1:45" s="159" customFormat="1" x14ac:dyDescent="0.25">
      <c r="A1133" s="203" t="str">
        <f t="shared" si="119"/>
        <v/>
      </c>
      <c r="B1133" s="203" t="str">
        <f t="shared" si="120"/>
        <v/>
      </c>
      <c r="C1133" s="197"/>
      <c r="D1133" s="197"/>
      <c r="E1133" s="197"/>
      <c r="F1133" s="197"/>
      <c r="G1133" s="197"/>
      <c r="H1133" s="197"/>
      <c r="I1133" s="197"/>
      <c r="J1133" s="197"/>
      <c r="K1133" s="197"/>
      <c r="L1133" s="197"/>
      <c r="M1133" s="209"/>
      <c r="N1133" s="199"/>
      <c r="O1133" s="197"/>
      <c r="P1133" s="197"/>
      <c r="Q1133" s="197"/>
      <c r="R1133" s="197"/>
      <c r="S1133" s="209"/>
      <c r="T1133" s="197"/>
      <c r="U1133" s="199"/>
      <c r="V1133" s="197"/>
      <c r="W1133" s="197"/>
      <c r="X1133" s="197"/>
      <c r="Y1133" s="197"/>
      <c r="Z1133" s="197"/>
      <c r="AA1133" s="198"/>
      <c r="AB1133" s="198"/>
      <c r="AC1133" s="199"/>
      <c r="AD1133" s="199"/>
      <c r="AE1133" s="199"/>
      <c r="AF1133" s="199"/>
      <c r="AG1133" s="197"/>
      <c r="AH1133" s="197"/>
      <c r="AI1133" s="197"/>
      <c r="AJ1133" s="198"/>
      <c r="AK1133" s="199"/>
      <c r="AL1133" s="197"/>
      <c r="AM1133" s="197"/>
      <c r="AN1133" s="210" t="str">
        <f t="shared" si="116"/>
        <v>Kein Eintrag</v>
      </c>
      <c r="AO1133" s="210" t="str">
        <f t="shared" si="117"/>
        <v>Kein Eintrag</v>
      </c>
      <c r="AP1133" s="210" t="str">
        <f t="shared" si="118"/>
        <v>Kein Eintrag</v>
      </c>
      <c r="AQ1133" s="197"/>
      <c r="AR1133" s="197"/>
      <c r="AS1133" s="197"/>
    </row>
    <row r="1134" spans="1:45" s="159" customFormat="1" x14ac:dyDescent="0.25">
      <c r="A1134" s="203" t="str">
        <f t="shared" si="119"/>
        <v/>
      </c>
      <c r="B1134" s="203" t="str">
        <f t="shared" si="120"/>
        <v/>
      </c>
      <c r="C1134" s="197"/>
      <c r="D1134" s="197"/>
      <c r="E1134" s="197"/>
      <c r="F1134" s="197"/>
      <c r="G1134" s="197"/>
      <c r="H1134" s="197"/>
      <c r="I1134" s="197"/>
      <c r="J1134" s="197"/>
      <c r="K1134" s="197"/>
      <c r="L1134" s="197"/>
      <c r="M1134" s="209"/>
      <c r="N1134" s="199"/>
      <c r="O1134" s="197"/>
      <c r="P1134" s="197"/>
      <c r="Q1134" s="197"/>
      <c r="R1134" s="197"/>
      <c r="S1134" s="209"/>
      <c r="T1134" s="197"/>
      <c r="U1134" s="199"/>
      <c r="V1134" s="197"/>
      <c r="W1134" s="197"/>
      <c r="X1134" s="197"/>
      <c r="Y1134" s="197"/>
      <c r="Z1134" s="197"/>
      <c r="AA1134" s="198"/>
      <c r="AB1134" s="198"/>
      <c r="AC1134" s="199"/>
      <c r="AD1134" s="199"/>
      <c r="AE1134" s="199"/>
      <c r="AF1134" s="199"/>
      <c r="AG1134" s="197"/>
      <c r="AH1134" s="197"/>
      <c r="AI1134" s="197"/>
      <c r="AJ1134" s="198"/>
      <c r="AK1134" s="199"/>
      <c r="AL1134" s="197"/>
      <c r="AM1134" s="197"/>
      <c r="AN1134" s="210" t="str">
        <f t="shared" si="116"/>
        <v>Kein Eintrag</v>
      </c>
      <c r="AO1134" s="210" t="str">
        <f t="shared" si="117"/>
        <v>Kein Eintrag</v>
      </c>
      <c r="AP1134" s="210" t="str">
        <f t="shared" si="118"/>
        <v>Kein Eintrag</v>
      </c>
      <c r="AQ1134" s="197"/>
      <c r="AR1134" s="197"/>
      <c r="AS1134" s="197"/>
    </row>
    <row r="1135" spans="1:45" s="159" customFormat="1" x14ac:dyDescent="0.25">
      <c r="A1135" s="203" t="str">
        <f t="shared" si="119"/>
        <v/>
      </c>
      <c r="B1135" s="203" t="str">
        <f t="shared" si="120"/>
        <v/>
      </c>
      <c r="C1135" s="197"/>
      <c r="D1135" s="197"/>
      <c r="E1135" s="197"/>
      <c r="F1135" s="197"/>
      <c r="G1135" s="197"/>
      <c r="H1135" s="197"/>
      <c r="I1135" s="197"/>
      <c r="J1135" s="197"/>
      <c r="K1135" s="197"/>
      <c r="L1135" s="197"/>
      <c r="M1135" s="209"/>
      <c r="N1135" s="199"/>
      <c r="O1135" s="197"/>
      <c r="P1135" s="197"/>
      <c r="Q1135" s="197"/>
      <c r="R1135" s="197"/>
      <c r="S1135" s="209"/>
      <c r="T1135" s="197"/>
      <c r="U1135" s="199"/>
      <c r="V1135" s="197"/>
      <c r="W1135" s="197"/>
      <c r="X1135" s="197"/>
      <c r="Y1135" s="197"/>
      <c r="Z1135" s="197"/>
      <c r="AA1135" s="198"/>
      <c r="AB1135" s="198"/>
      <c r="AC1135" s="199"/>
      <c r="AD1135" s="199"/>
      <c r="AE1135" s="199"/>
      <c r="AF1135" s="199"/>
      <c r="AG1135" s="197"/>
      <c r="AH1135" s="197"/>
      <c r="AI1135" s="197"/>
      <c r="AJ1135" s="198"/>
      <c r="AK1135" s="199"/>
      <c r="AL1135" s="197"/>
      <c r="AM1135" s="197"/>
      <c r="AN1135" s="210" t="str">
        <f t="shared" si="116"/>
        <v>Kein Eintrag</v>
      </c>
      <c r="AO1135" s="210" t="str">
        <f t="shared" si="117"/>
        <v>Kein Eintrag</v>
      </c>
      <c r="AP1135" s="210" t="str">
        <f t="shared" si="118"/>
        <v>Kein Eintrag</v>
      </c>
      <c r="AQ1135" s="197"/>
      <c r="AR1135" s="197"/>
      <c r="AS1135" s="197"/>
    </row>
    <row r="1136" spans="1:45" s="159" customFormat="1" x14ac:dyDescent="0.25">
      <c r="A1136" s="203" t="str">
        <f t="shared" si="119"/>
        <v/>
      </c>
      <c r="B1136" s="203" t="str">
        <f t="shared" si="120"/>
        <v/>
      </c>
      <c r="C1136" s="197"/>
      <c r="D1136" s="197"/>
      <c r="E1136" s="197"/>
      <c r="F1136" s="197"/>
      <c r="G1136" s="197"/>
      <c r="H1136" s="197"/>
      <c r="I1136" s="197"/>
      <c r="J1136" s="197"/>
      <c r="K1136" s="197"/>
      <c r="L1136" s="197"/>
      <c r="M1136" s="209"/>
      <c r="N1136" s="199"/>
      <c r="O1136" s="197"/>
      <c r="P1136" s="197"/>
      <c r="Q1136" s="197"/>
      <c r="R1136" s="197"/>
      <c r="S1136" s="209"/>
      <c r="T1136" s="197"/>
      <c r="U1136" s="199"/>
      <c r="V1136" s="197"/>
      <c r="W1136" s="197"/>
      <c r="X1136" s="197"/>
      <c r="Y1136" s="197"/>
      <c r="Z1136" s="197"/>
      <c r="AA1136" s="198"/>
      <c r="AB1136" s="198"/>
      <c r="AC1136" s="199"/>
      <c r="AD1136" s="199"/>
      <c r="AE1136" s="199"/>
      <c r="AF1136" s="199"/>
      <c r="AG1136" s="197"/>
      <c r="AH1136" s="197"/>
      <c r="AI1136" s="197"/>
      <c r="AJ1136" s="198"/>
      <c r="AK1136" s="199"/>
      <c r="AL1136" s="197"/>
      <c r="AM1136" s="197"/>
      <c r="AN1136" s="210" t="str">
        <f t="shared" si="116"/>
        <v>Kein Eintrag</v>
      </c>
      <c r="AO1136" s="210" t="str">
        <f t="shared" si="117"/>
        <v>Kein Eintrag</v>
      </c>
      <c r="AP1136" s="210" t="str">
        <f t="shared" si="118"/>
        <v>Kein Eintrag</v>
      </c>
      <c r="AQ1136" s="197"/>
      <c r="AR1136" s="197"/>
      <c r="AS1136" s="197"/>
    </row>
    <row r="1137" spans="1:45" s="159" customFormat="1" x14ac:dyDescent="0.25">
      <c r="A1137" s="203" t="str">
        <f t="shared" si="119"/>
        <v/>
      </c>
      <c r="B1137" s="203" t="str">
        <f t="shared" si="120"/>
        <v/>
      </c>
      <c r="C1137" s="197"/>
      <c r="D1137" s="197"/>
      <c r="E1137" s="197"/>
      <c r="F1137" s="197"/>
      <c r="G1137" s="197"/>
      <c r="H1137" s="197"/>
      <c r="I1137" s="197"/>
      <c r="J1137" s="197"/>
      <c r="K1137" s="197"/>
      <c r="L1137" s="197"/>
      <c r="M1137" s="209"/>
      <c r="N1137" s="199"/>
      <c r="O1137" s="197"/>
      <c r="P1137" s="197"/>
      <c r="Q1137" s="197"/>
      <c r="R1137" s="197"/>
      <c r="S1137" s="209"/>
      <c r="T1137" s="197"/>
      <c r="U1137" s="199"/>
      <c r="V1137" s="197"/>
      <c r="W1137" s="197"/>
      <c r="X1137" s="197"/>
      <c r="Y1137" s="197"/>
      <c r="Z1137" s="197"/>
      <c r="AA1137" s="198"/>
      <c r="AB1137" s="198"/>
      <c r="AC1137" s="199"/>
      <c r="AD1137" s="199"/>
      <c r="AE1137" s="199"/>
      <c r="AF1137" s="199"/>
      <c r="AG1137" s="197"/>
      <c r="AH1137" s="197"/>
      <c r="AI1137" s="197"/>
      <c r="AJ1137" s="198"/>
      <c r="AK1137" s="199"/>
      <c r="AL1137" s="197"/>
      <c r="AM1137" s="197"/>
      <c r="AN1137" s="210" t="str">
        <f t="shared" si="116"/>
        <v>Kein Eintrag</v>
      </c>
      <c r="AO1137" s="210" t="str">
        <f t="shared" si="117"/>
        <v>Kein Eintrag</v>
      </c>
      <c r="AP1137" s="210" t="str">
        <f t="shared" si="118"/>
        <v>Kein Eintrag</v>
      </c>
      <c r="AQ1137" s="197"/>
      <c r="AR1137" s="197"/>
      <c r="AS1137" s="197"/>
    </row>
    <row r="1138" spans="1:45" s="159" customFormat="1" x14ac:dyDescent="0.25">
      <c r="A1138" s="203" t="str">
        <f t="shared" si="119"/>
        <v/>
      </c>
      <c r="B1138" s="203" t="str">
        <f t="shared" si="120"/>
        <v/>
      </c>
      <c r="C1138" s="197"/>
      <c r="D1138" s="197"/>
      <c r="E1138" s="197"/>
      <c r="F1138" s="197"/>
      <c r="G1138" s="197"/>
      <c r="H1138" s="197"/>
      <c r="I1138" s="197"/>
      <c r="J1138" s="197"/>
      <c r="K1138" s="197"/>
      <c r="L1138" s="197"/>
      <c r="M1138" s="209"/>
      <c r="N1138" s="199"/>
      <c r="O1138" s="197"/>
      <c r="P1138" s="197"/>
      <c r="Q1138" s="197"/>
      <c r="R1138" s="197"/>
      <c r="S1138" s="209"/>
      <c r="T1138" s="197"/>
      <c r="U1138" s="199"/>
      <c r="V1138" s="197"/>
      <c r="W1138" s="197"/>
      <c r="X1138" s="197"/>
      <c r="Y1138" s="197"/>
      <c r="Z1138" s="197"/>
      <c r="AA1138" s="198"/>
      <c r="AB1138" s="198"/>
      <c r="AC1138" s="199"/>
      <c r="AD1138" s="199"/>
      <c r="AE1138" s="199"/>
      <c r="AF1138" s="199"/>
      <c r="AG1138" s="197"/>
      <c r="AH1138" s="197"/>
      <c r="AI1138" s="197"/>
      <c r="AJ1138" s="198"/>
      <c r="AK1138" s="199"/>
      <c r="AL1138" s="197"/>
      <c r="AM1138" s="197"/>
      <c r="AN1138" s="210" t="str">
        <f t="shared" si="116"/>
        <v>Kein Eintrag</v>
      </c>
      <c r="AO1138" s="210" t="str">
        <f t="shared" si="117"/>
        <v>Kein Eintrag</v>
      </c>
      <c r="AP1138" s="210" t="str">
        <f t="shared" si="118"/>
        <v>Kein Eintrag</v>
      </c>
      <c r="AQ1138" s="197"/>
      <c r="AR1138" s="197"/>
      <c r="AS1138" s="197"/>
    </row>
    <row r="1139" spans="1:45" s="159" customFormat="1" x14ac:dyDescent="0.25">
      <c r="A1139" s="203" t="str">
        <f t="shared" si="119"/>
        <v/>
      </c>
      <c r="B1139" s="203" t="str">
        <f t="shared" si="120"/>
        <v/>
      </c>
      <c r="C1139" s="197"/>
      <c r="D1139" s="197"/>
      <c r="E1139" s="197"/>
      <c r="F1139" s="197"/>
      <c r="G1139" s="197"/>
      <c r="H1139" s="197"/>
      <c r="I1139" s="197"/>
      <c r="J1139" s="197"/>
      <c r="K1139" s="197"/>
      <c r="L1139" s="197"/>
      <c r="M1139" s="209"/>
      <c r="N1139" s="199"/>
      <c r="O1139" s="197"/>
      <c r="P1139" s="197"/>
      <c r="Q1139" s="197"/>
      <c r="R1139" s="197"/>
      <c r="S1139" s="209"/>
      <c r="T1139" s="197"/>
      <c r="U1139" s="199"/>
      <c r="V1139" s="197"/>
      <c r="W1139" s="197"/>
      <c r="X1139" s="197"/>
      <c r="Y1139" s="197"/>
      <c r="Z1139" s="197"/>
      <c r="AA1139" s="198"/>
      <c r="AB1139" s="198"/>
      <c r="AC1139" s="199"/>
      <c r="AD1139" s="199"/>
      <c r="AE1139" s="199"/>
      <c r="AF1139" s="199"/>
      <c r="AG1139" s="197"/>
      <c r="AH1139" s="197"/>
      <c r="AI1139" s="197"/>
      <c r="AJ1139" s="198"/>
      <c r="AK1139" s="199"/>
      <c r="AL1139" s="197"/>
      <c r="AM1139" s="197"/>
      <c r="AN1139" s="210" t="str">
        <f t="shared" si="116"/>
        <v>Kein Eintrag</v>
      </c>
      <c r="AO1139" s="210" t="str">
        <f t="shared" si="117"/>
        <v>Kein Eintrag</v>
      </c>
      <c r="AP1139" s="210" t="str">
        <f t="shared" si="118"/>
        <v>Kein Eintrag</v>
      </c>
      <c r="AQ1139" s="197"/>
      <c r="AR1139" s="197"/>
      <c r="AS1139" s="197"/>
    </row>
    <row r="1140" spans="1:45" s="159" customFormat="1" x14ac:dyDescent="0.25">
      <c r="A1140" s="203" t="str">
        <f t="shared" si="119"/>
        <v/>
      </c>
      <c r="B1140" s="203" t="str">
        <f t="shared" si="120"/>
        <v/>
      </c>
      <c r="C1140" s="197"/>
      <c r="D1140" s="197"/>
      <c r="E1140" s="197"/>
      <c r="F1140" s="197"/>
      <c r="G1140" s="197"/>
      <c r="H1140" s="197"/>
      <c r="I1140" s="197"/>
      <c r="J1140" s="197"/>
      <c r="K1140" s="197"/>
      <c r="L1140" s="197"/>
      <c r="M1140" s="209"/>
      <c r="N1140" s="199"/>
      <c r="O1140" s="197"/>
      <c r="P1140" s="197"/>
      <c r="Q1140" s="197"/>
      <c r="R1140" s="197"/>
      <c r="S1140" s="209"/>
      <c r="T1140" s="197"/>
      <c r="U1140" s="199"/>
      <c r="V1140" s="197"/>
      <c r="W1140" s="197"/>
      <c r="X1140" s="197"/>
      <c r="Y1140" s="197"/>
      <c r="Z1140" s="197"/>
      <c r="AA1140" s="198"/>
      <c r="AB1140" s="198"/>
      <c r="AC1140" s="199"/>
      <c r="AD1140" s="199"/>
      <c r="AE1140" s="199"/>
      <c r="AF1140" s="199"/>
      <c r="AG1140" s="197"/>
      <c r="AH1140" s="197"/>
      <c r="AI1140" s="197"/>
      <c r="AJ1140" s="198"/>
      <c r="AK1140" s="199"/>
      <c r="AL1140" s="197"/>
      <c r="AM1140" s="197"/>
      <c r="AN1140" s="210" t="str">
        <f t="shared" si="116"/>
        <v>Kein Eintrag</v>
      </c>
      <c r="AO1140" s="210" t="str">
        <f t="shared" si="117"/>
        <v>Kein Eintrag</v>
      </c>
      <c r="AP1140" s="210" t="str">
        <f t="shared" si="118"/>
        <v>Kein Eintrag</v>
      </c>
      <c r="AQ1140" s="197"/>
      <c r="AR1140" s="197"/>
      <c r="AS1140" s="197"/>
    </row>
    <row r="1141" spans="1:45" s="159" customFormat="1" x14ac:dyDescent="0.25">
      <c r="A1141" s="203" t="str">
        <f t="shared" si="119"/>
        <v/>
      </c>
      <c r="B1141" s="203" t="str">
        <f t="shared" si="120"/>
        <v/>
      </c>
      <c r="C1141" s="197"/>
      <c r="D1141" s="197"/>
      <c r="E1141" s="197"/>
      <c r="F1141" s="197"/>
      <c r="G1141" s="197"/>
      <c r="H1141" s="197"/>
      <c r="I1141" s="197"/>
      <c r="J1141" s="197"/>
      <c r="K1141" s="197"/>
      <c r="L1141" s="197"/>
      <c r="M1141" s="209"/>
      <c r="N1141" s="199"/>
      <c r="O1141" s="197"/>
      <c r="P1141" s="197"/>
      <c r="Q1141" s="197"/>
      <c r="R1141" s="197"/>
      <c r="S1141" s="209"/>
      <c r="T1141" s="197"/>
      <c r="U1141" s="199"/>
      <c r="V1141" s="197"/>
      <c r="W1141" s="197"/>
      <c r="X1141" s="197"/>
      <c r="Y1141" s="197"/>
      <c r="Z1141" s="197"/>
      <c r="AA1141" s="198"/>
      <c r="AB1141" s="198"/>
      <c r="AC1141" s="199"/>
      <c r="AD1141" s="199"/>
      <c r="AE1141" s="199"/>
      <c r="AF1141" s="199"/>
      <c r="AG1141" s="197"/>
      <c r="AH1141" s="197"/>
      <c r="AI1141" s="197"/>
      <c r="AJ1141" s="198"/>
      <c r="AK1141" s="199"/>
      <c r="AL1141" s="197"/>
      <c r="AM1141" s="197"/>
      <c r="AN1141" s="210" t="str">
        <f t="shared" si="116"/>
        <v>Kein Eintrag</v>
      </c>
      <c r="AO1141" s="210" t="str">
        <f t="shared" si="117"/>
        <v>Kein Eintrag</v>
      </c>
      <c r="AP1141" s="210" t="str">
        <f t="shared" si="118"/>
        <v>Kein Eintrag</v>
      </c>
      <c r="AQ1141" s="197"/>
      <c r="AR1141" s="197"/>
      <c r="AS1141" s="197"/>
    </row>
    <row r="1142" spans="1:45" s="159" customFormat="1" x14ac:dyDescent="0.25">
      <c r="A1142" s="203" t="str">
        <f t="shared" si="119"/>
        <v/>
      </c>
      <c r="B1142" s="203" t="str">
        <f t="shared" si="120"/>
        <v/>
      </c>
      <c r="C1142" s="197"/>
      <c r="D1142" s="197"/>
      <c r="E1142" s="197"/>
      <c r="F1142" s="197"/>
      <c r="G1142" s="197"/>
      <c r="H1142" s="197"/>
      <c r="I1142" s="197"/>
      <c r="J1142" s="197"/>
      <c r="K1142" s="197"/>
      <c r="L1142" s="197"/>
      <c r="M1142" s="209"/>
      <c r="N1142" s="199"/>
      <c r="O1142" s="197"/>
      <c r="P1142" s="197"/>
      <c r="Q1142" s="197"/>
      <c r="R1142" s="197"/>
      <c r="S1142" s="209"/>
      <c r="T1142" s="197"/>
      <c r="U1142" s="199"/>
      <c r="V1142" s="197"/>
      <c r="W1142" s="197"/>
      <c r="X1142" s="197"/>
      <c r="Y1142" s="197"/>
      <c r="Z1142" s="197"/>
      <c r="AA1142" s="198"/>
      <c r="AB1142" s="198"/>
      <c r="AC1142" s="199"/>
      <c r="AD1142" s="199"/>
      <c r="AE1142" s="199"/>
      <c r="AF1142" s="199"/>
      <c r="AG1142" s="197"/>
      <c r="AH1142" s="197"/>
      <c r="AI1142" s="197"/>
      <c r="AJ1142" s="198"/>
      <c r="AK1142" s="199"/>
      <c r="AL1142" s="197"/>
      <c r="AM1142" s="197"/>
      <c r="AN1142" s="210" t="str">
        <f t="shared" si="116"/>
        <v>Kein Eintrag</v>
      </c>
      <c r="AO1142" s="210" t="str">
        <f t="shared" si="117"/>
        <v>Kein Eintrag</v>
      </c>
      <c r="AP1142" s="210" t="str">
        <f t="shared" si="118"/>
        <v>Kein Eintrag</v>
      </c>
      <c r="AQ1142" s="197"/>
      <c r="AR1142" s="197"/>
      <c r="AS1142" s="197"/>
    </row>
    <row r="1143" spans="1:45" s="159" customFormat="1" x14ac:dyDescent="0.25">
      <c r="A1143" s="203" t="str">
        <f t="shared" si="119"/>
        <v/>
      </c>
      <c r="B1143" s="203" t="str">
        <f t="shared" si="120"/>
        <v/>
      </c>
      <c r="C1143" s="197"/>
      <c r="D1143" s="197"/>
      <c r="E1143" s="197"/>
      <c r="F1143" s="197"/>
      <c r="G1143" s="197"/>
      <c r="H1143" s="197"/>
      <c r="I1143" s="197"/>
      <c r="J1143" s="197"/>
      <c r="K1143" s="197"/>
      <c r="L1143" s="197"/>
      <c r="M1143" s="209"/>
      <c r="N1143" s="199"/>
      <c r="O1143" s="197"/>
      <c r="P1143" s="197"/>
      <c r="Q1143" s="197"/>
      <c r="R1143" s="197"/>
      <c r="S1143" s="209"/>
      <c r="T1143" s="197"/>
      <c r="U1143" s="199"/>
      <c r="V1143" s="197"/>
      <c r="W1143" s="197"/>
      <c r="X1143" s="197"/>
      <c r="Y1143" s="197"/>
      <c r="Z1143" s="197"/>
      <c r="AA1143" s="198"/>
      <c r="AB1143" s="198"/>
      <c r="AC1143" s="199"/>
      <c r="AD1143" s="199"/>
      <c r="AE1143" s="199"/>
      <c r="AF1143" s="199"/>
      <c r="AG1143" s="197"/>
      <c r="AH1143" s="197"/>
      <c r="AI1143" s="197"/>
      <c r="AJ1143" s="198"/>
      <c r="AK1143" s="199"/>
      <c r="AL1143" s="197"/>
      <c r="AM1143" s="197"/>
      <c r="AN1143" s="210" t="str">
        <f t="shared" si="116"/>
        <v>Kein Eintrag</v>
      </c>
      <c r="AO1143" s="210" t="str">
        <f t="shared" si="117"/>
        <v>Kein Eintrag</v>
      </c>
      <c r="AP1143" s="210" t="str">
        <f t="shared" si="118"/>
        <v>Kein Eintrag</v>
      </c>
      <c r="AQ1143" s="197"/>
      <c r="AR1143" s="197"/>
      <c r="AS1143" s="197"/>
    </row>
    <row r="1144" spans="1:45" s="159" customFormat="1" x14ac:dyDescent="0.25">
      <c r="A1144" s="203" t="str">
        <f t="shared" si="119"/>
        <v/>
      </c>
      <c r="B1144" s="203" t="str">
        <f t="shared" si="120"/>
        <v/>
      </c>
      <c r="C1144" s="197"/>
      <c r="D1144" s="197"/>
      <c r="E1144" s="197"/>
      <c r="F1144" s="197"/>
      <c r="G1144" s="197"/>
      <c r="H1144" s="197"/>
      <c r="I1144" s="197"/>
      <c r="J1144" s="197"/>
      <c r="K1144" s="197"/>
      <c r="L1144" s="197"/>
      <c r="M1144" s="209"/>
      <c r="N1144" s="199"/>
      <c r="O1144" s="197"/>
      <c r="P1144" s="197"/>
      <c r="Q1144" s="197"/>
      <c r="R1144" s="197"/>
      <c r="S1144" s="209"/>
      <c r="T1144" s="197"/>
      <c r="U1144" s="199"/>
      <c r="V1144" s="197"/>
      <c r="W1144" s="197"/>
      <c r="X1144" s="197"/>
      <c r="Y1144" s="197"/>
      <c r="Z1144" s="197"/>
      <c r="AA1144" s="198"/>
      <c r="AB1144" s="198"/>
      <c r="AC1144" s="199"/>
      <c r="AD1144" s="199"/>
      <c r="AE1144" s="199"/>
      <c r="AF1144" s="199"/>
      <c r="AG1144" s="197"/>
      <c r="AH1144" s="197"/>
      <c r="AI1144" s="197"/>
      <c r="AJ1144" s="198"/>
      <c r="AK1144" s="199"/>
      <c r="AL1144" s="197"/>
      <c r="AM1144" s="197"/>
      <c r="AN1144" s="210" t="str">
        <f t="shared" si="116"/>
        <v>Kein Eintrag</v>
      </c>
      <c r="AO1144" s="210" t="str">
        <f t="shared" si="117"/>
        <v>Kein Eintrag</v>
      </c>
      <c r="AP1144" s="210" t="str">
        <f t="shared" si="118"/>
        <v>Kein Eintrag</v>
      </c>
      <c r="AQ1144" s="197"/>
      <c r="AR1144" s="197"/>
      <c r="AS1144" s="197"/>
    </row>
    <row r="1145" spans="1:45" s="159" customFormat="1" x14ac:dyDescent="0.25">
      <c r="A1145" s="203" t="str">
        <f t="shared" si="119"/>
        <v/>
      </c>
      <c r="B1145" s="203" t="str">
        <f t="shared" si="120"/>
        <v/>
      </c>
      <c r="C1145" s="197"/>
      <c r="D1145" s="197"/>
      <c r="E1145" s="197"/>
      <c r="F1145" s="197"/>
      <c r="G1145" s="197"/>
      <c r="H1145" s="197"/>
      <c r="I1145" s="197"/>
      <c r="J1145" s="197"/>
      <c r="K1145" s="197"/>
      <c r="L1145" s="197"/>
      <c r="M1145" s="209"/>
      <c r="N1145" s="199"/>
      <c r="O1145" s="197"/>
      <c r="P1145" s="197"/>
      <c r="Q1145" s="197"/>
      <c r="R1145" s="197"/>
      <c r="S1145" s="209"/>
      <c r="T1145" s="197"/>
      <c r="U1145" s="199"/>
      <c r="V1145" s="197"/>
      <c r="W1145" s="197"/>
      <c r="X1145" s="197"/>
      <c r="Y1145" s="197"/>
      <c r="Z1145" s="197"/>
      <c r="AA1145" s="198"/>
      <c r="AB1145" s="198"/>
      <c r="AC1145" s="199"/>
      <c r="AD1145" s="199"/>
      <c r="AE1145" s="199"/>
      <c r="AF1145" s="199"/>
      <c r="AG1145" s="197"/>
      <c r="AH1145" s="197"/>
      <c r="AI1145" s="197"/>
      <c r="AJ1145" s="198"/>
      <c r="AK1145" s="199"/>
      <c r="AL1145" s="197"/>
      <c r="AM1145" s="197"/>
      <c r="AN1145" s="210" t="str">
        <f t="shared" si="116"/>
        <v>Kein Eintrag</v>
      </c>
      <c r="AO1145" s="210" t="str">
        <f t="shared" si="117"/>
        <v>Kein Eintrag</v>
      </c>
      <c r="AP1145" s="210" t="str">
        <f t="shared" si="118"/>
        <v>Kein Eintrag</v>
      </c>
      <c r="AQ1145" s="197"/>
      <c r="AR1145" s="197"/>
      <c r="AS1145" s="197"/>
    </row>
    <row r="1146" spans="1:45" s="159" customFormat="1" x14ac:dyDescent="0.25">
      <c r="A1146" s="203" t="str">
        <f t="shared" si="119"/>
        <v/>
      </c>
      <c r="B1146" s="203" t="str">
        <f t="shared" si="120"/>
        <v/>
      </c>
      <c r="C1146" s="197"/>
      <c r="D1146" s="197"/>
      <c r="E1146" s="197"/>
      <c r="F1146" s="197"/>
      <c r="G1146" s="197"/>
      <c r="H1146" s="197"/>
      <c r="I1146" s="197"/>
      <c r="J1146" s="197"/>
      <c r="K1146" s="197"/>
      <c r="L1146" s="197"/>
      <c r="M1146" s="209"/>
      <c r="N1146" s="199"/>
      <c r="O1146" s="197"/>
      <c r="P1146" s="197"/>
      <c r="Q1146" s="197"/>
      <c r="R1146" s="197"/>
      <c r="S1146" s="209"/>
      <c r="T1146" s="197"/>
      <c r="U1146" s="199"/>
      <c r="V1146" s="197"/>
      <c r="W1146" s="197"/>
      <c r="X1146" s="197"/>
      <c r="Y1146" s="197"/>
      <c r="Z1146" s="197"/>
      <c r="AA1146" s="198"/>
      <c r="AB1146" s="198"/>
      <c r="AC1146" s="199"/>
      <c r="AD1146" s="199"/>
      <c r="AE1146" s="199"/>
      <c r="AF1146" s="199"/>
      <c r="AG1146" s="197"/>
      <c r="AH1146" s="197"/>
      <c r="AI1146" s="197"/>
      <c r="AJ1146" s="198"/>
      <c r="AK1146" s="199"/>
      <c r="AL1146" s="197"/>
      <c r="AM1146" s="197"/>
      <c r="AN1146" s="210" t="str">
        <f t="shared" si="116"/>
        <v>Kein Eintrag</v>
      </c>
      <c r="AO1146" s="210" t="str">
        <f t="shared" si="117"/>
        <v>Kein Eintrag</v>
      </c>
      <c r="AP1146" s="210" t="str">
        <f t="shared" si="118"/>
        <v>Kein Eintrag</v>
      </c>
      <c r="AQ1146" s="197"/>
      <c r="AR1146" s="197"/>
      <c r="AS1146" s="197"/>
    </row>
    <row r="1147" spans="1:45" s="159" customFormat="1" x14ac:dyDescent="0.25">
      <c r="A1147" s="203" t="str">
        <f t="shared" si="119"/>
        <v/>
      </c>
      <c r="B1147" s="203" t="str">
        <f t="shared" si="120"/>
        <v/>
      </c>
      <c r="C1147" s="197"/>
      <c r="D1147" s="197"/>
      <c r="E1147" s="197"/>
      <c r="F1147" s="197"/>
      <c r="G1147" s="197"/>
      <c r="H1147" s="197"/>
      <c r="I1147" s="197"/>
      <c r="J1147" s="197"/>
      <c r="K1147" s="197"/>
      <c r="L1147" s="197"/>
      <c r="M1147" s="209"/>
      <c r="N1147" s="199"/>
      <c r="O1147" s="197"/>
      <c r="P1147" s="197"/>
      <c r="Q1147" s="197"/>
      <c r="R1147" s="197"/>
      <c r="S1147" s="209"/>
      <c r="T1147" s="197"/>
      <c r="U1147" s="199"/>
      <c r="V1147" s="197"/>
      <c r="W1147" s="197"/>
      <c r="X1147" s="197"/>
      <c r="Y1147" s="197"/>
      <c r="Z1147" s="197"/>
      <c r="AA1147" s="198"/>
      <c r="AB1147" s="198"/>
      <c r="AC1147" s="199"/>
      <c r="AD1147" s="199"/>
      <c r="AE1147" s="199"/>
      <c r="AF1147" s="199"/>
      <c r="AG1147" s="197"/>
      <c r="AH1147" s="197"/>
      <c r="AI1147" s="197"/>
      <c r="AJ1147" s="198"/>
      <c r="AK1147" s="199"/>
      <c r="AL1147" s="197"/>
      <c r="AM1147" s="197"/>
      <c r="AN1147" s="210" t="str">
        <f t="shared" si="116"/>
        <v>Kein Eintrag</v>
      </c>
      <c r="AO1147" s="210" t="str">
        <f t="shared" si="117"/>
        <v>Kein Eintrag</v>
      </c>
      <c r="AP1147" s="210" t="str">
        <f t="shared" si="118"/>
        <v>Kein Eintrag</v>
      </c>
      <c r="AQ1147" s="197"/>
      <c r="AR1147" s="197"/>
      <c r="AS1147" s="197"/>
    </row>
    <row r="1148" spans="1:45" s="159" customFormat="1" x14ac:dyDescent="0.25">
      <c r="A1148" s="203" t="str">
        <f t="shared" si="119"/>
        <v/>
      </c>
      <c r="B1148" s="203" t="str">
        <f t="shared" si="120"/>
        <v/>
      </c>
      <c r="C1148" s="197"/>
      <c r="D1148" s="197"/>
      <c r="E1148" s="197"/>
      <c r="F1148" s="197"/>
      <c r="G1148" s="197"/>
      <c r="H1148" s="197"/>
      <c r="I1148" s="197"/>
      <c r="J1148" s="197"/>
      <c r="K1148" s="197"/>
      <c r="L1148" s="197"/>
      <c r="M1148" s="209"/>
      <c r="N1148" s="199"/>
      <c r="O1148" s="197"/>
      <c r="P1148" s="197"/>
      <c r="Q1148" s="197"/>
      <c r="R1148" s="197"/>
      <c r="S1148" s="209"/>
      <c r="T1148" s="197"/>
      <c r="U1148" s="199"/>
      <c r="V1148" s="197"/>
      <c r="W1148" s="197"/>
      <c r="X1148" s="197"/>
      <c r="Y1148" s="197"/>
      <c r="Z1148" s="197"/>
      <c r="AA1148" s="198"/>
      <c r="AB1148" s="198"/>
      <c r="AC1148" s="199"/>
      <c r="AD1148" s="199"/>
      <c r="AE1148" s="199"/>
      <c r="AF1148" s="199"/>
      <c r="AG1148" s="197"/>
      <c r="AH1148" s="197"/>
      <c r="AI1148" s="197"/>
      <c r="AJ1148" s="198"/>
      <c r="AK1148" s="199"/>
      <c r="AL1148" s="197"/>
      <c r="AM1148" s="197"/>
      <c r="AN1148" s="210" t="str">
        <f t="shared" si="116"/>
        <v>Kein Eintrag</v>
      </c>
      <c r="AO1148" s="210" t="str">
        <f t="shared" si="117"/>
        <v>Kein Eintrag</v>
      </c>
      <c r="AP1148" s="210" t="str">
        <f t="shared" si="118"/>
        <v>Kein Eintrag</v>
      </c>
      <c r="AQ1148" s="197"/>
      <c r="AR1148" s="197"/>
      <c r="AS1148" s="197"/>
    </row>
    <row r="1149" spans="1:45" s="159" customFormat="1" x14ac:dyDescent="0.25">
      <c r="A1149" s="203" t="str">
        <f t="shared" si="119"/>
        <v/>
      </c>
      <c r="B1149" s="203" t="str">
        <f t="shared" si="120"/>
        <v/>
      </c>
      <c r="C1149" s="197"/>
      <c r="D1149" s="197"/>
      <c r="E1149" s="197"/>
      <c r="F1149" s="197"/>
      <c r="G1149" s="197"/>
      <c r="H1149" s="197"/>
      <c r="I1149" s="197"/>
      <c r="J1149" s="197"/>
      <c r="K1149" s="197"/>
      <c r="L1149" s="197"/>
      <c r="M1149" s="209"/>
      <c r="N1149" s="199"/>
      <c r="O1149" s="197"/>
      <c r="P1149" s="197"/>
      <c r="Q1149" s="197"/>
      <c r="R1149" s="197"/>
      <c r="S1149" s="209"/>
      <c r="T1149" s="197"/>
      <c r="U1149" s="199"/>
      <c r="V1149" s="197"/>
      <c r="W1149" s="197"/>
      <c r="X1149" s="197"/>
      <c r="Y1149" s="197"/>
      <c r="Z1149" s="197"/>
      <c r="AA1149" s="198"/>
      <c r="AB1149" s="198"/>
      <c r="AC1149" s="199"/>
      <c r="AD1149" s="199"/>
      <c r="AE1149" s="199"/>
      <c r="AF1149" s="199"/>
      <c r="AG1149" s="197"/>
      <c r="AH1149" s="197"/>
      <c r="AI1149" s="197"/>
      <c r="AJ1149" s="198"/>
      <c r="AK1149" s="199"/>
      <c r="AL1149" s="197"/>
      <c r="AM1149" s="197"/>
      <c r="AN1149" s="210" t="str">
        <f t="shared" si="116"/>
        <v>Kein Eintrag</v>
      </c>
      <c r="AO1149" s="210" t="str">
        <f t="shared" si="117"/>
        <v>Kein Eintrag</v>
      </c>
      <c r="AP1149" s="210" t="str">
        <f t="shared" si="118"/>
        <v>Kein Eintrag</v>
      </c>
      <c r="AQ1149" s="197"/>
      <c r="AR1149" s="197"/>
      <c r="AS1149" s="197"/>
    </row>
    <row r="1150" spans="1:45" s="159" customFormat="1" x14ac:dyDescent="0.25">
      <c r="A1150" s="203" t="str">
        <f t="shared" si="119"/>
        <v/>
      </c>
      <c r="B1150" s="203" t="str">
        <f t="shared" si="120"/>
        <v/>
      </c>
      <c r="C1150" s="197"/>
      <c r="D1150" s="197"/>
      <c r="E1150" s="197"/>
      <c r="F1150" s="197"/>
      <c r="G1150" s="197"/>
      <c r="H1150" s="197"/>
      <c r="I1150" s="197"/>
      <c r="J1150" s="197"/>
      <c r="K1150" s="197"/>
      <c r="L1150" s="197"/>
      <c r="M1150" s="209"/>
      <c r="N1150" s="199"/>
      <c r="O1150" s="197"/>
      <c r="P1150" s="197"/>
      <c r="Q1150" s="197"/>
      <c r="R1150" s="197"/>
      <c r="S1150" s="209"/>
      <c r="T1150" s="197"/>
      <c r="U1150" s="199"/>
      <c r="V1150" s="197"/>
      <c r="W1150" s="197"/>
      <c r="X1150" s="197"/>
      <c r="Y1150" s="197"/>
      <c r="Z1150" s="197"/>
      <c r="AA1150" s="198"/>
      <c r="AB1150" s="198"/>
      <c r="AC1150" s="199"/>
      <c r="AD1150" s="199"/>
      <c r="AE1150" s="199"/>
      <c r="AF1150" s="199"/>
      <c r="AG1150" s="197"/>
      <c r="AH1150" s="197"/>
      <c r="AI1150" s="197"/>
      <c r="AJ1150" s="198"/>
      <c r="AK1150" s="199"/>
      <c r="AL1150" s="197"/>
      <c r="AM1150" s="197"/>
      <c r="AN1150" s="210" t="str">
        <f t="shared" si="116"/>
        <v>Kein Eintrag</v>
      </c>
      <c r="AO1150" s="210" t="str">
        <f t="shared" si="117"/>
        <v>Kein Eintrag</v>
      </c>
      <c r="AP1150" s="210" t="str">
        <f t="shared" si="118"/>
        <v>Kein Eintrag</v>
      </c>
      <c r="AQ1150" s="197"/>
      <c r="AR1150" s="197"/>
      <c r="AS1150" s="197"/>
    </row>
    <row r="1151" spans="1:45" s="159" customFormat="1" x14ac:dyDescent="0.25">
      <c r="A1151" s="203" t="str">
        <f t="shared" si="119"/>
        <v/>
      </c>
      <c r="B1151" s="203" t="str">
        <f t="shared" si="120"/>
        <v/>
      </c>
      <c r="C1151" s="197"/>
      <c r="D1151" s="197"/>
      <c r="E1151" s="197"/>
      <c r="F1151" s="197"/>
      <c r="G1151" s="197"/>
      <c r="H1151" s="197"/>
      <c r="I1151" s="197"/>
      <c r="J1151" s="197"/>
      <c r="K1151" s="197"/>
      <c r="L1151" s="197"/>
      <c r="M1151" s="209"/>
      <c r="N1151" s="199"/>
      <c r="O1151" s="197"/>
      <c r="P1151" s="197"/>
      <c r="Q1151" s="197"/>
      <c r="R1151" s="197"/>
      <c r="S1151" s="209"/>
      <c r="T1151" s="197"/>
      <c r="U1151" s="199"/>
      <c r="V1151" s="197"/>
      <c r="W1151" s="197"/>
      <c r="X1151" s="197"/>
      <c r="Y1151" s="197"/>
      <c r="Z1151" s="197"/>
      <c r="AA1151" s="198"/>
      <c r="AB1151" s="198"/>
      <c r="AC1151" s="199"/>
      <c r="AD1151" s="199"/>
      <c r="AE1151" s="199"/>
      <c r="AF1151" s="199"/>
      <c r="AG1151" s="197"/>
      <c r="AH1151" s="197"/>
      <c r="AI1151" s="197"/>
      <c r="AJ1151" s="198"/>
      <c r="AK1151" s="199"/>
      <c r="AL1151" s="197"/>
      <c r="AM1151" s="197"/>
      <c r="AN1151" s="210" t="str">
        <f t="shared" si="116"/>
        <v>Kein Eintrag</v>
      </c>
      <c r="AO1151" s="210" t="str">
        <f t="shared" si="117"/>
        <v>Kein Eintrag</v>
      </c>
      <c r="AP1151" s="210" t="str">
        <f t="shared" si="118"/>
        <v>Kein Eintrag</v>
      </c>
      <c r="AQ1151" s="197"/>
      <c r="AR1151" s="197"/>
      <c r="AS1151" s="197"/>
    </row>
    <row r="1152" spans="1:45" s="159" customFormat="1" x14ac:dyDescent="0.25">
      <c r="A1152" s="203" t="str">
        <f t="shared" si="119"/>
        <v/>
      </c>
      <c r="B1152" s="203" t="str">
        <f t="shared" si="120"/>
        <v/>
      </c>
      <c r="C1152" s="197"/>
      <c r="D1152" s="197"/>
      <c r="E1152" s="197"/>
      <c r="F1152" s="197"/>
      <c r="G1152" s="197"/>
      <c r="H1152" s="197"/>
      <c r="I1152" s="197"/>
      <c r="J1152" s="197"/>
      <c r="K1152" s="197"/>
      <c r="L1152" s="197"/>
      <c r="M1152" s="209"/>
      <c r="N1152" s="199"/>
      <c r="O1152" s="197"/>
      <c r="P1152" s="197"/>
      <c r="Q1152" s="197"/>
      <c r="R1152" s="197"/>
      <c r="S1152" s="209"/>
      <c r="T1152" s="197"/>
      <c r="U1152" s="199"/>
      <c r="V1152" s="197"/>
      <c r="W1152" s="197"/>
      <c r="X1152" s="197"/>
      <c r="Y1152" s="197"/>
      <c r="Z1152" s="197"/>
      <c r="AA1152" s="198"/>
      <c r="AB1152" s="198"/>
      <c r="AC1152" s="199"/>
      <c r="AD1152" s="199"/>
      <c r="AE1152" s="199"/>
      <c r="AF1152" s="199"/>
      <c r="AG1152" s="197"/>
      <c r="AH1152" s="197"/>
      <c r="AI1152" s="197"/>
      <c r="AJ1152" s="198"/>
      <c r="AK1152" s="199"/>
      <c r="AL1152" s="197"/>
      <c r="AM1152" s="197"/>
      <c r="AN1152" s="210" t="str">
        <f t="shared" si="116"/>
        <v>Kein Eintrag</v>
      </c>
      <c r="AO1152" s="210" t="str">
        <f t="shared" si="117"/>
        <v>Kein Eintrag</v>
      </c>
      <c r="AP1152" s="210" t="str">
        <f t="shared" si="118"/>
        <v>Kein Eintrag</v>
      </c>
      <c r="AQ1152" s="197"/>
      <c r="AR1152" s="197"/>
      <c r="AS1152" s="197"/>
    </row>
    <row r="1153" spans="1:45" s="159" customFormat="1" x14ac:dyDescent="0.25">
      <c r="A1153" s="203" t="str">
        <f t="shared" si="119"/>
        <v/>
      </c>
      <c r="B1153" s="203" t="str">
        <f t="shared" si="120"/>
        <v/>
      </c>
      <c r="C1153" s="197"/>
      <c r="D1153" s="197"/>
      <c r="E1153" s="197"/>
      <c r="F1153" s="197"/>
      <c r="G1153" s="197"/>
      <c r="H1153" s="197"/>
      <c r="I1153" s="197"/>
      <c r="J1153" s="197"/>
      <c r="K1153" s="197"/>
      <c r="L1153" s="197"/>
      <c r="M1153" s="209"/>
      <c r="N1153" s="199"/>
      <c r="O1153" s="197"/>
      <c r="P1153" s="197"/>
      <c r="Q1153" s="197"/>
      <c r="R1153" s="197"/>
      <c r="S1153" s="209"/>
      <c r="T1153" s="197"/>
      <c r="U1153" s="199"/>
      <c r="V1153" s="197"/>
      <c r="W1153" s="197"/>
      <c r="X1153" s="197"/>
      <c r="Y1153" s="197"/>
      <c r="Z1153" s="197"/>
      <c r="AA1153" s="198"/>
      <c r="AB1153" s="198"/>
      <c r="AC1153" s="199"/>
      <c r="AD1153" s="199"/>
      <c r="AE1153" s="199"/>
      <c r="AF1153" s="199"/>
      <c r="AG1153" s="197"/>
      <c r="AH1153" s="197"/>
      <c r="AI1153" s="197"/>
      <c r="AJ1153" s="198"/>
      <c r="AK1153" s="199"/>
      <c r="AL1153" s="197"/>
      <c r="AM1153" s="197"/>
      <c r="AN1153" s="210" t="str">
        <f t="shared" si="116"/>
        <v>Kein Eintrag</v>
      </c>
      <c r="AO1153" s="210" t="str">
        <f t="shared" si="117"/>
        <v>Kein Eintrag</v>
      </c>
      <c r="AP1153" s="210" t="str">
        <f t="shared" si="118"/>
        <v>Kein Eintrag</v>
      </c>
      <c r="AQ1153" s="197"/>
      <c r="AR1153" s="197"/>
      <c r="AS1153" s="197"/>
    </row>
    <row r="1154" spans="1:45" s="159" customFormat="1" x14ac:dyDescent="0.25">
      <c r="A1154" s="203" t="str">
        <f t="shared" si="119"/>
        <v/>
      </c>
      <c r="B1154" s="203" t="str">
        <f t="shared" si="120"/>
        <v/>
      </c>
      <c r="C1154" s="197"/>
      <c r="D1154" s="197"/>
      <c r="E1154" s="197"/>
      <c r="F1154" s="197"/>
      <c r="G1154" s="197"/>
      <c r="H1154" s="197"/>
      <c r="I1154" s="197"/>
      <c r="J1154" s="197"/>
      <c r="K1154" s="197"/>
      <c r="L1154" s="197"/>
      <c r="M1154" s="209"/>
      <c r="N1154" s="199"/>
      <c r="O1154" s="197"/>
      <c r="P1154" s="197"/>
      <c r="Q1154" s="197"/>
      <c r="R1154" s="197"/>
      <c r="S1154" s="209"/>
      <c r="T1154" s="197"/>
      <c r="U1154" s="199"/>
      <c r="V1154" s="197"/>
      <c r="W1154" s="197"/>
      <c r="X1154" s="197"/>
      <c r="Y1154" s="197"/>
      <c r="Z1154" s="197"/>
      <c r="AA1154" s="198"/>
      <c r="AB1154" s="198"/>
      <c r="AC1154" s="199"/>
      <c r="AD1154" s="199"/>
      <c r="AE1154" s="199"/>
      <c r="AF1154" s="199"/>
      <c r="AG1154" s="197"/>
      <c r="AH1154" s="197"/>
      <c r="AI1154" s="197"/>
      <c r="AJ1154" s="198"/>
      <c r="AK1154" s="199"/>
      <c r="AL1154" s="197"/>
      <c r="AM1154" s="197"/>
      <c r="AN1154" s="210" t="str">
        <f t="shared" si="116"/>
        <v>Kein Eintrag</v>
      </c>
      <c r="AO1154" s="210" t="str">
        <f t="shared" si="117"/>
        <v>Kein Eintrag</v>
      </c>
      <c r="AP1154" s="210" t="str">
        <f t="shared" si="118"/>
        <v>Kein Eintrag</v>
      </c>
      <c r="AQ1154" s="197"/>
      <c r="AR1154" s="197"/>
      <c r="AS1154" s="197"/>
    </row>
    <row r="1155" spans="1:45" s="159" customFormat="1" x14ac:dyDescent="0.25">
      <c r="A1155" s="203" t="str">
        <f t="shared" si="119"/>
        <v/>
      </c>
      <c r="B1155" s="203" t="str">
        <f t="shared" si="120"/>
        <v/>
      </c>
      <c r="C1155" s="197"/>
      <c r="D1155" s="197"/>
      <c r="E1155" s="197"/>
      <c r="F1155" s="197"/>
      <c r="G1155" s="197"/>
      <c r="H1155" s="197"/>
      <c r="I1155" s="197"/>
      <c r="J1155" s="197"/>
      <c r="K1155" s="197"/>
      <c r="L1155" s="197"/>
      <c r="M1155" s="209"/>
      <c r="N1155" s="199"/>
      <c r="O1155" s="197"/>
      <c r="P1155" s="197"/>
      <c r="Q1155" s="197"/>
      <c r="R1155" s="197"/>
      <c r="S1155" s="209"/>
      <c r="T1155" s="197"/>
      <c r="U1155" s="199"/>
      <c r="V1155" s="197"/>
      <c r="W1155" s="197"/>
      <c r="X1155" s="197"/>
      <c r="Y1155" s="197"/>
      <c r="Z1155" s="197"/>
      <c r="AA1155" s="198"/>
      <c r="AB1155" s="198"/>
      <c r="AC1155" s="199"/>
      <c r="AD1155" s="199"/>
      <c r="AE1155" s="199"/>
      <c r="AF1155" s="199"/>
      <c r="AG1155" s="197"/>
      <c r="AH1155" s="197"/>
      <c r="AI1155" s="197"/>
      <c r="AJ1155" s="198"/>
      <c r="AK1155" s="199"/>
      <c r="AL1155" s="197"/>
      <c r="AM1155" s="197"/>
      <c r="AN1155" s="210" t="str">
        <f t="shared" si="116"/>
        <v>Kein Eintrag</v>
      </c>
      <c r="AO1155" s="210" t="str">
        <f t="shared" si="117"/>
        <v>Kein Eintrag</v>
      </c>
      <c r="AP1155" s="210" t="str">
        <f t="shared" si="118"/>
        <v>Kein Eintrag</v>
      </c>
      <c r="AQ1155" s="197"/>
      <c r="AR1155" s="197"/>
      <c r="AS1155" s="197"/>
    </row>
    <row r="1156" spans="1:45" s="159" customFormat="1" x14ac:dyDescent="0.25">
      <c r="A1156" s="203" t="str">
        <f t="shared" si="119"/>
        <v/>
      </c>
      <c r="B1156" s="203" t="str">
        <f t="shared" si="120"/>
        <v/>
      </c>
      <c r="C1156" s="197"/>
      <c r="D1156" s="197"/>
      <c r="E1156" s="197"/>
      <c r="F1156" s="197"/>
      <c r="G1156" s="197"/>
      <c r="H1156" s="197"/>
      <c r="I1156" s="197"/>
      <c r="J1156" s="197"/>
      <c r="K1156" s="197"/>
      <c r="L1156" s="197"/>
      <c r="M1156" s="209"/>
      <c r="N1156" s="199"/>
      <c r="O1156" s="197"/>
      <c r="P1156" s="197"/>
      <c r="Q1156" s="197"/>
      <c r="R1156" s="197"/>
      <c r="S1156" s="209"/>
      <c r="T1156" s="197"/>
      <c r="U1156" s="199"/>
      <c r="V1156" s="197"/>
      <c r="W1156" s="197"/>
      <c r="X1156" s="197"/>
      <c r="Y1156" s="197"/>
      <c r="Z1156" s="197"/>
      <c r="AA1156" s="198"/>
      <c r="AB1156" s="198"/>
      <c r="AC1156" s="199"/>
      <c r="AD1156" s="199"/>
      <c r="AE1156" s="199"/>
      <c r="AF1156" s="199"/>
      <c r="AG1156" s="197"/>
      <c r="AH1156" s="197"/>
      <c r="AI1156" s="197"/>
      <c r="AJ1156" s="198"/>
      <c r="AK1156" s="199"/>
      <c r="AL1156" s="197"/>
      <c r="AM1156" s="197"/>
      <c r="AN1156" s="210" t="str">
        <f t="shared" si="116"/>
        <v>Kein Eintrag</v>
      </c>
      <c r="AO1156" s="210" t="str">
        <f t="shared" si="117"/>
        <v>Kein Eintrag</v>
      </c>
      <c r="AP1156" s="210" t="str">
        <f t="shared" si="118"/>
        <v>Kein Eintrag</v>
      </c>
      <c r="AQ1156" s="197"/>
      <c r="AR1156" s="197"/>
      <c r="AS1156" s="197"/>
    </row>
    <row r="1157" spans="1:45" s="159" customFormat="1" x14ac:dyDescent="0.25">
      <c r="A1157" s="203" t="str">
        <f t="shared" si="119"/>
        <v/>
      </c>
      <c r="B1157" s="203" t="str">
        <f t="shared" si="120"/>
        <v/>
      </c>
      <c r="C1157" s="197"/>
      <c r="D1157" s="197"/>
      <c r="E1157" s="197"/>
      <c r="F1157" s="197"/>
      <c r="G1157" s="197"/>
      <c r="H1157" s="197"/>
      <c r="I1157" s="197"/>
      <c r="J1157" s="197"/>
      <c r="K1157" s="197"/>
      <c r="L1157" s="197"/>
      <c r="M1157" s="209"/>
      <c r="N1157" s="199"/>
      <c r="O1157" s="197"/>
      <c r="P1157" s="197"/>
      <c r="Q1157" s="197"/>
      <c r="R1157" s="197"/>
      <c r="S1157" s="209"/>
      <c r="T1157" s="197"/>
      <c r="U1157" s="199"/>
      <c r="V1157" s="197"/>
      <c r="W1157" s="197"/>
      <c r="X1157" s="197"/>
      <c r="Y1157" s="197"/>
      <c r="Z1157" s="197"/>
      <c r="AA1157" s="198"/>
      <c r="AB1157" s="198"/>
      <c r="AC1157" s="199"/>
      <c r="AD1157" s="199"/>
      <c r="AE1157" s="199"/>
      <c r="AF1157" s="199"/>
      <c r="AG1157" s="197"/>
      <c r="AH1157" s="197"/>
      <c r="AI1157" s="197"/>
      <c r="AJ1157" s="198"/>
      <c r="AK1157" s="199"/>
      <c r="AL1157" s="197"/>
      <c r="AM1157" s="197"/>
      <c r="AN1157" s="210" t="str">
        <f t="shared" si="116"/>
        <v>Kein Eintrag</v>
      </c>
      <c r="AO1157" s="210" t="str">
        <f t="shared" si="117"/>
        <v>Kein Eintrag</v>
      </c>
      <c r="AP1157" s="210" t="str">
        <f t="shared" si="118"/>
        <v>Kein Eintrag</v>
      </c>
      <c r="AQ1157" s="197"/>
      <c r="AR1157" s="197"/>
      <c r="AS1157" s="197"/>
    </row>
    <row r="1158" spans="1:45" s="159" customFormat="1" x14ac:dyDescent="0.25">
      <c r="A1158" s="203" t="str">
        <f t="shared" si="119"/>
        <v/>
      </c>
      <c r="B1158" s="203" t="str">
        <f t="shared" si="120"/>
        <v/>
      </c>
      <c r="C1158" s="197"/>
      <c r="D1158" s="197"/>
      <c r="E1158" s="197"/>
      <c r="F1158" s="197"/>
      <c r="G1158" s="197"/>
      <c r="H1158" s="197"/>
      <c r="I1158" s="197"/>
      <c r="J1158" s="197"/>
      <c r="K1158" s="197"/>
      <c r="L1158" s="197"/>
      <c r="M1158" s="209"/>
      <c r="N1158" s="199"/>
      <c r="O1158" s="197"/>
      <c r="P1158" s="197"/>
      <c r="Q1158" s="197"/>
      <c r="R1158" s="197"/>
      <c r="S1158" s="209"/>
      <c r="T1158" s="197"/>
      <c r="U1158" s="199"/>
      <c r="V1158" s="197"/>
      <c r="W1158" s="197"/>
      <c r="X1158" s="197"/>
      <c r="Y1158" s="197"/>
      <c r="Z1158" s="197"/>
      <c r="AA1158" s="198"/>
      <c r="AB1158" s="198"/>
      <c r="AC1158" s="199"/>
      <c r="AD1158" s="199"/>
      <c r="AE1158" s="199"/>
      <c r="AF1158" s="199"/>
      <c r="AG1158" s="197"/>
      <c r="AH1158" s="197"/>
      <c r="AI1158" s="197"/>
      <c r="AJ1158" s="198"/>
      <c r="AK1158" s="199"/>
      <c r="AL1158" s="197"/>
      <c r="AM1158" s="197"/>
      <c r="AN1158" s="210" t="str">
        <f t="shared" si="116"/>
        <v>Kein Eintrag</v>
      </c>
      <c r="AO1158" s="210" t="str">
        <f t="shared" si="117"/>
        <v>Kein Eintrag</v>
      </c>
      <c r="AP1158" s="210" t="str">
        <f t="shared" si="118"/>
        <v>Kein Eintrag</v>
      </c>
      <c r="AQ1158" s="197"/>
      <c r="AR1158" s="197"/>
      <c r="AS1158" s="197"/>
    </row>
    <row r="1159" spans="1:45" s="159" customFormat="1" x14ac:dyDescent="0.25">
      <c r="A1159" s="203" t="str">
        <f t="shared" si="119"/>
        <v/>
      </c>
      <c r="B1159" s="203" t="str">
        <f t="shared" si="120"/>
        <v/>
      </c>
      <c r="C1159" s="197"/>
      <c r="D1159" s="197"/>
      <c r="E1159" s="197"/>
      <c r="F1159" s="197"/>
      <c r="G1159" s="197"/>
      <c r="H1159" s="197"/>
      <c r="I1159" s="197"/>
      <c r="J1159" s="197"/>
      <c r="K1159" s="197"/>
      <c r="L1159" s="197"/>
      <c r="M1159" s="209"/>
      <c r="N1159" s="199"/>
      <c r="O1159" s="197"/>
      <c r="P1159" s="197"/>
      <c r="Q1159" s="197"/>
      <c r="R1159" s="197"/>
      <c r="S1159" s="209"/>
      <c r="T1159" s="197"/>
      <c r="U1159" s="199"/>
      <c r="V1159" s="197"/>
      <c r="W1159" s="197"/>
      <c r="X1159" s="197"/>
      <c r="Y1159" s="197"/>
      <c r="Z1159" s="197"/>
      <c r="AA1159" s="198"/>
      <c r="AB1159" s="198"/>
      <c r="AC1159" s="199"/>
      <c r="AD1159" s="199"/>
      <c r="AE1159" s="199"/>
      <c r="AF1159" s="199"/>
      <c r="AG1159" s="197"/>
      <c r="AH1159" s="197"/>
      <c r="AI1159" s="197"/>
      <c r="AJ1159" s="198"/>
      <c r="AK1159" s="199"/>
      <c r="AL1159" s="197"/>
      <c r="AM1159" s="197"/>
      <c r="AN1159" s="210" t="str">
        <f t="shared" si="116"/>
        <v>Kein Eintrag</v>
      </c>
      <c r="AO1159" s="210" t="str">
        <f t="shared" si="117"/>
        <v>Kein Eintrag</v>
      </c>
      <c r="AP1159" s="210" t="str">
        <f t="shared" si="118"/>
        <v>Kein Eintrag</v>
      </c>
      <c r="AQ1159" s="197"/>
      <c r="AR1159" s="197"/>
      <c r="AS1159" s="197"/>
    </row>
    <row r="1160" spans="1:45" s="159" customFormat="1" x14ac:dyDescent="0.25">
      <c r="A1160" s="203" t="str">
        <f t="shared" si="119"/>
        <v/>
      </c>
      <c r="B1160" s="203" t="str">
        <f t="shared" si="120"/>
        <v/>
      </c>
      <c r="C1160" s="197"/>
      <c r="D1160" s="197"/>
      <c r="E1160" s="197"/>
      <c r="F1160" s="197"/>
      <c r="G1160" s="197"/>
      <c r="H1160" s="197"/>
      <c r="I1160" s="197"/>
      <c r="J1160" s="197"/>
      <c r="K1160" s="197"/>
      <c r="L1160" s="197"/>
      <c r="M1160" s="209"/>
      <c r="N1160" s="199"/>
      <c r="O1160" s="197"/>
      <c r="P1160" s="197"/>
      <c r="Q1160" s="197"/>
      <c r="R1160" s="197"/>
      <c r="S1160" s="209"/>
      <c r="T1160" s="197"/>
      <c r="U1160" s="199"/>
      <c r="V1160" s="197"/>
      <c r="W1160" s="197"/>
      <c r="X1160" s="197"/>
      <c r="Y1160" s="197"/>
      <c r="Z1160" s="197"/>
      <c r="AA1160" s="198"/>
      <c r="AB1160" s="198"/>
      <c r="AC1160" s="199"/>
      <c r="AD1160" s="199"/>
      <c r="AE1160" s="199"/>
      <c r="AF1160" s="199"/>
      <c r="AG1160" s="197"/>
      <c r="AH1160" s="197"/>
      <c r="AI1160" s="197"/>
      <c r="AJ1160" s="198"/>
      <c r="AK1160" s="199"/>
      <c r="AL1160" s="197"/>
      <c r="AM1160" s="197"/>
      <c r="AN1160" s="210" t="str">
        <f t="shared" si="116"/>
        <v>Kein Eintrag</v>
      </c>
      <c r="AO1160" s="210" t="str">
        <f t="shared" si="117"/>
        <v>Kein Eintrag</v>
      </c>
      <c r="AP1160" s="210" t="str">
        <f t="shared" si="118"/>
        <v>Kein Eintrag</v>
      </c>
      <c r="AQ1160" s="197"/>
      <c r="AR1160" s="197"/>
      <c r="AS1160" s="197"/>
    </row>
    <row r="1161" spans="1:45" s="159" customFormat="1" x14ac:dyDescent="0.25">
      <c r="A1161" s="203" t="str">
        <f t="shared" si="119"/>
        <v/>
      </c>
      <c r="B1161" s="203" t="str">
        <f t="shared" si="120"/>
        <v/>
      </c>
      <c r="C1161" s="197"/>
      <c r="D1161" s="197"/>
      <c r="E1161" s="197"/>
      <c r="F1161" s="197"/>
      <c r="G1161" s="197"/>
      <c r="H1161" s="197"/>
      <c r="I1161" s="197"/>
      <c r="J1161" s="197"/>
      <c r="K1161" s="197"/>
      <c r="L1161" s="197"/>
      <c r="M1161" s="209"/>
      <c r="N1161" s="199"/>
      <c r="O1161" s="197"/>
      <c r="P1161" s="197"/>
      <c r="Q1161" s="197"/>
      <c r="R1161" s="197"/>
      <c r="S1161" s="209"/>
      <c r="T1161" s="197"/>
      <c r="U1161" s="199"/>
      <c r="V1161" s="197"/>
      <c r="W1161" s="197"/>
      <c r="X1161" s="197"/>
      <c r="Y1161" s="197"/>
      <c r="Z1161" s="197"/>
      <c r="AA1161" s="198"/>
      <c r="AB1161" s="198"/>
      <c r="AC1161" s="199"/>
      <c r="AD1161" s="199"/>
      <c r="AE1161" s="199"/>
      <c r="AF1161" s="199"/>
      <c r="AG1161" s="197"/>
      <c r="AH1161" s="197"/>
      <c r="AI1161" s="197"/>
      <c r="AJ1161" s="198"/>
      <c r="AK1161" s="199"/>
      <c r="AL1161" s="197"/>
      <c r="AM1161" s="197"/>
      <c r="AN1161" s="210" t="str">
        <f t="shared" si="116"/>
        <v>Kein Eintrag</v>
      </c>
      <c r="AO1161" s="210" t="str">
        <f t="shared" si="117"/>
        <v>Kein Eintrag</v>
      </c>
      <c r="AP1161" s="210" t="str">
        <f t="shared" si="118"/>
        <v>Kein Eintrag</v>
      </c>
      <c r="AQ1161" s="197"/>
      <c r="AR1161" s="197"/>
      <c r="AS1161" s="197"/>
    </row>
    <row r="1162" spans="1:45" s="159" customFormat="1" x14ac:dyDescent="0.25">
      <c r="A1162" s="203" t="str">
        <f t="shared" si="119"/>
        <v/>
      </c>
      <c r="B1162" s="203" t="str">
        <f t="shared" si="120"/>
        <v/>
      </c>
      <c r="C1162" s="197"/>
      <c r="D1162" s="197"/>
      <c r="E1162" s="197"/>
      <c r="F1162" s="197"/>
      <c r="G1162" s="197"/>
      <c r="H1162" s="197"/>
      <c r="I1162" s="197"/>
      <c r="J1162" s="197"/>
      <c r="K1162" s="197"/>
      <c r="L1162" s="197"/>
      <c r="M1162" s="209"/>
      <c r="N1162" s="199"/>
      <c r="O1162" s="197"/>
      <c r="P1162" s="197"/>
      <c r="Q1162" s="197"/>
      <c r="R1162" s="197"/>
      <c r="S1162" s="209"/>
      <c r="T1162" s="197"/>
      <c r="U1162" s="199"/>
      <c r="V1162" s="197"/>
      <c r="W1162" s="197"/>
      <c r="X1162" s="197"/>
      <c r="Y1162" s="197"/>
      <c r="Z1162" s="197"/>
      <c r="AA1162" s="198"/>
      <c r="AB1162" s="198"/>
      <c r="AC1162" s="199"/>
      <c r="AD1162" s="199"/>
      <c r="AE1162" s="199"/>
      <c r="AF1162" s="199"/>
      <c r="AG1162" s="197"/>
      <c r="AH1162" s="197"/>
      <c r="AI1162" s="197"/>
      <c r="AJ1162" s="198"/>
      <c r="AK1162" s="199"/>
      <c r="AL1162" s="197"/>
      <c r="AM1162" s="197"/>
      <c r="AN1162" s="210" t="str">
        <f t="shared" si="116"/>
        <v>Kein Eintrag</v>
      </c>
      <c r="AO1162" s="210" t="str">
        <f t="shared" si="117"/>
        <v>Kein Eintrag</v>
      </c>
      <c r="AP1162" s="210" t="str">
        <f t="shared" si="118"/>
        <v>Kein Eintrag</v>
      </c>
      <c r="AQ1162" s="197"/>
      <c r="AR1162" s="197"/>
      <c r="AS1162" s="197"/>
    </row>
    <row r="1163" spans="1:45" s="159" customFormat="1" x14ac:dyDescent="0.25">
      <c r="A1163" s="203" t="str">
        <f t="shared" si="119"/>
        <v/>
      </c>
      <c r="B1163" s="203" t="str">
        <f t="shared" si="120"/>
        <v/>
      </c>
      <c r="C1163" s="197"/>
      <c r="D1163" s="197"/>
      <c r="E1163" s="197"/>
      <c r="F1163" s="197"/>
      <c r="G1163" s="197"/>
      <c r="H1163" s="197"/>
      <c r="I1163" s="197"/>
      <c r="J1163" s="197"/>
      <c r="K1163" s="197"/>
      <c r="L1163" s="197"/>
      <c r="M1163" s="209"/>
      <c r="N1163" s="199"/>
      <c r="O1163" s="197"/>
      <c r="P1163" s="197"/>
      <c r="Q1163" s="197"/>
      <c r="R1163" s="197"/>
      <c r="S1163" s="209"/>
      <c r="T1163" s="197"/>
      <c r="U1163" s="199"/>
      <c r="V1163" s="197"/>
      <c r="W1163" s="197"/>
      <c r="X1163" s="197"/>
      <c r="Y1163" s="197"/>
      <c r="Z1163" s="197"/>
      <c r="AA1163" s="198"/>
      <c r="AB1163" s="198"/>
      <c r="AC1163" s="199"/>
      <c r="AD1163" s="199"/>
      <c r="AE1163" s="199"/>
      <c r="AF1163" s="199"/>
      <c r="AG1163" s="197"/>
      <c r="AH1163" s="197"/>
      <c r="AI1163" s="197"/>
      <c r="AJ1163" s="198"/>
      <c r="AK1163" s="199"/>
      <c r="AL1163" s="197"/>
      <c r="AM1163" s="197"/>
      <c r="AN1163" s="210" t="str">
        <f t="shared" si="116"/>
        <v>Kein Eintrag</v>
      </c>
      <c r="AO1163" s="210" t="str">
        <f t="shared" si="117"/>
        <v>Kein Eintrag</v>
      </c>
      <c r="AP1163" s="210" t="str">
        <f t="shared" si="118"/>
        <v>Kein Eintrag</v>
      </c>
      <c r="AQ1163" s="197"/>
      <c r="AR1163" s="197"/>
      <c r="AS1163" s="197"/>
    </row>
    <row r="1164" spans="1:45" s="159" customFormat="1" x14ac:dyDescent="0.25">
      <c r="A1164" s="203" t="str">
        <f t="shared" si="119"/>
        <v/>
      </c>
      <c r="B1164" s="203" t="str">
        <f t="shared" si="120"/>
        <v/>
      </c>
      <c r="C1164" s="197"/>
      <c r="D1164" s="197"/>
      <c r="E1164" s="197"/>
      <c r="F1164" s="197"/>
      <c r="G1164" s="197"/>
      <c r="H1164" s="197"/>
      <c r="I1164" s="197"/>
      <c r="J1164" s="197"/>
      <c r="K1164" s="197"/>
      <c r="L1164" s="197"/>
      <c r="M1164" s="209"/>
      <c r="N1164" s="199"/>
      <c r="O1164" s="197"/>
      <c r="P1164" s="197"/>
      <c r="Q1164" s="197"/>
      <c r="R1164" s="197"/>
      <c r="S1164" s="209"/>
      <c r="T1164" s="197"/>
      <c r="U1164" s="199"/>
      <c r="V1164" s="197"/>
      <c r="W1164" s="197"/>
      <c r="X1164" s="197"/>
      <c r="Y1164" s="197"/>
      <c r="Z1164" s="197"/>
      <c r="AA1164" s="198"/>
      <c r="AB1164" s="198"/>
      <c r="AC1164" s="199"/>
      <c r="AD1164" s="199"/>
      <c r="AE1164" s="199"/>
      <c r="AF1164" s="199"/>
      <c r="AG1164" s="197"/>
      <c r="AH1164" s="197"/>
      <c r="AI1164" s="197"/>
      <c r="AJ1164" s="198"/>
      <c r="AK1164" s="199"/>
      <c r="AL1164" s="197"/>
      <c r="AM1164" s="197"/>
      <c r="AN1164" s="210" t="str">
        <f t="shared" si="116"/>
        <v>Kein Eintrag</v>
      </c>
      <c r="AO1164" s="210" t="str">
        <f t="shared" si="117"/>
        <v>Kein Eintrag</v>
      </c>
      <c r="AP1164" s="210" t="str">
        <f t="shared" si="118"/>
        <v>Kein Eintrag</v>
      </c>
      <c r="AQ1164" s="197"/>
      <c r="AR1164" s="197"/>
      <c r="AS1164" s="197"/>
    </row>
    <row r="1165" spans="1:45" s="159" customFormat="1" x14ac:dyDescent="0.25">
      <c r="A1165" s="203" t="str">
        <f t="shared" si="119"/>
        <v/>
      </c>
      <c r="B1165" s="203" t="str">
        <f t="shared" si="120"/>
        <v/>
      </c>
      <c r="C1165" s="197"/>
      <c r="D1165" s="197"/>
      <c r="E1165" s="197"/>
      <c r="F1165" s="197"/>
      <c r="G1165" s="197"/>
      <c r="H1165" s="197"/>
      <c r="I1165" s="197"/>
      <c r="J1165" s="197"/>
      <c r="K1165" s="197"/>
      <c r="L1165" s="197"/>
      <c r="M1165" s="209"/>
      <c r="N1165" s="199"/>
      <c r="O1165" s="197"/>
      <c r="P1165" s="197"/>
      <c r="Q1165" s="197"/>
      <c r="R1165" s="197"/>
      <c r="S1165" s="209"/>
      <c r="T1165" s="197"/>
      <c r="U1165" s="199"/>
      <c r="V1165" s="197"/>
      <c r="W1165" s="197"/>
      <c r="X1165" s="197"/>
      <c r="Y1165" s="197"/>
      <c r="Z1165" s="197"/>
      <c r="AA1165" s="198"/>
      <c r="AB1165" s="198"/>
      <c r="AC1165" s="199"/>
      <c r="AD1165" s="199"/>
      <c r="AE1165" s="199"/>
      <c r="AF1165" s="199"/>
      <c r="AG1165" s="197"/>
      <c r="AH1165" s="197"/>
      <c r="AI1165" s="197"/>
      <c r="AJ1165" s="198"/>
      <c r="AK1165" s="199"/>
      <c r="AL1165" s="197"/>
      <c r="AM1165" s="197"/>
      <c r="AN1165" s="210" t="str">
        <f t="shared" si="116"/>
        <v>Kein Eintrag</v>
      </c>
      <c r="AO1165" s="210" t="str">
        <f t="shared" si="117"/>
        <v>Kein Eintrag</v>
      </c>
      <c r="AP1165" s="210" t="str">
        <f t="shared" si="118"/>
        <v>Kein Eintrag</v>
      </c>
      <c r="AQ1165" s="197"/>
      <c r="AR1165" s="197"/>
      <c r="AS1165" s="197"/>
    </row>
    <row r="1166" spans="1:45" s="159" customFormat="1" x14ac:dyDescent="0.25">
      <c r="A1166" s="203" t="str">
        <f t="shared" si="119"/>
        <v/>
      </c>
      <c r="B1166" s="203" t="str">
        <f t="shared" si="120"/>
        <v/>
      </c>
      <c r="C1166" s="197"/>
      <c r="D1166" s="197"/>
      <c r="E1166" s="197"/>
      <c r="F1166" s="197"/>
      <c r="G1166" s="197"/>
      <c r="H1166" s="197"/>
      <c r="I1166" s="197"/>
      <c r="J1166" s="197"/>
      <c r="K1166" s="197"/>
      <c r="L1166" s="197"/>
      <c r="M1166" s="209"/>
      <c r="N1166" s="199"/>
      <c r="O1166" s="197"/>
      <c r="P1166" s="197"/>
      <c r="Q1166" s="197"/>
      <c r="R1166" s="197"/>
      <c r="S1166" s="209"/>
      <c r="T1166" s="197"/>
      <c r="U1166" s="199"/>
      <c r="V1166" s="197"/>
      <c r="W1166" s="197"/>
      <c r="X1166" s="197"/>
      <c r="Y1166" s="197"/>
      <c r="Z1166" s="197"/>
      <c r="AA1166" s="198"/>
      <c r="AB1166" s="198"/>
      <c r="AC1166" s="199"/>
      <c r="AD1166" s="199"/>
      <c r="AE1166" s="199"/>
      <c r="AF1166" s="199"/>
      <c r="AG1166" s="197"/>
      <c r="AH1166" s="197"/>
      <c r="AI1166" s="197"/>
      <c r="AJ1166" s="198"/>
      <c r="AK1166" s="199"/>
      <c r="AL1166" s="197"/>
      <c r="AM1166" s="197"/>
      <c r="AN1166" s="210" t="str">
        <f t="shared" si="116"/>
        <v>Kein Eintrag</v>
      </c>
      <c r="AO1166" s="210" t="str">
        <f t="shared" si="117"/>
        <v>Kein Eintrag</v>
      </c>
      <c r="AP1166" s="210" t="str">
        <f t="shared" si="118"/>
        <v>Kein Eintrag</v>
      </c>
      <c r="AQ1166" s="197"/>
      <c r="AR1166" s="197"/>
      <c r="AS1166" s="197"/>
    </row>
    <row r="1167" spans="1:45" s="159" customFormat="1" x14ac:dyDescent="0.25">
      <c r="A1167" s="203" t="str">
        <f t="shared" si="119"/>
        <v/>
      </c>
      <c r="B1167" s="203" t="str">
        <f t="shared" si="120"/>
        <v/>
      </c>
      <c r="C1167" s="197"/>
      <c r="D1167" s="197"/>
      <c r="E1167" s="197"/>
      <c r="F1167" s="197"/>
      <c r="G1167" s="197"/>
      <c r="H1167" s="197"/>
      <c r="I1167" s="197"/>
      <c r="J1167" s="197"/>
      <c r="K1167" s="197"/>
      <c r="L1167" s="197"/>
      <c r="M1167" s="209"/>
      <c r="N1167" s="199"/>
      <c r="O1167" s="197"/>
      <c r="P1167" s="197"/>
      <c r="Q1167" s="197"/>
      <c r="R1167" s="197"/>
      <c r="S1167" s="209"/>
      <c r="T1167" s="197"/>
      <c r="U1167" s="199"/>
      <c r="V1167" s="197"/>
      <c r="W1167" s="197"/>
      <c r="X1167" s="197"/>
      <c r="Y1167" s="197"/>
      <c r="Z1167" s="197"/>
      <c r="AA1167" s="198"/>
      <c r="AB1167" s="198"/>
      <c r="AC1167" s="199"/>
      <c r="AD1167" s="199"/>
      <c r="AE1167" s="199"/>
      <c r="AF1167" s="199"/>
      <c r="AG1167" s="197"/>
      <c r="AH1167" s="197"/>
      <c r="AI1167" s="197"/>
      <c r="AJ1167" s="198"/>
      <c r="AK1167" s="199"/>
      <c r="AL1167" s="197"/>
      <c r="AM1167" s="197"/>
      <c r="AN1167" s="210" t="str">
        <f t="shared" si="116"/>
        <v>Kein Eintrag</v>
      </c>
      <c r="AO1167" s="210" t="str">
        <f t="shared" si="117"/>
        <v>Kein Eintrag</v>
      </c>
      <c r="AP1167" s="210" t="str">
        <f t="shared" si="118"/>
        <v>Kein Eintrag</v>
      </c>
      <c r="AQ1167" s="197"/>
      <c r="AR1167" s="197"/>
      <c r="AS1167" s="197"/>
    </row>
    <row r="1168" spans="1:45" s="159" customFormat="1" x14ac:dyDescent="0.25">
      <c r="A1168" s="203" t="str">
        <f t="shared" si="119"/>
        <v/>
      </c>
      <c r="B1168" s="203" t="str">
        <f t="shared" si="120"/>
        <v/>
      </c>
      <c r="C1168" s="197"/>
      <c r="D1168" s="197"/>
      <c r="E1168" s="197"/>
      <c r="F1168" s="197"/>
      <c r="G1168" s="197"/>
      <c r="H1168" s="197"/>
      <c r="I1168" s="197"/>
      <c r="J1168" s="197"/>
      <c r="K1168" s="197"/>
      <c r="L1168" s="197"/>
      <c r="M1168" s="209"/>
      <c r="N1168" s="199"/>
      <c r="O1168" s="197"/>
      <c r="P1168" s="197"/>
      <c r="Q1168" s="197"/>
      <c r="R1168" s="197"/>
      <c r="S1168" s="209"/>
      <c r="T1168" s="197"/>
      <c r="U1168" s="199"/>
      <c r="V1168" s="197"/>
      <c r="W1168" s="197"/>
      <c r="X1168" s="197"/>
      <c r="Y1168" s="197"/>
      <c r="Z1168" s="197"/>
      <c r="AA1168" s="198"/>
      <c r="AB1168" s="198"/>
      <c r="AC1168" s="199"/>
      <c r="AD1168" s="199"/>
      <c r="AE1168" s="199"/>
      <c r="AF1168" s="199"/>
      <c r="AG1168" s="197"/>
      <c r="AH1168" s="197"/>
      <c r="AI1168" s="197"/>
      <c r="AJ1168" s="198"/>
      <c r="AK1168" s="199"/>
      <c r="AL1168" s="197"/>
      <c r="AM1168" s="197"/>
      <c r="AN1168" s="210" t="str">
        <f t="shared" ref="AN1168:AN1231" si="121">IF(AC1168="","Kein Eintrag",IF(AD1168="","Kein Eintrag",AD1168-AC1168))</f>
        <v>Kein Eintrag</v>
      </c>
      <c r="AO1168" s="210" t="str">
        <f t="shared" ref="AO1168:AO1231" si="122">IF(AF1168="","Kein Eintrag",IF(AD1168="","Kein Eintrag",AF1168-AD1168))</f>
        <v>Kein Eintrag</v>
      </c>
      <c r="AP1168" s="210" t="str">
        <f t="shared" ref="AP1168:AP1231" si="123">IF(AF1168="","Kein Eintrag",IF(AC1168="","Kein Eintrag",AF1168-AC1168))</f>
        <v>Kein Eintrag</v>
      </c>
      <c r="AQ1168" s="197"/>
      <c r="AR1168" s="197"/>
      <c r="AS1168" s="197"/>
    </row>
    <row r="1169" spans="1:45" s="159" customFormat="1" x14ac:dyDescent="0.25">
      <c r="A1169" s="203" t="str">
        <f t="shared" si="119"/>
        <v/>
      </c>
      <c r="B1169" s="203" t="str">
        <f t="shared" si="120"/>
        <v/>
      </c>
      <c r="C1169" s="197"/>
      <c r="D1169" s="197"/>
      <c r="E1169" s="197"/>
      <c r="F1169" s="197"/>
      <c r="G1169" s="197"/>
      <c r="H1169" s="197"/>
      <c r="I1169" s="197"/>
      <c r="J1169" s="197"/>
      <c r="K1169" s="197"/>
      <c r="L1169" s="197"/>
      <c r="M1169" s="209"/>
      <c r="N1169" s="199"/>
      <c r="O1169" s="197"/>
      <c r="P1169" s="197"/>
      <c r="Q1169" s="197"/>
      <c r="R1169" s="197"/>
      <c r="S1169" s="209"/>
      <c r="T1169" s="197"/>
      <c r="U1169" s="199"/>
      <c r="V1169" s="197"/>
      <c r="W1169" s="197"/>
      <c r="X1169" s="197"/>
      <c r="Y1169" s="197"/>
      <c r="Z1169" s="197"/>
      <c r="AA1169" s="198"/>
      <c r="AB1169" s="198"/>
      <c r="AC1169" s="199"/>
      <c r="AD1169" s="199"/>
      <c r="AE1169" s="199"/>
      <c r="AF1169" s="199"/>
      <c r="AG1169" s="197"/>
      <c r="AH1169" s="197"/>
      <c r="AI1169" s="197"/>
      <c r="AJ1169" s="198"/>
      <c r="AK1169" s="199"/>
      <c r="AL1169" s="197"/>
      <c r="AM1169" s="197"/>
      <c r="AN1169" s="210" t="str">
        <f t="shared" si="121"/>
        <v>Kein Eintrag</v>
      </c>
      <c r="AO1169" s="210" t="str">
        <f t="shared" si="122"/>
        <v>Kein Eintrag</v>
      </c>
      <c r="AP1169" s="210" t="str">
        <f t="shared" si="123"/>
        <v>Kein Eintrag</v>
      </c>
      <c r="AQ1169" s="197"/>
      <c r="AR1169" s="197"/>
      <c r="AS1169" s="197"/>
    </row>
    <row r="1170" spans="1:45" s="159" customFormat="1" x14ac:dyDescent="0.25">
      <c r="A1170" s="203" t="str">
        <f t="shared" si="119"/>
        <v/>
      </c>
      <c r="B1170" s="203" t="str">
        <f t="shared" si="120"/>
        <v/>
      </c>
      <c r="C1170" s="197"/>
      <c r="D1170" s="197"/>
      <c r="E1170" s="197"/>
      <c r="F1170" s="197"/>
      <c r="G1170" s="197"/>
      <c r="H1170" s="197"/>
      <c r="I1170" s="197"/>
      <c r="J1170" s="197"/>
      <c r="K1170" s="197"/>
      <c r="L1170" s="197"/>
      <c r="M1170" s="209"/>
      <c r="N1170" s="199"/>
      <c r="O1170" s="197"/>
      <c r="P1170" s="197"/>
      <c r="Q1170" s="197"/>
      <c r="R1170" s="197"/>
      <c r="S1170" s="209"/>
      <c r="T1170" s="197"/>
      <c r="U1170" s="199"/>
      <c r="V1170" s="197"/>
      <c r="W1170" s="197"/>
      <c r="X1170" s="197"/>
      <c r="Y1170" s="197"/>
      <c r="Z1170" s="197"/>
      <c r="AA1170" s="198"/>
      <c r="AB1170" s="198"/>
      <c r="AC1170" s="199"/>
      <c r="AD1170" s="199"/>
      <c r="AE1170" s="199"/>
      <c r="AF1170" s="199"/>
      <c r="AG1170" s="197"/>
      <c r="AH1170" s="197"/>
      <c r="AI1170" s="197"/>
      <c r="AJ1170" s="198"/>
      <c r="AK1170" s="199"/>
      <c r="AL1170" s="197"/>
      <c r="AM1170" s="197"/>
      <c r="AN1170" s="210" t="str">
        <f t="shared" si="121"/>
        <v>Kein Eintrag</v>
      </c>
      <c r="AO1170" s="210" t="str">
        <f t="shared" si="122"/>
        <v>Kein Eintrag</v>
      </c>
      <c r="AP1170" s="210" t="str">
        <f t="shared" si="123"/>
        <v>Kein Eintrag</v>
      </c>
      <c r="AQ1170" s="197"/>
      <c r="AR1170" s="197"/>
      <c r="AS1170" s="197"/>
    </row>
    <row r="1171" spans="1:45" s="159" customFormat="1" x14ac:dyDescent="0.25">
      <c r="A1171" s="203" t="str">
        <f t="shared" si="119"/>
        <v/>
      </c>
      <c r="B1171" s="203" t="str">
        <f t="shared" si="120"/>
        <v/>
      </c>
      <c r="C1171" s="197"/>
      <c r="D1171" s="197"/>
      <c r="E1171" s="197"/>
      <c r="F1171" s="197"/>
      <c r="G1171" s="197"/>
      <c r="H1171" s="197"/>
      <c r="I1171" s="197"/>
      <c r="J1171" s="197"/>
      <c r="K1171" s="197"/>
      <c r="L1171" s="197"/>
      <c r="M1171" s="209"/>
      <c r="N1171" s="199"/>
      <c r="O1171" s="197"/>
      <c r="P1171" s="197"/>
      <c r="Q1171" s="197"/>
      <c r="R1171" s="197"/>
      <c r="S1171" s="209"/>
      <c r="T1171" s="197"/>
      <c r="U1171" s="199"/>
      <c r="V1171" s="197"/>
      <c r="W1171" s="197"/>
      <c r="X1171" s="197"/>
      <c r="Y1171" s="197"/>
      <c r="Z1171" s="197"/>
      <c r="AA1171" s="198"/>
      <c r="AB1171" s="198"/>
      <c r="AC1171" s="199"/>
      <c r="AD1171" s="199"/>
      <c r="AE1171" s="199"/>
      <c r="AF1171" s="199"/>
      <c r="AG1171" s="197"/>
      <c r="AH1171" s="197"/>
      <c r="AI1171" s="197"/>
      <c r="AJ1171" s="198"/>
      <c r="AK1171" s="199"/>
      <c r="AL1171" s="197"/>
      <c r="AM1171" s="197"/>
      <c r="AN1171" s="210" t="str">
        <f t="shared" si="121"/>
        <v>Kein Eintrag</v>
      </c>
      <c r="AO1171" s="210" t="str">
        <f t="shared" si="122"/>
        <v>Kein Eintrag</v>
      </c>
      <c r="AP1171" s="210" t="str">
        <f t="shared" si="123"/>
        <v>Kein Eintrag</v>
      </c>
      <c r="AQ1171" s="197"/>
      <c r="AR1171" s="197"/>
      <c r="AS1171" s="197"/>
    </row>
    <row r="1172" spans="1:45" s="159" customFormat="1" x14ac:dyDescent="0.25">
      <c r="A1172" s="203" t="str">
        <f t="shared" si="119"/>
        <v/>
      </c>
      <c r="B1172" s="203" t="str">
        <f t="shared" si="120"/>
        <v/>
      </c>
      <c r="C1172" s="197"/>
      <c r="D1172" s="197"/>
      <c r="E1172" s="197"/>
      <c r="F1172" s="197"/>
      <c r="G1172" s="197"/>
      <c r="H1172" s="197"/>
      <c r="I1172" s="197"/>
      <c r="J1172" s="197"/>
      <c r="K1172" s="197"/>
      <c r="L1172" s="197"/>
      <c r="M1172" s="209"/>
      <c r="N1172" s="199"/>
      <c r="O1172" s="197"/>
      <c r="P1172" s="197"/>
      <c r="Q1172" s="197"/>
      <c r="R1172" s="197"/>
      <c r="S1172" s="209"/>
      <c r="T1172" s="197"/>
      <c r="U1172" s="199"/>
      <c r="V1172" s="197"/>
      <c r="W1172" s="197"/>
      <c r="X1172" s="197"/>
      <c r="Y1172" s="197"/>
      <c r="Z1172" s="197"/>
      <c r="AA1172" s="198"/>
      <c r="AB1172" s="198"/>
      <c r="AC1172" s="199"/>
      <c r="AD1172" s="199"/>
      <c r="AE1172" s="199"/>
      <c r="AF1172" s="199"/>
      <c r="AG1172" s="197"/>
      <c r="AH1172" s="197"/>
      <c r="AI1172" s="197"/>
      <c r="AJ1172" s="198"/>
      <c r="AK1172" s="199"/>
      <c r="AL1172" s="197"/>
      <c r="AM1172" s="197"/>
      <c r="AN1172" s="210" t="str">
        <f t="shared" si="121"/>
        <v>Kein Eintrag</v>
      </c>
      <c r="AO1172" s="210" t="str">
        <f t="shared" si="122"/>
        <v>Kein Eintrag</v>
      </c>
      <c r="AP1172" s="210" t="str">
        <f t="shared" si="123"/>
        <v>Kein Eintrag</v>
      </c>
      <c r="AQ1172" s="197"/>
      <c r="AR1172" s="197"/>
      <c r="AS1172" s="197"/>
    </row>
    <row r="1173" spans="1:45" s="159" customFormat="1" x14ac:dyDescent="0.25">
      <c r="A1173" s="203" t="str">
        <f t="shared" si="119"/>
        <v/>
      </c>
      <c r="B1173" s="203" t="str">
        <f t="shared" si="120"/>
        <v/>
      </c>
      <c r="C1173" s="197"/>
      <c r="D1173" s="197"/>
      <c r="E1173" s="197"/>
      <c r="F1173" s="197"/>
      <c r="G1173" s="197"/>
      <c r="H1173" s="197"/>
      <c r="I1173" s="197"/>
      <c r="J1173" s="197"/>
      <c r="K1173" s="197"/>
      <c r="L1173" s="197"/>
      <c r="M1173" s="209"/>
      <c r="N1173" s="199"/>
      <c r="O1173" s="197"/>
      <c r="P1173" s="197"/>
      <c r="Q1173" s="197"/>
      <c r="R1173" s="197"/>
      <c r="S1173" s="209"/>
      <c r="T1173" s="197"/>
      <c r="U1173" s="199"/>
      <c r="V1173" s="197"/>
      <c r="W1173" s="197"/>
      <c r="X1173" s="197"/>
      <c r="Y1173" s="197"/>
      <c r="Z1173" s="197"/>
      <c r="AA1173" s="198"/>
      <c r="AB1173" s="198"/>
      <c r="AC1173" s="199"/>
      <c r="AD1173" s="199"/>
      <c r="AE1173" s="199"/>
      <c r="AF1173" s="199"/>
      <c r="AG1173" s="197"/>
      <c r="AH1173" s="197"/>
      <c r="AI1173" s="197"/>
      <c r="AJ1173" s="198"/>
      <c r="AK1173" s="199"/>
      <c r="AL1173" s="197"/>
      <c r="AM1173" s="197"/>
      <c r="AN1173" s="210" t="str">
        <f t="shared" si="121"/>
        <v>Kein Eintrag</v>
      </c>
      <c r="AO1173" s="210" t="str">
        <f t="shared" si="122"/>
        <v>Kein Eintrag</v>
      </c>
      <c r="AP1173" s="210" t="str">
        <f t="shared" si="123"/>
        <v>Kein Eintrag</v>
      </c>
      <c r="AQ1173" s="197"/>
      <c r="AR1173" s="197"/>
      <c r="AS1173" s="197"/>
    </row>
    <row r="1174" spans="1:45" s="159" customFormat="1" x14ac:dyDescent="0.25">
      <c r="A1174" s="203" t="str">
        <f t="shared" si="119"/>
        <v/>
      </c>
      <c r="B1174" s="203" t="str">
        <f t="shared" si="120"/>
        <v/>
      </c>
      <c r="C1174" s="197"/>
      <c r="D1174" s="197"/>
      <c r="E1174" s="197"/>
      <c r="F1174" s="197"/>
      <c r="G1174" s="197"/>
      <c r="H1174" s="197"/>
      <c r="I1174" s="197"/>
      <c r="J1174" s="197"/>
      <c r="K1174" s="197"/>
      <c r="L1174" s="197"/>
      <c r="M1174" s="209"/>
      <c r="N1174" s="199"/>
      <c r="O1174" s="197"/>
      <c r="P1174" s="197"/>
      <c r="Q1174" s="197"/>
      <c r="R1174" s="197"/>
      <c r="S1174" s="209"/>
      <c r="T1174" s="197"/>
      <c r="U1174" s="199"/>
      <c r="V1174" s="197"/>
      <c r="W1174" s="197"/>
      <c r="X1174" s="197"/>
      <c r="Y1174" s="197"/>
      <c r="Z1174" s="197"/>
      <c r="AA1174" s="198"/>
      <c r="AB1174" s="198"/>
      <c r="AC1174" s="199"/>
      <c r="AD1174" s="199"/>
      <c r="AE1174" s="199"/>
      <c r="AF1174" s="199"/>
      <c r="AG1174" s="197"/>
      <c r="AH1174" s="197"/>
      <c r="AI1174" s="197"/>
      <c r="AJ1174" s="198"/>
      <c r="AK1174" s="199"/>
      <c r="AL1174" s="197"/>
      <c r="AM1174" s="197"/>
      <c r="AN1174" s="210" t="str">
        <f t="shared" si="121"/>
        <v>Kein Eintrag</v>
      </c>
      <c r="AO1174" s="210" t="str">
        <f t="shared" si="122"/>
        <v>Kein Eintrag</v>
      </c>
      <c r="AP1174" s="210" t="str">
        <f t="shared" si="123"/>
        <v>Kein Eintrag</v>
      </c>
      <c r="AQ1174" s="197"/>
      <c r="AR1174" s="197"/>
      <c r="AS1174" s="197"/>
    </row>
    <row r="1175" spans="1:45" s="159" customFormat="1" x14ac:dyDescent="0.25">
      <c r="A1175" s="203" t="str">
        <f t="shared" si="119"/>
        <v/>
      </c>
      <c r="B1175" s="203" t="str">
        <f t="shared" si="120"/>
        <v/>
      </c>
      <c r="C1175" s="197"/>
      <c r="D1175" s="197"/>
      <c r="E1175" s="197"/>
      <c r="F1175" s="197"/>
      <c r="G1175" s="197"/>
      <c r="H1175" s="197"/>
      <c r="I1175" s="197"/>
      <c r="J1175" s="197"/>
      <c r="K1175" s="197"/>
      <c r="L1175" s="197"/>
      <c r="M1175" s="209"/>
      <c r="N1175" s="199"/>
      <c r="O1175" s="197"/>
      <c r="P1175" s="197"/>
      <c r="Q1175" s="197"/>
      <c r="R1175" s="197"/>
      <c r="S1175" s="209"/>
      <c r="T1175" s="197"/>
      <c r="U1175" s="199"/>
      <c r="V1175" s="197"/>
      <c r="W1175" s="197"/>
      <c r="X1175" s="197"/>
      <c r="Y1175" s="197"/>
      <c r="Z1175" s="197"/>
      <c r="AA1175" s="198"/>
      <c r="AB1175" s="198"/>
      <c r="AC1175" s="199"/>
      <c r="AD1175" s="199"/>
      <c r="AE1175" s="199"/>
      <c r="AF1175" s="199"/>
      <c r="AG1175" s="197"/>
      <c r="AH1175" s="197"/>
      <c r="AI1175" s="197"/>
      <c r="AJ1175" s="198"/>
      <c r="AK1175" s="199"/>
      <c r="AL1175" s="197"/>
      <c r="AM1175" s="197"/>
      <c r="AN1175" s="210" t="str">
        <f t="shared" si="121"/>
        <v>Kein Eintrag</v>
      </c>
      <c r="AO1175" s="210" t="str">
        <f t="shared" si="122"/>
        <v>Kein Eintrag</v>
      </c>
      <c r="AP1175" s="210" t="str">
        <f t="shared" si="123"/>
        <v>Kein Eintrag</v>
      </c>
      <c r="AQ1175" s="197"/>
      <c r="AR1175" s="197"/>
      <c r="AS1175" s="197"/>
    </row>
    <row r="1176" spans="1:45" s="159" customFormat="1" x14ac:dyDescent="0.25">
      <c r="A1176" s="203" t="str">
        <f t="shared" si="119"/>
        <v/>
      </c>
      <c r="B1176" s="203" t="str">
        <f t="shared" si="120"/>
        <v/>
      </c>
      <c r="C1176" s="197"/>
      <c r="D1176" s="197"/>
      <c r="E1176" s="197"/>
      <c r="F1176" s="197"/>
      <c r="G1176" s="197"/>
      <c r="H1176" s="197"/>
      <c r="I1176" s="197"/>
      <c r="J1176" s="197"/>
      <c r="K1176" s="197"/>
      <c r="L1176" s="197"/>
      <c r="M1176" s="209"/>
      <c r="N1176" s="199"/>
      <c r="O1176" s="197"/>
      <c r="P1176" s="197"/>
      <c r="Q1176" s="197"/>
      <c r="R1176" s="197"/>
      <c r="S1176" s="209"/>
      <c r="T1176" s="197"/>
      <c r="U1176" s="199"/>
      <c r="V1176" s="197"/>
      <c r="W1176" s="197"/>
      <c r="X1176" s="197"/>
      <c r="Y1176" s="197"/>
      <c r="Z1176" s="197"/>
      <c r="AA1176" s="198"/>
      <c r="AB1176" s="198"/>
      <c r="AC1176" s="199"/>
      <c r="AD1176" s="199"/>
      <c r="AE1176" s="199"/>
      <c r="AF1176" s="199"/>
      <c r="AG1176" s="197"/>
      <c r="AH1176" s="197"/>
      <c r="AI1176" s="197"/>
      <c r="AJ1176" s="198"/>
      <c r="AK1176" s="199"/>
      <c r="AL1176" s="197"/>
      <c r="AM1176" s="197"/>
      <c r="AN1176" s="210" t="str">
        <f t="shared" si="121"/>
        <v>Kein Eintrag</v>
      </c>
      <c r="AO1176" s="210" t="str">
        <f t="shared" si="122"/>
        <v>Kein Eintrag</v>
      </c>
      <c r="AP1176" s="210" t="str">
        <f t="shared" si="123"/>
        <v>Kein Eintrag</v>
      </c>
      <c r="AQ1176" s="197"/>
      <c r="AR1176" s="197"/>
      <c r="AS1176" s="197"/>
    </row>
    <row r="1177" spans="1:45" s="159" customFormat="1" x14ac:dyDescent="0.25">
      <c r="A1177" s="203" t="str">
        <f t="shared" si="119"/>
        <v/>
      </c>
      <c r="B1177" s="203" t="str">
        <f t="shared" si="120"/>
        <v/>
      </c>
      <c r="C1177" s="197"/>
      <c r="D1177" s="197"/>
      <c r="E1177" s="197"/>
      <c r="F1177" s="197"/>
      <c r="G1177" s="197"/>
      <c r="H1177" s="197"/>
      <c r="I1177" s="197"/>
      <c r="J1177" s="197"/>
      <c r="K1177" s="197"/>
      <c r="L1177" s="197"/>
      <c r="M1177" s="209"/>
      <c r="N1177" s="199"/>
      <c r="O1177" s="197"/>
      <c r="P1177" s="197"/>
      <c r="Q1177" s="197"/>
      <c r="R1177" s="197"/>
      <c r="S1177" s="209"/>
      <c r="T1177" s="197"/>
      <c r="U1177" s="199"/>
      <c r="V1177" s="197"/>
      <c r="W1177" s="197"/>
      <c r="X1177" s="197"/>
      <c r="Y1177" s="197"/>
      <c r="Z1177" s="197"/>
      <c r="AA1177" s="198"/>
      <c r="AB1177" s="198"/>
      <c r="AC1177" s="199"/>
      <c r="AD1177" s="199"/>
      <c r="AE1177" s="199"/>
      <c r="AF1177" s="199"/>
      <c r="AG1177" s="197"/>
      <c r="AH1177" s="197"/>
      <c r="AI1177" s="197"/>
      <c r="AJ1177" s="198"/>
      <c r="AK1177" s="199"/>
      <c r="AL1177" s="197"/>
      <c r="AM1177" s="197"/>
      <c r="AN1177" s="210" t="str">
        <f t="shared" si="121"/>
        <v>Kein Eintrag</v>
      </c>
      <c r="AO1177" s="210" t="str">
        <f t="shared" si="122"/>
        <v>Kein Eintrag</v>
      </c>
      <c r="AP1177" s="210" t="str">
        <f t="shared" si="123"/>
        <v>Kein Eintrag</v>
      </c>
      <c r="AQ1177" s="197"/>
      <c r="AR1177" s="197"/>
      <c r="AS1177" s="197"/>
    </row>
    <row r="1178" spans="1:45" s="159" customFormat="1" x14ac:dyDescent="0.25">
      <c r="A1178" s="203" t="str">
        <f t="shared" si="119"/>
        <v/>
      </c>
      <c r="B1178" s="203" t="str">
        <f t="shared" si="120"/>
        <v/>
      </c>
      <c r="C1178" s="197"/>
      <c r="D1178" s="197"/>
      <c r="E1178" s="197"/>
      <c r="F1178" s="197"/>
      <c r="G1178" s="197"/>
      <c r="H1178" s="197"/>
      <c r="I1178" s="197"/>
      <c r="J1178" s="197"/>
      <c r="K1178" s="197"/>
      <c r="L1178" s="197"/>
      <c r="M1178" s="209"/>
      <c r="N1178" s="199"/>
      <c r="O1178" s="197"/>
      <c r="P1178" s="197"/>
      <c r="Q1178" s="197"/>
      <c r="R1178" s="197"/>
      <c r="S1178" s="209"/>
      <c r="T1178" s="197"/>
      <c r="U1178" s="199"/>
      <c r="V1178" s="197"/>
      <c r="W1178" s="197"/>
      <c r="X1178" s="197"/>
      <c r="Y1178" s="197"/>
      <c r="Z1178" s="197"/>
      <c r="AA1178" s="198"/>
      <c r="AB1178" s="198"/>
      <c r="AC1178" s="199"/>
      <c r="AD1178" s="199"/>
      <c r="AE1178" s="199"/>
      <c r="AF1178" s="199"/>
      <c r="AG1178" s="197"/>
      <c r="AH1178" s="197"/>
      <c r="AI1178" s="197"/>
      <c r="AJ1178" s="198"/>
      <c r="AK1178" s="199"/>
      <c r="AL1178" s="197"/>
      <c r="AM1178" s="197"/>
      <c r="AN1178" s="210" t="str">
        <f t="shared" si="121"/>
        <v>Kein Eintrag</v>
      </c>
      <c r="AO1178" s="210" t="str">
        <f t="shared" si="122"/>
        <v>Kein Eintrag</v>
      </c>
      <c r="AP1178" s="210" t="str">
        <f t="shared" si="123"/>
        <v>Kein Eintrag</v>
      </c>
      <c r="AQ1178" s="197"/>
      <c r="AR1178" s="197"/>
      <c r="AS1178" s="197"/>
    </row>
    <row r="1179" spans="1:45" s="159" customFormat="1" x14ac:dyDescent="0.25">
      <c r="A1179" s="203" t="str">
        <f t="shared" si="119"/>
        <v/>
      </c>
      <c r="B1179" s="203" t="str">
        <f t="shared" si="120"/>
        <v/>
      </c>
      <c r="C1179" s="197"/>
      <c r="D1179" s="197"/>
      <c r="E1179" s="197"/>
      <c r="F1179" s="197"/>
      <c r="G1179" s="197"/>
      <c r="H1179" s="197"/>
      <c r="I1179" s="197"/>
      <c r="J1179" s="197"/>
      <c r="K1179" s="197"/>
      <c r="L1179" s="197"/>
      <c r="M1179" s="209"/>
      <c r="N1179" s="199"/>
      <c r="O1179" s="197"/>
      <c r="P1179" s="197"/>
      <c r="Q1179" s="197"/>
      <c r="R1179" s="197"/>
      <c r="S1179" s="209"/>
      <c r="T1179" s="197"/>
      <c r="U1179" s="199"/>
      <c r="V1179" s="197"/>
      <c r="W1179" s="197"/>
      <c r="X1179" s="197"/>
      <c r="Y1179" s="197"/>
      <c r="Z1179" s="197"/>
      <c r="AA1179" s="198"/>
      <c r="AB1179" s="198"/>
      <c r="AC1179" s="199"/>
      <c r="AD1179" s="199"/>
      <c r="AE1179" s="199"/>
      <c r="AF1179" s="199"/>
      <c r="AG1179" s="197"/>
      <c r="AH1179" s="197"/>
      <c r="AI1179" s="197"/>
      <c r="AJ1179" s="198"/>
      <c r="AK1179" s="199"/>
      <c r="AL1179" s="197"/>
      <c r="AM1179" s="197"/>
      <c r="AN1179" s="210" t="str">
        <f t="shared" si="121"/>
        <v>Kein Eintrag</v>
      </c>
      <c r="AO1179" s="210" t="str">
        <f t="shared" si="122"/>
        <v>Kein Eintrag</v>
      </c>
      <c r="AP1179" s="210" t="str">
        <f t="shared" si="123"/>
        <v>Kein Eintrag</v>
      </c>
      <c r="AQ1179" s="197"/>
      <c r="AR1179" s="197"/>
      <c r="AS1179" s="197"/>
    </row>
    <row r="1180" spans="1:45" s="159" customFormat="1" x14ac:dyDescent="0.25">
      <c r="A1180" s="203" t="str">
        <f t="shared" si="119"/>
        <v/>
      </c>
      <c r="B1180" s="203" t="str">
        <f t="shared" si="120"/>
        <v/>
      </c>
      <c r="C1180" s="197"/>
      <c r="D1180" s="197"/>
      <c r="E1180" s="197"/>
      <c r="F1180" s="197"/>
      <c r="G1180" s="197"/>
      <c r="H1180" s="197"/>
      <c r="I1180" s="197"/>
      <c r="J1180" s="197"/>
      <c r="K1180" s="197"/>
      <c r="L1180" s="197"/>
      <c r="M1180" s="209"/>
      <c r="N1180" s="199"/>
      <c r="O1180" s="197"/>
      <c r="P1180" s="197"/>
      <c r="Q1180" s="197"/>
      <c r="R1180" s="197"/>
      <c r="S1180" s="209"/>
      <c r="T1180" s="197"/>
      <c r="U1180" s="199"/>
      <c r="V1180" s="197"/>
      <c r="W1180" s="197"/>
      <c r="X1180" s="197"/>
      <c r="Y1180" s="197"/>
      <c r="Z1180" s="197"/>
      <c r="AA1180" s="198"/>
      <c r="AB1180" s="198"/>
      <c r="AC1180" s="199"/>
      <c r="AD1180" s="199"/>
      <c r="AE1180" s="199"/>
      <c r="AF1180" s="199"/>
      <c r="AG1180" s="197"/>
      <c r="AH1180" s="197"/>
      <c r="AI1180" s="197"/>
      <c r="AJ1180" s="198"/>
      <c r="AK1180" s="199"/>
      <c r="AL1180" s="197"/>
      <c r="AM1180" s="197"/>
      <c r="AN1180" s="210" t="str">
        <f t="shared" si="121"/>
        <v>Kein Eintrag</v>
      </c>
      <c r="AO1180" s="210" t="str">
        <f t="shared" si="122"/>
        <v>Kein Eintrag</v>
      </c>
      <c r="AP1180" s="210" t="str">
        <f t="shared" si="123"/>
        <v>Kein Eintrag</v>
      </c>
      <c r="AQ1180" s="197"/>
      <c r="AR1180" s="197"/>
      <c r="AS1180" s="197"/>
    </row>
    <row r="1181" spans="1:45" s="159" customFormat="1" x14ac:dyDescent="0.25">
      <c r="A1181" s="203" t="str">
        <f t="shared" si="119"/>
        <v/>
      </c>
      <c r="B1181" s="203" t="str">
        <f t="shared" si="120"/>
        <v/>
      </c>
      <c r="C1181" s="197"/>
      <c r="D1181" s="197"/>
      <c r="E1181" s="197"/>
      <c r="F1181" s="197"/>
      <c r="G1181" s="197"/>
      <c r="H1181" s="197"/>
      <c r="I1181" s="197"/>
      <c r="J1181" s="197"/>
      <c r="K1181" s="197"/>
      <c r="L1181" s="197"/>
      <c r="M1181" s="209"/>
      <c r="N1181" s="199"/>
      <c r="O1181" s="197"/>
      <c r="P1181" s="197"/>
      <c r="Q1181" s="197"/>
      <c r="R1181" s="197"/>
      <c r="S1181" s="209"/>
      <c r="T1181" s="197"/>
      <c r="U1181" s="199"/>
      <c r="V1181" s="197"/>
      <c r="W1181" s="197"/>
      <c r="X1181" s="197"/>
      <c r="Y1181" s="197"/>
      <c r="Z1181" s="197"/>
      <c r="AA1181" s="198"/>
      <c r="AB1181" s="198"/>
      <c r="AC1181" s="199"/>
      <c r="AD1181" s="199"/>
      <c r="AE1181" s="199"/>
      <c r="AF1181" s="199"/>
      <c r="AG1181" s="197"/>
      <c r="AH1181" s="197"/>
      <c r="AI1181" s="197"/>
      <c r="AJ1181" s="198"/>
      <c r="AK1181" s="199"/>
      <c r="AL1181" s="197"/>
      <c r="AM1181" s="197"/>
      <c r="AN1181" s="210" t="str">
        <f t="shared" si="121"/>
        <v>Kein Eintrag</v>
      </c>
      <c r="AO1181" s="210" t="str">
        <f t="shared" si="122"/>
        <v>Kein Eintrag</v>
      </c>
      <c r="AP1181" s="210" t="str">
        <f t="shared" si="123"/>
        <v>Kein Eintrag</v>
      </c>
      <c r="AQ1181" s="197"/>
      <c r="AR1181" s="197"/>
      <c r="AS1181" s="197"/>
    </row>
    <row r="1182" spans="1:45" s="159" customFormat="1" x14ac:dyDescent="0.25">
      <c r="A1182" s="203" t="str">
        <f t="shared" si="119"/>
        <v/>
      </c>
      <c r="B1182" s="203" t="str">
        <f t="shared" si="120"/>
        <v/>
      </c>
      <c r="C1182" s="197"/>
      <c r="D1182" s="197"/>
      <c r="E1182" s="197"/>
      <c r="F1182" s="197"/>
      <c r="G1182" s="197"/>
      <c r="H1182" s="197"/>
      <c r="I1182" s="197"/>
      <c r="J1182" s="197"/>
      <c r="K1182" s="197"/>
      <c r="L1182" s="197"/>
      <c r="M1182" s="209"/>
      <c r="N1182" s="199"/>
      <c r="O1182" s="197"/>
      <c r="P1182" s="197"/>
      <c r="Q1182" s="197"/>
      <c r="R1182" s="197"/>
      <c r="S1182" s="209"/>
      <c r="T1182" s="197"/>
      <c r="U1182" s="199"/>
      <c r="V1182" s="197"/>
      <c r="W1182" s="197"/>
      <c r="X1182" s="197"/>
      <c r="Y1182" s="197"/>
      <c r="Z1182" s="197"/>
      <c r="AA1182" s="198"/>
      <c r="AB1182" s="198"/>
      <c r="AC1182" s="199"/>
      <c r="AD1182" s="199"/>
      <c r="AE1182" s="199"/>
      <c r="AF1182" s="199"/>
      <c r="AG1182" s="197"/>
      <c r="AH1182" s="197"/>
      <c r="AI1182" s="197"/>
      <c r="AJ1182" s="198"/>
      <c r="AK1182" s="199"/>
      <c r="AL1182" s="197"/>
      <c r="AM1182" s="197"/>
      <c r="AN1182" s="210" t="str">
        <f t="shared" si="121"/>
        <v>Kein Eintrag</v>
      </c>
      <c r="AO1182" s="210" t="str">
        <f t="shared" si="122"/>
        <v>Kein Eintrag</v>
      </c>
      <c r="AP1182" s="210" t="str">
        <f t="shared" si="123"/>
        <v>Kein Eintrag</v>
      </c>
      <c r="AQ1182" s="197"/>
      <c r="AR1182" s="197"/>
      <c r="AS1182" s="197"/>
    </row>
    <row r="1183" spans="1:45" s="159" customFormat="1" x14ac:dyDescent="0.25">
      <c r="A1183" s="203" t="str">
        <f t="shared" si="119"/>
        <v/>
      </c>
      <c r="B1183" s="203" t="str">
        <f t="shared" si="120"/>
        <v/>
      </c>
      <c r="C1183" s="197"/>
      <c r="D1183" s="197"/>
      <c r="E1183" s="197"/>
      <c r="F1183" s="197"/>
      <c r="G1183" s="197"/>
      <c r="H1183" s="197"/>
      <c r="I1183" s="197"/>
      <c r="J1183" s="197"/>
      <c r="K1183" s="197"/>
      <c r="L1183" s="197"/>
      <c r="M1183" s="209"/>
      <c r="N1183" s="199"/>
      <c r="O1183" s="197"/>
      <c r="P1183" s="197"/>
      <c r="Q1183" s="197"/>
      <c r="R1183" s="197"/>
      <c r="S1183" s="209"/>
      <c r="T1183" s="197"/>
      <c r="U1183" s="199"/>
      <c r="V1183" s="197"/>
      <c r="W1183" s="197"/>
      <c r="X1183" s="197"/>
      <c r="Y1183" s="197"/>
      <c r="Z1183" s="197"/>
      <c r="AA1183" s="198"/>
      <c r="AB1183" s="198"/>
      <c r="AC1183" s="199"/>
      <c r="AD1183" s="199"/>
      <c r="AE1183" s="199"/>
      <c r="AF1183" s="199"/>
      <c r="AG1183" s="197"/>
      <c r="AH1183" s="197"/>
      <c r="AI1183" s="197"/>
      <c r="AJ1183" s="198"/>
      <c r="AK1183" s="199"/>
      <c r="AL1183" s="197"/>
      <c r="AM1183" s="197"/>
      <c r="AN1183" s="210" t="str">
        <f t="shared" si="121"/>
        <v>Kein Eintrag</v>
      </c>
      <c r="AO1183" s="210" t="str">
        <f t="shared" si="122"/>
        <v>Kein Eintrag</v>
      </c>
      <c r="AP1183" s="210" t="str">
        <f t="shared" si="123"/>
        <v>Kein Eintrag</v>
      </c>
      <c r="AQ1183" s="197"/>
      <c r="AR1183" s="197"/>
      <c r="AS1183" s="197"/>
    </row>
    <row r="1184" spans="1:45" s="159" customFormat="1" x14ac:dyDescent="0.25">
      <c r="A1184" s="203" t="str">
        <f t="shared" si="119"/>
        <v/>
      </c>
      <c r="B1184" s="203" t="str">
        <f t="shared" si="120"/>
        <v/>
      </c>
      <c r="C1184" s="197"/>
      <c r="D1184" s="197"/>
      <c r="E1184" s="197"/>
      <c r="F1184" s="197"/>
      <c r="G1184" s="197"/>
      <c r="H1184" s="197"/>
      <c r="I1184" s="197"/>
      <c r="J1184" s="197"/>
      <c r="K1184" s="197"/>
      <c r="L1184" s="197"/>
      <c r="M1184" s="209"/>
      <c r="N1184" s="199"/>
      <c r="O1184" s="197"/>
      <c r="P1184" s="197"/>
      <c r="Q1184" s="197"/>
      <c r="R1184" s="197"/>
      <c r="S1184" s="209"/>
      <c r="T1184" s="197"/>
      <c r="U1184" s="199"/>
      <c r="V1184" s="197"/>
      <c r="W1184" s="197"/>
      <c r="X1184" s="197"/>
      <c r="Y1184" s="197"/>
      <c r="Z1184" s="197"/>
      <c r="AA1184" s="198"/>
      <c r="AB1184" s="198"/>
      <c r="AC1184" s="199"/>
      <c r="AD1184" s="199"/>
      <c r="AE1184" s="199"/>
      <c r="AF1184" s="199"/>
      <c r="AG1184" s="197"/>
      <c r="AH1184" s="197"/>
      <c r="AI1184" s="197"/>
      <c r="AJ1184" s="198"/>
      <c r="AK1184" s="199"/>
      <c r="AL1184" s="197"/>
      <c r="AM1184" s="197"/>
      <c r="AN1184" s="210" t="str">
        <f t="shared" si="121"/>
        <v>Kein Eintrag</v>
      </c>
      <c r="AO1184" s="210" t="str">
        <f t="shared" si="122"/>
        <v>Kein Eintrag</v>
      </c>
      <c r="AP1184" s="210" t="str">
        <f t="shared" si="123"/>
        <v>Kein Eintrag</v>
      </c>
      <c r="AQ1184" s="197"/>
      <c r="AR1184" s="197"/>
      <c r="AS1184" s="197"/>
    </row>
    <row r="1185" spans="1:45" s="159" customFormat="1" x14ac:dyDescent="0.25">
      <c r="A1185" s="203" t="str">
        <f t="shared" si="119"/>
        <v/>
      </c>
      <c r="B1185" s="203" t="str">
        <f t="shared" si="120"/>
        <v/>
      </c>
      <c r="C1185" s="197"/>
      <c r="D1185" s="197"/>
      <c r="E1185" s="197"/>
      <c r="F1185" s="197"/>
      <c r="G1185" s="197"/>
      <c r="H1185" s="197"/>
      <c r="I1185" s="197"/>
      <c r="J1185" s="197"/>
      <c r="K1185" s="197"/>
      <c r="L1185" s="197"/>
      <c r="M1185" s="209"/>
      <c r="N1185" s="199"/>
      <c r="O1185" s="197"/>
      <c r="P1185" s="197"/>
      <c r="Q1185" s="197"/>
      <c r="R1185" s="197"/>
      <c r="S1185" s="209"/>
      <c r="T1185" s="197"/>
      <c r="U1185" s="199"/>
      <c r="V1185" s="197"/>
      <c r="W1185" s="197"/>
      <c r="X1185" s="197"/>
      <c r="Y1185" s="197"/>
      <c r="Z1185" s="197"/>
      <c r="AA1185" s="198"/>
      <c r="AB1185" s="198"/>
      <c r="AC1185" s="199"/>
      <c r="AD1185" s="199"/>
      <c r="AE1185" s="199"/>
      <c r="AF1185" s="199"/>
      <c r="AG1185" s="197"/>
      <c r="AH1185" s="197"/>
      <c r="AI1185" s="197"/>
      <c r="AJ1185" s="198"/>
      <c r="AK1185" s="199"/>
      <c r="AL1185" s="197"/>
      <c r="AM1185" s="197"/>
      <c r="AN1185" s="210" t="str">
        <f t="shared" si="121"/>
        <v>Kein Eintrag</v>
      </c>
      <c r="AO1185" s="210" t="str">
        <f t="shared" si="122"/>
        <v>Kein Eintrag</v>
      </c>
      <c r="AP1185" s="210" t="str">
        <f t="shared" si="123"/>
        <v>Kein Eintrag</v>
      </c>
      <c r="AQ1185" s="197"/>
      <c r="AR1185" s="197"/>
      <c r="AS1185" s="197"/>
    </row>
    <row r="1186" spans="1:45" s="159" customFormat="1" x14ac:dyDescent="0.25">
      <c r="A1186" s="203" t="str">
        <f t="shared" ref="A1186:A1249" si="124">IF(M1186="","",WEEKNUM(M1186,21))</f>
        <v/>
      </c>
      <c r="B1186" s="203" t="str">
        <f t="shared" ref="B1186:B1249" si="125">IF(S1186="","",WEEKNUM(S1186,21))</f>
        <v/>
      </c>
      <c r="C1186" s="197"/>
      <c r="D1186" s="197"/>
      <c r="E1186" s="197"/>
      <c r="F1186" s="197"/>
      <c r="G1186" s="197"/>
      <c r="H1186" s="197"/>
      <c r="I1186" s="197"/>
      <c r="J1186" s="197"/>
      <c r="K1186" s="197"/>
      <c r="L1186" s="197"/>
      <c r="M1186" s="209"/>
      <c r="N1186" s="199"/>
      <c r="O1186" s="197"/>
      <c r="P1186" s="197"/>
      <c r="Q1186" s="197"/>
      <c r="R1186" s="197"/>
      <c r="S1186" s="209"/>
      <c r="T1186" s="197"/>
      <c r="U1186" s="199"/>
      <c r="V1186" s="197"/>
      <c r="W1186" s="197"/>
      <c r="X1186" s="197"/>
      <c r="Y1186" s="197"/>
      <c r="Z1186" s="197"/>
      <c r="AA1186" s="198"/>
      <c r="AB1186" s="198"/>
      <c r="AC1186" s="199"/>
      <c r="AD1186" s="199"/>
      <c r="AE1186" s="199"/>
      <c r="AF1186" s="199"/>
      <c r="AG1186" s="197"/>
      <c r="AH1186" s="197"/>
      <c r="AI1186" s="197"/>
      <c r="AJ1186" s="198"/>
      <c r="AK1186" s="199"/>
      <c r="AL1186" s="197"/>
      <c r="AM1186" s="197"/>
      <c r="AN1186" s="210" t="str">
        <f t="shared" si="121"/>
        <v>Kein Eintrag</v>
      </c>
      <c r="AO1186" s="210" t="str">
        <f t="shared" si="122"/>
        <v>Kein Eintrag</v>
      </c>
      <c r="AP1186" s="210" t="str">
        <f t="shared" si="123"/>
        <v>Kein Eintrag</v>
      </c>
      <c r="AQ1186" s="197"/>
      <c r="AR1186" s="197"/>
      <c r="AS1186" s="197"/>
    </row>
    <row r="1187" spans="1:45" s="159" customFormat="1" x14ac:dyDescent="0.25">
      <c r="A1187" s="203" t="str">
        <f t="shared" si="124"/>
        <v/>
      </c>
      <c r="B1187" s="203" t="str">
        <f t="shared" si="125"/>
        <v/>
      </c>
      <c r="C1187" s="197"/>
      <c r="D1187" s="197"/>
      <c r="E1187" s="197"/>
      <c r="F1187" s="197"/>
      <c r="G1187" s="197"/>
      <c r="H1187" s="197"/>
      <c r="I1187" s="197"/>
      <c r="J1187" s="197"/>
      <c r="K1187" s="197"/>
      <c r="L1187" s="197"/>
      <c r="M1187" s="209"/>
      <c r="N1187" s="199"/>
      <c r="O1187" s="197"/>
      <c r="P1187" s="197"/>
      <c r="Q1187" s="197"/>
      <c r="R1187" s="197"/>
      <c r="S1187" s="209"/>
      <c r="T1187" s="197"/>
      <c r="U1187" s="199"/>
      <c r="V1187" s="197"/>
      <c r="W1187" s="197"/>
      <c r="X1187" s="197"/>
      <c r="Y1187" s="197"/>
      <c r="Z1187" s="197"/>
      <c r="AA1187" s="198"/>
      <c r="AB1187" s="198"/>
      <c r="AC1187" s="199"/>
      <c r="AD1187" s="199"/>
      <c r="AE1187" s="199"/>
      <c r="AF1187" s="199"/>
      <c r="AG1187" s="197"/>
      <c r="AH1187" s="197"/>
      <c r="AI1187" s="197"/>
      <c r="AJ1187" s="198"/>
      <c r="AK1187" s="199"/>
      <c r="AL1187" s="197"/>
      <c r="AM1187" s="197"/>
      <c r="AN1187" s="210" t="str">
        <f t="shared" si="121"/>
        <v>Kein Eintrag</v>
      </c>
      <c r="AO1187" s="210" t="str">
        <f t="shared" si="122"/>
        <v>Kein Eintrag</v>
      </c>
      <c r="AP1187" s="210" t="str">
        <f t="shared" si="123"/>
        <v>Kein Eintrag</v>
      </c>
      <c r="AQ1187" s="197"/>
      <c r="AR1187" s="197"/>
      <c r="AS1187" s="197"/>
    </row>
    <row r="1188" spans="1:45" s="159" customFormat="1" x14ac:dyDescent="0.25">
      <c r="A1188" s="203" t="str">
        <f t="shared" si="124"/>
        <v/>
      </c>
      <c r="B1188" s="203" t="str">
        <f t="shared" si="125"/>
        <v/>
      </c>
      <c r="C1188" s="197"/>
      <c r="D1188" s="197"/>
      <c r="E1188" s="197"/>
      <c r="F1188" s="197"/>
      <c r="G1188" s="197"/>
      <c r="H1188" s="197"/>
      <c r="I1188" s="197"/>
      <c r="J1188" s="197"/>
      <c r="K1188" s="197"/>
      <c r="L1188" s="197"/>
      <c r="M1188" s="209"/>
      <c r="N1188" s="199"/>
      <c r="O1188" s="197"/>
      <c r="P1188" s="197"/>
      <c r="Q1188" s="197"/>
      <c r="R1188" s="197"/>
      <c r="S1188" s="209"/>
      <c r="T1188" s="197"/>
      <c r="U1188" s="199"/>
      <c r="V1188" s="197"/>
      <c r="W1188" s="197"/>
      <c r="X1188" s="197"/>
      <c r="Y1188" s="197"/>
      <c r="Z1188" s="197"/>
      <c r="AA1188" s="198"/>
      <c r="AB1188" s="198"/>
      <c r="AC1188" s="199"/>
      <c r="AD1188" s="199"/>
      <c r="AE1188" s="199"/>
      <c r="AF1188" s="199"/>
      <c r="AG1188" s="197"/>
      <c r="AH1188" s="197"/>
      <c r="AI1188" s="197"/>
      <c r="AJ1188" s="198"/>
      <c r="AK1188" s="199"/>
      <c r="AL1188" s="197"/>
      <c r="AM1188" s="197"/>
      <c r="AN1188" s="210" t="str">
        <f t="shared" si="121"/>
        <v>Kein Eintrag</v>
      </c>
      <c r="AO1188" s="210" t="str">
        <f t="shared" si="122"/>
        <v>Kein Eintrag</v>
      </c>
      <c r="AP1188" s="210" t="str">
        <f t="shared" si="123"/>
        <v>Kein Eintrag</v>
      </c>
      <c r="AQ1188" s="197"/>
      <c r="AR1188" s="197"/>
      <c r="AS1188" s="197"/>
    </row>
    <row r="1189" spans="1:45" s="159" customFormat="1" x14ac:dyDescent="0.25">
      <c r="A1189" s="203" t="str">
        <f t="shared" si="124"/>
        <v/>
      </c>
      <c r="B1189" s="203" t="str">
        <f t="shared" si="125"/>
        <v/>
      </c>
      <c r="C1189" s="197"/>
      <c r="D1189" s="197"/>
      <c r="E1189" s="197"/>
      <c r="F1189" s="197"/>
      <c r="G1189" s="197"/>
      <c r="H1189" s="197"/>
      <c r="I1189" s="197"/>
      <c r="J1189" s="197"/>
      <c r="K1189" s="197"/>
      <c r="L1189" s="197"/>
      <c r="M1189" s="209"/>
      <c r="N1189" s="199"/>
      <c r="O1189" s="197"/>
      <c r="P1189" s="197"/>
      <c r="Q1189" s="197"/>
      <c r="R1189" s="197"/>
      <c r="S1189" s="209"/>
      <c r="T1189" s="197"/>
      <c r="U1189" s="199"/>
      <c r="V1189" s="197"/>
      <c r="W1189" s="197"/>
      <c r="X1189" s="197"/>
      <c r="Y1189" s="197"/>
      <c r="Z1189" s="197"/>
      <c r="AA1189" s="198"/>
      <c r="AB1189" s="198"/>
      <c r="AC1189" s="199"/>
      <c r="AD1189" s="199"/>
      <c r="AE1189" s="199"/>
      <c r="AF1189" s="199"/>
      <c r="AG1189" s="197"/>
      <c r="AH1189" s="197"/>
      <c r="AI1189" s="197"/>
      <c r="AJ1189" s="198"/>
      <c r="AK1189" s="199"/>
      <c r="AL1189" s="197"/>
      <c r="AM1189" s="197"/>
      <c r="AN1189" s="210" t="str">
        <f t="shared" si="121"/>
        <v>Kein Eintrag</v>
      </c>
      <c r="AO1189" s="210" t="str">
        <f t="shared" si="122"/>
        <v>Kein Eintrag</v>
      </c>
      <c r="AP1189" s="210" t="str">
        <f t="shared" si="123"/>
        <v>Kein Eintrag</v>
      </c>
      <c r="AQ1189" s="197"/>
      <c r="AR1189" s="197"/>
      <c r="AS1189" s="197"/>
    </row>
    <row r="1190" spans="1:45" s="159" customFormat="1" x14ac:dyDescent="0.25">
      <c r="A1190" s="203" t="str">
        <f t="shared" si="124"/>
        <v/>
      </c>
      <c r="B1190" s="203" t="str">
        <f t="shared" si="125"/>
        <v/>
      </c>
      <c r="C1190" s="197"/>
      <c r="D1190" s="197"/>
      <c r="E1190" s="197"/>
      <c r="F1190" s="197"/>
      <c r="G1190" s="197"/>
      <c r="H1190" s="197"/>
      <c r="I1190" s="197"/>
      <c r="J1190" s="197"/>
      <c r="K1190" s="197"/>
      <c r="L1190" s="197"/>
      <c r="M1190" s="209"/>
      <c r="N1190" s="199"/>
      <c r="O1190" s="197"/>
      <c r="P1190" s="197"/>
      <c r="Q1190" s="197"/>
      <c r="R1190" s="197"/>
      <c r="S1190" s="209"/>
      <c r="T1190" s="197"/>
      <c r="U1190" s="199"/>
      <c r="V1190" s="197"/>
      <c r="W1190" s="197"/>
      <c r="X1190" s="197"/>
      <c r="Y1190" s="197"/>
      <c r="Z1190" s="197"/>
      <c r="AA1190" s="198"/>
      <c r="AB1190" s="198"/>
      <c r="AC1190" s="199"/>
      <c r="AD1190" s="199"/>
      <c r="AE1190" s="199"/>
      <c r="AF1190" s="199"/>
      <c r="AG1190" s="197"/>
      <c r="AH1190" s="197"/>
      <c r="AI1190" s="197"/>
      <c r="AJ1190" s="198"/>
      <c r="AK1190" s="199"/>
      <c r="AL1190" s="197"/>
      <c r="AM1190" s="197"/>
      <c r="AN1190" s="210" t="str">
        <f t="shared" si="121"/>
        <v>Kein Eintrag</v>
      </c>
      <c r="AO1190" s="210" t="str">
        <f t="shared" si="122"/>
        <v>Kein Eintrag</v>
      </c>
      <c r="AP1190" s="210" t="str">
        <f t="shared" si="123"/>
        <v>Kein Eintrag</v>
      </c>
      <c r="AQ1190" s="197"/>
      <c r="AR1190" s="197"/>
      <c r="AS1190" s="197"/>
    </row>
    <row r="1191" spans="1:45" s="159" customFormat="1" x14ac:dyDescent="0.25">
      <c r="A1191" s="203" t="str">
        <f t="shared" si="124"/>
        <v/>
      </c>
      <c r="B1191" s="203" t="str">
        <f t="shared" si="125"/>
        <v/>
      </c>
      <c r="C1191" s="197"/>
      <c r="D1191" s="197"/>
      <c r="E1191" s="197"/>
      <c r="F1191" s="197"/>
      <c r="G1191" s="197"/>
      <c r="H1191" s="197"/>
      <c r="I1191" s="197"/>
      <c r="J1191" s="197"/>
      <c r="K1191" s="197"/>
      <c r="L1191" s="197"/>
      <c r="M1191" s="209"/>
      <c r="N1191" s="199"/>
      <c r="O1191" s="197"/>
      <c r="P1191" s="197"/>
      <c r="Q1191" s="197"/>
      <c r="R1191" s="197"/>
      <c r="S1191" s="209"/>
      <c r="T1191" s="197"/>
      <c r="U1191" s="199"/>
      <c r="V1191" s="197"/>
      <c r="W1191" s="197"/>
      <c r="X1191" s="197"/>
      <c r="Y1191" s="197"/>
      <c r="Z1191" s="197"/>
      <c r="AA1191" s="198"/>
      <c r="AB1191" s="198"/>
      <c r="AC1191" s="199"/>
      <c r="AD1191" s="199"/>
      <c r="AE1191" s="199"/>
      <c r="AF1191" s="199"/>
      <c r="AG1191" s="197"/>
      <c r="AH1191" s="197"/>
      <c r="AI1191" s="197"/>
      <c r="AJ1191" s="198"/>
      <c r="AK1191" s="199"/>
      <c r="AL1191" s="197"/>
      <c r="AM1191" s="197"/>
      <c r="AN1191" s="210" t="str">
        <f t="shared" si="121"/>
        <v>Kein Eintrag</v>
      </c>
      <c r="AO1191" s="210" t="str">
        <f t="shared" si="122"/>
        <v>Kein Eintrag</v>
      </c>
      <c r="AP1191" s="210" t="str">
        <f t="shared" si="123"/>
        <v>Kein Eintrag</v>
      </c>
      <c r="AQ1191" s="197"/>
      <c r="AR1191" s="197"/>
      <c r="AS1191" s="197"/>
    </row>
    <row r="1192" spans="1:45" s="159" customFormat="1" x14ac:dyDescent="0.25">
      <c r="A1192" s="203" t="str">
        <f t="shared" si="124"/>
        <v/>
      </c>
      <c r="B1192" s="203" t="str">
        <f t="shared" si="125"/>
        <v/>
      </c>
      <c r="C1192" s="197"/>
      <c r="D1192" s="197"/>
      <c r="E1192" s="197"/>
      <c r="F1192" s="197"/>
      <c r="G1192" s="197"/>
      <c r="H1192" s="197"/>
      <c r="I1192" s="197"/>
      <c r="J1192" s="197"/>
      <c r="K1192" s="197"/>
      <c r="L1192" s="197"/>
      <c r="M1192" s="209"/>
      <c r="N1192" s="199"/>
      <c r="O1192" s="197"/>
      <c r="P1192" s="197"/>
      <c r="Q1192" s="197"/>
      <c r="R1192" s="197"/>
      <c r="S1192" s="209"/>
      <c r="T1192" s="197"/>
      <c r="U1192" s="199"/>
      <c r="V1192" s="197"/>
      <c r="W1192" s="197"/>
      <c r="X1192" s="197"/>
      <c r="Y1192" s="197"/>
      <c r="Z1192" s="197"/>
      <c r="AA1192" s="198"/>
      <c r="AB1192" s="198"/>
      <c r="AC1192" s="199"/>
      <c r="AD1192" s="199"/>
      <c r="AE1192" s="199"/>
      <c r="AF1192" s="199"/>
      <c r="AG1192" s="197"/>
      <c r="AH1192" s="197"/>
      <c r="AI1192" s="197"/>
      <c r="AJ1192" s="198"/>
      <c r="AK1192" s="199"/>
      <c r="AL1192" s="197"/>
      <c r="AM1192" s="197"/>
      <c r="AN1192" s="210" t="str">
        <f t="shared" si="121"/>
        <v>Kein Eintrag</v>
      </c>
      <c r="AO1192" s="210" t="str">
        <f t="shared" si="122"/>
        <v>Kein Eintrag</v>
      </c>
      <c r="AP1192" s="210" t="str">
        <f t="shared" si="123"/>
        <v>Kein Eintrag</v>
      </c>
      <c r="AQ1192" s="197"/>
      <c r="AR1192" s="197"/>
      <c r="AS1192" s="197"/>
    </row>
    <row r="1193" spans="1:45" s="159" customFormat="1" x14ac:dyDescent="0.25">
      <c r="A1193" s="203" t="str">
        <f t="shared" si="124"/>
        <v/>
      </c>
      <c r="B1193" s="203" t="str">
        <f t="shared" si="125"/>
        <v/>
      </c>
      <c r="C1193" s="197"/>
      <c r="D1193" s="197"/>
      <c r="E1193" s="197"/>
      <c r="F1193" s="197"/>
      <c r="G1193" s="197"/>
      <c r="H1193" s="197"/>
      <c r="I1193" s="197"/>
      <c r="J1193" s="197"/>
      <c r="K1193" s="197"/>
      <c r="L1193" s="197"/>
      <c r="M1193" s="209"/>
      <c r="N1193" s="199"/>
      <c r="O1193" s="197"/>
      <c r="P1193" s="197"/>
      <c r="Q1193" s="197"/>
      <c r="R1193" s="197"/>
      <c r="S1193" s="209"/>
      <c r="T1193" s="197"/>
      <c r="U1193" s="199"/>
      <c r="V1193" s="197"/>
      <c r="W1193" s="197"/>
      <c r="X1193" s="197"/>
      <c r="Y1193" s="197"/>
      <c r="Z1193" s="197"/>
      <c r="AA1193" s="198"/>
      <c r="AB1193" s="198"/>
      <c r="AC1193" s="199"/>
      <c r="AD1193" s="199"/>
      <c r="AE1193" s="199"/>
      <c r="AF1193" s="199"/>
      <c r="AG1193" s="197"/>
      <c r="AH1193" s="197"/>
      <c r="AI1193" s="197"/>
      <c r="AJ1193" s="198"/>
      <c r="AK1193" s="199"/>
      <c r="AL1193" s="197"/>
      <c r="AM1193" s="197"/>
      <c r="AN1193" s="210" t="str">
        <f t="shared" si="121"/>
        <v>Kein Eintrag</v>
      </c>
      <c r="AO1193" s="210" t="str">
        <f t="shared" si="122"/>
        <v>Kein Eintrag</v>
      </c>
      <c r="AP1193" s="210" t="str">
        <f t="shared" si="123"/>
        <v>Kein Eintrag</v>
      </c>
      <c r="AQ1193" s="197"/>
      <c r="AR1193" s="197"/>
      <c r="AS1193" s="197"/>
    </row>
    <row r="1194" spans="1:45" s="159" customFormat="1" x14ac:dyDescent="0.25">
      <c r="A1194" s="203" t="str">
        <f t="shared" si="124"/>
        <v/>
      </c>
      <c r="B1194" s="203" t="str">
        <f t="shared" si="125"/>
        <v/>
      </c>
      <c r="C1194" s="197"/>
      <c r="D1194" s="197"/>
      <c r="E1194" s="197"/>
      <c r="F1194" s="197"/>
      <c r="G1194" s="197"/>
      <c r="H1194" s="197"/>
      <c r="I1194" s="197"/>
      <c r="J1194" s="197"/>
      <c r="K1194" s="197"/>
      <c r="L1194" s="197"/>
      <c r="M1194" s="209"/>
      <c r="N1194" s="199"/>
      <c r="O1194" s="197"/>
      <c r="P1194" s="197"/>
      <c r="Q1194" s="197"/>
      <c r="R1194" s="197"/>
      <c r="S1194" s="209"/>
      <c r="T1194" s="197"/>
      <c r="U1194" s="199"/>
      <c r="V1194" s="197"/>
      <c r="W1194" s="197"/>
      <c r="X1194" s="197"/>
      <c r="Y1194" s="197"/>
      <c r="Z1194" s="197"/>
      <c r="AA1194" s="198"/>
      <c r="AB1194" s="198"/>
      <c r="AC1194" s="199"/>
      <c r="AD1194" s="199"/>
      <c r="AE1194" s="199"/>
      <c r="AF1194" s="199"/>
      <c r="AG1194" s="197"/>
      <c r="AH1194" s="197"/>
      <c r="AI1194" s="197"/>
      <c r="AJ1194" s="198"/>
      <c r="AK1194" s="199"/>
      <c r="AL1194" s="197"/>
      <c r="AM1194" s="197"/>
      <c r="AN1194" s="210" t="str">
        <f t="shared" si="121"/>
        <v>Kein Eintrag</v>
      </c>
      <c r="AO1194" s="210" t="str">
        <f t="shared" si="122"/>
        <v>Kein Eintrag</v>
      </c>
      <c r="AP1194" s="210" t="str">
        <f t="shared" si="123"/>
        <v>Kein Eintrag</v>
      </c>
      <c r="AQ1194" s="197"/>
      <c r="AR1194" s="197"/>
      <c r="AS1194" s="197"/>
    </row>
    <row r="1195" spans="1:45" s="159" customFormat="1" x14ac:dyDescent="0.25">
      <c r="A1195" s="203" t="str">
        <f t="shared" si="124"/>
        <v/>
      </c>
      <c r="B1195" s="203" t="str">
        <f t="shared" si="125"/>
        <v/>
      </c>
      <c r="C1195" s="197"/>
      <c r="D1195" s="197"/>
      <c r="E1195" s="197"/>
      <c r="F1195" s="197"/>
      <c r="G1195" s="197"/>
      <c r="H1195" s="197"/>
      <c r="I1195" s="197"/>
      <c r="J1195" s="197"/>
      <c r="K1195" s="197"/>
      <c r="L1195" s="197"/>
      <c r="M1195" s="209"/>
      <c r="N1195" s="199"/>
      <c r="O1195" s="197"/>
      <c r="P1195" s="197"/>
      <c r="Q1195" s="197"/>
      <c r="R1195" s="197"/>
      <c r="S1195" s="209"/>
      <c r="T1195" s="197"/>
      <c r="U1195" s="199"/>
      <c r="V1195" s="197"/>
      <c r="W1195" s="197"/>
      <c r="X1195" s="197"/>
      <c r="Y1195" s="197"/>
      <c r="Z1195" s="197"/>
      <c r="AA1195" s="198"/>
      <c r="AB1195" s="198"/>
      <c r="AC1195" s="199"/>
      <c r="AD1195" s="199"/>
      <c r="AE1195" s="199"/>
      <c r="AF1195" s="199"/>
      <c r="AG1195" s="197"/>
      <c r="AH1195" s="197"/>
      <c r="AI1195" s="197"/>
      <c r="AJ1195" s="198"/>
      <c r="AK1195" s="199"/>
      <c r="AL1195" s="197"/>
      <c r="AM1195" s="197"/>
      <c r="AN1195" s="210" t="str">
        <f t="shared" si="121"/>
        <v>Kein Eintrag</v>
      </c>
      <c r="AO1195" s="210" t="str">
        <f t="shared" si="122"/>
        <v>Kein Eintrag</v>
      </c>
      <c r="AP1195" s="210" t="str">
        <f t="shared" si="123"/>
        <v>Kein Eintrag</v>
      </c>
      <c r="AQ1195" s="197"/>
      <c r="AR1195" s="197"/>
      <c r="AS1195" s="197"/>
    </row>
    <row r="1196" spans="1:45" s="159" customFormat="1" x14ac:dyDescent="0.25">
      <c r="A1196" s="203" t="str">
        <f t="shared" si="124"/>
        <v/>
      </c>
      <c r="B1196" s="203" t="str">
        <f t="shared" si="125"/>
        <v/>
      </c>
      <c r="C1196" s="197"/>
      <c r="D1196" s="197"/>
      <c r="E1196" s="197"/>
      <c r="F1196" s="197"/>
      <c r="G1196" s="197"/>
      <c r="H1196" s="197"/>
      <c r="I1196" s="197"/>
      <c r="J1196" s="197"/>
      <c r="K1196" s="197"/>
      <c r="L1196" s="197"/>
      <c r="M1196" s="209"/>
      <c r="N1196" s="199"/>
      <c r="O1196" s="197"/>
      <c r="P1196" s="197"/>
      <c r="Q1196" s="197"/>
      <c r="R1196" s="197"/>
      <c r="S1196" s="209"/>
      <c r="T1196" s="197"/>
      <c r="U1196" s="199"/>
      <c r="V1196" s="197"/>
      <c r="W1196" s="197"/>
      <c r="X1196" s="197"/>
      <c r="Y1196" s="197"/>
      <c r="Z1196" s="197"/>
      <c r="AA1196" s="198"/>
      <c r="AB1196" s="198"/>
      <c r="AC1196" s="199"/>
      <c r="AD1196" s="199"/>
      <c r="AE1196" s="199"/>
      <c r="AF1196" s="199"/>
      <c r="AG1196" s="197"/>
      <c r="AH1196" s="197"/>
      <c r="AI1196" s="197"/>
      <c r="AJ1196" s="198"/>
      <c r="AK1196" s="199"/>
      <c r="AL1196" s="197"/>
      <c r="AM1196" s="197"/>
      <c r="AN1196" s="210" t="str">
        <f t="shared" si="121"/>
        <v>Kein Eintrag</v>
      </c>
      <c r="AO1196" s="210" t="str">
        <f t="shared" si="122"/>
        <v>Kein Eintrag</v>
      </c>
      <c r="AP1196" s="210" t="str">
        <f t="shared" si="123"/>
        <v>Kein Eintrag</v>
      </c>
      <c r="AQ1196" s="197"/>
      <c r="AR1196" s="197"/>
      <c r="AS1196" s="197"/>
    </row>
    <row r="1197" spans="1:45" s="159" customFormat="1" x14ac:dyDescent="0.25">
      <c r="A1197" s="203" t="str">
        <f t="shared" si="124"/>
        <v/>
      </c>
      <c r="B1197" s="203" t="str">
        <f t="shared" si="125"/>
        <v/>
      </c>
      <c r="C1197" s="197"/>
      <c r="D1197" s="197"/>
      <c r="E1197" s="197"/>
      <c r="F1197" s="197"/>
      <c r="G1197" s="197"/>
      <c r="H1197" s="197"/>
      <c r="I1197" s="197"/>
      <c r="J1197" s="197"/>
      <c r="K1197" s="197"/>
      <c r="L1197" s="197"/>
      <c r="M1197" s="209"/>
      <c r="N1197" s="199"/>
      <c r="O1197" s="197"/>
      <c r="P1197" s="197"/>
      <c r="Q1197" s="197"/>
      <c r="R1197" s="197"/>
      <c r="S1197" s="209"/>
      <c r="T1197" s="197"/>
      <c r="U1197" s="199"/>
      <c r="V1197" s="197"/>
      <c r="W1197" s="197"/>
      <c r="X1197" s="197"/>
      <c r="Y1197" s="197"/>
      <c r="Z1197" s="197"/>
      <c r="AA1197" s="198"/>
      <c r="AB1197" s="198"/>
      <c r="AC1197" s="199"/>
      <c r="AD1197" s="199"/>
      <c r="AE1197" s="199"/>
      <c r="AF1197" s="199"/>
      <c r="AG1197" s="197"/>
      <c r="AH1197" s="197"/>
      <c r="AI1197" s="197"/>
      <c r="AJ1197" s="198"/>
      <c r="AK1197" s="199"/>
      <c r="AL1197" s="197"/>
      <c r="AM1197" s="197"/>
      <c r="AN1197" s="210" t="str">
        <f t="shared" si="121"/>
        <v>Kein Eintrag</v>
      </c>
      <c r="AO1197" s="210" t="str">
        <f t="shared" si="122"/>
        <v>Kein Eintrag</v>
      </c>
      <c r="AP1197" s="210" t="str">
        <f t="shared" si="123"/>
        <v>Kein Eintrag</v>
      </c>
      <c r="AQ1197" s="197"/>
      <c r="AR1197" s="197"/>
      <c r="AS1197" s="197"/>
    </row>
    <row r="1198" spans="1:45" s="159" customFormat="1" x14ac:dyDescent="0.25">
      <c r="A1198" s="203" t="str">
        <f t="shared" si="124"/>
        <v/>
      </c>
      <c r="B1198" s="203" t="str">
        <f t="shared" si="125"/>
        <v/>
      </c>
      <c r="C1198" s="197"/>
      <c r="D1198" s="197"/>
      <c r="E1198" s="197"/>
      <c r="F1198" s="197"/>
      <c r="G1198" s="197"/>
      <c r="H1198" s="197"/>
      <c r="I1198" s="197"/>
      <c r="J1198" s="197"/>
      <c r="K1198" s="197"/>
      <c r="L1198" s="197"/>
      <c r="M1198" s="209"/>
      <c r="N1198" s="199"/>
      <c r="O1198" s="197"/>
      <c r="P1198" s="197"/>
      <c r="Q1198" s="197"/>
      <c r="R1198" s="197"/>
      <c r="S1198" s="209"/>
      <c r="T1198" s="197"/>
      <c r="U1198" s="199"/>
      <c r="V1198" s="197"/>
      <c r="W1198" s="197"/>
      <c r="X1198" s="197"/>
      <c r="Y1198" s="197"/>
      <c r="Z1198" s="197"/>
      <c r="AA1198" s="198"/>
      <c r="AB1198" s="198"/>
      <c r="AC1198" s="199"/>
      <c r="AD1198" s="199"/>
      <c r="AE1198" s="199"/>
      <c r="AF1198" s="199"/>
      <c r="AG1198" s="197"/>
      <c r="AH1198" s="197"/>
      <c r="AI1198" s="197"/>
      <c r="AJ1198" s="198"/>
      <c r="AK1198" s="199"/>
      <c r="AL1198" s="197"/>
      <c r="AM1198" s="197"/>
      <c r="AN1198" s="210" t="str">
        <f t="shared" si="121"/>
        <v>Kein Eintrag</v>
      </c>
      <c r="AO1198" s="210" t="str">
        <f t="shared" si="122"/>
        <v>Kein Eintrag</v>
      </c>
      <c r="AP1198" s="210" t="str">
        <f t="shared" si="123"/>
        <v>Kein Eintrag</v>
      </c>
      <c r="AQ1198" s="197"/>
      <c r="AR1198" s="197"/>
      <c r="AS1198" s="197"/>
    </row>
    <row r="1199" spans="1:45" s="159" customFormat="1" x14ac:dyDescent="0.25">
      <c r="A1199" s="203" t="str">
        <f t="shared" si="124"/>
        <v/>
      </c>
      <c r="B1199" s="203" t="str">
        <f t="shared" si="125"/>
        <v/>
      </c>
      <c r="C1199" s="197"/>
      <c r="D1199" s="197"/>
      <c r="E1199" s="197"/>
      <c r="F1199" s="197"/>
      <c r="G1199" s="197"/>
      <c r="H1199" s="197"/>
      <c r="I1199" s="197"/>
      <c r="J1199" s="197"/>
      <c r="K1199" s="197"/>
      <c r="L1199" s="197"/>
      <c r="M1199" s="209"/>
      <c r="N1199" s="199"/>
      <c r="O1199" s="197"/>
      <c r="P1199" s="197"/>
      <c r="Q1199" s="197"/>
      <c r="R1199" s="197"/>
      <c r="S1199" s="209"/>
      <c r="T1199" s="197"/>
      <c r="U1199" s="199"/>
      <c r="V1199" s="197"/>
      <c r="W1199" s="197"/>
      <c r="X1199" s="197"/>
      <c r="Y1199" s="197"/>
      <c r="Z1199" s="197"/>
      <c r="AA1199" s="198"/>
      <c r="AB1199" s="198"/>
      <c r="AC1199" s="199"/>
      <c r="AD1199" s="199"/>
      <c r="AE1199" s="199"/>
      <c r="AF1199" s="199"/>
      <c r="AG1199" s="197"/>
      <c r="AH1199" s="197"/>
      <c r="AI1199" s="197"/>
      <c r="AJ1199" s="198"/>
      <c r="AK1199" s="199"/>
      <c r="AL1199" s="197"/>
      <c r="AM1199" s="197"/>
      <c r="AN1199" s="210" t="str">
        <f t="shared" si="121"/>
        <v>Kein Eintrag</v>
      </c>
      <c r="AO1199" s="210" t="str">
        <f t="shared" si="122"/>
        <v>Kein Eintrag</v>
      </c>
      <c r="AP1199" s="210" t="str">
        <f t="shared" si="123"/>
        <v>Kein Eintrag</v>
      </c>
      <c r="AQ1199" s="197"/>
      <c r="AR1199" s="197"/>
      <c r="AS1199" s="197"/>
    </row>
    <row r="1200" spans="1:45" s="159" customFormat="1" x14ac:dyDescent="0.25">
      <c r="A1200" s="203" t="str">
        <f t="shared" si="124"/>
        <v/>
      </c>
      <c r="B1200" s="203" t="str">
        <f t="shared" si="125"/>
        <v/>
      </c>
      <c r="C1200" s="197"/>
      <c r="D1200" s="197"/>
      <c r="E1200" s="197"/>
      <c r="F1200" s="197"/>
      <c r="G1200" s="197"/>
      <c r="H1200" s="197"/>
      <c r="I1200" s="197"/>
      <c r="J1200" s="197"/>
      <c r="K1200" s="197"/>
      <c r="L1200" s="197"/>
      <c r="M1200" s="209"/>
      <c r="N1200" s="199"/>
      <c r="O1200" s="197"/>
      <c r="P1200" s="197"/>
      <c r="Q1200" s="197"/>
      <c r="R1200" s="197"/>
      <c r="S1200" s="209"/>
      <c r="T1200" s="197"/>
      <c r="U1200" s="199"/>
      <c r="V1200" s="197"/>
      <c r="W1200" s="197"/>
      <c r="X1200" s="197"/>
      <c r="Y1200" s="197"/>
      <c r="Z1200" s="197"/>
      <c r="AA1200" s="198"/>
      <c r="AB1200" s="198"/>
      <c r="AC1200" s="199"/>
      <c r="AD1200" s="199"/>
      <c r="AE1200" s="199"/>
      <c r="AF1200" s="199"/>
      <c r="AG1200" s="197"/>
      <c r="AH1200" s="197"/>
      <c r="AI1200" s="197"/>
      <c r="AJ1200" s="198"/>
      <c r="AK1200" s="199"/>
      <c r="AL1200" s="197"/>
      <c r="AM1200" s="197"/>
      <c r="AN1200" s="210" t="str">
        <f t="shared" si="121"/>
        <v>Kein Eintrag</v>
      </c>
      <c r="AO1200" s="210" t="str">
        <f t="shared" si="122"/>
        <v>Kein Eintrag</v>
      </c>
      <c r="AP1200" s="210" t="str">
        <f t="shared" si="123"/>
        <v>Kein Eintrag</v>
      </c>
      <c r="AQ1200" s="197"/>
      <c r="AR1200" s="197"/>
      <c r="AS1200" s="197"/>
    </row>
    <row r="1201" spans="1:45" s="159" customFormat="1" x14ac:dyDescent="0.25">
      <c r="A1201" s="203" t="str">
        <f t="shared" si="124"/>
        <v/>
      </c>
      <c r="B1201" s="203" t="str">
        <f t="shared" si="125"/>
        <v/>
      </c>
      <c r="C1201" s="197"/>
      <c r="D1201" s="197"/>
      <c r="E1201" s="197"/>
      <c r="F1201" s="197"/>
      <c r="G1201" s="197"/>
      <c r="H1201" s="197"/>
      <c r="I1201" s="197"/>
      <c r="J1201" s="197"/>
      <c r="K1201" s="197"/>
      <c r="L1201" s="197"/>
      <c r="M1201" s="209"/>
      <c r="N1201" s="199"/>
      <c r="O1201" s="197"/>
      <c r="P1201" s="197"/>
      <c r="Q1201" s="197"/>
      <c r="R1201" s="197"/>
      <c r="S1201" s="209"/>
      <c r="T1201" s="197"/>
      <c r="U1201" s="199"/>
      <c r="V1201" s="197"/>
      <c r="W1201" s="197"/>
      <c r="X1201" s="197"/>
      <c r="Y1201" s="197"/>
      <c r="Z1201" s="197"/>
      <c r="AA1201" s="198"/>
      <c r="AB1201" s="198"/>
      <c r="AC1201" s="199"/>
      <c r="AD1201" s="199"/>
      <c r="AE1201" s="199"/>
      <c r="AF1201" s="199"/>
      <c r="AG1201" s="197"/>
      <c r="AH1201" s="197"/>
      <c r="AI1201" s="197"/>
      <c r="AJ1201" s="198"/>
      <c r="AK1201" s="199"/>
      <c r="AL1201" s="197"/>
      <c r="AM1201" s="197"/>
      <c r="AN1201" s="210" t="str">
        <f t="shared" si="121"/>
        <v>Kein Eintrag</v>
      </c>
      <c r="AO1201" s="210" t="str">
        <f t="shared" si="122"/>
        <v>Kein Eintrag</v>
      </c>
      <c r="AP1201" s="210" t="str">
        <f t="shared" si="123"/>
        <v>Kein Eintrag</v>
      </c>
      <c r="AQ1201" s="197"/>
      <c r="AR1201" s="197"/>
      <c r="AS1201" s="197"/>
    </row>
    <row r="1202" spans="1:45" s="159" customFormat="1" x14ac:dyDescent="0.25">
      <c r="A1202" s="203" t="str">
        <f t="shared" si="124"/>
        <v/>
      </c>
      <c r="B1202" s="203" t="str">
        <f t="shared" si="125"/>
        <v/>
      </c>
      <c r="C1202" s="197"/>
      <c r="D1202" s="197"/>
      <c r="E1202" s="197"/>
      <c r="F1202" s="197"/>
      <c r="G1202" s="197"/>
      <c r="H1202" s="197"/>
      <c r="I1202" s="197"/>
      <c r="J1202" s="197"/>
      <c r="K1202" s="197"/>
      <c r="L1202" s="197"/>
      <c r="M1202" s="209"/>
      <c r="N1202" s="199"/>
      <c r="O1202" s="197"/>
      <c r="P1202" s="197"/>
      <c r="Q1202" s="197"/>
      <c r="R1202" s="197"/>
      <c r="S1202" s="209"/>
      <c r="T1202" s="197"/>
      <c r="U1202" s="199"/>
      <c r="V1202" s="197"/>
      <c r="W1202" s="197"/>
      <c r="X1202" s="197"/>
      <c r="Y1202" s="197"/>
      <c r="Z1202" s="197"/>
      <c r="AA1202" s="198"/>
      <c r="AB1202" s="198"/>
      <c r="AC1202" s="199"/>
      <c r="AD1202" s="199"/>
      <c r="AE1202" s="199"/>
      <c r="AF1202" s="199"/>
      <c r="AG1202" s="197"/>
      <c r="AH1202" s="197"/>
      <c r="AI1202" s="197"/>
      <c r="AJ1202" s="198"/>
      <c r="AK1202" s="199"/>
      <c r="AL1202" s="197"/>
      <c r="AM1202" s="197"/>
      <c r="AN1202" s="210" t="str">
        <f t="shared" si="121"/>
        <v>Kein Eintrag</v>
      </c>
      <c r="AO1202" s="210" t="str">
        <f t="shared" si="122"/>
        <v>Kein Eintrag</v>
      </c>
      <c r="AP1202" s="210" t="str">
        <f t="shared" si="123"/>
        <v>Kein Eintrag</v>
      </c>
      <c r="AQ1202" s="197"/>
      <c r="AR1202" s="197"/>
      <c r="AS1202" s="197"/>
    </row>
    <row r="1203" spans="1:45" s="159" customFormat="1" x14ac:dyDescent="0.25">
      <c r="A1203" s="203" t="str">
        <f t="shared" si="124"/>
        <v/>
      </c>
      <c r="B1203" s="203" t="str">
        <f t="shared" si="125"/>
        <v/>
      </c>
      <c r="C1203" s="197"/>
      <c r="D1203" s="197"/>
      <c r="E1203" s="197"/>
      <c r="F1203" s="197"/>
      <c r="G1203" s="197"/>
      <c r="H1203" s="197"/>
      <c r="I1203" s="197"/>
      <c r="J1203" s="197"/>
      <c r="K1203" s="197"/>
      <c r="L1203" s="197"/>
      <c r="M1203" s="209"/>
      <c r="N1203" s="199"/>
      <c r="O1203" s="197"/>
      <c r="P1203" s="197"/>
      <c r="Q1203" s="197"/>
      <c r="R1203" s="197"/>
      <c r="S1203" s="209"/>
      <c r="T1203" s="197"/>
      <c r="U1203" s="199"/>
      <c r="V1203" s="197"/>
      <c r="W1203" s="197"/>
      <c r="X1203" s="197"/>
      <c r="Y1203" s="197"/>
      <c r="Z1203" s="197"/>
      <c r="AA1203" s="198"/>
      <c r="AB1203" s="198"/>
      <c r="AC1203" s="199"/>
      <c r="AD1203" s="199"/>
      <c r="AE1203" s="199"/>
      <c r="AF1203" s="199"/>
      <c r="AG1203" s="197"/>
      <c r="AH1203" s="197"/>
      <c r="AI1203" s="197"/>
      <c r="AJ1203" s="198"/>
      <c r="AK1203" s="199"/>
      <c r="AL1203" s="197"/>
      <c r="AM1203" s="197"/>
      <c r="AN1203" s="210" t="str">
        <f t="shared" si="121"/>
        <v>Kein Eintrag</v>
      </c>
      <c r="AO1203" s="210" t="str">
        <f t="shared" si="122"/>
        <v>Kein Eintrag</v>
      </c>
      <c r="AP1203" s="210" t="str">
        <f t="shared" si="123"/>
        <v>Kein Eintrag</v>
      </c>
      <c r="AQ1203" s="197"/>
      <c r="AR1203" s="197"/>
      <c r="AS1203" s="197"/>
    </row>
    <row r="1204" spans="1:45" s="159" customFormat="1" x14ac:dyDescent="0.25">
      <c r="A1204" s="203" t="str">
        <f t="shared" si="124"/>
        <v/>
      </c>
      <c r="B1204" s="203" t="str">
        <f t="shared" si="125"/>
        <v/>
      </c>
      <c r="C1204" s="197"/>
      <c r="D1204" s="197"/>
      <c r="E1204" s="197"/>
      <c r="F1204" s="197"/>
      <c r="G1204" s="197"/>
      <c r="H1204" s="197"/>
      <c r="I1204" s="197"/>
      <c r="J1204" s="197"/>
      <c r="K1204" s="197"/>
      <c r="L1204" s="197"/>
      <c r="M1204" s="209"/>
      <c r="N1204" s="199"/>
      <c r="O1204" s="197"/>
      <c r="P1204" s="197"/>
      <c r="Q1204" s="197"/>
      <c r="R1204" s="197"/>
      <c r="S1204" s="209"/>
      <c r="T1204" s="197"/>
      <c r="U1204" s="199"/>
      <c r="V1204" s="197"/>
      <c r="W1204" s="197"/>
      <c r="X1204" s="197"/>
      <c r="Y1204" s="197"/>
      <c r="Z1204" s="197"/>
      <c r="AA1204" s="198"/>
      <c r="AB1204" s="198"/>
      <c r="AC1204" s="199"/>
      <c r="AD1204" s="199"/>
      <c r="AE1204" s="199"/>
      <c r="AF1204" s="199"/>
      <c r="AG1204" s="197"/>
      <c r="AH1204" s="197"/>
      <c r="AI1204" s="197"/>
      <c r="AJ1204" s="198"/>
      <c r="AK1204" s="199"/>
      <c r="AL1204" s="197"/>
      <c r="AM1204" s="197"/>
      <c r="AN1204" s="210" t="str">
        <f t="shared" si="121"/>
        <v>Kein Eintrag</v>
      </c>
      <c r="AO1204" s="210" t="str">
        <f t="shared" si="122"/>
        <v>Kein Eintrag</v>
      </c>
      <c r="AP1204" s="210" t="str">
        <f t="shared" si="123"/>
        <v>Kein Eintrag</v>
      </c>
      <c r="AQ1204" s="197"/>
      <c r="AR1204" s="197"/>
      <c r="AS1204" s="197"/>
    </row>
    <row r="1205" spans="1:45" s="159" customFormat="1" x14ac:dyDescent="0.25">
      <c r="A1205" s="203" t="str">
        <f t="shared" si="124"/>
        <v/>
      </c>
      <c r="B1205" s="203" t="str">
        <f t="shared" si="125"/>
        <v/>
      </c>
      <c r="C1205" s="197"/>
      <c r="D1205" s="197"/>
      <c r="E1205" s="197"/>
      <c r="F1205" s="197"/>
      <c r="G1205" s="197"/>
      <c r="H1205" s="197"/>
      <c r="I1205" s="197"/>
      <c r="J1205" s="197"/>
      <c r="K1205" s="197"/>
      <c r="L1205" s="197"/>
      <c r="M1205" s="209"/>
      <c r="N1205" s="199"/>
      <c r="O1205" s="197"/>
      <c r="P1205" s="197"/>
      <c r="Q1205" s="197"/>
      <c r="R1205" s="197"/>
      <c r="S1205" s="209"/>
      <c r="T1205" s="197"/>
      <c r="U1205" s="199"/>
      <c r="V1205" s="197"/>
      <c r="W1205" s="197"/>
      <c r="X1205" s="197"/>
      <c r="Y1205" s="197"/>
      <c r="Z1205" s="197"/>
      <c r="AA1205" s="198"/>
      <c r="AB1205" s="198"/>
      <c r="AC1205" s="199"/>
      <c r="AD1205" s="199"/>
      <c r="AE1205" s="199"/>
      <c r="AF1205" s="199"/>
      <c r="AG1205" s="197"/>
      <c r="AH1205" s="197"/>
      <c r="AI1205" s="197"/>
      <c r="AJ1205" s="198"/>
      <c r="AK1205" s="199"/>
      <c r="AL1205" s="197"/>
      <c r="AM1205" s="197"/>
      <c r="AN1205" s="210" t="str">
        <f t="shared" si="121"/>
        <v>Kein Eintrag</v>
      </c>
      <c r="AO1205" s="210" t="str">
        <f t="shared" si="122"/>
        <v>Kein Eintrag</v>
      </c>
      <c r="AP1205" s="210" t="str">
        <f t="shared" si="123"/>
        <v>Kein Eintrag</v>
      </c>
      <c r="AQ1205" s="197"/>
      <c r="AR1205" s="197"/>
      <c r="AS1205" s="197"/>
    </row>
    <row r="1206" spans="1:45" s="159" customFormat="1" x14ac:dyDescent="0.25">
      <c r="A1206" s="203" t="str">
        <f t="shared" si="124"/>
        <v/>
      </c>
      <c r="B1206" s="203" t="str">
        <f t="shared" si="125"/>
        <v/>
      </c>
      <c r="C1206" s="197"/>
      <c r="D1206" s="197"/>
      <c r="E1206" s="197"/>
      <c r="F1206" s="197"/>
      <c r="G1206" s="197"/>
      <c r="H1206" s="197"/>
      <c r="I1206" s="197"/>
      <c r="J1206" s="197"/>
      <c r="K1206" s="197"/>
      <c r="L1206" s="197"/>
      <c r="M1206" s="209"/>
      <c r="N1206" s="199"/>
      <c r="O1206" s="197"/>
      <c r="P1206" s="197"/>
      <c r="Q1206" s="197"/>
      <c r="R1206" s="197"/>
      <c r="S1206" s="209"/>
      <c r="T1206" s="197"/>
      <c r="U1206" s="199"/>
      <c r="V1206" s="197"/>
      <c r="W1206" s="197"/>
      <c r="X1206" s="197"/>
      <c r="Y1206" s="197"/>
      <c r="Z1206" s="197"/>
      <c r="AA1206" s="198"/>
      <c r="AB1206" s="198"/>
      <c r="AC1206" s="199"/>
      <c r="AD1206" s="199"/>
      <c r="AE1206" s="199"/>
      <c r="AF1206" s="199"/>
      <c r="AG1206" s="197"/>
      <c r="AH1206" s="197"/>
      <c r="AI1206" s="197"/>
      <c r="AJ1206" s="198"/>
      <c r="AK1206" s="199"/>
      <c r="AL1206" s="197"/>
      <c r="AM1206" s="197"/>
      <c r="AN1206" s="210" t="str">
        <f t="shared" si="121"/>
        <v>Kein Eintrag</v>
      </c>
      <c r="AO1206" s="210" t="str">
        <f t="shared" si="122"/>
        <v>Kein Eintrag</v>
      </c>
      <c r="AP1206" s="210" t="str">
        <f t="shared" si="123"/>
        <v>Kein Eintrag</v>
      </c>
      <c r="AQ1206" s="197"/>
      <c r="AR1206" s="197"/>
      <c r="AS1206" s="197"/>
    </row>
    <row r="1207" spans="1:45" s="159" customFormat="1" x14ac:dyDescent="0.25">
      <c r="A1207" s="203" t="str">
        <f t="shared" si="124"/>
        <v/>
      </c>
      <c r="B1207" s="203" t="str">
        <f t="shared" si="125"/>
        <v/>
      </c>
      <c r="C1207" s="197"/>
      <c r="D1207" s="197"/>
      <c r="E1207" s="197"/>
      <c r="F1207" s="197"/>
      <c r="G1207" s="197"/>
      <c r="H1207" s="197"/>
      <c r="I1207" s="197"/>
      <c r="J1207" s="197"/>
      <c r="K1207" s="197"/>
      <c r="L1207" s="197"/>
      <c r="M1207" s="209"/>
      <c r="N1207" s="199"/>
      <c r="O1207" s="197"/>
      <c r="P1207" s="197"/>
      <c r="Q1207" s="197"/>
      <c r="R1207" s="197"/>
      <c r="S1207" s="209"/>
      <c r="T1207" s="197"/>
      <c r="U1207" s="199"/>
      <c r="V1207" s="197"/>
      <c r="W1207" s="197"/>
      <c r="X1207" s="197"/>
      <c r="Y1207" s="197"/>
      <c r="Z1207" s="197"/>
      <c r="AA1207" s="198"/>
      <c r="AB1207" s="198"/>
      <c r="AC1207" s="199"/>
      <c r="AD1207" s="199"/>
      <c r="AE1207" s="199"/>
      <c r="AF1207" s="199"/>
      <c r="AG1207" s="197"/>
      <c r="AH1207" s="197"/>
      <c r="AI1207" s="197"/>
      <c r="AJ1207" s="198"/>
      <c r="AK1207" s="199"/>
      <c r="AL1207" s="197"/>
      <c r="AM1207" s="197"/>
      <c r="AN1207" s="210" t="str">
        <f t="shared" si="121"/>
        <v>Kein Eintrag</v>
      </c>
      <c r="AO1207" s="210" t="str">
        <f t="shared" si="122"/>
        <v>Kein Eintrag</v>
      </c>
      <c r="AP1207" s="210" t="str">
        <f t="shared" si="123"/>
        <v>Kein Eintrag</v>
      </c>
      <c r="AQ1207" s="197"/>
      <c r="AR1207" s="197"/>
      <c r="AS1207" s="197"/>
    </row>
    <row r="1208" spans="1:45" s="159" customFormat="1" x14ac:dyDescent="0.25">
      <c r="A1208" s="203" t="str">
        <f t="shared" si="124"/>
        <v/>
      </c>
      <c r="B1208" s="203" t="str">
        <f t="shared" si="125"/>
        <v/>
      </c>
      <c r="C1208" s="197"/>
      <c r="D1208" s="197"/>
      <c r="E1208" s="197"/>
      <c r="F1208" s="197"/>
      <c r="G1208" s="197"/>
      <c r="H1208" s="197"/>
      <c r="I1208" s="197"/>
      <c r="J1208" s="197"/>
      <c r="K1208" s="197"/>
      <c r="L1208" s="197"/>
      <c r="M1208" s="209"/>
      <c r="N1208" s="199"/>
      <c r="O1208" s="197"/>
      <c r="P1208" s="197"/>
      <c r="Q1208" s="197"/>
      <c r="R1208" s="197"/>
      <c r="S1208" s="209"/>
      <c r="T1208" s="197"/>
      <c r="U1208" s="199"/>
      <c r="V1208" s="197"/>
      <c r="W1208" s="197"/>
      <c r="X1208" s="197"/>
      <c r="Y1208" s="197"/>
      <c r="Z1208" s="197"/>
      <c r="AA1208" s="198"/>
      <c r="AB1208" s="198"/>
      <c r="AC1208" s="199"/>
      <c r="AD1208" s="199"/>
      <c r="AE1208" s="199"/>
      <c r="AF1208" s="199"/>
      <c r="AG1208" s="197"/>
      <c r="AH1208" s="197"/>
      <c r="AI1208" s="197"/>
      <c r="AJ1208" s="198"/>
      <c r="AK1208" s="199"/>
      <c r="AL1208" s="197"/>
      <c r="AM1208" s="197"/>
      <c r="AN1208" s="210" t="str">
        <f t="shared" si="121"/>
        <v>Kein Eintrag</v>
      </c>
      <c r="AO1208" s="210" t="str">
        <f t="shared" si="122"/>
        <v>Kein Eintrag</v>
      </c>
      <c r="AP1208" s="210" t="str">
        <f t="shared" si="123"/>
        <v>Kein Eintrag</v>
      </c>
      <c r="AQ1208" s="197"/>
      <c r="AR1208" s="197"/>
      <c r="AS1208" s="197"/>
    </row>
    <row r="1209" spans="1:45" s="159" customFormat="1" x14ac:dyDescent="0.25">
      <c r="A1209" s="203" t="str">
        <f t="shared" si="124"/>
        <v/>
      </c>
      <c r="B1209" s="203" t="str">
        <f t="shared" si="125"/>
        <v/>
      </c>
      <c r="C1209" s="197"/>
      <c r="D1209" s="197"/>
      <c r="E1209" s="197"/>
      <c r="F1209" s="197"/>
      <c r="G1209" s="197"/>
      <c r="H1209" s="197"/>
      <c r="I1209" s="197"/>
      <c r="J1209" s="197"/>
      <c r="K1209" s="197"/>
      <c r="L1209" s="197"/>
      <c r="M1209" s="209"/>
      <c r="N1209" s="199"/>
      <c r="O1209" s="197"/>
      <c r="P1209" s="197"/>
      <c r="Q1209" s="197"/>
      <c r="R1209" s="197"/>
      <c r="S1209" s="209"/>
      <c r="T1209" s="197"/>
      <c r="U1209" s="199"/>
      <c r="V1209" s="197"/>
      <c r="W1209" s="197"/>
      <c r="X1209" s="197"/>
      <c r="Y1209" s="197"/>
      <c r="Z1209" s="197"/>
      <c r="AA1209" s="198"/>
      <c r="AB1209" s="198"/>
      <c r="AC1209" s="199"/>
      <c r="AD1209" s="199"/>
      <c r="AE1209" s="199"/>
      <c r="AF1209" s="199"/>
      <c r="AG1209" s="197"/>
      <c r="AH1209" s="197"/>
      <c r="AI1209" s="197"/>
      <c r="AJ1209" s="198"/>
      <c r="AK1209" s="199"/>
      <c r="AL1209" s="197"/>
      <c r="AM1209" s="197"/>
      <c r="AN1209" s="210" t="str">
        <f t="shared" si="121"/>
        <v>Kein Eintrag</v>
      </c>
      <c r="AO1209" s="210" t="str">
        <f t="shared" si="122"/>
        <v>Kein Eintrag</v>
      </c>
      <c r="AP1209" s="210" t="str">
        <f t="shared" si="123"/>
        <v>Kein Eintrag</v>
      </c>
      <c r="AQ1209" s="197"/>
      <c r="AR1209" s="197"/>
      <c r="AS1209" s="197"/>
    </row>
    <row r="1210" spans="1:45" s="159" customFormat="1" x14ac:dyDescent="0.25">
      <c r="A1210" s="203" t="str">
        <f t="shared" si="124"/>
        <v/>
      </c>
      <c r="B1210" s="203" t="str">
        <f t="shared" si="125"/>
        <v/>
      </c>
      <c r="C1210" s="197"/>
      <c r="D1210" s="197"/>
      <c r="E1210" s="197"/>
      <c r="F1210" s="197"/>
      <c r="G1210" s="197"/>
      <c r="H1210" s="197"/>
      <c r="I1210" s="197"/>
      <c r="J1210" s="197"/>
      <c r="K1210" s="197"/>
      <c r="L1210" s="197"/>
      <c r="M1210" s="209"/>
      <c r="N1210" s="199"/>
      <c r="O1210" s="197"/>
      <c r="P1210" s="197"/>
      <c r="Q1210" s="197"/>
      <c r="R1210" s="197"/>
      <c r="S1210" s="209"/>
      <c r="T1210" s="197"/>
      <c r="U1210" s="199"/>
      <c r="V1210" s="197"/>
      <c r="W1210" s="197"/>
      <c r="X1210" s="197"/>
      <c r="Y1210" s="197"/>
      <c r="Z1210" s="197"/>
      <c r="AA1210" s="198"/>
      <c r="AB1210" s="198"/>
      <c r="AC1210" s="199"/>
      <c r="AD1210" s="199"/>
      <c r="AE1210" s="199"/>
      <c r="AF1210" s="199"/>
      <c r="AG1210" s="197"/>
      <c r="AH1210" s="197"/>
      <c r="AI1210" s="197"/>
      <c r="AJ1210" s="198"/>
      <c r="AK1210" s="199"/>
      <c r="AL1210" s="197"/>
      <c r="AM1210" s="197"/>
      <c r="AN1210" s="210" t="str">
        <f t="shared" si="121"/>
        <v>Kein Eintrag</v>
      </c>
      <c r="AO1210" s="210" t="str">
        <f t="shared" si="122"/>
        <v>Kein Eintrag</v>
      </c>
      <c r="AP1210" s="210" t="str">
        <f t="shared" si="123"/>
        <v>Kein Eintrag</v>
      </c>
      <c r="AQ1210" s="197"/>
      <c r="AR1210" s="197"/>
      <c r="AS1210" s="197"/>
    </row>
    <row r="1211" spans="1:45" s="159" customFormat="1" x14ac:dyDescent="0.25">
      <c r="A1211" s="203" t="str">
        <f t="shared" si="124"/>
        <v/>
      </c>
      <c r="B1211" s="203" t="str">
        <f t="shared" si="125"/>
        <v/>
      </c>
      <c r="C1211" s="197"/>
      <c r="D1211" s="197"/>
      <c r="E1211" s="197"/>
      <c r="F1211" s="197"/>
      <c r="G1211" s="197"/>
      <c r="H1211" s="197"/>
      <c r="I1211" s="197"/>
      <c r="J1211" s="197"/>
      <c r="K1211" s="197"/>
      <c r="L1211" s="197"/>
      <c r="M1211" s="209"/>
      <c r="N1211" s="199"/>
      <c r="O1211" s="197"/>
      <c r="P1211" s="197"/>
      <c r="Q1211" s="197"/>
      <c r="R1211" s="197"/>
      <c r="S1211" s="209"/>
      <c r="T1211" s="197"/>
      <c r="U1211" s="199"/>
      <c r="V1211" s="197"/>
      <c r="W1211" s="197"/>
      <c r="X1211" s="197"/>
      <c r="Y1211" s="197"/>
      <c r="Z1211" s="197"/>
      <c r="AA1211" s="198"/>
      <c r="AB1211" s="198"/>
      <c r="AC1211" s="199"/>
      <c r="AD1211" s="199"/>
      <c r="AE1211" s="199"/>
      <c r="AF1211" s="199"/>
      <c r="AG1211" s="197"/>
      <c r="AH1211" s="197"/>
      <c r="AI1211" s="197"/>
      <c r="AJ1211" s="198"/>
      <c r="AK1211" s="199"/>
      <c r="AL1211" s="197"/>
      <c r="AM1211" s="197"/>
      <c r="AN1211" s="210" t="str">
        <f t="shared" si="121"/>
        <v>Kein Eintrag</v>
      </c>
      <c r="AO1211" s="210" t="str">
        <f t="shared" si="122"/>
        <v>Kein Eintrag</v>
      </c>
      <c r="AP1211" s="210" t="str">
        <f t="shared" si="123"/>
        <v>Kein Eintrag</v>
      </c>
      <c r="AQ1211" s="197"/>
      <c r="AR1211" s="197"/>
      <c r="AS1211" s="197"/>
    </row>
    <row r="1212" spans="1:45" s="159" customFormat="1" x14ac:dyDescent="0.25">
      <c r="A1212" s="203" t="str">
        <f t="shared" si="124"/>
        <v/>
      </c>
      <c r="B1212" s="203" t="str">
        <f t="shared" si="125"/>
        <v/>
      </c>
      <c r="C1212" s="197"/>
      <c r="D1212" s="197"/>
      <c r="E1212" s="197"/>
      <c r="F1212" s="197"/>
      <c r="G1212" s="197"/>
      <c r="H1212" s="197"/>
      <c r="I1212" s="197"/>
      <c r="J1212" s="197"/>
      <c r="K1212" s="197"/>
      <c r="L1212" s="197"/>
      <c r="M1212" s="209"/>
      <c r="N1212" s="199"/>
      <c r="O1212" s="197"/>
      <c r="P1212" s="197"/>
      <c r="Q1212" s="197"/>
      <c r="R1212" s="197"/>
      <c r="S1212" s="209"/>
      <c r="T1212" s="197"/>
      <c r="U1212" s="199"/>
      <c r="V1212" s="197"/>
      <c r="W1212" s="197"/>
      <c r="X1212" s="197"/>
      <c r="Y1212" s="197"/>
      <c r="Z1212" s="197"/>
      <c r="AA1212" s="198"/>
      <c r="AB1212" s="198"/>
      <c r="AC1212" s="199"/>
      <c r="AD1212" s="199"/>
      <c r="AE1212" s="199"/>
      <c r="AF1212" s="199"/>
      <c r="AG1212" s="197"/>
      <c r="AH1212" s="197"/>
      <c r="AI1212" s="197"/>
      <c r="AJ1212" s="198"/>
      <c r="AK1212" s="199"/>
      <c r="AL1212" s="197"/>
      <c r="AM1212" s="197"/>
      <c r="AN1212" s="210" t="str">
        <f t="shared" si="121"/>
        <v>Kein Eintrag</v>
      </c>
      <c r="AO1212" s="210" t="str">
        <f t="shared" si="122"/>
        <v>Kein Eintrag</v>
      </c>
      <c r="AP1212" s="210" t="str">
        <f t="shared" si="123"/>
        <v>Kein Eintrag</v>
      </c>
      <c r="AQ1212" s="197"/>
      <c r="AR1212" s="197"/>
      <c r="AS1212" s="197"/>
    </row>
    <row r="1213" spans="1:45" s="159" customFormat="1" x14ac:dyDescent="0.25">
      <c r="A1213" s="203" t="str">
        <f t="shared" si="124"/>
        <v/>
      </c>
      <c r="B1213" s="203" t="str">
        <f t="shared" si="125"/>
        <v/>
      </c>
      <c r="C1213" s="197"/>
      <c r="D1213" s="197"/>
      <c r="E1213" s="197"/>
      <c r="F1213" s="197"/>
      <c r="G1213" s="197"/>
      <c r="H1213" s="197"/>
      <c r="I1213" s="197"/>
      <c r="J1213" s="197"/>
      <c r="K1213" s="197"/>
      <c r="L1213" s="197"/>
      <c r="M1213" s="209"/>
      <c r="N1213" s="199"/>
      <c r="O1213" s="197"/>
      <c r="P1213" s="197"/>
      <c r="Q1213" s="197"/>
      <c r="R1213" s="197"/>
      <c r="S1213" s="209"/>
      <c r="T1213" s="197"/>
      <c r="U1213" s="199"/>
      <c r="V1213" s="197"/>
      <c r="W1213" s="197"/>
      <c r="X1213" s="197"/>
      <c r="Y1213" s="197"/>
      <c r="Z1213" s="197"/>
      <c r="AA1213" s="198"/>
      <c r="AB1213" s="198"/>
      <c r="AC1213" s="199"/>
      <c r="AD1213" s="199"/>
      <c r="AE1213" s="199"/>
      <c r="AF1213" s="199"/>
      <c r="AG1213" s="197"/>
      <c r="AH1213" s="197"/>
      <c r="AI1213" s="197"/>
      <c r="AJ1213" s="198"/>
      <c r="AK1213" s="199"/>
      <c r="AL1213" s="197"/>
      <c r="AM1213" s="197"/>
      <c r="AN1213" s="210" t="str">
        <f t="shared" si="121"/>
        <v>Kein Eintrag</v>
      </c>
      <c r="AO1213" s="210" t="str">
        <f t="shared" si="122"/>
        <v>Kein Eintrag</v>
      </c>
      <c r="AP1213" s="210" t="str">
        <f t="shared" si="123"/>
        <v>Kein Eintrag</v>
      </c>
      <c r="AQ1213" s="197"/>
      <c r="AR1213" s="197"/>
      <c r="AS1213" s="197"/>
    </row>
    <row r="1214" spans="1:45" s="159" customFormat="1" x14ac:dyDescent="0.25">
      <c r="A1214" s="203" t="str">
        <f t="shared" si="124"/>
        <v/>
      </c>
      <c r="B1214" s="203" t="str">
        <f t="shared" si="125"/>
        <v/>
      </c>
      <c r="C1214" s="197"/>
      <c r="D1214" s="197"/>
      <c r="E1214" s="197"/>
      <c r="F1214" s="197"/>
      <c r="G1214" s="197"/>
      <c r="H1214" s="197"/>
      <c r="I1214" s="197"/>
      <c r="J1214" s="197"/>
      <c r="K1214" s="197"/>
      <c r="L1214" s="197"/>
      <c r="M1214" s="209"/>
      <c r="N1214" s="199"/>
      <c r="O1214" s="197"/>
      <c r="P1214" s="197"/>
      <c r="Q1214" s="197"/>
      <c r="R1214" s="197"/>
      <c r="S1214" s="209"/>
      <c r="T1214" s="197"/>
      <c r="U1214" s="199"/>
      <c r="V1214" s="197"/>
      <c r="W1214" s="197"/>
      <c r="X1214" s="197"/>
      <c r="Y1214" s="197"/>
      <c r="Z1214" s="197"/>
      <c r="AA1214" s="198"/>
      <c r="AB1214" s="198"/>
      <c r="AC1214" s="199"/>
      <c r="AD1214" s="199"/>
      <c r="AE1214" s="199"/>
      <c r="AF1214" s="199"/>
      <c r="AG1214" s="197"/>
      <c r="AH1214" s="197"/>
      <c r="AI1214" s="197"/>
      <c r="AJ1214" s="198"/>
      <c r="AK1214" s="199"/>
      <c r="AL1214" s="197"/>
      <c r="AM1214" s="197"/>
      <c r="AN1214" s="210" t="str">
        <f t="shared" si="121"/>
        <v>Kein Eintrag</v>
      </c>
      <c r="AO1214" s="210" t="str">
        <f t="shared" si="122"/>
        <v>Kein Eintrag</v>
      </c>
      <c r="AP1214" s="210" t="str">
        <f t="shared" si="123"/>
        <v>Kein Eintrag</v>
      </c>
      <c r="AQ1214" s="197"/>
      <c r="AR1214" s="197"/>
      <c r="AS1214" s="197"/>
    </row>
    <row r="1215" spans="1:45" s="159" customFormat="1" x14ac:dyDescent="0.25">
      <c r="A1215" s="203" t="str">
        <f t="shared" si="124"/>
        <v/>
      </c>
      <c r="B1215" s="203" t="str">
        <f t="shared" si="125"/>
        <v/>
      </c>
      <c r="C1215" s="197"/>
      <c r="D1215" s="197"/>
      <c r="E1215" s="197"/>
      <c r="F1215" s="197"/>
      <c r="G1215" s="197"/>
      <c r="H1215" s="197"/>
      <c r="I1215" s="197"/>
      <c r="J1215" s="197"/>
      <c r="K1215" s="197"/>
      <c r="L1215" s="197"/>
      <c r="M1215" s="209"/>
      <c r="N1215" s="199"/>
      <c r="O1215" s="197"/>
      <c r="P1215" s="197"/>
      <c r="Q1215" s="197"/>
      <c r="R1215" s="197"/>
      <c r="S1215" s="209"/>
      <c r="T1215" s="197"/>
      <c r="U1215" s="199"/>
      <c r="V1215" s="197"/>
      <c r="W1215" s="197"/>
      <c r="X1215" s="197"/>
      <c r="Y1215" s="197"/>
      <c r="Z1215" s="197"/>
      <c r="AA1215" s="198"/>
      <c r="AB1215" s="198"/>
      <c r="AC1215" s="199"/>
      <c r="AD1215" s="199"/>
      <c r="AE1215" s="199"/>
      <c r="AF1215" s="199"/>
      <c r="AG1215" s="197"/>
      <c r="AH1215" s="197"/>
      <c r="AI1215" s="197"/>
      <c r="AJ1215" s="198"/>
      <c r="AK1215" s="199"/>
      <c r="AL1215" s="197"/>
      <c r="AM1215" s="197"/>
      <c r="AN1215" s="210" t="str">
        <f t="shared" si="121"/>
        <v>Kein Eintrag</v>
      </c>
      <c r="AO1215" s="210" t="str">
        <f t="shared" si="122"/>
        <v>Kein Eintrag</v>
      </c>
      <c r="AP1215" s="210" t="str">
        <f t="shared" si="123"/>
        <v>Kein Eintrag</v>
      </c>
      <c r="AQ1215" s="197"/>
      <c r="AR1215" s="197"/>
      <c r="AS1215" s="197"/>
    </row>
    <row r="1216" spans="1:45" s="159" customFormat="1" x14ac:dyDescent="0.25">
      <c r="A1216" s="203" t="str">
        <f t="shared" si="124"/>
        <v/>
      </c>
      <c r="B1216" s="203" t="str">
        <f t="shared" si="125"/>
        <v/>
      </c>
      <c r="C1216" s="197"/>
      <c r="D1216" s="197"/>
      <c r="E1216" s="197"/>
      <c r="F1216" s="197"/>
      <c r="G1216" s="197"/>
      <c r="H1216" s="197"/>
      <c r="I1216" s="197"/>
      <c r="J1216" s="197"/>
      <c r="K1216" s="197"/>
      <c r="L1216" s="197"/>
      <c r="M1216" s="209"/>
      <c r="N1216" s="199"/>
      <c r="O1216" s="197"/>
      <c r="P1216" s="197"/>
      <c r="Q1216" s="197"/>
      <c r="R1216" s="197"/>
      <c r="S1216" s="209"/>
      <c r="T1216" s="197"/>
      <c r="U1216" s="199"/>
      <c r="V1216" s="197"/>
      <c r="W1216" s="197"/>
      <c r="X1216" s="197"/>
      <c r="Y1216" s="197"/>
      <c r="Z1216" s="197"/>
      <c r="AA1216" s="198"/>
      <c r="AB1216" s="198"/>
      <c r="AC1216" s="199"/>
      <c r="AD1216" s="199"/>
      <c r="AE1216" s="199"/>
      <c r="AF1216" s="199"/>
      <c r="AG1216" s="197"/>
      <c r="AH1216" s="197"/>
      <c r="AI1216" s="197"/>
      <c r="AJ1216" s="198"/>
      <c r="AK1216" s="199"/>
      <c r="AL1216" s="197"/>
      <c r="AM1216" s="197"/>
      <c r="AN1216" s="210" t="str">
        <f t="shared" si="121"/>
        <v>Kein Eintrag</v>
      </c>
      <c r="AO1216" s="210" t="str">
        <f t="shared" si="122"/>
        <v>Kein Eintrag</v>
      </c>
      <c r="AP1216" s="210" t="str">
        <f t="shared" si="123"/>
        <v>Kein Eintrag</v>
      </c>
      <c r="AQ1216" s="197"/>
      <c r="AR1216" s="197"/>
      <c r="AS1216" s="197"/>
    </row>
    <row r="1217" spans="1:45" s="159" customFormat="1" x14ac:dyDescent="0.25">
      <c r="A1217" s="203" t="str">
        <f t="shared" si="124"/>
        <v/>
      </c>
      <c r="B1217" s="203" t="str">
        <f t="shared" si="125"/>
        <v/>
      </c>
      <c r="C1217" s="197"/>
      <c r="D1217" s="197"/>
      <c r="E1217" s="197"/>
      <c r="F1217" s="197"/>
      <c r="G1217" s="197"/>
      <c r="H1217" s="197"/>
      <c r="I1217" s="197"/>
      <c r="J1217" s="197"/>
      <c r="K1217" s="197"/>
      <c r="L1217" s="197"/>
      <c r="M1217" s="209"/>
      <c r="N1217" s="199"/>
      <c r="O1217" s="197"/>
      <c r="P1217" s="197"/>
      <c r="Q1217" s="197"/>
      <c r="R1217" s="197"/>
      <c r="S1217" s="209"/>
      <c r="T1217" s="197"/>
      <c r="U1217" s="199"/>
      <c r="V1217" s="197"/>
      <c r="W1217" s="197"/>
      <c r="X1217" s="197"/>
      <c r="Y1217" s="197"/>
      <c r="Z1217" s="197"/>
      <c r="AA1217" s="198"/>
      <c r="AB1217" s="198"/>
      <c r="AC1217" s="199"/>
      <c r="AD1217" s="199"/>
      <c r="AE1217" s="199"/>
      <c r="AF1217" s="199"/>
      <c r="AG1217" s="197"/>
      <c r="AH1217" s="197"/>
      <c r="AI1217" s="197"/>
      <c r="AJ1217" s="198"/>
      <c r="AK1217" s="199"/>
      <c r="AL1217" s="197"/>
      <c r="AM1217" s="197"/>
      <c r="AN1217" s="210" t="str">
        <f t="shared" si="121"/>
        <v>Kein Eintrag</v>
      </c>
      <c r="AO1217" s="210" t="str">
        <f t="shared" si="122"/>
        <v>Kein Eintrag</v>
      </c>
      <c r="AP1217" s="210" t="str">
        <f t="shared" si="123"/>
        <v>Kein Eintrag</v>
      </c>
      <c r="AQ1217" s="197"/>
      <c r="AR1217" s="197"/>
      <c r="AS1217" s="197"/>
    </row>
    <row r="1218" spans="1:45" s="159" customFormat="1" x14ac:dyDescent="0.25">
      <c r="A1218" s="203" t="str">
        <f t="shared" si="124"/>
        <v/>
      </c>
      <c r="B1218" s="203" t="str">
        <f t="shared" si="125"/>
        <v/>
      </c>
      <c r="C1218" s="197"/>
      <c r="D1218" s="197"/>
      <c r="E1218" s="197"/>
      <c r="F1218" s="197"/>
      <c r="G1218" s="197"/>
      <c r="H1218" s="197"/>
      <c r="I1218" s="197"/>
      <c r="J1218" s="197"/>
      <c r="K1218" s="197"/>
      <c r="L1218" s="197"/>
      <c r="M1218" s="209"/>
      <c r="N1218" s="199"/>
      <c r="O1218" s="197"/>
      <c r="P1218" s="197"/>
      <c r="Q1218" s="197"/>
      <c r="R1218" s="197"/>
      <c r="S1218" s="209"/>
      <c r="T1218" s="197"/>
      <c r="U1218" s="199"/>
      <c r="V1218" s="197"/>
      <c r="W1218" s="197"/>
      <c r="X1218" s="197"/>
      <c r="Y1218" s="197"/>
      <c r="Z1218" s="197"/>
      <c r="AA1218" s="198"/>
      <c r="AB1218" s="198"/>
      <c r="AC1218" s="199"/>
      <c r="AD1218" s="199"/>
      <c r="AE1218" s="199"/>
      <c r="AF1218" s="199"/>
      <c r="AG1218" s="197"/>
      <c r="AH1218" s="197"/>
      <c r="AI1218" s="197"/>
      <c r="AJ1218" s="198"/>
      <c r="AK1218" s="199"/>
      <c r="AL1218" s="197"/>
      <c r="AM1218" s="197"/>
      <c r="AN1218" s="210" t="str">
        <f t="shared" si="121"/>
        <v>Kein Eintrag</v>
      </c>
      <c r="AO1218" s="210" t="str">
        <f t="shared" si="122"/>
        <v>Kein Eintrag</v>
      </c>
      <c r="AP1218" s="210" t="str">
        <f t="shared" si="123"/>
        <v>Kein Eintrag</v>
      </c>
      <c r="AQ1218" s="197"/>
      <c r="AR1218" s="197"/>
      <c r="AS1218" s="197"/>
    </row>
    <row r="1219" spans="1:45" s="159" customFormat="1" x14ac:dyDescent="0.25">
      <c r="A1219" s="203" t="str">
        <f t="shared" si="124"/>
        <v/>
      </c>
      <c r="B1219" s="203" t="str">
        <f t="shared" si="125"/>
        <v/>
      </c>
      <c r="C1219" s="197"/>
      <c r="D1219" s="197"/>
      <c r="E1219" s="197"/>
      <c r="F1219" s="197"/>
      <c r="G1219" s="197"/>
      <c r="H1219" s="197"/>
      <c r="I1219" s="197"/>
      <c r="J1219" s="197"/>
      <c r="K1219" s="197"/>
      <c r="L1219" s="197"/>
      <c r="M1219" s="209"/>
      <c r="N1219" s="199"/>
      <c r="O1219" s="197"/>
      <c r="P1219" s="197"/>
      <c r="Q1219" s="197"/>
      <c r="R1219" s="197"/>
      <c r="S1219" s="209"/>
      <c r="T1219" s="197"/>
      <c r="U1219" s="199"/>
      <c r="V1219" s="197"/>
      <c r="W1219" s="197"/>
      <c r="X1219" s="197"/>
      <c r="Y1219" s="197"/>
      <c r="Z1219" s="197"/>
      <c r="AA1219" s="198"/>
      <c r="AB1219" s="198"/>
      <c r="AC1219" s="199"/>
      <c r="AD1219" s="199"/>
      <c r="AE1219" s="199"/>
      <c r="AF1219" s="199"/>
      <c r="AG1219" s="197"/>
      <c r="AH1219" s="197"/>
      <c r="AI1219" s="197"/>
      <c r="AJ1219" s="198"/>
      <c r="AK1219" s="199"/>
      <c r="AL1219" s="197"/>
      <c r="AM1219" s="197"/>
      <c r="AN1219" s="210" t="str">
        <f t="shared" si="121"/>
        <v>Kein Eintrag</v>
      </c>
      <c r="AO1219" s="210" t="str">
        <f t="shared" si="122"/>
        <v>Kein Eintrag</v>
      </c>
      <c r="AP1219" s="210" t="str">
        <f t="shared" si="123"/>
        <v>Kein Eintrag</v>
      </c>
      <c r="AQ1219" s="197"/>
      <c r="AR1219" s="197"/>
      <c r="AS1219" s="197"/>
    </row>
    <row r="1220" spans="1:45" s="159" customFormat="1" x14ac:dyDescent="0.25">
      <c r="A1220" s="203" t="str">
        <f t="shared" si="124"/>
        <v/>
      </c>
      <c r="B1220" s="203" t="str">
        <f t="shared" si="125"/>
        <v/>
      </c>
      <c r="C1220" s="197"/>
      <c r="D1220" s="197"/>
      <c r="E1220" s="197"/>
      <c r="F1220" s="197"/>
      <c r="G1220" s="197"/>
      <c r="H1220" s="197"/>
      <c r="I1220" s="197"/>
      <c r="J1220" s="197"/>
      <c r="K1220" s="197"/>
      <c r="L1220" s="197"/>
      <c r="M1220" s="209"/>
      <c r="N1220" s="199"/>
      <c r="O1220" s="197"/>
      <c r="P1220" s="197"/>
      <c r="Q1220" s="197"/>
      <c r="R1220" s="197"/>
      <c r="S1220" s="209"/>
      <c r="T1220" s="197"/>
      <c r="U1220" s="199"/>
      <c r="V1220" s="197"/>
      <c r="W1220" s="197"/>
      <c r="X1220" s="197"/>
      <c r="Y1220" s="197"/>
      <c r="Z1220" s="197"/>
      <c r="AA1220" s="198"/>
      <c r="AB1220" s="198"/>
      <c r="AC1220" s="199"/>
      <c r="AD1220" s="199"/>
      <c r="AE1220" s="199"/>
      <c r="AF1220" s="199"/>
      <c r="AG1220" s="197"/>
      <c r="AH1220" s="197"/>
      <c r="AI1220" s="197"/>
      <c r="AJ1220" s="198"/>
      <c r="AK1220" s="199"/>
      <c r="AL1220" s="197"/>
      <c r="AM1220" s="197"/>
      <c r="AN1220" s="210" t="str">
        <f t="shared" si="121"/>
        <v>Kein Eintrag</v>
      </c>
      <c r="AO1220" s="210" t="str">
        <f t="shared" si="122"/>
        <v>Kein Eintrag</v>
      </c>
      <c r="AP1220" s="210" t="str">
        <f t="shared" si="123"/>
        <v>Kein Eintrag</v>
      </c>
      <c r="AQ1220" s="197"/>
      <c r="AR1220" s="197"/>
      <c r="AS1220" s="197"/>
    </row>
    <row r="1221" spans="1:45" s="159" customFormat="1" x14ac:dyDescent="0.25">
      <c r="A1221" s="203" t="str">
        <f t="shared" si="124"/>
        <v/>
      </c>
      <c r="B1221" s="203" t="str">
        <f t="shared" si="125"/>
        <v/>
      </c>
      <c r="C1221" s="197"/>
      <c r="D1221" s="197"/>
      <c r="E1221" s="197"/>
      <c r="F1221" s="197"/>
      <c r="G1221" s="197"/>
      <c r="H1221" s="197"/>
      <c r="I1221" s="197"/>
      <c r="J1221" s="197"/>
      <c r="K1221" s="197"/>
      <c r="L1221" s="197"/>
      <c r="M1221" s="209"/>
      <c r="N1221" s="199"/>
      <c r="O1221" s="197"/>
      <c r="P1221" s="197"/>
      <c r="Q1221" s="197"/>
      <c r="R1221" s="197"/>
      <c r="S1221" s="209"/>
      <c r="T1221" s="197"/>
      <c r="U1221" s="199"/>
      <c r="V1221" s="197"/>
      <c r="W1221" s="197"/>
      <c r="X1221" s="197"/>
      <c r="Y1221" s="197"/>
      <c r="Z1221" s="197"/>
      <c r="AA1221" s="198"/>
      <c r="AB1221" s="198"/>
      <c r="AC1221" s="199"/>
      <c r="AD1221" s="199"/>
      <c r="AE1221" s="199"/>
      <c r="AF1221" s="199"/>
      <c r="AG1221" s="197"/>
      <c r="AH1221" s="197"/>
      <c r="AI1221" s="197"/>
      <c r="AJ1221" s="198"/>
      <c r="AK1221" s="199"/>
      <c r="AL1221" s="197"/>
      <c r="AM1221" s="197"/>
      <c r="AN1221" s="210" t="str">
        <f t="shared" si="121"/>
        <v>Kein Eintrag</v>
      </c>
      <c r="AO1221" s="210" t="str">
        <f t="shared" si="122"/>
        <v>Kein Eintrag</v>
      </c>
      <c r="AP1221" s="210" t="str">
        <f t="shared" si="123"/>
        <v>Kein Eintrag</v>
      </c>
      <c r="AQ1221" s="197"/>
      <c r="AR1221" s="197"/>
      <c r="AS1221" s="197"/>
    </row>
    <row r="1222" spans="1:45" s="159" customFormat="1" x14ac:dyDescent="0.25">
      <c r="A1222" s="203" t="str">
        <f t="shared" si="124"/>
        <v/>
      </c>
      <c r="B1222" s="203" t="str">
        <f t="shared" si="125"/>
        <v/>
      </c>
      <c r="C1222" s="197"/>
      <c r="D1222" s="197"/>
      <c r="E1222" s="197"/>
      <c r="F1222" s="197"/>
      <c r="G1222" s="197"/>
      <c r="H1222" s="197"/>
      <c r="I1222" s="197"/>
      <c r="J1222" s="197"/>
      <c r="K1222" s="197"/>
      <c r="L1222" s="197"/>
      <c r="M1222" s="209"/>
      <c r="N1222" s="199"/>
      <c r="O1222" s="197"/>
      <c r="P1222" s="197"/>
      <c r="Q1222" s="197"/>
      <c r="R1222" s="197"/>
      <c r="S1222" s="209"/>
      <c r="T1222" s="197"/>
      <c r="U1222" s="199"/>
      <c r="V1222" s="197"/>
      <c r="W1222" s="197"/>
      <c r="X1222" s="197"/>
      <c r="Y1222" s="197"/>
      <c r="Z1222" s="197"/>
      <c r="AA1222" s="198"/>
      <c r="AB1222" s="198"/>
      <c r="AC1222" s="199"/>
      <c r="AD1222" s="199"/>
      <c r="AE1222" s="199"/>
      <c r="AF1222" s="199"/>
      <c r="AG1222" s="197"/>
      <c r="AH1222" s="197"/>
      <c r="AI1222" s="197"/>
      <c r="AJ1222" s="198"/>
      <c r="AK1222" s="199"/>
      <c r="AL1222" s="197"/>
      <c r="AM1222" s="197"/>
      <c r="AN1222" s="210" t="str">
        <f t="shared" si="121"/>
        <v>Kein Eintrag</v>
      </c>
      <c r="AO1222" s="210" t="str">
        <f t="shared" si="122"/>
        <v>Kein Eintrag</v>
      </c>
      <c r="AP1222" s="210" t="str">
        <f t="shared" si="123"/>
        <v>Kein Eintrag</v>
      </c>
      <c r="AQ1222" s="197"/>
      <c r="AR1222" s="197"/>
      <c r="AS1222" s="197"/>
    </row>
    <row r="1223" spans="1:45" s="159" customFormat="1" x14ac:dyDescent="0.25">
      <c r="A1223" s="203" t="str">
        <f t="shared" si="124"/>
        <v/>
      </c>
      <c r="B1223" s="203" t="str">
        <f t="shared" si="125"/>
        <v/>
      </c>
      <c r="C1223" s="197"/>
      <c r="D1223" s="197"/>
      <c r="E1223" s="197"/>
      <c r="F1223" s="197"/>
      <c r="G1223" s="197"/>
      <c r="H1223" s="197"/>
      <c r="I1223" s="197"/>
      <c r="J1223" s="197"/>
      <c r="K1223" s="197"/>
      <c r="L1223" s="197"/>
      <c r="M1223" s="209"/>
      <c r="N1223" s="199"/>
      <c r="O1223" s="197"/>
      <c r="P1223" s="197"/>
      <c r="Q1223" s="197"/>
      <c r="R1223" s="197"/>
      <c r="S1223" s="209"/>
      <c r="T1223" s="197"/>
      <c r="U1223" s="199"/>
      <c r="V1223" s="197"/>
      <c r="W1223" s="197"/>
      <c r="X1223" s="197"/>
      <c r="Y1223" s="197"/>
      <c r="Z1223" s="197"/>
      <c r="AA1223" s="198"/>
      <c r="AB1223" s="198"/>
      <c r="AC1223" s="199"/>
      <c r="AD1223" s="199"/>
      <c r="AE1223" s="199"/>
      <c r="AF1223" s="199"/>
      <c r="AG1223" s="197"/>
      <c r="AH1223" s="197"/>
      <c r="AI1223" s="197"/>
      <c r="AJ1223" s="198"/>
      <c r="AK1223" s="199"/>
      <c r="AL1223" s="197"/>
      <c r="AM1223" s="197"/>
      <c r="AN1223" s="210" t="str">
        <f t="shared" si="121"/>
        <v>Kein Eintrag</v>
      </c>
      <c r="AO1223" s="210" t="str">
        <f t="shared" si="122"/>
        <v>Kein Eintrag</v>
      </c>
      <c r="AP1223" s="210" t="str">
        <f t="shared" si="123"/>
        <v>Kein Eintrag</v>
      </c>
      <c r="AQ1223" s="197"/>
      <c r="AR1223" s="197"/>
      <c r="AS1223" s="197"/>
    </row>
    <row r="1224" spans="1:45" s="159" customFormat="1" x14ac:dyDescent="0.25">
      <c r="A1224" s="203" t="str">
        <f t="shared" si="124"/>
        <v/>
      </c>
      <c r="B1224" s="203" t="str">
        <f t="shared" si="125"/>
        <v/>
      </c>
      <c r="C1224" s="197"/>
      <c r="D1224" s="197"/>
      <c r="E1224" s="197"/>
      <c r="F1224" s="197"/>
      <c r="G1224" s="197"/>
      <c r="H1224" s="197"/>
      <c r="I1224" s="197"/>
      <c r="J1224" s="197"/>
      <c r="K1224" s="197"/>
      <c r="L1224" s="197"/>
      <c r="M1224" s="209"/>
      <c r="N1224" s="199"/>
      <c r="O1224" s="197"/>
      <c r="P1224" s="197"/>
      <c r="Q1224" s="197"/>
      <c r="R1224" s="197"/>
      <c r="S1224" s="209"/>
      <c r="T1224" s="197"/>
      <c r="U1224" s="199"/>
      <c r="V1224" s="197"/>
      <c r="W1224" s="197"/>
      <c r="X1224" s="197"/>
      <c r="Y1224" s="197"/>
      <c r="Z1224" s="197"/>
      <c r="AA1224" s="198"/>
      <c r="AB1224" s="198"/>
      <c r="AC1224" s="199"/>
      <c r="AD1224" s="199"/>
      <c r="AE1224" s="199"/>
      <c r="AF1224" s="199"/>
      <c r="AG1224" s="197"/>
      <c r="AH1224" s="197"/>
      <c r="AI1224" s="197"/>
      <c r="AJ1224" s="198"/>
      <c r="AK1224" s="199"/>
      <c r="AL1224" s="197"/>
      <c r="AM1224" s="197"/>
      <c r="AN1224" s="210" t="str">
        <f t="shared" si="121"/>
        <v>Kein Eintrag</v>
      </c>
      <c r="AO1224" s="210" t="str">
        <f t="shared" si="122"/>
        <v>Kein Eintrag</v>
      </c>
      <c r="AP1224" s="210" t="str">
        <f t="shared" si="123"/>
        <v>Kein Eintrag</v>
      </c>
      <c r="AQ1224" s="197"/>
      <c r="AR1224" s="197"/>
      <c r="AS1224" s="197"/>
    </row>
    <row r="1225" spans="1:45" s="159" customFormat="1" x14ac:dyDescent="0.25">
      <c r="A1225" s="203" t="str">
        <f t="shared" si="124"/>
        <v/>
      </c>
      <c r="B1225" s="203" t="str">
        <f t="shared" si="125"/>
        <v/>
      </c>
      <c r="C1225" s="197"/>
      <c r="D1225" s="197"/>
      <c r="E1225" s="197"/>
      <c r="F1225" s="197"/>
      <c r="G1225" s="197"/>
      <c r="H1225" s="197"/>
      <c r="I1225" s="197"/>
      <c r="J1225" s="197"/>
      <c r="K1225" s="197"/>
      <c r="L1225" s="197"/>
      <c r="M1225" s="209"/>
      <c r="N1225" s="199"/>
      <c r="O1225" s="197"/>
      <c r="P1225" s="197"/>
      <c r="Q1225" s="197"/>
      <c r="R1225" s="197"/>
      <c r="S1225" s="209"/>
      <c r="T1225" s="197"/>
      <c r="U1225" s="199"/>
      <c r="V1225" s="197"/>
      <c r="W1225" s="197"/>
      <c r="X1225" s="197"/>
      <c r="Y1225" s="197"/>
      <c r="Z1225" s="197"/>
      <c r="AA1225" s="198"/>
      <c r="AB1225" s="198"/>
      <c r="AC1225" s="199"/>
      <c r="AD1225" s="199"/>
      <c r="AE1225" s="199"/>
      <c r="AF1225" s="199"/>
      <c r="AG1225" s="197"/>
      <c r="AH1225" s="197"/>
      <c r="AI1225" s="197"/>
      <c r="AJ1225" s="198"/>
      <c r="AK1225" s="199"/>
      <c r="AL1225" s="197"/>
      <c r="AM1225" s="197"/>
      <c r="AN1225" s="210" t="str">
        <f t="shared" si="121"/>
        <v>Kein Eintrag</v>
      </c>
      <c r="AO1225" s="210" t="str">
        <f t="shared" si="122"/>
        <v>Kein Eintrag</v>
      </c>
      <c r="AP1225" s="210" t="str">
        <f t="shared" si="123"/>
        <v>Kein Eintrag</v>
      </c>
      <c r="AQ1225" s="197"/>
      <c r="AR1225" s="197"/>
      <c r="AS1225" s="197"/>
    </row>
    <row r="1226" spans="1:45" s="159" customFormat="1" x14ac:dyDescent="0.25">
      <c r="A1226" s="203" t="str">
        <f t="shared" si="124"/>
        <v/>
      </c>
      <c r="B1226" s="203" t="str">
        <f t="shared" si="125"/>
        <v/>
      </c>
      <c r="C1226" s="197"/>
      <c r="D1226" s="197"/>
      <c r="E1226" s="197"/>
      <c r="F1226" s="197"/>
      <c r="G1226" s="197"/>
      <c r="H1226" s="197"/>
      <c r="I1226" s="197"/>
      <c r="J1226" s="197"/>
      <c r="K1226" s="197"/>
      <c r="L1226" s="197"/>
      <c r="M1226" s="209"/>
      <c r="N1226" s="199"/>
      <c r="O1226" s="197"/>
      <c r="P1226" s="197"/>
      <c r="Q1226" s="197"/>
      <c r="R1226" s="197"/>
      <c r="S1226" s="209"/>
      <c r="T1226" s="197"/>
      <c r="U1226" s="199"/>
      <c r="V1226" s="197"/>
      <c r="W1226" s="197"/>
      <c r="X1226" s="197"/>
      <c r="Y1226" s="197"/>
      <c r="Z1226" s="197"/>
      <c r="AA1226" s="198"/>
      <c r="AB1226" s="198"/>
      <c r="AC1226" s="199"/>
      <c r="AD1226" s="199"/>
      <c r="AE1226" s="199"/>
      <c r="AF1226" s="199"/>
      <c r="AG1226" s="197"/>
      <c r="AH1226" s="197"/>
      <c r="AI1226" s="197"/>
      <c r="AJ1226" s="198"/>
      <c r="AK1226" s="199"/>
      <c r="AL1226" s="197"/>
      <c r="AM1226" s="197"/>
      <c r="AN1226" s="210" t="str">
        <f t="shared" si="121"/>
        <v>Kein Eintrag</v>
      </c>
      <c r="AO1226" s="210" t="str">
        <f t="shared" si="122"/>
        <v>Kein Eintrag</v>
      </c>
      <c r="AP1226" s="210" t="str">
        <f t="shared" si="123"/>
        <v>Kein Eintrag</v>
      </c>
      <c r="AQ1226" s="197"/>
      <c r="AR1226" s="197"/>
      <c r="AS1226" s="197"/>
    </row>
    <row r="1227" spans="1:45" s="159" customFormat="1" x14ac:dyDescent="0.25">
      <c r="A1227" s="203" t="str">
        <f t="shared" si="124"/>
        <v/>
      </c>
      <c r="B1227" s="203" t="str">
        <f t="shared" si="125"/>
        <v/>
      </c>
      <c r="C1227" s="197"/>
      <c r="D1227" s="197"/>
      <c r="E1227" s="197"/>
      <c r="F1227" s="197"/>
      <c r="G1227" s="197"/>
      <c r="H1227" s="197"/>
      <c r="I1227" s="197"/>
      <c r="J1227" s="197"/>
      <c r="K1227" s="197"/>
      <c r="L1227" s="197"/>
      <c r="M1227" s="209"/>
      <c r="N1227" s="199"/>
      <c r="O1227" s="197"/>
      <c r="P1227" s="197"/>
      <c r="Q1227" s="197"/>
      <c r="R1227" s="197"/>
      <c r="S1227" s="209"/>
      <c r="T1227" s="197"/>
      <c r="U1227" s="199"/>
      <c r="V1227" s="197"/>
      <c r="W1227" s="197"/>
      <c r="X1227" s="197"/>
      <c r="Y1227" s="197"/>
      <c r="Z1227" s="197"/>
      <c r="AA1227" s="198"/>
      <c r="AB1227" s="198"/>
      <c r="AC1227" s="199"/>
      <c r="AD1227" s="199"/>
      <c r="AE1227" s="199"/>
      <c r="AF1227" s="199"/>
      <c r="AG1227" s="197"/>
      <c r="AH1227" s="197"/>
      <c r="AI1227" s="197"/>
      <c r="AJ1227" s="198"/>
      <c r="AK1227" s="199"/>
      <c r="AL1227" s="197"/>
      <c r="AM1227" s="197"/>
      <c r="AN1227" s="210" t="str">
        <f t="shared" si="121"/>
        <v>Kein Eintrag</v>
      </c>
      <c r="AO1227" s="210" t="str">
        <f t="shared" si="122"/>
        <v>Kein Eintrag</v>
      </c>
      <c r="AP1227" s="210" t="str">
        <f t="shared" si="123"/>
        <v>Kein Eintrag</v>
      </c>
      <c r="AQ1227" s="197"/>
      <c r="AR1227" s="197"/>
      <c r="AS1227" s="197"/>
    </row>
    <row r="1228" spans="1:45" s="159" customFormat="1" x14ac:dyDescent="0.25">
      <c r="A1228" s="203" t="str">
        <f t="shared" si="124"/>
        <v/>
      </c>
      <c r="B1228" s="203" t="str">
        <f t="shared" si="125"/>
        <v/>
      </c>
      <c r="C1228" s="197"/>
      <c r="D1228" s="197"/>
      <c r="E1228" s="197"/>
      <c r="F1228" s="197"/>
      <c r="G1228" s="197"/>
      <c r="H1228" s="197"/>
      <c r="I1228" s="197"/>
      <c r="J1228" s="197"/>
      <c r="K1228" s="197"/>
      <c r="L1228" s="197"/>
      <c r="M1228" s="209"/>
      <c r="N1228" s="199"/>
      <c r="O1228" s="197"/>
      <c r="P1228" s="197"/>
      <c r="Q1228" s="197"/>
      <c r="R1228" s="197"/>
      <c r="S1228" s="209"/>
      <c r="T1228" s="197"/>
      <c r="U1228" s="199"/>
      <c r="V1228" s="197"/>
      <c r="W1228" s="197"/>
      <c r="X1228" s="197"/>
      <c r="Y1228" s="197"/>
      <c r="Z1228" s="197"/>
      <c r="AA1228" s="198"/>
      <c r="AB1228" s="198"/>
      <c r="AC1228" s="199"/>
      <c r="AD1228" s="199"/>
      <c r="AE1228" s="199"/>
      <c r="AF1228" s="199"/>
      <c r="AG1228" s="197"/>
      <c r="AH1228" s="197"/>
      <c r="AI1228" s="197"/>
      <c r="AJ1228" s="198"/>
      <c r="AK1228" s="199"/>
      <c r="AL1228" s="197"/>
      <c r="AM1228" s="197"/>
      <c r="AN1228" s="210" t="str">
        <f t="shared" si="121"/>
        <v>Kein Eintrag</v>
      </c>
      <c r="AO1228" s="210" t="str">
        <f t="shared" si="122"/>
        <v>Kein Eintrag</v>
      </c>
      <c r="AP1228" s="210" t="str">
        <f t="shared" si="123"/>
        <v>Kein Eintrag</v>
      </c>
      <c r="AQ1228" s="197"/>
      <c r="AR1228" s="197"/>
      <c r="AS1228" s="197"/>
    </row>
    <row r="1229" spans="1:45" s="159" customFormat="1" x14ac:dyDescent="0.25">
      <c r="A1229" s="203" t="str">
        <f t="shared" si="124"/>
        <v/>
      </c>
      <c r="B1229" s="203" t="str">
        <f t="shared" si="125"/>
        <v/>
      </c>
      <c r="C1229" s="197"/>
      <c r="D1229" s="197"/>
      <c r="E1229" s="197"/>
      <c r="F1229" s="197"/>
      <c r="G1229" s="197"/>
      <c r="H1229" s="197"/>
      <c r="I1229" s="197"/>
      <c r="J1229" s="197"/>
      <c r="K1229" s="197"/>
      <c r="L1229" s="197"/>
      <c r="M1229" s="209"/>
      <c r="N1229" s="199"/>
      <c r="O1229" s="197"/>
      <c r="P1229" s="197"/>
      <c r="Q1229" s="197"/>
      <c r="R1229" s="197"/>
      <c r="S1229" s="209"/>
      <c r="T1229" s="197"/>
      <c r="U1229" s="199"/>
      <c r="V1229" s="197"/>
      <c r="W1229" s="197"/>
      <c r="X1229" s="197"/>
      <c r="Y1229" s="197"/>
      <c r="Z1229" s="197"/>
      <c r="AA1229" s="198"/>
      <c r="AB1229" s="198"/>
      <c r="AC1229" s="199"/>
      <c r="AD1229" s="199"/>
      <c r="AE1229" s="199"/>
      <c r="AF1229" s="199"/>
      <c r="AG1229" s="197"/>
      <c r="AH1229" s="197"/>
      <c r="AI1229" s="197"/>
      <c r="AJ1229" s="198"/>
      <c r="AK1229" s="199"/>
      <c r="AL1229" s="197"/>
      <c r="AM1229" s="197"/>
      <c r="AN1229" s="210" t="str">
        <f t="shared" si="121"/>
        <v>Kein Eintrag</v>
      </c>
      <c r="AO1229" s="210" t="str">
        <f t="shared" si="122"/>
        <v>Kein Eintrag</v>
      </c>
      <c r="AP1229" s="210" t="str">
        <f t="shared" si="123"/>
        <v>Kein Eintrag</v>
      </c>
      <c r="AQ1229" s="197"/>
      <c r="AR1229" s="197"/>
      <c r="AS1229" s="197"/>
    </row>
    <row r="1230" spans="1:45" s="159" customFormat="1" x14ac:dyDescent="0.25">
      <c r="A1230" s="203" t="str">
        <f t="shared" si="124"/>
        <v/>
      </c>
      <c r="B1230" s="203" t="str">
        <f t="shared" si="125"/>
        <v/>
      </c>
      <c r="C1230" s="197"/>
      <c r="D1230" s="197"/>
      <c r="E1230" s="197"/>
      <c r="F1230" s="197"/>
      <c r="G1230" s="197"/>
      <c r="H1230" s="197"/>
      <c r="I1230" s="197"/>
      <c r="J1230" s="197"/>
      <c r="K1230" s="197"/>
      <c r="L1230" s="197"/>
      <c r="M1230" s="209"/>
      <c r="N1230" s="199"/>
      <c r="O1230" s="197"/>
      <c r="P1230" s="197"/>
      <c r="Q1230" s="197"/>
      <c r="R1230" s="197"/>
      <c r="S1230" s="209"/>
      <c r="T1230" s="197"/>
      <c r="U1230" s="199"/>
      <c r="V1230" s="197"/>
      <c r="W1230" s="197"/>
      <c r="X1230" s="197"/>
      <c r="Y1230" s="197"/>
      <c r="Z1230" s="197"/>
      <c r="AA1230" s="198"/>
      <c r="AB1230" s="198"/>
      <c r="AC1230" s="199"/>
      <c r="AD1230" s="199"/>
      <c r="AE1230" s="199"/>
      <c r="AF1230" s="199"/>
      <c r="AG1230" s="197"/>
      <c r="AH1230" s="197"/>
      <c r="AI1230" s="197"/>
      <c r="AJ1230" s="198"/>
      <c r="AK1230" s="199"/>
      <c r="AL1230" s="197"/>
      <c r="AM1230" s="197"/>
      <c r="AN1230" s="210" t="str">
        <f t="shared" si="121"/>
        <v>Kein Eintrag</v>
      </c>
      <c r="AO1230" s="210" t="str">
        <f t="shared" si="122"/>
        <v>Kein Eintrag</v>
      </c>
      <c r="AP1230" s="210" t="str">
        <f t="shared" si="123"/>
        <v>Kein Eintrag</v>
      </c>
      <c r="AQ1230" s="197"/>
      <c r="AR1230" s="197"/>
      <c r="AS1230" s="197"/>
    </row>
    <row r="1231" spans="1:45" s="159" customFormat="1" x14ac:dyDescent="0.25">
      <c r="A1231" s="203" t="str">
        <f t="shared" si="124"/>
        <v/>
      </c>
      <c r="B1231" s="203" t="str">
        <f t="shared" si="125"/>
        <v/>
      </c>
      <c r="C1231" s="197"/>
      <c r="D1231" s="197"/>
      <c r="E1231" s="197"/>
      <c r="F1231" s="197"/>
      <c r="G1231" s="197"/>
      <c r="H1231" s="197"/>
      <c r="I1231" s="197"/>
      <c r="J1231" s="197"/>
      <c r="K1231" s="197"/>
      <c r="L1231" s="197"/>
      <c r="M1231" s="209"/>
      <c r="N1231" s="199"/>
      <c r="O1231" s="197"/>
      <c r="P1231" s="197"/>
      <c r="Q1231" s="197"/>
      <c r="R1231" s="197"/>
      <c r="S1231" s="209"/>
      <c r="T1231" s="197"/>
      <c r="U1231" s="199"/>
      <c r="V1231" s="197"/>
      <c r="W1231" s="197"/>
      <c r="X1231" s="197"/>
      <c r="Y1231" s="197"/>
      <c r="Z1231" s="197"/>
      <c r="AA1231" s="198"/>
      <c r="AB1231" s="198"/>
      <c r="AC1231" s="199"/>
      <c r="AD1231" s="199"/>
      <c r="AE1231" s="199"/>
      <c r="AF1231" s="199"/>
      <c r="AG1231" s="197"/>
      <c r="AH1231" s="197"/>
      <c r="AI1231" s="197"/>
      <c r="AJ1231" s="198"/>
      <c r="AK1231" s="199"/>
      <c r="AL1231" s="197"/>
      <c r="AM1231" s="197"/>
      <c r="AN1231" s="210" t="str">
        <f t="shared" si="121"/>
        <v>Kein Eintrag</v>
      </c>
      <c r="AO1231" s="210" t="str">
        <f t="shared" si="122"/>
        <v>Kein Eintrag</v>
      </c>
      <c r="AP1231" s="210" t="str">
        <f t="shared" si="123"/>
        <v>Kein Eintrag</v>
      </c>
      <c r="AQ1231" s="197"/>
      <c r="AR1231" s="197"/>
      <c r="AS1231" s="197"/>
    </row>
    <row r="1232" spans="1:45" s="159" customFormat="1" x14ac:dyDescent="0.25">
      <c r="A1232" s="203" t="str">
        <f t="shared" si="124"/>
        <v/>
      </c>
      <c r="B1232" s="203" t="str">
        <f t="shared" si="125"/>
        <v/>
      </c>
      <c r="C1232" s="197"/>
      <c r="D1232" s="197"/>
      <c r="E1232" s="197"/>
      <c r="F1232" s="197"/>
      <c r="G1232" s="197"/>
      <c r="H1232" s="197"/>
      <c r="I1232" s="197"/>
      <c r="J1232" s="197"/>
      <c r="K1232" s="197"/>
      <c r="L1232" s="197"/>
      <c r="M1232" s="209"/>
      <c r="N1232" s="199"/>
      <c r="O1232" s="197"/>
      <c r="P1232" s="197"/>
      <c r="Q1232" s="197"/>
      <c r="R1232" s="197"/>
      <c r="S1232" s="209"/>
      <c r="T1232" s="197"/>
      <c r="U1232" s="199"/>
      <c r="V1232" s="197"/>
      <c r="W1232" s="197"/>
      <c r="X1232" s="197"/>
      <c r="Y1232" s="197"/>
      <c r="Z1232" s="197"/>
      <c r="AA1232" s="198"/>
      <c r="AB1232" s="198"/>
      <c r="AC1232" s="199"/>
      <c r="AD1232" s="199"/>
      <c r="AE1232" s="199"/>
      <c r="AF1232" s="199"/>
      <c r="AG1232" s="197"/>
      <c r="AH1232" s="197"/>
      <c r="AI1232" s="197"/>
      <c r="AJ1232" s="198"/>
      <c r="AK1232" s="199"/>
      <c r="AL1232" s="197"/>
      <c r="AM1232" s="197"/>
      <c r="AN1232" s="210" t="str">
        <f t="shared" ref="AN1232:AN1295" si="126">IF(AC1232="","Kein Eintrag",IF(AD1232="","Kein Eintrag",AD1232-AC1232))</f>
        <v>Kein Eintrag</v>
      </c>
      <c r="AO1232" s="210" t="str">
        <f t="shared" ref="AO1232:AO1295" si="127">IF(AF1232="","Kein Eintrag",IF(AD1232="","Kein Eintrag",AF1232-AD1232))</f>
        <v>Kein Eintrag</v>
      </c>
      <c r="AP1232" s="210" t="str">
        <f t="shared" ref="AP1232:AP1295" si="128">IF(AF1232="","Kein Eintrag",IF(AC1232="","Kein Eintrag",AF1232-AC1232))</f>
        <v>Kein Eintrag</v>
      </c>
      <c r="AQ1232" s="197"/>
      <c r="AR1232" s="197"/>
      <c r="AS1232" s="197"/>
    </row>
    <row r="1233" spans="1:45" s="159" customFormat="1" x14ac:dyDescent="0.25">
      <c r="A1233" s="203" t="str">
        <f t="shared" si="124"/>
        <v/>
      </c>
      <c r="B1233" s="203" t="str">
        <f t="shared" si="125"/>
        <v/>
      </c>
      <c r="C1233" s="197"/>
      <c r="D1233" s="197"/>
      <c r="E1233" s="197"/>
      <c r="F1233" s="197"/>
      <c r="G1233" s="197"/>
      <c r="H1233" s="197"/>
      <c r="I1233" s="197"/>
      <c r="J1233" s="197"/>
      <c r="K1233" s="197"/>
      <c r="L1233" s="197"/>
      <c r="M1233" s="209"/>
      <c r="N1233" s="199"/>
      <c r="O1233" s="197"/>
      <c r="P1233" s="197"/>
      <c r="Q1233" s="197"/>
      <c r="R1233" s="197"/>
      <c r="S1233" s="209"/>
      <c r="T1233" s="197"/>
      <c r="U1233" s="199"/>
      <c r="V1233" s="197"/>
      <c r="W1233" s="197"/>
      <c r="X1233" s="197"/>
      <c r="Y1233" s="197"/>
      <c r="Z1233" s="197"/>
      <c r="AA1233" s="198"/>
      <c r="AB1233" s="198"/>
      <c r="AC1233" s="199"/>
      <c r="AD1233" s="199"/>
      <c r="AE1233" s="199"/>
      <c r="AF1233" s="199"/>
      <c r="AG1233" s="197"/>
      <c r="AH1233" s="197"/>
      <c r="AI1233" s="197"/>
      <c r="AJ1233" s="198"/>
      <c r="AK1233" s="199"/>
      <c r="AL1233" s="197"/>
      <c r="AM1233" s="197"/>
      <c r="AN1233" s="210" t="str">
        <f t="shared" si="126"/>
        <v>Kein Eintrag</v>
      </c>
      <c r="AO1233" s="210" t="str">
        <f t="shared" si="127"/>
        <v>Kein Eintrag</v>
      </c>
      <c r="AP1233" s="210" t="str">
        <f t="shared" si="128"/>
        <v>Kein Eintrag</v>
      </c>
      <c r="AQ1233" s="197"/>
      <c r="AR1233" s="197"/>
      <c r="AS1233" s="197"/>
    </row>
    <row r="1234" spans="1:45" s="159" customFormat="1" x14ac:dyDescent="0.25">
      <c r="A1234" s="203" t="str">
        <f t="shared" si="124"/>
        <v/>
      </c>
      <c r="B1234" s="203" t="str">
        <f t="shared" si="125"/>
        <v/>
      </c>
      <c r="C1234" s="197"/>
      <c r="D1234" s="197"/>
      <c r="E1234" s="197"/>
      <c r="F1234" s="197"/>
      <c r="G1234" s="197"/>
      <c r="H1234" s="197"/>
      <c r="I1234" s="197"/>
      <c r="J1234" s="197"/>
      <c r="K1234" s="197"/>
      <c r="L1234" s="197"/>
      <c r="M1234" s="209"/>
      <c r="N1234" s="199"/>
      <c r="O1234" s="197"/>
      <c r="P1234" s="197"/>
      <c r="Q1234" s="197"/>
      <c r="R1234" s="197"/>
      <c r="S1234" s="209"/>
      <c r="T1234" s="197"/>
      <c r="U1234" s="199"/>
      <c r="V1234" s="197"/>
      <c r="W1234" s="197"/>
      <c r="X1234" s="197"/>
      <c r="Y1234" s="197"/>
      <c r="Z1234" s="197"/>
      <c r="AA1234" s="198"/>
      <c r="AB1234" s="198"/>
      <c r="AC1234" s="199"/>
      <c r="AD1234" s="199"/>
      <c r="AE1234" s="199"/>
      <c r="AF1234" s="199"/>
      <c r="AG1234" s="197"/>
      <c r="AH1234" s="197"/>
      <c r="AI1234" s="197"/>
      <c r="AJ1234" s="198"/>
      <c r="AK1234" s="199"/>
      <c r="AL1234" s="197"/>
      <c r="AM1234" s="197"/>
      <c r="AN1234" s="210" t="str">
        <f t="shared" si="126"/>
        <v>Kein Eintrag</v>
      </c>
      <c r="AO1234" s="210" t="str">
        <f t="shared" si="127"/>
        <v>Kein Eintrag</v>
      </c>
      <c r="AP1234" s="210" t="str">
        <f t="shared" si="128"/>
        <v>Kein Eintrag</v>
      </c>
      <c r="AQ1234" s="197"/>
      <c r="AR1234" s="197"/>
      <c r="AS1234" s="197"/>
    </row>
    <row r="1235" spans="1:45" s="159" customFormat="1" x14ac:dyDescent="0.25">
      <c r="A1235" s="203" t="str">
        <f t="shared" si="124"/>
        <v/>
      </c>
      <c r="B1235" s="203" t="str">
        <f t="shared" si="125"/>
        <v/>
      </c>
      <c r="C1235" s="197"/>
      <c r="D1235" s="197"/>
      <c r="E1235" s="197"/>
      <c r="F1235" s="197"/>
      <c r="G1235" s="197"/>
      <c r="H1235" s="197"/>
      <c r="I1235" s="197"/>
      <c r="J1235" s="197"/>
      <c r="K1235" s="197"/>
      <c r="L1235" s="197"/>
      <c r="M1235" s="209"/>
      <c r="N1235" s="199"/>
      <c r="O1235" s="197"/>
      <c r="P1235" s="197"/>
      <c r="Q1235" s="197"/>
      <c r="R1235" s="197"/>
      <c r="S1235" s="209"/>
      <c r="T1235" s="197"/>
      <c r="U1235" s="199"/>
      <c r="V1235" s="197"/>
      <c r="W1235" s="197"/>
      <c r="X1235" s="197"/>
      <c r="Y1235" s="197"/>
      <c r="Z1235" s="197"/>
      <c r="AA1235" s="198"/>
      <c r="AB1235" s="198"/>
      <c r="AC1235" s="199"/>
      <c r="AD1235" s="199"/>
      <c r="AE1235" s="199"/>
      <c r="AF1235" s="199"/>
      <c r="AG1235" s="197"/>
      <c r="AH1235" s="197"/>
      <c r="AI1235" s="197"/>
      <c r="AJ1235" s="198"/>
      <c r="AK1235" s="199"/>
      <c r="AL1235" s="197"/>
      <c r="AM1235" s="197"/>
      <c r="AN1235" s="210" t="str">
        <f t="shared" si="126"/>
        <v>Kein Eintrag</v>
      </c>
      <c r="AO1235" s="210" t="str">
        <f t="shared" si="127"/>
        <v>Kein Eintrag</v>
      </c>
      <c r="AP1235" s="210" t="str">
        <f t="shared" si="128"/>
        <v>Kein Eintrag</v>
      </c>
      <c r="AQ1235" s="197"/>
      <c r="AR1235" s="197"/>
      <c r="AS1235" s="197"/>
    </row>
    <row r="1236" spans="1:45" s="159" customFormat="1" x14ac:dyDescent="0.25">
      <c r="A1236" s="203" t="str">
        <f t="shared" si="124"/>
        <v/>
      </c>
      <c r="B1236" s="203" t="str">
        <f t="shared" si="125"/>
        <v/>
      </c>
      <c r="C1236" s="197"/>
      <c r="D1236" s="197"/>
      <c r="E1236" s="197"/>
      <c r="F1236" s="197"/>
      <c r="G1236" s="197"/>
      <c r="H1236" s="197"/>
      <c r="I1236" s="197"/>
      <c r="J1236" s="197"/>
      <c r="K1236" s="197"/>
      <c r="L1236" s="197"/>
      <c r="M1236" s="209"/>
      <c r="N1236" s="199"/>
      <c r="O1236" s="197"/>
      <c r="P1236" s="197"/>
      <c r="Q1236" s="197"/>
      <c r="R1236" s="197"/>
      <c r="S1236" s="209"/>
      <c r="T1236" s="197"/>
      <c r="U1236" s="199"/>
      <c r="V1236" s="197"/>
      <c r="W1236" s="197"/>
      <c r="X1236" s="197"/>
      <c r="Y1236" s="197"/>
      <c r="Z1236" s="197"/>
      <c r="AA1236" s="198"/>
      <c r="AB1236" s="198"/>
      <c r="AC1236" s="199"/>
      <c r="AD1236" s="199"/>
      <c r="AE1236" s="199"/>
      <c r="AF1236" s="199"/>
      <c r="AG1236" s="197"/>
      <c r="AH1236" s="197"/>
      <c r="AI1236" s="197"/>
      <c r="AJ1236" s="198"/>
      <c r="AK1236" s="199"/>
      <c r="AL1236" s="197"/>
      <c r="AM1236" s="197"/>
      <c r="AN1236" s="210" t="str">
        <f t="shared" si="126"/>
        <v>Kein Eintrag</v>
      </c>
      <c r="AO1236" s="210" t="str">
        <f t="shared" si="127"/>
        <v>Kein Eintrag</v>
      </c>
      <c r="AP1236" s="210" t="str">
        <f t="shared" si="128"/>
        <v>Kein Eintrag</v>
      </c>
      <c r="AQ1236" s="197"/>
      <c r="AR1236" s="197"/>
      <c r="AS1236" s="197"/>
    </row>
    <row r="1237" spans="1:45" s="159" customFormat="1" x14ac:dyDescent="0.25">
      <c r="A1237" s="203" t="str">
        <f t="shared" si="124"/>
        <v/>
      </c>
      <c r="B1237" s="203" t="str">
        <f t="shared" si="125"/>
        <v/>
      </c>
      <c r="C1237" s="197"/>
      <c r="D1237" s="197"/>
      <c r="E1237" s="197"/>
      <c r="F1237" s="197"/>
      <c r="G1237" s="197"/>
      <c r="H1237" s="197"/>
      <c r="I1237" s="197"/>
      <c r="J1237" s="197"/>
      <c r="K1237" s="197"/>
      <c r="L1237" s="197"/>
      <c r="M1237" s="209"/>
      <c r="N1237" s="199"/>
      <c r="O1237" s="197"/>
      <c r="P1237" s="197"/>
      <c r="Q1237" s="197"/>
      <c r="R1237" s="197"/>
      <c r="S1237" s="209"/>
      <c r="T1237" s="197"/>
      <c r="U1237" s="199"/>
      <c r="V1237" s="197"/>
      <c r="W1237" s="197"/>
      <c r="X1237" s="197"/>
      <c r="Y1237" s="197"/>
      <c r="Z1237" s="197"/>
      <c r="AA1237" s="198"/>
      <c r="AB1237" s="198"/>
      <c r="AC1237" s="199"/>
      <c r="AD1237" s="199"/>
      <c r="AE1237" s="199"/>
      <c r="AF1237" s="199"/>
      <c r="AG1237" s="197"/>
      <c r="AH1237" s="197"/>
      <c r="AI1237" s="197"/>
      <c r="AJ1237" s="198"/>
      <c r="AK1237" s="199"/>
      <c r="AL1237" s="197"/>
      <c r="AM1237" s="197"/>
      <c r="AN1237" s="210" t="str">
        <f t="shared" si="126"/>
        <v>Kein Eintrag</v>
      </c>
      <c r="AO1237" s="210" t="str">
        <f t="shared" si="127"/>
        <v>Kein Eintrag</v>
      </c>
      <c r="AP1237" s="210" t="str">
        <f t="shared" si="128"/>
        <v>Kein Eintrag</v>
      </c>
      <c r="AQ1237" s="197"/>
      <c r="AR1237" s="197"/>
      <c r="AS1237" s="197"/>
    </row>
    <row r="1238" spans="1:45" s="159" customFormat="1" x14ac:dyDescent="0.25">
      <c r="A1238" s="203" t="str">
        <f t="shared" si="124"/>
        <v/>
      </c>
      <c r="B1238" s="203" t="str">
        <f t="shared" si="125"/>
        <v/>
      </c>
      <c r="C1238" s="197"/>
      <c r="D1238" s="197"/>
      <c r="E1238" s="197"/>
      <c r="F1238" s="197"/>
      <c r="G1238" s="197"/>
      <c r="H1238" s="197"/>
      <c r="I1238" s="197"/>
      <c r="J1238" s="197"/>
      <c r="K1238" s="197"/>
      <c r="L1238" s="197"/>
      <c r="M1238" s="209"/>
      <c r="N1238" s="199"/>
      <c r="O1238" s="197"/>
      <c r="P1238" s="197"/>
      <c r="Q1238" s="197"/>
      <c r="R1238" s="197"/>
      <c r="S1238" s="209"/>
      <c r="T1238" s="197"/>
      <c r="U1238" s="199"/>
      <c r="V1238" s="197"/>
      <c r="W1238" s="197"/>
      <c r="X1238" s="197"/>
      <c r="Y1238" s="197"/>
      <c r="Z1238" s="197"/>
      <c r="AA1238" s="198"/>
      <c r="AB1238" s="198"/>
      <c r="AC1238" s="199"/>
      <c r="AD1238" s="199"/>
      <c r="AE1238" s="199"/>
      <c r="AF1238" s="199"/>
      <c r="AG1238" s="197"/>
      <c r="AH1238" s="197"/>
      <c r="AI1238" s="197"/>
      <c r="AJ1238" s="198"/>
      <c r="AK1238" s="199"/>
      <c r="AL1238" s="197"/>
      <c r="AM1238" s="197"/>
      <c r="AN1238" s="210" t="str">
        <f t="shared" si="126"/>
        <v>Kein Eintrag</v>
      </c>
      <c r="AO1238" s="210" t="str">
        <f t="shared" si="127"/>
        <v>Kein Eintrag</v>
      </c>
      <c r="AP1238" s="210" t="str">
        <f t="shared" si="128"/>
        <v>Kein Eintrag</v>
      </c>
      <c r="AQ1238" s="197"/>
      <c r="AR1238" s="197"/>
      <c r="AS1238" s="197"/>
    </row>
    <row r="1239" spans="1:45" s="159" customFormat="1" x14ac:dyDescent="0.25">
      <c r="A1239" s="203" t="str">
        <f t="shared" si="124"/>
        <v/>
      </c>
      <c r="B1239" s="203" t="str">
        <f t="shared" si="125"/>
        <v/>
      </c>
      <c r="C1239" s="197"/>
      <c r="D1239" s="197"/>
      <c r="E1239" s="197"/>
      <c r="F1239" s="197"/>
      <c r="G1239" s="197"/>
      <c r="H1239" s="197"/>
      <c r="I1239" s="197"/>
      <c r="J1239" s="197"/>
      <c r="K1239" s="197"/>
      <c r="L1239" s="197"/>
      <c r="M1239" s="209"/>
      <c r="N1239" s="199"/>
      <c r="O1239" s="197"/>
      <c r="P1239" s="197"/>
      <c r="Q1239" s="197"/>
      <c r="R1239" s="197"/>
      <c r="S1239" s="209"/>
      <c r="T1239" s="197"/>
      <c r="U1239" s="199"/>
      <c r="V1239" s="197"/>
      <c r="W1239" s="197"/>
      <c r="X1239" s="197"/>
      <c r="Y1239" s="197"/>
      <c r="Z1239" s="197"/>
      <c r="AA1239" s="198"/>
      <c r="AB1239" s="198"/>
      <c r="AC1239" s="199"/>
      <c r="AD1239" s="199"/>
      <c r="AE1239" s="199"/>
      <c r="AF1239" s="199"/>
      <c r="AG1239" s="197"/>
      <c r="AH1239" s="197"/>
      <c r="AI1239" s="197"/>
      <c r="AJ1239" s="198"/>
      <c r="AK1239" s="199"/>
      <c r="AL1239" s="197"/>
      <c r="AM1239" s="197"/>
      <c r="AN1239" s="210" t="str">
        <f t="shared" si="126"/>
        <v>Kein Eintrag</v>
      </c>
      <c r="AO1239" s="210" t="str">
        <f t="shared" si="127"/>
        <v>Kein Eintrag</v>
      </c>
      <c r="AP1239" s="210" t="str">
        <f t="shared" si="128"/>
        <v>Kein Eintrag</v>
      </c>
      <c r="AQ1239" s="197"/>
      <c r="AR1239" s="197"/>
      <c r="AS1239" s="197"/>
    </row>
    <row r="1240" spans="1:45" s="159" customFormat="1" x14ac:dyDescent="0.25">
      <c r="A1240" s="203" t="str">
        <f t="shared" si="124"/>
        <v/>
      </c>
      <c r="B1240" s="203" t="str">
        <f t="shared" si="125"/>
        <v/>
      </c>
      <c r="C1240" s="197"/>
      <c r="D1240" s="197"/>
      <c r="E1240" s="197"/>
      <c r="F1240" s="197"/>
      <c r="G1240" s="197"/>
      <c r="H1240" s="197"/>
      <c r="I1240" s="197"/>
      <c r="J1240" s="197"/>
      <c r="K1240" s="197"/>
      <c r="L1240" s="197"/>
      <c r="M1240" s="209"/>
      <c r="N1240" s="199"/>
      <c r="O1240" s="197"/>
      <c r="P1240" s="197"/>
      <c r="Q1240" s="197"/>
      <c r="R1240" s="197"/>
      <c r="S1240" s="209"/>
      <c r="T1240" s="197"/>
      <c r="U1240" s="199"/>
      <c r="V1240" s="197"/>
      <c r="W1240" s="197"/>
      <c r="X1240" s="197"/>
      <c r="Y1240" s="197"/>
      <c r="Z1240" s="197"/>
      <c r="AA1240" s="198"/>
      <c r="AB1240" s="198"/>
      <c r="AC1240" s="199"/>
      <c r="AD1240" s="199"/>
      <c r="AE1240" s="199"/>
      <c r="AF1240" s="199"/>
      <c r="AG1240" s="197"/>
      <c r="AH1240" s="197"/>
      <c r="AI1240" s="197"/>
      <c r="AJ1240" s="198"/>
      <c r="AK1240" s="199"/>
      <c r="AL1240" s="197"/>
      <c r="AM1240" s="197"/>
      <c r="AN1240" s="210" t="str">
        <f t="shared" si="126"/>
        <v>Kein Eintrag</v>
      </c>
      <c r="AO1240" s="210" t="str">
        <f t="shared" si="127"/>
        <v>Kein Eintrag</v>
      </c>
      <c r="AP1240" s="210" t="str">
        <f t="shared" si="128"/>
        <v>Kein Eintrag</v>
      </c>
      <c r="AQ1240" s="197"/>
      <c r="AR1240" s="197"/>
      <c r="AS1240" s="197"/>
    </row>
    <row r="1241" spans="1:45" s="159" customFormat="1" x14ac:dyDescent="0.25">
      <c r="A1241" s="203" t="str">
        <f t="shared" si="124"/>
        <v/>
      </c>
      <c r="B1241" s="203" t="str">
        <f t="shared" si="125"/>
        <v/>
      </c>
      <c r="C1241" s="197"/>
      <c r="D1241" s="197"/>
      <c r="E1241" s="197"/>
      <c r="F1241" s="197"/>
      <c r="G1241" s="197"/>
      <c r="H1241" s="197"/>
      <c r="I1241" s="197"/>
      <c r="J1241" s="197"/>
      <c r="K1241" s="197"/>
      <c r="L1241" s="197"/>
      <c r="M1241" s="209"/>
      <c r="N1241" s="199"/>
      <c r="O1241" s="197"/>
      <c r="P1241" s="197"/>
      <c r="Q1241" s="197"/>
      <c r="R1241" s="197"/>
      <c r="S1241" s="209"/>
      <c r="T1241" s="197"/>
      <c r="U1241" s="199"/>
      <c r="V1241" s="197"/>
      <c r="W1241" s="197"/>
      <c r="X1241" s="197"/>
      <c r="Y1241" s="197"/>
      <c r="Z1241" s="197"/>
      <c r="AA1241" s="198"/>
      <c r="AB1241" s="198"/>
      <c r="AC1241" s="199"/>
      <c r="AD1241" s="199"/>
      <c r="AE1241" s="199"/>
      <c r="AF1241" s="199"/>
      <c r="AG1241" s="197"/>
      <c r="AH1241" s="197"/>
      <c r="AI1241" s="197"/>
      <c r="AJ1241" s="198"/>
      <c r="AK1241" s="199"/>
      <c r="AL1241" s="197"/>
      <c r="AM1241" s="197"/>
      <c r="AN1241" s="210" t="str">
        <f t="shared" si="126"/>
        <v>Kein Eintrag</v>
      </c>
      <c r="AO1241" s="210" t="str">
        <f t="shared" si="127"/>
        <v>Kein Eintrag</v>
      </c>
      <c r="AP1241" s="210" t="str">
        <f t="shared" si="128"/>
        <v>Kein Eintrag</v>
      </c>
      <c r="AQ1241" s="197"/>
      <c r="AR1241" s="197"/>
      <c r="AS1241" s="197"/>
    </row>
    <row r="1242" spans="1:45" s="159" customFormat="1" x14ac:dyDescent="0.25">
      <c r="A1242" s="203" t="str">
        <f t="shared" si="124"/>
        <v/>
      </c>
      <c r="B1242" s="203" t="str">
        <f t="shared" si="125"/>
        <v/>
      </c>
      <c r="C1242" s="197"/>
      <c r="D1242" s="197"/>
      <c r="E1242" s="197"/>
      <c r="F1242" s="197"/>
      <c r="G1242" s="197"/>
      <c r="H1242" s="197"/>
      <c r="I1242" s="197"/>
      <c r="J1242" s="197"/>
      <c r="K1242" s="197"/>
      <c r="L1242" s="197"/>
      <c r="M1242" s="209"/>
      <c r="N1242" s="199"/>
      <c r="O1242" s="197"/>
      <c r="P1242" s="197"/>
      <c r="Q1242" s="197"/>
      <c r="R1242" s="197"/>
      <c r="S1242" s="209"/>
      <c r="T1242" s="197"/>
      <c r="U1242" s="199"/>
      <c r="V1242" s="197"/>
      <c r="W1242" s="197"/>
      <c r="X1242" s="197"/>
      <c r="Y1242" s="197"/>
      <c r="Z1242" s="197"/>
      <c r="AA1242" s="198"/>
      <c r="AB1242" s="198"/>
      <c r="AC1242" s="199"/>
      <c r="AD1242" s="199"/>
      <c r="AE1242" s="199"/>
      <c r="AF1242" s="199"/>
      <c r="AG1242" s="197"/>
      <c r="AH1242" s="197"/>
      <c r="AI1242" s="197"/>
      <c r="AJ1242" s="198"/>
      <c r="AK1242" s="199"/>
      <c r="AL1242" s="197"/>
      <c r="AM1242" s="197"/>
      <c r="AN1242" s="210" t="str">
        <f t="shared" si="126"/>
        <v>Kein Eintrag</v>
      </c>
      <c r="AO1242" s="210" t="str">
        <f t="shared" si="127"/>
        <v>Kein Eintrag</v>
      </c>
      <c r="AP1242" s="210" t="str">
        <f t="shared" si="128"/>
        <v>Kein Eintrag</v>
      </c>
      <c r="AQ1242" s="197"/>
      <c r="AR1242" s="197"/>
      <c r="AS1242" s="197"/>
    </row>
    <row r="1243" spans="1:45" s="159" customFormat="1" x14ac:dyDescent="0.25">
      <c r="A1243" s="203" t="str">
        <f t="shared" si="124"/>
        <v/>
      </c>
      <c r="B1243" s="203" t="str">
        <f t="shared" si="125"/>
        <v/>
      </c>
      <c r="C1243" s="197"/>
      <c r="D1243" s="197"/>
      <c r="E1243" s="197"/>
      <c r="F1243" s="197"/>
      <c r="G1243" s="197"/>
      <c r="H1243" s="197"/>
      <c r="I1243" s="197"/>
      <c r="J1243" s="197"/>
      <c r="K1243" s="197"/>
      <c r="L1243" s="197"/>
      <c r="M1243" s="209"/>
      <c r="N1243" s="199"/>
      <c r="O1243" s="197"/>
      <c r="P1243" s="197"/>
      <c r="Q1243" s="197"/>
      <c r="R1243" s="197"/>
      <c r="S1243" s="209"/>
      <c r="T1243" s="197"/>
      <c r="U1243" s="199"/>
      <c r="V1243" s="197"/>
      <c r="W1243" s="197"/>
      <c r="X1243" s="197"/>
      <c r="Y1243" s="197"/>
      <c r="Z1243" s="197"/>
      <c r="AA1243" s="198"/>
      <c r="AB1243" s="198"/>
      <c r="AC1243" s="199"/>
      <c r="AD1243" s="199"/>
      <c r="AE1243" s="199"/>
      <c r="AF1243" s="199"/>
      <c r="AG1243" s="197"/>
      <c r="AH1243" s="197"/>
      <c r="AI1243" s="197"/>
      <c r="AJ1243" s="198"/>
      <c r="AK1243" s="199"/>
      <c r="AL1243" s="197"/>
      <c r="AM1243" s="197"/>
      <c r="AN1243" s="210" t="str">
        <f t="shared" si="126"/>
        <v>Kein Eintrag</v>
      </c>
      <c r="AO1243" s="210" t="str">
        <f t="shared" si="127"/>
        <v>Kein Eintrag</v>
      </c>
      <c r="AP1243" s="210" t="str">
        <f t="shared" si="128"/>
        <v>Kein Eintrag</v>
      </c>
      <c r="AQ1243" s="197"/>
      <c r="AR1243" s="197"/>
      <c r="AS1243" s="197"/>
    </row>
    <row r="1244" spans="1:45" s="159" customFormat="1" x14ac:dyDescent="0.25">
      <c r="A1244" s="203" t="str">
        <f t="shared" si="124"/>
        <v/>
      </c>
      <c r="B1244" s="203" t="str">
        <f t="shared" si="125"/>
        <v/>
      </c>
      <c r="C1244" s="197"/>
      <c r="D1244" s="197"/>
      <c r="E1244" s="197"/>
      <c r="F1244" s="197"/>
      <c r="G1244" s="197"/>
      <c r="H1244" s="197"/>
      <c r="I1244" s="197"/>
      <c r="J1244" s="197"/>
      <c r="K1244" s="197"/>
      <c r="L1244" s="197"/>
      <c r="M1244" s="209"/>
      <c r="N1244" s="199"/>
      <c r="O1244" s="197"/>
      <c r="P1244" s="197"/>
      <c r="Q1244" s="197"/>
      <c r="R1244" s="197"/>
      <c r="S1244" s="209"/>
      <c r="T1244" s="197"/>
      <c r="U1244" s="199"/>
      <c r="V1244" s="197"/>
      <c r="W1244" s="197"/>
      <c r="X1244" s="197"/>
      <c r="Y1244" s="197"/>
      <c r="Z1244" s="197"/>
      <c r="AA1244" s="198"/>
      <c r="AB1244" s="198"/>
      <c r="AC1244" s="199"/>
      <c r="AD1244" s="199"/>
      <c r="AE1244" s="199"/>
      <c r="AF1244" s="199"/>
      <c r="AG1244" s="197"/>
      <c r="AH1244" s="197"/>
      <c r="AI1244" s="197"/>
      <c r="AJ1244" s="198"/>
      <c r="AK1244" s="199"/>
      <c r="AL1244" s="197"/>
      <c r="AM1244" s="197"/>
      <c r="AN1244" s="210" t="str">
        <f t="shared" si="126"/>
        <v>Kein Eintrag</v>
      </c>
      <c r="AO1244" s="210" t="str">
        <f t="shared" si="127"/>
        <v>Kein Eintrag</v>
      </c>
      <c r="AP1244" s="210" t="str">
        <f t="shared" si="128"/>
        <v>Kein Eintrag</v>
      </c>
      <c r="AQ1244" s="197"/>
      <c r="AR1244" s="197"/>
      <c r="AS1244" s="197"/>
    </row>
    <row r="1245" spans="1:45" s="159" customFormat="1" x14ac:dyDescent="0.25">
      <c r="A1245" s="203" t="str">
        <f t="shared" si="124"/>
        <v/>
      </c>
      <c r="B1245" s="203" t="str">
        <f t="shared" si="125"/>
        <v/>
      </c>
      <c r="C1245" s="197"/>
      <c r="D1245" s="197"/>
      <c r="E1245" s="197"/>
      <c r="F1245" s="197"/>
      <c r="G1245" s="197"/>
      <c r="H1245" s="197"/>
      <c r="I1245" s="197"/>
      <c r="J1245" s="197"/>
      <c r="K1245" s="197"/>
      <c r="L1245" s="197"/>
      <c r="M1245" s="209"/>
      <c r="N1245" s="199"/>
      <c r="O1245" s="197"/>
      <c r="P1245" s="197"/>
      <c r="Q1245" s="197"/>
      <c r="R1245" s="197"/>
      <c r="S1245" s="209"/>
      <c r="T1245" s="197"/>
      <c r="U1245" s="199"/>
      <c r="V1245" s="197"/>
      <c r="W1245" s="197"/>
      <c r="X1245" s="197"/>
      <c r="Y1245" s="197"/>
      <c r="Z1245" s="197"/>
      <c r="AA1245" s="198"/>
      <c r="AB1245" s="198"/>
      <c r="AC1245" s="199"/>
      <c r="AD1245" s="199"/>
      <c r="AE1245" s="199"/>
      <c r="AF1245" s="199"/>
      <c r="AG1245" s="197"/>
      <c r="AH1245" s="197"/>
      <c r="AI1245" s="197"/>
      <c r="AJ1245" s="198"/>
      <c r="AK1245" s="199"/>
      <c r="AL1245" s="197"/>
      <c r="AM1245" s="197"/>
      <c r="AN1245" s="210" t="str">
        <f t="shared" si="126"/>
        <v>Kein Eintrag</v>
      </c>
      <c r="AO1245" s="210" t="str">
        <f t="shared" si="127"/>
        <v>Kein Eintrag</v>
      </c>
      <c r="AP1245" s="210" t="str">
        <f t="shared" si="128"/>
        <v>Kein Eintrag</v>
      </c>
      <c r="AQ1245" s="197"/>
      <c r="AR1245" s="197"/>
      <c r="AS1245" s="197"/>
    </row>
    <row r="1246" spans="1:45" s="159" customFormat="1" x14ac:dyDescent="0.25">
      <c r="A1246" s="203" t="str">
        <f t="shared" si="124"/>
        <v/>
      </c>
      <c r="B1246" s="203" t="str">
        <f t="shared" si="125"/>
        <v/>
      </c>
      <c r="C1246" s="197"/>
      <c r="D1246" s="197"/>
      <c r="E1246" s="197"/>
      <c r="F1246" s="197"/>
      <c r="G1246" s="197"/>
      <c r="H1246" s="197"/>
      <c r="I1246" s="197"/>
      <c r="J1246" s="197"/>
      <c r="K1246" s="197"/>
      <c r="L1246" s="197"/>
      <c r="M1246" s="209"/>
      <c r="N1246" s="199"/>
      <c r="O1246" s="197"/>
      <c r="P1246" s="197"/>
      <c r="Q1246" s="197"/>
      <c r="R1246" s="197"/>
      <c r="S1246" s="209"/>
      <c r="T1246" s="197"/>
      <c r="U1246" s="199"/>
      <c r="V1246" s="197"/>
      <c r="W1246" s="197"/>
      <c r="X1246" s="197"/>
      <c r="Y1246" s="197"/>
      <c r="Z1246" s="197"/>
      <c r="AA1246" s="198"/>
      <c r="AB1246" s="198"/>
      <c r="AC1246" s="199"/>
      <c r="AD1246" s="199"/>
      <c r="AE1246" s="199"/>
      <c r="AF1246" s="199"/>
      <c r="AG1246" s="197"/>
      <c r="AH1246" s="197"/>
      <c r="AI1246" s="197"/>
      <c r="AJ1246" s="198"/>
      <c r="AK1246" s="199"/>
      <c r="AL1246" s="197"/>
      <c r="AM1246" s="197"/>
      <c r="AN1246" s="210" t="str">
        <f t="shared" si="126"/>
        <v>Kein Eintrag</v>
      </c>
      <c r="AO1246" s="210" t="str">
        <f t="shared" si="127"/>
        <v>Kein Eintrag</v>
      </c>
      <c r="AP1246" s="210" t="str">
        <f t="shared" si="128"/>
        <v>Kein Eintrag</v>
      </c>
      <c r="AQ1246" s="197"/>
      <c r="AR1246" s="197"/>
      <c r="AS1246" s="197"/>
    </row>
    <row r="1247" spans="1:45" s="159" customFormat="1" x14ac:dyDescent="0.25">
      <c r="A1247" s="203" t="str">
        <f t="shared" si="124"/>
        <v/>
      </c>
      <c r="B1247" s="203" t="str">
        <f t="shared" si="125"/>
        <v/>
      </c>
      <c r="C1247" s="197"/>
      <c r="D1247" s="197"/>
      <c r="E1247" s="197"/>
      <c r="F1247" s="197"/>
      <c r="G1247" s="197"/>
      <c r="H1247" s="197"/>
      <c r="I1247" s="197"/>
      <c r="J1247" s="197"/>
      <c r="K1247" s="197"/>
      <c r="L1247" s="197"/>
      <c r="M1247" s="209"/>
      <c r="N1247" s="199"/>
      <c r="O1247" s="197"/>
      <c r="P1247" s="197"/>
      <c r="Q1247" s="197"/>
      <c r="R1247" s="197"/>
      <c r="S1247" s="209"/>
      <c r="T1247" s="197"/>
      <c r="U1247" s="199"/>
      <c r="V1247" s="197"/>
      <c r="W1247" s="197"/>
      <c r="X1247" s="197"/>
      <c r="Y1247" s="197"/>
      <c r="Z1247" s="197"/>
      <c r="AA1247" s="198"/>
      <c r="AB1247" s="198"/>
      <c r="AC1247" s="199"/>
      <c r="AD1247" s="199"/>
      <c r="AE1247" s="199"/>
      <c r="AF1247" s="199"/>
      <c r="AG1247" s="197"/>
      <c r="AH1247" s="197"/>
      <c r="AI1247" s="197"/>
      <c r="AJ1247" s="198"/>
      <c r="AK1247" s="199"/>
      <c r="AL1247" s="197"/>
      <c r="AM1247" s="197"/>
      <c r="AN1247" s="210" t="str">
        <f t="shared" si="126"/>
        <v>Kein Eintrag</v>
      </c>
      <c r="AO1247" s="210" t="str">
        <f t="shared" si="127"/>
        <v>Kein Eintrag</v>
      </c>
      <c r="AP1247" s="210" t="str">
        <f t="shared" si="128"/>
        <v>Kein Eintrag</v>
      </c>
      <c r="AQ1247" s="197"/>
      <c r="AR1247" s="197"/>
      <c r="AS1247" s="197"/>
    </row>
    <row r="1248" spans="1:45" s="159" customFormat="1" x14ac:dyDescent="0.25">
      <c r="A1248" s="203" t="str">
        <f t="shared" si="124"/>
        <v/>
      </c>
      <c r="B1248" s="203" t="str">
        <f t="shared" si="125"/>
        <v/>
      </c>
      <c r="C1248" s="197"/>
      <c r="D1248" s="197"/>
      <c r="E1248" s="197"/>
      <c r="F1248" s="197"/>
      <c r="G1248" s="197"/>
      <c r="H1248" s="197"/>
      <c r="I1248" s="197"/>
      <c r="J1248" s="197"/>
      <c r="K1248" s="197"/>
      <c r="L1248" s="197"/>
      <c r="M1248" s="209"/>
      <c r="N1248" s="199"/>
      <c r="O1248" s="197"/>
      <c r="P1248" s="197"/>
      <c r="Q1248" s="197"/>
      <c r="R1248" s="197"/>
      <c r="S1248" s="209"/>
      <c r="T1248" s="197"/>
      <c r="U1248" s="199"/>
      <c r="V1248" s="197"/>
      <c r="W1248" s="197"/>
      <c r="X1248" s="197"/>
      <c r="Y1248" s="197"/>
      <c r="Z1248" s="197"/>
      <c r="AA1248" s="198"/>
      <c r="AB1248" s="198"/>
      <c r="AC1248" s="199"/>
      <c r="AD1248" s="199"/>
      <c r="AE1248" s="199"/>
      <c r="AF1248" s="199"/>
      <c r="AG1248" s="197"/>
      <c r="AH1248" s="197"/>
      <c r="AI1248" s="197"/>
      <c r="AJ1248" s="198"/>
      <c r="AK1248" s="199"/>
      <c r="AL1248" s="197"/>
      <c r="AM1248" s="197"/>
      <c r="AN1248" s="210" t="str">
        <f t="shared" si="126"/>
        <v>Kein Eintrag</v>
      </c>
      <c r="AO1248" s="210" t="str">
        <f t="shared" si="127"/>
        <v>Kein Eintrag</v>
      </c>
      <c r="AP1248" s="210" t="str">
        <f t="shared" si="128"/>
        <v>Kein Eintrag</v>
      </c>
      <c r="AQ1248" s="197"/>
      <c r="AR1248" s="197"/>
      <c r="AS1248" s="197"/>
    </row>
    <row r="1249" spans="1:45" s="159" customFormat="1" x14ac:dyDescent="0.25">
      <c r="A1249" s="203" t="str">
        <f t="shared" si="124"/>
        <v/>
      </c>
      <c r="B1249" s="203" t="str">
        <f t="shared" si="125"/>
        <v/>
      </c>
      <c r="C1249" s="197"/>
      <c r="D1249" s="197"/>
      <c r="E1249" s="197"/>
      <c r="F1249" s="197"/>
      <c r="G1249" s="197"/>
      <c r="H1249" s="197"/>
      <c r="I1249" s="197"/>
      <c r="J1249" s="197"/>
      <c r="K1249" s="197"/>
      <c r="L1249" s="197"/>
      <c r="M1249" s="209"/>
      <c r="N1249" s="199"/>
      <c r="O1249" s="197"/>
      <c r="P1249" s="197"/>
      <c r="Q1249" s="197"/>
      <c r="R1249" s="197"/>
      <c r="S1249" s="209"/>
      <c r="T1249" s="197"/>
      <c r="U1249" s="199"/>
      <c r="V1249" s="197"/>
      <c r="W1249" s="197"/>
      <c r="X1249" s="197"/>
      <c r="Y1249" s="197"/>
      <c r="Z1249" s="197"/>
      <c r="AA1249" s="198"/>
      <c r="AB1249" s="198"/>
      <c r="AC1249" s="199"/>
      <c r="AD1249" s="199"/>
      <c r="AE1249" s="199"/>
      <c r="AF1249" s="199"/>
      <c r="AG1249" s="197"/>
      <c r="AH1249" s="197"/>
      <c r="AI1249" s="197"/>
      <c r="AJ1249" s="198"/>
      <c r="AK1249" s="199"/>
      <c r="AL1249" s="197"/>
      <c r="AM1249" s="197"/>
      <c r="AN1249" s="210" t="str">
        <f t="shared" si="126"/>
        <v>Kein Eintrag</v>
      </c>
      <c r="AO1249" s="210" t="str">
        <f t="shared" si="127"/>
        <v>Kein Eintrag</v>
      </c>
      <c r="AP1249" s="210" t="str">
        <f t="shared" si="128"/>
        <v>Kein Eintrag</v>
      </c>
      <c r="AQ1249" s="197"/>
      <c r="AR1249" s="197"/>
      <c r="AS1249" s="197"/>
    </row>
    <row r="1250" spans="1:45" s="159" customFormat="1" x14ac:dyDescent="0.25">
      <c r="A1250" s="203" t="str">
        <f t="shared" ref="A1250:A1313" si="129">IF(M1250="","",WEEKNUM(M1250,21))</f>
        <v/>
      </c>
      <c r="B1250" s="203" t="str">
        <f t="shared" ref="B1250:B1313" si="130">IF(S1250="","",WEEKNUM(S1250,21))</f>
        <v/>
      </c>
      <c r="C1250" s="197"/>
      <c r="D1250" s="197"/>
      <c r="E1250" s="197"/>
      <c r="F1250" s="197"/>
      <c r="G1250" s="197"/>
      <c r="H1250" s="197"/>
      <c r="I1250" s="197"/>
      <c r="J1250" s="197"/>
      <c r="K1250" s="197"/>
      <c r="L1250" s="197"/>
      <c r="M1250" s="209"/>
      <c r="N1250" s="199"/>
      <c r="O1250" s="197"/>
      <c r="P1250" s="197"/>
      <c r="Q1250" s="197"/>
      <c r="R1250" s="197"/>
      <c r="S1250" s="209"/>
      <c r="T1250" s="197"/>
      <c r="U1250" s="199"/>
      <c r="V1250" s="197"/>
      <c r="W1250" s="197"/>
      <c r="X1250" s="197"/>
      <c r="Y1250" s="197"/>
      <c r="Z1250" s="197"/>
      <c r="AA1250" s="198"/>
      <c r="AB1250" s="198"/>
      <c r="AC1250" s="199"/>
      <c r="AD1250" s="199"/>
      <c r="AE1250" s="199"/>
      <c r="AF1250" s="199"/>
      <c r="AG1250" s="197"/>
      <c r="AH1250" s="197"/>
      <c r="AI1250" s="197"/>
      <c r="AJ1250" s="198"/>
      <c r="AK1250" s="199"/>
      <c r="AL1250" s="197"/>
      <c r="AM1250" s="197"/>
      <c r="AN1250" s="210" t="str">
        <f t="shared" si="126"/>
        <v>Kein Eintrag</v>
      </c>
      <c r="AO1250" s="210" t="str">
        <f t="shared" si="127"/>
        <v>Kein Eintrag</v>
      </c>
      <c r="AP1250" s="210" t="str">
        <f t="shared" si="128"/>
        <v>Kein Eintrag</v>
      </c>
      <c r="AQ1250" s="197"/>
      <c r="AR1250" s="197"/>
      <c r="AS1250" s="197"/>
    </row>
    <row r="1251" spans="1:45" s="159" customFormat="1" x14ac:dyDescent="0.25">
      <c r="A1251" s="203" t="str">
        <f t="shared" si="129"/>
        <v/>
      </c>
      <c r="B1251" s="203" t="str">
        <f t="shared" si="130"/>
        <v/>
      </c>
      <c r="C1251" s="197"/>
      <c r="D1251" s="197"/>
      <c r="E1251" s="197"/>
      <c r="F1251" s="197"/>
      <c r="G1251" s="197"/>
      <c r="H1251" s="197"/>
      <c r="I1251" s="197"/>
      <c r="J1251" s="197"/>
      <c r="K1251" s="197"/>
      <c r="L1251" s="197"/>
      <c r="M1251" s="209"/>
      <c r="N1251" s="199"/>
      <c r="O1251" s="197"/>
      <c r="P1251" s="197"/>
      <c r="Q1251" s="197"/>
      <c r="R1251" s="197"/>
      <c r="S1251" s="209"/>
      <c r="T1251" s="197"/>
      <c r="U1251" s="199"/>
      <c r="V1251" s="197"/>
      <c r="W1251" s="197"/>
      <c r="X1251" s="197"/>
      <c r="Y1251" s="197"/>
      <c r="Z1251" s="197"/>
      <c r="AA1251" s="198"/>
      <c r="AB1251" s="198"/>
      <c r="AC1251" s="199"/>
      <c r="AD1251" s="199"/>
      <c r="AE1251" s="199"/>
      <c r="AF1251" s="199"/>
      <c r="AG1251" s="197"/>
      <c r="AH1251" s="197"/>
      <c r="AI1251" s="197"/>
      <c r="AJ1251" s="198"/>
      <c r="AK1251" s="199"/>
      <c r="AL1251" s="197"/>
      <c r="AM1251" s="197"/>
      <c r="AN1251" s="210" t="str">
        <f t="shared" si="126"/>
        <v>Kein Eintrag</v>
      </c>
      <c r="AO1251" s="210" t="str">
        <f t="shared" si="127"/>
        <v>Kein Eintrag</v>
      </c>
      <c r="AP1251" s="210" t="str">
        <f t="shared" si="128"/>
        <v>Kein Eintrag</v>
      </c>
      <c r="AQ1251" s="197"/>
      <c r="AR1251" s="197"/>
      <c r="AS1251" s="197"/>
    </row>
    <row r="1252" spans="1:45" s="159" customFormat="1" x14ac:dyDescent="0.25">
      <c r="A1252" s="203" t="str">
        <f t="shared" si="129"/>
        <v/>
      </c>
      <c r="B1252" s="203" t="str">
        <f t="shared" si="130"/>
        <v/>
      </c>
      <c r="C1252" s="197"/>
      <c r="D1252" s="197"/>
      <c r="E1252" s="197"/>
      <c r="F1252" s="197"/>
      <c r="G1252" s="197"/>
      <c r="H1252" s="197"/>
      <c r="I1252" s="197"/>
      <c r="J1252" s="197"/>
      <c r="K1252" s="197"/>
      <c r="L1252" s="197"/>
      <c r="M1252" s="209"/>
      <c r="N1252" s="199"/>
      <c r="O1252" s="197"/>
      <c r="P1252" s="197"/>
      <c r="Q1252" s="197"/>
      <c r="R1252" s="197"/>
      <c r="S1252" s="209"/>
      <c r="T1252" s="197"/>
      <c r="U1252" s="199"/>
      <c r="V1252" s="197"/>
      <c r="W1252" s="197"/>
      <c r="X1252" s="197"/>
      <c r="Y1252" s="197"/>
      <c r="Z1252" s="197"/>
      <c r="AA1252" s="198"/>
      <c r="AB1252" s="198"/>
      <c r="AC1252" s="199"/>
      <c r="AD1252" s="199"/>
      <c r="AE1252" s="199"/>
      <c r="AF1252" s="199"/>
      <c r="AG1252" s="197"/>
      <c r="AH1252" s="197"/>
      <c r="AI1252" s="197"/>
      <c r="AJ1252" s="198"/>
      <c r="AK1252" s="199"/>
      <c r="AL1252" s="197"/>
      <c r="AM1252" s="197"/>
      <c r="AN1252" s="210" t="str">
        <f t="shared" si="126"/>
        <v>Kein Eintrag</v>
      </c>
      <c r="AO1252" s="210" t="str">
        <f t="shared" si="127"/>
        <v>Kein Eintrag</v>
      </c>
      <c r="AP1252" s="210" t="str">
        <f t="shared" si="128"/>
        <v>Kein Eintrag</v>
      </c>
      <c r="AQ1252" s="197"/>
      <c r="AR1252" s="197"/>
      <c r="AS1252" s="197"/>
    </row>
    <row r="1253" spans="1:45" s="159" customFormat="1" x14ac:dyDescent="0.25">
      <c r="A1253" s="203" t="str">
        <f t="shared" si="129"/>
        <v/>
      </c>
      <c r="B1253" s="203" t="str">
        <f t="shared" si="130"/>
        <v/>
      </c>
      <c r="C1253" s="197"/>
      <c r="D1253" s="197"/>
      <c r="E1253" s="197"/>
      <c r="F1253" s="197"/>
      <c r="G1253" s="197"/>
      <c r="H1253" s="197"/>
      <c r="I1253" s="197"/>
      <c r="J1253" s="197"/>
      <c r="K1253" s="197"/>
      <c r="L1253" s="197"/>
      <c r="M1253" s="209"/>
      <c r="N1253" s="199"/>
      <c r="O1253" s="197"/>
      <c r="P1253" s="197"/>
      <c r="Q1253" s="197"/>
      <c r="R1253" s="197"/>
      <c r="S1253" s="209"/>
      <c r="T1253" s="197"/>
      <c r="U1253" s="199"/>
      <c r="V1253" s="197"/>
      <c r="W1253" s="197"/>
      <c r="X1253" s="197"/>
      <c r="Y1253" s="197"/>
      <c r="Z1253" s="197"/>
      <c r="AA1253" s="198"/>
      <c r="AB1253" s="198"/>
      <c r="AC1253" s="199"/>
      <c r="AD1253" s="199"/>
      <c r="AE1253" s="199"/>
      <c r="AF1253" s="199"/>
      <c r="AG1253" s="197"/>
      <c r="AH1253" s="197"/>
      <c r="AI1253" s="197"/>
      <c r="AJ1253" s="198"/>
      <c r="AK1253" s="199"/>
      <c r="AL1253" s="197"/>
      <c r="AM1253" s="197"/>
      <c r="AN1253" s="210" t="str">
        <f t="shared" si="126"/>
        <v>Kein Eintrag</v>
      </c>
      <c r="AO1253" s="210" t="str">
        <f t="shared" si="127"/>
        <v>Kein Eintrag</v>
      </c>
      <c r="AP1253" s="210" t="str">
        <f t="shared" si="128"/>
        <v>Kein Eintrag</v>
      </c>
      <c r="AQ1253" s="197"/>
      <c r="AR1253" s="197"/>
      <c r="AS1253" s="197"/>
    </row>
    <row r="1254" spans="1:45" s="159" customFormat="1" x14ac:dyDescent="0.25">
      <c r="A1254" s="203" t="str">
        <f t="shared" si="129"/>
        <v/>
      </c>
      <c r="B1254" s="203" t="str">
        <f t="shared" si="130"/>
        <v/>
      </c>
      <c r="C1254" s="197"/>
      <c r="D1254" s="197"/>
      <c r="E1254" s="197"/>
      <c r="F1254" s="197"/>
      <c r="G1254" s="197"/>
      <c r="H1254" s="197"/>
      <c r="I1254" s="197"/>
      <c r="J1254" s="197"/>
      <c r="K1254" s="197"/>
      <c r="L1254" s="197"/>
      <c r="M1254" s="209"/>
      <c r="N1254" s="199"/>
      <c r="O1254" s="197"/>
      <c r="P1254" s="197"/>
      <c r="Q1254" s="197"/>
      <c r="R1254" s="197"/>
      <c r="S1254" s="209"/>
      <c r="T1254" s="197"/>
      <c r="U1254" s="199"/>
      <c r="V1254" s="197"/>
      <c r="W1254" s="197"/>
      <c r="X1254" s="197"/>
      <c r="Y1254" s="197"/>
      <c r="Z1254" s="197"/>
      <c r="AA1254" s="198"/>
      <c r="AB1254" s="198"/>
      <c r="AC1254" s="199"/>
      <c r="AD1254" s="199"/>
      <c r="AE1254" s="199"/>
      <c r="AF1254" s="199"/>
      <c r="AG1254" s="197"/>
      <c r="AH1254" s="197"/>
      <c r="AI1254" s="197"/>
      <c r="AJ1254" s="198"/>
      <c r="AK1254" s="199"/>
      <c r="AL1254" s="197"/>
      <c r="AM1254" s="197"/>
      <c r="AN1254" s="210" t="str">
        <f t="shared" si="126"/>
        <v>Kein Eintrag</v>
      </c>
      <c r="AO1254" s="210" t="str">
        <f t="shared" si="127"/>
        <v>Kein Eintrag</v>
      </c>
      <c r="AP1254" s="210" t="str">
        <f t="shared" si="128"/>
        <v>Kein Eintrag</v>
      </c>
      <c r="AQ1254" s="197"/>
      <c r="AR1254" s="197"/>
      <c r="AS1254" s="197"/>
    </row>
    <row r="1255" spans="1:45" s="159" customFormat="1" x14ac:dyDescent="0.25">
      <c r="A1255" s="203" t="str">
        <f t="shared" si="129"/>
        <v/>
      </c>
      <c r="B1255" s="203" t="str">
        <f t="shared" si="130"/>
        <v/>
      </c>
      <c r="C1255" s="197"/>
      <c r="D1255" s="197"/>
      <c r="E1255" s="197"/>
      <c r="F1255" s="197"/>
      <c r="G1255" s="197"/>
      <c r="H1255" s="197"/>
      <c r="I1255" s="197"/>
      <c r="J1255" s="197"/>
      <c r="K1255" s="197"/>
      <c r="L1255" s="197"/>
      <c r="M1255" s="209"/>
      <c r="N1255" s="199"/>
      <c r="O1255" s="197"/>
      <c r="P1255" s="197"/>
      <c r="Q1255" s="197"/>
      <c r="R1255" s="197"/>
      <c r="S1255" s="209"/>
      <c r="T1255" s="197"/>
      <c r="U1255" s="199"/>
      <c r="V1255" s="197"/>
      <c r="W1255" s="197"/>
      <c r="X1255" s="197"/>
      <c r="Y1255" s="197"/>
      <c r="Z1255" s="197"/>
      <c r="AA1255" s="198"/>
      <c r="AB1255" s="198"/>
      <c r="AC1255" s="199"/>
      <c r="AD1255" s="199"/>
      <c r="AE1255" s="199"/>
      <c r="AF1255" s="199"/>
      <c r="AG1255" s="197"/>
      <c r="AH1255" s="197"/>
      <c r="AI1255" s="197"/>
      <c r="AJ1255" s="198"/>
      <c r="AK1255" s="199"/>
      <c r="AL1255" s="197"/>
      <c r="AM1255" s="197"/>
      <c r="AN1255" s="210" t="str">
        <f t="shared" si="126"/>
        <v>Kein Eintrag</v>
      </c>
      <c r="AO1255" s="210" t="str">
        <f t="shared" si="127"/>
        <v>Kein Eintrag</v>
      </c>
      <c r="AP1255" s="210" t="str">
        <f t="shared" si="128"/>
        <v>Kein Eintrag</v>
      </c>
      <c r="AQ1255" s="197"/>
      <c r="AR1255" s="197"/>
      <c r="AS1255" s="197"/>
    </row>
    <row r="1256" spans="1:45" s="159" customFormat="1" x14ac:dyDescent="0.25">
      <c r="A1256" s="203" t="str">
        <f t="shared" si="129"/>
        <v/>
      </c>
      <c r="B1256" s="203" t="str">
        <f t="shared" si="130"/>
        <v/>
      </c>
      <c r="C1256" s="197"/>
      <c r="D1256" s="197"/>
      <c r="E1256" s="197"/>
      <c r="F1256" s="197"/>
      <c r="G1256" s="197"/>
      <c r="H1256" s="197"/>
      <c r="I1256" s="197"/>
      <c r="J1256" s="197"/>
      <c r="K1256" s="197"/>
      <c r="L1256" s="197"/>
      <c r="M1256" s="209"/>
      <c r="N1256" s="199"/>
      <c r="O1256" s="197"/>
      <c r="P1256" s="197"/>
      <c r="Q1256" s="197"/>
      <c r="R1256" s="197"/>
      <c r="S1256" s="209"/>
      <c r="T1256" s="197"/>
      <c r="U1256" s="199"/>
      <c r="V1256" s="197"/>
      <c r="W1256" s="197"/>
      <c r="X1256" s="197"/>
      <c r="Y1256" s="197"/>
      <c r="Z1256" s="197"/>
      <c r="AA1256" s="198"/>
      <c r="AB1256" s="198"/>
      <c r="AC1256" s="199"/>
      <c r="AD1256" s="199"/>
      <c r="AE1256" s="199"/>
      <c r="AF1256" s="199"/>
      <c r="AG1256" s="197"/>
      <c r="AH1256" s="197"/>
      <c r="AI1256" s="197"/>
      <c r="AJ1256" s="198"/>
      <c r="AK1256" s="199"/>
      <c r="AL1256" s="197"/>
      <c r="AM1256" s="197"/>
      <c r="AN1256" s="210" t="str">
        <f t="shared" si="126"/>
        <v>Kein Eintrag</v>
      </c>
      <c r="AO1256" s="210" t="str">
        <f t="shared" si="127"/>
        <v>Kein Eintrag</v>
      </c>
      <c r="AP1256" s="210" t="str">
        <f t="shared" si="128"/>
        <v>Kein Eintrag</v>
      </c>
      <c r="AQ1256" s="197"/>
      <c r="AR1256" s="197"/>
      <c r="AS1256" s="197"/>
    </row>
    <row r="1257" spans="1:45" s="159" customFormat="1" x14ac:dyDescent="0.25">
      <c r="A1257" s="203" t="str">
        <f t="shared" si="129"/>
        <v/>
      </c>
      <c r="B1257" s="203" t="str">
        <f t="shared" si="130"/>
        <v/>
      </c>
      <c r="C1257" s="197"/>
      <c r="D1257" s="197"/>
      <c r="E1257" s="197"/>
      <c r="F1257" s="197"/>
      <c r="G1257" s="197"/>
      <c r="H1257" s="197"/>
      <c r="I1257" s="197"/>
      <c r="J1257" s="197"/>
      <c r="K1257" s="197"/>
      <c r="L1257" s="197"/>
      <c r="M1257" s="209"/>
      <c r="N1257" s="199"/>
      <c r="O1257" s="197"/>
      <c r="P1257" s="197"/>
      <c r="Q1257" s="197"/>
      <c r="R1257" s="197"/>
      <c r="S1257" s="209"/>
      <c r="T1257" s="197"/>
      <c r="U1257" s="199"/>
      <c r="V1257" s="197"/>
      <c r="W1257" s="197"/>
      <c r="X1257" s="197"/>
      <c r="Y1257" s="197"/>
      <c r="Z1257" s="197"/>
      <c r="AA1257" s="198"/>
      <c r="AB1257" s="198"/>
      <c r="AC1257" s="199"/>
      <c r="AD1257" s="199"/>
      <c r="AE1257" s="199"/>
      <c r="AF1257" s="199"/>
      <c r="AG1257" s="197"/>
      <c r="AH1257" s="197"/>
      <c r="AI1257" s="197"/>
      <c r="AJ1257" s="198"/>
      <c r="AK1257" s="199"/>
      <c r="AL1257" s="197"/>
      <c r="AM1257" s="197"/>
      <c r="AN1257" s="210" t="str">
        <f t="shared" si="126"/>
        <v>Kein Eintrag</v>
      </c>
      <c r="AO1257" s="210" t="str">
        <f t="shared" si="127"/>
        <v>Kein Eintrag</v>
      </c>
      <c r="AP1257" s="210" t="str">
        <f t="shared" si="128"/>
        <v>Kein Eintrag</v>
      </c>
      <c r="AQ1257" s="197"/>
      <c r="AR1257" s="197"/>
      <c r="AS1257" s="197"/>
    </row>
    <row r="1258" spans="1:45" s="159" customFormat="1" x14ac:dyDescent="0.25">
      <c r="A1258" s="203" t="str">
        <f t="shared" si="129"/>
        <v/>
      </c>
      <c r="B1258" s="203" t="str">
        <f t="shared" si="130"/>
        <v/>
      </c>
      <c r="C1258" s="197"/>
      <c r="D1258" s="197"/>
      <c r="E1258" s="197"/>
      <c r="F1258" s="197"/>
      <c r="G1258" s="197"/>
      <c r="H1258" s="197"/>
      <c r="I1258" s="197"/>
      <c r="J1258" s="197"/>
      <c r="K1258" s="197"/>
      <c r="L1258" s="197"/>
      <c r="M1258" s="209"/>
      <c r="N1258" s="199"/>
      <c r="O1258" s="197"/>
      <c r="P1258" s="197"/>
      <c r="Q1258" s="197"/>
      <c r="R1258" s="197"/>
      <c r="S1258" s="209"/>
      <c r="T1258" s="197"/>
      <c r="U1258" s="199"/>
      <c r="V1258" s="197"/>
      <c r="W1258" s="197"/>
      <c r="X1258" s="197"/>
      <c r="Y1258" s="197"/>
      <c r="Z1258" s="197"/>
      <c r="AA1258" s="198"/>
      <c r="AB1258" s="198"/>
      <c r="AC1258" s="199"/>
      <c r="AD1258" s="199"/>
      <c r="AE1258" s="199"/>
      <c r="AF1258" s="199"/>
      <c r="AG1258" s="197"/>
      <c r="AH1258" s="197"/>
      <c r="AI1258" s="197"/>
      <c r="AJ1258" s="198"/>
      <c r="AK1258" s="199"/>
      <c r="AL1258" s="197"/>
      <c r="AM1258" s="197"/>
      <c r="AN1258" s="210" t="str">
        <f t="shared" si="126"/>
        <v>Kein Eintrag</v>
      </c>
      <c r="AO1258" s="210" t="str">
        <f t="shared" si="127"/>
        <v>Kein Eintrag</v>
      </c>
      <c r="AP1258" s="210" t="str">
        <f t="shared" si="128"/>
        <v>Kein Eintrag</v>
      </c>
      <c r="AQ1258" s="197"/>
      <c r="AR1258" s="197"/>
      <c r="AS1258" s="197"/>
    </row>
    <row r="1259" spans="1:45" s="159" customFormat="1" x14ac:dyDescent="0.25">
      <c r="A1259" s="203" t="str">
        <f t="shared" si="129"/>
        <v/>
      </c>
      <c r="B1259" s="203" t="str">
        <f t="shared" si="130"/>
        <v/>
      </c>
      <c r="C1259" s="197"/>
      <c r="D1259" s="197"/>
      <c r="E1259" s="197"/>
      <c r="F1259" s="197"/>
      <c r="G1259" s="197"/>
      <c r="H1259" s="197"/>
      <c r="I1259" s="197"/>
      <c r="J1259" s="197"/>
      <c r="K1259" s="197"/>
      <c r="L1259" s="197"/>
      <c r="M1259" s="209"/>
      <c r="N1259" s="199"/>
      <c r="O1259" s="197"/>
      <c r="P1259" s="197"/>
      <c r="Q1259" s="197"/>
      <c r="R1259" s="197"/>
      <c r="S1259" s="209"/>
      <c r="T1259" s="197"/>
      <c r="U1259" s="199"/>
      <c r="V1259" s="197"/>
      <c r="W1259" s="197"/>
      <c r="X1259" s="197"/>
      <c r="Y1259" s="197"/>
      <c r="Z1259" s="197"/>
      <c r="AA1259" s="198"/>
      <c r="AB1259" s="198"/>
      <c r="AC1259" s="199"/>
      <c r="AD1259" s="199"/>
      <c r="AE1259" s="199"/>
      <c r="AF1259" s="199"/>
      <c r="AG1259" s="197"/>
      <c r="AH1259" s="197"/>
      <c r="AI1259" s="197"/>
      <c r="AJ1259" s="198"/>
      <c r="AK1259" s="199"/>
      <c r="AL1259" s="197"/>
      <c r="AM1259" s="197"/>
      <c r="AN1259" s="210" t="str">
        <f t="shared" si="126"/>
        <v>Kein Eintrag</v>
      </c>
      <c r="AO1259" s="210" t="str">
        <f t="shared" si="127"/>
        <v>Kein Eintrag</v>
      </c>
      <c r="AP1259" s="210" t="str">
        <f t="shared" si="128"/>
        <v>Kein Eintrag</v>
      </c>
      <c r="AQ1259" s="197"/>
      <c r="AR1259" s="197"/>
      <c r="AS1259" s="197"/>
    </row>
    <row r="1260" spans="1:45" s="159" customFormat="1" x14ac:dyDescent="0.25">
      <c r="A1260" s="203" t="str">
        <f t="shared" si="129"/>
        <v/>
      </c>
      <c r="B1260" s="203" t="str">
        <f t="shared" si="130"/>
        <v/>
      </c>
      <c r="C1260" s="197"/>
      <c r="D1260" s="197"/>
      <c r="E1260" s="197"/>
      <c r="F1260" s="197"/>
      <c r="G1260" s="197"/>
      <c r="H1260" s="197"/>
      <c r="I1260" s="197"/>
      <c r="J1260" s="197"/>
      <c r="K1260" s="197"/>
      <c r="L1260" s="197"/>
      <c r="M1260" s="209"/>
      <c r="N1260" s="199"/>
      <c r="O1260" s="197"/>
      <c r="P1260" s="197"/>
      <c r="Q1260" s="197"/>
      <c r="R1260" s="197"/>
      <c r="S1260" s="209"/>
      <c r="T1260" s="197"/>
      <c r="U1260" s="199"/>
      <c r="V1260" s="197"/>
      <c r="W1260" s="197"/>
      <c r="X1260" s="197"/>
      <c r="Y1260" s="197"/>
      <c r="Z1260" s="197"/>
      <c r="AA1260" s="198"/>
      <c r="AB1260" s="198"/>
      <c r="AC1260" s="199"/>
      <c r="AD1260" s="199"/>
      <c r="AE1260" s="199"/>
      <c r="AF1260" s="199"/>
      <c r="AG1260" s="197"/>
      <c r="AH1260" s="197"/>
      <c r="AI1260" s="197"/>
      <c r="AJ1260" s="198"/>
      <c r="AK1260" s="199"/>
      <c r="AL1260" s="197"/>
      <c r="AM1260" s="197"/>
      <c r="AN1260" s="210" t="str">
        <f t="shared" si="126"/>
        <v>Kein Eintrag</v>
      </c>
      <c r="AO1260" s="210" t="str">
        <f t="shared" si="127"/>
        <v>Kein Eintrag</v>
      </c>
      <c r="AP1260" s="210" t="str">
        <f t="shared" si="128"/>
        <v>Kein Eintrag</v>
      </c>
      <c r="AQ1260" s="197"/>
      <c r="AR1260" s="197"/>
      <c r="AS1260" s="197"/>
    </row>
    <row r="1261" spans="1:45" s="159" customFormat="1" x14ac:dyDescent="0.25">
      <c r="A1261" s="203" t="str">
        <f t="shared" si="129"/>
        <v/>
      </c>
      <c r="B1261" s="203" t="str">
        <f t="shared" si="130"/>
        <v/>
      </c>
      <c r="C1261" s="197"/>
      <c r="D1261" s="197"/>
      <c r="E1261" s="197"/>
      <c r="F1261" s="197"/>
      <c r="G1261" s="197"/>
      <c r="H1261" s="197"/>
      <c r="I1261" s="197"/>
      <c r="J1261" s="197"/>
      <c r="K1261" s="197"/>
      <c r="L1261" s="197"/>
      <c r="M1261" s="209"/>
      <c r="N1261" s="199"/>
      <c r="O1261" s="197"/>
      <c r="P1261" s="197"/>
      <c r="Q1261" s="197"/>
      <c r="R1261" s="197"/>
      <c r="S1261" s="209"/>
      <c r="T1261" s="197"/>
      <c r="U1261" s="199"/>
      <c r="V1261" s="197"/>
      <c r="W1261" s="197"/>
      <c r="X1261" s="197"/>
      <c r="Y1261" s="197"/>
      <c r="Z1261" s="197"/>
      <c r="AA1261" s="198"/>
      <c r="AB1261" s="198"/>
      <c r="AC1261" s="199"/>
      <c r="AD1261" s="199"/>
      <c r="AE1261" s="199"/>
      <c r="AF1261" s="199"/>
      <c r="AG1261" s="197"/>
      <c r="AH1261" s="197"/>
      <c r="AI1261" s="197"/>
      <c r="AJ1261" s="198"/>
      <c r="AK1261" s="199"/>
      <c r="AL1261" s="197"/>
      <c r="AM1261" s="197"/>
      <c r="AN1261" s="210" t="str">
        <f t="shared" si="126"/>
        <v>Kein Eintrag</v>
      </c>
      <c r="AO1261" s="210" t="str">
        <f t="shared" si="127"/>
        <v>Kein Eintrag</v>
      </c>
      <c r="AP1261" s="210" t="str">
        <f t="shared" si="128"/>
        <v>Kein Eintrag</v>
      </c>
      <c r="AQ1261" s="197"/>
      <c r="AR1261" s="197"/>
      <c r="AS1261" s="197"/>
    </row>
    <row r="1262" spans="1:45" s="159" customFormat="1" x14ac:dyDescent="0.25">
      <c r="A1262" s="203" t="str">
        <f t="shared" si="129"/>
        <v/>
      </c>
      <c r="B1262" s="203" t="str">
        <f t="shared" si="130"/>
        <v/>
      </c>
      <c r="C1262" s="197"/>
      <c r="D1262" s="197"/>
      <c r="E1262" s="197"/>
      <c r="F1262" s="197"/>
      <c r="G1262" s="197"/>
      <c r="H1262" s="197"/>
      <c r="I1262" s="197"/>
      <c r="J1262" s="197"/>
      <c r="K1262" s="197"/>
      <c r="L1262" s="197"/>
      <c r="M1262" s="209"/>
      <c r="N1262" s="199"/>
      <c r="O1262" s="197"/>
      <c r="P1262" s="197"/>
      <c r="Q1262" s="197"/>
      <c r="R1262" s="197"/>
      <c r="S1262" s="209"/>
      <c r="T1262" s="197"/>
      <c r="U1262" s="199"/>
      <c r="V1262" s="197"/>
      <c r="W1262" s="197"/>
      <c r="X1262" s="197"/>
      <c r="Y1262" s="197"/>
      <c r="Z1262" s="197"/>
      <c r="AA1262" s="198"/>
      <c r="AB1262" s="198"/>
      <c r="AC1262" s="199"/>
      <c r="AD1262" s="199"/>
      <c r="AE1262" s="199"/>
      <c r="AF1262" s="199"/>
      <c r="AG1262" s="197"/>
      <c r="AH1262" s="197"/>
      <c r="AI1262" s="197"/>
      <c r="AJ1262" s="198"/>
      <c r="AK1262" s="199"/>
      <c r="AL1262" s="197"/>
      <c r="AM1262" s="197"/>
      <c r="AN1262" s="210" t="str">
        <f t="shared" si="126"/>
        <v>Kein Eintrag</v>
      </c>
      <c r="AO1262" s="210" t="str">
        <f t="shared" si="127"/>
        <v>Kein Eintrag</v>
      </c>
      <c r="AP1262" s="210" t="str">
        <f t="shared" si="128"/>
        <v>Kein Eintrag</v>
      </c>
      <c r="AQ1262" s="197"/>
      <c r="AR1262" s="197"/>
      <c r="AS1262" s="197"/>
    </row>
    <row r="1263" spans="1:45" s="159" customFormat="1" x14ac:dyDescent="0.25">
      <c r="A1263" s="203" t="str">
        <f t="shared" si="129"/>
        <v/>
      </c>
      <c r="B1263" s="203" t="str">
        <f t="shared" si="130"/>
        <v/>
      </c>
      <c r="C1263" s="197"/>
      <c r="D1263" s="197"/>
      <c r="E1263" s="197"/>
      <c r="F1263" s="197"/>
      <c r="G1263" s="197"/>
      <c r="H1263" s="197"/>
      <c r="I1263" s="197"/>
      <c r="J1263" s="197"/>
      <c r="K1263" s="197"/>
      <c r="L1263" s="197"/>
      <c r="M1263" s="209"/>
      <c r="N1263" s="199"/>
      <c r="O1263" s="197"/>
      <c r="P1263" s="197"/>
      <c r="Q1263" s="197"/>
      <c r="R1263" s="197"/>
      <c r="S1263" s="209"/>
      <c r="T1263" s="197"/>
      <c r="U1263" s="199"/>
      <c r="V1263" s="197"/>
      <c r="W1263" s="197"/>
      <c r="X1263" s="197"/>
      <c r="Y1263" s="197"/>
      <c r="Z1263" s="197"/>
      <c r="AA1263" s="198"/>
      <c r="AB1263" s="198"/>
      <c r="AC1263" s="199"/>
      <c r="AD1263" s="199"/>
      <c r="AE1263" s="199"/>
      <c r="AF1263" s="199"/>
      <c r="AG1263" s="197"/>
      <c r="AH1263" s="197"/>
      <c r="AI1263" s="197"/>
      <c r="AJ1263" s="198"/>
      <c r="AK1263" s="199"/>
      <c r="AL1263" s="197"/>
      <c r="AM1263" s="197"/>
      <c r="AN1263" s="210" t="str">
        <f t="shared" si="126"/>
        <v>Kein Eintrag</v>
      </c>
      <c r="AO1263" s="210" t="str">
        <f t="shared" si="127"/>
        <v>Kein Eintrag</v>
      </c>
      <c r="AP1263" s="210" t="str">
        <f t="shared" si="128"/>
        <v>Kein Eintrag</v>
      </c>
      <c r="AQ1263" s="197"/>
      <c r="AR1263" s="197"/>
      <c r="AS1263" s="197"/>
    </row>
    <row r="1264" spans="1:45" s="159" customFormat="1" x14ac:dyDescent="0.25">
      <c r="A1264" s="203" t="str">
        <f t="shared" si="129"/>
        <v/>
      </c>
      <c r="B1264" s="203" t="str">
        <f t="shared" si="130"/>
        <v/>
      </c>
      <c r="C1264" s="197"/>
      <c r="D1264" s="197"/>
      <c r="E1264" s="197"/>
      <c r="F1264" s="197"/>
      <c r="G1264" s="197"/>
      <c r="H1264" s="197"/>
      <c r="I1264" s="197"/>
      <c r="J1264" s="197"/>
      <c r="K1264" s="197"/>
      <c r="L1264" s="197"/>
      <c r="M1264" s="209"/>
      <c r="N1264" s="199"/>
      <c r="O1264" s="197"/>
      <c r="P1264" s="197"/>
      <c r="Q1264" s="197"/>
      <c r="R1264" s="197"/>
      <c r="S1264" s="209"/>
      <c r="T1264" s="197"/>
      <c r="U1264" s="199"/>
      <c r="V1264" s="197"/>
      <c r="W1264" s="197"/>
      <c r="X1264" s="197"/>
      <c r="Y1264" s="197"/>
      <c r="Z1264" s="197"/>
      <c r="AA1264" s="198"/>
      <c r="AB1264" s="198"/>
      <c r="AC1264" s="199"/>
      <c r="AD1264" s="199"/>
      <c r="AE1264" s="199"/>
      <c r="AF1264" s="199"/>
      <c r="AG1264" s="197"/>
      <c r="AH1264" s="197"/>
      <c r="AI1264" s="197"/>
      <c r="AJ1264" s="198"/>
      <c r="AK1264" s="199"/>
      <c r="AL1264" s="197"/>
      <c r="AM1264" s="197"/>
      <c r="AN1264" s="210" t="str">
        <f t="shared" si="126"/>
        <v>Kein Eintrag</v>
      </c>
      <c r="AO1264" s="210" t="str">
        <f t="shared" si="127"/>
        <v>Kein Eintrag</v>
      </c>
      <c r="AP1264" s="210" t="str">
        <f t="shared" si="128"/>
        <v>Kein Eintrag</v>
      </c>
      <c r="AQ1264" s="197"/>
      <c r="AR1264" s="197"/>
      <c r="AS1264" s="197"/>
    </row>
    <row r="1265" spans="1:45" s="159" customFormat="1" x14ac:dyDescent="0.25">
      <c r="A1265" s="203" t="str">
        <f t="shared" si="129"/>
        <v/>
      </c>
      <c r="B1265" s="203" t="str">
        <f t="shared" si="130"/>
        <v/>
      </c>
      <c r="C1265" s="197"/>
      <c r="D1265" s="197"/>
      <c r="E1265" s="197"/>
      <c r="F1265" s="197"/>
      <c r="G1265" s="197"/>
      <c r="H1265" s="197"/>
      <c r="I1265" s="197"/>
      <c r="J1265" s="197"/>
      <c r="K1265" s="197"/>
      <c r="L1265" s="197"/>
      <c r="M1265" s="209"/>
      <c r="N1265" s="199"/>
      <c r="O1265" s="197"/>
      <c r="P1265" s="197"/>
      <c r="Q1265" s="197"/>
      <c r="R1265" s="197"/>
      <c r="S1265" s="209"/>
      <c r="T1265" s="197"/>
      <c r="U1265" s="199"/>
      <c r="V1265" s="197"/>
      <c r="W1265" s="197"/>
      <c r="X1265" s="197"/>
      <c r="Y1265" s="197"/>
      <c r="Z1265" s="197"/>
      <c r="AA1265" s="198"/>
      <c r="AB1265" s="198"/>
      <c r="AC1265" s="199"/>
      <c r="AD1265" s="199"/>
      <c r="AE1265" s="199"/>
      <c r="AF1265" s="199"/>
      <c r="AG1265" s="197"/>
      <c r="AH1265" s="197"/>
      <c r="AI1265" s="197"/>
      <c r="AJ1265" s="198"/>
      <c r="AK1265" s="199"/>
      <c r="AL1265" s="197"/>
      <c r="AM1265" s="197"/>
      <c r="AN1265" s="210" t="str">
        <f t="shared" si="126"/>
        <v>Kein Eintrag</v>
      </c>
      <c r="AO1265" s="210" t="str">
        <f t="shared" si="127"/>
        <v>Kein Eintrag</v>
      </c>
      <c r="AP1265" s="210" t="str">
        <f t="shared" si="128"/>
        <v>Kein Eintrag</v>
      </c>
      <c r="AQ1265" s="197"/>
      <c r="AR1265" s="197"/>
      <c r="AS1265" s="197"/>
    </row>
    <row r="1266" spans="1:45" s="159" customFormat="1" x14ac:dyDescent="0.25">
      <c r="A1266" s="203" t="str">
        <f t="shared" si="129"/>
        <v/>
      </c>
      <c r="B1266" s="203" t="str">
        <f t="shared" si="130"/>
        <v/>
      </c>
      <c r="C1266" s="197"/>
      <c r="D1266" s="197"/>
      <c r="E1266" s="197"/>
      <c r="F1266" s="197"/>
      <c r="G1266" s="197"/>
      <c r="H1266" s="197"/>
      <c r="I1266" s="197"/>
      <c r="J1266" s="197"/>
      <c r="K1266" s="197"/>
      <c r="L1266" s="197"/>
      <c r="M1266" s="209"/>
      <c r="N1266" s="199"/>
      <c r="O1266" s="197"/>
      <c r="P1266" s="197"/>
      <c r="Q1266" s="197"/>
      <c r="R1266" s="197"/>
      <c r="S1266" s="209"/>
      <c r="T1266" s="197"/>
      <c r="U1266" s="199"/>
      <c r="V1266" s="197"/>
      <c r="W1266" s="197"/>
      <c r="X1266" s="197"/>
      <c r="Y1266" s="197"/>
      <c r="Z1266" s="197"/>
      <c r="AA1266" s="198"/>
      <c r="AB1266" s="198"/>
      <c r="AC1266" s="199"/>
      <c r="AD1266" s="199"/>
      <c r="AE1266" s="199"/>
      <c r="AF1266" s="199"/>
      <c r="AG1266" s="197"/>
      <c r="AH1266" s="197"/>
      <c r="AI1266" s="197"/>
      <c r="AJ1266" s="198"/>
      <c r="AK1266" s="199"/>
      <c r="AL1266" s="197"/>
      <c r="AM1266" s="197"/>
      <c r="AN1266" s="210" t="str">
        <f t="shared" si="126"/>
        <v>Kein Eintrag</v>
      </c>
      <c r="AO1266" s="210" t="str">
        <f t="shared" si="127"/>
        <v>Kein Eintrag</v>
      </c>
      <c r="AP1266" s="210" t="str">
        <f t="shared" si="128"/>
        <v>Kein Eintrag</v>
      </c>
      <c r="AQ1266" s="197"/>
      <c r="AR1266" s="197"/>
      <c r="AS1266" s="197"/>
    </row>
    <row r="1267" spans="1:45" s="159" customFormat="1" x14ac:dyDescent="0.25">
      <c r="A1267" s="203" t="str">
        <f t="shared" si="129"/>
        <v/>
      </c>
      <c r="B1267" s="203" t="str">
        <f t="shared" si="130"/>
        <v/>
      </c>
      <c r="C1267" s="197"/>
      <c r="D1267" s="197"/>
      <c r="E1267" s="197"/>
      <c r="F1267" s="197"/>
      <c r="G1267" s="197"/>
      <c r="H1267" s="197"/>
      <c r="I1267" s="197"/>
      <c r="J1267" s="197"/>
      <c r="K1267" s="197"/>
      <c r="L1267" s="197"/>
      <c r="M1267" s="209"/>
      <c r="N1267" s="199"/>
      <c r="O1267" s="197"/>
      <c r="P1267" s="197"/>
      <c r="Q1267" s="197"/>
      <c r="R1267" s="197"/>
      <c r="S1267" s="209"/>
      <c r="T1267" s="197"/>
      <c r="U1267" s="199"/>
      <c r="V1267" s="197"/>
      <c r="W1267" s="197"/>
      <c r="X1267" s="197"/>
      <c r="Y1267" s="197"/>
      <c r="Z1267" s="197"/>
      <c r="AA1267" s="198"/>
      <c r="AB1267" s="198"/>
      <c r="AC1267" s="199"/>
      <c r="AD1267" s="199"/>
      <c r="AE1267" s="199"/>
      <c r="AF1267" s="199"/>
      <c r="AG1267" s="197"/>
      <c r="AH1267" s="197"/>
      <c r="AI1267" s="197"/>
      <c r="AJ1267" s="198"/>
      <c r="AK1267" s="199"/>
      <c r="AL1267" s="197"/>
      <c r="AM1267" s="197"/>
      <c r="AN1267" s="210" t="str">
        <f t="shared" si="126"/>
        <v>Kein Eintrag</v>
      </c>
      <c r="AO1267" s="210" t="str">
        <f t="shared" si="127"/>
        <v>Kein Eintrag</v>
      </c>
      <c r="AP1267" s="210" t="str">
        <f t="shared" si="128"/>
        <v>Kein Eintrag</v>
      </c>
      <c r="AQ1267" s="197"/>
      <c r="AR1267" s="197"/>
      <c r="AS1267" s="197"/>
    </row>
    <row r="1268" spans="1:45" s="159" customFormat="1" x14ac:dyDescent="0.25">
      <c r="A1268" s="203" t="str">
        <f t="shared" si="129"/>
        <v/>
      </c>
      <c r="B1268" s="203" t="str">
        <f t="shared" si="130"/>
        <v/>
      </c>
      <c r="C1268" s="197"/>
      <c r="D1268" s="197"/>
      <c r="E1268" s="197"/>
      <c r="F1268" s="197"/>
      <c r="G1268" s="197"/>
      <c r="H1268" s="197"/>
      <c r="I1268" s="197"/>
      <c r="J1268" s="197"/>
      <c r="K1268" s="197"/>
      <c r="L1268" s="197"/>
      <c r="M1268" s="209"/>
      <c r="N1268" s="199"/>
      <c r="O1268" s="197"/>
      <c r="P1268" s="197"/>
      <c r="Q1268" s="197"/>
      <c r="R1268" s="197"/>
      <c r="S1268" s="209"/>
      <c r="T1268" s="197"/>
      <c r="U1268" s="199"/>
      <c r="V1268" s="197"/>
      <c r="W1268" s="197"/>
      <c r="X1268" s="197"/>
      <c r="Y1268" s="197"/>
      <c r="Z1268" s="197"/>
      <c r="AA1268" s="198"/>
      <c r="AB1268" s="198"/>
      <c r="AC1268" s="199"/>
      <c r="AD1268" s="199"/>
      <c r="AE1268" s="199"/>
      <c r="AF1268" s="199"/>
      <c r="AG1268" s="197"/>
      <c r="AH1268" s="197"/>
      <c r="AI1268" s="197"/>
      <c r="AJ1268" s="198"/>
      <c r="AK1268" s="199"/>
      <c r="AL1268" s="197"/>
      <c r="AM1268" s="197"/>
      <c r="AN1268" s="210" t="str">
        <f t="shared" si="126"/>
        <v>Kein Eintrag</v>
      </c>
      <c r="AO1268" s="210" t="str">
        <f t="shared" si="127"/>
        <v>Kein Eintrag</v>
      </c>
      <c r="AP1268" s="210" t="str">
        <f t="shared" si="128"/>
        <v>Kein Eintrag</v>
      </c>
      <c r="AQ1268" s="197"/>
      <c r="AR1268" s="197"/>
      <c r="AS1268" s="197"/>
    </row>
    <row r="1269" spans="1:45" s="159" customFormat="1" x14ac:dyDescent="0.25">
      <c r="A1269" s="203" t="str">
        <f t="shared" si="129"/>
        <v/>
      </c>
      <c r="B1269" s="203" t="str">
        <f t="shared" si="130"/>
        <v/>
      </c>
      <c r="C1269" s="197"/>
      <c r="D1269" s="197"/>
      <c r="E1269" s="197"/>
      <c r="F1269" s="197"/>
      <c r="G1269" s="197"/>
      <c r="H1269" s="197"/>
      <c r="I1269" s="197"/>
      <c r="J1269" s="197"/>
      <c r="K1269" s="197"/>
      <c r="L1269" s="197"/>
      <c r="M1269" s="209"/>
      <c r="N1269" s="199"/>
      <c r="O1269" s="197"/>
      <c r="P1269" s="197"/>
      <c r="Q1269" s="197"/>
      <c r="R1269" s="197"/>
      <c r="S1269" s="209"/>
      <c r="T1269" s="197"/>
      <c r="U1269" s="199"/>
      <c r="V1269" s="197"/>
      <c r="W1269" s="197"/>
      <c r="X1269" s="197"/>
      <c r="Y1269" s="197"/>
      <c r="Z1269" s="197"/>
      <c r="AA1269" s="198"/>
      <c r="AB1269" s="198"/>
      <c r="AC1269" s="199"/>
      <c r="AD1269" s="199"/>
      <c r="AE1269" s="199"/>
      <c r="AF1269" s="199"/>
      <c r="AG1269" s="197"/>
      <c r="AH1269" s="197"/>
      <c r="AI1269" s="197"/>
      <c r="AJ1269" s="198"/>
      <c r="AK1269" s="199"/>
      <c r="AL1269" s="197"/>
      <c r="AM1269" s="197"/>
      <c r="AN1269" s="210" t="str">
        <f t="shared" si="126"/>
        <v>Kein Eintrag</v>
      </c>
      <c r="AO1269" s="210" t="str">
        <f t="shared" si="127"/>
        <v>Kein Eintrag</v>
      </c>
      <c r="AP1269" s="210" t="str">
        <f t="shared" si="128"/>
        <v>Kein Eintrag</v>
      </c>
      <c r="AQ1269" s="197"/>
      <c r="AR1269" s="197"/>
      <c r="AS1269" s="197"/>
    </row>
    <row r="1270" spans="1:45" s="159" customFormat="1" x14ac:dyDescent="0.25">
      <c r="A1270" s="203" t="str">
        <f t="shared" si="129"/>
        <v/>
      </c>
      <c r="B1270" s="203" t="str">
        <f t="shared" si="130"/>
        <v/>
      </c>
      <c r="C1270" s="197"/>
      <c r="D1270" s="197"/>
      <c r="E1270" s="197"/>
      <c r="F1270" s="197"/>
      <c r="G1270" s="197"/>
      <c r="H1270" s="197"/>
      <c r="I1270" s="197"/>
      <c r="J1270" s="197"/>
      <c r="K1270" s="197"/>
      <c r="L1270" s="197"/>
      <c r="M1270" s="209"/>
      <c r="N1270" s="199"/>
      <c r="O1270" s="197"/>
      <c r="P1270" s="197"/>
      <c r="Q1270" s="197"/>
      <c r="R1270" s="197"/>
      <c r="S1270" s="209"/>
      <c r="T1270" s="197"/>
      <c r="U1270" s="199"/>
      <c r="V1270" s="197"/>
      <c r="W1270" s="197"/>
      <c r="X1270" s="197"/>
      <c r="Y1270" s="197"/>
      <c r="Z1270" s="197"/>
      <c r="AA1270" s="198"/>
      <c r="AB1270" s="198"/>
      <c r="AC1270" s="199"/>
      <c r="AD1270" s="199"/>
      <c r="AE1270" s="199"/>
      <c r="AF1270" s="199"/>
      <c r="AG1270" s="197"/>
      <c r="AH1270" s="197"/>
      <c r="AI1270" s="197"/>
      <c r="AJ1270" s="198"/>
      <c r="AK1270" s="199"/>
      <c r="AL1270" s="197"/>
      <c r="AM1270" s="197"/>
      <c r="AN1270" s="210" t="str">
        <f t="shared" si="126"/>
        <v>Kein Eintrag</v>
      </c>
      <c r="AO1270" s="210" t="str">
        <f t="shared" si="127"/>
        <v>Kein Eintrag</v>
      </c>
      <c r="AP1270" s="210" t="str">
        <f t="shared" si="128"/>
        <v>Kein Eintrag</v>
      </c>
      <c r="AQ1270" s="197"/>
      <c r="AR1270" s="197"/>
      <c r="AS1270" s="197"/>
    </row>
    <row r="1271" spans="1:45" s="159" customFormat="1" x14ac:dyDescent="0.25">
      <c r="A1271" s="203" t="str">
        <f t="shared" si="129"/>
        <v/>
      </c>
      <c r="B1271" s="203" t="str">
        <f t="shared" si="130"/>
        <v/>
      </c>
      <c r="C1271" s="197"/>
      <c r="D1271" s="197"/>
      <c r="E1271" s="197"/>
      <c r="F1271" s="197"/>
      <c r="G1271" s="197"/>
      <c r="H1271" s="197"/>
      <c r="I1271" s="197"/>
      <c r="J1271" s="197"/>
      <c r="K1271" s="197"/>
      <c r="L1271" s="197"/>
      <c r="M1271" s="209"/>
      <c r="N1271" s="199"/>
      <c r="O1271" s="197"/>
      <c r="P1271" s="197"/>
      <c r="Q1271" s="197"/>
      <c r="R1271" s="197"/>
      <c r="S1271" s="209"/>
      <c r="T1271" s="197"/>
      <c r="U1271" s="199"/>
      <c r="V1271" s="197"/>
      <c r="W1271" s="197"/>
      <c r="X1271" s="197"/>
      <c r="Y1271" s="197"/>
      <c r="Z1271" s="197"/>
      <c r="AA1271" s="198"/>
      <c r="AB1271" s="198"/>
      <c r="AC1271" s="199"/>
      <c r="AD1271" s="199"/>
      <c r="AE1271" s="199"/>
      <c r="AF1271" s="199"/>
      <c r="AG1271" s="197"/>
      <c r="AH1271" s="197"/>
      <c r="AI1271" s="197"/>
      <c r="AJ1271" s="198"/>
      <c r="AK1271" s="199"/>
      <c r="AL1271" s="197"/>
      <c r="AM1271" s="197"/>
      <c r="AN1271" s="210" t="str">
        <f t="shared" si="126"/>
        <v>Kein Eintrag</v>
      </c>
      <c r="AO1271" s="210" t="str">
        <f t="shared" si="127"/>
        <v>Kein Eintrag</v>
      </c>
      <c r="AP1271" s="210" t="str">
        <f t="shared" si="128"/>
        <v>Kein Eintrag</v>
      </c>
      <c r="AQ1271" s="197"/>
      <c r="AR1271" s="197"/>
      <c r="AS1271" s="197"/>
    </row>
    <row r="1272" spans="1:45" s="159" customFormat="1" x14ac:dyDescent="0.25">
      <c r="A1272" s="203" t="str">
        <f t="shared" si="129"/>
        <v/>
      </c>
      <c r="B1272" s="203" t="str">
        <f t="shared" si="130"/>
        <v/>
      </c>
      <c r="C1272" s="197"/>
      <c r="D1272" s="197"/>
      <c r="E1272" s="197"/>
      <c r="F1272" s="197"/>
      <c r="G1272" s="197"/>
      <c r="H1272" s="197"/>
      <c r="I1272" s="197"/>
      <c r="J1272" s="197"/>
      <c r="K1272" s="197"/>
      <c r="L1272" s="197"/>
      <c r="M1272" s="209"/>
      <c r="N1272" s="199"/>
      <c r="O1272" s="197"/>
      <c r="P1272" s="197"/>
      <c r="Q1272" s="197"/>
      <c r="R1272" s="197"/>
      <c r="S1272" s="209"/>
      <c r="T1272" s="197"/>
      <c r="U1272" s="199"/>
      <c r="V1272" s="197"/>
      <c r="W1272" s="197"/>
      <c r="X1272" s="197"/>
      <c r="Y1272" s="197"/>
      <c r="Z1272" s="197"/>
      <c r="AA1272" s="198"/>
      <c r="AB1272" s="198"/>
      <c r="AC1272" s="199"/>
      <c r="AD1272" s="199"/>
      <c r="AE1272" s="199"/>
      <c r="AF1272" s="199"/>
      <c r="AG1272" s="197"/>
      <c r="AH1272" s="197"/>
      <c r="AI1272" s="197"/>
      <c r="AJ1272" s="198"/>
      <c r="AK1272" s="199"/>
      <c r="AL1272" s="197"/>
      <c r="AM1272" s="197"/>
      <c r="AN1272" s="210" t="str">
        <f t="shared" si="126"/>
        <v>Kein Eintrag</v>
      </c>
      <c r="AO1272" s="210" t="str">
        <f t="shared" si="127"/>
        <v>Kein Eintrag</v>
      </c>
      <c r="AP1272" s="210" t="str">
        <f t="shared" si="128"/>
        <v>Kein Eintrag</v>
      </c>
      <c r="AQ1272" s="197"/>
      <c r="AR1272" s="197"/>
      <c r="AS1272" s="197"/>
    </row>
    <row r="1273" spans="1:45" s="159" customFormat="1" x14ac:dyDescent="0.25">
      <c r="A1273" s="203" t="str">
        <f t="shared" si="129"/>
        <v/>
      </c>
      <c r="B1273" s="203" t="str">
        <f t="shared" si="130"/>
        <v/>
      </c>
      <c r="C1273" s="197"/>
      <c r="D1273" s="197"/>
      <c r="E1273" s="197"/>
      <c r="F1273" s="197"/>
      <c r="G1273" s="197"/>
      <c r="H1273" s="197"/>
      <c r="I1273" s="197"/>
      <c r="J1273" s="197"/>
      <c r="K1273" s="197"/>
      <c r="L1273" s="197"/>
      <c r="M1273" s="209"/>
      <c r="N1273" s="199"/>
      <c r="O1273" s="197"/>
      <c r="P1273" s="197"/>
      <c r="Q1273" s="197"/>
      <c r="R1273" s="197"/>
      <c r="S1273" s="209"/>
      <c r="T1273" s="197"/>
      <c r="U1273" s="199"/>
      <c r="V1273" s="197"/>
      <c r="W1273" s="197"/>
      <c r="X1273" s="197"/>
      <c r="Y1273" s="197"/>
      <c r="Z1273" s="197"/>
      <c r="AA1273" s="198"/>
      <c r="AB1273" s="198"/>
      <c r="AC1273" s="199"/>
      <c r="AD1273" s="199"/>
      <c r="AE1273" s="199"/>
      <c r="AF1273" s="199"/>
      <c r="AG1273" s="197"/>
      <c r="AH1273" s="197"/>
      <c r="AI1273" s="197"/>
      <c r="AJ1273" s="198"/>
      <c r="AK1273" s="199"/>
      <c r="AL1273" s="197"/>
      <c r="AM1273" s="197"/>
      <c r="AN1273" s="210" t="str">
        <f t="shared" si="126"/>
        <v>Kein Eintrag</v>
      </c>
      <c r="AO1273" s="210" t="str">
        <f t="shared" si="127"/>
        <v>Kein Eintrag</v>
      </c>
      <c r="AP1273" s="210" t="str">
        <f t="shared" si="128"/>
        <v>Kein Eintrag</v>
      </c>
      <c r="AQ1273" s="197"/>
      <c r="AR1273" s="197"/>
      <c r="AS1273" s="197"/>
    </row>
    <row r="1274" spans="1:45" s="159" customFormat="1" x14ac:dyDescent="0.25">
      <c r="A1274" s="203" t="str">
        <f t="shared" si="129"/>
        <v/>
      </c>
      <c r="B1274" s="203" t="str">
        <f t="shared" si="130"/>
        <v/>
      </c>
      <c r="C1274" s="197"/>
      <c r="D1274" s="197"/>
      <c r="E1274" s="197"/>
      <c r="F1274" s="197"/>
      <c r="G1274" s="197"/>
      <c r="H1274" s="197"/>
      <c r="I1274" s="197"/>
      <c r="J1274" s="197"/>
      <c r="K1274" s="197"/>
      <c r="L1274" s="197"/>
      <c r="M1274" s="209"/>
      <c r="N1274" s="199"/>
      <c r="O1274" s="197"/>
      <c r="P1274" s="197"/>
      <c r="Q1274" s="197"/>
      <c r="R1274" s="197"/>
      <c r="S1274" s="209"/>
      <c r="T1274" s="197"/>
      <c r="U1274" s="199"/>
      <c r="V1274" s="197"/>
      <c r="W1274" s="197"/>
      <c r="X1274" s="197"/>
      <c r="Y1274" s="197"/>
      <c r="Z1274" s="197"/>
      <c r="AA1274" s="198"/>
      <c r="AB1274" s="198"/>
      <c r="AC1274" s="199"/>
      <c r="AD1274" s="199"/>
      <c r="AE1274" s="199"/>
      <c r="AF1274" s="199"/>
      <c r="AG1274" s="197"/>
      <c r="AH1274" s="197"/>
      <c r="AI1274" s="197"/>
      <c r="AJ1274" s="198"/>
      <c r="AK1274" s="199"/>
      <c r="AL1274" s="197"/>
      <c r="AM1274" s="197"/>
      <c r="AN1274" s="210" t="str">
        <f t="shared" si="126"/>
        <v>Kein Eintrag</v>
      </c>
      <c r="AO1274" s="210" t="str">
        <f t="shared" si="127"/>
        <v>Kein Eintrag</v>
      </c>
      <c r="AP1274" s="210" t="str">
        <f t="shared" si="128"/>
        <v>Kein Eintrag</v>
      </c>
      <c r="AQ1274" s="197"/>
      <c r="AR1274" s="197"/>
      <c r="AS1274" s="197"/>
    </row>
    <row r="1275" spans="1:45" s="159" customFormat="1" x14ac:dyDescent="0.25">
      <c r="A1275" s="203" t="str">
        <f t="shared" si="129"/>
        <v/>
      </c>
      <c r="B1275" s="203" t="str">
        <f t="shared" si="130"/>
        <v/>
      </c>
      <c r="C1275" s="197"/>
      <c r="D1275" s="197"/>
      <c r="E1275" s="197"/>
      <c r="F1275" s="197"/>
      <c r="G1275" s="197"/>
      <c r="H1275" s="197"/>
      <c r="I1275" s="197"/>
      <c r="J1275" s="197"/>
      <c r="K1275" s="197"/>
      <c r="L1275" s="197"/>
      <c r="M1275" s="209"/>
      <c r="N1275" s="199"/>
      <c r="O1275" s="197"/>
      <c r="P1275" s="197"/>
      <c r="Q1275" s="197"/>
      <c r="R1275" s="197"/>
      <c r="S1275" s="209"/>
      <c r="T1275" s="197"/>
      <c r="U1275" s="199"/>
      <c r="V1275" s="197"/>
      <c r="W1275" s="197"/>
      <c r="X1275" s="197"/>
      <c r="Y1275" s="197"/>
      <c r="Z1275" s="197"/>
      <c r="AA1275" s="198"/>
      <c r="AB1275" s="198"/>
      <c r="AC1275" s="199"/>
      <c r="AD1275" s="199"/>
      <c r="AE1275" s="199"/>
      <c r="AF1275" s="199"/>
      <c r="AG1275" s="197"/>
      <c r="AH1275" s="197"/>
      <c r="AI1275" s="197"/>
      <c r="AJ1275" s="198"/>
      <c r="AK1275" s="199"/>
      <c r="AL1275" s="197"/>
      <c r="AM1275" s="197"/>
      <c r="AN1275" s="210" t="str">
        <f t="shared" si="126"/>
        <v>Kein Eintrag</v>
      </c>
      <c r="AO1275" s="210" t="str">
        <f t="shared" si="127"/>
        <v>Kein Eintrag</v>
      </c>
      <c r="AP1275" s="210" t="str">
        <f t="shared" si="128"/>
        <v>Kein Eintrag</v>
      </c>
      <c r="AQ1275" s="197"/>
      <c r="AR1275" s="197"/>
      <c r="AS1275" s="197"/>
    </row>
    <row r="1276" spans="1:45" s="159" customFormat="1" x14ac:dyDescent="0.25">
      <c r="A1276" s="203" t="str">
        <f t="shared" si="129"/>
        <v/>
      </c>
      <c r="B1276" s="203" t="str">
        <f t="shared" si="130"/>
        <v/>
      </c>
      <c r="C1276" s="197"/>
      <c r="D1276" s="197"/>
      <c r="E1276" s="197"/>
      <c r="F1276" s="197"/>
      <c r="G1276" s="197"/>
      <c r="H1276" s="197"/>
      <c r="I1276" s="197"/>
      <c r="J1276" s="197"/>
      <c r="K1276" s="197"/>
      <c r="L1276" s="197"/>
      <c r="M1276" s="209"/>
      <c r="N1276" s="199"/>
      <c r="O1276" s="197"/>
      <c r="P1276" s="197"/>
      <c r="Q1276" s="197"/>
      <c r="R1276" s="197"/>
      <c r="S1276" s="209"/>
      <c r="T1276" s="197"/>
      <c r="U1276" s="199"/>
      <c r="V1276" s="197"/>
      <c r="W1276" s="197"/>
      <c r="X1276" s="197"/>
      <c r="Y1276" s="197"/>
      <c r="Z1276" s="197"/>
      <c r="AA1276" s="198"/>
      <c r="AB1276" s="198"/>
      <c r="AC1276" s="199"/>
      <c r="AD1276" s="199"/>
      <c r="AE1276" s="199"/>
      <c r="AF1276" s="199"/>
      <c r="AG1276" s="197"/>
      <c r="AH1276" s="197"/>
      <c r="AI1276" s="197"/>
      <c r="AJ1276" s="198"/>
      <c r="AK1276" s="199"/>
      <c r="AL1276" s="197"/>
      <c r="AM1276" s="197"/>
      <c r="AN1276" s="210" t="str">
        <f t="shared" si="126"/>
        <v>Kein Eintrag</v>
      </c>
      <c r="AO1276" s="210" t="str">
        <f t="shared" si="127"/>
        <v>Kein Eintrag</v>
      </c>
      <c r="AP1276" s="210" t="str">
        <f t="shared" si="128"/>
        <v>Kein Eintrag</v>
      </c>
      <c r="AQ1276" s="197"/>
      <c r="AR1276" s="197"/>
      <c r="AS1276" s="197"/>
    </row>
    <row r="1277" spans="1:45" s="159" customFormat="1" x14ac:dyDescent="0.25">
      <c r="A1277" s="203" t="str">
        <f t="shared" si="129"/>
        <v/>
      </c>
      <c r="B1277" s="203" t="str">
        <f t="shared" si="130"/>
        <v/>
      </c>
      <c r="C1277" s="197"/>
      <c r="D1277" s="197"/>
      <c r="E1277" s="197"/>
      <c r="F1277" s="197"/>
      <c r="G1277" s="197"/>
      <c r="H1277" s="197"/>
      <c r="I1277" s="197"/>
      <c r="J1277" s="197"/>
      <c r="K1277" s="197"/>
      <c r="L1277" s="197"/>
      <c r="M1277" s="209"/>
      <c r="N1277" s="199"/>
      <c r="O1277" s="197"/>
      <c r="P1277" s="197"/>
      <c r="Q1277" s="197"/>
      <c r="R1277" s="197"/>
      <c r="S1277" s="209"/>
      <c r="T1277" s="197"/>
      <c r="U1277" s="199"/>
      <c r="V1277" s="197"/>
      <c r="W1277" s="197"/>
      <c r="X1277" s="197"/>
      <c r="Y1277" s="197"/>
      <c r="Z1277" s="197"/>
      <c r="AA1277" s="198"/>
      <c r="AB1277" s="198"/>
      <c r="AC1277" s="199"/>
      <c r="AD1277" s="199"/>
      <c r="AE1277" s="199"/>
      <c r="AF1277" s="199"/>
      <c r="AG1277" s="197"/>
      <c r="AH1277" s="197"/>
      <c r="AI1277" s="197"/>
      <c r="AJ1277" s="198"/>
      <c r="AK1277" s="199"/>
      <c r="AL1277" s="197"/>
      <c r="AM1277" s="197"/>
      <c r="AN1277" s="210" t="str">
        <f t="shared" si="126"/>
        <v>Kein Eintrag</v>
      </c>
      <c r="AO1277" s="210" t="str">
        <f t="shared" si="127"/>
        <v>Kein Eintrag</v>
      </c>
      <c r="AP1277" s="210" t="str">
        <f t="shared" si="128"/>
        <v>Kein Eintrag</v>
      </c>
      <c r="AQ1277" s="197"/>
      <c r="AR1277" s="197"/>
      <c r="AS1277" s="197"/>
    </row>
    <row r="1278" spans="1:45" s="159" customFormat="1" x14ac:dyDescent="0.25">
      <c r="A1278" s="203" t="str">
        <f t="shared" si="129"/>
        <v/>
      </c>
      <c r="B1278" s="203" t="str">
        <f t="shared" si="130"/>
        <v/>
      </c>
      <c r="C1278" s="197"/>
      <c r="D1278" s="197"/>
      <c r="E1278" s="197"/>
      <c r="F1278" s="197"/>
      <c r="G1278" s="197"/>
      <c r="H1278" s="197"/>
      <c r="I1278" s="197"/>
      <c r="J1278" s="197"/>
      <c r="K1278" s="197"/>
      <c r="L1278" s="197"/>
      <c r="M1278" s="209"/>
      <c r="N1278" s="199"/>
      <c r="O1278" s="197"/>
      <c r="P1278" s="197"/>
      <c r="Q1278" s="197"/>
      <c r="R1278" s="197"/>
      <c r="S1278" s="209"/>
      <c r="T1278" s="197"/>
      <c r="U1278" s="199"/>
      <c r="V1278" s="197"/>
      <c r="W1278" s="197"/>
      <c r="X1278" s="197"/>
      <c r="Y1278" s="197"/>
      <c r="Z1278" s="197"/>
      <c r="AA1278" s="198"/>
      <c r="AB1278" s="198"/>
      <c r="AC1278" s="199"/>
      <c r="AD1278" s="199"/>
      <c r="AE1278" s="199"/>
      <c r="AF1278" s="199"/>
      <c r="AG1278" s="197"/>
      <c r="AH1278" s="197"/>
      <c r="AI1278" s="197"/>
      <c r="AJ1278" s="198"/>
      <c r="AK1278" s="199"/>
      <c r="AL1278" s="197"/>
      <c r="AM1278" s="197"/>
      <c r="AN1278" s="210" t="str">
        <f t="shared" si="126"/>
        <v>Kein Eintrag</v>
      </c>
      <c r="AO1278" s="210" t="str">
        <f t="shared" si="127"/>
        <v>Kein Eintrag</v>
      </c>
      <c r="AP1278" s="210" t="str">
        <f t="shared" si="128"/>
        <v>Kein Eintrag</v>
      </c>
      <c r="AQ1278" s="197"/>
      <c r="AR1278" s="197"/>
      <c r="AS1278" s="197"/>
    </row>
    <row r="1279" spans="1:45" s="159" customFormat="1" x14ac:dyDescent="0.25">
      <c r="A1279" s="203" t="str">
        <f t="shared" si="129"/>
        <v/>
      </c>
      <c r="B1279" s="203" t="str">
        <f t="shared" si="130"/>
        <v/>
      </c>
      <c r="C1279" s="197"/>
      <c r="D1279" s="197"/>
      <c r="E1279" s="197"/>
      <c r="F1279" s="197"/>
      <c r="G1279" s="197"/>
      <c r="H1279" s="197"/>
      <c r="I1279" s="197"/>
      <c r="J1279" s="197"/>
      <c r="K1279" s="197"/>
      <c r="L1279" s="197"/>
      <c r="M1279" s="209"/>
      <c r="N1279" s="199"/>
      <c r="O1279" s="197"/>
      <c r="P1279" s="197"/>
      <c r="Q1279" s="197"/>
      <c r="R1279" s="197"/>
      <c r="S1279" s="209"/>
      <c r="T1279" s="197"/>
      <c r="U1279" s="199"/>
      <c r="V1279" s="197"/>
      <c r="W1279" s="197"/>
      <c r="X1279" s="197"/>
      <c r="Y1279" s="197"/>
      <c r="Z1279" s="197"/>
      <c r="AA1279" s="198"/>
      <c r="AB1279" s="198"/>
      <c r="AC1279" s="199"/>
      <c r="AD1279" s="199"/>
      <c r="AE1279" s="199"/>
      <c r="AF1279" s="199"/>
      <c r="AG1279" s="197"/>
      <c r="AH1279" s="197"/>
      <c r="AI1279" s="197"/>
      <c r="AJ1279" s="198"/>
      <c r="AK1279" s="199"/>
      <c r="AL1279" s="197"/>
      <c r="AM1279" s="197"/>
      <c r="AN1279" s="210" t="str">
        <f t="shared" si="126"/>
        <v>Kein Eintrag</v>
      </c>
      <c r="AO1279" s="210" t="str">
        <f t="shared" si="127"/>
        <v>Kein Eintrag</v>
      </c>
      <c r="AP1279" s="210" t="str">
        <f t="shared" si="128"/>
        <v>Kein Eintrag</v>
      </c>
      <c r="AQ1279" s="197"/>
      <c r="AR1279" s="197"/>
      <c r="AS1279" s="197"/>
    </row>
    <row r="1280" spans="1:45" s="159" customFormat="1" x14ac:dyDescent="0.25">
      <c r="A1280" s="203" t="str">
        <f t="shared" si="129"/>
        <v/>
      </c>
      <c r="B1280" s="203" t="str">
        <f t="shared" si="130"/>
        <v/>
      </c>
      <c r="C1280" s="197"/>
      <c r="D1280" s="197"/>
      <c r="E1280" s="197"/>
      <c r="F1280" s="197"/>
      <c r="G1280" s="197"/>
      <c r="H1280" s="197"/>
      <c r="I1280" s="197"/>
      <c r="J1280" s="197"/>
      <c r="K1280" s="197"/>
      <c r="L1280" s="197"/>
      <c r="M1280" s="209"/>
      <c r="N1280" s="199"/>
      <c r="O1280" s="197"/>
      <c r="P1280" s="197"/>
      <c r="Q1280" s="197"/>
      <c r="R1280" s="197"/>
      <c r="S1280" s="209"/>
      <c r="T1280" s="197"/>
      <c r="U1280" s="199"/>
      <c r="V1280" s="197"/>
      <c r="W1280" s="197"/>
      <c r="X1280" s="197"/>
      <c r="Y1280" s="197"/>
      <c r="Z1280" s="197"/>
      <c r="AA1280" s="198"/>
      <c r="AB1280" s="198"/>
      <c r="AC1280" s="199"/>
      <c r="AD1280" s="199"/>
      <c r="AE1280" s="199"/>
      <c r="AF1280" s="199"/>
      <c r="AG1280" s="197"/>
      <c r="AH1280" s="197"/>
      <c r="AI1280" s="197"/>
      <c r="AJ1280" s="198"/>
      <c r="AK1280" s="199"/>
      <c r="AL1280" s="197"/>
      <c r="AM1280" s="197"/>
      <c r="AN1280" s="210" t="str">
        <f t="shared" si="126"/>
        <v>Kein Eintrag</v>
      </c>
      <c r="AO1280" s="210" t="str">
        <f t="shared" si="127"/>
        <v>Kein Eintrag</v>
      </c>
      <c r="AP1280" s="210" t="str">
        <f t="shared" si="128"/>
        <v>Kein Eintrag</v>
      </c>
      <c r="AQ1280" s="197"/>
      <c r="AR1280" s="197"/>
      <c r="AS1280" s="197"/>
    </row>
    <row r="1281" spans="1:45" s="159" customFormat="1" x14ac:dyDescent="0.25">
      <c r="A1281" s="203" t="str">
        <f t="shared" si="129"/>
        <v/>
      </c>
      <c r="B1281" s="203" t="str">
        <f t="shared" si="130"/>
        <v/>
      </c>
      <c r="C1281" s="197"/>
      <c r="D1281" s="197"/>
      <c r="E1281" s="197"/>
      <c r="F1281" s="197"/>
      <c r="G1281" s="197"/>
      <c r="H1281" s="197"/>
      <c r="I1281" s="197"/>
      <c r="J1281" s="197"/>
      <c r="K1281" s="197"/>
      <c r="L1281" s="197"/>
      <c r="M1281" s="209"/>
      <c r="N1281" s="199"/>
      <c r="O1281" s="197"/>
      <c r="P1281" s="197"/>
      <c r="Q1281" s="197"/>
      <c r="R1281" s="197"/>
      <c r="S1281" s="209"/>
      <c r="T1281" s="197"/>
      <c r="U1281" s="199"/>
      <c r="V1281" s="197"/>
      <c r="W1281" s="197"/>
      <c r="X1281" s="197"/>
      <c r="Y1281" s="197"/>
      <c r="Z1281" s="197"/>
      <c r="AA1281" s="198"/>
      <c r="AB1281" s="198"/>
      <c r="AC1281" s="199"/>
      <c r="AD1281" s="199"/>
      <c r="AE1281" s="199"/>
      <c r="AF1281" s="199"/>
      <c r="AG1281" s="197"/>
      <c r="AH1281" s="197"/>
      <c r="AI1281" s="197"/>
      <c r="AJ1281" s="198"/>
      <c r="AK1281" s="199"/>
      <c r="AL1281" s="197"/>
      <c r="AM1281" s="197"/>
      <c r="AN1281" s="210" t="str">
        <f t="shared" si="126"/>
        <v>Kein Eintrag</v>
      </c>
      <c r="AO1281" s="210" t="str">
        <f t="shared" si="127"/>
        <v>Kein Eintrag</v>
      </c>
      <c r="AP1281" s="210" t="str">
        <f t="shared" si="128"/>
        <v>Kein Eintrag</v>
      </c>
      <c r="AQ1281" s="197"/>
      <c r="AR1281" s="197"/>
      <c r="AS1281" s="197"/>
    </row>
    <row r="1282" spans="1:45" s="159" customFormat="1" x14ac:dyDescent="0.25">
      <c r="A1282" s="203" t="str">
        <f t="shared" si="129"/>
        <v/>
      </c>
      <c r="B1282" s="203" t="str">
        <f t="shared" si="130"/>
        <v/>
      </c>
      <c r="C1282" s="197"/>
      <c r="D1282" s="197"/>
      <c r="E1282" s="197"/>
      <c r="F1282" s="197"/>
      <c r="G1282" s="197"/>
      <c r="H1282" s="197"/>
      <c r="I1282" s="197"/>
      <c r="J1282" s="197"/>
      <c r="K1282" s="197"/>
      <c r="L1282" s="197"/>
      <c r="M1282" s="209"/>
      <c r="N1282" s="199"/>
      <c r="O1282" s="197"/>
      <c r="P1282" s="197"/>
      <c r="Q1282" s="197"/>
      <c r="R1282" s="197"/>
      <c r="S1282" s="209"/>
      <c r="T1282" s="197"/>
      <c r="U1282" s="199"/>
      <c r="V1282" s="197"/>
      <c r="W1282" s="197"/>
      <c r="X1282" s="197"/>
      <c r="Y1282" s="197"/>
      <c r="Z1282" s="197"/>
      <c r="AA1282" s="198"/>
      <c r="AB1282" s="198"/>
      <c r="AC1282" s="199"/>
      <c r="AD1282" s="199"/>
      <c r="AE1282" s="199"/>
      <c r="AF1282" s="199"/>
      <c r="AG1282" s="197"/>
      <c r="AH1282" s="197"/>
      <c r="AI1282" s="197"/>
      <c r="AJ1282" s="198"/>
      <c r="AK1282" s="199"/>
      <c r="AL1282" s="197"/>
      <c r="AM1282" s="197"/>
      <c r="AN1282" s="210" t="str">
        <f t="shared" si="126"/>
        <v>Kein Eintrag</v>
      </c>
      <c r="AO1282" s="210" t="str">
        <f t="shared" si="127"/>
        <v>Kein Eintrag</v>
      </c>
      <c r="AP1282" s="210" t="str">
        <f t="shared" si="128"/>
        <v>Kein Eintrag</v>
      </c>
      <c r="AQ1282" s="197"/>
      <c r="AR1282" s="197"/>
      <c r="AS1282" s="197"/>
    </row>
    <row r="1283" spans="1:45" s="159" customFormat="1" x14ac:dyDescent="0.25">
      <c r="A1283" s="203" t="str">
        <f t="shared" si="129"/>
        <v/>
      </c>
      <c r="B1283" s="203" t="str">
        <f t="shared" si="130"/>
        <v/>
      </c>
      <c r="C1283" s="197"/>
      <c r="D1283" s="197"/>
      <c r="E1283" s="197"/>
      <c r="F1283" s="197"/>
      <c r="G1283" s="197"/>
      <c r="H1283" s="197"/>
      <c r="I1283" s="197"/>
      <c r="J1283" s="197"/>
      <c r="K1283" s="197"/>
      <c r="L1283" s="197"/>
      <c r="M1283" s="209"/>
      <c r="N1283" s="199"/>
      <c r="O1283" s="197"/>
      <c r="P1283" s="197"/>
      <c r="Q1283" s="197"/>
      <c r="R1283" s="197"/>
      <c r="S1283" s="209"/>
      <c r="T1283" s="197"/>
      <c r="U1283" s="199"/>
      <c r="V1283" s="197"/>
      <c r="W1283" s="197"/>
      <c r="X1283" s="197"/>
      <c r="Y1283" s="197"/>
      <c r="Z1283" s="197"/>
      <c r="AA1283" s="198"/>
      <c r="AB1283" s="198"/>
      <c r="AC1283" s="199"/>
      <c r="AD1283" s="199"/>
      <c r="AE1283" s="199"/>
      <c r="AF1283" s="199"/>
      <c r="AG1283" s="197"/>
      <c r="AH1283" s="197"/>
      <c r="AI1283" s="197"/>
      <c r="AJ1283" s="198"/>
      <c r="AK1283" s="199"/>
      <c r="AL1283" s="197"/>
      <c r="AM1283" s="197"/>
      <c r="AN1283" s="210" t="str">
        <f t="shared" si="126"/>
        <v>Kein Eintrag</v>
      </c>
      <c r="AO1283" s="210" t="str">
        <f t="shared" si="127"/>
        <v>Kein Eintrag</v>
      </c>
      <c r="AP1283" s="210" t="str">
        <f t="shared" si="128"/>
        <v>Kein Eintrag</v>
      </c>
      <c r="AQ1283" s="197"/>
      <c r="AR1283" s="197"/>
      <c r="AS1283" s="197"/>
    </row>
    <row r="1284" spans="1:45" s="159" customFormat="1" x14ac:dyDescent="0.25">
      <c r="A1284" s="203" t="str">
        <f t="shared" si="129"/>
        <v/>
      </c>
      <c r="B1284" s="203" t="str">
        <f t="shared" si="130"/>
        <v/>
      </c>
      <c r="C1284" s="197"/>
      <c r="D1284" s="197"/>
      <c r="E1284" s="197"/>
      <c r="F1284" s="197"/>
      <c r="G1284" s="197"/>
      <c r="H1284" s="197"/>
      <c r="I1284" s="197"/>
      <c r="J1284" s="197"/>
      <c r="K1284" s="197"/>
      <c r="L1284" s="197"/>
      <c r="M1284" s="209"/>
      <c r="N1284" s="199"/>
      <c r="O1284" s="197"/>
      <c r="P1284" s="197"/>
      <c r="Q1284" s="197"/>
      <c r="R1284" s="197"/>
      <c r="S1284" s="209"/>
      <c r="T1284" s="197"/>
      <c r="U1284" s="199"/>
      <c r="V1284" s="197"/>
      <c r="W1284" s="197"/>
      <c r="X1284" s="197"/>
      <c r="Y1284" s="197"/>
      <c r="Z1284" s="197"/>
      <c r="AA1284" s="198"/>
      <c r="AB1284" s="198"/>
      <c r="AC1284" s="199"/>
      <c r="AD1284" s="199"/>
      <c r="AE1284" s="199"/>
      <c r="AF1284" s="199"/>
      <c r="AG1284" s="197"/>
      <c r="AH1284" s="197"/>
      <c r="AI1284" s="197"/>
      <c r="AJ1284" s="198"/>
      <c r="AK1284" s="199"/>
      <c r="AL1284" s="197"/>
      <c r="AM1284" s="197"/>
      <c r="AN1284" s="210" t="str">
        <f t="shared" si="126"/>
        <v>Kein Eintrag</v>
      </c>
      <c r="AO1284" s="210" t="str">
        <f t="shared" si="127"/>
        <v>Kein Eintrag</v>
      </c>
      <c r="AP1284" s="210" t="str">
        <f t="shared" si="128"/>
        <v>Kein Eintrag</v>
      </c>
      <c r="AQ1284" s="197"/>
      <c r="AR1284" s="197"/>
      <c r="AS1284" s="197"/>
    </row>
    <row r="1285" spans="1:45" s="159" customFormat="1" x14ac:dyDescent="0.25">
      <c r="A1285" s="203" t="str">
        <f t="shared" si="129"/>
        <v/>
      </c>
      <c r="B1285" s="203" t="str">
        <f t="shared" si="130"/>
        <v/>
      </c>
      <c r="C1285" s="197"/>
      <c r="D1285" s="197"/>
      <c r="E1285" s="197"/>
      <c r="F1285" s="197"/>
      <c r="G1285" s="197"/>
      <c r="H1285" s="197"/>
      <c r="I1285" s="197"/>
      <c r="J1285" s="197"/>
      <c r="K1285" s="197"/>
      <c r="L1285" s="197"/>
      <c r="M1285" s="209"/>
      <c r="N1285" s="199"/>
      <c r="O1285" s="197"/>
      <c r="P1285" s="197"/>
      <c r="Q1285" s="197"/>
      <c r="R1285" s="197"/>
      <c r="S1285" s="209"/>
      <c r="T1285" s="197"/>
      <c r="U1285" s="199"/>
      <c r="V1285" s="197"/>
      <c r="W1285" s="197"/>
      <c r="X1285" s="197"/>
      <c r="Y1285" s="197"/>
      <c r="Z1285" s="197"/>
      <c r="AA1285" s="198"/>
      <c r="AB1285" s="198"/>
      <c r="AC1285" s="199"/>
      <c r="AD1285" s="199"/>
      <c r="AE1285" s="199"/>
      <c r="AF1285" s="199"/>
      <c r="AG1285" s="197"/>
      <c r="AH1285" s="197"/>
      <c r="AI1285" s="197"/>
      <c r="AJ1285" s="198"/>
      <c r="AK1285" s="199"/>
      <c r="AL1285" s="197"/>
      <c r="AM1285" s="197"/>
      <c r="AN1285" s="210" t="str">
        <f t="shared" si="126"/>
        <v>Kein Eintrag</v>
      </c>
      <c r="AO1285" s="210" t="str">
        <f t="shared" si="127"/>
        <v>Kein Eintrag</v>
      </c>
      <c r="AP1285" s="210" t="str">
        <f t="shared" si="128"/>
        <v>Kein Eintrag</v>
      </c>
      <c r="AQ1285" s="197"/>
      <c r="AR1285" s="197"/>
      <c r="AS1285" s="197"/>
    </row>
    <row r="1286" spans="1:45" s="159" customFormat="1" x14ac:dyDescent="0.25">
      <c r="A1286" s="203" t="str">
        <f t="shared" si="129"/>
        <v/>
      </c>
      <c r="B1286" s="203" t="str">
        <f t="shared" si="130"/>
        <v/>
      </c>
      <c r="C1286" s="197"/>
      <c r="D1286" s="197"/>
      <c r="E1286" s="197"/>
      <c r="F1286" s="197"/>
      <c r="G1286" s="197"/>
      <c r="H1286" s="197"/>
      <c r="I1286" s="197"/>
      <c r="J1286" s="197"/>
      <c r="K1286" s="197"/>
      <c r="L1286" s="197"/>
      <c r="M1286" s="209"/>
      <c r="N1286" s="199"/>
      <c r="O1286" s="197"/>
      <c r="P1286" s="197"/>
      <c r="Q1286" s="197"/>
      <c r="R1286" s="197"/>
      <c r="S1286" s="209"/>
      <c r="T1286" s="197"/>
      <c r="U1286" s="199"/>
      <c r="V1286" s="197"/>
      <c r="W1286" s="197"/>
      <c r="X1286" s="197"/>
      <c r="Y1286" s="197"/>
      <c r="Z1286" s="197"/>
      <c r="AA1286" s="198"/>
      <c r="AB1286" s="198"/>
      <c r="AC1286" s="199"/>
      <c r="AD1286" s="199"/>
      <c r="AE1286" s="199"/>
      <c r="AF1286" s="199"/>
      <c r="AG1286" s="197"/>
      <c r="AH1286" s="197"/>
      <c r="AI1286" s="197"/>
      <c r="AJ1286" s="198"/>
      <c r="AK1286" s="199"/>
      <c r="AL1286" s="197"/>
      <c r="AM1286" s="197"/>
      <c r="AN1286" s="210" t="str">
        <f t="shared" si="126"/>
        <v>Kein Eintrag</v>
      </c>
      <c r="AO1286" s="210" t="str">
        <f t="shared" si="127"/>
        <v>Kein Eintrag</v>
      </c>
      <c r="AP1286" s="210" t="str">
        <f t="shared" si="128"/>
        <v>Kein Eintrag</v>
      </c>
      <c r="AQ1286" s="197"/>
      <c r="AR1286" s="197"/>
      <c r="AS1286" s="197"/>
    </row>
    <row r="1287" spans="1:45" s="159" customFormat="1" x14ac:dyDescent="0.25">
      <c r="A1287" s="203" t="str">
        <f t="shared" si="129"/>
        <v/>
      </c>
      <c r="B1287" s="203" t="str">
        <f t="shared" si="130"/>
        <v/>
      </c>
      <c r="C1287" s="197"/>
      <c r="D1287" s="197"/>
      <c r="E1287" s="197"/>
      <c r="F1287" s="197"/>
      <c r="G1287" s="197"/>
      <c r="H1287" s="197"/>
      <c r="I1287" s="197"/>
      <c r="J1287" s="197"/>
      <c r="K1287" s="197"/>
      <c r="L1287" s="197"/>
      <c r="M1287" s="209"/>
      <c r="N1287" s="199"/>
      <c r="O1287" s="197"/>
      <c r="P1287" s="197"/>
      <c r="Q1287" s="197"/>
      <c r="R1287" s="197"/>
      <c r="S1287" s="209"/>
      <c r="T1287" s="197"/>
      <c r="U1287" s="199"/>
      <c r="V1287" s="197"/>
      <c r="W1287" s="197"/>
      <c r="X1287" s="197"/>
      <c r="Y1287" s="197"/>
      <c r="Z1287" s="197"/>
      <c r="AA1287" s="198"/>
      <c r="AB1287" s="198"/>
      <c r="AC1287" s="199"/>
      <c r="AD1287" s="199"/>
      <c r="AE1287" s="199"/>
      <c r="AF1287" s="199"/>
      <c r="AG1287" s="197"/>
      <c r="AH1287" s="197"/>
      <c r="AI1287" s="197"/>
      <c r="AJ1287" s="198"/>
      <c r="AK1287" s="199"/>
      <c r="AL1287" s="197"/>
      <c r="AM1287" s="197"/>
      <c r="AN1287" s="210" t="str">
        <f t="shared" si="126"/>
        <v>Kein Eintrag</v>
      </c>
      <c r="AO1287" s="210" t="str">
        <f t="shared" si="127"/>
        <v>Kein Eintrag</v>
      </c>
      <c r="AP1287" s="210" t="str">
        <f t="shared" si="128"/>
        <v>Kein Eintrag</v>
      </c>
      <c r="AQ1287" s="197"/>
      <c r="AR1287" s="197"/>
      <c r="AS1287" s="197"/>
    </row>
    <row r="1288" spans="1:45" s="159" customFormat="1" x14ac:dyDescent="0.25">
      <c r="A1288" s="203" t="str">
        <f t="shared" si="129"/>
        <v/>
      </c>
      <c r="B1288" s="203" t="str">
        <f t="shared" si="130"/>
        <v/>
      </c>
      <c r="C1288" s="197"/>
      <c r="D1288" s="197"/>
      <c r="E1288" s="197"/>
      <c r="F1288" s="197"/>
      <c r="G1288" s="197"/>
      <c r="H1288" s="197"/>
      <c r="I1288" s="197"/>
      <c r="J1288" s="197"/>
      <c r="K1288" s="197"/>
      <c r="L1288" s="197"/>
      <c r="M1288" s="209"/>
      <c r="N1288" s="199"/>
      <c r="O1288" s="197"/>
      <c r="P1288" s="197"/>
      <c r="Q1288" s="197"/>
      <c r="R1288" s="197"/>
      <c r="S1288" s="209"/>
      <c r="T1288" s="197"/>
      <c r="U1288" s="199"/>
      <c r="V1288" s="197"/>
      <c r="W1288" s="197"/>
      <c r="X1288" s="197"/>
      <c r="Y1288" s="197"/>
      <c r="Z1288" s="197"/>
      <c r="AA1288" s="198"/>
      <c r="AB1288" s="198"/>
      <c r="AC1288" s="199"/>
      <c r="AD1288" s="199"/>
      <c r="AE1288" s="199"/>
      <c r="AF1288" s="199"/>
      <c r="AG1288" s="197"/>
      <c r="AH1288" s="197"/>
      <c r="AI1288" s="197"/>
      <c r="AJ1288" s="198"/>
      <c r="AK1288" s="199"/>
      <c r="AL1288" s="197"/>
      <c r="AM1288" s="197"/>
      <c r="AN1288" s="210" t="str">
        <f t="shared" si="126"/>
        <v>Kein Eintrag</v>
      </c>
      <c r="AO1288" s="210" t="str">
        <f t="shared" si="127"/>
        <v>Kein Eintrag</v>
      </c>
      <c r="AP1288" s="210" t="str">
        <f t="shared" si="128"/>
        <v>Kein Eintrag</v>
      </c>
      <c r="AQ1288" s="197"/>
      <c r="AR1288" s="197"/>
      <c r="AS1288" s="197"/>
    </row>
    <row r="1289" spans="1:45" s="159" customFormat="1" x14ac:dyDescent="0.25">
      <c r="A1289" s="203" t="str">
        <f t="shared" si="129"/>
        <v/>
      </c>
      <c r="B1289" s="203" t="str">
        <f t="shared" si="130"/>
        <v/>
      </c>
      <c r="C1289" s="197"/>
      <c r="D1289" s="197"/>
      <c r="E1289" s="197"/>
      <c r="F1289" s="197"/>
      <c r="G1289" s="197"/>
      <c r="H1289" s="197"/>
      <c r="I1289" s="197"/>
      <c r="J1289" s="197"/>
      <c r="K1289" s="197"/>
      <c r="L1289" s="197"/>
      <c r="M1289" s="209"/>
      <c r="N1289" s="199"/>
      <c r="O1289" s="197"/>
      <c r="P1289" s="197"/>
      <c r="Q1289" s="197"/>
      <c r="R1289" s="197"/>
      <c r="S1289" s="209"/>
      <c r="T1289" s="197"/>
      <c r="U1289" s="199"/>
      <c r="V1289" s="197"/>
      <c r="W1289" s="197"/>
      <c r="X1289" s="197"/>
      <c r="Y1289" s="197"/>
      <c r="Z1289" s="197"/>
      <c r="AA1289" s="198"/>
      <c r="AB1289" s="198"/>
      <c r="AC1289" s="199"/>
      <c r="AD1289" s="199"/>
      <c r="AE1289" s="199"/>
      <c r="AF1289" s="199"/>
      <c r="AG1289" s="197"/>
      <c r="AH1289" s="197"/>
      <c r="AI1289" s="197"/>
      <c r="AJ1289" s="198"/>
      <c r="AK1289" s="199"/>
      <c r="AL1289" s="197"/>
      <c r="AM1289" s="197"/>
      <c r="AN1289" s="210" t="str">
        <f t="shared" si="126"/>
        <v>Kein Eintrag</v>
      </c>
      <c r="AO1289" s="210" t="str">
        <f t="shared" si="127"/>
        <v>Kein Eintrag</v>
      </c>
      <c r="AP1289" s="210" t="str">
        <f t="shared" si="128"/>
        <v>Kein Eintrag</v>
      </c>
      <c r="AQ1289" s="197"/>
      <c r="AR1289" s="197"/>
      <c r="AS1289" s="197"/>
    </row>
    <row r="1290" spans="1:45" s="159" customFormat="1" x14ac:dyDescent="0.25">
      <c r="A1290" s="203" t="str">
        <f t="shared" si="129"/>
        <v/>
      </c>
      <c r="B1290" s="203" t="str">
        <f t="shared" si="130"/>
        <v/>
      </c>
      <c r="C1290" s="197"/>
      <c r="D1290" s="197"/>
      <c r="E1290" s="197"/>
      <c r="F1290" s="197"/>
      <c r="G1290" s="197"/>
      <c r="H1290" s="197"/>
      <c r="I1290" s="197"/>
      <c r="J1290" s="197"/>
      <c r="K1290" s="197"/>
      <c r="L1290" s="197"/>
      <c r="M1290" s="209"/>
      <c r="N1290" s="199"/>
      <c r="O1290" s="197"/>
      <c r="P1290" s="197"/>
      <c r="Q1290" s="197"/>
      <c r="R1290" s="197"/>
      <c r="S1290" s="209"/>
      <c r="T1290" s="197"/>
      <c r="U1290" s="199"/>
      <c r="V1290" s="197"/>
      <c r="W1290" s="197"/>
      <c r="X1290" s="197"/>
      <c r="Y1290" s="197"/>
      <c r="Z1290" s="197"/>
      <c r="AA1290" s="198"/>
      <c r="AB1290" s="198"/>
      <c r="AC1290" s="199"/>
      <c r="AD1290" s="199"/>
      <c r="AE1290" s="199"/>
      <c r="AF1290" s="199"/>
      <c r="AG1290" s="197"/>
      <c r="AH1290" s="197"/>
      <c r="AI1290" s="197"/>
      <c r="AJ1290" s="198"/>
      <c r="AK1290" s="199"/>
      <c r="AL1290" s="197"/>
      <c r="AM1290" s="197"/>
      <c r="AN1290" s="210" t="str">
        <f t="shared" si="126"/>
        <v>Kein Eintrag</v>
      </c>
      <c r="AO1290" s="210" t="str">
        <f t="shared" si="127"/>
        <v>Kein Eintrag</v>
      </c>
      <c r="AP1290" s="210" t="str">
        <f t="shared" si="128"/>
        <v>Kein Eintrag</v>
      </c>
      <c r="AQ1290" s="197"/>
      <c r="AR1290" s="197"/>
      <c r="AS1290" s="197"/>
    </row>
    <row r="1291" spans="1:45" s="159" customFormat="1" x14ac:dyDescent="0.25">
      <c r="A1291" s="203" t="str">
        <f t="shared" si="129"/>
        <v/>
      </c>
      <c r="B1291" s="203" t="str">
        <f t="shared" si="130"/>
        <v/>
      </c>
      <c r="C1291" s="197"/>
      <c r="D1291" s="197"/>
      <c r="E1291" s="197"/>
      <c r="F1291" s="197"/>
      <c r="G1291" s="197"/>
      <c r="H1291" s="197"/>
      <c r="I1291" s="197"/>
      <c r="J1291" s="197"/>
      <c r="K1291" s="197"/>
      <c r="L1291" s="197"/>
      <c r="M1291" s="209"/>
      <c r="N1291" s="199"/>
      <c r="O1291" s="197"/>
      <c r="P1291" s="197"/>
      <c r="Q1291" s="197"/>
      <c r="R1291" s="197"/>
      <c r="S1291" s="209"/>
      <c r="T1291" s="197"/>
      <c r="U1291" s="199"/>
      <c r="V1291" s="197"/>
      <c r="W1291" s="197"/>
      <c r="X1291" s="197"/>
      <c r="Y1291" s="197"/>
      <c r="Z1291" s="197"/>
      <c r="AA1291" s="198"/>
      <c r="AB1291" s="198"/>
      <c r="AC1291" s="199"/>
      <c r="AD1291" s="199"/>
      <c r="AE1291" s="199"/>
      <c r="AF1291" s="199"/>
      <c r="AG1291" s="197"/>
      <c r="AH1291" s="197"/>
      <c r="AI1291" s="197"/>
      <c r="AJ1291" s="198"/>
      <c r="AK1291" s="199"/>
      <c r="AL1291" s="197"/>
      <c r="AM1291" s="197"/>
      <c r="AN1291" s="210" t="str">
        <f t="shared" si="126"/>
        <v>Kein Eintrag</v>
      </c>
      <c r="AO1291" s="210" t="str">
        <f t="shared" si="127"/>
        <v>Kein Eintrag</v>
      </c>
      <c r="AP1291" s="210" t="str">
        <f t="shared" si="128"/>
        <v>Kein Eintrag</v>
      </c>
      <c r="AQ1291" s="197"/>
      <c r="AR1291" s="197"/>
      <c r="AS1291" s="197"/>
    </row>
    <row r="1292" spans="1:45" s="159" customFormat="1" x14ac:dyDescent="0.25">
      <c r="A1292" s="203" t="str">
        <f t="shared" si="129"/>
        <v/>
      </c>
      <c r="B1292" s="203" t="str">
        <f t="shared" si="130"/>
        <v/>
      </c>
      <c r="C1292" s="197"/>
      <c r="D1292" s="197"/>
      <c r="E1292" s="197"/>
      <c r="F1292" s="197"/>
      <c r="G1292" s="197"/>
      <c r="H1292" s="197"/>
      <c r="I1292" s="197"/>
      <c r="J1292" s="197"/>
      <c r="K1292" s="197"/>
      <c r="L1292" s="197"/>
      <c r="M1292" s="209"/>
      <c r="N1292" s="199"/>
      <c r="O1292" s="197"/>
      <c r="P1292" s="197"/>
      <c r="Q1292" s="197"/>
      <c r="R1292" s="197"/>
      <c r="S1292" s="209"/>
      <c r="T1292" s="197"/>
      <c r="U1292" s="199"/>
      <c r="V1292" s="197"/>
      <c r="W1292" s="197"/>
      <c r="X1292" s="197"/>
      <c r="Y1292" s="197"/>
      <c r="Z1292" s="197"/>
      <c r="AA1292" s="198"/>
      <c r="AB1292" s="198"/>
      <c r="AC1292" s="199"/>
      <c r="AD1292" s="199"/>
      <c r="AE1292" s="199"/>
      <c r="AF1292" s="199"/>
      <c r="AG1292" s="197"/>
      <c r="AH1292" s="197"/>
      <c r="AI1292" s="197"/>
      <c r="AJ1292" s="198"/>
      <c r="AK1292" s="199"/>
      <c r="AL1292" s="197"/>
      <c r="AM1292" s="197"/>
      <c r="AN1292" s="210" t="str">
        <f t="shared" si="126"/>
        <v>Kein Eintrag</v>
      </c>
      <c r="AO1292" s="210" t="str">
        <f t="shared" si="127"/>
        <v>Kein Eintrag</v>
      </c>
      <c r="AP1292" s="210" t="str">
        <f t="shared" si="128"/>
        <v>Kein Eintrag</v>
      </c>
      <c r="AQ1292" s="197"/>
      <c r="AR1292" s="197"/>
      <c r="AS1292" s="197"/>
    </row>
    <row r="1293" spans="1:45" s="159" customFormat="1" x14ac:dyDescent="0.25">
      <c r="A1293" s="203" t="str">
        <f t="shared" si="129"/>
        <v/>
      </c>
      <c r="B1293" s="203" t="str">
        <f t="shared" si="130"/>
        <v/>
      </c>
      <c r="C1293" s="197"/>
      <c r="D1293" s="197"/>
      <c r="E1293" s="197"/>
      <c r="F1293" s="197"/>
      <c r="G1293" s="197"/>
      <c r="H1293" s="197"/>
      <c r="I1293" s="197"/>
      <c r="J1293" s="197"/>
      <c r="K1293" s="197"/>
      <c r="L1293" s="197"/>
      <c r="M1293" s="209"/>
      <c r="N1293" s="199"/>
      <c r="O1293" s="197"/>
      <c r="P1293" s="197"/>
      <c r="Q1293" s="197"/>
      <c r="R1293" s="197"/>
      <c r="S1293" s="209"/>
      <c r="T1293" s="197"/>
      <c r="U1293" s="199"/>
      <c r="V1293" s="197"/>
      <c r="W1293" s="197"/>
      <c r="X1293" s="197"/>
      <c r="Y1293" s="197"/>
      <c r="Z1293" s="197"/>
      <c r="AA1293" s="198"/>
      <c r="AB1293" s="198"/>
      <c r="AC1293" s="199"/>
      <c r="AD1293" s="199"/>
      <c r="AE1293" s="199"/>
      <c r="AF1293" s="199"/>
      <c r="AG1293" s="197"/>
      <c r="AH1293" s="197"/>
      <c r="AI1293" s="197"/>
      <c r="AJ1293" s="198"/>
      <c r="AK1293" s="199"/>
      <c r="AL1293" s="197"/>
      <c r="AM1293" s="197"/>
      <c r="AN1293" s="210" t="str">
        <f t="shared" si="126"/>
        <v>Kein Eintrag</v>
      </c>
      <c r="AO1293" s="210" t="str">
        <f t="shared" si="127"/>
        <v>Kein Eintrag</v>
      </c>
      <c r="AP1293" s="210" t="str">
        <f t="shared" si="128"/>
        <v>Kein Eintrag</v>
      </c>
      <c r="AQ1293" s="197"/>
      <c r="AR1293" s="197"/>
      <c r="AS1293" s="197"/>
    </row>
    <row r="1294" spans="1:45" s="159" customFormat="1" x14ac:dyDescent="0.25">
      <c r="A1294" s="203" t="str">
        <f t="shared" si="129"/>
        <v/>
      </c>
      <c r="B1294" s="203" t="str">
        <f t="shared" si="130"/>
        <v/>
      </c>
      <c r="C1294" s="197"/>
      <c r="D1294" s="197"/>
      <c r="E1294" s="197"/>
      <c r="F1294" s="197"/>
      <c r="G1294" s="197"/>
      <c r="H1294" s="197"/>
      <c r="I1294" s="197"/>
      <c r="J1294" s="197"/>
      <c r="K1294" s="197"/>
      <c r="L1294" s="197"/>
      <c r="M1294" s="209"/>
      <c r="N1294" s="199"/>
      <c r="O1294" s="197"/>
      <c r="P1294" s="197"/>
      <c r="Q1294" s="197"/>
      <c r="R1294" s="197"/>
      <c r="S1294" s="209"/>
      <c r="T1294" s="197"/>
      <c r="U1294" s="199"/>
      <c r="V1294" s="197"/>
      <c r="W1294" s="197"/>
      <c r="X1294" s="197"/>
      <c r="Y1294" s="197"/>
      <c r="Z1294" s="197"/>
      <c r="AA1294" s="198"/>
      <c r="AB1294" s="198"/>
      <c r="AC1294" s="199"/>
      <c r="AD1294" s="199"/>
      <c r="AE1294" s="199"/>
      <c r="AF1294" s="199"/>
      <c r="AG1294" s="197"/>
      <c r="AH1294" s="197"/>
      <c r="AI1294" s="197"/>
      <c r="AJ1294" s="198"/>
      <c r="AK1294" s="199"/>
      <c r="AL1294" s="197"/>
      <c r="AM1294" s="197"/>
      <c r="AN1294" s="210" t="str">
        <f t="shared" si="126"/>
        <v>Kein Eintrag</v>
      </c>
      <c r="AO1294" s="210" t="str">
        <f t="shared" si="127"/>
        <v>Kein Eintrag</v>
      </c>
      <c r="AP1294" s="210" t="str">
        <f t="shared" si="128"/>
        <v>Kein Eintrag</v>
      </c>
      <c r="AQ1294" s="197"/>
      <c r="AR1294" s="197"/>
      <c r="AS1294" s="197"/>
    </row>
    <row r="1295" spans="1:45" s="159" customFormat="1" x14ac:dyDescent="0.25">
      <c r="A1295" s="203" t="str">
        <f t="shared" si="129"/>
        <v/>
      </c>
      <c r="B1295" s="203" t="str">
        <f t="shared" si="130"/>
        <v/>
      </c>
      <c r="C1295" s="197"/>
      <c r="D1295" s="197"/>
      <c r="E1295" s="197"/>
      <c r="F1295" s="197"/>
      <c r="G1295" s="197"/>
      <c r="H1295" s="197"/>
      <c r="I1295" s="197"/>
      <c r="J1295" s="197"/>
      <c r="K1295" s="197"/>
      <c r="L1295" s="197"/>
      <c r="M1295" s="209"/>
      <c r="N1295" s="199"/>
      <c r="O1295" s="197"/>
      <c r="P1295" s="197"/>
      <c r="Q1295" s="197"/>
      <c r="R1295" s="197"/>
      <c r="S1295" s="209"/>
      <c r="T1295" s="197"/>
      <c r="U1295" s="199"/>
      <c r="V1295" s="197"/>
      <c r="W1295" s="197"/>
      <c r="X1295" s="197"/>
      <c r="Y1295" s="197"/>
      <c r="Z1295" s="197"/>
      <c r="AA1295" s="198"/>
      <c r="AB1295" s="198"/>
      <c r="AC1295" s="199"/>
      <c r="AD1295" s="199"/>
      <c r="AE1295" s="199"/>
      <c r="AF1295" s="199"/>
      <c r="AG1295" s="197"/>
      <c r="AH1295" s="197"/>
      <c r="AI1295" s="197"/>
      <c r="AJ1295" s="198"/>
      <c r="AK1295" s="199"/>
      <c r="AL1295" s="197"/>
      <c r="AM1295" s="197"/>
      <c r="AN1295" s="210" t="str">
        <f t="shared" si="126"/>
        <v>Kein Eintrag</v>
      </c>
      <c r="AO1295" s="210" t="str">
        <f t="shared" si="127"/>
        <v>Kein Eintrag</v>
      </c>
      <c r="AP1295" s="210" t="str">
        <f t="shared" si="128"/>
        <v>Kein Eintrag</v>
      </c>
      <c r="AQ1295" s="197"/>
      <c r="AR1295" s="197"/>
      <c r="AS1295" s="197"/>
    </row>
    <row r="1296" spans="1:45" s="159" customFormat="1" x14ac:dyDescent="0.25">
      <c r="A1296" s="203" t="str">
        <f t="shared" si="129"/>
        <v/>
      </c>
      <c r="B1296" s="203" t="str">
        <f t="shared" si="130"/>
        <v/>
      </c>
      <c r="C1296" s="197"/>
      <c r="D1296" s="197"/>
      <c r="E1296" s="197"/>
      <c r="F1296" s="197"/>
      <c r="G1296" s="197"/>
      <c r="H1296" s="197"/>
      <c r="I1296" s="197"/>
      <c r="J1296" s="197"/>
      <c r="K1296" s="197"/>
      <c r="L1296" s="197"/>
      <c r="M1296" s="209"/>
      <c r="N1296" s="199"/>
      <c r="O1296" s="197"/>
      <c r="P1296" s="197"/>
      <c r="Q1296" s="197"/>
      <c r="R1296" s="197"/>
      <c r="S1296" s="209"/>
      <c r="T1296" s="197"/>
      <c r="U1296" s="199"/>
      <c r="V1296" s="197"/>
      <c r="W1296" s="197"/>
      <c r="X1296" s="197"/>
      <c r="Y1296" s="197"/>
      <c r="Z1296" s="197"/>
      <c r="AA1296" s="198"/>
      <c r="AB1296" s="198"/>
      <c r="AC1296" s="199"/>
      <c r="AD1296" s="199"/>
      <c r="AE1296" s="199"/>
      <c r="AF1296" s="199"/>
      <c r="AG1296" s="197"/>
      <c r="AH1296" s="197"/>
      <c r="AI1296" s="197"/>
      <c r="AJ1296" s="198"/>
      <c r="AK1296" s="199"/>
      <c r="AL1296" s="197"/>
      <c r="AM1296" s="197"/>
      <c r="AN1296" s="210" t="str">
        <f t="shared" ref="AN1296:AN1359" si="131">IF(AC1296="","Kein Eintrag",IF(AD1296="","Kein Eintrag",AD1296-AC1296))</f>
        <v>Kein Eintrag</v>
      </c>
      <c r="AO1296" s="210" t="str">
        <f t="shared" ref="AO1296:AO1359" si="132">IF(AF1296="","Kein Eintrag",IF(AD1296="","Kein Eintrag",AF1296-AD1296))</f>
        <v>Kein Eintrag</v>
      </c>
      <c r="AP1296" s="210" t="str">
        <f t="shared" ref="AP1296:AP1359" si="133">IF(AF1296="","Kein Eintrag",IF(AC1296="","Kein Eintrag",AF1296-AC1296))</f>
        <v>Kein Eintrag</v>
      </c>
      <c r="AQ1296" s="197"/>
      <c r="AR1296" s="197"/>
      <c r="AS1296" s="197"/>
    </row>
    <row r="1297" spans="1:45" s="159" customFormat="1" x14ac:dyDescent="0.25">
      <c r="A1297" s="203" t="str">
        <f t="shared" si="129"/>
        <v/>
      </c>
      <c r="B1297" s="203" t="str">
        <f t="shared" si="130"/>
        <v/>
      </c>
      <c r="C1297" s="197"/>
      <c r="D1297" s="197"/>
      <c r="E1297" s="197"/>
      <c r="F1297" s="197"/>
      <c r="G1297" s="197"/>
      <c r="H1297" s="197"/>
      <c r="I1297" s="197"/>
      <c r="J1297" s="197"/>
      <c r="K1297" s="197"/>
      <c r="L1297" s="197"/>
      <c r="M1297" s="209"/>
      <c r="N1297" s="199"/>
      <c r="O1297" s="197"/>
      <c r="P1297" s="197"/>
      <c r="Q1297" s="197"/>
      <c r="R1297" s="197"/>
      <c r="S1297" s="209"/>
      <c r="T1297" s="197"/>
      <c r="U1297" s="199"/>
      <c r="V1297" s="197"/>
      <c r="W1297" s="197"/>
      <c r="X1297" s="197"/>
      <c r="Y1297" s="197"/>
      <c r="Z1297" s="197"/>
      <c r="AA1297" s="198"/>
      <c r="AB1297" s="198"/>
      <c r="AC1297" s="199"/>
      <c r="AD1297" s="199"/>
      <c r="AE1297" s="199"/>
      <c r="AF1297" s="199"/>
      <c r="AG1297" s="197"/>
      <c r="AH1297" s="197"/>
      <c r="AI1297" s="197"/>
      <c r="AJ1297" s="198"/>
      <c r="AK1297" s="199"/>
      <c r="AL1297" s="197"/>
      <c r="AM1297" s="197"/>
      <c r="AN1297" s="210" t="str">
        <f t="shared" si="131"/>
        <v>Kein Eintrag</v>
      </c>
      <c r="AO1297" s="210" t="str">
        <f t="shared" si="132"/>
        <v>Kein Eintrag</v>
      </c>
      <c r="AP1297" s="210" t="str">
        <f t="shared" si="133"/>
        <v>Kein Eintrag</v>
      </c>
      <c r="AQ1297" s="197"/>
      <c r="AR1297" s="197"/>
      <c r="AS1297" s="197"/>
    </row>
    <row r="1298" spans="1:45" s="159" customFormat="1" x14ac:dyDescent="0.25">
      <c r="A1298" s="203" t="str">
        <f t="shared" si="129"/>
        <v/>
      </c>
      <c r="B1298" s="203" t="str">
        <f t="shared" si="130"/>
        <v/>
      </c>
      <c r="C1298" s="197"/>
      <c r="D1298" s="197"/>
      <c r="E1298" s="197"/>
      <c r="F1298" s="197"/>
      <c r="G1298" s="197"/>
      <c r="H1298" s="197"/>
      <c r="I1298" s="197"/>
      <c r="J1298" s="197"/>
      <c r="K1298" s="197"/>
      <c r="L1298" s="197"/>
      <c r="M1298" s="209"/>
      <c r="N1298" s="199"/>
      <c r="O1298" s="197"/>
      <c r="P1298" s="197"/>
      <c r="Q1298" s="197"/>
      <c r="R1298" s="197"/>
      <c r="S1298" s="209"/>
      <c r="T1298" s="197"/>
      <c r="U1298" s="199"/>
      <c r="V1298" s="197"/>
      <c r="W1298" s="197"/>
      <c r="X1298" s="197"/>
      <c r="Y1298" s="197"/>
      <c r="Z1298" s="197"/>
      <c r="AA1298" s="198"/>
      <c r="AB1298" s="198"/>
      <c r="AC1298" s="199"/>
      <c r="AD1298" s="199"/>
      <c r="AE1298" s="199"/>
      <c r="AF1298" s="199"/>
      <c r="AG1298" s="197"/>
      <c r="AH1298" s="197"/>
      <c r="AI1298" s="197"/>
      <c r="AJ1298" s="198"/>
      <c r="AK1298" s="199"/>
      <c r="AL1298" s="197"/>
      <c r="AM1298" s="197"/>
      <c r="AN1298" s="210" t="str">
        <f t="shared" si="131"/>
        <v>Kein Eintrag</v>
      </c>
      <c r="AO1298" s="210" t="str">
        <f t="shared" si="132"/>
        <v>Kein Eintrag</v>
      </c>
      <c r="AP1298" s="210" t="str">
        <f t="shared" si="133"/>
        <v>Kein Eintrag</v>
      </c>
      <c r="AQ1298" s="197"/>
      <c r="AR1298" s="197"/>
      <c r="AS1298" s="197"/>
    </row>
    <row r="1299" spans="1:45" s="159" customFormat="1" x14ac:dyDescent="0.25">
      <c r="A1299" s="203" t="str">
        <f t="shared" si="129"/>
        <v/>
      </c>
      <c r="B1299" s="203" t="str">
        <f t="shared" si="130"/>
        <v/>
      </c>
      <c r="C1299" s="197"/>
      <c r="D1299" s="197"/>
      <c r="E1299" s="197"/>
      <c r="F1299" s="197"/>
      <c r="G1299" s="197"/>
      <c r="H1299" s="197"/>
      <c r="I1299" s="197"/>
      <c r="J1299" s="197"/>
      <c r="K1299" s="197"/>
      <c r="L1299" s="197"/>
      <c r="M1299" s="209"/>
      <c r="N1299" s="199"/>
      <c r="O1299" s="197"/>
      <c r="P1299" s="197"/>
      <c r="Q1299" s="197"/>
      <c r="R1299" s="197"/>
      <c r="S1299" s="209"/>
      <c r="T1299" s="197"/>
      <c r="U1299" s="199"/>
      <c r="V1299" s="197"/>
      <c r="W1299" s="197"/>
      <c r="X1299" s="197"/>
      <c r="Y1299" s="197"/>
      <c r="Z1299" s="197"/>
      <c r="AA1299" s="198"/>
      <c r="AB1299" s="198"/>
      <c r="AC1299" s="199"/>
      <c r="AD1299" s="199"/>
      <c r="AE1299" s="199"/>
      <c r="AF1299" s="199"/>
      <c r="AG1299" s="197"/>
      <c r="AH1299" s="197"/>
      <c r="AI1299" s="197"/>
      <c r="AJ1299" s="198"/>
      <c r="AK1299" s="199"/>
      <c r="AL1299" s="197"/>
      <c r="AM1299" s="197"/>
      <c r="AN1299" s="210" t="str">
        <f t="shared" si="131"/>
        <v>Kein Eintrag</v>
      </c>
      <c r="AO1299" s="210" t="str">
        <f t="shared" si="132"/>
        <v>Kein Eintrag</v>
      </c>
      <c r="AP1299" s="210" t="str">
        <f t="shared" si="133"/>
        <v>Kein Eintrag</v>
      </c>
      <c r="AQ1299" s="197"/>
      <c r="AR1299" s="197"/>
      <c r="AS1299" s="197"/>
    </row>
    <row r="1300" spans="1:45" s="159" customFormat="1" x14ac:dyDescent="0.25">
      <c r="A1300" s="203" t="str">
        <f t="shared" si="129"/>
        <v/>
      </c>
      <c r="B1300" s="203" t="str">
        <f t="shared" si="130"/>
        <v/>
      </c>
      <c r="C1300" s="197"/>
      <c r="D1300" s="197"/>
      <c r="E1300" s="197"/>
      <c r="F1300" s="197"/>
      <c r="G1300" s="197"/>
      <c r="H1300" s="197"/>
      <c r="I1300" s="197"/>
      <c r="J1300" s="197"/>
      <c r="K1300" s="197"/>
      <c r="L1300" s="197"/>
      <c r="M1300" s="209"/>
      <c r="N1300" s="199"/>
      <c r="O1300" s="197"/>
      <c r="P1300" s="197"/>
      <c r="Q1300" s="197"/>
      <c r="R1300" s="197"/>
      <c r="S1300" s="209"/>
      <c r="T1300" s="197"/>
      <c r="U1300" s="199"/>
      <c r="V1300" s="197"/>
      <c r="W1300" s="197"/>
      <c r="X1300" s="197"/>
      <c r="Y1300" s="197"/>
      <c r="Z1300" s="197"/>
      <c r="AA1300" s="198"/>
      <c r="AB1300" s="198"/>
      <c r="AC1300" s="199"/>
      <c r="AD1300" s="199"/>
      <c r="AE1300" s="199"/>
      <c r="AF1300" s="199"/>
      <c r="AG1300" s="197"/>
      <c r="AH1300" s="197"/>
      <c r="AI1300" s="197"/>
      <c r="AJ1300" s="198"/>
      <c r="AK1300" s="199"/>
      <c r="AL1300" s="197"/>
      <c r="AM1300" s="197"/>
      <c r="AN1300" s="210" t="str">
        <f t="shared" si="131"/>
        <v>Kein Eintrag</v>
      </c>
      <c r="AO1300" s="210" t="str">
        <f t="shared" si="132"/>
        <v>Kein Eintrag</v>
      </c>
      <c r="AP1300" s="210" t="str">
        <f t="shared" si="133"/>
        <v>Kein Eintrag</v>
      </c>
      <c r="AQ1300" s="197"/>
      <c r="AR1300" s="197"/>
      <c r="AS1300" s="197"/>
    </row>
    <row r="1301" spans="1:45" s="159" customFormat="1" x14ac:dyDescent="0.25">
      <c r="A1301" s="203" t="str">
        <f t="shared" si="129"/>
        <v/>
      </c>
      <c r="B1301" s="203" t="str">
        <f t="shared" si="130"/>
        <v/>
      </c>
      <c r="C1301" s="197"/>
      <c r="D1301" s="197"/>
      <c r="E1301" s="197"/>
      <c r="F1301" s="197"/>
      <c r="G1301" s="197"/>
      <c r="H1301" s="197"/>
      <c r="I1301" s="197"/>
      <c r="J1301" s="197"/>
      <c r="K1301" s="197"/>
      <c r="L1301" s="197"/>
      <c r="M1301" s="209"/>
      <c r="N1301" s="199"/>
      <c r="O1301" s="197"/>
      <c r="P1301" s="197"/>
      <c r="Q1301" s="197"/>
      <c r="R1301" s="197"/>
      <c r="S1301" s="209"/>
      <c r="T1301" s="197"/>
      <c r="U1301" s="199"/>
      <c r="V1301" s="197"/>
      <c r="W1301" s="197"/>
      <c r="X1301" s="197"/>
      <c r="Y1301" s="197"/>
      <c r="Z1301" s="197"/>
      <c r="AA1301" s="198"/>
      <c r="AB1301" s="198"/>
      <c r="AC1301" s="199"/>
      <c r="AD1301" s="199"/>
      <c r="AE1301" s="199"/>
      <c r="AF1301" s="199"/>
      <c r="AG1301" s="197"/>
      <c r="AH1301" s="197"/>
      <c r="AI1301" s="197"/>
      <c r="AJ1301" s="198"/>
      <c r="AK1301" s="199"/>
      <c r="AL1301" s="197"/>
      <c r="AM1301" s="197"/>
      <c r="AN1301" s="210" t="str">
        <f t="shared" si="131"/>
        <v>Kein Eintrag</v>
      </c>
      <c r="AO1301" s="210" t="str">
        <f t="shared" si="132"/>
        <v>Kein Eintrag</v>
      </c>
      <c r="AP1301" s="210" t="str">
        <f t="shared" si="133"/>
        <v>Kein Eintrag</v>
      </c>
      <c r="AQ1301" s="197"/>
      <c r="AR1301" s="197"/>
      <c r="AS1301" s="197"/>
    </row>
    <row r="1302" spans="1:45" s="159" customFormat="1" x14ac:dyDescent="0.25">
      <c r="A1302" s="203" t="str">
        <f t="shared" si="129"/>
        <v/>
      </c>
      <c r="B1302" s="203" t="str">
        <f t="shared" si="130"/>
        <v/>
      </c>
      <c r="C1302" s="197"/>
      <c r="D1302" s="197"/>
      <c r="E1302" s="197"/>
      <c r="F1302" s="197"/>
      <c r="G1302" s="197"/>
      <c r="H1302" s="197"/>
      <c r="I1302" s="197"/>
      <c r="J1302" s="197"/>
      <c r="K1302" s="197"/>
      <c r="L1302" s="197"/>
      <c r="M1302" s="209"/>
      <c r="N1302" s="199"/>
      <c r="O1302" s="197"/>
      <c r="P1302" s="197"/>
      <c r="Q1302" s="197"/>
      <c r="R1302" s="197"/>
      <c r="S1302" s="209"/>
      <c r="T1302" s="197"/>
      <c r="U1302" s="199"/>
      <c r="V1302" s="197"/>
      <c r="W1302" s="197"/>
      <c r="X1302" s="197"/>
      <c r="Y1302" s="197"/>
      <c r="Z1302" s="197"/>
      <c r="AA1302" s="198"/>
      <c r="AB1302" s="198"/>
      <c r="AC1302" s="199"/>
      <c r="AD1302" s="199"/>
      <c r="AE1302" s="199"/>
      <c r="AF1302" s="199"/>
      <c r="AG1302" s="197"/>
      <c r="AH1302" s="197"/>
      <c r="AI1302" s="197"/>
      <c r="AJ1302" s="198"/>
      <c r="AK1302" s="199"/>
      <c r="AL1302" s="197"/>
      <c r="AM1302" s="197"/>
      <c r="AN1302" s="210" t="str">
        <f t="shared" si="131"/>
        <v>Kein Eintrag</v>
      </c>
      <c r="AO1302" s="210" t="str">
        <f t="shared" si="132"/>
        <v>Kein Eintrag</v>
      </c>
      <c r="AP1302" s="210" t="str">
        <f t="shared" si="133"/>
        <v>Kein Eintrag</v>
      </c>
      <c r="AQ1302" s="197"/>
      <c r="AR1302" s="197"/>
      <c r="AS1302" s="197"/>
    </row>
    <row r="1303" spans="1:45" s="159" customFormat="1" x14ac:dyDescent="0.25">
      <c r="A1303" s="203" t="str">
        <f t="shared" si="129"/>
        <v/>
      </c>
      <c r="B1303" s="203" t="str">
        <f t="shared" si="130"/>
        <v/>
      </c>
      <c r="C1303" s="197"/>
      <c r="D1303" s="197"/>
      <c r="E1303" s="197"/>
      <c r="F1303" s="197"/>
      <c r="G1303" s="197"/>
      <c r="H1303" s="197"/>
      <c r="I1303" s="197"/>
      <c r="J1303" s="197"/>
      <c r="K1303" s="197"/>
      <c r="L1303" s="197"/>
      <c r="M1303" s="209"/>
      <c r="N1303" s="199"/>
      <c r="O1303" s="197"/>
      <c r="P1303" s="197"/>
      <c r="Q1303" s="197"/>
      <c r="R1303" s="197"/>
      <c r="S1303" s="209"/>
      <c r="T1303" s="197"/>
      <c r="U1303" s="199"/>
      <c r="V1303" s="197"/>
      <c r="W1303" s="197"/>
      <c r="X1303" s="197"/>
      <c r="Y1303" s="197"/>
      <c r="Z1303" s="197"/>
      <c r="AA1303" s="198"/>
      <c r="AB1303" s="198"/>
      <c r="AC1303" s="199"/>
      <c r="AD1303" s="199"/>
      <c r="AE1303" s="199"/>
      <c r="AF1303" s="199"/>
      <c r="AG1303" s="197"/>
      <c r="AH1303" s="197"/>
      <c r="AI1303" s="197"/>
      <c r="AJ1303" s="198"/>
      <c r="AK1303" s="199"/>
      <c r="AL1303" s="197"/>
      <c r="AM1303" s="197"/>
      <c r="AN1303" s="210" t="str">
        <f t="shared" si="131"/>
        <v>Kein Eintrag</v>
      </c>
      <c r="AO1303" s="210" t="str">
        <f t="shared" si="132"/>
        <v>Kein Eintrag</v>
      </c>
      <c r="AP1303" s="210" t="str">
        <f t="shared" si="133"/>
        <v>Kein Eintrag</v>
      </c>
      <c r="AQ1303" s="197"/>
      <c r="AR1303" s="197"/>
      <c r="AS1303" s="197"/>
    </row>
    <row r="1304" spans="1:45" s="159" customFormat="1" x14ac:dyDescent="0.25">
      <c r="A1304" s="203" t="str">
        <f t="shared" si="129"/>
        <v/>
      </c>
      <c r="B1304" s="203" t="str">
        <f t="shared" si="130"/>
        <v/>
      </c>
      <c r="C1304" s="197"/>
      <c r="D1304" s="197"/>
      <c r="E1304" s="197"/>
      <c r="F1304" s="197"/>
      <c r="G1304" s="197"/>
      <c r="H1304" s="197"/>
      <c r="I1304" s="197"/>
      <c r="J1304" s="197"/>
      <c r="K1304" s="197"/>
      <c r="L1304" s="197"/>
      <c r="M1304" s="209"/>
      <c r="N1304" s="199"/>
      <c r="O1304" s="197"/>
      <c r="P1304" s="197"/>
      <c r="Q1304" s="197"/>
      <c r="R1304" s="197"/>
      <c r="S1304" s="209"/>
      <c r="T1304" s="197"/>
      <c r="U1304" s="199"/>
      <c r="V1304" s="197"/>
      <c r="W1304" s="197"/>
      <c r="X1304" s="197"/>
      <c r="Y1304" s="197"/>
      <c r="Z1304" s="197"/>
      <c r="AA1304" s="198"/>
      <c r="AB1304" s="198"/>
      <c r="AC1304" s="199"/>
      <c r="AD1304" s="199"/>
      <c r="AE1304" s="199"/>
      <c r="AF1304" s="199"/>
      <c r="AG1304" s="197"/>
      <c r="AH1304" s="197"/>
      <c r="AI1304" s="197"/>
      <c r="AJ1304" s="198"/>
      <c r="AK1304" s="199"/>
      <c r="AL1304" s="197"/>
      <c r="AM1304" s="197"/>
      <c r="AN1304" s="210" t="str">
        <f t="shared" si="131"/>
        <v>Kein Eintrag</v>
      </c>
      <c r="AO1304" s="210" t="str">
        <f t="shared" si="132"/>
        <v>Kein Eintrag</v>
      </c>
      <c r="AP1304" s="210" t="str">
        <f t="shared" si="133"/>
        <v>Kein Eintrag</v>
      </c>
      <c r="AQ1304" s="197"/>
      <c r="AR1304" s="197"/>
      <c r="AS1304" s="197"/>
    </row>
    <row r="1305" spans="1:45" s="159" customFormat="1" x14ac:dyDescent="0.25">
      <c r="A1305" s="203" t="str">
        <f t="shared" si="129"/>
        <v/>
      </c>
      <c r="B1305" s="203" t="str">
        <f t="shared" si="130"/>
        <v/>
      </c>
      <c r="C1305" s="197"/>
      <c r="D1305" s="197"/>
      <c r="E1305" s="197"/>
      <c r="F1305" s="197"/>
      <c r="G1305" s="197"/>
      <c r="H1305" s="197"/>
      <c r="I1305" s="197"/>
      <c r="J1305" s="197"/>
      <c r="K1305" s="197"/>
      <c r="L1305" s="197"/>
      <c r="M1305" s="209"/>
      <c r="N1305" s="199"/>
      <c r="O1305" s="197"/>
      <c r="P1305" s="197"/>
      <c r="Q1305" s="197"/>
      <c r="R1305" s="197"/>
      <c r="S1305" s="209"/>
      <c r="T1305" s="197"/>
      <c r="U1305" s="199"/>
      <c r="V1305" s="197"/>
      <c r="W1305" s="197"/>
      <c r="X1305" s="197"/>
      <c r="Y1305" s="197"/>
      <c r="Z1305" s="197"/>
      <c r="AA1305" s="198"/>
      <c r="AB1305" s="198"/>
      <c r="AC1305" s="199"/>
      <c r="AD1305" s="199"/>
      <c r="AE1305" s="199"/>
      <c r="AF1305" s="199"/>
      <c r="AG1305" s="197"/>
      <c r="AH1305" s="197"/>
      <c r="AI1305" s="197"/>
      <c r="AJ1305" s="198"/>
      <c r="AK1305" s="199"/>
      <c r="AL1305" s="197"/>
      <c r="AM1305" s="197"/>
      <c r="AN1305" s="210" t="str">
        <f t="shared" si="131"/>
        <v>Kein Eintrag</v>
      </c>
      <c r="AO1305" s="210" t="str">
        <f t="shared" si="132"/>
        <v>Kein Eintrag</v>
      </c>
      <c r="AP1305" s="210" t="str">
        <f t="shared" si="133"/>
        <v>Kein Eintrag</v>
      </c>
      <c r="AQ1305" s="197"/>
      <c r="AR1305" s="197"/>
      <c r="AS1305" s="197"/>
    </row>
    <row r="1306" spans="1:45" s="159" customFormat="1" x14ac:dyDescent="0.25">
      <c r="A1306" s="203" t="str">
        <f t="shared" si="129"/>
        <v/>
      </c>
      <c r="B1306" s="203" t="str">
        <f t="shared" si="130"/>
        <v/>
      </c>
      <c r="C1306" s="197"/>
      <c r="D1306" s="197"/>
      <c r="E1306" s="197"/>
      <c r="F1306" s="197"/>
      <c r="G1306" s="197"/>
      <c r="H1306" s="197"/>
      <c r="I1306" s="197"/>
      <c r="J1306" s="197"/>
      <c r="K1306" s="197"/>
      <c r="L1306" s="197"/>
      <c r="M1306" s="209"/>
      <c r="N1306" s="199"/>
      <c r="O1306" s="197"/>
      <c r="P1306" s="197"/>
      <c r="Q1306" s="197"/>
      <c r="R1306" s="197"/>
      <c r="S1306" s="209"/>
      <c r="T1306" s="197"/>
      <c r="U1306" s="199"/>
      <c r="V1306" s="197"/>
      <c r="W1306" s="197"/>
      <c r="X1306" s="197"/>
      <c r="Y1306" s="197"/>
      <c r="Z1306" s="197"/>
      <c r="AA1306" s="198"/>
      <c r="AB1306" s="198"/>
      <c r="AC1306" s="199"/>
      <c r="AD1306" s="199"/>
      <c r="AE1306" s="199"/>
      <c r="AF1306" s="199"/>
      <c r="AG1306" s="197"/>
      <c r="AH1306" s="197"/>
      <c r="AI1306" s="197"/>
      <c r="AJ1306" s="198"/>
      <c r="AK1306" s="199"/>
      <c r="AL1306" s="197"/>
      <c r="AM1306" s="197"/>
      <c r="AN1306" s="210" t="str">
        <f t="shared" si="131"/>
        <v>Kein Eintrag</v>
      </c>
      <c r="AO1306" s="210" t="str">
        <f t="shared" si="132"/>
        <v>Kein Eintrag</v>
      </c>
      <c r="AP1306" s="210" t="str">
        <f t="shared" si="133"/>
        <v>Kein Eintrag</v>
      </c>
      <c r="AQ1306" s="197"/>
      <c r="AR1306" s="197"/>
      <c r="AS1306" s="197"/>
    </row>
    <row r="1307" spans="1:45" s="159" customFormat="1" x14ac:dyDescent="0.25">
      <c r="A1307" s="203" t="str">
        <f t="shared" si="129"/>
        <v/>
      </c>
      <c r="B1307" s="203" t="str">
        <f t="shared" si="130"/>
        <v/>
      </c>
      <c r="C1307" s="197"/>
      <c r="D1307" s="197"/>
      <c r="E1307" s="197"/>
      <c r="F1307" s="197"/>
      <c r="G1307" s="197"/>
      <c r="H1307" s="197"/>
      <c r="I1307" s="197"/>
      <c r="J1307" s="197"/>
      <c r="K1307" s="197"/>
      <c r="L1307" s="197"/>
      <c r="M1307" s="209"/>
      <c r="N1307" s="199"/>
      <c r="O1307" s="197"/>
      <c r="P1307" s="197"/>
      <c r="Q1307" s="197"/>
      <c r="R1307" s="197"/>
      <c r="S1307" s="209"/>
      <c r="T1307" s="197"/>
      <c r="U1307" s="199"/>
      <c r="V1307" s="197"/>
      <c r="W1307" s="197"/>
      <c r="X1307" s="197"/>
      <c r="Y1307" s="197"/>
      <c r="Z1307" s="197"/>
      <c r="AA1307" s="198"/>
      <c r="AB1307" s="198"/>
      <c r="AC1307" s="199"/>
      <c r="AD1307" s="199"/>
      <c r="AE1307" s="199"/>
      <c r="AF1307" s="199"/>
      <c r="AG1307" s="197"/>
      <c r="AH1307" s="197"/>
      <c r="AI1307" s="197"/>
      <c r="AJ1307" s="198"/>
      <c r="AK1307" s="199"/>
      <c r="AL1307" s="197"/>
      <c r="AM1307" s="197"/>
      <c r="AN1307" s="210" t="str">
        <f t="shared" si="131"/>
        <v>Kein Eintrag</v>
      </c>
      <c r="AO1307" s="210" t="str">
        <f t="shared" si="132"/>
        <v>Kein Eintrag</v>
      </c>
      <c r="AP1307" s="210" t="str">
        <f t="shared" si="133"/>
        <v>Kein Eintrag</v>
      </c>
      <c r="AQ1307" s="197"/>
      <c r="AR1307" s="197"/>
      <c r="AS1307" s="197"/>
    </row>
    <row r="1308" spans="1:45" s="159" customFormat="1" x14ac:dyDescent="0.25">
      <c r="A1308" s="203" t="str">
        <f t="shared" si="129"/>
        <v/>
      </c>
      <c r="B1308" s="203" t="str">
        <f t="shared" si="130"/>
        <v/>
      </c>
      <c r="C1308" s="197"/>
      <c r="D1308" s="197"/>
      <c r="E1308" s="197"/>
      <c r="F1308" s="197"/>
      <c r="G1308" s="197"/>
      <c r="H1308" s="197"/>
      <c r="I1308" s="197"/>
      <c r="J1308" s="197"/>
      <c r="K1308" s="197"/>
      <c r="L1308" s="197"/>
      <c r="M1308" s="209"/>
      <c r="N1308" s="199"/>
      <c r="O1308" s="197"/>
      <c r="P1308" s="197"/>
      <c r="Q1308" s="197"/>
      <c r="R1308" s="197"/>
      <c r="S1308" s="209"/>
      <c r="T1308" s="197"/>
      <c r="U1308" s="199"/>
      <c r="V1308" s="197"/>
      <c r="W1308" s="197"/>
      <c r="X1308" s="197"/>
      <c r="Y1308" s="197"/>
      <c r="Z1308" s="197"/>
      <c r="AA1308" s="198"/>
      <c r="AB1308" s="198"/>
      <c r="AC1308" s="199"/>
      <c r="AD1308" s="199"/>
      <c r="AE1308" s="199"/>
      <c r="AF1308" s="199"/>
      <c r="AG1308" s="197"/>
      <c r="AH1308" s="197"/>
      <c r="AI1308" s="197"/>
      <c r="AJ1308" s="198"/>
      <c r="AK1308" s="199"/>
      <c r="AL1308" s="197"/>
      <c r="AM1308" s="197"/>
      <c r="AN1308" s="210" t="str">
        <f t="shared" si="131"/>
        <v>Kein Eintrag</v>
      </c>
      <c r="AO1308" s="210" t="str">
        <f t="shared" si="132"/>
        <v>Kein Eintrag</v>
      </c>
      <c r="AP1308" s="210" t="str">
        <f t="shared" si="133"/>
        <v>Kein Eintrag</v>
      </c>
      <c r="AQ1308" s="197"/>
      <c r="AR1308" s="197"/>
      <c r="AS1308" s="197"/>
    </row>
    <row r="1309" spans="1:45" s="159" customFormat="1" x14ac:dyDescent="0.25">
      <c r="A1309" s="203" t="str">
        <f t="shared" si="129"/>
        <v/>
      </c>
      <c r="B1309" s="203" t="str">
        <f t="shared" si="130"/>
        <v/>
      </c>
      <c r="C1309" s="197"/>
      <c r="D1309" s="197"/>
      <c r="E1309" s="197"/>
      <c r="F1309" s="197"/>
      <c r="G1309" s="197"/>
      <c r="H1309" s="197"/>
      <c r="I1309" s="197"/>
      <c r="J1309" s="197"/>
      <c r="K1309" s="197"/>
      <c r="L1309" s="197"/>
      <c r="M1309" s="209"/>
      <c r="N1309" s="199"/>
      <c r="O1309" s="197"/>
      <c r="P1309" s="197"/>
      <c r="Q1309" s="197"/>
      <c r="R1309" s="197"/>
      <c r="S1309" s="209"/>
      <c r="T1309" s="197"/>
      <c r="U1309" s="199"/>
      <c r="V1309" s="197"/>
      <c r="W1309" s="197"/>
      <c r="X1309" s="197"/>
      <c r="Y1309" s="197"/>
      <c r="Z1309" s="197"/>
      <c r="AA1309" s="198"/>
      <c r="AB1309" s="198"/>
      <c r="AC1309" s="199"/>
      <c r="AD1309" s="199"/>
      <c r="AE1309" s="199"/>
      <c r="AF1309" s="199"/>
      <c r="AG1309" s="197"/>
      <c r="AH1309" s="197"/>
      <c r="AI1309" s="197"/>
      <c r="AJ1309" s="198"/>
      <c r="AK1309" s="199"/>
      <c r="AL1309" s="197"/>
      <c r="AM1309" s="197"/>
      <c r="AN1309" s="210" t="str">
        <f t="shared" si="131"/>
        <v>Kein Eintrag</v>
      </c>
      <c r="AO1309" s="210" t="str">
        <f t="shared" si="132"/>
        <v>Kein Eintrag</v>
      </c>
      <c r="AP1309" s="210" t="str">
        <f t="shared" si="133"/>
        <v>Kein Eintrag</v>
      </c>
      <c r="AQ1309" s="197"/>
      <c r="AR1309" s="197"/>
      <c r="AS1309" s="197"/>
    </row>
    <row r="1310" spans="1:45" s="159" customFormat="1" x14ac:dyDescent="0.25">
      <c r="A1310" s="203" t="str">
        <f t="shared" si="129"/>
        <v/>
      </c>
      <c r="B1310" s="203" t="str">
        <f t="shared" si="130"/>
        <v/>
      </c>
      <c r="C1310" s="197"/>
      <c r="D1310" s="197"/>
      <c r="E1310" s="197"/>
      <c r="F1310" s="197"/>
      <c r="G1310" s="197"/>
      <c r="H1310" s="197"/>
      <c r="I1310" s="197"/>
      <c r="J1310" s="197"/>
      <c r="K1310" s="197"/>
      <c r="L1310" s="197"/>
      <c r="M1310" s="209"/>
      <c r="N1310" s="199"/>
      <c r="O1310" s="197"/>
      <c r="P1310" s="197"/>
      <c r="Q1310" s="197"/>
      <c r="R1310" s="197"/>
      <c r="S1310" s="209"/>
      <c r="T1310" s="197"/>
      <c r="U1310" s="199"/>
      <c r="V1310" s="197"/>
      <c r="W1310" s="197"/>
      <c r="X1310" s="197"/>
      <c r="Y1310" s="197"/>
      <c r="Z1310" s="197"/>
      <c r="AA1310" s="198"/>
      <c r="AB1310" s="198"/>
      <c r="AC1310" s="199"/>
      <c r="AD1310" s="199"/>
      <c r="AE1310" s="199"/>
      <c r="AF1310" s="199"/>
      <c r="AG1310" s="197"/>
      <c r="AH1310" s="197"/>
      <c r="AI1310" s="197"/>
      <c r="AJ1310" s="198"/>
      <c r="AK1310" s="199"/>
      <c r="AL1310" s="197"/>
      <c r="AM1310" s="197"/>
      <c r="AN1310" s="210" t="str">
        <f t="shared" si="131"/>
        <v>Kein Eintrag</v>
      </c>
      <c r="AO1310" s="210" t="str">
        <f t="shared" si="132"/>
        <v>Kein Eintrag</v>
      </c>
      <c r="AP1310" s="210" t="str">
        <f t="shared" si="133"/>
        <v>Kein Eintrag</v>
      </c>
      <c r="AQ1310" s="197"/>
      <c r="AR1310" s="197"/>
      <c r="AS1310" s="197"/>
    </row>
    <row r="1311" spans="1:45" s="159" customFormat="1" x14ac:dyDescent="0.25">
      <c r="A1311" s="203" t="str">
        <f t="shared" si="129"/>
        <v/>
      </c>
      <c r="B1311" s="203" t="str">
        <f t="shared" si="130"/>
        <v/>
      </c>
      <c r="C1311" s="197"/>
      <c r="D1311" s="197"/>
      <c r="E1311" s="197"/>
      <c r="F1311" s="197"/>
      <c r="G1311" s="197"/>
      <c r="H1311" s="197"/>
      <c r="I1311" s="197"/>
      <c r="J1311" s="197"/>
      <c r="K1311" s="197"/>
      <c r="L1311" s="197"/>
      <c r="M1311" s="209"/>
      <c r="N1311" s="199"/>
      <c r="O1311" s="197"/>
      <c r="P1311" s="197"/>
      <c r="Q1311" s="197"/>
      <c r="R1311" s="197"/>
      <c r="S1311" s="209"/>
      <c r="T1311" s="197"/>
      <c r="U1311" s="199"/>
      <c r="V1311" s="197"/>
      <c r="W1311" s="197"/>
      <c r="X1311" s="197"/>
      <c r="Y1311" s="197"/>
      <c r="Z1311" s="197"/>
      <c r="AA1311" s="198"/>
      <c r="AB1311" s="198"/>
      <c r="AC1311" s="199"/>
      <c r="AD1311" s="199"/>
      <c r="AE1311" s="199"/>
      <c r="AF1311" s="199"/>
      <c r="AG1311" s="197"/>
      <c r="AH1311" s="197"/>
      <c r="AI1311" s="197"/>
      <c r="AJ1311" s="198"/>
      <c r="AK1311" s="199"/>
      <c r="AL1311" s="197"/>
      <c r="AM1311" s="197"/>
      <c r="AN1311" s="210" t="str">
        <f t="shared" si="131"/>
        <v>Kein Eintrag</v>
      </c>
      <c r="AO1311" s="210" t="str">
        <f t="shared" si="132"/>
        <v>Kein Eintrag</v>
      </c>
      <c r="AP1311" s="210" t="str">
        <f t="shared" si="133"/>
        <v>Kein Eintrag</v>
      </c>
      <c r="AQ1311" s="197"/>
      <c r="AR1311" s="197"/>
      <c r="AS1311" s="197"/>
    </row>
    <row r="1312" spans="1:45" s="159" customFormat="1" x14ac:dyDescent="0.25">
      <c r="A1312" s="203" t="str">
        <f t="shared" si="129"/>
        <v/>
      </c>
      <c r="B1312" s="203" t="str">
        <f t="shared" si="130"/>
        <v/>
      </c>
      <c r="C1312" s="197"/>
      <c r="D1312" s="197"/>
      <c r="E1312" s="197"/>
      <c r="F1312" s="197"/>
      <c r="G1312" s="197"/>
      <c r="H1312" s="197"/>
      <c r="I1312" s="197"/>
      <c r="J1312" s="197"/>
      <c r="K1312" s="197"/>
      <c r="L1312" s="197"/>
      <c r="M1312" s="209"/>
      <c r="N1312" s="199"/>
      <c r="O1312" s="197"/>
      <c r="P1312" s="197"/>
      <c r="Q1312" s="197"/>
      <c r="R1312" s="197"/>
      <c r="S1312" s="209"/>
      <c r="T1312" s="197"/>
      <c r="U1312" s="199"/>
      <c r="V1312" s="197"/>
      <c r="W1312" s="197"/>
      <c r="X1312" s="197"/>
      <c r="Y1312" s="197"/>
      <c r="Z1312" s="197"/>
      <c r="AA1312" s="198"/>
      <c r="AB1312" s="198"/>
      <c r="AC1312" s="199"/>
      <c r="AD1312" s="199"/>
      <c r="AE1312" s="199"/>
      <c r="AF1312" s="199"/>
      <c r="AG1312" s="197"/>
      <c r="AH1312" s="197"/>
      <c r="AI1312" s="197"/>
      <c r="AJ1312" s="198"/>
      <c r="AK1312" s="199"/>
      <c r="AL1312" s="197"/>
      <c r="AM1312" s="197"/>
      <c r="AN1312" s="210" t="str">
        <f t="shared" si="131"/>
        <v>Kein Eintrag</v>
      </c>
      <c r="AO1312" s="210" t="str">
        <f t="shared" si="132"/>
        <v>Kein Eintrag</v>
      </c>
      <c r="AP1312" s="210" t="str">
        <f t="shared" si="133"/>
        <v>Kein Eintrag</v>
      </c>
      <c r="AQ1312" s="197"/>
      <c r="AR1312" s="197"/>
      <c r="AS1312" s="197"/>
    </row>
    <row r="1313" spans="1:45" s="159" customFormat="1" x14ac:dyDescent="0.25">
      <c r="A1313" s="203" t="str">
        <f t="shared" si="129"/>
        <v/>
      </c>
      <c r="B1313" s="203" t="str">
        <f t="shared" si="130"/>
        <v/>
      </c>
      <c r="C1313" s="197"/>
      <c r="D1313" s="197"/>
      <c r="E1313" s="197"/>
      <c r="F1313" s="197"/>
      <c r="G1313" s="197"/>
      <c r="H1313" s="197"/>
      <c r="I1313" s="197"/>
      <c r="J1313" s="197"/>
      <c r="K1313" s="197"/>
      <c r="L1313" s="197"/>
      <c r="M1313" s="209"/>
      <c r="N1313" s="199"/>
      <c r="O1313" s="197"/>
      <c r="P1313" s="197"/>
      <c r="Q1313" s="197"/>
      <c r="R1313" s="197"/>
      <c r="S1313" s="209"/>
      <c r="T1313" s="197"/>
      <c r="U1313" s="199"/>
      <c r="V1313" s="197"/>
      <c r="W1313" s="197"/>
      <c r="X1313" s="197"/>
      <c r="Y1313" s="197"/>
      <c r="Z1313" s="197"/>
      <c r="AA1313" s="198"/>
      <c r="AB1313" s="198"/>
      <c r="AC1313" s="199"/>
      <c r="AD1313" s="199"/>
      <c r="AE1313" s="199"/>
      <c r="AF1313" s="199"/>
      <c r="AG1313" s="197"/>
      <c r="AH1313" s="197"/>
      <c r="AI1313" s="197"/>
      <c r="AJ1313" s="198"/>
      <c r="AK1313" s="199"/>
      <c r="AL1313" s="197"/>
      <c r="AM1313" s="197"/>
      <c r="AN1313" s="210" t="str">
        <f t="shared" si="131"/>
        <v>Kein Eintrag</v>
      </c>
      <c r="AO1313" s="210" t="str">
        <f t="shared" si="132"/>
        <v>Kein Eintrag</v>
      </c>
      <c r="AP1313" s="210" t="str">
        <f t="shared" si="133"/>
        <v>Kein Eintrag</v>
      </c>
      <c r="AQ1313" s="197"/>
      <c r="AR1313" s="197"/>
      <c r="AS1313" s="197"/>
    </row>
    <row r="1314" spans="1:45" s="159" customFormat="1" x14ac:dyDescent="0.25">
      <c r="A1314" s="203" t="str">
        <f t="shared" ref="A1314:A1366" si="134">IF(M1314="","",WEEKNUM(M1314,21))</f>
        <v/>
      </c>
      <c r="B1314" s="203" t="str">
        <f t="shared" ref="B1314:B1366" si="135">IF(S1314="","",WEEKNUM(S1314,21))</f>
        <v/>
      </c>
      <c r="C1314" s="197"/>
      <c r="D1314" s="197"/>
      <c r="E1314" s="197"/>
      <c r="F1314" s="197"/>
      <c r="G1314" s="197"/>
      <c r="H1314" s="197"/>
      <c r="I1314" s="197"/>
      <c r="J1314" s="197"/>
      <c r="K1314" s="197"/>
      <c r="L1314" s="197"/>
      <c r="M1314" s="209"/>
      <c r="N1314" s="199"/>
      <c r="O1314" s="197"/>
      <c r="P1314" s="197"/>
      <c r="Q1314" s="197"/>
      <c r="R1314" s="197"/>
      <c r="S1314" s="209"/>
      <c r="T1314" s="197"/>
      <c r="U1314" s="199"/>
      <c r="V1314" s="197"/>
      <c r="W1314" s="197"/>
      <c r="X1314" s="197"/>
      <c r="Y1314" s="197"/>
      <c r="Z1314" s="197"/>
      <c r="AA1314" s="198"/>
      <c r="AB1314" s="198"/>
      <c r="AC1314" s="199"/>
      <c r="AD1314" s="199"/>
      <c r="AE1314" s="199"/>
      <c r="AF1314" s="199"/>
      <c r="AG1314" s="197"/>
      <c r="AH1314" s="197"/>
      <c r="AI1314" s="197"/>
      <c r="AJ1314" s="198"/>
      <c r="AK1314" s="199"/>
      <c r="AL1314" s="197"/>
      <c r="AM1314" s="197"/>
      <c r="AN1314" s="210" t="str">
        <f t="shared" si="131"/>
        <v>Kein Eintrag</v>
      </c>
      <c r="AO1314" s="210" t="str">
        <f t="shared" si="132"/>
        <v>Kein Eintrag</v>
      </c>
      <c r="AP1314" s="210" t="str">
        <f t="shared" si="133"/>
        <v>Kein Eintrag</v>
      </c>
      <c r="AQ1314" s="197"/>
      <c r="AR1314" s="197"/>
      <c r="AS1314" s="197"/>
    </row>
    <row r="1315" spans="1:45" s="159" customFormat="1" x14ac:dyDescent="0.25">
      <c r="A1315" s="203" t="str">
        <f t="shared" si="134"/>
        <v/>
      </c>
      <c r="B1315" s="203" t="str">
        <f t="shared" si="135"/>
        <v/>
      </c>
      <c r="C1315" s="197"/>
      <c r="D1315" s="197"/>
      <c r="E1315" s="197"/>
      <c r="F1315" s="197"/>
      <c r="G1315" s="197"/>
      <c r="H1315" s="197"/>
      <c r="I1315" s="197"/>
      <c r="J1315" s="197"/>
      <c r="K1315" s="197"/>
      <c r="L1315" s="197"/>
      <c r="M1315" s="209"/>
      <c r="N1315" s="199"/>
      <c r="O1315" s="197"/>
      <c r="P1315" s="197"/>
      <c r="Q1315" s="197"/>
      <c r="R1315" s="197"/>
      <c r="S1315" s="209"/>
      <c r="T1315" s="197"/>
      <c r="U1315" s="199"/>
      <c r="V1315" s="197"/>
      <c r="W1315" s="197"/>
      <c r="X1315" s="197"/>
      <c r="Y1315" s="197"/>
      <c r="Z1315" s="197"/>
      <c r="AA1315" s="198"/>
      <c r="AB1315" s="198"/>
      <c r="AC1315" s="199"/>
      <c r="AD1315" s="199"/>
      <c r="AE1315" s="199"/>
      <c r="AF1315" s="199"/>
      <c r="AG1315" s="197"/>
      <c r="AH1315" s="197"/>
      <c r="AI1315" s="197"/>
      <c r="AJ1315" s="198"/>
      <c r="AK1315" s="199"/>
      <c r="AL1315" s="197"/>
      <c r="AM1315" s="197"/>
      <c r="AN1315" s="210" t="str">
        <f t="shared" si="131"/>
        <v>Kein Eintrag</v>
      </c>
      <c r="AO1315" s="210" t="str">
        <f t="shared" si="132"/>
        <v>Kein Eintrag</v>
      </c>
      <c r="AP1315" s="210" t="str">
        <f t="shared" si="133"/>
        <v>Kein Eintrag</v>
      </c>
      <c r="AQ1315" s="197"/>
      <c r="AR1315" s="197"/>
      <c r="AS1315" s="197"/>
    </row>
    <row r="1316" spans="1:45" s="159" customFormat="1" x14ac:dyDescent="0.25">
      <c r="A1316" s="203" t="str">
        <f t="shared" si="134"/>
        <v/>
      </c>
      <c r="B1316" s="203" t="str">
        <f t="shared" si="135"/>
        <v/>
      </c>
      <c r="C1316" s="197"/>
      <c r="D1316" s="197"/>
      <c r="E1316" s="197"/>
      <c r="F1316" s="197"/>
      <c r="G1316" s="197"/>
      <c r="H1316" s="197"/>
      <c r="I1316" s="197"/>
      <c r="J1316" s="197"/>
      <c r="K1316" s="197"/>
      <c r="L1316" s="197"/>
      <c r="M1316" s="209"/>
      <c r="N1316" s="199"/>
      <c r="O1316" s="197"/>
      <c r="P1316" s="197"/>
      <c r="Q1316" s="197"/>
      <c r="R1316" s="197"/>
      <c r="S1316" s="209"/>
      <c r="T1316" s="197"/>
      <c r="U1316" s="199"/>
      <c r="V1316" s="197"/>
      <c r="W1316" s="197"/>
      <c r="X1316" s="197"/>
      <c r="Y1316" s="197"/>
      <c r="Z1316" s="197"/>
      <c r="AA1316" s="198"/>
      <c r="AB1316" s="198"/>
      <c r="AC1316" s="199"/>
      <c r="AD1316" s="199"/>
      <c r="AE1316" s="199"/>
      <c r="AF1316" s="199"/>
      <c r="AG1316" s="197"/>
      <c r="AH1316" s="197"/>
      <c r="AI1316" s="197"/>
      <c r="AJ1316" s="198"/>
      <c r="AK1316" s="199"/>
      <c r="AL1316" s="197"/>
      <c r="AM1316" s="197"/>
      <c r="AN1316" s="210" t="str">
        <f t="shared" si="131"/>
        <v>Kein Eintrag</v>
      </c>
      <c r="AO1316" s="210" t="str">
        <f t="shared" si="132"/>
        <v>Kein Eintrag</v>
      </c>
      <c r="AP1316" s="210" t="str">
        <f t="shared" si="133"/>
        <v>Kein Eintrag</v>
      </c>
      <c r="AQ1316" s="197"/>
      <c r="AR1316" s="197"/>
      <c r="AS1316" s="197"/>
    </row>
    <row r="1317" spans="1:45" s="159" customFormat="1" x14ac:dyDescent="0.25">
      <c r="A1317" s="203" t="str">
        <f t="shared" si="134"/>
        <v/>
      </c>
      <c r="B1317" s="203" t="str">
        <f t="shared" si="135"/>
        <v/>
      </c>
      <c r="C1317" s="197"/>
      <c r="D1317" s="197"/>
      <c r="E1317" s="197"/>
      <c r="F1317" s="197"/>
      <c r="G1317" s="197"/>
      <c r="H1317" s="197"/>
      <c r="I1317" s="197"/>
      <c r="J1317" s="197"/>
      <c r="K1317" s="197"/>
      <c r="L1317" s="197"/>
      <c r="M1317" s="209"/>
      <c r="N1317" s="199"/>
      <c r="O1317" s="197"/>
      <c r="P1317" s="197"/>
      <c r="Q1317" s="197"/>
      <c r="R1317" s="197"/>
      <c r="S1317" s="209"/>
      <c r="T1317" s="197"/>
      <c r="U1317" s="199"/>
      <c r="V1317" s="197"/>
      <c r="W1317" s="197"/>
      <c r="X1317" s="197"/>
      <c r="Y1317" s="197"/>
      <c r="Z1317" s="197"/>
      <c r="AA1317" s="198"/>
      <c r="AB1317" s="198"/>
      <c r="AC1317" s="199"/>
      <c r="AD1317" s="199"/>
      <c r="AE1317" s="199"/>
      <c r="AF1317" s="199"/>
      <c r="AG1317" s="197"/>
      <c r="AH1317" s="197"/>
      <c r="AI1317" s="197"/>
      <c r="AJ1317" s="198"/>
      <c r="AK1317" s="199"/>
      <c r="AL1317" s="197"/>
      <c r="AM1317" s="197"/>
      <c r="AN1317" s="210" t="str">
        <f t="shared" si="131"/>
        <v>Kein Eintrag</v>
      </c>
      <c r="AO1317" s="210" t="str">
        <f t="shared" si="132"/>
        <v>Kein Eintrag</v>
      </c>
      <c r="AP1317" s="210" t="str">
        <f t="shared" si="133"/>
        <v>Kein Eintrag</v>
      </c>
      <c r="AQ1317" s="197"/>
      <c r="AR1317" s="197"/>
      <c r="AS1317" s="197"/>
    </row>
    <row r="1318" spans="1:45" s="159" customFormat="1" x14ac:dyDescent="0.25">
      <c r="A1318" s="203" t="str">
        <f t="shared" si="134"/>
        <v/>
      </c>
      <c r="B1318" s="203" t="str">
        <f t="shared" si="135"/>
        <v/>
      </c>
      <c r="C1318" s="197"/>
      <c r="D1318" s="197"/>
      <c r="E1318" s="197"/>
      <c r="F1318" s="197"/>
      <c r="G1318" s="197"/>
      <c r="H1318" s="197"/>
      <c r="I1318" s="197"/>
      <c r="J1318" s="197"/>
      <c r="K1318" s="197"/>
      <c r="L1318" s="197"/>
      <c r="M1318" s="209"/>
      <c r="N1318" s="199"/>
      <c r="O1318" s="197"/>
      <c r="P1318" s="197"/>
      <c r="Q1318" s="197"/>
      <c r="R1318" s="197"/>
      <c r="S1318" s="209"/>
      <c r="T1318" s="197"/>
      <c r="U1318" s="199"/>
      <c r="V1318" s="197"/>
      <c r="W1318" s="197"/>
      <c r="X1318" s="197"/>
      <c r="Y1318" s="197"/>
      <c r="Z1318" s="197"/>
      <c r="AA1318" s="198"/>
      <c r="AB1318" s="198"/>
      <c r="AC1318" s="199"/>
      <c r="AD1318" s="199"/>
      <c r="AE1318" s="199"/>
      <c r="AF1318" s="199"/>
      <c r="AG1318" s="197"/>
      <c r="AH1318" s="197"/>
      <c r="AI1318" s="197"/>
      <c r="AJ1318" s="198"/>
      <c r="AK1318" s="199"/>
      <c r="AL1318" s="197"/>
      <c r="AM1318" s="197"/>
      <c r="AN1318" s="210" t="str">
        <f t="shared" si="131"/>
        <v>Kein Eintrag</v>
      </c>
      <c r="AO1318" s="210" t="str">
        <f t="shared" si="132"/>
        <v>Kein Eintrag</v>
      </c>
      <c r="AP1318" s="210" t="str">
        <f t="shared" si="133"/>
        <v>Kein Eintrag</v>
      </c>
      <c r="AQ1318" s="197"/>
      <c r="AR1318" s="197"/>
      <c r="AS1318" s="197"/>
    </row>
    <row r="1319" spans="1:45" s="159" customFormat="1" x14ac:dyDescent="0.25">
      <c r="A1319" s="203" t="str">
        <f t="shared" si="134"/>
        <v/>
      </c>
      <c r="B1319" s="203" t="str">
        <f t="shared" si="135"/>
        <v/>
      </c>
      <c r="C1319" s="197"/>
      <c r="D1319" s="197"/>
      <c r="E1319" s="197"/>
      <c r="F1319" s="197"/>
      <c r="G1319" s="197"/>
      <c r="H1319" s="197"/>
      <c r="I1319" s="197"/>
      <c r="J1319" s="197"/>
      <c r="K1319" s="197"/>
      <c r="L1319" s="197"/>
      <c r="M1319" s="209"/>
      <c r="N1319" s="199"/>
      <c r="O1319" s="197"/>
      <c r="P1319" s="197"/>
      <c r="Q1319" s="197"/>
      <c r="R1319" s="197"/>
      <c r="S1319" s="209"/>
      <c r="T1319" s="197"/>
      <c r="U1319" s="199"/>
      <c r="V1319" s="197"/>
      <c r="W1319" s="197"/>
      <c r="X1319" s="197"/>
      <c r="Y1319" s="197"/>
      <c r="Z1319" s="197"/>
      <c r="AA1319" s="198"/>
      <c r="AB1319" s="198"/>
      <c r="AC1319" s="199"/>
      <c r="AD1319" s="199"/>
      <c r="AE1319" s="199"/>
      <c r="AF1319" s="199"/>
      <c r="AG1319" s="197"/>
      <c r="AH1319" s="197"/>
      <c r="AI1319" s="197"/>
      <c r="AJ1319" s="198"/>
      <c r="AK1319" s="199"/>
      <c r="AL1319" s="197"/>
      <c r="AM1319" s="197"/>
      <c r="AN1319" s="210" t="str">
        <f t="shared" si="131"/>
        <v>Kein Eintrag</v>
      </c>
      <c r="AO1319" s="210" t="str">
        <f t="shared" si="132"/>
        <v>Kein Eintrag</v>
      </c>
      <c r="AP1319" s="210" t="str">
        <f t="shared" si="133"/>
        <v>Kein Eintrag</v>
      </c>
      <c r="AQ1319" s="197"/>
      <c r="AR1319" s="197"/>
      <c r="AS1319" s="197"/>
    </row>
    <row r="1320" spans="1:45" s="159" customFormat="1" x14ac:dyDescent="0.25">
      <c r="A1320" s="203" t="str">
        <f t="shared" si="134"/>
        <v/>
      </c>
      <c r="B1320" s="203" t="str">
        <f t="shared" si="135"/>
        <v/>
      </c>
      <c r="C1320" s="197"/>
      <c r="D1320" s="197"/>
      <c r="E1320" s="197"/>
      <c r="F1320" s="197"/>
      <c r="G1320" s="197"/>
      <c r="H1320" s="197"/>
      <c r="I1320" s="197"/>
      <c r="J1320" s="197"/>
      <c r="K1320" s="197"/>
      <c r="L1320" s="197"/>
      <c r="M1320" s="209"/>
      <c r="N1320" s="199"/>
      <c r="O1320" s="197"/>
      <c r="P1320" s="197"/>
      <c r="Q1320" s="197"/>
      <c r="R1320" s="197"/>
      <c r="S1320" s="209"/>
      <c r="T1320" s="197"/>
      <c r="U1320" s="199"/>
      <c r="V1320" s="197"/>
      <c r="W1320" s="197"/>
      <c r="X1320" s="197"/>
      <c r="Y1320" s="197"/>
      <c r="Z1320" s="197"/>
      <c r="AA1320" s="198"/>
      <c r="AB1320" s="198"/>
      <c r="AC1320" s="199"/>
      <c r="AD1320" s="199"/>
      <c r="AE1320" s="199"/>
      <c r="AF1320" s="199"/>
      <c r="AG1320" s="197"/>
      <c r="AH1320" s="197"/>
      <c r="AI1320" s="197"/>
      <c r="AJ1320" s="198"/>
      <c r="AK1320" s="199"/>
      <c r="AL1320" s="197"/>
      <c r="AM1320" s="197"/>
      <c r="AN1320" s="210" t="str">
        <f t="shared" si="131"/>
        <v>Kein Eintrag</v>
      </c>
      <c r="AO1320" s="210" t="str">
        <f t="shared" si="132"/>
        <v>Kein Eintrag</v>
      </c>
      <c r="AP1320" s="210" t="str">
        <f t="shared" si="133"/>
        <v>Kein Eintrag</v>
      </c>
      <c r="AQ1320" s="197"/>
      <c r="AR1320" s="197"/>
      <c r="AS1320" s="197"/>
    </row>
    <row r="1321" spans="1:45" s="159" customFormat="1" x14ac:dyDescent="0.25">
      <c r="A1321" s="203" t="str">
        <f t="shared" si="134"/>
        <v/>
      </c>
      <c r="B1321" s="203" t="str">
        <f t="shared" si="135"/>
        <v/>
      </c>
      <c r="C1321" s="197"/>
      <c r="D1321" s="197"/>
      <c r="E1321" s="197"/>
      <c r="F1321" s="197"/>
      <c r="G1321" s="197"/>
      <c r="H1321" s="197"/>
      <c r="I1321" s="197"/>
      <c r="J1321" s="197"/>
      <c r="K1321" s="197"/>
      <c r="L1321" s="197"/>
      <c r="M1321" s="209"/>
      <c r="N1321" s="199"/>
      <c r="O1321" s="197"/>
      <c r="P1321" s="197"/>
      <c r="Q1321" s="197"/>
      <c r="R1321" s="197"/>
      <c r="S1321" s="209"/>
      <c r="T1321" s="197"/>
      <c r="U1321" s="199"/>
      <c r="V1321" s="197"/>
      <c r="W1321" s="197"/>
      <c r="X1321" s="197"/>
      <c r="Y1321" s="197"/>
      <c r="Z1321" s="197"/>
      <c r="AA1321" s="198"/>
      <c r="AB1321" s="198"/>
      <c r="AC1321" s="199"/>
      <c r="AD1321" s="199"/>
      <c r="AE1321" s="199"/>
      <c r="AF1321" s="199"/>
      <c r="AG1321" s="197"/>
      <c r="AH1321" s="197"/>
      <c r="AI1321" s="197"/>
      <c r="AJ1321" s="198"/>
      <c r="AK1321" s="199"/>
      <c r="AL1321" s="197"/>
      <c r="AM1321" s="197"/>
      <c r="AN1321" s="210" t="str">
        <f t="shared" si="131"/>
        <v>Kein Eintrag</v>
      </c>
      <c r="AO1321" s="210" t="str">
        <f t="shared" si="132"/>
        <v>Kein Eintrag</v>
      </c>
      <c r="AP1321" s="210" t="str">
        <f t="shared" si="133"/>
        <v>Kein Eintrag</v>
      </c>
      <c r="AQ1321" s="197"/>
      <c r="AR1321" s="197"/>
      <c r="AS1321" s="197"/>
    </row>
    <row r="1322" spans="1:45" s="159" customFormat="1" x14ac:dyDescent="0.25">
      <c r="A1322" s="203" t="str">
        <f t="shared" si="134"/>
        <v/>
      </c>
      <c r="B1322" s="203" t="str">
        <f t="shared" si="135"/>
        <v/>
      </c>
      <c r="C1322" s="197"/>
      <c r="D1322" s="197"/>
      <c r="E1322" s="197"/>
      <c r="F1322" s="197"/>
      <c r="G1322" s="197"/>
      <c r="H1322" s="197"/>
      <c r="I1322" s="197"/>
      <c r="J1322" s="197"/>
      <c r="K1322" s="197"/>
      <c r="L1322" s="197"/>
      <c r="M1322" s="209"/>
      <c r="N1322" s="199"/>
      <c r="O1322" s="197"/>
      <c r="P1322" s="197"/>
      <c r="Q1322" s="197"/>
      <c r="R1322" s="197"/>
      <c r="S1322" s="209"/>
      <c r="T1322" s="197"/>
      <c r="U1322" s="199"/>
      <c r="V1322" s="197"/>
      <c r="W1322" s="197"/>
      <c r="X1322" s="197"/>
      <c r="Y1322" s="197"/>
      <c r="Z1322" s="197"/>
      <c r="AA1322" s="198"/>
      <c r="AB1322" s="198"/>
      <c r="AC1322" s="199"/>
      <c r="AD1322" s="199"/>
      <c r="AE1322" s="199"/>
      <c r="AF1322" s="199"/>
      <c r="AG1322" s="197"/>
      <c r="AH1322" s="197"/>
      <c r="AI1322" s="197"/>
      <c r="AJ1322" s="198"/>
      <c r="AK1322" s="199"/>
      <c r="AL1322" s="197"/>
      <c r="AM1322" s="197"/>
      <c r="AN1322" s="210" t="str">
        <f t="shared" si="131"/>
        <v>Kein Eintrag</v>
      </c>
      <c r="AO1322" s="210" t="str">
        <f t="shared" si="132"/>
        <v>Kein Eintrag</v>
      </c>
      <c r="AP1322" s="210" t="str">
        <f t="shared" si="133"/>
        <v>Kein Eintrag</v>
      </c>
      <c r="AQ1322" s="197"/>
      <c r="AR1322" s="197"/>
      <c r="AS1322" s="197"/>
    </row>
    <row r="1323" spans="1:45" s="159" customFormat="1" x14ac:dyDescent="0.25">
      <c r="A1323" s="203" t="str">
        <f t="shared" si="134"/>
        <v/>
      </c>
      <c r="B1323" s="203" t="str">
        <f t="shared" si="135"/>
        <v/>
      </c>
      <c r="C1323" s="197"/>
      <c r="D1323" s="197"/>
      <c r="E1323" s="197"/>
      <c r="F1323" s="197"/>
      <c r="G1323" s="197"/>
      <c r="H1323" s="197"/>
      <c r="I1323" s="197"/>
      <c r="J1323" s="197"/>
      <c r="K1323" s="197"/>
      <c r="L1323" s="197"/>
      <c r="M1323" s="209"/>
      <c r="N1323" s="199"/>
      <c r="O1323" s="197"/>
      <c r="P1323" s="197"/>
      <c r="Q1323" s="197"/>
      <c r="R1323" s="197"/>
      <c r="S1323" s="209"/>
      <c r="T1323" s="197"/>
      <c r="U1323" s="199"/>
      <c r="V1323" s="197"/>
      <c r="W1323" s="197"/>
      <c r="X1323" s="197"/>
      <c r="Y1323" s="197"/>
      <c r="Z1323" s="197"/>
      <c r="AA1323" s="198"/>
      <c r="AB1323" s="198"/>
      <c r="AC1323" s="199"/>
      <c r="AD1323" s="199"/>
      <c r="AE1323" s="199"/>
      <c r="AF1323" s="199"/>
      <c r="AG1323" s="197"/>
      <c r="AH1323" s="197"/>
      <c r="AI1323" s="197"/>
      <c r="AJ1323" s="198"/>
      <c r="AK1323" s="199"/>
      <c r="AL1323" s="197"/>
      <c r="AM1323" s="197"/>
      <c r="AN1323" s="210" t="str">
        <f t="shared" si="131"/>
        <v>Kein Eintrag</v>
      </c>
      <c r="AO1323" s="210" t="str">
        <f t="shared" si="132"/>
        <v>Kein Eintrag</v>
      </c>
      <c r="AP1323" s="210" t="str">
        <f t="shared" si="133"/>
        <v>Kein Eintrag</v>
      </c>
      <c r="AQ1323" s="197"/>
      <c r="AR1323" s="197"/>
      <c r="AS1323" s="197"/>
    </row>
    <row r="1324" spans="1:45" s="159" customFormat="1" x14ac:dyDescent="0.25">
      <c r="A1324" s="203" t="str">
        <f t="shared" si="134"/>
        <v/>
      </c>
      <c r="B1324" s="203" t="str">
        <f t="shared" si="135"/>
        <v/>
      </c>
      <c r="C1324" s="197"/>
      <c r="D1324" s="197"/>
      <c r="E1324" s="197"/>
      <c r="F1324" s="197"/>
      <c r="G1324" s="197"/>
      <c r="H1324" s="197"/>
      <c r="I1324" s="197"/>
      <c r="J1324" s="197"/>
      <c r="K1324" s="197"/>
      <c r="L1324" s="197"/>
      <c r="M1324" s="209"/>
      <c r="N1324" s="199"/>
      <c r="O1324" s="197"/>
      <c r="P1324" s="197"/>
      <c r="Q1324" s="197"/>
      <c r="R1324" s="197"/>
      <c r="S1324" s="209"/>
      <c r="T1324" s="197"/>
      <c r="U1324" s="199"/>
      <c r="V1324" s="197"/>
      <c r="W1324" s="197"/>
      <c r="X1324" s="197"/>
      <c r="Y1324" s="197"/>
      <c r="Z1324" s="197"/>
      <c r="AA1324" s="198"/>
      <c r="AB1324" s="198"/>
      <c r="AC1324" s="199"/>
      <c r="AD1324" s="199"/>
      <c r="AE1324" s="199"/>
      <c r="AF1324" s="199"/>
      <c r="AG1324" s="197"/>
      <c r="AH1324" s="197"/>
      <c r="AI1324" s="197"/>
      <c r="AJ1324" s="198"/>
      <c r="AK1324" s="199"/>
      <c r="AL1324" s="197"/>
      <c r="AM1324" s="197"/>
      <c r="AN1324" s="210" t="str">
        <f t="shared" si="131"/>
        <v>Kein Eintrag</v>
      </c>
      <c r="AO1324" s="210" t="str">
        <f t="shared" si="132"/>
        <v>Kein Eintrag</v>
      </c>
      <c r="AP1324" s="210" t="str">
        <f t="shared" si="133"/>
        <v>Kein Eintrag</v>
      </c>
      <c r="AQ1324" s="197"/>
      <c r="AR1324" s="197"/>
      <c r="AS1324" s="197"/>
    </row>
    <row r="1325" spans="1:45" s="159" customFormat="1" x14ac:dyDescent="0.25">
      <c r="A1325" s="203" t="str">
        <f t="shared" si="134"/>
        <v/>
      </c>
      <c r="B1325" s="203" t="str">
        <f t="shared" si="135"/>
        <v/>
      </c>
      <c r="C1325" s="197"/>
      <c r="D1325" s="197"/>
      <c r="E1325" s="197"/>
      <c r="F1325" s="197"/>
      <c r="G1325" s="197"/>
      <c r="H1325" s="197"/>
      <c r="I1325" s="197"/>
      <c r="J1325" s="197"/>
      <c r="K1325" s="197"/>
      <c r="L1325" s="197"/>
      <c r="M1325" s="209"/>
      <c r="N1325" s="199"/>
      <c r="O1325" s="197"/>
      <c r="P1325" s="197"/>
      <c r="Q1325" s="197"/>
      <c r="R1325" s="197"/>
      <c r="S1325" s="209"/>
      <c r="T1325" s="197"/>
      <c r="U1325" s="199"/>
      <c r="V1325" s="197"/>
      <c r="W1325" s="197"/>
      <c r="X1325" s="197"/>
      <c r="Y1325" s="197"/>
      <c r="Z1325" s="197"/>
      <c r="AA1325" s="198"/>
      <c r="AB1325" s="198"/>
      <c r="AC1325" s="199"/>
      <c r="AD1325" s="199"/>
      <c r="AE1325" s="199"/>
      <c r="AF1325" s="199"/>
      <c r="AG1325" s="197"/>
      <c r="AH1325" s="197"/>
      <c r="AI1325" s="197"/>
      <c r="AJ1325" s="198"/>
      <c r="AK1325" s="199"/>
      <c r="AL1325" s="197"/>
      <c r="AM1325" s="197"/>
      <c r="AN1325" s="210" t="str">
        <f t="shared" si="131"/>
        <v>Kein Eintrag</v>
      </c>
      <c r="AO1325" s="210" t="str">
        <f t="shared" si="132"/>
        <v>Kein Eintrag</v>
      </c>
      <c r="AP1325" s="210" t="str">
        <f t="shared" si="133"/>
        <v>Kein Eintrag</v>
      </c>
      <c r="AQ1325" s="197"/>
      <c r="AR1325" s="197"/>
      <c r="AS1325" s="197"/>
    </row>
    <row r="1326" spans="1:45" s="159" customFormat="1" x14ac:dyDescent="0.25">
      <c r="A1326" s="203" t="str">
        <f t="shared" si="134"/>
        <v/>
      </c>
      <c r="B1326" s="203" t="str">
        <f t="shared" si="135"/>
        <v/>
      </c>
      <c r="C1326" s="197"/>
      <c r="D1326" s="197"/>
      <c r="E1326" s="197"/>
      <c r="F1326" s="197"/>
      <c r="G1326" s="197"/>
      <c r="H1326" s="197"/>
      <c r="I1326" s="197"/>
      <c r="J1326" s="197"/>
      <c r="K1326" s="197"/>
      <c r="L1326" s="197"/>
      <c r="M1326" s="209"/>
      <c r="N1326" s="199"/>
      <c r="O1326" s="197"/>
      <c r="P1326" s="197"/>
      <c r="Q1326" s="197"/>
      <c r="R1326" s="197"/>
      <c r="S1326" s="209"/>
      <c r="T1326" s="197"/>
      <c r="U1326" s="199"/>
      <c r="V1326" s="197"/>
      <c r="W1326" s="197"/>
      <c r="X1326" s="197"/>
      <c r="Y1326" s="197"/>
      <c r="Z1326" s="197"/>
      <c r="AA1326" s="198"/>
      <c r="AB1326" s="198"/>
      <c r="AC1326" s="199"/>
      <c r="AD1326" s="199"/>
      <c r="AE1326" s="199"/>
      <c r="AF1326" s="199"/>
      <c r="AG1326" s="197"/>
      <c r="AH1326" s="197"/>
      <c r="AI1326" s="197"/>
      <c r="AJ1326" s="198"/>
      <c r="AK1326" s="199"/>
      <c r="AL1326" s="197"/>
      <c r="AM1326" s="197"/>
      <c r="AN1326" s="210" t="str">
        <f t="shared" si="131"/>
        <v>Kein Eintrag</v>
      </c>
      <c r="AO1326" s="210" t="str">
        <f t="shared" si="132"/>
        <v>Kein Eintrag</v>
      </c>
      <c r="AP1326" s="210" t="str">
        <f t="shared" si="133"/>
        <v>Kein Eintrag</v>
      </c>
      <c r="AQ1326" s="197"/>
      <c r="AR1326" s="197"/>
      <c r="AS1326" s="197"/>
    </row>
    <row r="1327" spans="1:45" s="159" customFormat="1" x14ac:dyDescent="0.25">
      <c r="A1327" s="203" t="str">
        <f t="shared" si="134"/>
        <v/>
      </c>
      <c r="B1327" s="203" t="str">
        <f t="shared" si="135"/>
        <v/>
      </c>
      <c r="C1327" s="197"/>
      <c r="D1327" s="197"/>
      <c r="E1327" s="197"/>
      <c r="F1327" s="197"/>
      <c r="G1327" s="197"/>
      <c r="H1327" s="197"/>
      <c r="I1327" s="197"/>
      <c r="J1327" s="197"/>
      <c r="K1327" s="197"/>
      <c r="L1327" s="197"/>
      <c r="M1327" s="209"/>
      <c r="N1327" s="199"/>
      <c r="O1327" s="197"/>
      <c r="P1327" s="197"/>
      <c r="Q1327" s="197"/>
      <c r="R1327" s="197"/>
      <c r="S1327" s="209"/>
      <c r="T1327" s="197"/>
      <c r="U1327" s="199"/>
      <c r="V1327" s="197"/>
      <c r="W1327" s="197"/>
      <c r="X1327" s="197"/>
      <c r="Y1327" s="197"/>
      <c r="Z1327" s="197"/>
      <c r="AA1327" s="198"/>
      <c r="AB1327" s="198"/>
      <c r="AC1327" s="199"/>
      <c r="AD1327" s="199"/>
      <c r="AE1327" s="199"/>
      <c r="AF1327" s="199"/>
      <c r="AG1327" s="197"/>
      <c r="AH1327" s="197"/>
      <c r="AI1327" s="197"/>
      <c r="AJ1327" s="198"/>
      <c r="AK1327" s="199"/>
      <c r="AL1327" s="197"/>
      <c r="AM1327" s="197"/>
      <c r="AN1327" s="210" t="str">
        <f t="shared" si="131"/>
        <v>Kein Eintrag</v>
      </c>
      <c r="AO1327" s="210" t="str">
        <f t="shared" si="132"/>
        <v>Kein Eintrag</v>
      </c>
      <c r="AP1327" s="210" t="str">
        <f t="shared" si="133"/>
        <v>Kein Eintrag</v>
      </c>
      <c r="AQ1327" s="197"/>
      <c r="AR1327" s="197"/>
      <c r="AS1327" s="197"/>
    </row>
    <row r="1328" spans="1:45" s="159" customFormat="1" x14ac:dyDescent="0.25">
      <c r="A1328" s="203" t="str">
        <f t="shared" si="134"/>
        <v/>
      </c>
      <c r="B1328" s="203" t="str">
        <f t="shared" si="135"/>
        <v/>
      </c>
      <c r="C1328" s="197"/>
      <c r="D1328" s="197"/>
      <c r="E1328" s="197"/>
      <c r="F1328" s="197"/>
      <c r="G1328" s="197"/>
      <c r="H1328" s="197"/>
      <c r="I1328" s="197"/>
      <c r="J1328" s="197"/>
      <c r="K1328" s="197"/>
      <c r="L1328" s="197"/>
      <c r="M1328" s="209"/>
      <c r="N1328" s="199"/>
      <c r="O1328" s="197"/>
      <c r="P1328" s="197"/>
      <c r="Q1328" s="197"/>
      <c r="R1328" s="197"/>
      <c r="S1328" s="209"/>
      <c r="T1328" s="197"/>
      <c r="U1328" s="199"/>
      <c r="V1328" s="197"/>
      <c r="W1328" s="197"/>
      <c r="X1328" s="197"/>
      <c r="Y1328" s="197"/>
      <c r="Z1328" s="197"/>
      <c r="AA1328" s="198"/>
      <c r="AB1328" s="198"/>
      <c r="AC1328" s="199"/>
      <c r="AD1328" s="199"/>
      <c r="AE1328" s="199"/>
      <c r="AF1328" s="199"/>
      <c r="AG1328" s="197"/>
      <c r="AH1328" s="197"/>
      <c r="AI1328" s="197"/>
      <c r="AJ1328" s="198"/>
      <c r="AK1328" s="199"/>
      <c r="AL1328" s="197"/>
      <c r="AM1328" s="197"/>
      <c r="AN1328" s="210" t="str">
        <f t="shared" si="131"/>
        <v>Kein Eintrag</v>
      </c>
      <c r="AO1328" s="210" t="str">
        <f t="shared" si="132"/>
        <v>Kein Eintrag</v>
      </c>
      <c r="AP1328" s="210" t="str">
        <f t="shared" si="133"/>
        <v>Kein Eintrag</v>
      </c>
      <c r="AQ1328" s="197"/>
      <c r="AR1328" s="197"/>
      <c r="AS1328" s="197"/>
    </row>
    <row r="1329" spans="1:45" s="159" customFormat="1" x14ac:dyDescent="0.25">
      <c r="A1329" s="203" t="str">
        <f t="shared" si="134"/>
        <v/>
      </c>
      <c r="B1329" s="203" t="str">
        <f t="shared" si="135"/>
        <v/>
      </c>
      <c r="C1329" s="197"/>
      <c r="D1329" s="197"/>
      <c r="E1329" s="197"/>
      <c r="F1329" s="197"/>
      <c r="G1329" s="197"/>
      <c r="H1329" s="197"/>
      <c r="I1329" s="197"/>
      <c r="J1329" s="197"/>
      <c r="K1329" s="197"/>
      <c r="L1329" s="197"/>
      <c r="M1329" s="209"/>
      <c r="N1329" s="199"/>
      <c r="O1329" s="197"/>
      <c r="P1329" s="197"/>
      <c r="Q1329" s="197"/>
      <c r="R1329" s="197"/>
      <c r="S1329" s="209"/>
      <c r="T1329" s="197"/>
      <c r="U1329" s="199"/>
      <c r="V1329" s="197"/>
      <c r="W1329" s="197"/>
      <c r="X1329" s="197"/>
      <c r="Y1329" s="197"/>
      <c r="Z1329" s="197"/>
      <c r="AA1329" s="198"/>
      <c r="AB1329" s="198"/>
      <c r="AC1329" s="199"/>
      <c r="AD1329" s="199"/>
      <c r="AE1329" s="199"/>
      <c r="AF1329" s="199"/>
      <c r="AG1329" s="197"/>
      <c r="AH1329" s="197"/>
      <c r="AI1329" s="197"/>
      <c r="AJ1329" s="198"/>
      <c r="AK1329" s="199"/>
      <c r="AL1329" s="197"/>
      <c r="AM1329" s="197"/>
      <c r="AN1329" s="210" t="str">
        <f t="shared" si="131"/>
        <v>Kein Eintrag</v>
      </c>
      <c r="AO1329" s="210" t="str">
        <f t="shared" si="132"/>
        <v>Kein Eintrag</v>
      </c>
      <c r="AP1329" s="210" t="str">
        <f t="shared" si="133"/>
        <v>Kein Eintrag</v>
      </c>
      <c r="AQ1329" s="197"/>
      <c r="AR1329" s="197"/>
      <c r="AS1329" s="197"/>
    </row>
    <row r="1330" spans="1:45" s="159" customFormat="1" x14ac:dyDescent="0.25">
      <c r="A1330" s="203" t="str">
        <f t="shared" si="134"/>
        <v/>
      </c>
      <c r="B1330" s="203" t="str">
        <f t="shared" si="135"/>
        <v/>
      </c>
      <c r="C1330" s="197"/>
      <c r="D1330" s="197"/>
      <c r="E1330" s="197"/>
      <c r="F1330" s="197"/>
      <c r="G1330" s="197"/>
      <c r="H1330" s="197"/>
      <c r="I1330" s="197"/>
      <c r="J1330" s="197"/>
      <c r="K1330" s="197"/>
      <c r="L1330" s="197"/>
      <c r="M1330" s="209"/>
      <c r="N1330" s="199"/>
      <c r="O1330" s="197"/>
      <c r="P1330" s="197"/>
      <c r="Q1330" s="197"/>
      <c r="R1330" s="197"/>
      <c r="S1330" s="209"/>
      <c r="T1330" s="197"/>
      <c r="U1330" s="199"/>
      <c r="V1330" s="197"/>
      <c r="W1330" s="197"/>
      <c r="X1330" s="197"/>
      <c r="Y1330" s="197"/>
      <c r="Z1330" s="197"/>
      <c r="AA1330" s="198"/>
      <c r="AB1330" s="198"/>
      <c r="AC1330" s="199"/>
      <c r="AD1330" s="199"/>
      <c r="AE1330" s="199"/>
      <c r="AF1330" s="199"/>
      <c r="AG1330" s="197"/>
      <c r="AH1330" s="197"/>
      <c r="AI1330" s="197"/>
      <c r="AJ1330" s="198"/>
      <c r="AK1330" s="199"/>
      <c r="AL1330" s="197"/>
      <c r="AM1330" s="197"/>
      <c r="AN1330" s="210" t="str">
        <f t="shared" si="131"/>
        <v>Kein Eintrag</v>
      </c>
      <c r="AO1330" s="210" t="str">
        <f t="shared" si="132"/>
        <v>Kein Eintrag</v>
      </c>
      <c r="AP1330" s="210" t="str">
        <f t="shared" si="133"/>
        <v>Kein Eintrag</v>
      </c>
      <c r="AQ1330" s="197"/>
      <c r="AR1330" s="197"/>
      <c r="AS1330" s="197"/>
    </row>
    <row r="1331" spans="1:45" s="159" customFormat="1" x14ac:dyDescent="0.25">
      <c r="A1331" s="203" t="str">
        <f t="shared" si="134"/>
        <v/>
      </c>
      <c r="B1331" s="203" t="str">
        <f t="shared" si="135"/>
        <v/>
      </c>
      <c r="C1331" s="197"/>
      <c r="D1331" s="197"/>
      <c r="E1331" s="197"/>
      <c r="F1331" s="197"/>
      <c r="G1331" s="197"/>
      <c r="H1331" s="197"/>
      <c r="I1331" s="197"/>
      <c r="J1331" s="197"/>
      <c r="K1331" s="197"/>
      <c r="L1331" s="197"/>
      <c r="M1331" s="209"/>
      <c r="N1331" s="199"/>
      <c r="O1331" s="197"/>
      <c r="P1331" s="197"/>
      <c r="Q1331" s="197"/>
      <c r="R1331" s="197"/>
      <c r="S1331" s="209"/>
      <c r="T1331" s="197"/>
      <c r="U1331" s="199"/>
      <c r="V1331" s="197"/>
      <c r="W1331" s="197"/>
      <c r="X1331" s="197"/>
      <c r="Y1331" s="197"/>
      <c r="Z1331" s="197"/>
      <c r="AA1331" s="198"/>
      <c r="AB1331" s="198"/>
      <c r="AC1331" s="199"/>
      <c r="AD1331" s="199"/>
      <c r="AE1331" s="199"/>
      <c r="AF1331" s="199"/>
      <c r="AG1331" s="197"/>
      <c r="AH1331" s="197"/>
      <c r="AI1331" s="197"/>
      <c r="AJ1331" s="198"/>
      <c r="AK1331" s="199"/>
      <c r="AL1331" s="197"/>
      <c r="AM1331" s="197"/>
      <c r="AN1331" s="210" t="str">
        <f t="shared" si="131"/>
        <v>Kein Eintrag</v>
      </c>
      <c r="AO1331" s="210" t="str">
        <f t="shared" si="132"/>
        <v>Kein Eintrag</v>
      </c>
      <c r="AP1331" s="210" t="str">
        <f t="shared" si="133"/>
        <v>Kein Eintrag</v>
      </c>
      <c r="AQ1331" s="197"/>
      <c r="AR1331" s="197"/>
      <c r="AS1331" s="197"/>
    </row>
    <row r="1332" spans="1:45" s="159" customFormat="1" x14ac:dyDescent="0.25">
      <c r="A1332" s="203" t="str">
        <f t="shared" si="134"/>
        <v/>
      </c>
      <c r="B1332" s="203" t="str">
        <f t="shared" si="135"/>
        <v/>
      </c>
      <c r="C1332" s="197"/>
      <c r="D1332" s="197"/>
      <c r="E1332" s="197"/>
      <c r="F1332" s="197"/>
      <c r="G1332" s="197"/>
      <c r="H1332" s="197"/>
      <c r="I1332" s="197"/>
      <c r="J1332" s="197"/>
      <c r="K1332" s="197"/>
      <c r="L1332" s="197"/>
      <c r="M1332" s="209"/>
      <c r="N1332" s="199"/>
      <c r="O1332" s="197"/>
      <c r="P1332" s="197"/>
      <c r="Q1332" s="197"/>
      <c r="R1332" s="197"/>
      <c r="S1332" s="209"/>
      <c r="T1332" s="197"/>
      <c r="U1332" s="199"/>
      <c r="V1332" s="197"/>
      <c r="W1332" s="197"/>
      <c r="X1332" s="197"/>
      <c r="Y1332" s="197"/>
      <c r="Z1332" s="197"/>
      <c r="AA1332" s="198"/>
      <c r="AB1332" s="198"/>
      <c r="AC1332" s="199"/>
      <c r="AD1332" s="199"/>
      <c r="AE1332" s="199"/>
      <c r="AF1332" s="199"/>
      <c r="AG1332" s="197"/>
      <c r="AH1332" s="197"/>
      <c r="AI1332" s="197"/>
      <c r="AJ1332" s="198"/>
      <c r="AK1332" s="199"/>
      <c r="AL1332" s="197"/>
      <c r="AM1332" s="197"/>
      <c r="AN1332" s="210" t="str">
        <f t="shared" si="131"/>
        <v>Kein Eintrag</v>
      </c>
      <c r="AO1332" s="210" t="str">
        <f t="shared" si="132"/>
        <v>Kein Eintrag</v>
      </c>
      <c r="AP1332" s="210" t="str">
        <f t="shared" si="133"/>
        <v>Kein Eintrag</v>
      </c>
      <c r="AQ1332" s="197"/>
      <c r="AR1332" s="197"/>
      <c r="AS1332" s="197"/>
    </row>
    <row r="1333" spans="1:45" s="159" customFormat="1" x14ac:dyDescent="0.25">
      <c r="A1333" s="203" t="str">
        <f t="shared" si="134"/>
        <v/>
      </c>
      <c r="B1333" s="203" t="str">
        <f t="shared" si="135"/>
        <v/>
      </c>
      <c r="C1333" s="197"/>
      <c r="D1333" s="197"/>
      <c r="E1333" s="197"/>
      <c r="F1333" s="197"/>
      <c r="G1333" s="197"/>
      <c r="H1333" s="197"/>
      <c r="I1333" s="197"/>
      <c r="J1333" s="197"/>
      <c r="K1333" s="197"/>
      <c r="L1333" s="197"/>
      <c r="M1333" s="209"/>
      <c r="N1333" s="199"/>
      <c r="O1333" s="197"/>
      <c r="P1333" s="197"/>
      <c r="Q1333" s="197"/>
      <c r="R1333" s="197"/>
      <c r="S1333" s="209"/>
      <c r="T1333" s="197"/>
      <c r="U1333" s="199"/>
      <c r="V1333" s="197"/>
      <c r="W1333" s="197"/>
      <c r="X1333" s="197"/>
      <c r="Y1333" s="197"/>
      <c r="Z1333" s="197"/>
      <c r="AA1333" s="198"/>
      <c r="AB1333" s="198"/>
      <c r="AC1333" s="199"/>
      <c r="AD1333" s="199"/>
      <c r="AE1333" s="199"/>
      <c r="AF1333" s="199"/>
      <c r="AG1333" s="197"/>
      <c r="AH1333" s="197"/>
      <c r="AI1333" s="197"/>
      <c r="AJ1333" s="198"/>
      <c r="AK1333" s="199"/>
      <c r="AL1333" s="197"/>
      <c r="AM1333" s="197"/>
      <c r="AN1333" s="210" t="str">
        <f t="shared" si="131"/>
        <v>Kein Eintrag</v>
      </c>
      <c r="AO1333" s="210" t="str">
        <f t="shared" si="132"/>
        <v>Kein Eintrag</v>
      </c>
      <c r="AP1333" s="210" t="str">
        <f t="shared" si="133"/>
        <v>Kein Eintrag</v>
      </c>
      <c r="AQ1333" s="197"/>
      <c r="AR1333" s="197"/>
      <c r="AS1333" s="197"/>
    </row>
    <row r="1334" spans="1:45" s="159" customFormat="1" x14ac:dyDescent="0.25">
      <c r="A1334" s="203" t="str">
        <f t="shared" si="134"/>
        <v/>
      </c>
      <c r="B1334" s="203" t="str">
        <f t="shared" si="135"/>
        <v/>
      </c>
      <c r="C1334" s="197"/>
      <c r="D1334" s="197"/>
      <c r="E1334" s="197"/>
      <c r="F1334" s="197"/>
      <c r="G1334" s="197"/>
      <c r="H1334" s="197"/>
      <c r="I1334" s="197"/>
      <c r="J1334" s="197"/>
      <c r="K1334" s="197"/>
      <c r="L1334" s="197"/>
      <c r="M1334" s="209"/>
      <c r="N1334" s="199"/>
      <c r="O1334" s="197"/>
      <c r="P1334" s="197"/>
      <c r="Q1334" s="197"/>
      <c r="R1334" s="197"/>
      <c r="S1334" s="209"/>
      <c r="T1334" s="197"/>
      <c r="U1334" s="199"/>
      <c r="V1334" s="197"/>
      <c r="W1334" s="197"/>
      <c r="X1334" s="197"/>
      <c r="Y1334" s="197"/>
      <c r="Z1334" s="197"/>
      <c r="AA1334" s="198"/>
      <c r="AB1334" s="198"/>
      <c r="AC1334" s="199"/>
      <c r="AD1334" s="199"/>
      <c r="AE1334" s="199"/>
      <c r="AF1334" s="199"/>
      <c r="AG1334" s="197"/>
      <c r="AH1334" s="197"/>
      <c r="AI1334" s="197"/>
      <c r="AJ1334" s="198"/>
      <c r="AK1334" s="199"/>
      <c r="AL1334" s="197"/>
      <c r="AM1334" s="197"/>
      <c r="AN1334" s="210" t="str">
        <f t="shared" si="131"/>
        <v>Kein Eintrag</v>
      </c>
      <c r="AO1334" s="210" t="str">
        <f t="shared" si="132"/>
        <v>Kein Eintrag</v>
      </c>
      <c r="AP1334" s="210" t="str">
        <f t="shared" si="133"/>
        <v>Kein Eintrag</v>
      </c>
      <c r="AQ1334" s="197"/>
      <c r="AR1334" s="197"/>
      <c r="AS1334" s="197"/>
    </row>
    <row r="1335" spans="1:45" s="159" customFormat="1" x14ac:dyDescent="0.25">
      <c r="A1335" s="203" t="str">
        <f t="shared" si="134"/>
        <v/>
      </c>
      <c r="B1335" s="203" t="str">
        <f t="shared" si="135"/>
        <v/>
      </c>
      <c r="C1335" s="197"/>
      <c r="D1335" s="197"/>
      <c r="E1335" s="197"/>
      <c r="F1335" s="197"/>
      <c r="G1335" s="197"/>
      <c r="H1335" s="197"/>
      <c r="I1335" s="197"/>
      <c r="J1335" s="197"/>
      <c r="K1335" s="197"/>
      <c r="L1335" s="197"/>
      <c r="M1335" s="209"/>
      <c r="N1335" s="199"/>
      <c r="O1335" s="197"/>
      <c r="P1335" s="197"/>
      <c r="Q1335" s="197"/>
      <c r="R1335" s="197"/>
      <c r="S1335" s="209"/>
      <c r="T1335" s="197"/>
      <c r="U1335" s="199"/>
      <c r="V1335" s="197"/>
      <c r="W1335" s="197"/>
      <c r="X1335" s="197"/>
      <c r="Y1335" s="197"/>
      <c r="Z1335" s="197"/>
      <c r="AA1335" s="198"/>
      <c r="AB1335" s="198"/>
      <c r="AC1335" s="199"/>
      <c r="AD1335" s="199"/>
      <c r="AE1335" s="199"/>
      <c r="AF1335" s="199"/>
      <c r="AG1335" s="197"/>
      <c r="AH1335" s="197"/>
      <c r="AI1335" s="197"/>
      <c r="AJ1335" s="198"/>
      <c r="AK1335" s="199"/>
      <c r="AL1335" s="197"/>
      <c r="AM1335" s="197"/>
      <c r="AN1335" s="210" t="str">
        <f t="shared" si="131"/>
        <v>Kein Eintrag</v>
      </c>
      <c r="AO1335" s="210" t="str">
        <f t="shared" si="132"/>
        <v>Kein Eintrag</v>
      </c>
      <c r="AP1335" s="210" t="str">
        <f t="shared" si="133"/>
        <v>Kein Eintrag</v>
      </c>
      <c r="AQ1335" s="197"/>
      <c r="AR1335" s="197"/>
      <c r="AS1335" s="197"/>
    </row>
    <row r="1336" spans="1:45" s="159" customFormat="1" x14ac:dyDescent="0.25">
      <c r="A1336" s="203" t="str">
        <f t="shared" si="134"/>
        <v/>
      </c>
      <c r="B1336" s="203" t="str">
        <f t="shared" si="135"/>
        <v/>
      </c>
      <c r="C1336" s="197"/>
      <c r="D1336" s="197"/>
      <c r="E1336" s="197"/>
      <c r="F1336" s="197"/>
      <c r="G1336" s="197"/>
      <c r="H1336" s="197"/>
      <c r="I1336" s="197"/>
      <c r="J1336" s="197"/>
      <c r="K1336" s="197"/>
      <c r="L1336" s="197"/>
      <c r="M1336" s="209"/>
      <c r="N1336" s="199"/>
      <c r="O1336" s="197"/>
      <c r="P1336" s="197"/>
      <c r="Q1336" s="197"/>
      <c r="R1336" s="197"/>
      <c r="S1336" s="209"/>
      <c r="T1336" s="197"/>
      <c r="U1336" s="199"/>
      <c r="V1336" s="197"/>
      <c r="W1336" s="197"/>
      <c r="X1336" s="197"/>
      <c r="Y1336" s="197"/>
      <c r="Z1336" s="197"/>
      <c r="AA1336" s="198"/>
      <c r="AB1336" s="198"/>
      <c r="AC1336" s="199"/>
      <c r="AD1336" s="199"/>
      <c r="AE1336" s="199"/>
      <c r="AF1336" s="199"/>
      <c r="AG1336" s="197"/>
      <c r="AH1336" s="197"/>
      <c r="AI1336" s="197"/>
      <c r="AJ1336" s="198"/>
      <c r="AK1336" s="199"/>
      <c r="AL1336" s="197"/>
      <c r="AM1336" s="197"/>
      <c r="AN1336" s="210" t="str">
        <f t="shared" si="131"/>
        <v>Kein Eintrag</v>
      </c>
      <c r="AO1336" s="210" t="str">
        <f t="shared" si="132"/>
        <v>Kein Eintrag</v>
      </c>
      <c r="AP1336" s="210" t="str">
        <f t="shared" si="133"/>
        <v>Kein Eintrag</v>
      </c>
      <c r="AQ1336" s="197"/>
      <c r="AR1336" s="197"/>
      <c r="AS1336" s="197"/>
    </row>
    <row r="1337" spans="1:45" s="159" customFormat="1" x14ac:dyDescent="0.25">
      <c r="A1337" s="203" t="str">
        <f t="shared" si="134"/>
        <v/>
      </c>
      <c r="B1337" s="203" t="str">
        <f t="shared" si="135"/>
        <v/>
      </c>
      <c r="C1337" s="197"/>
      <c r="D1337" s="197"/>
      <c r="E1337" s="197"/>
      <c r="F1337" s="197"/>
      <c r="G1337" s="197"/>
      <c r="H1337" s="197"/>
      <c r="I1337" s="197"/>
      <c r="J1337" s="197"/>
      <c r="K1337" s="197"/>
      <c r="L1337" s="197"/>
      <c r="M1337" s="209"/>
      <c r="N1337" s="199"/>
      <c r="O1337" s="197"/>
      <c r="P1337" s="197"/>
      <c r="Q1337" s="197"/>
      <c r="R1337" s="197"/>
      <c r="S1337" s="209"/>
      <c r="T1337" s="197"/>
      <c r="U1337" s="199"/>
      <c r="V1337" s="197"/>
      <c r="W1337" s="197"/>
      <c r="X1337" s="197"/>
      <c r="Y1337" s="197"/>
      <c r="Z1337" s="197"/>
      <c r="AA1337" s="198"/>
      <c r="AB1337" s="198"/>
      <c r="AC1337" s="199"/>
      <c r="AD1337" s="199"/>
      <c r="AE1337" s="199"/>
      <c r="AF1337" s="199"/>
      <c r="AG1337" s="197"/>
      <c r="AH1337" s="197"/>
      <c r="AI1337" s="197"/>
      <c r="AJ1337" s="198"/>
      <c r="AK1337" s="199"/>
      <c r="AL1337" s="197"/>
      <c r="AM1337" s="197"/>
      <c r="AN1337" s="210" t="str">
        <f t="shared" si="131"/>
        <v>Kein Eintrag</v>
      </c>
      <c r="AO1337" s="210" t="str">
        <f t="shared" si="132"/>
        <v>Kein Eintrag</v>
      </c>
      <c r="AP1337" s="210" t="str">
        <f t="shared" si="133"/>
        <v>Kein Eintrag</v>
      </c>
      <c r="AQ1337" s="197"/>
      <c r="AR1337" s="197"/>
      <c r="AS1337" s="197"/>
    </row>
    <row r="1338" spans="1:45" s="159" customFormat="1" x14ac:dyDescent="0.25">
      <c r="A1338" s="203" t="str">
        <f t="shared" si="134"/>
        <v/>
      </c>
      <c r="B1338" s="203" t="str">
        <f t="shared" si="135"/>
        <v/>
      </c>
      <c r="C1338" s="197"/>
      <c r="D1338" s="197"/>
      <c r="E1338" s="197"/>
      <c r="F1338" s="197"/>
      <c r="G1338" s="197"/>
      <c r="H1338" s="197"/>
      <c r="I1338" s="197"/>
      <c r="J1338" s="197"/>
      <c r="K1338" s="197"/>
      <c r="L1338" s="197"/>
      <c r="M1338" s="209"/>
      <c r="N1338" s="199"/>
      <c r="O1338" s="197"/>
      <c r="P1338" s="197"/>
      <c r="Q1338" s="197"/>
      <c r="R1338" s="197"/>
      <c r="S1338" s="209"/>
      <c r="T1338" s="197"/>
      <c r="U1338" s="199"/>
      <c r="V1338" s="197"/>
      <c r="W1338" s="197"/>
      <c r="X1338" s="197"/>
      <c r="Y1338" s="197"/>
      <c r="Z1338" s="197"/>
      <c r="AA1338" s="198"/>
      <c r="AB1338" s="198"/>
      <c r="AC1338" s="199"/>
      <c r="AD1338" s="199"/>
      <c r="AE1338" s="199"/>
      <c r="AF1338" s="199"/>
      <c r="AG1338" s="197"/>
      <c r="AH1338" s="197"/>
      <c r="AI1338" s="197"/>
      <c r="AJ1338" s="198"/>
      <c r="AK1338" s="199"/>
      <c r="AL1338" s="197"/>
      <c r="AM1338" s="197"/>
      <c r="AN1338" s="210" t="str">
        <f t="shared" si="131"/>
        <v>Kein Eintrag</v>
      </c>
      <c r="AO1338" s="210" t="str">
        <f t="shared" si="132"/>
        <v>Kein Eintrag</v>
      </c>
      <c r="AP1338" s="210" t="str">
        <f t="shared" si="133"/>
        <v>Kein Eintrag</v>
      </c>
      <c r="AQ1338" s="197"/>
      <c r="AR1338" s="197"/>
      <c r="AS1338" s="197"/>
    </row>
    <row r="1339" spans="1:45" s="159" customFormat="1" x14ac:dyDescent="0.25">
      <c r="A1339" s="203" t="str">
        <f t="shared" si="134"/>
        <v/>
      </c>
      <c r="B1339" s="203" t="str">
        <f t="shared" si="135"/>
        <v/>
      </c>
      <c r="C1339" s="197"/>
      <c r="D1339" s="197"/>
      <c r="E1339" s="197"/>
      <c r="F1339" s="197"/>
      <c r="G1339" s="197"/>
      <c r="H1339" s="197"/>
      <c r="I1339" s="197"/>
      <c r="J1339" s="197"/>
      <c r="K1339" s="197"/>
      <c r="L1339" s="197"/>
      <c r="M1339" s="209"/>
      <c r="N1339" s="199"/>
      <c r="O1339" s="197"/>
      <c r="P1339" s="197"/>
      <c r="Q1339" s="197"/>
      <c r="R1339" s="197"/>
      <c r="S1339" s="209"/>
      <c r="T1339" s="197"/>
      <c r="U1339" s="199"/>
      <c r="V1339" s="197"/>
      <c r="W1339" s="197"/>
      <c r="X1339" s="197"/>
      <c r="Y1339" s="197"/>
      <c r="Z1339" s="197"/>
      <c r="AA1339" s="198"/>
      <c r="AB1339" s="198"/>
      <c r="AC1339" s="199"/>
      <c r="AD1339" s="199"/>
      <c r="AE1339" s="199"/>
      <c r="AF1339" s="199"/>
      <c r="AG1339" s="197"/>
      <c r="AH1339" s="197"/>
      <c r="AI1339" s="197"/>
      <c r="AJ1339" s="198"/>
      <c r="AK1339" s="199"/>
      <c r="AL1339" s="197"/>
      <c r="AM1339" s="197"/>
      <c r="AN1339" s="210" t="str">
        <f t="shared" si="131"/>
        <v>Kein Eintrag</v>
      </c>
      <c r="AO1339" s="210" t="str">
        <f t="shared" si="132"/>
        <v>Kein Eintrag</v>
      </c>
      <c r="AP1339" s="210" t="str">
        <f t="shared" si="133"/>
        <v>Kein Eintrag</v>
      </c>
      <c r="AQ1339" s="197"/>
      <c r="AR1339" s="197"/>
      <c r="AS1339" s="197"/>
    </row>
    <row r="1340" spans="1:45" s="159" customFormat="1" x14ac:dyDescent="0.25">
      <c r="A1340" s="203" t="str">
        <f t="shared" si="134"/>
        <v/>
      </c>
      <c r="B1340" s="203" t="str">
        <f t="shared" si="135"/>
        <v/>
      </c>
      <c r="C1340" s="197"/>
      <c r="D1340" s="197"/>
      <c r="E1340" s="197"/>
      <c r="F1340" s="197"/>
      <c r="G1340" s="197"/>
      <c r="H1340" s="197"/>
      <c r="I1340" s="197"/>
      <c r="J1340" s="197"/>
      <c r="K1340" s="197"/>
      <c r="L1340" s="197"/>
      <c r="M1340" s="209"/>
      <c r="N1340" s="199"/>
      <c r="O1340" s="197"/>
      <c r="P1340" s="197"/>
      <c r="Q1340" s="197"/>
      <c r="R1340" s="197"/>
      <c r="S1340" s="209"/>
      <c r="T1340" s="197"/>
      <c r="U1340" s="199"/>
      <c r="V1340" s="197"/>
      <c r="W1340" s="197"/>
      <c r="X1340" s="197"/>
      <c r="Y1340" s="197"/>
      <c r="Z1340" s="197"/>
      <c r="AA1340" s="198"/>
      <c r="AB1340" s="198"/>
      <c r="AC1340" s="199"/>
      <c r="AD1340" s="199"/>
      <c r="AE1340" s="199"/>
      <c r="AF1340" s="199"/>
      <c r="AG1340" s="197"/>
      <c r="AH1340" s="197"/>
      <c r="AI1340" s="197"/>
      <c r="AJ1340" s="198"/>
      <c r="AK1340" s="199"/>
      <c r="AL1340" s="197"/>
      <c r="AM1340" s="197"/>
      <c r="AN1340" s="210" t="str">
        <f t="shared" si="131"/>
        <v>Kein Eintrag</v>
      </c>
      <c r="AO1340" s="210" t="str">
        <f t="shared" si="132"/>
        <v>Kein Eintrag</v>
      </c>
      <c r="AP1340" s="210" t="str">
        <f t="shared" si="133"/>
        <v>Kein Eintrag</v>
      </c>
      <c r="AQ1340" s="197"/>
      <c r="AR1340" s="197"/>
      <c r="AS1340" s="197"/>
    </row>
    <row r="1341" spans="1:45" s="159" customFormat="1" x14ac:dyDescent="0.25">
      <c r="A1341" s="203" t="str">
        <f t="shared" si="134"/>
        <v/>
      </c>
      <c r="B1341" s="203" t="str">
        <f t="shared" si="135"/>
        <v/>
      </c>
      <c r="C1341" s="197"/>
      <c r="D1341" s="197"/>
      <c r="E1341" s="197"/>
      <c r="F1341" s="197"/>
      <c r="G1341" s="197"/>
      <c r="H1341" s="197"/>
      <c r="I1341" s="197"/>
      <c r="J1341" s="197"/>
      <c r="K1341" s="197"/>
      <c r="L1341" s="197"/>
      <c r="M1341" s="209"/>
      <c r="N1341" s="199"/>
      <c r="O1341" s="197"/>
      <c r="P1341" s="197"/>
      <c r="Q1341" s="197"/>
      <c r="R1341" s="197"/>
      <c r="S1341" s="209"/>
      <c r="T1341" s="197"/>
      <c r="U1341" s="199"/>
      <c r="V1341" s="197"/>
      <c r="W1341" s="197"/>
      <c r="X1341" s="197"/>
      <c r="Y1341" s="197"/>
      <c r="Z1341" s="197"/>
      <c r="AA1341" s="198"/>
      <c r="AB1341" s="198"/>
      <c r="AC1341" s="199"/>
      <c r="AD1341" s="199"/>
      <c r="AE1341" s="199"/>
      <c r="AF1341" s="199"/>
      <c r="AG1341" s="197"/>
      <c r="AH1341" s="197"/>
      <c r="AI1341" s="197"/>
      <c r="AJ1341" s="198"/>
      <c r="AK1341" s="199"/>
      <c r="AL1341" s="197"/>
      <c r="AM1341" s="197"/>
      <c r="AN1341" s="210" t="str">
        <f t="shared" si="131"/>
        <v>Kein Eintrag</v>
      </c>
      <c r="AO1341" s="210" t="str">
        <f t="shared" si="132"/>
        <v>Kein Eintrag</v>
      </c>
      <c r="AP1341" s="210" t="str">
        <f t="shared" si="133"/>
        <v>Kein Eintrag</v>
      </c>
      <c r="AQ1341" s="197"/>
      <c r="AR1341" s="197"/>
      <c r="AS1341" s="197"/>
    </row>
    <row r="1342" spans="1:45" s="159" customFormat="1" x14ac:dyDescent="0.25">
      <c r="A1342" s="203" t="str">
        <f t="shared" si="134"/>
        <v/>
      </c>
      <c r="B1342" s="203" t="str">
        <f t="shared" si="135"/>
        <v/>
      </c>
      <c r="C1342" s="197"/>
      <c r="D1342" s="197"/>
      <c r="E1342" s="197"/>
      <c r="F1342" s="197"/>
      <c r="G1342" s="197"/>
      <c r="H1342" s="197"/>
      <c r="I1342" s="197"/>
      <c r="J1342" s="197"/>
      <c r="K1342" s="197"/>
      <c r="L1342" s="197"/>
      <c r="M1342" s="209"/>
      <c r="N1342" s="199"/>
      <c r="O1342" s="197"/>
      <c r="P1342" s="197"/>
      <c r="Q1342" s="197"/>
      <c r="R1342" s="197"/>
      <c r="S1342" s="209"/>
      <c r="T1342" s="197"/>
      <c r="U1342" s="199"/>
      <c r="V1342" s="197"/>
      <c r="W1342" s="197"/>
      <c r="X1342" s="197"/>
      <c r="Y1342" s="197"/>
      <c r="Z1342" s="197"/>
      <c r="AA1342" s="198"/>
      <c r="AB1342" s="198"/>
      <c r="AC1342" s="199"/>
      <c r="AD1342" s="199"/>
      <c r="AE1342" s="199"/>
      <c r="AF1342" s="199"/>
      <c r="AG1342" s="197"/>
      <c r="AH1342" s="197"/>
      <c r="AI1342" s="197"/>
      <c r="AJ1342" s="198"/>
      <c r="AK1342" s="199"/>
      <c r="AL1342" s="197"/>
      <c r="AM1342" s="197"/>
      <c r="AN1342" s="210" t="str">
        <f t="shared" si="131"/>
        <v>Kein Eintrag</v>
      </c>
      <c r="AO1342" s="210" t="str">
        <f t="shared" si="132"/>
        <v>Kein Eintrag</v>
      </c>
      <c r="AP1342" s="210" t="str">
        <f t="shared" si="133"/>
        <v>Kein Eintrag</v>
      </c>
      <c r="AQ1342" s="197"/>
      <c r="AR1342" s="197"/>
      <c r="AS1342" s="197"/>
    </row>
    <row r="1343" spans="1:45" s="159" customFormat="1" x14ac:dyDescent="0.25">
      <c r="A1343" s="203" t="str">
        <f t="shared" si="134"/>
        <v/>
      </c>
      <c r="B1343" s="203" t="str">
        <f t="shared" si="135"/>
        <v/>
      </c>
      <c r="C1343" s="197"/>
      <c r="D1343" s="197"/>
      <c r="E1343" s="197"/>
      <c r="F1343" s="197"/>
      <c r="G1343" s="197"/>
      <c r="H1343" s="197"/>
      <c r="I1343" s="197"/>
      <c r="J1343" s="197"/>
      <c r="K1343" s="197"/>
      <c r="L1343" s="197"/>
      <c r="M1343" s="209"/>
      <c r="N1343" s="199"/>
      <c r="O1343" s="197"/>
      <c r="P1343" s="197"/>
      <c r="Q1343" s="197"/>
      <c r="R1343" s="197"/>
      <c r="S1343" s="209"/>
      <c r="T1343" s="197"/>
      <c r="U1343" s="199"/>
      <c r="V1343" s="197"/>
      <c r="W1343" s="197"/>
      <c r="X1343" s="197"/>
      <c r="Y1343" s="197"/>
      <c r="Z1343" s="197"/>
      <c r="AA1343" s="198"/>
      <c r="AB1343" s="198"/>
      <c r="AC1343" s="199"/>
      <c r="AD1343" s="199"/>
      <c r="AE1343" s="199"/>
      <c r="AF1343" s="199"/>
      <c r="AG1343" s="197"/>
      <c r="AH1343" s="197"/>
      <c r="AI1343" s="197"/>
      <c r="AJ1343" s="198"/>
      <c r="AK1343" s="199"/>
      <c r="AL1343" s="197"/>
      <c r="AM1343" s="197"/>
      <c r="AN1343" s="210" t="str">
        <f t="shared" si="131"/>
        <v>Kein Eintrag</v>
      </c>
      <c r="AO1343" s="210" t="str">
        <f t="shared" si="132"/>
        <v>Kein Eintrag</v>
      </c>
      <c r="AP1343" s="210" t="str">
        <f t="shared" si="133"/>
        <v>Kein Eintrag</v>
      </c>
      <c r="AQ1343" s="197"/>
      <c r="AR1343" s="197"/>
      <c r="AS1343" s="197"/>
    </row>
    <row r="1344" spans="1:45" s="159" customFormat="1" x14ac:dyDescent="0.25">
      <c r="A1344" s="203" t="str">
        <f t="shared" si="134"/>
        <v/>
      </c>
      <c r="B1344" s="203" t="str">
        <f t="shared" si="135"/>
        <v/>
      </c>
      <c r="C1344" s="197"/>
      <c r="D1344" s="197"/>
      <c r="E1344" s="197"/>
      <c r="F1344" s="197"/>
      <c r="G1344" s="197"/>
      <c r="H1344" s="197"/>
      <c r="I1344" s="197"/>
      <c r="J1344" s="197"/>
      <c r="K1344" s="197"/>
      <c r="L1344" s="197"/>
      <c r="M1344" s="209"/>
      <c r="N1344" s="199"/>
      <c r="O1344" s="197"/>
      <c r="P1344" s="197"/>
      <c r="Q1344" s="197"/>
      <c r="R1344" s="197"/>
      <c r="S1344" s="209"/>
      <c r="T1344" s="197"/>
      <c r="U1344" s="199"/>
      <c r="V1344" s="197"/>
      <c r="W1344" s="197"/>
      <c r="X1344" s="197"/>
      <c r="Y1344" s="197"/>
      <c r="Z1344" s="197"/>
      <c r="AA1344" s="198"/>
      <c r="AB1344" s="198"/>
      <c r="AC1344" s="199"/>
      <c r="AD1344" s="199"/>
      <c r="AE1344" s="199"/>
      <c r="AF1344" s="199"/>
      <c r="AG1344" s="197"/>
      <c r="AH1344" s="197"/>
      <c r="AI1344" s="197"/>
      <c r="AJ1344" s="198"/>
      <c r="AK1344" s="199"/>
      <c r="AL1344" s="197"/>
      <c r="AM1344" s="197"/>
      <c r="AN1344" s="210" t="str">
        <f t="shared" si="131"/>
        <v>Kein Eintrag</v>
      </c>
      <c r="AO1344" s="210" t="str">
        <f t="shared" si="132"/>
        <v>Kein Eintrag</v>
      </c>
      <c r="AP1344" s="210" t="str">
        <f t="shared" si="133"/>
        <v>Kein Eintrag</v>
      </c>
      <c r="AQ1344" s="197"/>
      <c r="AR1344" s="197"/>
      <c r="AS1344" s="197"/>
    </row>
    <row r="1345" spans="1:45" s="159" customFormat="1" x14ac:dyDescent="0.25">
      <c r="A1345" s="203" t="str">
        <f t="shared" si="134"/>
        <v/>
      </c>
      <c r="B1345" s="203" t="str">
        <f t="shared" si="135"/>
        <v/>
      </c>
      <c r="C1345" s="197"/>
      <c r="D1345" s="197"/>
      <c r="E1345" s="197"/>
      <c r="F1345" s="197"/>
      <c r="G1345" s="197"/>
      <c r="H1345" s="197"/>
      <c r="I1345" s="197"/>
      <c r="J1345" s="197"/>
      <c r="K1345" s="197"/>
      <c r="L1345" s="197"/>
      <c r="M1345" s="209"/>
      <c r="N1345" s="199"/>
      <c r="O1345" s="197"/>
      <c r="P1345" s="197"/>
      <c r="Q1345" s="197"/>
      <c r="R1345" s="197"/>
      <c r="S1345" s="209"/>
      <c r="T1345" s="197"/>
      <c r="U1345" s="199"/>
      <c r="V1345" s="197"/>
      <c r="W1345" s="197"/>
      <c r="X1345" s="197"/>
      <c r="Y1345" s="197"/>
      <c r="Z1345" s="197"/>
      <c r="AA1345" s="198"/>
      <c r="AB1345" s="198"/>
      <c r="AC1345" s="199"/>
      <c r="AD1345" s="199"/>
      <c r="AE1345" s="199"/>
      <c r="AF1345" s="199"/>
      <c r="AG1345" s="197"/>
      <c r="AH1345" s="197"/>
      <c r="AI1345" s="197"/>
      <c r="AJ1345" s="198"/>
      <c r="AK1345" s="199"/>
      <c r="AL1345" s="197"/>
      <c r="AM1345" s="197"/>
      <c r="AN1345" s="210" t="str">
        <f t="shared" si="131"/>
        <v>Kein Eintrag</v>
      </c>
      <c r="AO1345" s="210" t="str">
        <f t="shared" si="132"/>
        <v>Kein Eintrag</v>
      </c>
      <c r="AP1345" s="210" t="str">
        <f t="shared" si="133"/>
        <v>Kein Eintrag</v>
      </c>
      <c r="AQ1345" s="197"/>
      <c r="AR1345" s="197"/>
      <c r="AS1345" s="197"/>
    </row>
    <row r="1346" spans="1:45" s="159" customFormat="1" x14ac:dyDescent="0.25">
      <c r="A1346" s="203" t="str">
        <f t="shared" si="134"/>
        <v/>
      </c>
      <c r="B1346" s="203" t="str">
        <f t="shared" si="135"/>
        <v/>
      </c>
      <c r="C1346" s="197"/>
      <c r="D1346" s="197"/>
      <c r="E1346" s="197"/>
      <c r="F1346" s="197"/>
      <c r="G1346" s="197"/>
      <c r="H1346" s="197"/>
      <c r="I1346" s="197"/>
      <c r="J1346" s="197"/>
      <c r="K1346" s="197"/>
      <c r="L1346" s="197"/>
      <c r="M1346" s="209"/>
      <c r="N1346" s="199"/>
      <c r="O1346" s="197"/>
      <c r="P1346" s="197"/>
      <c r="Q1346" s="197"/>
      <c r="R1346" s="197"/>
      <c r="S1346" s="209"/>
      <c r="T1346" s="197"/>
      <c r="U1346" s="199"/>
      <c r="V1346" s="197"/>
      <c r="W1346" s="197"/>
      <c r="X1346" s="197"/>
      <c r="Y1346" s="197"/>
      <c r="Z1346" s="197"/>
      <c r="AA1346" s="198"/>
      <c r="AB1346" s="198"/>
      <c r="AC1346" s="199"/>
      <c r="AD1346" s="199"/>
      <c r="AE1346" s="199"/>
      <c r="AF1346" s="199"/>
      <c r="AG1346" s="197"/>
      <c r="AH1346" s="197"/>
      <c r="AI1346" s="197"/>
      <c r="AJ1346" s="198"/>
      <c r="AK1346" s="199"/>
      <c r="AL1346" s="197"/>
      <c r="AM1346" s="197"/>
      <c r="AN1346" s="210" t="str">
        <f t="shared" si="131"/>
        <v>Kein Eintrag</v>
      </c>
      <c r="AO1346" s="210" t="str">
        <f t="shared" si="132"/>
        <v>Kein Eintrag</v>
      </c>
      <c r="AP1346" s="210" t="str">
        <f t="shared" si="133"/>
        <v>Kein Eintrag</v>
      </c>
      <c r="AQ1346" s="197"/>
      <c r="AR1346" s="197"/>
      <c r="AS1346" s="197"/>
    </row>
    <row r="1347" spans="1:45" s="159" customFormat="1" x14ac:dyDescent="0.25">
      <c r="A1347" s="203" t="str">
        <f t="shared" si="134"/>
        <v/>
      </c>
      <c r="B1347" s="203" t="str">
        <f t="shared" si="135"/>
        <v/>
      </c>
      <c r="C1347" s="197"/>
      <c r="D1347" s="197"/>
      <c r="E1347" s="197"/>
      <c r="F1347" s="197"/>
      <c r="G1347" s="197"/>
      <c r="H1347" s="197"/>
      <c r="I1347" s="197"/>
      <c r="J1347" s="197"/>
      <c r="K1347" s="197"/>
      <c r="L1347" s="197"/>
      <c r="M1347" s="209"/>
      <c r="N1347" s="199"/>
      <c r="O1347" s="197"/>
      <c r="P1347" s="197"/>
      <c r="Q1347" s="197"/>
      <c r="R1347" s="197"/>
      <c r="S1347" s="209"/>
      <c r="T1347" s="197"/>
      <c r="U1347" s="199"/>
      <c r="V1347" s="197"/>
      <c r="W1347" s="197"/>
      <c r="X1347" s="197"/>
      <c r="Y1347" s="197"/>
      <c r="Z1347" s="197"/>
      <c r="AA1347" s="198"/>
      <c r="AB1347" s="198"/>
      <c r="AC1347" s="199"/>
      <c r="AD1347" s="199"/>
      <c r="AE1347" s="199"/>
      <c r="AF1347" s="199"/>
      <c r="AG1347" s="197"/>
      <c r="AH1347" s="197"/>
      <c r="AI1347" s="197"/>
      <c r="AJ1347" s="198"/>
      <c r="AK1347" s="199"/>
      <c r="AL1347" s="197"/>
      <c r="AM1347" s="197"/>
      <c r="AN1347" s="210" t="str">
        <f t="shared" si="131"/>
        <v>Kein Eintrag</v>
      </c>
      <c r="AO1347" s="210" t="str">
        <f t="shared" si="132"/>
        <v>Kein Eintrag</v>
      </c>
      <c r="AP1347" s="210" t="str">
        <f t="shared" si="133"/>
        <v>Kein Eintrag</v>
      </c>
      <c r="AQ1347" s="197"/>
      <c r="AR1347" s="197"/>
      <c r="AS1347" s="197"/>
    </row>
    <row r="1348" spans="1:45" s="159" customFormat="1" x14ac:dyDescent="0.25">
      <c r="A1348" s="203" t="str">
        <f t="shared" si="134"/>
        <v/>
      </c>
      <c r="B1348" s="203" t="str">
        <f t="shared" si="135"/>
        <v/>
      </c>
      <c r="C1348" s="197"/>
      <c r="D1348" s="197"/>
      <c r="E1348" s="197"/>
      <c r="F1348" s="197"/>
      <c r="G1348" s="197"/>
      <c r="H1348" s="197"/>
      <c r="I1348" s="197"/>
      <c r="J1348" s="197"/>
      <c r="K1348" s="197"/>
      <c r="L1348" s="197"/>
      <c r="M1348" s="209"/>
      <c r="N1348" s="199"/>
      <c r="O1348" s="197"/>
      <c r="P1348" s="197"/>
      <c r="Q1348" s="197"/>
      <c r="R1348" s="197"/>
      <c r="S1348" s="209"/>
      <c r="T1348" s="197"/>
      <c r="U1348" s="199"/>
      <c r="V1348" s="197"/>
      <c r="W1348" s="197"/>
      <c r="X1348" s="197"/>
      <c r="Y1348" s="197"/>
      <c r="Z1348" s="197"/>
      <c r="AA1348" s="198"/>
      <c r="AB1348" s="198"/>
      <c r="AC1348" s="199"/>
      <c r="AD1348" s="199"/>
      <c r="AE1348" s="199"/>
      <c r="AF1348" s="199"/>
      <c r="AG1348" s="197"/>
      <c r="AH1348" s="197"/>
      <c r="AI1348" s="197"/>
      <c r="AJ1348" s="198"/>
      <c r="AK1348" s="199"/>
      <c r="AL1348" s="197"/>
      <c r="AM1348" s="197"/>
      <c r="AN1348" s="210" t="str">
        <f t="shared" si="131"/>
        <v>Kein Eintrag</v>
      </c>
      <c r="AO1348" s="210" t="str">
        <f t="shared" si="132"/>
        <v>Kein Eintrag</v>
      </c>
      <c r="AP1348" s="210" t="str">
        <f t="shared" si="133"/>
        <v>Kein Eintrag</v>
      </c>
      <c r="AQ1348" s="197"/>
      <c r="AR1348" s="197"/>
      <c r="AS1348" s="197"/>
    </row>
    <row r="1349" spans="1:45" s="159" customFormat="1" x14ac:dyDescent="0.25">
      <c r="A1349" s="203" t="str">
        <f t="shared" si="134"/>
        <v/>
      </c>
      <c r="B1349" s="203" t="str">
        <f t="shared" si="135"/>
        <v/>
      </c>
      <c r="C1349" s="197"/>
      <c r="D1349" s="197"/>
      <c r="E1349" s="197"/>
      <c r="F1349" s="197"/>
      <c r="G1349" s="197"/>
      <c r="H1349" s="197"/>
      <c r="I1349" s="197"/>
      <c r="J1349" s="197"/>
      <c r="K1349" s="197"/>
      <c r="L1349" s="197"/>
      <c r="M1349" s="209"/>
      <c r="N1349" s="199"/>
      <c r="O1349" s="197"/>
      <c r="P1349" s="197"/>
      <c r="Q1349" s="197"/>
      <c r="R1349" s="197"/>
      <c r="S1349" s="209"/>
      <c r="T1349" s="197"/>
      <c r="U1349" s="199"/>
      <c r="V1349" s="197"/>
      <c r="W1349" s="197"/>
      <c r="X1349" s="197"/>
      <c r="Y1349" s="197"/>
      <c r="Z1349" s="197"/>
      <c r="AA1349" s="198"/>
      <c r="AB1349" s="198"/>
      <c r="AC1349" s="199"/>
      <c r="AD1349" s="199"/>
      <c r="AE1349" s="199"/>
      <c r="AF1349" s="199"/>
      <c r="AG1349" s="197"/>
      <c r="AH1349" s="197"/>
      <c r="AI1349" s="197"/>
      <c r="AJ1349" s="198"/>
      <c r="AK1349" s="199"/>
      <c r="AL1349" s="197"/>
      <c r="AM1349" s="197"/>
      <c r="AN1349" s="210" t="str">
        <f t="shared" si="131"/>
        <v>Kein Eintrag</v>
      </c>
      <c r="AO1349" s="210" t="str">
        <f t="shared" si="132"/>
        <v>Kein Eintrag</v>
      </c>
      <c r="AP1349" s="210" t="str">
        <f t="shared" si="133"/>
        <v>Kein Eintrag</v>
      </c>
      <c r="AQ1349" s="197"/>
      <c r="AR1349" s="197"/>
      <c r="AS1349" s="197"/>
    </row>
    <row r="1350" spans="1:45" s="159" customFormat="1" x14ac:dyDescent="0.25">
      <c r="A1350" s="203" t="str">
        <f t="shared" si="134"/>
        <v/>
      </c>
      <c r="B1350" s="203" t="str">
        <f t="shared" si="135"/>
        <v/>
      </c>
      <c r="C1350" s="197"/>
      <c r="D1350" s="197"/>
      <c r="E1350" s="197"/>
      <c r="F1350" s="197"/>
      <c r="G1350" s="197"/>
      <c r="H1350" s="197"/>
      <c r="I1350" s="197"/>
      <c r="J1350" s="197"/>
      <c r="K1350" s="197"/>
      <c r="L1350" s="197"/>
      <c r="M1350" s="209"/>
      <c r="N1350" s="199"/>
      <c r="O1350" s="197"/>
      <c r="P1350" s="197"/>
      <c r="Q1350" s="197"/>
      <c r="R1350" s="197"/>
      <c r="S1350" s="209"/>
      <c r="T1350" s="197"/>
      <c r="U1350" s="199"/>
      <c r="V1350" s="197"/>
      <c r="W1350" s="197"/>
      <c r="X1350" s="197"/>
      <c r="Y1350" s="197"/>
      <c r="Z1350" s="197"/>
      <c r="AA1350" s="198"/>
      <c r="AB1350" s="198"/>
      <c r="AC1350" s="199"/>
      <c r="AD1350" s="199"/>
      <c r="AE1350" s="199"/>
      <c r="AF1350" s="199"/>
      <c r="AG1350" s="197"/>
      <c r="AH1350" s="197"/>
      <c r="AI1350" s="197"/>
      <c r="AJ1350" s="198"/>
      <c r="AK1350" s="199"/>
      <c r="AL1350" s="197"/>
      <c r="AM1350" s="197"/>
      <c r="AN1350" s="210" t="str">
        <f t="shared" si="131"/>
        <v>Kein Eintrag</v>
      </c>
      <c r="AO1350" s="210" t="str">
        <f t="shared" si="132"/>
        <v>Kein Eintrag</v>
      </c>
      <c r="AP1350" s="210" t="str">
        <f t="shared" si="133"/>
        <v>Kein Eintrag</v>
      </c>
      <c r="AQ1350" s="197"/>
      <c r="AR1350" s="197"/>
      <c r="AS1350" s="197"/>
    </row>
    <row r="1351" spans="1:45" s="159" customFormat="1" x14ac:dyDescent="0.25">
      <c r="A1351" s="203" t="str">
        <f t="shared" si="134"/>
        <v/>
      </c>
      <c r="B1351" s="203" t="str">
        <f t="shared" si="135"/>
        <v/>
      </c>
      <c r="C1351" s="197"/>
      <c r="D1351" s="197"/>
      <c r="E1351" s="197"/>
      <c r="F1351" s="197"/>
      <c r="G1351" s="197"/>
      <c r="H1351" s="197"/>
      <c r="I1351" s="197"/>
      <c r="J1351" s="197"/>
      <c r="K1351" s="197"/>
      <c r="L1351" s="197"/>
      <c r="M1351" s="209"/>
      <c r="N1351" s="199"/>
      <c r="O1351" s="197"/>
      <c r="P1351" s="197"/>
      <c r="Q1351" s="197"/>
      <c r="R1351" s="197"/>
      <c r="S1351" s="209"/>
      <c r="T1351" s="197"/>
      <c r="U1351" s="199"/>
      <c r="V1351" s="197"/>
      <c r="W1351" s="197"/>
      <c r="X1351" s="197"/>
      <c r="Y1351" s="197"/>
      <c r="Z1351" s="197"/>
      <c r="AA1351" s="198"/>
      <c r="AB1351" s="198"/>
      <c r="AC1351" s="199"/>
      <c r="AD1351" s="199"/>
      <c r="AE1351" s="199"/>
      <c r="AF1351" s="199"/>
      <c r="AG1351" s="197"/>
      <c r="AH1351" s="197"/>
      <c r="AI1351" s="197"/>
      <c r="AJ1351" s="198"/>
      <c r="AK1351" s="199"/>
      <c r="AL1351" s="197"/>
      <c r="AM1351" s="197"/>
      <c r="AN1351" s="210" t="str">
        <f t="shared" si="131"/>
        <v>Kein Eintrag</v>
      </c>
      <c r="AO1351" s="210" t="str">
        <f t="shared" si="132"/>
        <v>Kein Eintrag</v>
      </c>
      <c r="AP1351" s="210" t="str">
        <f t="shared" si="133"/>
        <v>Kein Eintrag</v>
      </c>
      <c r="AQ1351" s="197"/>
      <c r="AR1351" s="197"/>
      <c r="AS1351" s="197"/>
    </row>
    <row r="1352" spans="1:45" s="159" customFormat="1" x14ac:dyDescent="0.25">
      <c r="A1352" s="203" t="str">
        <f t="shared" si="134"/>
        <v/>
      </c>
      <c r="B1352" s="203" t="str">
        <f t="shared" si="135"/>
        <v/>
      </c>
      <c r="C1352" s="197"/>
      <c r="D1352" s="197"/>
      <c r="E1352" s="197"/>
      <c r="F1352" s="197"/>
      <c r="G1352" s="197"/>
      <c r="H1352" s="197"/>
      <c r="I1352" s="197"/>
      <c r="J1352" s="197"/>
      <c r="K1352" s="197"/>
      <c r="L1352" s="197"/>
      <c r="M1352" s="209"/>
      <c r="N1352" s="199"/>
      <c r="O1352" s="197"/>
      <c r="P1352" s="197"/>
      <c r="Q1352" s="197"/>
      <c r="R1352" s="197"/>
      <c r="S1352" s="209"/>
      <c r="T1352" s="197"/>
      <c r="U1352" s="199"/>
      <c r="V1352" s="197"/>
      <c r="W1352" s="197"/>
      <c r="X1352" s="197"/>
      <c r="Y1352" s="197"/>
      <c r="Z1352" s="197"/>
      <c r="AA1352" s="198"/>
      <c r="AB1352" s="198"/>
      <c r="AC1352" s="199"/>
      <c r="AD1352" s="199"/>
      <c r="AE1352" s="199"/>
      <c r="AF1352" s="199"/>
      <c r="AG1352" s="197"/>
      <c r="AH1352" s="197"/>
      <c r="AI1352" s="197"/>
      <c r="AJ1352" s="198"/>
      <c r="AK1352" s="199"/>
      <c r="AL1352" s="197"/>
      <c r="AM1352" s="197"/>
      <c r="AN1352" s="210" t="str">
        <f t="shared" si="131"/>
        <v>Kein Eintrag</v>
      </c>
      <c r="AO1352" s="210" t="str">
        <f t="shared" si="132"/>
        <v>Kein Eintrag</v>
      </c>
      <c r="AP1352" s="210" t="str">
        <f t="shared" si="133"/>
        <v>Kein Eintrag</v>
      </c>
      <c r="AQ1352" s="197"/>
      <c r="AR1352" s="197"/>
      <c r="AS1352" s="197"/>
    </row>
    <row r="1353" spans="1:45" s="159" customFormat="1" x14ac:dyDescent="0.25">
      <c r="A1353" s="203" t="str">
        <f t="shared" si="134"/>
        <v/>
      </c>
      <c r="B1353" s="203" t="str">
        <f t="shared" si="135"/>
        <v/>
      </c>
      <c r="C1353" s="197"/>
      <c r="D1353" s="197"/>
      <c r="E1353" s="197"/>
      <c r="F1353" s="197"/>
      <c r="G1353" s="197"/>
      <c r="H1353" s="197"/>
      <c r="I1353" s="197"/>
      <c r="J1353" s="197"/>
      <c r="K1353" s="197"/>
      <c r="L1353" s="197"/>
      <c r="M1353" s="209"/>
      <c r="N1353" s="199"/>
      <c r="O1353" s="197"/>
      <c r="P1353" s="197"/>
      <c r="Q1353" s="197"/>
      <c r="R1353" s="197"/>
      <c r="S1353" s="209"/>
      <c r="T1353" s="197"/>
      <c r="U1353" s="199"/>
      <c r="V1353" s="197"/>
      <c r="W1353" s="197"/>
      <c r="X1353" s="197"/>
      <c r="Y1353" s="197"/>
      <c r="Z1353" s="197"/>
      <c r="AA1353" s="198"/>
      <c r="AB1353" s="198"/>
      <c r="AC1353" s="199"/>
      <c r="AD1353" s="199"/>
      <c r="AE1353" s="199"/>
      <c r="AF1353" s="199"/>
      <c r="AG1353" s="197"/>
      <c r="AH1353" s="197"/>
      <c r="AI1353" s="197"/>
      <c r="AJ1353" s="198"/>
      <c r="AK1353" s="199"/>
      <c r="AL1353" s="197"/>
      <c r="AM1353" s="197"/>
      <c r="AN1353" s="210" t="str">
        <f t="shared" si="131"/>
        <v>Kein Eintrag</v>
      </c>
      <c r="AO1353" s="210" t="str">
        <f t="shared" si="132"/>
        <v>Kein Eintrag</v>
      </c>
      <c r="AP1353" s="210" t="str">
        <f t="shared" si="133"/>
        <v>Kein Eintrag</v>
      </c>
      <c r="AQ1353" s="197"/>
      <c r="AR1353" s="197"/>
      <c r="AS1353" s="197"/>
    </row>
    <row r="1354" spans="1:45" s="159" customFormat="1" x14ac:dyDescent="0.25">
      <c r="A1354" s="203" t="str">
        <f t="shared" si="134"/>
        <v/>
      </c>
      <c r="B1354" s="203" t="str">
        <f t="shared" si="135"/>
        <v/>
      </c>
      <c r="C1354" s="197"/>
      <c r="D1354" s="197"/>
      <c r="E1354" s="197"/>
      <c r="F1354" s="197"/>
      <c r="G1354" s="197"/>
      <c r="H1354" s="197"/>
      <c r="I1354" s="197"/>
      <c r="J1354" s="197"/>
      <c r="K1354" s="197"/>
      <c r="L1354" s="197"/>
      <c r="M1354" s="209"/>
      <c r="N1354" s="199"/>
      <c r="O1354" s="197"/>
      <c r="P1354" s="197"/>
      <c r="Q1354" s="197"/>
      <c r="R1354" s="197"/>
      <c r="S1354" s="209"/>
      <c r="T1354" s="197"/>
      <c r="U1354" s="199"/>
      <c r="V1354" s="197"/>
      <c r="W1354" s="197"/>
      <c r="X1354" s="197"/>
      <c r="Y1354" s="197"/>
      <c r="Z1354" s="197"/>
      <c r="AA1354" s="198"/>
      <c r="AB1354" s="198"/>
      <c r="AC1354" s="199"/>
      <c r="AD1354" s="199"/>
      <c r="AE1354" s="199"/>
      <c r="AF1354" s="199"/>
      <c r="AG1354" s="197"/>
      <c r="AH1354" s="197"/>
      <c r="AI1354" s="197"/>
      <c r="AJ1354" s="198"/>
      <c r="AK1354" s="199"/>
      <c r="AL1354" s="197"/>
      <c r="AM1354" s="197"/>
      <c r="AN1354" s="210" t="str">
        <f t="shared" si="131"/>
        <v>Kein Eintrag</v>
      </c>
      <c r="AO1354" s="210" t="str">
        <f t="shared" si="132"/>
        <v>Kein Eintrag</v>
      </c>
      <c r="AP1354" s="210" t="str">
        <f t="shared" si="133"/>
        <v>Kein Eintrag</v>
      </c>
      <c r="AQ1354" s="197"/>
      <c r="AR1354" s="197"/>
      <c r="AS1354" s="197"/>
    </row>
    <row r="1355" spans="1:45" s="159" customFormat="1" x14ac:dyDescent="0.25">
      <c r="A1355" s="203" t="str">
        <f t="shared" si="134"/>
        <v/>
      </c>
      <c r="B1355" s="203" t="str">
        <f t="shared" si="135"/>
        <v/>
      </c>
      <c r="C1355" s="197"/>
      <c r="D1355" s="197"/>
      <c r="E1355" s="197"/>
      <c r="F1355" s="197"/>
      <c r="G1355" s="197"/>
      <c r="H1355" s="197"/>
      <c r="I1355" s="197"/>
      <c r="J1355" s="197"/>
      <c r="K1355" s="197"/>
      <c r="L1355" s="197"/>
      <c r="M1355" s="209"/>
      <c r="N1355" s="199"/>
      <c r="O1355" s="197"/>
      <c r="P1355" s="197"/>
      <c r="Q1355" s="197"/>
      <c r="R1355" s="197"/>
      <c r="S1355" s="209"/>
      <c r="T1355" s="197"/>
      <c r="U1355" s="199"/>
      <c r="V1355" s="197"/>
      <c r="W1355" s="197"/>
      <c r="X1355" s="197"/>
      <c r="Y1355" s="197"/>
      <c r="Z1355" s="197"/>
      <c r="AA1355" s="198"/>
      <c r="AB1355" s="198"/>
      <c r="AC1355" s="199"/>
      <c r="AD1355" s="199"/>
      <c r="AE1355" s="199"/>
      <c r="AF1355" s="199"/>
      <c r="AG1355" s="197"/>
      <c r="AH1355" s="197"/>
      <c r="AI1355" s="197"/>
      <c r="AJ1355" s="198"/>
      <c r="AK1355" s="199"/>
      <c r="AL1355" s="197"/>
      <c r="AM1355" s="197"/>
      <c r="AN1355" s="210" t="str">
        <f t="shared" si="131"/>
        <v>Kein Eintrag</v>
      </c>
      <c r="AO1355" s="210" t="str">
        <f t="shared" si="132"/>
        <v>Kein Eintrag</v>
      </c>
      <c r="AP1355" s="210" t="str">
        <f t="shared" si="133"/>
        <v>Kein Eintrag</v>
      </c>
      <c r="AQ1355" s="197"/>
      <c r="AR1355" s="197"/>
      <c r="AS1355" s="197"/>
    </row>
    <row r="1356" spans="1:45" s="159" customFormat="1" x14ac:dyDescent="0.25">
      <c r="A1356" s="203" t="str">
        <f t="shared" si="134"/>
        <v/>
      </c>
      <c r="B1356" s="203" t="str">
        <f t="shared" si="135"/>
        <v/>
      </c>
      <c r="C1356" s="197"/>
      <c r="D1356" s="197"/>
      <c r="E1356" s="197"/>
      <c r="F1356" s="197"/>
      <c r="G1356" s="197"/>
      <c r="H1356" s="197"/>
      <c r="I1356" s="197"/>
      <c r="J1356" s="197"/>
      <c r="K1356" s="197"/>
      <c r="L1356" s="197"/>
      <c r="M1356" s="209"/>
      <c r="N1356" s="199"/>
      <c r="O1356" s="197"/>
      <c r="P1356" s="197"/>
      <c r="Q1356" s="197"/>
      <c r="R1356" s="197"/>
      <c r="S1356" s="209"/>
      <c r="T1356" s="197"/>
      <c r="U1356" s="199"/>
      <c r="V1356" s="197"/>
      <c r="W1356" s="197"/>
      <c r="X1356" s="197"/>
      <c r="Y1356" s="197"/>
      <c r="Z1356" s="197"/>
      <c r="AA1356" s="198"/>
      <c r="AB1356" s="198"/>
      <c r="AC1356" s="199"/>
      <c r="AD1356" s="199"/>
      <c r="AE1356" s="199"/>
      <c r="AF1356" s="199"/>
      <c r="AG1356" s="197"/>
      <c r="AH1356" s="197"/>
      <c r="AI1356" s="197"/>
      <c r="AJ1356" s="198"/>
      <c r="AK1356" s="199"/>
      <c r="AL1356" s="197"/>
      <c r="AM1356" s="197"/>
      <c r="AN1356" s="210" t="str">
        <f t="shared" si="131"/>
        <v>Kein Eintrag</v>
      </c>
      <c r="AO1356" s="210" t="str">
        <f t="shared" si="132"/>
        <v>Kein Eintrag</v>
      </c>
      <c r="AP1356" s="210" t="str">
        <f t="shared" si="133"/>
        <v>Kein Eintrag</v>
      </c>
      <c r="AQ1356" s="197"/>
      <c r="AR1356" s="197"/>
      <c r="AS1356" s="197"/>
    </row>
    <row r="1357" spans="1:45" s="159" customFormat="1" x14ac:dyDescent="0.25">
      <c r="A1357" s="203" t="str">
        <f t="shared" si="134"/>
        <v/>
      </c>
      <c r="B1357" s="203" t="str">
        <f t="shared" si="135"/>
        <v/>
      </c>
      <c r="C1357" s="197"/>
      <c r="D1357" s="197"/>
      <c r="E1357" s="197"/>
      <c r="F1357" s="197"/>
      <c r="G1357" s="197"/>
      <c r="H1357" s="197"/>
      <c r="I1357" s="197"/>
      <c r="J1357" s="197"/>
      <c r="K1357" s="197"/>
      <c r="L1357" s="197"/>
      <c r="M1357" s="209"/>
      <c r="N1357" s="199"/>
      <c r="O1357" s="197"/>
      <c r="P1357" s="197"/>
      <c r="Q1357" s="197"/>
      <c r="R1357" s="197"/>
      <c r="S1357" s="209"/>
      <c r="T1357" s="197"/>
      <c r="U1357" s="199"/>
      <c r="V1357" s="197"/>
      <c r="W1357" s="197"/>
      <c r="X1357" s="197"/>
      <c r="Y1357" s="197"/>
      <c r="Z1357" s="197"/>
      <c r="AA1357" s="198"/>
      <c r="AB1357" s="198"/>
      <c r="AC1357" s="199"/>
      <c r="AD1357" s="199"/>
      <c r="AE1357" s="199"/>
      <c r="AF1357" s="199"/>
      <c r="AG1357" s="197"/>
      <c r="AH1357" s="197"/>
      <c r="AI1357" s="197"/>
      <c r="AJ1357" s="198"/>
      <c r="AK1357" s="199"/>
      <c r="AL1357" s="197"/>
      <c r="AM1357" s="197"/>
      <c r="AN1357" s="210" t="str">
        <f t="shared" si="131"/>
        <v>Kein Eintrag</v>
      </c>
      <c r="AO1357" s="210" t="str">
        <f t="shared" si="132"/>
        <v>Kein Eintrag</v>
      </c>
      <c r="AP1357" s="210" t="str">
        <f t="shared" si="133"/>
        <v>Kein Eintrag</v>
      </c>
      <c r="AQ1357" s="197"/>
      <c r="AR1357" s="197"/>
      <c r="AS1357" s="197"/>
    </row>
    <row r="1358" spans="1:45" s="159" customFormat="1" x14ac:dyDescent="0.25">
      <c r="A1358" s="203" t="str">
        <f t="shared" si="134"/>
        <v/>
      </c>
      <c r="B1358" s="203" t="str">
        <f t="shared" si="135"/>
        <v/>
      </c>
      <c r="C1358" s="197"/>
      <c r="D1358" s="197"/>
      <c r="E1358" s="197"/>
      <c r="F1358" s="197"/>
      <c r="G1358" s="197"/>
      <c r="H1358" s="197"/>
      <c r="I1358" s="197"/>
      <c r="J1358" s="197"/>
      <c r="K1358" s="197"/>
      <c r="L1358" s="197"/>
      <c r="M1358" s="209"/>
      <c r="N1358" s="199"/>
      <c r="O1358" s="197"/>
      <c r="P1358" s="197"/>
      <c r="Q1358" s="197"/>
      <c r="R1358" s="197"/>
      <c r="S1358" s="209"/>
      <c r="T1358" s="197"/>
      <c r="U1358" s="199"/>
      <c r="V1358" s="197"/>
      <c r="W1358" s="197"/>
      <c r="X1358" s="197"/>
      <c r="Y1358" s="197"/>
      <c r="Z1358" s="197"/>
      <c r="AA1358" s="198"/>
      <c r="AB1358" s="198"/>
      <c r="AC1358" s="199"/>
      <c r="AD1358" s="199"/>
      <c r="AE1358" s="199"/>
      <c r="AF1358" s="199"/>
      <c r="AG1358" s="197"/>
      <c r="AH1358" s="197"/>
      <c r="AI1358" s="197"/>
      <c r="AJ1358" s="198"/>
      <c r="AK1358" s="199"/>
      <c r="AL1358" s="197"/>
      <c r="AM1358" s="197"/>
      <c r="AN1358" s="210" t="str">
        <f t="shared" si="131"/>
        <v>Kein Eintrag</v>
      </c>
      <c r="AO1358" s="210" t="str">
        <f t="shared" si="132"/>
        <v>Kein Eintrag</v>
      </c>
      <c r="AP1358" s="210" t="str">
        <f t="shared" si="133"/>
        <v>Kein Eintrag</v>
      </c>
      <c r="AQ1358" s="197"/>
      <c r="AR1358" s="197"/>
      <c r="AS1358" s="197"/>
    </row>
    <row r="1359" spans="1:45" s="159" customFormat="1" x14ac:dyDescent="0.25">
      <c r="A1359" s="203" t="str">
        <f t="shared" si="134"/>
        <v/>
      </c>
      <c r="B1359" s="203" t="str">
        <f t="shared" si="135"/>
        <v/>
      </c>
      <c r="C1359" s="197"/>
      <c r="D1359" s="197"/>
      <c r="E1359" s="197"/>
      <c r="F1359" s="197"/>
      <c r="G1359" s="197"/>
      <c r="H1359" s="197"/>
      <c r="I1359" s="197"/>
      <c r="J1359" s="197"/>
      <c r="K1359" s="197"/>
      <c r="L1359" s="197"/>
      <c r="M1359" s="209"/>
      <c r="N1359" s="199"/>
      <c r="O1359" s="197"/>
      <c r="P1359" s="197"/>
      <c r="Q1359" s="197"/>
      <c r="R1359" s="197"/>
      <c r="S1359" s="209"/>
      <c r="T1359" s="197"/>
      <c r="U1359" s="199"/>
      <c r="V1359" s="197"/>
      <c r="W1359" s="197"/>
      <c r="X1359" s="197"/>
      <c r="Y1359" s="197"/>
      <c r="Z1359" s="197"/>
      <c r="AA1359" s="198"/>
      <c r="AB1359" s="198"/>
      <c r="AC1359" s="199"/>
      <c r="AD1359" s="199"/>
      <c r="AE1359" s="199"/>
      <c r="AF1359" s="199"/>
      <c r="AG1359" s="197"/>
      <c r="AH1359" s="197"/>
      <c r="AI1359" s="197"/>
      <c r="AJ1359" s="198"/>
      <c r="AK1359" s="199"/>
      <c r="AL1359" s="197"/>
      <c r="AM1359" s="197"/>
      <c r="AN1359" s="210" t="str">
        <f t="shared" si="131"/>
        <v>Kein Eintrag</v>
      </c>
      <c r="AO1359" s="210" t="str">
        <f t="shared" si="132"/>
        <v>Kein Eintrag</v>
      </c>
      <c r="AP1359" s="210" t="str">
        <f t="shared" si="133"/>
        <v>Kein Eintrag</v>
      </c>
      <c r="AQ1359" s="197"/>
      <c r="AR1359" s="197"/>
      <c r="AS1359" s="197"/>
    </row>
    <row r="1360" spans="1:45" s="159" customFormat="1" x14ac:dyDescent="0.25">
      <c r="A1360" s="203" t="str">
        <f t="shared" si="134"/>
        <v/>
      </c>
      <c r="B1360" s="203" t="str">
        <f t="shared" si="135"/>
        <v/>
      </c>
      <c r="C1360" s="197"/>
      <c r="D1360" s="197"/>
      <c r="E1360" s="197"/>
      <c r="F1360" s="197"/>
      <c r="G1360" s="197"/>
      <c r="H1360" s="197"/>
      <c r="I1360" s="197"/>
      <c r="J1360" s="197"/>
      <c r="K1360" s="197"/>
      <c r="L1360" s="197"/>
      <c r="M1360" s="209"/>
      <c r="N1360" s="199"/>
      <c r="O1360" s="197"/>
      <c r="P1360" s="197"/>
      <c r="Q1360" s="197"/>
      <c r="R1360" s="197"/>
      <c r="S1360" s="209"/>
      <c r="T1360" s="197"/>
      <c r="U1360" s="199"/>
      <c r="V1360" s="197"/>
      <c r="W1360" s="197"/>
      <c r="X1360" s="197"/>
      <c r="Y1360" s="197"/>
      <c r="Z1360" s="197"/>
      <c r="AA1360" s="198"/>
      <c r="AB1360" s="198"/>
      <c r="AC1360" s="199"/>
      <c r="AD1360" s="199"/>
      <c r="AE1360" s="199"/>
      <c r="AF1360" s="199"/>
      <c r="AG1360" s="197"/>
      <c r="AH1360" s="197"/>
      <c r="AI1360" s="197"/>
      <c r="AJ1360" s="198"/>
      <c r="AK1360" s="199"/>
      <c r="AL1360" s="197"/>
      <c r="AM1360" s="197"/>
      <c r="AN1360" s="210" t="str">
        <f t="shared" ref="AN1360:AN1366" si="136">IF(AC1360="","Kein Eintrag",IF(AD1360="","Kein Eintrag",AD1360-AC1360))</f>
        <v>Kein Eintrag</v>
      </c>
      <c r="AO1360" s="210" t="str">
        <f t="shared" ref="AO1360:AO1366" si="137">IF(AF1360="","Kein Eintrag",IF(AD1360="","Kein Eintrag",AF1360-AD1360))</f>
        <v>Kein Eintrag</v>
      </c>
      <c r="AP1360" s="210" t="str">
        <f t="shared" ref="AP1360:AP1366" si="138">IF(AF1360="","Kein Eintrag",IF(AC1360="","Kein Eintrag",AF1360-AC1360))</f>
        <v>Kein Eintrag</v>
      </c>
      <c r="AQ1360" s="197"/>
      <c r="AR1360" s="197"/>
      <c r="AS1360" s="197"/>
    </row>
    <row r="1361" spans="1:45" s="159" customFormat="1" x14ac:dyDescent="0.25">
      <c r="A1361" s="203" t="str">
        <f t="shared" si="134"/>
        <v/>
      </c>
      <c r="B1361" s="203" t="str">
        <f t="shared" si="135"/>
        <v/>
      </c>
      <c r="C1361" s="197"/>
      <c r="D1361" s="197"/>
      <c r="E1361" s="197"/>
      <c r="F1361" s="197"/>
      <c r="G1361" s="197"/>
      <c r="H1361" s="197"/>
      <c r="I1361" s="197"/>
      <c r="J1361" s="197"/>
      <c r="K1361" s="197"/>
      <c r="L1361" s="197"/>
      <c r="M1361" s="209"/>
      <c r="N1361" s="199"/>
      <c r="O1361" s="197"/>
      <c r="P1361" s="197"/>
      <c r="Q1361" s="197"/>
      <c r="R1361" s="197"/>
      <c r="S1361" s="209"/>
      <c r="T1361" s="197"/>
      <c r="U1361" s="199"/>
      <c r="V1361" s="197"/>
      <c r="W1361" s="197"/>
      <c r="X1361" s="197"/>
      <c r="Y1361" s="197"/>
      <c r="Z1361" s="197"/>
      <c r="AA1361" s="198"/>
      <c r="AB1361" s="198"/>
      <c r="AC1361" s="199"/>
      <c r="AD1361" s="199"/>
      <c r="AE1361" s="199"/>
      <c r="AF1361" s="199"/>
      <c r="AG1361" s="197"/>
      <c r="AH1361" s="197"/>
      <c r="AI1361" s="197"/>
      <c r="AJ1361" s="198"/>
      <c r="AK1361" s="199"/>
      <c r="AL1361" s="197"/>
      <c r="AM1361" s="197"/>
      <c r="AN1361" s="210" t="str">
        <f t="shared" si="136"/>
        <v>Kein Eintrag</v>
      </c>
      <c r="AO1361" s="210" t="str">
        <f t="shared" si="137"/>
        <v>Kein Eintrag</v>
      </c>
      <c r="AP1361" s="210" t="str">
        <f t="shared" si="138"/>
        <v>Kein Eintrag</v>
      </c>
      <c r="AQ1361" s="197"/>
      <c r="AR1361" s="197"/>
      <c r="AS1361" s="197"/>
    </row>
    <row r="1362" spans="1:45" s="159" customFormat="1" x14ac:dyDescent="0.25">
      <c r="A1362" s="203" t="str">
        <f t="shared" si="134"/>
        <v/>
      </c>
      <c r="B1362" s="203" t="str">
        <f t="shared" si="135"/>
        <v/>
      </c>
      <c r="C1362" s="197"/>
      <c r="D1362" s="197"/>
      <c r="E1362" s="197"/>
      <c r="F1362" s="197"/>
      <c r="G1362" s="197"/>
      <c r="H1362" s="197"/>
      <c r="I1362" s="197"/>
      <c r="J1362" s="197"/>
      <c r="K1362" s="197"/>
      <c r="L1362" s="197"/>
      <c r="M1362" s="209"/>
      <c r="N1362" s="199"/>
      <c r="O1362" s="197"/>
      <c r="P1362" s="197"/>
      <c r="Q1362" s="197"/>
      <c r="R1362" s="197"/>
      <c r="S1362" s="209"/>
      <c r="T1362" s="197"/>
      <c r="U1362" s="199"/>
      <c r="V1362" s="197"/>
      <c r="W1362" s="197"/>
      <c r="X1362" s="197"/>
      <c r="Y1362" s="197"/>
      <c r="Z1362" s="197"/>
      <c r="AA1362" s="198"/>
      <c r="AB1362" s="198"/>
      <c r="AC1362" s="199"/>
      <c r="AD1362" s="199"/>
      <c r="AE1362" s="199"/>
      <c r="AF1362" s="199"/>
      <c r="AG1362" s="197"/>
      <c r="AH1362" s="197"/>
      <c r="AI1362" s="197"/>
      <c r="AJ1362" s="198"/>
      <c r="AK1362" s="199"/>
      <c r="AL1362" s="197"/>
      <c r="AM1362" s="197"/>
      <c r="AN1362" s="210" t="str">
        <f t="shared" si="136"/>
        <v>Kein Eintrag</v>
      </c>
      <c r="AO1362" s="210" t="str">
        <f t="shared" si="137"/>
        <v>Kein Eintrag</v>
      </c>
      <c r="AP1362" s="210" t="str">
        <f t="shared" si="138"/>
        <v>Kein Eintrag</v>
      </c>
      <c r="AQ1362" s="197"/>
      <c r="AR1362" s="197"/>
      <c r="AS1362" s="197"/>
    </row>
    <row r="1363" spans="1:45" s="159" customFormat="1" x14ac:dyDescent="0.25">
      <c r="A1363" s="203" t="str">
        <f t="shared" si="134"/>
        <v/>
      </c>
      <c r="B1363" s="203" t="str">
        <f t="shared" si="135"/>
        <v/>
      </c>
      <c r="C1363" s="197"/>
      <c r="D1363" s="197"/>
      <c r="E1363" s="197"/>
      <c r="F1363" s="197"/>
      <c r="G1363" s="197"/>
      <c r="H1363" s="197"/>
      <c r="I1363" s="197"/>
      <c r="J1363" s="197"/>
      <c r="K1363" s="197"/>
      <c r="L1363" s="197"/>
      <c r="M1363" s="209"/>
      <c r="N1363" s="199"/>
      <c r="O1363" s="197"/>
      <c r="P1363" s="197"/>
      <c r="Q1363" s="197"/>
      <c r="R1363" s="197"/>
      <c r="S1363" s="209"/>
      <c r="T1363" s="197"/>
      <c r="U1363" s="199"/>
      <c r="V1363" s="197"/>
      <c r="W1363" s="197"/>
      <c r="X1363" s="197"/>
      <c r="Y1363" s="197"/>
      <c r="Z1363" s="197"/>
      <c r="AA1363" s="198"/>
      <c r="AB1363" s="198"/>
      <c r="AC1363" s="199"/>
      <c r="AD1363" s="199"/>
      <c r="AE1363" s="199"/>
      <c r="AF1363" s="199"/>
      <c r="AG1363" s="197"/>
      <c r="AH1363" s="197"/>
      <c r="AI1363" s="197"/>
      <c r="AJ1363" s="198"/>
      <c r="AK1363" s="199"/>
      <c r="AL1363" s="197"/>
      <c r="AM1363" s="197"/>
      <c r="AN1363" s="210" t="str">
        <f t="shared" si="136"/>
        <v>Kein Eintrag</v>
      </c>
      <c r="AO1363" s="210" t="str">
        <f t="shared" si="137"/>
        <v>Kein Eintrag</v>
      </c>
      <c r="AP1363" s="210" t="str">
        <f t="shared" si="138"/>
        <v>Kein Eintrag</v>
      </c>
      <c r="AQ1363" s="197"/>
      <c r="AR1363" s="197"/>
      <c r="AS1363" s="197"/>
    </row>
    <row r="1364" spans="1:45" s="159" customFormat="1" x14ac:dyDescent="0.25">
      <c r="A1364" s="203" t="str">
        <f t="shared" si="134"/>
        <v/>
      </c>
      <c r="B1364" s="203" t="str">
        <f t="shared" si="135"/>
        <v/>
      </c>
      <c r="C1364" s="197"/>
      <c r="D1364" s="197"/>
      <c r="E1364" s="197"/>
      <c r="F1364" s="197"/>
      <c r="G1364" s="197"/>
      <c r="H1364" s="197"/>
      <c r="I1364" s="197"/>
      <c r="J1364" s="197"/>
      <c r="K1364" s="197"/>
      <c r="L1364" s="197"/>
      <c r="M1364" s="209"/>
      <c r="N1364" s="199"/>
      <c r="O1364" s="197"/>
      <c r="P1364" s="197"/>
      <c r="Q1364" s="197"/>
      <c r="R1364" s="197"/>
      <c r="S1364" s="209"/>
      <c r="T1364" s="197"/>
      <c r="U1364" s="199"/>
      <c r="V1364" s="197"/>
      <c r="W1364" s="197"/>
      <c r="X1364" s="197"/>
      <c r="Y1364" s="197"/>
      <c r="Z1364" s="197"/>
      <c r="AA1364" s="198"/>
      <c r="AB1364" s="198"/>
      <c r="AC1364" s="199"/>
      <c r="AD1364" s="199"/>
      <c r="AE1364" s="199"/>
      <c r="AF1364" s="199"/>
      <c r="AG1364" s="197"/>
      <c r="AH1364" s="197"/>
      <c r="AI1364" s="197"/>
      <c r="AJ1364" s="198"/>
      <c r="AK1364" s="199"/>
      <c r="AL1364" s="197"/>
      <c r="AM1364" s="197"/>
      <c r="AN1364" s="210" t="str">
        <f t="shared" si="136"/>
        <v>Kein Eintrag</v>
      </c>
      <c r="AO1364" s="210" t="str">
        <f t="shared" si="137"/>
        <v>Kein Eintrag</v>
      </c>
      <c r="AP1364" s="210" t="str">
        <f t="shared" si="138"/>
        <v>Kein Eintrag</v>
      </c>
      <c r="AQ1364" s="197"/>
      <c r="AR1364" s="197"/>
      <c r="AS1364" s="197"/>
    </row>
    <row r="1365" spans="1:45" s="159" customFormat="1" x14ac:dyDescent="0.25">
      <c r="A1365" s="203" t="str">
        <f t="shared" si="134"/>
        <v/>
      </c>
      <c r="B1365" s="203" t="str">
        <f t="shared" si="135"/>
        <v/>
      </c>
      <c r="C1365" s="197"/>
      <c r="D1365" s="197"/>
      <c r="E1365" s="197"/>
      <c r="F1365" s="197"/>
      <c r="G1365" s="197"/>
      <c r="H1365" s="197"/>
      <c r="I1365" s="197"/>
      <c r="J1365" s="197"/>
      <c r="K1365" s="197"/>
      <c r="L1365" s="197"/>
      <c r="M1365" s="209"/>
      <c r="N1365" s="199"/>
      <c r="O1365" s="197"/>
      <c r="P1365" s="197"/>
      <c r="Q1365" s="197"/>
      <c r="R1365" s="197"/>
      <c r="S1365" s="209"/>
      <c r="T1365" s="197"/>
      <c r="U1365" s="199"/>
      <c r="V1365" s="197"/>
      <c r="W1365" s="197"/>
      <c r="X1365" s="197"/>
      <c r="Y1365" s="197"/>
      <c r="Z1365" s="197"/>
      <c r="AA1365" s="198"/>
      <c r="AB1365" s="198"/>
      <c r="AC1365" s="199"/>
      <c r="AD1365" s="199"/>
      <c r="AE1365" s="199"/>
      <c r="AF1365" s="199"/>
      <c r="AG1365" s="197"/>
      <c r="AH1365" s="197"/>
      <c r="AI1365" s="197"/>
      <c r="AJ1365" s="198"/>
      <c r="AK1365" s="199"/>
      <c r="AL1365" s="197"/>
      <c r="AM1365" s="197"/>
      <c r="AN1365" s="210" t="str">
        <f t="shared" si="136"/>
        <v>Kein Eintrag</v>
      </c>
      <c r="AO1365" s="210" t="str">
        <f t="shared" si="137"/>
        <v>Kein Eintrag</v>
      </c>
      <c r="AP1365" s="210" t="str">
        <f t="shared" si="138"/>
        <v>Kein Eintrag</v>
      </c>
      <c r="AQ1365" s="197"/>
      <c r="AR1365" s="197"/>
      <c r="AS1365" s="197"/>
    </row>
    <row r="1366" spans="1:45" s="159" customFormat="1" x14ac:dyDescent="0.25">
      <c r="A1366" s="203" t="str">
        <f t="shared" si="134"/>
        <v/>
      </c>
      <c r="B1366" s="203" t="str">
        <f t="shared" si="135"/>
        <v/>
      </c>
      <c r="C1366" s="197"/>
      <c r="D1366" s="197"/>
      <c r="E1366" s="197"/>
      <c r="F1366" s="197"/>
      <c r="G1366" s="197"/>
      <c r="H1366" s="197"/>
      <c r="I1366" s="197"/>
      <c r="J1366" s="197"/>
      <c r="K1366" s="197"/>
      <c r="L1366" s="197"/>
      <c r="M1366" s="209"/>
      <c r="N1366" s="199"/>
      <c r="O1366" s="197"/>
      <c r="P1366" s="197"/>
      <c r="Q1366" s="197"/>
      <c r="R1366" s="197"/>
      <c r="S1366" s="209"/>
      <c r="T1366" s="197"/>
      <c r="U1366" s="199"/>
      <c r="V1366" s="197"/>
      <c r="W1366" s="197"/>
      <c r="X1366" s="197"/>
      <c r="Y1366" s="197"/>
      <c r="Z1366" s="197"/>
      <c r="AA1366" s="198"/>
      <c r="AB1366" s="198"/>
      <c r="AC1366" s="199"/>
      <c r="AD1366" s="199"/>
      <c r="AE1366" s="199"/>
      <c r="AF1366" s="199"/>
      <c r="AG1366" s="197"/>
      <c r="AH1366" s="197"/>
      <c r="AI1366" s="197"/>
      <c r="AJ1366" s="198"/>
      <c r="AK1366" s="199"/>
      <c r="AL1366" s="197"/>
      <c r="AM1366" s="197"/>
      <c r="AN1366" s="210" t="str">
        <f t="shared" si="136"/>
        <v>Kein Eintrag</v>
      </c>
      <c r="AO1366" s="210" t="str">
        <f t="shared" si="137"/>
        <v>Kein Eintrag</v>
      </c>
      <c r="AP1366" s="210" t="str">
        <f t="shared" si="138"/>
        <v>Kein Eintrag</v>
      </c>
      <c r="AQ1366" s="197"/>
      <c r="AR1366" s="197"/>
      <c r="AS1366" s="197"/>
    </row>
    <row r="1367" spans="1:45" s="159" customFormat="1" x14ac:dyDescent="0.25">
      <c r="A1367" s="203"/>
      <c r="B1367" s="203"/>
      <c r="C1367" s="197"/>
      <c r="D1367" s="197"/>
      <c r="E1367" s="197"/>
      <c r="F1367" s="197"/>
      <c r="G1367" s="197"/>
      <c r="H1367" s="197"/>
      <c r="I1367" s="197"/>
      <c r="J1367" s="197" t="s">
        <v>308</v>
      </c>
      <c r="K1367" s="197"/>
      <c r="L1367" s="197"/>
      <c r="M1367" s="209"/>
      <c r="N1367" s="199"/>
      <c r="O1367" s="197"/>
      <c r="P1367" s="197"/>
      <c r="Q1367" s="197"/>
      <c r="R1367" s="197"/>
      <c r="S1367" s="209"/>
      <c r="T1367" s="197"/>
      <c r="U1367" s="199"/>
      <c r="V1367" s="197"/>
      <c r="W1367" s="197"/>
      <c r="X1367" s="197"/>
      <c r="Y1367" s="197"/>
      <c r="Z1367" s="197"/>
      <c r="AA1367" s="198"/>
      <c r="AB1367" s="198"/>
      <c r="AC1367" s="199"/>
      <c r="AD1367" s="199"/>
      <c r="AE1367" s="241"/>
      <c r="AF1367" s="199"/>
      <c r="AG1367" s="197"/>
      <c r="AH1367" s="197"/>
      <c r="AI1367" s="197"/>
      <c r="AJ1367" s="198"/>
      <c r="AK1367" s="199"/>
      <c r="AL1367" s="197"/>
      <c r="AM1367" s="197"/>
      <c r="AN1367" s="210"/>
      <c r="AO1367" s="210"/>
      <c r="AP1367" s="210"/>
      <c r="AQ1367" s="197"/>
      <c r="AR1367" s="197"/>
      <c r="AS1367" s="197"/>
    </row>
    <row r="1368" spans="1:45" s="274" customFormat="1" x14ac:dyDescent="0.25">
      <c r="A1368" s="273"/>
      <c r="B1368" s="273"/>
      <c r="C1368" s="197"/>
      <c r="D1368" s="212"/>
      <c r="E1368" s="212" t="s">
        <v>308</v>
      </c>
      <c r="F1368" s="197"/>
      <c r="G1368" s="212"/>
      <c r="H1368" s="212"/>
      <c r="I1368" s="197"/>
      <c r="J1368" s="212"/>
      <c r="K1368" s="212"/>
      <c r="L1368" s="197"/>
      <c r="M1368" s="213"/>
      <c r="N1368" s="214"/>
      <c r="O1368" s="212"/>
      <c r="P1368" s="212"/>
      <c r="Q1368" s="197"/>
      <c r="R1368" s="212"/>
      <c r="S1368" s="213"/>
      <c r="T1368" s="212"/>
      <c r="U1368" s="214"/>
      <c r="V1368" s="212"/>
      <c r="W1368" s="212"/>
      <c r="X1368" s="212"/>
      <c r="Y1368" s="212"/>
      <c r="Z1368" s="212"/>
      <c r="AA1368" s="215"/>
      <c r="AB1368" s="215"/>
      <c r="AC1368" s="214"/>
      <c r="AD1368" s="214"/>
      <c r="AE1368" s="214"/>
      <c r="AF1368" s="214"/>
      <c r="AG1368" s="212"/>
      <c r="AH1368" s="212"/>
      <c r="AI1368" s="212"/>
      <c r="AJ1368" s="215"/>
      <c r="AK1368" s="214"/>
      <c r="AL1368" s="212"/>
      <c r="AM1368" s="212"/>
      <c r="AN1368" s="216"/>
      <c r="AO1368" s="216"/>
      <c r="AP1368" s="216"/>
      <c r="AQ1368" s="212"/>
      <c r="AR1368" s="212"/>
      <c r="AS1368" s="212"/>
    </row>
    <row r="1369" spans="1:45" x14ac:dyDescent="0.25">
      <c r="A1369" s="200"/>
      <c r="B1369" s="200"/>
      <c r="C1369" s="200"/>
      <c r="D1369" s="200"/>
      <c r="E1369" s="200"/>
      <c r="F1369" s="200"/>
      <c r="G1369" s="200"/>
      <c r="H1369" s="200"/>
      <c r="I1369" s="200"/>
      <c r="J1369" s="200"/>
      <c r="K1369" s="200"/>
      <c r="L1369" s="200"/>
      <c r="M1369" s="239"/>
      <c r="N1369" s="202"/>
      <c r="O1369" s="200"/>
      <c r="P1369" s="200"/>
      <c r="Q1369" s="200"/>
      <c r="R1369" s="200"/>
      <c r="S1369" s="239"/>
      <c r="T1369" s="200"/>
      <c r="U1369" s="202"/>
      <c r="V1369" s="200"/>
      <c r="W1369" s="200"/>
      <c r="X1369" s="200"/>
      <c r="Y1369" s="200"/>
      <c r="Z1369" s="200"/>
      <c r="AA1369" s="201"/>
      <c r="AB1369" s="201"/>
      <c r="AC1369" s="202"/>
      <c r="AD1369" s="202"/>
      <c r="AE1369" s="202"/>
      <c r="AF1369" s="202"/>
      <c r="AG1369" s="200"/>
      <c r="AH1369" s="200"/>
      <c r="AI1369" s="200"/>
      <c r="AJ1369" s="201"/>
      <c r="AK1369" s="202"/>
      <c r="AL1369" s="200"/>
      <c r="AM1369" s="200"/>
      <c r="AN1369" s="240"/>
      <c r="AO1369" s="240"/>
      <c r="AP1369" s="240"/>
      <c r="AQ1369" s="200"/>
      <c r="AR1369" s="200"/>
      <c r="AS1369" s="200"/>
    </row>
    <row r="1370" spans="1:45" x14ac:dyDescent="0.25">
      <c r="A1370" s="200"/>
      <c r="B1370" s="200"/>
      <c r="C1370" s="200"/>
      <c r="D1370" s="200"/>
      <c r="E1370" s="200"/>
      <c r="F1370" s="200"/>
      <c r="G1370" s="200"/>
      <c r="H1370" s="200"/>
      <c r="I1370" s="200"/>
      <c r="J1370" s="200"/>
      <c r="K1370" s="200"/>
      <c r="L1370" s="200"/>
      <c r="M1370" s="239"/>
      <c r="N1370" s="202"/>
      <c r="O1370" s="200"/>
      <c r="P1370" s="200"/>
      <c r="Q1370" s="200"/>
      <c r="R1370" s="200"/>
      <c r="S1370" s="239"/>
      <c r="T1370" s="200"/>
      <c r="U1370" s="202"/>
      <c r="V1370" s="200"/>
      <c r="W1370" s="200"/>
      <c r="X1370" s="200"/>
      <c r="Y1370" s="200"/>
      <c r="Z1370" s="200"/>
      <c r="AA1370" s="201"/>
      <c r="AB1370" s="201"/>
      <c r="AC1370" s="202"/>
      <c r="AD1370" s="202"/>
      <c r="AE1370" s="202"/>
      <c r="AF1370" s="202"/>
      <c r="AG1370" s="200"/>
      <c r="AH1370" s="200"/>
      <c r="AI1370" s="200"/>
      <c r="AJ1370" s="201"/>
      <c r="AK1370" s="202"/>
      <c r="AL1370" s="200"/>
      <c r="AM1370" s="200"/>
      <c r="AN1370" s="240"/>
      <c r="AO1370" s="240"/>
      <c r="AP1370" s="240"/>
      <c r="AQ1370" s="200"/>
      <c r="AR1370" s="200"/>
      <c r="AS1370" s="200"/>
    </row>
    <row r="1371" spans="1:45" x14ac:dyDescent="0.25">
      <c r="A1371" s="200"/>
      <c r="B1371" s="200"/>
      <c r="C1371" s="200"/>
      <c r="D1371" s="200"/>
      <c r="E1371" s="200"/>
      <c r="F1371" s="200"/>
      <c r="G1371" s="200"/>
      <c r="H1371" s="200"/>
      <c r="I1371" s="200"/>
      <c r="J1371" s="200"/>
      <c r="K1371" s="200"/>
      <c r="L1371" s="200"/>
      <c r="M1371" s="239"/>
      <c r="N1371" s="202"/>
      <c r="O1371" s="200"/>
      <c r="P1371" s="200"/>
      <c r="Q1371" s="200"/>
      <c r="R1371" s="200"/>
      <c r="S1371" s="239"/>
      <c r="T1371" s="200"/>
      <c r="U1371" s="202"/>
      <c r="V1371" s="200"/>
      <c r="W1371" s="200"/>
      <c r="X1371" s="200"/>
      <c r="Y1371" s="200"/>
      <c r="Z1371" s="200"/>
      <c r="AA1371" s="201"/>
      <c r="AB1371" s="201"/>
      <c r="AC1371" s="202"/>
      <c r="AD1371" s="202"/>
      <c r="AE1371" s="202"/>
      <c r="AF1371" s="202"/>
      <c r="AG1371" s="200"/>
      <c r="AH1371" s="200"/>
      <c r="AI1371" s="200"/>
      <c r="AJ1371" s="201"/>
      <c r="AK1371" s="202"/>
      <c r="AL1371" s="200"/>
      <c r="AM1371" s="200"/>
      <c r="AN1371" s="240"/>
      <c r="AO1371" s="240"/>
      <c r="AP1371" s="240"/>
      <c r="AQ1371" s="200"/>
      <c r="AR1371" s="200"/>
      <c r="AS1371" s="200"/>
    </row>
    <row r="1372" spans="1:45" x14ac:dyDescent="0.25">
      <c r="A1372" s="200"/>
      <c r="B1372" s="200"/>
      <c r="C1372" s="200"/>
      <c r="D1372" s="200"/>
      <c r="E1372" s="200"/>
      <c r="F1372" s="200"/>
      <c r="G1372" s="200"/>
      <c r="H1372" s="200"/>
      <c r="I1372" s="200"/>
      <c r="J1372" s="200"/>
      <c r="K1372" s="200"/>
      <c r="L1372" s="200"/>
      <c r="M1372" s="239"/>
      <c r="N1372" s="202"/>
      <c r="O1372" s="200"/>
      <c r="P1372" s="200"/>
      <c r="Q1372" s="200"/>
      <c r="R1372" s="200"/>
      <c r="S1372" s="239"/>
      <c r="T1372" s="200"/>
      <c r="U1372" s="202"/>
      <c r="V1372" s="200"/>
      <c r="W1372" s="200"/>
      <c r="X1372" s="200"/>
      <c r="Y1372" s="200"/>
      <c r="Z1372" s="200"/>
      <c r="AA1372" s="201"/>
      <c r="AB1372" s="201"/>
      <c r="AC1372" s="202"/>
      <c r="AD1372" s="202"/>
      <c r="AE1372" s="202"/>
      <c r="AF1372" s="202"/>
      <c r="AG1372" s="200"/>
      <c r="AH1372" s="200"/>
      <c r="AI1372" s="200"/>
      <c r="AJ1372" s="201"/>
      <c r="AK1372" s="202"/>
      <c r="AL1372" s="200"/>
      <c r="AM1372" s="200"/>
      <c r="AN1372" s="240"/>
      <c r="AO1372" s="240"/>
      <c r="AP1372" s="240"/>
      <c r="AQ1372" s="200"/>
      <c r="AR1372" s="200"/>
      <c r="AS1372" s="200"/>
    </row>
    <row r="1373" spans="1:45" x14ac:dyDescent="0.25">
      <c r="A1373" s="200"/>
      <c r="B1373" s="200"/>
      <c r="C1373" s="200"/>
      <c r="D1373" s="200"/>
      <c r="E1373" s="200"/>
      <c r="F1373" s="200"/>
      <c r="G1373" s="200"/>
      <c r="H1373" s="200"/>
      <c r="I1373" s="200"/>
      <c r="J1373" s="200"/>
      <c r="K1373" s="200"/>
      <c r="L1373" s="200"/>
      <c r="M1373" s="239"/>
      <c r="N1373" s="202"/>
      <c r="O1373" s="200"/>
      <c r="P1373" s="200"/>
      <c r="Q1373" s="200"/>
      <c r="R1373" s="200"/>
      <c r="S1373" s="239"/>
      <c r="T1373" s="200"/>
      <c r="U1373" s="202"/>
      <c r="V1373" s="200"/>
      <c r="W1373" s="200"/>
      <c r="X1373" s="200"/>
      <c r="Y1373" s="200"/>
      <c r="Z1373" s="200"/>
      <c r="AA1373" s="201"/>
      <c r="AB1373" s="201"/>
      <c r="AC1373" s="202"/>
      <c r="AD1373" s="202"/>
      <c r="AE1373" s="202"/>
      <c r="AF1373" s="202"/>
      <c r="AG1373" s="200"/>
      <c r="AH1373" s="200"/>
      <c r="AI1373" s="200"/>
      <c r="AJ1373" s="201"/>
      <c r="AK1373" s="202"/>
      <c r="AL1373" s="200"/>
      <c r="AM1373" s="200"/>
      <c r="AN1373" s="240"/>
      <c r="AO1373" s="240"/>
      <c r="AP1373" s="240"/>
      <c r="AQ1373" s="200"/>
      <c r="AR1373" s="200"/>
      <c r="AS1373" s="200"/>
    </row>
    <row r="1374" spans="1:45" x14ac:dyDescent="0.25">
      <c r="A1374" s="200"/>
      <c r="B1374" s="200"/>
      <c r="C1374" s="200"/>
      <c r="D1374" s="200"/>
      <c r="E1374" s="200"/>
      <c r="F1374" s="200"/>
      <c r="G1374" s="200"/>
      <c r="H1374" s="200"/>
      <c r="I1374" s="200"/>
      <c r="J1374" s="200"/>
      <c r="K1374" s="200"/>
      <c r="L1374" s="200"/>
      <c r="M1374" s="239"/>
      <c r="N1374" s="202"/>
      <c r="O1374" s="200"/>
      <c r="P1374" s="200"/>
      <c r="Q1374" s="200"/>
      <c r="R1374" s="200"/>
      <c r="S1374" s="239"/>
      <c r="T1374" s="200"/>
      <c r="U1374" s="202"/>
      <c r="V1374" s="200"/>
      <c r="W1374" s="200"/>
      <c r="X1374" s="200"/>
      <c r="Y1374" s="200"/>
      <c r="Z1374" s="200"/>
      <c r="AA1374" s="201"/>
      <c r="AB1374" s="201"/>
      <c r="AC1374" s="202"/>
      <c r="AD1374" s="202"/>
      <c r="AE1374" s="202"/>
      <c r="AF1374" s="202"/>
      <c r="AG1374" s="200"/>
      <c r="AH1374" s="200"/>
      <c r="AI1374" s="200"/>
      <c r="AJ1374" s="201"/>
      <c r="AK1374" s="202"/>
      <c r="AL1374" s="200"/>
      <c r="AM1374" s="200"/>
      <c r="AN1374" s="240"/>
      <c r="AO1374" s="240"/>
      <c r="AP1374" s="240"/>
      <c r="AQ1374" s="200"/>
      <c r="AR1374" s="200"/>
      <c r="AS1374" s="200"/>
    </row>
    <row r="1375" spans="1:45" x14ac:dyDescent="0.25">
      <c r="A1375" s="200"/>
      <c r="B1375" s="200"/>
      <c r="C1375" s="200"/>
      <c r="D1375" s="200"/>
      <c r="E1375" s="200"/>
      <c r="F1375" s="200"/>
      <c r="G1375" s="200"/>
      <c r="H1375" s="200"/>
      <c r="I1375" s="200"/>
      <c r="J1375" s="200"/>
      <c r="K1375" s="200"/>
      <c r="L1375" s="200"/>
      <c r="M1375" s="239"/>
      <c r="N1375" s="202"/>
      <c r="O1375" s="200"/>
      <c r="P1375" s="200"/>
      <c r="Q1375" s="200"/>
      <c r="R1375" s="200"/>
      <c r="S1375" s="239"/>
      <c r="T1375" s="200"/>
      <c r="U1375" s="202"/>
      <c r="V1375" s="200"/>
      <c r="W1375" s="200"/>
      <c r="X1375" s="200"/>
      <c r="Y1375" s="200"/>
      <c r="Z1375" s="200"/>
      <c r="AA1375" s="201"/>
      <c r="AB1375" s="201"/>
      <c r="AC1375" s="202"/>
      <c r="AD1375" s="202"/>
      <c r="AE1375" s="202"/>
      <c r="AF1375" s="202"/>
      <c r="AG1375" s="200"/>
      <c r="AH1375" s="200"/>
      <c r="AI1375" s="200"/>
      <c r="AJ1375" s="201"/>
      <c r="AK1375" s="202"/>
      <c r="AL1375" s="200"/>
      <c r="AM1375" s="200"/>
      <c r="AN1375" s="240"/>
      <c r="AO1375" s="240"/>
      <c r="AP1375" s="240"/>
      <c r="AQ1375" s="200"/>
      <c r="AR1375" s="200"/>
      <c r="AS1375" s="200"/>
    </row>
    <row r="1376" spans="1:45" x14ac:dyDescent="0.25">
      <c r="A1376" s="200"/>
      <c r="B1376" s="200"/>
      <c r="C1376" s="200"/>
      <c r="D1376" s="200"/>
      <c r="E1376" s="200"/>
      <c r="F1376" s="200"/>
      <c r="G1376" s="200"/>
      <c r="H1376" s="200"/>
      <c r="I1376" s="200"/>
      <c r="J1376" s="200"/>
      <c r="K1376" s="200"/>
      <c r="L1376" s="200"/>
      <c r="M1376" s="239"/>
      <c r="N1376" s="202"/>
      <c r="O1376" s="200"/>
      <c r="P1376" s="200"/>
      <c r="Q1376" s="200"/>
      <c r="R1376" s="200"/>
      <c r="S1376" s="239"/>
      <c r="T1376" s="200"/>
      <c r="U1376" s="202"/>
      <c r="V1376" s="200"/>
      <c r="W1376" s="200"/>
      <c r="X1376" s="200"/>
      <c r="Y1376" s="200"/>
      <c r="Z1376" s="200"/>
      <c r="AA1376" s="201"/>
      <c r="AB1376" s="201"/>
      <c r="AC1376" s="202"/>
      <c r="AD1376" s="202"/>
      <c r="AE1376" s="202"/>
      <c r="AF1376" s="202"/>
      <c r="AG1376" s="200"/>
      <c r="AH1376" s="200"/>
      <c r="AI1376" s="200"/>
      <c r="AJ1376" s="201"/>
      <c r="AK1376" s="202"/>
      <c r="AL1376" s="200"/>
      <c r="AM1376" s="200"/>
      <c r="AN1376" s="240"/>
      <c r="AO1376" s="240"/>
      <c r="AP1376" s="240"/>
      <c r="AQ1376" s="200"/>
      <c r="AR1376" s="200"/>
      <c r="AS1376" s="200"/>
    </row>
    <row r="1377" spans="1:45" x14ac:dyDescent="0.25">
      <c r="A1377" s="200"/>
      <c r="B1377" s="200"/>
      <c r="C1377" s="200"/>
      <c r="D1377" s="200"/>
      <c r="E1377" s="200"/>
      <c r="F1377" s="200"/>
      <c r="G1377" s="200"/>
      <c r="H1377" s="200"/>
      <c r="I1377" s="200"/>
      <c r="J1377" s="200"/>
      <c r="K1377" s="200"/>
      <c r="L1377" s="200"/>
      <c r="M1377" s="239"/>
      <c r="N1377" s="202"/>
      <c r="O1377" s="200"/>
      <c r="P1377" s="200"/>
      <c r="Q1377" s="200"/>
      <c r="R1377" s="200"/>
      <c r="S1377" s="239"/>
      <c r="T1377" s="200"/>
      <c r="U1377" s="202"/>
      <c r="V1377" s="200"/>
      <c r="W1377" s="200"/>
      <c r="X1377" s="200"/>
      <c r="Y1377" s="200"/>
      <c r="Z1377" s="200"/>
      <c r="AA1377" s="201"/>
      <c r="AB1377" s="201"/>
      <c r="AC1377" s="202"/>
      <c r="AD1377" s="202"/>
      <c r="AE1377" s="202"/>
      <c r="AF1377" s="202"/>
      <c r="AG1377" s="200"/>
      <c r="AH1377" s="200"/>
      <c r="AI1377" s="200"/>
      <c r="AJ1377" s="201"/>
      <c r="AK1377" s="202"/>
      <c r="AL1377" s="200"/>
      <c r="AM1377" s="200"/>
      <c r="AN1377" s="240"/>
      <c r="AO1377" s="240"/>
      <c r="AP1377" s="240"/>
      <c r="AQ1377" s="200"/>
      <c r="AR1377" s="200"/>
      <c r="AS1377" s="200"/>
    </row>
    <row r="1378" spans="1:45" x14ac:dyDescent="0.25">
      <c r="A1378" s="200"/>
      <c r="B1378" s="200"/>
      <c r="C1378" s="200"/>
      <c r="D1378" s="200"/>
      <c r="E1378" s="200"/>
      <c r="F1378" s="200"/>
      <c r="G1378" s="200"/>
      <c r="H1378" s="200"/>
      <c r="I1378" s="200"/>
      <c r="J1378" s="200"/>
      <c r="K1378" s="200"/>
      <c r="L1378" s="200"/>
      <c r="M1378" s="239"/>
      <c r="N1378" s="202"/>
      <c r="O1378" s="200"/>
      <c r="P1378" s="200"/>
      <c r="Q1378" s="200"/>
      <c r="R1378" s="200"/>
      <c r="S1378" s="239"/>
      <c r="T1378" s="200"/>
      <c r="U1378" s="202"/>
      <c r="V1378" s="200"/>
      <c r="W1378" s="200"/>
      <c r="X1378" s="200"/>
      <c r="Y1378" s="200"/>
      <c r="Z1378" s="200"/>
      <c r="AA1378" s="201"/>
      <c r="AB1378" s="201"/>
      <c r="AC1378" s="202"/>
      <c r="AD1378" s="202"/>
      <c r="AE1378" s="202"/>
      <c r="AF1378" s="202"/>
      <c r="AG1378" s="200"/>
      <c r="AH1378" s="200"/>
      <c r="AI1378" s="200"/>
      <c r="AJ1378" s="201"/>
      <c r="AK1378" s="202"/>
      <c r="AL1378" s="200"/>
      <c r="AM1378" s="200"/>
      <c r="AN1378" s="240"/>
      <c r="AO1378" s="240"/>
      <c r="AP1378" s="240"/>
      <c r="AQ1378" s="200"/>
      <c r="AR1378" s="200"/>
      <c r="AS1378" s="200"/>
    </row>
    <row r="1379" spans="1:45" x14ac:dyDescent="0.25">
      <c r="A1379" s="200"/>
      <c r="B1379" s="200"/>
      <c r="C1379" s="200"/>
      <c r="D1379" s="200"/>
      <c r="E1379" s="200"/>
      <c r="F1379" s="200"/>
      <c r="G1379" s="200"/>
      <c r="H1379" s="200"/>
      <c r="I1379" s="200"/>
      <c r="J1379" s="200"/>
      <c r="K1379" s="200"/>
      <c r="L1379" s="200"/>
      <c r="M1379" s="239"/>
      <c r="N1379" s="202"/>
      <c r="O1379" s="200"/>
      <c r="P1379" s="200"/>
      <c r="Q1379" s="200"/>
      <c r="R1379" s="200"/>
      <c r="S1379" s="239"/>
      <c r="T1379" s="200"/>
      <c r="U1379" s="202"/>
      <c r="V1379" s="200"/>
      <c r="W1379" s="200"/>
      <c r="X1379" s="200"/>
      <c r="Y1379" s="200"/>
      <c r="Z1379" s="200"/>
      <c r="AA1379" s="201"/>
      <c r="AB1379" s="201"/>
      <c r="AC1379" s="202"/>
      <c r="AD1379" s="202"/>
      <c r="AE1379" s="202"/>
      <c r="AF1379" s="202"/>
      <c r="AG1379" s="200"/>
      <c r="AH1379" s="200"/>
      <c r="AI1379" s="200"/>
      <c r="AJ1379" s="201"/>
      <c r="AK1379" s="202"/>
      <c r="AL1379" s="200"/>
      <c r="AM1379" s="200"/>
      <c r="AN1379" s="240"/>
      <c r="AO1379" s="240"/>
      <c r="AP1379" s="240"/>
      <c r="AQ1379" s="200"/>
      <c r="AR1379" s="200"/>
      <c r="AS1379" s="200"/>
    </row>
    <row r="1380" spans="1:45" x14ac:dyDescent="0.25">
      <c r="A1380" s="200"/>
      <c r="B1380" s="200"/>
      <c r="C1380" s="200"/>
      <c r="D1380" s="200"/>
      <c r="E1380" s="200"/>
      <c r="F1380" s="200"/>
      <c r="G1380" s="200"/>
      <c r="H1380" s="200"/>
      <c r="I1380" s="200"/>
      <c r="J1380" s="200"/>
      <c r="K1380" s="200"/>
      <c r="L1380" s="200"/>
      <c r="M1380" s="239"/>
      <c r="N1380" s="202"/>
      <c r="O1380" s="200"/>
      <c r="P1380" s="200"/>
      <c r="Q1380" s="200"/>
      <c r="R1380" s="200"/>
      <c r="S1380" s="239"/>
      <c r="T1380" s="200"/>
      <c r="U1380" s="202"/>
      <c r="V1380" s="200"/>
      <c r="W1380" s="200"/>
      <c r="X1380" s="200"/>
      <c r="Y1380" s="200"/>
      <c r="Z1380" s="200"/>
      <c r="AA1380" s="201"/>
      <c r="AB1380" s="201"/>
      <c r="AC1380" s="202"/>
      <c r="AD1380" s="202"/>
      <c r="AE1380" s="202"/>
      <c r="AF1380" s="202"/>
      <c r="AG1380" s="200"/>
      <c r="AH1380" s="200"/>
      <c r="AI1380" s="200"/>
      <c r="AJ1380" s="201"/>
      <c r="AK1380" s="202"/>
      <c r="AL1380" s="200"/>
      <c r="AM1380" s="200"/>
      <c r="AN1380" s="240"/>
      <c r="AO1380" s="240"/>
      <c r="AP1380" s="240"/>
      <c r="AQ1380" s="200"/>
      <c r="AR1380" s="200"/>
      <c r="AS1380" s="200"/>
    </row>
    <row r="1381" spans="1:45" x14ac:dyDescent="0.25">
      <c r="A1381" s="200"/>
      <c r="B1381" s="200"/>
      <c r="C1381" s="200"/>
      <c r="D1381" s="200"/>
      <c r="E1381" s="200"/>
      <c r="F1381" s="200"/>
      <c r="G1381" s="200"/>
      <c r="H1381" s="200"/>
      <c r="I1381" s="200"/>
      <c r="J1381" s="200"/>
      <c r="K1381" s="200"/>
      <c r="L1381" s="200"/>
      <c r="M1381" s="239"/>
      <c r="N1381" s="202"/>
      <c r="O1381" s="200"/>
      <c r="P1381" s="200"/>
      <c r="Q1381" s="200"/>
      <c r="R1381" s="200"/>
      <c r="S1381" s="239"/>
      <c r="T1381" s="200"/>
      <c r="U1381" s="202"/>
      <c r="V1381" s="200"/>
      <c r="W1381" s="200"/>
      <c r="X1381" s="200"/>
      <c r="Y1381" s="200"/>
      <c r="Z1381" s="200"/>
      <c r="AA1381" s="201"/>
      <c r="AB1381" s="201"/>
      <c r="AC1381" s="202"/>
      <c r="AD1381" s="202"/>
      <c r="AE1381" s="202"/>
      <c r="AF1381" s="202"/>
      <c r="AG1381" s="200"/>
      <c r="AH1381" s="200"/>
      <c r="AI1381" s="200"/>
      <c r="AJ1381" s="201"/>
      <c r="AK1381" s="202"/>
      <c r="AL1381" s="200"/>
      <c r="AM1381" s="200"/>
      <c r="AN1381" s="240"/>
      <c r="AO1381" s="240"/>
      <c r="AP1381" s="240"/>
      <c r="AQ1381" s="200"/>
      <c r="AR1381" s="200"/>
      <c r="AS1381" s="200"/>
    </row>
    <row r="1382" spans="1:45" x14ac:dyDescent="0.25">
      <c r="A1382" s="200"/>
      <c r="B1382" s="200"/>
      <c r="C1382" s="200"/>
      <c r="D1382" s="200"/>
      <c r="E1382" s="200"/>
      <c r="F1382" s="200"/>
      <c r="G1382" s="200"/>
      <c r="H1382" s="200"/>
      <c r="I1382" s="200"/>
      <c r="J1382" s="200"/>
      <c r="K1382" s="200"/>
      <c r="L1382" s="200"/>
      <c r="M1382" s="239"/>
      <c r="N1382" s="202"/>
      <c r="O1382" s="200"/>
      <c r="P1382" s="200"/>
      <c r="Q1382" s="200"/>
      <c r="R1382" s="200"/>
      <c r="S1382" s="239"/>
      <c r="T1382" s="200"/>
      <c r="U1382" s="202"/>
      <c r="V1382" s="200"/>
      <c r="W1382" s="200"/>
      <c r="X1382" s="200"/>
      <c r="Y1382" s="200"/>
      <c r="Z1382" s="200"/>
      <c r="AA1382" s="201"/>
      <c r="AB1382" s="201"/>
      <c r="AC1382" s="202"/>
      <c r="AD1382" s="202"/>
      <c r="AE1382" s="202"/>
      <c r="AF1382" s="202"/>
      <c r="AG1382" s="200"/>
      <c r="AH1382" s="200"/>
      <c r="AI1382" s="200"/>
      <c r="AJ1382" s="201"/>
      <c r="AK1382" s="202"/>
      <c r="AL1382" s="200"/>
      <c r="AM1382" s="200"/>
      <c r="AN1382" s="240"/>
      <c r="AO1382" s="240"/>
      <c r="AP1382" s="240"/>
      <c r="AQ1382" s="200"/>
      <c r="AR1382" s="200"/>
      <c r="AS1382" s="200"/>
    </row>
    <row r="1383" spans="1:45" x14ac:dyDescent="0.25">
      <c r="A1383" s="200"/>
      <c r="B1383" s="200"/>
      <c r="C1383" s="200"/>
      <c r="D1383" s="200"/>
      <c r="E1383" s="200"/>
      <c r="F1383" s="200"/>
      <c r="G1383" s="200"/>
      <c r="H1383" s="200"/>
      <c r="I1383" s="200"/>
      <c r="J1383" s="200"/>
      <c r="K1383" s="200"/>
      <c r="L1383" s="200"/>
      <c r="M1383" s="239"/>
      <c r="N1383" s="202"/>
      <c r="O1383" s="200"/>
      <c r="P1383" s="200"/>
      <c r="Q1383" s="200"/>
      <c r="R1383" s="200"/>
      <c r="S1383" s="239"/>
      <c r="T1383" s="200" t="s">
        <v>308</v>
      </c>
      <c r="U1383" s="202"/>
      <c r="V1383" s="200"/>
      <c r="W1383" s="200"/>
      <c r="X1383" s="200"/>
      <c r="Y1383" s="200"/>
      <c r="Z1383" s="200"/>
      <c r="AA1383" s="201"/>
      <c r="AB1383" s="201"/>
      <c r="AC1383" s="202"/>
      <c r="AD1383" s="202"/>
      <c r="AE1383" s="202"/>
      <c r="AF1383" s="202"/>
      <c r="AG1383" s="200"/>
      <c r="AH1383" s="200"/>
      <c r="AI1383" s="200"/>
      <c r="AJ1383" s="201"/>
      <c r="AK1383" s="202"/>
      <c r="AL1383" s="200"/>
      <c r="AM1383" s="200"/>
      <c r="AN1383" s="240"/>
      <c r="AO1383" s="240"/>
      <c r="AP1383" s="240"/>
      <c r="AQ1383" s="200"/>
      <c r="AR1383" s="200"/>
      <c r="AS1383" s="200"/>
    </row>
    <row r="1384" spans="1:45" x14ac:dyDescent="0.25">
      <c r="A1384" s="200"/>
      <c r="B1384" s="200"/>
      <c r="C1384" s="200"/>
      <c r="D1384" s="200"/>
      <c r="E1384" s="200"/>
      <c r="F1384" s="200"/>
      <c r="G1384" s="200"/>
      <c r="H1384" s="200"/>
      <c r="I1384" s="200"/>
      <c r="J1384" s="200"/>
      <c r="K1384" s="200"/>
      <c r="L1384" s="200"/>
      <c r="M1384" s="239"/>
      <c r="N1384" s="202"/>
      <c r="O1384" s="200"/>
      <c r="P1384" s="200"/>
      <c r="Q1384" s="200"/>
      <c r="R1384" s="200"/>
      <c r="S1384" s="239"/>
      <c r="T1384" s="200"/>
      <c r="U1384" s="202"/>
      <c r="V1384" s="200"/>
      <c r="W1384" s="200"/>
      <c r="X1384" s="200"/>
      <c r="Y1384" s="200"/>
      <c r="Z1384" s="200"/>
      <c r="AA1384" s="201"/>
      <c r="AB1384" s="201"/>
      <c r="AC1384" s="202"/>
      <c r="AD1384" s="202"/>
      <c r="AE1384" s="202"/>
      <c r="AF1384" s="202"/>
      <c r="AG1384" s="200"/>
      <c r="AH1384" s="200"/>
      <c r="AI1384" s="200"/>
      <c r="AJ1384" s="201"/>
      <c r="AK1384" s="202"/>
      <c r="AL1384" s="200"/>
      <c r="AM1384" s="200"/>
      <c r="AN1384" s="240"/>
      <c r="AO1384" s="240"/>
      <c r="AP1384" s="240"/>
      <c r="AQ1384" s="200"/>
      <c r="AR1384" s="200"/>
      <c r="AS1384" s="200"/>
    </row>
    <row r="1385" spans="1:45" x14ac:dyDescent="0.25">
      <c r="A1385" s="200"/>
      <c r="B1385" s="200"/>
      <c r="C1385" s="200"/>
      <c r="D1385" s="200"/>
      <c r="E1385" s="200"/>
      <c r="F1385" s="200"/>
      <c r="G1385" s="200"/>
      <c r="H1385" s="200"/>
      <c r="I1385" s="200"/>
      <c r="J1385" s="200"/>
      <c r="K1385" s="200"/>
      <c r="L1385" s="200"/>
      <c r="M1385" s="239"/>
      <c r="N1385" s="202"/>
      <c r="O1385" s="200"/>
      <c r="P1385" s="200"/>
      <c r="Q1385" s="200"/>
      <c r="R1385" s="200"/>
      <c r="S1385" s="239"/>
      <c r="T1385" s="200"/>
      <c r="U1385" s="202"/>
      <c r="V1385" s="200"/>
      <c r="W1385" s="200"/>
      <c r="X1385" s="200"/>
      <c r="Y1385" s="200"/>
      <c r="Z1385" s="200"/>
      <c r="AA1385" s="201"/>
      <c r="AB1385" s="201"/>
      <c r="AC1385" s="202"/>
      <c r="AD1385" s="202"/>
      <c r="AE1385" s="202"/>
      <c r="AF1385" s="202"/>
      <c r="AG1385" s="200"/>
      <c r="AH1385" s="200"/>
      <c r="AI1385" s="200"/>
      <c r="AJ1385" s="201"/>
      <c r="AK1385" s="202"/>
      <c r="AL1385" s="200"/>
      <c r="AM1385" s="200"/>
      <c r="AN1385" s="240"/>
      <c r="AO1385" s="240"/>
      <c r="AP1385" s="240"/>
      <c r="AQ1385" s="200"/>
      <c r="AR1385" s="200"/>
      <c r="AS1385" s="200"/>
    </row>
    <row r="1386" spans="1:45" x14ac:dyDescent="0.25">
      <c r="A1386" s="200"/>
      <c r="B1386" s="200"/>
      <c r="C1386" s="200"/>
      <c r="D1386" s="200"/>
      <c r="E1386" s="200"/>
      <c r="F1386" s="200"/>
      <c r="G1386" s="200"/>
      <c r="H1386" s="200"/>
      <c r="I1386" s="200"/>
      <c r="J1386" s="200"/>
      <c r="K1386" s="200"/>
      <c r="L1386" s="200"/>
      <c r="M1386" s="239"/>
      <c r="N1386" s="202"/>
      <c r="O1386" s="200"/>
      <c r="P1386" s="200"/>
      <c r="Q1386" s="200"/>
      <c r="R1386" s="200"/>
      <c r="S1386" s="239"/>
      <c r="T1386" s="200"/>
      <c r="U1386" s="202"/>
      <c r="V1386" s="200"/>
      <c r="W1386" s="200"/>
      <c r="X1386" s="200"/>
      <c r="Y1386" s="200"/>
      <c r="Z1386" s="200"/>
      <c r="AA1386" s="201"/>
      <c r="AB1386" s="201"/>
      <c r="AC1386" s="202"/>
      <c r="AD1386" s="202"/>
      <c r="AE1386" s="202"/>
      <c r="AF1386" s="202"/>
      <c r="AG1386" s="200"/>
      <c r="AH1386" s="200"/>
      <c r="AI1386" s="200"/>
      <c r="AJ1386" s="201"/>
      <c r="AK1386" s="202"/>
      <c r="AL1386" s="200"/>
      <c r="AM1386" s="200"/>
      <c r="AN1386" s="240"/>
      <c r="AO1386" s="240"/>
      <c r="AP1386" s="240"/>
      <c r="AQ1386" s="200"/>
      <c r="AR1386" s="200"/>
      <c r="AS1386" s="200"/>
    </row>
    <row r="1387" spans="1:45" x14ac:dyDescent="0.25">
      <c r="A1387" s="200"/>
      <c r="B1387" s="200"/>
      <c r="C1387" s="200"/>
      <c r="D1387" s="200"/>
      <c r="E1387" s="200"/>
      <c r="F1387" s="200"/>
      <c r="G1387" s="200"/>
      <c r="H1387" s="200"/>
      <c r="I1387" s="200"/>
      <c r="J1387" s="200"/>
      <c r="K1387" s="200"/>
      <c r="L1387" s="200"/>
      <c r="M1387" s="239"/>
      <c r="N1387" s="202"/>
      <c r="O1387" s="200"/>
      <c r="P1387" s="200"/>
      <c r="Q1387" s="200"/>
      <c r="R1387" s="200"/>
      <c r="S1387" s="239"/>
      <c r="T1387" s="200"/>
      <c r="U1387" s="202"/>
      <c r="V1387" s="200"/>
      <c r="W1387" s="200"/>
      <c r="X1387" s="200"/>
      <c r="Y1387" s="200"/>
      <c r="Z1387" s="200"/>
      <c r="AA1387" s="201"/>
      <c r="AB1387" s="201"/>
      <c r="AC1387" s="202"/>
      <c r="AD1387" s="202"/>
      <c r="AE1387" s="202"/>
      <c r="AF1387" s="202"/>
      <c r="AG1387" s="200"/>
      <c r="AH1387" s="200"/>
      <c r="AI1387" s="200"/>
      <c r="AJ1387" s="201"/>
      <c r="AK1387" s="202"/>
      <c r="AL1387" s="200"/>
      <c r="AM1387" s="200"/>
      <c r="AN1387" s="240"/>
      <c r="AO1387" s="240"/>
      <c r="AP1387" s="240"/>
      <c r="AQ1387" s="200"/>
      <c r="AR1387" s="200"/>
      <c r="AS1387" s="200"/>
    </row>
    <row r="1388" spans="1:45" x14ac:dyDescent="0.25">
      <c r="A1388" s="200"/>
      <c r="B1388" s="200"/>
      <c r="C1388" s="200"/>
      <c r="D1388" s="200"/>
      <c r="E1388" s="200"/>
      <c r="F1388" s="200"/>
      <c r="G1388" s="200"/>
      <c r="H1388" s="200"/>
      <c r="I1388" s="200"/>
      <c r="J1388" s="200"/>
      <c r="K1388" s="200"/>
      <c r="L1388" s="200"/>
      <c r="M1388" s="239"/>
      <c r="N1388" s="202"/>
      <c r="O1388" s="200"/>
      <c r="P1388" s="200"/>
      <c r="Q1388" s="200"/>
      <c r="R1388" s="200"/>
      <c r="S1388" s="239"/>
      <c r="T1388" s="200"/>
      <c r="U1388" s="202"/>
      <c r="V1388" s="200"/>
      <c r="W1388" s="200"/>
      <c r="X1388" s="200"/>
      <c r="Y1388" s="200"/>
      <c r="Z1388" s="200"/>
      <c r="AA1388" s="201"/>
      <c r="AB1388" s="201"/>
      <c r="AC1388" s="202"/>
      <c r="AD1388" s="202"/>
      <c r="AE1388" s="202"/>
      <c r="AF1388" s="202"/>
      <c r="AG1388" s="200"/>
      <c r="AH1388" s="200"/>
      <c r="AI1388" s="200"/>
      <c r="AJ1388" s="201"/>
      <c r="AK1388" s="202"/>
      <c r="AL1388" s="200"/>
      <c r="AM1388" s="200"/>
      <c r="AN1388" s="240"/>
      <c r="AO1388" s="240"/>
      <c r="AP1388" s="240"/>
      <c r="AQ1388" s="200"/>
      <c r="AR1388" s="200"/>
      <c r="AS1388" s="200"/>
    </row>
    <row r="1389" spans="1:45" x14ac:dyDescent="0.25">
      <c r="A1389" s="200"/>
      <c r="B1389" s="200"/>
      <c r="C1389" s="200"/>
      <c r="D1389" s="200"/>
      <c r="E1389" s="200"/>
      <c r="F1389" s="200"/>
      <c r="G1389" s="200"/>
      <c r="H1389" s="200"/>
      <c r="I1389" s="200"/>
      <c r="J1389" s="200"/>
      <c r="K1389" s="200"/>
      <c r="L1389" s="200"/>
      <c r="M1389" s="239"/>
      <c r="N1389" s="202"/>
      <c r="O1389" s="200"/>
      <c r="P1389" s="200"/>
      <c r="Q1389" s="200"/>
      <c r="R1389" s="200"/>
      <c r="S1389" s="239"/>
      <c r="T1389" s="200"/>
      <c r="U1389" s="202"/>
      <c r="V1389" s="200"/>
      <c r="W1389" s="200"/>
      <c r="X1389" s="200"/>
      <c r="Y1389" s="200"/>
      <c r="Z1389" s="200"/>
      <c r="AA1389" s="201"/>
      <c r="AB1389" s="201"/>
      <c r="AC1389" s="202"/>
      <c r="AD1389" s="202"/>
      <c r="AE1389" s="202"/>
      <c r="AF1389" s="202"/>
      <c r="AG1389" s="200"/>
      <c r="AH1389" s="200"/>
      <c r="AI1389" s="200"/>
      <c r="AJ1389" s="201"/>
      <c r="AK1389" s="202"/>
      <c r="AL1389" s="200"/>
      <c r="AM1389" s="200"/>
      <c r="AN1389" s="240"/>
      <c r="AO1389" s="240"/>
      <c r="AP1389" s="240"/>
      <c r="AQ1389" s="200"/>
      <c r="AR1389" s="200"/>
      <c r="AS1389" s="200"/>
    </row>
    <row r="1390" spans="1:45" x14ac:dyDescent="0.25">
      <c r="A1390" s="200"/>
      <c r="B1390" s="200"/>
      <c r="C1390" s="200"/>
      <c r="D1390" s="200"/>
      <c r="E1390" s="200"/>
      <c r="F1390" s="200"/>
      <c r="G1390" s="200"/>
      <c r="H1390" s="200"/>
      <c r="I1390" s="200"/>
      <c r="J1390" s="200"/>
      <c r="K1390" s="200"/>
      <c r="L1390" s="200"/>
      <c r="M1390" s="239"/>
      <c r="N1390" s="202"/>
      <c r="O1390" s="200"/>
      <c r="P1390" s="200"/>
      <c r="Q1390" s="200"/>
      <c r="R1390" s="200"/>
      <c r="S1390" s="239"/>
      <c r="T1390" s="200"/>
      <c r="U1390" s="202"/>
      <c r="V1390" s="200"/>
      <c r="W1390" s="200"/>
      <c r="X1390" s="200"/>
      <c r="Y1390" s="200"/>
      <c r="Z1390" s="200"/>
      <c r="AA1390" s="201"/>
      <c r="AB1390" s="201"/>
      <c r="AC1390" s="202"/>
      <c r="AD1390" s="202"/>
      <c r="AE1390" s="202"/>
      <c r="AF1390" s="202"/>
      <c r="AG1390" s="200"/>
      <c r="AH1390" s="200"/>
      <c r="AI1390" s="200"/>
      <c r="AJ1390" s="201"/>
      <c r="AK1390" s="202"/>
      <c r="AL1390" s="200"/>
      <c r="AM1390" s="200"/>
      <c r="AN1390" s="240"/>
      <c r="AO1390" s="240"/>
      <c r="AP1390" s="240"/>
      <c r="AQ1390" s="200"/>
      <c r="AR1390" s="200"/>
      <c r="AS1390" s="200"/>
    </row>
    <row r="1391" spans="1:45" x14ac:dyDescent="0.25">
      <c r="A1391" s="200"/>
      <c r="B1391" s="200"/>
      <c r="C1391" s="200"/>
      <c r="D1391" s="200"/>
      <c r="E1391" s="200"/>
      <c r="F1391" s="200"/>
      <c r="G1391" s="200"/>
      <c r="H1391" s="200"/>
      <c r="I1391" s="200"/>
      <c r="J1391" s="200"/>
      <c r="K1391" s="200"/>
      <c r="L1391" s="200"/>
      <c r="M1391" s="239"/>
      <c r="N1391" s="202"/>
      <c r="O1391" s="200"/>
      <c r="P1391" s="200"/>
      <c r="Q1391" s="200"/>
      <c r="R1391" s="200"/>
      <c r="S1391" s="239"/>
      <c r="T1391" s="200"/>
      <c r="U1391" s="202"/>
      <c r="V1391" s="200"/>
      <c r="W1391" s="200"/>
      <c r="X1391" s="200"/>
      <c r="Y1391" s="200"/>
      <c r="Z1391" s="200"/>
      <c r="AA1391" s="201"/>
      <c r="AB1391" s="201"/>
      <c r="AC1391" s="202"/>
      <c r="AD1391" s="202"/>
      <c r="AE1391" s="202"/>
      <c r="AF1391" s="202"/>
      <c r="AG1391" s="200"/>
      <c r="AH1391" s="200"/>
      <c r="AI1391" s="200"/>
      <c r="AJ1391" s="201"/>
      <c r="AK1391" s="202"/>
      <c r="AL1391" s="200"/>
      <c r="AM1391" s="200"/>
      <c r="AN1391" s="240"/>
      <c r="AO1391" s="240"/>
      <c r="AP1391" s="240"/>
      <c r="AQ1391" s="200"/>
      <c r="AR1391" s="200"/>
      <c r="AS1391" s="200"/>
    </row>
    <row r="1392" spans="1:45" x14ac:dyDescent="0.25">
      <c r="A1392" s="200"/>
      <c r="B1392" s="200"/>
      <c r="C1392" s="200"/>
      <c r="D1392" s="200"/>
      <c r="E1392" s="200"/>
      <c r="F1392" s="200"/>
      <c r="G1392" s="200"/>
      <c r="H1392" s="200"/>
      <c r="I1392" s="200"/>
      <c r="J1392" s="200"/>
      <c r="K1392" s="200"/>
      <c r="L1392" s="200"/>
      <c r="M1392" s="239"/>
      <c r="N1392" s="202"/>
      <c r="O1392" s="200"/>
      <c r="P1392" s="200"/>
      <c r="Q1392" s="200"/>
      <c r="R1392" s="200"/>
      <c r="S1392" s="239"/>
      <c r="T1392" s="200"/>
      <c r="U1392" s="202"/>
      <c r="V1392" s="200"/>
      <c r="W1392" s="200"/>
      <c r="X1392" s="200"/>
      <c r="Y1392" s="200"/>
      <c r="Z1392" s="200"/>
      <c r="AA1392" s="201"/>
      <c r="AB1392" s="201"/>
      <c r="AC1392" s="202"/>
      <c r="AD1392" s="202"/>
      <c r="AE1392" s="202"/>
      <c r="AF1392" s="202"/>
      <c r="AG1392" s="200"/>
      <c r="AH1392" s="200"/>
      <c r="AI1392" s="200"/>
      <c r="AJ1392" s="201"/>
      <c r="AK1392" s="202"/>
      <c r="AL1392" s="200"/>
      <c r="AM1392" s="200"/>
      <c r="AN1392" s="240"/>
      <c r="AO1392" s="240"/>
      <c r="AP1392" s="240"/>
      <c r="AQ1392" s="200"/>
      <c r="AR1392" s="200"/>
      <c r="AS1392" s="200"/>
    </row>
    <row r="1393" spans="1:45" x14ac:dyDescent="0.25">
      <c r="A1393" s="200"/>
      <c r="B1393" s="200"/>
      <c r="C1393" s="200"/>
      <c r="D1393" s="200"/>
      <c r="E1393" s="200"/>
      <c r="F1393" s="200"/>
      <c r="G1393" s="200"/>
      <c r="H1393" s="200"/>
      <c r="I1393" s="200"/>
      <c r="J1393" s="200"/>
      <c r="K1393" s="200"/>
      <c r="L1393" s="200"/>
      <c r="M1393" s="239"/>
      <c r="N1393" s="202"/>
      <c r="O1393" s="200"/>
      <c r="P1393" s="200"/>
      <c r="Q1393" s="200"/>
      <c r="R1393" s="200"/>
      <c r="S1393" s="239"/>
      <c r="T1393" s="200"/>
      <c r="U1393" s="202"/>
      <c r="V1393" s="200"/>
      <c r="W1393" s="200"/>
      <c r="X1393" s="200"/>
      <c r="Y1393" s="200"/>
      <c r="Z1393" s="200"/>
      <c r="AA1393" s="201"/>
      <c r="AB1393" s="201"/>
      <c r="AC1393" s="202"/>
      <c r="AD1393" s="202"/>
      <c r="AE1393" s="202"/>
      <c r="AF1393" s="202"/>
      <c r="AG1393" s="200"/>
      <c r="AH1393" s="200"/>
      <c r="AI1393" s="200"/>
      <c r="AJ1393" s="201"/>
      <c r="AK1393" s="202"/>
      <c r="AL1393" s="200"/>
      <c r="AM1393" s="200"/>
      <c r="AN1393" s="240"/>
      <c r="AO1393" s="240"/>
      <c r="AP1393" s="240"/>
      <c r="AQ1393" s="200"/>
      <c r="AR1393" s="200"/>
      <c r="AS1393" s="200"/>
    </row>
    <row r="1394" spans="1:45" x14ac:dyDescent="0.25">
      <c r="A1394" s="200"/>
      <c r="B1394" s="200"/>
      <c r="C1394" s="200"/>
      <c r="D1394" s="200"/>
      <c r="E1394" s="200"/>
      <c r="F1394" s="200"/>
      <c r="G1394" s="200"/>
      <c r="H1394" s="200"/>
      <c r="I1394" s="200"/>
      <c r="J1394" s="200"/>
      <c r="K1394" s="200"/>
      <c r="L1394" s="200"/>
      <c r="M1394" s="239"/>
      <c r="N1394" s="202"/>
      <c r="O1394" s="200"/>
      <c r="P1394" s="200"/>
      <c r="Q1394" s="200"/>
      <c r="R1394" s="200"/>
      <c r="S1394" s="239"/>
      <c r="T1394" s="200"/>
      <c r="U1394" s="202"/>
      <c r="V1394" s="200"/>
      <c r="W1394" s="200"/>
      <c r="X1394" s="200"/>
      <c r="Y1394" s="200"/>
      <c r="Z1394" s="200"/>
      <c r="AA1394" s="201"/>
      <c r="AB1394" s="201"/>
      <c r="AC1394" s="202"/>
      <c r="AD1394" s="202"/>
      <c r="AE1394" s="202"/>
      <c r="AF1394" s="202"/>
      <c r="AG1394" s="200"/>
      <c r="AH1394" s="200"/>
      <c r="AI1394" s="200"/>
      <c r="AJ1394" s="201"/>
      <c r="AK1394" s="202"/>
      <c r="AL1394" s="200"/>
      <c r="AM1394" s="200"/>
      <c r="AN1394" s="240"/>
      <c r="AO1394" s="240"/>
      <c r="AP1394" s="240"/>
      <c r="AQ1394" s="200"/>
      <c r="AR1394" s="200"/>
      <c r="AS1394" s="200"/>
    </row>
    <row r="1395" spans="1:45" x14ac:dyDescent="0.25">
      <c r="A1395" s="200"/>
      <c r="B1395" s="200"/>
      <c r="C1395" s="200"/>
      <c r="D1395" s="200"/>
      <c r="E1395" s="200"/>
      <c r="F1395" s="200"/>
      <c r="G1395" s="200"/>
      <c r="H1395" s="200"/>
      <c r="I1395" s="200"/>
      <c r="J1395" s="200"/>
      <c r="K1395" s="200"/>
      <c r="L1395" s="200"/>
      <c r="M1395" s="239"/>
      <c r="N1395" s="202"/>
      <c r="O1395" s="200"/>
      <c r="P1395" s="200"/>
      <c r="Q1395" s="200"/>
      <c r="R1395" s="200"/>
      <c r="S1395" s="239"/>
      <c r="T1395" s="200"/>
      <c r="U1395" s="202"/>
      <c r="V1395" s="200"/>
      <c r="W1395" s="200"/>
      <c r="X1395" s="200"/>
      <c r="Y1395" s="200"/>
      <c r="Z1395" s="200"/>
      <c r="AA1395" s="201"/>
      <c r="AB1395" s="201"/>
      <c r="AC1395" s="202"/>
      <c r="AD1395" s="202"/>
      <c r="AE1395" s="202"/>
      <c r="AF1395" s="202"/>
      <c r="AG1395" s="200"/>
      <c r="AH1395" s="200"/>
      <c r="AI1395" s="200"/>
      <c r="AJ1395" s="201"/>
      <c r="AK1395" s="202"/>
      <c r="AL1395" s="200"/>
      <c r="AM1395" s="200"/>
      <c r="AN1395" s="240"/>
      <c r="AO1395" s="240"/>
      <c r="AP1395" s="240"/>
      <c r="AQ1395" s="200"/>
      <c r="AR1395" s="200"/>
      <c r="AS1395" s="200"/>
    </row>
    <row r="1396" spans="1:45" x14ac:dyDescent="0.25">
      <c r="A1396" s="200"/>
      <c r="B1396" s="200"/>
      <c r="C1396" s="200"/>
      <c r="D1396" s="200"/>
      <c r="E1396" s="200"/>
      <c r="F1396" s="200"/>
      <c r="G1396" s="200"/>
      <c r="H1396" s="200"/>
      <c r="I1396" s="200"/>
      <c r="J1396" s="200"/>
      <c r="K1396" s="200"/>
      <c r="L1396" s="200"/>
      <c r="M1396" s="239"/>
      <c r="N1396" s="202"/>
      <c r="O1396" s="200"/>
      <c r="P1396" s="200"/>
      <c r="Q1396" s="200"/>
      <c r="R1396" s="200"/>
      <c r="S1396" s="239"/>
      <c r="T1396" s="200"/>
      <c r="U1396" s="202"/>
      <c r="V1396" s="200"/>
      <c r="W1396" s="200"/>
      <c r="X1396" s="200"/>
      <c r="Y1396" s="200"/>
      <c r="Z1396" s="200"/>
      <c r="AA1396" s="201"/>
      <c r="AB1396" s="201"/>
      <c r="AC1396" s="202"/>
      <c r="AD1396" s="202"/>
      <c r="AE1396" s="202"/>
      <c r="AF1396" s="202"/>
      <c r="AG1396" s="200"/>
      <c r="AH1396" s="200"/>
      <c r="AI1396" s="200"/>
      <c r="AJ1396" s="201"/>
      <c r="AK1396" s="202"/>
      <c r="AL1396" s="200"/>
      <c r="AM1396" s="200"/>
      <c r="AN1396" s="240"/>
      <c r="AO1396" s="240"/>
      <c r="AP1396" s="240"/>
      <c r="AQ1396" s="200"/>
      <c r="AR1396" s="200"/>
      <c r="AS1396" s="200"/>
    </row>
    <row r="1397" spans="1:45" x14ac:dyDescent="0.25">
      <c r="A1397" s="200"/>
      <c r="B1397" s="200"/>
      <c r="C1397" s="200"/>
      <c r="D1397" s="200"/>
      <c r="E1397" s="200"/>
      <c r="F1397" s="200"/>
      <c r="G1397" s="200"/>
      <c r="H1397" s="200"/>
      <c r="I1397" s="200"/>
      <c r="J1397" s="200"/>
      <c r="K1397" s="200"/>
      <c r="L1397" s="200"/>
      <c r="M1397" s="239"/>
      <c r="N1397" s="202"/>
      <c r="O1397" s="200"/>
      <c r="P1397" s="200"/>
      <c r="Q1397" s="200"/>
      <c r="R1397" s="200"/>
      <c r="S1397" s="239"/>
      <c r="T1397" s="200"/>
      <c r="U1397" s="202"/>
      <c r="V1397" s="200"/>
      <c r="W1397" s="200"/>
      <c r="X1397" s="200"/>
      <c r="Y1397" s="200"/>
      <c r="Z1397" s="200"/>
      <c r="AA1397" s="201"/>
      <c r="AB1397" s="201"/>
      <c r="AC1397" s="202"/>
      <c r="AD1397" s="202"/>
      <c r="AE1397" s="202"/>
      <c r="AF1397" s="202"/>
      <c r="AG1397" s="200"/>
      <c r="AH1397" s="200"/>
      <c r="AI1397" s="200"/>
      <c r="AJ1397" s="201"/>
      <c r="AK1397" s="202"/>
      <c r="AL1397" s="200"/>
      <c r="AM1397" s="200"/>
      <c r="AN1397" s="240"/>
      <c r="AO1397" s="240"/>
      <c r="AP1397" s="240"/>
      <c r="AQ1397" s="200"/>
      <c r="AR1397" s="200"/>
      <c r="AS1397" s="200"/>
    </row>
    <row r="1398" spans="1:45" x14ac:dyDescent="0.25">
      <c r="A1398" s="200"/>
      <c r="B1398" s="200"/>
      <c r="C1398" s="200"/>
      <c r="D1398" s="200"/>
      <c r="E1398" s="200"/>
      <c r="F1398" s="200"/>
      <c r="G1398" s="200"/>
      <c r="H1398" s="200"/>
      <c r="I1398" s="200"/>
      <c r="J1398" s="200"/>
      <c r="K1398" s="200"/>
      <c r="L1398" s="200"/>
      <c r="M1398" s="239"/>
      <c r="N1398" s="202"/>
      <c r="O1398" s="200"/>
      <c r="P1398" s="200"/>
      <c r="Q1398" s="200"/>
      <c r="R1398" s="200"/>
      <c r="S1398" s="239"/>
      <c r="T1398" s="200"/>
      <c r="U1398" s="202"/>
      <c r="V1398" s="200"/>
      <c r="W1398" s="200"/>
      <c r="X1398" s="200"/>
      <c r="Y1398" s="200"/>
      <c r="Z1398" s="200"/>
      <c r="AA1398" s="201"/>
      <c r="AB1398" s="201"/>
      <c r="AC1398" s="202"/>
      <c r="AD1398" s="202"/>
      <c r="AE1398" s="202"/>
      <c r="AF1398" s="202"/>
      <c r="AG1398" s="200"/>
      <c r="AH1398" s="200"/>
      <c r="AI1398" s="200"/>
      <c r="AJ1398" s="201"/>
      <c r="AK1398" s="202"/>
      <c r="AL1398" s="200"/>
      <c r="AM1398" s="200"/>
      <c r="AN1398" s="240"/>
      <c r="AO1398" s="240"/>
      <c r="AP1398" s="240"/>
      <c r="AQ1398" s="200"/>
      <c r="AR1398" s="200"/>
      <c r="AS1398" s="200"/>
    </row>
    <row r="1399" spans="1:45" x14ac:dyDescent="0.25">
      <c r="A1399" s="200"/>
      <c r="B1399" s="200"/>
      <c r="C1399" s="200"/>
      <c r="D1399" s="200"/>
      <c r="E1399" s="200"/>
      <c r="F1399" s="200"/>
      <c r="G1399" s="200"/>
      <c r="H1399" s="200"/>
      <c r="I1399" s="200"/>
      <c r="J1399" s="200"/>
      <c r="K1399" s="200"/>
      <c r="L1399" s="200"/>
      <c r="M1399" s="239"/>
      <c r="N1399" s="202"/>
      <c r="O1399" s="200"/>
      <c r="P1399" s="200"/>
      <c r="Q1399" s="200"/>
      <c r="R1399" s="200"/>
      <c r="S1399" s="239"/>
      <c r="T1399" s="200"/>
      <c r="U1399" s="202"/>
      <c r="V1399" s="200"/>
      <c r="W1399" s="200"/>
      <c r="X1399" s="200"/>
      <c r="Y1399" s="200"/>
      <c r="Z1399" s="200"/>
      <c r="AA1399" s="201"/>
      <c r="AB1399" s="201"/>
      <c r="AC1399" s="202"/>
      <c r="AD1399" s="202"/>
      <c r="AE1399" s="202"/>
      <c r="AF1399" s="202"/>
      <c r="AG1399" s="200"/>
      <c r="AH1399" s="200"/>
      <c r="AI1399" s="200"/>
      <c r="AJ1399" s="201"/>
      <c r="AK1399" s="202"/>
      <c r="AL1399" s="200"/>
      <c r="AM1399" s="200"/>
      <c r="AN1399" s="240"/>
      <c r="AO1399" s="240"/>
      <c r="AP1399" s="240"/>
      <c r="AQ1399" s="200"/>
      <c r="AR1399" s="200"/>
      <c r="AS1399" s="200"/>
    </row>
    <row r="1400" spans="1:45" x14ac:dyDescent="0.25">
      <c r="A1400" s="200"/>
      <c r="B1400" s="200"/>
      <c r="C1400" s="200"/>
      <c r="D1400" s="200"/>
      <c r="E1400" s="200"/>
      <c r="F1400" s="200"/>
      <c r="G1400" s="200"/>
      <c r="H1400" s="200"/>
      <c r="I1400" s="200"/>
      <c r="J1400" s="200"/>
      <c r="K1400" s="200"/>
      <c r="L1400" s="200"/>
      <c r="M1400" s="239"/>
      <c r="N1400" s="202"/>
      <c r="O1400" s="200"/>
      <c r="P1400" s="200"/>
      <c r="Q1400" s="200"/>
      <c r="R1400" s="200"/>
      <c r="S1400" s="239"/>
      <c r="T1400" s="200"/>
      <c r="U1400" s="202"/>
      <c r="V1400" s="200"/>
      <c r="W1400" s="200"/>
      <c r="X1400" s="200"/>
      <c r="Y1400" s="200"/>
      <c r="Z1400" s="200"/>
      <c r="AA1400" s="201"/>
      <c r="AB1400" s="201"/>
      <c r="AC1400" s="202"/>
      <c r="AD1400" s="202"/>
      <c r="AE1400" s="202"/>
      <c r="AF1400" s="202"/>
      <c r="AG1400" s="200"/>
      <c r="AH1400" s="200"/>
      <c r="AI1400" s="200"/>
      <c r="AJ1400" s="201"/>
      <c r="AK1400" s="202"/>
      <c r="AL1400" s="200"/>
      <c r="AM1400" s="200"/>
      <c r="AN1400" s="240"/>
      <c r="AO1400" s="240"/>
      <c r="AP1400" s="240"/>
      <c r="AQ1400" s="200"/>
      <c r="AR1400" s="200"/>
      <c r="AS1400" s="200"/>
    </row>
    <row r="1401" spans="1:45" x14ac:dyDescent="0.25">
      <c r="A1401" s="200"/>
      <c r="B1401" s="200"/>
      <c r="C1401" s="200"/>
      <c r="D1401" s="200"/>
      <c r="E1401" s="200"/>
      <c r="F1401" s="200"/>
      <c r="G1401" s="200"/>
      <c r="H1401" s="200"/>
      <c r="I1401" s="200"/>
      <c r="J1401" s="200"/>
      <c r="K1401" s="200"/>
      <c r="L1401" s="200"/>
      <c r="M1401" s="239"/>
      <c r="N1401" s="202"/>
      <c r="O1401" s="200"/>
      <c r="P1401" s="200"/>
      <c r="Q1401" s="200"/>
      <c r="R1401" s="200"/>
      <c r="S1401" s="239"/>
      <c r="T1401" s="200"/>
      <c r="U1401" s="202"/>
      <c r="V1401" s="200"/>
      <c r="W1401" s="200"/>
      <c r="X1401" s="200"/>
      <c r="Y1401" s="200"/>
      <c r="Z1401" s="200"/>
      <c r="AA1401" s="201"/>
      <c r="AB1401" s="201"/>
      <c r="AC1401" s="202"/>
      <c r="AD1401" s="202"/>
      <c r="AE1401" s="202"/>
      <c r="AF1401" s="202"/>
      <c r="AG1401" s="200"/>
      <c r="AH1401" s="200"/>
      <c r="AI1401" s="200"/>
      <c r="AJ1401" s="201"/>
      <c r="AK1401" s="202"/>
      <c r="AL1401" s="200"/>
      <c r="AM1401" s="200"/>
      <c r="AN1401" s="240"/>
      <c r="AO1401" s="240"/>
      <c r="AP1401" s="240"/>
      <c r="AQ1401" s="200"/>
      <c r="AR1401" s="200"/>
      <c r="AS1401" s="200"/>
    </row>
    <row r="1402" spans="1:45" x14ac:dyDescent="0.25">
      <c r="A1402" s="200"/>
      <c r="B1402" s="200"/>
      <c r="C1402" s="200"/>
      <c r="D1402" s="200"/>
      <c r="E1402" s="200"/>
      <c r="F1402" s="200"/>
      <c r="G1402" s="200"/>
      <c r="H1402" s="200"/>
      <c r="I1402" s="200"/>
      <c r="J1402" s="200"/>
      <c r="K1402" s="200"/>
      <c r="L1402" s="200"/>
      <c r="M1402" s="239"/>
      <c r="N1402" s="202"/>
      <c r="O1402" s="200"/>
      <c r="P1402" s="200"/>
      <c r="Q1402" s="200"/>
      <c r="R1402" s="200"/>
      <c r="S1402" s="239"/>
      <c r="T1402" s="200"/>
      <c r="U1402" s="202"/>
      <c r="V1402" s="200"/>
      <c r="W1402" s="200"/>
      <c r="X1402" s="200"/>
      <c r="Y1402" s="200"/>
      <c r="Z1402" s="200"/>
      <c r="AA1402" s="201"/>
      <c r="AB1402" s="201"/>
      <c r="AC1402" s="202"/>
      <c r="AD1402" s="202"/>
      <c r="AE1402" s="202"/>
      <c r="AF1402" s="202"/>
      <c r="AG1402" s="200"/>
      <c r="AH1402" s="200"/>
      <c r="AI1402" s="200"/>
      <c r="AJ1402" s="201"/>
      <c r="AK1402" s="202"/>
      <c r="AL1402" s="200"/>
      <c r="AM1402" s="200"/>
      <c r="AN1402" s="240"/>
      <c r="AO1402" s="240"/>
      <c r="AP1402" s="240"/>
      <c r="AQ1402" s="200"/>
      <c r="AR1402" s="200"/>
      <c r="AS1402" s="200"/>
    </row>
    <row r="1403" spans="1:45" x14ac:dyDescent="0.25">
      <c r="A1403" s="200"/>
      <c r="B1403" s="200"/>
      <c r="C1403" s="200"/>
      <c r="D1403" s="200"/>
      <c r="E1403" s="200"/>
      <c r="F1403" s="200"/>
      <c r="G1403" s="200"/>
      <c r="H1403" s="200"/>
      <c r="I1403" s="200"/>
      <c r="J1403" s="200"/>
      <c r="K1403" s="200"/>
      <c r="L1403" s="200"/>
      <c r="M1403" s="239"/>
      <c r="N1403" s="202"/>
      <c r="O1403" s="200"/>
      <c r="P1403" s="200"/>
      <c r="Q1403" s="200"/>
      <c r="R1403" s="200"/>
      <c r="S1403" s="239"/>
      <c r="T1403" s="200"/>
      <c r="U1403" s="202"/>
      <c r="V1403" s="200"/>
      <c r="W1403" s="200"/>
      <c r="X1403" s="200"/>
      <c r="Y1403" s="200"/>
      <c r="Z1403" s="200"/>
      <c r="AA1403" s="201"/>
      <c r="AB1403" s="201"/>
      <c r="AC1403" s="202"/>
      <c r="AD1403" s="202"/>
      <c r="AE1403" s="202"/>
      <c r="AF1403" s="202"/>
      <c r="AG1403" s="200"/>
      <c r="AH1403" s="200"/>
      <c r="AI1403" s="200"/>
      <c r="AJ1403" s="201"/>
      <c r="AK1403" s="202"/>
      <c r="AL1403" s="200"/>
      <c r="AM1403" s="200"/>
      <c r="AN1403" s="240"/>
      <c r="AO1403" s="240"/>
      <c r="AP1403" s="240"/>
      <c r="AQ1403" s="200"/>
      <c r="AR1403" s="200"/>
      <c r="AS1403" s="200"/>
    </row>
    <row r="1404" spans="1:45" x14ac:dyDescent="0.25">
      <c r="A1404" s="200"/>
      <c r="B1404" s="200"/>
      <c r="C1404" s="200"/>
      <c r="D1404" s="200"/>
      <c r="E1404" s="200"/>
      <c r="F1404" s="200"/>
      <c r="G1404" s="200"/>
      <c r="H1404" s="200"/>
      <c r="I1404" s="200"/>
      <c r="J1404" s="200"/>
      <c r="K1404" s="200"/>
      <c r="L1404" s="200"/>
      <c r="M1404" s="239"/>
      <c r="N1404" s="202"/>
      <c r="O1404" s="200"/>
      <c r="P1404" s="200"/>
      <c r="Q1404" s="200"/>
      <c r="R1404" s="200"/>
      <c r="S1404" s="239"/>
      <c r="T1404" s="200"/>
      <c r="U1404" s="202"/>
      <c r="V1404" s="200"/>
      <c r="W1404" s="200"/>
      <c r="X1404" s="200"/>
      <c r="Y1404" s="200"/>
      <c r="Z1404" s="200"/>
      <c r="AA1404" s="201"/>
      <c r="AB1404" s="201"/>
      <c r="AC1404" s="202"/>
      <c r="AD1404" s="202"/>
      <c r="AE1404" s="202"/>
      <c r="AF1404" s="202"/>
      <c r="AG1404" s="200"/>
      <c r="AH1404" s="200"/>
      <c r="AI1404" s="200"/>
      <c r="AJ1404" s="201"/>
      <c r="AK1404" s="202"/>
      <c r="AL1404" s="200"/>
      <c r="AM1404" s="200"/>
      <c r="AN1404" s="240"/>
      <c r="AO1404" s="240"/>
      <c r="AP1404" s="240"/>
      <c r="AQ1404" s="200"/>
      <c r="AR1404" s="200"/>
      <c r="AS1404" s="200"/>
    </row>
    <row r="1405" spans="1:45" x14ac:dyDescent="0.25">
      <c r="A1405" s="200"/>
      <c r="B1405" s="200"/>
      <c r="C1405" s="200"/>
      <c r="D1405" s="200"/>
      <c r="E1405" s="200"/>
      <c r="F1405" s="200"/>
      <c r="G1405" s="200"/>
      <c r="H1405" s="200"/>
      <c r="I1405" s="200"/>
      <c r="J1405" s="200"/>
      <c r="K1405" s="200"/>
      <c r="L1405" s="200"/>
      <c r="M1405" s="239"/>
      <c r="N1405" s="202"/>
      <c r="O1405" s="200"/>
      <c r="P1405" s="200"/>
      <c r="Q1405" s="200"/>
      <c r="R1405" s="200"/>
      <c r="S1405" s="239"/>
      <c r="T1405" s="200"/>
      <c r="U1405" s="202"/>
      <c r="V1405" s="200"/>
      <c r="W1405" s="200"/>
      <c r="X1405" s="200"/>
      <c r="Y1405" s="200"/>
      <c r="Z1405" s="200"/>
      <c r="AA1405" s="201"/>
      <c r="AB1405" s="201"/>
      <c r="AC1405" s="202"/>
      <c r="AD1405" s="202"/>
      <c r="AE1405" s="202"/>
      <c r="AF1405" s="202"/>
      <c r="AG1405" s="200"/>
      <c r="AH1405" s="200"/>
      <c r="AI1405" s="200"/>
      <c r="AJ1405" s="201"/>
      <c r="AK1405" s="202"/>
      <c r="AL1405" s="200"/>
      <c r="AM1405" s="200"/>
      <c r="AN1405" s="240"/>
      <c r="AO1405" s="240"/>
      <c r="AP1405" s="240"/>
      <c r="AQ1405" s="200"/>
      <c r="AR1405" s="200"/>
      <c r="AS1405" s="200"/>
    </row>
    <row r="1406" spans="1:45" x14ac:dyDescent="0.25">
      <c r="A1406" s="200"/>
      <c r="B1406" s="200"/>
      <c r="C1406" s="200"/>
      <c r="D1406" s="200"/>
      <c r="E1406" s="200"/>
      <c r="F1406" s="200"/>
      <c r="G1406" s="200"/>
      <c r="H1406" s="200"/>
      <c r="I1406" s="200"/>
      <c r="J1406" s="200"/>
      <c r="K1406" s="200"/>
      <c r="L1406" s="200"/>
      <c r="M1406" s="239"/>
      <c r="N1406" s="202"/>
      <c r="O1406" s="200"/>
      <c r="P1406" s="200"/>
      <c r="Q1406" s="200"/>
      <c r="R1406" s="200"/>
      <c r="S1406" s="239"/>
      <c r="T1406" s="200"/>
      <c r="U1406" s="202"/>
      <c r="V1406" s="200"/>
      <c r="W1406" s="200"/>
      <c r="X1406" s="200"/>
      <c r="Y1406" s="200"/>
      <c r="Z1406" s="200"/>
      <c r="AA1406" s="201"/>
      <c r="AB1406" s="201"/>
      <c r="AC1406" s="202"/>
      <c r="AD1406" s="202"/>
      <c r="AE1406" s="202"/>
      <c r="AF1406" s="202"/>
      <c r="AG1406" s="200"/>
      <c r="AH1406" s="200"/>
      <c r="AI1406" s="200"/>
      <c r="AJ1406" s="201"/>
      <c r="AK1406" s="202"/>
      <c r="AL1406" s="200"/>
      <c r="AM1406" s="200"/>
      <c r="AN1406" s="240"/>
      <c r="AO1406" s="240"/>
      <c r="AP1406" s="240"/>
      <c r="AQ1406" s="200"/>
      <c r="AR1406" s="200"/>
      <c r="AS1406" s="200"/>
    </row>
    <row r="1407" spans="1:45" x14ac:dyDescent="0.25">
      <c r="A1407" s="200"/>
      <c r="B1407" s="200"/>
      <c r="C1407" s="200"/>
      <c r="D1407" s="200"/>
      <c r="E1407" s="200"/>
      <c r="F1407" s="200"/>
      <c r="G1407" s="200"/>
      <c r="H1407" s="200"/>
      <c r="I1407" s="200"/>
      <c r="J1407" s="200"/>
      <c r="K1407" s="200"/>
      <c r="L1407" s="200"/>
      <c r="M1407" s="239"/>
      <c r="N1407" s="202"/>
      <c r="O1407" s="200"/>
      <c r="P1407" s="200"/>
      <c r="Q1407" s="200"/>
      <c r="R1407" s="200"/>
      <c r="S1407" s="239"/>
      <c r="T1407" s="200"/>
      <c r="U1407" s="202"/>
      <c r="V1407" s="200"/>
      <c r="W1407" s="200"/>
      <c r="X1407" s="200"/>
      <c r="Y1407" s="200"/>
      <c r="Z1407" s="200"/>
      <c r="AA1407" s="201"/>
      <c r="AB1407" s="201"/>
      <c r="AC1407" s="202"/>
      <c r="AD1407" s="202"/>
      <c r="AE1407" s="202"/>
      <c r="AF1407" s="202"/>
      <c r="AG1407" s="200"/>
      <c r="AH1407" s="200"/>
      <c r="AI1407" s="200"/>
      <c r="AJ1407" s="201"/>
      <c r="AK1407" s="202"/>
      <c r="AL1407" s="200"/>
      <c r="AM1407" s="200"/>
      <c r="AN1407" s="240"/>
      <c r="AO1407" s="240"/>
      <c r="AP1407" s="240"/>
      <c r="AQ1407" s="200"/>
      <c r="AR1407" s="200"/>
      <c r="AS1407" s="200"/>
    </row>
    <row r="1408" spans="1:45" x14ac:dyDescent="0.25">
      <c r="A1408" s="200"/>
      <c r="B1408" s="200"/>
      <c r="C1408" s="200"/>
      <c r="D1408" s="200"/>
      <c r="E1408" s="200"/>
      <c r="F1408" s="200"/>
      <c r="G1408" s="200"/>
      <c r="H1408" s="200"/>
      <c r="I1408" s="200"/>
      <c r="J1408" s="200"/>
      <c r="K1408" s="200"/>
      <c r="L1408" s="200"/>
      <c r="M1408" s="239"/>
      <c r="N1408" s="202"/>
      <c r="O1408" s="200"/>
      <c r="P1408" s="200"/>
      <c r="Q1408" s="200"/>
      <c r="R1408" s="200"/>
      <c r="S1408" s="239"/>
      <c r="T1408" s="200"/>
      <c r="U1408" s="202"/>
      <c r="V1408" s="200"/>
      <c r="W1408" s="200"/>
      <c r="X1408" s="200"/>
      <c r="Y1408" s="200"/>
      <c r="Z1408" s="200"/>
      <c r="AA1408" s="201"/>
      <c r="AB1408" s="201"/>
      <c r="AC1408" s="202"/>
      <c r="AD1408" s="202"/>
      <c r="AE1408" s="202"/>
      <c r="AF1408" s="202"/>
      <c r="AG1408" s="200"/>
      <c r="AH1408" s="200"/>
      <c r="AI1408" s="200"/>
      <c r="AJ1408" s="201"/>
      <c r="AK1408" s="202"/>
      <c r="AL1408" s="200"/>
      <c r="AM1408" s="200"/>
      <c r="AN1408" s="240"/>
      <c r="AO1408" s="240"/>
      <c r="AP1408" s="240"/>
      <c r="AQ1408" s="200"/>
      <c r="AR1408" s="200"/>
      <c r="AS1408" s="200"/>
    </row>
    <row r="1409" spans="1:45" x14ac:dyDescent="0.25">
      <c r="A1409" s="200"/>
      <c r="B1409" s="200"/>
      <c r="C1409" s="200"/>
      <c r="D1409" s="200"/>
      <c r="E1409" s="200"/>
      <c r="F1409" s="200"/>
      <c r="G1409" s="200"/>
      <c r="H1409" s="200"/>
      <c r="I1409" s="200"/>
      <c r="J1409" s="200"/>
      <c r="K1409" s="200"/>
      <c r="L1409" s="200"/>
      <c r="M1409" s="239"/>
      <c r="N1409" s="202"/>
      <c r="O1409" s="200"/>
      <c r="P1409" s="200"/>
      <c r="Q1409" s="200"/>
      <c r="R1409" s="200"/>
      <c r="S1409" s="239"/>
      <c r="T1409" s="200"/>
      <c r="U1409" s="202"/>
      <c r="V1409" s="200"/>
      <c r="W1409" s="200"/>
      <c r="X1409" s="200"/>
      <c r="Y1409" s="200"/>
      <c r="Z1409" s="200"/>
      <c r="AA1409" s="201"/>
      <c r="AB1409" s="201"/>
      <c r="AC1409" s="202"/>
      <c r="AD1409" s="202"/>
      <c r="AE1409" s="202"/>
      <c r="AF1409" s="202"/>
      <c r="AG1409" s="200"/>
      <c r="AH1409" s="200"/>
      <c r="AI1409" s="200"/>
      <c r="AJ1409" s="201"/>
      <c r="AK1409" s="202"/>
      <c r="AL1409" s="200"/>
      <c r="AM1409" s="200"/>
      <c r="AN1409" s="240"/>
      <c r="AO1409" s="240"/>
      <c r="AP1409" s="240"/>
      <c r="AQ1409" s="200"/>
      <c r="AR1409" s="200"/>
      <c r="AS1409" s="200"/>
    </row>
    <row r="1410" spans="1:45" x14ac:dyDescent="0.25">
      <c r="A1410" s="200"/>
      <c r="B1410" s="200"/>
      <c r="C1410" s="200"/>
      <c r="D1410" s="200"/>
      <c r="E1410" s="200"/>
      <c r="F1410" s="200"/>
      <c r="G1410" s="200"/>
      <c r="H1410" s="200"/>
      <c r="I1410" s="200"/>
      <c r="J1410" s="200"/>
      <c r="K1410" s="200"/>
      <c r="L1410" s="200"/>
      <c r="M1410" s="239"/>
      <c r="N1410" s="202"/>
      <c r="O1410" s="200"/>
      <c r="P1410" s="200"/>
      <c r="Q1410" s="200"/>
      <c r="R1410" s="200"/>
      <c r="S1410" s="239"/>
      <c r="T1410" s="200"/>
      <c r="U1410" s="202"/>
      <c r="V1410" s="200"/>
      <c r="W1410" s="200"/>
      <c r="X1410" s="200"/>
      <c r="Y1410" s="200"/>
      <c r="Z1410" s="200"/>
      <c r="AA1410" s="201"/>
      <c r="AB1410" s="201"/>
      <c r="AC1410" s="202"/>
      <c r="AD1410" s="202"/>
      <c r="AE1410" s="202"/>
      <c r="AF1410" s="202"/>
      <c r="AG1410" s="200"/>
      <c r="AH1410" s="200"/>
      <c r="AI1410" s="200"/>
      <c r="AJ1410" s="201"/>
      <c r="AK1410" s="202"/>
      <c r="AL1410" s="200"/>
      <c r="AM1410" s="200"/>
      <c r="AN1410" s="240"/>
      <c r="AO1410" s="240"/>
      <c r="AP1410" s="240"/>
      <c r="AQ1410" s="200"/>
      <c r="AR1410" s="200"/>
      <c r="AS1410" s="200"/>
    </row>
    <row r="1411" spans="1:45" x14ac:dyDescent="0.25">
      <c r="A1411" s="200"/>
      <c r="B1411" s="200"/>
      <c r="C1411" s="200"/>
      <c r="D1411" s="200"/>
      <c r="E1411" s="200"/>
      <c r="F1411" s="200"/>
      <c r="G1411" s="200"/>
      <c r="H1411" s="200"/>
      <c r="I1411" s="200"/>
      <c r="J1411" s="200"/>
      <c r="K1411" s="200"/>
      <c r="L1411" s="200"/>
      <c r="M1411" s="239"/>
      <c r="N1411" s="202"/>
      <c r="O1411" s="200"/>
      <c r="P1411" s="200"/>
      <c r="Q1411" s="200"/>
      <c r="R1411" s="200"/>
      <c r="S1411" s="239"/>
      <c r="T1411" s="200"/>
      <c r="U1411" s="202"/>
      <c r="V1411" s="200"/>
      <c r="W1411" s="200"/>
      <c r="X1411" s="200"/>
      <c r="Y1411" s="200"/>
      <c r="Z1411" s="200"/>
      <c r="AA1411" s="201"/>
      <c r="AB1411" s="201"/>
      <c r="AC1411" s="202"/>
      <c r="AD1411" s="202"/>
      <c r="AE1411" s="202"/>
      <c r="AF1411" s="202"/>
      <c r="AG1411" s="200"/>
      <c r="AH1411" s="200"/>
      <c r="AI1411" s="200"/>
      <c r="AJ1411" s="201"/>
      <c r="AK1411" s="202"/>
      <c r="AL1411" s="200"/>
      <c r="AM1411" s="200"/>
      <c r="AN1411" s="240"/>
      <c r="AO1411" s="240"/>
      <c r="AP1411" s="240"/>
      <c r="AQ1411" s="200"/>
      <c r="AR1411" s="200"/>
      <c r="AS1411" s="200"/>
    </row>
    <row r="1412" spans="1:45" x14ac:dyDescent="0.25">
      <c r="A1412" s="200"/>
      <c r="B1412" s="200"/>
      <c r="C1412" s="200"/>
      <c r="D1412" s="200"/>
      <c r="E1412" s="200"/>
      <c r="F1412" s="200"/>
      <c r="G1412" s="200"/>
      <c r="H1412" s="200"/>
      <c r="I1412" s="200"/>
      <c r="J1412" s="200"/>
      <c r="K1412" s="200"/>
      <c r="L1412" s="200"/>
      <c r="M1412" s="239"/>
      <c r="N1412" s="202"/>
      <c r="O1412" s="200"/>
      <c r="P1412" s="200"/>
      <c r="Q1412" s="200"/>
      <c r="R1412" s="200"/>
      <c r="S1412" s="239"/>
      <c r="T1412" s="200"/>
      <c r="U1412" s="202"/>
      <c r="V1412" s="200"/>
      <c r="W1412" s="200"/>
      <c r="X1412" s="200"/>
      <c r="Y1412" s="200"/>
      <c r="Z1412" s="200"/>
      <c r="AA1412" s="201"/>
      <c r="AB1412" s="201"/>
      <c r="AC1412" s="202"/>
      <c r="AD1412" s="202"/>
      <c r="AE1412" s="202"/>
      <c r="AF1412" s="202"/>
      <c r="AG1412" s="200"/>
      <c r="AH1412" s="200"/>
      <c r="AI1412" s="200"/>
      <c r="AJ1412" s="201"/>
      <c r="AK1412" s="202"/>
      <c r="AL1412" s="200"/>
      <c r="AM1412" s="200"/>
      <c r="AN1412" s="240"/>
      <c r="AO1412" s="240"/>
      <c r="AP1412" s="240"/>
      <c r="AQ1412" s="200"/>
      <c r="AR1412" s="200"/>
      <c r="AS1412" s="200"/>
    </row>
    <row r="1413" spans="1:45" x14ac:dyDescent="0.25">
      <c r="A1413" s="200"/>
      <c r="B1413" s="200"/>
      <c r="C1413" s="200"/>
      <c r="D1413" s="200"/>
      <c r="E1413" s="200"/>
      <c r="F1413" s="200"/>
      <c r="G1413" s="200"/>
      <c r="H1413" s="200"/>
      <c r="I1413" s="200"/>
      <c r="J1413" s="200"/>
      <c r="K1413" s="200"/>
      <c r="L1413" s="200"/>
      <c r="M1413" s="239"/>
      <c r="N1413" s="202"/>
      <c r="O1413" s="200"/>
      <c r="P1413" s="200"/>
      <c r="Q1413" s="200"/>
      <c r="R1413" s="200"/>
      <c r="S1413" s="239"/>
      <c r="T1413" s="200"/>
      <c r="U1413" s="202"/>
      <c r="V1413" s="200"/>
      <c r="W1413" s="200"/>
      <c r="X1413" s="200"/>
      <c r="Y1413" s="200"/>
      <c r="Z1413" s="200"/>
      <c r="AA1413" s="201"/>
      <c r="AB1413" s="201"/>
      <c r="AC1413" s="202"/>
      <c r="AD1413" s="202"/>
      <c r="AE1413" s="202"/>
      <c r="AF1413" s="202"/>
      <c r="AG1413" s="200"/>
      <c r="AH1413" s="200"/>
      <c r="AI1413" s="200"/>
      <c r="AJ1413" s="201"/>
      <c r="AK1413" s="202"/>
      <c r="AL1413" s="200"/>
      <c r="AM1413" s="200"/>
      <c r="AN1413" s="240"/>
      <c r="AO1413" s="240"/>
      <c r="AP1413" s="240"/>
      <c r="AQ1413" s="200"/>
      <c r="AR1413" s="200"/>
      <c r="AS1413" s="200"/>
    </row>
    <row r="1414" spans="1:45" x14ac:dyDescent="0.25">
      <c r="A1414" s="200"/>
      <c r="B1414" s="200"/>
      <c r="C1414" s="200"/>
      <c r="D1414" s="200"/>
      <c r="E1414" s="200"/>
      <c r="F1414" s="200"/>
      <c r="G1414" s="200"/>
      <c r="H1414" s="200"/>
      <c r="I1414" s="200"/>
      <c r="J1414" s="200"/>
      <c r="K1414" s="200"/>
      <c r="L1414" s="200"/>
      <c r="M1414" s="239"/>
      <c r="N1414" s="202"/>
      <c r="O1414" s="200"/>
      <c r="P1414" s="200"/>
      <c r="Q1414" s="200"/>
      <c r="R1414" s="200"/>
      <c r="S1414" s="239"/>
      <c r="T1414" s="200"/>
      <c r="U1414" s="202"/>
      <c r="V1414" s="200"/>
      <c r="W1414" s="200"/>
      <c r="X1414" s="200"/>
      <c r="Y1414" s="200"/>
      <c r="Z1414" s="200"/>
      <c r="AA1414" s="201"/>
      <c r="AB1414" s="201"/>
      <c r="AC1414" s="202"/>
      <c r="AD1414" s="202"/>
      <c r="AE1414" s="202"/>
      <c r="AF1414" s="202"/>
      <c r="AG1414" s="200"/>
      <c r="AH1414" s="200"/>
      <c r="AI1414" s="200"/>
      <c r="AJ1414" s="201"/>
      <c r="AK1414" s="202"/>
      <c r="AL1414" s="200"/>
      <c r="AM1414" s="200"/>
      <c r="AN1414" s="240"/>
      <c r="AO1414" s="240"/>
      <c r="AP1414" s="240"/>
      <c r="AQ1414" s="200"/>
      <c r="AR1414" s="200"/>
      <c r="AS1414" s="200"/>
    </row>
    <row r="1415" spans="1:45" x14ac:dyDescent="0.25">
      <c r="A1415" s="200"/>
      <c r="B1415" s="200"/>
      <c r="C1415" s="200"/>
      <c r="D1415" s="200"/>
      <c r="E1415" s="200"/>
      <c r="F1415" s="200"/>
      <c r="G1415" s="200"/>
      <c r="H1415" s="200"/>
      <c r="I1415" s="200"/>
      <c r="J1415" s="200"/>
      <c r="K1415" s="200"/>
      <c r="L1415" s="200"/>
      <c r="M1415" s="239"/>
      <c r="N1415" s="202"/>
      <c r="O1415" s="200"/>
      <c r="P1415" s="200"/>
      <c r="Q1415" s="200"/>
      <c r="R1415" s="200"/>
      <c r="S1415" s="239"/>
      <c r="T1415" s="200"/>
      <c r="U1415" s="202"/>
      <c r="V1415" s="200"/>
      <c r="W1415" s="200"/>
      <c r="X1415" s="200"/>
      <c r="Y1415" s="200"/>
      <c r="Z1415" s="200"/>
      <c r="AA1415" s="201"/>
      <c r="AB1415" s="201"/>
      <c r="AC1415" s="202"/>
      <c r="AD1415" s="202"/>
      <c r="AE1415" s="202"/>
      <c r="AF1415" s="202"/>
      <c r="AG1415" s="200"/>
      <c r="AH1415" s="200"/>
      <c r="AI1415" s="200"/>
      <c r="AJ1415" s="201"/>
      <c r="AK1415" s="202"/>
      <c r="AL1415" s="200"/>
      <c r="AM1415" s="200"/>
      <c r="AN1415" s="240"/>
      <c r="AO1415" s="240"/>
      <c r="AP1415" s="240"/>
      <c r="AQ1415" s="200"/>
      <c r="AR1415" s="200"/>
      <c r="AS1415" s="200"/>
    </row>
    <row r="1416" spans="1:45" x14ac:dyDescent="0.25">
      <c r="A1416" s="200"/>
      <c r="B1416" s="200"/>
      <c r="C1416" s="200"/>
      <c r="D1416" s="200"/>
      <c r="E1416" s="200"/>
      <c r="F1416" s="200"/>
      <c r="G1416" s="200"/>
      <c r="H1416" s="200"/>
      <c r="I1416" s="200"/>
      <c r="J1416" s="200"/>
      <c r="K1416" s="200"/>
      <c r="L1416" s="200"/>
      <c r="M1416" s="239"/>
      <c r="N1416" s="202"/>
      <c r="O1416" s="200"/>
      <c r="P1416" s="200"/>
      <c r="Q1416" s="200"/>
      <c r="R1416" s="200"/>
      <c r="S1416" s="239"/>
      <c r="T1416" s="200"/>
      <c r="U1416" s="202"/>
      <c r="V1416" s="200"/>
      <c r="W1416" s="200"/>
      <c r="X1416" s="200"/>
      <c r="Y1416" s="200"/>
      <c r="Z1416" s="200"/>
      <c r="AA1416" s="201"/>
      <c r="AB1416" s="201"/>
      <c r="AC1416" s="202"/>
      <c r="AD1416" s="202"/>
      <c r="AE1416" s="202"/>
      <c r="AF1416" s="202"/>
      <c r="AG1416" s="200"/>
      <c r="AH1416" s="200"/>
      <c r="AI1416" s="200"/>
      <c r="AJ1416" s="201"/>
      <c r="AK1416" s="202"/>
      <c r="AL1416" s="200"/>
      <c r="AM1416" s="200"/>
      <c r="AN1416" s="240"/>
      <c r="AO1416" s="240"/>
      <c r="AP1416" s="240"/>
      <c r="AQ1416" s="200"/>
      <c r="AR1416" s="200"/>
      <c r="AS1416" s="200"/>
    </row>
    <row r="1417" spans="1:45" x14ac:dyDescent="0.25">
      <c r="A1417" s="200"/>
      <c r="B1417" s="200"/>
      <c r="C1417" s="200"/>
      <c r="D1417" s="200"/>
      <c r="E1417" s="200"/>
      <c r="F1417" s="200"/>
      <c r="G1417" s="200"/>
      <c r="H1417" s="200"/>
      <c r="I1417" s="200"/>
      <c r="J1417" s="200"/>
      <c r="K1417" s="200"/>
      <c r="L1417" s="200"/>
      <c r="M1417" s="239"/>
      <c r="N1417" s="202"/>
      <c r="O1417" s="200"/>
      <c r="P1417" s="200"/>
      <c r="Q1417" s="200"/>
      <c r="R1417" s="200"/>
      <c r="S1417" s="239"/>
      <c r="T1417" s="200"/>
      <c r="U1417" s="202"/>
      <c r="V1417" s="200"/>
      <c r="W1417" s="200"/>
      <c r="X1417" s="200"/>
      <c r="Y1417" s="200"/>
      <c r="Z1417" s="200"/>
      <c r="AA1417" s="201"/>
      <c r="AB1417" s="201"/>
      <c r="AC1417" s="202"/>
      <c r="AD1417" s="202"/>
      <c r="AE1417" s="202"/>
      <c r="AF1417" s="202"/>
      <c r="AG1417" s="200"/>
      <c r="AH1417" s="200"/>
      <c r="AI1417" s="200"/>
      <c r="AJ1417" s="201"/>
      <c r="AK1417" s="202"/>
      <c r="AL1417" s="200"/>
      <c r="AM1417" s="200"/>
      <c r="AN1417" s="240"/>
      <c r="AO1417" s="240"/>
      <c r="AP1417" s="240"/>
      <c r="AQ1417" s="200"/>
      <c r="AR1417" s="200"/>
      <c r="AS1417" s="200"/>
    </row>
    <row r="1418" spans="1:45" x14ac:dyDescent="0.25">
      <c r="A1418" s="200"/>
      <c r="B1418" s="200"/>
      <c r="C1418" s="200"/>
      <c r="D1418" s="200"/>
      <c r="E1418" s="200"/>
      <c r="F1418" s="200"/>
      <c r="G1418" s="200"/>
      <c r="H1418" s="200"/>
      <c r="I1418" s="200"/>
      <c r="J1418" s="200"/>
      <c r="K1418" s="200"/>
      <c r="L1418" s="200"/>
      <c r="M1418" s="239"/>
      <c r="N1418" s="202"/>
      <c r="O1418" s="200"/>
      <c r="P1418" s="200"/>
      <c r="Q1418" s="200"/>
      <c r="R1418" s="200"/>
      <c r="S1418" s="239"/>
      <c r="T1418" s="200"/>
      <c r="U1418" s="202"/>
      <c r="V1418" s="200"/>
      <c r="W1418" s="200"/>
      <c r="X1418" s="200"/>
      <c r="Y1418" s="200"/>
      <c r="Z1418" s="200"/>
      <c r="AA1418" s="201"/>
      <c r="AB1418" s="201"/>
      <c r="AC1418" s="202"/>
      <c r="AD1418" s="202"/>
      <c r="AE1418" s="202"/>
      <c r="AF1418" s="202"/>
      <c r="AG1418" s="200"/>
      <c r="AH1418" s="200"/>
      <c r="AI1418" s="200"/>
      <c r="AJ1418" s="201"/>
      <c r="AK1418" s="202"/>
      <c r="AL1418" s="200"/>
      <c r="AM1418" s="200"/>
      <c r="AN1418" s="240"/>
      <c r="AO1418" s="240"/>
      <c r="AP1418" s="240"/>
      <c r="AQ1418" s="200"/>
      <c r="AR1418" s="200"/>
      <c r="AS1418" s="200"/>
    </row>
    <row r="1419" spans="1:45" x14ac:dyDescent="0.25">
      <c r="A1419" s="200"/>
      <c r="B1419" s="200"/>
      <c r="C1419" s="200"/>
      <c r="D1419" s="200"/>
      <c r="E1419" s="200"/>
      <c r="F1419" s="200"/>
      <c r="G1419" s="200"/>
      <c r="H1419" s="200"/>
      <c r="I1419" s="200"/>
      <c r="J1419" s="200"/>
      <c r="K1419" s="200"/>
      <c r="L1419" s="200"/>
      <c r="M1419" s="239"/>
      <c r="N1419" s="202"/>
      <c r="O1419" s="200"/>
      <c r="P1419" s="200"/>
      <c r="Q1419" s="200"/>
      <c r="R1419" s="200"/>
      <c r="S1419" s="239"/>
      <c r="T1419" s="200"/>
      <c r="U1419" s="202"/>
      <c r="V1419" s="200"/>
      <c r="W1419" s="200"/>
      <c r="X1419" s="200"/>
      <c r="Y1419" s="200"/>
      <c r="Z1419" s="200"/>
      <c r="AA1419" s="201"/>
      <c r="AB1419" s="201"/>
      <c r="AC1419" s="202"/>
      <c r="AD1419" s="202"/>
      <c r="AE1419" s="202"/>
      <c r="AF1419" s="202"/>
      <c r="AG1419" s="200"/>
      <c r="AH1419" s="200"/>
      <c r="AI1419" s="200"/>
      <c r="AJ1419" s="201"/>
      <c r="AK1419" s="202"/>
      <c r="AL1419" s="200"/>
      <c r="AM1419" s="200"/>
      <c r="AN1419" s="240"/>
      <c r="AO1419" s="240"/>
      <c r="AP1419" s="240"/>
      <c r="AQ1419" s="200"/>
      <c r="AR1419" s="200"/>
      <c r="AS1419" s="200"/>
    </row>
    <row r="1420" spans="1:45" x14ac:dyDescent="0.25">
      <c r="A1420" s="200"/>
      <c r="B1420" s="200"/>
      <c r="C1420" s="200"/>
      <c r="D1420" s="200"/>
      <c r="E1420" s="200"/>
      <c r="F1420" s="200"/>
      <c r="G1420" s="200"/>
      <c r="H1420" s="200"/>
      <c r="I1420" s="200"/>
      <c r="J1420" s="200"/>
      <c r="K1420" s="200"/>
      <c r="L1420" s="200"/>
      <c r="M1420" s="239"/>
      <c r="N1420" s="202"/>
      <c r="O1420" s="200"/>
      <c r="P1420" s="200"/>
      <c r="Q1420" s="200"/>
      <c r="R1420" s="200"/>
      <c r="S1420" s="239"/>
      <c r="T1420" s="200"/>
      <c r="U1420" s="202"/>
      <c r="V1420" s="200"/>
      <c r="W1420" s="200"/>
      <c r="X1420" s="200"/>
      <c r="Y1420" s="200"/>
      <c r="Z1420" s="200"/>
      <c r="AA1420" s="201"/>
      <c r="AB1420" s="201"/>
      <c r="AC1420" s="202"/>
      <c r="AD1420" s="202"/>
      <c r="AE1420" s="202"/>
      <c r="AF1420" s="202"/>
      <c r="AG1420" s="200"/>
      <c r="AH1420" s="200"/>
      <c r="AI1420" s="200"/>
      <c r="AJ1420" s="201"/>
      <c r="AK1420" s="202"/>
      <c r="AL1420" s="200"/>
      <c r="AM1420" s="200"/>
      <c r="AN1420" s="240"/>
      <c r="AO1420" s="240"/>
      <c r="AP1420" s="240"/>
      <c r="AQ1420" s="200"/>
      <c r="AR1420" s="200"/>
      <c r="AS1420" s="200"/>
    </row>
    <row r="1421" spans="1:45" x14ac:dyDescent="0.25">
      <c r="A1421" s="200"/>
      <c r="B1421" s="200"/>
      <c r="C1421" s="200"/>
      <c r="D1421" s="200"/>
      <c r="E1421" s="200"/>
      <c r="F1421" s="200"/>
      <c r="G1421" s="200"/>
      <c r="H1421" s="200"/>
      <c r="I1421" s="200"/>
      <c r="J1421" s="200"/>
      <c r="K1421" s="200"/>
      <c r="L1421" s="200"/>
      <c r="M1421" s="239"/>
      <c r="N1421" s="202"/>
      <c r="O1421" s="200"/>
      <c r="P1421" s="200"/>
      <c r="Q1421" s="200"/>
      <c r="R1421" s="200"/>
      <c r="S1421" s="239"/>
      <c r="T1421" s="200"/>
      <c r="U1421" s="202"/>
      <c r="V1421" s="200"/>
      <c r="W1421" s="200"/>
      <c r="X1421" s="200"/>
      <c r="Y1421" s="200"/>
      <c r="Z1421" s="200"/>
      <c r="AA1421" s="201"/>
      <c r="AB1421" s="201"/>
      <c r="AC1421" s="202"/>
      <c r="AD1421" s="202"/>
      <c r="AE1421" s="202"/>
      <c r="AF1421" s="202"/>
      <c r="AG1421" s="200"/>
      <c r="AH1421" s="200"/>
      <c r="AI1421" s="200"/>
      <c r="AJ1421" s="201"/>
      <c r="AK1421" s="202"/>
      <c r="AL1421" s="200"/>
      <c r="AM1421" s="200"/>
      <c r="AN1421" s="240"/>
      <c r="AO1421" s="240"/>
      <c r="AP1421" s="240"/>
      <c r="AQ1421" s="200"/>
      <c r="AR1421" s="200"/>
      <c r="AS1421" s="200"/>
    </row>
    <row r="1422" spans="1:45" x14ac:dyDescent="0.25">
      <c r="A1422" s="200"/>
      <c r="B1422" s="200"/>
      <c r="C1422" s="200"/>
      <c r="D1422" s="200"/>
      <c r="E1422" s="200"/>
      <c r="F1422" s="200"/>
      <c r="G1422" s="200"/>
      <c r="H1422" s="200"/>
      <c r="I1422" s="200"/>
      <c r="J1422" s="200"/>
      <c r="K1422" s="200"/>
      <c r="L1422" s="200"/>
      <c r="M1422" s="239"/>
      <c r="N1422" s="202"/>
      <c r="O1422" s="200"/>
      <c r="P1422" s="200"/>
      <c r="Q1422" s="200"/>
      <c r="R1422" s="200"/>
      <c r="S1422" s="239"/>
      <c r="T1422" s="200"/>
      <c r="U1422" s="202"/>
      <c r="V1422" s="200"/>
      <c r="W1422" s="200"/>
      <c r="X1422" s="200"/>
      <c r="Y1422" s="200"/>
      <c r="Z1422" s="200"/>
      <c r="AA1422" s="201"/>
      <c r="AB1422" s="201"/>
      <c r="AC1422" s="202"/>
      <c r="AD1422" s="202"/>
      <c r="AE1422" s="202"/>
      <c r="AF1422" s="202"/>
      <c r="AG1422" s="200"/>
      <c r="AH1422" s="200"/>
      <c r="AI1422" s="200"/>
      <c r="AJ1422" s="201"/>
      <c r="AK1422" s="202"/>
      <c r="AL1422" s="200"/>
      <c r="AM1422" s="200"/>
      <c r="AN1422" s="240"/>
      <c r="AO1422" s="240"/>
      <c r="AP1422" s="240"/>
      <c r="AQ1422" s="200"/>
      <c r="AR1422" s="200"/>
      <c r="AS1422" s="200"/>
    </row>
    <row r="1423" spans="1:45" x14ac:dyDescent="0.25">
      <c r="A1423" s="200"/>
      <c r="B1423" s="200"/>
      <c r="C1423" s="200"/>
      <c r="D1423" s="200"/>
      <c r="E1423" s="200"/>
      <c r="F1423" s="200"/>
      <c r="G1423" s="200"/>
      <c r="H1423" s="200"/>
      <c r="I1423" s="200"/>
      <c r="J1423" s="200"/>
      <c r="K1423" s="200"/>
      <c r="L1423" s="200"/>
      <c r="M1423" s="239"/>
      <c r="N1423" s="202"/>
      <c r="O1423" s="200"/>
      <c r="P1423" s="200"/>
      <c r="Q1423" s="200"/>
      <c r="R1423" s="200"/>
      <c r="S1423" s="239"/>
      <c r="T1423" s="200"/>
      <c r="U1423" s="202"/>
      <c r="V1423" s="200"/>
      <c r="W1423" s="200"/>
      <c r="X1423" s="200"/>
      <c r="Y1423" s="200"/>
      <c r="Z1423" s="200"/>
      <c r="AA1423" s="201"/>
      <c r="AB1423" s="201"/>
      <c r="AC1423" s="202"/>
      <c r="AD1423" s="202"/>
      <c r="AE1423" s="202"/>
      <c r="AF1423" s="202"/>
      <c r="AG1423" s="200"/>
      <c r="AH1423" s="200"/>
      <c r="AI1423" s="200"/>
      <c r="AJ1423" s="201"/>
      <c r="AK1423" s="202"/>
      <c r="AL1423" s="200"/>
      <c r="AM1423" s="200"/>
      <c r="AN1423" s="240"/>
      <c r="AO1423" s="240"/>
      <c r="AP1423" s="240"/>
      <c r="AQ1423" s="200"/>
      <c r="AR1423" s="200"/>
      <c r="AS1423" s="200"/>
    </row>
    <row r="1424" spans="1:45" x14ac:dyDescent="0.25">
      <c r="A1424" s="200"/>
      <c r="B1424" s="200"/>
      <c r="C1424" s="200"/>
      <c r="D1424" s="200"/>
      <c r="E1424" s="200"/>
      <c r="F1424" s="200"/>
      <c r="G1424" s="200"/>
      <c r="H1424" s="200"/>
      <c r="I1424" s="200"/>
      <c r="J1424" s="200"/>
      <c r="K1424" s="200"/>
      <c r="L1424" s="200"/>
      <c r="M1424" s="239"/>
      <c r="N1424" s="202"/>
      <c r="O1424" s="200"/>
      <c r="P1424" s="200"/>
      <c r="Q1424" s="200"/>
      <c r="R1424" s="200"/>
      <c r="S1424" s="239"/>
      <c r="T1424" s="200"/>
      <c r="U1424" s="202"/>
      <c r="V1424" s="200"/>
      <c r="W1424" s="200"/>
      <c r="X1424" s="200"/>
      <c r="Y1424" s="200"/>
      <c r="Z1424" s="200"/>
      <c r="AA1424" s="201"/>
      <c r="AB1424" s="201"/>
      <c r="AC1424" s="202"/>
      <c r="AD1424" s="202"/>
      <c r="AE1424" s="202"/>
      <c r="AF1424" s="202"/>
      <c r="AG1424" s="200"/>
      <c r="AH1424" s="200"/>
      <c r="AI1424" s="200"/>
      <c r="AJ1424" s="201"/>
      <c r="AK1424" s="202"/>
      <c r="AL1424" s="200"/>
      <c r="AM1424" s="200"/>
      <c r="AN1424" s="240"/>
      <c r="AO1424" s="240"/>
      <c r="AP1424" s="240"/>
      <c r="AQ1424" s="200"/>
      <c r="AR1424" s="200"/>
      <c r="AS1424" s="200"/>
    </row>
    <row r="1425" spans="1:45" x14ac:dyDescent="0.25">
      <c r="A1425" s="200"/>
      <c r="B1425" s="200"/>
      <c r="C1425" s="200"/>
      <c r="D1425" s="200"/>
      <c r="E1425" s="200"/>
      <c r="F1425" s="200"/>
      <c r="G1425" s="200"/>
      <c r="H1425" s="200"/>
      <c r="I1425" s="200"/>
      <c r="J1425" s="200"/>
      <c r="K1425" s="200"/>
      <c r="L1425" s="200"/>
      <c r="M1425" s="239"/>
      <c r="N1425" s="202"/>
      <c r="O1425" s="200"/>
      <c r="P1425" s="200"/>
      <c r="Q1425" s="200"/>
      <c r="R1425" s="200"/>
      <c r="S1425" s="239"/>
      <c r="T1425" s="200"/>
      <c r="U1425" s="202"/>
      <c r="V1425" s="200"/>
      <c r="W1425" s="200"/>
      <c r="X1425" s="200"/>
      <c r="Y1425" s="200"/>
      <c r="Z1425" s="200"/>
      <c r="AA1425" s="201"/>
      <c r="AB1425" s="201"/>
      <c r="AC1425" s="202"/>
      <c r="AD1425" s="202"/>
      <c r="AE1425" s="202"/>
      <c r="AF1425" s="202"/>
      <c r="AG1425" s="200"/>
      <c r="AH1425" s="200"/>
      <c r="AI1425" s="200"/>
      <c r="AJ1425" s="201"/>
      <c r="AK1425" s="202"/>
      <c r="AL1425" s="200"/>
      <c r="AM1425" s="200"/>
      <c r="AN1425" s="240"/>
      <c r="AO1425" s="240"/>
      <c r="AP1425" s="240"/>
      <c r="AQ1425" s="200"/>
      <c r="AR1425" s="200"/>
      <c r="AS1425" s="200"/>
    </row>
    <row r="1426" spans="1:45" x14ac:dyDescent="0.25">
      <c r="A1426" s="200"/>
      <c r="B1426" s="200"/>
      <c r="C1426" s="200"/>
      <c r="D1426" s="200"/>
      <c r="E1426" s="200"/>
      <c r="F1426" s="200"/>
      <c r="G1426" s="200"/>
      <c r="H1426" s="200"/>
      <c r="I1426" s="200"/>
      <c r="J1426" s="200"/>
      <c r="K1426" s="200"/>
      <c r="L1426" s="200"/>
      <c r="M1426" s="239"/>
      <c r="N1426" s="202"/>
      <c r="O1426" s="200"/>
      <c r="P1426" s="200"/>
      <c r="Q1426" s="200"/>
      <c r="R1426" s="200"/>
      <c r="S1426" s="239"/>
      <c r="T1426" s="200"/>
      <c r="U1426" s="202"/>
      <c r="V1426" s="200"/>
      <c r="W1426" s="200"/>
      <c r="X1426" s="200"/>
      <c r="Y1426" s="200"/>
      <c r="Z1426" s="200"/>
      <c r="AA1426" s="201"/>
      <c r="AB1426" s="201"/>
      <c r="AC1426" s="202"/>
      <c r="AD1426" s="202"/>
      <c r="AE1426" s="202"/>
      <c r="AF1426" s="202"/>
      <c r="AG1426" s="200"/>
      <c r="AH1426" s="200"/>
      <c r="AI1426" s="200"/>
      <c r="AJ1426" s="201"/>
      <c r="AK1426" s="202"/>
      <c r="AL1426" s="200"/>
      <c r="AM1426" s="200"/>
      <c r="AN1426" s="240"/>
      <c r="AO1426" s="240"/>
      <c r="AP1426" s="240"/>
      <c r="AQ1426" s="200"/>
      <c r="AR1426" s="200"/>
      <c r="AS1426" s="200"/>
    </row>
    <row r="1427" spans="1:45" x14ac:dyDescent="0.25">
      <c r="A1427" s="200"/>
      <c r="B1427" s="200"/>
      <c r="C1427" s="200"/>
      <c r="D1427" s="200"/>
      <c r="E1427" s="200"/>
      <c r="F1427" s="200"/>
      <c r="G1427" s="200"/>
      <c r="H1427" s="200"/>
      <c r="I1427" s="200"/>
      <c r="J1427" s="200"/>
      <c r="K1427" s="200"/>
      <c r="L1427" s="200"/>
      <c r="M1427" s="239"/>
      <c r="N1427" s="202"/>
      <c r="O1427" s="200"/>
      <c r="P1427" s="200"/>
      <c r="Q1427" s="200"/>
      <c r="R1427" s="200"/>
      <c r="S1427" s="239"/>
      <c r="T1427" s="200"/>
      <c r="U1427" s="202"/>
      <c r="V1427" s="200"/>
      <c r="W1427" s="200"/>
      <c r="X1427" s="200"/>
      <c r="Y1427" s="200"/>
      <c r="Z1427" s="200"/>
      <c r="AA1427" s="201"/>
      <c r="AB1427" s="201"/>
      <c r="AC1427" s="202"/>
      <c r="AD1427" s="202"/>
      <c r="AE1427" s="202"/>
      <c r="AF1427" s="202"/>
      <c r="AG1427" s="200"/>
      <c r="AH1427" s="200"/>
      <c r="AI1427" s="200"/>
      <c r="AJ1427" s="201"/>
      <c r="AK1427" s="202"/>
      <c r="AL1427" s="200"/>
      <c r="AM1427" s="200"/>
      <c r="AN1427" s="240"/>
      <c r="AO1427" s="240"/>
      <c r="AP1427" s="240"/>
      <c r="AQ1427" s="200"/>
      <c r="AR1427" s="200"/>
      <c r="AS1427" s="200"/>
    </row>
    <row r="1428" spans="1:45" x14ac:dyDescent="0.25">
      <c r="A1428" s="200"/>
      <c r="B1428" s="200"/>
      <c r="C1428" s="200"/>
      <c r="D1428" s="200"/>
      <c r="E1428" s="200"/>
      <c r="F1428" s="200"/>
      <c r="G1428" s="200"/>
      <c r="H1428" s="200"/>
      <c r="I1428" s="200"/>
      <c r="J1428" s="200"/>
      <c r="K1428" s="200"/>
      <c r="L1428" s="200"/>
      <c r="M1428" s="239"/>
      <c r="N1428" s="202"/>
      <c r="O1428" s="200"/>
      <c r="P1428" s="200"/>
      <c r="Q1428" s="200"/>
      <c r="R1428" s="200"/>
      <c r="S1428" s="239"/>
      <c r="T1428" s="200"/>
      <c r="U1428" s="202"/>
      <c r="V1428" s="200"/>
      <c r="W1428" s="200"/>
      <c r="X1428" s="200"/>
      <c r="Y1428" s="200"/>
      <c r="Z1428" s="200"/>
      <c r="AA1428" s="201"/>
      <c r="AB1428" s="201"/>
      <c r="AC1428" s="202"/>
      <c r="AD1428" s="202"/>
      <c r="AE1428" s="202"/>
      <c r="AF1428" s="202"/>
      <c r="AG1428" s="200"/>
      <c r="AH1428" s="200"/>
      <c r="AI1428" s="200"/>
      <c r="AJ1428" s="201"/>
      <c r="AK1428" s="202"/>
      <c r="AL1428" s="200"/>
      <c r="AM1428" s="200"/>
      <c r="AN1428" s="240"/>
      <c r="AO1428" s="240"/>
      <c r="AP1428" s="240"/>
      <c r="AQ1428" s="200"/>
      <c r="AR1428" s="200"/>
      <c r="AS1428" s="200"/>
    </row>
    <row r="1429" spans="1:45" x14ac:dyDescent="0.25">
      <c r="A1429" s="200"/>
      <c r="B1429" s="200"/>
      <c r="C1429" s="200"/>
      <c r="D1429" s="200"/>
      <c r="E1429" s="200"/>
      <c r="F1429" s="200"/>
      <c r="G1429" s="200"/>
      <c r="H1429" s="200"/>
      <c r="I1429" s="200"/>
      <c r="J1429" s="200"/>
      <c r="K1429" s="200"/>
      <c r="L1429" s="200"/>
      <c r="M1429" s="239"/>
      <c r="N1429" s="202"/>
      <c r="O1429" s="200"/>
      <c r="P1429" s="200"/>
      <c r="Q1429" s="200"/>
      <c r="R1429" s="200"/>
      <c r="S1429" s="239"/>
      <c r="T1429" s="200"/>
      <c r="U1429" s="202"/>
      <c r="V1429" s="200"/>
      <c r="W1429" s="200"/>
      <c r="X1429" s="200"/>
      <c r="Y1429" s="200"/>
      <c r="Z1429" s="200"/>
      <c r="AA1429" s="201"/>
      <c r="AB1429" s="201"/>
      <c r="AC1429" s="202"/>
      <c r="AD1429" s="202"/>
      <c r="AE1429" s="202"/>
      <c r="AF1429" s="202"/>
      <c r="AG1429" s="200"/>
      <c r="AH1429" s="200"/>
      <c r="AI1429" s="200"/>
      <c r="AJ1429" s="201"/>
      <c r="AK1429" s="202"/>
      <c r="AL1429" s="200"/>
      <c r="AM1429" s="200"/>
      <c r="AN1429" s="240"/>
      <c r="AO1429" s="240"/>
      <c r="AP1429" s="240"/>
      <c r="AQ1429" s="200"/>
      <c r="AR1429" s="200"/>
      <c r="AS1429" s="200"/>
    </row>
    <row r="1430" spans="1:45" x14ac:dyDescent="0.25">
      <c r="A1430" s="200"/>
      <c r="B1430" s="200"/>
      <c r="C1430" s="200"/>
      <c r="D1430" s="200"/>
      <c r="E1430" s="200"/>
      <c r="F1430" s="200"/>
      <c r="G1430" s="200"/>
      <c r="H1430" s="200"/>
      <c r="I1430" s="200"/>
      <c r="J1430" s="200"/>
      <c r="K1430" s="200"/>
      <c r="L1430" s="200"/>
      <c r="M1430" s="239"/>
      <c r="N1430" s="202"/>
      <c r="O1430" s="200"/>
      <c r="P1430" s="200"/>
      <c r="Q1430" s="200"/>
      <c r="R1430" s="200"/>
      <c r="S1430" s="239"/>
      <c r="T1430" s="200"/>
      <c r="U1430" s="202"/>
      <c r="V1430" s="200"/>
      <c r="W1430" s="200"/>
      <c r="X1430" s="200"/>
      <c r="Y1430" s="200"/>
      <c r="Z1430" s="200"/>
      <c r="AA1430" s="201"/>
      <c r="AB1430" s="201"/>
      <c r="AC1430" s="202"/>
      <c r="AD1430" s="202"/>
      <c r="AE1430" s="202"/>
      <c r="AF1430" s="202"/>
      <c r="AG1430" s="200"/>
      <c r="AH1430" s="200"/>
      <c r="AI1430" s="200"/>
      <c r="AJ1430" s="201"/>
      <c r="AK1430" s="202"/>
      <c r="AL1430" s="200"/>
      <c r="AM1430" s="200"/>
      <c r="AN1430" s="240"/>
      <c r="AO1430" s="240"/>
      <c r="AP1430" s="240"/>
      <c r="AQ1430" s="200"/>
      <c r="AR1430" s="200"/>
      <c r="AS1430" s="200"/>
    </row>
    <row r="1431" spans="1:45" x14ac:dyDescent="0.25">
      <c r="A1431" s="200"/>
      <c r="B1431" s="200"/>
      <c r="C1431" s="200"/>
      <c r="D1431" s="200"/>
      <c r="E1431" s="200"/>
      <c r="F1431" s="200"/>
      <c r="G1431" s="200"/>
      <c r="H1431" s="200"/>
      <c r="I1431" s="200"/>
      <c r="J1431" s="200"/>
      <c r="K1431" s="200"/>
      <c r="L1431" s="200"/>
      <c r="M1431" s="239"/>
      <c r="N1431" s="202"/>
      <c r="O1431" s="200"/>
      <c r="P1431" s="200"/>
      <c r="Q1431" s="200"/>
      <c r="R1431" s="200"/>
      <c r="S1431" s="239"/>
      <c r="T1431" s="200"/>
      <c r="U1431" s="202"/>
      <c r="V1431" s="200"/>
      <c r="W1431" s="200"/>
      <c r="X1431" s="200"/>
      <c r="Y1431" s="200"/>
      <c r="Z1431" s="200"/>
      <c r="AA1431" s="201"/>
      <c r="AB1431" s="201"/>
      <c r="AC1431" s="202"/>
      <c r="AD1431" s="202"/>
      <c r="AE1431" s="202"/>
      <c r="AF1431" s="202"/>
      <c r="AG1431" s="200"/>
      <c r="AH1431" s="200"/>
      <c r="AI1431" s="200"/>
      <c r="AJ1431" s="201"/>
      <c r="AK1431" s="202"/>
      <c r="AL1431" s="200"/>
      <c r="AM1431" s="200"/>
      <c r="AN1431" s="240"/>
      <c r="AO1431" s="240"/>
      <c r="AP1431" s="240"/>
      <c r="AQ1431" s="200"/>
      <c r="AR1431" s="200"/>
      <c r="AS1431" s="200"/>
    </row>
    <row r="1432" spans="1:45" x14ac:dyDescent="0.25">
      <c r="A1432" s="200"/>
      <c r="B1432" s="200"/>
      <c r="C1432" s="200"/>
      <c r="D1432" s="200"/>
      <c r="E1432" s="200"/>
      <c r="F1432" s="200"/>
      <c r="G1432" s="200"/>
      <c r="H1432" s="200"/>
      <c r="I1432" s="200"/>
      <c r="J1432" s="200"/>
      <c r="K1432" s="200"/>
      <c r="L1432" s="200"/>
      <c r="M1432" s="239"/>
      <c r="N1432" s="202"/>
      <c r="O1432" s="200"/>
      <c r="P1432" s="200"/>
      <c r="Q1432" s="200"/>
      <c r="R1432" s="200"/>
      <c r="S1432" s="239"/>
      <c r="T1432" s="200"/>
      <c r="U1432" s="202"/>
      <c r="V1432" s="200"/>
      <c r="W1432" s="200"/>
      <c r="X1432" s="200"/>
      <c r="Y1432" s="200"/>
      <c r="Z1432" s="200"/>
      <c r="AA1432" s="201"/>
      <c r="AB1432" s="201"/>
      <c r="AC1432" s="202"/>
      <c r="AD1432" s="202"/>
      <c r="AE1432" s="202"/>
      <c r="AF1432" s="202"/>
      <c r="AG1432" s="200"/>
      <c r="AH1432" s="200"/>
      <c r="AI1432" s="200"/>
      <c r="AJ1432" s="201"/>
      <c r="AK1432" s="202"/>
      <c r="AL1432" s="200"/>
      <c r="AM1432" s="200"/>
      <c r="AN1432" s="240"/>
      <c r="AO1432" s="240"/>
      <c r="AP1432" s="240"/>
      <c r="AQ1432" s="200"/>
      <c r="AR1432" s="200"/>
      <c r="AS1432" s="200"/>
    </row>
    <row r="1433" spans="1:45" x14ac:dyDescent="0.25">
      <c r="A1433" s="200"/>
      <c r="B1433" s="200"/>
      <c r="C1433" s="200"/>
      <c r="D1433" s="200"/>
      <c r="E1433" s="200"/>
      <c r="F1433" s="200"/>
      <c r="G1433" s="200"/>
      <c r="H1433" s="200"/>
      <c r="I1433" s="200"/>
      <c r="J1433" s="200"/>
      <c r="K1433" s="200"/>
      <c r="L1433" s="200"/>
      <c r="M1433" s="239"/>
      <c r="N1433" s="202"/>
      <c r="O1433" s="200"/>
      <c r="P1433" s="200"/>
      <c r="Q1433" s="200"/>
      <c r="R1433" s="200"/>
      <c r="S1433" s="239"/>
      <c r="T1433" s="200"/>
      <c r="U1433" s="202"/>
      <c r="V1433" s="200"/>
      <c r="W1433" s="200"/>
      <c r="X1433" s="200"/>
      <c r="Y1433" s="200"/>
      <c r="Z1433" s="200"/>
      <c r="AA1433" s="201"/>
      <c r="AB1433" s="201"/>
      <c r="AC1433" s="202"/>
      <c r="AD1433" s="202"/>
      <c r="AE1433" s="202"/>
      <c r="AF1433" s="202"/>
      <c r="AG1433" s="200"/>
      <c r="AH1433" s="200"/>
      <c r="AI1433" s="200"/>
      <c r="AJ1433" s="201"/>
      <c r="AK1433" s="202"/>
      <c r="AL1433" s="200"/>
      <c r="AM1433" s="200"/>
      <c r="AN1433" s="240"/>
      <c r="AO1433" s="240"/>
      <c r="AP1433" s="240"/>
      <c r="AQ1433" s="200"/>
      <c r="AR1433" s="200"/>
      <c r="AS1433" s="200"/>
    </row>
    <row r="1434" spans="1:45" x14ac:dyDescent="0.25">
      <c r="A1434" s="200"/>
      <c r="B1434" s="200"/>
      <c r="C1434" s="200"/>
      <c r="D1434" s="200"/>
      <c r="E1434" s="200"/>
      <c r="F1434" s="200"/>
      <c r="G1434" s="200"/>
      <c r="H1434" s="200"/>
      <c r="I1434" s="200"/>
      <c r="J1434" s="200"/>
      <c r="K1434" s="200"/>
      <c r="L1434" s="200"/>
      <c r="M1434" s="239"/>
      <c r="N1434" s="202"/>
      <c r="O1434" s="200"/>
      <c r="P1434" s="200"/>
      <c r="Q1434" s="200"/>
      <c r="R1434" s="200"/>
      <c r="S1434" s="239"/>
      <c r="T1434" s="200"/>
      <c r="U1434" s="202"/>
      <c r="V1434" s="200"/>
      <c r="W1434" s="200"/>
      <c r="X1434" s="200"/>
      <c r="Y1434" s="200"/>
      <c r="Z1434" s="200"/>
      <c r="AA1434" s="201"/>
      <c r="AB1434" s="201"/>
      <c r="AC1434" s="202"/>
      <c r="AD1434" s="202"/>
      <c r="AE1434" s="202"/>
      <c r="AF1434" s="202"/>
      <c r="AG1434" s="200"/>
      <c r="AH1434" s="200"/>
      <c r="AI1434" s="200"/>
      <c r="AJ1434" s="201"/>
      <c r="AK1434" s="202"/>
      <c r="AL1434" s="200"/>
      <c r="AM1434" s="200"/>
      <c r="AN1434" s="240"/>
      <c r="AO1434" s="240"/>
      <c r="AP1434" s="240"/>
      <c r="AQ1434" s="200"/>
      <c r="AR1434" s="200"/>
      <c r="AS1434" s="200"/>
    </row>
    <row r="1435" spans="1:45" x14ac:dyDescent="0.25">
      <c r="A1435" s="200"/>
      <c r="B1435" s="200"/>
      <c r="C1435" s="200"/>
      <c r="D1435" s="200"/>
      <c r="E1435" s="200"/>
      <c r="F1435" s="200"/>
      <c r="G1435" s="200"/>
      <c r="H1435" s="200"/>
      <c r="I1435" s="200"/>
      <c r="J1435" s="200"/>
      <c r="K1435" s="200"/>
      <c r="L1435" s="200"/>
      <c r="M1435" s="239"/>
      <c r="N1435" s="202"/>
      <c r="O1435" s="200"/>
      <c r="P1435" s="200"/>
      <c r="Q1435" s="200"/>
      <c r="R1435" s="200"/>
      <c r="S1435" s="239"/>
      <c r="T1435" s="200"/>
      <c r="U1435" s="202"/>
      <c r="V1435" s="200"/>
      <c r="W1435" s="200"/>
      <c r="X1435" s="200"/>
      <c r="Y1435" s="200"/>
      <c r="Z1435" s="200"/>
      <c r="AA1435" s="201"/>
      <c r="AB1435" s="201"/>
      <c r="AC1435" s="202"/>
      <c r="AD1435" s="202"/>
      <c r="AE1435" s="202"/>
      <c r="AF1435" s="202"/>
      <c r="AG1435" s="200"/>
      <c r="AH1435" s="200"/>
      <c r="AI1435" s="200"/>
      <c r="AJ1435" s="201"/>
      <c r="AK1435" s="202"/>
      <c r="AL1435" s="200"/>
      <c r="AM1435" s="200"/>
      <c r="AN1435" s="240"/>
      <c r="AO1435" s="240"/>
      <c r="AP1435" s="240"/>
      <c r="AQ1435" s="200"/>
      <c r="AR1435" s="200"/>
      <c r="AS1435" s="200"/>
    </row>
    <row r="1436" spans="1:45" x14ac:dyDescent="0.25">
      <c r="A1436" s="200"/>
      <c r="B1436" s="200"/>
      <c r="C1436" s="200"/>
      <c r="D1436" s="200"/>
      <c r="E1436" s="200"/>
      <c r="F1436" s="200"/>
      <c r="G1436" s="200"/>
      <c r="H1436" s="200"/>
      <c r="I1436" s="200"/>
      <c r="J1436" s="200"/>
      <c r="K1436" s="200"/>
      <c r="L1436" s="200"/>
      <c r="M1436" s="239"/>
      <c r="N1436" s="202"/>
      <c r="O1436" s="200"/>
      <c r="P1436" s="200"/>
      <c r="Q1436" s="200"/>
      <c r="R1436" s="200"/>
      <c r="S1436" s="239"/>
      <c r="T1436" s="200"/>
      <c r="U1436" s="202"/>
      <c r="V1436" s="200"/>
      <c r="W1436" s="200"/>
      <c r="X1436" s="200"/>
      <c r="Y1436" s="200"/>
      <c r="Z1436" s="200"/>
      <c r="AA1436" s="201"/>
      <c r="AB1436" s="201"/>
      <c r="AC1436" s="202"/>
      <c r="AD1436" s="202"/>
      <c r="AE1436" s="202"/>
      <c r="AF1436" s="202"/>
      <c r="AG1436" s="200"/>
      <c r="AH1436" s="200"/>
      <c r="AI1436" s="200"/>
      <c r="AJ1436" s="201"/>
      <c r="AK1436" s="202"/>
      <c r="AL1436" s="200"/>
      <c r="AM1436" s="200"/>
      <c r="AN1436" s="240"/>
      <c r="AO1436" s="240"/>
      <c r="AP1436" s="240"/>
      <c r="AQ1436" s="200"/>
      <c r="AR1436" s="200"/>
      <c r="AS1436" s="200"/>
    </row>
    <row r="1437" spans="1:45" x14ac:dyDescent="0.25">
      <c r="A1437" s="200"/>
      <c r="B1437" s="200"/>
      <c r="C1437" s="200"/>
      <c r="D1437" s="200"/>
      <c r="E1437" s="200"/>
      <c r="F1437" s="200"/>
      <c r="G1437" s="200"/>
      <c r="H1437" s="200"/>
      <c r="I1437" s="200"/>
      <c r="J1437" s="200"/>
      <c r="K1437" s="200"/>
      <c r="L1437" s="200"/>
      <c r="M1437" s="239"/>
      <c r="N1437" s="202"/>
      <c r="O1437" s="200"/>
      <c r="P1437" s="200"/>
      <c r="Q1437" s="200"/>
      <c r="R1437" s="200"/>
      <c r="S1437" s="239"/>
      <c r="T1437" s="200"/>
      <c r="U1437" s="202"/>
      <c r="V1437" s="200"/>
      <c r="W1437" s="200"/>
      <c r="X1437" s="200"/>
      <c r="Y1437" s="200"/>
      <c r="Z1437" s="200"/>
      <c r="AA1437" s="201"/>
      <c r="AB1437" s="201"/>
      <c r="AC1437" s="202"/>
      <c r="AD1437" s="202"/>
      <c r="AE1437" s="202"/>
      <c r="AF1437" s="202"/>
      <c r="AG1437" s="200"/>
      <c r="AH1437" s="200"/>
      <c r="AI1437" s="200"/>
      <c r="AJ1437" s="201"/>
      <c r="AK1437" s="202"/>
      <c r="AL1437" s="200"/>
      <c r="AM1437" s="200"/>
      <c r="AN1437" s="240"/>
      <c r="AO1437" s="240"/>
      <c r="AP1437" s="240"/>
      <c r="AQ1437" s="200"/>
      <c r="AR1437" s="200"/>
      <c r="AS1437" s="200"/>
    </row>
    <row r="1438" spans="1:45" x14ac:dyDescent="0.25">
      <c r="A1438" s="200"/>
      <c r="B1438" s="200"/>
      <c r="C1438" s="200"/>
      <c r="D1438" s="200"/>
      <c r="E1438" s="200"/>
      <c r="F1438" s="200"/>
      <c r="G1438" s="200"/>
      <c r="H1438" s="200"/>
      <c r="I1438" s="200"/>
      <c r="J1438" s="200"/>
      <c r="K1438" s="200"/>
      <c r="L1438" s="200"/>
      <c r="M1438" s="239"/>
      <c r="N1438" s="202"/>
      <c r="O1438" s="200"/>
      <c r="P1438" s="200"/>
      <c r="Q1438" s="200"/>
      <c r="R1438" s="200"/>
      <c r="S1438" s="239"/>
      <c r="T1438" s="200"/>
      <c r="U1438" s="202"/>
      <c r="V1438" s="200"/>
      <c r="W1438" s="200"/>
      <c r="X1438" s="200"/>
      <c r="Y1438" s="200"/>
      <c r="Z1438" s="200"/>
      <c r="AA1438" s="201"/>
      <c r="AB1438" s="201"/>
      <c r="AC1438" s="202"/>
      <c r="AD1438" s="202"/>
      <c r="AE1438" s="202"/>
      <c r="AF1438" s="202"/>
      <c r="AG1438" s="200"/>
      <c r="AH1438" s="200"/>
      <c r="AI1438" s="200"/>
      <c r="AJ1438" s="201"/>
      <c r="AK1438" s="202"/>
      <c r="AL1438" s="200"/>
      <c r="AM1438" s="200"/>
      <c r="AN1438" s="240"/>
      <c r="AO1438" s="240"/>
      <c r="AP1438" s="240"/>
      <c r="AQ1438" s="200"/>
      <c r="AR1438" s="200"/>
      <c r="AS1438" s="200"/>
    </row>
    <row r="1439" spans="1:45" x14ac:dyDescent="0.25">
      <c r="A1439" s="200"/>
      <c r="B1439" s="200"/>
      <c r="C1439" s="200"/>
      <c r="D1439" s="200"/>
      <c r="E1439" s="200"/>
      <c r="F1439" s="200"/>
      <c r="G1439" s="200"/>
      <c r="H1439" s="200"/>
      <c r="I1439" s="200"/>
      <c r="J1439" s="200"/>
      <c r="K1439" s="200"/>
      <c r="L1439" s="200"/>
      <c r="M1439" s="239"/>
      <c r="N1439" s="202"/>
      <c r="O1439" s="200"/>
      <c r="P1439" s="200"/>
      <c r="Q1439" s="200"/>
      <c r="R1439" s="200"/>
      <c r="S1439" s="239"/>
      <c r="T1439" s="200"/>
      <c r="U1439" s="202"/>
      <c r="V1439" s="200"/>
      <c r="W1439" s="200"/>
      <c r="X1439" s="200"/>
      <c r="Y1439" s="200"/>
      <c r="Z1439" s="200"/>
      <c r="AA1439" s="201"/>
      <c r="AB1439" s="201"/>
      <c r="AC1439" s="202"/>
      <c r="AD1439" s="202"/>
      <c r="AE1439" s="202"/>
      <c r="AF1439" s="202"/>
      <c r="AG1439" s="200"/>
      <c r="AH1439" s="200"/>
      <c r="AI1439" s="200"/>
      <c r="AJ1439" s="201"/>
      <c r="AK1439" s="202"/>
      <c r="AL1439" s="200"/>
      <c r="AM1439" s="200"/>
      <c r="AN1439" s="240"/>
      <c r="AO1439" s="240"/>
      <c r="AP1439" s="240"/>
      <c r="AQ1439" s="200"/>
      <c r="AR1439" s="200"/>
      <c r="AS1439" s="200"/>
    </row>
    <row r="1440" spans="1:45" x14ac:dyDescent="0.25">
      <c r="A1440" s="200"/>
      <c r="B1440" s="200"/>
      <c r="C1440" s="200"/>
      <c r="D1440" s="200"/>
      <c r="E1440" s="200"/>
      <c r="F1440" s="200"/>
      <c r="G1440" s="200"/>
      <c r="H1440" s="200"/>
      <c r="I1440" s="200"/>
      <c r="J1440" s="200"/>
      <c r="K1440" s="200"/>
      <c r="L1440" s="200"/>
      <c r="M1440" s="239"/>
      <c r="N1440" s="202"/>
      <c r="O1440" s="200"/>
      <c r="P1440" s="200"/>
      <c r="Q1440" s="200"/>
      <c r="R1440" s="200"/>
      <c r="S1440" s="239"/>
      <c r="T1440" s="200"/>
      <c r="U1440" s="202"/>
      <c r="V1440" s="200"/>
      <c r="W1440" s="200"/>
      <c r="X1440" s="200"/>
      <c r="Y1440" s="200"/>
      <c r="Z1440" s="200"/>
      <c r="AA1440" s="201"/>
      <c r="AB1440" s="201"/>
      <c r="AC1440" s="202"/>
      <c r="AD1440" s="202"/>
      <c r="AE1440" s="202"/>
      <c r="AF1440" s="202"/>
      <c r="AG1440" s="200"/>
      <c r="AH1440" s="200"/>
      <c r="AI1440" s="200"/>
      <c r="AJ1440" s="201"/>
      <c r="AK1440" s="202"/>
      <c r="AL1440" s="200"/>
      <c r="AM1440" s="200"/>
      <c r="AN1440" s="240"/>
      <c r="AO1440" s="240"/>
      <c r="AP1440" s="240"/>
      <c r="AQ1440" s="200"/>
      <c r="AR1440" s="200"/>
      <c r="AS1440" s="200"/>
    </row>
    <row r="1441" spans="1:45" x14ac:dyDescent="0.25">
      <c r="A1441" s="200"/>
      <c r="B1441" s="200"/>
      <c r="C1441" s="200"/>
      <c r="D1441" s="200"/>
      <c r="E1441" s="200"/>
      <c r="F1441" s="200"/>
      <c r="G1441" s="200"/>
      <c r="H1441" s="200"/>
      <c r="I1441" s="200"/>
      <c r="J1441" s="200"/>
      <c r="K1441" s="200"/>
      <c r="L1441" s="200"/>
      <c r="M1441" s="239"/>
      <c r="N1441" s="202"/>
      <c r="O1441" s="200"/>
      <c r="P1441" s="200"/>
      <c r="Q1441" s="200"/>
      <c r="R1441" s="200"/>
      <c r="S1441" s="239"/>
      <c r="T1441" s="200"/>
      <c r="U1441" s="202"/>
      <c r="V1441" s="200"/>
      <c r="W1441" s="200"/>
      <c r="X1441" s="200"/>
      <c r="Y1441" s="200"/>
      <c r="Z1441" s="200"/>
      <c r="AA1441" s="201"/>
      <c r="AB1441" s="201"/>
      <c r="AC1441" s="202"/>
      <c r="AD1441" s="202"/>
      <c r="AE1441" s="202"/>
      <c r="AF1441" s="202"/>
      <c r="AG1441" s="200"/>
      <c r="AH1441" s="200"/>
      <c r="AI1441" s="200"/>
      <c r="AJ1441" s="201"/>
      <c r="AK1441" s="202"/>
      <c r="AL1441" s="200"/>
      <c r="AM1441" s="200"/>
      <c r="AN1441" s="240"/>
      <c r="AO1441" s="240"/>
      <c r="AP1441" s="240"/>
      <c r="AQ1441" s="200"/>
      <c r="AR1441" s="200"/>
      <c r="AS1441" s="200"/>
    </row>
    <row r="1442" spans="1:45" x14ac:dyDescent="0.25">
      <c r="A1442" s="200"/>
      <c r="B1442" s="200"/>
      <c r="C1442" s="200"/>
      <c r="D1442" s="200"/>
      <c r="E1442" s="200"/>
      <c r="F1442" s="200"/>
      <c r="G1442" s="200"/>
      <c r="H1442" s="200"/>
      <c r="I1442" s="200"/>
      <c r="J1442" s="200"/>
      <c r="K1442" s="200"/>
      <c r="L1442" s="200"/>
      <c r="M1442" s="239"/>
      <c r="N1442" s="202"/>
      <c r="O1442" s="200"/>
      <c r="P1442" s="200"/>
      <c r="Q1442" s="200"/>
      <c r="R1442" s="200"/>
      <c r="S1442" s="239"/>
      <c r="T1442" s="200"/>
      <c r="U1442" s="202"/>
      <c r="V1442" s="200"/>
      <c r="W1442" s="200"/>
      <c r="X1442" s="200"/>
      <c r="Y1442" s="200"/>
      <c r="Z1442" s="200"/>
      <c r="AA1442" s="201"/>
      <c r="AB1442" s="201"/>
      <c r="AC1442" s="202"/>
      <c r="AD1442" s="202"/>
      <c r="AE1442" s="202"/>
      <c r="AF1442" s="202"/>
      <c r="AG1442" s="200"/>
      <c r="AH1442" s="200"/>
      <c r="AI1442" s="200"/>
      <c r="AJ1442" s="201"/>
      <c r="AK1442" s="202"/>
      <c r="AL1442" s="200"/>
      <c r="AM1442" s="200"/>
      <c r="AN1442" s="240"/>
      <c r="AO1442" s="240"/>
      <c r="AP1442" s="240"/>
      <c r="AQ1442" s="200"/>
      <c r="AR1442" s="200"/>
      <c r="AS1442" s="200"/>
    </row>
    <row r="1443" spans="1:45" x14ac:dyDescent="0.25">
      <c r="A1443" s="200"/>
      <c r="B1443" s="200"/>
      <c r="C1443" s="200"/>
      <c r="D1443" s="200"/>
      <c r="E1443" s="200"/>
      <c r="F1443" s="200"/>
      <c r="G1443" s="200"/>
      <c r="H1443" s="200"/>
      <c r="I1443" s="200"/>
      <c r="J1443" s="200"/>
      <c r="K1443" s="200"/>
      <c r="L1443" s="200"/>
      <c r="M1443" s="239"/>
      <c r="N1443" s="202"/>
      <c r="O1443" s="200"/>
      <c r="P1443" s="200"/>
      <c r="Q1443" s="200"/>
      <c r="R1443" s="200"/>
      <c r="S1443" s="239"/>
      <c r="T1443" s="200"/>
      <c r="U1443" s="202"/>
      <c r="V1443" s="200"/>
      <c r="W1443" s="200"/>
      <c r="X1443" s="200"/>
      <c r="Y1443" s="200"/>
      <c r="Z1443" s="200"/>
      <c r="AA1443" s="201"/>
      <c r="AB1443" s="201"/>
      <c r="AC1443" s="202"/>
      <c r="AD1443" s="202"/>
      <c r="AE1443" s="202"/>
      <c r="AF1443" s="202"/>
      <c r="AG1443" s="200"/>
      <c r="AH1443" s="200"/>
      <c r="AI1443" s="200"/>
      <c r="AJ1443" s="201"/>
      <c r="AK1443" s="202"/>
      <c r="AL1443" s="200"/>
      <c r="AM1443" s="200"/>
      <c r="AN1443" s="240"/>
      <c r="AO1443" s="240"/>
      <c r="AP1443" s="240"/>
      <c r="AQ1443" s="200"/>
      <c r="AR1443" s="200"/>
      <c r="AS1443" s="200"/>
    </row>
    <row r="1444" spans="1:45" x14ac:dyDescent="0.25">
      <c r="A1444" s="200"/>
      <c r="B1444" s="200"/>
      <c r="C1444" s="200"/>
      <c r="D1444" s="200"/>
      <c r="E1444" s="200"/>
      <c r="F1444" s="200"/>
      <c r="G1444" s="200"/>
      <c r="H1444" s="200"/>
      <c r="I1444" s="200"/>
      <c r="J1444" s="200"/>
      <c r="K1444" s="200"/>
      <c r="L1444" s="200"/>
      <c r="M1444" s="239"/>
      <c r="N1444" s="202"/>
      <c r="O1444" s="200"/>
      <c r="P1444" s="200"/>
      <c r="Q1444" s="200"/>
      <c r="R1444" s="200"/>
      <c r="S1444" s="239"/>
      <c r="T1444" s="200"/>
      <c r="U1444" s="202"/>
      <c r="V1444" s="200"/>
      <c r="W1444" s="200"/>
      <c r="X1444" s="200"/>
      <c r="Y1444" s="200"/>
      <c r="Z1444" s="200"/>
      <c r="AA1444" s="201"/>
      <c r="AB1444" s="201"/>
      <c r="AC1444" s="202"/>
      <c r="AD1444" s="202"/>
      <c r="AE1444" s="202"/>
      <c r="AF1444" s="202"/>
      <c r="AG1444" s="200"/>
      <c r="AH1444" s="200"/>
      <c r="AI1444" s="200"/>
      <c r="AJ1444" s="201"/>
      <c r="AK1444" s="202"/>
      <c r="AL1444" s="200"/>
      <c r="AM1444" s="200"/>
      <c r="AN1444" s="240"/>
      <c r="AO1444" s="240"/>
      <c r="AP1444" s="240"/>
      <c r="AQ1444" s="200"/>
      <c r="AR1444" s="200"/>
      <c r="AS1444" s="200"/>
    </row>
    <row r="1445" spans="1:45" x14ac:dyDescent="0.25">
      <c r="A1445" s="200"/>
      <c r="B1445" s="200"/>
      <c r="C1445" s="200"/>
      <c r="D1445" s="200"/>
      <c r="E1445" s="200"/>
      <c r="F1445" s="200"/>
      <c r="G1445" s="200"/>
      <c r="H1445" s="200"/>
      <c r="I1445" s="200"/>
      <c r="J1445" s="200"/>
      <c r="K1445" s="200"/>
      <c r="L1445" s="200"/>
      <c r="M1445" s="239"/>
      <c r="N1445" s="202"/>
      <c r="O1445" s="200"/>
      <c r="P1445" s="200"/>
      <c r="Q1445" s="200"/>
      <c r="R1445" s="200"/>
      <c r="S1445" s="239"/>
      <c r="T1445" s="200"/>
      <c r="U1445" s="202"/>
      <c r="V1445" s="200"/>
      <c r="W1445" s="200"/>
      <c r="X1445" s="200"/>
      <c r="Y1445" s="200"/>
      <c r="Z1445" s="200"/>
      <c r="AA1445" s="201"/>
      <c r="AB1445" s="201"/>
      <c r="AC1445" s="202"/>
      <c r="AD1445" s="202"/>
      <c r="AE1445" s="202"/>
      <c r="AF1445" s="202"/>
      <c r="AG1445" s="200"/>
      <c r="AH1445" s="200"/>
      <c r="AI1445" s="200"/>
      <c r="AJ1445" s="201"/>
      <c r="AK1445" s="202"/>
      <c r="AL1445" s="200"/>
      <c r="AM1445" s="200"/>
      <c r="AN1445" s="240"/>
      <c r="AO1445" s="240"/>
      <c r="AP1445" s="240"/>
      <c r="AQ1445" s="200"/>
      <c r="AR1445" s="200"/>
      <c r="AS1445" s="200"/>
    </row>
    <row r="1446" spans="1:45" x14ac:dyDescent="0.25">
      <c r="A1446" s="200"/>
      <c r="B1446" s="200"/>
      <c r="C1446" s="200"/>
      <c r="D1446" s="200"/>
      <c r="E1446" s="200"/>
      <c r="F1446" s="200"/>
      <c r="G1446" s="200"/>
      <c r="H1446" s="200"/>
      <c r="I1446" s="200"/>
      <c r="J1446" s="200"/>
      <c r="K1446" s="200"/>
      <c r="L1446" s="200"/>
      <c r="M1446" s="239"/>
      <c r="N1446" s="202"/>
      <c r="O1446" s="200"/>
      <c r="P1446" s="200"/>
      <c r="Q1446" s="200"/>
      <c r="R1446" s="200"/>
      <c r="S1446" s="239"/>
      <c r="T1446" s="200"/>
      <c r="U1446" s="202"/>
      <c r="V1446" s="200"/>
      <c r="W1446" s="200"/>
      <c r="X1446" s="200"/>
      <c r="Y1446" s="200"/>
      <c r="Z1446" s="200"/>
      <c r="AA1446" s="201"/>
      <c r="AB1446" s="201"/>
      <c r="AC1446" s="202"/>
      <c r="AD1446" s="202"/>
      <c r="AE1446" s="202"/>
      <c r="AF1446" s="202"/>
      <c r="AG1446" s="200"/>
      <c r="AH1446" s="200"/>
      <c r="AI1446" s="200"/>
      <c r="AJ1446" s="201"/>
      <c r="AK1446" s="202"/>
      <c r="AL1446" s="200"/>
      <c r="AM1446" s="200"/>
      <c r="AN1446" s="240"/>
      <c r="AO1446" s="240"/>
      <c r="AP1446" s="240"/>
      <c r="AQ1446" s="200"/>
      <c r="AR1446" s="200"/>
      <c r="AS1446" s="200"/>
    </row>
    <row r="1447" spans="1:45" x14ac:dyDescent="0.25">
      <c r="A1447" s="200"/>
      <c r="B1447" s="200"/>
      <c r="C1447" s="200"/>
      <c r="D1447" s="200"/>
      <c r="E1447" s="200"/>
      <c r="F1447" s="200"/>
      <c r="G1447" s="200"/>
      <c r="H1447" s="200"/>
      <c r="I1447" s="200"/>
      <c r="J1447" s="200"/>
      <c r="K1447" s="200"/>
      <c r="L1447" s="200"/>
      <c r="M1447" s="239"/>
      <c r="N1447" s="202"/>
      <c r="O1447" s="200"/>
      <c r="P1447" s="200"/>
      <c r="Q1447" s="200"/>
      <c r="R1447" s="200"/>
      <c r="S1447" s="239"/>
      <c r="T1447" s="200"/>
      <c r="U1447" s="202"/>
      <c r="V1447" s="200"/>
      <c r="W1447" s="200"/>
      <c r="X1447" s="200"/>
      <c r="Y1447" s="200"/>
      <c r="Z1447" s="200"/>
      <c r="AA1447" s="201"/>
      <c r="AB1447" s="201"/>
      <c r="AC1447" s="202"/>
      <c r="AD1447" s="202"/>
      <c r="AE1447" s="202"/>
      <c r="AF1447" s="202"/>
      <c r="AG1447" s="200"/>
      <c r="AH1447" s="200"/>
      <c r="AI1447" s="200"/>
      <c r="AJ1447" s="201"/>
      <c r="AK1447" s="202"/>
      <c r="AL1447" s="200"/>
      <c r="AM1447" s="200"/>
      <c r="AN1447" s="240"/>
      <c r="AO1447" s="240"/>
      <c r="AP1447" s="240"/>
      <c r="AQ1447" s="200"/>
      <c r="AR1447" s="200"/>
      <c r="AS1447" s="200"/>
    </row>
    <row r="1448" spans="1:45" x14ac:dyDescent="0.25">
      <c r="A1448" s="200"/>
      <c r="B1448" s="200"/>
      <c r="C1448" s="200"/>
      <c r="D1448" s="200"/>
      <c r="E1448" s="200"/>
      <c r="F1448" s="200"/>
      <c r="G1448" s="200"/>
      <c r="H1448" s="200"/>
      <c r="I1448" s="200"/>
      <c r="J1448" s="200"/>
      <c r="K1448" s="200"/>
      <c r="L1448" s="200"/>
      <c r="M1448" s="239"/>
      <c r="N1448" s="202"/>
      <c r="O1448" s="200"/>
      <c r="P1448" s="200"/>
      <c r="Q1448" s="200"/>
      <c r="R1448" s="200"/>
      <c r="S1448" s="239"/>
      <c r="T1448" s="200"/>
      <c r="U1448" s="202"/>
      <c r="V1448" s="200"/>
      <c r="W1448" s="200"/>
      <c r="X1448" s="200"/>
      <c r="Y1448" s="200"/>
      <c r="Z1448" s="200"/>
      <c r="AA1448" s="201"/>
      <c r="AB1448" s="201"/>
      <c r="AC1448" s="202"/>
      <c r="AD1448" s="202"/>
      <c r="AE1448" s="202"/>
      <c r="AF1448" s="202"/>
      <c r="AG1448" s="200"/>
      <c r="AH1448" s="200"/>
      <c r="AI1448" s="200"/>
      <c r="AJ1448" s="201"/>
      <c r="AK1448" s="202"/>
      <c r="AL1448" s="200"/>
      <c r="AM1448" s="200"/>
      <c r="AN1448" s="240"/>
      <c r="AO1448" s="240"/>
      <c r="AP1448" s="240"/>
      <c r="AQ1448" s="200"/>
      <c r="AR1448" s="200"/>
      <c r="AS1448" s="200"/>
    </row>
    <row r="1449" spans="1:45" x14ac:dyDescent="0.25">
      <c r="A1449" s="200"/>
      <c r="B1449" s="200"/>
      <c r="C1449" s="200"/>
      <c r="D1449" s="200"/>
      <c r="E1449" s="200"/>
      <c r="F1449" s="200"/>
      <c r="G1449" s="200"/>
      <c r="H1449" s="200"/>
      <c r="I1449" s="200"/>
      <c r="J1449" s="200"/>
      <c r="K1449" s="200"/>
      <c r="L1449" s="200"/>
      <c r="M1449" s="239"/>
      <c r="N1449" s="202"/>
      <c r="O1449" s="200"/>
      <c r="P1449" s="200"/>
      <c r="Q1449" s="200"/>
      <c r="R1449" s="200"/>
      <c r="S1449" s="239"/>
      <c r="T1449" s="200"/>
      <c r="U1449" s="202"/>
      <c r="V1449" s="200"/>
      <c r="W1449" s="200"/>
      <c r="X1449" s="200"/>
      <c r="Y1449" s="200"/>
      <c r="Z1449" s="200"/>
      <c r="AA1449" s="201"/>
      <c r="AB1449" s="201"/>
      <c r="AC1449" s="202"/>
      <c r="AD1449" s="202"/>
      <c r="AE1449" s="202"/>
      <c r="AF1449" s="202"/>
      <c r="AG1449" s="200"/>
      <c r="AH1449" s="200"/>
      <c r="AI1449" s="200"/>
      <c r="AJ1449" s="201"/>
      <c r="AK1449" s="202"/>
      <c r="AL1449" s="200"/>
      <c r="AM1449" s="200"/>
      <c r="AN1449" s="240"/>
      <c r="AO1449" s="240"/>
      <c r="AP1449" s="240"/>
      <c r="AQ1449" s="200"/>
      <c r="AR1449" s="200"/>
      <c r="AS1449" s="200"/>
    </row>
    <row r="1450" spans="1:45" x14ac:dyDescent="0.25">
      <c r="A1450" s="200"/>
      <c r="B1450" s="200"/>
      <c r="C1450" s="200"/>
      <c r="D1450" s="200"/>
      <c r="E1450" s="200"/>
      <c r="F1450" s="200"/>
      <c r="G1450" s="200"/>
      <c r="H1450" s="200"/>
      <c r="I1450" s="200"/>
      <c r="J1450" s="200"/>
      <c r="K1450" s="200"/>
      <c r="L1450" s="200"/>
      <c r="M1450" s="239"/>
      <c r="N1450" s="202"/>
      <c r="O1450" s="200"/>
      <c r="P1450" s="200"/>
      <c r="Q1450" s="200"/>
      <c r="R1450" s="200"/>
      <c r="S1450" s="239"/>
      <c r="T1450" s="200"/>
      <c r="U1450" s="202"/>
      <c r="V1450" s="200"/>
      <c r="W1450" s="200"/>
      <c r="X1450" s="200"/>
      <c r="Y1450" s="200"/>
      <c r="Z1450" s="200"/>
      <c r="AA1450" s="201"/>
      <c r="AB1450" s="201"/>
      <c r="AC1450" s="202"/>
      <c r="AD1450" s="202"/>
      <c r="AE1450" s="202"/>
      <c r="AF1450" s="202"/>
      <c r="AG1450" s="200"/>
      <c r="AH1450" s="200"/>
      <c r="AI1450" s="200"/>
      <c r="AJ1450" s="201"/>
      <c r="AK1450" s="202"/>
      <c r="AL1450" s="200"/>
      <c r="AM1450" s="200"/>
      <c r="AN1450" s="240"/>
      <c r="AO1450" s="240"/>
      <c r="AP1450" s="240"/>
      <c r="AQ1450" s="200"/>
      <c r="AR1450" s="200"/>
      <c r="AS1450" s="200"/>
    </row>
    <row r="1451" spans="1:45" x14ac:dyDescent="0.25">
      <c r="A1451" s="200"/>
      <c r="B1451" s="200"/>
      <c r="C1451" s="200"/>
      <c r="D1451" s="200"/>
      <c r="E1451" s="200"/>
      <c r="F1451" s="200"/>
      <c r="G1451" s="200"/>
      <c r="H1451" s="200"/>
      <c r="I1451" s="200"/>
      <c r="J1451" s="200"/>
      <c r="K1451" s="200"/>
      <c r="L1451" s="200"/>
      <c r="M1451" s="239"/>
      <c r="N1451" s="202"/>
      <c r="O1451" s="200"/>
      <c r="P1451" s="200"/>
      <c r="Q1451" s="200"/>
      <c r="R1451" s="200"/>
      <c r="S1451" s="239"/>
      <c r="T1451" s="200"/>
      <c r="U1451" s="202"/>
      <c r="V1451" s="200"/>
      <c r="W1451" s="200"/>
      <c r="X1451" s="200"/>
      <c r="Y1451" s="200"/>
      <c r="Z1451" s="200"/>
      <c r="AA1451" s="201"/>
      <c r="AB1451" s="201"/>
      <c r="AC1451" s="202"/>
      <c r="AD1451" s="202"/>
      <c r="AE1451" s="202"/>
      <c r="AF1451" s="202"/>
      <c r="AG1451" s="200"/>
      <c r="AH1451" s="200"/>
      <c r="AI1451" s="200"/>
      <c r="AJ1451" s="201"/>
      <c r="AK1451" s="202"/>
      <c r="AL1451" s="200"/>
      <c r="AM1451" s="200"/>
      <c r="AN1451" s="240"/>
      <c r="AO1451" s="240"/>
      <c r="AP1451" s="240"/>
      <c r="AQ1451" s="200"/>
      <c r="AR1451" s="200"/>
      <c r="AS1451" s="200"/>
    </row>
    <row r="1452" spans="1:45" x14ac:dyDescent="0.25">
      <c r="A1452" s="200"/>
      <c r="B1452" s="200"/>
      <c r="C1452" s="200"/>
      <c r="D1452" s="200"/>
      <c r="E1452" s="200"/>
      <c r="F1452" s="200"/>
      <c r="G1452" s="200"/>
      <c r="H1452" s="200"/>
      <c r="I1452" s="200"/>
      <c r="J1452" s="200"/>
      <c r="K1452" s="200"/>
      <c r="L1452" s="200"/>
      <c r="M1452" s="239"/>
      <c r="N1452" s="202"/>
      <c r="O1452" s="200"/>
      <c r="P1452" s="200"/>
      <c r="Q1452" s="200"/>
      <c r="R1452" s="200"/>
      <c r="S1452" s="239"/>
      <c r="T1452" s="200"/>
      <c r="U1452" s="202"/>
      <c r="V1452" s="200"/>
      <c r="W1452" s="200"/>
      <c r="X1452" s="200"/>
      <c r="Y1452" s="200"/>
      <c r="Z1452" s="200"/>
      <c r="AA1452" s="201"/>
      <c r="AB1452" s="201"/>
      <c r="AC1452" s="202"/>
      <c r="AD1452" s="202"/>
      <c r="AE1452" s="202"/>
      <c r="AF1452" s="202"/>
      <c r="AG1452" s="200"/>
      <c r="AH1452" s="200"/>
      <c r="AI1452" s="200"/>
      <c r="AJ1452" s="201"/>
      <c r="AK1452" s="202"/>
      <c r="AL1452" s="200"/>
      <c r="AM1452" s="200"/>
      <c r="AN1452" s="240"/>
      <c r="AO1452" s="240"/>
      <c r="AP1452" s="240"/>
      <c r="AQ1452" s="200"/>
      <c r="AR1452" s="200"/>
      <c r="AS1452" s="200"/>
    </row>
    <row r="1453" spans="1:45" x14ac:dyDescent="0.25">
      <c r="A1453" s="200"/>
      <c r="B1453" s="200"/>
      <c r="C1453" s="200"/>
      <c r="D1453" s="200"/>
      <c r="E1453" s="200"/>
      <c r="F1453" s="200"/>
      <c r="G1453" s="200"/>
      <c r="H1453" s="200"/>
      <c r="I1453" s="200"/>
      <c r="J1453" s="200"/>
      <c r="K1453" s="200"/>
      <c r="L1453" s="200"/>
      <c r="M1453" s="239"/>
      <c r="N1453" s="202"/>
      <c r="O1453" s="200"/>
      <c r="P1453" s="200"/>
      <c r="Q1453" s="200"/>
      <c r="R1453" s="200"/>
      <c r="S1453" s="239"/>
      <c r="T1453" s="200"/>
      <c r="U1453" s="202"/>
      <c r="V1453" s="200"/>
      <c r="W1453" s="200"/>
      <c r="X1453" s="200"/>
      <c r="Y1453" s="200"/>
      <c r="Z1453" s="200"/>
      <c r="AA1453" s="201"/>
      <c r="AB1453" s="201"/>
      <c r="AC1453" s="202"/>
      <c r="AD1453" s="202"/>
      <c r="AE1453" s="202"/>
      <c r="AF1453" s="202"/>
      <c r="AG1453" s="200"/>
      <c r="AH1453" s="200"/>
      <c r="AI1453" s="200"/>
      <c r="AJ1453" s="201"/>
      <c r="AK1453" s="202"/>
      <c r="AL1453" s="200"/>
      <c r="AM1453" s="200"/>
      <c r="AN1453" s="240"/>
      <c r="AO1453" s="240"/>
      <c r="AP1453" s="240"/>
      <c r="AQ1453" s="200"/>
      <c r="AR1453" s="200"/>
      <c r="AS1453" s="200"/>
    </row>
    <row r="1454" spans="1:45" x14ac:dyDescent="0.25">
      <c r="A1454" s="200"/>
      <c r="B1454" s="200"/>
      <c r="C1454" s="200"/>
      <c r="D1454" s="200"/>
      <c r="E1454" s="200"/>
      <c r="F1454" s="200"/>
      <c r="G1454" s="200"/>
      <c r="H1454" s="200"/>
      <c r="I1454" s="200"/>
      <c r="J1454" s="200"/>
      <c r="K1454" s="200"/>
      <c r="L1454" s="200"/>
      <c r="M1454" s="239"/>
      <c r="N1454" s="202"/>
      <c r="O1454" s="200"/>
      <c r="P1454" s="200"/>
      <c r="Q1454" s="200"/>
      <c r="R1454" s="200"/>
      <c r="S1454" s="239"/>
      <c r="T1454" s="200"/>
      <c r="U1454" s="202"/>
      <c r="V1454" s="200"/>
      <c r="W1454" s="200"/>
      <c r="X1454" s="200"/>
      <c r="Y1454" s="200"/>
      <c r="Z1454" s="200"/>
      <c r="AA1454" s="201"/>
      <c r="AB1454" s="201"/>
      <c r="AC1454" s="202"/>
      <c r="AD1454" s="202"/>
      <c r="AE1454" s="202"/>
      <c r="AF1454" s="202"/>
      <c r="AG1454" s="200"/>
      <c r="AH1454" s="200"/>
      <c r="AI1454" s="200"/>
      <c r="AJ1454" s="201"/>
      <c r="AK1454" s="202"/>
      <c r="AL1454" s="200"/>
      <c r="AM1454" s="200"/>
      <c r="AN1454" s="240"/>
      <c r="AO1454" s="240"/>
      <c r="AP1454" s="240"/>
      <c r="AQ1454" s="200"/>
      <c r="AR1454" s="200"/>
      <c r="AS1454" s="200"/>
    </row>
    <row r="1455" spans="1:45" x14ac:dyDescent="0.25">
      <c r="A1455" s="200"/>
      <c r="B1455" s="200"/>
      <c r="C1455" s="200"/>
      <c r="D1455" s="200"/>
      <c r="E1455" s="200"/>
      <c r="F1455" s="200"/>
      <c r="G1455" s="200"/>
      <c r="H1455" s="200"/>
      <c r="I1455" s="200"/>
      <c r="J1455" s="200"/>
      <c r="K1455" s="200"/>
      <c r="L1455" s="200"/>
      <c r="M1455" s="239"/>
      <c r="N1455" s="202"/>
      <c r="O1455" s="200"/>
      <c r="P1455" s="200"/>
      <c r="Q1455" s="200"/>
      <c r="R1455" s="200"/>
      <c r="S1455" s="239"/>
      <c r="T1455" s="200"/>
      <c r="U1455" s="202"/>
      <c r="V1455" s="200"/>
      <c r="W1455" s="200"/>
      <c r="X1455" s="200"/>
      <c r="Y1455" s="200"/>
      <c r="Z1455" s="200"/>
      <c r="AA1455" s="201"/>
      <c r="AB1455" s="201"/>
      <c r="AC1455" s="202"/>
      <c r="AD1455" s="202"/>
      <c r="AE1455" s="202"/>
      <c r="AF1455" s="202"/>
      <c r="AG1455" s="200"/>
      <c r="AH1455" s="200"/>
      <c r="AI1455" s="200"/>
      <c r="AJ1455" s="201"/>
      <c r="AK1455" s="202"/>
      <c r="AL1455" s="200"/>
      <c r="AM1455" s="200"/>
      <c r="AN1455" s="240"/>
      <c r="AO1455" s="240"/>
      <c r="AP1455" s="240"/>
      <c r="AQ1455" s="200"/>
      <c r="AR1455" s="200"/>
      <c r="AS1455" s="200"/>
    </row>
    <row r="1456" spans="1:45" x14ac:dyDescent="0.25">
      <c r="A1456" s="200"/>
      <c r="B1456" s="200"/>
      <c r="C1456" s="200"/>
      <c r="D1456" s="200"/>
      <c r="E1456" s="200"/>
      <c r="F1456" s="200"/>
      <c r="G1456" s="200"/>
      <c r="H1456" s="200"/>
      <c r="I1456" s="200"/>
      <c r="J1456" s="200"/>
      <c r="K1456" s="200"/>
      <c r="L1456" s="200"/>
      <c r="M1456" s="239"/>
      <c r="N1456" s="202"/>
      <c r="O1456" s="200"/>
      <c r="P1456" s="200"/>
      <c r="Q1456" s="200"/>
      <c r="R1456" s="200"/>
      <c r="S1456" s="239"/>
      <c r="T1456" s="200"/>
      <c r="U1456" s="202"/>
      <c r="V1456" s="200"/>
      <c r="W1456" s="200"/>
      <c r="X1456" s="200"/>
      <c r="Y1456" s="200"/>
      <c r="Z1456" s="200"/>
      <c r="AA1456" s="201"/>
      <c r="AB1456" s="201"/>
      <c r="AC1456" s="202"/>
      <c r="AD1456" s="202"/>
      <c r="AE1456" s="202"/>
      <c r="AF1456" s="202"/>
      <c r="AG1456" s="200"/>
      <c r="AH1456" s="200"/>
      <c r="AI1456" s="200"/>
      <c r="AJ1456" s="201"/>
      <c r="AK1456" s="202"/>
      <c r="AL1456" s="200"/>
      <c r="AM1456" s="200"/>
      <c r="AN1456" s="240"/>
      <c r="AO1456" s="240"/>
      <c r="AP1456" s="240"/>
      <c r="AQ1456" s="200"/>
      <c r="AR1456" s="200"/>
      <c r="AS1456" s="200"/>
    </row>
    <row r="1457" spans="1:45" x14ac:dyDescent="0.25">
      <c r="A1457" s="200"/>
      <c r="B1457" s="200"/>
      <c r="C1457" s="200"/>
      <c r="D1457" s="200"/>
      <c r="E1457" s="200"/>
      <c r="F1457" s="200"/>
      <c r="G1457" s="200"/>
      <c r="H1457" s="200"/>
      <c r="I1457" s="200"/>
      <c r="J1457" s="200"/>
      <c r="K1457" s="200"/>
      <c r="L1457" s="200"/>
      <c r="M1457" s="239"/>
      <c r="N1457" s="202"/>
      <c r="O1457" s="200"/>
      <c r="P1457" s="200"/>
      <c r="Q1457" s="200"/>
      <c r="R1457" s="200"/>
      <c r="S1457" s="239"/>
      <c r="T1457" s="200"/>
      <c r="U1457" s="202"/>
      <c r="V1457" s="200"/>
      <c r="W1457" s="200"/>
      <c r="X1457" s="200"/>
      <c r="Y1457" s="200"/>
      <c r="Z1457" s="200"/>
      <c r="AA1457" s="201"/>
      <c r="AB1457" s="201"/>
      <c r="AC1457" s="202"/>
      <c r="AD1457" s="202"/>
      <c r="AE1457" s="202"/>
      <c r="AF1457" s="202"/>
      <c r="AG1457" s="200"/>
      <c r="AH1457" s="200"/>
      <c r="AI1457" s="200"/>
      <c r="AJ1457" s="201"/>
      <c r="AK1457" s="202"/>
      <c r="AL1457" s="200"/>
      <c r="AM1457" s="200"/>
      <c r="AN1457" s="240"/>
      <c r="AO1457" s="240"/>
      <c r="AP1457" s="240"/>
      <c r="AQ1457" s="200"/>
      <c r="AR1457" s="200"/>
      <c r="AS1457" s="200"/>
    </row>
    <row r="1458" spans="1:45" x14ac:dyDescent="0.25">
      <c r="A1458" s="200"/>
      <c r="B1458" s="200"/>
      <c r="C1458" s="200"/>
      <c r="D1458" s="200"/>
      <c r="E1458" s="200"/>
      <c r="F1458" s="200"/>
      <c r="G1458" s="200"/>
      <c r="H1458" s="200"/>
      <c r="I1458" s="200"/>
      <c r="J1458" s="200"/>
      <c r="K1458" s="200"/>
      <c r="L1458" s="200"/>
      <c r="M1458" s="239"/>
      <c r="N1458" s="202"/>
      <c r="O1458" s="200"/>
      <c r="P1458" s="200"/>
      <c r="Q1458" s="200"/>
      <c r="R1458" s="200"/>
      <c r="S1458" s="239"/>
      <c r="T1458" s="200"/>
      <c r="U1458" s="202"/>
      <c r="V1458" s="200"/>
      <c r="W1458" s="200"/>
      <c r="X1458" s="200"/>
      <c r="Y1458" s="200"/>
      <c r="Z1458" s="200"/>
      <c r="AA1458" s="201"/>
      <c r="AB1458" s="201"/>
      <c r="AC1458" s="202"/>
      <c r="AD1458" s="202"/>
      <c r="AE1458" s="202"/>
      <c r="AF1458" s="202"/>
      <c r="AG1458" s="200"/>
      <c r="AH1458" s="200"/>
      <c r="AI1458" s="200"/>
      <c r="AJ1458" s="201"/>
      <c r="AK1458" s="202"/>
      <c r="AL1458" s="200"/>
      <c r="AM1458" s="200"/>
      <c r="AN1458" s="240"/>
      <c r="AO1458" s="240"/>
      <c r="AP1458" s="240"/>
      <c r="AQ1458" s="200"/>
      <c r="AR1458" s="200"/>
      <c r="AS1458" s="200"/>
    </row>
    <row r="1459" spans="1:45" x14ac:dyDescent="0.25">
      <c r="A1459" s="200"/>
      <c r="B1459" s="200"/>
      <c r="C1459" s="200"/>
      <c r="D1459" s="200"/>
      <c r="E1459" s="200"/>
      <c r="F1459" s="200"/>
      <c r="G1459" s="200"/>
      <c r="H1459" s="200"/>
      <c r="I1459" s="200"/>
      <c r="J1459" s="200"/>
      <c r="K1459" s="200"/>
      <c r="L1459" s="200"/>
      <c r="M1459" s="239"/>
      <c r="N1459" s="202"/>
      <c r="O1459" s="200"/>
      <c r="P1459" s="200"/>
      <c r="Q1459" s="200"/>
      <c r="R1459" s="200"/>
      <c r="S1459" s="239"/>
      <c r="T1459" s="200"/>
      <c r="U1459" s="202"/>
      <c r="V1459" s="200"/>
      <c r="W1459" s="200"/>
      <c r="X1459" s="200"/>
      <c r="Y1459" s="200"/>
      <c r="Z1459" s="200"/>
      <c r="AA1459" s="201"/>
      <c r="AB1459" s="201"/>
      <c r="AC1459" s="202"/>
      <c r="AD1459" s="202"/>
      <c r="AE1459" s="202"/>
      <c r="AF1459" s="202"/>
      <c r="AG1459" s="200"/>
      <c r="AH1459" s="200"/>
      <c r="AI1459" s="200"/>
      <c r="AJ1459" s="201"/>
      <c r="AK1459" s="202"/>
      <c r="AL1459" s="200"/>
      <c r="AM1459" s="200"/>
      <c r="AN1459" s="240"/>
      <c r="AO1459" s="240"/>
      <c r="AP1459" s="240"/>
      <c r="AQ1459" s="200"/>
      <c r="AR1459" s="200"/>
      <c r="AS1459" s="200"/>
    </row>
    <row r="1460" spans="1:45" x14ac:dyDescent="0.25">
      <c r="A1460" s="200"/>
      <c r="B1460" s="200"/>
      <c r="C1460" s="200"/>
      <c r="D1460" s="200"/>
      <c r="E1460" s="200"/>
      <c r="F1460" s="200"/>
      <c r="G1460" s="200"/>
      <c r="H1460" s="200"/>
      <c r="I1460" s="200"/>
      <c r="J1460" s="200"/>
      <c r="K1460" s="200"/>
      <c r="L1460" s="200"/>
      <c r="M1460" s="239"/>
      <c r="N1460" s="202"/>
      <c r="O1460" s="200"/>
      <c r="P1460" s="200"/>
      <c r="Q1460" s="200"/>
      <c r="R1460" s="200"/>
      <c r="S1460" s="239"/>
      <c r="T1460" s="200"/>
      <c r="U1460" s="202"/>
      <c r="V1460" s="200"/>
      <c r="W1460" s="200"/>
      <c r="X1460" s="200"/>
      <c r="Y1460" s="200"/>
      <c r="Z1460" s="200"/>
      <c r="AA1460" s="201"/>
      <c r="AB1460" s="201"/>
      <c r="AC1460" s="202"/>
      <c r="AD1460" s="202"/>
      <c r="AE1460" s="202"/>
      <c r="AF1460" s="202"/>
      <c r="AG1460" s="200"/>
      <c r="AH1460" s="200"/>
      <c r="AI1460" s="200"/>
      <c r="AJ1460" s="201"/>
      <c r="AK1460" s="202"/>
      <c r="AL1460" s="200"/>
      <c r="AM1460" s="200"/>
      <c r="AN1460" s="240"/>
      <c r="AO1460" s="240"/>
      <c r="AP1460" s="240"/>
      <c r="AQ1460" s="200"/>
      <c r="AR1460" s="200"/>
      <c r="AS1460" s="200"/>
    </row>
    <row r="1461" spans="1:45" x14ac:dyDescent="0.25">
      <c r="A1461" s="200"/>
      <c r="B1461" s="200"/>
      <c r="C1461" s="200"/>
      <c r="D1461" s="200"/>
      <c r="E1461" s="200"/>
      <c r="F1461" s="200"/>
      <c r="G1461" s="200"/>
      <c r="H1461" s="200"/>
      <c r="I1461" s="200"/>
      <c r="J1461" s="200"/>
      <c r="K1461" s="200"/>
      <c r="L1461" s="200"/>
      <c r="M1461" s="239"/>
      <c r="N1461" s="202"/>
      <c r="O1461" s="200"/>
      <c r="P1461" s="200"/>
      <c r="Q1461" s="200"/>
      <c r="R1461" s="200"/>
      <c r="S1461" s="239"/>
      <c r="T1461" s="200"/>
      <c r="U1461" s="202"/>
      <c r="V1461" s="200"/>
      <c r="W1461" s="200"/>
      <c r="X1461" s="200"/>
      <c r="Y1461" s="200"/>
      <c r="Z1461" s="200"/>
      <c r="AA1461" s="201"/>
      <c r="AB1461" s="201"/>
      <c r="AC1461" s="202"/>
      <c r="AD1461" s="202"/>
      <c r="AE1461" s="202"/>
      <c r="AF1461" s="202"/>
      <c r="AG1461" s="200"/>
      <c r="AH1461" s="200"/>
      <c r="AI1461" s="200"/>
      <c r="AJ1461" s="201"/>
      <c r="AK1461" s="202"/>
      <c r="AL1461" s="200"/>
      <c r="AM1461" s="200"/>
      <c r="AN1461" s="240"/>
      <c r="AO1461" s="240"/>
      <c r="AP1461" s="240"/>
      <c r="AQ1461" s="200"/>
      <c r="AR1461" s="200"/>
      <c r="AS1461" s="200"/>
    </row>
    <row r="1462" spans="1:45" x14ac:dyDescent="0.25">
      <c r="A1462" s="200"/>
      <c r="B1462" s="200"/>
      <c r="C1462" s="200"/>
      <c r="D1462" s="200"/>
      <c r="E1462" s="200"/>
      <c r="F1462" s="200"/>
      <c r="G1462" s="200"/>
      <c r="H1462" s="200"/>
      <c r="I1462" s="200"/>
      <c r="J1462" s="200"/>
      <c r="K1462" s="200"/>
      <c r="L1462" s="200"/>
      <c r="M1462" s="239"/>
      <c r="N1462" s="202"/>
      <c r="O1462" s="200"/>
      <c r="P1462" s="200"/>
      <c r="Q1462" s="200"/>
      <c r="R1462" s="200"/>
      <c r="S1462" s="239"/>
      <c r="T1462" s="200"/>
      <c r="U1462" s="202"/>
      <c r="V1462" s="200"/>
      <c r="W1462" s="200"/>
      <c r="X1462" s="200"/>
      <c r="Y1462" s="200"/>
      <c r="Z1462" s="200"/>
      <c r="AA1462" s="201"/>
      <c r="AB1462" s="201"/>
      <c r="AC1462" s="202"/>
      <c r="AD1462" s="202"/>
      <c r="AE1462" s="202"/>
      <c r="AF1462" s="202"/>
      <c r="AG1462" s="200"/>
      <c r="AH1462" s="200"/>
      <c r="AI1462" s="200"/>
      <c r="AJ1462" s="201"/>
      <c r="AK1462" s="202"/>
      <c r="AL1462" s="200"/>
      <c r="AM1462" s="200"/>
      <c r="AN1462" s="240"/>
      <c r="AO1462" s="240"/>
      <c r="AP1462" s="240"/>
      <c r="AQ1462" s="200"/>
      <c r="AR1462" s="200"/>
      <c r="AS1462" s="200"/>
    </row>
    <row r="1463" spans="1:45" x14ac:dyDescent="0.25">
      <c r="A1463" s="200"/>
      <c r="B1463" s="200"/>
      <c r="C1463" s="200"/>
      <c r="D1463" s="200"/>
      <c r="E1463" s="200"/>
      <c r="F1463" s="200"/>
      <c r="G1463" s="200"/>
      <c r="H1463" s="200"/>
      <c r="I1463" s="200"/>
      <c r="J1463" s="200"/>
      <c r="K1463" s="200"/>
      <c r="L1463" s="200"/>
      <c r="M1463" s="239"/>
      <c r="N1463" s="202"/>
      <c r="O1463" s="200"/>
      <c r="P1463" s="200"/>
      <c r="Q1463" s="200"/>
      <c r="R1463" s="200"/>
      <c r="S1463" s="239"/>
      <c r="T1463" s="200"/>
      <c r="U1463" s="202"/>
      <c r="V1463" s="200"/>
      <c r="W1463" s="200"/>
      <c r="X1463" s="200"/>
      <c r="Y1463" s="200"/>
      <c r="Z1463" s="200"/>
      <c r="AA1463" s="201"/>
      <c r="AB1463" s="201"/>
      <c r="AC1463" s="202"/>
      <c r="AD1463" s="202"/>
      <c r="AE1463" s="202"/>
      <c r="AF1463" s="202"/>
      <c r="AG1463" s="200"/>
      <c r="AH1463" s="200"/>
      <c r="AI1463" s="200"/>
      <c r="AJ1463" s="201"/>
      <c r="AK1463" s="202"/>
      <c r="AL1463" s="200"/>
      <c r="AM1463" s="200"/>
      <c r="AN1463" s="240"/>
      <c r="AO1463" s="240"/>
      <c r="AP1463" s="240"/>
      <c r="AQ1463" s="200"/>
      <c r="AR1463" s="200"/>
      <c r="AS1463" s="200"/>
    </row>
    <row r="1464" spans="1:45" x14ac:dyDescent="0.25">
      <c r="A1464" s="200"/>
      <c r="B1464" s="200"/>
      <c r="C1464" s="200"/>
      <c r="D1464" s="200"/>
      <c r="E1464" s="200"/>
      <c r="F1464" s="200"/>
      <c r="G1464" s="200"/>
      <c r="H1464" s="200"/>
      <c r="I1464" s="200"/>
      <c r="J1464" s="200"/>
      <c r="K1464" s="200"/>
      <c r="L1464" s="200"/>
      <c r="M1464" s="239"/>
      <c r="N1464" s="202"/>
      <c r="O1464" s="200"/>
      <c r="P1464" s="200"/>
      <c r="Q1464" s="200"/>
      <c r="R1464" s="200"/>
      <c r="S1464" s="239"/>
      <c r="T1464" s="200"/>
      <c r="U1464" s="202"/>
      <c r="V1464" s="200"/>
      <c r="W1464" s="200"/>
      <c r="X1464" s="200"/>
      <c r="Y1464" s="200"/>
      <c r="Z1464" s="200"/>
      <c r="AA1464" s="201"/>
      <c r="AB1464" s="201"/>
      <c r="AC1464" s="202"/>
      <c r="AD1464" s="202"/>
      <c r="AE1464" s="202"/>
      <c r="AF1464" s="202"/>
      <c r="AG1464" s="200"/>
      <c r="AH1464" s="200"/>
      <c r="AI1464" s="200"/>
      <c r="AJ1464" s="201"/>
      <c r="AK1464" s="202"/>
      <c r="AL1464" s="200"/>
      <c r="AM1464" s="200"/>
      <c r="AN1464" s="240"/>
      <c r="AO1464" s="240"/>
      <c r="AP1464" s="240"/>
      <c r="AQ1464" s="200"/>
      <c r="AR1464" s="200"/>
      <c r="AS1464" s="200"/>
    </row>
    <row r="1465" spans="1:45" x14ac:dyDescent="0.25">
      <c r="A1465" s="200"/>
      <c r="B1465" s="200"/>
      <c r="C1465" s="200"/>
      <c r="D1465" s="200"/>
      <c r="E1465" s="200"/>
      <c r="F1465" s="200"/>
      <c r="G1465" s="200"/>
      <c r="H1465" s="200"/>
      <c r="I1465" s="200"/>
      <c r="J1465" s="200"/>
      <c r="K1465" s="200"/>
      <c r="L1465" s="200"/>
      <c r="M1465" s="239"/>
      <c r="N1465" s="202"/>
      <c r="O1465" s="200"/>
      <c r="P1465" s="200"/>
      <c r="Q1465" s="200"/>
      <c r="R1465" s="200"/>
      <c r="S1465" s="239"/>
      <c r="T1465" s="200"/>
      <c r="U1465" s="202"/>
      <c r="V1465" s="200"/>
      <c r="W1465" s="200"/>
      <c r="X1465" s="200"/>
      <c r="Y1465" s="200"/>
      <c r="Z1465" s="200"/>
      <c r="AA1465" s="201"/>
      <c r="AB1465" s="201"/>
      <c r="AC1465" s="202"/>
      <c r="AD1465" s="202"/>
      <c r="AE1465" s="202"/>
      <c r="AF1465" s="202"/>
      <c r="AG1465" s="200"/>
      <c r="AH1465" s="200"/>
      <c r="AI1465" s="200"/>
      <c r="AJ1465" s="201"/>
      <c r="AK1465" s="202"/>
      <c r="AL1465" s="200"/>
      <c r="AM1465" s="200"/>
      <c r="AN1465" s="240"/>
      <c r="AO1465" s="240"/>
      <c r="AP1465" s="240"/>
      <c r="AQ1465" s="200"/>
      <c r="AR1465" s="200"/>
      <c r="AS1465" s="200"/>
    </row>
    <row r="1466" spans="1:45" x14ac:dyDescent="0.25">
      <c r="A1466" s="200"/>
      <c r="B1466" s="200"/>
      <c r="C1466" s="200"/>
      <c r="D1466" s="200"/>
      <c r="E1466" s="200"/>
      <c r="F1466" s="200"/>
      <c r="G1466" s="200"/>
      <c r="H1466" s="200"/>
      <c r="I1466" s="200"/>
      <c r="J1466" s="200"/>
      <c r="K1466" s="200"/>
      <c r="L1466" s="200"/>
      <c r="M1466" s="239"/>
      <c r="N1466" s="202"/>
      <c r="O1466" s="200"/>
      <c r="P1466" s="200"/>
      <c r="Q1466" s="200"/>
      <c r="R1466" s="200"/>
      <c r="S1466" s="239"/>
      <c r="T1466" s="200"/>
      <c r="U1466" s="202"/>
      <c r="V1466" s="200"/>
      <c r="W1466" s="200"/>
      <c r="X1466" s="200"/>
      <c r="Y1466" s="200"/>
      <c r="Z1466" s="200"/>
      <c r="AA1466" s="201"/>
      <c r="AB1466" s="201"/>
      <c r="AC1466" s="202"/>
      <c r="AD1466" s="202"/>
      <c r="AE1466" s="202"/>
      <c r="AF1466" s="202"/>
      <c r="AG1466" s="200"/>
      <c r="AH1466" s="200"/>
      <c r="AI1466" s="200"/>
      <c r="AJ1466" s="201"/>
      <c r="AK1466" s="202"/>
      <c r="AL1466" s="200"/>
      <c r="AM1466" s="200"/>
      <c r="AN1466" s="240"/>
      <c r="AO1466" s="240"/>
      <c r="AP1466" s="240"/>
      <c r="AQ1466" s="200"/>
      <c r="AR1466" s="200"/>
      <c r="AS1466" s="200"/>
    </row>
    <row r="1467" spans="1:45" x14ac:dyDescent="0.25">
      <c r="A1467" s="200"/>
      <c r="B1467" s="200"/>
      <c r="C1467" s="200"/>
      <c r="D1467" s="200"/>
      <c r="E1467" s="200"/>
      <c r="F1467" s="200"/>
      <c r="G1467" s="200"/>
      <c r="H1467" s="200"/>
      <c r="I1467" s="200"/>
      <c r="J1467" s="200"/>
      <c r="K1467" s="200"/>
      <c r="L1467" s="200"/>
      <c r="M1467" s="239"/>
      <c r="N1467" s="202"/>
      <c r="O1467" s="200"/>
      <c r="P1467" s="200"/>
      <c r="Q1467" s="200"/>
      <c r="R1467" s="200"/>
      <c r="S1467" s="239"/>
      <c r="T1467" s="200"/>
      <c r="U1467" s="202"/>
      <c r="V1467" s="200"/>
      <c r="W1467" s="200"/>
      <c r="X1467" s="200"/>
      <c r="Y1467" s="200"/>
      <c r="Z1467" s="200"/>
      <c r="AA1467" s="201"/>
      <c r="AB1467" s="201"/>
      <c r="AC1467" s="202"/>
      <c r="AD1467" s="202"/>
      <c r="AE1467" s="202"/>
      <c r="AF1467" s="202"/>
      <c r="AG1467" s="200"/>
      <c r="AH1467" s="200"/>
      <c r="AI1467" s="200"/>
      <c r="AJ1467" s="201"/>
      <c r="AK1467" s="202"/>
      <c r="AL1467" s="200"/>
      <c r="AM1467" s="200"/>
      <c r="AN1467" s="240"/>
      <c r="AO1467" s="240"/>
      <c r="AP1467" s="240"/>
      <c r="AQ1467" s="200"/>
      <c r="AR1467" s="200"/>
      <c r="AS1467" s="200"/>
    </row>
    <row r="1468" spans="1:45" x14ac:dyDescent="0.25">
      <c r="A1468" s="200"/>
      <c r="B1468" s="200"/>
      <c r="C1468" s="200"/>
      <c r="D1468" s="200"/>
      <c r="E1468" s="200"/>
      <c r="F1468" s="200"/>
      <c r="G1468" s="200"/>
      <c r="H1468" s="200"/>
      <c r="I1468" s="200"/>
      <c r="J1468" s="200"/>
      <c r="K1468" s="200"/>
      <c r="L1468" s="200"/>
      <c r="M1468" s="239"/>
      <c r="N1468" s="202"/>
      <c r="O1468" s="200"/>
      <c r="P1468" s="200"/>
      <c r="Q1468" s="200"/>
      <c r="R1468" s="200"/>
      <c r="S1468" s="239"/>
      <c r="T1468" s="200"/>
      <c r="U1468" s="202"/>
      <c r="V1468" s="200"/>
      <c r="W1468" s="200"/>
      <c r="X1468" s="200"/>
      <c r="Y1468" s="200"/>
      <c r="Z1468" s="200"/>
      <c r="AA1468" s="201"/>
      <c r="AB1468" s="201"/>
      <c r="AC1468" s="202"/>
      <c r="AD1468" s="202"/>
      <c r="AE1468" s="202"/>
      <c r="AF1468" s="202"/>
      <c r="AG1468" s="200"/>
      <c r="AH1468" s="200"/>
      <c r="AI1468" s="200"/>
      <c r="AJ1468" s="201"/>
      <c r="AK1468" s="202"/>
      <c r="AL1468" s="200"/>
      <c r="AM1468" s="200"/>
      <c r="AN1468" s="240"/>
      <c r="AO1468" s="240"/>
      <c r="AP1468" s="240"/>
      <c r="AQ1468" s="200"/>
      <c r="AR1468" s="200"/>
      <c r="AS1468" s="200"/>
    </row>
    <row r="1469" spans="1:45" x14ac:dyDescent="0.25">
      <c r="A1469" s="200"/>
      <c r="B1469" s="200"/>
      <c r="C1469" s="200"/>
      <c r="D1469" s="200"/>
      <c r="E1469" s="200"/>
      <c r="F1469" s="200"/>
      <c r="G1469" s="200"/>
      <c r="H1469" s="200"/>
      <c r="I1469" s="200"/>
      <c r="J1469" s="200"/>
      <c r="K1469" s="200"/>
      <c r="L1469" s="200"/>
      <c r="M1469" s="239"/>
      <c r="N1469" s="202"/>
      <c r="O1469" s="200"/>
      <c r="P1469" s="200"/>
      <c r="Q1469" s="200"/>
      <c r="R1469" s="200"/>
      <c r="S1469" s="239"/>
      <c r="T1469" s="200"/>
      <c r="U1469" s="202"/>
      <c r="V1469" s="200"/>
      <c r="W1469" s="200"/>
      <c r="X1469" s="200"/>
      <c r="Y1469" s="200"/>
      <c r="Z1469" s="200"/>
      <c r="AA1469" s="201"/>
      <c r="AB1469" s="201"/>
      <c r="AC1469" s="202"/>
      <c r="AD1469" s="202"/>
      <c r="AE1469" s="202"/>
      <c r="AF1469" s="202"/>
      <c r="AG1469" s="200"/>
      <c r="AH1469" s="200"/>
      <c r="AI1469" s="200"/>
      <c r="AJ1469" s="201"/>
      <c r="AK1469" s="202"/>
      <c r="AL1469" s="200"/>
      <c r="AM1469" s="200"/>
      <c r="AN1469" s="240"/>
      <c r="AO1469" s="240"/>
      <c r="AP1469" s="240"/>
      <c r="AQ1469" s="200"/>
      <c r="AR1469" s="200"/>
      <c r="AS1469" s="200"/>
    </row>
    <row r="1470" spans="1:45" x14ac:dyDescent="0.25">
      <c r="A1470" s="200"/>
      <c r="B1470" s="200"/>
      <c r="C1470" s="200"/>
      <c r="D1470" s="200"/>
      <c r="E1470" s="200"/>
      <c r="F1470" s="200"/>
      <c r="G1470" s="200"/>
      <c r="H1470" s="200"/>
      <c r="I1470" s="200"/>
      <c r="J1470" s="200"/>
      <c r="K1470" s="200"/>
      <c r="L1470" s="200"/>
      <c r="M1470" s="239"/>
      <c r="N1470" s="202"/>
      <c r="O1470" s="200"/>
      <c r="P1470" s="200"/>
      <c r="Q1470" s="200"/>
      <c r="R1470" s="200"/>
      <c r="S1470" s="239"/>
      <c r="T1470" s="200"/>
      <c r="U1470" s="202"/>
      <c r="V1470" s="200"/>
      <c r="W1470" s="200"/>
      <c r="X1470" s="200"/>
      <c r="Y1470" s="200"/>
      <c r="Z1470" s="200"/>
      <c r="AA1470" s="201"/>
      <c r="AB1470" s="201"/>
      <c r="AC1470" s="202"/>
      <c r="AD1470" s="202"/>
      <c r="AE1470" s="202"/>
      <c r="AF1470" s="202"/>
      <c r="AG1470" s="200"/>
      <c r="AH1470" s="200"/>
      <c r="AI1470" s="200"/>
      <c r="AJ1470" s="201"/>
      <c r="AK1470" s="202"/>
      <c r="AL1470" s="200"/>
      <c r="AM1470" s="200"/>
      <c r="AN1470" s="240"/>
      <c r="AO1470" s="240"/>
      <c r="AP1470" s="240"/>
      <c r="AQ1470" s="200"/>
      <c r="AR1470" s="200"/>
      <c r="AS1470" s="200"/>
    </row>
    <row r="1471" spans="1:45" x14ac:dyDescent="0.25">
      <c r="A1471" s="200"/>
      <c r="B1471" s="200"/>
      <c r="C1471" s="200"/>
      <c r="D1471" s="200"/>
      <c r="E1471" s="200"/>
      <c r="F1471" s="200"/>
      <c r="G1471" s="200"/>
      <c r="H1471" s="200"/>
      <c r="I1471" s="200"/>
      <c r="J1471" s="200"/>
      <c r="K1471" s="200"/>
      <c r="L1471" s="200"/>
      <c r="M1471" s="239"/>
      <c r="N1471" s="202"/>
      <c r="O1471" s="200"/>
      <c r="P1471" s="200"/>
      <c r="Q1471" s="200"/>
      <c r="R1471" s="200"/>
      <c r="S1471" s="239"/>
      <c r="T1471" s="200"/>
      <c r="U1471" s="202"/>
      <c r="V1471" s="200"/>
      <c r="W1471" s="200"/>
      <c r="X1471" s="200"/>
      <c r="Y1471" s="200"/>
      <c r="Z1471" s="200"/>
      <c r="AA1471" s="201"/>
      <c r="AB1471" s="201"/>
      <c r="AC1471" s="202"/>
      <c r="AD1471" s="202"/>
      <c r="AE1471" s="202"/>
      <c r="AF1471" s="202"/>
      <c r="AG1471" s="200"/>
      <c r="AH1471" s="200"/>
      <c r="AI1471" s="200"/>
      <c r="AJ1471" s="201"/>
      <c r="AK1471" s="202"/>
      <c r="AL1471" s="200"/>
      <c r="AM1471" s="200"/>
      <c r="AN1471" s="240"/>
      <c r="AO1471" s="240"/>
      <c r="AP1471" s="240"/>
      <c r="AQ1471" s="200"/>
      <c r="AR1471" s="200"/>
      <c r="AS1471" s="200"/>
    </row>
    <row r="1472" spans="1:45" x14ac:dyDescent="0.25">
      <c r="A1472" s="200"/>
      <c r="B1472" s="200"/>
      <c r="C1472" s="200"/>
      <c r="D1472" s="200"/>
      <c r="E1472" s="200"/>
      <c r="F1472" s="200"/>
      <c r="G1472" s="200"/>
      <c r="H1472" s="200"/>
      <c r="I1472" s="200"/>
      <c r="J1472" s="200"/>
      <c r="K1472" s="200"/>
      <c r="L1472" s="200"/>
      <c r="M1472" s="239"/>
      <c r="N1472" s="202"/>
      <c r="O1472" s="200"/>
      <c r="P1472" s="200"/>
      <c r="Q1472" s="200"/>
      <c r="R1472" s="200"/>
      <c r="S1472" s="239"/>
      <c r="T1472" s="200"/>
      <c r="U1472" s="202"/>
      <c r="V1472" s="200"/>
      <c r="W1472" s="200"/>
      <c r="X1472" s="200"/>
      <c r="Y1472" s="200"/>
      <c r="Z1472" s="200"/>
      <c r="AA1472" s="201"/>
      <c r="AB1472" s="201"/>
      <c r="AC1472" s="202"/>
      <c r="AD1472" s="202"/>
      <c r="AE1472" s="202"/>
      <c r="AF1472" s="202"/>
      <c r="AG1472" s="200"/>
      <c r="AH1472" s="200"/>
      <c r="AI1472" s="200"/>
      <c r="AJ1472" s="201"/>
      <c r="AK1472" s="202"/>
      <c r="AL1472" s="200"/>
      <c r="AM1472" s="200"/>
      <c r="AN1472" s="240"/>
      <c r="AO1472" s="240"/>
      <c r="AP1472" s="240"/>
      <c r="AQ1472" s="200"/>
      <c r="AR1472" s="200"/>
      <c r="AS1472" s="200"/>
    </row>
    <row r="1473" spans="1:45" x14ac:dyDescent="0.25">
      <c r="A1473" s="200"/>
      <c r="B1473" s="200"/>
      <c r="C1473" s="200"/>
      <c r="D1473" s="200"/>
      <c r="E1473" s="200"/>
      <c r="F1473" s="200"/>
      <c r="G1473" s="200"/>
      <c r="H1473" s="200"/>
      <c r="I1473" s="200"/>
      <c r="J1473" s="200"/>
      <c r="K1473" s="200"/>
      <c r="L1473" s="200"/>
      <c r="M1473" s="239"/>
      <c r="N1473" s="202"/>
      <c r="O1473" s="200"/>
      <c r="P1473" s="200"/>
      <c r="Q1473" s="200"/>
      <c r="R1473" s="200"/>
      <c r="S1473" s="239"/>
      <c r="T1473" s="200"/>
      <c r="U1473" s="202"/>
      <c r="V1473" s="200"/>
      <c r="W1473" s="200"/>
      <c r="X1473" s="200"/>
      <c r="Y1473" s="200"/>
      <c r="Z1473" s="200"/>
      <c r="AA1473" s="201"/>
      <c r="AB1473" s="201"/>
      <c r="AC1473" s="202"/>
      <c r="AD1473" s="202"/>
      <c r="AE1473" s="202"/>
      <c r="AF1473" s="202"/>
      <c r="AG1473" s="200"/>
      <c r="AH1473" s="200"/>
      <c r="AI1473" s="200"/>
      <c r="AJ1473" s="201"/>
      <c r="AK1473" s="202"/>
      <c r="AL1473" s="200"/>
      <c r="AM1473" s="200"/>
      <c r="AN1473" s="240"/>
      <c r="AO1473" s="240"/>
      <c r="AP1473" s="240"/>
      <c r="AQ1473" s="200"/>
      <c r="AR1473" s="200"/>
      <c r="AS1473" s="200"/>
    </row>
    <row r="1474" spans="1:45" x14ac:dyDescent="0.25">
      <c r="A1474" s="200"/>
      <c r="B1474" s="200"/>
      <c r="C1474" s="200"/>
      <c r="D1474" s="200"/>
      <c r="E1474" s="200"/>
      <c r="F1474" s="200"/>
      <c r="G1474" s="200"/>
      <c r="H1474" s="200"/>
      <c r="I1474" s="200"/>
      <c r="J1474" s="200"/>
      <c r="K1474" s="200"/>
      <c r="L1474" s="200"/>
      <c r="M1474" s="239"/>
      <c r="N1474" s="202"/>
      <c r="O1474" s="200"/>
      <c r="P1474" s="200"/>
      <c r="Q1474" s="200"/>
      <c r="R1474" s="200"/>
      <c r="S1474" s="239"/>
      <c r="T1474" s="200"/>
      <c r="U1474" s="202"/>
      <c r="V1474" s="200"/>
      <c r="W1474" s="200"/>
      <c r="X1474" s="200"/>
      <c r="Y1474" s="200"/>
      <c r="Z1474" s="200"/>
      <c r="AA1474" s="201"/>
      <c r="AB1474" s="201"/>
      <c r="AC1474" s="202"/>
      <c r="AD1474" s="202"/>
      <c r="AE1474" s="202"/>
      <c r="AF1474" s="202"/>
      <c r="AG1474" s="200"/>
      <c r="AH1474" s="200"/>
      <c r="AI1474" s="200"/>
      <c r="AJ1474" s="201"/>
      <c r="AK1474" s="202"/>
      <c r="AL1474" s="200"/>
      <c r="AM1474" s="200"/>
      <c r="AN1474" s="240"/>
      <c r="AO1474" s="240"/>
      <c r="AP1474" s="240"/>
      <c r="AQ1474" s="200"/>
      <c r="AR1474" s="200"/>
      <c r="AS1474" s="200"/>
    </row>
    <row r="1475" spans="1:45" x14ac:dyDescent="0.25">
      <c r="A1475" s="200"/>
      <c r="B1475" s="200"/>
      <c r="C1475" s="200"/>
      <c r="D1475" s="200"/>
      <c r="E1475" s="200"/>
      <c r="F1475" s="200"/>
      <c r="G1475" s="200"/>
      <c r="H1475" s="200"/>
      <c r="I1475" s="200"/>
      <c r="J1475" s="200"/>
      <c r="K1475" s="200"/>
      <c r="L1475" s="200"/>
      <c r="M1475" s="239"/>
      <c r="N1475" s="202"/>
      <c r="O1475" s="200"/>
      <c r="P1475" s="200"/>
      <c r="Q1475" s="200"/>
      <c r="R1475" s="200"/>
      <c r="S1475" s="239"/>
      <c r="T1475" s="200"/>
      <c r="U1475" s="202"/>
      <c r="V1475" s="200"/>
      <c r="W1475" s="200"/>
      <c r="X1475" s="200"/>
      <c r="Y1475" s="200"/>
      <c r="Z1475" s="200"/>
      <c r="AA1475" s="201"/>
      <c r="AB1475" s="201"/>
      <c r="AC1475" s="202"/>
      <c r="AD1475" s="202"/>
      <c r="AE1475" s="202"/>
      <c r="AF1475" s="202"/>
      <c r="AG1475" s="200"/>
      <c r="AH1475" s="200"/>
      <c r="AI1475" s="200"/>
      <c r="AJ1475" s="201"/>
      <c r="AK1475" s="202"/>
      <c r="AL1475" s="200"/>
      <c r="AM1475" s="200"/>
      <c r="AN1475" s="240"/>
      <c r="AO1475" s="240"/>
      <c r="AP1475" s="240"/>
      <c r="AQ1475" s="200"/>
      <c r="AR1475" s="200"/>
      <c r="AS1475" s="200"/>
    </row>
    <row r="1476" spans="1:45" x14ac:dyDescent="0.25">
      <c r="A1476" s="200"/>
      <c r="B1476" s="200"/>
      <c r="C1476" s="200"/>
      <c r="D1476" s="200"/>
      <c r="E1476" s="200"/>
      <c r="F1476" s="200"/>
      <c r="G1476" s="200"/>
      <c r="H1476" s="200"/>
      <c r="I1476" s="200"/>
      <c r="J1476" s="200"/>
      <c r="K1476" s="200"/>
      <c r="L1476" s="200"/>
      <c r="M1476" s="239"/>
      <c r="N1476" s="202"/>
      <c r="O1476" s="200"/>
      <c r="P1476" s="200"/>
      <c r="Q1476" s="200"/>
      <c r="R1476" s="200"/>
      <c r="S1476" s="239"/>
      <c r="T1476" s="200"/>
      <c r="U1476" s="202"/>
      <c r="V1476" s="200"/>
      <c r="W1476" s="200"/>
      <c r="X1476" s="200"/>
      <c r="Y1476" s="200"/>
      <c r="Z1476" s="200"/>
      <c r="AA1476" s="201"/>
      <c r="AB1476" s="201"/>
      <c r="AC1476" s="202"/>
      <c r="AD1476" s="202"/>
      <c r="AE1476" s="202"/>
      <c r="AF1476" s="202"/>
      <c r="AG1476" s="200"/>
      <c r="AH1476" s="200"/>
      <c r="AI1476" s="200"/>
      <c r="AJ1476" s="201"/>
      <c r="AK1476" s="202"/>
      <c r="AL1476" s="200"/>
      <c r="AM1476" s="200"/>
      <c r="AN1476" s="240"/>
      <c r="AO1476" s="240"/>
      <c r="AP1476" s="240"/>
      <c r="AQ1476" s="200"/>
      <c r="AR1476" s="200"/>
      <c r="AS1476" s="200"/>
    </row>
    <row r="1477" spans="1:45" x14ac:dyDescent="0.25">
      <c r="A1477" s="200"/>
      <c r="B1477" s="200"/>
      <c r="C1477" s="200"/>
      <c r="D1477" s="200"/>
      <c r="E1477" s="200"/>
      <c r="F1477" s="200"/>
      <c r="G1477" s="200"/>
      <c r="H1477" s="200"/>
      <c r="I1477" s="200"/>
      <c r="J1477" s="200"/>
      <c r="K1477" s="200"/>
      <c r="L1477" s="200"/>
      <c r="M1477" s="239"/>
      <c r="N1477" s="202"/>
      <c r="O1477" s="200"/>
      <c r="P1477" s="200"/>
      <c r="Q1477" s="200"/>
      <c r="R1477" s="200"/>
      <c r="S1477" s="239"/>
      <c r="T1477" s="200"/>
      <c r="U1477" s="202"/>
      <c r="V1477" s="200"/>
      <c r="W1477" s="200"/>
      <c r="X1477" s="200"/>
      <c r="Y1477" s="200"/>
      <c r="Z1477" s="200"/>
      <c r="AA1477" s="201"/>
      <c r="AB1477" s="201"/>
      <c r="AC1477" s="202"/>
      <c r="AD1477" s="202"/>
      <c r="AE1477" s="202"/>
      <c r="AF1477" s="202"/>
      <c r="AG1477" s="200"/>
      <c r="AH1477" s="200"/>
      <c r="AI1477" s="200"/>
      <c r="AJ1477" s="201"/>
      <c r="AK1477" s="202"/>
      <c r="AL1477" s="200"/>
      <c r="AM1477" s="200"/>
      <c r="AN1477" s="240"/>
      <c r="AO1477" s="240"/>
      <c r="AP1477" s="240"/>
      <c r="AQ1477" s="200"/>
      <c r="AR1477" s="200"/>
      <c r="AS1477" s="200"/>
    </row>
    <row r="1478" spans="1:45" x14ac:dyDescent="0.25">
      <c r="A1478" s="200"/>
      <c r="B1478" s="200"/>
      <c r="C1478" s="200"/>
      <c r="D1478" s="200"/>
      <c r="E1478" s="200"/>
      <c r="F1478" s="200"/>
      <c r="G1478" s="200"/>
      <c r="H1478" s="200"/>
      <c r="I1478" s="200"/>
      <c r="J1478" s="200"/>
      <c r="K1478" s="200"/>
      <c r="L1478" s="200"/>
      <c r="M1478" s="239"/>
      <c r="N1478" s="202"/>
      <c r="O1478" s="200"/>
      <c r="P1478" s="200"/>
      <c r="Q1478" s="200"/>
      <c r="R1478" s="200"/>
      <c r="S1478" s="239"/>
      <c r="T1478" s="200"/>
      <c r="U1478" s="202"/>
      <c r="V1478" s="200"/>
      <c r="W1478" s="200"/>
      <c r="X1478" s="200"/>
      <c r="Y1478" s="200"/>
      <c r="Z1478" s="200"/>
      <c r="AA1478" s="201"/>
      <c r="AB1478" s="201"/>
      <c r="AC1478" s="202"/>
      <c r="AD1478" s="202"/>
      <c r="AE1478" s="202"/>
      <c r="AF1478" s="202"/>
      <c r="AG1478" s="200"/>
      <c r="AH1478" s="200"/>
      <c r="AI1478" s="200"/>
      <c r="AJ1478" s="201"/>
      <c r="AK1478" s="202"/>
      <c r="AL1478" s="200"/>
      <c r="AM1478" s="200"/>
      <c r="AN1478" s="240"/>
      <c r="AO1478" s="240"/>
      <c r="AP1478" s="240"/>
      <c r="AQ1478" s="200"/>
      <c r="AR1478" s="200"/>
      <c r="AS1478" s="200"/>
    </row>
    <row r="1479" spans="1:45" x14ac:dyDescent="0.25">
      <c r="A1479" s="200"/>
      <c r="B1479" s="200"/>
      <c r="C1479" s="200"/>
      <c r="D1479" s="200"/>
      <c r="E1479" s="200"/>
      <c r="F1479" s="200"/>
      <c r="G1479" s="200"/>
      <c r="H1479" s="200"/>
      <c r="I1479" s="200"/>
      <c r="J1479" s="200"/>
      <c r="K1479" s="200"/>
      <c r="L1479" s="200"/>
      <c r="M1479" s="239"/>
      <c r="N1479" s="202"/>
      <c r="O1479" s="200"/>
      <c r="P1479" s="200"/>
      <c r="Q1479" s="200"/>
      <c r="R1479" s="200"/>
      <c r="S1479" s="239"/>
      <c r="T1479" s="200"/>
      <c r="U1479" s="202"/>
      <c r="V1479" s="200"/>
      <c r="W1479" s="200"/>
      <c r="X1479" s="200"/>
      <c r="Y1479" s="200"/>
      <c r="Z1479" s="200"/>
      <c r="AA1479" s="201"/>
      <c r="AB1479" s="201"/>
      <c r="AC1479" s="202"/>
      <c r="AD1479" s="202"/>
      <c r="AE1479" s="202"/>
      <c r="AF1479" s="202"/>
      <c r="AG1479" s="200"/>
      <c r="AH1479" s="200"/>
      <c r="AI1479" s="200"/>
      <c r="AJ1479" s="201"/>
      <c r="AK1479" s="202"/>
      <c r="AL1479" s="200"/>
      <c r="AM1479" s="200"/>
      <c r="AN1479" s="240"/>
      <c r="AO1479" s="240"/>
      <c r="AP1479" s="240"/>
      <c r="AQ1479" s="200"/>
      <c r="AR1479" s="200"/>
      <c r="AS1479" s="200"/>
    </row>
    <row r="1480" spans="1:45" x14ac:dyDescent="0.25">
      <c r="A1480" s="200"/>
      <c r="B1480" s="200"/>
      <c r="C1480" s="200"/>
      <c r="D1480" s="200"/>
      <c r="E1480" s="200"/>
      <c r="F1480" s="200"/>
      <c r="G1480" s="200"/>
      <c r="H1480" s="200"/>
      <c r="I1480" s="200"/>
      <c r="J1480" s="200"/>
      <c r="K1480" s="200"/>
      <c r="L1480" s="200"/>
      <c r="M1480" s="239"/>
      <c r="N1480" s="202"/>
      <c r="O1480" s="200"/>
      <c r="P1480" s="200"/>
      <c r="Q1480" s="200"/>
      <c r="R1480" s="200"/>
      <c r="S1480" s="239"/>
      <c r="T1480" s="200"/>
      <c r="U1480" s="202"/>
      <c r="V1480" s="200"/>
      <c r="W1480" s="200"/>
      <c r="X1480" s="200"/>
      <c r="Y1480" s="200"/>
      <c r="Z1480" s="200"/>
      <c r="AA1480" s="201"/>
      <c r="AB1480" s="201"/>
      <c r="AC1480" s="202"/>
      <c r="AD1480" s="202"/>
      <c r="AE1480" s="202"/>
      <c r="AF1480" s="202"/>
      <c r="AG1480" s="200"/>
      <c r="AH1480" s="200"/>
      <c r="AI1480" s="200"/>
      <c r="AJ1480" s="201"/>
      <c r="AK1480" s="202"/>
      <c r="AL1480" s="200"/>
      <c r="AM1480" s="200"/>
      <c r="AN1480" s="240"/>
      <c r="AO1480" s="240"/>
      <c r="AP1480" s="240"/>
      <c r="AQ1480" s="200"/>
      <c r="AR1480" s="200"/>
      <c r="AS1480" s="200"/>
    </row>
    <row r="1481" spans="1:45" x14ac:dyDescent="0.25">
      <c r="A1481" s="200"/>
      <c r="B1481" s="200"/>
      <c r="C1481" s="200"/>
      <c r="D1481" s="200"/>
      <c r="E1481" s="200"/>
      <c r="F1481" s="200"/>
      <c r="G1481" s="200"/>
      <c r="H1481" s="200"/>
      <c r="I1481" s="200"/>
      <c r="J1481" s="200"/>
      <c r="K1481" s="200"/>
      <c r="L1481" s="200"/>
      <c r="M1481" s="239"/>
      <c r="N1481" s="202"/>
      <c r="O1481" s="200"/>
      <c r="P1481" s="200"/>
      <c r="Q1481" s="200"/>
      <c r="R1481" s="200"/>
      <c r="S1481" s="239"/>
      <c r="T1481" s="200"/>
      <c r="U1481" s="202"/>
      <c r="V1481" s="200"/>
      <c r="W1481" s="200"/>
      <c r="X1481" s="200"/>
      <c r="Y1481" s="200"/>
      <c r="Z1481" s="200"/>
      <c r="AA1481" s="201"/>
      <c r="AB1481" s="201"/>
      <c r="AC1481" s="202"/>
      <c r="AD1481" s="202"/>
      <c r="AE1481" s="202"/>
      <c r="AF1481" s="202"/>
      <c r="AG1481" s="200"/>
      <c r="AH1481" s="200"/>
      <c r="AI1481" s="200"/>
      <c r="AJ1481" s="201"/>
      <c r="AK1481" s="202"/>
      <c r="AL1481" s="200"/>
      <c r="AM1481" s="200"/>
      <c r="AN1481" s="240"/>
      <c r="AO1481" s="240"/>
      <c r="AP1481" s="240"/>
      <c r="AQ1481" s="200"/>
      <c r="AR1481" s="200"/>
      <c r="AS1481" s="200"/>
    </row>
    <row r="1482" spans="1:45" x14ac:dyDescent="0.25">
      <c r="A1482" s="200"/>
      <c r="B1482" s="200"/>
      <c r="C1482" s="200"/>
      <c r="D1482" s="200"/>
      <c r="E1482" s="200"/>
      <c r="F1482" s="200"/>
      <c r="G1482" s="200"/>
      <c r="H1482" s="200"/>
      <c r="I1482" s="200"/>
      <c r="J1482" s="200"/>
      <c r="K1482" s="200"/>
      <c r="L1482" s="200"/>
      <c r="M1482" s="239"/>
      <c r="N1482" s="202"/>
      <c r="O1482" s="200"/>
      <c r="P1482" s="200"/>
      <c r="Q1482" s="200"/>
      <c r="R1482" s="200"/>
      <c r="S1482" s="239"/>
      <c r="T1482" s="200"/>
      <c r="U1482" s="202"/>
      <c r="V1482" s="200"/>
      <c r="W1482" s="200"/>
      <c r="X1482" s="200"/>
      <c r="Y1482" s="200"/>
      <c r="Z1482" s="200"/>
      <c r="AA1482" s="201"/>
      <c r="AB1482" s="201"/>
      <c r="AC1482" s="202"/>
      <c r="AD1482" s="202"/>
      <c r="AE1482" s="202"/>
      <c r="AF1482" s="202"/>
      <c r="AG1482" s="200"/>
      <c r="AH1482" s="200"/>
      <c r="AI1482" s="200"/>
      <c r="AJ1482" s="201"/>
      <c r="AK1482" s="202"/>
      <c r="AL1482" s="200"/>
      <c r="AM1482" s="200"/>
      <c r="AN1482" s="240"/>
      <c r="AO1482" s="240"/>
      <c r="AP1482" s="240"/>
      <c r="AQ1482" s="200"/>
      <c r="AR1482" s="200"/>
      <c r="AS1482" s="200"/>
    </row>
    <row r="1483" spans="1:45" x14ac:dyDescent="0.25">
      <c r="A1483" s="200"/>
      <c r="B1483" s="200"/>
      <c r="C1483" s="200"/>
      <c r="D1483" s="200"/>
      <c r="E1483" s="200"/>
      <c r="F1483" s="200"/>
      <c r="G1483" s="200"/>
      <c r="H1483" s="200"/>
      <c r="I1483" s="200"/>
      <c r="J1483" s="200"/>
      <c r="K1483" s="200"/>
      <c r="L1483" s="200"/>
      <c r="M1483" s="239"/>
      <c r="N1483" s="202"/>
      <c r="O1483" s="200"/>
      <c r="P1483" s="200"/>
      <c r="Q1483" s="200"/>
      <c r="R1483" s="200"/>
      <c r="S1483" s="239"/>
      <c r="T1483" s="200"/>
      <c r="U1483" s="202"/>
      <c r="V1483" s="200"/>
      <c r="W1483" s="200"/>
      <c r="X1483" s="200"/>
      <c r="Y1483" s="200"/>
      <c r="Z1483" s="200"/>
      <c r="AA1483" s="201"/>
      <c r="AB1483" s="201"/>
      <c r="AC1483" s="202"/>
      <c r="AD1483" s="202"/>
      <c r="AE1483" s="202"/>
      <c r="AF1483" s="202"/>
      <c r="AG1483" s="200"/>
      <c r="AH1483" s="200"/>
      <c r="AI1483" s="200"/>
      <c r="AJ1483" s="201"/>
      <c r="AK1483" s="202"/>
      <c r="AL1483" s="200"/>
      <c r="AM1483" s="200"/>
      <c r="AN1483" s="240"/>
      <c r="AO1483" s="240"/>
      <c r="AP1483" s="240"/>
      <c r="AQ1483" s="200"/>
      <c r="AR1483" s="200"/>
      <c r="AS1483" s="200"/>
    </row>
    <row r="1484" spans="1:45" x14ac:dyDescent="0.25">
      <c r="A1484" s="200"/>
      <c r="B1484" s="200"/>
      <c r="C1484" s="200"/>
      <c r="D1484" s="200"/>
      <c r="E1484" s="200"/>
      <c r="F1484" s="200"/>
      <c r="G1484" s="200"/>
      <c r="H1484" s="200"/>
      <c r="I1484" s="200"/>
      <c r="J1484" s="200"/>
      <c r="K1484" s="200"/>
      <c r="L1484" s="200"/>
      <c r="M1484" s="239"/>
      <c r="N1484" s="202"/>
      <c r="O1484" s="200"/>
      <c r="P1484" s="200"/>
      <c r="Q1484" s="200"/>
      <c r="R1484" s="200"/>
      <c r="S1484" s="239"/>
      <c r="T1484" s="200"/>
      <c r="U1484" s="202"/>
      <c r="V1484" s="200"/>
      <c r="W1484" s="200"/>
      <c r="X1484" s="200"/>
      <c r="Y1484" s="200"/>
      <c r="Z1484" s="200"/>
      <c r="AA1484" s="201"/>
      <c r="AB1484" s="201"/>
      <c r="AC1484" s="202"/>
      <c r="AD1484" s="202"/>
      <c r="AE1484" s="202"/>
      <c r="AF1484" s="202"/>
      <c r="AG1484" s="200"/>
      <c r="AH1484" s="200"/>
      <c r="AI1484" s="200"/>
      <c r="AJ1484" s="201"/>
      <c r="AK1484" s="202"/>
      <c r="AL1484" s="200"/>
      <c r="AM1484" s="200"/>
      <c r="AN1484" s="240"/>
      <c r="AO1484" s="240"/>
      <c r="AP1484" s="240"/>
      <c r="AQ1484" s="200"/>
      <c r="AR1484" s="200"/>
      <c r="AS1484" s="200"/>
    </row>
    <row r="1485" spans="1:45" x14ac:dyDescent="0.25">
      <c r="A1485" s="200"/>
      <c r="B1485" s="200"/>
      <c r="C1485" s="200"/>
      <c r="D1485" s="200"/>
      <c r="E1485" s="200"/>
      <c r="F1485" s="200"/>
      <c r="G1485" s="200"/>
      <c r="H1485" s="200"/>
      <c r="I1485" s="200"/>
      <c r="J1485" s="200"/>
      <c r="K1485" s="200"/>
      <c r="L1485" s="200"/>
      <c r="M1485" s="239"/>
      <c r="N1485" s="202"/>
      <c r="O1485" s="200"/>
      <c r="P1485" s="200"/>
      <c r="Q1485" s="200"/>
      <c r="R1485" s="200"/>
      <c r="S1485" s="239"/>
      <c r="T1485" s="200"/>
      <c r="U1485" s="202"/>
      <c r="V1485" s="200"/>
      <c r="W1485" s="200"/>
      <c r="X1485" s="200"/>
      <c r="Y1485" s="200"/>
      <c r="Z1485" s="200"/>
      <c r="AA1485" s="201"/>
      <c r="AB1485" s="201"/>
      <c r="AC1485" s="202"/>
      <c r="AD1485" s="202"/>
      <c r="AE1485" s="202"/>
      <c r="AF1485" s="202"/>
      <c r="AG1485" s="200"/>
      <c r="AH1485" s="200"/>
      <c r="AI1485" s="200"/>
      <c r="AJ1485" s="201"/>
      <c r="AK1485" s="202"/>
      <c r="AL1485" s="200"/>
      <c r="AM1485" s="200"/>
      <c r="AN1485" s="240"/>
      <c r="AO1485" s="240"/>
      <c r="AP1485" s="240"/>
      <c r="AQ1485" s="200"/>
      <c r="AR1485" s="200"/>
      <c r="AS1485" s="200"/>
    </row>
    <row r="1486" spans="1:45" x14ac:dyDescent="0.25">
      <c r="A1486" s="200"/>
      <c r="B1486" s="200"/>
      <c r="C1486" s="200"/>
      <c r="D1486" s="200"/>
      <c r="E1486" s="200"/>
      <c r="F1486" s="200"/>
      <c r="G1486" s="200"/>
      <c r="H1486" s="200"/>
      <c r="I1486" s="200"/>
      <c r="J1486" s="200"/>
      <c r="K1486" s="200"/>
      <c r="L1486" s="200"/>
      <c r="M1486" s="239"/>
      <c r="N1486" s="202"/>
      <c r="O1486" s="200"/>
      <c r="P1486" s="200"/>
      <c r="Q1486" s="200"/>
      <c r="R1486" s="200"/>
      <c r="S1486" s="239"/>
      <c r="T1486" s="200"/>
      <c r="U1486" s="202"/>
      <c r="V1486" s="200"/>
      <c r="W1486" s="200"/>
      <c r="X1486" s="200"/>
      <c r="Y1486" s="200"/>
      <c r="Z1486" s="200"/>
      <c r="AA1486" s="201"/>
      <c r="AB1486" s="201"/>
      <c r="AC1486" s="202"/>
      <c r="AD1486" s="202"/>
      <c r="AE1486" s="202"/>
      <c r="AF1486" s="202"/>
      <c r="AG1486" s="200"/>
      <c r="AH1486" s="200"/>
      <c r="AI1486" s="200"/>
      <c r="AJ1486" s="201"/>
      <c r="AK1486" s="202"/>
      <c r="AL1486" s="200"/>
      <c r="AM1486" s="200"/>
      <c r="AN1486" s="240"/>
      <c r="AO1486" s="240"/>
      <c r="AP1486" s="240"/>
      <c r="AQ1486" s="200"/>
      <c r="AR1486" s="200"/>
      <c r="AS1486" s="200"/>
    </row>
    <row r="1487" spans="1:45" x14ac:dyDescent="0.25">
      <c r="A1487" s="200"/>
      <c r="B1487" s="200"/>
      <c r="C1487" s="200"/>
      <c r="D1487" s="200"/>
      <c r="E1487" s="200"/>
      <c r="F1487" s="200"/>
      <c r="G1487" s="200"/>
      <c r="H1487" s="200"/>
      <c r="I1487" s="200"/>
      <c r="J1487" s="200"/>
      <c r="K1487" s="200"/>
      <c r="L1487" s="200"/>
      <c r="M1487" s="239"/>
      <c r="N1487" s="202"/>
      <c r="O1487" s="200"/>
      <c r="P1487" s="200"/>
      <c r="Q1487" s="200"/>
      <c r="R1487" s="200"/>
      <c r="S1487" s="239"/>
      <c r="T1487" s="200"/>
      <c r="U1487" s="202"/>
      <c r="V1487" s="200"/>
      <c r="W1487" s="200"/>
      <c r="X1487" s="200"/>
      <c r="Y1487" s="200"/>
      <c r="Z1487" s="200"/>
      <c r="AA1487" s="201"/>
      <c r="AB1487" s="201"/>
      <c r="AC1487" s="202"/>
      <c r="AD1487" s="202"/>
      <c r="AE1487" s="202"/>
      <c r="AF1487" s="202"/>
      <c r="AG1487" s="200"/>
      <c r="AH1487" s="200"/>
      <c r="AI1487" s="200"/>
      <c r="AJ1487" s="201"/>
      <c r="AK1487" s="202"/>
      <c r="AL1487" s="200"/>
      <c r="AM1487" s="200"/>
      <c r="AN1487" s="240"/>
      <c r="AO1487" s="240"/>
      <c r="AP1487" s="240"/>
      <c r="AQ1487" s="200"/>
      <c r="AR1487" s="200"/>
      <c r="AS1487" s="200"/>
    </row>
    <row r="1488" spans="1:45" x14ac:dyDescent="0.25">
      <c r="A1488" s="200"/>
      <c r="B1488" s="200"/>
      <c r="C1488" s="200"/>
      <c r="D1488" s="200"/>
      <c r="E1488" s="200"/>
      <c r="F1488" s="200"/>
      <c r="G1488" s="200"/>
      <c r="H1488" s="200"/>
      <c r="I1488" s="200"/>
      <c r="J1488" s="200"/>
      <c r="K1488" s="200"/>
      <c r="L1488" s="200"/>
      <c r="M1488" s="239"/>
      <c r="N1488" s="202"/>
      <c r="O1488" s="200"/>
      <c r="P1488" s="200"/>
      <c r="Q1488" s="200"/>
      <c r="R1488" s="200"/>
      <c r="S1488" s="239"/>
      <c r="T1488" s="200"/>
      <c r="U1488" s="202"/>
      <c r="V1488" s="200"/>
      <c r="W1488" s="200"/>
      <c r="X1488" s="200"/>
      <c r="Y1488" s="200"/>
      <c r="Z1488" s="200"/>
      <c r="AA1488" s="201"/>
      <c r="AB1488" s="201"/>
      <c r="AC1488" s="202"/>
      <c r="AD1488" s="202"/>
      <c r="AE1488" s="202"/>
      <c r="AF1488" s="202"/>
      <c r="AG1488" s="200"/>
      <c r="AH1488" s="200"/>
      <c r="AI1488" s="200"/>
      <c r="AJ1488" s="201"/>
      <c r="AK1488" s="202"/>
      <c r="AL1488" s="200"/>
      <c r="AM1488" s="200"/>
      <c r="AN1488" s="240"/>
      <c r="AO1488" s="240"/>
      <c r="AP1488" s="240"/>
      <c r="AQ1488" s="200"/>
      <c r="AR1488" s="200"/>
      <c r="AS1488" s="200"/>
    </row>
    <row r="1489" spans="1:45" x14ac:dyDescent="0.25">
      <c r="A1489" s="200"/>
      <c r="B1489" s="200"/>
      <c r="C1489" s="200"/>
      <c r="D1489" s="200"/>
      <c r="E1489" s="200"/>
      <c r="F1489" s="200"/>
      <c r="G1489" s="200"/>
      <c r="H1489" s="200"/>
      <c r="I1489" s="200"/>
      <c r="J1489" s="200"/>
      <c r="K1489" s="200"/>
      <c r="L1489" s="200"/>
      <c r="M1489" s="239"/>
      <c r="N1489" s="202"/>
      <c r="O1489" s="200"/>
      <c r="P1489" s="200"/>
      <c r="Q1489" s="200"/>
      <c r="R1489" s="200"/>
      <c r="S1489" s="239"/>
      <c r="T1489" s="200"/>
      <c r="U1489" s="202"/>
      <c r="V1489" s="200"/>
      <c r="W1489" s="200"/>
      <c r="X1489" s="200"/>
      <c r="Y1489" s="200"/>
      <c r="Z1489" s="200"/>
      <c r="AA1489" s="201"/>
      <c r="AB1489" s="201"/>
      <c r="AC1489" s="202"/>
      <c r="AD1489" s="202"/>
      <c r="AE1489" s="202"/>
      <c r="AF1489" s="202"/>
      <c r="AG1489" s="200"/>
      <c r="AH1489" s="200"/>
      <c r="AI1489" s="200"/>
      <c r="AJ1489" s="201"/>
      <c r="AK1489" s="202"/>
      <c r="AL1489" s="200"/>
      <c r="AM1489" s="200"/>
      <c r="AN1489" s="240"/>
      <c r="AO1489" s="240"/>
      <c r="AP1489" s="240"/>
      <c r="AQ1489" s="200"/>
      <c r="AR1489" s="200"/>
      <c r="AS1489" s="200"/>
    </row>
    <row r="1490" spans="1:45" x14ac:dyDescent="0.25">
      <c r="A1490" s="200"/>
      <c r="B1490" s="200"/>
      <c r="C1490" s="200"/>
      <c r="D1490" s="200"/>
      <c r="E1490" s="200"/>
      <c r="F1490" s="200"/>
      <c r="G1490" s="200"/>
      <c r="H1490" s="200"/>
      <c r="I1490" s="200"/>
      <c r="J1490" s="200"/>
      <c r="K1490" s="200"/>
      <c r="L1490" s="200"/>
      <c r="M1490" s="239"/>
      <c r="N1490" s="202"/>
      <c r="O1490" s="200"/>
      <c r="P1490" s="200"/>
      <c r="Q1490" s="200"/>
      <c r="R1490" s="200"/>
      <c r="S1490" s="239"/>
      <c r="T1490" s="200"/>
      <c r="U1490" s="202"/>
      <c r="V1490" s="200"/>
      <c r="W1490" s="200"/>
      <c r="X1490" s="200"/>
      <c r="Y1490" s="200"/>
      <c r="Z1490" s="200"/>
      <c r="AA1490" s="201"/>
      <c r="AB1490" s="201"/>
      <c r="AC1490" s="202"/>
      <c r="AD1490" s="202"/>
      <c r="AE1490" s="202"/>
      <c r="AF1490" s="202"/>
      <c r="AG1490" s="200"/>
      <c r="AH1490" s="200"/>
      <c r="AI1490" s="200"/>
      <c r="AJ1490" s="201"/>
      <c r="AK1490" s="202"/>
      <c r="AL1490" s="200"/>
      <c r="AM1490" s="200"/>
      <c r="AN1490" s="240"/>
      <c r="AO1490" s="240"/>
      <c r="AP1490" s="240"/>
      <c r="AQ1490" s="200"/>
      <c r="AR1490" s="200"/>
      <c r="AS1490" s="200"/>
    </row>
    <row r="1491" spans="1:45" x14ac:dyDescent="0.25">
      <c r="A1491" s="200"/>
      <c r="B1491" s="200"/>
      <c r="C1491" s="200"/>
      <c r="D1491" s="200"/>
      <c r="E1491" s="200"/>
      <c r="F1491" s="200"/>
      <c r="G1491" s="200"/>
      <c r="H1491" s="200"/>
      <c r="I1491" s="200"/>
      <c r="J1491" s="200"/>
      <c r="K1491" s="200"/>
      <c r="L1491" s="200"/>
      <c r="M1491" s="239"/>
      <c r="N1491" s="202"/>
      <c r="O1491" s="200"/>
      <c r="P1491" s="200"/>
      <c r="Q1491" s="200"/>
      <c r="R1491" s="200"/>
      <c r="S1491" s="239"/>
      <c r="T1491" s="200"/>
      <c r="U1491" s="202"/>
      <c r="V1491" s="200"/>
      <c r="W1491" s="200"/>
      <c r="X1491" s="200"/>
      <c r="Y1491" s="200"/>
      <c r="Z1491" s="200"/>
      <c r="AA1491" s="201"/>
      <c r="AB1491" s="201"/>
      <c r="AC1491" s="202"/>
      <c r="AD1491" s="202"/>
      <c r="AE1491" s="202"/>
      <c r="AF1491" s="202"/>
      <c r="AG1491" s="200"/>
      <c r="AH1491" s="200"/>
      <c r="AI1491" s="200"/>
      <c r="AJ1491" s="201"/>
      <c r="AK1491" s="202"/>
      <c r="AL1491" s="200"/>
      <c r="AM1491" s="200"/>
      <c r="AN1491" s="240"/>
      <c r="AO1491" s="240"/>
      <c r="AP1491" s="240"/>
      <c r="AQ1491" s="200"/>
      <c r="AR1491" s="200"/>
      <c r="AS1491" s="200"/>
    </row>
    <row r="1492" spans="1:45" x14ac:dyDescent="0.25">
      <c r="A1492" s="200"/>
      <c r="B1492" s="200"/>
      <c r="C1492" s="200"/>
      <c r="D1492" s="200"/>
      <c r="E1492" s="200"/>
      <c r="F1492" s="200"/>
      <c r="G1492" s="200"/>
      <c r="H1492" s="200"/>
      <c r="I1492" s="200"/>
      <c r="J1492" s="200"/>
      <c r="K1492" s="200"/>
      <c r="L1492" s="200"/>
      <c r="M1492" s="239"/>
      <c r="N1492" s="202"/>
      <c r="O1492" s="200"/>
      <c r="P1492" s="200"/>
      <c r="Q1492" s="200"/>
      <c r="R1492" s="200"/>
      <c r="S1492" s="239"/>
      <c r="T1492" s="200"/>
      <c r="U1492" s="202"/>
      <c r="V1492" s="200"/>
      <c r="W1492" s="200"/>
      <c r="X1492" s="200"/>
      <c r="Y1492" s="200"/>
      <c r="Z1492" s="200"/>
      <c r="AA1492" s="201"/>
      <c r="AB1492" s="201"/>
      <c r="AC1492" s="202"/>
      <c r="AD1492" s="202"/>
      <c r="AE1492" s="202"/>
      <c r="AF1492" s="202"/>
      <c r="AG1492" s="200"/>
      <c r="AH1492" s="200"/>
      <c r="AI1492" s="200"/>
      <c r="AJ1492" s="201"/>
      <c r="AK1492" s="202"/>
      <c r="AL1492" s="200"/>
      <c r="AM1492" s="200"/>
      <c r="AN1492" s="240"/>
      <c r="AO1492" s="240"/>
      <c r="AP1492" s="240"/>
      <c r="AQ1492" s="200"/>
      <c r="AR1492" s="200"/>
      <c r="AS1492" s="200"/>
    </row>
    <row r="1493" spans="1:45" x14ac:dyDescent="0.25">
      <c r="A1493" s="200"/>
      <c r="B1493" s="200"/>
      <c r="C1493" s="200"/>
      <c r="D1493" s="200"/>
      <c r="E1493" s="200"/>
      <c r="F1493" s="200"/>
      <c r="G1493" s="200"/>
      <c r="H1493" s="200"/>
      <c r="I1493" s="200"/>
      <c r="J1493" s="200"/>
      <c r="K1493" s="200"/>
      <c r="L1493" s="200"/>
      <c r="M1493" s="239"/>
      <c r="N1493" s="202"/>
      <c r="O1493" s="200"/>
      <c r="P1493" s="200"/>
      <c r="Q1493" s="200"/>
      <c r="R1493" s="200"/>
      <c r="S1493" s="239"/>
      <c r="T1493" s="200"/>
      <c r="U1493" s="202"/>
      <c r="V1493" s="200"/>
      <c r="W1493" s="200"/>
      <c r="X1493" s="200"/>
      <c r="Y1493" s="200"/>
      <c r="Z1493" s="200"/>
      <c r="AA1493" s="201"/>
      <c r="AB1493" s="201"/>
      <c r="AC1493" s="202"/>
      <c r="AD1493" s="202"/>
      <c r="AE1493" s="202"/>
      <c r="AF1493" s="202"/>
      <c r="AG1493" s="200"/>
      <c r="AH1493" s="200"/>
      <c r="AI1493" s="200"/>
      <c r="AJ1493" s="201"/>
      <c r="AK1493" s="202"/>
      <c r="AL1493" s="200"/>
      <c r="AM1493" s="200"/>
      <c r="AN1493" s="240"/>
      <c r="AO1493" s="240"/>
      <c r="AP1493" s="240"/>
      <c r="AQ1493" s="200"/>
      <c r="AR1493" s="200"/>
      <c r="AS1493" s="200"/>
    </row>
    <row r="1494" spans="1:45" x14ac:dyDescent="0.25">
      <c r="A1494" s="200"/>
      <c r="B1494" s="200"/>
      <c r="C1494" s="200"/>
      <c r="D1494" s="200"/>
      <c r="E1494" s="200"/>
      <c r="F1494" s="200"/>
      <c r="G1494" s="200"/>
      <c r="H1494" s="200"/>
      <c r="I1494" s="200"/>
      <c r="J1494" s="200"/>
      <c r="K1494" s="200"/>
      <c r="L1494" s="200"/>
      <c r="M1494" s="239"/>
      <c r="N1494" s="202"/>
      <c r="O1494" s="200"/>
      <c r="P1494" s="200"/>
      <c r="Q1494" s="200"/>
      <c r="R1494" s="200"/>
      <c r="S1494" s="239"/>
      <c r="T1494" s="200"/>
      <c r="U1494" s="202"/>
      <c r="V1494" s="200"/>
      <c r="W1494" s="200"/>
      <c r="X1494" s="200"/>
      <c r="Y1494" s="200"/>
      <c r="Z1494" s="200"/>
      <c r="AA1494" s="201"/>
      <c r="AB1494" s="201"/>
      <c r="AC1494" s="202"/>
      <c r="AD1494" s="202"/>
      <c r="AE1494" s="202"/>
      <c r="AF1494" s="202"/>
      <c r="AG1494" s="200"/>
      <c r="AH1494" s="200"/>
      <c r="AI1494" s="200"/>
      <c r="AJ1494" s="201"/>
      <c r="AK1494" s="202"/>
      <c r="AL1494" s="200"/>
      <c r="AM1494" s="200"/>
      <c r="AN1494" s="240"/>
      <c r="AO1494" s="240"/>
      <c r="AP1494" s="240"/>
      <c r="AQ1494" s="200"/>
      <c r="AR1494" s="200"/>
      <c r="AS1494" s="200"/>
    </row>
    <row r="1495" spans="1:45" x14ac:dyDescent="0.25">
      <c r="A1495" s="200"/>
      <c r="B1495" s="200"/>
      <c r="C1495" s="200"/>
      <c r="D1495" s="200"/>
      <c r="E1495" s="200"/>
      <c r="F1495" s="200"/>
      <c r="G1495" s="200"/>
      <c r="H1495" s="200"/>
      <c r="I1495" s="200"/>
      <c r="J1495" s="200"/>
      <c r="K1495" s="200"/>
      <c r="L1495" s="200"/>
      <c r="M1495" s="239"/>
      <c r="N1495" s="202"/>
      <c r="O1495" s="200"/>
      <c r="P1495" s="200"/>
      <c r="Q1495" s="200"/>
      <c r="R1495" s="200"/>
      <c r="S1495" s="239"/>
      <c r="T1495" s="200"/>
      <c r="U1495" s="202"/>
      <c r="V1495" s="200"/>
      <c r="W1495" s="200"/>
      <c r="X1495" s="200"/>
      <c r="Y1495" s="200"/>
      <c r="Z1495" s="200"/>
      <c r="AA1495" s="201"/>
      <c r="AB1495" s="201"/>
      <c r="AC1495" s="202"/>
      <c r="AD1495" s="202"/>
      <c r="AE1495" s="202"/>
      <c r="AF1495" s="202"/>
      <c r="AG1495" s="200"/>
      <c r="AH1495" s="200"/>
      <c r="AI1495" s="200"/>
      <c r="AJ1495" s="201"/>
      <c r="AK1495" s="202"/>
      <c r="AL1495" s="200"/>
      <c r="AM1495" s="200"/>
      <c r="AN1495" s="240"/>
      <c r="AO1495" s="240"/>
      <c r="AP1495" s="240"/>
      <c r="AQ1495" s="200"/>
      <c r="AR1495" s="200"/>
      <c r="AS1495" s="200"/>
    </row>
    <row r="1496" spans="1:45" x14ac:dyDescent="0.25">
      <c r="A1496" s="200"/>
      <c r="B1496" s="200"/>
      <c r="C1496" s="200"/>
      <c r="D1496" s="200"/>
      <c r="E1496" s="200"/>
      <c r="F1496" s="200"/>
      <c r="G1496" s="200"/>
      <c r="H1496" s="200"/>
      <c r="I1496" s="200"/>
      <c r="J1496" s="200"/>
      <c r="K1496" s="200"/>
      <c r="L1496" s="200"/>
      <c r="M1496" s="239"/>
      <c r="N1496" s="202"/>
      <c r="O1496" s="200"/>
      <c r="P1496" s="200"/>
      <c r="Q1496" s="200"/>
      <c r="R1496" s="200"/>
      <c r="S1496" s="239"/>
      <c r="T1496" s="200"/>
      <c r="U1496" s="202"/>
      <c r="V1496" s="200"/>
      <c r="W1496" s="200"/>
      <c r="X1496" s="200"/>
      <c r="Y1496" s="200"/>
      <c r="Z1496" s="200"/>
      <c r="AA1496" s="201"/>
      <c r="AB1496" s="201"/>
      <c r="AC1496" s="202"/>
      <c r="AD1496" s="202"/>
      <c r="AE1496" s="202"/>
      <c r="AF1496" s="202"/>
      <c r="AG1496" s="200"/>
      <c r="AH1496" s="200"/>
      <c r="AI1496" s="200"/>
      <c r="AJ1496" s="201"/>
      <c r="AK1496" s="202"/>
      <c r="AL1496" s="200"/>
      <c r="AM1496" s="200"/>
      <c r="AN1496" s="240"/>
      <c r="AO1496" s="240"/>
      <c r="AP1496" s="240"/>
      <c r="AQ1496" s="200"/>
      <c r="AR1496" s="200"/>
      <c r="AS1496" s="200"/>
    </row>
    <row r="1497" spans="1:45" x14ac:dyDescent="0.25">
      <c r="A1497" s="200"/>
      <c r="B1497" s="200"/>
      <c r="C1497" s="200"/>
      <c r="D1497" s="200"/>
      <c r="E1497" s="200"/>
      <c r="F1497" s="200"/>
      <c r="G1497" s="200"/>
      <c r="H1497" s="200"/>
      <c r="I1497" s="200"/>
      <c r="J1497" s="200"/>
      <c r="K1497" s="200"/>
      <c r="L1497" s="200"/>
      <c r="M1497" s="239"/>
      <c r="N1497" s="202"/>
      <c r="O1497" s="200"/>
      <c r="P1497" s="200"/>
      <c r="Q1497" s="200"/>
      <c r="R1497" s="200"/>
      <c r="S1497" s="239"/>
      <c r="T1497" s="200"/>
      <c r="U1497" s="202"/>
      <c r="V1497" s="200"/>
      <c r="W1497" s="200"/>
      <c r="X1497" s="200"/>
      <c r="Y1497" s="200"/>
      <c r="Z1497" s="200"/>
      <c r="AA1497" s="201"/>
      <c r="AB1497" s="201"/>
      <c r="AC1497" s="202"/>
      <c r="AD1497" s="202"/>
      <c r="AE1497" s="202"/>
      <c r="AF1497" s="202"/>
      <c r="AG1497" s="200"/>
      <c r="AH1497" s="200"/>
      <c r="AI1497" s="200"/>
      <c r="AJ1497" s="201"/>
      <c r="AK1497" s="202"/>
      <c r="AL1497" s="200"/>
      <c r="AM1497" s="200"/>
      <c r="AN1497" s="240"/>
      <c r="AO1497" s="240"/>
      <c r="AP1497" s="240"/>
      <c r="AQ1497" s="200"/>
      <c r="AR1497" s="200"/>
      <c r="AS1497" s="200"/>
    </row>
    <row r="1498" spans="1:45" x14ac:dyDescent="0.25">
      <c r="A1498" s="200"/>
      <c r="B1498" s="200"/>
      <c r="C1498" s="200"/>
      <c r="D1498" s="200"/>
      <c r="E1498" s="200"/>
      <c r="F1498" s="200"/>
      <c r="G1498" s="200"/>
      <c r="H1498" s="200"/>
      <c r="I1498" s="200"/>
      <c r="J1498" s="200"/>
      <c r="K1498" s="200"/>
      <c r="L1498" s="200"/>
      <c r="M1498" s="239"/>
      <c r="N1498" s="202"/>
      <c r="O1498" s="200"/>
      <c r="P1498" s="200"/>
      <c r="Q1498" s="200"/>
      <c r="R1498" s="200"/>
      <c r="S1498" s="239"/>
      <c r="T1498" s="200"/>
      <c r="U1498" s="202"/>
      <c r="V1498" s="200"/>
      <c r="W1498" s="200"/>
      <c r="X1498" s="200"/>
      <c r="Y1498" s="200"/>
      <c r="Z1498" s="200"/>
      <c r="AA1498" s="201"/>
      <c r="AB1498" s="201"/>
      <c r="AC1498" s="202"/>
      <c r="AD1498" s="202"/>
      <c r="AE1498" s="202"/>
      <c r="AF1498" s="202"/>
      <c r="AG1498" s="200"/>
      <c r="AH1498" s="200"/>
      <c r="AI1498" s="200"/>
      <c r="AJ1498" s="201"/>
      <c r="AK1498" s="202"/>
      <c r="AL1498" s="200"/>
      <c r="AM1498" s="200"/>
      <c r="AN1498" s="240"/>
      <c r="AO1498" s="240"/>
      <c r="AP1498" s="240"/>
      <c r="AQ1498" s="200"/>
      <c r="AR1498" s="200"/>
      <c r="AS1498" s="200"/>
    </row>
    <row r="1499" spans="1:45" x14ac:dyDescent="0.25">
      <c r="A1499" s="200"/>
      <c r="B1499" s="200"/>
      <c r="C1499" s="200"/>
      <c r="D1499" s="200"/>
      <c r="E1499" s="200"/>
      <c r="F1499" s="200"/>
      <c r="G1499" s="200"/>
      <c r="H1499" s="200"/>
      <c r="I1499" s="200"/>
      <c r="J1499" s="200"/>
      <c r="K1499" s="200"/>
      <c r="L1499" s="200"/>
      <c r="M1499" s="239"/>
      <c r="N1499" s="202"/>
      <c r="O1499" s="200"/>
      <c r="P1499" s="200"/>
      <c r="Q1499" s="200"/>
      <c r="R1499" s="200"/>
      <c r="S1499" s="239"/>
      <c r="T1499" s="200"/>
      <c r="U1499" s="202"/>
      <c r="V1499" s="200"/>
      <c r="W1499" s="200"/>
      <c r="X1499" s="200"/>
      <c r="Y1499" s="200"/>
      <c r="Z1499" s="200"/>
      <c r="AA1499" s="201"/>
      <c r="AB1499" s="201"/>
      <c r="AC1499" s="202"/>
      <c r="AD1499" s="202"/>
      <c r="AE1499" s="202"/>
      <c r="AF1499" s="202"/>
      <c r="AG1499" s="200"/>
      <c r="AH1499" s="200"/>
      <c r="AI1499" s="200"/>
      <c r="AJ1499" s="201"/>
      <c r="AK1499" s="202"/>
      <c r="AL1499" s="200"/>
      <c r="AM1499" s="200"/>
      <c r="AN1499" s="240"/>
      <c r="AO1499" s="240"/>
      <c r="AP1499" s="240"/>
      <c r="AQ1499" s="200"/>
      <c r="AR1499" s="200"/>
      <c r="AS1499" s="200"/>
    </row>
    <row r="1500" spans="1:45" x14ac:dyDescent="0.25">
      <c r="A1500" s="200"/>
      <c r="B1500" s="200"/>
      <c r="C1500" s="200"/>
      <c r="D1500" s="200"/>
      <c r="E1500" s="200"/>
      <c r="F1500" s="200"/>
      <c r="G1500" s="200"/>
      <c r="H1500" s="200"/>
      <c r="I1500" s="200"/>
      <c r="J1500" s="200"/>
      <c r="K1500" s="200"/>
      <c r="L1500" s="200"/>
      <c r="M1500" s="239"/>
      <c r="N1500" s="202"/>
      <c r="O1500" s="200"/>
      <c r="P1500" s="200"/>
      <c r="Q1500" s="200"/>
      <c r="R1500" s="200"/>
      <c r="S1500" s="239"/>
      <c r="T1500" s="200"/>
      <c r="U1500" s="202"/>
      <c r="V1500" s="200"/>
      <c r="W1500" s="200"/>
      <c r="X1500" s="200"/>
      <c r="Y1500" s="200"/>
      <c r="Z1500" s="200"/>
      <c r="AA1500" s="201"/>
      <c r="AB1500" s="201"/>
      <c r="AC1500" s="202"/>
      <c r="AD1500" s="202"/>
      <c r="AE1500" s="202"/>
      <c r="AF1500" s="202"/>
      <c r="AG1500" s="200"/>
      <c r="AH1500" s="200"/>
      <c r="AI1500" s="200"/>
      <c r="AJ1500" s="201"/>
      <c r="AK1500" s="202"/>
      <c r="AL1500" s="200"/>
      <c r="AM1500" s="200"/>
      <c r="AN1500" s="240"/>
      <c r="AO1500" s="240"/>
      <c r="AP1500" s="240"/>
      <c r="AQ1500" s="200"/>
      <c r="AR1500" s="200"/>
      <c r="AS1500" s="200"/>
    </row>
    <row r="1501" spans="1:45" x14ac:dyDescent="0.25">
      <c r="A1501" s="200"/>
      <c r="B1501" s="200"/>
      <c r="C1501" s="200"/>
      <c r="D1501" s="200"/>
      <c r="E1501" s="200"/>
      <c r="F1501" s="200"/>
      <c r="G1501" s="200"/>
      <c r="H1501" s="200"/>
      <c r="I1501" s="200"/>
      <c r="J1501" s="200"/>
      <c r="K1501" s="200"/>
      <c r="L1501" s="200"/>
      <c r="M1501" s="239"/>
      <c r="N1501" s="202"/>
      <c r="O1501" s="200"/>
      <c r="P1501" s="200"/>
      <c r="Q1501" s="200"/>
      <c r="R1501" s="200"/>
      <c r="S1501" s="239"/>
      <c r="T1501" s="200"/>
      <c r="U1501" s="202"/>
      <c r="V1501" s="200"/>
      <c r="W1501" s="200"/>
      <c r="X1501" s="200"/>
      <c r="Y1501" s="200"/>
      <c r="Z1501" s="200"/>
      <c r="AA1501" s="201"/>
      <c r="AB1501" s="201"/>
      <c r="AC1501" s="202"/>
      <c r="AD1501" s="202"/>
      <c r="AE1501" s="202"/>
      <c r="AF1501" s="202"/>
      <c r="AG1501" s="200"/>
      <c r="AH1501" s="200"/>
      <c r="AI1501" s="200"/>
      <c r="AJ1501" s="201"/>
      <c r="AK1501" s="202"/>
      <c r="AL1501" s="200"/>
      <c r="AM1501" s="200"/>
      <c r="AN1501" s="240"/>
      <c r="AO1501" s="240"/>
      <c r="AP1501" s="240"/>
      <c r="AQ1501" s="200"/>
      <c r="AR1501" s="200"/>
      <c r="AS1501" s="200"/>
    </row>
    <row r="1502" spans="1:45" x14ac:dyDescent="0.25">
      <c r="A1502" s="200"/>
      <c r="B1502" s="200"/>
      <c r="C1502" s="200"/>
      <c r="D1502" s="200"/>
      <c r="E1502" s="200"/>
      <c r="F1502" s="200"/>
      <c r="G1502" s="200"/>
      <c r="H1502" s="200"/>
      <c r="I1502" s="200"/>
      <c r="J1502" s="200"/>
      <c r="K1502" s="200"/>
      <c r="L1502" s="200"/>
      <c r="M1502" s="239"/>
      <c r="N1502" s="202"/>
      <c r="O1502" s="200"/>
      <c r="P1502" s="200"/>
      <c r="Q1502" s="200"/>
      <c r="R1502" s="200"/>
      <c r="S1502" s="239"/>
      <c r="T1502" s="200"/>
      <c r="U1502" s="202"/>
      <c r="V1502" s="200"/>
      <c r="W1502" s="200"/>
      <c r="X1502" s="200"/>
      <c r="Y1502" s="200"/>
      <c r="Z1502" s="200"/>
      <c r="AA1502" s="201"/>
      <c r="AB1502" s="201"/>
      <c r="AC1502" s="202"/>
      <c r="AD1502" s="202"/>
      <c r="AE1502" s="202"/>
      <c r="AF1502" s="202"/>
      <c r="AG1502" s="200"/>
      <c r="AH1502" s="200"/>
      <c r="AI1502" s="200"/>
      <c r="AJ1502" s="201"/>
      <c r="AK1502" s="202"/>
      <c r="AL1502" s="200"/>
      <c r="AM1502" s="200"/>
      <c r="AN1502" s="240"/>
      <c r="AO1502" s="240"/>
      <c r="AP1502" s="240"/>
      <c r="AQ1502" s="200"/>
      <c r="AR1502" s="200"/>
      <c r="AS1502" s="200"/>
    </row>
    <row r="1503" spans="1:45" x14ac:dyDescent="0.25">
      <c r="A1503" s="200"/>
      <c r="B1503" s="200"/>
      <c r="C1503" s="200"/>
      <c r="D1503" s="200"/>
      <c r="E1503" s="200"/>
      <c r="F1503" s="200"/>
      <c r="G1503" s="200"/>
      <c r="H1503" s="200"/>
      <c r="I1503" s="200"/>
      <c r="J1503" s="200"/>
      <c r="K1503" s="200"/>
      <c r="L1503" s="200"/>
      <c r="M1503" s="239"/>
      <c r="N1503" s="202"/>
      <c r="O1503" s="200"/>
      <c r="P1503" s="200"/>
      <c r="Q1503" s="200"/>
      <c r="R1503" s="200"/>
      <c r="S1503" s="239"/>
      <c r="T1503" s="200"/>
      <c r="U1503" s="202"/>
      <c r="V1503" s="200"/>
      <c r="W1503" s="200"/>
      <c r="X1503" s="200"/>
      <c r="Y1503" s="200"/>
      <c r="Z1503" s="200"/>
      <c r="AA1503" s="201"/>
      <c r="AB1503" s="201"/>
      <c r="AC1503" s="202"/>
      <c r="AD1503" s="202"/>
      <c r="AE1503" s="202"/>
      <c r="AF1503" s="202"/>
      <c r="AG1503" s="200"/>
      <c r="AH1503" s="200"/>
      <c r="AI1503" s="200"/>
      <c r="AJ1503" s="201"/>
      <c r="AK1503" s="202"/>
      <c r="AL1503" s="200"/>
      <c r="AM1503" s="200"/>
      <c r="AN1503" s="240"/>
      <c r="AO1503" s="240"/>
      <c r="AP1503" s="240"/>
      <c r="AQ1503" s="200"/>
      <c r="AR1503" s="200"/>
      <c r="AS1503" s="200"/>
    </row>
    <row r="1504" spans="1:45" x14ac:dyDescent="0.25">
      <c r="A1504" s="200"/>
      <c r="B1504" s="200"/>
      <c r="C1504" s="200"/>
      <c r="D1504" s="200"/>
      <c r="E1504" s="200"/>
      <c r="F1504" s="200"/>
      <c r="G1504" s="200"/>
      <c r="H1504" s="200"/>
      <c r="I1504" s="200"/>
      <c r="J1504" s="200"/>
      <c r="K1504" s="200"/>
      <c r="L1504" s="200"/>
      <c r="M1504" s="239"/>
      <c r="N1504" s="202"/>
      <c r="O1504" s="200"/>
      <c r="P1504" s="200"/>
      <c r="Q1504" s="200"/>
      <c r="R1504" s="200"/>
      <c r="S1504" s="239"/>
      <c r="T1504" s="200"/>
      <c r="U1504" s="202"/>
      <c r="V1504" s="200"/>
      <c r="W1504" s="200"/>
      <c r="X1504" s="200"/>
      <c r="Y1504" s="200"/>
      <c r="Z1504" s="200"/>
      <c r="AA1504" s="201"/>
      <c r="AB1504" s="201"/>
      <c r="AC1504" s="202"/>
      <c r="AD1504" s="202"/>
      <c r="AE1504" s="202"/>
      <c r="AF1504" s="202"/>
      <c r="AG1504" s="200"/>
      <c r="AH1504" s="200"/>
      <c r="AI1504" s="200"/>
      <c r="AJ1504" s="201"/>
      <c r="AK1504" s="202"/>
      <c r="AL1504" s="200"/>
      <c r="AM1504" s="200"/>
      <c r="AN1504" s="240"/>
      <c r="AO1504" s="240"/>
      <c r="AP1504" s="240"/>
      <c r="AQ1504" s="200"/>
      <c r="AR1504" s="200"/>
      <c r="AS1504" s="200"/>
    </row>
    <row r="1505" spans="1:45" x14ac:dyDescent="0.25">
      <c r="A1505" s="200"/>
      <c r="B1505" s="200"/>
      <c r="C1505" s="200"/>
      <c r="D1505" s="200"/>
      <c r="E1505" s="200"/>
      <c r="F1505" s="200"/>
      <c r="G1505" s="200"/>
      <c r="H1505" s="200"/>
      <c r="I1505" s="200"/>
      <c r="J1505" s="200"/>
      <c r="K1505" s="200"/>
      <c r="L1505" s="200"/>
      <c r="M1505" s="239"/>
      <c r="N1505" s="202"/>
      <c r="O1505" s="200"/>
      <c r="P1505" s="200"/>
      <c r="Q1505" s="200"/>
      <c r="R1505" s="200"/>
      <c r="S1505" s="239"/>
      <c r="T1505" s="200"/>
      <c r="U1505" s="202"/>
      <c r="V1505" s="200"/>
      <c r="W1505" s="200"/>
      <c r="X1505" s="200"/>
      <c r="Y1505" s="200"/>
      <c r="Z1505" s="200"/>
      <c r="AA1505" s="201"/>
      <c r="AB1505" s="201"/>
      <c r="AC1505" s="202"/>
      <c r="AD1505" s="202"/>
      <c r="AE1505" s="202"/>
      <c r="AF1505" s="202"/>
      <c r="AG1505" s="200"/>
      <c r="AH1505" s="200"/>
      <c r="AI1505" s="200"/>
      <c r="AJ1505" s="201"/>
      <c r="AK1505" s="202"/>
      <c r="AL1505" s="200"/>
      <c r="AM1505" s="200"/>
      <c r="AN1505" s="240"/>
      <c r="AO1505" s="240"/>
      <c r="AP1505" s="240"/>
      <c r="AQ1505" s="200"/>
      <c r="AR1505" s="200"/>
      <c r="AS1505" s="200"/>
    </row>
    <row r="1506" spans="1:45" x14ac:dyDescent="0.25">
      <c r="A1506" s="200"/>
      <c r="B1506" s="200"/>
      <c r="C1506" s="200"/>
      <c r="D1506" s="200"/>
      <c r="E1506" s="200"/>
      <c r="F1506" s="200"/>
      <c r="G1506" s="200"/>
      <c r="H1506" s="200"/>
      <c r="I1506" s="200"/>
      <c r="J1506" s="200"/>
      <c r="K1506" s="200"/>
      <c r="L1506" s="200"/>
      <c r="M1506" s="239"/>
      <c r="N1506" s="202"/>
      <c r="O1506" s="200"/>
      <c r="P1506" s="200"/>
      <c r="Q1506" s="200"/>
      <c r="R1506" s="200"/>
      <c r="S1506" s="239"/>
      <c r="T1506" s="200"/>
      <c r="U1506" s="202"/>
      <c r="V1506" s="200"/>
      <c r="W1506" s="200"/>
      <c r="X1506" s="200"/>
      <c r="Y1506" s="200"/>
      <c r="Z1506" s="200"/>
      <c r="AA1506" s="201"/>
      <c r="AB1506" s="201"/>
      <c r="AC1506" s="202"/>
      <c r="AD1506" s="202"/>
      <c r="AE1506" s="202"/>
      <c r="AF1506" s="202"/>
      <c r="AG1506" s="200"/>
      <c r="AH1506" s="200"/>
      <c r="AI1506" s="200"/>
      <c r="AJ1506" s="201"/>
      <c r="AK1506" s="202"/>
      <c r="AL1506" s="200"/>
      <c r="AM1506" s="200"/>
      <c r="AN1506" s="240"/>
      <c r="AO1506" s="240"/>
      <c r="AP1506" s="240"/>
      <c r="AQ1506" s="200"/>
      <c r="AR1506" s="200"/>
      <c r="AS1506" s="200"/>
    </row>
    <row r="1507" spans="1:45" x14ac:dyDescent="0.25">
      <c r="A1507" s="200"/>
      <c r="B1507" s="200"/>
      <c r="C1507" s="200"/>
      <c r="D1507" s="200"/>
      <c r="E1507" s="200"/>
      <c r="F1507" s="200"/>
      <c r="G1507" s="200"/>
      <c r="H1507" s="200"/>
      <c r="I1507" s="200"/>
      <c r="J1507" s="200"/>
      <c r="K1507" s="200"/>
      <c r="L1507" s="200"/>
      <c r="M1507" s="239"/>
      <c r="N1507" s="202"/>
      <c r="O1507" s="200"/>
      <c r="P1507" s="200"/>
      <c r="Q1507" s="200"/>
      <c r="R1507" s="200"/>
      <c r="S1507" s="239"/>
      <c r="T1507" s="200"/>
      <c r="U1507" s="202"/>
      <c r="V1507" s="200"/>
      <c r="W1507" s="200"/>
      <c r="X1507" s="200"/>
      <c r="Y1507" s="200"/>
      <c r="Z1507" s="200"/>
      <c r="AA1507" s="201"/>
      <c r="AB1507" s="201"/>
      <c r="AC1507" s="202"/>
      <c r="AD1507" s="202"/>
      <c r="AE1507" s="202"/>
      <c r="AF1507" s="202"/>
      <c r="AG1507" s="200"/>
      <c r="AH1507" s="200"/>
      <c r="AI1507" s="200"/>
      <c r="AJ1507" s="201"/>
      <c r="AK1507" s="202"/>
      <c r="AL1507" s="200"/>
      <c r="AM1507" s="200"/>
      <c r="AN1507" s="240"/>
      <c r="AO1507" s="240"/>
      <c r="AP1507" s="240"/>
      <c r="AQ1507" s="200"/>
      <c r="AR1507" s="200"/>
      <c r="AS1507" s="200"/>
    </row>
    <row r="1508" spans="1:45" x14ac:dyDescent="0.25">
      <c r="A1508" s="200"/>
      <c r="B1508" s="200"/>
      <c r="C1508" s="200"/>
      <c r="D1508" s="200"/>
      <c r="E1508" s="200"/>
      <c r="F1508" s="200"/>
      <c r="G1508" s="200"/>
      <c r="H1508" s="200"/>
      <c r="I1508" s="200"/>
      <c r="J1508" s="200"/>
      <c r="K1508" s="200"/>
      <c r="L1508" s="200"/>
      <c r="M1508" s="239"/>
      <c r="N1508" s="202"/>
      <c r="O1508" s="200"/>
      <c r="P1508" s="200"/>
      <c r="Q1508" s="200"/>
      <c r="R1508" s="200"/>
      <c r="S1508" s="239"/>
      <c r="T1508" s="200"/>
      <c r="U1508" s="202"/>
      <c r="V1508" s="200"/>
      <c r="W1508" s="200"/>
      <c r="X1508" s="200"/>
      <c r="Y1508" s="200"/>
      <c r="Z1508" s="200"/>
      <c r="AA1508" s="201"/>
      <c r="AB1508" s="201"/>
      <c r="AC1508" s="202"/>
      <c r="AD1508" s="202"/>
      <c r="AE1508" s="202"/>
      <c r="AF1508" s="202"/>
      <c r="AG1508" s="200"/>
      <c r="AH1508" s="200"/>
      <c r="AI1508" s="200"/>
      <c r="AJ1508" s="201"/>
      <c r="AK1508" s="202"/>
      <c r="AL1508" s="200"/>
      <c r="AM1508" s="200"/>
      <c r="AN1508" s="240"/>
      <c r="AO1508" s="240"/>
      <c r="AP1508" s="240"/>
      <c r="AQ1508" s="200"/>
      <c r="AR1508" s="200"/>
      <c r="AS1508" s="200"/>
    </row>
    <row r="1509" spans="1:45" x14ac:dyDescent="0.25">
      <c r="A1509" s="200"/>
      <c r="B1509" s="200"/>
      <c r="C1509" s="200"/>
      <c r="D1509" s="200"/>
      <c r="E1509" s="200"/>
      <c r="F1509" s="200"/>
      <c r="G1509" s="200"/>
      <c r="H1509" s="200"/>
      <c r="I1509" s="200"/>
      <c r="J1509" s="200"/>
      <c r="K1509" s="200"/>
      <c r="L1509" s="200"/>
      <c r="M1509" s="239"/>
      <c r="N1509" s="202"/>
      <c r="O1509" s="200"/>
      <c r="P1509" s="200"/>
      <c r="Q1509" s="200"/>
      <c r="R1509" s="200"/>
      <c r="S1509" s="239"/>
      <c r="T1509" s="200"/>
      <c r="U1509" s="202"/>
      <c r="V1509" s="200"/>
      <c r="W1509" s="200"/>
      <c r="X1509" s="200"/>
      <c r="Y1509" s="200"/>
      <c r="Z1509" s="200"/>
      <c r="AA1509" s="201"/>
      <c r="AB1509" s="201"/>
      <c r="AC1509" s="202"/>
      <c r="AD1509" s="202"/>
      <c r="AE1509" s="202"/>
      <c r="AF1509" s="202"/>
      <c r="AG1509" s="200"/>
      <c r="AH1509" s="200"/>
      <c r="AI1509" s="200"/>
      <c r="AJ1509" s="201"/>
      <c r="AK1509" s="202"/>
      <c r="AL1509" s="200"/>
      <c r="AM1509" s="200"/>
      <c r="AN1509" s="240"/>
      <c r="AO1509" s="240"/>
      <c r="AP1509" s="240"/>
      <c r="AQ1509" s="200"/>
      <c r="AR1509" s="200"/>
      <c r="AS1509" s="200"/>
    </row>
    <row r="1510" spans="1:45" x14ac:dyDescent="0.25">
      <c r="A1510" s="200"/>
      <c r="B1510" s="200"/>
      <c r="C1510" s="200"/>
      <c r="D1510" s="200"/>
      <c r="E1510" s="200"/>
      <c r="F1510" s="200"/>
      <c r="G1510" s="200"/>
      <c r="H1510" s="200"/>
      <c r="I1510" s="200"/>
      <c r="J1510" s="200"/>
      <c r="K1510" s="200"/>
      <c r="L1510" s="200"/>
      <c r="M1510" s="239"/>
      <c r="N1510" s="202"/>
      <c r="O1510" s="200"/>
      <c r="P1510" s="200"/>
      <c r="Q1510" s="200"/>
      <c r="R1510" s="200"/>
      <c r="S1510" s="239"/>
      <c r="T1510" s="200"/>
      <c r="U1510" s="202"/>
      <c r="V1510" s="200"/>
      <c r="W1510" s="200"/>
      <c r="X1510" s="200"/>
      <c r="Y1510" s="200"/>
      <c r="Z1510" s="200"/>
      <c r="AA1510" s="201"/>
      <c r="AB1510" s="201"/>
      <c r="AC1510" s="202"/>
      <c r="AD1510" s="202"/>
      <c r="AE1510" s="202"/>
      <c r="AF1510" s="202"/>
      <c r="AG1510" s="200"/>
      <c r="AH1510" s="200"/>
      <c r="AI1510" s="200"/>
      <c r="AJ1510" s="201"/>
      <c r="AK1510" s="202"/>
      <c r="AL1510" s="200"/>
      <c r="AM1510" s="200"/>
      <c r="AN1510" s="240"/>
      <c r="AO1510" s="240"/>
      <c r="AP1510" s="240"/>
      <c r="AQ1510" s="200"/>
      <c r="AR1510" s="200"/>
      <c r="AS1510" s="200"/>
    </row>
    <row r="1511" spans="1:45" x14ac:dyDescent="0.25">
      <c r="A1511" s="200"/>
      <c r="B1511" s="200"/>
      <c r="C1511" s="200"/>
      <c r="D1511" s="200"/>
      <c r="E1511" s="200"/>
      <c r="F1511" s="200"/>
      <c r="G1511" s="200"/>
      <c r="H1511" s="200"/>
      <c r="I1511" s="200"/>
      <c r="J1511" s="200"/>
      <c r="K1511" s="200"/>
      <c r="L1511" s="200"/>
      <c r="M1511" s="239"/>
      <c r="N1511" s="202"/>
      <c r="O1511" s="200"/>
      <c r="P1511" s="200"/>
      <c r="Q1511" s="200"/>
      <c r="R1511" s="200"/>
      <c r="S1511" s="239"/>
      <c r="T1511" s="200"/>
      <c r="U1511" s="202"/>
      <c r="V1511" s="200"/>
      <c r="W1511" s="200"/>
      <c r="X1511" s="200"/>
      <c r="Y1511" s="200"/>
      <c r="Z1511" s="200"/>
      <c r="AA1511" s="201"/>
      <c r="AB1511" s="201"/>
      <c r="AC1511" s="202"/>
      <c r="AD1511" s="202"/>
      <c r="AE1511" s="202"/>
      <c r="AF1511" s="202"/>
      <c r="AG1511" s="200"/>
      <c r="AH1511" s="200"/>
      <c r="AI1511" s="200"/>
      <c r="AJ1511" s="201"/>
      <c r="AK1511" s="202"/>
      <c r="AL1511" s="200"/>
      <c r="AM1511" s="200"/>
      <c r="AN1511" s="240"/>
      <c r="AO1511" s="240"/>
      <c r="AP1511" s="240"/>
      <c r="AQ1511" s="200"/>
      <c r="AR1511" s="200"/>
      <c r="AS1511" s="200"/>
    </row>
    <row r="1512" spans="1:45" x14ac:dyDescent="0.25">
      <c r="A1512" s="200"/>
      <c r="B1512" s="200"/>
      <c r="C1512" s="200"/>
      <c r="D1512" s="200"/>
      <c r="E1512" s="200"/>
      <c r="F1512" s="200"/>
      <c r="G1512" s="200"/>
      <c r="H1512" s="200"/>
      <c r="I1512" s="200"/>
      <c r="J1512" s="200"/>
      <c r="K1512" s="200"/>
      <c r="L1512" s="200"/>
      <c r="M1512" s="239"/>
      <c r="N1512" s="202"/>
      <c r="O1512" s="200"/>
      <c r="P1512" s="200"/>
      <c r="Q1512" s="200"/>
      <c r="R1512" s="200"/>
      <c r="S1512" s="239"/>
      <c r="T1512" s="200"/>
      <c r="U1512" s="202"/>
      <c r="V1512" s="200"/>
      <c r="W1512" s="200"/>
      <c r="X1512" s="200"/>
      <c r="Y1512" s="200"/>
      <c r="Z1512" s="200"/>
      <c r="AA1512" s="201"/>
      <c r="AB1512" s="201"/>
      <c r="AC1512" s="202"/>
      <c r="AD1512" s="202"/>
      <c r="AE1512" s="202"/>
      <c r="AF1512" s="202"/>
      <c r="AG1512" s="200"/>
      <c r="AH1512" s="200"/>
      <c r="AI1512" s="200"/>
      <c r="AJ1512" s="201"/>
      <c r="AK1512" s="202"/>
      <c r="AL1512" s="200"/>
      <c r="AM1512" s="200"/>
      <c r="AN1512" s="240"/>
      <c r="AO1512" s="240"/>
      <c r="AP1512" s="240"/>
      <c r="AQ1512" s="200"/>
      <c r="AR1512" s="200"/>
      <c r="AS1512" s="200"/>
    </row>
    <row r="1513" spans="1:45" x14ac:dyDescent="0.25">
      <c r="A1513" s="200"/>
      <c r="B1513" s="200"/>
      <c r="C1513" s="200"/>
      <c r="D1513" s="200"/>
      <c r="E1513" s="200"/>
      <c r="F1513" s="200"/>
      <c r="G1513" s="200"/>
      <c r="H1513" s="200"/>
      <c r="I1513" s="200"/>
      <c r="J1513" s="200"/>
      <c r="K1513" s="200"/>
      <c r="L1513" s="200"/>
      <c r="M1513" s="239"/>
      <c r="N1513" s="202"/>
      <c r="O1513" s="200"/>
      <c r="P1513" s="200"/>
      <c r="Q1513" s="200"/>
      <c r="R1513" s="200"/>
      <c r="S1513" s="239"/>
      <c r="T1513" s="200"/>
      <c r="U1513" s="202"/>
      <c r="V1513" s="200"/>
      <c r="W1513" s="200"/>
      <c r="X1513" s="200"/>
      <c r="Y1513" s="200"/>
      <c r="Z1513" s="200"/>
      <c r="AA1513" s="201"/>
      <c r="AB1513" s="201"/>
      <c r="AC1513" s="202"/>
      <c r="AD1513" s="202"/>
      <c r="AE1513" s="202"/>
      <c r="AF1513" s="202"/>
      <c r="AG1513" s="200"/>
      <c r="AH1513" s="200"/>
      <c r="AI1513" s="200"/>
      <c r="AJ1513" s="201"/>
      <c r="AK1513" s="202"/>
      <c r="AL1513" s="200"/>
      <c r="AM1513" s="200"/>
      <c r="AN1513" s="240"/>
      <c r="AO1513" s="240"/>
      <c r="AP1513" s="240"/>
      <c r="AQ1513" s="200"/>
      <c r="AR1513" s="200"/>
      <c r="AS1513" s="200"/>
    </row>
    <row r="1514" spans="1:45" x14ac:dyDescent="0.25">
      <c r="A1514" s="200"/>
      <c r="B1514" s="200"/>
      <c r="C1514" s="200"/>
      <c r="D1514" s="200"/>
      <c r="E1514" s="200"/>
      <c r="F1514" s="200"/>
      <c r="G1514" s="200"/>
      <c r="H1514" s="200"/>
      <c r="I1514" s="200"/>
      <c r="J1514" s="200"/>
      <c r="K1514" s="200"/>
      <c r="L1514" s="200"/>
      <c r="M1514" s="239"/>
      <c r="N1514" s="202"/>
      <c r="O1514" s="200"/>
      <c r="P1514" s="200"/>
      <c r="Q1514" s="200"/>
      <c r="R1514" s="200"/>
      <c r="S1514" s="239"/>
      <c r="T1514" s="200"/>
      <c r="U1514" s="202"/>
      <c r="V1514" s="200"/>
      <c r="W1514" s="200"/>
      <c r="X1514" s="200"/>
      <c r="Y1514" s="200"/>
      <c r="Z1514" s="200"/>
      <c r="AA1514" s="201"/>
      <c r="AB1514" s="201"/>
      <c r="AC1514" s="202"/>
      <c r="AD1514" s="202"/>
      <c r="AE1514" s="202"/>
      <c r="AF1514" s="202"/>
      <c r="AG1514" s="200"/>
      <c r="AH1514" s="200"/>
      <c r="AI1514" s="200"/>
      <c r="AJ1514" s="201"/>
      <c r="AK1514" s="202"/>
      <c r="AL1514" s="200"/>
      <c r="AM1514" s="200"/>
      <c r="AN1514" s="240"/>
      <c r="AO1514" s="240"/>
      <c r="AP1514" s="240"/>
      <c r="AQ1514" s="200"/>
      <c r="AR1514" s="200"/>
      <c r="AS1514" s="200"/>
    </row>
    <row r="1515" spans="1:45" x14ac:dyDescent="0.25">
      <c r="A1515" s="200"/>
      <c r="B1515" s="200"/>
      <c r="C1515" s="200"/>
      <c r="D1515" s="200"/>
      <c r="E1515" s="200"/>
      <c r="F1515" s="200"/>
      <c r="G1515" s="200"/>
      <c r="H1515" s="200"/>
      <c r="I1515" s="200"/>
      <c r="J1515" s="200"/>
      <c r="K1515" s="200"/>
      <c r="L1515" s="200"/>
      <c r="M1515" s="239"/>
      <c r="N1515" s="202"/>
      <c r="O1515" s="200"/>
      <c r="P1515" s="200"/>
      <c r="Q1515" s="200"/>
      <c r="R1515" s="200"/>
      <c r="S1515" s="239"/>
      <c r="T1515" s="200"/>
      <c r="U1515" s="202"/>
      <c r="V1515" s="200"/>
      <c r="W1515" s="200"/>
      <c r="X1515" s="200"/>
      <c r="Y1515" s="200"/>
      <c r="Z1515" s="200"/>
      <c r="AA1515" s="201"/>
      <c r="AB1515" s="201"/>
      <c r="AC1515" s="202"/>
      <c r="AD1515" s="202"/>
      <c r="AE1515" s="202"/>
      <c r="AF1515" s="202"/>
      <c r="AG1515" s="200"/>
      <c r="AH1515" s="200"/>
      <c r="AI1515" s="200"/>
      <c r="AJ1515" s="201"/>
      <c r="AK1515" s="202"/>
      <c r="AL1515" s="200"/>
      <c r="AM1515" s="200"/>
      <c r="AN1515" s="240"/>
      <c r="AO1515" s="240"/>
      <c r="AP1515" s="240"/>
      <c r="AQ1515" s="200"/>
      <c r="AR1515" s="200"/>
      <c r="AS1515" s="200"/>
    </row>
    <row r="1516" spans="1:45" x14ac:dyDescent="0.25">
      <c r="A1516" s="200"/>
      <c r="B1516" s="200"/>
      <c r="C1516" s="200"/>
      <c r="D1516" s="200"/>
      <c r="E1516" s="200"/>
      <c r="F1516" s="200"/>
      <c r="G1516" s="200"/>
      <c r="H1516" s="200"/>
      <c r="I1516" s="200"/>
      <c r="J1516" s="200"/>
      <c r="K1516" s="200"/>
      <c r="L1516" s="200"/>
      <c r="M1516" s="239"/>
      <c r="N1516" s="202"/>
      <c r="O1516" s="200"/>
      <c r="P1516" s="200"/>
      <c r="Q1516" s="200"/>
      <c r="R1516" s="200"/>
      <c r="S1516" s="239"/>
      <c r="T1516" s="200"/>
      <c r="U1516" s="202"/>
      <c r="V1516" s="200"/>
      <c r="W1516" s="200"/>
      <c r="X1516" s="200"/>
      <c r="Y1516" s="200"/>
      <c r="Z1516" s="200"/>
      <c r="AA1516" s="201"/>
      <c r="AB1516" s="201"/>
      <c r="AC1516" s="202"/>
      <c r="AD1516" s="202"/>
      <c r="AE1516" s="202"/>
      <c r="AF1516" s="202"/>
      <c r="AG1516" s="200"/>
      <c r="AH1516" s="200"/>
      <c r="AI1516" s="200"/>
      <c r="AJ1516" s="201"/>
      <c r="AK1516" s="202"/>
      <c r="AL1516" s="200"/>
      <c r="AM1516" s="200"/>
      <c r="AN1516" s="240"/>
      <c r="AO1516" s="240"/>
      <c r="AP1516" s="240"/>
      <c r="AQ1516" s="200"/>
      <c r="AR1516" s="200"/>
      <c r="AS1516" s="200"/>
    </row>
    <row r="1517" spans="1:45" x14ac:dyDescent="0.25">
      <c r="A1517" s="200"/>
      <c r="B1517" s="200"/>
      <c r="C1517" s="200"/>
      <c r="D1517" s="200"/>
      <c r="E1517" s="200"/>
      <c r="F1517" s="200"/>
      <c r="G1517" s="200"/>
      <c r="H1517" s="200"/>
      <c r="I1517" s="200"/>
      <c r="J1517" s="200"/>
      <c r="K1517" s="200"/>
      <c r="L1517" s="200"/>
      <c r="M1517" s="239"/>
      <c r="N1517" s="202"/>
      <c r="O1517" s="200"/>
      <c r="P1517" s="200"/>
      <c r="Q1517" s="200"/>
      <c r="R1517" s="200"/>
      <c r="S1517" s="239"/>
      <c r="T1517" s="200"/>
      <c r="U1517" s="202"/>
      <c r="V1517" s="200"/>
      <c r="W1517" s="200"/>
      <c r="X1517" s="200"/>
      <c r="Y1517" s="200"/>
      <c r="Z1517" s="200"/>
      <c r="AA1517" s="201"/>
      <c r="AB1517" s="201"/>
      <c r="AC1517" s="202"/>
      <c r="AD1517" s="202"/>
      <c r="AE1517" s="202"/>
      <c r="AF1517" s="202"/>
      <c r="AG1517" s="200"/>
      <c r="AH1517" s="200"/>
      <c r="AI1517" s="200"/>
      <c r="AJ1517" s="201"/>
      <c r="AK1517" s="202"/>
      <c r="AL1517" s="200"/>
      <c r="AM1517" s="200"/>
      <c r="AN1517" s="240"/>
      <c r="AO1517" s="240"/>
      <c r="AP1517" s="240"/>
      <c r="AQ1517" s="200"/>
      <c r="AR1517" s="200"/>
      <c r="AS1517" s="200"/>
    </row>
    <row r="1518" spans="1:45" x14ac:dyDescent="0.25">
      <c r="A1518" s="200"/>
      <c r="B1518" s="200"/>
      <c r="C1518" s="200"/>
      <c r="D1518" s="200"/>
      <c r="E1518" s="200"/>
      <c r="F1518" s="200"/>
      <c r="G1518" s="200"/>
      <c r="H1518" s="200"/>
      <c r="I1518" s="200"/>
      <c r="J1518" s="200"/>
      <c r="K1518" s="200"/>
      <c r="L1518" s="200"/>
      <c r="M1518" s="239"/>
      <c r="N1518" s="202"/>
      <c r="O1518" s="200"/>
      <c r="P1518" s="200"/>
      <c r="Q1518" s="200"/>
      <c r="R1518" s="200"/>
      <c r="S1518" s="239"/>
      <c r="T1518" s="200"/>
      <c r="U1518" s="202"/>
      <c r="V1518" s="200"/>
      <c r="W1518" s="200"/>
      <c r="X1518" s="200"/>
      <c r="Y1518" s="200"/>
      <c r="Z1518" s="200"/>
      <c r="AA1518" s="201"/>
      <c r="AB1518" s="201"/>
      <c r="AC1518" s="202"/>
      <c r="AD1518" s="202"/>
      <c r="AE1518" s="202"/>
      <c r="AF1518" s="202"/>
      <c r="AG1518" s="200"/>
      <c r="AH1518" s="200"/>
      <c r="AI1518" s="200"/>
      <c r="AJ1518" s="201"/>
      <c r="AK1518" s="202"/>
      <c r="AL1518" s="200"/>
      <c r="AM1518" s="200"/>
      <c r="AN1518" s="240"/>
      <c r="AO1518" s="240"/>
      <c r="AP1518" s="240"/>
      <c r="AQ1518" s="200"/>
      <c r="AR1518" s="200"/>
      <c r="AS1518" s="200"/>
    </row>
    <row r="1519" spans="1:45" x14ac:dyDescent="0.25">
      <c r="A1519" s="200"/>
      <c r="B1519" s="200"/>
      <c r="C1519" s="200"/>
      <c r="D1519" s="200"/>
      <c r="E1519" s="200"/>
      <c r="F1519" s="200"/>
      <c r="G1519" s="200"/>
      <c r="H1519" s="200"/>
      <c r="I1519" s="200"/>
      <c r="J1519" s="200"/>
      <c r="K1519" s="200"/>
      <c r="L1519" s="200"/>
      <c r="M1519" s="239"/>
      <c r="N1519" s="202"/>
      <c r="O1519" s="200"/>
      <c r="P1519" s="200"/>
      <c r="Q1519" s="200"/>
      <c r="R1519" s="200"/>
      <c r="S1519" s="239"/>
      <c r="T1519" s="200"/>
      <c r="U1519" s="202"/>
      <c r="V1519" s="200"/>
      <c r="W1519" s="200"/>
      <c r="X1519" s="200"/>
      <c r="Y1519" s="200"/>
      <c r="Z1519" s="200"/>
      <c r="AA1519" s="201"/>
      <c r="AB1519" s="201"/>
      <c r="AC1519" s="202"/>
      <c r="AD1519" s="202"/>
      <c r="AE1519" s="202"/>
      <c r="AF1519" s="202"/>
      <c r="AG1519" s="200"/>
      <c r="AH1519" s="200"/>
      <c r="AI1519" s="200"/>
      <c r="AJ1519" s="201"/>
      <c r="AK1519" s="202"/>
      <c r="AL1519" s="200"/>
      <c r="AM1519" s="200"/>
      <c r="AN1519" s="240"/>
      <c r="AO1519" s="240"/>
      <c r="AP1519" s="240"/>
      <c r="AQ1519" s="200"/>
      <c r="AR1519" s="200"/>
      <c r="AS1519" s="200"/>
    </row>
    <row r="1520" spans="1:45" x14ac:dyDescent="0.25">
      <c r="A1520" s="200"/>
      <c r="B1520" s="200"/>
      <c r="C1520" s="200"/>
      <c r="D1520" s="200"/>
      <c r="E1520" s="200"/>
      <c r="F1520" s="200"/>
      <c r="G1520" s="200"/>
      <c r="H1520" s="200"/>
      <c r="I1520" s="200"/>
      <c r="J1520" s="200"/>
      <c r="K1520" s="200"/>
      <c r="L1520" s="200"/>
      <c r="M1520" s="239"/>
      <c r="N1520" s="202"/>
      <c r="O1520" s="200"/>
      <c r="P1520" s="200"/>
      <c r="Q1520" s="200"/>
      <c r="R1520" s="200"/>
      <c r="S1520" s="239"/>
      <c r="T1520" s="200"/>
      <c r="U1520" s="202"/>
      <c r="V1520" s="200"/>
      <c r="W1520" s="200"/>
      <c r="X1520" s="200"/>
      <c r="Y1520" s="200"/>
      <c r="Z1520" s="200"/>
      <c r="AA1520" s="201"/>
      <c r="AB1520" s="201"/>
      <c r="AC1520" s="202"/>
      <c r="AD1520" s="202"/>
      <c r="AE1520" s="202"/>
      <c r="AF1520" s="202"/>
      <c r="AG1520" s="200"/>
      <c r="AH1520" s="200"/>
      <c r="AI1520" s="200"/>
      <c r="AJ1520" s="201"/>
      <c r="AK1520" s="202"/>
      <c r="AL1520" s="200"/>
      <c r="AM1520" s="200"/>
      <c r="AN1520" s="240"/>
      <c r="AO1520" s="240"/>
      <c r="AP1520" s="240"/>
      <c r="AQ1520" s="200"/>
      <c r="AR1520" s="200"/>
      <c r="AS1520" s="200"/>
    </row>
    <row r="1521" spans="1:45" x14ac:dyDescent="0.25">
      <c r="A1521" s="200"/>
      <c r="B1521" s="200"/>
      <c r="C1521" s="200"/>
      <c r="D1521" s="200"/>
      <c r="E1521" s="200"/>
      <c r="F1521" s="200"/>
      <c r="G1521" s="200"/>
      <c r="H1521" s="200"/>
      <c r="I1521" s="200"/>
      <c r="J1521" s="200"/>
      <c r="K1521" s="200"/>
      <c r="L1521" s="200"/>
      <c r="M1521" s="239"/>
      <c r="N1521" s="202"/>
      <c r="O1521" s="200"/>
      <c r="P1521" s="200"/>
      <c r="Q1521" s="200"/>
      <c r="R1521" s="200"/>
      <c r="S1521" s="239"/>
      <c r="T1521" s="200"/>
      <c r="U1521" s="202"/>
      <c r="V1521" s="200"/>
      <c r="W1521" s="200"/>
      <c r="X1521" s="200"/>
      <c r="Y1521" s="200"/>
      <c r="Z1521" s="200"/>
      <c r="AA1521" s="201"/>
      <c r="AB1521" s="201"/>
      <c r="AC1521" s="202"/>
      <c r="AD1521" s="202"/>
      <c r="AE1521" s="202"/>
      <c r="AF1521" s="202"/>
      <c r="AG1521" s="200"/>
      <c r="AH1521" s="200"/>
      <c r="AI1521" s="200"/>
      <c r="AJ1521" s="201"/>
      <c r="AK1521" s="202"/>
      <c r="AL1521" s="200"/>
      <c r="AM1521" s="200"/>
      <c r="AN1521" s="240"/>
      <c r="AO1521" s="240"/>
      <c r="AP1521" s="240"/>
      <c r="AQ1521" s="200"/>
      <c r="AR1521" s="200"/>
      <c r="AS1521" s="200"/>
    </row>
    <row r="1522" spans="1:45" x14ac:dyDescent="0.25">
      <c r="A1522" s="200"/>
      <c r="B1522" s="200"/>
      <c r="C1522" s="200"/>
      <c r="D1522" s="200"/>
      <c r="E1522" s="200"/>
      <c r="F1522" s="200"/>
      <c r="G1522" s="200"/>
      <c r="H1522" s="200"/>
      <c r="I1522" s="200"/>
      <c r="J1522" s="200"/>
      <c r="K1522" s="200"/>
      <c r="L1522" s="200"/>
      <c r="M1522" s="239"/>
      <c r="N1522" s="202"/>
      <c r="O1522" s="200"/>
      <c r="P1522" s="200"/>
      <c r="Q1522" s="200"/>
      <c r="R1522" s="200"/>
      <c r="S1522" s="239"/>
      <c r="T1522" s="200"/>
      <c r="U1522" s="202"/>
      <c r="V1522" s="200"/>
      <c r="W1522" s="200"/>
      <c r="X1522" s="200"/>
      <c r="Y1522" s="200"/>
      <c r="Z1522" s="200"/>
      <c r="AA1522" s="201"/>
      <c r="AB1522" s="201"/>
      <c r="AC1522" s="202"/>
      <c r="AD1522" s="202"/>
      <c r="AE1522" s="202"/>
      <c r="AF1522" s="202"/>
      <c r="AG1522" s="200"/>
      <c r="AH1522" s="200"/>
      <c r="AI1522" s="200"/>
      <c r="AJ1522" s="201"/>
      <c r="AK1522" s="202"/>
      <c r="AL1522" s="200"/>
      <c r="AM1522" s="200"/>
      <c r="AN1522" s="240"/>
      <c r="AO1522" s="240"/>
      <c r="AP1522" s="240"/>
      <c r="AQ1522" s="200"/>
      <c r="AR1522" s="200"/>
      <c r="AS1522" s="200"/>
    </row>
    <row r="1523" spans="1:45" x14ac:dyDescent="0.25">
      <c r="A1523" s="200"/>
      <c r="B1523" s="200"/>
      <c r="C1523" s="200"/>
      <c r="D1523" s="200"/>
      <c r="E1523" s="200"/>
      <c r="F1523" s="200"/>
      <c r="G1523" s="200"/>
      <c r="H1523" s="200"/>
      <c r="I1523" s="200"/>
      <c r="J1523" s="200"/>
      <c r="K1523" s="200"/>
      <c r="L1523" s="200"/>
      <c r="M1523" s="239"/>
      <c r="N1523" s="202"/>
      <c r="O1523" s="200"/>
      <c r="P1523" s="200"/>
      <c r="Q1523" s="200"/>
      <c r="R1523" s="200"/>
      <c r="S1523" s="239"/>
      <c r="T1523" s="200"/>
      <c r="U1523" s="202"/>
      <c r="V1523" s="200"/>
      <c r="W1523" s="200"/>
      <c r="X1523" s="200"/>
      <c r="Y1523" s="200"/>
      <c r="Z1523" s="200"/>
      <c r="AA1523" s="201"/>
      <c r="AB1523" s="201"/>
      <c r="AC1523" s="202"/>
      <c r="AD1523" s="202"/>
      <c r="AE1523" s="202"/>
      <c r="AF1523" s="202"/>
      <c r="AG1523" s="200"/>
      <c r="AH1523" s="200"/>
      <c r="AI1523" s="200"/>
      <c r="AJ1523" s="201"/>
      <c r="AK1523" s="202"/>
      <c r="AL1523" s="200"/>
      <c r="AM1523" s="200"/>
      <c r="AN1523" s="240"/>
      <c r="AO1523" s="240"/>
      <c r="AP1523" s="240"/>
      <c r="AQ1523" s="200"/>
      <c r="AR1523" s="200"/>
      <c r="AS1523" s="200"/>
    </row>
    <row r="1524" spans="1:45" x14ac:dyDescent="0.25">
      <c r="A1524" s="200"/>
      <c r="B1524" s="200"/>
      <c r="C1524" s="200"/>
      <c r="D1524" s="200"/>
      <c r="E1524" s="200"/>
      <c r="F1524" s="200"/>
      <c r="G1524" s="200"/>
      <c r="H1524" s="200"/>
      <c r="I1524" s="200"/>
      <c r="J1524" s="200"/>
      <c r="K1524" s="200"/>
      <c r="L1524" s="200"/>
      <c r="M1524" s="239"/>
      <c r="N1524" s="202"/>
      <c r="O1524" s="200"/>
      <c r="P1524" s="200"/>
      <c r="Q1524" s="200"/>
      <c r="R1524" s="200"/>
      <c r="S1524" s="239"/>
      <c r="T1524" s="200"/>
      <c r="U1524" s="202"/>
      <c r="V1524" s="200"/>
      <c r="W1524" s="200"/>
      <c r="X1524" s="200"/>
      <c r="Y1524" s="200"/>
      <c r="Z1524" s="200"/>
      <c r="AA1524" s="201"/>
      <c r="AB1524" s="201"/>
      <c r="AC1524" s="202"/>
      <c r="AD1524" s="202"/>
      <c r="AE1524" s="202"/>
      <c r="AF1524" s="202"/>
      <c r="AG1524" s="200"/>
      <c r="AH1524" s="200"/>
      <c r="AI1524" s="200"/>
      <c r="AJ1524" s="201"/>
      <c r="AK1524" s="202"/>
      <c r="AL1524" s="200"/>
      <c r="AM1524" s="200"/>
      <c r="AN1524" s="240"/>
      <c r="AO1524" s="240"/>
      <c r="AP1524" s="240"/>
      <c r="AQ1524" s="200"/>
      <c r="AR1524" s="200"/>
      <c r="AS1524" s="200"/>
    </row>
    <row r="1525" spans="1:45" x14ac:dyDescent="0.25">
      <c r="A1525" s="200"/>
      <c r="B1525" s="200"/>
      <c r="C1525" s="200"/>
      <c r="D1525" s="200"/>
      <c r="E1525" s="200"/>
      <c r="F1525" s="200"/>
      <c r="G1525" s="200"/>
      <c r="H1525" s="200"/>
      <c r="I1525" s="200"/>
      <c r="J1525" s="200"/>
      <c r="K1525" s="200"/>
      <c r="L1525" s="200"/>
      <c r="M1525" s="239"/>
      <c r="N1525" s="202"/>
      <c r="O1525" s="200"/>
      <c r="P1525" s="200"/>
      <c r="Q1525" s="200"/>
      <c r="R1525" s="200"/>
      <c r="S1525" s="239"/>
      <c r="T1525" s="200"/>
      <c r="U1525" s="202"/>
      <c r="V1525" s="200"/>
      <c r="W1525" s="200"/>
      <c r="X1525" s="200"/>
      <c r="Y1525" s="200"/>
      <c r="Z1525" s="200"/>
      <c r="AA1525" s="201"/>
      <c r="AB1525" s="201"/>
      <c r="AC1525" s="202"/>
      <c r="AD1525" s="202"/>
      <c r="AE1525" s="202"/>
      <c r="AF1525" s="202"/>
      <c r="AG1525" s="200"/>
      <c r="AH1525" s="200"/>
      <c r="AI1525" s="200"/>
      <c r="AJ1525" s="201"/>
      <c r="AK1525" s="202"/>
      <c r="AL1525" s="200"/>
      <c r="AM1525" s="200"/>
      <c r="AN1525" s="240"/>
      <c r="AO1525" s="240"/>
      <c r="AP1525" s="240"/>
      <c r="AQ1525" s="200"/>
      <c r="AR1525" s="200"/>
      <c r="AS1525" s="200"/>
    </row>
    <row r="1526" spans="1:45" x14ac:dyDescent="0.25">
      <c r="A1526" s="200"/>
      <c r="B1526" s="200"/>
      <c r="C1526" s="200"/>
      <c r="D1526" s="200"/>
      <c r="E1526" s="200"/>
      <c r="F1526" s="200"/>
      <c r="G1526" s="200"/>
      <c r="H1526" s="200"/>
      <c r="I1526" s="200"/>
      <c r="J1526" s="200"/>
      <c r="K1526" s="200"/>
      <c r="L1526" s="200"/>
      <c r="M1526" s="239"/>
      <c r="N1526" s="202"/>
      <c r="O1526" s="200"/>
      <c r="P1526" s="200"/>
      <c r="Q1526" s="200"/>
      <c r="R1526" s="200"/>
      <c r="S1526" s="239"/>
      <c r="T1526" s="200"/>
      <c r="U1526" s="202"/>
      <c r="V1526" s="200"/>
      <c r="W1526" s="200"/>
      <c r="X1526" s="200"/>
      <c r="Y1526" s="200"/>
      <c r="Z1526" s="200"/>
      <c r="AA1526" s="201"/>
      <c r="AB1526" s="201"/>
      <c r="AC1526" s="202"/>
      <c r="AD1526" s="202"/>
      <c r="AE1526" s="202"/>
      <c r="AF1526" s="202"/>
      <c r="AG1526" s="200"/>
      <c r="AH1526" s="200"/>
      <c r="AI1526" s="200"/>
      <c r="AJ1526" s="201"/>
      <c r="AK1526" s="202"/>
      <c r="AL1526" s="200"/>
      <c r="AM1526" s="200"/>
      <c r="AN1526" s="240"/>
      <c r="AO1526" s="240"/>
      <c r="AP1526" s="240"/>
      <c r="AQ1526" s="200"/>
      <c r="AR1526" s="200"/>
      <c r="AS1526" s="200"/>
    </row>
    <row r="1527" spans="1:45" x14ac:dyDescent="0.25">
      <c r="A1527" s="200"/>
      <c r="B1527" s="200"/>
      <c r="C1527" s="200"/>
      <c r="D1527" s="200"/>
      <c r="E1527" s="200"/>
      <c r="F1527" s="200"/>
      <c r="G1527" s="200"/>
      <c r="H1527" s="200"/>
      <c r="I1527" s="200"/>
      <c r="J1527" s="200"/>
      <c r="K1527" s="200"/>
      <c r="L1527" s="200"/>
      <c r="M1527" s="239"/>
      <c r="N1527" s="202"/>
      <c r="O1527" s="200"/>
      <c r="P1527" s="200"/>
      <c r="Q1527" s="200"/>
      <c r="R1527" s="200"/>
      <c r="S1527" s="239"/>
      <c r="T1527" s="200"/>
      <c r="U1527" s="202"/>
      <c r="V1527" s="200"/>
      <c r="W1527" s="200"/>
      <c r="X1527" s="200"/>
      <c r="Y1527" s="200"/>
      <c r="Z1527" s="200"/>
      <c r="AA1527" s="201"/>
      <c r="AB1527" s="201"/>
      <c r="AC1527" s="202"/>
      <c r="AD1527" s="202"/>
      <c r="AE1527" s="202"/>
      <c r="AF1527" s="202"/>
      <c r="AG1527" s="200"/>
      <c r="AH1527" s="200"/>
      <c r="AI1527" s="200"/>
      <c r="AJ1527" s="201"/>
      <c r="AK1527" s="202"/>
      <c r="AL1527" s="200"/>
      <c r="AM1527" s="200"/>
      <c r="AN1527" s="240"/>
      <c r="AO1527" s="240"/>
      <c r="AP1527" s="240"/>
      <c r="AQ1527" s="200"/>
      <c r="AR1527" s="200"/>
      <c r="AS1527" s="200"/>
    </row>
    <row r="1528" spans="1:45" x14ac:dyDescent="0.25">
      <c r="A1528" s="200"/>
      <c r="B1528" s="200"/>
      <c r="C1528" s="200"/>
      <c r="D1528" s="200"/>
      <c r="E1528" s="200"/>
      <c r="F1528" s="200"/>
      <c r="G1528" s="200"/>
      <c r="H1528" s="200"/>
      <c r="I1528" s="200"/>
      <c r="J1528" s="200"/>
      <c r="K1528" s="200"/>
      <c r="L1528" s="200"/>
      <c r="M1528" s="239"/>
      <c r="N1528" s="202"/>
      <c r="O1528" s="200"/>
      <c r="P1528" s="200"/>
      <c r="Q1528" s="200"/>
      <c r="R1528" s="200"/>
      <c r="S1528" s="239"/>
      <c r="T1528" s="200"/>
      <c r="U1528" s="202"/>
      <c r="V1528" s="200"/>
      <c r="W1528" s="200"/>
      <c r="X1528" s="200"/>
      <c r="Y1528" s="200"/>
      <c r="Z1528" s="200"/>
      <c r="AA1528" s="201"/>
      <c r="AB1528" s="201"/>
      <c r="AC1528" s="202"/>
      <c r="AD1528" s="202"/>
      <c r="AE1528" s="202"/>
      <c r="AF1528" s="202"/>
      <c r="AG1528" s="200"/>
      <c r="AH1528" s="200"/>
      <c r="AI1528" s="200"/>
      <c r="AJ1528" s="201"/>
      <c r="AK1528" s="202"/>
      <c r="AL1528" s="200"/>
      <c r="AM1528" s="200"/>
      <c r="AN1528" s="240"/>
      <c r="AO1528" s="240"/>
      <c r="AP1528" s="240"/>
      <c r="AQ1528" s="200"/>
      <c r="AR1528" s="200"/>
      <c r="AS1528" s="200"/>
    </row>
    <row r="1529" spans="1:45" x14ac:dyDescent="0.25">
      <c r="A1529" s="200"/>
      <c r="B1529" s="200"/>
      <c r="C1529" s="200"/>
      <c r="D1529" s="200"/>
      <c r="E1529" s="200"/>
      <c r="F1529" s="200"/>
      <c r="G1529" s="200"/>
      <c r="H1529" s="200"/>
      <c r="I1529" s="200"/>
      <c r="J1529" s="200"/>
      <c r="K1529" s="200"/>
      <c r="L1529" s="200"/>
      <c r="M1529" s="239"/>
      <c r="N1529" s="202"/>
      <c r="O1529" s="200"/>
      <c r="P1529" s="200"/>
      <c r="Q1529" s="200"/>
      <c r="R1529" s="200"/>
      <c r="S1529" s="239"/>
      <c r="T1529" s="200"/>
      <c r="U1529" s="202"/>
      <c r="V1529" s="200"/>
      <c r="W1529" s="200"/>
      <c r="X1529" s="200"/>
      <c r="Y1529" s="200"/>
      <c r="Z1529" s="200"/>
      <c r="AA1529" s="201"/>
      <c r="AB1529" s="201"/>
      <c r="AC1529" s="202"/>
      <c r="AD1529" s="202"/>
      <c r="AE1529" s="202"/>
      <c r="AF1529" s="202"/>
      <c r="AG1529" s="200"/>
      <c r="AH1529" s="200"/>
      <c r="AI1529" s="200"/>
      <c r="AJ1529" s="201"/>
      <c r="AK1529" s="202"/>
      <c r="AL1529" s="200"/>
      <c r="AM1529" s="200"/>
      <c r="AN1529" s="240"/>
      <c r="AO1529" s="240"/>
      <c r="AP1529" s="240"/>
      <c r="AQ1529" s="200"/>
      <c r="AR1529" s="200"/>
      <c r="AS1529" s="200"/>
    </row>
    <row r="1530" spans="1:45" x14ac:dyDescent="0.25">
      <c r="A1530" s="200"/>
      <c r="B1530" s="200"/>
      <c r="C1530" s="200"/>
      <c r="D1530" s="200"/>
      <c r="E1530" s="200"/>
      <c r="F1530" s="200"/>
      <c r="G1530" s="200"/>
      <c r="H1530" s="200"/>
      <c r="I1530" s="200"/>
      <c r="J1530" s="200"/>
      <c r="K1530" s="200"/>
      <c r="L1530" s="200"/>
      <c r="M1530" s="239"/>
      <c r="N1530" s="202"/>
      <c r="O1530" s="200"/>
      <c r="P1530" s="200"/>
      <c r="Q1530" s="200"/>
      <c r="R1530" s="200"/>
      <c r="S1530" s="239"/>
      <c r="T1530" s="200"/>
      <c r="U1530" s="202"/>
      <c r="V1530" s="200"/>
      <c r="W1530" s="200"/>
      <c r="X1530" s="200"/>
      <c r="Y1530" s="200"/>
      <c r="Z1530" s="200"/>
      <c r="AA1530" s="201"/>
      <c r="AB1530" s="201"/>
      <c r="AC1530" s="202"/>
      <c r="AD1530" s="202"/>
      <c r="AE1530" s="202"/>
      <c r="AF1530" s="202"/>
      <c r="AG1530" s="200"/>
      <c r="AH1530" s="200"/>
      <c r="AI1530" s="200"/>
      <c r="AJ1530" s="201"/>
      <c r="AK1530" s="202"/>
      <c r="AL1530" s="200"/>
      <c r="AM1530" s="200"/>
      <c r="AN1530" s="240"/>
      <c r="AO1530" s="240"/>
      <c r="AP1530" s="240"/>
      <c r="AQ1530" s="200"/>
      <c r="AR1530" s="200"/>
      <c r="AS1530" s="200"/>
    </row>
    <row r="1531" spans="1:45" x14ac:dyDescent="0.25">
      <c r="A1531" s="200"/>
      <c r="B1531" s="200"/>
      <c r="C1531" s="200"/>
      <c r="D1531" s="200"/>
      <c r="E1531" s="200"/>
      <c r="F1531" s="200"/>
      <c r="G1531" s="200"/>
      <c r="H1531" s="200"/>
      <c r="I1531" s="200"/>
      <c r="J1531" s="200"/>
      <c r="K1531" s="200"/>
      <c r="L1531" s="200"/>
      <c r="M1531" s="239"/>
      <c r="N1531" s="202"/>
      <c r="O1531" s="200"/>
      <c r="P1531" s="200"/>
      <c r="Q1531" s="200"/>
      <c r="R1531" s="200"/>
      <c r="S1531" s="239"/>
      <c r="T1531" s="200"/>
      <c r="U1531" s="202"/>
      <c r="V1531" s="200"/>
      <c r="W1531" s="200"/>
      <c r="X1531" s="200"/>
      <c r="Y1531" s="200"/>
      <c r="Z1531" s="200"/>
      <c r="AA1531" s="201"/>
      <c r="AB1531" s="201"/>
      <c r="AC1531" s="202"/>
      <c r="AD1531" s="202"/>
      <c r="AE1531" s="202"/>
      <c r="AF1531" s="202"/>
      <c r="AG1531" s="200"/>
      <c r="AH1531" s="200"/>
      <c r="AI1531" s="200"/>
      <c r="AJ1531" s="201"/>
      <c r="AK1531" s="202"/>
      <c r="AL1531" s="200"/>
      <c r="AM1531" s="200"/>
      <c r="AN1531" s="240"/>
      <c r="AO1531" s="240"/>
      <c r="AP1531" s="240"/>
      <c r="AQ1531" s="200"/>
      <c r="AR1531" s="200"/>
      <c r="AS1531" s="200"/>
    </row>
    <row r="1532" spans="1:45" x14ac:dyDescent="0.25">
      <c r="A1532" s="200"/>
      <c r="B1532" s="200"/>
      <c r="C1532" s="200"/>
      <c r="D1532" s="200"/>
      <c r="E1532" s="200"/>
      <c r="F1532" s="200"/>
      <c r="G1532" s="200"/>
      <c r="H1532" s="200"/>
      <c r="I1532" s="200"/>
      <c r="J1532" s="200"/>
      <c r="K1532" s="200"/>
      <c r="L1532" s="200"/>
      <c r="M1532" s="239"/>
      <c r="N1532" s="202"/>
      <c r="O1532" s="200"/>
      <c r="P1532" s="200"/>
      <c r="Q1532" s="200"/>
      <c r="R1532" s="200"/>
      <c r="S1532" s="239"/>
      <c r="T1532" s="200"/>
      <c r="U1532" s="202"/>
      <c r="V1532" s="200"/>
      <c r="W1532" s="200"/>
      <c r="X1532" s="200"/>
      <c r="Y1532" s="200"/>
      <c r="Z1532" s="200"/>
      <c r="AA1532" s="201"/>
      <c r="AB1532" s="201"/>
      <c r="AC1532" s="202"/>
      <c r="AD1532" s="202"/>
      <c r="AE1532" s="202"/>
      <c r="AF1532" s="202"/>
      <c r="AG1532" s="200"/>
      <c r="AH1532" s="200"/>
      <c r="AI1532" s="200"/>
      <c r="AJ1532" s="201"/>
      <c r="AK1532" s="202"/>
      <c r="AL1532" s="200"/>
      <c r="AM1532" s="200"/>
      <c r="AN1532" s="240"/>
      <c r="AO1532" s="240"/>
      <c r="AP1532" s="240"/>
      <c r="AQ1532" s="200"/>
      <c r="AR1532" s="200"/>
      <c r="AS1532" s="200"/>
    </row>
    <row r="1533" spans="1:45" x14ac:dyDescent="0.25">
      <c r="A1533" s="200"/>
      <c r="B1533" s="200"/>
      <c r="C1533" s="200"/>
      <c r="D1533" s="200"/>
      <c r="E1533" s="200"/>
      <c r="F1533" s="200"/>
      <c r="G1533" s="200"/>
      <c r="H1533" s="200"/>
      <c r="I1533" s="200"/>
      <c r="J1533" s="200"/>
      <c r="K1533" s="200"/>
      <c r="L1533" s="200"/>
      <c r="M1533" s="239"/>
      <c r="N1533" s="202"/>
      <c r="O1533" s="200"/>
      <c r="P1533" s="200"/>
      <c r="Q1533" s="200"/>
      <c r="R1533" s="200"/>
      <c r="S1533" s="239"/>
      <c r="T1533" s="200"/>
      <c r="U1533" s="202"/>
      <c r="V1533" s="200"/>
      <c r="W1533" s="200"/>
      <c r="X1533" s="200"/>
      <c r="Y1533" s="200"/>
      <c r="Z1533" s="200"/>
      <c r="AA1533" s="201"/>
      <c r="AB1533" s="201"/>
      <c r="AC1533" s="202"/>
      <c r="AD1533" s="202"/>
      <c r="AE1533" s="202"/>
      <c r="AF1533" s="202"/>
      <c r="AG1533" s="200"/>
      <c r="AH1533" s="200"/>
      <c r="AI1533" s="200"/>
      <c r="AJ1533" s="201"/>
      <c r="AK1533" s="202"/>
      <c r="AL1533" s="200"/>
      <c r="AM1533" s="200"/>
      <c r="AN1533" s="240"/>
      <c r="AO1533" s="240"/>
      <c r="AP1533" s="240"/>
      <c r="AQ1533" s="200"/>
      <c r="AR1533" s="200"/>
      <c r="AS1533" s="200"/>
    </row>
    <row r="1534" spans="1:45" x14ac:dyDescent="0.25">
      <c r="A1534" s="200"/>
      <c r="B1534" s="200"/>
      <c r="C1534" s="200"/>
      <c r="D1534" s="200"/>
      <c r="E1534" s="200"/>
      <c r="F1534" s="200"/>
      <c r="G1534" s="200"/>
      <c r="H1534" s="200"/>
      <c r="I1534" s="200"/>
      <c r="J1534" s="200"/>
      <c r="K1534" s="200"/>
      <c r="L1534" s="200"/>
      <c r="M1534" s="239"/>
      <c r="N1534" s="202"/>
      <c r="O1534" s="200"/>
      <c r="P1534" s="200"/>
      <c r="Q1534" s="200"/>
      <c r="R1534" s="200"/>
      <c r="S1534" s="239"/>
      <c r="T1534" s="200"/>
      <c r="U1534" s="202"/>
      <c r="V1534" s="200"/>
      <c r="W1534" s="200"/>
      <c r="X1534" s="200"/>
      <c r="Y1534" s="200"/>
      <c r="Z1534" s="200"/>
      <c r="AA1534" s="201"/>
      <c r="AB1534" s="201"/>
      <c r="AC1534" s="202"/>
      <c r="AD1534" s="202"/>
      <c r="AE1534" s="202"/>
      <c r="AF1534" s="202"/>
      <c r="AG1534" s="200"/>
      <c r="AH1534" s="200"/>
      <c r="AI1534" s="200"/>
      <c r="AJ1534" s="201"/>
      <c r="AK1534" s="202"/>
      <c r="AL1534" s="200"/>
      <c r="AM1534" s="200"/>
      <c r="AN1534" s="240"/>
      <c r="AO1534" s="240"/>
      <c r="AP1534" s="240"/>
      <c r="AQ1534" s="200"/>
      <c r="AR1534" s="200"/>
      <c r="AS1534" s="200"/>
    </row>
    <row r="1535" spans="1:45" x14ac:dyDescent="0.25">
      <c r="A1535" s="200"/>
      <c r="B1535" s="200"/>
      <c r="C1535" s="200"/>
      <c r="D1535" s="200"/>
      <c r="E1535" s="200"/>
      <c r="F1535" s="200"/>
      <c r="G1535" s="200"/>
      <c r="H1535" s="200"/>
      <c r="I1535" s="200"/>
      <c r="J1535" s="200"/>
      <c r="K1535" s="200"/>
      <c r="L1535" s="200"/>
      <c r="M1535" s="239"/>
      <c r="N1535" s="202"/>
      <c r="O1535" s="200"/>
      <c r="P1535" s="200"/>
      <c r="Q1535" s="200"/>
      <c r="R1535" s="200"/>
      <c r="S1535" s="239"/>
      <c r="T1535" s="200"/>
      <c r="U1535" s="202"/>
      <c r="V1535" s="200"/>
      <c r="W1535" s="200"/>
      <c r="X1535" s="200"/>
      <c r="Y1535" s="200"/>
      <c r="Z1535" s="200"/>
      <c r="AA1535" s="201"/>
      <c r="AB1535" s="201"/>
      <c r="AC1535" s="202"/>
      <c r="AD1535" s="202"/>
      <c r="AE1535" s="202"/>
      <c r="AF1535" s="202"/>
      <c r="AG1535" s="200"/>
      <c r="AH1535" s="200"/>
      <c r="AI1535" s="200"/>
      <c r="AJ1535" s="201"/>
      <c r="AK1535" s="202"/>
      <c r="AL1535" s="200"/>
      <c r="AM1535" s="200"/>
      <c r="AN1535" s="240"/>
      <c r="AO1535" s="240"/>
      <c r="AP1535" s="240"/>
      <c r="AQ1535" s="200"/>
      <c r="AR1535" s="200"/>
      <c r="AS1535" s="200"/>
    </row>
    <row r="1536" spans="1:45" x14ac:dyDescent="0.25">
      <c r="A1536" s="200"/>
      <c r="B1536" s="200"/>
      <c r="C1536" s="200"/>
      <c r="D1536" s="200"/>
      <c r="E1536" s="200"/>
      <c r="F1536" s="200"/>
      <c r="G1536" s="200"/>
      <c r="H1536" s="200"/>
      <c r="I1536" s="200"/>
      <c r="J1536" s="200"/>
      <c r="K1536" s="200"/>
      <c r="L1536" s="200"/>
      <c r="M1536" s="239"/>
      <c r="N1536" s="202"/>
      <c r="O1536" s="200"/>
      <c r="P1536" s="200"/>
      <c r="Q1536" s="200"/>
      <c r="R1536" s="200"/>
      <c r="S1536" s="239"/>
      <c r="T1536" s="200"/>
      <c r="U1536" s="202"/>
      <c r="V1536" s="200"/>
      <c r="W1536" s="200"/>
      <c r="X1536" s="200"/>
      <c r="Y1536" s="200"/>
      <c r="Z1536" s="200"/>
      <c r="AA1536" s="201"/>
      <c r="AB1536" s="201"/>
      <c r="AC1536" s="202"/>
      <c r="AD1536" s="202"/>
      <c r="AE1536" s="202"/>
      <c r="AF1536" s="202"/>
      <c r="AG1536" s="200"/>
      <c r="AH1536" s="200"/>
      <c r="AI1536" s="200"/>
      <c r="AJ1536" s="201"/>
      <c r="AK1536" s="202"/>
      <c r="AL1536" s="200"/>
      <c r="AM1536" s="200"/>
      <c r="AN1536" s="240"/>
      <c r="AO1536" s="240"/>
      <c r="AP1536" s="240"/>
      <c r="AQ1536" s="200"/>
      <c r="AR1536" s="200"/>
      <c r="AS1536" s="200"/>
    </row>
    <row r="1537" spans="1:45" x14ac:dyDescent="0.25">
      <c r="A1537" s="200"/>
      <c r="B1537" s="200"/>
      <c r="C1537" s="200"/>
      <c r="D1537" s="200"/>
      <c r="E1537" s="200"/>
      <c r="F1537" s="200"/>
      <c r="G1537" s="200"/>
      <c r="H1537" s="200"/>
      <c r="I1537" s="200"/>
      <c r="J1537" s="200"/>
      <c r="K1537" s="200"/>
      <c r="L1537" s="200"/>
      <c r="M1537" s="239"/>
      <c r="N1537" s="202"/>
      <c r="O1537" s="200"/>
      <c r="P1537" s="200"/>
      <c r="Q1537" s="200"/>
      <c r="R1537" s="200"/>
      <c r="S1537" s="239"/>
      <c r="T1537" s="200"/>
      <c r="U1537" s="202"/>
      <c r="V1537" s="200"/>
      <c r="W1537" s="200"/>
      <c r="X1537" s="200"/>
      <c r="Y1537" s="200"/>
      <c r="Z1537" s="200"/>
      <c r="AA1537" s="201"/>
      <c r="AB1537" s="201"/>
      <c r="AC1537" s="202"/>
      <c r="AD1537" s="202"/>
      <c r="AE1537" s="202"/>
      <c r="AF1537" s="202"/>
      <c r="AG1537" s="200"/>
      <c r="AH1537" s="200"/>
      <c r="AI1537" s="200"/>
      <c r="AJ1537" s="201"/>
      <c r="AK1537" s="202"/>
      <c r="AL1537" s="200"/>
      <c r="AM1537" s="200"/>
      <c r="AN1537" s="240"/>
      <c r="AO1537" s="240"/>
      <c r="AP1537" s="240"/>
      <c r="AQ1537" s="200"/>
      <c r="AR1537" s="200"/>
      <c r="AS1537" s="200"/>
    </row>
    <row r="1538" spans="1:45" x14ac:dyDescent="0.25">
      <c r="A1538" s="200"/>
      <c r="B1538" s="200"/>
      <c r="C1538" s="200"/>
      <c r="D1538" s="200"/>
      <c r="E1538" s="200"/>
      <c r="F1538" s="200"/>
      <c r="G1538" s="200"/>
      <c r="H1538" s="200"/>
      <c r="I1538" s="200"/>
      <c r="J1538" s="200"/>
      <c r="K1538" s="200"/>
      <c r="L1538" s="200"/>
      <c r="M1538" s="239"/>
      <c r="N1538" s="202"/>
      <c r="O1538" s="200"/>
      <c r="P1538" s="200"/>
      <c r="Q1538" s="200"/>
      <c r="R1538" s="200"/>
      <c r="S1538" s="239"/>
      <c r="T1538" s="200"/>
      <c r="U1538" s="202"/>
      <c r="V1538" s="200"/>
      <c r="W1538" s="200"/>
      <c r="X1538" s="200"/>
      <c r="Y1538" s="200"/>
      <c r="Z1538" s="200"/>
      <c r="AA1538" s="201"/>
      <c r="AB1538" s="201"/>
      <c r="AC1538" s="202"/>
      <c r="AD1538" s="202"/>
      <c r="AE1538" s="202"/>
      <c r="AF1538" s="202"/>
      <c r="AG1538" s="200"/>
      <c r="AH1538" s="200"/>
      <c r="AI1538" s="200"/>
      <c r="AJ1538" s="201"/>
      <c r="AK1538" s="202"/>
      <c r="AL1538" s="200"/>
      <c r="AM1538" s="200"/>
      <c r="AN1538" s="240"/>
      <c r="AO1538" s="240"/>
      <c r="AP1538" s="240"/>
      <c r="AQ1538" s="200"/>
      <c r="AR1538" s="200"/>
      <c r="AS1538" s="200"/>
    </row>
    <row r="1539" spans="1:45" x14ac:dyDescent="0.25">
      <c r="A1539" s="200"/>
      <c r="B1539" s="200"/>
      <c r="C1539" s="200"/>
      <c r="D1539" s="200"/>
      <c r="E1539" s="200"/>
      <c r="F1539" s="200"/>
      <c r="G1539" s="200"/>
      <c r="H1539" s="200"/>
      <c r="I1539" s="200"/>
      <c r="J1539" s="200"/>
      <c r="K1539" s="200"/>
      <c r="L1539" s="200"/>
      <c r="M1539" s="239"/>
      <c r="N1539" s="202"/>
      <c r="O1539" s="200"/>
      <c r="P1539" s="200"/>
      <c r="Q1539" s="200"/>
      <c r="R1539" s="200"/>
      <c r="S1539" s="239"/>
      <c r="T1539" s="200"/>
      <c r="U1539" s="202"/>
      <c r="V1539" s="200"/>
      <c r="W1539" s="200"/>
      <c r="X1539" s="200"/>
      <c r="Y1539" s="200"/>
      <c r="Z1539" s="200"/>
      <c r="AA1539" s="201"/>
      <c r="AB1539" s="201"/>
      <c r="AC1539" s="202"/>
      <c r="AD1539" s="202"/>
      <c r="AE1539" s="202"/>
      <c r="AF1539" s="202"/>
      <c r="AG1539" s="200"/>
      <c r="AH1539" s="200"/>
      <c r="AI1539" s="200"/>
      <c r="AJ1539" s="201"/>
      <c r="AK1539" s="202"/>
      <c r="AL1539" s="200"/>
      <c r="AM1539" s="200"/>
      <c r="AN1539" s="240"/>
      <c r="AO1539" s="240"/>
      <c r="AP1539" s="240"/>
      <c r="AQ1539" s="200"/>
      <c r="AR1539" s="200"/>
      <c r="AS1539" s="200"/>
    </row>
    <row r="1540" spans="1:45" x14ac:dyDescent="0.25">
      <c r="A1540" s="200"/>
      <c r="B1540" s="200"/>
      <c r="C1540" s="200"/>
      <c r="D1540" s="200"/>
      <c r="E1540" s="200"/>
      <c r="F1540" s="200"/>
      <c r="G1540" s="200"/>
      <c r="H1540" s="200"/>
      <c r="I1540" s="200"/>
      <c r="J1540" s="200"/>
      <c r="K1540" s="200"/>
      <c r="L1540" s="200"/>
      <c r="M1540" s="239"/>
      <c r="N1540" s="202"/>
      <c r="O1540" s="200"/>
      <c r="P1540" s="200"/>
      <c r="Q1540" s="200"/>
      <c r="R1540" s="200"/>
      <c r="S1540" s="239"/>
      <c r="T1540" s="200"/>
      <c r="U1540" s="202"/>
      <c r="V1540" s="200"/>
      <c r="W1540" s="200"/>
      <c r="X1540" s="200"/>
      <c r="Y1540" s="200"/>
      <c r="Z1540" s="200"/>
      <c r="AA1540" s="201"/>
      <c r="AB1540" s="201"/>
      <c r="AC1540" s="202"/>
      <c r="AD1540" s="202"/>
      <c r="AE1540" s="202"/>
      <c r="AF1540" s="202"/>
      <c r="AG1540" s="200"/>
      <c r="AH1540" s="200"/>
      <c r="AI1540" s="200"/>
      <c r="AJ1540" s="201"/>
      <c r="AK1540" s="202"/>
      <c r="AL1540" s="200"/>
      <c r="AM1540" s="200"/>
      <c r="AN1540" s="240"/>
      <c r="AO1540" s="240"/>
      <c r="AP1540" s="240"/>
      <c r="AQ1540" s="200"/>
      <c r="AR1540" s="200"/>
      <c r="AS1540" s="200"/>
    </row>
    <row r="1541" spans="1:45" x14ac:dyDescent="0.25">
      <c r="A1541" s="200"/>
      <c r="B1541" s="200"/>
      <c r="C1541" s="200"/>
      <c r="D1541" s="200"/>
      <c r="E1541" s="200"/>
      <c r="F1541" s="200"/>
      <c r="G1541" s="200"/>
      <c r="H1541" s="200"/>
      <c r="I1541" s="200"/>
      <c r="J1541" s="200"/>
      <c r="K1541" s="200"/>
      <c r="L1541" s="200"/>
      <c r="M1541" s="239"/>
      <c r="N1541" s="202"/>
      <c r="O1541" s="200"/>
      <c r="P1541" s="200"/>
      <c r="Q1541" s="200"/>
      <c r="R1541" s="200"/>
      <c r="S1541" s="239"/>
      <c r="T1541" s="200"/>
      <c r="U1541" s="202"/>
      <c r="V1541" s="200"/>
      <c r="W1541" s="200"/>
      <c r="X1541" s="200"/>
      <c r="Y1541" s="200"/>
      <c r="Z1541" s="200"/>
      <c r="AA1541" s="201"/>
      <c r="AB1541" s="201"/>
      <c r="AC1541" s="202"/>
      <c r="AD1541" s="202"/>
      <c r="AE1541" s="202"/>
      <c r="AF1541" s="202"/>
      <c r="AG1541" s="200"/>
      <c r="AH1541" s="200"/>
      <c r="AI1541" s="200"/>
      <c r="AJ1541" s="201"/>
      <c r="AK1541" s="202"/>
      <c r="AL1541" s="200"/>
      <c r="AM1541" s="200"/>
      <c r="AN1541" s="240"/>
      <c r="AO1541" s="240"/>
      <c r="AP1541" s="240"/>
      <c r="AQ1541" s="200"/>
      <c r="AR1541" s="200"/>
      <c r="AS1541" s="200"/>
    </row>
    <row r="1542" spans="1:45" x14ac:dyDescent="0.25">
      <c r="A1542" s="200"/>
      <c r="B1542" s="200"/>
      <c r="C1542" s="200"/>
      <c r="D1542" s="200"/>
      <c r="E1542" s="200"/>
      <c r="F1542" s="200"/>
      <c r="G1542" s="200"/>
      <c r="H1542" s="200"/>
      <c r="I1542" s="200"/>
      <c r="J1542" s="200"/>
      <c r="K1542" s="200"/>
      <c r="L1542" s="200"/>
      <c r="M1542" s="239"/>
      <c r="N1542" s="202"/>
      <c r="O1542" s="200"/>
      <c r="P1542" s="200"/>
      <c r="Q1542" s="200"/>
      <c r="R1542" s="200"/>
      <c r="S1542" s="239"/>
      <c r="T1542" s="200"/>
      <c r="U1542" s="202"/>
      <c r="V1542" s="200"/>
      <c r="W1542" s="200"/>
      <c r="X1542" s="200"/>
      <c r="Y1542" s="200"/>
      <c r="Z1542" s="200"/>
      <c r="AA1542" s="201"/>
      <c r="AB1542" s="201"/>
      <c r="AC1542" s="202"/>
      <c r="AD1542" s="202"/>
      <c r="AE1542" s="202"/>
      <c r="AF1542" s="202"/>
      <c r="AG1542" s="200"/>
      <c r="AH1542" s="200"/>
      <c r="AI1542" s="200"/>
      <c r="AJ1542" s="201"/>
      <c r="AK1542" s="202"/>
      <c r="AL1542" s="200"/>
      <c r="AM1542" s="200"/>
      <c r="AN1542" s="240"/>
      <c r="AO1542" s="240"/>
      <c r="AP1542" s="240"/>
      <c r="AQ1542" s="200"/>
      <c r="AR1542" s="200"/>
      <c r="AS1542" s="200"/>
    </row>
    <row r="1543" spans="1:45" x14ac:dyDescent="0.25">
      <c r="A1543" s="200"/>
      <c r="B1543" s="200"/>
      <c r="C1543" s="200"/>
      <c r="D1543" s="200"/>
      <c r="E1543" s="200"/>
      <c r="F1543" s="200"/>
      <c r="G1543" s="200"/>
      <c r="H1543" s="200"/>
      <c r="I1543" s="200"/>
      <c r="J1543" s="200"/>
      <c r="K1543" s="200"/>
      <c r="L1543" s="200"/>
      <c r="M1543" s="239"/>
      <c r="N1543" s="202"/>
      <c r="O1543" s="200"/>
      <c r="P1543" s="200"/>
      <c r="Q1543" s="200"/>
      <c r="R1543" s="200"/>
      <c r="S1543" s="239"/>
      <c r="T1543" s="200"/>
      <c r="U1543" s="202"/>
      <c r="V1543" s="200"/>
      <c r="W1543" s="200"/>
      <c r="X1543" s="200"/>
      <c r="Y1543" s="200"/>
      <c r="Z1543" s="200"/>
      <c r="AA1543" s="201"/>
      <c r="AB1543" s="201"/>
      <c r="AC1543" s="202"/>
      <c r="AD1543" s="202"/>
      <c r="AE1543" s="202"/>
      <c r="AF1543" s="202"/>
      <c r="AG1543" s="200"/>
      <c r="AH1543" s="200"/>
      <c r="AI1543" s="200"/>
      <c r="AJ1543" s="201"/>
      <c r="AK1543" s="202"/>
      <c r="AL1543" s="200"/>
      <c r="AM1543" s="200"/>
      <c r="AN1543" s="240"/>
      <c r="AO1543" s="240"/>
      <c r="AP1543" s="240"/>
      <c r="AQ1543" s="200"/>
      <c r="AR1543" s="200"/>
      <c r="AS1543" s="200"/>
    </row>
    <row r="1544" spans="1:45" x14ac:dyDescent="0.25">
      <c r="A1544" s="200"/>
      <c r="B1544" s="200"/>
      <c r="C1544" s="200"/>
      <c r="D1544" s="200"/>
      <c r="E1544" s="200"/>
      <c r="F1544" s="200"/>
      <c r="G1544" s="200"/>
      <c r="H1544" s="200"/>
      <c r="I1544" s="200"/>
      <c r="J1544" s="200"/>
      <c r="K1544" s="200"/>
      <c r="L1544" s="200"/>
      <c r="M1544" s="239"/>
      <c r="N1544" s="202"/>
      <c r="O1544" s="200"/>
      <c r="P1544" s="200"/>
      <c r="Q1544" s="200"/>
      <c r="R1544" s="200"/>
      <c r="S1544" s="239"/>
      <c r="T1544" s="200"/>
      <c r="U1544" s="202"/>
      <c r="V1544" s="200"/>
      <c r="W1544" s="200"/>
      <c r="X1544" s="200"/>
      <c r="Y1544" s="200"/>
      <c r="Z1544" s="200"/>
      <c r="AA1544" s="201"/>
      <c r="AB1544" s="201"/>
      <c r="AC1544" s="202"/>
      <c r="AD1544" s="202"/>
      <c r="AE1544" s="202"/>
      <c r="AF1544" s="202"/>
      <c r="AG1544" s="200"/>
      <c r="AH1544" s="200"/>
      <c r="AI1544" s="200"/>
      <c r="AJ1544" s="201"/>
      <c r="AK1544" s="202"/>
      <c r="AL1544" s="200"/>
      <c r="AM1544" s="200"/>
      <c r="AN1544" s="240"/>
      <c r="AO1544" s="240"/>
      <c r="AP1544" s="240"/>
      <c r="AQ1544" s="200"/>
      <c r="AR1544" s="200"/>
      <c r="AS1544" s="200"/>
    </row>
    <row r="1545" spans="1:45" x14ac:dyDescent="0.25">
      <c r="A1545" s="200"/>
      <c r="B1545" s="200"/>
      <c r="C1545" s="200"/>
      <c r="D1545" s="200"/>
      <c r="E1545" s="200"/>
      <c r="F1545" s="200"/>
      <c r="G1545" s="200"/>
      <c r="H1545" s="200"/>
      <c r="I1545" s="200"/>
      <c r="J1545" s="200"/>
      <c r="K1545" s="200"/>
      <c r="L1545" s="200"/>
      <c r="M1545" s="239"/>
      <c r="N1545" s="202"/>
      <c r="O1545" s="200"/>
      <c r="P1545" s="200"/>
      <c r="Q1545" s="200"/>
      <c r="R1545" s="200"/>
      <c r="S1545" s="239"/>
      <c r="T1545" s="200"/>
      <c r="U1545" s="202"/>
      <c r="V1545" s="200"/>
      <c r="W1545" s="200"/>
      <c r="X1545" s="200"/>
      <c r="Y1545" s="200"/>
      <c r="Z1545" s="200"/>
      <c r="AA1545" s="201"/>
      <c r="AB1545" s="201"/>
      <c r="AC1545" s="202"/>
      <c r="AD1545" s="202"/>
      <c r="AE1545" s="202"/>
      <c r="AF1545" s="202"/>
      <c r="AG1545" s="200"/>
      <c r="AH1545" s="200"/>
      <c r="AI1545" s="200"/>
      <c r="AJ1545" s="201"/>
      <c r="AK1545" s="202"/>
      <c r="AL1545" s="200"/>
      <c r="AM1545" s="200"/>
      <c r="AN1545" s="240"/>
      <c r="AO1545" s="240"/>
      <c r="AP1545" s="240"/>
      <c r="AQ1545" s="200"/>
      <c r="AR1545" s="200"/>
      <c r="AS1545" s="200"/>
    </row>
    <row r="1546" spans="1:45" x14ac:dyDescent="0.25">
      <c r="A1546" s="200"/>
      <c r="B1546" s="200"/>
      <c r="C1546" s="200"/>
      <c r="D1546" s="200"/>
      <c r="E1546" s="200"/>
      <c r="F1546" s="200"/>
      <c r="G1546" s="200"/>
      <c r="H1546" s="200"/>
      <c r="I1546" s="200"/>
      <c r="J1546" s="200"/>
      <c r="K1546" s="200"/>
      <c r="L1546" s="200"/>
      <c r="M1546" s="239"/>
      <c r="N1546" s="202"/>
      <c r="O1546" s="200"/>
      <c r="P1546" s="200"/>
      <c r="Q1546" s="200"/>
      <c r="R1546" s="200"/>
      <c r="S1546" s="239"/>
      <c r="T1546" s="200"/>
      <c r="U1546" s="202"/>
      <c r="V1546" s="200"/>
      <c r="W1546" s="200"/>
      <c r="X1546" s="200"/>
      <c r="Y1546" s="200"/>
      <c r="Z1546" s="200"/>
      <c r="AA1546" s="201"/>
      <c r="AB1546" s="201"/>
      <c r="AC1546" s="202"/>
      <c r="AD1546" s="202"/>
      <c r="AE1546" s="202"/>
      <c r="AF1546" s="202"/>
      <c r="AG1546" s="200"/>
      <c r="AH1546" s="200"/>
      <c r="AI1546" s="200"/>
      <c r="AJ1546" s="201"/>
      <c r="AK1546" s="202"/>
      <c r="AL1546" s="200"/>
      <c r="AM1546" s="200"/>
      <c r="AN1546" s="240"/>
      <c r="AO1546" s="240"/>
      <c r="AP1546" s="240"/>
      <c r="AQ1546" s="200"/>
      <c r="AR1546" s="200"/>
      <c r="AS1546" s="200"/>
    </row>
    <row r="1547" spans="1:45" x14ac:dyDescent="0.25">
      <c r="A1547" s="200"/>
      <c r="B1547" s="200"/>
      <c r="C1547" s="200"/>
      <c r="D1547" s="200"/>
      <c r="E1547" s="200"/>
      <c r="F1547" s="200"/>
      <c r="G1547" s="200"/>
      <c r="H1547" s="200"/>
      <c r="I1547" s="200"/>
      <c r="J1547" s="200"/>
      <c r="K1547" s="200"/>
      <c r="L1547" s="200"/>
      <c r="M1547" s="239"/>
      <c r="N1547" s="202"/>
      <c r="O1547" s="200"/>
      <c r="P1547" s="200"/>
      <c r="Q1547" s="200"/>
      <c r="R1547" s="200"/>
      <c r="S1547" s="239"/>
      <c r="T1547" s="200"/>
      <c r="U1547" s="202"/>
      <c r="V1547" s="200"/>
      <c r="W1547" s="200"/>
      <c r="X1547" s="200"/>
      <c r="Y1547" s="200"/>
      <c r="Z1547" s="200"/>
      <c r="AA1547" s="201"/>
      <c r="AB1547" s="201"/>
      <c r="AC1547" s="202"/>
      <c r="AD1547" s="202"/>
      <c r="AE1547" s="202"/>
      <c r="AF1547" s="202"/>
      <c r="AG1547" s="200"/>
      <c r="AH1547" s="200"/>
      <c r="AI1547" s="200"/>
      <c r="AJ1547" s="201"/>
      <c r="AK1547" s="202"/>
      <c r="AL1547" s="200"/>
      <c r="AM1547" s="200"/>
      <c r="AN1547" s="240"/>
      <c r="AO1547" s="240"/>
      <c r="AP1547" s="240"/>
      <c r="AQ1547" s="200"/>
      <c r="AR1547" s="200"/>
      <c r="AS1547" s="200"/>
    </row>
    <row r="1548" spans="1:45" x14ac:dyDescent="0.25">
      <c r="A1548" s="200"/>
      <c r="B1548" s="200"/>
      <c r="C1548" s="200"/>
      <c r="D1548" s="200"/>
      <c r="E1548" s="200"/>
      <c r="F1548" s="200"/>
      <c r="G1548" s="200"/>
      <c r="H1548" s="200"/>
      <c r="I1548" s="200"/>
      <c r="J1548" s="200"/>
      <c r="K1548" s="200"/>
      <c r="L1548" s="200"/>
      <c r="M1548" s="239"/>
      <c r="N1548" s="202"/>
      <c r="O1548" s="200"/>
      <c r="P1548" s="200"/>
      <c r="Q1548" s="200"/>
      <c r="R1548" s="200"/>
      <c r="S1548" s="239"/>
      <c r="T1548" s="200"/>
      <c r="U1548" s="202"/>
      <c r="V1548" s="200"/>
      <c r="W1548" s="200"/>
      <c r="X1548" s="200"/>
      <c r="Y1548" s="200"/>
      <c r="Z1548" s="200"/>
      <c r="AA1548" s="201"/>
      <c r="AB1548" s="201"/>
      <c r="AC1548" s="202"/>
      <c r="AD1548" s="202"/>
      <c r="AE1548" s="202"/>
      <c r="AF1548" s="202"/>
      <c r="AG1548" s="200"/>
      <c r="AH1548" s="200"/>
      <c r="AI1548" s="200"/>
      <c r="AJ1548" s="201"/>
      <c r="AK1548" s="202"/>
      <c r="AL1548" s="200"/>
      <c r="AM1548" s="200"/>
      <c r="AN1548" s="240"/>
      <c r="AO1548" s="240"/>
      <c r="AP1548" s="240"/>
      <c r="AQ1548" s="200"/>
      <c r="AR1548" s="200"/>
      <c r="AS1548" s="200"/>
    </row>
    <row r="1549" spans="1:45" x14ac:dyDescent="0.25">
      <c r="A1549" s="200"/>
      <c r="B1549" s="200"/>
      <c r="C1549" s="200"/>
      <c r="D1549" s="200"/>
      <c r="E1549" s="200"/>
      <c r="F1549" s="200"/>
      <c r="G1549" s="200"/>
      <c r="H1549" s="200"/>
      <c r="I1549" s="200"/>
      <c r="J1549" s="200"/>
      <c r="K1549" s="200"/>
      <c r="L1549" s="200"/>
      <c r="M1549" s="239"/>
      <c r="N1549" s="202"/>
      <c r="O1549" s="200"/>
      <c r="P1549" s="200"/>
      <c r="Q1549" s="200"/>
      <c r="R1549" s="200"/>
      <c r="S1549" s="239"/>
      <c r="T1549" s="200"/>
      <c r="U1549" s="202"/>
      <c r="V1549" s="200"/>
      <c r="W1549" s="200"/>
      <c r="X1549" s="200"/>
      <c r="Y1549" s="200"/>
      <c r="Z1549" s="200"/>
      <c r="AA1549" s="201"/>
      <c r="AB1549" s="201"/>
      <c r="AC1549" s="202"/>
      <c r="AD1549" s="202"/>
      <c r="AE1549" s="202"/>
      <c r="AF1549" s="202"/>
      <c r="AG1549" s="200"/>
      <c r="AH1549" s="200"/>
      <c r="AI1549" s="200"/>
      <c r="AJ1549" s="201"/>
      <c r="AK1549" s="202"/>
      <c r="AL1549" s="200"/>
      <c r="AM1549" s="200"/>
      <c r="AN1549" s="240"/>
      <c r="AO1549" s="240"/>
      <c r="AP1549" s="240"/>
      <c r="AQ1549" s="200"/>
      <c r="AR1549" s="200"/>
      <c r="AS1549" s="200"/>
    </row>
    <row r="1550" spans="1:45" x14ac:dyDescent="0.25">
      <c r="A1550" s="200"/>
      <c r="B1550" s="200"/>
      <c r="C1550" s="200"/>
      <c r="D1550" s="200"/>
      <c r="E1550" s="200"/>
      <c r="F1550" s="200"/>
      <c r="G1550" s="200"/>
      <c r="H1550" s="200"/>
      <c r="I1550" s="200"/>
      <c r="J1550" s="200"/>
      <c r="K1550" s="200"/>
      <c r="L1550" s="200"/>
      <c r="M1550" s="239"/>
      <c r="N1550" s="202"/>
      <c r="O1550" s="200"/>
      <c r="P1550" s="200"/>
      <c r="Q1550" s="200"/>
      <c r="R1550" s="200"/>
      <c r="S1550" s="239"/>
      <c r="T1550" s="200"/>
      <c r="U1550" s="202"/>
      <c r="V1550" s="200"/>
      <c r="W1550" s="200"/>
      <c r="X1550" s="200"/>
      <c r="Y1550" s="200"/>
      <c r="Z1550" s="200"/>
      <c r="AA1550" s="201"/>
      <c r="AB1550" s="201"/>
      <c r="AC1550" s="202"/>
      <c r="AD1550" s="202"/>
      <c r="AE1550" s="202"/>
      <c r="AF1550" s="202"/>
      <c r="AG1550" s="200"/>
      <c r="AH1550" s="200"/>
      <c r="AI1550" s="200"/>
      <c r="AJ1550" s="201"/>
      <c r="AK1550" s="202"/>
      <c r="AL1550" s="200"/>
      <c r="AM1550" s="200"/>
      <c r="AN1550" s="240"/>
      <c r="AO1550" s="240"/>
      <c r="AP1550" s="240"/>
      <c r="AQ1550" s="200"/>
      <c r="AR1550" s="200"/>
      <c r="AS1550" s="200"/>
    </row>
    <row r="1551" spans="1:45" x14ac:dyDescent="0.25">
      <c r="A1551" s="200"/>
      <c r="B1551" s="200"/>
      <c r="C1551" s="200"/>
      <c r="D1551" s="200"/>
      <c r="E1551" s="200"/>
      <c r="F1551" s="200"/>
      <c r="G1551" s="200"/>
      <c r="H1551" s="200"/>
      <c r="I1551" s="200"/>
      <c r="J1551" s="200"/>
      <c r="K1551" s="200"/>
      <c r="L1551" s="200"/>
      <c r="M1551" s="239"/>
      <c r="N1551" s="202"/>
      <c r="O1551" s="200"/>
      <c r="P1551" s="200"/>
      <c r="Q1551" s="200"/>
      <c r="R1551" s="200"/>
      <c r="S1551" s="239"/>
      <c r="T1551" s="200"/>
      <c r="U1551" s="202"/>
      <c r="V1551" s="200"/>
      <c r="W1551" s="200"/>
      <c r="X1551" s="200"/>
      <c r="Y1551" s="200"/>
      <c r="Z1551" s="200"/>
      <c r="AA1551" s="201"/>
      <c r="AB1551" s="201"/>
      <c r="AC1551" s="202"/>
      <c r="AD1551" s="202"/>
      <c r="AE1551" s="202"/>
      <c r="AF1551" s="202"/>
      <c r="AG1551" s="200"/>
      <c r="AH1551" s="200"/>
      <c r="AI1551" s="200"/>
      <c r="AJ1551" s="201"/>
      <c r="AK1551" s="202"/>
      <c r="AL1551" s="200"/>
      <c r="AM1551" s="200"/>
      <c r="AN1551" s="240"/>
      <c r="AO1551" s="240"/>
      <c r="AP1551" s="240"/>
      <c r="AQ1551" s="200"/>
      <c r="AR1551" s="200"/>
      <c r="AS1551" s="200"/>
    </row>
    <row r="1552" spans="1:45" x14ac:dyDescent="0.25">
      <c r="A1552" s="200"/>
      <c r="B1552" s="200"/>
      <c r="C1552" s="200"/>
      <c r="D1552" s="200"/>
      <c r="E1552" s="200"/>
      <c r="F1552" s="200"/>
      <c r="G1552" s="200"/>
      <c r="H1552" s="200"/>
      <c r="I1552" s="200"/>
      <c r="J1552" s="200"/>
      <c r="K1552" s="200"/>
      <c r="L1552" s="200"/>
      <c r="M1552" s="239"/>
      <c r="N1552" s="202"/>
      <c r="O1552" s="200"/>
      <c r="P1552" s="200"/>
      <c r="Q1552" s="200"/>
      <c r="R1552" s="200"/>
      <c r="S1552" s="239"/>
      <c r="T1552" s="200"/>
      <c r="U1552" s="202"/>
      <c r="V1552" s="200"/>
      <c r="W1552" s="200"/>
      <c r="X1552" s="200"/>
      <c r="Y1552" s="200"/>
      <c r="Z1552" s="200"/>
      <c r="AA1552" s="201"/>
      <c r="AB1552" s="201"/>
      <c r="AC1552" s="202"/>
      <c r="AD1552" s="202"/>
      <c r="AE1552" s="202"/>
      <c r="AF1552" s="202"/>
      <c r="AG1552" s="200"/>
      <c r="AH1552" s="200"/>
      <c r="AI1552" s="200"/>
      <c r="AJ1552" s="201"/>
      <c r="AK1552" s="202"/>
      <c r="AL1552" s="200"/>
      <c r="AM1552" s="200"/>
      <c r="AN1552" s="240"/>
      <c r="AO1552" s="240"/>
      <c r="AP1552" s="240"/>
      <c r="AQ1552" s="200"/>
      <c r="AR1552" s="200"/>
      <c r="AS1552" s="200"/>
    </row>
    <row r="1553" spans="1:45" x14ac:dyDescent="0.25">
      <c r="A1553" s="200"/>
      <c r="B1553" s="200"/>
      <c r="C1553" s="200"/>
      <c r="D1553" s="200"/>
      <c r="E1553" s="200"/>
      <c r="F1553" s="200"/>
      <c r="G1553" s="200"/>
      <c r="H1553" s="200"/>
      <c r="I1553" s="200"/>
      <c r="J1553" s="200"/>
      <c r="K1553" s="200"/>
      <c r="L1553" s="200"/>
      <c r="M1553" s="239"/>
      <c r="N1553" s="202"/>
      <c r="O1553" s="200"/>
      <c r="P1553" s="200"/>
      <c r="Q1553" s="200"/>
      <c r="R1553" s="200"/>
      <c r="S1553" s="239"/>
      <c r="T1553" s="200"/>
      <c r="U1553" s="202"/>
      <c r="V1553" s="200"/>
      <c r="W1553" s="200"/>
      <c r="X1553" s="200"/>
      <c r="Y1553" s="200"/>
      <c r="Z1553" s="200"/>
      <c r="AA1553" s="201"/>
      <c r="AB1553" s="201"/>
      <c r="AC1553" s="202"/>
      <c r="AD1553" s="202"/>
      <c r="AE1553" s="202"/>
      <c r="AF1553" s="202"/>
      <c r="AG1553" s="200"/>
      <c r="AH1553" s="200"/>
      <c r="AI1553" s="200"/>
      <c r="AJ1553" s="201"/>
      <c r="AK1553" s="202"/>
      <c r="AL1553" s="200"/>
      <c r="AM1553" s="200"/>
      <c r="AN1553" s="240"/>
      <c r="AO1553" s="240"/>
      <c r="AP1553" s="240"/>
      <c r="AQ1553" s="200"/>
      <c r="AR1553" s="200"/>
      <c r="AS1553" s="200"/>
    </row>
    <row r="1554" spans="1:45" x14ac:dyDescent="0.25">
      <c r="A1554" s="200"/>
      <c r="B1554" s="200"/>
      <c r="C1554" s="200"/>
      <c r="D1554" s="200"/>
      <c r="E1554" s="200"/>
      <c r="F1554" s="200"/>
      <c r="G1554" s="200"/>
      <c r="H1554" s="200"/>
      <c r="I1554" s="200"/>
      <c r="J1554" s="200"/>
      <c r="K1554" s="200"/>
      <c r="L1554" s="200"/>
      <c r="M1554" s="239"/>
      <c r="N1554" s="202"/>
      <c r="O1554" s="200"/>
      <c r="P1554" s="200"/>
      <c r="Q1554" s="200"/>
      <c r="R1554" s="200"/>
      <c r="S1554" s="239"/>
      <c r="T1554" s="200"/>
      <c r="U1554" s="202"/>
      <c r="V1554" s="200"/>
      <c r="W1554" s="200"/>
      <c r="X1554" s="200"/>
      <c r="Y1554" s="200"/>
      <c r="Z1554" s="200"/>
      <c r="AA1554" s="201"/>
      <c r="AB1554" s="201"/>
      <c r="AC1554" s="202"/>
      <c r="AD1554" s="202"/>
      <c r="AE1554" s="202"/>
      <c r="AF1554" s="202"/>
      <c r="AG1554" s="200"/>
      <c r="AH1554" s="200"/>
      <c r="AI1554" s="200"/>
      <c r="AJ1554" s="201"/>
      <c r="AK1554" s="202"/>
      <c r="AL1554" s="200"/>
      <c r="AM1554" s="200"/>
      <c r="AN1554" s="240"/>
      <c r="AO1554" s="240"/>
      <c r="AP1554" s="240"/>
      <c r="AQ1554" s="200"/>
      <c r="AR1554" s="200"/>
      <c r="AS1554" s="200"/>
    </row>
    <row r="1555" spans="1:45" x14ac:dyDescent="0.25">
      <c r="A1555" s="200"/>
      <c r="B1555" s="200"/>
      <c r="C1555" s="200"/>
      <c r="D1555" s="200"/>
      <c r="E1555" s="200"/>
      <c r="F1555" s="200"/>
      <c r="G1555" s="200"/>
      <c r="H1555" s="200"/>
      <c r="I1555" s="200"/>
      <c r="J1555" s="200"/>
      <c r="K1555" s="200"/>
      <c r="L1555" s="200"/>
      <c r="M1555" s="239"/>
      <c r="N1555" s="202"/>
      <c r="O1555" s="200"/>
      <c r="P1555" s="200"/>
      <c r="Q1555" s="200"/>
      <c r="R1555" s="200"/>
      <c r="S1555" s="239"/>
      <c r="T1555" s="200"/>
      <c r="U1555" s="202"/>
      <c r="V1555" s="200"/>
      <c r="W1555" s="200"/>
      <c r="X1555" s="200"/>
      <c r="Y1555" s="200"/>
      <c r="Z1555" s="200"/>
      <c r="AA1555" s="201"/>
      <c r="AB1555" s="201"/>
      <c r="AC1555" s="202"/>
      <c r="AD1555" s="202"/>
      <c r="AE1555" s="202"/>
      <c r="AF1555" s="202"/>
      <c r="AG1555" s="200"/>
      <c r="AH1555" s="200"/>
      <c r="AI1555" s="200"/>
      <c r="AJ1555" s="201"/>
      <c r="AK1555" s="202"/>
      <c r="AL1555" s="200"/>
      <c r="AM1555" s="200"/>
      <c r="AN1555" s="240"/>
      <c r="AO1555" s="240"/>
      <c r="AP1555" s="240"/>
      <c r="AQ1555" s="200"/>
      <c r="AR1555" s="200"/>
      <c r="AS1555" s="200"/>
    </row>
    <row r="1556" spans="1:45" x14ac:dyDescent="0.25">
      <c r="A1556" s="200"/>
      <c r="B1556" s="200"/>
      <c r="C1556" s="200"/>
      <c r="D1556" s="200"/>
      <c r="E1556" s="200"/>
      <c r="F1556" s="200"/>
      <c r="G1556" s="200"/>
      <c r="H1556" s="200"/>
      <c r="I1556" s="200"/>
      <c r="J1556" s="200"/>
      <c r="K1556" s="200"/>
      <c r="L1556" s="200"/>
      <c r="M1556" s="239"/>
      <c r="N1556" s="202"/>
      <c r="O1556" s="200"/>
      <c r="P1556" s="200"/>
      <c r="Q1556" s="200"/>
      <c r="R1556" s="200"/>
      <c r="S1556" s="239"/>
      <c r="T1556" s="200"/>
      <c r="U1556" s="202"/>
      <c r="V1556" s="200"/>
      <c r="W1556" s="200"/>
      <c r="X1556" s="200"/>
      <c r="Y1556" s="200"/>
      <c r="Z1556" s="200"/>
      <c r="AA1556" s="201"/>
      <c r="AB1556" s="201"/>
      <c r="AC1556" s="202"/>
      <c r="AD1556" s="202"/>
      <c r="AE1556" s="202"/>
      <c r="AF1556" s="202"/>
      <c r="AG1556" s="200"/>
      <c r="AH1556" s="200"/>
      <c r="AI1556" s="200"/>
      <c r="AJ1556" s="201"/>
      <c r="AK1556" s="202"/>
      <c r="AL1556" s="200"/>
      <c r="AM1556" s="200"/>
      <c r="AN1556" s="240"/>
      <c r="AO1556" s="240"/>
      <c r="AP1556" s="240"/>
      <c r="AQ1556" s="200"/>
      <c r="AR1556" s="200"/>
      <c r="AS1556" s="200"/>
    </row>
    <row r="1557" spans="1:45" x14ac:dyDescent="0.25">
      <c r="A1557" s="200"/>
      <c r="B1557" s="200"/>
      <c r="C1557" s="200"/>
      <c r="D1557" s="200"/>
      <c r="E1557" s="200"/>
      <c r="F1557" s="200"/>
      <c r="G1557" s="200"/>
      <c r="H1557" s="200"/>
      <c r="I1557" s="200"/>
      <c r="J1557" s="200"/>
      <c r="K1557" s="200"/>
      <c r="L1557" s="200"/>
      <c r="M1557" s="239"/>
      <c r="N1557" s="202"/>
      <c r="O1557" s="200"/>
      <c r="P1557" s="200"/>
      <c r="Q1557" s="200"/>
      <c r="R1557" s="200"/>
      <c r="S1557" s="239"/>
      <c r="T1557" s="200"/>
      <c r="U1557" s="202"/>
      <c r="V1557" s="200"/>
      <c r="W1557" s="200"/>
      <c r="X1557" s="200"/>
      <c r="Y1557" s="200"/>
      <c r="Z1557" s="200"/>
      <c r="AA1557" s="201"/>
      <c r="AB1557" s="201"/>
      <c r="AC1557" s="202"/>
      <c r="AD1557" s="202"/>
      <c r="AE1557" s="202"/>
      <c r="AF1557" s="202"/>
      <c r="AG1557" s="200"/>
      <c r="AH1557" s="200"/>
      <c r="AI1557" s="200"/>
      <c r="AJ1557" s="201"/>
      <c r="AK1557" s="202"/>
      <c r="AL1557" s="200"/>
      <c r="AM1557" s="200"/>
      <c r="AN1557" s="240"/>
      <c r="AO1557" s="240"/>
      <c r="AP1557" s="240"/>
      <c r="AQ1557" s="200"/>
      <c r="AR1557" s="200"/>
      <c r="AS1557" s="200"/>
    </row>
    <row r="1558" spans="1:45" x14ac:dyDescent="0.25">
      <c r="A1558" s="200"/>
      <c r="B1558" s="200"/>
      <c r="C1558" s="200"/>
      <c r="D1558" s="200"/>
      <c r="E1558" s="200"/>
      <c r="F1558" s="200"/>
      <c r="G1558" s="200"/>
      <c r="H1558" s="200"/>
      <c r="I1558" s="200"/>
      <c r="J1558" s="200"/>
      <c r="K1558" s="200"/>
      <c r="L1558" s="200"/>
      <c r="M1558" s="239"/>
      <c r="N1558" s="202"/>
      <c r="O1558" s="200"/>
      <c r="P1558" s="200"/>
      <c r="Q1558" s="200"/>
      <c r="R1558" s="200"/>
      <c r="S1558" s="239"/>
      <c r="T1558" s="200"/>
      <c r="U1558" s="202"/>
      <c r="V1558" s="200"/>
      <c r="W1558" s="200"/>
      <c r="X1558" s="200"/>
      <c r="Y1558" s="200"/>
      <c r="Z1558" s="200"/>
      <c r="AA1558" s="201"/>
      <c r="AB1558" s="201"/>
      <c r="AC1558" s="202"/>
      <c r="AD1558" s="202"/>
      <c r="AE1558" s="202"/>
      <c r="AF1558" s="202"/>
      <c r="AG1558" s="200"/>
      <c r="AH1558" s="200"/>
      <c r="AI1558" s="200"/>
      <c r="AJ1558" s="201"/>
      <c r="AK1558" s="202"/>
      <c r="AL1558" s="200"/>
      <c r="AM1558" s="200"/>
      <c r="AN1558" s="240"/>
      <c r="AO1558" s="240"/>
      <c r="AP1558" s="240"/>
      <c r="AQ1558" s="200"/>
      <c r="AR1558" s="200"/>
      <c r="AS1558" s="200"/>
    </row>
    <row r="1559" spans="1:45" x14ac:dyDescent="0.25">
      <c r="A1559" s="200"/>
      <c r="B1559" s="200"/>
      <c r="C1559" s="200"/>
      <c r="D1559" s="200"/>
      <c r="E1559" s="200"/>
      <c r="F1559" s="200"/>
      <c r="G1559" s="200"/>
      <c r="H1559" s="200"/>
      <c r="I1559" s="200"/>
      <c r="J1559" s="200"/>
      <c r="K1559" s="200"/>
      <c r="L1559" s="200"/>
      <c r="M1559" s="239"/>
      <c r="N1559" s="202"/>
      <c r="O1559" s="200"/>
      <c r="P1559" s="200"/>
      <c r="Q1559" s="200"/>
      <c r="R1559" s="200"/>
      <c r="S1559" s="239"/>
      <c r="T1559" s="200"/>
      <c r="U1559" s="202"/>
      <c r="V1559" s="200"/>
      <c r="W1559" s="200"/>
      <c r="X1559" s="200"/>
      <c r="Y1559" s="200"/>
      <c r="Z1559" s="200"/>
      <c r="AA1559" s="201"/>
      <c r="AB1559" s="201"/>
      <c r="AC1559" s="202"/>
      <c r="AD1559" s="202"/>
      <c r="AE1559" s="202"/>
      <c r="AF1559" s="202"/>
      <c r="AG1559" s="200"/>
      <c r="AH1559" s="200"/>
      <c r="AI1559" s="200"/>
      <c r="AJ1559" s="201"/>
      <c r="AK1559" s="202"/>
      <c r="AL1559" s="200"/>
      <c r="AM1559" s="200"/>
      <c r="AN1559" s="240"/>
      <c r="AO1559" s="240"/>
      <c r="AP1559" s="240"/>
      <c r="AQ1559" s="200"/>
      <c r="AR1559" s="200"/>
      <c r="AS1559" s="200"/>
    </row>
    <row r="1560" spans="1:45" x14ac:dyDescent="0.25">
      <c r="A1560" s="200"/>
      <c r="B1560" s="200"/>
      <c r="C1560" s="200"/>
      <c r="D1560" s="200"/>
      <c r="E1560" s="200"/>
      <c r="F1560" s="200"/>
      <c r="G1560" s="200"/>
      <c r="H1560" s="200"/>
      <c r="I1560" s="200"/>
      <c r="J1560" s="200"/>
      <c r="K1560" s="200"/>
      <c r="L1560" s="200"/>
      <c r="M1560" s="239"/>
      <c r="N1560" s="202"/>
      <c r="O1560" s="200"/>
      <c r="P1560" s="200"/>
      <c r="Q1560" s="200"/>
      <c r="R1560" s="200"/>
      <c r="S1560" s="239"/>
      <c r="T1560" s="200"/>
      <c r="U1560" s="202"/>
      <c r="V1560" s="200"/>
      <c r="W1560" s="200"/>
      <c r="X1560" s="200"/>
      <c r="Y1560" s="200"/>
      <c r="Z1560" s="200"/>
      <c r="AA1560" s="201"/>
      <c r="AB1560" s="201"/>
      <c r="AC1560" s="202"/>
      <c r="AD1560" s="202"/>
      <c r="AE1560" s="202"/>
      <c r="AF1560" s="202"/>
      <c r="AG1560" s="200"/>
      <c r="AH1560" s="200"/>
      <c r="AI1560" s="200"/>
      <c r="AJ1560" s="201"/>
      <c r="AK1560" s="202"/>
      <c r="AL1560" s="200"/>
      <c r="AM1560" s="200"/>
      <c r="AN1560" s="240"/>
      <c r="AO1560" s="240"/>
      <c r="AP1560" s="240"/>
      <c r="AQ1560" s="200"/>
      <c r="AR1560" s="200"/>
      <c r="AS1560" s="200"/>
    </row>
    <row r="1561" spans="1:45" x14ac:dyDescent="0.25">
      <c r="A1561" s="200"/>
      <c r="B1561" s="200"/>
      <c r="C1561" s="200"/>
      <c r="D1561" s="200"/>
      <c r="E1561" s="200"/>
      <c r="F1561" s="200"/>
      <c r="G1561" s="200"/>
      <c r="H1561" s="200"/>
      <c r="I1561" s="200"/>
      <c r="J1561" s="200"/>
      <c r="K1561" s="200"/>
      <c r="L1561" s="200"/>
      <c r="M1561" s="239"/>
      <c r="N1561" s="202"/>
      <c r="O1561" s="200"/>
      <c r="P1561" s="200"/>
      <c r="Q1561" s="200"/>
      <c r="R1561" s="200"/>
      <c r="S1561" s="239"/>
      <c r="T1561" s="200"/>
      <c r="U1561" s="202"/>
      <c r="V1561" s="200"/>
      <c r="W1561" s="200"/>
      <c r="X1561" s="200"/>
      <c r="Y1561" s="200"/>
      <c r="Z1561" s="200"/>
      <c r="AA1561" s="201"/>
      <c r="AB1561" s="201"/>
      <c r="AC1561" s="202"/>
      <c r="AD1561" s="202"/>
      <c r="AE1561" s="202"/>
      <c r="AF1561" s="202"/>
      <c r="AG1561" s="200"/>
      <c r="AH1561" s="200"/>
      <c r="AI1561" s="200"/>
      <c r="AJ1561" s="201"/>
      <c r="AK1561" s="202"/>
      <c r="AL1561" s="200"/>
      <c r="AM1561" s="200"/>
      <c r="AN1561" s="240"/>
      <c r="AO1561" s="240"/>
      <c r="AP1561" s="240"/>
      <c r="AQ1561" s="200"/>
      <c r="AR1561" s="200"/>
      <c r="AS1561" s="200"/>
    </row>
    <row r="1562" spans="1:45" x14ac:dyDescent="0.25">
      <c r="A1562" s="200"/>
      <c r="B1562" s="200"/>
      <c r="C1562" s="200"/>
      <c r="D1562" s="200"/>
      <c r="E1562" s="200"/>
      <c r="F1562" s="200"/>
      <c r="G1562" s="200"/>
      <c r="H1562" s="200"/>
      <c r="I1562" s="200"/>
      <c r="J1562" s="200"/>
      <c r="K1562" s="200"/>
      <c r="L1562" s="200"/>
      <c r="M1562" s="239"/>
      <c r="N1562" s="202"/>
      <c r="O1562" s="200"/>
      <c r="P1562" s="200"/>
      <c r="Q1562" s="200"/>
      <c r="R1562" s="200"/>
      <c r="S1562" s="239"/>
      <c r="T1562" s="200"/>
      <c r="U1562" s="202"/>
      <c r="V1562" s="200"/>
      <c r="W1562" s="200"/>
      <c r="X1562" s="200"/>
      <c r="Y1562" s="200"/>
      <c r="Z1562" s="200"/>
      <c r="AA1562" s="201"/>
      <c r="AB1562" s="201"/>
      <c r="AC1562" s="202"/>
      <c r="AD1562" s="202"/>
      <c r="AE1562" s="202"/>
      <c r="AF1562" s="202"/>
      <c r="AG1562" s="200"/>
      <c r="AH1562" s="200"/>
      <c r="AI1562" s="200"/>
      <c r="AJ1562" s="201"/>
      <c r="AK1562" s="202"/>
      <c r="AL1562" s="200"/>
      <c r="AM1562" s="200"/>
      <c r="AN1562" s="240"/>
      <c r="AO1562" s="240"/>
      <c r="AP1562" s="240"/>
      <c r="AQ1562" s="200"/>
      <c r="AR1562" s="200"/>
      <c r="AS1562" s="200"/>
    </row>
    <row r="1563" spans="1:45" x14ac:dyDescent="0.25">
      <c r="A1563" s="200"/>
      <c r="B1563" s="200"/>
      <c r="C1563" s="200"/>
      <c r="D1563" s="200"/>
      <c r="E1563" s="200"/>
      <c r="F1563" s="200"/>
      <c r="G1563" s="200"/>
      <c r="H1563" s="200"/>
      <c r="I1563" s="200"/>
      <c r="J1563" s="200"/>
      <c r="K1563" s="200"/>
      <c r="L1563" s="200"/>
      <c r="M1563" s="239"/>
      <c r="N1563" s="202"/>
      <c r="O1563" s="200"/>
      <c r="P1563" s="200"/>
      <c r="Q1563" s="200"/>
      <c r="R1563" s="200"/>
      <c r="S1563" s="239"/>
      <c r="T1563" s="200"/>
      <c r="U1563" s="202"/>
      <c r="V1563" s="200"/>
      <c r="W1563" s="200"/>
      <c r="X1563" s="200"/>
      <c r="Y1563" s="200"/>
      <c r="Z1563" s="200"/>
      <c r="AA1563" s="201"/>
      <c r="AB1563" s="201"/>
      <c r="AC1563" s="202"/>
      <c r="AD1563" s="202"/>
      <c r="AE1563" s="202"/>
      <c r="AF1563" s="202"/>
      <c r="AG1563" s="200"/>
      <c r="AH1563" s="200"/>
      <c r="AI1563" s="200"/>
      <c r="AJ1563" s="201"/>
      <c r="AK1563" s="202"/>
      <c r="AL1563" s="200"/>
      <c r="AM1563" s="200"/>
      <c r="AN1563" s="240"/>
      <c r="AO1563" s="240"/>
      <c r="AP1563" s="240"/>
      <c r="AQ1563" s="200"/>
      <c r="AR1563" s="200"/>
      <c r="AS1563" s="200"/>
    </row>
    <row r="1564" spans="1:45" x14ac:dyDescent="0.25">
      <c r="A1564" s="200"/>
      <c r="B1564" s="200"/>
      <c r="C1564" s="200"/>
      <c r="D1564" s="200"/>
      <c r="E1564" s="200"/>
      <c r="F1564" s="200"/>
      <c r="G1564" s="200"/>
      <c r="H1564" s="200"/>
      <c r="I1564" s="200"/>
      <c r="J1564" s="200"/>
      <c r="K1564" s="200"/>
      <c r="L1564" s="200"/>
      <c r="M1564" s="239"/>
      <c r="N1564" s="202"/>
      <c r="O1564" s="200"/>
      <c r="P1564" s="200"/>
      <c r="Q1564" s="200"/>
      <c r="R1564" s="200"/>
      <c r="S1564" s="239"/>
      <c r="T1564" s="200"/>
      <c r="U1564" s="202"/>
      <c r="V1564" s="200"/>
      <c r="W1564" s="200"/>
      <c r="X1564" s="200"/>
      <c r="Y1564" s="200"/>
      <c r="Z1564" s="200"/>
      <c r="AA1564" s="201"/>
      <c r="AB1564" s="201"/>
      <c r="AC1564" s="202"/>
      <c r="AD1564" s="202"/>
      <c r="AE1564" s="202"/>
      <c r="AF1564" s="202"/>
      <c r="AG1564" s="200"/>
      <c r="AH1564" s="200"/>
      <c r="AI1564" s="200"/>
      <c r="AJ1564" s="201"/>
      <c r="AK1564" s="202"/>
      <c r="AL1564" s="200"/>
      <c r="AM1564" s="200"/>
      <c r="AN1564" s="240"/>
      <c r="AO1564" s="240"/>
      <c r="AP1564" s="240"/>
      <c r="AQ1564" s="200"/>
      <c r="AR1564" s="200"/>
      <c r="AS1564" s="200"/>
    </row>
    <row r="1565" spans="1:45" x14ac:dyDescent="0.25">
      <c r="A1565" s="200"/>
      <c r="B1565" s="200"/>
      <c r="C1565" s="200"/>
      <c r="D1565" s="200"/>
      <c r="E1565" s="200"/>
      <c r="F1565" s="200"/>
      <c r="G1565" s="200"/>
      <c r="H1565" s="200"/>
      <c r="I1565" s="200"/>
      <c r="J1565" s="200"/>
      <c r="K1565" s="200"/>
      <c r="L1565" s="200"/>
      <c r="M1565" s="239"/>
      <c r="N1565" s="202"/>
      <c r="O1565" s="200"/>
      <c r="P1565" s="200"/>
      <c r="Q1565" s="200"/>
      <c r="R1565" s="200"/>
      <c r="S1565" s="239"/>
      <c r="T1565" s="200"/>
      <c r="U1565" s="202"/>
      <c r="V1565" s="200"/>
      <c r="W1565" s="200"/>
      <c r="X1565" s="200"/>
      <c r="Y1565" s="200"/>
      <c r="Z1565" s="200"/>
      <c r="AA1565" s="201"/>
      <c r="AB1565" s="201"/>
      <c r="AC1565" s="202"/>
      <c r="AD1565" s="202"/>
      <c r="AE1565" s="202"/>
      <c r="AF1565" s="202"/>
      <c r="AG1565" s="200"/>
      <c r="AH1565" s="200"/>
      <c r="AI1565" s="200"/>
      <c r="AJ1565" s="201"/>
      <c r="AK1565" s="202"/>
      <c r="AL1565" s="200"/>
      <c r="AM1565" s="200"/>
      <c r="AN1565" s="240"/>
      <c r="AO1565" s="240"/>
      <c r="AP1565" s="240"/>
      <c r="AQ1565" s="200"/>
      <c r="AR1565" s="200"/>
      <c r="AS1565" s="200"/>
    </row>
    <row r="1566" spans="1:45" x14ac:dyDescent="0.25">
      <c r="A1566" s="200"/>
      <c r="B1566" s="200"/>
      <c r="C1566" s="200"/>
      <c r="D1566" s="200"/>
      <c r="E1566" s="200"/>
      <c r="F1566" s="200"/>
      <c r="G1566" s="200"/>
      <c r="H1566" s="200"/>
      <c r="I1566" s="200"/>
      <c r="J1566" s="200"/>
      <c r="K1566" s="200"/>
      <c r="L1566" s="200"/>
      <c r="M1566" s="239"/>
      <c r="N1566" s="202"/>
      <c r="O1566" s="200"/>
      <c r="P1566" s="200"/>
      <c r="Q1566" s="200"/>
      <c r="R1566" s="200"/>
      <c r="S1566" s="239"/>
      <c r="T1566" s="200"/>
      <c r="U1566" s="202"/>
      <c r="V1566" s="200"/>
      <c r="W1566" s="200"/>
      <c r="X1566" s="200"/>
      <c r="Y1566" s="200"/>
      <c r="Z1566" s="200"/>
      <c r="AA1566" s="201"/>
      <c r="AB1566" s="201"/>
      <c r="AC1566" s="202"/>
      <c r="AD1566" s="202"/>
      <c r="AE1566" s="202"/>
      <c r="AF1566" s="202"/>
      <c r="AG1566" s="200"/>
      <c r="AH1566" s="200"/>
      <c r="AI1566" s="200"/>
      <c r="AJ1566" s="201"/>
      <c r="AK1566" s="202"/>
      <c r="AL1566" s="200"/>
      <c r="AM1566" s="200"/>
      <c r="AN1566" s="240"/>
      <c r="AO1566" s="240"/>
      <c r="AP1566" s="240"/>
      <c r="AQ1566" s="200"/>
      <c r="AR1566" s="200"/>
      <c r="AS1566" s="200"/>
    </row>
    <row r="1567" spans="1:45" x14ac:dyDescent="0.25">
      <c r="A1567" s="200"/>
      <c r="B1567" s="200"/>
      <c r="C1567" s="200"/>
      <c r="D1567" s="200"/>
      <c r="E1567" s="200"/>
      <c r="F1567" s="200"/>
      <c r="G1567" s="200"/>
      <c r="H1567" s="200"/>
      <c r="I1567" s="200"/>
      <c r="J1567" s="200"/>
      <c r="K1567" s="200"/>
      <c r="L1567" s="200"/>
      <c r="M1567" s="239"/>
      <c r="N1567" s="202"/>
      <c r="O1567" s="200"/>
      <c r="P1567" s="200"/>
      <c r="Q1567" s="200"/>
      <c r="R1567" s="200"/>
      <c r="S1567" s="239"/>
      <c r="T1567" s="200"/>
      <c r="U1567" s="202"/>
      <c r="V1567" s="200"/>
      <c r="W1567" s="200"/>
      <c r="X1567" s="200"/>
      <c r="Y1567" s="200"/>
      <c r="Z1567" s="200"/>
      <c r="AA1567" s="201"/>
      <c r="AB1567" s="201"/>
      <c r="AC1567" s="202"/>
      <c r="AD1567" s="202"/>
      <c r="AE1567" s="202"/>
      <c r="AF1567" s="202"/>
      <c r="AG1567" s="200"/>
      <c r="AH1567" s="200"/>
      <c r="AI1567" s="200"/>
      <c r="AJ1567" s="201"/>
      <c r="AK1567" s="202"/>
      <c r="AL1567" s="200"/>
      <c r="AM1567" s="200"/>
      <c r="AN1567" s="240"/>
      <c r="AO1567" s="240"/>
      <c r="AP1567" s="240"/>
      <c r="AQ1567" s="200"/>
      <c r="AR1567" s="200"/>
      <c r="AS1567" s="200"/>
    </row>
    <row r="1568" spans="1:45" x14ac:dyDescent="0.25">
      <c r="A1568" s="200"/>
      <c r="B1568" s="200"/>
      <c r="C1568" s="200"/>
      <c r="D1568" s="200"/>
      <c r="E1568" s="200"/>
      <c r="F1568" s="200"/>
      <c r="G1568" s="200"/>
      <c r="H1568" s="200"/>
      <c r="I1568" s="200"/>
      <c r="J1568" s="200"/>
      <c r="K1568" s="200"/>
      <c r="L1568" s="200"/>
      <c r="M1568" s="239"/>
      <c r="N1568" s="202"/>
      <c r="O1568" s="200"/>
      <c r="P1568" s="200"/>
      <c r="Q1568" s="200"/>
      <c r="R1568" s="200"/>
      <c r="S1568" s="239"/>
      <c r="T1568" s="200"/>
      <c r="U1568" s="202"/>
      <c r="V1568" s="200"/>
      <c r="W1568" s="200"/>
      <c r="X1568" s="200"/>
      <c r="Y1568" s="200"/>
      <c r="Z1568" s="200"/>
      <c r="AA1568" s="201"/>
      <c r="AB1568" s="201"/>
      <c r="AC1568" s="202"/>
      <c r="AD1568" s="202"/>
      <c r="AE1568" s="202"/>
      <c r="AF1568" s="202"/>
      <c r="AG1568" s="200"/>
      <c r="AH1568" s="200"/>
      <c r="AI1568" s="200"/>
      <c r="AJ1568" s="201"/>
      <c r="AK1568" s="202"/>
      <c r="AL1568" s="200"/>
      <c r="AM1568" s="200"/>
      <c r="AN1568" s="240"/>
      <c r="AO1568" s="240"/>
      <c r="AP1568" s="240"/>
      <c r="AQ1568" s="200"/>
      <c r="AR1568" s="200"/>
      <c r="AS1568" s="200"/>
    </row>
    <row r="1569" spans="1:45" x14ac:dyDescent="0.25">
      <c r="A1569" s="200"/>
      <c r="B1569" s="200"/>
      <c r="C1569" s="200"/>
      <c r="D1569" s="200"/>
      <c r="E1569" s="200"/>
      <c r="F1569" s="200"/>
      <c r="G1569" s="200"/>
      <c r="H1569" s="200"/>
      <c r="I1569" s="200"/>
      <c r="J1569" s="200"/>
      <c r="K1569" s="200"/>
      <c r="L1569" s="200"/>
      <c r="M1569" s="239"/>
      <c r="N1569" s="202"/>
      <c r="O1569" s="200"/>
      <c r="P1569" s="200"/>
      <c r="Q1569" s="200"/>
      <c r="R1569" s="200"/>
      <c r="S1569" s="239"/>
      <c r="T1569" s="200"/>
      <c r="U1569" s="202"/>
      <c r="V1569" s="200"/>
      <c r="W1569" s="200"/>
      <c r="X1569" s="200"/>
      <c r="Y1569" s="200"/>
      <c r="Z1569" s="200"/>
      <c r="AA1569" s="201"/>
      <c r="AB1569" s="201"/>
      <c r="AC1569" s="202"/>
      <c r="AD1569" s="202"/>
      <c r="AE1569" s="202"/>
      <c r="AF1569" s="202"/>
      <c r="AG1569" s="200"/>
      <c r="AH1569" s="200"/>
      <c r="AI1569" s="200"/>
      <c r="AJ1569" s="201"/>
      <c r="AK1569" s="202"/>
      <c r="AL1569" s="200"/>
      <c r="AM1569" s="200"/>
      <c r="AN1569" s="240"/>
      <c r="AO1569" s="240"/>
      <c r="AP1569" s="240"/>
      <c r="AQ1569" s="200"/>
      <c r="AR1569" s="200"/>
      <c r="AS1569" s="200"/>
    </row>
    <row r="1570" spans="1:45" x14ac:dyDescent="0.25">
      <c r="A1570" s="200"/>
      <c r="B1570" s="200"/>
      <c r="C1570" s="200"/>
      <c r="D1570" s="200"/>
      <c r="E1570" s="200"/>
      <c r="F1570" s="200"/>
      <c r="G1570" s="200"/>
      <c r="H1570" s="200"/>
      <c r="I1570" s="200"/>
      <c r="J1570" s="200"/>
      <c r="K1570" s="200"/>
      <c r="L1570" s="200"/>
      <c r="M1570" s="239"/>
      <c r="N1570" s="202"/>
      <c r="O1570" s="200"/>
      <c r="P1570" s="200"/>
      <c r="Q1570" s="200"/>
      <c r="R1570" s="200"/>
      <c r="S1570" s="239"/>
      <c r="T1570" s="200"/>
      <c r="U1570" s="202"/>
      <c r="V1570" s="200"/>
      <c r="W1570" s="200"/>
      <c r="X1570" s="200"/>
      <c r="Y1570" s="200"/>
      <c r="Z1570" s="200"/>
      <c r="AA1570" s="201"/>
      <c r="AB1570" s="201"/>
      <c r="AC1570" s="202"/>
      <c r="AD1570" s="202"/>
      <c r="AE1570" s="202"/>
      <c r="AF1570" s="202"/>
      <c r="AG1570" s="200"/>
      <c r="AH1570" s="200"/>
      <c r="AI1570" s="200"/>
      <c r="AJ1570" s="201"/>
      <c r="AK1570" s="202"/>
      <c r="AL1570" s="200"/>
      <c r="AM1570" s="200"/>
      <c r="AN1570" s="240"/>
      <c r="AO1570" s="240"/>
      <c r="AP1570" s="240"/>
      <c r="AQ1570" s="200"/>
      <c r="AR1570" s="200"/>
      <c r="AS1570" s="200"/>
    </row>
    <row r="1571" spans="1:45" x14ac:dyDescent="0.25">
      <c r="A1571" s="200"/>
      <c r="B1571" s="200"/>
      <c r="C1571" s="200"/>
      <c r="D1571" s="200"/>
      <c r="E1571" s="200"/>
      <c r="F1571" s="200"/>
      <c r="G1571" s="200"/>
      <c r="H1571" s="200"/>
      <c r="I1571" s="200"/>
      <c r="J1571" s="200"/>
      <c r="K1571" s="200"/>
      <c r="L1571" s="200"/>
      <c r="M1571" s="239"/>
      <c r="N1571" s="202"/>
      <c r="O1571" s="200"/>
      <c r="P1571" s="200"/>
      <c r="Q1571" s="200"/>
      <c r="R1571" s="200"/>
      <c r="S1571" s="239"/>
      <c r="T1571" s="200"/>
      <c r="U1571" s="202"/>
      <c r="V1571" s="200"/>
      <c r="W1571" s="200"/>
      <c r="X1571" s="200"/>
      <c r="Y1571" s="200"/>
      <c r="Z1571" s="200"/>
      <c r="AA1571" s="201"/>
      <c r="AB1571" s="201"/>
      <c r="AC1571" s="202"/>
      <c r="AD1571" s="202"/>
      <c r="AE1571" s="202"/>
      <c r="AF1571" s="202"/>
      <c r="AG1571" s="200"/>
      <c r="AH1571" s="200"/>
      <c r="AI1571" s="200"/>
      <c r="AJ1571" s="201"/>
      <c r="AK1571" s="202"/>
      <c r="AL1571" s="200"/>
      <c r="AM1571" s="200"/>
      <c r="AN1571" s="240"/>
      <c r="AO1571" s="240"/>
      <c r="AP1571" s="240"/>
      <c r="AQ1571" s="200"/>
      <c r="AR1571" s="200"/>
      <c r="AS1571" s="200"/>
    </row>
    <row r="1572" spans="1:45" x14ac:dyDescent="0.25">
      <c r="A1572" s="200"/>
      <c r="B1572" s="200"/>
      <c r="C1572" s="200"/>
      <c r="D1572" s="200"/>
      <c r="E1572" s="200"/>
      <c r="F1572" s="200"/>
      <c r="G1572" s="200"/>
      <c r="H1572" s="200"/>
      <c r="I1572" s="200"/>
      <c r="J1572" s="200"/>
      <c r="K1572" s="200"/>
      <c r="L1572" s="200"/>
      <c r="M1572" s="239"/>
      <c r="N1572" s="202"/>
      <c r="O1572" s="200"/>
      <c r="P1572" s="200"/>
      <c r="Q1572" s="200"/>
      <c r="R1572" s="200"/>
      <c r="S1572" s="239"/>
      <c r="T1572" s="200"/>
      <c r="U1572" s="202"/>
      <c r="V1572" s="200"/>
      <c r="W1572" s="200"/>
      <c r="X1572" s="200"/>
      <c r="Y1572" s="200"/>
      <c r="Z1572" s="200"/>
      <c r="AA1572" s="201"/>
      <c r="AB1572" s="201"/>
      <c r="AC1572" s="202"/>
      <c r="AD1572" s="202"/>
      <c r="AE1572" s="202"/>
      <c r="AF1572" s="202"/>
      <c r="AG1572" s="200"/>
      <c r="AH1572" s="200"/>
      <c r="AI1572" s="200"/>
      <c r="AJ1572" s="201"/>
      <c r="AK1572" s="202"/>
      <c r="AL1572" s="200"/>
      <c r="AM1572" s="200"/>
      <c r="AN1572" s="240"/>
      <c r="AO1572" s="240"/>
      <c r="AP1572" s="240"/>
      <c r="AQ1572" s="200"/>
      <c r="AR1572" s="200"/>
      <c r="AS1572" s="200"/>
    </row>
    <row r="1573" spans="1:45" x14ac:dyDescent="0.25">
      <c r="A1573" s="200"/>
      <c r="B1573" s="200"/>
      <c r="C1573" s="200"/>
      <c r="D1573" s="200"/>
      <c r="E1573" s="200"/>
      <c r="F1573" s="200"/>
      <c r="G1573" s="200"/>
      <c r="H1573" s="200"/>
      <c r="I1573" s="200"/>
      <c r="J1573" s="200"/>
      <c r="K1573" s="200"/>
      <c r="L1573" s="200"/>
      <c r="M1573" s="239"/>
      <c r="N1573" s="202"/>
      <c r="O1573" s="200"/>
      <c r="P1573" s="200"/>
      <c r="Q1573" s="200"/>
      <c r="R1573" s="200"/>
      <c r="S1573" s="239"/>
      <c r="T1573" s="200"/>
      <c r="U1573" s="202"/>
      <c r="V1573" s="200"/>
      <c r="W1573" s="200"/>
      <c r="X1573" s="200"/>
      <c r="Y1573" s="200"/>
      <c r="Z1573" s="200"/>
      <c r="AA1573" s="201"/>
      <c r="AB1573" s="201"/>
      <c r="AC1573" s="202"/>
      <c r="AD1573" s="202"/>
      <c r="AE1573" s="202"/>
      <c r="AF1573" s="202"/>
      <c r="AG1573" s="200"/>
      <c r="AH1573" s="200"/>
      <c r="AI1573" s="200"/>
      <c r="AJ1573" s="201"/>
      <c r="AK1573" s="202"/>
      <c r="AL1573" s="200"/>
      <c r="AM1573" s="200"/>
      <c r="AN1573" s="240"/>
      <c r="AO1573" s="240"/>
      <c r="AP1573" s="240"/>
      <c r="AQ1573" s="200"/>
      <c r="AR1573" s="200"/>
      <c r="AS1573" s="200"/>
    </row>
    <row r="1574" spans="1:45" x14ac:dyDescent="0.25">
      <c r="A1574" s="200"/>
      <c r="B1574" s="200"/>
      <c r="C1574" s="200"/>
      <c r="D1574" s="200"/>
      <c r="E1574" s="200"/>
      <c r="F1574" s="200"/>
      <c r="G1574" s="200"/>
      <c r="H1574" s="200"/>
      <c r="I1574" s="200"/>
      <c r="J1574" s="200"/>
      <c r="K1574" s="200"/>
      <c r="L1574" s="200"/>
      <c r="M1574" s="239"/>
      <c r="N1574" s="202"/>
      <c r="O1574" s="200"/>
      <c r="P1574" s="200"/>
      <c r="Q1574" s="200"/>
      <c r="R1574" s="200"/>
      <c r="S1574" s="239"/>
      <c r="T1574" s="200"/>
      <c r="U1574" s="202"/>
      <c r="V1574" s="200"/>
      <c r="W1574" s="200"/>
      <c r="X1574" s="200"/>
      <c r="Y1574" s="200"/>
      <c r="Z1574" s="200"/>
      <c r="AA1574" s="201"/>
      <c r="AB1574" s="201"/>
      <c r="AC1574" s="202"/>
      <c r="AD1574" s="202"/>
      <c r="AE1574" s="202"/>
      <c r="AF1574" s="202"/>
      <c r="AG1574" s="200"/>
      <c r="AH1574" s="200"/>
      <c r="AI1574" s="200"/>
      <c r="AJ1574" s="201"/>
      <c r="AK1574" s="202"/>
      <c r="AL1574" s="200"/>
      <c r="AM1574" s="200"/>
      <c r="AN1574" s="240"/>
      <c r="AO1574" s="240"/>
      <c r="AP1574" s="240"/>
      <c r="AQ1574" s="200"/>
      <c r="AR1574" s="200"/>
      <c r="AS1574" s="200"/>
    </row>
    <row r="1575" spans="1:45" x14ac:dyDescent="0.25">
      <c r="A1575" s="200"/>
      <c r="B1575" s="200"/>
      <c r="C1575" s="200"/>
      <c r="D1575" s="200"/>
      <c r="E1575" s="200"/>
      <c r="F1575" s="200"/>
      <c r="G1575" s="200"/>
      <c r="H1575" s="200"/>
      <c r="I1575" s="200"/>
      <c r="J1575" s="200"/>
      <c r="K1575" s="200"/>
      <c r="L1575" s="200"/>
      <c r="M1575" s="239"/>
      <c r="N1575" s="202"/>
      <c r="O1575" s="200"/>
      <c r="P1575" s="200"/>
      <c r="Q1575" s="200"/>
      <c r="R1575" s="200"/>
      <c r="S1575" s="239"/>
      <c r="T1575" s="200"/>
      <c r="U1575" s="202"/>
      <c r="V1575" s="200"/>
      <c r="W1575" s="200"/>
      <c r="X1575" s="200"/>
      <c r="Y1575" s="200"/>
      <c r="Z1575" s="200"/>
      <c r="AA1575" s="201"/>
      <c r="AB1575" s="201"/>
      <c r="AC1575" s="202"/>
      <c r="AD1575" s="202"/>
      <c r="AE1575" s="202"/>
      <c r="AF1575" s="202"/>
      <c r="AG1575" s="200"/>
      <c r="AH1575" s="200"/>
      <c r="AI1575" s="200"/>
      <c r="AJ1575" s="201"/>
      <c r="AK1575" s="202"/>
      <c r="AL1575" s="200"/>
      <c r="AM1575" s="200"/>
      <c r="AN1575" s="240"/>
      <c r="AO1575" s="240"/>
      <c r="AP1575" s="240"/>
      <c r="AQ1575" s="200"/>
      <c r="AR1575" s="200"/>
      <c r="AS1575" s="200"/>
    </row>
    <row r="1576" spans="1:45" x14ac:dyDescent="0.25">
      <c r="A1576" s="200"/>
      <c r="B1576" s="200"/>
      <c r="C1576" s="200"/>
      <c r="D1576" s="200"/>
      <c r="E1576" s="200"/>
      <c r="F1576" s="200"/>
      <c r="G1576" s="200"/>
      <c r="H1576" s="200"/>
      <c r="I1576" s="200"/>
      <c r="J1576" s="200"/>
      <c r="K1576" s="200"/>
      <c r="L1576" s="200"/>
      <c r="M1576" s="239"/>
      <c r="N1576" s="202"/>
      <c r="O1576" s="200"/>
      <c r="P1576" s="200"/>
      <c r="Q1576" s="200"/>
      <c r="R1576" s="200"/>
      <c r="S1576" s="239"/>
      <c r="T1576" s="200"/>
      <c r="U1576" s="202"/>
      <c r="V1576" s="200"/>
      <c r="W1576" s="200"/>
      <c r="X1576" s="200"/>
      <c r="Y1576" s="200"/>
      <c r="Z1576" s="200"/>
      <c r="AA1576" s="201"/>
      <c r="AB1576" s="201"/>
      <c r="AC1576" s="202"/>
      <c r="AD1576" s="202"/>
      <c r="AE1576" s="202"/>
      <c r="AF1576" s="202"/>
      <c r="AG1576" s="200"/>
      <c r="AH1576" s="200"/>
      <c r="AI1576" s="200"/>
      <c r="AJ1576" s="201"/>
      <c r="AK1576" s="202"/>
      <c r="AL1576" s="200"/>
      <c r="AM1576" s="200"/>
      <c r="AN1576" s="240"/>
      <c r="AO1576" s="240"/>
      <c r="AP1576" s="240"/>
      <c r="AQ1576" s="200"/>
      <c r="AR1576" s="200"/>
      <c r="AS1576" s="200"/>
    </row>
    <row r="1577" spans="1:45" x14ac:dyDescent="0.25">
      <c r="A1577" s="200"/>
      <c r="B1577" s="200"/>
      <c r="C1577" s="200"/>
      <c r="D1577" s="200"/>
      <c r="E1577" s="200"/>
      <c r="F1577" s="200"/>
      <c r="G1577" s="200"/>
      <c r="H1577" s="200"/>
      <c r="I1577" s="200"/>
      <c r="J1577" s="200"/>
      <c r="K1577" s="200"/>
      <c r="L1577" s="200"/>
      <c r="M1577" s="239"/>
      <c r="N1577" s="202"/>
      <c r="O1577" s="200"/>
      <c r="P1577" s="200"/>
      <c r="Q1577" s="200"/>
      <c r="R1577" s="200"/>
      <c r="S1577" s="239"/>
      <c r="T1577" s="200"/>
      <c r="U1577" s="202"/>
      <c r="V1577" s="200"/>
      <c r="W1577" s="200"/>
      <c r="X1577" s="200"/>
      <c r="Y1577" s="200"/>
      <c r="Z1577" s="200"/>
      <c r="AA1577" s="201"/>
      <c r="AB1577" s="201"/>
      <c r="AC1577" s="202"/>
      <c r="AD1577" s="202"/>
      <c r="AE1577" s="202"/>
      <c r="AF1577" s="202"/>
      <c r="AG1577" s="200"/>
      <c r="AH1577" s="200"/>
      <c r="AI1577" s="200"/>
      <c r="AJ1577" s="201"/>
      <c r="AK1577" s="202"/>
      <c r="AL1577" s="200"/>
      <c r="AM1577" s="200"/>
      <c r="AN1577" s="240"/>
      <c r="AO1577" s="240"/>
      <c r="AP1577" s="240"/>
      <c r="AQ1577" s="200"/>
      <c r="AR1577" s="200"/>
      <c r="AS1577" s="200"/>
    </row>
    <row r="1578" spans="1:45" x14ac:dyDescent="0.25">
      <c r="A1578" s="200"/>
      <c r="B1578" s="200"/>
      <c r="C1578" s="200"/>
      <c r="D1578" s="200"/>
      <c r="E1578" s="200"/>
      <c r="F1578" s="200"/>
      <c r="G1578" s="200"/>
      <c r="H1578" s="200"/>
      <c r="I1578" s="200"/>
      <c r="J1578" s="200"/>
      <c r="K1578" s="200"/>
      <c r="L1578" s="200"/>
      <c r="M1578" s="239"/>
      <c r="N1578" s="202"/>
      <c r="O1578" s="200"/>
      <c r="P1578" s="200"/>
      <c r="Q1578" s="200"/>
      <c r="R1578" s="200"/>
      <c r="S1578" s="239"/>
      <c r="T1578" s="200"/>
      <c r="U1578" s="202"/>
      <c r="V1578" s="200"/>
      <c r="W1578" s="200"/>
      <c r="X1578" s="200"/>
      <c r="Y1578" s="200"/>
      <c r="Z1578" s="200"/>
      <c r="AA1578" s="201"/>
      <c r="AB1578" s="201"/>
      <c r="AC1578" s="202"/>
      <c r="AD1578" s="202"/>
      <c r="AE1578" s="202"/>
      <c r="AF1578" s="202"/>
      <c r="AG1578" s="200"/>
      <c r="AH1578" s="200"/>
      <c r="AI1578" s="200"/>
      <c r="AJ1578" s="201"/>
      <c r="AK1578" s="202"/>
      <c r="AL1578" s="200"/>
      <c r="AM1578" s="200"/>
      <c r="AN1578" s="240"/>
      <c r="AO1578" s="240"/>
      <c r="AP1578" s="240"/>
      <c r="AQ1578" s="200"/>
      <c r="AR1578" s="200"/>
      <c r="AS1578" s="200"/>
    </row>
    <row r="1579" spans="1:45" x14ac:dyDescent="0.25">
      <c r="A1579" s="200"/>
      <c r="B1579" s="200"/>
      <c r="C1579" s="200"/>
      <c r="D1579" s="200"/>
      <c r="E1579" s="200"/>
      <c r="F1579" s="200"/>
      <c r="G1579" s="200"/>
      <c r="H1579" s="200"/>
      <c r="I1579" s="200"/>
      <c r="J1579" s="200"/>
      <c r="K1579" s="200"/>
      <c r="L1579" s="200"/>
      <c r="M1579" s="239"/>
      <c r="N1579" s="202"/>
      <c r="O1579" s="200"/>
      <c r="P1579" s="200"/>
      <c r="Q1579" s="200"/>
      <c r="R1579" s="200"/>
      <c r="S1579" s="239"/>
      <c r="T1579" s="200"/>
      <c r="U1579" s="202"/>
      <c r="V1579" s="200"/>
      <c r="W1579" s="200"/>
      <c r="X1579" s="200"/>
      <c r="Y1579" s="200"/>
      <c r="Z1579" s="200"/>
      <c r="AA1579" s="201"/>
      <c r="AB1579" s="201"/>
      <c r="AC1579" s="202"/>
      <c r="AD1579" s="202"/>
      <c r="AE1579" s="202"/>
      <c r="AF1579" s="202"/>
      <c r="AG1579" s="200"/>
      <c r="AH1579" s="200"/>
      <c r="AI1579" s="200"/>
      <c r="AJ1579" s="201"/>
      <c r="AK1579" s="202"/>
      <c r="AL1579" s="200"/>
      <c r="AM1579" s="200"/>
      <c r="AN1579" s="240"/>
      <c r="AO1579" s="240"/>
      <c r="AP1579" s="240"/>
      <c r="AQ1579" s="200"/>
      <c r="AR1579" s="200"/>
      <c r="AS1579" s="200"/>
    </row>
    <row r="1580" spans="1:45" x14ac:dyDescent="0.25">
      <c r="A1580" s="200"/>
      <c r="B1580" s="200"/>
      <c r="C1580" s="200"/>
      <c r="D1580" s="200"/>
      <c r="E1580" s="200"/>
      <c r="F1580" s="200"/>
      <c r="G1580" s="200"/>
      <c r="H1580" s="200"/>
      <c r="I1580" s="200"/>
      <c r="J1580" s="200"/>
      <c r="K1580" s="200"/>
      <c r="L1580" s="200"/>
      <c r="M1580" s="239"/>
      <c r="N1580" s="202"/>
      <c r="O1580" s="200"/>
      <c r="P1580" s="200"/>
      <c r="Q1580" s="200"/>
      <c r="R1580" s="200"/>
      <c r="S1580" s="239"/>
      <c r="T1580" s="200"/>
      <c r="U1580" s="202"/>
      <c r="V1580" s="200"/>
      <c r="W1580" s="200"/>
      <c r="X1580" s="200"/>
      <c r="Y1580" s="200"/>
      <c r="Z1580" s="200"/>
      <c r="AA1580" s="201"/>
      <c r="AB1580" s="201"/>
      <c r="AC1580" s="202"/>
      <c r="AD1580" s="202"/>
      <c r="AE1580" s="202"/>
      <c r="AF1580" s="202"/>
      <c r="AG1580" s="200"/>
      <c r="AH1580" s="200"/>
      <c r="AI1580" s="200"/>
      <c r="AJ1580" s="201"/>
      <c r="AK1580" s="202"/>
      <c r="AL1580" s="200"/>
      <c r="AM1580" s="200"/>
      <c r="AN1580" s="240"/>
      <c r="AO1580" s="240"/>
      <c r="AP1580" s="240"/>
      <c r="AQ1580" s="200"/>
      <c r="AR1580" s="200"/>
      <c r="AS1580" s="200"/>
    </row>
    <row r="1581" spans="1:45" x14ac:dyDescent="0.25">
      <c r="A1581" s="200"/>
      <c r="B1581" s="200"/>
      <c r="C1581" s="200"/>
      <c r="D1581" s="200"/>
      <c r="E1581" s="200"/>
      <c r="F1581" s="200"/>
      <c r="G1581" s="200"/>
      <c r="H1581" s="200"/>
      <c r="I1581" s="200"/>
      <c r="J1581" s="200"/>
      <c r="K1581" s="200"/>
      <c r="L1581" s="200"/>
      <c r="M1581" s="239"/>
      <c r="N1581" s="202"/>
      <c r="O1581" s="200"/>
      <c r="P1581" s="200"/>
      <c r="Q1581" s="200"/>
      <c r="R1581" s="200"/>
      <c r="S1581" s="239"/>
      <c r="T1581" s="200"/>
      <c r="U1581" s="202"/>
      <c r="V1581" s="200"/>
      <c r="W1581" s="200"/>
      <c r="X1581" s="200"/>
      <c r="Y1581" s="200"/>
      <c r="Z1581" s="200"/>
      <c r="AA1581" s="201"/>
      <c r="AB1581" s="201"/>
      <c r="AC1581" s="202"/>
      <c r="AD1581" s="202"/>
      <c r="AE1581" s="202"/>
      <c r="AF1581" s="202"/>
      <c r="AG1581" s="200"/>
      <c r="AH1581" s="200"/>
      <c r="AI1581" s="200"/>
      <c r="AJ1581" s="201"/>
      <c r="AK1581" s="202"/>
      <c r="AL1581" s="200"/>
      <c r="AM1581" s="200"/>
      <c r="AN1581" s="240"/>
      <c r="AO1581" s="240"/>
      <c r="AP1581" s="240"/>
      <c r="AQ1581" s="200"/>
      <c r="AR1581" s="200"/>
      <c r="AS1581" s="200"/>
    </row>
    <row r="1582" spans="1:45" x14ac:dyDescent="0.25">
      <c r="A1582" s="200"/>
      <c r="B1582" s="200"/>
      <c r="C1582" s="200"/>
      <c r="D1582" s="200"/>
      <c r="E1582" s="200"/>
      <c r="F1582" s="200"/>
      <c r="G1582" s="200"/>
      <c r="H1582" s="200"/>
      <c r="I1582" s="200"/>
      <c r="J1582" s="200"/>
      <c r="K1582" s="200"/>
      <c r="L1582" s="200"/>
      <c r="M1582" s="239"/>
      <c r="N1582" s="202"/>
      <c r="O1582" s="200"/>
      <c r="P1582" s="200"/>
      <c r="Q1582" s="200"/>
      <c r="R1582" s="200"/>
      <c r="S1582" s="239"/>
      <c r="T1582" s="200"/>
      <c r="U1582" s="202"/>
      <c r="V1582" s="200"/>
      <c r="W1582" s="200"/>
      <c r="X1582" s="200"/>
      <c r="Y1582" s="200"/>
      <c r="Z1582" s="200"/>
      <c r="AA1582" s="201"/>
      <c r="AB1582" s="201"/>
      <c r="AC1582" s="202"/>
      <c r="AD1582" s="202"/>
      <c r="AE1582" s="202"/>
      <c r="AF1582" s="202"/>
      <c r="AG1582" s="200"/>
      <c r="AH1582" s="200"/>
      <c r="AI1582" s="200"/>
      <c r="AJ1582" s="201"/>
      <c r="AK1582" s="202"/>
      <c r="AL1582" s="200"/>
      <c r="AM1582" s="200"/>
      <c r="AN1582" s="240"/>
      <c r="AO1582" s="240"/>
      <c r="AP1582" s="240"/>
      <c r="AQ1582" s="200"/>
      <c r="AR1582" s="200"/>
      <c r="AS1582" s="200"/>
    </row>
    <row r="1583" spans="1:45" x14ac:dyDescent="0.25">
      <c r="A1583" s="200"/>
      <c r="B1583" s="200"/>
      <c r="C1583" s="200"/>
      <c r="D1583" s="200"/>
      <c r="E1583" s="200"/>
      <c r="F1583" s="200"/>
      <c r="G1583" s="200"/>
      <c r="H1583" s="200"/>
      <c r="I1583" s="200"/>
      <c r="J1583" s="200"/>
      <c r="K1583" s="200"/>
      <c r="L1583" s="200"/>
      <c r="M1583" s="239"/>
      <c r="N1583" s="202"/>
      <c r="O1583" s="200"/>
      <c r="P1583" s="200"/>
      <c r="Q1583" s="200"/>
      <c r="R1583" s="200"/>
      <c r="S1583" s="239"/>
      <c r="T1583" s="200"/>
      <c r="U1583" s="202"/>
      <c r="V1583" s="200"/>
      <c r="W1583" s="200"/>
      <c r="X1583" s="200"/>
      <c r="Y1583" s="200"/>
      <c r="Z1583" s="200"/>
      <c r="AA1583" s="201"/>
      <c r="AB1583" s="201"/>
      <c r="AC1583" s="202"/>
      <c r="AD1583" s="202"/>
      <c r="AE1583" s="202"/>
      <c r="AF1583" s="202"/>
      <c r="AG1583" s="200"/>
      <c r="AH1583" s="200"/>
      <c r="AI1583" s="200"/>
      <c r="AJ1583" s="201"/>
      <c r="AK1583" s="202"/>
      <c r="AL1583" s="200"/>
      <c r="AM1583" s="200"/>
      <c r="AN1583" s="240"/>
      <c r="AO1583" s="240"/>
      <c r="AP1583" s="240"/>
      <c r="AQ1583" s="200"/>
      <c r="AR1583" s="200"/>
      <c r="AS1583" s="200"/>
    </row>
    <row r="1584" spans="1:45" x14ac:dyDescent="0.25">
      <c r="A1584" s="200"/>
      <c r="B1584" s="200"/>
      <c r="C1584" s="200"/>
      <c r="D1584" s="200"/>
      <c r="E1584" s="200"/>
      <c r="F1584" s="200"/>
      <c r="G1584" s="200"/>
      <c r="H1584" s="200"/>
      <c r="I1584" s="200"/>
      <c r="J1584" s="200"/>
      <c r="K1584" s="200"/>
      <c r="L1584" s="200"/>
      <c r="M1584" s="239"/>
      <c r="N1584" s="202"/>
      <c r="O1584" s="200"/>
      <c r="P1584" s="200"/>
      <c r="Q1584" s="200"/>
      <c r="R1584" s="200"/>
      <c r="S1584" s="239"/>
      <c r="T1584" s="200"/>
      <c r="U1584" s="202"/>
      <c r="V1584" s="200"/>
      <c r="W1584" s="200"/>
      <c r="X1584" s="200"/>
      <c r="Y1584" s="200"/>
      <c r="Z1584" s="200"/>
      <c r="AA1584" s="201"/>
      <c r="AB1584" s="201"/>
      <c r="AC1584" s="202"/>
      <c r="AD1584" s="202"/>
      <c r="AE1584" s="202"/>
      <c r="AF1584" s="202"/>
      <c r="AG1584" s="200"/>
      <c r="AH1584" s="200"/>
      <c r="AI1584" s="200"/>
      <c r="AJ1584" s="201"/>
      <c r="AK1584" s="202"/>
      <c r="AL1584" s="200"/>
      <c r="AM1584" s="200"/>
      <c r="AN1584" s="240"/>
      <c r="AO1584" s="240"/>
      <c r="AP1584" s="240"/>
      <c r="AQ1584" s="200"/>
      <c r="AR1584" s="200"/>
      <c r="AS1584" s="200"/>
    </row>
    <row r="1585" spans="1:45" x14ac:dyDescent="0.25">
      <c r="A1585" s="200"/>
      <c r="B1585" s="200"/>
      <c r="C1585" s="200"/>
      <c r="D1585" s="200"/>
      <c r="E1585" s="200"/>
      <c r="F1585" s="200"/>
      <c r="G1585" s="200"/>
      <c r="H1585" s="200"/>
      <c r="I1585" s="200"/>
      <c r="J1585" s="200"/>
      <c r="K1585" s="200"/>
      <c r="L1585" s="200"/>
      <c r="M1585" s="239"/>
      <c r="N1585" s="202"/>
      <c r="O1585" s="200"/>
      <c r="P1585" s="200"/>
      <c r="Q1585" s="200"/>
      <c r="R1585" s="200"/>
      <c r="S1585" s="239"/>
      <c r="T1585" s="200"/>
      <c r="U1585" s="202"/>
      <c r="V1585" s="200"/>
      <c r="W1585" s="200"/>
      <c r="X1585" s="200"/>
      <c r="Y1585" s="200"/>
      <c r="Z1585" s="200"/>
      <c r="AA1585" s="201"/>
      <c r="AB1585" s="201"/>
      <c r="AC1585" s="202"/>
      <c r="AD1585" s="202"/>
      <c r="AE1585" s="202"/>
      <c r="AF1585" s="202"/>
      <c r="AG1585" s="200"/>
      <c r="AH1585" s="200"/>
      <c r="AI1585" s="200"/>
      <c r="AJ1585" s="201"/>
      <c r="AK1585" s="202"/>
      <c r="AL1585" s="200"/>
      <c r="AM1585" s="200"/>
      <c r="AN1585" s="240"/>
      <c r="AO1585" s="240"/>
      <c r="AP1585" s="240"/>
      <c r="AQ1585" s="200"/>
      <c r="AR1585" s="200"/>
      <c r="AS1585" s="200"/>
    </row>
    <row r="1586" spans="1:45" x14ac:dyDescent="0.25">
      <c r="A1586" s="200"/>
      <c r="B1586" s="200"/>
      <c r="C1586" s="200"/>
      <c r="D1586" s="200"/>
      <c r="E1586" s="200"/>
      <c r="F1586" s="200"/>
      <c r="G1586" s="200"/>
      <c r="H1586" s="200"/>
      <c r="I1586" s="200"/>
      <c r="J1586" s="200"/>
      <c r="K1586" s="200"/>
      <c r="L1586" s="200"/>
      <c r="M1586" s="239"/>
      <c r="N1586" s="202"/>
      <c r="O1586" s="200"/>
      <c r="P1586" s="200"/>
      <c r="Q1586" s="200"/>
      <c r="R1586" s="200"/>
      <c r="S1586" s="239"/>
      <c r="T1586" s="200"/>
      <c r="U1586" s="202"/>
      <c r="V1586" s="200"/>
      <c r="W1586" s="200"/>
      <c r="X1586" s="200"/>
      <c r="Y1586" s="200"/>
      <c r="Z1586" s="200"/>
      <c r="AA1586" s="201"/>
      <c r="AB1586" s="201"/>
      <c r="AC1586" s="202"/>
      <c r="AD1586" s="202"/>
      <c r="AE1586" s="202"/>
      <c r="AF1586" s="202"/>
      <c r="AG1586" s="200"/>
      <c r="AH1586" s="200"/>
      <c r="AI1586" s="200"/>
      <c r="AJ1586" s="201"/>
      <c r="AK1586" s="202"/>
      <c r="AL1586" s="200"/>
      <c r="AM1586" s="200"/>
      <c r="AN1586" s="240"/>
      <c r="AO1586" s="240"/>
      <c r="AP1586" s="240"/>
      <c r="AQ1586" s="200"/>
      <c r="AR1586" s="200"/>
      <c r="AS1586" s="200"/>
    </row>
    <row r="1587" spans="1:45" x14ac:dyDescent="0.25">
      <c r="A1587" s="200"/>
      <c r="B1587" s="200"/>
      <c r="C1587" s="200"/>
      <c r="D1587" s="200"/>
      <c r="E1587" s="200"/>
      <c r="F1587" s="200"/>
      <c r="G1587" s="200"/>
      <c r="H1587" s="200"/>
      <c r="I1587" s="200"/>
      <c r="J1587" s="200"/>
      <c r="K1587" s="200"/>
      <c r="L1587" s="200"/>
      <c r="M1587" s="239"/>
      <c r="N1587" s="202"/>
      <c r="O1587" s="200"/>
      <c r="P1587" s="200"/>
      <c r="Q1587" s="200"/>
      <c r="R1587" s="200"/>
      <c r="S1587" s="239"/>
      <c r="T1587" s="200"/>
      <c r="U1587" s="202"/>
      <c r="V1587" s="200"/>
      <c r="W1587" s="200"/>
      <c r="X1587" s="200"/>
      <c r="Y1587" s="200"/>
      <c r="Z1587" s="200"/>
      <c r="AA1587" s="201"/>
      <c r="AB1587" s="201"/>
      <c r="AC1587" s="202"/>
      <c r="AD1587" s="202"/>
      <c r="AE1587" s="202"/>
      <c r="AF1587" s="202"/>
      <c r="AG1587" s="200"/>
      <c r="AH1587" s="200"/>
      <c r="AI1587" s="200"/>
      <c r="AJ1587" s="201"/>
      <c r="AK1587" s="202"/>
      <c r="AL1587" s="200"/>
      <c r="AM1587" s="200"/>
      <c r="AN1587" s="240"/>
      <c r="AO1587" s="240"/>
      <c r="AP1587" s="240"/>
      <c r="AQ1587" s="200"/>
      <c r="AR1587" s="200"/>
      <c r="AS1587" s="200"/>
    </row>
    <row r="1588" spans="1:45" x14ac:dyDescent="0.25">
      <c r="A1588" s="200"/>
      <c r="B1588" s="200"/>
      <c r="C1588" s="200"/>
      <c r="D1588" s="200"/>
      <c r="E1588" s="200"/>
      <c r="F1588" s="200"/>
      <c r="G1588" s="200"/>
      <c r="H1588" s="200"/>
      <c r="I1588" s="200"/>
      <c r="J1588" s="200"/>
      <c r="K1588" s="200"/>
      <c r="L1588" s="200"/>
      <c r="M1588" s="239"/>
      <c r="N1588" s="202"/>
      <c r="O1588" s="200"/>
      <c r="P1588" s="200"/>
      <c r="Q1588" s="200"/>
      <c r="R1588" s="200"/>
      <c r="S1588" s="239"/>
      <c r="T1588" s="200"/>
      <c r="U1588" s="202"/>
      <c r="V1588" s="200"/>
      <c r="W1588" s="200"/>
      <c r="X1588" s="200"/>
      <c r="Y1588" s="200"/>
      <c r="Z1588" s="200"/>
      <c r="AA1588" s="201"/>
      <c r="AB1588" s="201"/>
      <c r="AC1588" s="202"/>
      <c r="AD1588" s="202"/>
      <c r="AE1588" s="202"/>
      <c r="AF1588" s="202"/>
      <c r="AG1588" s="200"/>
      <c r="AH1588" s="200"/>
      <c r="AI1588" s="200"/>
      <c r="AJ1588" s="201"/>
      <c r="AK1588" s="202"/>
      <c r="AL1588" s="200"/>
      <c r="AM1588" s="200"/>
      <c r="AN1588" s="240"/>
      <c r="AO1588" s="240"/>
      <c r="AP1588" s="240"/>
      <c r="AQ1588" s="200"/>
      <c r="AR1588" s="200"/>
      <c r="AS1588" s="200"/>
    </row>
    <row r="1589" spans="1:45" x14ac:dyDescent="0.25">
      <c r="A1589" s="200"/>
      <c r="B1589" s="200"/>
      <c r="C1589" s="200"/>
      <c r="D1589" s="200"/>
      <c r="E1589" s="200"/>
      <c r="F1589" s="200"/>
      <c r="G1589" s="200"/>
      <c r="H1589" s="200"/>
      <c r="I1589" s="200"/>
      <c r="J1589" s="200"/>
      <c r="K1589" s="200"/>
      <c r="L1589" s="200"/>
      <c r="M1589" s="239"/>
      <c r="N1589" s="202"/>
      <c r="O1589" s="200"/>
      <c r="P1589" s="200"/>
      <c r="Q1589" s="200"/>
      <c r="R1589" s="200"/>
      <c r="S1589" s="239"/>
      <c r="T1589" s="200"/>
      <c r="U1589" s="202"/>
      <c r="V1589" s="200"/>
      <c r="W1589" s="200"/>
      <c r="X1589" s="200"/>
      <c r="Y1589" s="200"/>
      <c r="Z1589" s="200"/>
      <c r="AA1589" s="201"/>
      <c r="AB1589" s="201"/>
      <c r="AC1589" s="202"/>
      <c r="AD1589" s="202"/>
      <c r="AE1589" s="202"/>
      <c r="AF1589" s="202"/>
      <c r="AG1589" s="200"/>
      <c r="AH1589" s="200"/>
      <c r="AI1589" s="200"/>
      <c r="AJ1589" s="201"/>
      <c r="AK1589" s="202"/>
      <c r="AL1589" s="200"/>
      <c r="AM1589" s="200"/>
      <c r="AN1589" s="240"/>
      <c r="AO1589" s="240"/>
      <c r="AP1589" s="240"/>
      <c r="AQ1589" s="200"/>
      <c r="AR1589" s="200"/>
      <c r="AS1589" s="200"/>
    </row>
    <row r="1590" spans="1:45" x14ac:dyDescent="0.25">
      <c r="A1590" s="200"/>
      <c r="B1590" s="200"/>
      <c r="C1590" s="200"/>
      <c r="D1590" s="200"/>
      <c r="E1590" s="200"/>
      <c r="F1590" s="200"/>
      <c r="G1590" s="200"/>
      <c r="H1590" s="200"/>
      <c r="I1590" s="200"/>
      <c r="J1590" s="200"/>
      <c r="K1590" s="200"/>
      <c r="L1590" s="200"/>
      <c r="M1590" s="239"/>
      <c r="N1590" s="202"/>
      <c r="O1590" s="200"/>
      <c r="P1590" s="200"/>
      <c r="Q1590" s="200"/>
      <c r="R1590" s="200"/>
      <c r="S1590" s="239"/>
      <c r="T1590" s="200"/>
      <c r="U1590" s="202"/>
      <c r="V1590" s="200"/>
      <c r="W1590" s="200"/>
      <c r="X1590" s="200"/>
      <c r="Y1590" s="200"/>
      <c r="Z1590" s="200"/>
      <c r="AA1590" s="201"/>
      <c r="AB1590" s="201"/>
      <c r="AC1590" s="202"/>
      <c r="AD1590" s="202"/>
      <c r="AE1590" s="202"/>
      <c r="AF1590" s="202"/>
      <c r="AG1590" s="200"/>
      <c r="AH1590" s="200"/>
      <c r="AI1590" s="200"/>
      <c r="AJ1590" s="201"/>
      <c r="AK1590" s="202"/>
      <c r="AL1590" s="200"/>
      <c r="AM1590" s="200"/>
      <c r="AN1590" s="240"/>
      <c r="AO1590" s="240"/>
      <c r="AP1590" s="240"/>
      <c r="AQ1590" s="200"/>
      <c r="AR1590" s="200"/>
      <c r="AS1590" s="200"/>
    </row>
    <row r="1591" spans="1:45" x14ac:dyDescent="0.25">
      <c r="A1591" s="200"/>
      <c r="B1591" s="200"/>
      <c r="C1591" s="200"/>
      <c r="D1591" s="200"/>
      <c r="E1591" s="200"/>
      <c r="F1591" s="200"/>
      <c r="G1591" s="200"/>
      <c r="H1591" s="200"/>
      <c r="I1591" s="200"/>
      <c r="J1591" s="200"/>
      <c r="K1591" s="200"/>
      <c r="L1591" s="200"/>
      <c r="M1591" s="239"/>
      <c r="N1591" s="202"/>
      <c r="O1591" s="200"/>
      <c r="P1591" s="200"/>
      <c r="Q1591" s="200"/>
      <c r="R1591" s="200"/>
      <c r="S1591" s="239"/>
      <c r="T1591" s="200"/>
      <c r="U1591" s="202"/>
      <c r="V1591" s="200"/>
      <c r="W1591" s="200"/>
      <c r="X1591" s="200"/>
      <c r="Y1591" s="200"/>
      <c r="Z1591" s="200"/>
      <c r="AA1591" s="201"/>
      <c r="AB1591" s="201"/>
      <c r="AC1591" s="202"/>
      <c r="AD1591" s="202"/>
      <c r="AE1591" s="202"/>
      <c r="AF1591" s="202"/>
      <c r="AG1591" s="200"/>
      <c r="AH1591" s="200"/>
      <c r="AI1591" s="200"/>
      <c r="AJ1591" s="201"/>
      <c r="AK1591" s="202"/>
      <c r="AL1591" s="200"/>
      <c r="AM1591" s="200"/>
      <c r="AN1591" s="240"/>
      <c r="AO1591" s="240"/>
      <c r="AP1591" s="240"/>
      <c r="AQ1591" s="200"/>
      <c r="AR1591" s="200"/>
      <c r="AS1591" s="200"/>
    </row>
    <row r="1592" spans="1:45" x14ac:dyDescent="0.25">
      <c r="A1592" s="200"/>
      <c r="B1592" s="200"/>
      <c r="C1592" s="200"/>
      <c r="D1592" s="200"/>
      <c r="E1592" s="200"/>
      <c r="F1592" s="200"/>
      <c r="G1592" s="200"/>
      <c r="H1592" s="200"/>
      <c r="I1592" s="200"/>
      <c r="J1592" s="200"/>
      <c r="K1592" s="200"/>
      <c r="L1592" s="200"/>
      <c r="M1592" s="239"/>
      <c r="N1592" s="202"/>
      <c r="O1592" s="200"/>
      <c r="P1592" s="200"/>
      <c r="Q1592" s="200"/>
      <c r="R1592" s="200"/>
      <c r="S1592" s="239"/>
      <c r="T1592" s="200"/>
      <c r="U1592" s="202"/>
      <c r="V1592" s="200"/>
      <c r="W1592" s="200"/>
      <c r="X1592" s="200"/>
      <c r="Y1592" s="200"/>
      <c r="Z1592" s="200"/>
      <c r="AA1592" s="201"/>
      <c r="AB1592" s="201"/>
      <c r="AC1592" s="202"/>
      <c r="AD1592" s="202"/>
      <c r="AE1592" s="202"/>
      <c r="AF1592" s="202"/>
      <c r="AG1592" s="200"/>
      <c r="AH1592" s="200"/>
      <c r="AI1592" s="200"/>
      <c r="AJ1592" s="201"/>
      <c r="AK1592" s="202"/>
      <c r="AL1592" s="200"/>
      <c r="AM1592" s="200"/>
      <c r="AN1592" s="240"/>
      <c r="AO1592" s="240"/>
      <c r="AP1592" s="240"/>
      <c r="AQ1592" s="200"/>
      <c r="AR1592" s="200"/>
      <c r="AS1592" s="200"/>
    </row>
    <row r="1593" spans="1:45" x14ac:dyDescent="0.25">
      <c r="A1593" s="200"/>
      <c r="B1593" s="200"/>
      <c r="C1593" s="200"/>
      <c r="D1593" s="200"/>
      <c r="E1593" s="200"/>
      <c r="F1593" s="200"/>
      <c r="G1593" s="200"/>
      <c r="H1593" s="200"/>
      <c r="I1593" s="200"/>
      <c r="J1593" s="200"/>
      <c r="K1593" s="200"/>
      <c r="L1593" s="200"/>
      <c r="M1593" s="239"/>
      <c r="N1593" s="202"/>
      <c r="O1593" s="200"/>
      <c r="P1593" s="200"/>
      <c r="Q1593" s="200"/>
      <c r="R1593" s="200"/>
      <c r="S1593" s="239"/>
      <c r="T1593" s="200"/>
      <c r="U1593" s="202"/>
      <c r="V1593" s="200"/>
      <c r="W1593" s="200"/>
      <c r="X1593" s="200"/>
      <c r="Y1593" s="200"/>
      <c r="Z1593" s="200"/>
      <c r="AA1593" s="201"/>
      <c r="AB1593" s="201"/>
      <c r="AC1593" s="202"/>
      <c r="AD1593" s="202"/>
      <c r="AE1593" s="202"/>
      <c r="AF1593" s="202"/>
      <c r="AG1593" s="200"/>
      <c r="AH1593" s="200"/>
      <c r="AI1593" s="200"/>
      <c r="AJ1593" s="201"/>
      <c r="AK1593" s="202"/>
      <c r="AL1593" s="200"/>
      <c r="AM1593" s="200"/>
      <c r="AN1593" s="240"/>
      <c r="AO1593" s="240"/>
      <c r="AP1593" s="240"/>
      <c r="AQ1593" s="200"/>
      <c r="AR1593" s="200"/>
      <c r="AS1593" s="200"/>
    </row>
    <row r="1594" spans="1:45" x14ac:dyDescent="0.25">
      <c r="A1594" s="200"/>
      <c r="B1594" s="200"/>
      <c r="C1594" s="200"/>
      <c r="D1594" s="200"/>
      <c r="E1594" s="200"/>
      <c r="F1594" s="200"/>
      <c r="G1594" s="200"/>
      <c r="H1594" s="200"/>
      <c r="I1594" s="200"/>
      <c r="J1594" s="200"/>
      <c r="K1594" s="200"/>
      <c r="L1594" s="200"/>
      <c r="M1594" s="239"/>
      <c r="N1594" s="202"/>
      <c r="O1594" s="200"/>
      <c r="P1594" s="200"/>
      <c r="Q1594" s="200"/>
      <c r="R1594" s="200"/>
      <c r="S1594" s="239"/>
      <c r="T1594" s="200"/>
      <c r="U1594" s="202"/>
      <c r="V1594" s="200"/>
      <c r="W1594" s="200"/>
      <c r="X1594" s="200"/>
      <c r="Y1594" s="200"/>
      <c r="Z1594" s="200"/>
      <c r="AA1594" s="201"/>
      <c r="AB1594" s="201"/>
      <c r="AC1594" s="202"/>
      <c r="AD1594" s="202"/>
      <c r="AE1594" s="202"/>
      <c r="AF1594" s="202"/>
      <c r="AG1594" s="200"/>
      <c r="AH1594" s="200"/>
      <c r="AI1594" s="200"/>
      <c r="AJ1594" s="201"/>
      <c r="AK1594" s="202"/>
      <c r="AL1594" s="200"/>
      <c r="AM1594" s="200"/>
      <c r="AN1594" s="240"/>
      <c r="AO1594" s="240"/>
      <c r="AP1594" s="240"/>
      <c r="AQ1594" s="200"/>
      <c r="AR1594" s="200"/>
      <c r="AS1594" s="200"/>
    </row>
    <row r="1595" spans="1:45" x14ac:dyDescent="0.25">
      <c r="A1595" s="200"/>
      <c r="B1595" s="200"/>
      <c r="C1595" s="200"/>
      <c r="D1595" s="200"/>
      <c r="E1595" s="200"/>
      <c r="F1595" s="200"/>
      <c r="G1595" s="200"/>
      <c r="H1595" s="200"/>
      <c r="I1595" s="200"/>
      <c r="J1595" s="200"/>
      <c r="K1595" s="200"/>
      <c r="L1595" s="200"/>
      <c r="M1595" s="239"/>
      <c r="N1595" s="202"/>
      <c r="O1595" s="200"/>
      <c r="P1595" s="200"/>
      <c r="Q1595" s="200"/>
      <c r="R1595" s="200"/>
      <c r="S1595" s="239"/>
      <c r="T1595" s="200"/>
      <c r="U1595" s="202"/>
      <c r="V1595" s="200"/>
      <c r="W1595" s="200"/>
      <c r="X1595" s="200"/>
      <c r="Y1595" s="200"/>
      <c r="Z1595" s="200"/>
      <c r="AA1595" s="201"/>
      <c r="AB1595" s="201"/>
      <c r="AC1595" s="202"/>
      <c r="AD1595" s="202"/>
      <c r="AE1595" s="202"/>
      <c r="AF1595" s="202"/>
      <c r="AG1595" s="200"/>
      <c r="AH1595" s="200"/>
      <c r="AI1595" s="200"/>
      <c r="AJ1595" s="201"/>
      <c r="AK1595" s="202"/>
      <c r="AL1595" s="200"/>
      <c r="AM1595" s="200"/>
      <c r="AN1595" s="240"/>
      <c r="AO1595" s="240"/>
      <c r="AP1595" s="240"/>
      <c r="AQ1595" s="200"/>
      <c r="AR1595" s="200"/>
      <c r="AS1595" s="200"/>
    </row>
    <row r="1596" spans="1:45" x14ac:dyDescent="0.25">
      <c r="A1596" s="200"/>
      <c r="B1596" s="200"/>
      <c r="C1596" s="200"/>
      <c r="D1596" s="200"/>
      <c r="E1596" s="200"/>
      <c r="F1596" s="200"/>
      <c r="G1596" s="200"/>
      <c r="H1596" s="200"/>
      <c r="I1596" s="200"/>
      <c r="J1596" s="200"/>
      <c r="K1596" s="200"/>
      <c r="L1596" s="200"/>
      <c r="M1596" s="239"/>
      <c r="N1596" s="202"/>
      <c r="O1596" s="200"/>
      <c r="P1596" s="200"/>
      <c r="Q1596" s="200"/>
      <c r="R1596" s="200"/>
      <c r="S1596" s="239"/>
      <c r="T1596" s="200"/>
      <c r="U1596" s="202"/>
      <c r="V1596" s="200"/>
      <c r="W1596" s="200"/>
      <c r="X1596" s="200"/>
      <c r="Y1596" s="200"/>
      <c r="Z1596" s="200"/>
      <c r="AA1596" s="201"/>
      <c r="AB1596" s="201"/>
      <c r="AC1596" s="202"/>
      <c r="AD1596" s="202"/>
      <c r="AE1596" s="202"/>
      <c r="AF1596" s="202"/>
      <c r="AG1596" s="200"/>
      <c r="AH1596" s="200"/>
      <c r="AI1596" s="200"/>
      <c r="AJ1596" s="201"/>
      <c r="AK1596" s="202"/>
      <c r="AL1596" s="200"/>
      <c r="AM1596" s="200"/>
      <c r="AN1596" s="240"/>
      <c r="AO1596" s="240"/>
      <c r="AP1596" s="240"/>
      <c r="AQ1596" s="200"/>
      <c r="AR1596" s="200"/>
      <c r="AS1596" s="200"/>
    </row>
    <row r="1597" spans="1:45" x14ac:dyDescent="0.25">
      <c r="A1597" s="200"/>
      <c r="B1597" s="200"/>
      <c r="C1597" s="200"/>
      <c r="D1597" s="200"/>
      <c r="E1597" s="200"/>
      <c r="F1597" s="200"/>
      <c r="G1597" s="200"/>
      <c r="H1597" s="200"/>
      <c r="I1597" s="200"/>
      <c r="J1597" s="200"/>
      <c r="K1597" s="200"/>
      <c r="L1597" s="200"/>
      <c r="M1597" s="239"/>
      <c r="N1597" s="202"/>
      <c r="O1597" s="200"/>
      <c r="P1597" s="200"/>
      <c r="Q1597" s="200"/>
      <c r="R1597" s="200"/>
      <c r="S1597" s="239"/>
      <c r="T1597" s="200"/>
      <c r="U1597" s="202"/>
      <c r="V1597" s="200"/>
      <c r="W1597" s="200"/>
      <c r="X1597" s="200"/>
      <c r="Y1597" s="200"/>
      <c r="Z1597" s="200"/>
      <c r="AA1597" s="201"/>
      <c r="AB1597" s="201"/>
      <c r="AC1597" s="202"/>
      <c r="AD1597" s="202"/>
      <c r="AE1597" s="202"/>
      <c r="AF1597" s="202"/>
      <c r="AG1597" s="200"/>
      <c r="AH1597" s="200"/>
      <c r="AI1597" s="200"/>
      <c r="AJ1597" s="201"/>
      <c r="AK1597" s="202"/>
      <c r="AL1597" s="200"/>
      <c r="AM1597" s="200"/>
      <c r="AN1597" s="240"/>
      <c r="AO1597" s="240"/>
      <c r="AP1597" s="240"/>
      <c r="AQ1597" s="200"/>
      <c r="AR1597" s="200"/>
      <c r="AS1597" s="200"/>
    </row>
    <row r="1598" spans="1:45" x14ac:dyDescent="0.25">
      <c r="A1598" s="200"/>
      <c r="B1598" s="200"/>
      <c r="C1598" s="200"/>
      <c r="D1598" s="200"/>
      <c r="E1598" s="200"/>
      <c r="F1598" s="200"/>
      <c r="G1598" s="200"/>
      <c r="H1598" s="200"/>
      <c r="I1598" s="200"/>
      <c r="J1598" s="200"/>
      <c r="K1598" s="200"/>
      <c r="L1598" s="200"/>
      <c r="M1598" s="239"/>
      <c r="N1598" s="202"/>
      <c r="O1598" s="200"/>
      <c r="P1598" s="200"/>
      <c r="Q1598" s="200"/>
      <c r="R1598" s="200"/>
      <c r="S1598" s="239"/>
      <c r="T1598" s="200"/>
      <c r="U1598" s="202"/>
      <c r="V1598" s="200"/>
      <c r="W1598" s="200"/>
      <c r="X1598" s="200"/>
      <c r="Y1598" s="200"/>
      <c r="Z1598" s="200"/>
      <c r="AA1598" s="201"/>
      <c r="AB1598" s="201"/>
      <c r="AC1598" s="202"/>
      <c r="AD1598" s="202"/>
      <c r="AE1598" s="202"/>
      <c r="AF1598" s="202"/>
      <c r="AG1598" s="200"/>
      <c r="AH1598" s="200"/>
      <c r="AI1598" s="200"/>
      <c r="AJ1598" s="201"/>
      <c r="AK1598" s="202"/>
      <c r="AL1598" s="200"/>
      <c r="AM1598" s="200"/>
      <c r="AN1598" s="240"/>
      <c r="AO1598" s="240"/>
      <c r="AP1598" s="240"/>
      <c r="AQ1598" s="200"/>
      <c r="AR1598" s="200"/>
      <c r="AS1598" s="200"/>
    </row>
    <row r="1599" spans="1:45" x14ac:dyDescent="0.25">
      <c r="A1599" s="200"/>
      <c r="B1599" s="200"/>
      <c r="C1599" s="200"/>
      <c r="D1599" s="200"/>
      <c r="E1599" s="200"/>
      <c r="F1599" s="200"/>
      <c r="G1599" s="200"/>
      <c r="H1599" s="200"/>
      <c r="I1599" s="200"/>
      <c r="J1599" s="200"/>
      <c r="K1599" s="200"/>
      <c r="L1599" s="200"/>
      <c r="M1599" s="239"/>
      <c r="N1599" s="202"/>
      <c r="O1599" s="200"/>
      <c r="P1599" s="200"/>
      <c r="Q1599" s="200"/>
      <c r="R1599" s="200"/>
      <c r="S1599" s="239"/>
      <c r="T1599" s="200"/>
      <c r="U1599" s="202"/>
      <c r="V1599" s="200"/>
      <c r="W1599" s="200"/>
      <c r="X1599" s="200"/>
      <c r="Y1599" s="200"/>
      <c r="Z1599" s="200"/>
      <c r="AA1599" s="201"/>
      <c r="AB1599" s="201"/>
      <c r="AC1599" s="202"/>
      <c r="AD1599" s="202"/>
      <c r="AE1599" s="202"/>
      <c r="AF1599" s="202"/>
      <c r="AG1599" s="200"/>
      <c r="AH1599" s="200"/>
      <c r="AI1599" s="200"/>
      <c r="AJ1599" s="201"/>
      <c r="AK1599" s="202"/>
      <c r="AL1599" s="200"/>
      <c r="AM1599" s="200"/>
      <c r="AN1599" s="240"/>
      <c r="AO1599" s="240"/>
      <c r="AP1599" s="240"/>
      <c r="AQ1599" s="200"/>
      <c r="AR1599" s="200"/>
      <c r="AS1599" s="200"/>
    </row>
    <row r="1600" spans="1:45" x14ac:dyDescent="0.25">
      <c r="A1600" s="200"/>
      <c r="B1600" s="200"/>
      <c r="C1600" s="200"/>
      <c r="D1600" s="200"/>
      <c r="E1600" s="200"/>
      <c r="F1600" s="200"/>
      <c r="G1600" s="200"/>
      <c r="H1600" s="200"/>
      <c r="I1600" s="200"/>
      <c r="J1600" s="200"/>
      <c r="K1600" s="200"/>
      <c r="L1600" s="200"/>
      <c r="M1600" s="239"/>
      <c r="N1600" s="202"/>
      <c r="O1600" s="200"/>
      <c r="P1600" s="200"/>
      <c r="Q1600" s="200"/>
      <c r="R1600" s="200"/>
      <c r="S1600" s="239"/>
      <c r="T1600" s="200"/>
      <c r="U1600" s="202"/>
      <c r="V1600" s="200"/>
      <c r="W1600" s="200"/>
      <c r="X1600" s="200"/>
      <c r="Y1600" s="200"/>
      <c r="Z1600" s="200"/>
      <c r="AA1600" s="201"/>
      <c r="AB1600" s="201"/>
      <c r="AC1600" s="202"/>
      <c r="AD1600" s="202"/>
      <c r="AE1600" s="202"/>
      <c r="AF1600" s="202"/>
      <c r="AG1600" s="200"/>
      <c r="AH1600" s="200"/>
      <c r="AI1600" s="200"/>
      <c r="AJ1600" s="201"/>
      <c r="AK1600" s="202"/>
      <c r="AL1600" s="200"/>
      <c r="AM1600" s="200"/>
      <c r="AN1600" s="240"/>
      <c r="AO1600" s="240"/>
      <c r="AP1600" s="240"/>
      <c r="AQ1600" s="200"/>
      <c r="AR1600" s="200"/>
      <c r="AS1600" s="200"/>
    </row>
    <row r="1601" spans="1:45" x14ac:dyDescent="0.25">
      <c r="A1601" s="200"/>
      <c r="B1601" s="200"/>
      <c r="C1601" s="200"/>
      <c r="D1601" s="200"/>
      <c r="E1601" s="200"/>
      <c r="F1601" s="200"/>
      <c r="G1601" s="200"/>
      <c r="H1601" s="200"/>
      <c r="I1601" s="200"/>
      <c r="J1601" s="200"/>
      <c r="K1601" s="200"/>
      <c r="L1601" s="200"/>
      <c r="M1601" s="239"/>
      <c r="N1601" s="202"/>
      <c r="O1601" s="200"/>
      <c r="P1601" s="200"/>
      <c r="Q1601" s="200"/>
      <c r="R1601" s="200"/>
      <c r="S1601" s="239"/>
      <c r="T1601" s="200"/>
      <c r="U1601" s="202"/>
      <c r="V1601" s="200"/>
      <c r="W1601" s="200"/>
      <c r="X1601" s="200"/>
      <c r="Y1601" s="200"/>
      <c r="Z1601" s="200"/>
      <c r="AA1601" s="201"/>
      <c r="AB1601" s="201"/>
      <c r="AC1601" s="202"/>
      <c r="AD1601" s="202"/>
      <c r="AE1601" s="202"/>
      <c r="AF1601" s="202"/>
      <c r="AG1601" s="200"/>
      <c r="AH1601" s="200"/>
      <c r="AI1601" s="200"/>
      <c r="AJ1601" s="201"/>
      <c r="AK1601" s="202"/>
      <c r="AL1601" s="200"/>
      <c r="AM1601" s="200"/>
      <c r="AN1601" s="240"/>
      <c r="AO1601" s="240"/>
      <c r="AP1601" s="240"/>
      <c r="AQ1601" s="200"/>
      <c r="AR1601" s="200"/>
      <c r="AS1601" s="200"/>
    </row>
    <row r="1602" spans="1:45" x14ac:dyDescent="0.25">
      <c r="A1602" s="200"/>
      <c r="B1602" s="200"/>
      <c r="C1602" s="200"/>
      <c r="D1602" s="200"/>
      <c r="E1602" s="200"/>
      <c r="F1602" s="200"/>
      <c r="G1602" s="200"/>
      <c r="H1602" s="200"/>
      <c r="I1602" s="200"/>
      <c r="J1602" s="200"/>
      <c r="K1602" s="200"/>
      <c r="L1602" s="200"/>
      <c r="M1602" s="239"/>
      <c r="N1602" s="202"/>
      <c r="O1602" s="200"/>
      <c r="P1602" s="200"/>
      <c r="Q1602" s="200"/>
      <c r="R1602" s="200"/>
      <c r="S1602" s="239"/>
      <c r="T1602" s="200"/>
      <c r="U1602" s="202"/>
      <c r="V1602" s="200"/>
      <c r="W1602" s="200"/>
      <c r="X1602" s="200"/>
      <c r="Y1602" s="200"/>
      <c r="Z1602" s="200"/>
      <c r="AA1602" s="201"/>
      <c r="AB1602" s="201"/>
      <c r="AC1602" s="202"/>
      <c r="AD1602" s="202"/>
      <c r="AE1602" s="202"/>
      <c r="AF1602" s="202"/>
      <c r="AG1602" s="200"/>
      <c r="AH1602" s="200"/>
      <c r="AI1602" s="200"/>
      <c r="AJ1602" s="201"/>
      <c r="AK1602" s="202"/>
      <c r="AL1602" s="200"/>
      <c r="AM1602" s="200"/>
      <c r="AN1602" s="240"/>
      <c r="AO1602" s="240"/>
      <c r="AP1602" s="240"/>
      <c r="AQ1602" s="200"/>
      <c r="AR1602" s="200"/>
      <c r="AS1602" s="200"/>
    </row>
    <row r="1603" spans="1:45" x14ac:dyDescent="0.25">
      <c r="A1603" s="200"/>
      <c r="B1603" s="200"/>
      <c r="C1603" s="200"/>
      <c r="D1603" s="200"/>
      <c r="E1603" s="200"/>
      <c r="F1603" s="200"/>
      <c r="G1603" s="200"/>
      <c r="H1603" s="200"/>
      <c r="I1603" s="200"/>
      <c r="J1603" s="200"/>
      <c r="K1603" s="200"/>
      <c r="L1603" s="200"/>
      <c r="M1603" s="239"/>
      <c r="N1603" s="202"/>
      <c r="O1603" s="200"/>
      <c r="P1603" s="200"/>
      <c r="Q1603" s="200"/>
      <c r="R1603" s="200"/>
      <c r="S1603" s="239"/>
      <c r="T1603" s="200"/>
      <c r="U1603" s="202"/>
      <c r="V1603" s="200"/>
      <c r="W1603" s="200"/>
      <c r="X1603" s="200"/>
      <c r="Y1603" s="200"/>
      <c r="Z1603" s="200"/>
      <c r="AA1603" s="201"/>
      <c r="AB1603" s="201"/>
      <c r="AC1603" s="202"/>
      <c r="AD1603" s="202"/>
      <c r="AE1603" s="202"/>
      <c r="AF1603" s="202"/>
      <c r="AG1603" s="200"/>
      <c r="AH1603" s="200"/>
      <c r="AI1603" s="200"/>
      <c r="AJ1603" s="201"/>
      <c r="AK1603" s="202"/>
      <c r="AL1603" s="200"/>
      <c r="AM1603" s="200"/>
      <c r="AN1603" s="240"/>
      <c r="AO1603" s="240"/>
      <c r="AP1603" s="240"/>
      <c r="AQ1603" s="200"/>
      <c r="AR1603" s="200"/>
      <c r="AS1603" s="200"/>
    </row>
    <row r="1604" spans="1:45" x14ac:dyDescent="0.25">
      <c r="A1604" s="200"/>
      <c r="B1604" s="200"/>
      <c r="C1604" s="200"/>
      <c r="D1604" s="200"/>
      <c r="E1604" s="200"/>
      <c r="F1604" s="200"/>
      <c r="G1604" s="200"/>
      <c r="H1604" s="200"/>
      <c r="I1604" s="200"/>
      <c r="J1604" s="200"/>
      <c r="K1604" s="200"/>
      <c r="L1604" s="200"/>
      <c r="M1604" s="239"/>
      <c r="N1604" s="202"/>
      <c r="O1604" s="200"/>
      <c r="P1604" s="200"/>
      <c r="Q1604" s="200"/>
      <c r="R1604" s="200"/>
      <c r="S1604" s="239"/>
      <c r="T1604" s="200"/>
      <c r="U1604" s="202"/>
      <c r="V1604" s="200"/>
      <c r="W1604" s="200"/>
      <c r="X1604" s="200"/>
      <c r="Y1604" s="200"/>
      <c r="Z1604" s="200"/>
      <c r="AA1604" s="201"/>
      <c r="AB1604" s="201"/>
      <c r="AC1604" s="202"/>
      <c r="AD1604" s="202"/>
      <c r="AE1604" s="202"/>
      <c r="AF1604" s="202"/>
      <c r="AG1604" s="200"/>
      <c r="AH1604" s="200"/>
      <c r="AI1604" s="200"/>
      <c r="AJ1604" s="201"/>
      <c r="AK1604" s="202"/>
      <c r="AL1604" s="200"/>
      <c r="AM1604" s="200"/>
      <c r="AN1604" s="240"/>
      <c r="AO1604" s="240"/>
      <c r="AP1604" s="240"/>
      <c r="AQ1604" s="200"/>
      <c r="AR1604" s="200"/>
      <c r="AS1604" s="200"/>
    </row>
    <row r="1605" spans="1:45" x14ac:dyDescent="0.25">
      <c r="A1605" s="200"/>
      <c r="B1605" s="200"/>
      <c r="C1605" s="200"/>
      <c r="D1605" s="200"/>
      <c r="E1605" s="200"/>
      <c r="F1605" s="200"/>
      <c r="G1605" s="200"/>
      <c r="H1605" s="200"/>
      <c r="I1605" s="200"/>
      <c r="J1605" s="200"/>
      <c r="K1605" s="200"/>
      <c r="L1605" s="200"/>
      <c r="M1605" s="239"/>
      <c r="N1605" s="202"/>
      <c r="O1605" s="200"/>
      <c r="P1605" s="200"/>
      <c r="Q1605" s="200"/>
      <c r="R1605" s="200"/>
      <c r="S1605" s="239"/>
      <c r="T1605" s="200"/>
      <c r="U1605" s="202"/>
      <c r="V1605" s="200"/>
      <c r="W1605" s="200"/>
      <c r="X1605" s="200"/>
      <c r="Y1605" s="200"/>
      <c r="Z1605" s="200"/>
      <c r="AA1605" s="201"/>
      <c r="AB1605" s="201"/>
      <c r="AC1605" s="202"/>
      <c r="AD1605" s="202"/>
      <c r="AE1605" s="202"/>
      <c r="AF1605" s="202"/>
      <c r="AG1605" s="200"/>
      <c r="AH1605" s="200"/>
      <c r="AI1605" s="200"/>
      <c r="AJ1605" s="201"/>
      <c r="AK1605" s="202"/>
      <c r="AL1605" s="200"/>
      <c r="AM1605" s="200"/>
      <c r="AN1605" s="240"/>
      <c r="AO1605" s="240"/>
      <c r="AP1605" s="240"/>
      <c r="AQ1605" s="200"/>
      <c r="AR1605" s="200"/>
      <c r="AS1605" s="200"/>
    </row>
    <row r="1606" spans="1:45" x14ac:dyDescent="0.25">
      <c r="A1606" s="200"/>
      <c r="B1606" s="200"/>
      <c r="C1606" s="200"/>
      <c r="D1606" s="200"/>
      <c r="E1606" s="200"/>
      <c r="F1606" s="200"/>
      <c r="G1606" s="200"/>
      <c r="H1606" s="200"/>
      <c r="I1606" s="200"/>
      <c r="J1606" s="200"/>
      <c r="K1606" s="200"/>
      <c r="L1606" s="200"/>
      <c r="M1606" s="239"/>
      <c r="N1606" s="202"/>
      <c r="O1606" s="200"/>
      <c r="P1606" s="200"/>
      <c r="Q1606" s="200"/>
      <c r="R1606" s="200"/>
      <c r="S1606" s="239"/>
      <c r="T1606" s="200"/>
      <c r="U1606" s="202"/>
      <c r="V1606" s="200"/>
      <c r="W1606" s="200"/>
      <c r="X1606" s="200"/>
      <c r="Y1606" s="200"/>
      <c r="Z1606" s="200"/>
      <c r="AA1606" s="201"/>
      <c r="AB1606" s="201"/>
      <c r="AC1606" s="202"/>
      <c r="AD1606" s="202"/>
      <c r="AE1606" s="202"/>
      <c r="AF1606" s="202"/>
      <c r="AG1606" s="200"/>
      <c r="AH1606" s="200"/>
      <c r="AI1606" s="200"/>
      <c r="AJ1606" s="201"/>
      <c r="AK1606" s="202"/>
      <c r="AL1606" s="200"/>
      <c r="AM1606" s="200"/>
      <c r="AN1606" s="240"/>
      <c r="AO1606" s="240"/>
      <c r="AP1606" s="240"/>
      <c r="AQ1606" s="200"/>
      <c r="AR1606" s="200"/>
      <c r="AS1606" s="200"/>
    </row>
    <row r="1607" spans="1:45" x14ac:dyDescent="0.25">
      <c r="A1607" s="200"/>
      <c r="B1607" s="200"/>
      <c r="C1607" s="200"/>
      <c r="D1607" s="200"/>
      <c r="E1607" s="200"/>
      <c r="F1607" s="200"/>
      <c r="G1607" s="200"/>
      <c r="H1607" s="200"/>
      <c r="I1607" s="200"/>
      <c r="J1607" s="200"/>
      <c r="K1607" s="200"/>
      <c r="L1607" s="200"/>
      <c r="M1607" s="239"/>
      <c r="N1607" s="202"/>
      <c r="O1607" s="200"/>
      <c r="P1607" s="200"/>
      <c r="Q1607" s="200"/>
      <c r="R1607" s="200"/>
      <c r="S1607" s="239"/>
      <c r="T1607" s="200"/>
      <c r="U1607" s="202"/>
      <c r="V1607" s="200"/>
      <c r="W1607" s="200"/>
      <c r="X1607" s="200"/>
      <c r="Y1607" s="200"/>
      <c r="Z1607" s="200"/>
      <c r="AA1607" s="201"/>
      <c r="AB1607" s="201"/>
      <c r="AC1607" s="202"/>
      <c r="AD1607" s="202"/>
      <c r="AE1607" s="202"/>
      <c r="AF1607" s="202"/>
      <c r="AG1607" s="200"/>
      <c r="AH1607" s="200"/>
      <c r="AI1607" s="200"/>
      <c r="AJ1607" s="201"/>
      <c r="AK1607" s="202"/>
      <c r="AL1607" s="200"/>
      <c r="AM1607" s="200"/>
      <c r="AN1607" s="240"/>
      <c r="AO1607" s="240"/>
      <c r="AP1607" s="240"/>
      <c r="AQ1607" s="200"/>
      <c r="AR1607" s="200"/>
      <c r="AS1607" s="200"/>
    </row>
    <row r="1608" spans="1:45" x14ac:dyDescent="0.25">
      <c r="A1608" s="200"/>
      <c r="B1608" s="200"/>
      <c r="C1608" s="200"/>
      <c r="D1608" s="200"/>
      <c r="E1608" s="200"/>
      <c r="F1608" s="200"/>
      <c r="G1608" s="200"/>
      <c r="H1608" s="200"/>
      <c r="I1608" s="200"/>
      <c r="J1608" s="200"/>
      <c r="K1608" s="200"/>
      <c r="L1608" s="200"/>
      <c r="M1608" s="239"/>
      <c r="N1608" s="202"/>
      <c r="O1608" s="200"/>
      <c r="P1608" s="200"/>
      <c r="Q1608" s="200"/>
      <c r="R1608" s="200"/>
      <c r="S1608" s="239"/>
      <c r="T1608" s="200"/>
      <c r="U1608" s="202"/>
      <c r="V1608" s="200"/>
      <c r="W1608" s="200"/>
      <c r="X1608" s="200"/>
      <c r="Y1608" s="200"/>
      <c r="Z1608" s="200"/>
      <c r="AA1608" s="201"/>
      <c r="AB1608" s="201"/>
      <c r="AC1608" s="202"/>
      <c r="AD1608" s="202"/>
      <c r="AE1608" s="202"/>
      <c r="AF1608" s="202"/>
      <c r="AG1608" s="200"/>
      <c r="AH1608" s="200"/>
      <c r="AI1608" s="200"/>
      <c r="AJ1608" s="201"/>
      <c r="AK1608" s="202"/>
      <c r="AL1608" s="200"/>
      <c r="AM1608" s="200"/>
      <c r="AN1608" s="240"/>
      <c r="AO1608" s="240"/>
      <c r="AP1608" s="240"/>
      <c r="AQ1608" s="200"/>
      <c r="AR1608" s="200"/>
      <c r="AS1608" s="200"/>
    </row>
    <row r="1609" spans="1:45" x14ac:dyDescent="0.25">
      <c r="A1609" s="200"/>
      <c r="B1609" s="200"/>
      <c r="C1609" s="200"/>
      <c r="D1609" s="200"/>
      <c r="E1609" s="200"/>
      <c r="F1609" s="200"/>
      <c r="G1609" s="200"/>
      <c r="H1609" s="200"/>
      <c r="I1609" s="200"/>
      <c r="J1609" s="200"/>
      <c r="K1609" s="200"/>
      <c r="L1609" s="200"/>
      <c r="M1609" s="239"/>
      <c r="N1609" s="202"/>
      <c r="O1609" s="200"/>
      <c r="P1609" s="200"/>
      <c r="Q1609" s="200"/>
      <c r="R1609" s="200"/>
      <c r="S1609" s="239"/>
      <c r="T1609" s="200"/>
      <c r="U1609" s="202"/>
      <c r="V1609" s="200"/>
      <c r="W1609" s="200"/>
      <c r="X1609" s="200"/>
      <c r="Y1609" s="200"/>
      <c r="Z1609" s="200"/>
      <c r="AA1609" s="201"/>
      <c r="AB1609" s="201"/>
      <c r="AC1609" s="202"/>
      <c r="AD1609" s="202"/>
      <c r="AE1609" s="202"/>
      <c r="AF1609" s="202"/>
      <c r="AG1609" s="200"/>
      <c r="AH1609" s="200"/>
      <c r="AI1609" s="200"/>
      <c r="AJ1609" s="201"/>
      <c r="AK1609" s="202"/>
      <c r="AL1609" s="200"/>
      <c r="AM1609" s="200"/>
      <c r="AN1609" s="240"/>
      <c r="AO1609" s="240"/>
      <c r="AP1609" s="240"/>
      <c r="AQ1609" s="200"/>
      <c r="AR1609" s="200"/>
      <c r="AS1609" s="200"/>
    </row>
    <row r="1610" spans="1:45" x14ac:dyDescent="0.25">
      <c r="A1610" s="200"/>
      <c r="B1610" s="200"/>
      <c r="C1610" s="200"/>
      <c r="D1610" s="200"/>
      <c r="E1610" s="200"/>
      <c r="F1610" s="200"/>
      <c r="G1610" s="200"/>
      <c r="H1610" s="200"/>
      <c r="I1610" s="200"/>
      <c r="J1610" s="200"/>
      <c r="K1610" s="200"/>
      <c r="L1610" s="200"/>
      <c r="M1610" s="239"/>
      <c r="N1610" s="202"/>
      <c r="O1610" s="200"/>
      <c r="P1610" s="200"/>
      <c r="Q1610" s="200"/>
      <c r="R1610" s="200"/>
      <c r="S1610" s="239"/>
      <c r="T1610" s="200"/>
      <c r="U1610" s="202"/>
      <c r="V1610" s="200"/>
      <c r="W1610" s="200"/>
      <c r="X1610" s="200"/>
      <c r="Y1610" s="200"/>
      <c r="Z1610" s="200"/>
      <c r="AA1610" s="201"/>
      <c r="AB1610" s="201"/>
      <c r="AC1610" s="202"/>
      <c r="AD1610" s="202"/>
      <c r="AE1610" s="202"/>
      <c r="AF1610" s="202"/>
      <c r="AG1610" s="200"/>
      <c r="AH1610" s="200"/>
      <c r="AI1610" s="200"/>
      <c r="AJ1610" s="201"/>
      <c r="AK1610" s="202"/>
      <c r="AL1610" s="200"/>
      <c r="AM1610" s="200"/>
      <c r="AN1610" s="240"/>
      <c r="AO1610" s="240"/>
      <c r="AP1610" s="240"/>
      <c r="AQ1610" s="200"/>
      <c r="AR1610" s="200"/>
      <c r="AS1610" s="200"/>
    </row>
    <row r="1611" spans="1:45" x14ac:dyDescent="0.25">
      <c r="A1611" s="200"/>
      <c r="B1611" s="200"/>
      <c r="C1611" s="200"/>
      <c r="D1611" s="200"/>
      <c r="E1611" s="200"/>
      <c r="F1611" s="200"/>
      <c r="G1611" s="200"/>
      <c r="H1611" s="200"/>
      <c r="I1611" s="200"/>
      <c r="J1611" s="200"/>
      <c r="K1611" s="200"/>
      <c r="L1611" s="200"/>
      <c r="M1611" s="239"/>
      <c r="N1611" s="202"/>
      <c r="O1611" s="200"/>
      <c r="P1611" s="200"/>
      <c r="Q1611" s="200"/>
      <c r="R1611" s="200"/>
      <c r="S1611" s="239"/>
      <c r="T1611" s="200"/>
      <c r="U1611" s="202"/>
      <c r="V1611" s="200"/>
      <c r="W1611" s="200"/>
      <c r="X1611" s="200"/>
      <c r="Y1611" s="200"/>
      <c r="Z1611" s="200"/>
      <c r="AA1611" s="201"/>
      <c r="AB1611" s="201"/>
      <c r="AC1611" s="202"/>
      <c r="AD1611" s="202"/>
      <c r="AE1611" s="202"/>
      <c r="AF1611" s="202"/>
      <c r="AG1611" s="200"/>
      <c r="AH1611" s="200"/>
      <c r="AI1611" s="200"/>
      <c r="AJ1611" s="201"/>
      <c r="AK1611" s="202"/>
      <c r="AL1611" s="200"/>
      <c r="AM1611" s="200"/>
      <c r="AN1611" s="240"/>
      <c r="AO1611" s="240"/>
      <c r="AP1611" s="240"/>
      <c r="AQ1611" s="200"/>
      <c r="AR1611" s="200"/>
      <c r="AS1611" s="200"/>
    </row>
    <row r="1612" spans="1:45" x14ac:dyDescent="0.25">
      <c r="A1612" s="200"/>
      <c r="B1612" s="200"/>
      <c r="C1612" s="200"/>
      <c r="D1612" s="200"/>
      <c r="E1612" s="200"/>
      <c r="F1612" s="200"/>
      <c r="G1612" s="200"/>
      <c r="H1612" s="200"/>
      <c r="I1612" s="200"/>
      <c r="J1612" s="200"/>
      <c r="K1612" s="200"/>
      <c r="L1612" s="200"/>
      <c r="M1612" s="239"/>
      <c r="N1612" s="202"/>
      <c r="O1612" s="200"/>
      <c r="P1612" s="200"/>
      <c r="Q1612" s="200"/>
      <c r="R1612" s="200"/>
      <c r="S1612" s="239"/>
      <c r="T1612" s="200"/>
      <c r="U1612" s="202"/>
      <c r="V1612" s="200"/>
      <c r="W1612" s="200"/>
      <c r="X1612" s="200"/>
      <c r="Y1612" s="200"/>
      <c r="Z1612" s="200"/>
      <c r="AA1612" s="201"/>
      <c r="AB1612" s="201"/>
      <c r="AC1612" s="202"/>
      <c r="AD1612" s="202"/>
      <c r="AE1612" s="202"/>
      <c r="AF1612" s="202"/>
      <c r="AG1612" s="200"/>
      <c r="AH1612" s="200"/>
      <c r="AI1612" s="200"/>
      <c r="AJ1612" s="201"/>
      <c r="AK1612" s="202"/>
      <c r="AL1612" s="200"/>
      <c r="AM1612" s="200"/>
      <c r="AN1612" s="240"/>
      <c r="AO1612" s="240"/>
      <c r="AP1612" s="240"/>
      <c r="AQ1612" s="200"/>
      <c r="AR1612" s="200"/>
      <c r="AS1612" s="200"/>
    </row>
    <row r="1613" spans="1:45" x14ac:dyDescent="0.25">
      <c r="A1613" s="200"/>
      <c r="B1613" s="200"/>
      <c r="C1613" s="200"/>
      <c r="D1613" s="200"/>
      <c r="E1613" s="200"/>
      <c r="F1613" s="200"/>
      <c r="G1613" s="200"/>
      <c r="H1613" s="200"/>
      <c r="I1613" s="200"/>
      <c r="J1613" s="200"/>
      <c r="K1613" s="200"/>
      <c r="L1613" s="200"/>
      <c r="M1613" s="239"/>
      <c r="N1613" s="202"/>
      <c r="O1613" s="200"/>
      <c r="P1613" s="200"/>
      <c r="Q1613" s="200"/>
      <c r="R1613" s="200"/>
      <c r="S1613" s="239"/>
      <c r="T1613" s="200"/>
      <c r="U1613" s="202"/>
      <c r="V1613" s="200"/>
      <c r="W1613" s="200"/>
      <c r="X1613" s="200"/>
      <c r="Y1613" s="200"/>
      <c r="Z1613" s="200"/>
      <c r="AA1613" s="201"/>
      <c r="AB1613" s="201"/>
      <c r="AC1613" s="202"/>
      <c r="AD1613" s="202"/>
      <c r="AE1613" s="202"/>
      <c r="AF1613" s="202"/>
      <c r="AG1613" s="200"/>
      <c r="AH1613" s="200"/>
      <c r="AI1613" s="200"/>
      <c r="AJ1613" s="201"/>
      <c r="AK1613" s="202"/>
      <c r="AL1613" s="200"/>
      <c r="AM1613" s="200"/>
      <c r="AN1613" s="240"/>
      <c r="AO1613" s="240"/>
      <c r="AP1613" s="240"/>
      <c r="AQ1613" s="200"/>
      <c r="AR1613" s="200"/>
      <c r="AS1613" s="200"/>
    </row>
    <row r="1614" spans="1:45" x14ac:dyDescent="0.25">
      <c r="A1614" s="200"/>
      <c r="B1614" s="200"/>
      <c r="C1614" s="200"/>
      <c r="D1614" s="200"/>
      <c r="E1614" s="200"/>
      <c r="F1614" s="200"/>
      <c r="G1614" s="200"/>
      <c r="H1614" s="200"/>
      <c r="I1614" s="200"/>
      <c r="J1614" s="200"/>
      <c r="K1614" s="200"/>
      <c r="L1614" s="200"/>
      <c r="M1614" s="239"/>
      <c r="N1614" s="202"/>
      <c r="O1614" s="200"/>
      <c r="P1614" s="200"/>
      <c r="Q1614" s="200"/>
      <c r="R1614" s="200"/>
      <c r="S1614" s="239"/>
      <c r="T1614" s="200"/>
      <c r="U1614" s="202"/>
      <c r="V1614" s="200"/>
      <c r="W1614" s="200"/>
      <c r="X1614" s="200"/>
      <c r="Y1614" s="200"/>
      <c r="Z1614" s="200"/>
      <c r="AA1614" s="201"/>
      <c r="AB1614" s="201"/>
      <c r="AC1614" s="202"/>
      <c r="AD1614" s="202"/>
      <c r="AE1614" s="202"/>
      <c r="AF1614" s="202"/>
      <c r="AG1614" s="200"/>
      <c r="AH1614" s="200"/>
      <c r="AI1614" s="200"/>
      <c r="AJ1614" s="201"/>
      <c r="AK1614" s="202"/>
      <c r="AL1614" s="200"/>
      <c r="AM1614" s="200"/>
      <c r="AN1614" s="240"/>
      <c r="AO1614" s="240"/>
      <c r="AP1614" s="240"/>
      <c r="AQ1614" s="200"/>
      <c r="AR1614" s="200"/>
      <c r="AS1614" s="200"/>
    </row>
    <row r="1615" spans="1:45" x14ac:dyDescent="0.25">
      <c r="A1615" s="200"/>
      <c r="B1615" s="200"/>
      <c r="C1615" s="200"/>
      <c r="D1615" s="200"/>
      <c r="E1615" s="200"/>
      <c r="F1615" s="200"/>
      <c r="G1615" s="200"/>
      <c r="H1615" s="200"/>
      <c r="I1615" s="200"/>
      <c r="J1615" s="200"/>
      <c r="K1615" s="200"/>
      <c r="L1615" s="200"/>
      <c r="M1615" s="239"/>
      <c r="N1615" s="202"/>
      <c r="O1615" s="200"/>
      <c r="P1615" s="200"/>
      <c r="Q1615" s="200"/>
      <c r="R1615" s="200"/>
      <c r="S1615" s="239"/>
      <c r="T1615" s="200"/>
      <c r="U1615" s="202"/>
      <c r="V1615" s="200"/>
      <c r="W1615" s="200"/>
      <c r="X1615" s="200"/>
      <c r="Y1615" s="200"/>
      <c r="Z1615" s="200"/>
      <c r="AA1615" s="201"/>
      <c r="AB1615" s="201"/>
      <c r="AC1615" s="202"/>
      <c r="AD1615" s="202"/>
      <c r="AE1615" s="202"/>
      <c r="AF1615" s="202"/>
      <c r="AG1615" s="200"/>
      <c r="AH1615" s="200"/>
      <c r="AI1615" s="200"/>
      <c r="AJ1615" s="201"/>
      <c r="AK1615" s="202"/>
      <c r="AL1615" s="200"/>
      <c r="AM1615" s="200"/>
      <c r="AN1615" s="240"/>
      <c r="AO1615" s="240"/>
      <c r="AP1615" s="240"/>
      <c r="AQ1615" s="200"/>
      <c r="AR1615" s="200"/>
      <c r="AS1615" s="200"/>
    </row>
    <row r="1616" spans="1:45" x14ac:dyDescent="0.25">
      <c r="A1616" s="200"/>
      <c r="B1616" s="200"/>
      <c r="C1616" s="200"/>
      <c r="D1616" s="200"/>
      <c r="E1616" s="200"/>
      <c r="F1616" s="200"/>
      <c r="G1616" s="200"/>
      <c r="H1616" s="200"/>
      <c r="I1616" s="200"/>
      <c r="J1616" s="200"/>
      <c r="K1616" s="200"/>
      <c r="L1616" s="200"/>
      <c r="M1616" s="239"/>
      <c r="N1616" s="202"/>
      <c r="O1616" s="200"/>
      <c r="P1616" s="200"/>
      <c r="Q1616" s="200"/>
      <c r="R1616" s="200"/>
      <c r="S1616" s="239"/>
      <c r="T1616" s="200"/>
      <c r="U1616" s="202"/>
      <c r="V1616" s="200"/>
      <c r="W1616" s="200"/>
      <c r="X1616" s="200"/>
      <c r="Y1616" s="200"/>
      <c r="Z1616" s="200"/>
      <c r="AA1616" s="201"/>
      <c r="AB1616" s="201"/>
      <c r="AC1616" s="202"/>
      <c r="AD1616" s="202"/>
      <c r="AE1616" s="202"/>
      <c r="AF1616" s="202"/>
      <c r="AG1616" s="200"/>
      <c r="AH1616" s="200"/>
      <c r="AI1616" s="200"/>
      <c r="AJ1616" s="201"/>
      <c r="AK1616" s="202"/>
      <c r="AL1616" s="200"/>
      <c r="AM1616" s="200"/>
      <c r="AN1616" s="240"/>
      <c r="AO1616" s="240"/>
      <c r="AP1616" s="240"/>
      <c r="AQ1616" s="200"/>
      <c r="AR1616" s="200"/>
      <c r="AS1616" s="200"/>
    </row>
    <row r="1617" spans="1:45" x14ac:dyDescent="0.25">
      <c r="A1617" s="200"/>
      <c r="B1617" s="200"/>
      <c r="C1617" s="200"/>
      <c r="D1617" s="200"/>
      <c r="E1617" s="200"/>
      <c r="F1617" s="200"/>
      <c r="G1617" s="200"/>
      <c r="H1617" s="200"/>
      <c r="I1617" s="200"/>
      <c r="J1617" s="200"/>
      <c r="K1617" s="200"/>
      <c r="L1617" s="200"/>
      <c r="M1617" s="239"/>
      <c r="N1617" s="202"/>
      <c r="O1617" s="200"/>
      <c r="P1617" s="200"/>
      <c r="Q1617" s="200"/>
      <c r="R1617" s="200"/>
      <c r="S1617" s="239"/>
      <c r="T1617" s="200"/>
      <c r="U1617" s="202"/>
      <c r="V1617" s="200"/>
      <c r="W1617" s="200"/>
      <c r="X1617" s="200"/>
      <c r="Y1617" s="200"/>
      <c r="Z1617" s="200"/>
      <c r="AA1617" s="201"/>
      <c r="AB1617" s="201"/>
      <c r="AC1617" s="202"/>
      <c r="AD1617" s="202"/>
      <c r="AE1617" s="202"/>
      <c r="AF1617" s="202"/>
      <c r="AG1617" s="200"/>
      <c r="AH1617" s="200"/>
      <c r="AI1617" s="200"/>
      <c r="AJ1617" s="201"/>
      <c r="AK1617" s="202"/>
      <c r="AL1617" s="200"/>
      <c r="AM1617" s="200"/>
      <c r="AN1617" s="240"/>
      <c r="AO1617" s="240"/>
      <c r="AP1617" s="240"/>
      <c r="AQ1617" s="200"/>
      <c r="AR1617" s="200"/>
      <c r="AS1617" s="200"/>
    </row>
    <row r="1618" spans="1:45" x14ac:dyDescent="0.25">
      <c r="A1618" s="200"/>
      <c r="B1618" s="200"/>
      <c r="C1618" s="200"/>
      <c r="D1618" s="200"/>
      <c r="E1618" s="200"/>
      <c r="F1618" s="200"/>
      <c r="G1618" s="200"/>
      <c r="H1618" s="200"/>
      <c r="I1618" s="200"/>
      <c r="J1618" s="200"/>
      <c r="K1618" s="200"/>
      <c r="L1618" s="200"/>
      <c r="M1618" s="239"/>
      <c r="N1618" s="202"/>
      <c r="O1618" s="200"/>
      <c r="P1618" s="200"/>
      <c r="Q1618" s="200"/>
      <c r="R1618" s="200"/>
      <c r="S1618" s="239"/>
      <c r="T1618" s="200"/>
      <c r="U1618" s="202"/>
      <c r="V1618" s="200"/>
      <c r="W1618" s="200"/>
      <c r="X1618" s="200"/>
      <c r="Y1618" s="200"/>
      <c r="Z1618" s="200"/>
      <c r="AA1618" s="201"/>
      <c r="AB1618" s="201"/>
      <c r="AC1618" s="202"/>
      <c r="AD1618" s="202"/>
      <c r="AE1618" s="202"/>
      <c r="AF1618" s="202"/>
      <c r="AG1618" s="200"/>
      <c r="AH1618" s="200"/>
      <c r="AI1618" s="200"/>
      <c r="AJ1618" s="201"/>
      <c r="AK1618" s="202"/>
      <c r="AL1618" s="200"/>
      <c r="AM1618" s="200"/>
      <c r="AN1618" s="240"/>
      <c r="AO1618" s="240"/>
      <c r="AP1618" s="240"/>
      <c r="AQ1618" s="200"/>
      <c r="AR1618" s="200"/>
      <c r="AS1618" s="200"/>
    </row>
    <row r="1619" spans="1:45" x14ac:dyDescent="0.25">
      <c r="A1619" s="200"/>
      <c r="B1619" s="200"/>
      <c r="C1619" s="200"/>
      <c r="D1619" s="200"/>
      <c r="E1619" s="200"/>
      <c r="F1619" s="200"/>
      <c r="G1619" s="200"/>
      <c r="H1619" s="200"/>
      <c r="I1619" s="200"/>
      <c r="J1619" s="200"/>
      <c r="K1619" s="200"/>
      <c r="L1619" s="200"/>
      <c r="M1619" s="239"/>
      <c r="N1619" s="202"/>
      <c r="O1619" s="200"/>
      <c r="P1619" s="200"/>
      <c r="Q1619" s="200"/>
      <c r="R1619" s="200"/>
      <c r="S1619" s="239"/>
      <c r="T1619" s="200"/>
      <c r="U1619" s="202"/>
      <c r="V1619" s="200"/>
      <c r="W1619" s="200"/>
      <c r="X1619" s="200"/>
      <c r="Y1619" s="200"/>
      <c r="Z1619" s="200"/>
      <c r="AA1619" s="201"/>
      <c r="AB1619" s="201"/>
      <c r="AC1619" s="202"/>
      <c r="AD1619" s="202"/>
      <c r="AE1619" s="202"/>
      <c r="AF1619" s="202"/>
      <c r="AG1619" s="200"/>
      <c r="AH1619" s="200"/>
      <c r="AI1619" s="200"/>
      <c r="AJ1619" s="201"/>
      <c r="AK1619" s="202"/>
      <c r="AL1619" s="200"/>
      <c r="AM1619" s="200"/>
      <c r="AN1619" s="240"/>
      <c r="AO1619" s="240"/>
      <c r="AP1619" s="240"/>
      <c r="AQ1619" s="200"/>
      <c r="AR1619" s="200"/>
      <c r="AS1619" s="200"/>
    </row>
    <row r="1620" spans="1:45" x14ac:dyDescent="0.25">
      <c r="A1620" s="200"/>
      <c r="B1620" s="200"/>
      <c r="C1620" s="200"/>
      <c r="D1620" s="200"/>
      <c r="E1620" s="200"/>
      <c r="F1620" s="200"/>
      <c r="G1620" s="200"/>
      <c r="H1620" s="200"/>
      <c r="I1620" s="200"/>
      <c r="J1620" s="200"/>
      <c r="K1620" s="200"/>
      <c r="L1620" s="200"/>
      <c r="M1620" s="239"/>
      <c r="N1620" s="202"/>
      <c r="O1620" s="200"/>
      <c r="P1620" s="200"/>
      <c r="Q1620" s="200"/>
      <c r="R1620" s="200"/>
      <c r="S1620" s="239"/>
      <c r="T1620" s="200"/>
      <c r="U1620" s="202"/>
      <c r="V1620" s="200"/>
      <c r="W1620" s="200"/>
      <c r="X1620" s="200"/>
      <c r="Y1620" s="200"/>
      <c r="Z1620" s="200"/>
      <c r="AA1620" s="201"/>
      <c r="AB1620" s="201"/>
      <c r="AC1620" s="202"/>
      <c r="AD1620" s="202"/>
      <c r="AE1620" s="202"/>
      <c r="AF1620" s="202"/>
      <c r="AG1620" s="200"/>
      <c r="AH1620" s="200"/>
      <c r="AI1620" s="200"/>
      <c r="AJ1620" s="201"/>
      <c r="AK1620" s="202"/>
      <c r="AL1620" s="200"/>
      <c r="AM1620" s="200"/>
      <c r="AN1620" s="240"/>
      <c r="AO1620" s="240"/>
      <c r="AP1620" s="240"/>
      <c r="AQ1620" s="200"/>
      <c r="AR1620" s="200"/>
      <c r="AS1620" s="200"/>
    </row>
    <row r="1621" spans="1:45" x14ac:dyDescent="0.25">
      <c r="A1621" s="200"/>
      <c r="B1621" s="200"/>
      <c r="C1621" s="200"/>
      <c r="D1621" s="200"/>
      <c r="E1621" s="200"/>
      <c r="F1621" s="200"/>
      <c r="G1621" s="200"/>
      <c r="H1621" s="200"/>
      <c r="I1621" s="200"/>
      <c r="J1621" s="200"/>
      <c r="K1621" s="200"/>
      <c r="L1621" s="200"/>
      <c r="M1621" s="239"/>
      <c r="N1621" s="202"/>
      <c r="O1621" s="200"/>
      <c r="P1621" s="200"/>
      <c r="Q1621" s="200"/>
      <c r="R1621" s="200"/>
      <c r="S1621" s="239"/>
      <c r="T1621" s="200"/>
      <c r="U1621" s="202"/>
      <c r="V1621" s="200"/>
      <c r="W1621" s="200"/>
      <c r="X1621" s="200"/>
      <c r="Y1621" s="200"/>
      <c r="Z1621" s="200"/>
      <c r="AA1621" s="201"/>
      <c r="AB1621" s="201"/>
      <c r="AC1621" s="202"/>
      <c r="AD1621" s="202"/>
      <c r="AE1621" s="202"/>
      <c r="AF1621" s="202"/>
      <c r="AG1621" s="200"/>
      <c r="AH1621" s="200"/>
      <c r="AI1621" s="200"/>
      <c r="AJ1621" s="201"/>
      <c r="AK1621" s="202"/>
      <c r="AL1621" s="200"/>
      <c r="AM1621" s="200"/>
      <c r="AN1621" s="240"/>
      <c r="AO1621" s="240"/>
      <c r="AP1621" s="240"/>
      <c r="AQ1621" s="200"/>
      <c r="AR1621" s="200"/>
      <c r="AS1621" s="200"/>
    </row>
    <row r="1622" spans="1:45" x14ac:dyDescent="0.25">
      <c r="A1622" s="200"/>
      <c r="B1622" s="200"/>
      <c r="C1622" s="200"/>
      <c r="D1622" s="200"/>
      <c r="E1622" s="200"/>
      <c r="F1622" s="200"/>
      <c r="G1622" s="200"/>
      <c r="H1622" s="200"/>
      <c r="I1622" s="200"/>
      <c r="J1622" s="200"/>
      <c r="K1622" s="200"/>
      <c r="L1622" s="200"/>
      <c r="M1622" s="239"/>
      <c r="N1622" s="202"/>
      <c r="O1622" s="200"/>
      <c r="P1622" s="200"/>
      <c r="Q1622" s="200"/>
      <c r="R1622" s="200"/>
      <c r="S1622" s="239"/>
      <c r="T1622" s="200"/>
      <c r="U1622" s="202"/>
      <c r="V1622" s="200"/>
      <c r="W1622" s="200"/>
      <c r="X1622" s="200"/>
      <c r="Y1622" s="200"/>
      <c r="Z1622" s="200"/>
      <c r="AA1622" s="201"/>
      <c r="AB1622" s="201"/>
      <c r="AC1622" s="202"/>
      <c r="AD1622" s="202"/>
      <c r="AE1622" s="202"/>
      <c r="AF1622" s="202"/>
      <c r="AG1622" s="200"/>
      <c r="AH1622" s="200"/>
      <c r="AI1622" s="200"/>
      <c r="AJ1622" s="201"/>
      <c r="AK1622" s="202"/>
      <c r="AL1622" s="200"/>
      <c r="AM1622" s="200"/>
      <c r="AN1622" s="240"/>
      <c r="AO1622" s="240"/>
      <c r="AP1622" s="240"/>
      <c r="AQ1622" s="200"/>
      <c r="AR1622" s="200"/>
      <c r="AS1622" s="200"/>
    </row>
    <row r="1623" spans="1:45" x14ac:dyDescent="0.25">
      <c r="A1623" s="200"/>
      <c r="B1623" s="200"/>
      <c r="C1623" s="200"/>
      <c r="D1623" s="200"/>
      <c r="E1623" s="200"/>
      <c r="F1623" s="200"/>
      <c r="G1623" s="200"/>
      <c r="H1623" s="200"/>
      <c r="I1623" s="200"/>
      <c r="J1623" s="200"/>
      <c r="K1623" s="200"/>
      <c r="L1623" s="200"/>
      <c r="M1623" s="239"/>
      <c r="N1623" s="202"/>
      <c r="O1623" s="200"/>
      <c r="P1623" s="200"/>
      <c r="Q1623" s="200"/>
      <c r="R1623" s="200"/>
      <c r="S1623" s="239"/>
      <c r="T1623" s="200"/>
      <c r="U1623" s="202"/>
      <c r="V1623" s="200"/>
      <c r="W1623" s="200"/>
      <c r="X1623" s="200"/>
      <c r="Y1623" s="200"/>
      <c r="Z1623" s="200"/>
      <c r="AA1623" s="201"/>
      <c r="AB1623" s="201"/>
      <c r="AC1623" s="202"/>
      <c r="AD1623" s="202"/>
      <c r="AE1623" s="202"/>
      <c r="AF1623" s="202"/>
      <c r="AG1623" s="200"/>
      <c r="AH1623" s="200"/>
      <c r="AI1623" s="200"/>
      <c r="AJ1623" s="201"/>
      <c r="AK1623" s="202"/>
      <c r="AL1623" s="200"/>
      <c r="AM1623" s="200"/>
      <c r="AN1623" s="240"/>
      <c r="AO1623" s="240"/>
      <c r="AP1623" s="240"/>
      <c r="AQ1623" s="200"/>
      <c r="AR1623" s="200"/>
      <c r="AS1623" s="200"/>
    </row>
    <row r="1624" spans="1:45" x14ac:dyDescent="0.25">
      <c r="A1624" s="200"/>
      <c r="B1624" s="200"/>
      <c r="C1624" s="200"/>
      <c r="D1624" s="200"/>
      <c r="E1624" s="200"/>
      <c r="F1624" s="200"/>
      <c r="G1624" s="200"/>
      <c r="H1624" s="200"/>
      <c r="I1624" s="200"/>
      <c r="J1624" s="200"/>
      <c r="K1624" s="200"/>
      <c r="L1624" s="200"/>
      <c r="M1624" s="239"/>
      <c r="N1624" s="202"/>
      <c r="O1624" s="200"/>
      <c r="P1624" s="200"/>
      <c r="Q1624" s="200"/>
      <c r="R1624" s="200"/>
      <c r="S1624" s="239"/>
      <c r="T1624" s="200"/>
      <c r="U1624" s="202"/>
      <c r="V1624" s="200"/>
      <c r="W1624" s="200"/>
      <c r="X1624" s="200"/>
      <c r="Y1624" s="200"/>
      <c r="Z1624" s="200"/>
      <c r="AA1624" s="201"/>
      <c r="AB1624" s="201"/>
      <c r="AC1624" s="202"/>
      <c r="AD1624" s="202"/>
      <c r="AE1624" s="202"/>
      <c r="AF1624" s="202"/>
      <c r="AG1624" s="200"/>
      <c r="AH1624" s="200"/>
      <c r="AI1624" s="200"/>
      <c r="AJ1624" s="201"/>
      <c r="AK1624" s="202"/>
      <c r="AL1624" s="200"/>
      <c r="AM1624" s="200"/>
      <c r="AN1624" s="240"/>
      <c r="AO1624" s="240"/>
      <c r="AP1624" s="240"/>
      <c r="AQ1624" s="200"/>
      <c r="AR1624" s="200"/>
      <c r="AS1624" s="200"/>
    </row>
    <row r="1625" spans="1:45" x14ac:dyDescent="0.25">
      <c r="A1625" s="200"/>
      <c r="B1625" s="200"/>
      <c r="C1625" s="200"/>
      <c r="D1625" s="200"/>
      <c r="E1625" s="200"/>
      <c r="F1625" s="200"/>
      <c r="G1625" s="200"/>
      <c r="H1625" s="200"/>
      <c r="I1625" s="200"/>
      <c r="J1625" s="200"/>
      <c r="K1625" s="200"/>
      <c r="L1625" s="200"/>
      <c r="M1625" s="239"/>
      <c r="N1625" s="202"/>
      <c r="O1625" s="200"/>
      <c r="P1625" s="200"/>
      <c r="Q1625" s="200"/>
      <c r="R1625" s="200"/>
      <c r="S1625" s="239"/>
      <c r="T1625" s="200"/>
      <c r="U1625" s="202"/>
      <c r="V1625" s="200"/>
      <c r="W1625" s="200"/>
      <c r="X1625" s="200"/>
      <c r="Y1625" s="200"/>
      <c r="Z1625" s="200"/>
      <c r="AA1625" s="201"/>
      <c r="AB1625" s="201"/>
      <c r="AC1625" s="202"/>
      <c r="AD1625" s="202"/>
      <c r="AE1625" s="202"/>
      <c r="AF1625" s="202"/>
      <c r="AG1625" s="200"/>
      <c r="AH1625" s="200"/>
      <c r="AI1625" s="200"/>
      <c r="AJ1625" s="201"/>
      <c r="AK1625" s="202"/>
      <c r="AL1625" s="200"/>
      <c r="AM1625" s="200"/>
      <c r="AN1625" s="240"/>
      <c r="AO1625" s="240"/>
      <c r="AP1625" s="240"/>
      <c r="AQ1625" s="200"/>
      <c r="AR1625" s="200"/>
      <c r="AS1625" s="200"/>
    </row>
    <row r="1626" spans="1:45" x14ac:dyDescent="0.25">
      <c r="A1626" s="200"/>
      <c r="B1626" s="200"/>
      <c r="C1626" s="200"/>
      <c r="D1626" s="200"/>
      <c r="E1626" s="200"/>
      <c r="F1626" s="200"/>
      <c r="G1626" s="200"/>
      <c r="H1626" s="200"/>
      <c r="I1626" s="200"/>
      <c r="J1626" s="200"/>
      <c r="K1626" s="200"/>
      <c r="L1626" s="200"/>
      <c r="M1626" s="239"/>
      <c r="N1626" s="202"/>
      <c r="O1626" s="200"/>
      <c r="P1626" s="200"/>
      <c r="Q1626" s="200"/>
      <c r="R1626" s="200"/>
      <c r="S1626" s="239"/>
      <c r="T1626" s="200"/>
      <c r="U1626" s="202"/>
      <c r="V1626" s="200"/>
      <c r="W1626" s="200"/>
      <c r="X1626" s="200"/>
      <c r="Y1626" s="200"/>
      <c r="Z1626" s="200"/>
      <c r="AA1626" s="201"/>
      <c r="AB1626" s="201"/>
      <c r="AC1626" s="202"/>
      <c r="AD1626" s="202"/>
      <c r="AE1626" s="202"/>
      <c r="AF1626" s="202"/>
      <c r="AG1626" s="200"/>
      <c r="AH1626" s="200"/>
      <c r="AI1626" s="200"/>
      <c r="AJ1626" s="201"/>
      <c r="AK1626" s="202"/>
      <c r="AL1626" s="200"/>
      <c r="AM1626" s="200"/>
      <c r="AN1626" s="240"/>
      <c r="AO1626" s="240"/>
      <c r="AP1626" s="240"/>
      <c r="AQ1626" s="200"/>
      <c r="AR1626" s="200"/>
      <c r="AS1626" s="200"/>
    </row>
    <row r="1627" spans="1:45" x14ac:dyDescent="0.25">
      <c r="A1627" s="200"/>
      <c r="B1627" s="200"/>
      <c r="C1627" s="200"/>
      <c r="D1627" s="200"/>
      <c r="E1627" s="200"/>
      <c r="F1627" s="200"/>
      <c r="G1627" s="200"/>
      <c r="H1627" s="200"/>
      <c r="I1627" s="200"/>
      <c r="J1627" s="200"/>
      <c r="K1627" s="200"/>
      <c r="L1627" s="200"/>
      <c r="M1627" s="239"/>
      <c r="N1627" s="202"/>
      <c r="O1627" s="200"/>
      <c r="P1627" s="200"/>
      <c r="Q1627" s="200"/>
      <c r="R1627" s="200"/>
      <c r="S1627" s="239"/>
      <c r="T1627" s="200"/>
      <c r="U1627" s="202"/>
      <c r="V1627" s="200"/>
      <c r="W1627" s="200"/>
      <c r="X1627" s="200"/>
      <c r="Y1627" s="200"/>
      <c r="Z1627" s="200"/>
      <c r="AA1627" s="201"/>
      <c r="AB1627" s="201"/>
      <c r="AC1627" s="202"/>
      <c r="AD1627" s="202"/>
      <c r="AE1627" s="202"/>
      <c r="AF1627" s="202"/>
      <c r="AG1627" s="200"/>
      <c r="AH1627" s="200"/>
      <c r="AI1627" s="200"/>
      <c r="AJ1627" s="201"/>
      <c r="AK1627" s="202"/>
      <c r="AL1627" s="200"/>
      <c r="AM1627" s="200"/>
      <c r="AN1627" s="240"/>
      <c r="AO1627" s="240"/>
      <c r="AP1627" s="240"/>
      <c r="AQ1627" s="200"/>
      <c r="AR1627" s="200"/>
      <c r="AS1627" s="200"/>
    </row>
    <row r="1628" spans="1:45" x14ac:dyDescent="0.25">
      <c r="A1628" s="200"/>
      <c r="B1628" s="200"/>
      <c r="C1628" s="200"/>
      <c r="D1628" s="200"/>
      <c r="E1628" s="200"/>
      <c r="F1628" s="200"/>
      <c r="G1628" s="200"/>
      <c r="H1628" s="200"/>
      <c r="I1628" s="200"/>
      <c r="J1628" s="200"/>
      <c r="K1628" s="200"/>
      <c r="L1628" s="200"/>
      <c r="M1628" s="239"/>
      <c r="N1628" s="202"/>
      <c r="O1628" s="200"/>
      <c r="P1628" s="200"/>
      <c r="Q1628" s="200"/>
      <c r="R1628" s="200"/>
      <c r="S1628" s="239"/>
      <c r="T1628" s="200"/>
      <c r="U1628" s="202"/>
      <c r="V1628" s="200"/>
      <c r="W1628" s="200"/>
      <c r="X1628" s="200"/>
      <c r="Y1628" s="200"/>
      <c r="Z1628" s="200"/>
      <c r="AA1628" s="201"/>
      <c r="AB1628" s="201"/>
      <c r="AC1628" s="202"/>
      <c r="AD1628" s="202"/>
      <c r="AE1628" s="202"/>
      <c r="AF1628" s="202"/>
      <c r="AG1628" s="200"/>
      <c r="AH1628" s="200"/>
      <c r="AI1628" s="200"/>
      <c r="AJ1628" s="201"/>
      <c r="AK1628" s="202"/>
      <c r="AL1628" s="200"/>
      <c r="AM1628" s="200"/>
      <c r="AN1628" s="240"/>
      <c r="AO1628" s="240"/>
      <c r="AP1628" s="240"/>
      <c r="AQ1628" s="200"/>
      <c r="AR1628" s="200"/>
      <c r="AS1628" s="200"/>
    </row>
    <row r="1629" spans="1:45" x14ac:dyDescent="0.25">
      <c r="A1629" s="200"/>
      <c r="B1629" s="200"/>
      <c r="C1629" s="200"/>
      <c r="D1629" s="200"/>
      <c r="E1629" s="200"/>
      <c r="F1629" s="200"/>
      <c r="G1629" s="200"/>
      <c r="H1629" s="200"/>
      <c r="I1629" s="200"/>
      <c r="J1629" s="200"/>
      <c r="K1629" s="200"/>
      <c r="L1629" s="200"/>
      <c r="M1629" s="239"/>
      <c r="N1629" s="202"/>
      <c r="O1629" s="200"/>
      <c r="P1629" s="200"/>
      <c r="Q1629" s="200"/>
      <c r="R1629" s="200"/>
      <c r="S1629" s="239"/>
      <c r="T1629" s="200"/>
      <c r="U1629" s="202"/>
      <c r="V1629" s="200"/>
      <c r="W1629" s="200"/>
      <c r="X1629" s="200"/>
      <c r="Y1629" s="200"/>
      <c r="Z1629" s="200"/>
      <c r="AA1629" s="201"/>
      <c r="AB1629" s="201"/>
      <c r="AC1629" s="202"/>
      <c r="AD1629" s="202"/>
      <c r="AE1629" s="202"/>
      <c r="AF1629" s="202"/>
      <c r="AG1629" s="200"/>
      <c r="AH1629" s="200"/>
      <c r="AI1629" s="200"/>
      <c r="AJ1629" s="201"/>
      <c r="AK1629" s="202"/>
      <c r="AL1629" s="200"/>
      <c r="AM1629" s="200"/>
      <c r="AN1629" s="240"/>
      <c r="AO1629" s="240"/>
      <c r="AP1629" s="240"/>
      <c r="AQ1629" s="200"/>
      <c r="AR1629" s="200"/>
      <c r="AS1629" s="200"/>
    </row>
    <row r="1630" spans="1:45" x14ac:dyDescent="0.25">
      <c r="A1630" s="200"/>
      <c r="B1630" s="200"/>
      <c r="C1630" s="200"/>
      <c r="D1630" s="200"/>
      <c r="E1630" s="200"/>
      <c r="F1630" s="200"/>
      <c r="G1630" s="200"/>
      <c r="H1630" s="200"/>
      <c r="I1630" s="200"/>
      <c r="J1630" s="200"/>
      <c r="K1630" s="200"/>
      <c r="L1630" s="200"/>
      <c r="M1630" s="239"/>
      <c r="N1630" s="202"/>
      <c r="O1630" s="200"/>
      <c r="P1630" s="200"/>
      <c r="Q1630" s="200"/>
      <c r="R1630" s="200"/>
      <c r="S1630" s="239"/>
      <c r="T1630" s="200"/>
      <c r="U1630" s="202"/>
      <c r="V1630" s="200"/>
      <c r="W1630" s="200"/>
      <c r="X1630" s="200"/>
      <c r="Y1630" s="200"/>
      <c r="Z1630" s="200"/>
      <c r="AA1630" s="201"/>
      <c r="AB1630" s="201"/>
      <c r="AC1630" s="202"/>
      <c r="AD1630" s="202"/>
      <c r="AE1630" s="202"/>
      <c r="AF1630" s="202"/>
      <c r="AG1630" s="200"/>
      <c r="AH1630" s="200"/>
      <c r="AI1630" s="200"/>
      <c r="AJ1630" s="201"/>
      <c r="AK1630" s="202"/>
      <c r="AL1630" s="200"/>
      <c r="AM1630" s="200"/>
      <c r="AN1630" s="240"/>
      <c r="AO1630" s="240"/>
      <c r="AP1630" s="240"/>
      <c r="AQ1630" s="200"/>
      <c r="AR1630" s="200"/>
      <c r="AS1630" s="200"/>
    </row>
    <row r="1631" spans="1:45" x14ac:dyDescent="0.25">
      <c r="A1631" s="200"/>
      <c r="B1631" s="200"/>
      <c r="C1631" s="200"/>
      <c r="D1631" s="200"/>
      <c r="E1631" s="200"/>
      <c r="F1631" s="200"/>
      <c r="G1631" s="200"/>
      <c r="H1631" s="200"/>
      <c r="I1631" s="200"/>
      <c r="J1631" s="200"/>
      <c r="K1631" s="200"/>
      <c r="L1631" s="200"/>
      <c r="M1631" s="239"/>
      <c r="N1631" s="202"/>
      <c r="O1631" s="200"/>
      <c r="P1631" s="200"/>
      <c r="Q1631" s="200"/>
      <c r="R1631" s="200"/>
      <c r="S1631" s="239"/>
      <c r="T1631" s="200"/>
      <c r="U1631" s="202"/>
      <c r="V1631" s="200"/>
      <c r="W1631" s="200"/>
      <c r="X1631" s="200"/>
      <c r="Y1631" s="200"/>
      <c r="Z1631" s="200"/>
      <c r="AA1631" s="201"/>
      <c r="AB1631" s="201"/>
      <c r="AC1631" s="202"/>
      <c r="AD1631" s="202"/>
      <c r="AE1631" s="202"/>
      <c r="AF1631" s="202"/>
      <c r="AG1631" s="200"/>
      <c r="AH1631" s="200"/>
      <c r="AI1631" s="200"/>
      <c r="AJ1631" s="201"/>
      <c r="AK1631" s="202"/>
      <c r="AL1631" s="200"/>
      <c r="AM1631" s="200"/>
      <c r="AN1631" s="240"/>
      <c r="AO1631" s="240"/>
      <c r="AP1631" s="240"/>
      <c r="AQ1631" s="200"/>
      <c r="AR1631" s="200"/>
      <c r="AS1631" s="200"/>
    </row>
    <row r="1632" spans="1:45" x14ac:dyDescent="0.25">
      <c r="A1632" s="200"/>
      <c r="B1632" s="200"/>
      <c r="C1632" s="200"/>
      <c r="D1632" s="200"/>
      <c r="E1632" s="200"/>
      <c r="F1632" s="200"/>
      <c r="G1632" s="200"/>
      <c r="H1632" s="200"/>
      <c r="I1632" s="200"/>
      <c r="J1632" s="200"/>
      <c r="K1632" s="200"/>
      <c r="L1632" s="200"/>
      <c r="M1632" s="239"/>
      <c r="N1632" s="202"/>
      <c r="O1632" s="200"/>
      <c r="P1632" s="200"/>
      <c r="Q1632" s="200"/>
      <c r="R1632" s="200"/>
      <c r="S1632" s="239"/>
      <c r="T1632" s="200"/>
      <c r="U1632" s="202"/>
      <c r="V1632" s="200"/>
      <c r="W1632" s="200"/>
      <c r="X1632" s="200"/>
      <c r="Y1632" s="200"/>
      <c r="Z1632" s="200"/>
      <c r="AA1632" s="201"/>
      <c r="AB1632" s="201"/>
      <c r="AC1632" s="202"/>
      <c r="AD1632" s="202"/>
      <c r="AE1632" s="202"/>
      <c r="AF1632" s="202"/>
      <c r="AG1632" s="200"/>
      <c r="AH1632" s="200"/>
      <c r="AI1632" s="200"/>
      <c r="AJ1632" s="201"/>
      <c r="AK1632" s="202"/>
      <c r="AL1632" s="200"/>
      <c r="AM1632" s="200"/>
      <c r="AN1632" s="240"/>
      <c r="AO1632" s="240"/>
      <c r="AP1632" s="240"/>
      <c r="AQ1632" s="200"/>
      <c r="AR1632" s="200"/>
      <c r="AS1632" s="200"/>
    </row>
    <row r="1633" spans="1:45" x14ac:dyDescent="0.25">
      <c r="A1633" s="200"/>
      <c r="B1633" s="200"/>
      <c r="C1633" s="200"/>
      <c r="D1633" s="200"/>
      <c r="E1633" s="200"/>
      <c r="F1633" s="200"/>
      <c r="G1633" s="200"/>
      <c r="H1633" s="200"/>
      <c r="I1633" s="200"/>
      <c r="J1633" s="200"/>
      <c r="K1633" s="200"/>
      <c r="L1633" s="200"/>
      <c r="M1633" s="239"/>
      <c r="N1633" s="202"/>
      <c r="O1633" s="200"/>
      <c r="P1633" s="200"/>
      <c r="Q1633" s="200"/>
      <c r="R1633" s="200"/>
      <c r="S1633" s="239"/>
      <c r="T1633" s="200"/>
      <c r="U1633" s="202"/>
      <c r="V1633" s="200"/>
      <c r="W1633" s="200"/>
      <c r="X1633" s="200"/>
      <c r="Y1633" s="200"/>
      <c r="Z1633" s="200"/>
      <c r="AA1633" s="201"/>
      <c r="AB1633" s="201"/>
      <c r="AC1633" s="202"/>
      <c r="AD1633" s="202"/>
      <c r="AE1633" s="202"/>
      <c r="AF1633" s="202"/>
      <c r="AG1633" s="200"/>
      <c r="AH1633" s="200"/>
      <c r="AI1633" s="200"/>
      <c r="AJ1633" s="201"/>
      <c r="AK1633" s="202"/>
      <c r="AL1633" s="200"/>
      <c r="AM1633" s="200"/>
      <c r="AN1633" s="240"/>
      <c r="AO1633" s="240"/>
      <c r="AP1633" s="240"/>
      <c r="AQ1633" s="200"/>
      <c r="AR1633" s="200"/>
      <c r="AS1633" s="200"/>
    </row>
    <row r="1634" spans="1:45" x14ac:dyDescent="0.25">
      <c r="A1634" s="200"/>
      <c r="B1634" s="200"/>
      <c r="C1634" s="200"/>
      <c r="D1634" s="200"/>
      <c r="E1634" s="200"/>
      <c r="F1634" s="200"/>
      <c r="G1634" s="200"/>
      <c r="H1634" s="200"/>
      <c r="I1634" s="200"/>
      <c r="J1634" s="200"/>
      <c r="K1634" s="200"/>
      <c r="L1634" s="200"/>
      <c r="M1634" s="239"/>
      <c r="N1634" s="202"/>
      <c r="O1634" s="200"/>
      <c r="P1634" s="200"/>
      <c r="Q1634" s="200"/>
      <c r="R1634" s="200"/>
      <c r="S1634" s="239"/>
      <c r="T1634" s="200"/>
      <c r="U1634" s="202"/>
      <c r="V1634" s="200"/>
      <c r="W1634" s="200"/>
      <c r="X1634" s="200"/>
      <c r="Y1634" s="200"/>
      <c r="Z1634" s="200"/>
      <c r="AA1634" s="201"/>
      <c r="AB1634" s="201"/>
      <c r="AC1634" s="202"/>
      <c r="AD1634" s="202"/>
      <c r="AE1634" s="202"/>
      <c r="AF1634" s="202"/>
      <c r="AG1634" s="200"/>
      <c r="AH1634" s="200"/>
      <c r="AI1634" s="200"/>
      <c r="AJ1634" s="201"/>
      <c r="AK1634" s="202"/>
      <c r="AL1634" s="200"/>
      <c r="AM1634" s="200"/>
      <c r="AN1634" s="240"/>
      <c r="AO1634" s="240"/>
      <c r="AP1634" s="240"/>
      <c r="AQ1634" s="200"/>
      <c r="AR1634" s="200"/>
      <c r="AS1634" s="200"/>
    </row>
    <row r="1635" spans="1:45" x14ac:dyDescent="0.25">
      <c r="A1635" s="200"/>
      <c r="B1635" s="200"/>
      <c r="C1635" s="200"/>
      <c r="D1635" s="200"/>
      <c r="E1635" s="200"/>
      <c r="F1635" s="200"/>
      <c r="G1635" s="200"/>
      <c r="H1635" s="200"/>
      <c r="I1635" s="200"/>
      <c r="J1635" s="200"/>
      <c r="K1635" s="200"/>
      <c r="L1635" s="200"/>
      <c r="M1635" s="239"/>
      <c r="N1635" s="202"/>
      <c r="O1635" s="200"/>
      <c r="P1635" s="200"/>
      <c r="Q1635" s="200"/>
      <c r="R1635" s="200"/>
      <c r="S1635" s="239"/>
      <c r="T1635" s="200"/>
      <c r="U1635" s="202"/>
      <c r="V1635" s="200"/>
      <c r="W1635" s="200"/>
      <c r="X1635" s="200"/>
      <c r="Y1635" s="200"/>
      <c r="Z1635" s="200"/>
      <c r="AA1635" s="201"/>
      <c r="AB1635" s="201"/>
      <c r="AC1635" s="202"/>
      <c r="AD1635" s="202"/>
      <c r="AE1635" s="202"/>
      <c r="AF1635" s="202"/>
      <c r="AG1635" s="200"/>
      <c r="AH1635" s="200"/>
      <c r="AI1635" s="200"/>
      <c r="AJ1635" s="201"/>
      <c r="AK1635" s="202"/>
      <c r="AL1635" s="200"/>
      <c r="AM1635" s="200"/>
      <c r="AN1635" s="240"/>
      <c r="AO1635" s="240"/>
      <c r="AP1635" s="240"/>
      <c r="AQ1635" s="200"/>
      <c r="AR1635" s="200"/>
      <c r="AS1635" s="200"/>
    </row>
    <row r="1636" spans="1:45" x14ac:dyDescent="0.25">
      <c r="A1636" s="200"/>
      <c r="B1636" s="200"/>
      <c r="C1636" s="200"/>
      <c r="D1636" s="200"/>
      <c r="E1636" s="200"/>
      <c r="F1636" s="200"/>
      <c r="G1636" s="200"/>
      <c r="H1636" s="200"/>
      <c r="I1636" s="200"/>
      <c r="J1636" s="200"/>
      <c r="K1636" s="200"/>
      <c r="L1636" s="200"/>
      <c r="M1636" s="239"/>
      <c r="N1636" s="202"/>
      <c r="O1636" s="200"/>
      <c r="P1636" s="200"/>
      <c r="Q1636" s="200"/>
      <c r="R1636" s="200"/>
      <c r="S1636" s="239"/>
      <c r="T1636" s="200"/>
      <c r="U1636" s="202"/>
      <c r="V1636" s="200"/>
      <c r="W1636" s="200"/>
      <c r="X1636" s="200"/>
      <c r="Y1636" s="200"/>
      <c r="Z1636" s="200"/>
      <c r="AA1636" s="201"/>
      <c r="AB1636" s="201"/>
      <c r="AC1636" s="202"/>
      <c r="AD1636" s="202"/>
      <c r="AE1636" s="202"/>
      <c r="AF1636" s="202"/>
      <c r="AG1636" s="200"/>
      <c r="AH1636" s="200"/>
      <c r="AI1636" s="200"/>
      <c r="AJ1636" s="201"/>
      <c r="AK1636" s="202"/>
      <c r="AL1636" s="200"/>
      <c r="AM1636" s="200"/>
      <c r="AN1636" s="240"/>
      <c r="AO1636" s="240"/>
      <c r="AP1636" s="240"/>
      <c r="AQ1636" s="200"/>
      <c r="AR1636" s="200"/>
      <c r="AS1636" s="200"/>
    </row>
    <row r="1637" spans="1:45" x14ac:dyDescent="0.25">
      <c r="A1637" s="200"/>
      <c r="B1637" s="200"/>
      <c r="C1637" s="200"/>
      <c r="D1637" s="200"/>
      <c r="E1637" s="200"/>
      <c r="F1637" s="200"/>
      <c r="G1637" s="200"/>
      <c r="H1637" s="200"/>
      <c r="I1637" s="200"/>
      <c r="J1637" s="200"/>
      <c r="K1637" s="200"/>
      <c r="L1637" s="200"/>
      <c r="M1637" s="239"/>
      <c r="N1637" s="202"/>
      <c r="O1637" s="200"/>
      <c r="P1637" s="200"/>
      <c r="Q1637" s="200"/>
      <c r="R1637" s="200"/>
      <c r="S1637" s="239"/>
      <c r="T1637" s="200"/>
      <c r="U1637" s="202"/>
      <c r="V1637" s="200"/>
      <c r="W1637" s="200"/>
      <c r="X1637" s="200"/>
      <c r="Y1637" s="200"/>
      <c r="Z1637" s="200"/>
      <c r="AA1637" s="201"/>
      <c r="AB1637" s="201"/>
      <c r="AC1637" s="202"/>
      <c r="AD1637" s="202"/>
      <c r="AE1637" s="202"/>
      <c r="AF1637" s="202"/>
      <c r="AG1637" s="200"/>
      <c r="AH1637" s="200"/>
      <c r="AI1637" s="200"/>
      <c r="AJ1637" s="201"/>
      <c r="AK1637" s="202"/>
      <c r="AL1637" s="200"/>
      <c r="AM1637" s="200"/>
      <c r="AN1637" s="240"/>
      <c r="AO1637" s="240"/>
      <c r="AP1637" s="240"/>
      <c r="AQ1637" s="200"/>
      <c r="AR1637" s="200"/>
      <c r="AS1637" s="200"/>
    </row>
    <row r="1638" spans="1:45" x14ac:dyDescent="0.25">
      <c r="A1638" s="200"/>
      <c r="B1638" s="200"/>
      <c r="C1638" s="200"/>
      <c r="D1638" s="200"/>
      <c r="E1638" s="200"/>
      <c r="F1638" s="200"/>
      <c r="G1638" s="200"/>
      <c r="H1638" s="200"/>
      <c r="I1638" s="200"/>
      <c r="J1638" s="200"/>
      <c r="K1638" s="200"/>
      <c r="L1638" s="200"/>
      <c r="M1638" s="239"/>
      <c r="N1638" s="202"/>
      <c r="O1638" s="200"/>
      <c r="P1638" s="200"/>
      <c r="Q1638" s="200"/>
      <c r="R1638" s="200"/>
      <c r="S1638" s="239"/>
      <c r="T1638" s="200"/>
      <c r="U1638" s="202"/>
      <c r="V1638" s="200"/>
      <c r="W1638" s="200"/>
      <c r="X1638" s="200"/>
      <c r="Y1638" s="200"/>
      <c r="Z1638" s="200"/>
      <c r="AA1638" s="201"/>
      <c r="AB1638" s="201"/>
      <c r="AC1638" s="202"/>
      <c r="AD1638" s="202"/>
      <c r="AE1638" s="202"/>
      <c r="AF1638" s="202"/>
      <c r="AG1638" s="200"/>
      <c r="AH1638" s="200"/>
      <c r="AI1638" s="200"/>
      <c r="AJ1638" s="201"/>
      <c r="AK1638" s="202"/>
      <c r="AL1638" s="200"/>
      <c r="AM1638" s="200"/>
      <c r="AN1638" s="240"/>
      <c r="AO1638" s="240"/>
      <c r="AP1638" s="240"/>
      <c r="AQ1638" s="200"/>
      <c r="AR1638" s="200"/>
      <c r="AS1638" s="200"/>
    </row>
    <row r="1639" spans="1:45" x14ac:dyDescent="0.25">
      <c r="A1639" s="200"/>
      <c r="B1639" s="200"/>
      <c r="C1639" s="200"/>
      <c r="D1639" s="200"/>
      <c r="E1639" s="200"/>
      <c r="F1639" s="200"/>
      <c r="G1639" s="200"/>
      <c r="H1639" s="200"/>
      <c r="I1639" s="200"/>
      <c r="J1639" s="200"/>
      <c r="K1639" s="200"/>
      <c r="L1639" s="200"/>
      <c r="M1639" s="239"/>
      <c r="N1639" s="202"/>
      <c r="O1639" s="200"/>
      <c r="P1639" s="200"/>
      <c r="Q1639" s="200"/>
      <c r="R1639" s="200"/>
      <c r="S1639" s="239"/>
      <c r="T1639" s="200"/>
      <c r="U1639" s="202"/>
      <c r="V1639" s="200"/>
      <c r="W1639" s="200"/>
      <c r="X1639" s="200"/>
      <c r="Y1639" s="200"/>
      <c r="Z1639" s="200"/>
      <c r="AA1639" s="201"/>
      <c r="AB1639" s="201"/>
      <c r="AC1639" s="202"/>
      <c r="AD1639" s="202"/>
      <c r="AE1639" s="202"/>
      <c r="AF1639" s="202"/>
      <c r="AG1639" s="200"/>
      <c r="AH1639" s="200"/>
      <c r="AI1639" s="200"/>
      <c r="AJ1639" s="201"/>
      <c r="AK1639" s="202"/>
      <c r="AL1639" s="200"/>
      <c r="AM1639" s="200"/>
      <c r="AN1639" s="240"/>
      <c r="AO1639" s="240"/>
      <c r="AP1639" s="240"/>
      <c r="AQ1639" s="200"/>
      <c r="AR1639" s="200"/>
      <c r="AS1639" s="200"/>
    </row>
    <row r="1640" spans="1:45" x14ac:dyDescent="0.25">
      <c r="A1640" s="200"/>
      <c r="B1640" s="200"/>
      <c r="C1640" s="200"/>
      <c r="D1640" s="200"/>
      <c r="E1640" s="200"/>
      <c r="F1640" s="200"/>
      <c r="G1640" s="200"/>
      <c r="H1640" s="200"/>
      <c r="I1640" s="200"/>
      <c r="J1640" s="200"/>
      <c r="K1640" s="200"/>
      <c r="L1640" s="200"/>
      <c r="M1640" s="239"/>
      <c r="N1640" s="202"/>
      <c r="O1640" s="200"/>
      <c r="P1640" s="200"/>
      <c r="Q1640" s="200"/>
      <c r="R1640" s="200"/>
      <c r="S1640" s="239"/>
      <c r="T1640" s="200"/>
      <c r="U1640" s="202"/>
      <c r="V1640" s="200"/>
      <c r="W1640" s="200"/>
      <c r="X1640" s="200"/>
      <c r="Y1640" s="200"/>
      <c r="Z1640" s="200"/>
      <c r="AA1640" s="201"/>
      <c r="AB1640" s="201"/>
      <c r="AC1640" s="202"/>
      <c r="AD1640" s="202"/>
      <c r="AE1640" s="202"/>
      <c r="AF1640" s="202"/>
      <c r="AG1640" s="200"/>
      <c r="AH1640" s="200"/>
      <c r="AI1640" s="200"/>
      <c r="AJ1640" s="201"/>
      <c r="AK1640" s="202"/>
      <c r="AL1640" s="200"/>
      <c r="AM1640" s="200"/>
      <c r="AN1640" s="240"/>
      <c r="AO1640" s="240"/>
      <c r="AP1640" s="240"/>
      <c r="AQ1640" s="200"/>
      <c r="AR1640" s="200"/>
      <c r="AS1640" s="200"/>
    </row>
    <row r="1641" spans="1:45" x14ac:dyDescent="0.25">
      <c r="A1641" s="200"/>
      <c r="B1641" s="200"/>
      <c r="C1641" s="200"/>
      <c r="D1641" s="200"/>
      <c r="E1641" s="200"/>
      <c r="F1641" s="200"/>
      <c r="G1641" s="200"/>
      <c r="H1641" s="200"/>
      <c r="I1641" s="200"/>
      <c r="J1641" s="200"/>
      <c r="K1641" s="200"/>
      <c r="L1641" s="200"/>
      <c r="M1641" s="239"/>
      <c r="N1641" s="202"/>
      <c r="O1641" s="200"/>
      <c r="P1641" s="200"/>
      <c r="Q1641" s="200"/>
      <c r="R1641" s="200"/>
      <c r="S1641" s="239"/>
      <c r="T1641" s="200"/>
      <c r="U1641" s="202"/>
      <c r="V1641" s="200"/>
      <c r="W1641" s="200"/>
      <c r="X1641" s="200"/>
      <c r="Y1641" s="200"/>
      <c r="Z1641" s="200"/>
      <c r="AA1641" s="201"/>
      <c r="AB1641" s="201"/>
      <c r="AC1641" s="202"/>
      <c r="AD1641" s="202"/>
      <c r="AE1641" s="202"/>
      <c r="AF1641" s="202"/>
      <c r="AG1641" s="200"/>
      <c r="AH1641" s="200"/>
      <c r="AI1641" s="200"/>
      <c r="AJ1641" s="201"/>
      <c r="AK1641" s="202"/>
      <c r="AL1641" s="200"/>
      <c r="AM1641" s="200"/>
      <c r="AN1641" s="240"/>
      <c r="AO1641" s="240"/>
      <c r="AP1641" s="240"/>
      <c r="AQ1641" s="200"/>
      <c r="AR1641" s="200"/>
      <c r="AS1641" s="200"/>
    </row>
    <row r="1642" spans="1:45" x14ac:dyDescent="0.25">
      <c r="A1642" s="200"/>
      <c r="B1642" s="200"/>
      <c r="C1642" s="200"/>
      <c r="D1642" s="200"/>
      <c r="E1642" s="200"/>
      <c r="F1642" s="200"/>
      <c r="G1642" s="200"/>
      <c r="H1642" s="200"/>
      <c r="I1642" s="200"/>
      <c r="J1642" s="200"/>
      <c r="K1642" s="200"/>
      <c r="L1642" s="200"/>
      <c r="M1642" s="239"/>
      <c r="N1642" s="202"/>
      <c r="O1642" s="200"/>
      <c r="P1642" s="200"/>
      <c r="Q1642" s="200"/>
      <c r="R1642" s="200"/>
      <c r="S1642" s="239"/>
      <c r="T1642" s="200"/>
      <c r="U1642" s="202"/>
      <c r="V1642" s="200"/>
      <c r="W1642" s="200"/>
      <c r="X1642" s="200"/>
      <c r="Y1642" s="200"/>
      <c r="Z1642" s="200"/>
      <c r="AA1642" s="201"/>
      <c r="AB1642" s="201"/>
      <c r="AC1642" s="202"/>
      <c r="AD1642" s="202"/>
      <c r="AE1642" s="202"/>
      <c r="AF1642" s="202"/>
      <c r="AG1642" s="200"/>
      <c r="AH1642" s="200"/>
      <c r="AI1642" s="200"/>
      <c r="AJ1642" s="201"/>
      <c r="AK1642" s="202"/>
      <c r="AL1642" s="200"/>
      <c r="AM1642" s="200"/>
      <c r="AN1642" s="240"/>
      <c r="AO1642" s="240"/>
      <c r="AP1642" s="240"/>
      <c r="AQ1642" s="200"/>
      <c r="AR1642" s="200"/>
      <c r="AS1642" s="200"/>
    </row>
    <row r="1643" spans="1:45" x14ac:dyDescent="0.25">
      <c r="A1643" s="200"/>
      <c r="B1643" s="200"/>
      <c r="C1643" s="200"/>
      <c r="D1643" s="200"/>
      <c r="E1643" s="200"/>
      <c r="F1643" s="200"/>
      <c r="G1643" s="200"/>
      <c r="H1643" s="200"/>
      <c r="I1643" s="200"/>
      <c r="J1643" s="200"/>
      <c r="K1643" s="200"/>
      <c r="L1643" s="200"/>
      <c r="M1643" s="239"/>
      <c r="N1643" s="202"/>
      <c r="O1643" s="200"/>
      <c r="P1643" s="200"/>
      <c r="Q1643" s="200"/>
      <c r="R1643" s="200"/>
      <c r="S1643" s="239"/>
      <c r="T1643" s="200"/>
      <c r="U1643" s="202"/>
      <c r="V1643" s="200"/>
      <c r="W1643" s="200"/>
      <c r="X1643" s="200"/>
      <c r="Y1643" s="200"/>
      <c r="Z1643" s="200"/>
      <c r="AA1643" s="201"/>
      <c r="AB1643" s="201"/>
      <c r="AC1643" s="202"/>
      <c r="AD1643" s="202"/>
      <c r="AE1643" s="202"/>
      <c r="AF1643" s="202"/>
      <c r="AG1643" s="200"/>
      <c r="AH1643" s="200"/>
      <c r="AI1643" s="200"/>
      <c r="AJ1643" s="201"/>
      <c r="AK1643" s="202"/>
      <c r="AL1643" s="200"/>
      <c r="AM1643" s="200"/>
      <c r="AN1643" s="240"/>
      <c r="AO1643" s="240"/>
      <c r="AP1643" s="240"/>
      <c r="AQ1643" s="200"/>
      <c r="AR1643" s="200"/>
      <c r="AS1643" s="200"/>
    </row>
    <row r="1644" spans="1:45" x14ac:dyDescent="0.25">
      <c r="A1644" s="200"/>
      <c r="B1644" s="200"/>
      <c r="C1644" s="200"/>
      <c r="D1644" s="200"/>
      <c r="E1644" s="200"/>
      <c r="F1644" s="200"/>
      <c r="G1644" s="200"/>
      <c r="H1644" s="200"/>
      <c r="I1644" s="200"/>
      <c r="J1644" s="200"/>
      <c r="K1644" s="200"/>
      <c r="L1644" s="200"/>
      <c r="M1644" s="239"/>
      <c r="N1644" s="202"/>
      <c r="O1644" s="200"/>
      <c r="P1644" s="200"/>
      <c r="Q1644" s="200"/>
      <c r="R1644" s="200"/>
      <c r="S1644" s="239"/>
      <c r="T1644" s="200"/>
      <c r="U1644" s="202"/>
      <c r="V1644" s="200"/>
      <c r="W1644" s="200"/>
      <c r="X1644" s="200"/>
      <c r="Y1644" s="200"/>
      <c r="Z1644" s="200"/>
      <c r="AA1644" s="201"/>
      <c r="AB1644" s="201"/>
      <c r="AC1644" s="202"/>
      <c r="AD1644" s="202"/>
      <c r="AE1644" s="202"/>
      <c r="AF1644" s="202"/>
      <c r="AG1644" s="200"/>
      <c r="AH1644" s="200"/>
      <c r="AI1644" s="200"/>
      <c r="AJ1644" s="201"/>
      <c r="AK1644" s="202"/>
      <c r="AL1644" s="200"/>
      <c r="AM1644" s="200"/>
      <c r="AN1644" s="240"/>
      <c r="AO1644" s="240"/>
      <c r="AP1644" s="240"/>
      <c r="AQ1644" s="200"/>
      <c r="AR1644" s="200"/>
      <c r="AS1644" s="200"/>
    </row>
    <row r="1645" spans="1:45" x14ac:dyDescent="0.25">
      <c r="A1645" s="200"/>
      <c r="B1645" s="200"/>
      <c r="C1645" s="200"/>
      <c r="D1645" s="200"/>
      <c r="E1645" s="200"/>
      <c r="F1645" s="200"/>
      <c r="G1645" s="200"/>
      <c r="H1645" s="200"/>
      <c r="I1645" s="200"/>
      <c r="J1645" s="200"/>
      <c r="K1645" s="200"/>
      <c r="L1645" s="200"/>
      <c r="M1645" s="239"/>
      <c r="N1645" s="202"/>
      <c r="O1645" s="200"/>
      <c r="P1645" s="200"/>
      <c r="Q1645" s="200"/>
      <c r="R1645" s="200"/>
      <c r="S1645" s="239"/>
      <c r="T1645" s="200"/>
      <c r="U1645" s="202"/>
      <c r="V1645" s="200"/>
      <c r="W1645" s="200"/>
      <c r="X1645" s="200"/>
      <c r="Y1645" s="200"/>
      <c r="Z1645" s="200"/>
      <c r="AA1645" s="201"/>
      <c r="AB1645" s="201"/>
      <c r="AC1645" s="202"/>
      <c r="AD1645" s="202"/>
      <c r="AE1645" s="202"/>
      <c r="AF1645" s="202"/>
      <c r="AG1645" s="200"/>
      <c r="AH1645" s="200"/>
      <c r="AI1645" s="200"/>
      <c r="AJ1645" s="201"/>
      <c r="AK1645" s="202"/>
      <c r="AL1645" s="200"/>
      <c r="AM1645" s="200"/>
      <c r="AN1645" s="240"/>
      <c r="AO1645" s="240"/>
      <c r="AP1645" s="240"/>
      <c r="AQ1645" s="200"/>
      <c r="AR1645" s="200"/>
      <c r="AS1645" s="200"/>
    </row>
    <row r="1646" spans="1:45" x14ac:dyDescent="0.25">
      <c r="A1646" s="200"/>
      <c r="B1646" s="200"/>
      <c r="C1646" s="200"/>
      <c r="D1646" s="200"/>
      <c r="E1646" s="200"/>
      <c r="F1646" s="200"/>
      <c r="G1646" s="200"/>
      <c r="H1646" s="200"/>
      <c r="I1646" s="200"/>
      <c r="J1646" s="200"/>
      <c r="K1646" s="200"/>
      <c r="L1646" s="200"/>
      <c r="M1646" s="239"/>
      <c r="N1646" s="202"/>
      <c r="O1646" s="200"/>
      <c r="P1646" s="200"/>
      <c r="Q1646" s="200"/>
      <c r="R1646" s="200"/>
      <c r="S1646" s="239"/>
      <c r="T1646" s="200"/>
      <c r="U1646" s="202"/>
      <c r="V1646" s="200"/>
      <c r="W1646" s="200"/>
      <c r="X1646" s="200"/>
      <c r="Y1646" s="200"/>
      <c r="Z1646" s="200"/>
      <c r="AA1646" s="201"/>
      <c r="AB1646" s="201"/>
      <c r="AC1646" s="202"/>
      <c r="AD1646" s="202"/>
      <c r="AE1646" s="202"/>
      <c r="AF1646" s="202"/>
      <c r="AG1646" s="200"/>
      <c r="AH1646" s="200"/>
      <c r="AI1646" s="200"/>
      <c r="AJ1646" s="201"/>
      <c r="AK1646" s="202"/>
      <c r="AL1646" s="200"/>
      <c r="AM1646" s="200"/>
      <c r="AN1646" s="240"/>
      <c r="AO1646" s="240"/>
      <c r="AP1646" s="240"/>
      <c r="AQ1646" s="200"/>
      <c r="AR1646" s="200"/>
      <c r="AS1646" s="200"/>
    </row>
    <row r="1647" spans="1:45" x14ac:dyDescent="0.25">
      <c r="A1647" s="200"/>
      <c r="B1647" s="200"/>
      <c r="C1647" s="200"/>
      <c r="D1647" s="200"/>
      <c r="E1647" s="200"/>
      <c r="F1647" s="200"/>
      <c r="G1647" s="200"/>
      <c r="H1647" s="200"/>
      <c r="I1647" s="200"/>
      <c r="J1647" s="200"/>
      <c r="K1647" s="200"/>
      <c r="L1647" s="200"/>
      <c r="M1647" s="239"/>
      <c r="N1647" s="202"/>
      <c r="O1647" s="200"/>
      <c r="P1647" s="200"/>
      <c r="Q1647" s="200"/>
      <c r="R1647" s="200"/>
      <c r="S1647" s="239"/>
      <c r="T1647" s="200"/>
      <c r="U1647" s="202"/>
      <c r="V1647" s="200"/>
      <c r="W1647" s="200"/>
      <c r="X1647" s="200"/>
      <c r="Y1647" s="200"/>
      <c r="Z1647" s="200"/>
      <c r="AA1647" s="201"/>
      <c r="AB1647" s="201"/>
      <c r="AC1647" s="202"/>
      <c r="AD1647" s="202"/>
      <c r="AE1647" s="202"/>
      <c r="AF1647" s="202"/>
      <c r="AG1647" s="200"/>
      <c r="AH1647" s="200"/>
      <c r="AI1647" s="200"/>
      <c r="AJ1647" s="201"/>
      <c r="AK1647" s="202"/>
      <c r="AL1647" s="200"/>
      <c r="AM1647" s="200"/>
      <c r="AN1647" s="240"/>
      <c r="AO1647" s="240"/>
      <c r="AP1647" s="240"/>
      <c r="AQ1647" s="200"/>
      <c r="AR1647" s="200"/>
      <c r="AS1647" s="200"/>
    </row>
    <row r="1648" spans="1:45" x14ac:dyDescent="0.25">
      <c r="A1648" s="200"/>
      <c r="B1648" s="200"/>
      <c r="C1648" s="200"/>
      <c r="D1648" s="200"/>
      <c r="E1648" s="200"/>
      <c r="F1648" s="200"/>
      <c r="G1648" s="200"/>
      <c r="H1648" s="200"/>
      <c r="I1648" s="200"/>
      <c r="J1648" s="200"/>
      <c r="K1648" s="200"/>
      <c r="L1648" s="200"/>
      <c r="M1648" s="239"/>
      <c r="N1648" s="202"/>
      <c r="O1648" s="200"/>
      <c r="P1648" s="200"/>
      <c r="Q1648" s="200"/>
      <c r="R1648" s="200"/>
      <c r="S1648" s="239"/>
      <c r="T1648" s="200"/>
      <c r="U1648" s="202"/>
      <c r="V1648" s="200"/>
      <c r="W1648" s="200"/>
      <c r="X1648" s="200"/>
      <c r="Y1648" s="200"/>
      <c r="Z1648" s="200"/>
      <c r="AA1648" s="201"/>
      <c r="AB1648" s="201"/>
      <c r="AC1648" s="202"/>
      <c r="AD1648" s="202"/>
      <c r="AE1648" s="202"/>
      <c r="AF1648" s="202"/>
      <c r="AG1648" s="200"/>
      <c r="AH1648" s="200"/>
      <c r="AI1648" s="200"/>
      <c r="AJ1648" s="201"/>
      <c r="AK1648" s="202"/>
      <c r="AL1648" s="200"/>
      <c r="AM1648" s="200"/>
      <c r="AN1648" s="240"/>
      <c r="AO1648" s="240"/>
      <c r="AP1648" s="240"/>
      <c r="AQ1648" s="200"/>
      <c r="AR1648" s="200"/>
      <c r="AS1648" s="200"/>
    </row>
    <row r="1649" spans="1:45" x14ac:dyDescent="0.25">
      <c r="A1649" s="200"/>
      <c r="B1649" s="200"/>
      <c r="C1649" s="200"/>
      <c r="D1649" s="200"/>
      <c r="E1649" s="200"/>
      <c r="F1649" s="200"/>
      <c r="G1649" s="200"/>
      <c r="H1649" s="200"/>
      <c r="I1649" s="200"/>
      <c r="J1649" s="200"/>
      <c r="K1649" s="200"/>
      <c r="L1649" s="200"/>
      <c r="M1649" s="239"/>
      <c r="N1649" s="202"/>
      <c r="O1649" s="200"/>
      <c r="P1649" s="200"/>
      <c r="Q1649" s="200"/>
      <c r="R1649" s="200"/>
      <c r="S1649" s="239"/>
      <c r="T1649" s="200"/>
      <c r="U1649" s="202"/>
      <c r="V1649" s="200"/>
      <c r="W1649" s="200"/>
      <c r="X1649" s="200"/>
      <c r="Y1649" s="200"/>
      <c r="Z1649" s="200"/>
      <c r="AA1649" s="201"/>
      <c r="AB1649" s="201"/>
      <c r="AC1649" s="202"/>
      <c r="AD1649" s="202"/>
      <c r="AE1649" s="202"/>
      <c r="AF1649" s="202"/>
      <c r="AG1649" s="200"/>
      <c r="AH1649" s="200"/>
      <c r="AI1649" s="200"/>
      <c r="AJ1649" s="201"/>
      <c r="AK1649" s="202"/>
      <c r="AL1649" s="200"/>
      <c r="AM1649" s="200"/>
      <c r="AN1649" s="240"/>
      <c r="AO1649" s="240"/>
      <c r="AP1649" s="240"/>
      <c r="AQ1649" s="200"/>
      <c r="AR1649" s="200"/>
      <c r="AS1649" s="200"/>
    </row>
    <row r="1650" spans="1:45" x14ac:dyDescent="0.25">
      <c r="A1650" s="200"/>
      <c r="B1650" s="200"/>
      <c r="C1650" s="200"/>
      <c r="D1650" s="200"/>
      <c r="E1650" s="200"/>
      <c r="F1650" s="200"/>
      <c r="G1650" s="200"/>
      <c r="H1650" s="200"/>
      <c r="I1650" s="200"/>
      <c r="J1650" s="200"/>
      <c r="K1650" s="200"/>
      <c r="L1650" s="200"/>
      <c r="M1650" s="239"/>
      <c r="N1650" s="202"/>
      <c r="O1650" s="200"/>
      <c r="P1650" s="200"/>
      <c r="Q1650" s="200"/>
      <c r="R1650" s="200"/>
      <c r="S1650" s="239"/>
      <c r="T1650" s="200"/>
      <c r="U1650" s="202"/>
      <c r="V1650" s="200"/>
      <c r="W1650" s="200"/>
      <c r="X1650" s="200"/>
      <c r="Y1650" s="200"/>
      <c r="Z1650" s="200"/>
      <c r="AA1650" s="201"/>
      <c r="AB1650" s="201"/>
      <c r="AC1650" s="202"/>
      <c r="AD1650" s="202"/>
      <c r="AE1650" s="202"/>
      <c r="AF1650" s="202"/>
      <c r="AG1650" s="200"/>
      <c r="AH1650" s="200"/>
      <c r="AI1650" s="200"/>
      <c r="AJ1650" s="201"/>
      <c r="AK1650" s="202"/>
      <c r="AL1650" s="200"/>
      <c r="AM1650" s="200"/>
      <c r="AN1650" s="240"/>
      <c r="AO1650" s="240"/>
      <c r="AP1650" s="240"/>
      <c r="AQ1650" s="200"/>
      <c r="AR1650" s="200"/>
      <c r="AS1650" s="200"/>
    </row>
    <row r="1651" spans="1:45" x14ac:dyDescent="0.25">
      <c r="A1651" s="200"/>
      <c r="B1651" s="200"/>
      <c r="C1651" s="200"/>
      <c r="D1651" s="200"/>
      <c r="E1651" s="200"/>
      <c r="F1651" s="200"/>
      <c r="G1651" s="200"/>
      <c r="H1651" s="200"/>
      <c r="I1651" s="200"/>
      <c r="J1651" s="200"/>
      <c r="K1651" s="200"/>
      <c r="L1651" s="200"/>
      <c r="M1651" s="239"/>
      <c r="N1651" s="202"/>
      <c r="O1651" s="200"/>
      <c r="P1651" s="200"/>
      <c r="Q1651" s="200"/>
      <c r="R1651" s="200"/>
      <c r="S1651" s="239"/>
      <c r="T1651" s="200"/>
      <c r="U1651" s="202"/>
      <c r="V1651" s="200"/>
      <c r="W1651" s="200"/>
      <c r="X1651" s="200"/>
      <c r="Y1651" s="200"/>
      <c r="Z1651" s="200"/>
      <c r="AA1651" s="201"/>
      <c r="AB1651" s="201"/>
      <c r="AC1651" s="202"/>
      <c r="AD1651" s="202"/>
      <c r="AE1651" s="202"/>
      <c r="AF1651" s="202"/>
      <c r="AG1651" s="200"/>
      <c r="AH1651" s="200"/>
      <c r="AI1651" s="200"/>
      <c r="AJ1651" s="201"/>
      <c r="AK1651" s="202"/>
      <c r="AL1651" s="200"/>
      <c r="AM1651" s="200"/>
      <c r="AN1651" s="240"/>
      <c r="AO1651" s="240"/>
      <c r="AP1651" s="240"/>
      <c r="AQ1651" s="200"/>
      <c r="AR1651" s="200"/>
      <c r="AS1651" s="200"/>
    </row>
    <row r="1652" spans="1:45" x14ac:dyDescent="0.25">
      <c r="A1652" s="200"/>
      <c r="B1652" s="200"/>
      <c r="C1652" s="200"/>
      <c r="D1652" s="200"/>
      <c r="E1652" s="200"/>
      <c r="F1652" s="200"/>
      <c r="G1652" s="200"/>
      <c r="H1652" s="200"/>
      <c r="I1652" s="200"/>
      <c r="J1652" s="200"/>
      <c r="K1652" s="200"/>
      <c r="L1652" s="200"/>
      <c r="M1652" s="239"/>
      <c r="N1652" s="202"/>
      <c r="O1652" s="200"/>
      <c r="P1652" s="200"/>
      <c r="Q1652" s="200"/>
      <c r="R1652" s="200"/>
      <c r="S1652" s="239"/>
      <c r="T1652" s="200"/>
      <c r="U1652" s="202"/>
      <c r="V1652" s="200"/>
      <c r="W1652" s="200"/>
      <c r="X1652" s="200"/>
      <c r="Y1652" s="200"/>
      <c r="Z1652" s="200"/>
      <c r="AA1652" s="201"/>
      <c r="AB1652" s="201"/>
      <c r="AC1652" s="202"/>
      <c r="AD1652" s="202"/>
      <c r="AE1652" s="202"/>
      <c r="AF1652" s="202"/>
      <c r="AG1652" s="200"/>
      <c r="AH1652" s="200"/>
      <c r="AI1652" s="200"/>
      <c r="AJ1652" s="201"/>
      <c r="AK1652" s="202"/>
      <c r="AL1652" s="200"/>
      <c r="AM1652" s="200"/>
      <c r="AN1652" s="240"/>
      <c r="AO1652" s="240"/>
      <c r="AP1652" s="240"/>
      <c r="AQ1652" s="200"/>
      <c r="AR1652" s="200"/>
      <c r="AS1652" s="200"/>
    </row>
    <row r="1653" spans="1:45" x14ac:dyDescent="0.25">
      <c r="A1653" s="200"/>
      <c r="B1653" s="200"/>
      <c r="C1653" s="200"/>
      <c r="D1653" s="200"/>
      <c r="E1653" s="200"/>
      <c r="F1653" s="200"/>
      <c r="G1653" s="200"/>
      <c r="H1653" s="200"/>
      <c r="I1653" s="200"/>
      <c r="J1653" s="200"/>
      <c r="K1653" s="200"/>
      <c r="L1653" s="200"/>
      <c r="M1653" s="239"/>
      <c r="N1653" s="202"/>
      <c r="O1653" s="200"/>
      <c r="P1653" s="200"/>
      <c r="Q1653" s="200"/>
      <c r="R1653" s="200"/>
      <c r="S1653" s="239"/>
      <c r="T1653" s="200"/>
      <c r="U1653" s="202"/>
      <c r="V1653" s="200"/>
      <c r="W1653" s="200"/>
      <c r="X1653" s="200"/>
      <c r="Y1653" s="200"/>
      <c r="Z1653" s="200"/>
      <c r="AA1653" s="201"/>
      <c r="AB1653" s="201"/>
      <c r="AC1653" s="202"/>
      <c r="AD1653" s="202"/>
      <c r="AE1653" s="202"/>
      <c r="AF1653" s="202"/>
      <c r="AG1653" s="200"/>
      <c r="AH1653" s="200"/>
      <c r="AI1653" s="200"/>
      <c r="AJ1653" s="201"/>
      <c r="AK1653" s="202"/>
      <c r="AL1653" s="200"/>
      <c r="AM1653" s="200"/>
      <c r="AN1653" s="240"/>
      <c r="AO1653" s="240"/>
      <c r="AP1653" s="240"/>
      <c r="AQ1653" s="200"/>
      <c r="AR1653" s="200"/>
      <c r="AS1653" s="200"/>
    </row>
    <row r="1654" spans="1:45" x14ac:dyDescent="0.25">
      <c r="A1654" s="200"/>
      <c r="B1654" s="200"/>
      <c r="C1654" s="200"/>
      <c r="D1654" s="200"/>
      <c r="E1654" s="200"/>
      <c r="F1654" s="200"/>
      <c r="G1654" s="200"/>
      <c r="H1654" s="200"/>
      <c r="I1654" s="200"/>
      <c r="J1654" s="200"/>
      <c r="K1654" s="200"/>
      <c r="L1654" s="200"/>
      <c r="M1654" s="239"/>
      <c r="N1654" s="202"/>
      <c r="O1654" s="200"/>
      <c r="P1654" s="200"/>
      <c r="Q1654" s="200"/>
      <c r="R1654" s="200"/>
      <c r="S1654" s="239"/>
      <c r="T1654" s="200"/>
      <c r="U1654" s="202"/>
      <c r="V1654" s="200"/>
      <c r="W1654" s="200"/>
      <c r="X1654" s="200"/>
      <c r="Y1654" s="200"/>
      <c r="Z1654" s="200"/>
      <c r="AA1654" s="201"/>
      <c r="AB1654" s="201"/>
      <c r="AC1654" s="202"/>
      <c r="AD1654" s="202"/>
      <c r="AE1654" s="202"/>
      <c r="AF1654" s="202"/>
      <c r="AG1654" s="200"/>
      <c r="AH1654" s="200"/>
      <c r="AI1654" s="200"/>
      <c r="AJ1654" s="201"/>
      <c r="AK1654" s="202"/>
      <c r="AL1654" s="200"/>
      <c r="AM1654" s="200"/>
      <c r="AN1654" s="240"/>
      <c r="AO1654" s="240"/>
      <c r="AP1654" s="240"/>
      <c r="AQ1654" s="200"/>
      <c r="AR1654" s="200"/>
      <c r="AS1654" s="200"/>
    </row>
    <row r="1655" spans="1:45" x14ac:dyDescent="0.25">
      <c r="A1655" s="200"/>
      <c r="B1655" s="200"/>
      <c r="C1655" s="200"/>
      <c r="D1655" s="200"/>
      <c r="E1655" s="200"/>
      <c r="F1655" s="200"/>
      <c r="G1655" s="200"/>
      <c r="H1655" s="200"/>
      <c r="I1655" s="200"/>
      <c r="J1655" s="200"/>
      <c r="K1655" s="200"/>
      <c r="L1655" s="200"/>
      <c r="M1655" s="239"/>
      <c r="N1655" s="202"/>
      <c r="O1655" s="200"/>
      <c r="P1655" s="200"/>
      <c r="Q1655" s="200"/>
      <c r="R1655" s="200"/>
      <c r="S1655" s="239"/>
      <c r="T1655" s="200"/>
      <c r="U1655" s="202"/>
      <c r="V1655" s="200"/>
      <c r="W1655" s="200"/>
      <c r="X1655" s="200"/>
      <c r="Y1655" s="200"/>
      <c r="Z1655" s="200"/>
      <c r="AA1655" s="201"/>
      <c r="AB1655" s="201"/>
      <c r="AC1655" s="202"/>
      <c r="AD1655" s="202"/>
      <c r="AE1655" s="202"/>
      <c r="AF1655" s="202"/>
      <c r="AG1655" s="200"/>
      <c r="AH1655" s="200"/>
      <c r="AI1655" s="200"/>
      <c r="AJ1655" s="201"/>
      <c r="AK1655" s="202"/>
      <c r="AL1655" s="200"/>
      <c r="AM1655" s="200"/>
      <c r="AN1655" s="240"/>
      <c r="AO1655" s="240"/>
      <c r="AP1655" s="240"/>
      <c r="AQ1655" s="200"/>
      <c r="AR1655" s="200"/>
      <c r="AS1655" s="200"/>
    </row>
    <row r="1656" spans="1:45" x14ac:dyDescent="0.25">
      <c r="A1656" s="200"/>
      <c r="B1656" s="200"/>
      <c r="C1656" s="200"/>
      <c r="D1656" s="200"/>
      <c r="E1656" s="200"/>
      <c r="F1656" s="200"/>
      <c r="G1656" s="200"/>
      <c r="H1656" s="200"/>
      <c r="I1656" s="200"/>
      <c r="J1656" s="200"/>
      <c r="K1656" s="200"/>
      <c r="L1656" s="200"/>
      <c r="M1656" s="239"/>
      <c r="N1656" s="202"/>
      <c r="O1656" s="200"/>
      <c r="P1656" s="200"/>
      <c r="Q1656" s="200"/>
      <c r="R1656" s="200"/>
      <c r="S1656" s="239"/>
      <c r="T1656" s="200"/>
      <c r="U1656" s="202"/>
      <c r="V1656" s="200"/>
      <c r="W1656" s="200"/>
      <c r="X1656" s="200"/>
      <c r="Y1656" s="200"/>
      <c r="Z1656" s="200"/>
      <c r="AA1656" s="201"/>
      <c r="AB1656" s="201"/>
      <c r="AC1656" s="202"/>
      <c r="AD1656" s="202"/>
      <c r="AE1656" s="202"/>
      <c r="AF1656" s="202"/>
      <c r="AG1656" s="200"/>
      <c r="AH1656" s="200"/>
      <c r="AI1656" s="200"/>
      <c r="AJ1656" s="201"/>
      <c r="AK1656" s="202"/>
      <c r="AL1656" s="200"/>
      <c r="AM1656" s="200"/>
      <c r="AN1656" s="240"/>
      <c r="AO1656" s="240"/>
      <c r="AP1656" s="240"/>
      <c r="AQ1656" s="200"/>
      <c r="AR1656" s="200"/>
      <c r="AS1656" s="200"/>
    </row>
    <row r="1657" spans="1:45" x14ac:dyDescent="0.25">
      <c r="A1657" s="200"/>
      <c r="B1657" s="200"/>
      <c r="C1657" s="200"/>
      <c r="D1657" s="200"/>
      <c r="E1657" s="200"/>
      <c r="F1657" s="200"/>
      <c r="G1657" s="200"/>
      <c r="H1657" s="200"/>
      <c r="I1657" s="200"/>
      <c r="J1657" s="200"/>
      <c r="K1657" s="200"/>
      <c r="L1657" s="200"/>
      <c r="M1657" s="239"/>
      <c r="N1657" s="202"/>
      <c r="O1657" s="200"/>
      <c r="P1657" s="200"/>
      <c r="Q1657" s="200"/>
      <c r="R1657" s="200"/>
      <c r="S1657" s="239"/>
      <c r="T1657" s="200"/>
      <c r="U1657" s="202"/>
      <c r="V1657" s="200"/>
      <c r="W1657" s="200"/>
      <c r="X1657" s="200"/>
      <c r="Y1657" s="200"/>
      <c r="Z1657" s="200"/>
      <c r="AA1657" s="201"/>
      <c r="AB1657" s="201"/>
      <c r="AC1657" s="202"/>
      <c r="AD1657" s="202"/>
      <c r="AE1657" s="202"/>
      <c r="AF1657" s="202"/>
      <c r="AG1657" s="200"/>
      <c r="AH1657" s="200"/>
      <c r="AI1657" s="200"/>
      <c r="AJ1657" s="201"/>
      <c r="AK1657" s="202"/>
      <c r="AL1657" s="200"/>
      <c r="AM1657" s="200"/>
      <c r="AN1657" s="240"/>
      <c r="AO1657" s="240"/>
      <c r="AP1657" s="240"/>
      <c r="AQ1657" s="200"/>
      <c r="AR1657" s="200"/>
      <c r="AS1657" s="200"/>
    </row>
    <row r="1658" spans="1:45" x14ac:dyDescent="0.25">
      <c r="A1658" s="200"/>
      <c r="B1658" s="200"/>
      <c r="C1658" s="200"/>
      <c r="D1658" s="200"/>
      <c r="E1658" s="200"/>
      <c r="F1658" s="200"/>
      <c r="G1658" s="200"/>
      <c r="H1658" s="200"/>
      <c r="I1658" s="200"/>
      <c r="J1658" s="200"/>
      <c r="K1658" s="200"/>
      <c r="L1658" s="200"/>
      <c r="M1658" s="239"/>
      <c r="N1658" s="202"/>
      <c r="O1658" s="200"/>
      <c r="P1658" s="200"/>
      <c r="Q1658" s="200"/>
      <c r="R1658" s="200"/>
      <c r="S1658" s="239"/>
      <c r="T1658" s="200"/>
      <c r="U1658" s="202"/>
      <c r="V1658" s="200"/>
      <c r="W1658" s="200"/>
      <c r="X1658" s="200"/>
      <c r="Y1658" s="200"/>
      <c r="Z1658" s="200"/>
      <c r="AA1658" s="201"/>
      <c r="AB1658" s="201"/>
      <c r="AC1658" s="202"/>
      <c r="AD1658" s="202"/>
      <c r="AE1658" s="202"/>
      <c r="AF1658" s="202"/>
      <c r="AG1658" s="200"/>
      <c r="AH1658" s="200"/>
      <c r="AI1658" s="200"/>
      <c r="AJ1658" s="201"/>
      <c r="AK1658" s="202"/>
      <c r="AL1658" s="200"/>
      <c r="AM1658" s="200"/>
      <c r="AN1658" s="240"/>
      <c r="AO1658" s="240"/>
      <c r="AP1658" s="240"/>
      <c r="AQ1658" s="200"/>
      <c r="AR1658" s="200"/>
      <c r="AS1658" s="200"/>
    </row>
    <row r="1659" spans="1:45" x14ac:dyDescent="0.25">
      <c r="A1659" s="200"/>
      <c r="B1659" s="200"/>
      <c r="C1659" s="200"/>
      <c r="D1659" s="200"/>
      <c r="E1659" s="200"/>
      <c r="F1659" s="200"/>
      <c r="G1659" s="200"/>
      <c r="H1659" s="200"/>
      <c r="I1659" s="200"/>
      <c r="J1659" s="200"/>
      <c r="K1659" s="200"/>
      <c r="L1659" s="200"/>
      <c r="M1659" s="239"/>
      <c r="N1659" s="202"/>
      <c r="O1659" s="200"/>
      <c r="P1659" s="200"/>
      <c r="Q1659" s="200"/>
      <c r="R1659" s="200"/>
      <c r="S1659" s="239"/>
      <c r="T1659" s="200"/>
      <c r="U1659" s="202"/>
      <c r="V1659" s="200"/>
      <c r="W1659" s="200"/>
      <c r="X1659" s="200"/>
      <c r="Y1659" s="200"/>
      <c r="Z1659" s="200"/>
      <c r="AA1659" s="201"/>
      <c r="AB1659" s="201"/>
      <c r="AC1659" s="202"/>
      <c r="AD1659" s="202"/>
      <c r="AE1659" s="202"/>
      <c r="AF1659" s="202"/>
      <c r="AG1659" s="200"/>
      <c r="AH1659" s="200"/>
      <c r="AI1659" s="200"/>
      <c r="AJ1659" s="201"/>
      <c r="AK1659" s="202"/>
      <c r="AL1659" s="200"/>
      <c r="AM1659" s="200"/>
      <c r="AN1659" s="240"/>
      <c r="AO1659" s="240"/>
      <c r="AP1659" s="240"/>
      <c r="AQ1659" s="200"/>
      <c r="AR1659" s="200"/>
      <c r="AS1659" s="200"/>
    </row>
    <row r="1660" spans="1:45" x14ac:dyDescent="0.25">
      <c r="A1660" s="200"/>
      <c r="B1660" s="200"/>
      <c r="C1660" s="200"/>
      <c r="D1660" s="200"/>
      <c r="E1660" s="200"/>
      <c r="F1660" s="200"/>
      <c r="G1660" s="200"/>
      <c r="H1660" s="200"/>
      <c r="I1660" s="200"/>
      <c r="J1660" s="200"/>
      <c r="K1660" s="200"/>
      <c r="L1660" s="200"/>
      <c r="M1660" s="239"/>
      <c r="N1660" s="202"/>
      <c r="O1660" s="200"/>
      <c r="P1660" s="200"/>
      <c r="Q1660" s="200"/>
      <c r="R1660" s="200"/>
      <c r="S1660" s="239"/>
      <c r="T1660" s="200"/>
      <c r="U1660" s="202"/>
      <c r="V1660" s="200"/>
      <c r="W1660" s="200"/>
      <c r="X1660" s="200"/>
      <c r="Y1660" s="200"/>
      <c r="Z1660" s="200"/>
      <c r="AA1660" s="201"/>
      <c r="AB1660" s="201"/>
      <c r="AC1660" s="202"/>
      <c r="AD1660" s="202"/>
      <c r="AE1660" s="202"/>
      <c r="AF1660" s="202"/>
      <c r="AG1660" s="200"/>
      <c r="AH1660" s="200"/>
      <c r="AI1660" s="200"/>
      <c r="AJ1660" s="201"/>
      <c r="AK1660" s="202"/>
      <c r="AL1660" s="200"/>
      <c r="AM1660" s="200"/>
      <c r="AN1660" s="240"/>
      <c r="AO1660" s="240"/>
      <c r="AP1660" s="240"/>
      <c r="AQ1660" s="200"/>
      <c r="AR1660" s="200"/>
      <c r="AS1660" s="200"/>
    </row>
    <row r="1661" spans="1:45" x14ac:dyDescent="0.25">
      <c r="A1661" s="200"/>
      <c r="B1661" s="200"/>
      <c r="C1661" s="200"/>
      <c r="D1661" s="200"/>
      <c r="E1661" s="200"/>
      <c r="F1661" s="200"/>
      <c r="G1661" s="200"/>
      <c r="H1661" s="200"/>
      <c r="I1661" s="200"/>
      <c r="J1661" s="200"/>
      <c r="K1661" s="200"/>
      <c r="L1661" s="200"/>
      <c r="M1661" s="239"/>
      <c r="N1661" s="202"/>
      <c r="O1661" s="200"/>
      <c r="P1661" s="200"/>
      <c r="Q1661" s="200"/>
      <c r="R1661" s="200"/>
      <c r="S1661" s="239"/>
      <c r="T1661" s="200"/>
      <c r="U1661" s="202"/>
      <c r="V1661" s="200"/>
      <c r="W1661" s="200"/>
      <c r="X1661" s="200"/>
      <c r="Y1661" s="200"/>
      <c r="Z1661" s="200"/>
      <c r="AA1661" s="201"/>
      <c r="AB1661" s="201"/>
      <c r="AC1661" s="202"/>
      <c r="AD1661" s="202"/>
      <c r="AE1661" s="202"/>
      <c r="AF1661" s="202"/>
      <c r="AG1661" s="200"/>
      <c r="AH1661" s="200"/>
      <c r="AI1661" s="200"/>
      <c r="AJ1661" s="201"/>
      <c r="AK1661" s="202"/>
      <c r="AL1661" s="200"/>
      <c r="AM1661" s="200"/>
      <c r="AN1661" s="240"/>
      <c r="AO1661" s="240"/>
      <c r="AP1661" s="240"/>
      <c r="AQ1661" s="200"/>
      <c r="AR1661" s="200"/>
      <c r="AS1661" s="200"/>
    </row>
    <row r="1662" spans="1:45" x14ac:dyDescent="0.25">
      <c r="A1662" s="200"/>
      <c r="B1662" s="200"/>
      <c r="C1662" s="200"/>
      <c r="D1662" s="200"/>
      <c r="E1662" s="200"/>
      <c r="F1662" s="200"/>
      <c r="G1662" s="200"/>
      <c r="H1662" s="200"/>
      <c r="I1662" s="200"/>
      <c r="J1662" s="200"/>
      <c r="K1662" s="200"/>
      <c r="L1662" s="200"/>
      <c r="M1662" s="239"/>
      <c r="N1662" s="202"/>
      <c r="O1662" s="200"/>
      <c r="P1662" s="200"/>
      <c r="Q1662" s="200"/>
      <c r="R1662" s="200"/>
      <c r="S1662" s="239"/>
      <c r="T1662" s="200"/>
      <c r="U1662" s="202"/>
      <c r="V1662" s="200"/>
      <c r="W1662" s="200"/>
      <c r="X1662" s="200"/>
      <c r="Y1662" s="200"/>
      <c r="Z1662" s="200"/>
      <c r="AA1662" s="201"/>
      <c r="AB1662" s="201"/>
      <c r="AC1662" s="202"/>
      <c r="AD1662" s="202"/>
      <c r="AE1662" s="202"/>
      <c r="AF1662" s="202"/>
      <c r="AG1662" s="200"/>
      <c r="AH1662" s="200"/>
      <c r="AI1662" s="200"/>
      <c r="AJ1662" s="201"/>
      <c r="AK1662" s="202"/>
      <c r="AL1662" s="200"/>
      <c r="AM1662" s="200"/>
      <c r="AN1662" s="240"/>
      <c r="AO1662" s="240"/>
      <c r="AP1662" s="240"/>
      <c r="AQ1662" s="200"/>
      <c r="AR1662" s="200"/>
      <c r="AS1662" s="200"/>
    </row>
    <row r="1663" spans="1:45" x14ac:dyDescent="0.25">
      <c r="A1663" s="200"/>
      <c r="B1663" s="200"/>
      <c r="C1663" s="200"/>
      <c r="D1663" s="200"/>
      <c r="E1663" s="200"/>
      <c r="F1663" s="200"/>
      <c r="G1663" s="200"/>
      <c r="H1663" s="200"/>
      <c r="I1663" s="200"/>
      <c r="J1663" s="200"/>
      <c r="K1663" s="200"/>
      <c r="L1663" s="200"/>
      <c r="M1663" s="239"/>
      <c r="N1663" s="202"/>
      <c r="O1663" s="200"/>
      <c r="P1663" s="200"/>
      <c r="Q1663" s="200"/>
      <c r="R1663" s="200"/>
      <c r="S1663" s="239"/>
      <c r="T1663" s="200"/>
      <c r="U1663" s="202"/>
      <c r="V1663" s="200"/>
      <c r="W1663" s="200"/>
      <c r="X1663" s="200"/>
      <c r="Y1663" s="200"/>
      <c r="Z1663" s="200"/>
      <c r="AA1663" s="201"/>
      <c r="AB1663" s="201"/>
      <c r="AC1663" s="202"/>
      <c r="AD1663" s="202"/>
      <c r="AE1663" s="202"/>
      <c r="AF1663" s="202"/>
      <c r="AG1663" s="200"/>
      <c r="AH1663" s="200"/>
      <c r="AI1663" s="200"/>
      <c r="AJ1663" s="201"/>
      <c r="AK1663" s="202"/>
      <c r="AL1663" s="200"/>
      <c r="AM1663" s="200"/>
      <c r="AN1663" s="240"/>
      <c r="AO1663" s="240"/>
      <c r="AP1663" s="240"/>
      <c r="AQ1663" s="200"/>
      <c r="AR1663" s="200"/>
      <c r="AS1663" s="200"/>
    </row>
    <row r="1664" spans="1:45" x14ac:dyDescent="0.25">
      <c r="A1664" s="200"/>
      <c r="B1664" s="200"/>
      <c r="C1664" s="200"/>
      <c r="D1664" s="200"/>
      <c r="E1664" s="200"/>
      <c r="F1664" s="200"/>
      <c r="G1664" s="200"/>
      <c r="H1664" s="200"/>
      <c r="I1664" s="200"/>
      <c r="J1664" s="200"/>
      <c r="K1664" s="200"/>
      <c r="L1664" s="200"/>
      <c r="M1664" s="239"/>
      <c r="N1664" s="202"/>
      <c r="O1664" s="200"/>
      <c r="P1664" s="200"/>
      <c r="Q1664" s="200"/>
      <c r="R1664" s="200"/>
      <c r="S1664" s="239"/>
      <c r="T1664" s="200"/>
      <c r="U1664" s="202"/>
      <c r="V1664" s="200"/>
      <c r="W1664" s="200"/>
      <c r="X1664" s="200"/>
      <c r="Y1664" s="200"/>
      <c r="Z1664" s="200"/>
      <c r="AA1664" s="201"/>
      <c r="AB1664" s="201"/>
      <c r="AC1664" s="202"/>
      <c r="AD1664" s="202"/>
      <c r="AE1664" s="202"/>
      <c r="AF1664" s="202"/>
      <c r="AG1664" s="200"/>
      <c r="AH1664" s="200"/>
      <c r="AI1664" s="200"/>
      <c r="AJ1664" s="201"/>
      <c r="AK1664" s="202"/>
      <c r="AL1664" s="200"/>
      <c r="AM1664" s="200"/>
      <c r="AN1664" s="240"/>
      <c r="AO1664" s="240"/>
      <c r="AP1664" s="240"/>
      <c r="AQ1664" s="200"/>
      <c r="AR1664" s="200"/>
      <c r="AS1664" s="200"/>
    </row>
    <row r="1665" spans="1:45" x14ac:dyDescent="0.25">
      <c r="A1665" s="200"/>
      <c r="B1665" s="200"/>
      <c r="C1665" s="200"/>
      <c r="D1665" s="200"/>
      <c r="E1665" s="200"/>
      <c r="F1665" s="200"/>
      <c r="G1665" s="200"/>
      <c r="H1665" s="200"/>
      <c r="I1665" s="200"/>
      <c r="J1665" s="200"/>
      <c r="K1665" s="200"/>
      <c r="L1665" s="200"/>
      <c r="M1665" s="239"/>
      <c r="N1665" s="202"/>
      <c r="O1665" s="200"/>
      <c r="P1665" s="200"/>
      <c r="Q1665" s="200"/>
      <c r="R1665" s="200"/>
      <c r="S1665" s="239"/>
      <c r="T1665" s="200"/>
      <c r="U1665" s="202"/>
      <c r="V1665" s="200"/>
      <c r="W1665" s="200"/>
      <c r="X1665" s="200"/>
      <c r="Y1665" s="200"/>
      <c r="Z1665" s="200"/>
      <c r="AA1665" s="201"/>
      <c r="AB1665" s="201"/>
      <c r="AC1665" s="202"/>
      <c r="AD1665" s="202"/>
      <c r="AE1665" s="202"/>
      <c r="AF1665" s="202"/>
      <c r="AG1665" s="200"/>
      <c r="AH1665" s="200"/>
      <c r="AI1665" s="200"/>
      <c r="AJ1665" s="201"/>
      <c r="AK1665" s="202"/>
      <c r="AL1665" s="200"/>
      <c r="AM1665" s="200"/>
      <c r="AN1665" s="240"/>
      <c r="AO1665" s="240"/>
      <c r="AP1665" s="240"/>
      <c r="AQ1665" s="200"/>
      <c r="AR1665" s="200"/>
      <c r="AS1665" s="200"/>
    </row>
    <row r="1666" spans="1:45" x14ac:dyDescent="0.25">
      <c r="A1666" s="200"/>
      <c r="B1666" s="200"/>
      <c r="C1666" s="200"/>
      <c r="D1666" s="200"/>
      <c r="E1666" s="200"/>
      <c r="F1666" s="200"/>
      <c r="G1666" s="200"/>
      <c r="H1666" s="200"/>
      <c r="I1666" s="200"/>
      <c r="J1666" s="200"/>
      <c r="K1666" s="200"/>
      <c r="L1666" s="200"/>
      <c r="M1666" s="239"/>
      <c r="N1666" s="202"/>
      <c r="O1666" s="200"/>
      <c r="P1666" s="200"/>
      <c r="Q1666" s="200"/>
      <c r="R1666" s="200"/>
      <c r="S1666" s="239"/>
      <c r="T1666" s="200"/>
      <c r="U1666" s="202"/>
      <c r="V1666" s="200"/>
      <c r="W1666" s="200"/>
      <c r="X1666" s="200"/>
      <c r="Y1666" s="200"/>
      <c r="Z1666" s="200"/>
      <c r="AA1666" s="201"/>
      <c r="AB1666" s="201"/>
      <c r="AC1666" s="202"/>
      <c r="AD1666" s="202"/>
      <c r="AE1666" s="202"/>
      <c r="AF1666" s="202"/>
      <c r="AG1666" s="200"/>
      <c r="AH1666" s="200"/>
      <c r="AI1666" s="200"/>
      <c r="AJ1666" s="201"/>
      <c r="AK1666" s="202"/>
      <c r="AL1666" s="200"/>
      <c r="AM1666" s="200"/>
      <c r="AN1666" s="240"/>
      <c r="AO1666" s="240"/>
      <c r="AP1666" s="240"/>
      <c r="AQ1666" s="200"/>
      <c r="AR1666" s="200"/>
      <c r="AS1666" s="200"/>
    </row>
    <row r="1667" spans="1:45" x14ac:dyDescent="0.25">
      <c r="A1667" s="200"/>
      <c r="B1667" s="200"/>
      <c r="C1667" s="200"/>
      <c r="D1667" s="200"/>
      <c r="E1667" s="200"/>
      <c r="F1667" s="200"/>
      <c r="G1667" s="200"/>
      <c r="H1667" s="200"/>
      <c r="I1667" s="200"/>
      <c r="J1667" s="200"/>
      <c r="K1667" s="200"/>
      <c r="L1667" s="200"/>
      <c r="M1667" s="239"/>
      <c r="N1667" s="202"/>
      <c r="O1667" s="200"/>
      <c r="P1667" s="200"/>
      <c r="Q1667" s="200"/>
      <c r="R1667" s="200"/>
      <c r="S1667" s="239"/>
      <c r="T1667" s="200"/>
      <c r="U1667" s="202"/>
      <c r="V1667" s="200"/>
      <c r="W1667" s="200"/>
      <c r="X1667" s="200"/>
      <c r="Y1667" s="200"/>
      <c r="Z1667" s="200"/>
      <c r="AA1667" s="201"/>
      <c r="AB1667" s="201"/>
      <c r="AC1667" s="202"/>
      <c r="AD1667" s="202"/>
      <c r="AE1667" s="202"/>
      <c r="AF1667" s="202"/>
      <c r="AG1667" s="200"/>
      <c r="AH1667" s="200"/>
      <c r="AI1667" s="200"/>
      <c r="AJ1667" s="201"/>
      <c r="AK1667" s="202"/>
      <c r="AL1667" s="200"/>
      <c r="AM1667" s="200"/>
      <c r="AN1667" s="240"/>
      <c r="AO1667" s="240"/>
      <c r="AP1667" s="240"/>
      <c r="AQ1667" s="200"/>
      <c r="AR1667" s="200"/>
      <c r="AS1667" s="200"/>
    </row>
    <row r="1668" spans="1:45" x14ac:dyDescent="0.25">
      <c r="A1668" s="200"/>
      <c r="B1668" s="200"/>
      <c r="C1668" s="200"/>
      <c r="D1668" s="200"/>
      <c r="E1668" s="200"/>
      <c r="F1668" s="200"/>
      <c r="G1668" s="200"/>
      <c r="H1668" s="200"/>
      <c r="I1668" s="200"/>
      <c r="J1668" s="200"/>
      <c r="K1668" s="200"/>
      <c r="L1668" s="200"/>
      <c r="M1668" s="239"/>
      <c r="N1668" s="202"/>
      <c r="O1668" s="200"/>
      <c r="P1668" s="200"/>
      <c r="Q1668" s="200"/>
      <c r="R1668" s="200"/>
      <c r="S1668" s="239"/>
      <c r="T1668" s="200"/>
      <c r="U1668" s="202"/>
      <c r="V1668" s="200"/>
      <c r="W1668" s="200"/>
      <c r="X1668" s="200"/>
      <c r="Y1668" s="200"/>
      <c r="Z1668" s="200"/>
      <c r="AA1668" s="201"/>
      <c r="AB1668" s="201"/>
      <c r="AC1668" s="202"/>
      <c r="AD1668" s="202"/>
      <c r="AE1668" s="202"/>
      <c r="AF1668" s="202"/>
      <c r="AG1668" s="200"/>
      <c r="AH1668" s="200"/>
      <c r="AI1668" s="200"/>
      <c r="AJ1668" s="201"/>
      <c r="AK1668" s="202"/>
      <c r="AL1668" s="200"/>
      <c r="AM1668" s="200"/>
      <c r="AN1668" s="240"/>
      <c r="AO1668" s="240"/>
      <c r="AP1668" s="240"/>
      <c r="AQ1668" s="200"/>
      <c r="AR1668" s="200"/>
      <c r="AS1668" s="200"/>
    </row>
    <row r="1669" spans="1:45" x14ac:dyDescent="0.25">
      <c r="A1669" s="200"/>
      <c r="B1669" s="200"/>
      <c r="C1669" s="200"/>
      <c r="D1669" s="200"/>
      <c r="E1669" s="200"/>
      <c r="F1669" s="200"/>
      <c r="G1669" s="200"/>
      <c r="H1669" s="200"/>
      <c r="I1669" s="200"/>
      <c r="J1669" s="200"/>
      <c r="K1669" s="200"/>
      <c r="L1669" s="200"/>
      <c r="M1669" s="239"/>
      <c r="N1669" s="202"/>
      <c r="O1669" s="200"/>
      <c r="P1669" s="200"/>
      <c r="Q1669" s="200"/>
      <c r="R1669" s="200"/>
      <c r="S1669" s="239"/>
      <c r="T1669" s="200"/>
      <c r="U1669" s="202"/>
      <c r="V1669" s="200"/>
      <c r="W1669" s="200"/>
      <c r="X1669" s="200"/>
      <c r="Y1669" s="200"/>
      <c r="Z1669" s="200"/>
      <c r="AA1669" s="201"/>
      <c r="AB1669" s="201"/>
      <c r="AC1669" s="202"/>
      <c r="AD1669" s="202"/>
      <c r="AE1669" s="202"/>
      <c r="AF1669" s="202"/>
      <c r="AG1669" s="200"/>
      <c r="AH1669" s="200"/>
      <c r="AI1669" s="200"/>
      <c r="AJ1669" s="201"/>
      <c r="AK1669" s="202"/>
      <c r="AL1669" s="200"/>
      <c r="AM1669" s="200"/>
      <c r="AN1669" s="240"/>
      <c r="AO1669" s="240"/>
      <c r="AP1669" s="240"/>
      <c r="AQ1669" s="200"/>
      <c r="AR1669" s="200"/>
      <c r="AS1669" s="200"/>
    </row>
    <row r="1670" spans="1:45" x14ac:dyDescent="0.25">
      <c r="A1670" s="200"/>
      <c r="B1670" s="200"/>
      <c r="C1670" s="200"/>
      <c r="D1670" s="200"/>
      <c r="E1670" s="200"/>
      <c r="F1670" s="200"/>
      <c r="G1670" s="200"/>
      <c r="H1670" s="200"/>
      <c r="I1670" s="200"/>
      <c r="J1670" s="200"/>
      <c r="K1670" s="200"/>
      <c r="L1670" s="200"/>
      <c r="M1670" s="239"/>
      <c r="N1670" s="202"/>
      <c r="O1670" s="200"/>
      <c r="P1670" s="200"/>
      <c r="Q1670" s="200"/>
      <c r="R1670" s="200"/>
      <c r="S1670" s="239"/>
      <c r="T1670" s="200"/>
      <c r="U1670" s="202"/>
      <c r="V1670" s="200"/>
      <c r="W1670" s="200"/>
      <c r="X1670" s="200"/>
      <c r="Y1670" s="200"/>
      <c r="Z1670" s="200"/>
      <c r="AA1670" s="201"/>
      <c r="AB1670" s="201"/>
      <c r="AC1670" s="202"/>
      <c r="AD1670" s="202"/>
      <c r="AE1670" s="202"/>
      <c r="AF1670" s="202"/>
      <c r="AG1670" s="200"/>
      <c r="AH1670" s="200"/>
      <c r="AI1670" s="200"/>
      <c r="AJ1670" s="201"/>
      <c r="AK1670" s="202"/>
      <c r="AL1670" s="200"/>
      <c r="AM1670" s="200"/>
      <c r="AN1670" s="240"/>
      <c r="AO1670" s="240"/>
      <c r="AP1670" s="240"/>
      <c r="AQ1670" s="200"/>
      <c r="AR1670" s="200"/>
      <c r="AS1670" s="200"/>
    </row>
    <row r="1671" spans="1:45" x14ac:dyDescent="0.25">
      <c r="A1671" s="200"/>
      <c r="B1671" s="200"/>
      <c r="C1671" s="200"/>
      <c r="D1671" s="200"/>
      <c r="E1671" s="200"/>
      <c r="F1671" s="200"/>
      <c r="G1671" s="200"/>
      <c r="H1671" s="200"/>
      <c r="I1671" s="200"/>
      <c r="J1671" s="200"/>
      <c r="K1671" s="200"/>
      <c r="L1671" s="200"/>
      <c r="M1671" s="239"/>
      <c r="N1671" s="202"/>
      <c r="O1671" s="200"/>
      <c r="P1671" s="200"/>
      <c r="Q1671" s="200"/>
      <c r="R1671" s="200"/>
      <c r="S1671" s="239"/>
      <c r="T1671" s="200"/>
      <c r="U1671" s="202"/>
      <c r="V1671" s="200"/>
      <c r="W1671" s="200"/>
      <c r="X1671" s="200"/>
      <c r="Y1671" s="200"/>
      <c r="Z1671" s="200"/>
      <c r="AA1671" s="201"/>
      <c r="AB1671" s="201"/>
      <c r="AC1671" s="202"/>
      <c r="AD1671" s="202"/>
      <c r="AE1671" s="202"/>
      <c r="AF1671" s="202"/>
      <c r="AG1671" s="200"/>
      <c r="AH1671" s="200"/>
      <c r="AI1671" s="200"/>
      <c r="AJ1671" s="201"/>
      <c r="AK1671" s="202"/>
      <c r="AL1671" s="200"/>
      <c r="AM1671" s="200"/>
      <c r="AN1671" s="240"/>
      <c r="AO1671" s="240"/>
      <c r="AP1671" s="240"/>
      <c r="AQ1671" s="200"/>
      <c r="AR1671" s="200"/>
      <c r="AS1671" s="200"/>
    </row>
    <row r="1672" spans="1:45" x14ac:dyDescent="0.25">
      <c r="A1672" s="200"/>
      <c r="B1672" s="200"/>
      <c r="C1672" s="200"/>
      <c r="D1672" s="200"/>
      <c r="E1672" s="200"/>
      <c r="F1672" s="200"/>
      <c r="G1672" s="200"/>
      <c r="H1672" s="200"/>
      <c r="I1672" s="200"/>
      <c r="J1672" s="200"/>
      <c r="K1672" s="200"/>
      <c r="L1672" s="200"/>
      <c r="M1672" s="239"/>
      <c r="N1672" s="202"/>
      <c r="O1672" s="200"/>
      <c r="P1672" s="200"/>
      <c r="Q1672" s="200"/>
      <c r="R1672" s="200"/>
      <c r="S1672" s="239"/>
      <c r="T1672" s="200"/>
      <c r="U1672" s="202"/>
      <c r="V1672" s="200"/>
      <c r="W1672" s="200"/>
      <c r="X1672" s="200"/>
      <c r="Y1672" s="200"/>
      <c r="Z1672" s="200"/>
      <c r="AA1672" s="201"/>
      <c r="AB1672" s="201"/>
      <c r="AC1672" s="202"/>
      <c r="AD1672" s="202"/>
      <c r="AE1672" s="202"/>
      <c r="AF1672" s="202"/>
      <c r="AG1672" s="200"/>
      <c r="AH1672" s="200"/>
      <c r="AI1672" s="200"/>
      <c r="AJ1672" s="201"/>
      <c r="AK1672" s="202"/>
      <c r="AL1672" s="200"/>
      <c r="AM1672" s="200"/>
      <c r="AN1672" s="240"/>
      <c r="AO1672" s="240"/>
      <c r="AP1672" s="240"/>
      <c r="AQ1672" s="200"/>
      <c r="AR1672" s="200"/>
      <c r="AS1672" s="200"/>
    </row>
    <row r="1673" spans="1:45" x14ac:dyDescent="0.25">
      <c r="A1673" s="200"/>
      <c r="B1673" s="200"/>
      <c r="C1673" s="200"/>
      <c r="D1673" s="200"/>
      <c r="E1673" s="200"/>
      <c r="F1673" s="200"/>
      <c r="G1673" s="200"/>
      <c r="H1673" s="200"/>
      <c r="I1673" s="200"/>
      <c r="J1673" s="200"/>
      <c r="K1673" s="200"/>
      <c r="L1673" s="200"/>
      <c r="M1673" s="239"/>
      <c r="N1673" s="202"/>
      <c r="O1673" s="200"/>
      <c r="P1673" s="200"/>
      <c r="Q1673" s="200"/>
      <c r="R1673" s="200"/>
      <c r="S1673" s="239"/>
      <c r="T1673" s="200"/>
      <c r="U1673" s="202"/>
      <c r="V1673" s="200"/>
      <c r="W1673" s="200"/>
      <c r="X1673" s="200"/>
      <c r="Y1673" s="200"/>
      <c r="Z1673" s="200"/>
      <c r="AA1673" s="201"/>
      <c r="AB1673" s="201"/>
      <c r="AC1673" s="202"/>
      <c r="AD1673" s="202"/>
      <c r="AE1673" s="202"/>
      <c r="AF1673" s="202"/>
      <c r="AG1673" s="200"/>
      <c r="AH1673" s="200"/>
      <c r="AI1673" s="200"/>
      <c r="AJ1673" s="201"/>
      <c r="AK1673" s="202"/>
      <c r="AL1673" s="200"/>
      <c r="AM1673" s="200"/>
      <c r="AN1673" s="240"/>
      <c r="AO1673" s="240"/>
      <c r="AP1673" s="240"/>
      <c r="AQ1673" s="200"/>
      <c r="AR1673" s="200"/>
      <c r="AS1673" s="200"/>
    </row>
    <row r="1674" spans="1:45" x14ac:dyDescent="0.25">
      <c r="A1674" s="200"/>
      <c r="B1674" s="200"/>
      <c r="C1674" s="200"/>
      <c r="D1674" s="200"/>
      <c r="E1674" s="200"/>
      <c r="F1674" s="200"/>
      <c r="G1674" s="200"/>
      <c r="H1674" s="200"/>
      <c r="I1674" s="200"/>
      <c r="J1674" s="200"/>
      <c r="K1674" s="200"/>
      <c r="L1674" s="200"/>
      <c r="M1674" s="239"/>
      <c r="N1674" s="202"/>
      <c r="O1674" s="200"/>
      <c r="P1674" s="200"/>
      <c r="Q1674" s="200"/>
      <c r="R1674" s="200"/>
      <c r="S1674" s="239"/>
      <c r="T1674" s="200"/>
      <c r="U1674" s="202"/>
      <c r="V1674" s="200"/>
      <c r="W1674" s="200"/>
      <c r="X1674" s="200"/>
      <c r="Y1674" s="200"/>
      <c r="Z1674" s="200"/>
      <c r="AA1674" s="201"/>
      <c r="AB1674" s="201"/>
      <c r="AC1674" s="202"/>
      <c r="AD1674" s="202"/>
      <c r="AE1674" s="202"/>
      <c r="AF1674" s="202"/>
      <c r="AG1674" s="200"/>
      <c r="AH1674" s="200"/>
      <c r="AI1674" s="200"/>
      <c r="AJ1674" s="201"/>
      <c r="AK1674" s="202"/>
      <c r="AL1674" s="200"/>
      <c r="AM1674" s="200"/>
      <c r="AN1674" s="240"/>
      <c r="AO1674" s="240"/>
      <c r="AP1674" s="240"/>
      <c r="AQ1674" s="200"/>
      <c r="AR1674" s="200"/>
      <c r="AS1674" s="200"/>
    </row>
    <row r="1675" spans="1:45" x14ac:dyDescent="0.25">
      <c r="A1675" s="200"/>
      <c r="B1675" s="200"/>
      <c r="C1675" s="200"/>
      <c r="D1675" s="200"/>
      <c r="E1675" s="200"/>
      <c r="F1675" s="200"/>
      <c r="G1675" s="200"/>
      <c r="H1675" s="200"/>
      <c r="I1675" s="200"/>
      <c r="J1675" s="200"/>
      <c r="K1675" s="200"/>
      <c r="L1675" s="200"/>
      <c r="M1675" s="239"/>
      <c r="N1675" s="202"/>
      <c r="O1675" s="200"/>
      <c r="P1675" s="200"/>
      <c r="Q1675" s="200"/>
      <c r="R1675" s="200"/>
      <c r="S1675" s="239"/>
      <c r="T1675" s="200"/>
      <c r="U1675" s="202"/>
      <c r="V1675" s="200"/>
      <c r="W1675" s="200"/>
      <c r="X1675" s="200"/>
      <c r="Y1675" s="200"/>
      <c r="Z1675" s="200"/>
      <c r="AA1675" s="201"/>
      <c r="AB1675" s="201"/>
      <c r="AC1675" s="202"/>
      <c r="AD1675" s="202"/>
      <c r="AE1675" s="202"/>
      <c r="AF1675" s="202"/>
      <c r="AG1675" s="200"/>
      <c r="AH1675" s="200"/>
      <c r="AI1675" s="200"/>
      <c r="AJ1675" s="201"/>
      <c r="AK1675" s="202"/>
      <c r="AL1675" s="200"/>
      <c r="AM1675" s="200"/>
      <c r="AN1675" s="240"/>
      <c r="AO1675" s="240"/>
      <c r="AP1675" s="240"/>
      <c r="AQ1675" s="200"/>
      <c r="AR1675" s="200"/>
      <c r="AS1675" s="200"/>
    </row>
    <row r="1676" spans="1:45" x14ac:dyDescent="0.25">
      <c r="A1676" s="200"/>
      <c r="B1676" s="200"/>
      <c r="C1676" s="200"/>
      <c r="D1676" s="200"/>
      <c r="E1676" s="200"/>
      <c r="F1676" s="200"/>
      <c r="G1676" s="200"/>
      <c r="H1676" s="200"/>
      <c r="I1676" s="200"/>
      <c r="J1676" s="200"/>
      <c r="K1676" s="200"/>
      <c r="L1676" s="200"/>
      <c r="M1676" s="239"/>
      <c r="N1676" s="202"/>
      <c r="O1676" s="200"/>
      <c r="P1676" s="200"/>
      <c r="Q1676" s="200"/>
      <c r="R1676" s="200"/>
      <c r="S1676" s="239"/>
      <c r="T1676" s="200"/>
      <c r="U1676" s="202"/>
      <c r="V1676" s="200"/>
      <c r="W1676" s="200"/>
      <c r="X1676" s="200"/>
      <c r="Y1676" s="200"/>
      <c r="Z1676" s="200"/>
      <c r="AA1676" s="201"/>
      <c r="AB1676" s="201"/>
      <c r="AC1676" s="202"/>
      <c r="AD1676" s="202"/>
      <c r="AE1676" s="202"/>
      <c r="AF1676" s="202"/>
      <c r="AG1676" s="200"/>
      <c r="AH1676" s="200"/>
      <c r="AI1676" s="200"/>
      <c r="AJ1676" s="201"/>
      <c r="AK1676" s="202"/>
      <c r="AL1676" s="200"/>
      <c r="AM1676" s="200"/>
      <c r="AN1676" s="240"/>
      <c r="AO1676" s="240"/>
      <c r="AP1676" s="240"/>
      <c r="AQ1676" s="200"/>
      <c r="AR1676" s="200"/>
      <c r="AS1676" s="200"/>
    </row>
    <row r="1677" spans="1:45" x14ac:dyDescent="0.25">
      <c r="A1677" s="200"/>
      <c r="B1677" s="200"/>
      <c r="C1677" s="200"/>
      <c r="D1677" s="200"/>
      <c r="E1677" s="200"/>
      <c r="F1677" s="200"/>
      <c r="G1677" s="200"/>
      <c r="H1677" s="200"/>
      <c r="I1677" s="200"/>
      <c r="J1677" s="200"/>
      <c r="K1677" s="200"/>
      <c r="L1677" s="200"/>
      <c r="M1677" s="239"/>
      <c r="N1677" s="202"/>
      <c r="O1677" s="200"/>
      <c r="P1677" s="200"/>
      <c r="Q1677" s="200"/>
      <c r="R1677" s="200"/>
      <c r="S1677" s="239"/>
      <c r="T1677" s="200"/>
      <c r="U1677" s="202"/>
      <c r="V1677" s="200"/>
      <c r="W1677" s="200"/>
      <c r="X1677" s="200"/>
      <c r="Y1677" s="200"/>
      <c r="Z1677" s="200"/>
      <c r="AA1677" s="201"/>
      <c r="AB1677" s="201"/>
      <c r="AC1677" s="202"/>
      <c r="AD1677" s="202"/>
      <c r="AE1677" s="202"/>
      <c r="AF1677" s="202"/>
      <c r="AG1677" s="200"/>
      <c r="AH1677" s="200"/>
      <c r="AI1677" s="200"/>
      <c r="AJ1677" s="201"/>
      <c r="AK1677" s="202"/>
      <c r="AL1677" s="200"/>
      <c r="AM1677" s="200"/>
      <c r="AN1677" s="240"/>
      <c r="AO1677" s="240"/>
      <c r="AP1677" s="240"/>
      <c r="AQ1677" s="200"/>
      <c r="AR1677" s="200"/>
      <c r="AS1677" s="200"/>
    </row>
    <row r="1678" spans="1:45" x14ac:dyDescent="0.25">
      <c r="A1678" s="200"/>
      <c r="B1678" s="200"/>
      <c r="C1678" s="200"/>
      <c r="D1678" s="200"/>
      <c r="E1678" s="200"/>
      <c r="F1678" s="200"/>
      <c r="G1678" s="200"/>
      <c r="H1678" s="200"/>
      <c r="I1678" s="200"/>
      <c r="J1678" s="200"/>
      <c r="K1678" s="200"/>
      <c r="L1678" s="200"/>
      <c r="M1678" s="239"/>
      <c r="N1678" s="202"/>
      <c r="O1678" s="200"/>
      <c r="P1678" s="200"/>
      <c r="Q1678" s="200"/>
      <c r="R1678" s="200"/>
      <c r="S1678" s="239"/>
      <c r="T1678" s="200"/>
      <c r="U1678" s="202"/>
      <c r="V1678" s="200"/>
      <c r="W1678" s="200"/>
      <c r="X1678" s="200"/>
      <c r="Y1678" s="200"/>
      <c r="Z1678" s="200"/>
      <c r="AA1678" s="201"/>
      <c r="AB1678" s="201"/>
      <c r="AC1678" s="202"/>
      <c r="AD1678" s="202"/>
      <c r="AE1678" s="202"/>
      <c r="AF1678" s="202"/>
      <c r="AG1678" s="200"/>
      <c r="AH1678" s="200"/>
      <c r="AI1678" s="200"/>
      <c r="AJ1678" s="201"/>
      <c r="AK1678" s="202"/>
      <c r="AL1678" s="200"/>
      <c r="AM1678" s="200"/>
      <c r="AN1678" s="240"/>
      <c r="AO1678" s="240"/>
      <c r="AP1678" s="240"/>
      <c r="AQ1678" s="200"/>
      <c r="AR1678" s="200"/>
      <c r="AS1678" s="200"/>
    </row>
    <row r="1679" spans="1:45" x14ac:dyDescent="0.25">
      <c r="A1679" s="200"/>
      <c r="B1679" s="200"/>
      <c r="C1679" s="200"/>
      <c r="D1679" s="200"/>
      <c r="E1679" s="200"/>
      <c r="F1679" s="200"/>
      <c r="G1679" s="200"/>
      <c r="H1679" s="200"/>
      <c r="I1679" s="200"/>
      <c r="J1679" s="200"/>
      <c r="K1679" s="200"/>
      <c r="L1679" s="200"/>
      <c r="M1679" s="239"/>
      <c r="N1679" s="202"/>
      <c r="O1679" s="200"/>
      <c r="P1679" s="200"/>
      <c r="Q1679" s="200"/>
      <c r="R1679" s="200"/>
      <c r="S1679" s="239"/>
      <c r="T1679" s="200"/>
      <c r="U1679" s="202"/>
      <c r="V1679" s="200"/>
      <c r="W1679" s="200"/>
      <c r="X1679" s="200"/>
      <c r="Y1679" s="200"/>
      <c r="Z1679" s="200"/>
      <c r="AA1679" s="201"/>
      <c r="AB1679" s="201"/>
      <c r="AC1679" s="202"/>
      <c r="AD1679" s="202"/>
      <c r="AE1679" s="202"/>
      <c r="AF1679" s="202"/>
      <c r="AG1679" s="200"/>
      <c r="AH1679" s="200"/>
      <c r="AI1679" s="200"/>
      <c r="AJ1679" s="201"/>
      <c r="AK1679" s="202"/>
      <c r="AL1679" s="200"/>
      <c r="AM1679" s="200"/>
      <c r="AN1679" s="240"/>
      <c r="AO1679" s="240"/>
      <c r="AP1679" s="240"/>
      <c r="AQ1679" s="200"/>
      <c r="AR1679" s="200"/>
      <c r="AS1679" s="200"/>
    </row>
    <row r="1680" spans="1:45" x14ac:dyDescent="0.25">
      <c r="A1680" s="200"/>
      <c r="B1680" s="200"/>
      <c r="C1680" s="200"/>
      <c r="D1680" s="200"/>
      <c r="E1680" s="200"/>
      <c r="F1680" s="200"/>
      <c r="G1680" s="200"/>
      <c r="H1680" s="200"/>
      <c r="I1680" s="200"/>
      <c r="J1680" s="200"/>
      <c r="K1680" s="200"/>
      <c r="L1680" s="200"/>
      <c r="M1680" s="239"/>
      <c r="N1680" s="202"/>
      <c r="O1680" s="200"/>
      <c r="P1680" s="200"/>
      <c r="Q1680" s="200"/>
      <c r="R1680" s="200"/>
      <c r="S1680" s="239"/>
      <c r="T1680" s="200"/>
      <c r="U1680" s="202"/>
      <c r="V1680" s="200"/>
      <c r="W1680" s="200"/>
      <c r="X1680" s="200"/>
      <c r="Y1680" s="200"/>
      <c r="Z1680" s="200"/>
      <c r="AA1680" s="201"/>
      <c r="AB1680" s="201"/>
      <c r="AC1680" s="202"/>
      <c r="AD1680" s="202"/>
      <c r="AE1680" s="202"/>
      <c r="AF1680" s="202"/>
      <c r="AG1680" s="200"/>
      <c r="AH1680" s="200"/>
      <c r="AI1680" s="200"/>
      <c r="AJ1680" s="201"/>
      <c r="AK1680" s="202"/>
      <c r="AL1680" s="200"/>
      <c r="AM1680" s="200"/>
      <c r="AN1680" s="240"/>
      <c r="AO1680" s="240"/>
      <c r="AP1680" s="240"/>
      <c r="AQ1680" s="200"/>
      <c r="AR1680" s="200"/>
      <c r="AS1680" s="200"/>
    </row>
    <row r="1681" spans="1:45" x14ac:dyDescent="0.25">
      <c r="A1681" s="200"/>
      <c r="B1681" s="200"/>
      <c r="C1681" s="200"/>
      <c r="D1681" s="200"/>
      <c r="E1681" s="200"/>
      <c r="F1681" s="200"/>
      <c r="G1681" s="200"/>
      <c r="H1681" s="200"/>
      <c r="I1681" s="200"/>
      <c r="J1681" s="200"/>
      <c r="K1681" s="200"/>
      <c r="L1681" s="200"/>
      <c r="M1681" s="239"/>
      <c r="N1681" s="202"/>
      <c r="O1681" s="200"/>
      <c r="P1681" s="200"/>
      <c r="Q1681" s="200"/>
      <c r="R1681" s="200"/>
      <c r="S1681" s="239"/>
      <c r="T1681" s="200"/>
      <c r="U1681" s="202"/>
      <c r="V1681" s="200"/>
      <c r="W1681" s="200"/>
      <c r="X1681" s="200"/>
      <c r="Y1681" s="200"/>
      <c r="Z1681" s="200"/>
      <c r="AA1681" s="201"/>
      <c r="AB1681" s="201"/>
      <c r="AC1681" s="202"/>
      <c r="AD1681" s="202"/>
      <c r="AE1681" s="202"/>
      <c r="AF1681" s="202"/>
      <c r="AG1681" s="200"/>
      <c r="AH1681" s="200"/>
      <c r="AI1681" s="200"/>
      <c r="AJ1681" s="201"/>
      <c r="AK1681" s="202"/>
      <c r="AL1681" s="200"/>
      <c r="AM1681" s="200"/>
      <c r="AN1681" s="240"/>
      <c r="AO1681" s="240"/>
      <c r="AP1681" s="240"/>
      <c r="AQ1681" s="200"/>
      <c r="AR1681" s="200"/>
      <c r="AS1681" s="200"/>
    </row>
    <row r="1682" spans="1:45" x14ac:dyDescent="0.25">
      <c r="A1682" s="200"/>
      <c r="B1682" s="200"/>
      <c r="C1682" s="200"/>
      <c r="D1682" s="200"/>
      <c r="E1682" s="200"/>
      <c r="F1682" s="200"/>
      <c r="G1682" s="200"/>
      <c r="H1682" s="200"/>
      <c r="I1682" s="200"/>
      <c r="J1682" s="200"/>
      <c r="K1682" s="200"/>
      <c r="L1682" s="200"/>
      <c r="M1682" s="239"/>
      <c r="N1682" s="202"/>
      <c r="O1682" s="200"/>
      <c r="P1682" s="200"/>
      <c r="Q1682" s="200"/>
      <c r="R1682" s="200"/>
      <c r="S1682" s="239"/>
      <c r="T1682" s="200"/>
      <c r="U1682" s="202"/>
      <c r="V1682" s="200"/>
      <c r="W1682" s="200"/>
      <c r="X1682" s="200"/>
      <c r="Y1682" s="200"/>
      <c r="Z1682" s="200"/>
      <c r="AA1682" s="201"/>
      <c r="AB1682" s="201"/>
      <c r="AC1682" s="202"/>
      <c r="AD1682" s="202"/>
      <c r="AE1682" s="202"/>
      <c r="AF1682" s="202"/>
      <c r="AG1682" s="200"/>
      <c r="AH1682" s="200"/>
      <c r="AI1682" s="200"/>
      <c r="AJ1682" s="201"/>
      <c r="AK1682" s="202"/>
      <c r="AL1682" s="200"/>
      <c r="AM1682" s="200"/>
      <c r="AN1682" s="240"/>
      <c r="AO1682" s="240"/>
      <c r="AP1682" s="240"/>
      <c r="AQ1682" s="200"/>
      <c r="AR1682" s="200"/>
      <c r="AS1682" s="200"/>
    </row>
    <row r="1683" spans="1:45" x14ac:dyDescent="0.25">
      <c r="A1683" s="200"/>
      <c r="B1683" s="200"/>
      <c r="C1683" s="200"/>
      <c r="D1683" s="200"/>
      <c r="E1683" s="200"/>
      <c r="F1683" s="200"/>
      <c r="G1683" s="200"/>
      <c r="H1683" s="200"/>
      <c r="I1683" s="200"/>
      <c r="J1683" s="200"/>
      <c r="K1683" s="200"/>
      <c r="L1683" s="200"/>
      <c r="M1683" s="239"/>
      <c r="N1683" s="202"/>
      <c r="O1683" s="200"/>
      <c r="P1683" s="200"/>
      <c r="Q1683" s="200"/>
      <c r="R1683" s="200"/>
      <c r="S1683" s="239"/>
      <c r="T1683" s="200"/>
      <c r="U1683" s="202"/>
      <c r="V1683" s="200"/>
      <c r="W1683" s="200"/>
      <c r="X1683" s="200"/>
      <c r="Y1683" s="200"/>
      <c r="Z1683" s="200"/>
      <c r="AA1683" s="201"/>
      <c r="AB1683" s="201"/>
      <c r="AC1683" s="202"/>
      <c r="AD1683" s="202"/>
      <c r="AE1683" s="202"/>
      <c r="AF1683" s="202"/>
      <c r="AG1683" s="200"/>
      <c r="AH1683" s="200"/>
      <c r="AI1683" s="200"/>
      <c r="AJ1683" s="201"/>
      <c r="AK1683" s="202"/>
      <c r="AL1683" s="200"/>
      <c r="AM1683" s="200"/>
      <c r="AN1683" s="240"/>
      <c r="AO1683" s="240"/>
      <c r="AP1683" s="240"/>
      <c r="AQ1683" s="200"/>
      <c r="AR1683" s="200"/>
      <c r="AS1683" s="200"/>
    </row>
    <row r="1684" spans="1:45" x14ac:dyDescent="0.25">
      <c r="A1684" s="200"/>
      <c r="B1684" s="200"/>
      <c r="C1684" s="200"/>
      <c r="D1684" s="200"/>
      <c r="E1684" s="200"/>
      <c r="F1684" s="200"/>
      <c r="G1684" s="200"/>
      <c r="H1684" s="200"/>
      <c r="I1684" s="200"/>
      <c r="J1684" s="200"/>
      <c r="K1684" s="200"/>
      <c r="L1684" s="200"/>
      <c r="M1684" s="239"/>
      <c r="N1684" s="202"/>
      <c r="O1684" s="200"/>
      <c r="P1684" s="200"/>
      <c r="Q1684" s="200"/>
      <c r="R1684" s="200"/>
      <c r="S1684" s="239"/>
      <c r="T1684" s="200"/>
      <c r="U1684" s="202"/>
      <c r="V1684" s="200"/>
      <c r="W1684" s="200"/>
      <c r="X1684" s="200"/>
      <c r="Y1684" s="200"/>
      <c r="Z1684" s="200"/>
      <c r="AA1684" s="201"/>
      <c r="AB1684" s="201"/>
      <c r="AC1684" s="202"/>
      <c r="AD1684" s="202"/>
      <c r="AE1684" s="202"/>
      <c r="AF1684" s="202"/>
      <c r="AG1684" s="200"/>
      <c r="AH1684" s="200"/>
      <c r="AI1684" s="200"/>
      <c r="AJ1684" s="201"/>
      <c r="AK1684" s="202"/>
      <c r="AL1684" s="200"/>
      <c r="AM1684" s="200"/>
      <c r="AN1684" s="240"/>
      <c r="AO1684" s="240"/>
      <c r="AP1684" s="240"/>
      <c r="AQ1684" s="200"/>
      <c r="AR1684" s="200"/>
      <c r="AS1684" s="200"/>
    </row>
    <row r="1685" spans="1:45" x14ac:dyDescent="0.25">
      <c r="A1685" s="200"/>
      <c r="B1685" s="200"/>
      <c r="C1685" s="200"/>
      <c r="D1685" s="200"/>
      <c r="E1685" s="200"/>
      <c r="F1685" s="200"/>
      <c r="G1685" s="200"/>
      <c r="H1685" s="200"/>
      <c r="I1685" s="200"/>
      <c r="J1685" s="200"/>
      <c r="K1685" s="200"/>
      <c r="L1685" s="200"/>
      <c r="M1685" s="239"/>
      <c r="N1685" s="202"/>
      <c r="O1685" s="200"/>
      <c r="P1685" s="200"/>
      <c r="Q1685" s="200"/>
      <c r="R1685" s="200"/>
      <c r="S1685" s="239"/>
      <c r="T1685" s="200"/>
      <c r="U1685" s="202"/>
      <c r="V1685" s="200"/>
      <c r="W1685" s="200"/>
      <c r="X1685" s="200"/>
      <c r="Y1685" s="200"/>
      <c r="Z1685" s="200"/>
      <c r="AA1685" s="201"/>
      <c r="AB1685" s="201"/>
      <c r="AC1685" s="202"/>
      <c r="AD1685" s="202"/>
      <c r="AE1685" s="202"/>
      <c r="AF1685" s="202"/>
      <c r="AG1685" s="200"/>
      <c r="AH1685" s="200"/>
      <c r="AI1685" s="200"/>
      <c r="AJ1685" s="201"/>
      <c r="AK1685" s="202"/>
      <c r="AL1685" s="200"/>
      <c r="AM1685" s="200"/>
      <c r="AN1685" s="240"/>
      <c r="AO1685" s="240"/>
      <c r="AP1685" s="240"/>
      <c r="AQ1685" s="200"/>
      <c r="AR1685" s="200"/>
      <c r="AS1685" s="200"/>
    </row>
    <row r="1686" spans="1:45" x14ac:dyDescent="0.25">
      <c r="A1686" s="200"/>
      <c r="B1686" s="200"/>
      <c r="C1686" s="200"/>
      <c r="D1686" s="200"/>
      <c r="E1686" s="200"/>
      <c r="F1686" s="200"/>
      <c r="G1686" s="200"/>
      <c r="H1686" s="200"/>
      <c r="I1686" s="200"/>
      <c r="J1686" s="200"/>
      <c r="K1686" s="200"/>
      <c r="L1686" s="200"/>
      <c r="M1686" s="239"/>
      <c r="N1686" s="202"/>
      <c r="O1686" s="200"/>
      <c r="P1686" s="200"/>
      <c r="Q1686" s="200"/>
      <c r="R1686" s="200"/>
      <c r="S1686" s="239"/>
      <c r="T1686" s="200"/>
      <c r="U1686" s="202"/>
      <c r="V1686" s="200"/>
      <c r="W1686" s="200"/>
      <c r="X1686" s="200"/>
      <c r="Y1686" s="200"/>
      <c r="Z1686" s="200"/>
      <c r="AA1686" s="201"/>
      <c r="AB1686" s="201"/>
      <c r="AC1686" s="202"/>
      <c r="AD1686" s="202"/>
      <c r="AE1686" s="202"/>
      <c r="AF1686" s="202"/>
      <c r="AG1686" s="200"/>
      <c r="AH1686" s="200"/>
      <c r="AI1686" s="200"/>
      <c r="AJ1686" s="201"/>
      <c r="AK1686" s="202"/>
      <c r="AL1686" s="200"/>
      <c r="AM1686" s="200"/>
      <c r="AN1686" s="240"/>
      <c r="AO1686" s="240"/>
      <c r="AP1686" s="240"/>
      <c r="AQ1686" s="200"/>
      <c r="AR1686" s="200"/>
      <c r="AS1686" s="200"/>
    </row>
    <row r="1687" spans="1:45" x14ac:dyDescent="0.25">
      <c r="A1687" s="200"/>
      <c r="B1687" s="200"/>
      <c r="C1687" s="200"/>
      <c r="D1687" s="200"/>
      <c r="E1687" s="200"/>
      <c r="F1687" s="200"/>
      <c r="G1687" s="200"/>
      <c r="H1687" s="200"/>
      <c r="I1687" s="200"/>
      <c r="J1687" s="200"/>
      <c r="K1687" s="200"/>
      <c r="L1687" s="200"/>
      <c r="M1687" s="239"/>
      <c r="N1687" s="202"/>
      <c r="O1687" s="200"/>
      <c r="P1687" s="200"/>
      <c r="Q1687" s="200"/>
      <c r="R1687" s="200"/>
      <c r="S1687" s="239"/>
      <c r="T1687" s="200"/>
      <c r="U1687" s="202"/>
      <c r="V1687" s="200"/>
      <c r="W1687" s="200"/>
      <c r="X1687" s="200"/>
      <c r="Y1687" s="200"/>
      <c r="Z1687" s="200"/>
      <c r="AA1687" s="201"/>
      <c r="AB1687" s="201"/>
      <c r="AC1687" s="202"/>
      <c r="AD1687" s="202"/>
      <c r="AE1687" s="202"/>
      <c r="AF1687" s="202"/>
      <c r="AG1687" s="200"/>
      <c r="AH1687" s="200"/>
      <c r="AI1687" s="200"/>
      <c r="AJ1687" s="201"/>
      <c r="AK1687" s="202"/>
      <c r="AL1687" s="200"/>
      <c r="AM1687" s="200"/>
      <c r="AN1687" s="240"/>
      <c r="AO1687" s="240"/>
      <c r="AP1687" s="240"/>
      <c r="AQ1687" s="200"/>
      <c r="AR1687" s="200"/>
      <c r="AS1687" s="200"/>
    </row>
    <row r="1688" spans="1:45" x14ac:dyDescent="0.25">
      <c r="A1688" s="200"/>
      <c r="B1688" s="200"/>
      <c r="C1688" s="200"/>
      <c r="D1688" s="200"/>
      <c r="E1688" s="200"/>
      <c r="F1688" s="200"/>
      <c r="G1688" s="200"/>
      <c r="H1688" s="200"/>
      <c r="I1688" s="200"/>
      <c r="J1688" s="200"/>
      <c r="K1688" s="200"/>
      <c r="L1688" s="200"/>
      <c r="M1688" s="239"/>
      <c r="N1688" s="202"/>
      <c r="O1688" s="200"/>
      <c r="P1688" s="200"/>
      <c r="Q1688" s="200"/>
      <c r="R1688" s="200"/>
      <c r="S1688" s="239"/>
      <c r="T1688" s="200"/>
      <c r="U1688" s="202"/>
      <c r="V1688" s="200"/>
      <c r="W1688" s="200"/>
      <c r="X1688" s="200"/>
      <c r="Y1688" s="200"/>
      <c r="Z1688" s="200"/>
      <c r="AA1688" s="201"/>
      <c r="AB1688" s="201"/>
      <c r="AC1688" s="202"/>
      <c r="AD1688" s="202"/>
      <c r="AE1688" s="202"/>
      <c r="AF1688" s="202"/>
      <c r="AG1688" s="200"/>
      <c r="AH1688" s="200"/>
      <c r="AI1688" s="200"/>
      <c r="AJ1688" s="201"/>
      <c r="AK1688" s="202"/>
      <c r="AL1688" s="200"/>
      <c r="AM1688" s="200"/>
      <c r="AN1688" s="240"/>
      <c r="AO1688" s="240"/>
      <c r="AP1688" s="240"/>
      <c r="AQ1688" s="200"/>
      <c r="AR1688" s="200"/>
      <c r="AS1688" s="200"/>
    </row>
    <row r="1689" spans="1:45" x14ac:dyDescent="0.25">
      <c r="A1689" s="200"/>
      <c r="B1689" s="200"/>
      <c r="C1689" s="200"/>
      <c r="D1689" s="200"/>
      <c r="E1689" s="200"/>
      <c r="F1689" s="200"/>
      <c r="G1689" s="200"/>
      <c r="H1689" s="200"/>
      <c r="I1689" s="200"/>
      <c r="J1689" s="200"/>
      <c r="K1689" s="200"/>
      <c r="L1689" s="200"/>
      <c r="M1689" s="239"/>
      <c r="N1689" s="202"/>
      <c r="O1689" s="200"/>
      <c r="P1689" s="200"/>
      <c r="Q1689" s="200"/>
      <c r="R1689" s="200"/>
      <c r="S1689" s="239"/>
      <c r="T1689" s="200"/>
      <c r="U1689" s="202"/>
      <c r="V1689" s="200"/>
      <c r="W1689" s="200"/>
      <c r="X1689" s="200"/>
      <c r="Y1689" s="200"/>
      <c r="Z1689" s="200"/>
      <c r="AA1689" s="201"/>
      <c r="AB1689" s="201"/>
      <c r="AC1689" s="202"/>
      <c r="AD1689" s="202"/>
      <c r="AE1689" s="202"/>
      <c r="AF1689" s="202"/>
      <c r="AG1689" s="200"/>
      <c r="AH1689" s="200"/>
      <c r="AI1689" s="200"/>
      <c r="AJ1689" s="201"/>
      <c r="AK1689" s="202"/>
      <c r="AL1689" s="200"/>
      <c r="AM1689" s="200"/>
      <c r="AN1689" s="240"/>
      <c r="AO1689" s="240"/>
      <c r="AP1689" s="240"/>
      <c r="AQ1689" s="200"/>
      <c r="AR1689" s="200"/>
      <c r="AS1689" s="200"/>
    </row>
    <row r="1690" spans="1:45" x14ac:dyDescent="0.25">
      <c r="A1690" s="200"/>
      <c r="B1690" s="200"/>
      <c r="C1690" s="200"/>
      <c r="D1690" s="200"/>
      <c r="E1690" s="200"/>
      <c r="F1690" s="200"/>
      <c r="G1690" s="200"/>
      <c r="H1690" s="200"/>
      <c r="I1690" s="200"/>
      <c r="J1690" s="200"/>
      <c r="K1690" s="200"/>
      <c r="L1690" s="200"/>
      <c r="M1690" s="239"/>
      <c r="N1690" s="202"/>
      <c r="O1690" s="200"/>
      <c r="P1690" s="200"/>
      <c r="Q1690" s="200"/>
      <c r="R1690" s="200"/>
      <c r="S1690" s="239"/>
      <c r="T1690" s="200"/>
      <c r="U1690" s="202"/>
      <c r="V1690" s="200"/>
      <c r="W1690" s="200"/>
      <c r="X1690" s="200"/>
      <c r="Y1690" s="200"/>
      <c r="Z1690" s="200"/>
      <c r="AA1690" s="201"/>
      <c r="AB1690" s="201"/>
      <c r="AC1690" s="202"/>
      <c r="AD1690" s="202"/>
      <c r="AE1690" s="202"/>
      <c r="AF1690" s="202"/>
      <c r="AG1690" s="200"/>
      <c r="AH1690" s="200"/>
      <c r="AI1690" s="200"/>
      <c r="AJ1690" s="201"/>
      <c r="AK1690" s="202"/>
      <c r="AL1690" s="200"/>
      <c r="AM1690" s="200"/>
      <c r="AN1690" s="240"/>
      <c r="AO1690" s="240"/>
      <c r="AP1690" s="240"/>
      <c r="AQ1690" s="200"/>
      <c r="AR1690" s="200"/>
      <c r="AS1690" s="200"/>
    </row>
    <row r="1691" spans="1:45" x14ac:dyDescent="0.25">
      <c r="A1691" s="200"/>
      <c r="B1691" s="200"/>
      <c r="C1691" s="200"/>
      <c r="D1691" s="200"/>
      <c r="E1691" s="200"/>
      <c r="F1691" s="200"/>
      <c r="G1691" s="200"/>
      <c r="H1691" s="200"/>
      <c r="I1691" s="200"/>
      <c r="J1691" s="200"/>
      <c r="K1691" s="200"/>
      <c r="L1691" s="200"/>
      <c r="M1691" s="239"/>
      <c r="N1691" s="202"/>
      <c r="O1691" s="200"/>
      <c r="P1691" s="200"/>
      <c r="Q1691" s="200"/>
      <c r="R1691" s="200"/>
      <c r="S1691" s="239"/>
      <c r="T1691" s="200"/>
      <c r="U1691" s="202"/>
      <c r="V1691" s="200"/>
      <c r="W1691" s="200"/>
      <c r="X1691" s="200"/>
      <c r="Y1691" s="200"/>
      <c r="Z1691" s="200"/>
      <c r="AA1691" s="201"/>
      <c r="AB1691" s="201"/>
      <c r="AC1691" s="202"/>
      <c r="AD1691" s="202"/>
      <c r="AE1691" s="202"/>
      <c r="AF1691" s="202"/>
      <c r="AG1691" s="200"/>
      <c r="AH1691" s="200"/>
      <c r="AI1691" s="200"/>
      <c r="AJ1691" s="201"/>
      <c r="AK1691" s="202"/>
      <c r="AL1691" s="200"/>
      <c r="AM1691" s="200"/>
      <c r="AN1691" s="240"/>
      <c r="AO1691" s="240"/>
      <c r="AP1691" s="240"/>
      <c r="AQ1691" s="200"/>
      <c r="AR1691" s="200"/>
      <c r="AS1691" s="200"/>
    </row>
    <row r="1692" spans="1:45" x14ac:dyDescent="0.25">
      <c r="A1692" s="200"/>
      <c r="B1692" s="200"/>
      <c r="C1692" s="200"/>
      <c r="D1692" s="200"/>
      <c r="E1692" s="200"/>
      <c r="F1692" s="200"/>
      <c r="G1692" s="200"/>
      <c r="H1692" s="200"/>
      <c r="I1692" s="200"/>
      <c r="J1692" s="200"/>
      <c r="K1692" s="200"/>
      <c r="L1692" s="200"/>
      <c r="M1692" s="239"/>
      <c r="N1692" s="202"/>
      <c r="O1692" s="200"/>
      <c r="P1692" s="200"/>
      <c r="Q1692" s="200"/>
      <c r="R1692" s="200"/>
      <c r="S1692" s="239"/>
      <c r="T1692" s="200"/>
      <c r="U1692" s="202"/>
      <c r="V1692" s="200"/>
      <c r="W1692" s="200"/>
      <c r="X1692" s="200"/>
      <c r="Y1692" s="200"/>
      <c r="Z1692" s="200"/>
      <c r="AA1692" s="201"/>
      <c r="AB1692" s="201"/>
      <c r="AC1692" s="202"/>
      <c r="AD1692" s="202"/>
      <c r="AE1692" s="202"/>
      <c r="AF1692" s="202"/>
      <c r="AG1692" s="200"/>
      <c r="AH1692" s="200"/>
      <c r="AI1692" s="200"/>
      <c r="AJ1692" s="201"/>
      <c r="AK1692" s="202"/>
      <c r="AL1692" s="200"/>
      <c r="AM1692" s="200"/>
      <c r="AN1692" s="240"/>
      <c r="AO1692" s="240"/>
      <c r="AP1692" s="240"/>
      <c r="AQ1692" s="200"/>
      <c r="AR1692" s="200"/>
      <c r="AS1692" s="200"/>
    </row>
    <row r="1693" spans="1:45" x14ac:dyDescent="0.25">
      <c r="A1693" s="200"/>
      <c r="B1693" s="200"/>
      <c r="C1693" s="200"/>
      <c r="D1693" s="200"/>
      <c r="E1693" s="200"/>
      <c r="F1693" s="200"/>
      <c r="G1693" s="200"/>
      <c r="H1693" s="200"/>
      <c r="I1693" s="200"/>
      <c r="J1693" s="200"/>
      <c r="K1693" s="200"/>
      <c r="L1693" s="200"/>
      <c r="M1693" s="239"/>
      <c r="N1693" s="202"/>
      <c r="O1693" s="200"/>
      <c r="P1693" s="200"/>
      <c r="Q1693" s="200"/>
      <c r="R1693" s="200"/>
      <c r="S1693" s="239"/>
      <c r="T1693" s="200"/>
      <c r="U1693" s="202"/>
      <c r="V1693" s="200"/>
      <c r="W1693" s="200"/>
      <c r="X1693" s="200"/>
      <c r="Y1693" s="200"/>
      <c r="Z1693" s="200"/>
      <c r="AA1693" s="201"/>
      <c r="AB1693" s="201"/>
      <c r="AC1693" s="202"/>
      <c r="AD1693" s="202"/>
      <c r="AE1693" s="202"/>
      <c r="AF1693" s="202"/>
      <c r="AG1693" s="200"/>
      <c r="AH1693" s="200"/>
      <c r="AI1693" s="200"/>
      <c r="AJ1693" s="201"/>
      <c r="AK1693" s="202"/>
      <c r="AL1693" s="200"/>
      <c r="AM1693" s="200"/>
      <c r="AN1693" s="240"/>
      <c r="AO1693" s="240"/>
      <c r="AP1693" s="240"/>
      <c r="AQ1693" s="200"/>
      <c r="AR1693" s="200"/>
      <c r="AS1693" s="200"/>
    </row>
    <row r="1694" spans="1:45" x14ac:dyDescent="0.25">
      <c r="A1694" s="200"/>
      <c r="B1694" s="200"/>
      <c r="C1694" s="200"/>
      <c r="D1694" s="200"/>
      <c r="E1694" s="200"/>
      <c r="F1694" s="200"/>
      <c r="G1694" s="200"/>
      <c r="H1694" s="200"/>
      <c r="I1694" s="200"/>
      <c r="J1694" s="200"/>
      <c r="K1694" s="200"/>
      <c r="L1694" s="200"/>
      <c r="M1694" s="239"/>
      <c r="N1694" s="202"/>
      <c r="O1694" s="200"/>
      <c r="P1694" s="200"/>
      <c r="Q1694" s="200"/>
      <c r="R1694" s="200"/>
      <c r="S1694" s="239"/>
      <c r="T1694" s="200"/>
      <c r="U1694" s="202"/>
      <c r="V1694" s="200"/>
      <c r="W1694" s="200"/>
      <c r="X1694" s="200"/>
      <c r="Y1694" s="200"/>
      <c r="Z1694" s="200"/>
      <c r="AA1694" s="201"/>
      <c r="AB1694" s="201"/>
      <c r="AC1694" s="202"/>
      <c r="AD1694" s="202"/>
      <c r="AE1694" s="202"/>
      <c r="AF1694" s="202"/>
      <c r="AG1694" s="200"/>
      <c r="AH1694" s="200"/>
      <c r="AI1694" s="200"/>
      <c r="AJ1694" s="201"/>
      <c r="AK1694" s="202"/>
      <c r="AL1694" s="200"/>
      <c r="AM1694" s="200"/>
      <c r="AN1694" s="240"/>
      <c r="AO1694" s="240"/>
      <c r="AP1694" s="240"/>
      <c r="AQ1694" s="200"/>
      <c r="AR1694" s="200"/>
      <c r="AS1694" s="200"/>
    </row>
    <row r="1695" spans="1:45" x14ac:dyDescent="0.25">
      <c r="A1695" s="200"/>
      <c r="B1695" s="200"/>
      <c r="C1695" s="200"/>
      <c r="D1695" s="200"/>
      <c r="E1695" s="200"/>
      <c r="F1695" s="200"/>
      <c r="G1695" s="200"/>
      <c r="H1695" s="200"/>
      <c r="I1695" s="200"/>
      <c r="J1695" s="200"/>
      <c r="K1695" s="200"/>
      <c r="L1695" s="200"/>
      <c r="M1695" s="239"/>
      <c r="N1695" s="202"/>
      <c r="O1695" s="200"/>
      <c r="P1695" s="200"/>
      <c r="Q1695" s="200"/>
      <c r="R1695" s="200"/>
      <c r="S1695" s="239"/>
      <c r="T1695" s="200"/>
      <c r="U1695" s="202"/>
      <c r="V1695" s="200"/>
      <c r="W1695" s="200"/>
      <c r="X1695" s="200"/>
      <c r="Y1695" s="200"/>
      <c r="Z1695" s="200"/>
      <c r="AA1695" s="201"/>
      <c r="AB1695" s="201"/>
      <c r="AC1695" s="202"/>
      <c r="AD1695" s="202"/>
      <c r="AE1695" s="202"/>
      <c r="AF1695" s="202"/>
      <c r="AG1695" s="200"/>
      <c r="AH1695" s="200"/>
      <c r="AI1695" s="200"/>
      <c r="AJ1695" s="201"/>
      <c r="AK1695" s="202"/>
      <c r="AL1695" s="200"/>
      <c r="AM1695" s="200"/>
      <c r="AN1695" s="240"/>
      <c r="AO1695" s="240"/>
      <c r="AP1695" s="240"/>
      <c r="AQ1695" s="200"/>
      <c r="AR1695" s="200"/>
      <c r="AS1695" s="200"/>
    </row>
    <row r="1696" spans="1:45" x14ac:dyDescent="0.25">
      <c r="A1696" s="200"/>
      <c r="B1696" s="200"/>
      <c r="C1696" s="200"/>
      <c r="D1696" s="200"/>
      <c r="E1696" s="200"/>
      <c r="F1696" s="200"/>
      <c r="G1696" s="200"/>
      <c r="H1696" s="200"/>
      <c r="I1696" s="200"/>
      <c r="J1696" s="200"/>
      <c r="K1696" s="200"/>
      <c r="L1696" s="200"/>
      <c r="M1696" s="239"/>
      <c r="N1696" s="202"/>
      <c r="O1696" s="200"/>
      <c r="P1696" s="200"/>
      <c r="Q1696" s="200"/>
      <c r="R1696" s="200"/>
      <c r="S1696" s="239"/>
      <c r="T1696" s="200"/>
      <c r="U1696" s="202"/>
      <c r="V1696" s="200"/>
      <c r="W1696" s="200"/>
      <c r="X1696" s="200"/>
      <c r="Y1696" s="200"/>
      <c r="Z1696" s="200"/>
      <c r="AA1696" s="201"/>
      <c r="AB1696" s="201"/>
      <c r="AC1696" s="202"/>
      <c r="AD1696" s="202"/>
      <c r="AE1696" s="202"/>
      <c r="AF1696" s="202"/>
      <c r="AG1696" s="200"/>
      <c r="AH1696" s="200"/>
      <c r="AI1696" s="200"/>
      <c r="AJ1696" s="201"/>
      <c r="AK1696" s="202"/>
      <c r="AL1696" s="200"/>
      <c r="AM1696" s="200"/>
      <c r="AN1696" s="240"/>
      <c r="AO1696" s="240"/>
      <c r="AP1696" s="240"/>
      <c r="AQ1696" s="200"/>
      <c r="AR1696" s="200"/>
      <c r="AS1696" s="200"/>
    </row>
    <row r="1697" spans="1:45" x14ac:dyDescent="0.25">
      <c r="A1697" s="200"/>
      <c r="B1697" s="200"/>
      <c r="C1697" s="200"/>
      <c r="D1697" s="200"/>
      <c r="E1697" s="200"/>
      <c r="F1697" s="200"/>
      <c r="G1697" s="200"/>
      <c r="H1697" s="200"/>
      <c r="I1697" s="200"/>
      <c r="J1697" s="200"/>
      <c r="K1697" s="200"/>
      <c r="L1697" s="200"/>
      <c r="M1697" s="239"/>
      <c r="N1697" s="202"/>
      <c r="O1697" s="200"/>
      <c r="P1697" s="200"/>
      <c r="Q1697" s="200"/>
      <c r="R1697" s="200"/>
      <c r="S1697" s="239"/>
      <c r="T1697" s="200"/>
      <c r="U1697" s="202"/>
      <c r="V1697" s="200"/>
      <c r="W1697" s="200"/>
      <c r="X1697" s="200"/>
      <c r="Y1697" s="200"/>
      <c r="Z1697" s="200"/>
      <c r="AA1697" s="201"/>
      <c r="AB1697" s="201"/>
      <c r="AC1697" s="202"/>
      <c r="AD1697" s="202"/>
      <c r="AE1697" s="202"/>
      <c r="AF1697" s="202"/>
      <c r="AG1697" s="200"/>
      <c r="AH1697" s="200"/>
      <c r="AI1697" s="200"/>
      <c r="AJ1697" s="201"/>
      <c r="AK1697" s="202"/>
      <c r="AL1697" s="200"/>
      <c r="AM1697" s="200"/>
      <c r="AN1697" s="240"/>
      <c r="AO1697" s="240"/>
      <c r="AP1697" s="240"/>
      <c r="AQ1697" s="200"/>
      <c r="AR1697" s="200"/>
      <c r="AS1697" s="200"/>
    </row>
    <row r="1698" spans="1:45" x14ac:dyDescent="0.25">
      <c r="A1698" s="200"/>
      <c r="B1698" s="200"/>
      <c r="C1698" s="200"/>
      <c r="D1698" s="200"/>
      <c r="E1698" s="200"/>
      <c r="F1698" s="200"/>
      <c r="G1698" s="200"/>
      <c r="H1698" s="200"/>
      <c r="I1698" s="200"/>
      <c r="J1698" s="200"/>
      <c r="K1698" s="200"/>
      <c r="L1698" s="200"/>
      <c r="M1698" s="239"/>
      <c r="N1698" s="202"/>
      <c r="O1698" s="200"/>
      <c r="P1698" s="200"/>
      <c r="Q1698" s="200"/>
      <c r="R1698" s="200"/>
      <c r="S1698" s="239"/>
      <c r="T1698" s="200"/>
      <c r="U1698" s="202"/>
      <c r="V1698" s="200"/>
      <c r="W1698" s="200"/>
      <c r="X1698" s="200"/>
      <c r="Y1698" s="200"/>
      <c r="Z1698" s="200"/>
      <c r="AA1698" s="201"/>
      <c r="AB1698" s="201"/>
      <c r="AC1698" s="202"/>
      <c r="AD1698" s="202"/>
      <c r="AE1698" s="202"/>
      <c r="AF1698" s="202"/>
      <c r="AG1698" s="200"/>
      <c r="AH1698" s="200"/>
      <c r="AI1698" s="200"/>
      <c r="AJ1698" s="201"/>
      <c r="AK1698" s="202"/>
      <c r="AL1698" s="200"/>
      <c r="AM1698" s="200"/>
      <c r="AN1698" s="240"/>
      <c r="AO1698" s="240"/>
      <c r="AP1698" s="240"/>
      <c r="AQ1698" s="200"/>
      <c r="AR1698" s="200"/>
      <c r="AS1698" s="200"/>
    </row>
    <row r="1699" spans="1:45" x14ac:dyDescent="0.25">
      <c r="A1699" s="200"/>
      <c r="B1699" s="200"/>
      <c r="C1699" s="200"/>
      <c r="D1699" s="200"/>
      <c r="E1699" s="200"/>
      <c r="F1699" s="200"/>
      <c r="G1699" s="200"/>
      <c r="H1699" s="200"/>
      <c r="I1699" s="200"/>
      <c r="J1699" s="200"/>
      <c r="K1699" s="200"/>
      <c r="L1699" s="200"/>
      <c r="M1699" s="239"/>
      <c r="N1699" s="202"/>
      <c r="O1699" s="200"/>
      <c r="P1699" s="200"/>
      <c r="Q1699" s="200"/>
      <c r="R1699" s="200"/>
      <c r="S1699" s="239"/>
      <c r="T1699" s="200"/>
      <c r="U1699" s="202"/>
      <c r="V1699" s="200"/>
      <c r="W1699" s="200"/>
      <c r="X1699" s="200"/>
      <c r="Y1699" s="200"/>
      <c r="Z1699" s="200"/>
      <c r="AA1699" s="201"/>
      <c r="AB1699" s="201"/>
      <c r="AC1699" s="202"/>
      <c r="AD1699" s="202"/>
      <c r="AE1699" s="202"/>
      <c r="AF1699" s="202"/>
      <c r="AG1699" s="200"/>
      <c r="AH1699" s="200"/>
      <c r="AI1699" s="200"/>
      <c r="AJ1699" s="201"/>
      <c r="AK1699" s="202"/>
      <c r="AL1699" s="200"/>
      <c r="AM1699" s="200"/>
      <c r="AN1699" s="240"/>
      <c r="AO1699" s="240"/>
      <c r="AP1699" s="240"/>
      <c r="AQ1699" s="200"/>
      <c r="AR1699" s="200"/>
      <c r="AS1699" s="200"/>
    </row>
    <row r="1700" spans="1:45" x14ac:dyDescent="0.25">
      <c r="A1700" s="200"/>
      <c r="B1700" s="200"/>
      <c r="C1700" s="200"/>
      <c r="D1700" s="200"/>
      <c r="E1700" s="200"/>
      <c r="F1700" s="200"/>
      <c r="G1700" s="200"/>
      <c r="H1700" s="200"/>
      <c r="I1700" s="200"/>
      <c r="J1700" s="200"/>
      <c r="K1700" s="200"/>
      <c r="L1700" s="200"/>
      <c r="M1700" s="239"/>
      <c r="N1700" s="202"/>
      <c r="O1700" s="200"/>
      <c r="P1700" s="200"/>
      <c r="Q1700" s="200"/>
      <c r="R1700" s="200"/>
      <c r="S1700" s="239"/>
      <c r="T1700" s="200"/>
      <c r="U1700" s="202"/>
      <c r="V1700" s="200"/>
      <c r="W1700" s="200"/>
      <c r="X1700" s="200"/>
      <c r="Y1700" s="200"/>
      <c r="Z1700" s="200"/>
      <c r="AA1700" s="201"/>
      <c r="AB1700" s="201"/>
      <c r="AC1700" s="202"/>
      <c r="AD1700" s="202"/>
      <c r="AE1700" s="202"/>
      <c r="AF1700" s="202"/>
      <c r="AG1700" s="200"/>
      <c r="AH1700" s="200"/>
      <c r="AI1700" s="200"/>
      <c r="AJ1700" s="201"/>
      <c r="AK1700" s="202"/>
      <c r="AL1700" s="200"/>
      <c r="AM1700" s="200"/>
      <c r="AN1700" s="240"/>
      <c r="AO1700" s="240"/>
      <c r="AP1700" s="240"/>
      <c r="AQ1700" s="200"/>
      <c r="AR1700" s="200"/>
      <c r="AS1700" s="200"/>
    </row>
    <row r="1701" spans="1:45" x14ac:dyDescent="0.25">
      <c r="A1701" s="200"/>
      <c r="B1701" s="200"/>
      <c r="C1701" s="200"/>
      <c r="D1701" s="200"/>
      <c r="E1701" s="200"/>
      <c r="F1701" s="200"/>
      <c r="G1701" s="200"/>
      <c r="H1701" s="200"/>
      <c r="I1701" s="200"/>
      <c r="J1701" s="200"/>
      <c r="K1701" s="200"/>
      <c r="L1701" s="200"/>
      <c r="M1701" s="239"/>
      <c r="N1701" s="202"/>
      <c r="O1701" s="200"/>
      <c r="P1701" s="200"/>
      <c r="Q1701" s="200"/>
      <c r="R1701" s="200"/>
      <c r="S1701" s="239"/>
      <c r="T1701" s="200"/>
      <c r="U1701" s="202"/>
      <c r="V1701" s="200"/>
      <c r="W1701" s="200"/>
      <c r="X1701" s="200"/>
      <c r="Y1701" s="200"/>
      <c r="Z1701" s="200"/>
      <c r="AA1701" s="201"/>
      <c r="AB1701" s="201"/>
      <c r="AC1701" s="202"/>
      <c r="AD1701" s="202"/>
      <c r="AE1701" s="202"/>
      <c r="AF1701" s="202"/>
      <c r="AG1701" s="200"/>
      <c r="AH1701" s="200"/>
      <c r="AI1701" s="200"/>
      <c r="AJ1701" s="201"/>
      <c r="AK1701" s="202"/>
      <c r="AL1701" s="200"/>
      <c r="AM1701" s="200"/>
      <c r="AN1701" s="240"/>
      <c r="AO1701" s="240"/>
      <c r="AP1701" s="240"/>
      <c r="AQ1701" s="200"/>
      <c r="AR1701" s="200"/>
      <c r="AS1701" s="200"/>
    </row>
    <row r="1702" spans="1:45" x14ac:dyDescent="0.25">
      <c r="A1702" s="200"/>
      <c r="B1702" s="200"/>
      <c r="C1702" s="200"/>
      <c r="D1702" s="200"/>
      <c r="E1702" s="200"/>
      <c r="F1702" s="200"/>
      <c r="G1702" s="200"/>
      <c r="H1702" s="200"/>
      <c r="I1702" s="200"/>
      <c r="J1702" s="200"/>
      <c r="K1702" s="200"/>
      <c r="L1702" s="200"/>
      <c r="M1702" s="239"/>
      <c r="N1702" s="202"/>
      <c r="O1702" s="200"/>
      <c r="P1702" s="200"/>
      <c r="Q1702" s="200"/>
      <c r="R1702" s="200"/>
      <c r="S1702" s="239"/>
      <c r="T1702" s="200"/>
      <c r="U1702" s="202"/>
      <c r="V1702" s="200"/>
      <c r="W1702" s="200"/>
      <c r="X1702" s="200"/>
      <c r="Y1702" s="200"/>
      <c r="Z1702" s="200"/>
      <c r="AA1702" s="201"/>
      <c r="AB1702" s="201"/>
      <c r="AC1702" s="202"/>
      <c r="AD1702" s="202"/>
      <c r="AE1702" s="202"/>
      <c r="AF1702" s="202"/>
      <c r="AG1702" s="200"/>
      <c r="AH1702" s="200"/>
      <c r="AI1702" s="200"/>
      <c r="AJ1702" s="201"/>
      <c r="AK1702" s="202"/>
      <c r="AL1702" s="200"/>
      <c r="AM1702" s="200"/>
      <c r="AN1702" s="240"/>
      <c r="AO1702" s="240"/>
      <c r="AP1702" s="240"/>
      <c r="AQ1702" s="200"/>
      <c r="AR1702" s="200"/>
      <c r="AS1702" s="200"/>
    </row>
    <row r="1703" spans="1:45" x14ac:dyDescent="0.25">
      <c r="A1703" s="200"/>
      <c r="B1703" s="200"/>
      <c r="C1703" s="200"/>
      <c r="D1703" s="200"/>
      <c r="E1703" s="200"/>
      <c r="F1703" s="200"/>
      <c r="G1703" s="200"/>
      <c r="H1703" s="200"/>
      <c r="I1703" s="200"/>
      <c r="J1703" s="200"/>
      <c r="K1703" s="200"/>
      <c r="L1703" s="200"/>
      <c r="M1703" s="239"/>
      <c r="N1703" s="202"/>
      <c r="O1703" s="200"/>
      <c r="P1703" s="200"/>
      <c r="Q1703" s="200"/>
      <c r="R1703" s="200"/>
      <c r="S1703" s="239"/>
      <c r="T1703" s="200"/>
      <c r="U1703" s="202"/>
      <c r="V1703" s="200"/>
      <c r="W1703" s="200"/>
      <c r="X1703" s="200"/>
      <c r="Y1703" s="200"/>
      <c r="Z1703" s="200"/>
      <c r="AA1703" s="201"/>
      <c r="AB1703" s="201"/>
      <c r="AC1703" s="202"/>
      <c r="AD1703" s="202"/>
      <c r="AE1703" s="202"/>
      <c r="AF1703" s="202"/>
      <c r="AG1703" s="200"/>
      <c r="AH1703" s="200"/>
      <c r="AI1703" s="200"/>
      <c r="AJ1703" s="201"/>
      <c r="AK1703" s="202"/>
      <c r="AL1703" s="200"/>
      <c r="AM1703" s="200"/>
      <c r="AN1703" s="240"/>
      <c r="AO1703" s="240"/>
      <c r="AP1703" s="240"/>
      <c r="AQ1703" s="200"/>
      <c r="AR1703" s="200"/>
      <c r="AS1703" s="200"/>
    </row>
    <row r="1704" spans="1:45" x14ac:dyDescent="0.25">
      <c r="A1704" s="200"/>
      <c r="B1704" s="200"/>
      <c r="C1704" s="200"/>
      <c r="D1704" s="200"/>
      <c r="E1704" s="200"/>
      <c r="F1704" s="200"/>
      <c r="G1704" s="200"/>
      <c r="H1704" s="200"/>
      <c r="I1704" s="200"/>
      <c r="J1704" s="200"/>
      <c r="K1704" s="200"/>
      <c r="L1704" s="200"/>
      <c r="M1704" s="239"/>
      <c r="N1704" s="202"/>
      <c r="O1704" s="200"/>
      <c r="P1704" s="200"/>
      <c r="Q1704" s="200"/>
      <c r="R1704" s="200"/>
      <c r="S1704" s="239"/>
      <c r="T1704" s="200"/>
      <c r="U1704" s="202"/>
      <c r="V1704" s="200"/>
      <c r="W1704" s="200"/>
      <c r="X1704" s="200"/>
      <c r="Y1704" s="200"/>
      <c r="Z1704" s="200"/>
      <c r="AA1704" s="201"/>
      <c r="AB1704" s="201"/>
      <c r="AC1704" s="202"/>
      <c r="AD1704" s="202"/>
      <c r="AE1704" s="202"/>
      <c r="AF1704" s="202"/>
      <c r="AG1704" s="200"/>
      <c r="AH1704" s="200"/>
      <c r="AI1704" s="200"/>
      <c r="AJ1704" s="201"/>
      <c r="AK1704" s="202"/>
      <c r="AL1704" s="200"/>
      <c r="AM1704" s="200"/>
      <c r="AN1704" s="240"/>
      <c r="AO1704" s="240"/>
      <c r="AP1704" s="240"/>
      <c r="AQ1704" s="200"/>
      <c r="AR1704" s="200"/>
      <c r="AS1704" s="200"/>
    </row>
    <row r="1705" spans="1:45" x14ac:dyDescent="0.25">
      <c r="A1705" s="200"/>
      <c r="B1705" s="200"/>
      <c r="C1705" s="200"/>
      <c r="D1705" s="200"/>
      <c r="E1705" s="200"/>
      <c r="F1705" s="200"/>
      <c r="G1705" s="200"/>
      <c r="H1705" s="200"/>
      <c r="I1705" s="200"/>
      <c r="J1705" s="200"/>
      <c r="K1705" s="200"/>
      <c r="L1705" s="200"/>
      <c r="M1705" s="239"/>
      <c r="N1705" s="202"/>
      <c r="O1705" s="200"/>
      <c r="P1705" s="200"/>
      <c r="Q1705" s="200"/>
      <c r="R1705" s="200"/>
      <c r="S1705" s="239"/>
      <c r="T1705" s="200"/>
      <c r="U1705" s="202"/>
      <c r="V1705" s="200"/>
      <c r="W1705" s="200"/>
      <c r="X1705" s="200"/>
      <c r="Y1705" s="200"/>
      <c r="Z1705" s="200"/>
      <c r="AA1705" s="201"/>
      <c r="AB1705" s="201"/>
      <c r="AC1705" s="202"/>
      <c r="AD1705" s="202"/>
      <c r="AE1705" s="202"/>
      <c r="AF1705" s="202"/>
      <c r="AG1705" s="200"/>
      <c r="AH1705" s="200"/>
      <c r="AI1705" s="200"/>
      <c r="AJ1705" s="201"/>
      <c r="AK1705" s="202"/>
      <c r="AL1705" s="200"/>
      <c r="AM1705" s="200"/>
      <c r="AN1705" s="240"/>
      <c r="AO1705" s="240"/>
      <c r="AP1705" s="240"/>
      <c r="AQ1705" s="200"/>
      <c r="AR1705" s="200"/>
      <c r="AS1705" s="200"/>
    </row>
    <row r="1706" spans="1:45" x14ac:dyDescent="0.25">
      <c r="A1706" s="200"/>
      <c r="B1706" s="200"/>
      <c r="C1706" s="200"/>
      <c r="D1706" s="200"/>
      <c r="E1706" s="200"/>
      <c r="F1706" s="200"/>
      <c r="G1706" s="200"/>
      <c r="H1706" s="200"/>
      <c r="I1706" s="200"/>
      <c r="J1706" s="200"/>
      <c r="K1706" s="200"/>
      <c r="L1706" s="200"/>
      <c r="M1706" s="239"/>
      <c r="N1706" s="202"/>
      <c r="O1706" s="200"/>
      <c r="P1706" s="200"/>
      <c r="Q1706" s="200"/>
      <c r="R1706" s="200"/>
      <c r="S1706" s="239"/>
      <c r="T1706" s="200"/>
      <c r="U1706" s="202"/>
      <c r="V1706" s="200"/>
      <c r="W1706" s="200"/>
      <c r="X1706" s="200"/>
      <c r="Y1706" s="200"/>
      <c r="Z1706" s="200"/>
      <c r="AA1706" s="201"/>
      <c r="AB1706" s="201"/>
      <c r="AC1706" s="202"/>
      <c r="AD1706" s="202"/>
      <c r="AE1706" s="202"/>
      <c r="AF1706" s="202"/>
      <c r="AG1706" s="200"/>
      <c r="AH1706" s="200"/>
      <c r="AI1706" s="200"/>
      <c r="AJ1706" s="201"/>
      <c r="AK1706" s="202"/>
      <c r="AL1706" s="200"/>
      <c r="AM1706" s="200"/>
      <c r="AN1706" s="240"/>
      <c r="AO1706" s="240"/>
      <c r="AP1706" s="240"/>
      <c r="AQ1706" s="200"/>
      <c r="AR1706" s="200"/>
      <c r="AS1706" s="200"/>
    </row>
    <row r="1707" spans="1:45" x14ac:dyDescent="0.25">
      <c r="A1707" s="200"/>
      <c r="B1707" s="200"/>
      <c r="C1707" s="200"/>
      <c r="D1707" s="200"/>
      <c r="E1707" s="200"/>
      <c r="F1707" s="200"/>
      <c r="G1707" s="200"/>
      <c r="H1707" s="200"/>
      <c r="I1707" s="200"/>
      <c r="J1707" s="200"/>
      <c r="K1707" s="200"/>
      <c r="L1707" s="200"/>
      <c r="M1707" s="239"/>
      <c r="N1707" s="202"/>
      <c r="O1707" s="200"/>
      <c r="P1707" s="200"/>
      <c r="Q1707" s="200"/>
      <c r="R1707" s="200"/>
      <c r="S1707" s="239"/>
      <c r="T1707" s="200"/>
      <c r="U1707" s="202"/>
      <c r="V1707" s="200"/>
      <c r="W1707" s="200"/>
      <c r="X1707" s="200"/>
      <c r="Y1707" s="200"/>
      <c r="Z1707" s="200"/>
      <c r="AA1707" s="201"/>
      <c r="AB1707" s="201"/>
      <c r="AC1707" s="202"/>
      <c r="AD1707" s="202"/>
      <c r="AE1707" s="202"/>
      <c r="AF1707" s="202"/>
      <c r="AG1707" s="200"/>
      <c r="AH1707" s="200"/>
      <c r="AI1707" s="200"/>
      <c r="AJ1707" s="201"/>
      <c r="AK1707" s="202"/>
      <c r="AL1707" s="200"/>
      <c r="AM1707" s="200"/>
      <c r="AN1707" s="240"/>
      <c r="AO1707" s="240"/>
      <c r="AP1707" s="240"/>
      <c r="AQ1707" s="200"/>
      <c r="AR1707" s="200"/>
      <c r="AS1707" s="200"/>
    </row>
    <row r="1708" spans="1:45" x14ac:dyDescent="0.25">
      <c r="A1708" s="200"/>
      <c r="B1708" s="200"/>
      <c r="C1708" s="200"/>
      <c r="D1708" s="200"/>
      <c r="E1708" s="200"/>
      <c r="F1708" s="200"/>
      <c r="G1708" s="200"/>
      <c r="H1708" s="200"/>
      <c r="I1708" s="200"/>
      <c r="J1708" s="200"/>
      <c r="K1708" s="200"/>
      <c r="L1708" s="200"/>
      <c r="M1708" s="239"/>
      <c r="N1708" s="202"/>
      <c r="O1708" s="200"/>
      <c r="P1708" s="200"/>
      <c r="Q1708" s="200"/>
      <c r="R1708" s="200"/>
      <c r="S1708" s="239"/>
      <c r="T1708" s="200"/>
      <c r="U1708" s="202"/>
      <c r="V1708" s="200"/>
      <c r="W1708" s="200"/>
      <c r="X1708" s="200"/>
      <c r="Y1708" s="200"/>
      <c r="Z1708" s="200"/>
      <c r="AA1708" s="201"/>
      <c r="AB1708" s="201"/>
      <c r="AC1708" s="202"/>
      <c r="AD1708" s="202"/>
      <c r="AE1708" s="202"/>
      <c r="AF1708" s="202"/>
      <c r="AG1708" s="200"/>
      <c r="AH1708" s="200"/>
      <c r="AI1708" s="200"/>
      <c r="AJ1708" s="201"/>
      <c r="AK1708" s="202"/>
      <c r="AL1708" s="200"/>
      <c r="AM1708" s="200"/>
      <c r="AN1708" s="240"/>
      <c r="AO1708" s="240"/>
      <c r="AP1708" s="240"/>
      <c r="AQ1708" s="200"/>
      <c r="AR1708" s="200"/>
      <c r="AS1708" s="200"/>
    </row>
    <row r="1709" spans="1:45" x14ac:dyDescent="0.25">
      <c r="A1709" s="200"/>
      <c r="B1709" s="200"/>
      <c r="C1709" s="200"/>
      <c r="D1709" s="200"/>
      <c r="E1709" s="200"/>
      <c r="F1709" s="200"/>
      <c r="G1709" s="200"/>
      <c r="H1709" s="200"/>
      <c r="I1709" s="200"/>
      <c r="J1709" s="200"/>
      <c r="K1709" s="200"/>
      <c r="L1709" s="200"/>
      <c r="M1709" s="239"/>
      <c r="N1709" s="202"/>
      <c r="O1709" s="200"/>
      <c r="P1709" s="200"/>
      <c r="Q1709" s="200"/>
      <c r="R1709" s="200"/>
      <c r="S1709" s="239"/>
      <c r="T1709" s="200"/>
      <c r="U1709" s="202"/>
      <c r="V1709" s="200"/>
      <c r="W1709" s="200"/>
      <c r="X1709" s="200"/>
      <c r="Y1709" s="200"/>
      <c r="Z1709" s="200"/>
      <c r="AA1709" s="201"/>
      <c r="AB1709" s="201"/>
      <c r="AC1709" s="202"/>
      <c r="AD1709" s="202"/>
      <c r="AE1709" s="202"/>
      <c r="AF1709" s="202"/>
      <c r="AG1709" s="200"/>
      <c r="AH1709" s="200"/>
      <c r="AI1709" s="200"/>
      <c r="AJ1709" s="201"/>
      <c r="AK1709" s="202"/>
      <c r="AL1709" s="200"/>
      <c r="AM1709" s="200"/>
      <c r="AN1709" s="240"/>
      <c r="AO1709" s="240"/>
      <c r="AP1709" s="240"/>
      <c r="AQ1709" s="200"/>
      <c r="AR1709" s="200"/>
      <c r="AS1709" s="200"/>
    </row>
    <row r="1710" spans="1:45" x14ac:dyDescent="0.25">
      <c r="A1710" s="200"/>
      <c r="B1710" s="200"/>
      <c r="C1710" s="200"/>
      <c r="D1710" s="200"/>
      <c r="E1710" s="200"/>
      <c r="F1710" s="200"/>
      <c r="G1710" s="200"/>
      <c r="H1710" s="200"/>
      <c r="I1710" s="200"/>
      <c r="J1710" s="200"/>
      <c r="K1710" s="200"/>
      <c r="L1710" s="200"/>
      <c r="M1710" s="239"/>
      <c r="N1710" s="202"/>
      <c r="O1710" s="200"/>
      <c r="P1710" s="200"/>
      <c r="Q1710" s="200"/>
      <c r="R1710" s="200"/>
      <c r="S1710" s="239"/>
      <c r="T1710" s="200"/>
      <c r="U1710" s="202"/>
      <c r="V1710" s="200"/>
      <c r="W1710" s="200"/>
      <c r="X1710" s="200"/>
      <c r="Y1710" s="200"/>
      <c r="Z1710" s="200"/>
      <c r="AA1710" s="201"/>
      <c r="AB1710" s="201"/>
      <c r="AC1710" s="202"/>
      <c r="AD1710" s="202"/>
      <c r="AE1710" s="202"/>
      <c r="AF1710" s="202"/>
      <c r="AG1710" s="200"/>
      <c r="AH1710" s="200"/>
      <c r="AI1710" s="200"/>
      <c r="AJ1710" s="201"/>
      <c r="AK1710" s="202"/>
      <c r="AL1710" s="200"/>
      <c r="AM1710" s="200"/>
      <c r="AN1710" s="240"/>
      <c r="AO1710" s="240"/>
      <c r="AP1710" s="240"/>
      <c r="AQ1710" s="200"/>
      <c r="AR1710" s="200"/>
      <c r="AS1710" s="200"/>
    </row>
    <row r="1711" spans="1:45" x14ac:dyDescent="0.25">
      <c r="A1711" s="200"/>
      <c r="B1711" s="200"/>
      <c r="C1711" s="200"/>
      <c r="D1711" s="200"/>
      <c r="E1711" s="200"/>
      <c r="F1711" s="200"/>
      <c r="G1711" s="200"/>
      <c r="H1711" s="200"/>
      <c r="I1711" s="200"/>
      <c r="J1711" s="200"/>
      <c r="K1711" s="200"/>
      <c r="L1711" s="200"/>
      <c r="M1711" s="239"/>
      <c r="N1711" s="202"/>
      <c r="O1711" s="200"/>
      <c r="P1711" s="200"/>
      <c r="Q1711" s="200"/>
      <c r="R1711" s="200"/>
      <c r="S1711" s="239"/>
      <c r="T1711" s="200"/>
      <c r="U1711" s="202"/>
      <c r="V1711" s="200"/>
      <c r="W1711" s="200"/>
      <c r="X1711" s="200"/>
      <c r="Y1711" s="200"/>
      <c r="Z1711" s="200"/>
      <c r="AA1711" s="201"/>
      <c r="AB1711" s="201"/>
      <c r="AC1711" s="202"/>
      <c r="AD1711" s="202"/>
      <c r="AE1711" s="202"/>
      <c r="AF1711" s="202"/>
      <c r="AG1711" s="200"/>
      <c r="AH1711" s="200"/>
      <c r="AI1711" s="200"/>
      <c r="AJ1711" s="201"/>
      <c r="AK1711" s="202"/>
      <c r="AL1711" s="200"/>
      <c r="AM1711" s="200"/>
      <c r="AN1711" s="240"/>
      <c r="AO1711" s="240"/>
      <c r="AP1711" s="240"/>
      <c r="AQ1711" s="200"/>
      <c r="AR1711" s="200"/>
      <c r="AS1711" s="200"/>
    </row>
    <row r="1712" spans="1:45" x14ac:dyDescent="0.25">
      <c r="A1712" s="200"/>
      <c r="B1712" s="200"/>
      <c r="C1712" s="200"/>
      <c r="D1712" s="200"/>
      <c r="E1712" s="200"/>
      <c r="F1712" s="200"/>
      <c r="G1712" s="200"/>
      <c r="H1712" s="200"/>
      <c r="I1712" s="200"/>
      <c r="J1712" s="200"/>
      <c r="K1712" s="200"/>
      <c r="L1712" s="200"/>
      <c r="M1712" s="239"/>
      <c r="N1712" s="202"/>
      <c r="O1712" s="200"/>
      <c r="P1712" s="200"/>
      <c r="Q1712" s="200"/>
      <c r="R1712" s="200"/>
      <c r="S1712" s="239"/>
      <c r="T1712" s="200"/>
      <c r="U1712" s="202"/>
      <c r="V1712" s="200"/>
      <c r="W1712" s="200"/>
      <c r="X1712" s="200"/>
      <c r="Y1712" s="200"/>
      <c r="Z1712" s="200"/>
      <c r="AA1712" s="201"/>
      <c r="AB1712" s="201"/>
      <c r="AC1712" s="202"/>
      <c r="AD1712" s="202"/>
      <c r="AE1712" s="202"/>
      <c r="AF1712" s="202"/>
      <c r="AG1712" s="200"/>
      <c r="AH1712" s="200"/>
      <c r="AI1712" s="200"/>
      <c r="AJ1712" s="201"/>
      <c r="AK1712" s="202"/>
      <c r="AL1712" s="200"/>
      <c r="AM1712" s="200"/>
      <c r="AN1712" s="240"/>
      <c r="AO1712" s="240"/>
      <c r="AP1712" s="240"/>
      <c r="AQ1712" s="200"/>
      <c r="AR1712" s="200"/>
      <c r="AS1712" s="200"/>
    </row>
    <row r="1713" spans="1:45" x14ac:dyDescent="0.25">
      <c r="A1713" s="200"/>
      <c r="B1713" s="200"/>
      <c r="C1713" s="200"/>
      <c r="D1713" s="200"/>
      <c r="E1713" s="200"/>
      <c r="F1713" s="200"/>
      <c r="G1713" s="200"/>
      <c r="H1713" s="200"/>
      <c r="I1713" s="200"/>
      <c r="J1713" s="200"/>
      <c r="K1713" s="200"/>
      <c r="L1713" s="200"/>
      <c r="M1713" s="239"/>
      <c r="N1713" s="202"/>
      <c r="O1713" s="200"/>
      <c r="P1713" s="200"/>
      <c r="Q1713" s="200"/>
      <c r="R1713" s="200"/>
      <c r="S1713" s="239"/>
      <c r="T1713" s="200"/>
      <c r="U1713" s="202"/>
      <c r="V1713" s="200"/>
      <c r="W1713" s="200"/>
      <c r="X1713" s="200"/>
      <c r="Y1713" s="200"/>
      <c r="Z1713" s="200"/>
      <c r="AA1713" s="201"/>
      <c r="AB1713" s="201"/>
      <c r="AC1713" s="202"/>
      <c r="AD1713" s="202"/>
      <c r="AE1713" s="202"/>
      <c r="AF1713" s="202"/>
      <c r="AG1713" s="200"/>
      <c r="AH1713" s="200"/>
      <c r="AI1713" s="200"/>
      <c r="AJ1713" s="201"/>
      <c r="AK1713" s="202"/>
      <c r="AL1713" s="200"/>
      <c r="AM1713" s="200"/>
      <c r="AN1713" s="240"/>
      <c r="AO1713" s="240"/>
      <c r="AP1713" s="240"/>
      <c r="AQ1713" s="200"/>
      <c r="AR1713" s="200"/>
      <c r="AS1713" s="200"/>
    </row>
    <row r="1714" spans="1:45" x14ac:dyDescent="0.25">
      <c r="A1714" s="200"/>
      <c r="B1714" s="200"/>
      <c r="C1714" s="200"/>
      <c r="D1714" s="200"/>
      <c r="E1714" s="200"/>
      <c r="F1714" s="200"/>
      <c r="G1714" s="200"/>
      <c r="H1714" s="200"/>
      <c r="I1714" s="200"/>
      <c r="J1714" s="200"/>
      <c r="K1714" s="200"/>
      <c r="L1714" s="200"/>
      <c r="M1714" s="239"/>
      <c r="N1714" s="202"/>
      <c r="O1714" s="200"/>
      <c r="P1714" s="200"/>
      <c r="Q1714" s="200"/>
      <c r="R1714" s="200"/>
      <c r="S1714" s="239"/>
      <c r="T1714" s="200"/>
      <c r="U1714" s="202"/>
      <c r="V1714" s="200"/>
      <c r="W1714" s="200"/>
      <c r="X1714" s="200"/>
      <c r="Y1714" s="200"/>
      <c r="Z1714" s="200"/>
      <c r="AA1714" s="201"/>
      <c r="AB1714" s="201"/>
      <c r="AC1714" s="202"/>
      <c r="AD1714" s="202"/>
      <c r="AE1714" s="202"/>
      <c r="AF1714" s="202"/>
      <c r="AG1714" s="200"/>
      <c r="AH1714" s="200"/>
      <c r="AI1714" s="200"/>
      <c r="AJ1714" s="201"/>
      <c r="AK1714" s="202"/>
      <c r="AL1714" s="200"/>
      <c r="AM1714" s="200"/>
      <c r="AN1714" s="240"/>
      <c r="AO1714" s="240"/>
      <c r="AP1714" s="240"/>
      <c r="AQ1714" s="200"/>
      <c r="AR1714" s="200"/>
      <c r="AS1714" s="200"/>
    </row>
    <row r="1715" spans="1:45" x14ac:dyDescent="0.25">
      <c r="A1715" s="200"/>
      <c r="B1715" s="200"/>
      <c r="C1715" s="200"/>
      <c r="D1715" s="200"/>
      <c r="E1715" s="200"/>
      <c r="F1715" s="200"/>
      <c r="G1715" s="200"/>
      <c r="H1715" s="200"/>
      <c r="I1715" s="200"/>
      <c r="J1715" s="200"/>
      <c r="K1715" s="200"/>
      <c r="L1715" s="200"/>
      <c r="M1715" s="239"/>
      <c r="N1715" s="202"/>
      <c r="O1715" s="200"/>
      <c r="P1715" s="200"/>
      <c r="Q1715" s="200"/>
      <c r="R1715" s="200"/>
      <c r="S1715" s="239"/>
      <c r="T1715" s="200"/>
      <c r="U1715" s="202"/>
      <c r="V1715" s="200"/>
      <c r="W1715" s="200"/>
      <c r="X1715" s="200"/>
      <c r="Y1715" s="200"/>
      <c r="Z1715" s="200"/>
      <c r="AA1715" s="201"/>
      <c r="AB1715" s="201"/>
      <c r="AC1715" s="202"/>
      <c r="AD1715" s="202"/>
      <c r="AE1715" s="202"/>
      <c r="AF1715" s="202"/>
      <c r="AG1715" s="200"/>
      <c r="AH1715" s="200"/>
      <c r="AI1715" s="200"/>
      <c r="AJ1715" s="201"/>
      <c r="AK1715" s="202"/>
      <c r="AL1715" s="200"/>
      <c r="AM1715" s="200"/>
      <c r="AN1715" s="240"/>
      <c r="AO1715" s="240"/>
      <c r="AP1715" s="240"/>
      <c r="AQ1715" s="200"/>
      <c r="AR1715" s="200"/>
      <c r="AS1715" s="200"/>
    </row>
    <row r="1716" spans="1:45" x14ac:dyDescent="0.25">
      <c r="A1716" s="200"/>
      <c r="B1716" s="200"/>
      <c r="C1716" s="200"/>
      <c r="D1716" s="200"/>
      <c r="E1716" s="200"/>
      <c r="F1716" s="200"/>
      <c r="G1716" s="200"/>
      <c r="H1716" s="200"/>
      <c r="I1716" s="200"/>
      <c r="J1716" s="200"/>
      <c r="K1716" s="200"/>
      <c r="L1716" s="200"/>
      <c r="M1716" s="239"/>
      <c r="N1716" s="202"/>
      <c r="O1716" s="200"/>
      <c r="P1716" s="200"/>
      <c r="Q1716" s="200"/>
      <c r="R1716" s="200"/>
      <c r="S1716" s="239"/>
      <c r="T1716" s="200"/>
      <c r="U1716" s="202"/>
      <c r="V1716" s="200"/>
      <c r="W1716" s="200"/>
      <c r="X1716" s="200"/>
      <c r="Y1716" s="200"/>
      <c r="Z1716" s="200"/>
      <c r="AA1716" s="201"/>
      <c r="AB1716" s="201"/>
      <c r="AC1716" s="202"/>
      <c r="AD1716" s="202"/>
      <c r="AE1716" s="202"/>
      <c r="AF1716" s="202"/>
      <c r="AG1716" s="200"/>
      <c r="AH1716" s="200"/>
      <c r="AI1716" s="200"/>
      <c r="AJ1716" s="201"/>
      <c r="AK1716" s="202"/>
      <c r="AL1716" s="200"/>
      <c r="AM1716" s="200"/>
      <c r="AN1716" s="240"/>
      <c r="AO1716" s="240"/>
      <c r="AP1716" s="240"/>
      <c r="AQ1716" s="200"/>
      <c r="AR1716" s="200"/>
      <c r="AS1716" s="200"/>
    </row>
    <row r="1717" spans="1:45" x14ac:dyDescent="0.25">
      <c r="A1717" s="200"/>
      <c r="B1717" s="200"/>
      <c r="C1717" s="200"/>
      <c r="D1717" s="200"/>
      <c r="E1717" s="200"/>
      <c r="F1717" s="200"/>
      <c r="G1717" s="200"/>
      <c r="H1717" s="200"/>
      <c r="I1717" s="200"/>
      <c r="J1717" s="200"/>
      <c r="K1717" s="200"/>
      <c r="L1717" s="200"/>
      <c r="M1717" s="239"/>
      <c r="N1717" s="202"/>
      <c r="O1717" s="200"/>
      <c r="P1717" s="200"/>
      <c r="Q1717" s="200"/>
      <c r="R1717" s="200"/>
      <c r="S1717" s="239"/>
      <c r="T1717" s="200"/>
      <c r="U1717" s="202"/>
      <c r="V1717" s="200"/>
      <c r="W1717" s="200"/>
      <c r="X1717" s="200"/>
      <c r="Y1717" s="200"/>
      <c r="Z1717" s="200"/>
      <c r="AA1717" s="201"/>
      <c r="AB1717" s="201"/>
      <c r="AC1717" s="202"/>
      <c r="AD1717" s="202"/>
      <c r="AE1717" s="202"/>
      <c r="AF1717" s="202"/>
      <c r="AG1717" s="200"/>
      <c r="AH1717" s="200"/>
      <c r="AI1717" s="200"/>
      <c r="AJ1717" s="201"/>
      <c r="AK1717" s="202"/>
      <c r="AL1717" s="200"/>
      <c r="AM1717" s="200"/>
      <c r="AN1717" s="240"/>
      <c r="AO1717" s="240"/>
      <c r="AP1717" s="240"/>
      <c r="AQ1717" s="200"/>
      <c r="AR1717" s="200"/>
      <c r="AS1717" s="200"/>
    </row>
    <row r="1718" spans="1:45" x14ac:dyDescent="0.25">
      <c r="A1718" s="200"/>
      <c r="B1718" s="200"/>
      <c r="C1718" s="200"/>
      <c r="D1718" s="200"/>
      <c r="E1718" s="200"/>
      <c r="F1718" s="200"/>
      <c r="G1718" s="200"/>
      <c r="H1718" s="200"/>
      <c r="I1718" s="200"/>
      <c r="J1718" s="200"/>
      <c r="K1718" s="200"/>
      <c r="L1718" s="200"/>
      <c r="M1718" s="239"/>
      <c r="N1718" s="202"/>
      <c r="O1718" s="200"/>
      <c r="P1718" s="200"/>
      <c r="Q1718" s="200"/>
      <c r="R1718" s="200"/>
      <c r="S1718" s="239"/>
      <c r="T1718" s="200"/>
      <c r="U1718" s="202"/>
      <c r="V1718" s="200"/>
      <c r="W1718" s="200"/>
      <c r="X1718" s="200"/>
      <c r="Y1718" s="200"/>
      <c r="Z1718" s="200"/>
      <c r="AA1718" s="201"/>
      <c r="AB1718" s="201"/>
      <c r="AC1718" s="202"/>
      <c r="AD1718" s="202"/>
      <c r="AE1718" s="202"/>
      <c r="AF1718" s="202"/>
      <c r="AG1718" s="200"/>
      <c r="AH1718" s="200"/>
      <c r="AI1718" s="200"/>
      <c r="AJ1718" s="201"/>
      <c r="AK1718" s="202"/>
      <c r="AL1718" s="200"/>
      <c r="AM1718" s="200"/>
      <c r="AN1718" s="240"/>
      <c r="AO1718" s="240"/>
      <c r="AP1718" s="240"/>
      <c r="AQ1718" s="200"/>
      <c r="AR1718" s="200"/>
      <c r="AS1718" s="200"/>
    </row>
    <row r="1719" spans="1:45" x14ac:dyDescent="0.25">
      <c r="A1719" s="200"/>
      <c r="B1719" s="200"/>
      <c r="C1719" s="200"/>
      <c r="D1719" s="200"/>
      <c r="E1719" s="200"/>
      <c r="F1719" s="200"/>
      <c r="G1719" s="200"/>
      <c r="H1719" s="200"/>
      <c r="I1719" s="200"/>
      <c r="J1719" s="200"/>
      <c r="K1719" s="200"/>
      <c r="L1719" s="200"/>
      <c r="M1719" s="239"/>
      <c r="N1719" s="202"/>
      <c r="O1719" s="200"/>
      <c r="P1719" s="200"/>
      <c r="Q1719" s="200"/>
      <c r="R1719" s="200"/>
      <c r="S1719" s="239"/>
      <c r="T1719" s="200"/>
      <c r="U1719" s="202"/>
      <c r="V1719" s="200"/>
      <c r="W1719" s="200"/>
      <c r="X1719" s="200"/>
      <c r="Y1719" s="200"/>
      <c r="Z1719" s="200"/>
      <c r="AA1719" s="201"/>
      <c r="AB1719" s="201"/>
      <c r="AC1719" s="202"/>
      <c r="AD1719" s="202"/>
      <c r="AE1719" s="202"/>
      <c r="AF1719" s="202"/>
      <c r="AG1719" s="200"/>
      <c r="AH1719" s="200"/>
      <c r="AI1719" s="200"/>
      <c r="AJ1719" s="201"/>
      <c r="AK1719" s="202"/>
      <c r="AL1719" s="200"/>
      <c r="AM1719" s="200"/>
      <c r="AN1719" s="240"/>
      <c r="AO1719" s="240"/>
      <c r="AP1719" s="240"/>
      <c r="AQ1719" s="200"/>
      <c r="AR1719" s="200"/>
      <c r="AS1719" s="200"/>
    </row>
    <row r="1720" spans="1:45" x14ac:dyDescent="0.25">
      <c r="A1720" s="200"/>
      <c r="B1720" s="200"/>
      <c r="C1720" s="200"/>
      <c r="D1720" s="200"/>
      <c r="E1720" s="200"/>
      <c r="F1720" s="200"/>
      <c r="G1720" s="200"/>
      <c r="H1720" s="200"/>
      <c r="I1720" s="200"/>
      <c r="J1720" s="200"/>
      <c r="K1720" s="200"/>
      <c r="L1720" s="200"/>
      <c r="M1720" s="239"/>
      <c r="N1720" s="202"/>
      <c r="O1720" s="200"/>
      <c r="P1720" s="200"/>
      <c r="Q1720" s="200"/>
      <c r="R1720" s="200"/>
      <c r="S1720" s="239"/>
      <c r="T1720" s="200"/>
      <c r="U1720" s="202"/>
      <c r="V1720" s="200"/>
      <c r="W1720" s="200"/>
      <c r="X1720" s="200"/>
      <c r="Y1720" s="200"/>
      <c r="Z1720" s="200"/>
      <c r="AA1720" s="201"/>
      <c r="AB1720" s="201"/>
      <c r="AC1720" s="202"/>
      <c r="AD1720" s="202"/>
      <c r="AE1720" s="202"/>
      <c r="AF1720" s="202"/>
      <c r="AG1720" s="200"/>
      <c r="AH1720" s="200"/>
      <c r="AI1720" s="200"/>
      <c r="AJ1720" s="201"/>
      <c r="AK1720" s="202"/>
      <c r="AL1720" s="200"/>
      <c r="AM1720" s="200"/>
      <c r="AN1720" s="240"/>
      <c r="AO1720" s="240"/>
      <c r="AP1720" s="240"/>
      <c r="AQ1720" s="200"/>
      <c r="AR1720" s="200"/>
      <c r="AS1720" s="200"/>
    </row>
    <row r="1721" spans="1:45" x14ac:dyDescent="0.25">
      <c r="A1721" s="200"/>
      <c r="B1721" s="200"/>
      <c r="C1721" s="200"/>
      <c r="D1721" s="200"/>
      <c r="E1721" s="200"/>
      <c r="F1721" s="200"/>
      <c r="G1721" s="200"/>
      <c r="H1721" s="200"/>
      <c r="I1721" s="200"/>
      <c r="J1721" s="200"/>
      <c r="K1721" s="200"/>
      <c r="L1721" s="200"/>
      <c r="M1721" s="239"/>
      <c r="N1721" s="202"/>
      <c r="O1721" s="200"/>
      <c r="P1721" s="200"/>
      <c r="Q1721" s="200"/>
      <c r="R1721" s="200"/>
      <c r="S1721" s="239"/>
      <c r="T1721" s="200"/>
      <c r="U1721" s="202"/>
      <c r="V1721" s="200"/>
      <c r="W1721" s="200"/>
      <c r="X1721" s="200"/>
      <c r="Y1721" s="200"/>
      <c r="Z1721" s="200"/>
      <c r="AA1721" s="201"/>
      <c r="AB1721" s="201"/>
      <c r="AC1721" s="202"/>
      <c r="AD1721" s="202"/>
      <c r="AE1721" s="202"/>
      <c r="AF1721" s="202"/>
      <c r="AG1721" s="200"/>
      <c r="AH1721" s="200"/>
      <c r="AI1721" s="200"/>
      <c r="AJ1721" s="201"/>
      <c r="AK1721" s="202"/>
      <c r="AL1721" s="200"/>
      <c r="AM1721" s="200"/>
      <c r="AN1721" s="240"/>
      <c r="AO1721" s="240"/>
      <c r="AP1721" s="240"/>
      <c r="AQ1721" s="200"/>
      <c r="AR1721" s="200"/>
      <c r="AS1721" s="200"/>
    </row>
    <row r="1722" spans="1:45" x14ac:dyDescent="0.25">
      <c r="A1722" s="200"/>
      <c r="B1722" s="200"/>
      <c r="C1722" s="200"/>
      <c r="D1722" s="200"/>
      <c r="E1722" s="200"/>
      <c r="F1722" s="200"/>
      <c r="G1722" s="200"/>
      <c r="H1722" s="200"/>
      <c r="I1722" s="200"/>
      <c r="J1722" s="200"/>
      <c r="K1722" s="200"/>
      <c r="L1722" s="200"/>
      <c r="M1722" s="239"/>
      <c r="N1722" s="202"/>
      <c r="O1722" s="200"/>
      <c r="P1722" s="200"/>
      <c r="Q1722" s="200"/>
      <c r="R1722" s="200"/>
      <c r="S1722" s="239"/>
      <c r="T1722" s="200"/>
      <c r="U1722" s="202"/>
      <c r="V1722" s="200"/>
      <c r="W1722" s="200"/>
      <c r="X1722" s="200"/>
      <c r="Y1722" s="200"/>
      <c r="Z1722" s="200"/>
      <c r="AA1722" s="201"/>
      <c r="AB1722" s="201"/>
      <c r="AC1722" s="202"/>
      <c r="AD1722" s="202"/>
      <c r="AE1722" s="202"/>
      <c r="AF1722" s="202"/>
      <c r="AG1722" s="200"/>
      <c r="AH1722" s="200"/>
      <c r="AI1722" s="200"/>
      <c r="AJ1722" s="201"/>
      <c r="AK1722" s="202"/>
      <c r="AL1722" s="200"/>
      <c r="AM1722" s="200"/>
      <c r="AN1722" s="240"/>
      <c r="AO1722" s="240"/>
      <c r="AP1722" s="240"/>
      <c r="AQ1722" s="200"/>
      <c r="AR1722" s="200"/>
      <c r="AS1722" s="200"/>
    </row>
    <row r="1723" spans="1:45" x14ac:dyDescent="0.25">
      <c r="A1723" s="200"/>
      <c r="B1723" s="200"/>
      <c r="C1723" s="200"/>
      <c r="D1723" s="200"/>
      <c r="E1723" s="200"/>
      <c r="F1723" s="200"/>
      <c r="G1723" s="200"/>
      <c r="H1723" s="200"/>
      <c r="I1723" s="200"/>
      <c r="J1723" s="200"/>
      <c r="K1723" s="200"/>
      <c r="L1723" s="200"/>
      <c r="M1723" s="239"/>
      <c r="N1723" s="202"/>
      <c r="O1723" s="200"/>
      <c r="P1723" s="200"/>
      <c r="Q1723" s="200"/>
      <c r="R1723" s="200"/>
      <c r="S1723" s="239"/>
      <c r="T1723" s="200"/>
      <c r="U1723" s="202"/>
      <c r="V1723" s="200"/>
      <c r="W1723" s="200"/>
      <c r="X1723" s="200"/>
      <c r="Y1723" s="200"/>
      <c r="Z1723" s="200"/>
      <c r="AA1723" s="201"/>
      <c r="AB1723" s="201"/>
      <c r="AC1723" s="202"/>
      <c r="AD1723" s="202"/>
      <c r="AE1723" s="202"/>
      <c r="AF1723" s="202"/>
      <c r="AG1723" s="200"/>
      <c r="AH1723" s="200"/>
      <c r="AI1723" s="200"/>
      <c r="AJ1723" s="201"/>
      <c r="AK1723" s="202"/>
      <c r="AL1723" s="200"/>
      <c r="AM1723" s="200"/>
      <c r="AN1723" s="240"/>
      <c r="AO1723" s="240"/>
      <c r="AP1723" s="240"/>
      <c r="AQ1723" s="200"/>
      <c r="AR1723" s="200"/>
      <c r="AS1723" s="200"/>
    </row>
    <row r="1724" spans="1:45" x14ac:dyDescent="0.25">
      <c r="A1724" s="200"/>
      <c r="B1724" s="200"/>
      <c r="C1724" s="200"/>
      <c r="D1724" s="200"/>
      <c r="E1724" s="200"/>
      <c r="F1724" s="200"/>
      <c r="G1724" s="200"/>
      <c r="H1724" s="200"/>
      <c r="I1724" s="200"/>
      <c r="J1724" s="200"/>
      <c r="K1724" s="200"/>
      <c r="L1724" s="200"/>
      <c r="M1724" s="239"/>
      <c r="N1724" s="202"/>
      <c r="O1724" s="200"/>
      <c r="P1724" s="200"/>
      <c r="Q1724" s="200"/>
      <c r="R1724" s="200"/>
      <c r="S1724" s="239"/>
      <c r="T1724" s="200"/>
      <c r="U1724" s="202"/>
      <c r="V1724" s="200"/>
      <c r="W1724" s="200"/>
      <c r="X1724" s="200"/>
      <c r="Y1724" s="200"/>
      <c r="Z1724" s="200"/>
      <c r="AA1724" s="201"/>
      <c r="AB1724" s="201"/>
      <c r="AC1724" s="202"/>
      <c r="AD1724" s="202"/>
      <c r="AE1724" s="202"/>
      <c r="AF1724" s="202"/>
      <c r="AG1724" s="200"/>
      <c r="AH1724" s="200"/>
      <c r="AI1724" s="200"/>
      <c r="AJ1724" s="201"/>
      <c r="AK1724" s="202"/>
      <c r="AL1724" s="200"/>
      <c r="AM1724" s="200"/>
      <c r="AN1724" s="240"/>
      <c r="AO1724" s="240"/>
      <c r="AP1724" s="240"/>
      <c r="AQ1724" s="200"/>
      <c r="AR1724" s="200"/>
      <c r="AS1724" s="200"/>
    </row>
    <row r="1725" spans="1:45" x14ac:dyDescent="0.25">
      <c r="A1725" s="200"/>
      <c r="B1725" s="200"/>
      <c r="C1725" s="200"/>
      <c r="D1725" s="200"/>
      <c r="E1725" s="200"/>
      <c r="F1725" s="200"/>
      <c r="G1725" s="200"/>
      <c r="H1725" s="200"/>
      <c r="I1725" s="200"/>
      <c r="J1725" s="200"/>
      <c r="K1725" s="200"/>
      <c r="L1725" s="200"/>
      <c r="M1725" s="239"/>
      <c r="N1725" s="202"/>
      <c r="O1725" s="200"/>
      <c r="P1725" s="200"/>
      <c r="Q1725" s="200"/>
      <c r="R1725" s="200"/>
      <c r="S1725" s="239"/>
      <c r="T1725" s="200"/>
      <c r="U1725" s="202"/>
      <c r="V1725" s="200"/>
      <c r="W1725" s="200"/>
      <c r="X1725" s="200"/>
      <c r="Y1725" s="200"/>
      <c r="Z1725" s="200"/>
      <c r="AA1725" s="201"/>
      <c r="AB1725" s="201"/>
      <c r="AC1725" s="202"/>
      <c r="AD1725" s="202"/>
      <c r="AE1725" s="202"/>
      <c r="AF1725" s="202"/>
      <c r="AG1725" s="200"/>
      <c r="AH1725" s="200"/>
      <c r="AI1725" s="200"/>
      <c r="AJ1725" s="201"/>
      <c r="AK1725" s="202"/>
      <c r="AL1725" s="200"/>
      <c r="AM1725" s="200"/>
      <c r="AN1725" s="240"/>
      <c r="AO1725" s="240"/>
      <c r="AP1725" s="240"/>
      <c r="AQ1725" s="200"/>
      <c r="AR1725" s="200"/>
      <c r="AS1725" s="200"/>
    </row>
    <row r="1726" spans="1:45" x14ac:dyDescent="0.25">
      <c r="A1726" s="200"/>
      <c r="B1726" s="200"/>
      <c r="C1726" s="200"/>
      <c r="D1726" s="200"/>
      <c r="E1726" s="200"/>
      <c r="F1726" s="200"/>
      <c r="G1726" s="200"/>
      <c r="H1726" s="200"/>
      <c r="I1726" s="200"/>
      <c r="J1726" s="200"/>
      <c r="K1726" s="200"/>
      <c r="L1726" s="200"/>
      <c r="M1726" s="239"/>
      <c r="N1726" s="202"/>
      <c r="O1726" s="200"/>
      <c r="P1726" s="200"/>
      <c r="Q1726" s="200"/>
      <c r="R1726" s="200"/>
      <c r="S1726" s="239"/>
      <c r="T1726" s="200"/>
      <c r="U1726" s="202"/>
      <c r="V1726" s="200"/>
      <c r="W1726" s="200"/>
      <c r="X1726" s="200"/>
      <c r="Y1726" s="200"/>
      <c r="Z1726" s="200"/>
      <c r="AA1726" s="201"/>
      <c r="AB1726" s="201"/>
      <c r="AC1726" s="202"/>
      <c r="AD1726" s="202"/>
      <c r="AE1726" s="202"/>
      <c r="AF1726" s="202"/>
      <c r="AG1726" s="200"/>
      <c r="AH1726" s="200"/>
      <c r="AI1726" s="200"/>
      <c r="AJ1726" s="201"/>
      <c r="AK1726" s="202"/>
      <c r="AL1726" s="200"/>
      <c r="AM1726" s="200"/>
      <c r="AN1726" s="240"/>
      <c r="AO1726" s="240"/>
      <c r="AP1726" s="240"/>
      <c r="AQ1726" s="200"/>
      <c r="AR1726" s="200"/>
      <c r="AS1726" s="200"/>
    </row>
    <row r="1727" spans="1:45" x14ac:dyDescent="0.25">
      <c r="A1727" s="200"/>
      <c r="B1727" s="200"/>
      <c r="C1727" s="200"/>
      <c r="D1727" s="200"/>
      <c r="E1727" s="200"/>
      <c r="F1727" s="200"/>
      <c r="G1727" s="200"/>
      <c r="H1727" s="200"/>
      <c r="I1727" s="200"/>
      <c r="J1727" s="200"/>
      <c r="K1727" s="200"/>
      <c r="L1727" s="200"/>
      <c r="M1727" s="239"/>
      <c r="N1727" s="202"/>
      <c r="O1727" s="200"/>
      <c r="P1727" s="200"/>
      <c r="Q1727" s="200"/>
      <c r="R1727" s="200"/>
      <c r="S1727" s="239"/>
      <c r="T1727" s="200"/>
      <c r="U1727" s="202"/>
      <c r="V1727" s="200"/>
      <c r="W1727" s="200"/>
      <c r="X1727" s="200"/>
      <c r="Y1727" s="200"/>
      <c r="Z1727" s="200"/>
      <c r="AA1727" s="201"/>
      <c r="AB1727" s="201"/>
      <c r="AC1727" s="202"/>
      <c r="AD1727" s="202"/>
      <c r="AE1727" s="202"/>
      <c r="AF1727" s="202"/>
      <c r="AG1727" s="200"/>
      <c r="AH1727" s="200"/>
      <c r="AI1727" s="200"/>
      <c r="AJ1727" s="201"/>
      <c r="AK1727" s="202"/>
      <c r="AL1727" s="200"/>
      <c r="AM1727" s="200"/>
      <c r="AN1727" s="240"/>
      <c r="AO1727" s="240"/>
      <c r="AP1727" s="240"/>
      <c r="AQ1727" s="200"/>
      <c r="AR1727" s="200"/>
      <c r="AS1727" s="200"/>
    </row>
    <row r="1728" spans="1:45" x14ac:dyDescent="0.25">
      <c r="A1728" s="200"/>
      <c r="B1728" s="200"/>
      <c r="C1728" s="200"/>
      <c r="D1728" s="200"/>
      <c r="E1728" s="200"/>
      <c r="F1728" s="200"/>
      <c r="G1728" s="200"/>
      <c r="H1728" s="200"/>
      <c r="I1728" s="200"/>
      <c r="J1728" s="200"/>
      <c r="K1728" s="200"/>
      <c r="L1728" s="200"/>
      <c r="M1728" s="239"/>
      <c r="N1728" s="202"/>
      <c r="O1728" s="200"/>
      <c r="P1728" s="200"/>
      <c r="Q1728" s="200"/>
      <c r="R1728" s="200"/>
      <c r="S1728" s="239"/>
      <c r="T1728" s="200"/>
      <c r="U1728" s="202"/>
      <c r="V1728" s="200"/>
      <c r="W1728" s="200"/>
      <c r="X1728" s="200"/>
      <c r="Y1728" s="200"/>
      <c r="Z1728" s="200"/>
      <c r="AA1728" s="201"/>
      <c r="AB1728" s="201"/>
      <c r="AC1728" s="202"/>
      <c r="AD1728" s="202"/>
      <c r="AE1728" s="202"/>
      <c r="AF1728" s="202"/>
      <c r="AG1728" s="200"/>
      <c r="AH1728" s="200"/>
      <c r="AI1728" s="200"/>
      <c r="AJ1728" s="201"/>
      <c r="AK1728" s="202"/>
      <c r="AL1728" s="200"/>
      <c r="AM1728" s="200"/>
      <c r="AN1728" s="240"/>
      <c r="AO1728" s="240"/>
      <c r="AP1728" s="240"/>
      <c r="AQ1728" s="200"/>
      <c r="AR1728" s="200"/>
      <c r="AS1728" s="200"/>
    </row>
    <row r="1729" spans="1:45" x14ac:dyDescent="0.25">
      <c r="A1729" s="200"/>
      <c r="B1729" s="200"/>
      <c r="C1729" s="200"/>
      <c r="D1729" s="200"/>
      <c r="E1729" s="200"/>
      <c r="F1729" s="200"/>
      <c r="G1729" s="200"/>
      <c r="H1729" s="200"/>
      <c r="I1729" s="200"/>
      <c r="J1729" s="200"/>
      <c r="K1729" s="200"/>
      <c r="L1729" s="200"/>
      <c r="M1729" s="239"/>
      <c r="N1729" s="202"/>
      <c r="O1729" s="200"/>
      <c r="P1729" s="200"/>
      <c r="Q1729" s="200"/>
      <c r="R1729" s="200"/>
      <c r="S1729" s="239"/>
      <c r="T1729" s="200"/>
      <c r="U1729" s="202"/>
      <c r="V1729" s="200"/>
      <c r="W1729" s="200"/>
      <c r="X1729" s="200"/>
      <c r="Y1729" s="200"/>
      <c r="Z1729" s="200"/>
      <c r="AA1729" s="201"/>
      <c r="AB1729" s="201"/>
      <c r="AC1729" s="202"/>
      <c r="AD1729" s="202"/>
      <c r="AE1729" s="202"/>
      <c r="AF1729" s="202"/>
      <c r="AG1729" s="200"/>
      <c r="AH1729" s="200"/>
      <c r="AI1729" s="200"/>
      <c r="AJ1729" s="201"/>
      <c r="AK1729" s="202"/>
      <c r="AL1729" s="200"/>
      <c r="AM1729" s="200"/>
      <c r="AN1729" s="240"/>
      <c r="AO1729" s="240"/>
      <c r="AP1729" s="240"/>
      <c r="AQ1729" s="200"/>
      <c r="AR1729" s="200"/>
      <c r="AS1729" s="200"/>
    </row>
    <row r="1730" spans="1:45" x14ac:dyDescent="0.25">
      <c r="A1730" s="200"/>
      <c r="B1730" s="200"/>
      <c r="C1730" s="200"/>
      <c r="D1730" s="200"/>
      <c r="E1730" s="200"/>
      <c r="F1730" s="200"/>
      <c r="G1730" s="200"/>
      <c r="H1730" s="200"/>
      <c r="I1730" s="200"/>
      <c r="J1730" s="200"/>
      <c r="K1730" s="200"/>
      <c r="L1730" s="200"/>
      <c r="M1730" s="239"/>
      <c r="N1730" s="202"/>
      <c r="O1730" s="200"/>
      <c r="P1730" s="200"/>
      <c r="Q1730" s="200"/>
      <c r="R1730" s="200"/>
      <c r="S1730" s="239"/>
      <c r="T1730" s="200"/>
      <c r="U1730" s="202"/>
      <c r="V1730" s="200"/>
      <c r="W1730" s="200"/>
      <c r="X1730" s="200"/>
      <c r="Y1730" s="200"/>
      <c r="Z1730" s="200"/>
      <c r="AA1730" s="201"/>
      <c r="AB1730" s="201"/>
      <c r="AC1730" s="202"/>
      <c r="AD1730" s="202"/>
      <c r="AE1730" s="202"/>
      <c r="AF1730" s="202"/>
      <c r="AG1730" s="200"/>
      <c r="AH1730" s="200"/>
      <c r="AI1730" s="200"/>
      <c r="AJ1730" s="201"/>
      <c r="AK1730" s="202"/>
      <c r="AL1730" s="200"/>
      <c r="AM1730" s="200"/>
      <c r="AN1730" s="240"/>
      <c r="AO1730" s="240"/>
      <c r="AP1730" s="240"/>
      <c r="AQ1730" s="200"/>
      <c r="AR1730" s="200"/>
      <c r="AS1730" s="200"/>
    </row>
    <row r="1731" spans="1:45" x14ac:dyDescent="0.25">
      <c r="A1731" s="200"/>
      <c r="B1731" s="200"/>
      <c r="C1731" s="200"/>
      <c r="D1731" s="200"/>
      <c r="E1731" s="200"/>
      <c r="F1731" s="200"/>
      <c r="G1731" s="200"/>
      <c r="H1731" s="200"/>
      <c r="I1731" s="200"/>
      <c r="J1731" s="200"/>
      <c r="K1731" s="200"/>
      <c r="L1731" s="200"/>
      <c r="M1731" s="239"/>
      <c r="N1731" s="202"/>
      <c r="O1731" s="200"/>
      <c r="P1731" s="200"/>
      <c r="Q1731" s="200"/>
      <c r="R1731" s="200"/>
      <c r="S1731" s="239"/>
      <c r="T1731" s="200"/>
      <c r="U1731" s="202"/>
      <c r="V1731" s="200"/>
      <c r="W1731" s="200"/>
      <c r="X1731" s="200"/>
      <c r="Y1731" s="200"/>
      <c r="Z1731" s="200"/>
      <c r="AA1731" s="201"/>
      <c r="AB1731" s="201"/>
      <c r="AC1731" s="202"/>
      <c r="AD1731" s="202"/>
      <c r="AE1731" s="202"/>
      <c r="AF1731" s="202"/>
      <c r="AG1731" s="200"/>
      <c r="AH1731" s="200"/>
      <c r="AI1731" s="200"/>
      <c r="AJ1731" s="201"/>
      <c r="AK1731" s="202"/>
      <c r="AL1731" s="200"/>
      <c r="AM1731" s="200"/>
      <c r="AN1731" s="240"/>
      <c r="AO1731" s="240"/>
      <c r="AP1731" s="240"/>
      <c r="AQ1731" s="200"/>
      <c r="AR1731" s="200"/>
      <c r="AS1731" s="200"/>
    </row>
    <row r="1732" spans="1:45" x14ac:dyDescent="0.25">
      <c r="A1732" s="200"/>
      <c r="B1732" s="200"/>
      <c r="C1732" s="200"/>
      <c r="D1732" s="200"/>
      <c r="E1732" s="200"/>
      <c r="F1732" s="200"/>
      <c r="G1732" s="200"/>
      <c r="H1732" s="200"/>
      <c r="I1732" s="200"/>
      <c r="J1732" s="200"/>
      <c r="K1732" s="200"/>
      <c r="L1732" s="200"/>
      <c r="M1732" s="239"/>
      <c r="N1732" s="202"/>
      <c r="O1732" s="200"/>
      <c r="P1732" s="200"/>
      <c r="Q1732" s="200"/>
      <c r="R1732" s="200"/>
      <c r="S1732" s="239"/>
      <c r="T1732" s="200"/>
      <c r="U1732" s="202"/>
      <c r="V1732" s="200"/>
      <c r="W1732" s="200"/>
      <c r="X1732" s="200"/>
      <c r="Y1732" s="200"/>
      <c r="Z1732" s="200"/>
      <c r="AA1732" s="201"/>
      <c r="AB1732" s="201"/>
      <c r="AC1732" s="202"/>
      <c r="AD1732" s="202"/>
      <c r="AE1732" s="202"/>
      <c r="AF1732" s="202"/>
      <c r="AG1732" s="200"/>
      <c r="AH1732" s="200"/>
      <c r="AI1732" s="200"/>
      <c r="AJ1732" s="201"/>
      <c r="AK1732" s="202"/>
      <c r="AL1732" s="200"/>
      <c r="AM1732" s="200"/>
      <c r="AN1732" s="240"/>
      <c r="AO1732" s="240"/>
      <c r="AP1732" s="240"/>
      <c r="AQ1732" s="200"/>
      <c r="AR1732" s="200"/>
      <c r="AS1732" s="200"/>
    </row>
    <row r="1733" spans="1:45" x14ac:dyDescent="0.25">
      <c r="A1733" s="200"/>
      <c r="B1733" s="200"/>
      <c r="C1733" s="200"/>
      <c r="D1733" s="200"/>
      <c r="E1733" s="200"/>
      <c r="F1733" s="200"/>
      <c r="G1733" s="200"/>
      <c r="H1733" s="200"/>
      <c r="I1733" s="200"/>
      <c r="J1733" s="200"/>
      <c r="K1733" s="200"/>
      <c r="L1733" s="200"/>
      <c r="M1733" s="239"/>
      <c r="N1733" s="202"/>
      <c r="O1733" s="200"/>
      <c r="P1733" s="200"/>
      <c r="Q1733" s="200"/>
      <c r="R1733" s="200"/>
      <c r="S1733" s="239"/>
      <c r="T1733" s="200"/>
      <c r="U1733" s="202"/>
      <c r="V1733" s="200"/>
      <c r="W1733" s="200"/>
      <c r="X1733" s="200"/>
      <c r="Y1733" s="200"/>
      <c r="Z1733" s="200"/>
      <c r="AA1733" s="201"/>
      <c r="AB1733" s="201"/>
      <c r="AC1733" s="202"/>
      <c r="AD1733" s="202"/>
      <c r="AE1733" s="202"/>
      <c r="AF1733" s="202"/>
      <c r="AG1733" s="200"/>
      <c r="AH1733" s="200"/>
      <c r="AI1733" s="200"/>
      <c r="AJ1733" s="201"/>
      <c r="AK1733" s="202"/>
      <c r="AL1733" s="200"/>
      <c r="AM1733" s="200"/>
      <c r="AN1733" s="240"/>
      <c r="AO1733" s="240"/>
      <c r="AP1733" s="240"/>
      <c r="AQ1733" s="200"/>
      <c r="AR1733" s="200"/>
      <c r="AS1733" s="200"/>
    </row>
    <row r="1734" spans="1:45" x14ac:dyDescent="0.25">
      <c r="A1734" s="200"/>
      <c r="B1734" s="200"/>
      <c r="C1734" s="200"/>
      <c r="D1734" s="200"/>
      <c r="E1734" s="200"/>
      <c r="F1734" s="200"/>
      <c r="G1734" s="200"/>
      <c r="H1734" s="200"/>
      <c r="I1734" s="200"/>
      <c r="J1734" s="200"/>
      <c r="K1734" s="200"/>
      <c r="L1734" s="200"/>
      <c r="M1734" s="239"/>
      <c r="N1734" s="202"/>
      <c r="O1734" s="200"/>
      <c r="P1734" s="200"/>
      <c r="Q1734" s="200"/>
      <c r="R1734" s="200"/>
      <c r="S1734" s="239"/>
      <c r="T1734" s="200"/>
      <c r="U1734" s="202"/>
      <c r="V1734" s="200"/>
      <c r="W1734" s="200"/>
      <c r="X1734" s="200"/>
      <c r="Y1734" s="200"/>
      <c r="Z1734" s="200"/>
      <c r="AA1734" s="201"/>
      <c r="AB1734" s="201"/>
      <c r="AC1734" s="202"/>
      <c r="AD1734" s="202"/>
      <c r="AE1734" s="202"/>
      <c r="AF1734" s="202"/>
      <c r="AG1734" s="200"/>
      <c r="AH1734" s="200"/>
      <c r="AI1734" s="200"/>
      <c r="AJ1734" s="201"/>
      <c r="AK1734" s="202"/>
      <c r="AL1734" s="200"/>
      <c r="AM1734" s="200"/>
      <c r="AN1734" s="240"/>
      <c r="AO1734" s="240"/>
      <c r="AP1734" s="240"/>
      <c r="AQ1734" s="200"/>
      <c r="AR1734" s="200"/>
      <c r="AS1734" s="200"/>
    </row>
    <row r="1735" spans="1:45" x14ac:dyDescent="0.25">
      <c r="A1735" s="200"/>
      <c r="B1735" s="200"/>
      <c r="C1735" s="200"/>
      <c r="D1735" s="200"/>
      <c r="E1735" s="200"/>
      <c r="F1735" s="200"/>
      <c r="G1735" s="200"/>
      <c r="H1735" s="200"/>
      <c r="I1735" s="200"/>
      <c r="J1735" s="200"/>
      <c r="K1735" s="200"/>
      <c r="L1735" s="200"/>
      <c r="M1735" s="239"/>
      <c r="N1735" s="202"/>
      <c r="O1735" s="200"/>
      <c r="P1735" s="200"/>
      <c r="Q1735" s="200"/>
      <c r="R1735" s="200"/>
      <c r="S1735" s="239"/>
      <c r="T1735" s="200"/>
      <c r="U1735" s="202"/>
      <c r="V1735" s="200"/>
      <c r="W1735" s="200"/>
      <c r="X1735" s="200"/>
      <c r="Y1735" s="200"/>
      <c r="Z1735" s="200"/>
      <c r="AA1735" s="201"/>
      <c r="AB1735" s="201"/>
      <c r="AC1735" s="202"/>
      <c r="AD1735" s="202"/>
      <c r="AE1735" s="202"/>
      <c r="AF1735" s="202"/>
      <c r="AG1735" s="200"/>
      <c r="AH1735" s="200"/>
      <c r="AI1735" s="200"/>
      <c r="AJ1735" s="201"/>
      <c r="AK1735" s="202"/>
      <c r="AL1735" s="200"/>
      <c r="AM1735" s="200"/>
      <c r="AN1735" s="240"/>
      <c r="AO1735" s="240"/>
      <c r="AP1735" s="240"/>
      <c r="AQ1735" s="200"/>
      <c r="AR1735" s="200"/>
      <c r="AS1735" s="200"/>
    </row>
    <row r="1736" spans="1:45" x14ac:dyDescent="0.25">
      <c r="A1736" s="200"/>
      <c r="B1736" s="200"/>
      <c r="C1736" s="200"/>
      <c r="D1736" s="200"/>
      <c r="E1736" s="200"/>
      <c r="F1736" s="200"/>
      <c r="G1736" s="200"/>
      <c r="H1736" s="200"/>
      <c r="I1736" s="200"/>
      <c r="J1736" s="200"/>
      <c r="K1736" s="200"/>
      <c r="L1736" s="200"/>
      <c r="M1736" s="239"/>
      <c r="N1736" s="202"/>
      <c r="O1736" s="200"/>
      <c r="P1736" s="200"/>
      <c r="Q1736" s="200"/>
      <c r="R1736" s="200"/>
      <c r="S1736" s="239"/>
      <c r="T1736" s="200"/>
      <c r="U1736" s="202"/>
      <c r="V1736" s="200"/>
      <c r="W1736" s="200"/>
      <c r="X1736" s="200"/>
      <c r="Y1736" s="200"/>
      <c r="Z1736" s="200"/>
      <c r="AA1736" s="201"/>
      <c r="AB1736" s="201"/>
      <c r="AC1736" s="202"/>
      <c r="AD1736" s="202"/>
      <c r="AE1736" s="202"/>
      <c r="AF1736" s="202"/>
      <c r="AG1736" s="200"/>
      <c r="AH1736" s="200"/>
      <c r="AI1736" s="200"/>
      <c r="AJ1736" s="201"/>
      <c r="AK1736" s="202"/>
      <c r="AL1736" s="200"/>
      <c r="AM1736" s="200"/>
      <c r="AN1736" s="240"/>
      <c r="AO1736" s="240"/>
      <c r="AP1736" s="240"/>
      <c r="AQ1736" s="200"/>
      <c r="AR1736" s="200"/>
      <c r="AS1736" s="200"/>
    </row>
    <row r="1737" spans="1:45" x14ac:dyDescent="0.25">
      <c r="A1737" s="200"/>
      <c r="B1737" s="200"/>
      <c r="C1737" s="200"/>
      <c r="D1737" s="200"/>
      <c r="E1737" s="200"/>
      <c r="F1737" s="200"/>
      <c r="G1737" s="200"/>
      <c r="H1737" s="200"/>
      <c r="I1737" s="200"/>
      <c r="J1737" s="200"/>
      <c r="K1737" s="200"/>
      <c r="L1737" s="200"/>
      <c r="M1737" s="239"/>
      <c r="N1737" s="202"/>
      <c r="O1737" s="200"/>
      <c r="P1737" s="200"/>
      <c r="Q1737" s="200"/>
      <c r="R1737" s="200"/>
      <c r="S1737" s="239"/>
      <c r="T1737" s="200"/>
      <c r="U1737" s="202"/>
      <c r="V1737" s="200"/>
      <c r="W1737" s="200"/>
      <c r="X1737" s="200"/>
      <c r="Y1737" s="200"/>
      <c r="Z1737" s="200"/>
      <c r="AA1737" s="201"/>
      <c r="AB1737" s="201"/>
      <c r="AC1737" s="202"/>
      <c r="AD1737" s="202"/>
      <c r="AE1737" s="202"/>
      <c r="AF1737" s="202"/>
      <c r="AG1737" s="200"/>
      <c r="AH1737" s="200"/>
      <c r="AI1737" s="200"/>
      <c r="AJ1737" s="201"/>
      <c r="AK1737" s="202"/>
      <c r="AL1737" s="200"/>
      <c r="AM1737" s="200"/>
      <c r="AN1737" s="240"/>
      <c r="AO1737" s="240"/>
      <c r="AP1737" s="240"/>
      <c r="AQ1737" s="200"/>
      <c r="AR1737" s="200"/>
      <c r="AS1737" s="200"/>
    </row>
    <row r="1738" spans="1:45" x14ac:dyDescent="0.25">
      <c r="A1738" s="200"/>
      <c r="B1738" s="200"/>
      <c r="C1738" s="200"/>
      <c r="D1738" s="200"/>
      <c r="E1738" s="200"/>
      <c r="F1738" s="200"/>
      <c r="G1738" s="200"/>
      <c r="H1738" s="200"/>
      <c r="I1738" s="200"/>
      <c r="J1738" s="200"/>
      <c r="K1738" s="200"/>
      <c r="L1738" s="200"/>
      <c r="M1738" s="239"/>
      <c r="N1738" s="202"/>
      <c r="O1738" s="200"/>
      <c r="P1738" s="200"/>
      <c r="Q1738" s="200"/>
      <c r="R1738" s="200"/>
      <c r="S1738" s="239"/>
      <c r="T1738" s="200"/>
      <c r="U1738" s="202"/>
      <c r="V1738" s="200"/>
      <c r="W1738" s="200"/>
      <c r="X1738" s="200"/>
      <c r="Y1738" s="200"/>
      <c r="Z1738" s="200"/>
      <c r="AA1738" s="201"/>
      <c r="AB1738" s="201"/>
      <c r="AC1738" s="202"/>
      <c r="AD1738" s="202"/>
      <c r="AE1738" s="202"/>
      <c r="AF1738" s="202"/>
      <c r="AG1738" s="200"/>
      <c r="AH1738" s="200"/>
      <c r="AI1738" s="200"/>
      <c r="AJ1738" s="201"/>
      <c r="AK1738" s="202"/>
      <c r="AL1738" s="200"/>
      <c r="AM1738" s="200"/>
      <c r="AN1738" s="240"/>
      <c r="AO1738" s="240"/>
      <c r="AP1738" s="240"/>
      <c r="AQ1738" s="200"/>
      <c r="AR1738" s="200"/>
      <c r="AS1738" s="200"/>
    </row>
    <row r="1739" spans="1:45" x14ac:dyDescent="0.25">
      <c r="A1739" s="200"/>
      <c r="B1739" s="200"/>
      <c r="C1739" s="200"/>
      <c r="D1739" s="200"/>
      <c r="E1739" s="200"/>
      <c r="F1739" s="200"/>
      <c r="G1739" s="200"/>
      <c r="H1739" s="200"/>
      <c r="I1739" s="200"/>
      <c r="J1739" s="200"/>
      <c r="K1739" s="200"/>
      <c r="L1739" s="200"/>
      <c r="M1739" s="239"/>
      <c r="N1739" s="202"/>
      <c r="O1739" s="200"/>
      <c r="P1739" s="200"/>
      <c r="Q1739" s="200"/>
      <c r="R1739" s="200"/>
      <c r="S1739" s="239"/>
      <c r="T1739" s="200"/>
      <c r="U1739" s="202"/>
      <c r="V1739" s="200"/>
      <c r="W1739" s="200"/>
      <c r="X1739" s="200"/>
      <c r="Y1739" s="200"/>
      <c r="Z1739" s="200"/>
      <c r="AA1739" s="201"/>
      <c r="AB1739" s="201"/>
      <c r="AC1739" s="202"/>
      <c r="AD1739" s="202"/>
      <c r="AE1739" s="202"/>
      <c r="AF1739" s="202"/>
      <c r="AG1739" s="200"/>
      <c r="AH1739" s="200"/>
      <c r="AI1739" s="200"/>
      <c r="AJ1739" s="201"/>
      <c r="AK1739" s="202"/>
      <c r="AL1739" s="200"/>
      <c r="AM1739" s="200"/>
      <c r="AN1739" s="240"/>
      <c r="AO1739" s="240"/>
      <c r="AP1739" s="240"/>
      <c r="AQ1739" s="200"/>
      <c r="AR1739" s="200"/>
      <c r="AS1739" s="200"/>
    </row>
    <row r="1740" spans="1:45" x14ac:dyDescent="0.25">
      <c r="A1740" s="200"/>
      <c r="B1740" s="200"/>
      <c r="C1740" s="200"/>
      <c r="D1740" s="200"/>
      <c r="E1740" s="200"/>
      <c r="F1740" s="200"/>
      <c r="G1740" s="200"/>
      <c r="H1740" s="200"/>
      <c r="I1740" s="200"/>
      <c r="J1740" s="200"/>
      <c r="K1740" s="200"/>
      <c r="L1740" s="200"/>
      <c r="M1740" s="239"/>
      <c r="N1740" s="202"/>
      <c r="O1740" s="200"/>
      <c r="P1740" s="200"/>
      <c r="Q1740" s="200"/>
      <c r="R1740" s="200"/>
      <c r="S1740" s="239"/>
      <c r="T1740" s="200"/>
      <c r="U1740" s="202"/>
      <c r="V1740" s="200"/>
      <c r="W1740" s="200"/>
      <c r="X1740" s="200"/>
      <c r="Y1740" s="200"/>
      <c r="Z1740" s="200"/>
      <c r="AA1740" s="201"/>
      <c r="AB1740" s="201"/>
      <c r="AC1740" s="202"/>
      <c r="AD1740" s="202"/>
      <c r="AE1740" s="202"/>
      <c r="AF1740" s="202"/>
      <c r="AG1740" s="200"/>
      <c r="AH1740" s="200"/>
      <c r="AI1740" s="200"/>
      <c r="AJ1740" s="201"/>
      <c r="AK1740" s="202"/>
      <c r="AL1740" s="200"/>
      <c r="AM1740" s="200"/>
      <c r="AN1740" s="240"/>
      <c r="AO1740" s="240"/>
      <c r="AP1740" s="240"/>
      <c r="AQ1740" s="200"/>
      <c r="AR1740" s="200"/>
      <c r="AS1740" s="200"/>
    </row>
    <row r="1741" spans="1:45" x14ac:dyDescent="0.25">
      <c r="A1741" s="200"/>
      <c r="B1741" s="200"/>
      <c r="C1741" s="200"/>
      <c r="D1741" s="200"/>
      <c r="E1741" s="200"/>
      <c r="F1741" s="200"/>
      <c r="G1741" s="200"/>
      <c r="H1741" s="200"/>
      <c r="I1741" s="200"/>
      <c r="J1741" s="200"/>
      <c r="K1741" s="200"/>
      <c r="L1741" s="200"/>
      <c r="M1741" s="239"/>
      <c r="N1741" s="202"/>
      <c r="O1741" s="200"/>
      <c r="P1741" s="200"/>
      <c r="Q1741" s="200"/>
      <c r="R1741" s="200"/>
      <c r="S1741" s="239"/>
      <c r="T1741" s="200"/>
      <c r="U1741" s="202"/>
      <c r="V1741" s="200"/>
      <c r="W1741" s="200"/>
      <c r="X1741" s="200"/>
      <c r="Y1741" s="200"/>
      <c r="Z1741" s="200"/>
      <c r="AA1741" s="201"/>
      <c r="AB1741" s="201"/>
      <c r="AC1741" s="202"/>
      <c r="AD1741" s="202"/>
      <c r="AE1741" s="202"/>
      <c r="AF1741" s="202"/>
      <c r="AG1741" s="200"/>
      <c r="AH1741" s="200"/>
      <c r="AI1741" s="200"/>
      <c r="AJ1741" s="201"/>
      <c r="AK1741" s="202"/>
      <c r="AL1741" s="200"/>
      <c r="AM1741" s="200"/>
      <c r="AN1741" s="240"/>
      <c r="AO1741" s="240"/>
      <c r="AP1741" s="240"/>
      <c r="AQ1741" s="200"/>
      <c r="AR1741" s="200"/>
      <c r="AS1741" s="200"/>
    </row>
    <row r="1742" spans="1:45" x14ac:dyDescent="0.25">
      <c r="A1742" s="200"/>
      <c r="B1742" s="200"/>
      <c r="C1742" s="200"/>
      <c r="D1742" s="200"/>
      <c r="E1742" s="200"/>
      <c r="F1742" s="200"/>
      <c r="G1742" s="200"/>
      <c r="H1742" s="200"/>
      <c r="I1742" s="200"/>
      <c r="J1742" s="200"/>
      <c r="K1742" s="200"/>
      <c r="L1742" s="200"/>
      <c r="M1742" s="239"/>
      <c r="N1742" s="202"/>
      <c r="O1742" s="200"/>
      <c r="P1742" s="200"/>
      <c r="Q1742" s="200"/>
      <c r="R1742" s="200"/>
      <c r="S1742" s="239"/>
      <c r="T1742" s="200"/>
      <c r="U1742" s="202"/>
      <c r="V1742" s="200"/>
      <c r="W1742" s="200"/>
      <c r="X1742" s="200"/>
      <c r="Y1742" s="200"/>
      <c r="Z1742" s="200"/>
      <c r="AA1742" s="201"/>
      <c r="AB1742" s="201"/>
      <c r="AC1742" s="202"/>
      <c r="AD1742" s="202"/>
      <c r="AE1742" s="202"/>
      <c r="AF1742" s="202"/>
      <c r="AG1742" s="200"/>
      <c r="AH1742" s="200"/>
      <c r="AI1742" s="200"/>
      <c r="AJ1742" s="201"/>
      <c r="AK1742" s="202"/>
      <c r="AL1742" s="200"/>
      <c r="AM1742" s="200"/>
      <c r="AN1742" s="240"/>
      <c r="AO1742" s="240"/>
      <c r="AP1742" s="240"/>
      <c r="AQ1742" s="200"/>
      <c r="AR1742" s="200"/>
      <c r="AS1742" s="200"/>
    </row>
    <row r="1743" spans="1:45" x14ac:dyDescent="0.25">
      <c r="A1743" s="200"/>
      <c r="B1743" s="200"/>
      <c r="C1743" s="200"/>
      <c r="D1743" s="200"/>
      <c r="E1743" s="200"/>
      <c r="F1743" s="200"/>
      <c r="G1743" s="200"/>
      <c r="H1743" s="200"/>
      <c r="I1743" s="200"/>
      <c r="J1743" s="200"/>
      <c r="K1743" s="200"/>
      <c r="L1743" s="200"/>
      <c r="M1743" s="239"/>
      <c r="N1743" s="202"/>
      <c r="O1743" s="200"/>
      <c r="P1743" s="200"/>
      <c r="Q1743" s="200"/>
      <c r="R1743" s="200"/>
      <c r="S1743" s="239"/>
      <c r="T1743" s="200"/>
      <c r="U1743" s="202"/>
      <c r="V1743" s="200"/>
      <c r="W1743" s="200"/>
      <c r="X1743" s="200"/>
      <c r="Y1743" s="200"/>
      <c r="Z1743" s="200"/>
      <c r="AA1743" s="201"/>
      <c r="AB1743" s="201"/>
      <c r="AC1743" s="202"/>
      <c r="AD1743" s="202"/>
      <c r="AE1743" s="202"/>
      <c r="AF1743" s="202"/>
      <c r="AG1743" s="200"/>
      <c r="AH1743" s="200"/>
      <c r="AI1743" s="200"/>
      <c r="AJ1743" s="201"/>
      <c r="AK1743" s="202"/>
      <c r="AL1743" s="200"/>
      <c r="AM1743" s="200"/>
      <c r="AN1743" s="240"/>
      <c r="AO1743" s="240"/>
      <c r="AP1743" s="240"/>
      <c r="AQ1743" s="200"/>
      <c r="AR1743" s="200"/>
      <c r="AS1743" s="200"/>
    </row>
    <row r="1744" spans="1:45" x14ac:dyDescent="0.25">
      <c r="A1744" s="200"/>
      <c r="B1744" s="200"/>
      <c r="C1744" s="200"/>
      <c r="D1744" s="200"/>
      <c r="E1744" s="200"/>
      <c r="F1744" s="200"/>
      <c r="G1744" s="200"/>
      <c r="H1744" s="200"/>
      <c r="I1744" s="200"/>
      <c r="J1744" s="200"/>
      <c r="K1744" s="200"/>
      <c r="L1744" s="200"/>
      <c r="M1744" s="239"/>
      <c r="N1744" s="202"/>
      <c r="O1744" s="200"/>
      <c r="P1744" s="200"/>
      <c r="Q1744" s="200"/>
      <c r="R1744" s="200"/>
      <c r="S1744" s="239"/>
      <c r="T1744" s="200"/>
      <c r="U1744" s="202"/>
      <c r="V1744" s="200"/>
      <c r="W1744" s="200"/>
      <c r="X1744" s="200"/>
      <c r="Y1744" s="200"/>
      <c r="Z1744" s="200"/>
      <c r="AA1744" s="201"/>
      <c r="AB1744" s="201"/>
      <c r="AC1744" s="202"/>
      <c r="AD1744" s="202"/>
      <c r="AE1744" s="202"/>
      <c r="AF1744" s="202"/>
      <c r="AG1744" s="200"/>
      <c r="AH1744" s="200"/>
      <c r="AI1744" s="200"/>
      <c r="AJ1744" s="201"/>
      <c r="AK1744" s="202"/>
      <c r="AL1744" s="200"/>
      <c r="AM1744" s="200"/>
      <c r="AN1744" s="240"/>
      <c r="AO1744" s="240"/>
      <c r="AP1744" s="240"/>
      <c r="AQ1744" s="200"/>
      <c r="AR1744" s="200"/>
      <c r="AS1744" s="200"/>
    </row>
    <row r="1745" spans="1:45" x14ac:dyDescent="0.25">
      <c r="A1745" s="200"/>
      <c r="B1745" s="200"/>
      <c r="C1745" s="200"/>
      <c r="D1745" s="200"/>
      <c r="E1745" s="200"/>
      <c r="F1745" s="200"/>
      <c r="G1745" s="200"/>
      <c r="H1745" s="200"/>
      <c r="I1745" s="200"/>
      <c r="J1745" s="200"/>
      <c r="K1745" s="200"/>
      <c r="L1745" s="200"/>
      <c r="M1745" s="239"/>
      <c r="N1745" s="202"/>
      <c r="O1745" s="200"/>
      <c r="P1745" s="200"/>
      <c r="Q1745" s="200"/>
      <c r="R1745" s="200"/>
      <c r="S1745" s="239"/>
      <c r="T1745" s="200"/>
      <c r="U1745" s="202"/>
      <c r="V1745" s="200"/>
      <c r="W1745" s="200"/>
      <c r="X1745" s="200"/>
      <c r="Y1745" s="200"/>
      <c r="Z1745" s="200"/>
      <c r="AA1745" s="201"/>
      <c r="AB1745" s="201"/>
      <c r="AC1745" s="202"/>
      <c r="AD1745" s="202"/>
      <c r="AE1745" s="202"/>
      <c r="AF1745" s="202"/>
      <c r="AG1745" s="200"/>
      <c r="AH1745" s="200"/>
      <c r="AI1745" s="200"/>
      <c r="AJ1745" s="201"/>
      <c r="AK1745" s="202"/>
      <c r="AL1745" s="200"/>
      <c r="AM1745" s="200"/>
      <c r="AN1745" s="240"/>
      <c r="AO1745" s="240"/>
      <c r="AP1745" s="240"/>
      <c r="AQ1745" s="200"/>
      <c r="AR1745" s="200"/>
      <c r="AS1745" s="200"/>
    </row>
    <row r="1746" spans="1:45" x14ac:dyDescent="0.25">
      <c r="A1746" s="200"/>
      <c r="B1746" s="200"/>
      <c r="C1746" s="200"/>
      <c r="D1746" s="200"/>
      <c r="E1746" s="200"/>
      <c r="F1746" s="200"/>
      <c r="G1746" s="200"/>
      <c r="H1746" s="200"/>
      <c r="I1746" s="200"/>
      <c r="J1746" s="200"/>
      <c r="K1746" s="200"/>
      <c r="L1746" s="200"/>
      <c r="M1746" s="239"/>
      <c r="N1746" s="202"/>
      <c r="O1746" s="200"/>
      <c r="P1746" s="200"/>
      <c r="Q1746" s="200"/>
      <c r="R1746" s="200"/>
      <c r="S1746" s="239"/>
      <c r="T1746" s="200"/>
      <c r="U1746" s="202"/>
      <c r="V1746" s="200"/>
      <c r="W1746" s="200"/>
      <c r="X1746" s="200"/>
      <c r="Y1746" s="200"/>
      <c r="Z1746" s="200"/>
      <c r="AA1746" s="201"/>
      <c r="AB1746" s="201"/>
      <c r="AC1746" s="202"/>
      <c r="AD1746" s="202"/>
      <c r="AE1746" s="202"/>
      <c r="AF1746" s="202"/>
      <c r="AG1746" s="200"/>
      <c r="AH1746" s="200"/>
      <c r="AI1746" s="200"/>
      <c r="AJ1746" s="201"/>
      <c r="AK1746" s="202"/>
      <c r="AL1746" s="200"/>
      <c r="AM1746" s="200"/>
      <c r="AN1746" s="240"/>
      <c r="AO1746" s="240"/>
      <c r="AP1746" s="240"/>
      <c r="AQ1746" s="200"/>
      <c r="AR1746" s="200"/>
      <c r="AS1746" s="200"/>
    </row>
    <row r="1747" spans="1:45" x14ac:dyDescent="0.25">
      <c r="A1747" s="200"/>
      <c r="B1747" s="200"/>
      <c r="C1747" s="200"/>
      <c r="D1747" s="200"/>
      <c r="E1747" s="200"/>
      <c r="F1747" s="200"/>
      <c r="G1747" s="200"/>
      <c r="H1747" s="200"/>
      <c r="I1747" s="200"/>
      <c r="J1747" s="200"/>
      <c r="K1747" s="200"/>
      <c r="L1747" s="200"/>
      <c r="M1747" s="239"/>
      <c r="N1747" s="202"/>
      <c r="O1747" s="200"/>
      <c r="P1747" s="200"/>
      <c r="Q1747" s="200"/>
      <c r="R1747" s="200"/>
      <c r="S1747" s="239"/>
      <c r="T1747" s="200"/>
      <c r="U1747" s="202"/>
      <c r="V1747" s="200"/>
      <c r="W1747" s="200"/>
      <c r="X1747" s="200"/>
      <c r="Y1747" s="200"/>
      <c r="Z1747" s="200"/>
      <c r="AA1747" s="201"/>
      <c r="AB1747" s="201"/>
      <c r="AC1747" s="202"/>
      <c r="AD1747" s="202"/>
      <c r="AE1747" s="202"/>
      <c r="AF1747" s="202"/>
      <c r="AG1747" s="200"/>
      <c r="AH1747" s="200"/>
      <c r="AI1747" s="200"/>
      <c r="AJ1747" s="201"/>
      <c r="AK1747" s="202"/>
      <c r="AL1747" s="200"/>
      <c r="AM1747" s="200"/>
      <c r="AN1747" s="240"/>
      <c r="AO1747" s="240"/>
      <c r="AP1747" s="240"/>
      <c r="AQ1747" s="200"/>
      <c r="AR1747" s="200"/>
      <c r="AS1747" s="200"/>
    </row>
    <row r="1748" spans="1:45" x14ac:dyDescent="0.25">
      <c r="A1748" s="200"/>
      <c r="B1748" s="200"/>
      <c r="C1748" s="200"/>
      <c r="D1748" s="200"/>
      <c r="E1748" s="200"/>
      <c r="F1748" s="200"/>
      <c r="G1748" s="200"/>
      <c r="H1748" s="200"/>
      <c r="I1748" s="200"/>
      <c r="J1748" s="200"/>
      <c r="K1748" s="200"/>
      <c r="L1748" s="200"/>
      <c r="M1748" s="239"/>
      <c r="N1748" s="202"/>
      <c r="O1748" s="200"/>
      <c r="P1748" s="200"/>
      <c r="Q1748" s="200"/>
      <c r="R1748" s="200"/>
      <c r="S1748" s="239"/>
      <c r="T1748" s="200"/>
      <c r="U1748" s="202"/>
      <c r="V1748" s="200"/>
      <c r="W1748" s="200"/>
      <c r="X1748" s="200"/>
      <c r="Y1748" s="200"/>
      <c r="Z1748" s="200"/>
      <c r="AA1748" s="201"/>
      <c r="AB1748" s="201"/>
      <c r="AC1748" s="202"/>
      <c r="AD1748" s="202"/>
      <c r="AE1748" s="202"/>
      <c r="AF1748" s="202"/>
      <c r="AG1748" s="200"/>
      <c r="AH1748" s="200"/>
      <c r="AI1748" s="200"/>
      <c r="AJ1748" s="201"/>
      <c r="AK1748" s="202"/>
      <c r="AL1748" s="200"/>
      <c r="AM1748" s="200"/>
      <c r="AN1748" s="240"/>
      <c r="AO1748" s="240"/>
      <c r="AP1748" s="240"/>
      <c r="AQ1748" s="200"/>
      <c r="AR1748" s="200"/>
      <c r="AS1748" s="200"/>
    </row>
    <row r="1749" spans="1:45" x14ac:dyDescent="0.25">
      <c r="A1749" s="200"/>
      <c r="B1749" s="200"/>
      <c r="C1749" s="200"/>
      <c r="D1749" s="200"/>
      <c r="E1749" s="200"/>
      <c r="F1749" s="200"/>
      <c r="G1749" s="200"/>
      <c r="H1749" s="200"/>
      <c r="I1749" s="200"/>
      <c r="J1749" s="200"/>
      <c r="K1749" s="200"/>
      <c r="L1749" s="200"/>
      <c r="M1749" s="239"/>
      <c r="N1749" s="202"/>
      <c r="O1749" s="200"/>
      <c r="P1749" s="200"/>
      <c r="Q1749" s="200"/>
      <c r="R1749" s="200"/>
      <c r="S1749" s="239"/>
      <c r="T1749" s="200"/>
      <c r="U1749" s="202"/>
      <c r="V1749" s="200"/>
      <c r="W1749" s="200"/>
      <c r="X1749" s="200"/>
      <c r="Y1749" s="200"/>
      <c r="Z1749" s="200"/>
      <c r="AA1749" s="201"/>
      <c r="AB1749" s="201"/>
      <c r="AC1749" s="202"/>
      <c r="AD1749" s="202"/>
      <c r="AE1749" s="202"/>
      <c r="AF1749" s="202"/>
      <c r="AG1749" s="200"/>
      <c r="AH1749" s="200"/>
      <c r="AI1749" s="200"/>
      <c r="AJ1749" s="201"/>
      <c r="AK1749" s="202"/>
      <c r="AL1749" s="200"/>
      <c r="AM1749" s="200"/>
      <c r="AN1749" s="240"/>
      <c r="AO1749" s="240"/>
      <c r="AP1749" s="240"/>
      <c r="AQ1749" s="200"/>
      <c r="AR1749" s="200"/>
      <c r="AS1749" s="200"/>
    </row>
    <row r="1750" spans="1:45" x14ac:dyDescent="0.25">
      <c r="A1750" s="200"/>
      <c r="B1750" s="200"/>
      <c r="C1750" s="200"/>
      <c r="D1750" s="200"/>
      <c r="E1750" s="200"/>
      <c r="F1750" s="200"/>
      <c r="G1750" s="200"/>
      <c r="H1750" s="200"/>
      <c r="I1750" s="200"/>
      <c r="J1750" s="200"/>
      <c r="K1750" s="200"/>
      <c r="L1750" s="200"/>
      <c r="M1750" s="239"/>
      <c r="N1750" s="202"/>
      <c r="O1750" s="200"/>
      <c r="P1750" s="200"/>
      <c r="Q1750" s="200"/>
      <c r="R1750" s="200"/>
      <c r="S1750" s="239"/>
      <c r="T1750" s="200"/>
      <c r="U1750" s="202"/>
      <c r="V1750" s="200"/>
      <c r="W1750" s="200"/>
      <c r="X1750" s="200"/>
      <c r="Y1750" s="200"/>
      <c r="Z1750" s="200"/>
      <c r="AA1750" s="201"/>
      <c r="AB1750" s="201"/>
      <c r="AC1750" s="202"/>
      <c r="AD1750" s="202"/>
      <c r="AE1750" s="202"/>
      <c r="AF1750" s="202"/>
      <c r="AG1750" s="200"/>
      <c r="AH1750" s="200"/>
      <c r="AI1750" s="200"/>
      <c r="AJ1750" s="201"/>
      <c r="AK1750" s="202"/>
      <c r="AL1750" s="200"/>
      <c r="AM1750" s="200"/>
      <c r="AN1750" s="240"/>
      <c r="AO1750" s="240"/>
      <c r="AP1750" s="240"/>
      <c r="AQ1750" s="200"/>
      <c r="AR1750" s="200"/>
      <c r="AS1750" s="200"/>
    </row>
    <row r="1751" spans="1:45" x14ac:dyDescent="0.25">
      <c r="A1751" s="200"/>
      <c r="B1751" s="200"/>
      <c r="C1751" s="200"/>
      <c r="D1751" s="200"/>
      <c r="E1751" s="200"/>
      <c r="F1751" s="200"/>
      <c r="G1751" s="200"/>
      <c r="H1751" s="200"/>
      <c r="I1751" s="200"/>
      <c r="J1751" s="200"/>
      <c r="K1751" s="200"/>
      <c r="L1751" s="200"/>
      <c r="M1751" s="239"/>
      <c r="N1751" s="202"/>
      <c r="O1751" s="200"/>
      <c r="P1751" s="200"/>
      <c r="Q1751" s="200"/>
      <c r="R1751" s="200"/>
      <c r="S1751" s="239"/>
      <c r="T1751" s="200"/>
      <c r="U1751" s="202"/>
      <c r="V1751" s="200"/>
      <c r="W1751" s="200"/>
      <c r="X1751" s="200"/>
      <c r="Y1751" s="200"/>
      <c r="Z1751" s="200"/>
      <c r="AA1751" s="201"/>
      <c r="AB1751" s="201"/>
      <c r="AC1751" s="202"/>
      <c r="AD1751" s="202"/>
      <c r="AE1751" s="202"/>
      <c r="AF1751" s="202"/>
      <c r="AG1751" s="200"/>
      <c r="AH1751" s="200"/>
      <c r="AI1751" s="200"/>
      <c r="AJ1751" s="201"/>
      <c r="AK1751" s="202"/>
      <c r="AL1751" s="200"/>
      <c r="AM1751" s="200"/>
      <c r="AN1751" s="240"/>
      <c r="AO1751" s="240"/>
      <c r="AP1751" s="240"/>
      <c r="AQ1751" s="200"/>
      <c r="AR1751" s="200"/>
      <c r="AS1751" s="200"/>
    </row>
    <row r="1752" spans="1:45" x14ac:dyDescent="0.25">
      <c r="A1752" s="200"/>
      <c r="B1752" s="200"/>
      <c r="C1752" s="200"/>
      <c r="D1752" s="200"/>
      <c r="E1752" s="200"/>
      <c r="F1752" s="200"/>
      <c r="G1752" s="200"/>
      <c r="H1752" s="200"/>
      <c r="I1752" s="200"/>
      <c r="J1752" s="200"/>
      <c r="K1752" s="200"/>
      <c r="L1752" s="200"/>
      <c r="M1752" s="239"/>
      <c r="N1752" s="202"/>
      <c r="O1752" s="200"/>
      <c r="P1752" s="200"/>
      <c r="Q1752" s="200"/>
      <c r="R1752" s="200"/>
      <c r="S1752" s="239"/>
      <c r="T1752" s="200"/>
      <c r="U1752" s="202"/>
      <c r="V1752" s="200"/>
      <c r="W1752" s="200"/>
      <c r="X1752" s="200"/>
      <c r="Y1752" s="200"/>
      <c r="Z1752" s="200"/>
      <c r="AA1752" s="201"/>
      <c r="AB1752" s="201"/>
      <c r="AC1752" s="202"/>
      <c r="AD1752" s="202"/>
      <c r="AE1752" s="202"/>
      <c r="AF1752" s="202"/>
      <c r="AG1752" s="200"/>
      <c r="AH1752" s="200"/>
      <c r="AI1752" s="200"/>
      <c r="AJ1752" s="201"/>
      <c r="AK1752" s="202"/>
      <c r="AL1752" s="200"/>
      <c r="AM1752" s="200"/>
      <c r="AN1752" s="240"/>
      <c r="AO1752" s="240"/>
      <c r="AP1752" s="240"/>
      <c r="AQ1752" s="200"/>
      <c r="AR1752" s="200"/>
      <c r="AS1752" s="200"/>
    </row>
    <row r="1753" spans="1:45" x14ac:dyDescent="0.25">
      <c r="A1753" s="200"/>
      <c r="B1753" s="200"/>
      <c r="C1753" s="200"/>
      <c r="D1753" s="200"/>
      <c r="E1753" s="200"/>
      <c r="F1753" s="200"/>
      <c r="G1753" s="200"/>
      <c r="H1753" s="200"/>
      <c r="I1753" s="200"/>
      <c r="J1753" s="200"/>
      <c r="K1753" s="200"/>
      <c r="L1753" s="200"/>
      <c r="M1753" s="239"/>
      <c r="N1753" s="202"/>
      <c r="O1753" s="200"/>
      <c r="P1753" s="200"/>
      <c r="Q1753" s="200"/>
      <c r="R1753" s="200"/>
      <c r="S1753" s="239"/>
      <c r="T1753" s="200"/>
      <c r="U1753" s="202"/>
      <c r="V1753" s="200"/>
      <c r="W1753" s="200"/>
      <c r="X1753" s="200"/>
      <c r="Y1753" s="200"/>
      <c r="Z1753" s="200"/>
      <c r="AA1753" s="201"/>
      <c r="AB1753" s="201"/>
      <c r="AC1753" s="202"/>
      <c r="AD1753" s="202"/>
      <c r="AE1753" s="202"/>
      <c r="AF1753" s="202"/>
      <c r="AG1753" s="200"/>
      <c r="AH1753" s="200"/>
      <c r="AI1753" s="200"/>
      <c r="AJ1753" s="201"/>
      <c r="AK1753" s="202"/>
      <c r="AL1753" s="200"/>
      <c r="AM1753" s="200"/>
      <c r="AN1753" s="240"/>
      <c r="AO1753" s="240"/>
      <c r="AP1753" s="240"/>
      <c r="AQ1753" s="200"/>
      <c r="AR1753" s="200"/>
      <c r="AS1753" s="200"/>
    </row>
    <row r="1754" spans="1:45" x14ac:dyDescent="0.25">
      <c r="A1754" s="200"/>
      <c r="B1754" s="200"/>
      <c r="C1754" s="200"/>
      <c r="D1754" s="200"/>
      <c r="E1754" s="200"/>
      <c r="F1754" s="200"/>
      <c r="G1754" s="200"/>
      <c r="H1754" s="200"/>
      <c r="I1754" s="200"/>
      <c r="J1754" s="200"/>
      <c r="K1754" s="200"/>
      <c r="L1754" s="200"/>
      <c r="M1754" s="239"/>
      <c r="N1754" s="202"/>
      <c r="O1754" s="200"/>
      <c r="P1754" s="200"/>
      <c r="Q1754" s="200"/>
      <c r="R1754" s="200"/>
      <c r="S1754" s="239"/>
      <c r="T1754" s="200"/>
      <c r="U1754" s="202"/>
      <c r="V1754" s="200"/>
      <c r="W1754" s="200"/>
      <c r="X1754" s="200"/>
      <c r="Y1754" s="200"/>
      <c r="Z1754" s="200"/>
      <c r="AA1754" s="201"/>
      <c r="AB1754" s="201"/>
      <c r="AC1754" s="202"/>
      <c r="AD1754" s="202"/>
      <c r="AE1754" s="202"/>
      <c r="AF1754" s="202"/>
      <c r="AG1754" s="200"/>
      <c r="AH1754" s="200"/>
      <c r="AI1754" s="200"/>
      <c r="AJ1754" s="201"/>
      <c r="AK1754" s="202"/>
      <c r="AL1754" s="200"/>
      <c r="AM1754" s="200"/>
      <c r="AN1754" s="240"/>
      <c r="AO1754" s="240"/>
      <c r="AP1754" s="240"/>
      <c r="AQ1754" s="200"/>
      <c r="AR1754" s="200"/>
      <c r="AS1754" s="200"/>
    </row>
    <row r="1755" spans="1:45" x14ac:dyDescent="0.25">
      <c r="A1755" s="200"/>
      <c r="B1755" s="200"/>
      <c r="C1755" s="200"/>
      <c r="D1755" s="200"/>
      <c r="E1755" s="200"/>
      <c r="F1755" s="200"/>
      <c r="G1755" s="200"/>
      <c r="H1755" s="200"/>
      <c r="I1755" s="200"/>
      <c r="J1755" s="200"/>
      <c r="K1755" s="200"/>
      <c r="L1755" s="200"/>
      <c r="M1755" s="239"/>
      <c r="N1755" s="202"/>
      <c r="O1755" s="200"/>
      <c r="P1755" s="200"/>
      <c r="Q1755" s="200"/>
      <c r="R1755" s="200"/>
      <c r="S1755" s="239"/>
      <c r="T1755" s="200"/>
      <c r="U1755" s="202"/>
      <c r="V1755" s="200"/>
      <c r="W1755" s="200"/>
      <c r="X1755" s="200"/>
      <c r="Y1755" s="200"/>
      <c r="Z1755" s="200"/>
      <c r="AA1755" s="201"/>
      <c r="AB1755" s="201"/>
      <c r="AC1755" s="202"/>
      <c r="AD1755" s="202"/>
      <c r="AE1755" s="202"/>
      <c r="AF1755" s="202"/>
      <c r="AG1755" s="200"/>
      <c r="AH1755" s="200"/>
      <c r="AI1755" s="200"/>
      <c r="AJ1755" s="201"/>
      <c r="AK1755" s="202"/>
      <c r="AL1755" s="200"/>
      <c r="AM1755" s="200"/>
      <c r="AN1755" s="240"/>
      <c r="AO1755" s="240"/>
      <c r="AP1755" s="240"/>
      <c r="AQ1755" s="200"/>
      <c r="AR1755" s="200"/>
      <c r="AS1755" s="200"/>
    </row>
    <row r="1756" spans="1:45" x14ac:dyDescent="0.25">
      <c r="A1756" s="200"/>
      <c r="B1756" s="200"/>
      <c r="C1756" s="200"/>
      <c r="D1756" s="200"/>
      <c r="E1756" s="200"/>
      <c r="F1756" s="200"/>
      <c r="G1756" s="200"/>
      <c r="H1756" s="200"/>
      <c r="I1756" s="200"/>
      <c r="J1756" s="200"/>
      <c r="K1756" s="200"/>
      <c r="L1756" s="200"/>
      <c r="M1756" s="239"/>
      <c r="N1756" s="202"/>
      <c r="O1756" s="200"/>
      <c r="P1756" s="200"/>
      <c r="Q1756" s="200"/>
      <c r="R1756" s="200"/>
      <c r="S1756" s="239"/>
      <c r="T1756" s="200"/>
      <c r="U1756" s="202"/>
      <c r="V1756" s="200"/>
      <c r="W1756" s="200"/>
      <c r="X1756" s="200"/>
      <c r="Y1756" s="200"/>
      <c r="Z1756" s="200"/>
      <c r="AA1756" s="201"/>
      <c r="AB1756" s="201"/>
      <c r="AC1756" s="202"/>
      <c r="AD1756" s="202"/>
      <c r="AE1756" s="202"/>
      <c r="AF1756" s="202"/>
      <c r="AG1756" s="200"/>
      <c r="AH1756" s="200"/>
      <c r="AI1756" s="200"/>
      <c r="AJ1756" s="201"/>
      <c r="AK1756" s="202"/>
      <c r="AL1756" s="200"/>
      <c r="AM1756" s="200"/>
      <c r="AN1756" s="240"/>
      <c r="AO1756" s="240"/>
      <c r="AP1756" s="240"/>
      <c r="AQ1756" s="200"/>
      <c r="AR1756" s="200"/>
      <c r="AS1756" s="200"/>
    </row>
    <row r="1757" spans="1:45" x14ac:dyDescent="0.25">
      <c r="A1757" s="200"/>
      <c r="B1757" s="200"/>
      <c r="C1757" s="200"/>
      <c r="D1757" s="200"/>
      <c r="E1757" s="200"/>
      <c r="F1757" s="200"/>
      <c r="G1757" s="200"/>
      <c r="H1757" s="200"/>
      <c r="I1757" s="200"/>
      <c r="J1757" s="200"/>
      <c r="K1757" s="200"/>
      <c r="L1757" s="200"/>
      <c r="M1757" s="239"/>
      <c r="N1757" s="202"/>
      <c r="O1757" s="200"/>
      <c r="P1757" s="200"/>
      <c r="Q1757" s="200"/>
      <c r="R1757" s="200"/>
      <c r="S1757" s="239"/>
      <c r="T1757" s="200"/>
      <c r="U1757" s="202"/>
      <c r="V1757" s="200"/>
      <c r="W1757" s="200"/>
      <c r="X1757" s="200"/>
      <c r="Y1757" s="200"/>
      <c r="Z1757" s="200"/>
      <c r="AA1757" s="201"/>
      <c r="AB1757" s="201"/>
      <c r="AC1757" s="202"/>
      <c r="AD1757" s="202"/>
      <c r="AE1757" s="202"/>
      <c r="AF1757" s="202"/>
      <c r="AG1757" s="200"/>
      <c r="AH1757" s="200"/>
      <c r="AI1757" s="200"/>
      <c r="AJ1757" s="201"/>
      <c r="AK1757" s="202"/>
      <c r="AL1757" s="200"/>
      <c r="AM1757" s="200"/>
      <c r="AN1757" s="240"/>
      <c r="AO1757" s="240"/>
      <c r="AP1757" s="240"/>
      <c r="AQ1757" s="200"/>
      <c r="AR1757" s="200"/>
      <c r="AS1757" s="200"/>
    </row>
    <row r="1758" spans="1:45" x14ac:dyDescent="0.25">
      <c r="A1758" s="200"/>
      <c r="B1758" s="200"/>
      <c r="C1758" s="200"/>
      <c r="D1758" s="200"/>
      <c r="E1758" s="200"/>
      <c r="F1758" s="200"/>
      <c r="G1758" s="200"/>
      <c r="H1758" s="200"/>
      <c r="I1758" s="200"/>
      <c r="J1758" s="200"/>
      <c r="K1758" s="200"/>
      <c r="L1758" s="200"/>
      <c r="M1758" s="239"/>
      <c r="N1758" s="202"/>
      <c r="O1758" s="200"/>
      <c r="P1758" s="200"/>
      <c r="Q1758" s="200"/>
      <c r="R1758" s="200"/>
      <c r="S1758" s="239"/>
      <c r="T1758" s="200"/>
      <c r="U1758" s="202"/>
      <c r="V1758" s="200"/>
      <c r="W1758" s="200"/>
      <c r="X1758" s="200"/>
      <c r="Y1758" s="200"/>
      <c r="Z1758" s="200"/>
      <c r="AA1758" s="201"/>
      <c r="AB1758" s="201"/>
      <c r="AC1758" s="202"/>
      <c r="AD1758" s="202"/>
      <c r="AE1758" s="202"/>
      <c r="AF1758" s="202"/>
      <c r="AG1758" s="200"/>
      <c r="AH1758" s="200"/>
      <c r="AI1758" s="200"/>
      <c r="AJ1758" s="201"/>
      <c r="AK1758" s="202"/>
      <c r="AL1758" s="200"/>
      <c r="AM1758" s="200"/>
      <c r="AN1758" s="240"/>
      <c r="AO1758" s="240"/>
      <c r="AP1758" s="240"/>
      <c r="AQ1758" s="200"/>
      <c r="AR1758" s="200"/>
      <c r="AS1758" s="200"/>
    </row>
    <row r="1759" spans="1:45" x14ac:dyDescent="0.25">
      <c r="A1759" s="200"/>
      <c r="B1759" s="200"/>
      <c r="C1759" s="200"/>
      <c r="D1759" s="200"/>
      <c r="E1759" s="200"/>
      <c r="F1759" s="200"/>
      <c r="G1759" s="200"/>
      <c r="H1759" s="200"/>
      <c r="I1759" s="200"/>
      <c r="J1759" s="200"/>
      <c r="K1759" s="200"/>
      <c r="L1759" s="200"/>
      <c r="M1759" s="239"/>
      <c r="N1759" s="202"/>
      <c r="O1759" s="200"/>
      <c r="P1759" s="200"/>
      <c r="Q1759" s="200"/>
      <c r="R1759" s="200"/>
      <c r="S1759" s="239"/>
      <c r="T1759" s="200"/>
      <c r="U1759" s="202"/>
      <c r="V1759" s="200"/>
      <c r="W1759" s="200"/>
      <c r="X1759" s="200"/>
      <c r="Y1759" s="200"/>
      <c r="Z1759" s="200"/>
      <c r="AA1759" s="201"/>
      <c r="AB1759" s="201"/>
      <c r="AC1759" s="202"/>
      <c r="AD1759" s="202"/>
      <c r="AE1759" s="202"/>
      <c r="AF1759" s="202"/>
      <c r="AG1759" s="200"/>
      <c r="AH1759" s="200"/>
      <c r="AI1759" s="200"/>
      <c r="AJ1759" s="201"/>
      <c r="AK1759" s="202"/>
      <c r="AL1759" s="200"/>
      <c r="AM1759" s="200"/>
      <c r="AN1759" s="240"/>
      <c r="AO1759" s="240"/>
      <c r="AP1759" s="240"/>
      <c r="AQ1759" s="200"/>
      <c r="AR1759" s="200"/>
      <c r="AS1759" s="200"/>
    </row>
    <row r="1760" spans="1:45" x14ac:dyDescent="0.25">
      <c r="A1760" s="200"/>
      <c r="B1760" s="200"/>
      <c r="C1760" s="200"/>
      <c r="D1760" s="200"/>
      <c r="E1760" s="200"/>
      <c r="F1760" s="200"/>
      <c r="G1760" s="200"/>
      <c r="H1760" s="200"/>
      <c r="I1760" s="200"/>
      <c r="J1760" s="200"/>
      <c r="K1760" s="200"/>
      <c r="L1760" s="200"/>
      <c r="M1760" s="239"/>
      <c r="N1760" s="202"/>
      <c r="O1760" s="200"/>
      <c r="P1760" s="200"/>
      <c r="Q1760" s="200"/>
      <c r="R1760" s="200"/>
      <c r="S1760" s="239"/>
      <c r="T1760" s="200"/>
      <c r="U1760" s="202"/>
      <c r="V1760" s="200"/>
      <c r="W1760" s="200"/>
      <c r="X1760" s="200"/>
      <c r="Y1760" s="200"/>
      <c r="Z1760" s="200"/>
      <c r="AA1760" s="201"/>
      <c r="AB1760" s="201"/>
      <c r="AC1760" s="202"/>
      <c r="AD1760" s="202"/>
      <c r="AE1760" s="202"/>
      <c r="AF1760" s="202"/>
      <c r="AG1760" s="200"/>
      <c r="AH1760" s="200"/>
      <c r="AI1760" s="200"/>
      <c r="AJ1760" s="201"/>
      <c r="AK1760" s="202"/>
      <c r="AL1760" s="200"/>
      <c r="AM1760" s="200"/>
      <c r="AN1760" s="240"/>
      <c r="AO1760" s="240"/>
      <c r="AP1760" s="240"/>
      <c r="AQ1760" s="200"/>
      <c r="AR1760" s="200"/>
      <c r="AS1760" s="200"/>
    </row>
    <row r="1761" spans="1:45" x14ac:dyDescent="0.25">
      <c r="A1761" s="200"/>
      <c r="B1761" s="200"/>
      <c r="C1761" s="200"/>
      <c r="D1761" s="200"/>
      <c r="E1761" s="200"/>
      <c r="F1761" s="200"/>
      <c r="G1761" s="200"/>
      <c r="H1761" s="200"/>
      <c r="I1761" s="200"/>
      <c r="J1761" s="200"/>
      <c r="K1761" s="200"/>
      <c r="L1761" s="200"/>
      <c r="M1761" s="239"/>
      <c r="N1761" s="202"/>
      <c r="O1761" s="200"/>
      <c r="P1761" s="200"/>
      <c r="Q1761" s="200"/>
      <c r="R1761" s="200"/>
      <c r="S1761" s="239"/>
      <c r="T1761" s="200"/>
      <c r="U1761" s="202"/>
      <c r="V1761" s="200"/>
      <c r="W1761" s="200"/>
      <c r="X1761" s="200"/>
      <c r="Y1761" s="200"/>
      <c r="Z1761" s="200"/>
      <c r="AA1761" s="201"/>
      <c r="AB1761" s="201"/>
      <c r="AC1761" s="202"/>
      <c r="AD1761" s="202"/>
      <c r="AE1761" s="202"/>
      <c r="AF1761" s="202"/>
      <c r="AG1761" s="200"/>
      <c r="AH1761" s="200"/>
      <c r="AI1761" s="200"/>
      <c r="AJ1761" s="201"/>
      <c r="AK1761" s="202"/>
      <c r="AL1761" s="200"/>
      <c r="AM1761" s="200"/>
      <c r="AN1761" s="240"/>
      <c r="AO1761" s="240"/>
      <c r="AP1761" s="240"/>
      <c r="AQ1761" s="200"/>
      <c r="AR1761" s="200"/>
      <c r="AS1761" s="200"/>
    </row>
    <row r="1762" spans="1:45" x14ac:dyDescent="0.25">
      <c r="A1762" s="200"/>
      <c r="B1762" s="200"/>
      <c r="C1762" s="200"/>
      <c r="D1762" s="200"/>
      <c r="E1762" s="200"/>
      <c r="F1762" s="200"/>
      <c r="G1762" s="200"/>
      <c r="H1762" s="200"/>
      <c r="I1762" s="200"/>
      <c r="J1762" s="200"/>
      <c r="K1762" s="200"/>
      <c r="L1762" s="200"/>
      <c r="M1762" s="239"/>
      <c r="N1762" s="202"/>
      <c r="O1762" s="200"/>
      <c r="P1762" s="200"/>
      <c r="Q1762" s="200"/>
      <c r="R1762" s="200"/>
      <c r="S1762" s="239"/>
      <c r="T1762" s="200"/>
      <c r="U1762" s="202"/>
      <c r="V1762" s="200"/>
      <c r="W1762" s="200"/>
      <c r="X1762" s="200"/>
      <c r="Y1762" s="200"/>
      <c r="Z1762" s="200"/>
      <c r="AA1762" s="201"/>
      <c r="AB1762" s="201"/>
      <c r="AC1762" s="202"/>
      <c r="AD1762" s="202"/>
      <c r="AE1762" s="202"/>
      <c r="AF1762" s="202"/>
      <c r="AG1762" s="200"/>
      <c r="AH1762" s="200"/>
      <c r="AI1762" s="200"/>
      <c r="AJ1762" s="201"/>
      <c r="AK1762" s="202"/>
      <c r="AL1762" s="200"/>
      <c r="AM1762" s="200"/>
      <c r="AN1762" s="240"/>
      <c r="AO1762" s="240"/>
      <c r="AP1762" s="240"/>
      <c r="AQ1762" s="200"/>
      <c r="AR1762" s="200"/>
      <c r="AS1762" s="200"/>
    </row>
    <row r="1763" spans="1:45" x14ac:dyDescent="0.25">
      <c r="A1763" s="200"/>
      <c r="B1763" s="200"/>
      <c r="C1763" s="200"/>
      <c r="D1763" s="200"/>
      <c r="E1763" s="200"/>
      <c r="F1763" s="200"/>
      <c r="G1763" s="200"/>
      <c r="H1763" s="200"/>
      <c r="I1763" s="200"/>
      <c r="J1763" s="200"/>
      <c r="K1763" s="200"/>
      <c r="L1763" s="200"/>
      <c r="M1763" s="239"/>
      <c r="N1763" s="202"/>
      <c r="O1763" s="200"/>
      <c r="P1763" s="200"/>
      <c r="Q1763" s="200"/>
      <c r="R1763" s="200"/>
      <c r="S1763" s="239"/>
      <c r="T1763" s="200"/>
      <c r="U1763" s="202"/>
      <c r="V1763" s="200"/>
      <c r="W1763" s="200"/>
      <c r="X1763" s="200"/>
      <c r="Y1763" s="200"/>
      <c r="Z1763" s="200"/>
      <c r="AA1763" s="201"/>
      <c r="AB1763" s="201"/>
      <c r="AC1763" s="202"/>
      <c r="AD1763" s="202"/>
      <c r="AE1763" s="202"/>
      <c r="AF1763" s="202"/>
      <c r="AG1763" s="200"/>
      <c r="AH1763" s="200"/>
      <c r="AI1763" s="200"/>
      <c r="AJ1763" s="201"/>
      <c r="AK1763" s="202"/>
      <c r="AL1763" s="200"/>
      <c r="AM1763" s="200"/>
      <c r="AN1763" s="240"/>
      <c r="AO1763" s="240"/>
      <c r="AP1763" s="240"/>
      <c r="AQ1763" s="200"/>
      <c r="AR1763" s="200"/>
      <c r="AS1763" s="200"/>
    </row>
    <row r="1764" spans="1:45" x14ac:dyDescent="0.25">
      <c r="A1764" s="200"/>
      <c r="B1764" s="200"/>
      <c r="C1764" s="200"/>
      <c r="D1764" s="200"/>
      <c r="E1764" s="200"/>
      <c r="F1764" s="200"/>
      <c r="G1764" s="200"/>
      <c r="H1764" s="200"/>
      <c r="I1764" s="200"/>
      <c r="J1764" s="200"/>
      <c r="K1764" s="200"/>
      <c r="L1764" s="200"/>
      <c r="M1764" s="239"/>
      <c r="N1764" s="202"/>
      <c r="O1764" s="200"/>
      <c r="P1764" s="200"/>
      <c r="Q1764" s="200"/>
      <c r="R1764" s="200"/>
      <c r="S1764" s="239"/>
      <c r="T1764" s="200"/>
      <c r="U1764" s="202"/>
      <c r="V1764" s="200"/>
      <c r="W1764" s="200"/>
      <c r="X1764" s="200"/>
      <c r="Y1764" s="200"/>
      <c r="Z1764" s="200"/>
      <c r="AA1764" s="201"/>
      <c r="AB1764" s="201"/>
      <c r="AC1764" s="202"/>
      <c r="AD1764" s="202"/>
      <c r="AE1764" s="202"/>
      <c r="AF1764" s="202"/>
      <c r="AG1764" s="200"/>
      <c r="AH1764" s="200"/>
      <c r="AI1764" s="200"/>
      <c r="AJ1764" s="201"/>
      <c r="AK1764" s="202"/>
      <c r="AL1764" s="200"/>
      <c r="AM1764" s="200"/>
      <c r="AN1764" s="240"/>
      <c r="AO1764" s="240"/>
      <c r="AP1764" s="240"/>
      <c r="AQ1764" s="200"/>
      <c r="AR1764" s="200"/>
      <c r="AS1764" s="200"/>
    </row>
    <row r="1765" spans="1:45" x14ac:dyDescent="0.25">
      <c r="A1765" s="200"/>
      <c r="B1765" s="200"/>
      <c r="C1765" s="200"/>
      <c r="D1765" s="200"/>
      <c r="E1765" s="200"/>
      <c r="F1765" s="200"/>
      <c r="G1765" s="200"/>
      <c r="H1765" s="200"/>
      <c r="I1765" s="200"/>
      <c r="J1765" s="200"/>
      <c r="K1765" s="200"/>
      <c r="L1765" s="200"/>
      <c r="M1765" s="239"/>
      <c r="N1765" s="202"/>
      <c r="O1765" s="200"/>
      <c r="P1765" s="200"/>
      <c r="Q1765" s="200"/>
      <c r="R1765" s="200"/>
      <c r="S1765" s="239"/>
      <c r="T1765" s="200"/>
      <c r="U1765" s="202"/>
      <c r="V1765" s="200"/>
      <c r="W1765" s="200"/>
      <c r="X1765" s="200"/>
      <c r="Y1765" s="200"/>
      <c r="Z1765" s="200"/>
      <c r="AA1765" s="201"/>
      <c r="AB1765" s="201"/>
      <c r="AC1765" s="202"/>
      <c r="AD1765" s="202"/>
      <c r="AE1765" s="202"/>
      <c r="AF1765" s="202"/>
      <c r="AG1765" s="200"/>
      <c r="AH1765" s="200"/>
      <c r="AI1765" s="200"/>
      <c r="AJ1765" s="201"/>
      <c r="AK1765" s="202"/>
      <c r="AL1765" s="200"/>
      <c r="AM1765" s="200"/>
      <c r="AN1765" s="240"/>
      <c r="AO1765" s="240"/>
      <c r="AP1765" s="240"/>
      <c r="AQ1765" s="200"/>
      <c r="AR1765" s="200"/>
      <c r="AS1765" s="200"/>
    </row>
    <row r="1766" spans="1:45" x14ac:dyDescent="0.25">
      <c r="A1766" s="200"/>
      <c r="B1766" s="200"/>
      <c r="C1766" s="200"/>
      <c r="D1766" s="200"/>
      <c r="E1766" s="200"/>
      <c r="F1766" s="200"/>
      <c r="G1766" s="200"/>
      <c r="H1766" s="200"/>
      <c r="I1766" s="200"/>
      <c r="J1766" s="200"/>
      <c r="K1766" s="200"/>
      <c r="L1766" s="200"/>
      <c r="M1766" s="239"/>
      <c r="N1766" s="202"/>
      <c r="O1766" s="200"/>
      <c r="P1766" s="200"/>
      <c r="Q1766" s="200"/>
      <c r="R1766" s="200"/>
      <c r="S1766" s="239"/>
      <c r="T1766" s="200"/>
      <c r="U1766" s="202"/>
      <c r="V1766" s="200"/>
      <c r="W1766" s="200"/>
      <c r="X1766" s="200"/>
      <c r="Y1766" s="200"/>
      <c r="Z1766" s="200"/>
      <c r="AA1766" s="201"/>
      <c r="AB1766" s="201"/>
      <c r="AC1766" s="202"/>
      <c r="AD1766" s="202"/>
      <c r="AE1766" s="202"/>
      <c r="AF1766" s="202"/>
      <c r="AG1766" s="200"/>
      <c r="AH1766" s="200"/>
      <c r="AI1766" s="200"/>
      <c r="AJ1766" s="201"/>
      <c r="AK1766" s="202"/>
      <c r="AL1766" s="200"/>
      <c r="AM1766" s="200"/>
      <c r="AN1766" s="240"/>
      <c r="AO1766" s="240"/>
      <c r="AP1766" s="240"/>
      <c r="AQ1766" s="200"/>
      <c r="AR1766" s="200"/>
      <c r="AS1766" s="200"/>
    </row>
    <row r="1767" spans="1:45" x14ac:dyDescent="0.25">
      <c r="A1767" s="200"/>
      <c r="B1767" s="200"/>
      <c r="C1767" s="200"/>
      <c r="D1767" s="200"/>
      <c r="E1767" s="200"/>
      <c r="F1767" s="200"/>
      <c r="G1767" s="200"/>
      <c r="H1767" s="200"/>
      <c r="I1767" s="200"/>
      <c r="J1767" s="200"/>
      <c r="K1767" s="200"/>
      <c r="L1767" s="200"/>
      <c r="M1767" s="239"/>
      <c r="N1767" s="202"/>
      <c r="O1767" s="200"/>
      <c r="P1767" s="200"/>
      <c r="Q1767" s="200"/>
      <c r="R1767" s="200"/>
      <c r="S1767" s="239"/>
      <c r="T1767" s="200"/>
      <c r="U1767" s="202"/>
      <c r="V1767" s="200"/>
      <c r="W1767" s="200"/>
      <c r="X1767" s="200"/>
      <c r="Y1767" s="200"/>
      <c r="Z1767" s="200"/>
      <c r="AA1767" s="201"/>
      <c r="AB1767" s="201"/>
      <c r="AC1767" s="202"/>
      <c r="AD1767" s="202"/>
      <c r="AE1767" s="202"/>
      <c r="AF1767" s="202"/>
      <c r="AG1767" s="200"/>
      <c r="AH1767" s="200"/>
      <c r="AI1767" s="200"/>
      <c r="AJ1767" s="201"/>
      <c r="AK1767" s="202"/>
      <c r="AL1767" s="200"/>
      <c r="AM1767" s="200"/>
      <c r="AN1767" s="240"/>
      <c r="AO1767" s="240"/>
      <c r="AP1767" s="240"/>
      <c r="AQ1767" s="200"/>
      <c r="AR1767" s="200"/>
      <c r="AS1767" s="200"/>
    </row>
    <row r="1768" spans="1:45" x14ac:dyDescent="0.25">
      <c r="A1768" s="200"/>
      <c r="B1768" s="200"/>
      <c r="C1768" s="200"/>
      <c r="D1768" s="200"/>
      <c r="E1768" s="200"/>
      <c r="F1768" s="200"/>
      <c r="G1768" s="200"/>
      <c r="H1768" s="200"/>
      <c r="I1768" s="200"/>
      <c r="J1768" s="200"/>
      <c r="K1768" s="200"/>
      <c r="L1768" s="200"/>
      <c r="M1768" s="239"/>
      <c r="N1768" s="202"/>
      <c r="O1768" s="200"/>
      <c r="P1768" s="200"/>
      <c r="Q1768" s="200"/>
      <c r="R1768" s="200"/>
      <c r="S1768" s="239"/>
      <c r="T1768" s="200"/>
      <c r="U1768" s="202"/>
      <c r="V1768" s="200"/>
      <c r="W1768" s="200"/>
      <c r="X1768" s="200"/>
      <c r="Y1768" s="200"/>
      <c r="Z1768" s="200"/>
      <c r="AA1768" s="201"/>
      <c r="AB1768" s="201"/>
      <c r="AC1768" s="202"/>
      <c r="AD1768" s="202"/>
      <c r="AE1768" s="202"/>
      <c r="AF1768" s="202"/>
      <c r="AG1768" s="200"/>
      <c r="AH1768" s="200"/>
      <c r="AI1768" s="200"/>
      <c r="AJ1768" s="201"/>
      <c r="AK1768" s="202"/>
      <c r="AL1768" s="200"/>
      <c r="AM1768" s="200"/>
      <c r="AN1768" s="240"/>
      <c r="AO1768" s="240"/>
      <c r="AP1768" s="240"/>
      <c r="AQ1768" s="200"/>
      <c r="AR1768" s="200"/>
      <c r="AS1768" s="200"/>
    </row>
    <row r="1769" spans="1:45" x14ac:dyDescent="0.25">
      <c r="A1769" s="200"/>
      <c r="B1769" s="200"/>
      <c r="C1769" s="200"/>
      <c r="D1769" s="200"/>
      <c r="E1769" s="200"/>
      <c r="F1769" s="200"/>
      <c r="G1769" s="200"/>
      <c r="H1769" s="200"/>
      <c r="I1769" s="200"/>
      <c r="J1769" s="200"/>
      <c r="K1769" s="200"/>
      <c r="L1769" s="200"/>
      <c r="M1769" s="239"/>
      <c r="N1769" s="202"/>
      <c r="O1769" s="200"/>
      <c r="P1769" s="200"/>
      <c r="Q1769" s="200"/>
      <c r="R1769" s="200"/>
      <c r="S1769" s="239"/>
      <c r="T1769" s="200"/>
      <c r="U1769" s="202"/>
      <c r="V1769" s="200"/>
      <c r="W1769" s="200"/>
      <c r="X1769" s="200"/>
      <c r="Y1769" s="200"/>
      <c r="Z1769" s="200"/>
      <c r="AA1769" s="201"/>
      <c r="AB1769" s="201"/>
      <c r="AC1769" s="202"/>
      <c r="AD1769" s="202"/>
      <c r="AE1769" s="202"/>
      <c r="AF1769" s="202"/>
      <c r="AG1769" s="200"/>
      <c r="AH1769" s="200"/>
      <c r="AI1769" s="200"/>
      <c r="AJ1769" s="201"/>
      <c r="AK1769" s="202"/>
      <c r="AL1769" s="200"/>
      <c r="AM1769" s="200"/>
      <c r="AN1769" s="240"/>
      <c r="AO1769" s="240"/>
      <c r="AP1769" s="240"/>
      <c r="AQ1769" s="200"/>
      <c r="AR1769" s="200"/>
      <c r="AS1769" s="200"/>
    </row>
    <row r="1770" spans="1:45" x14ac:dyDescent="0.25">
      <c r="A1770" s="200"/>
      <c r="B1770" s="200"/>
      <c r="C1770" s="200"/>
      <c r="D1770" s="200"/>
      <c r="E1770" s="200"/>
      <c r="F1770" s="200"/>
      <c r="G1770" s="200"/>
      <c r="H1770" s="200"/>
      <c r="I1770" s="200"/>
      <c r="J1770" s="200"/>
      <c r="K1770" s="200"/>
      <c r="L1770" s="200"/>
      <c r="M1770" s="239"/>
      <c r="N1770" s="202"/>
      <c r="O1770" s="200"/>
      <c r="P1770" s="200"/>
      <c r="Q1770" s="200"/>
      <c r="R1770" s="200"/>
      <c r="S1770" s="239"/>
      <c r="T1770" s="200"/>
      <c r="U1770" s="202"/>
      <c r="V1770" s="200"/>
      <c r="W1770" s="200"/>
      <c r="X1770" s="200"/>
      <c r="Y1770" s="200"/>
      <c r="Z1770" s="200"/>
      <c r="AA1770" s="201"/>
      <c r="AB1770" s="201"/>
      <c r="AC1770" s="202"/>
      <c r="AD1770" s="202"/>
      <c r="AE1770" s="202"/>
      <c r="AF1770" s="202"/>
      <c r="AG1770" s="200"/>
      <c r="AH1770" s="200"/>
      <c r="AI1770" s="200"/>
      <c r="AJ1770" s="201"/>
      <c r="AK1770" s="202"/>
      <c r="AL1770" s="200"/>
      <c r="AM1770" s="200"/>
      <c r="AN1770" s="240"/>
      <c r="AO1770" s="240"/>
      <c r="AP1770" s="240"/>
      <c r="AQ1770" s="200"/>
      <c r="AR1770" s="200"/>
      <c r="AS1770" s="200"/>
    </row>
    <row r="1771" spans="1:45" x14ac:dyDescent="0.25">
      <c r="A1771" s="200"/>
      <c r="B1771" s="200"/>
      <c r="C1771" s="200"/>
      <c r="D1771" s="200"/>
      <c r="E1771" s="200"/>
      <c r="F1771" s="200"/>
      <c r="G1771" s="200"/>
      <c r="H1771" s="200"/>
      <c r="I1771" s="200"/>
      <c r="J1771" s="200"/>
      <c r="K1771" s="200"/>
      <c r="L1771" s="200"/>
      <c r="M1771" s="239"/>
      <c r="N1771" s="202"/>
      <c r="O1771" s="200"/>
      <c r="P1771" s="200"/>
      <c r="Q1771" s="200"/>
      <c r="R1771" s="200"/>
      <c r="S1771" s="239"/>
      <c r="T1771" s="200"/>
      <c r="U1771" s="202"/>
      <c r="V1771" s="200"/>
      <c r="W1771" s="200"/>
      <c r="X1771" s="200"/>
      <c r="Y1771" s="200"/>
      <c r="Z1771" s="200"/>
      <c r="AA1771" s="201"/>
      <c r="AB1771" s="201"/>
      <c r="AC1771" s="202"/>
      <c r="AD1771" s="202"/>
      <c r="AE1771" s="202"/>
      <c r="AF1771" s="202"/>
      <c r="AG1771" s="200"/>
      <c r="AH1771" s="200"/>
      <c r="AI1771" s="200"/>
      <c r="AJ1771" s="201"/>
      <c r="AK1771" s="202"/>
      <c r="AL1771" s="200"/>
      <c r="AM1771" s="200"/>
      <c r="AN1771" s="240"/>
      <c r="AO1771" s="240"/>
      <c r="AP1771" s="240"/>
      <c r="AQ1771" s="200"/>
      <c r="AR1771" s="200"/>
      <c r="AS1771" s="200"/>
    </row>
    <row r="1772" spans="1:45" x14ac:dyDescent="0.25">
      <c r="A1772" s="200"/>
      <c r="B1772" s="200"/>
      <c r="C1772" s="200"/>
      <c r="D1772" s="200"/>
      <c r="E1772" s="200"/>
      <c r="F1772" s="200"/>
      <c r="G1772" s="200"/>
      <c r="H1772" s="200"/>
      <c r="I1772" s="200"/>
      <c r="J1772" s="200"/>
      <c r="K1772" s="200"/>
      <c r="L1772" s="200"/>
      <c r="M1772" s="239"/>
      <c r="N1772" s="202"/>
      <c r="O1772" s="200"/>
      <c r="P1772" s="200"/>
      <c r="Q1772" s="200"/>
      <c r="R1772" s="200"/>
      <c r="S1772" s="239"/>
      <c r="T1772" s="200"/>
      <c r="U1772" s="202"/>
      <c r="V1772" s="200"/>
      <c r="W1772" s="200"/>
      <c r="X1772" s="200"/>
      <c r="Y1772" s="200"/>
      <c r="Z1772" s="200"/>
      <c r="AA1772" s="201"/>
      <c r="AB1772" s="201"/>
      <c r="AC1772" s="202"/>
      <c r="AD1772" s="202"/>
      <c r="AE1772" s="202"/>
      <c r="AF1772" s="202"/>
      <c r="AG1772" s="200"/>
      <c r="AH1772" s="200"/>
      <c r="AI1772" s="200"/>
      <c r="AJ1772" s="201"/>
      <c r="AK1772" s="202"/>
      <c r="AL1772" s="200"/>
      <c r="AM1772" s="200"/>
      <c r="AN1772" s="240"/>
      <c r="AO1772" s="240"/>
      <c r="AP1772" s="240"/>
      <c r="AQ1772" s="200"/>
      <c r="AR1772" s="200"/>
      <c r="AS1772" s="200"/>
    </row>
    <row r="1773" spans="1:45" x14ac:dyDescent="0.25">
      <c r="A1773" s="200"/>
      <c r="B1773" s="200"/>
      <c r="C1773" s="200"/>
      <c r="D1773" s="200"/>
      <c r="E1773" s="200"/>
      <c r="F1773" s="200"/>
      <c r="G1773" s="200"/>
      <c r="H1773" s="200"/>
      <c r="I1773" s="200"/>
      <c r="J1773" s="200"/>
      <c r="K1773" s="200"/>
      <c r="L1773" s="200"/>
      <c r="M1773" s="239"/>
      <c r="N1773" s="202"/>
      <c r="O1773" s="200"/>
      <c r="P1773" s="200"/>
      <c r="Q1773" s="200"/>
      <c r="R1773" s="200"/>
      <c r="S1773" s="239"/>
      <c r="T1773" s="200"/>
      <c r="U1773" s="202"/>
      <c r="V1773" s="200"/>
      <c r="W1773" s="200"/>
      <c r="X1773" s="200"/>
      <c r="Y1773" s="200"/>
      <c r="Z1773" s="200"/>
      <c r="AA1773" s="201"/>
      <c r="AB1773" s="201"/>
      <c r="AC1773" s="202"/>
      <c r="AD1773" s="202"/>
      <c r="AE1773" s="202"/>
      <c r="AF1773" s="202"/>
      <c r="AG1773" s="200"/>
      <c r="AH1773" s="200"/>
      <c r="AI1773" s="200"/>
      <c r="AJ1773" s="201"/>
      <c r="AK1773" s="202"/>
      <c r="AL1773" s="200"/>
      <c r="AM1773" s="200"/>
      <c r="AN1773" s="240"/>
      <c r="AO1773" s="240"/>
      <c r="AP1773" s="240"/>
      <c r="AQ1773" s="200"/>
      <c r="AR1773" s="200"/>
      <c r="AS1773" s="200"/>
    </row>
    <row r="1774" spans="1:45" x14ac:dyDescent="0.25">
      <c r="A1774" s="200"/>
      <c r="B1774" s="200"/>
      <c r="C1774" s="200"/>
      <c r="D1774" s="200"/>
      <c r="E1774" s="200"/>
      <c r="F1774" s="200"/>
      <c r="G1774" s="200"/>
      <c r="H1774" s="200"/>
      <c r="I1774" s="200"/>
      <c r="J1774" s="200"/>
      <c r="K1774" s="200"/>
      <c r="L1774" s="200"/>
      <c r="M1774" s="239"/>
      <c r="N1774" s="202"/>
      <c r="O1774" s="200"/>
      <c r="P1774" s="200"/>
      <c r="Q1774" s="200"/>
      <c r="R1774" s="200"/>
      <c r="S1774" s="239"/>
      <c r="T1774" s="200"/>
      <c r="U1774" s="202"/>
      <c r="V1774" s="200"/>
      <c r="W1774" s="200"/>
      <c r="X1774" s="200"/>
      <c r="Y1774" s="200"/>
      <c r="Z1774" s="200"/>
      <c r="AA1774" s="201"/>
      <c r="AB1774" s="201"/>
      <c r="AC1774" s="202"/>
      <c r="AD1774" s="202"/>
      <c r="AE1774" s="202"/>
      <c r="AF1774" s="202"/>
      <c r="AG1774" s="200"/>
      <c r="AH1774" s="200"/>
      <c r="AI1774" s="200"/>
      <c r="AJ1774" s="201"/>
      <c r="AK1774" s="202"/>
      <c r="AL1774" s="200"/>
      <c r="AM1774" s="200"/>
      <c r="AN1774" s="240"/>
      <c r="AO1774" s="240"/>
      <c r="AP1774" s="240"/>
      <c r="AQ1774" s="200"/>
      <c r="AR1774" s="200"/>
      <c r="AS1774" s="200"/>
    </row>
    <row r="1775" spans="1:45" x14ac:dyDescent="0.25">
      <c r="A1775" s="200"/>
      <c r="B1775" s="200"/>
      <c r="C1775" s="200"/>
      <c r="D1775" s="200"/>
      <c r="E1775" s="200"/>
      <c r="F1775" s="200"/>
      <c r="G1775" s="200"/>
      <c r="H1775" s="200"/>
      <c r="I1775" s="200"/>
      <c r="J1775" s="200"/>
      <c r="K1775" s="200"/>
      <c r="L1775" s="200"/>
      <c r="M1775" s="239"/>
      <c r="N1775" s="202"/>
      <c r="O1775" s="200"/>
      <c r="P1775" s="200"/>
      <c r="Q1775" s="200"/>
      <c r="R1775" s="200"/>
      <c r="S1775" s="239"/>
      <c r="T1775" s="200"/>
      <c r="U1775" s="202"/>
      <c r="V1775" s="200"/>
      <c r="W1775" s="200"/>
      <c r="X1775" s="200"/>
      <c r="Y1775" s="200"/>
      <c r="Z1775" s="200"/>
      <c r="AA1775" s="201"/>
      <c r="AB1775" s="201"/>
      <c r="AC1775" s="202"/>
      <c r="AD1775" s="202"/>
      <c r="AE1775" s="202"/>
      <c r="AF1775" s="202"/>
      <c r="AG1775" s="200"/>
      <c r="AH1775" s="200"/>
      <c r="AI1775" s="200"/>
      <c r="AJ1775" s="201"/>
      <c r="AK1775" s="202"/>
      <c r="AL1775" s="200"/>
      <c r="AM1775" s="200"/>
      <c r="AN1775" s="240"/>
      <c r="AO1775" s="240"/>
      <c r="AP1775" s="240"/>
      <c r="AQ1775" s="200"/>
      <c r="AR1775" s="200"/>
      <c r="AS1775" s="200"/>
    </row>
    <row r="1776" spans="1:45" x14ac:dyDescent="0.25">
      <c r="A1776" s="200"/>
      <c r="B1776" s="200"/>
      <c r="C1776" s="200"/>
      <c r="D1776" s="200"/>
      <c r="E1776" s="200"/>
      <c r="F1776" s="200"/>
      <c r="G1776" s="200"/>
      <c r="H1776" s="200"/>
      <c r="I1776" s="200"/>
      <c r="J1776" s="200"/>
      <c r="K1776" s="200"/>
      <c r="L1776" s="200"/>
      <c r="M1776" s="239"/>
      <c r="N1776" s="202"/>
      <c r="O1776" s="200"/>
      <c r="P1776" s="200"/>
      <c r="Q1776" s="200"/>
      <c r="R1776" s="200"/>
      <c r="S1776" s="239"/>
      <c r="T1776" s="200"/>
      <c r="U1776" s="202"/>
      <c r="V1776" s="200"/>
      <c r="W1776" s="200"/>
      <c r="X1776" s="200"/>
      <c r="Y1776" s="200"/>
      <c r="Z1776" s="200"/>
      <c r="AA1776" s="201"/>
      <c r="AB1776" s="201"/>
      <c r="AC1776" s="202"/>
      <c r="AD1776" s="202"/>
      <c r="AE1776" s="202"/>
      <c r="AF1776" s="202"/>
      <c r="AG1776" s="200"/>
      <c r="AH1776" s="200"/>
      <c r="AI1776" s="200"/>
      <c r="AJ1776" s="201"/>
      <c r="AK1776" s="202"/>
      <c r="AL1776" s="200"/>
      <c r="AM1776" s="200"/>
      <c r="AN1776" s="240"/>
      <c r="AO1776" s="240"/>
      <c r="AP1776" s="240"/>
      <c r="AQ1776" s="200"/>
      <c r="AR1776" s="200"/>
      <c r="AS1776" s="200"/>
    </row>
    <row r="1777" spans="1:45" x14ac:dyDescent="0.25">
      <c r="A1777" s="200"/>
      <c r="B1777" s="200"/>
      <c r="C1777" s="200"/>
      <c r="D1777" s="200"/>
      <c r="E1777" s="200"/>
      <c r="F1777" s="200"/>
      <c r="G1777" s="200"/>
      <c r="H1777" s="200"/>
      <c r="I1777" s="200"/>
      <c r="J1777" s="200"/>
      <c r="K1777" s="200"/>
      <c r="L1777" s="200"/>
      <c r="M1777" s="239"/>
      <c r="N1777" s="202"/>
      <c r="O1777" s="200"/>
      <c r="P1777" s="200"/>
      <c r="Q1777" s="200"/>
      <c r="R1777" s="200"/>
      <c r="S1777" s="239"/>
      <c r="T1777" s="200"/>
      <c r="U1777" s="202"/>
      <c r="V1777" s="200"/>
      <c r="W1777" s="200"/>
      <c r="X1777" s="200"/>
      <c r="Y1777" s="200"/>
      <c r="Z1777" s="200"/>
      <c r="AA1777" s="201"/>
      <c r="AB1777" s="201"/>
      <c r="AC1777" s="202"/>
      <c r="AD1777" s="202"/>
      <c r="AE1777" s="202"/>
      <c r="AF1777" s="202"/>
      <c r="AG1777" s="200"/>
      <c r="AH1777" s="200"/>
      <c r="AI1777" s="200"/>
      <c r="AJ1777" s="201"/>
      <c r="AK1777" s="202"/>
      <c r="AL1777" s="200"/>
      <c r="AM1777" s="200"/>
      <c r="AN1777" s="240"/>
      <c r="AO1777" s="240"/>
      <c r="AP1777" s="240"/>
      <c r="AQ1777" s="200"/>
      <c r="AR1777" s="200"/>
      <c r="AS1777" s="200"/>
    </row>
    <row r="1778" spans="1:45" x14ac:dyDescent="0.25">
      <c r="A1778" s="200"/>
      <c r="B1778" s="200"/>
      <c r="C1778" s="200"/>
      <c r="D1778" s="200"/>
      <c r="E1778" s="200"/>
      <c r="F1778" s="200"/>
      <c r="G1778" s="200"/>
      <c r="H1778" s="200"/>
      <c r="I1778" s="200"/>
      <c r="J1778" s="200"/>
      <c r="K1778" s="200"/>
      <c r="L1778" s="200"/>
      <c r="M1778" s="239"/>
      <c r="N1778" s="202"/>
      <c r="O1778" s="200"/>
      <c r="P1778" s="200"/>
      <c r="Q1778" s="200"/>
      <c r="R1778" s="200"/>
      <c r="S1778" s="239"/>
      <c r="T1778" s="200"/>
      <c r="U1778" s="202"/>
      <c r="V1778" s="200"/>
      <c r="W1778" s="200"/>
      <c r="X1778" s="200"/>
      <c r="Y1778" s="200"/>
      <c r="Z1778" s="200"/>
      <c r="AA1778" s="201"/>
      <c r="AB1778" s="201"/>
      <c r="AC1778" s="202"/>
      <c r="AD1778" s="202"/>
      <c r="AE1778" s="202"/>
      <c r="AF1778" s="202"/>
      <c r="AG1778" s="200"/>
      <c r="AH1778" s="200"/>
      <c r="AI1778" s="200"/>
      <c r="AJ1778" s="201"/>
      <c r="AK1778" s="202"/>
      <c r="AL1778" s="200"/>
      <c r="AM1778" s="200"/>
      <c r="AN1778" s="240"/>
      <c r="AO1778" s="240"/>
      <c r="AP1778" s="240"/>
      <c r="AQ1778" s="200"/>
      <c r="AR1778" s="200"/>
      <c r="AS1778" s="200"/>
    </row>
    <row r="1779" spans="1:45" x14ac:dyDescent="0.25">
      <c r="A1779" s="200"/>
      <c r="B1779" s="200"/>
      <c r="C1779" s="200"/>
      <c r="D1779" s="200"/>
      <c r="E1779" s="200"/>
      <c r="F1779" s="200"/>
      <c r="G1779" s="200"/>
      <c r="H1779" s="200"/>
      <c r="I1779" s="200"/>
      <c r="J1779" s="200"/>
      <c r="K1779" s="200"/>
      <c r="L1779" s="200"/>
      <c r="M1779" s="239"/>
      <c r="N1779" s="202"/>
      <c r="O1779" s="200"/>
      <c r="P1779" s="200"/>
      <c r="Q1779" s="200"/>
      <c r="R1779" s="200"/>
      <c r="S1779" s="239"/>
      <c r="T1779" s="200"/>
      <c r="U1779" s="202"/>
      <c r="V1779" s="200"/>
      <c r="W1779" s="200"/>
      <c r="X1779" s="200"/>
      <c r="Y1779" s="200"/>
      <c r="Z1779" s="200"/>
      <c r="AA1779" s="201"/>
      <c r="AB1779" s="201"/>
      <c r="AC1779" s="202"/>
      <c r="AD1779" s="202"/>
      <c r="AE1779" s="202"/>
      <c r="AF1779" s="202"/>
      <c r="AG1779" s="200"/>
      <c r="AH1779" s="200"/>
      <c r="AI1779" s="200"/>
      <c r="AJ1779" s="201"/>
      <c r="AK1779" s="202"/>
      <c r="AL1779" s="200"/>
      <c r="AM1779" s="200"/>
      <c r="AN1779" s="240"/>
      <c r="AO1779" s="240"/>
      <c r="AP1779" s="240"/>
      <c r="AQ1779" s="200"/>
      <c r="AR1779" s="200"/>
      <c r="AS1779" s="200"/>
    </row>
    <row r="1780" spans="1:45" x14ac:dyDescent="0.25">
      <c r="A1780" s="200"/>
      <c r="B1780" s="200"/>
      <c r="C1780" s="200"/>
      <c r="D1780" s="200"/>
      <c r="E1780" s="200"/>
      <c r="F1780" s="200"/>
      <c r="G1780" s="200"/>
      <c r="H1780" s="200"/>
      <c r="I1780" s="200"/>
      <c r="J1780" s="200"/>
      <c r="K1780" s="200"/>
      <c r="L1780" s="200"/>
      <c r="M1780" s="239"/>
      <c r="N1780" s="202"/>
      <c r="O1780" s="200"/>
      <c r="P1780" s="200"/>
      <c r="Q1780" s="200"/>
      <c r="R1780" s="200"/>
      <c r="S1780" s="239"/>
      <c r="T1780" s="200"/>
      <c r="U1780" s="202"/>
      <c r="V1780" s="200"/>
      <c r="W1780" s="200"/>
      <c r="X1780" s="200"/>
      <c r="Y1780" s="200"/>
      <c r="Z1780" s="200"/>
      <c r="AA1780" s="201"/>
      <c r="AB1780" s="201"/>
      <c r="AC1780" s="202"/>
      <c r="AD1780" s="202"/>
      <c r="AE1780" s="202"/>
      <c r="AF1780" s="202"/>
      <c r="AG1780" s="200"/>
      <c r="AH1780" s="200"/>
      <c r="AI1780" s="200"/>
      <c r="AJ1780" s="201"/>
      <c r="AK1780" s="202"/>
      <c r="AL1780" s="200"/>
      <c r="AM1780" s="200"/>
      <c r="AN1780" s="240"/>
      <c r="AO1780" s="240"/>
      <c r="AP1780" s="240"/>
      <c r="AQ1780" s="200"/>
      <c r="AR1780" s="200"/>
      <c r="AS1780" s="200"/>
    </row>
    <row r="1781" spans="1:45" x14ac:dyDescent="0.25">
      <c r="A1781" s="200"/>
      <c r="B1781" s="200"/>
      <c r="C1781" s="200"/>
      <c r="D1781" s="200"/>
      <c r="E1781" s="200"/>
      <c r="F1781" s="200"/>
      <c r="G1781" s="200"/>
      <c r="H1781" s="200"/>
      <c r="I1781" s="200"/>
      <c r="J1781" s="200"/>
      <c r="K1781" s="200"/>
      <c r="L1781" s="200"/>
      <c r="M1781" s="239"/>
      <c r="N1781" s="202"/>
      <c r="O1781" s="200"/>
      <c r="P1781" s="200"/>
      <c r="Q1781" s="200"/>
      <c r="R1781" s="200"/>
      <c r="S1781" s="239"/>
      <c r="T1781" s="200"/>
      <c r="U1781" s="202"/>
      <c r="V1781" s="200"/>
      <c r="W1781" s="200"/>
      <c r="X1781" s="200"/>
      <c r="Y1781" s="200"/>
      <c r="Z1781" s="200"/>
      <c r="AA1781" s="201"/>
      <c r="AB1781" s="201"/>
      <c r="AC1781" s="202"/>
      <c r="AD1781" s="202"/>
      <c r="AE1781" s="202"/>
      <c r="AF1781" s="202"/>
      <c r="AG1781" s="200"/>
      <c r="AH1781" s="200"/>
      <c r="AI1781" s="200"/>
      <c r="AJ1781" s="201"/>
      <c r="AK1781" s="202"/>
      <c r="AL1781" s="200"/>
      <c r="AM1781" s="200"/>
      <c r="AN1781" s="240"/>
      <c r="AO1781" s="240"/>
      <c r="AP1781" s="240"/>
      <c r="AQ1781" s="200"/>
      <c r="AR1781" s="200"/>
      <c r="AS1781" s="200"/>
    </row>
    <row r="1782" spans="1:45" x14ac:dyDescent="0.25">
      <c r="A1782" s="200"/>
      <c r="B1782" s="200"/>
      <c r="C1782" s="200"/>
      <c r="D1782" s="200"/>
      <c r="E1782" s="200"/>
      <c r="F1782" s="200"/>
      <c r="G1782" s="200"/>
      <c r="H1782" s="200"/>
      <c r="I1782" s="200"/>
      <c r="J1782" s="200"/>
      <c r="K1782" s="200"/>
      <c r="L1782" s="200"/>
      <c r="M1782" s="239"/>
      <c r="N1782" s="202"/>
      <c r="O1782" s="200"/>
      <c r="P1782" s="200"/>
      <c r="Q1782" s="200"/>
      <c r="R1782" s="200"/>
      <c r="S1782" s="239"/>
      <c r="T1782" s="200"/>
      <c r="U1782" s="202"/>
      <c r="V1782" s="200"/>
      <c r="W1782" s="200"/>
      <c r="X1782" s="200"/>
      <c r="Y1782" s="200"/>
      <c r="Z1782" s="200"/>
      <c r="AA1782" s="201"/>
      <c r="AB1782" s="201"/>
      <c r="AC1782" s="202"/>
      <c r="AD1782" s="202"/>
      <c r="AE1782" s="202"/>
      <c r="AF1782" s="202"/>
      <c r="AG1782" s="200"/>
      <c r="AH1782" s="200"/>
      <c r="AI1782" s="200"/>
      <c r="AJ1782" s="201"/>
      <c r="AK1782" s="202"/>
      <c r="AL1782" s="200"/>
      <c r="AM1782" s="200"/>
      <c r="AN1782" s="240"/>
      <c r="AO1782" s="240"/>
      <c r="AP1782" s="240"/>
      <c r="AQ1782" s="200"/>
      <c r="AR1782" s="200"/>
      <c r="AS1782" s="200"/>
    </row>
    <row r="1783" spans="1:45" x14ac:dyDescent="0.25">
      <c r="A1783" s="200"/>
      <c r="B1783" s="200"/>
      <c r="C1783" s="200"/>
      <c r="D1783" s="200"/>
      <c r="E1783" s="200"/>
      <c r="F1783" s="200"/>
      <c r="G1783" s="200"/>
      <c r="H1783" s="200"/>
      <c r="I1783" s="200"/>
      <c r="J1783" s="200"/>
      <c r="K1783" s="200"/>
      <c r="L1783" s="200"/>
      <c r="M1783" s="239"/>
      <c r="N1783" s="202"/>
      <c r="O1783" s="200"/>
      <c r="P1783" s="200"/>
      <c r="Q1783" s="200"/>
      <c r="R1783" s="200"/>
      <c r="S1783" s="239"/>
      <c r="T1783" s="200"/>
      <c r="U1783" s="202"/>
      <c r="V1783" s="200"/>
      <c r="W1783" s="200"/>
      <c r="X1783" s="200"/>
      <c r="Y1783" s="200"/>
      <c r="Z1783" s="200"/>
      <c r="AA1783" s="201"/>
      <c r="AB1783" s="201"/>
      <c r="AC1783" s="202"/>
      <c r="AD1783" s="202"/>
      <c r="AE1783" s="202"/>
      <c r="AF1783" s="202"/>
      <c r="AG1783" s="200"/>
      <c r="AH1783" s="200"/>
      <c r="AI1783" s="200"/>
      <c r="AJ1783" s="201"/>
      <c r="AK1783" s="202"/>
      <c r="AL1783" s="200"/>
      <c r="AM1783" s="200"/>
      <c r="AN1783" s="240"/>
      <c r="AO1783" s="240"/>
      <c r="AP1783" s="240"/>
      <c r="AQ1783" s="200"/>
      <c r="AR1783" s="200"/>
      <c r="AS1783" s="200"/>
    </row>
    <row r="1784" spans="1:45" x14ac:dyDescent="0.25">
      <c r="A1784" s="200"/>
      <c r="B1784" s="200"/>
      <c r="C1784" s="200"/>
      <c r="D1784" s="200"/>
      <c r="E1784" s="200"/>
      <c r="F1784" s="200"/>
      <c r="G1784" s="200"/>
      <c r="H1784" s="200"/>
      <c r="I1784" s="200"/>
      <c r="J1784" s="200"/>
      <c r="K1784" s="200"/>
      <c r="L1784" s="200"/>
      <c r="M1784" s="239"/>
      <c r="N1784" s="202"/>
      <c r="O1784" s="200"/>
      <c r="P1784" s="200"/>
      <c r="Q1784" s="200"/>
      <c r="R1784" s="200"/>
      <c r="S1784" s="239"/>
      <c r="T1784" s="200"/>
      <c r="U1784" s="202"/>
      <c r="V1784" s="200"/>
      <c r="W1784" s="200"/>
      <c r="X1784" s="200"/>
      <c r="Y1784" s="200"/>
      <c r="Z1784" s="200"/>
      <c r="AA1784" s="201"/>
      <c r="AB1784" s="201"/>
      <c r="AC1784" s="202"/>
      <c r="AD1784" s="202"/>
      <c r="AE1784" s="202"/>
      <c r="AF1784" s="202"/>
      <c r="AG1784" s="200"/>
      <c r="AH1784" s="200"/>
      <c r="AI1784" s="200"/>
      <c r="AJ1784" s="201"/>
      <c r="AK1784" s="202"/>
      <c r="AL1784" s="200"/>
      <c r="AM1784" s="200"/>
      <c r="AN1784" s="240"/>
      <c r="AO1784" s="240"/>
      <c r="AP1784" s="240"/>
      <c r="AQ1784" s="200"/>
      <c r="AR1784" s="200"/>
      <c r="AS1784" s="200"/>
    </row>
    <row r="1785" spans="1:45" x14ac:dyDescent="0.25">
      <c r="A1785" s="200"/>
      <c r="B1785" s="200"/>
      <c r="C1785" s="200"/>
      <c r="D1785" s="200"/>
      <c r="E1785" s="200"/>
      <c r="F1785" s="200"/>
      <c r="G1785" s="200"/>
      <c r="H1785" s="200"/>
      <c r="I1785" s="200"/>
      <c r="J1785" s="200"/>
      <c r="K1785" s="200"/>
      <c r="L1785" s="200"/>
      <c r="M1785" s="239"/>
      <c r="N1785" s="202"/>
      <c r="O1785" s="200"/>
      <c r="P1785" s="200"/>
      <c r="Q1785" s="200"/>
      <c r="R1785" s="200"/>
      <c r="S1785" s="239"/>
      <c r="T1785" s="200"/>
      <c r="U1785" s="202"/>
      <c r="V1785" s="200"/>
      <c r="W1785" s="200"/>
      <c r="X1785" s="200"/>
      <c r="Y1785" s="200"/>
      <c r="Z1785" s="200"/>
      <c r="AA1785" s="201"/>
      <c r="AB1785" s="201"/>
      <c r="AC1785" s="202"/>
      <c r="AD1785" s="202"/>
      <c r="AE1785" s="202"/>
      <c r="AF1785" s="202"/>
      <c r="AG1785" s="200"/>
      <c r="AH1785" s="200"/>
      <c r="AI1785" s="200"/>
      <c r="AJ1785" s="201"/>
      <c r="AK1785" s="202"/>
      <c r="AL1785" s="200"/>
      <c r="AM1785" s="200"/>
      <c r="AN1785" s="240"/>
      <c r="AO1785" s="240"/>
      <c r="AP1785" s="240"/>
      <c r="AQ1785" s="200"/>
      <c r="AR1785" s="200"/>
      <c r="AS1785" s="200"/>
    </row>
    <row r="1786" spans="1:45" x14ac:dyDescent="0.25">
      <c r="A1786" s="200"/>
      <c r="B1786" s="200"/>
      <c r="C1786" s="200"/>
      <c r="D1786" s="200"/>
      <c r="E1786" s="200"/>
      <c r="F1786" s="200"/>
      <c r="G1786" s="200"/>
      <c r="H1786" s="200"/>
      <c r="I1786" s="200"/>
      <c r="J1786" s="200"/>
      <c r="K1786" s="200"/>
      <c r="L1786" s="200"/>
      <c r="M1786" s="239"/>
      <c r="N1786" s="202"/>
      <c r="O1786" s="200"/>
      <c r="P1786" s="200"/>
      <c r="Q1786" s="200"/>
      <c r="R1786" s="200"/>
      <c r="S1786" s="239"/>
      <c r="T1786" s="200"/>
      <c r="U1786" s="202"/>
      <c r="V1786" s="200"/>
      <c r="W1786" s="200"/>
      <c r="X1786" s="200"/>
      <c r="Y1786" s="200"/>
      <c r="Z1786" s="200"/>
      <c r="AA1786" s="201"/>
      <c r="AB1786" s="201"/>
      <c r="AC1786" s="202"/>
      <c r="AD1786" s="202"/>
      <c r="AE1786" s="202"/>
      <c r="AF1786" s="202"/>
      <c r="AG1786" s="200"/>
      <c r="AH1786" s="200"/>
      <c r="AI1786" s="200"/>
      <c r="AJ1786" s="201"/>
      <c r="AK1786" s="202"/>
      <c r="AL1786" s="200"/>
      <c r="AM1786" s="200"/>
      <c r="AN1786" s="240"/>
      <c r="AO1786" s="240"/>
      <c r="AP1786" s="240"/>
      <c r="AQ1786" s="200"/>
      <c r="AR1786" s="200"/>
      <c r="AS1786" s="200"/>
    </row>
    <row r="1787" spans="1:45" x14ac:dyDescent="0.25">
      <c r="A1787" s="200"/>
      <c r="B1787" s="200"/>
      <c r="C1787" s="200"/>
      <c r="D1787" s="200"/>
      <c r="E1787" s="200"/>
      <c r="F1787" s="200"/>
      <c r="G1787" s="200"/>
      <c r="H1787" s="200"/>
      <c r="I1787" s="200"/>
      <c r="J1787" s="200"/>
      <c r="K1787" s="200"/>
      <c r="L1787" s="200"/>
      <c r="M1787" s="239"/>
      <c r="N1787" s="202"/>
      <c r="O1787" s="200"/>
      <c r="P1787" s="200"/>
      <c r="Q1787" s="200"/>
      <c r="R1787" s="200"/>
      <c r="S1787" s="239"/>
      <c r="T1787" s="200"/>
      <c r="U1787" s="202"/>
      <c r="V1787" s="200"/>
      <c r="W1787" s="200"/>
      <c r="X1787" s="200"/>
      <c r="Y1787" s="200"/>
      <c r="Z1787" s="200"/>
      <c r="AA1787" s="201"/>
      <c r="AB1787" s="201"/>
      <c r="AC1787" s="202"/>
      <c r="AD1787" s="202"/>
      <c r="AE1787" s="202"/>
      <c r="AF1787" s="202"/>
      <c r="AG1787" s="200"/>
      <c r="AH1787" s="200"/>
      <c r="AI1787" s="200"/>
      <c r="AJ1787" s="201"/>
      <c r="AK1787" s="202"/>
      <c r="AL1787" s="200"/>
      <c r="AM1787" s="200"/>
      <c r="AN1787" s="240"/>
      <c r="AO1787" s="240"/>
      <c r="AP1787" s="240"/>
      <c r="AQ1787" s="200"/>
      <c r="AR1787" s="200"/>
      <c r="AS1787" s="200"/>
    </row>
    <row r="1788" spans="1:45" x14ac:dyDescent="0.25">
      <c r="A1788" s="200"/>
      <c r="B1788" s="200"/>
      <c r="C1788" s="200"/>
      <c r="D1788" s="200"/>
      <c r="E1788" s="200"/>
      <c r="F1788" s="200"/>
      <c r="G1788" s="200"/>
      <c r="H1788" s="200"/>
      <c r="I1788" s="200"/>
      <c r="J1788" s="200"/>
      <c r="K1788" s="200"/>
      <c r="L1788" s="200"/>
      <c r="M1788" s="239"/>
      <c r="N1788" s="202"/>
      <c r="O1788" s="200"/>
      <c r="P1788" s="200"/>
      <c r="Q1788" s="200"/>
      <c r="R1788" s="200"/>
      <c r="S1788" s="239"/>
      <c r="T1788" s="200"/>
      <c r="U1788" s="202"/>
      <c r="V1788" s="200"/>
      <c r="W1788" s="200"/>
      <c r="X1788" s="200"/>
      <c r="Y1788" s="200"/>
      <c r="Z1788" s="200"/>
      <c r="AA1788" s="201"/>
      <c r="AB1788" s="201"/>
      <c r="AC1788" s="202"/>
      <c r="AD1788" s="202"/>
      <c r="AE1788" s="202"/>
      <c r="AF1788" s="202"/>
      <c r="AG1788" s="200"/>
      <c r="AH1788" s="200"/>
      <c r="AI1788" s="200"/>
      <c r="AJ1788" s="201"/>
      <c r="AK1788" s="202"/>
      <c r="AL1788" s="200"/>
      <c r="AM1788" s="200"/>
      <c r="AN1788" s="240"/>
      <c r="AO1788" s="240"/>
      <c r="AP1788" s="240"/>
      <c r="AQ1788" s="200"/>
      <c r="AR1788" s="200"/>
      <c r="AS1788" s="200"/>
    </row>
    <row r="1789" spans="1:45" x14ac:dyDescent="0.25">
      <c r="A1789" s="200"/>
      <c r="B1789" s="200"/>
      <c r="C1789" s="200"/>
      <c r="D1789" s="200"/>
      <c r="E1789" s="200"/>
      <c r="F1789" s="200"/>
      <c r="G1789" s="200"/>
      <c r="H1789" s="200"/>
      <c r="I1789" s="200"/>
      <c r="J1789" s="200"/>
      <c r="K1789" s="200"/>
      <c r="L1789" s="200"/>
      <c r="M1789" s="239"/>
      <c r="N1789" s="202"/>
      <c r="O1789" s="200"/>
      <c r="P1789" s="200"/>
      <c r="Q1789" s="200"/>
      <c r="R1789" s="200"/>
      <c r="S1789" s="239"/>
      <c r="T1789" s="200"/>
      <c r="U1789" s="202"/>
      <c r="V1789" s="200"/>
      <c r="W1789" s="200"/>
      <c r="X1789" s="200"/>
      <c r="Y1789" s="200"/>
      <c r="Z1789" s="200"/>
      <c r="AA1789" s="201"/>
      <c r="AB1789" s="201"/>
      <c r="AC1789" s="202"/>
      <c r="AD1789" s="202"/>
      <c r="AE1789" s="202"/>
      <c r="AF1789" s="202"/>
      <c r="AG1789" s="200"/>
      <c r="AH1789" s="200"/>
      <c r="AI1789" s="200"/>
      <c r="AJ1789" s="201"/>
      <c r="AK1789" s="202"/>
      <c r="AL1789" s="200"/>
      <c r="AM1789" s="200"/>
      <c r="AN1789" s="240"/>
      <c r="AO1789" s="240"/>
      <c r="AP1789" s="240"/>
      <c r="AQ1789" s="200"/>
      <c r="AR1789" s="200"/>
      <c r="AS1789" s="200"/>
    </row>
    <row r="1790" spans="1:45" x14ac:dyDescent="0.25">
      <c r="A1790" s="200"/>
      <c r="B1790" s="200"/>
      <c r="C1790" s="200"/>
      <c r="D1790" s="200"/>
      <c r="E1790" s="200"/>
      <c r="F1790" s="200"/>
      <c r="G1790" s="200"/>
      <c r="H1790" s="200"/>
      <c r="I1790" s="200"/>
      <c r="J1790" s="200"/>
      <c r="K1790" s="200"/>
      <c r="L1790" s="200"/>
      <c r="M1790" s="239"/>
      <c r="N1790" s="202"/>
      <c r="O1790" s="200"/>
      <c r="P1790" s="200"/>
      <c r="Q1790" s="200"/>
      <c r="R1790" s="200"/>
      <c r="S1790" s="239"/>
      <c r="T1790" s="200"/>
      <c r="U1790" s="202"/>
      <c r="V1790" s="200"/>
      <c r="W1790" s="200"/>
      <c r="X1790" s="200"/>
      <c r="Y1790" s="200"/>
      <c r="Z1790" s="200"/>
      <c r="AA1790" s="201"/>
      <c r="AB1790" s="201"/>
      <c r="AC1790" s="202"/>
      <c r="AD1790" s="202"/>
      <c r="AE1790" s="202"/>
      <c r="AF1790" s="202"/>
      <c r="AG1790" s="200"/>
      <c r="AH1790" s="200"/>
      <c r="AI1790" s="200"/>
      <c r="AJ1790" s="201"/>
      <c r="AK1790" s="202"/>
      <c r="AL1790" s="200"/>
      <c r="AM1790" s="200"/>
      <c r="AN1790" s="240"/>
      <c r="AO1790" s="240"/>
      <c r="AP1790" s="240"/>
      <c r="AQ1790" s="200"/>
      <c r="AR1790" s="200"/>
      <c r="AS1790" s="200"/>
    </row>
    <row r="1791" spans="1:45" x14ac:dyDescent="0.25">
      <c r="A1791" s="200"/>
      <c r="B1791" s="200"/>
      <c r="C1791" s="200"/>
      <c r="D1791" s="200"/>
      <c r="E1791" s="200"/>
      <c r="F1791" s="200"/>
      <c r="G1791" s="200"/>
      <c r="H1791" s="200"/>
      <c r="I1791" s="200"/>
      <c r="J1791" s="200"/>
      <c r="K1791" s="200"/>
      <c r="L1791" s="200"/>
      <c r="M1791" s="239"/>
      <c r="N1791" s="202"/>
      <c r="O1791" s="200"/>
      <c r="P1791" s="200"/>
      <c r="Q1791" s="200"/>
      <c r="R1791" s="200"/>
      <c r="S1791" s="239"/>
      <c r="T1791" s="200"/>
      <c r="U1791" s="202"/>
      <c r="V1791" s="200"/>
      <c r="W1791" s="200"/>
      <c r="X1791" s="200"/>
      <c r="Y1791" s="200"/>
      <c r="Z1791" s="200"/>
      <c r="AA1791" s="201"/>
      <c r="AB1791" s="201"/>
      <c r="AC1791" s="202"/>
      <c r="AD1791" s="202"/>
      <c r="AE1791" s="202"/>
      <c r="AF1791" s="202"/>
      <c r="AG1791" s="200"/>
      <c r="AH1791" s="200"/>
      <c r="AI1791" s="200"/>
      <c r="AJ1791" s="201"/>
      <c r="AK1791" s="202"/>
      <c r="AL1791" s="200"/>
      <c r="AM1791" s="200"/>
      <c r="AN1791" s="240"/>
      <c r="AO1791" s="240"/>
      <c r="AP1791" s="240"/>
      <c r="AQ1791" s="200"/>
      <c r="AR1791" s="200"/>
      <c r="AS1791" s="200"/>
    </row>
    <row r="1792" spans="1:45" x14ac:dyDescent="0.25">
      <c r="A1792" s="200"/>
      <c r="B1792" s="200"/>
      <c r="C1792" s="200"/>
      <c r="D1792" s="200"/>
      <c r="E1792" s="200"/>
      <c r="F1792" s="200"/>
      <c r="G1792" s="200"/>
      <c r="H1792" s="200"/>
      <c r="I1792" s="200"/>
      <c r="J1792" s="200"/>
      <c r="K1792" s="200"/>
      <c r="L1792" s="200"/>
      <c r="M1792" s="239"/>
      <c r="N1792" s="202"/>
      <c r="O1792" s="200"/>
      <c r="P1792" s="200"/>
      <c r="Q1792" s="200"/>
      <c r="R1792" s="200"/>
      <c r="S1792" s="239"/>
      <c r="T1792" s="200"/>
      <c r="U1792" s="202"/>
      <c r="V1792" s="200"/>
      <c r="W1792" s="200"/>
      <c r="X1792" s="200"/>
      <c r="Y1792" s="200"/>
      <c r="Z1792" s="200"/>
      <c r="AA1792" s="201"/>
      <c r="AB1792" s="201"/>
      <c r="AC1792" s="202"/>
      <c r="AD1792" s="202"/>
      <c r="AE1792" s="202"/>
      <c r="AF1792" s="202"/>
      <c r="AG1792" s="200"/>
      <c r="AH1792" s="200"/>
      <c r="AI1792" s="200"/>
      <c r="AJ1792" s="201"/>
      <c r="AK1792" s="202"/>
      <c r="AL1792" s="200"/>
      <c r="AM1792" s="200"/>
      <c r="AN1792" s="240"/>
      <c r="AO1792" s="240"/>
      <c r="AP1792" s="240"/>
      <c r="AQ1792" s="200"/>
      <c r="AR1792" s="200"/>
      <c r="AS1792" s="200"/>
    </row>
    <row r="1793" spans="1:45" x14ac:dyDescent="0.25">
      <c r="A1793" s="200"/>
      <c r="B1793" s="200"/>
      <c r="C1793" s="200"/>
      <c r="D1793" s="200"/>
      <c r="E1793" s="200"/>
      <c r="F1793" s="200"/>
      <c r="G1793" s="200"/>
      <c r="H1793" s="200"/>
      <c r="I1793" s="200"/>
      <c r="J1793" s="200"/>
      <c r="K1793" s="200"/>
      <c r="L1793" s="200"/>
      <c r="M1793" s="239"/>
      <c r="N1793" s="202"/>
      <c r="O1793" s="200"/>
      <c r="P1793" s="200"/>
      <c r="Q1793" s="200"/>
      <c r="R1793" s="200"/>
      <c r="S1793" s="239"/>
      <c r="T1793" s="200"/>
      <c r="U1793" s="202"/>
      <c r="V1793" s="200"/>
      <c r="W1793" s="200"/>
      <c r="X1793" s="200"/>
      <c r="Y1793" s="200"/>
      <c r="Z1793" s="200"/>
      <c r="AA1793" s="201"/>
      <c r="AB1793" s="201"/>
      <c r="AC1793" s="202"/>
      <c r="AD1793" s="202"/>
      <c r="AE1793" s="202"/>
      <c r="AF1793" s="202"/>
      <c r="AG1793" s="200"/>
      <c r="AH1793" s="200"/>
      <c r="AI1793" s="200"/>
      <c r="AJ1793" s="201"/>
      <c r="AK1793" s="202"/>
      <c r="AL1793" s="200"/>
      <c r="AM1793" s="200"/>
      <c r="AN1793" s="240"/>
      <c r="AO1793" s="240"/>
      <c r="AP1793" s="240"/>
      <c r="AQ1793" s="200"/>
      <c r="AR1793" s="200"/>
      <c r="AS1793" s="200"/>
    </row>
    <row r="1794" spans="1:45" x14ac:dyDescent="0.25">
      <c r="A1794" s="200"/>
      <c r="B1794" s="200"/>
      <c r="C1794" s="200"/>
      <c r="D1794" s="200"/>
      <c r="E1794" s="200"/>
      <c r="F1794" s="200"/>
      <c r="G1794" s="200"/>
      <c r="H1794" s="200"/>
      <c r="I1794" s="200"/>
      <c r="J1794" s="200"/>
      <c r="K1794" s="200"/>
      <c r="L1794" s="200"/>
      <c r="M1794" s="239"/>
      <c r="N1794" s="202"/>
      <c r="O1794" s="200"/>
      <c r="P1794" s="200"/>
      <c r="Q1794" s="200"/>
      <c r="R1794" s="200"/>
      <c r="S1794" s="239"/>
      <c r="T1794" s="200"/>
      <c r="U1794" s="202"/>
      <c r="V1794" s="200"/>
      <c r="W1794" s="200"/>
      <c r="X1794" s="200"/>
      <c r="Y1794" s="200"/>
      <c r="Z1794" s="200"/>
      <c r="AA1794" s="201"/>
      <c r="AB1794" s="201"/>
      <c r="AC1794" s="202"/>
      <c r="AD1794" s="202"/>
      <c r="AE1794" s="202"/>
      <c r="AF1794" s="202"/>
      <c r="AG1794" s="200"/>
      <c r="AH1794" s="200"/>
      <c r="AI1794" s="200"/>
      <c r="AJ1794" s="201"/>
      <c r="AK1794" s="202"/>
      <c r="AL1794" s="200"/>
      <c r="AM1794" s="200"/>
      <c r="AN1794" s="240"/>
      <c r="AO1794" s="240"/>
      <c r="AP1794" s="240"/>
      <c r="AQ1794" s="200"/>
      <c r="AR1794" s="200"/>
      <c r="AS1794" s="200"/>
    </row>
    <row r="1795" spans="1:45" x14ac:dyDescent="0.25">
      <c r="A1795" s="200"/>
      <c r="B1795" s="200"/>
      <c r="C1795" s="200"/>
      <c r="D1795" s="200"/>
      <c r="E1795" s="200"/>
      <c r="F1795" s="200"/>
      <c r="G1795" s="200"/>
      <c r="H1795" s="200"/>
      <c r="I1795" s="200"/>
      <c r="J1795" s="200"/>
      <c r="K1795" s="200"/>
      <c r="L1795" s="200"/>
      <c r="M1795" s="239"/>
      <c r="N1795" s="202"/>
      <c r="O1795" s="200"/>
      <c r="P1795" s="200"/>
      <c r="Q1795" s="200"/>
      <c r="R1795" s="200"/>
      <c r="S1795" s="239"/>
      <c r="T1795" s="200"/>
      <c r="U1795" s="202"/>
      <c r="V1795" s="200"/>
      <c r="W1795" s="200"/>
      <c r="X1795" s="200"/>
      <c r="Y1795" s="200"/>
      <c r="Z1795" s="200"/>
      <c r="AA1795" s="201"/>
      <c r="AB1795" s="201"/>
      <c r="AC1795" s="202"/>
      <c r="AD1795" s="202"/>
      <c r="AE1795" s="202"/>
      <c r="AF1795" s="202"/>
      <c r="AG1795" s="200"/>
      <c r="AH1795" s="200"/>
      <c r="AI1795" s="200"/>
      <c r="AJ1795" s="201"/>
      <c r="AK1795" s="202"/>
      <c r="AL1795" s="200"/>
      <c r="AM1795" s="200"/>
      <c r="AN1795" s="240"/>
      <c r="AO1795" s="240"/>
      <c r="AP1795" s="240"/>
      <c r="AQ1795" s="200"/>
      <c r="AR1795" s="200"/>
      <c r="AS1795" s="200"/>
    </row>
    <row r="1796" spans="1:45" x14ac:dyDescent="0.25">
      <c r="A1796" s="200"/>
      <c r="B1796" s="200"/>
      <c r="C1796" s="200"/>
      <c r="D1796" s="200"/>
      <c r="E1796" s="200"/>
      <c r="F1796" s="200"/>
      <c r="G1796" s="200"/>
      <c r="H1796" s="200"/>
      <c r="I1796" s="200"/>
      <c r="J1796" s="200"/>
      <c r="K1796" s="200"/>
      <c r="L1796" s="200"/>
      <c r="M1796" s="239"/>
      <c r="N1796" s="202"/>
      <c r="O1796" s="200"/>
      <c r="P1796" s="200"/>
      <c r="Q1796" s="200"/>
      <c r="R1796" s="200"/>
      <c r="S1796" s="239"/>
      <c r="T1796" s="200"/>
      <c r="U1796" s="202"/>
      <c r="V1796" s="200"/>
      <c r="W1796" s="200"/>
      <c r="X1796" s="200"/>
      <c r="Y1796" s="200"/>
      <c r="Z1796" s="200"/>
      <c r="AA1796" s="201"/>
      <c r="AB1796" s="201"/>
      <c r="AC1796" s="202"/>
      <c r="AD1796" s="202"/>
      <c r="AE1796" s="202"/>
      <c r="AF1796" s="202"/>
      <c r="AG1796" s="200"/>
      <c r="AH1796" s="200"/>
      <c r="AI1796" s="200"/>
      <c r="AJ1796" s="201"/>
      <c r="AK1796" s="202"/>
      <c r="AL1796" s="200"/>
      <c r="AM1796" s="200"/>
      <c r="AN1796" s="240"/>
      <c r="AO1796" s="240"/>
      <c r="AP1796" s="240"/>
      <c r="AQ1796" s="200"/>
      <c r="AR1796" s="200"/>
      <c r="AS1796" s="200"/>
    </row>
    <row r="1797" spans="1:45" x14ac:dyDescent="0.25">
      <c r="A1797" s="200"/>
      <c r="B1797" s="200"/>
      <c r="C1797" s="200"/>
      <c r="D1797" s="200"/>
      <c r="E1797" s="200"/>
      <c r="F1797" s="200"/>
      <c r="G1797" s="200"/>
      <c r="H1797" s="200"/>
      <c r="I1797" s="200"/>
      <c r="J1797" s="200"/>
      <c r="K1797" s="200"/>
      <c r="L1797" s="200"/>
      <c r="M1797" s="239"/>
      <c r="N1797" s="202"/>
      <c r="O1797" s="200"/>
      <c r="P1797" s="200"/>
      <c r="Q1797" s="200"/>
      <c r="R1797" s="200"/>
      <c r="S1797" s="239"/>
      <c r="T1797" s="200"/>
      <c r="U1797" s="202"/>
      <c r="V1797" s="200"/>
      <c r="W1797" s="200"/>
      <c r="X1797" s="200"/>
      <c r="Y1797" s="200"/>
      <c r="Z1797" s="200"/>
      <c r="AA1797" s="201"/>
      <c r="AB1797" s="201"/>
      <c r="AC1797" s="202"/>
      <c r="AD1797" s="202"/>
      <c r="AE1797" s="202"/>
      <c r="AF1797" s="202"/>
      <c r="AG1797" s="200"/>
      <c r="AH1797" s="200"/>
      <c r="AI1797" s="200"/>
      <c r="AJ1797" s="201"/>
      <c r="AK1797" s="202"/>
      <c r="AL1797" s="200"/>
      <c r="AM1797" s="200"/>
      <c r="AN1797" s="240"/>
      <c r="AO1797" s="240"/>
      <c r="AP1797" s="240"/>
      <c r="AQ1797" s="200"/>
      <c r="AR1797" s="200"/>
      <c r="AS1797" s="200"/>
    </row>
    <row r="1798" spans="1:45" x14ac:dyDescent="0.25">
      <c r="A1798" s="200"/>
      <c r="B1798" s="200"/>
      <c r="C1798" s="200"/>
      <c r="D1798" s="200"/>
      <c r="E1798" s="200"/>
      <c r="F1798" s="200"/>
      <c r="G1798" s="200"/>
      <c r="H1798" s="200"/>
      <c r="I1798" s="200"/>
      <c r="J1798" s="200"/>
      <c r="K1798" s="200"/>
      <c r="L1798" s="200"/>
      <c r="M1798" s="239"/>
      <c r="N1798" s="202"/>
      <c r="O1798" s="200"/>
      <c r="P1798" s="200"/>
      <c r="Q1798" s="200"/>
      <c r="R1798" s="200"/>
      <c r="S1798" s="239"/>
      <c r="T1798" s="200"/>
      <c r="U1798" s="202"/>
      <c r="V1798" s="200"/>
      <c r="W1798" s="200"/>
      <c r="X1798" s="200"/>
      <c r="Y1798" s="200"/>
      <c r="Z1798" s="200"/>
      <c r="AA1798" s="201"/>
      <c r="AB1798" s="201"/>
      <c r="AC1798" s="202"/>
      <c r="AD1798" s="202"/>
      <c r="AE1798" s="202"/>
      <c r="AF1798" s="202"/>
      <c r="AG1798" s="200"/>
      <c r="AH1798" s="200"/>
      <c r="AI1798" s="200"/>
      <c r="AJ1798" s="201"/>
      <c r="AK1798" s="202"/>
      <c r="AL1798" s="200"/>
      <c r="AM1798" s="200"/>
      <c r="AN1798" s="240"/>
      <c r="AO1798" s="240"/>
      <c r="AP1798" s="240"/>
      <c r="AQ1798" s="200"/>
      <c r="AR1798" s="200"/>
      <c r="AS1798" s="200"/>
    </row>
    <row r="1799" spans="1:45" x14ac:dyDescent="0.25">
      <c r="A1799" s="200"/>
      <c r="B1799" s="200"/>
      <c r="C1799" s="200"/>
      <c r="D1799" s="200"/>
      <c r="E1799" s="200"/>
      <c r="F1799" s="200"/>
      <c r="G1799" s="200"/>
      <c r="H1799" s="200"/>
      <c r="I1799" s="200"/>
      <c r="J1799" s="200"/>
      <c r="K1799" s="200"/>
      <c r="L1799" s="200"/>
      <c r="M1799" s="239"/>
      <c r="N1799" s="202"/>
      <c r="O1799" s="200"/>
      <c r="P1799" s="200"/>
      <c r="Q1799" s="200"/>
      <c r="R1799" s="200"/>
      <c r="S1799" s="239"/>
      <c r="T1799" s="200"/>
      <c r="U1799" s="202"/>
      <c r="V1799" s="200"/>
      <c r="W1799" s="200"/>
      <c r="X1799" s="200"/>
      <c r="Y1799" s="200"/>
      <c r="Z1799" s="200"/>
      <c r="AA1799" s="201"/>
      <c r="AB1799" s="201"/>
      <c r="AC1799" s="202"/>
      <c r="AD1799" s="202"/>
      <c r="AE1799" s="202"/>
      <c r="AF1799" s="202"/>
      <c r="AG1799" s="200"/>
      <c r="AH1799" s="200"/>
      <c r="AI1799" s="200"/>
      <c r="AJ1799" s="201"/>
      <c r="AK1799" s="202"/>
      <c r="AL1799" s="200"/>
      <c r="AM1799" s="200"/>
      <c r="AN1799" s="240"/>
      <c r="AO1799" s="240"/>
      <c r="AP1799" s="240"/>
      <c r="AQ1799" s="200"/>
      <c r="AR1799" s="200"/>
      <c r="AS1799" s="200"/>
    </row>
    <row r="1800" spans="1:45" x14ac:dyDescent="0.25">
      <c r="A1800" s="200"/>
      <c r="B1800" s="200"/>
      <c r="C1800" s="200"/>
      <c r="D1800" s="200"/>
      <c r="E1800" s="200"/>
      <c r="F1800" s="200"/>
      <c r="G1800" s="200"/>
      <c r="H1800" s="200"/>
      <c r="I1800" s="200"/>
      <c r="J1800" s="200"/>
      <c r="K1800" s="200"/>
      <c r="L1800" s="200"/>
      <c r="M1800" s="239"/>
      <c r="N1800" s="202"/>
      <c r="O1800" s="200"/>
      <c r="P1800" s="200"/>
      <c r="Q1800" s="200"/>
      <c r="R1800" s="200"/>
      <c r="S1800" s="239"/>
      <c r="T1800" s="200"/>
      <c r="U1800" s="202"/>
      <c r="V1800" s="200"/>
      <c r="W1800" s="200"/>
      <c r="X1800" s="200"/>
      <c r="Y1800" s="200"/>
      <c r="Z1800" s="200"/>
      <c r="AA1800" s="201"/>
      <c r="AB1800" s="201"/>
      <c r="AC1800" s="202"/>
      <c r="AD1800" s="202"/>
      <c r="AE1800" s="202"/>
      <c r="AF1800" s="202"/>
      <c r="AG1800" s="200"/>
      <c r="AH1800" s="200"/>
      <c r="AI1800" s="200"/>
      <c r="AJ1800" s="201"/>
      <c r="AK1800" s="202"/>
      <c r="AL1800" s="200"/>
      <c r="AM1800" s="200"/>
      <c r="AN1800" s="240"/>
      <c r="AO1800" s="240"/>
      <c r="AP1800" s="240"/>
      <c r="AQ1800" s="200"/>
      <c r="AR1800" s="200"/>
      <c r="AS1800" s="200"/>
    </row>
    <row r="1801" spans="1:45" x14ac:dyDescent="0.25">
      <c r="A1801" s="200"/>
      <c r="B1801" s="200"/>
      <c r="C1801" s="200"/>
      <c r="D1801" s="200"/>
      <c r="E1801" s="200"/>
      <c r="F1801" s="200"/>
      <c r="G1801" s="200"/>
      <c r="H1801" s="200"/>
      <c r="I1801" s="200"/>
      <c r="J1801" s="200"/>
      <c r="K1801" s="200"/>
      <c r="L1801" s="200"/>
      <c r="M1801" s="239"/>
      <c r="N1801" s="202"/>
      <c r="O1801" s="200"/>
      <c r="P1801" s="200"/>
      <c r="Q1801" s="200"/>
      <c r="R1801" s="200"/>
      <c r="S1801" s="239"/>
      <c r="T1801" s="200"/>
      <c r="U1801" s="202"/>
      <c r="V1801" s="200"/>
      <c r="W1801" s="200"/>
      <c r="X1801" s="200"/>
      <c r="Y1801" s="200"/>
      <c r="Z1801" s="200"/>
      <c r="AA1801" s="201"/>
      <c r="AB1801" s="201"/>
      <c r="AC1801" s="202"/>
      <c r="AD1801" s="202"/>
      <c r="AE1801" s="202"/>
      <c r="AF1801" s="202"/>
      <c r="AG1801" s="200"/>
      <c r="AH1801" s="200"/>
      <c r="AI1801" s="200"/>
      <c r="AJ1801" s="201"/>
      <c r="AK1801" s="202"/>
      <c r="AL1801" s="200"/>
      <c r="AM1801" s="200"/>
      <c r="AN1801" s="240"/>
      <c r="AO1801" s="240"/>
      <c r="AP1801" s="240"/>
      <c r="AQ1801" s="200"/>
      <c r="AR1801" s="200"/>
      <c r="AS1801" s="200"/>
    </row>
    <row r="1802" spans="1:45" x14ac:dyDescent="0.25">
      <c r="A1802" s="200"/>
      <c r="B1802" s="200"/>
      <c r="C1802" s="200"/>
      <c r="D1802" s="200"/>
      <c r="E1802" s="200"/>
      <c r="F1802" s="200"/>
      <c r="G1802" s="200"/>
      <c r="H1802" s="200"/>
      <c r="I1802" s="200"/>
      <c r="J1802" s="200"/>
      <c r="K1802" s="200"/>
      <c r="L1802" s="200"/>
      <c r="M1802" s="239"/>
      <c r="N1802" s="202"/>
      <c r="O1802" s="200"/>
      <c r="P1802" s="200"/>
      <c r="Q1802" s="200"/>
      <c r="R1802" s="200"/>
      <c r="S1802" s="239"/>
      <c r="T1802" s="200"/>
      <c r="U1802" s="202"/>
      <c r="V1802" s="200"/>
      <c r="W1802" s="200"/>
      <c r="X1802" s="200"/>
      <c r="Y1802" s="200"/>
      <c r="Z1802" s="200"/>
      <c r="AA1802" s="201"/>
      <c r="AB1802" s="201"/>
      <c r="AC1802" s="202"/>
      <c r="AD1802" s="202"/>
      <c r="AE1802" s="202"/>
      <c r="AF1802" s="202"/>
      <c r="AG1802" s="200"/>
      <c r="AH1802" s="200"/>
      <c r="AI1802" s="200"/>
      <c r="AJ1802" s="201"/>
      <c r="AK1802" s="202"/>
      <c r="AL1802" s="200"/>
      <c r="AM1802" s="200"/>
      <c r="AN1802" s="240"/>
      <c r="AO1802" s="240"/>
      <c r="AP1802" s="240"/>
      <c r="AQ1802" s="200"/>
      <c r="AR1802" s="200"/>
      <c r="AS1802" s="200"/>
    </row>
    <row r="1803" spans="1:45" x14ac:dyDescent="0.25">
      <c r="A1803" s="200"/>
      <c r="B1803" s="200"/>
      <c r="C1803" s="200"/>
      <c r="D1803" s="200"/>
      <c r="E1803" s="200"/>
      <c r="F1803" s="200"/>
      <c r="G1803" s="200"/>
      <c r="H1803" s="200"/>
      <c r="I1803" s="200"/>
      <c r="J1803" s="200"/>
      <c r="K1803" s="200"/>
      <c r="L1803" s="200"/>
      <c r="M1803" s="239"/>
      <c r="N1803" s="202"/>
      <c r="O1803" s="200"/>
      <c r="P1803" s="200"/>
      <c r="Q1803" s="200"/>
      <c r="R1803" s="200"/>
      <c r="S1803" s="239"/>
      <c r="T1803" s="200"/>
      <c r="U1803" s="202"/>
      <c r="V1803" s="200"/>
      <c r="W1803" s="200"/>
      <c r="X1803" s="200"/>
      <c r="Y1803" s="200"/>
      <c r="Z1803" s="200"/>
      <c r="AA1803" s="201"/>
      <c r="AB1803" s="201"/>
      <c r="AC1803" s="202"/>
      <c r="AD1803" s="202"/>
      <c r="AE1803" s="202"/>
      <c r="AF1803" s="202"/>
      <c r="AG1803" s="200"/>
      <c r="AH1803" s="200"/>
      <c r="AI1803" s="200"/>
      <c r="AJ1803" s="201"/>
      <c r="AK1803" s="202"/>
      <c r="AL1803" s="200"/>
      <c r="AM1803" s="200"/>
      <c r="AN1803" s="240"/>
      <c r="AO1803" s="240"/>
      <c r="AP1803" s="240"/>
      <c r="AQ1803" s="200"/>
      <c r="AR1803" s="200"/>
      <c r="AS1803" s="200"/>
    </row>
    <row r="1804" spans="1:45" x14ac:dyDescent="0.25">
      <c r="A1804" s="200"/>
      <c r="B1804" s="200"/>
      <c r="C1804" s="200"/>
      <c r="D1804" s="200"/>
      <c r="E1804" s="200"/>
      <c r="F1804" s="200"/>
      <c r="G1804" s="200"/>
      <c r="H1804" s="200"/>
      <c r="I1804" s="200"/>
      <c r="J1804" s="200"/>
      <c r="K1804" s="200"/>
      <c r="L1804" s="200"/>
      <c r="M1804" s="239"/>
      <c r="N1804" s="202"/>
      <c r="O1804" s="200"/>
      <c r="P1804" s="200"/>
      <c r="Q1804" s="200"/>
      <c r="R1804" s="200"/>
      <c r="S1804" s="239"/>
      <c r="T1804" s="200"/>
      <c r="U1804" s="202"/>
      <c r="V1804" s="200"/>
      <c r="W1804" s="200"/>
      <c r="X1804" s="200"/>
      <c r="Y1804" s="200"/>
      <c r="Z1804" s="200"/>
      <c r="AA1804" s="201"/>
      <c r="AB1804" s="201"/>
      <c r="AC1804" s="202"/>
      <c r="AD1804" s="202"/>
      <c r="AE1804" s="202"/>
      <c r="AF1804" s="202"/>
      <c r="AG1804" s="200"/>
      <c r="AH1804" s="200"/>
      <c r="AI1804" s="200"/>
      <c r="AJ1804" s="201"/>
      <c r="AK1804" s="202"/>
      <c r="AL1804" s="200"/>
      <c r="AM1804" s="200"/>
      <c r="AN1804" s="240"/>
      <c r="AO1804" s="240"/>
      <c r="AP1804" s="240"/>
      <c r="AQ1804" s="200"/>
      <c r="AR1804" s="200"/>
      <c r="AS1804" s="200"/>
    </row>
    <row r="1805" spans="1:45" x14ac:dyDescent="0.25">
      <c r="A1805" s="200"/>
      <c r="B1805" s="200"/>
      <c r="C1805" s="200"/>
      <c r="D1805" s="200"/>
      <c r="E1805" s="200"/>
      <c r="F1805" s="200"/>
      <c r="G1805" s="200"/>
      <c r="H1805" s="200"/>
      <c r="I1805" s="200"/>
      <c r="J1805" s="200"/>
      <c r="K1805" s="200"/>
      <c r="L1805" s="200"/>
      <c r="M1805" s="239"/>
      <c r="N1805" s="202"/>
      <c r="O1805" s="200"/>
      <c r="P1805" s="200"/>
      <c r="Q1805" s="200"/>
      <c r="R1805" s="200"/>
      <c r="S1805" s="239"/>
      <c r="T1805" s="200"/>
      <c r="U1805" s="202"/>
      <c r="V1805" s="200"/>
      <c r="W1805" s="200"/>
      <c r="X1805" s="200"/>
      <c r="Y1805" s="200"/>
      <c r="Z1805" s="200"/>
      <c r="AA1805" s="201"/>
      <c r="AB1805" s="201"/>
      <c r="AC1805" s="202"/>
      <c r="AD1805" s="202"/>
      <c r="AE1805" s="202"/>
      <c r="AF1805" s="202"/>
      <c r="AG1805" s="200"/>
      <c r="AH1805" s="200"/>
      <c r="AI1805" s="200"/>
      <c r="AJ1805" s="201"/>
      <c r="AK1805" s="202"/>
      <c r="AL1805" s="200"/>
      <c r="AM1805" s="200"/>
      <c r="AN1805" s="240"/>
      <c r="AO1805" s="240"/>
      <c r="AP1805" s="240"/>
      <c r="AQ1805" s="200"/>
      <c r="AR1805" s="200"/>
      <c r="AS1805" s="200"/>
    </row>
    <row r="1806" spans="1:45" x14ac:dyDescent="0.25">
      <c r="A1806" s="200"/>
      <c r="B1806" s="200"/>
      <c r="C1806" s="200"/>
      <c r="D1806" s="200"/>
      <c r="E1806" s="200"/>
      <c r="F1806" s="200"/>
      <c r="G1806" s="200"/>
      <c r="H1806" s="200"/>
      <c r="I1806" s="200"/>
      <c r="J1806" s="200"/>
      <c r="K1806" s="200"/>
      <c r="L1806" s="200"/>
      <c r="M1806" s="239"/>
      <c r="N1806" s="202"/>
      <c r="O1806" s="200"/>
      <c r="P1806" s="200"/>
      <c r="Q1806" s="200"/>
      <c r="R1806" s="200"/>
      <c r="S1806" s="239"/>
      <c r="T1806" s="200"/>
      <c r="U1806" s="202"/>
      <c r="V1806" s="200"/>
      <c r="W1806" s="200"/>
      <c r="X1806" s="200"/>
      <c r="Y1806" s="200"/>
      <c r="Z1806" s="200"/>
      <c r="AA1806" s="201"/>
      <c r="AB1806" s="201"/>
      <c r="AC1806" s="202"/>
      <c r="AD1806" s="202"/>
      <c r="AE1806" s="202"/>
      <c r="AF1806" s="202"/>
      <c r="AG1806" s="200"/>
      <c r="AH1806" s="200"/>
      <c r="AI1806" s="200"/>
      <c r="AJ1806" s="201"/>
      <c r="AK1806" s="202"/>
      <c r="AL1806" s="200"/>
      <c r="AM1806" s="200"/>
      <c r="AN1806" s="240"/>
      <c r="AO1806" s="240"/>
      <c r="AP1806" s="240"/>
      <c r="AQ1806" s="200"/>
      <c r="AR1806" s="200"/>
      <c r="AS1806" s="200"/>
    </row>
    <row r="1807" spans="1:45" x14ac:dyDescent="0.25">
      <c r="A1807" s="200"/>
      <c r="B1807" s="200"/>
      <c r="C1807" s="200"/>
      <c r="D1807" s="200"/>
      <c r="E1807" s="200"/>
      <c r="F1807" s="200"/>
      <c r="G1807" s="200"/>
      <c r="H1807" s="200"/>
      <c r="I1807" s="200"/>
      <c r="J1807" s="200"/>
      <c r="K1807" s="200"/>
      <c r="L1807" s="200"/>
      <c r="M1807" s="239"/>
      <c r="N1807" s="202"/>
      <c r="O1807" s="200"/>
      <c r="P1807" s="200"/>
      <c r="Q1807" s="200"/>
      <c r="R1807" s="200"/>
      <c r="S1807" s="239"/>
      <c r="T1807" s="200"/>
      <c r="U1807" s="202"/>
      <c r="V1807" s="200"/>
      <c r="W1807" s="200"/>
      <c r="X1807" s="200"/>
      <c r="Y1807" s="200"/>
      <c r="Z1807" s="200"/>
      <c r="AA1807" s="201"/>
      <c r="AB1807" s="201"/>
      <c r="AC1807" s="202"/>
      <c r="AD1807" s="202"/>
      <c r="AE1807" s="202"/>
      <c r="AF1807" s="202"/>
      <c r="AG1807" s="200"/>
      <c r="AH1807" s="200"/>
      <c r="AI1807" s="200"/>
      <c r="AJ1807" s="201"/>
      <c r="AK1807" s="202"/>
      <c r="AL1807" s="200"/>
      <c r="AM1807" s="200"/>
      <c r="AN1807" s="240"/>
      <c r="AO1807" s="240"/>
      <c r="AP1807" s="240"/>
      <c r="AQ1807" s="200"/>
      <c r="AR1807" s="200"/>
      <c r="AS1807" s="200"/>
    </row>
    <row r="1808" spans="1:45" x14ac:dyDescent="0.25">
      <c r="A1808" s="200"/>
      <c r="B1808" s="200"/>
      <c r="C1808" s="200"/>
      <c r="D1808" s="200"/>
      <c r="E1808" s="200"/>
      <c r="F1808" s="200"/>
      <c r="G1808" s="200"/>
      <c r="H1808" s="200"/>
      <c r="I1808" s="200"/>
      <c r="J1808" s="200"/>
      <c r="K1808" s="200"/>
      <c r="L1808" s="200"/>
      <c r="M1808" s="239"/>
      <c r="N1808" s="202"/>
      <c r="O1808" s="200"/>
      <c r="P1808" s="200"/>
      <c r="Q1808" s="200"/>
      <c r="R1808" s="200"/>
      <c r="S1808" s="239"/>
      <c r="T1808" s="200"/>
      <c r="U1808" s="202"/>
      <c r="V1808" s="200"/>
      <c r="W1808" s="200"/>
      <c r="X1808" s="200"/>
      <c r="Y1808" s="200"/>
      <c r="Z1808" s="200"/>
      <c r="AA1808" s="201"/>
      <c r="AB1808" s="201"/>
      <c r="AC1808" s="202"/>
      <c r="AD1808" s="202"/>
      <c r="AE1808" s="202"/>
      <c r="AF1808" s="202"/>
      <c r="AG1808" s="200"/>
      <c r="AH1808" s="200"/>
      <c r="AI1808" s="200"/>
      <c r="AJ1808" s="201"/>
      <c r="AK1808" s="202"/>
      <c r="AL1808" s="200"/>
      <c r="AM1808" s="200"/>
      <c r="AN1808" s="240"/>
      <c r="AO1808" s="240"/>
      <c r="AP1808" s="240"/>
      <c r="AQ1808" s="200"/>
      <c r="AR1808" s="200"/>
      <c r="AS1808" s="200"/>
    </row>
    <row r="1809" spans="1:45" x14ac:dyDescent="0.25">
      <c r="A1809" s="200"/>
      <c r="B1809" s="200"/>
      <c r="C1809" s="200"/>
      <c r="D1809" s="200"/>
      <c r="E1809" s="200"/>
      <c r="F1809" s="200"/>
      <c r="G1809" s="200"/>
      <c r="H1809" s="200"/>
      <c r="I1809" s="200"/>
      <c r="J1809" s="200"/>
      <c r="K1809" s="200"/>
      <c r="L1809" s="200"/>
      <c r="M1809" s="239"/>
      <c r="N1809" s="202"/>
      <c r="O1809" s="200"/>
      <c r="P1809" s="200"/>
      <c r="Q1809" s="200"/>
      <c r="R1809" s="200"/>
      <c r="S1809" s="239"/>
      <c r="T1809" s="200"/>
      <c r="U1809" s="202"/>
      <c r="V1809" s="200"/>
      <c r="W1809" s="200"/>
      <c r="X1809" s="200"/>
      <c r="Y1809" s="200"/>
      <c r="Z1809" s="200"/>
      <c r="AA1809" s="201"/>
      <c r="AB1809" s="201"/>
      <c r="AC1809" s="202"/>
      <c r="AD1809" s="202"/>
      <c r="AE1809" s="202"/>
      <c r="AF1809" s="202"/>
      <c r="AG1809" s="200"/>
      <c r="AH1809" s="200"/>
      <c r="AI1809" s="200"/>
      <c r="AJ1809" s="201"/>
      <c r="AK1809" s="202"/>
      <c r="AL1809" s="200"/>
      <c r="AM1809" s="200"/>
      <c r="AN1809" s="240"/>
      <c r="AO1809" s="240"/>
      <c r="AP1809" s="240"/>
      <c r="AQ1809" s="200"/>
      <c r="AR1809" s="200"/>
      <c r="AS1809" s="200"/>
    </row>
    <row r="1810" spans="1:45" x14ac:dyDescent="0.25">
      <c r="A1810" s="200"/>
      <c r="B1810" s="200"/>
      <c r="C1810" s="200"/>
      <c r="D1810" s="200"/>
      <c r="E1810" s="200"/>
      <c r="F1810" s="200"/>
      <c r="G1810" s="200"/>
      <c r="H1810" s="200"/>
      <c r="I1810" s="200"/>
      <c r="J1810" s="200"/>
      <c r="K1810" s="200"/>
      <c r="L1810" s="200"/>
      <c r="M1810" s="239"/>
      <c r="N1810" s="202"/>
      <c r="O1810" s="200"/>
      <c r="P1810" s="200"/>
      <c r="Q1810" s="200"/>
      <c r="R1810" s="200"/>
      <c r="S1810" s="239"/>
      <c r="T1810" s="200"/>
      <c r="U1810" s="202"/>
      <c r="V1810" s="200"/>
      <c r="W1810" s="200"/>
      <c r="X1810" s="200"/>
      <c r="Y1810" s="200"/>
      <c r="Z1810" s="200"/>
      <c r="AA1810" s="201"/>
      <c r="AB1810" s="201"/>
      <c r="AC1810" s="202"/>
      <c r="AD1810" s="202"/>
      <c r="AE1810" s="202"/>
      <c r="AF1810" s="202"/>
      <c r="AG1810" s="200"/>
      <c r="AH1810" s="200"/>
      <c r="AI1810" s="200"/>
      <c r="AJ1810" s="201"/>
      <c r="AK1810" s="202"/>
      <c r="AL1810" s="200"/>
      <c r="AM1810" s="200"/>
      <c r="AN1810" s="240"/>
      <c r="AO1810" s="240"/>
      <c r="AP1810" s="240"/>
      <c r="AQ1810" s="200"/>
      <c r="AR1810" s="200"/>
      <c r="AS1810" s="200"/>
    </row>
    <row r="1811" spans="1:45" x14ac:dyDescent="0.25">
      <c r="A1811" s="200"/>
      <c r="B1811" s="200"/>
      <c r="C1811" s="200"/>
      <c r="D1811" s="200"/>
      <c r="E1811" s="200"/>
      <c r="F1811" s="200"/>
      <c r="G1811" s="200"/>
      <c r="H1811" s="200"/>
      <c r="I1811" s="200"/>
      <c r="J1811" s="200"/>
      <c r="K1811" s="200"/>
      <c r="L1811" s="200"/>
      <c r="M1811" s="239"/>
      <c r="N1811" s="202"/>
      <c r="O1811" s="200"/>
      <c r="P1811" s="200"/>
      <c r="Q1811" s="200"/>
      <c r="R1811" s="200"/>
      <c r="S1811" s="239"/>
      <c r="T1811" s="200"/>
      <c r="U1811" s="202"/>
      <c r="V1811" s="200"/>
      <c r="W1811" s="200"/>
      <c r="X1811" s="200"/>
      <c r="Y1811" s="200"/>
      <c r="Z1811" s="200"/>
      <c r="AA1811" s="201"/>
      <c r="AB1811" s="201"/>
      <c r="AC1811" s="202"/>
      <c r="AD1811" s="202"/>
      <c r="AE1811" s="202"/>
      <c r="AF1811" s="202"/>
      <c r="AG1811" s="200"/>
      <c r="AH1811" s="200"/>
      <c r="AI1811" s="200"/>
      <c r="AJ1811" s="201"/>
      <c r="AK1811" s="202"/>
      <c r="AL1811" s="200"/>
      <c r="AM1811" s="200"/>
      <c r="AN1811" s="240"/>
      <c r="AO1811" s="240"/>
      <c r="AP1811" s="240"/>
      <c r="AQ1811" s="200"/>
      <c r="AR1811" s="200"/>
      <c r="AS1811" s="200"/>
    </row>
    <row r="1812" spans="1:45" x14ac:dyDescent="0.25">
      <c r="A1812" s="200"/>
      <c r="B1812" s="200"/>
      <c r="C1812" s="200"/>
      <c r="D1812" s="200"/>
      <c r="E1812" s="200"/>
      <c r="F1812" s="200"/>
      <c r="G1812" s="200"/>
      <c r="H1812" s="200"/>
      <c r="I1812" s="200"/>
      <c r="J1812" s="200"/>
      <c r="K1812" s="200"/>
      <c r="L1812" s="200"/>
      <c r="M1812" s="239"/>
      <c r="N1812" s="202"/>
      <c r="O1812" s="200"/>
      <c r="P1812" s="200"/>
      <c r="Q1812" s="200"/>
      <c r="R1812" s="200"/>
      <c r="S1812" s="239"/>
      <c r="T1812" s="200"/>
      <c r="U1812" s="202"/>
      <c r="V1812" s="200"/>
      <c r="W1812" s="200"/>
      <c r="X1812" s="200"/>
      <c r="Y1812" s="200"/>
      <c r="Z1812" s="200"/>
      <c r="AA1812" s="201"/>
      <c r="AB1812" s="201"/>
      <c r="AC1812" s="202"/>
      <c r="AD1812" s="202"/>
      <c r="AE1812" s="202"/>
      <c r="AF1812" s="202"/>
      <c r="AG1812" s="200"/>
      <c r="AH1812" s="200"/>
      <c r="AI1812" s="200"/>
      <c r="AJ1812" s="201"/>
      <c r="AK1812" s="202"/>
      <c r="AL1812" s="200"/>
      <c r="AM1812" s="200"/>
      <c r="AN1812" s="240"/>
      <c r="AO1812" s="240"/>
      <c r="AP1812" s="240"/>
      <c r="AQ1812" s="200"/>
      <c r="AR1812" s="200"/>
      <c r="AS1812" s="200"/>
    </row>
    <row r="1813" spans="1:45" x14ac:dyDescent="0.25">
      <c r="A1813" s="200"/>
      <c r="B1813" s="200"/>
      <c r="C1813" s="200"/>
      <c r="D1813" s="200"/>
      <c r="E1813" s="200"/>
      <c r="F1813" s="200"/>
      <c r="G1813" s="200"/>
      <c r="H1813" s="200"/>
      <c r="I1813" s="200"/>
      <c r="J1813" s="200"/>
      <c r="K1813" s="200"/>
      <c r="L1813" s="200"/>
      <c r="M1813" s="239"/>
      <c r="N1813" s="202"/>
      <c r="O1813" s="200"/>
      <c r="P1813" s="200"/>
      <c r="Q1813" s="200"/>
      <c r="R1813" s="200"/>
      <c r="S1813" s="239"/>
      <c r="T1813" s="200"/>
      <c r="U1813" s="202"/>
      <c r="V1813" s="200"/>
      <c r="W1813" s="200"/>
      <c r="X1813" s="200"/>
      <c r="Y1813" s="200"/>
      <c r="Z1813" s="200"/>
      <c r="AA1813" s="201"/>
      <c r="AB1813" s="201"/>
      <c r="AC1813" s="202"/>
      <c r="AD1813" s="202"/>
      <c r="AE1813" s="202"/>
      <c r="AF1813" s="202"/>
      <c r="AG1813" s="200"/>
      <c r="AH1813" s="200"/>
      <c r="AI1813" s="200"/>
      <c r="AJ1813" s="201"/>
      <c r="AK1813" s="202"/>
      <c r="AL1813" s="200"/>
      <c r="AM1813" s="200"/>
      <c r="AN1813" s="240"/>
      <c r="AO1813" s="240"/>
      <c r="AP1813" s="240"/>
      <c r="AQ1813" s="200"/>
      <c r="AR1813" s="200"/>
      <c r="AS1813" s="200"/>
    </row>
    <row r="1814" spans="1:45" x14ac:dyDescent="0.25">
      <c r="A1814" s="200"/>
      <c r="B1814" s="200"/>
      <c r="C1814" s="200"/>
      <c r="D1814" s="200"/>
      <c r="E1814" s="200"/>
      <c r="F1814" s="200"/>
      <c r="G1814" s="200"/>
      <c r="H1814" s="200"/>
      <c r="I1814" s="200"/>
      <c r="J1814" s="200"/>
      <c r="K1814" s="200"/>
      <c r="L1814" s="200"/>
      <c r="M1814" s="239"/>
      <c r="N1814" s="202"/>
      <c r="O1814" s="200"/>
      <c r="P1814" s="200"/>
      <c r="Q1814" s="200"/>
      <c r="R1814" s="200"/>
      <c r="S1814" s="239"/>
      <c r="T1814" s="200"/>
      <c r="U1814" s="202"/>
      <c r="V1814" s="200"/>
      <c r="W1814" s="200"/>
      <c r="X1814" s="200"/>
      <c r="Y1814" s="200"/>
      <c r="Z1814" s="200"/>
      <c r="AA1814" s="201"/>
      <c r="AB1814" s="201"/>
      <c r="AC1814" s="202"/>
      <c r="AD1814" s="202"/>
      <c r="AE1814" s="202"/>
      <c r="AF1814" s="202"/>
      <c r="AG1814" s="200"/>
      <c r="AH1814" s="200"/>
      <c r="AI1814" s="200"/>
      <c r="AJ1814" s="201"/>
      <c r="AK1814" s="202"/>
      <c r="AL1814" s="200"/>
      <c r="AM1814" s="200"/>
      <c r="AN1814" s="240"/>
      <c r="AO1814" s="240"/>
      <c r="AP1814" s="240"/>
      <c r="AQ1814" s="200"/>
      <c r="AR1814" s="200"/>
      <c r="AS1814" s="200"/>
    </row>
    <row r="1815" spans="1:45" x14ac:dyDescent="0.25">
      <c r="A1815" s="200"/>
      <c r="B1815" s="200"/>
      <c r="C1815" s="200"/>
      <c r="D1815" s="200"/>
      <c r="E1815" s="200"/>
      <c r="F1815" s="200"/>
      <c r="G1815" s="200"/>
      <c r="H1815" s="200"/>
      <c r="I1815" s="200"/>
      <c r="J1815" s="200"/>
      <c r="K1815" s="200"/>
      <c r="L1815" s="200"/>
      <c r="M1815" s="239"/>
      <c r="N1815" s="202"/>
      <c r="O1815" s="200"/>
      <c r="P1815" s="200"/>
      <c r="Q1815" s="200"/>
      <c r="R1815" s="200"/>
      <c r="S1815" s="239"/>
      <c r="T1815" s="200"/>
      <c r="U1815" s="202"/>
      <c r="V1815" s="200"/>
      <c r="W1815" s="200"/>
      <c r="X1815" s="200"/>
      <c r="Y1815" s="200"/>
      <c r="Z1815" s="200"/>
      <c r="AA1815" s="201"/>
      <c r="AB1815" s="201"/>
      <c r="AC1815" s="202"/>
      <c r="AD1815" s="202"/>
      <c r="AE1815" s="202"/>
      <c r="AF1815" s="202"/>
      <c r="AG1815" s="200"/>
      <c r="AH1815" s="200"/>
      <c r="AI1815" s="200"/>
      <c r="AJ1815" s="201"/>
      <c r="AK1815" s="202"/>
      <c r="AL1815" s="200"/>
      <c r="AM1815" s="200"/>
      <c r="AN1815" s="240"/>
      <c r="AO1815" s="240"/>
      <c r="AP1815" s="240"/>
      <c r="AQ1815" s="200"/>
      <c r="AR1815" s="200"/>
      <c r="AS1815" s="200"/>
    </row>
    <row r="1816" spans="1:45" x14ac:dyDescent="0.25">
      <c r="A1816" s="200"/>
      <c r="B1816" s="200"/>
      <c r="C1816" s="200"/>
      <c r="D1816" s="200"/>
      <c r="E1816" s="200"/>
      <c r="F1816" s="200"/>
      <c r="G1816" s="200"/>
      <c r="H1816" s="200"/>
      <c r="I1816" s="200"/>
      <c r="J1816" s="200"/>
      <c r="K1816" s="200"/>
      <c r="L1816" s="200"/>
      <c r="M1816" s="239"/>
      <c r="N1816" s="202"/>
      <c r="O1816" s="200"/>
      <c r="P1816" s="200"/>
      <c r="Q1816" s="200"/>
      <c r="R1816" s="200"/>
      <c r="S1816" s="239"/>
      <c r="T1816" s="200"/>
      <c r="U1816" s="202"/>
      <c r="V1816" s="200"/>
      <c r="W1816" s="200"/>
      <c r="X1816" s="200"/>
      <c r="Y1816" s="200"/>
      <c r="Z1816" s="200"/>
      <c r="AA1816" s="201"/>
      <c r="AB1816" s="201"/>
      <c r="AC1816" s="202"/>
      <c r="AD1816" s="202"/>
      <c r="AE1816" s="202"/>
      <c r="AF1816" s="202"/>
      <c r="AG1816" s="200"/>
      <c r="AH1816" s="200"/>
      <c r="AI1816" s="200"/>
      <c r="AJ1816" s="201"/>
      <c r="AK1816" s="202"/>
      <c r="AL1816" s="200"/>
      <c r="AM1816" s="200"/>
      <c r="AN1816" s="240"/>
      <c r="AO1816" s="240"/>
      <c r="AP1816" s="240"/>
      <c r="AQ1816" s="200"/>
      <c r="AR1816" s="200"/>
      <c r="AS1816" s="200"/>
    </row>
    <row r="1817" spans="1:45" x14ac:dyDescent="0.25">
      <c r="A1817" s="200"/>
      <c r="B1817" s="200"/>
      <c r="C1817" s="200"/>
      <c r="D1817" s="200"/>
      <c r="E1817" s="200"/>
      <c r="F1817" s="200"/>
      <c r="G1817" s="200"/>
      <c r="H1817" s="200"/>
      <c r="I1817" s="200"/>
      <c r="J1817" s="200"/>
      <c r="K1817" s="200"/>
      <c r="L1817" s="200"/>
      <c r="M1817" s="239"/>
      <c r="N1817" s="202"/>
      <c r="O1817" s="200"/>
      <c r="P1817" s="200"/>
      <c r="Q1817" s="200"/>
      <c r="R1817" s="200"/>
      <c r="S1817" s="239"/>
      <c r="T1817" s="200"/>
      <c r="U1817" s="202"/>
      <c r="V1817" s="200"/>
      <c r="W1817" s="200"/>
      <c r="X1817" s="200"/>
      <c r="Y1817" s="200"/>
      <c r="Z1817" s="200"/>
      <c r="AA1817" s="201"/>
      <c r="AB1817" s="201"/>
      <c r="AC1817" s="202"/>
      <c r="AD1817" s="202"/>
      <c r="AE1817" s="202"/>
      <c r="AF1817" s="202"/>
      <c r="AG1817" s="200"/>
      <c r="AH1817" s="200"/>
      <c r="AI1817" s="200"/>
      <c r="AJ1817" s="201"/>
      <c r="AK1817" s="202"/>
      <c r="AL1817" s="200"/>
      <c r="AM1817" s="200"/>
      <c r="AN1817" s="240"/>
      <c r="AO1817" s="240"/>
      <c r="AP1817" s="240"/>
      <c r="AQ1817" s="200"/>
      <c r="AR1817" s="200"/>
      <c r="AS1817" s="200"/>
    </row>
    <row r="1818" spans="1:45" x14ac:dyDescent="0.25">
      <c r="A1818" s="200"/>
      <c r="B1818" s="200"/>
      <c r="C1818" s="200"/>
      <c r="D1818" s="200"/>
      <c r="E1818" s="200"/>
      <c r="F1818" s="200"/>
      <c r="G1818" s="200"/>
      <c r="H1818" s="200"/>
      <c r="I1818" s="200"/>
      <c r="J1818" s="200"/>
      <c r="K1818" s="200"/>
      <c r="L1818" s="200"/>
      <c r="M1818" s="239"/>
      <c r="N1818" s="202"/>
      <c r="O1818" s="200"/>
      <c r="P1818" s="200"/>
      <c r="Q1818" s="200"/>
      <c r="R1818" s="200"/>
      <c r="S1818" s="239"/>
      <c r="T1818" s="200"/>
      <c r="U1818" s="202"/>
      <c r="V1818" s="200"/>
      <c r="W1818" s="200"/>
      <c r="X1818" s="200"/>
      <c r="Y1818" s="200"/>
      <c r="Z1818" s="200"/>
      <c r="AA1818" s="201"/>
      <c r="AB1818" s="201"/>
      <c r="AC1818" s="202"/>
      <c r="AD1818" s="202"/>
      <c r="AE1818" s="202"/>
      <c r="AF1818" s="202"/>
      <c r="AG1818" s="200"/>
      <c r="AH1818" s="200"/>
      <c r="AI1818" s="200"/>
      <c r="AJ1818" s="201"/>
      <c r="AK1818" s="202"/>
      <c r="AL1818" s="200"/>
      <c r="AM1818" s="200"/>
      <c r="AN1818" s="240"/>
      <c r="AO1818" s="240"/>
      <c r="AP1818" s="240"/>
      <c r="AQ1818" s="200"/>
      <c r="AR1818" s="200"/>
      <c r="AS1818" s="200"/>
    </row>
    <row r="1819" spans="1:45" x14ac:dyDescent="0.25">
      <c r="A1819" s="200"/>
      <c r="B1819" s="200"/>
      <c r="C1819" s="200"/>
      <c r="D1819" s="200"/>
      <c r="E1819" s="200"/>
      <c r="F1819" s="200"/>
      <c r="G1819" s="200"/>
      <c r="H1819" s="200"/>
      <c r="I1819" s="200"/>
      <c r="J1819" s="200"/>
      <c r="K1819" s="200"/>
      <c r="L1819" s="200"/>
      <c r="M1819" s="239"/>
      <c r="N1819" s="202"/>
      <c r="O1819" s="200"/>
      <c r="P1819" s="200"/>
      <c r="Q1819" s="200"/>
      <c r="R1819" s="200"/>
      <c r="S1819" s="239"/>
      <c r="T1819" s="200"/>
      <c r="U1819" s="202"/>
      <c r="V1819" s="200"/>
      <c r="W1819" s="200"/>
      <c r="X1819" s="200"/>
      <c r="Y1819" s="200"/>
      <c r="Z1819" s="200"/>
      <c r="AA1819" s="201"/>
      <c r="AB1819" s="201"/>
      <c r="AC1819" s="202"/>
      <c r="AD1819" s="202"/>
      <c r="AE1819" s="202"/>
      <c r="AF1819" s="202"/>
      <c r="AG1819" s="200"/>
      <c r="AH1819" s="200"/>
      <c r="AI1819" s="200"/>
      <c r="AJ1819" s="201"/>
      <c r="AK1819" s="202"/>
      <c r="AL1819" s="200"/>
      <c r="AM1819" s="200"/>
      <c r="AN1819" s="240"/>
      <c r="AO1819" s="240"/>
      <c r="AP1819" s="240"/>
      <c r="AQ1819" s="200"/>
      <c r="AR1819" s="200"/>
      <c r="AS1819" s="200"/>
    </row>
    <row r="1820" spans="1:45" x14ac:dyDescent="0.25">
      <c r="A1820" s="200"/>
      <c r="B1820" s="200"/>
      <c r="C1820" s="200"/>
      <c r="D1820" s="200"/>
      <c r="E1820" s="200"/>
      <c r="F1820" s="200"/>
      <c r="G1820" s="200"/>
      <c r="H1820" s="200"/>
      <c r="I1820" s="200"/>
      <c r="J1820" s="200"/>
      <c r="K1820" s="200"/>
      <c r="L1820" s="200"/>
      <c r="M1820" s="239"/>
      <c r="N1820" s="202"/>
      <c r="O1820" s="200"/>
      <c r="P1820" s="200"/>
      <c r="Q1820" s="200"/>
      <c r="R1820" s="200"/>
      <c r="S1820" s="239"/>
      <c r="T1820" s="200"/>
      <c r="U1820" s="202"/>
      <c r="V1820" s="200"/>
      <c r="W1820" s="200"/>
      <c r="X1820" s="200"/>
      <c r="Y1820" s="200"/>
      <c r="Z1820" s="200"/>
      <c r="AA1820" s="201"/>
      <c r="AB1820" s="201"/>
      <c r="AC1820" s="202"/>
      <c r="AD1820" s="202"/>
      <c r="AE1820" s="202"/>
      <c r="AF1820" s="202"/>
      <c r="AG1820" s="200"/>
      <c r="AH1820" s="200"/>
      <c r="AI1820" s="200"/>
      <c r="AJ1820" s="201"/>
      <c r="AK1820" s="202"/>
      <c r="AL1820" s="200"/>
      <c r="AM1820" s="200"/>
      <c r="AN1820" s="240"/>
      <c r="AO1820" s="240"/>
      <c r="AP1820" s="240"/>
      <c r="AQ1820" s="200"/>
      <c r="AR1820" s="200"/>
      <c r="AS1820" s="200"/>
    </row>
    <row r="1821" spans="1:45" x14ac:dyDescent="0.25">
      <c r="A1821" s="200"/>
      <c r="B1821" s="200"/>
      <c r="C1821" s="200"/>
      <c r="D1821" s="200"/>
      <c r="E1821" s="200"/>
      <c r="F1821" s="200"/>
      <c r="G1821" s="200"/>
      <c r="H1821" s="200"/>
      <c r="I1821" s="200"/>
      <c r="J1821" s="200"/>
      <c r="K1821" s="200"/>
      <c r="L1821" s="200"/>
      <c r="M1821" s="239"/>
      <c r="N1821" s="202"/>
      <c r="O1821" s="200"/>
      <c r="P1821" s="200"/>
      <c r="Q1821" s="200"/>
      <c r="R1821" s="200"/>
      <c r="S1821" s="239"/>
      <c r="T1821" s="200"/>
      <c r="U1821" s="202"/>
      <c r="V1821" s="200"/>
      <c r="W1821" s="200"/>
      <c r="X1821" s="200"/>
      <c r="Y1821" s="200"/>
      <c r="Z1821" s="200"/>
      <c r="AA1821" s="201"/>
      <c r="AB1821" s="201"/>
      <c r="AC1821" s="202"/>
      <c r="AD1821" s="202"/>
      <c r="AE1821" s="202"/>
      <c r="AF1821" s="202"/>
      <c r="AG1821" s="200"/>
      <c r="AH1821" s="200"/>
      <c r="AI1821" s="200"/>
      <c r="AJ1821" s="201"/>
      <c r="AK1821" s="202"/>
      <c r="AL1821" s="200"/>
      <c r="AM1821" s="200"/>
      <c r="AN1821" s="240"/>
      <c r="AO1821" s="240"/>
      <c r="AP1821" s="240"/>
      <c r="AQ1821" s="200"/>
      <c r="AR1821" s="200"/>
      <c r="AS1821" s="200"/>
    </row>
    <row r="1822" spans="1:45" x14ac:dyDescent="0.25">
      <c r="A1822" s="200"/>
      <c r="B1822" s="200"/>
      <c r="C1822" s="200"/>
      <c r="D1822" s="200"/>
      <c r="E1822" s="200"/>
      <c r="F1822" s="200"/>
      <c r="G1822" s="200"/>
      <c r="H1822" s="200"/>
      <c r="I1822" s="200"/>
      <c r="J1822" s="200"/>
      <c r="K1822" s="200"/>
      <c r="L1822" s="200"/>
      <c r="M1822" s="239"/>
      <c r="N1822" s="202"/>
      <c r="O1822" s="200"/>
      <c r="P1822" s="200"/>
      <c r="Q1822" s="200"/>
      <c r="R1822" s="200"/>
      <c r="S1822" s="239"/>
      <c r="T1822" s="200"/>
      <c r="U1822" s="202"/>
      <c r="V1822" s="200"/>
      <c r="W1822" s="200"/>
      <c r="X1822" s="200"/>
      <c r="Y1822" s="200"/>
      <c r="Z1822" s="200"/>
      <c r="AA1822" s="201"/>
      <c r="AB1822" s="201"/>
      <c r="AC1822" s="202"/>
      <c r="AD1822" s="202"/>
      <c r="AE1822" s="202"/>
      <c r="AF1822" s="202"/>
      <c r="AG1822" s="200"/>
      <c r="AH1822" s="200"/>
      <c r="AI1822" s="200"/>
      <c r="AJ1822" s="201"/>
      <c r="AK1822" s="202"/>
      <c r="AL1822" s="200"/>
      <c r="AM1822" s="200"/>
      <c r="AN1822" s="240"/>
      <c r="AO1822" s="240"/>
      <c r="AP1822" s="240"/>
      <c r="AQ1822" s="200"/>
      <c r="AR1822" s="200"/>
      <c r="AS1822" s="200"/>
    </row>
    <row r="1823" spans="1:45" x14ac:dyDescent="0.25">
      <c r="A1823" s="200"/>
      <c r="B1823" s="200"/>
      <c r="C1823" s="200"/>
      <c r="D1823" s="200"/>
      <c r="E1823" s="200"/>
      <c r="F1823" s="200"/>
      <c r="G1823" s="200"/>
      <c r="H1823" s="200"/>
      <c r="I1823" s="200"/>
      <c r="J1823" s="200"/>
      <c r="K1823" s="200"/>
      <c r="L1823" s="200"/>
      <c r="M1823" s="239"/>
      <c r="N1823" s="202"/>
      <c r="O1823" s="200"/>
      <c r="P1823" s="200"/>
      <c r="Q1823" s="200"/>
      <c r="R1823" s="200"/>
      <c r="S1823" s="239"/>
      <c r="T1823" s="200"/>
      <c r="U1823" s="202"/>
      <c r="V1823" s="200"/>
      <c r="W1823" s="200"/>
      <c r="X1823" s="200"/>
      <c r="Y1823" s="200"/>
      <c r="Z1823" s="200"/>
      <c r="AA1823" s="201"/>
      <c r="AB1823" s="201"/>
      <c r="AC1823" s="202"/>
      <c r="AD1823" s="202"/>
      <c r="AE1823" s="202"/>
      <c r="AF1823" s="202"/>
      <c r="AG1823" s="200"/>
      <c r="AH1823" s="200"/>
      <c r="AI1823" s="200"/>
      <c r="AJ1823" s="201"/>
      <c r="AK1823" s="202"/>
      <c r="AL1823" s="200"/>
      <c r="AM1823" s="200"/>
      <c r="AN1823" s="240"/>
      <c r="AO1823" s="240"/>
      <c r="AP1823" s="240"/>
      <c r="AQ1823" s="200"/>
      <c r="AR1823" s="200"/>
      <c r="AS1823" s="200"/>
    </row>
    <row r="1824" spans="1:45" x14ac:dyDescent="0.25">
      <c r="A1824" s="200"/>
      <c r="B1824" s="200"/>
      <c r="C1824" s="200"/>
      <c r="D1824" s="200"/>
      <c r="E1824" s="200"/>
      <c r="F1824" s="200"/>
      <c r="G1824" s="200"/>
      <c r="H1824" s="200"/>
      <c r="I1824" s="200"/>
      <c r="J1824" s="200"/>
      <c r="K1824" s="200"/>
      <c r="L1824" s="200"/>
      <c r="M1824" s="239"/>
      <c r="N1824" s="202"/>
      <c r="O1824" s="200"/>
      <c r="P1824" s="200"/>
      <c r="Q1824" s="200"/>
      <c r="R1824" s="200"/>
      <c r="S1824" s="239"/>
      <c r="T1824" s="200"/>
      <c r="U1824" s="202"/>
      <c r="V1824" s="200"/>
      <c r="W1824" s="200"/>
      <c r="X1824" s="200"/>
      <c r="Y1824" s="200"/>
      <c r="Z1824" s="200"/>
      <c r="AA1824" s="201"/>
      <c r="AB1824" s="201"/>
      <c r="AC1824" s="202"/>
      <c r="AD1824" s="202"/>
      <c r="AE1824" s="202"/>
      <c r="AF1824" s="202"/>
      <c r="AG1824" s="200"/>
      <c r="AH1824" s="200"/>
      <c r="AI1824" s="200"/>
      <c r="AJ1824" s="201"/>
      <c r="AK1824" s="202"/>
      <c r="AL1824" s="200"/>
      <c r="AM1824" s="200"/>
      <c r="AN1824" s="240"/>
      <c r="AO1824" s="240"/>
      <c r="AP1824" s="240"/>
      <c r="AQ1824" s="200"/>
      <c r="AR1824" s="200"/>
      <c r="AS1824" s="200"/>
    </row>
    <row r="1825" spans="1:45" x14ac:dyDescent="0.25">
      <c r="A1825" s="200"/>
      <c r="B1825" s="200"/>
      <c r="C1825" s="200"/>
      <c r="D1825" s="200"/>
      <c r="E1825" s="200"/>
      <c r="F1825" s="200"/>
      <c r="G1825" s="200"/>
      <c r="H1825" s="200"/>
      <c r="I1825" s="200"/>
      <c r="J1825" s="200"/>
      <c r="K1825" s="200"/>
      <c r="L1825" s="200"/>
      <c r="M1825" s="239"/>
      <c r="N1825" s="202"/>
      <c r="O1825" s="200"/>
      <c r="P1825" s="200"/>
      <c r="Q1825" s="200"/>
      <c r="R1825" s="200"/>
      <c r="S1825" s="239"/>
      <c r="T1825" s="200"/>
      <c r="U1825" s="202"/>
      <c r="V1825" s="200"/>
      <c r="W1825" s="200"/>
      <c r="X1825" s="200"/>
      <c r="Y1825" s="200"/>
      <c r="Z1825" s="200"/>
      <c r="AA1825" s="201"/>
      <c r="AB1825" s="201"/>
      <c r="AC1825" s="202"/>
      <c r="AD1825" s="202"/>
      <c r="AE1825" s="202"/>
      <c r="AF1825" s="202"/>
      <c r="AG1825" s="200"/>
      <c r="AH1825" s="200"/>
      <c r="AI1825" s="200"/>
      <c r="AJ1825" s="201"/>
      <c r="AK1825" s="202"/>
      <c r="AL1825" s="200"/>
      <c r="AM1825" s="200"/>
      <c r="AN1825" s="240"/>
      <c r="AO1825" s="240"/>
      <c r="AP1825" s="240"/>
      <c r="AQ1825" s="200"/>
      <c r="AR1825" s="200"/>
      <c r="AS1825" s="200"/>
    </row>
    <row r="1826" spans="1:45" x14ac:dyDescent="0.25">
      <c r="A1826" s="200"/>
      <c r="B1826" s="200"/>
      <c r="C1826" s="200"/>
      <c r="D1826" s="200"/>
      <c r="E1826" s="200"/>
      <c r="F1826" s="200"/>
      <c r="G1826" s="200"/>
      <c r="H1826" s="200"/>
      <c r="I1826" s="200"/>
      <c r="J1826" s="200"/>
      <c r="K1826" s="200"/>
      <c r="L1826" s="200"/>
      <c r="M1826" s="239"/>
      <c r="N1826" s="202"/>
      <c r="O1826" s="200"/>
      <c r="P1826" s="200"/>
      <c r="Q1826" s="200"/>
      <c r="R1826" s="200"/>
      <c r="S1826" s="239"/>
      <c r="T1826" s="200"/>
      <c r="U1826" s="202"/>
      <c r="V1826" s="200"/>
      <c r="W1826" s="200"/>
      <c r="X1826" s="200"/>
      <c r="Y1826" s="200"/>
      <c r="Z1826" s="200"/>
      <c r="AA1826" s="201"/>
      <c r="AB1826" s="201"/>
      <c r="AC1826" s="202"/>
      <c r="AD1826" s="202"/>
      <c r="AE1826" s="202"/>
      <c r="AF1826" s="202"/>
      <c r="AG1826" s="200"/>
      <c r="AH1826" s="200"/>
      <c r="AI1826" s="200"/>
      <c r="AJ1826" s="201"/>
      <c r="AK1826" s="202"/>
      <c r="AL1826" s="200"/>
      <c r="AM1826" s="200"/>
      <c r="AN1826" s="240"/>
      <c r="AO1826" s="240"/>
      <c r="AP1826" s="240"/>
      <c r="AQ1826" s="200"/>
      <c r="AR1826" s="200"/>
      <c r="AS1826" s="200"/>
    </row>
    <row r="1827" spans="1:45" x14ac:dyDescent="0.25">
      <c r="A1827" s="200"/>
      <c r="B1827" s="200"/>
      <c r="C1827" s="200"/>
      <c r="D1827" s="200"/>
      <c r="E1827" s="200"/>
      <c r="F1827" s="200"/>
      <c r="G1827" s="200"/>
      <c r="H1827" s="200"/>
      <c r="I1827" s="200"/>
      <c r="J1827" s="200"/>
      <c r="K1827" s="200"/>
      <c r="L1827" s="200"/>
      <c r="M1827" s="239"/>
      <c r="N1827" s="202"/>
      <c r="O1827" s="200"/>
      <c r="P1827" s="200"/>
      <c r="Q1827" s="200"/>
      <c r="R1827" s="200"/>
      <c r="S1827" s="239"/>
      <c r="T1827" s="200"/>
      <c r="U1827" s="202"/>
      <c r="V1827" s="200"/>
      <c r="W1827" s="200"/>
      <c r="X1827" s="200"/>
      <c r="Y1827" s="200"/>
      <c r="Z1827" s="200"/>
      <c r="AA1827" s="201"/>
      <c r="AB1827" s="201"/>
      <c r="AC1827" s="202"/>
      <c r="AD1827" s="202"/>
      <c r="AE1827" s="202"/>
      <c r="AF1827" s="202"/>
      <c r="AG1827" s="200"/>
      <c r="AH1827" s="200"/>
      <c r="AI1827" s="200"/>
      <c r="AJ1827" s="201"/>
      <c r="AK1827" s="202"/>
      <c r="AL1827" s="200"/>
      <c r="AM1827" s="200"/>
      <c r="AN1827" s="240"/>
      <c r="AO1827" s="240"/>
      <c r="AP1827" s="240"/>
      <c r="AQ1827" s="200"/>
      <c r="AR1827" s="200"/>
      <c r="AS1827" s="200"/>
    </row>
    <row r="1828" spans="1:45" x14ac:dyDescent="0.25">
      <c r="A1828" s="200"/>
      <c r="B1828" s="200"/>
      <c r="C1828" s="200"/>
      <c r="D1828" s="200"/>
      <c r="E1828" s="200"/>
      <c r="F1828" s="200"/>
      <c r="G1828" s="200"/>
      <c r="H1828" s="200"/>
      <c r="I1828" s="200"/>
      <c r="J1828" s="200"/>
      <c r="K1828" s="200"/>
      <c r="L1828" s="200"/>
      <c r="M1828" s="239"/>
      <c r="N1828" s="202"/>
      <c r="O1828" s="200"/>
      <c r="P1828" s="200"/>
      <c r="Q1828" s="200"/>
      <c r="R1828" s="200"/>
      <c r="S1828" s="239"/>
      <c r="T1828" s="200"/>
      <c r="U1828" s="202"/>
      <c r="V1828" s="200"/>
      <c r="W1828" s="200"/>
      <c r="X1828" s="200"/>
      <c r="Y1828" s="200"/>
      <c r="Z1828" s="200"/>
      <c r="AA1828" s="201"/>
      <c r="AB1828" s="201"/>
      <c r="AC1828" s="202"/>
      <c r="AD1828" s="202"/>
      <c r="AE1828" s="202"/>
      <c r="AF1828" s="202"/>
      <c r="AG1828" s="200"/>
      <c r="AH1828" s="200"/>
      <c r="AI1828" s="200"/>
      <c r="AJ1828" s="201"/>
      <c r="AK1828" s="202"/>
      <c r="AL1828" s="200"/>
      <c r="AM1828" s="200"/>
      <c r="AN1828" s="240"/>
      <c r="AO1828" s="240"/>
      <c r="AP1828" s="240"/>
      <c r="AQ1828" s="200"/>
      <c r="AR1828" s="200"/>
      <c r="AS1828" s="200"/>
    </row>
    <row r="1829" spans="1:45" x14ac:dyDescent="0.25">
      <c r="A1829" s="200"/>
      <c r="B1829" s="200"/>
      <c r="C1829" s="200"/>
      <c r="D1829" s="200"/>
      <c r="E1829" s="200"/>
      <c r="F1829" s="200"/>
      <c r="G1829" s="200"/>
      <c r="H1829" s="200"/>
      <c r="I1829" s="200"/>
      <c r="J1829" s="200"/>
      <c r="K1829" s="200"/>
      <c r="L1829" s="200"/>
      <c r="M1829" s="239"/>
      <c r="N1829" s="202"/>
      <c r="O1829" s="200"/>
      <c r="P1829" s="200"/>
      <c r="Q1829" s="200"/>
      <c r="R1829" s="200"/>
      <c r="S1829" s="239"/>
      <c r="T1829" s="200"/>
      <c r="U1829" s="202"/>
      <c r="V1829" s="200"/>
      <c r="W1829" s="200"/>
      <c r="X1829" s="200"/>
      <c r="Y1829" s="200"/>
      <c r="Z1829" s="200"/>
      <c r="AA1829" s="201"/>
      <c r="AB1829" s="201"/>
      <c r="AC1829" s="202"/>
      <c r="AD1829" s="202"/>
      <c r="AE1829" s="202"/>
      <c r="AF1829" s="202"/>
      <c r="AG1829" s="200"/>
      <c r="AH1829" s="200"/>
      <c r="AI1829" s="200"/>
      <c r="AJ1829" s="201"/>
      <c r="AK1829" s="202"/>
      <c r="AL1829" s="200"/>
      <c r="AM1829" s="200"/>
      <c r="AN1829" s="240"/>
      <c r="AO1829" s="240"/>
      <c r="AP1829" s="240"/>
      <c r="AQ1829" s="200"/>
      <c r="AR1829" s="200"/>
      <c r="AS1829" s="200"/>
    </row>
    <row r="1830" spans="1:45" x14ac:dyDescent="0.25">
      <c r="A1830" s="200"/>
      <c r="B1830" s="200"/>
      <c r="C1830" s="200"/>
      <c r="D1830" s="200"/>
      <c r="E1830" s="200"/>
      <c r="F1830" s="200"/>
      <c r="G1830" s="200"/>
      <c r="H1830" s="200"/>
      <c r="I1830" s="200"/>
      <c r="J1830" s="200"/>
      <c r="K1830" s="200"/>
      <c r="L1830" s="200"/>
      <c r="M1830" s="239"/>
      <c r="N1830" s="202"/>
      <c r="O1830" s="200"/>
      <c r="P1830" s="200"/>
      <c r="Q1830" s="200"/>
      <c r="R1830" s="200"/>
      <c r="S1830" s="239"/>
      <c r="T1830" s="200"/>
      <c r="U1830" s="202"/>
      <c r="V1830" s="200"/>
      <c r="W1830" s="200"/>
      <c r="X1830" s="200"/>
      <c r="Y1830" s="200"/>
      <c r="Z1830" s="200"/>
      <c r="AA1830" s="201"/>
      <c r="AB1830" s="201"/>
      <c r="AC1830" s="202"/>
      <c r="AD1830" s="202"/>
      <c r="AE1830" s="202"/>
      <c r="AF1830" s="202"/>
      <c r="AG1830" s="200"/>
      <c r="AH1830" s="200"/>
      <c r="AI1830" s="200"/>
      <c r="AJ1830" s="201"/>
      <c r="AK1830" s="202"/>
      <c r="AL1830" s="200"/>
      <c r="AM1830" s="200"/>
      <c r="AN1830" s="240"/>
      <c r="AO1830" s="240"/>
      <c r="AP1830" s="240"/>
      <c r="AQ1830" s="200"/>
      <c r="AR1830" s="200"/>
      <c r="AS1830" s="200"/>
    </row>
    <row r="1831" spans="1:45" x14ac:dyDescent="0.25">
      <c r="A1831" s="200"/>
      <c r="B1831" s="200"/>
      <c r="C1831" s="200"/>
      <c r="D1831" s="200"/>
      <c r="E1831" s="200"/>
      <c r="F1831" s="200"/>
      <c r="G1831" s="200"/>
      <c r="H1831" s="200"/>
      <c r="I1831" s="200"/>
      <c r="J1831" s="200"/>
      <c r="K1831" s="200"/>
      <c r="L1831" s="200"/>
      <c r="M1831" s="239"/>
      <c r="N1831" s="202"/>
      <c r="O1831" s="200"/>
      <c r="P1831" s="200"/>
      <c r="Q1831" s="200"/>
      <c r="R1831" s="200"/>
      <c r="S1831" s="239"/>
      <c r="T1831" s="200"/>
      <c r="U1831" s="202"/>
      <c r="V1831" s="200"/>
      <c r="W1831" s="200"/>
      <c r="X1831" s="200"/>
      <c r="Y1831" s="200"/>
      <c r="Z1831" s="200"/>
      <c r="AA1831" s="201"/>
      <c r="AB1831" s="201"/>
      <c r="AC1831" s="202"/>
      <c r="AD1831" s="202"/>
      <c r="AE1831" s="202"/>
      <c r="AF1831" s="202"/>
      <c r="AG1831" s="200"/>
      <c r="AH1831" s="200"/>
      <c r="AI1831" s="200"/>
      <c r="AJ1831" s="201"/>
      <c r="AK1831" s="202"/>
      <c r="AL1831" s="200"/>
      <c r="AM1831" s="200"/>
      <c r="AN1831" s="240"/>
      <c r="AO1831" s="240"/>
      <c r="AP1831" s="240"/>
      <c r="AQ1831" s="200"/>
      <c r="AR1831" s="200"/>
      <c r="AS1831" s="200"/>
    </row>
    <row r="1832" spans="1:45" x14ac:dyDescent="0.25">
      <c r="A1832" s="200"/>
      <c r="B1832" s="200"/>
      <c r="C1832" s="200"/>
      <c r="D1832" s="200"/>
      <c r="E1832" s="200"/>
      <c r="F1832" s="200"/>
      <c r="G1832" s="200"/>
      <c r="H1832" s="200"/>
      <c r="I1832" s="200"/>
      <c r="J1832" s="200"/>
      <c r="K1832" s="200"/>
      <c r="L1832" s="200"/>
      <c r="M1832" s="239"/>
      <c r="N1832" s="202"/>
      <c r="O1832" s="200"/>
      <c r="P1832" s="200"/>
      <c r="Q1832" s="200"/>
      <c r="R1832" s="200"/>
      <c r="S1832" s="239"/>
      <c r="T1832" s="200"/>
      <c r="U1832" s="202"/>
      <c r="V1832" s="200"/>
      <c r="W1832" s="200"/>
      <c r="X1832" s="200"/>
      <c r="Y1832" s="200"/>
      <c r="Z1832" s="200"/>
      <c r="AA1832" s="201"/>
      <c r="AB1832" s="201"/>
      <c r="AC1832" s="202"/>
      <c r="AD1832" s="202"/>
      <c r="AE1832" s="202"/>
      <c r="AF1832" s="202"/>
      <c r="AG1832" s="200"/>
      <c r="AH1832" s="200"/>
      <c r="AI1832" s="200"/>
      <c r="AJ1832" s="201"/>
      <c r="AK1832" s="202"/>
      <c r="AL1832" s="200"/>
      <c r="AM1832" s="200"/>
      <c r="AN1832" s="240"/>
      <c r="AO1832" s="240"/>
      <c r="AP1832" s="240"/>
      <c r="AQ1832" s="200"/>
      <c r="AR1832" s="200"/>
      <c r="AS1832" s="200"/>
    </row>
    <row r="1833" spans="1:45" x14ac:dyDescent="0.25">
      <c r="A1833" s="200"/>
      <c r="B1833" s="200"/>
      <c r="C1833" s="200"/>
      <c r="D1833" s="200"/>
      <c r="E1833" s="200"/>
      <c r="F1833" s="200"/>
      <c r="G1833" s="200"/>
      <c r="H1833" s="200"/>
      <c r="I1833" s="200"/>
      <c r="J1833" s="200"/>
      <c r="K1833" s="200"/>
      <c r="L1833" s="200"/>
      <c r="M1833" s="239"/>
      <c r="N1833" s="202"/>
      <c r="O1833" s="200"/>
      <c r="P1833" s="200"/>
      <c r="Q1833" s="200"/>
      <c r="R1833" s="200"/>
      <c r="S1833" s="239"/>
      <c r="T1833" s="200"/>
      <c r="U1833" s="202"/>
      <c r="V1833" s="200"/>
      <c r="W1833" s="200"/>
      <c r="X1833" s="200"/>
      <c r="Y1833" s="200"/>
      <c r="Z1833" s="200"/>
      <c r="AA1833" s="201"/>
      <c r="AB1833" s="201"/>
      <c r="AC1833" s="202"/>
      <c r="AD1833" s="202"/>
      <c r="AE1833" s="202"/>
      <c r="AF1833" s="202"/>
      <c r="AG1833" s="200"/>
      <c r="AH1833" s="200"/>
      <c r="AI1833" s="200"/>
      <c r="AJ1833" s="201"/>
      <c r="AK1833" s="202"/>
      <c r="AL1833" s="200"/>
      <c r="AM1833" s="200"/>
      <c r="AN1833" s="240"/>
      <c r="AO1833" s="240"/>
      <c r="AP1833" s="240"/>
      <c r="AQ1833" s="200"/>
      <c r="AR1833" s="200"/>
      <c r="AS1833" s="200"/>
    </row>
    <row r="1834" spans="1:45" x14ac:dyDescent="0.25">
      <c r="A1834" s="200"/>
      <c r="B1834" s="200"/>
      <c r="C1834" s="200"/>
      <c r="D1834" s="200"/>
      <c r="E1834" s="200"/>
      <c r="F1834" s="200"/>
      <c r="G1834" s="200"/>
      <c r="H1834" s="200"/>
      <c r="I1834" s="200"/>
      <c r="J1834" s="200"/>
      <c r="K1834" s="200"/>
      <c r="L1834" s="200"/>
      <c r="M1834" s="239"/>
      <c r="N1834" s="202"/>
      <c r="O1834" s="200"/>
      <c r="P1834" s="200"/>
      <c r="Q1834" s="200"/>
      <c r="R1834" s="200"/>
      <c r="S1834" s="239"/>
      <c r="T1834" s="200"/>
      <c r="U1834" s="202"/>
      <c r="V1834" s="200"/>
      <c r="W1834" s="200"/>
      <c r="X1834" s="200"/>
      <c r="Y1834" s="200"/>
      <c r="Z1834" s="200"/>
      <c r="AA1834" s="201"/>
      <c r="AB1834" s="201"/>
      <c r="AC1834" s="202"/>
      <c r="AD1834" s="202"/>
      <c r="AE1834" s="202"/>
      <c r="AF1834" s="202"/>
      <c r="AG1834" s="200"/>
      <c r="AH1834" s="200"/>
      <c r="AI1834" s="200"/>
      <c r="AJ1834" s="201"/>
      <c r="AK1834" s="202"/>
      <c r="AL1834" s="200"/>
      <c r="AM1834" s="200"/>
      <c r="AN1834" s="240"/>
      <c r="AO1834" s="240"/>
      <c r="AP1834" s="240"/>
      <c r="AQ1834" s="200"/>
      <c r="AR1834" s="200"/>
      <c r="AS1834" s="200"/>
    </row>
    <row r="1835" spans="1:45" x14ac:dyDescent="0.25">
      <c r="A1835" s="200"/>
      <c r="B1835" s="200"/>
      <c r="C1835" s="200"/>
      <c r="D1835" s="200"/>
      <c r="E1835" s="200"/>
      <c r="F1835" s="200"/>
      <c r="G1835" s="200"/>
      <c r="H1835" s="200"/>
      <c r="I1835" s="200"/>
      <c r="J1835" s="200"/>
      <c r="K1835" s="200"/>
      <c r="L1835" s="200"/>
      <c r="M1835" s="239"/>
      <c r="N1835" s="202"/>
      <c r="O1835" s="200"/>
      <c r="P1835" s="200"/>
      <c r="Q1835" s="200"/>
      <c r="R1835" s="200"/>
      <c r="S1835" s="239"/>
      <c r="T1835" s="200"/>
      <c r="U1835" s="202"/>
      <c r="V1835" s="200"/>
      <c r="W1835" s="200"/>
      <c r="X1835" s="200"/>
      <c r="Y1835" s="200"/>
      <c r="Z1835" s="200"/>
      <c r="AA1835" s="201"/>
      <c r="AB1835" s="201"/>
      <c r="AC1835" s="202"/>
      <c r="AD1835" s="202"/>
      <c r="AE1835" s="202"/>
      <c r="AF1835" s="202"/>
      <c r="AG1835" s="200"/>
      <c r="AH1835" s="200"/>
      <c r="AI1835" s="200"/>
      <c r="AJ1835" s="201"/>
      <c r="AK1835" s="202"/>
      <c r="AL1835" s="200"/>
      <c r="AM1835" s="200"/>
      <c r="AN1835" s="240"/>
      <c r="AO1835" s="240"/>
      <c r="AP1835" s="240"/>
      <c r="AQ1835" s="200"/>
      <c r="AR1835" s="200"/>
      <c r="AS1835" s="200"/>
    </row>
    <row r="1836" spans="1:45" x14ac:dyDescent="0.25">
      <c r="A1836" s="200"/>
      <c r="B1836" s="200"/>
      <c r="C1836" s="200"/>
      <c r="D1836" s="200"/>
      <c r="E1836" s="200"/>
      <c r="F1836" s="200"/>
      <c r="G1836" s="200"/>
      <c r="H1836" s="200"/>
      <c r="I1836" s="200"/>
      <c r="J1836" s="200"/>
      <c r="K1836" s="200"/>
      <c r="L1836" s="200"/>
      <c r="M1836" s="239"/>
      <c r="N1836" s="202"/>
      <c r="O1836" s="200"/>
      <c r="P1836" s="200"/>
      <c r="Q1836" s="200"/>
      <c r="R1836" s="200"/>
      <c r="S1836" s="239"/>
      <c r="T1836" s="200"/>
      <c r="U1836" s="202"/>
      <c r="V1836" s="200"/>
      <c r="W1836" s="200"/>
      <c r="X1836" s="200"/>
      <c r="Y1836" s="200"/>
      <c r="Z1836" s="200"/>
      <c r="AA1836" s="201"/>
      <c r="AB1836" s="201"/>
      <c r="AC1836" s="202"/>
      <c r="AD1836" s="202"/>
      <c r="AE1836" s="202"/>
      <c r="AF1836" s="202"/>
      <c r="AG1836" s="200"/>
      <c r="AH1836" s="200"/>
      <c r="AI1836" s="200"/>
      <c r="AJ1836" s="201"/>
      <c r="AK1836" s="202"/>
      <c r="AL1836" s="200"/>
      <c r="AM1836" s="200"/>
      <c r="AN1836" s="240"/>
      <c r="AO1836" s="240"/>
      <c r="AP1836" s="240"/>
      <c r="AQ1836" s="200"/>
      <c r="AR1836" s="200"/>
      <c r="AS1836" s="200"/>
    </row>
    <row r="1837" spans="1:45" x14ac:dyDescent="0.25">
      <c r="A1837" s="200"/>
      <c r="B1837" s="200"/>
      <c r="C1837" s="200"/>
      <c r="D1837" s="200"/>
      <c r="E1837" s="200"/>
      <c r="F1837" s="200"/>
      <c r="G1837" s="200"/>
      <c r="H1837" s="200"/>
      <c r="I1837" s="200"/>
      <c r="J1837" s="200"/>
      <c r="K1837" s="200"/>
      <c r="L1837" s="200"/>
      <c r="M1837" s="239"/>
      <c r="N1837" s="202"/>
      <c r="O1837" s="200"/>
      <c r="P1837" s="200"/>
      <c r="Q1837" s="200"/>
      <c r="R1837" s="200"/>
      <c r="S1837" s="239"/>
      <c r="T1837" s="200"/>
      <c r="U1837" s="202"/>
      <c r="V1837" s="200"/>
      <c r="W1837" s="200"/>
      <c r="X1837" s="200"/>
      <c r="Y1837" s="200"/>
      <c r="Z1837" s="200"/>
      <c r="AA1837" s="201"/>
      <c r="AB1837" s="201"/>
      <c r="AC1837" s="202"/>
      <c r="AD1837" s="202"/>
      <c r="AE1837" s="202"/>
      <c r="AF1837" s="202"/>
      <c r="AG1837" s="200"/>
      <c r="AH1837" s="200"/>
      <c r="AI1837" s="200"/>
      <c r="AJ1837" s="201"/>
      <c r="AK1837" s="202"/>
      <c r="AL1837" s="200"/>
      <c r="AM1837" s="200"/>
      <c r="AN1837" s="240"/>
      <c r="AO1837" s="240"/>
      <c r="AP1837" s="240"/>
      <c r="AQ1837" s="200"/>
      <c r="AR1837" s="200"/>
      <c r="AS1837" s="200"/>
    </row>
    <row r="1838" spans="1:45" x14ac:dyDescent="0.25">
      <c r="A1838" s="200"/>
      <c r="B1838" s="200"/>
      <c r="C1838" s="200"/>
      <c r="D1838" s="200"/>
      <c r="E1838" s="200"/>
      <c r="F1838" s="200"/>
      <c r="G1838" s="200"/>
      <c r="H1838" s="200"/>
      <c r="I1838" s="200"/>
      <c r="J1838" s="200"/>
      <c r="K1838" s="200"/>
      <c r="L1838" s="200"/>
      <c r="M1838" s="239"/>
      <c r="N1838" s="202"/>
      <c r="O1838" s="200"/>
      <c r="P1838" s="200"/>
      <c r="Q1838" s="200"/>
      <c r="R1838" s="200"/>
      <c r="S1838" s="239"/>
      <c r="T1838" s="200"/>
      <c r="U1838" s="202"/>
      <c r="V1838" s="200"/>
      <c r="W1838" s="200"/>
      <c r="X1838" s="200"/>
      <c r="Y1838" s="200"/>
      <c r="Z1838" s="200"/>
      <c r="AA1838" s="201"/>
      <c r="AB1838" s="201"/>
      <c r="AC1838" s="202"/>
      <c r="AD1838" s="202"/>
      <c r="AE1838" s="202"/>
      <c r="AF1838" s="202"/>
      <c r="AG1838" s="200"/>
      <c r="AH1838" s="200"/>
      <c r="AI1838" s="200"/>
      <c r="AJ1838" s="201"/>
      <c r="AK1838" s="202"/>
      <c r="AL1838" s="200"/>
      <c r="AM1838" s="200"/>
      <c r="AN1838" s="240"/>
      <c r="AO1838" s="240"/>
      <c r="AP1838" s="240"/>
      <c r="AQ1838" s="200"/>
      <c r="AR1838" s="200"/>
      <c r="AS1838" s="200"/>
    </row>
    <row r="1839" spans="1:45" x14ac:dyDescent="0.25">
      <c r="A1839" s="200"/>
      <c r="B1839" s="200"/>
      <c r="C1839" s="200"/>
      <c r="D1839" s="200"/>
      <c r="E1839" s="200"/>
      <c r="F1839" s="200"/>
      <c r="G1839" s="200"/>
      <c r="H1839" s="200"/>
      <c r="I1839" s="200"/>
      <c r="J1839" s="200"/>
      <c r="K1839" s="200"/>
      <c r="L1839" s="200"/>
      <c r="M1839" s="239"/>
      <c r="N1839" s="202"/>
      <c r="O1839" s="200"/>
      <c r="P1839" s="200"/>
      <c r="Q1839" s="200"/>
      <c r="R1839" s="200"/>
      <c r="S1839" s="239"/>
      <c r="T1839" s="200"/>
      <c r="U1839" s="202"/>
      <c r="V1839" s="200"/>
      <c r="W1839" s="200"/>
      <c r="X1839" s="200"/>
      <c r="Y1839" s="200"/>
      <c r="Z1839" s="200"/>
      <c r="AA1839" s="201"/>
      <c r="AB1839" s="201"/>
      <c r="AC1839" s="202"/>
      <c r="AD1839" s="202"/>
      <c r="AE1839" s="202"/>
      <c r="AF1839" s="202"/>
      <c r="AG1839" s="200"/>
      <c r="AH1839" s="200"/>
      <c r="AI1839" s="200"/>
      <c r="AJ1839" s="201"/>
      <c r="AK1839" s="202"/>
      <c r="AL1839" s="200"/>
      <c r="AM1839" s="200"/>
      <c r="AN1839" s="240"/>
      <c r="AO1839" s="240"/>
      <c r="AP1839" s="240"/>
      <c r="AQ1839" s="200"/>
      <c r="AR1839" s="200"/>
      <c r="AS1839" s="200"/>
    </row>
    <row r="1840" spans="1:45" x14ac:dyDescent="0.25">
      <c r="A1840" s="200"/>
      <c r="B1840" s="200"/>
      <c r="C1840" s="200"/>
      <c r="D1840" s="200"/>
      <c r="E1840" s="200"/>
      <c r="F1840" s="200"/>
      <c r="G1840" s="200"/>
      <c r="H1840" s="200"/>
      <c r="I1840" s="200"/>
      <c r="J1840" s="200"/>
      <c r="K1840" s="200"/>
      <c r="L1840" s="200"/>
      <c r="M1840" s="239"/>
      <c r="N1840" s="202"/>
      <c r="O1840" s="200"/>
      <c r="P1840" s="200"/>
      <c r="Q1840" s="200"/>
      <c r="R1840" s="200"/>
      <c r="S1840" s="239"/>
      <c r="T1840" s="200"/>
      <c r="U1840" s="202"/>
      <c r="V1840" s="200"/>
      <c r="W1840" s="200"/>
      <c r="X1840" s="200"/>
      <c r="Y1840" s="200"/>
      <c r="Z1840" s="200"/>
      <c r="AA1840" s="201"/>
      <c r="AB1840" s="201"/>
      <c r="AC1840" s="202"/>
      <c r="AD1840" s="202"/>
      <c r="AE1840" s="202"/>
      <c r="AF1840" s="202"/>
      <c r="AG1840" s="200"/>
      <c r="AH1840" s="200"/>
      <c r="AI1840" s="200"/>
      <c r="AJ1840" s="201"/>
      <c r="AK1840" s="202"/>
      <c r="AL1840" s="200"/>
      <c r="AM1840" s="200"/>
      <c r="AN1840" s="240"/>
      <c r="AO1840" s="240"/>
      <c r="AP1840" s="240"/>
      <c r="AQ1840" s="200"/>
      <c r="AR1840" s="200"/>
      <c r="AS1840" s="200"/>
    </row>
    <row r="1841" spans="1:45" x14ac:dyDescent="0.25">
      <c r="A1841" s="200"/>
      <c r="B1841" s="200"/>
      <c r="C1841" s="200"/>
      <c r="D1841" s="200"/>
      <c r="E1841" s="200"/>
      <c r="F1841" s="200"/>
      <c r="G1841" s="200"/>
      <c r="H1841" s="200"/>
      <c r="I1841" s="200"/>
      <c r="J1841" s="200"/>
      <c r="K1841" s="200"/>
      <c r="L1841" s="200"/>
      <c r="M1841" s="239"/>
      <c r="N1841" s="202"/>
      <c r="O1841" s="200"/>
      <c r="P1841" s="200"/>
      <c r="Q1841" s="200"/>
      <c r="R1841" s="200"/>
      <c r="S1841" s="239"/>
      <c r="T1841" s="200"/>
      <c r="U1841" s="202"/>
      <c r="V1841" s="200"/>
      <c r="W1841" s="200"/>
      <c r="X1841" s="200"/>
      <c r="Y1841" s="200"/>
      <c r="Z1841" s="200"/>
      <c r="AA1841" s="201"/>
      <c r="AB1841" s="201"/>
      <c r="AC1841" s="202"/>
      <c r="AD1841" s="202"/>
      <c r="AE1841" s="202"/>
      <c r="AF1841" s="202"/>
      <c r="AG1841" s="200"/>
      <c r="AH1841" s="200"/>
      <c r="AI1841" s="200"/>
      <c r="AJ1841" s="201"/>
      <c r="AK1841" s="202"/>
      <c r="AL1841" s="200"/>
      <c r="AM1841" s="200"/>
      <c r="AN1841" s="240"/>
      <c r="AO1841" s="240"/>
      <c r="AP1841" s="240"/>
      <c r="AQ1841" s="200"/>
      <c r="AR1841" s="200"/>
      <c r="AS1841" s="200"/>
    </row>
    <row r="1842" spans="1:45" x14ac:dyDescent="0.25">
      <c r="A1842" s="200"/>
      <c r="B1842" s="200"/>
      <c r="C1842" s="200"/>
      <c r="D1842" s="200"/>
      <c r="E1842" s="200"/>
      <c r="F1842" s="200"/>
      <c r="G1842" s="200"/>
      <c r="H1842" s="200"/>
      <c r="I1842" s="200"/>
      <c r="J1842" s="200"/>
      <c r="K1842" s="200"/>
      <c r="L1842" s="200"/>
      <c r="M1842" s="239"/>
      <c r="N1842" s="202"/>
      <c r="O1842" s="200"/>
      <c r="P1842" s="200"/>
      <c r="Q1842" s="200"/>
      <c r="R1842" s="200"/>
      <c r="S1842" s="239"/>
      <c r="T1842" s="200"/>
      <c r="U1842" s="202"/>
      <c r="V1842" s="200"/>
      <c r="W1842" s="200"/>
      <c r="X1842" s="200"/>
      <c r="Y1842" s="200"/>
      <c r="Z1842" s="200"/>
      <c r="AA1842" s="201"/>
      <c r="AB1842" s="201"/>
      <c r="AC1842" s="202"/>
      <c r="AD1842" s="202"/>
      <c r="AE1842" s="202"/>
      <c r="AF1842" s="202"/>
      <c r="AG1842" s="200"/>
      <c r="AH1842" s="200"/>
      <c r="AI1842" s="200"/>
      <c r="AJ1842" s="201"/>
      <c r="AK1842" s="202"/>
      <c r="AL1842" s="200"/>
      <c r="AM1842" s="200"/>
      <c r="AN1842" s="240"/>
      <c r="AO1842" s="240"/>
      <c r="AP1842" s="240"/>
      <c r="AQ1842" s="200"/>
      <c r="AR1842" s="200"/>
      <c r="AS1842" s="200"/>
    </row>
    <row r="1843" spans="1:45" x14ac:dyDescent="0.25">
      <c r="A1843" s="200"/>
      <c r="B1843" s="200"/>
      <c r="C1843" s="200"/>
      <c r="D1843" s="200"/>
      <c r="E1843" s="200"/>
      <c r="F1843" s="200"/>
      <c r="G1843" s="200"/>
      <c r="H1843" s="200"/>
      <c r="I1843" s="200"/>
      <c r="J1843" s="200"/>
      <c r="K1843" s="200"/>
      <c r="L1843" s="200"/>
      <c r="M1843" s="239"/>
      <c r="N1843" s="202"/>
      <c r="O1843" s="200"/>
      <c r="P1843" s="200"/>
      <c r="Q1843" s="200"/>
      <c r="R1843" s="200"/>
      <c r="S1843" s="239"/>
      <c r="T1843" s="200"/>
      <c r="U1843" s="202"/>
      <c r="V1843" s="200"/>
      <c r="W1843" s="200"/>
      <c r="X1843" s="200"/>
      <c r="Y1843" s="200"/>
      <c r="Z1843" s="200"/>
      <c r="AA1843" s="201"/>
      <c r="AB1843" s="201"/>
      <c r="AC1843" s="202"/>
      <c r="AD1843" s="202"/>
      <c r="AE1843" s="202"/>
      <c r="AF1843" s="202"/>
      <c r="AG1843" s="200"/>
      <c r="AH1843" s="200"/>
      <c r="AI1843" s="200"/>
      <c r="AJ1843" s="201"/>
      <c r="AK1843" s="202"/>
      <c r="AL1843" s="200"/>
      <c r="AM1843" s="200"/>
      <c r="AN1843" s="240"/>
      <c r="AO1843" s="240"/>
      <c r="AP1843" s="240"/>
      <c r="AQ1843" s="200"/>
      <c r="AR1843" s="200"/>
      <c r="AS1843" s="200"/>
    </row>
    <row r="1844" spans="1:45" x14ac:dyDescent="0.25">
      <c r="A1844" s="200"/>
      <c r="B1844" s="200"/>
      <c r="C1844" s="200"/>
      <c r="D1844" s="200"/>
      <c r="E1844" s="200"/>
      <c r="F1844" s="200"/>
      <c r="G1844" s="200"/>
      <c r="H1844" s="200"/>
      <c r="I1844" s="200"/>
      <c r="J1844" s="200"/>
      <c r="K1844" s="200"/>
      <c r="L1844" s="200"/>
      <c r="M1844" s="239"/>
      <c r="N1844" s="202"/>
      <c r="O1844" s="200"/>
      <c r="P1844" s="200"/>
      <c r="Q1844" s="200"/>
      <c r="R1844" s="200"/>
      <c r="S1844" s="239"/>
      <c r="T1844" s="200"/>
      <c r="U1844" s="202"/>
      <c r="V1844" s="200"/>
      <c r="W1844" s="200"/>
      <c r="X1844" s="200"/>
      <c r="Y1844" s="200"/>
      <c r="Z1844" s="200"/>
      <c r="AA1844" s="201"/>
      <c r="AB1844" s="201"/>
      <c r="AC1844" s="202"/>
      <c r="AD1844" s="202"/>
      <c r="AE1844" s="202"/>
      <c r="AF1844" s="202"/>
      <c r="AG1844" s="200"/>
      <c r="AH1844" s="200"/>
      <c r="AI1844" s="200"/>
      <c r="AJ1844" s="201"/>
      <c r="AK1844" s="202"/>
      <c r="AL1844" s="200"/>
      <c r="AM1844" s="200"/>
      <c r="AN1844" s="240"/>
      <c r="AO1844" s="240"/>
      <c r="AP1844" s="240"/>
      <c r="AQ1844" s="200"/>
      <c r="AR1844" s="200"/>
      <c r="AS1844" s="200"/>
    </row>
    <row r="1845" spans="1:45" x14ac:dyDescent="0.25">
      <c r="A1845" s="200"/>
      <c r="B1845" s="200"/>
      <c r="C1845" s="200"/>
      <c r="D1845" s="200"/>
      <c r="E1845" s="200"/>
      <c r="F1845" s="200"/>
      <c r="G1845" s="200"/>
      <c r="H1845" s="200"/>
      <c r="I1845" s="200"/>
      <c r="J1845" s="200"/>
      <c r="K1845" s="200"/>
      <c r="L1845" s="200"/>
      <c r="M1845" s="239"/>
      <c r="N1845" s="202"/>
      <c r="O1845" s="200"/>
      <c r="P1845" s="200"/>
      <c r="Q1845" s="200"/>
      <c r="R1845" s="200"/>
      <c r="S1845" s="239"/>
      <c r="T1845" s="200"/>
      <c r="U1845" s="202"/>
      <c r="V1845" s="200"/>
      <c r="W1845" s="200"/>
      <c r="X1845" s="200"/>
      <c r="Y1845" s="200"/>
      <c r="Z1845" s="200"/>
      <c r="AA1845" s="201"/>
      <c r="AB1845" s="201"/>
      <c r="AC1845" s="202"/>
      <c r="AD1845" s="202"/>
      <c r="AE1845" s="202"/>
      <c r="AF1845" s="202"/>
      <c r="AG1845" s="200"/>
      <c r="AH1845" s="200"/>
      <c r="AI1845" s="200"/>
      <c r="AJ1845" s="201"/>
      <c r="AK1845" s="202"/>
      <c r="AL1845" s="200"/>
      <c r="AM1845" s="200"/>
      <c r="AN1845" s="240"/>
      <c r="AO1845" s="240"/>
      <c r="AP1845" s="240"/>
      <c r="AQ1845" s="200"/>
      <c r="AR1845" s="200"/>
      <c r="AS1845" s="200"/>
    </row>
    <row r="1846" spans="1:45" x14ac:dyDescent="0.25">
      <c r="A1846" s="200"/>
      <c r="B1846" s="200"/>
      <c r="C1846" s="200"/>
      <c r="D1846" s="200"/>
      <c r="E1846" s="200"/>
      <c r="F1846" s="200"/>
      <c r="G1846" s="200"/>
      <c r="H1846" s="200"/>
      <c r="I1846" s="200"/>
      <c r="J1846" s="200"/>
      <c r="K1846" s="200"/>
      <c r="L1846" s="200"/>
      <c r="M1846" s="239"/>
      <c r="N1846" s="202"/>
      <c r="O1846" s="200"/>
      <c r="P1846" s="200"/>
      <c r="Q1846" s="200"/>
      <c r="R1846" s="200"/>
      <c r="S1846" s="239"/>
      <c r="T1846" s="200"/>
      <c r="U1846" s="202"/>
      <c r="V1846" s="200"/>
      <c r="W1846" s="200"/>
      <c r="X1846" s="200"/>
      <c r="Y1846" s="200"/>
      <c r="Z1846" s="200"/>
      <c r="AA1846" s="201"/>
      <c r="AB1846" s="201"/>
      <c r="AC1846" s="202"/>
      <c r="AD1846" s="202"/>
      <c r="AE1846" s="202"/>
      <c r="AF1846" s="202"/>
      <c r="AG1846" s="200"/>
      <c r="AH1846" s="200"/>
      <c r="AI1846" s="200"/>
      <c r="AJ1846" s="201"/>
      <c r="AK1846" s="202"/>
      <c r="AL1846" s="200"/>
      <c r="AM1846" s="200"/>
      <c r="AN1846" s="240"/>
      <c r="AO1846" s="240"/>
      <c r="AP1846" s="240"/>
      <c r="AQ1846" s="200"/>
      <c r="AR1846" s="200"/>
      <c r="AS1846" s="200"/>
    </row>
    <row r="1847" spans="1:45" x14ac:dyDescent="0.25">
      <c r="A1847" s="200"/>
      <c r="B1847" s="200"/>
      <c r="C1847" s="200"/>
      <c r="D1847" s="200"/>
      <c r="E1847" s="200"/>
      <c r="F1847" s="200"/>
      <c r="G1847" s="200"/>
      <c r="H1847" s="200"/>
      <c r="I1847" s="200"/>
      <c r="J1847" s="200"/>
      <c r="K1847" s="200"/>
      <c r="L1847" s="200"/>
      <c r="M1847" s="239"/>
      <c r="N1847" s="202"/>
      <c r="O1847" s="200"/>
      <c r="P1847" s="200"/>
      <c r="Q1847" s="200"/>
      <c r="R1847" s="200"/>
      <c r="S1847" s="239"/>
      <c r="T1847" s="200"/>
      <c r="U1847" s="202"/>
      <c r="V1847" s="200"/>
      <c r="W1847" s="200"/>
      <c r="X1847" s="200"/>
      <c r="Y1847" s="200"/>
      <c r="Z1847" s="200"/>
      <c r="AA1847" s="201"/>
      <c r="AB1847" s="201"/>
      <c r="AC1847" s="202"/>
      <c r="AD1847" s="202"/>
      <c r="AE1847" s="202"/>
      <c r="AF1847" s="202"/>
      <c r="AG1847" s="200"/>
      <c r="AH1847" s="200"/>
      <c r="AI1847" s="200"/>
      <c r="AJ1847" s="201"/>
      <c r="AK1847" s="202"/>
      <c r="AL1847" s="200"/>
      <c r="AM1847" s="200"/>
      <c r="AN1847" s="240"/>
      <c r="AO1847" s="240"/>
      <c r="AP1847" s="240"/>
      <c r="AQ1847" s="200"/>
      <c r="AR1847" s="200"/>
      <c r="AS1847" s="200"/>
    </row>
    <row r="1848" spans="1:45" x14ac:dyDescent="0.25">
      <c r="A1848" s="200"/>
      <c r="B1848" s="200"/>
      <c r="C1848" s="200"/>
      <c r="D1848" s="200"/>
      <c r="E1848" s="200"/>
      <c r="F1848" s="200"/>
      <c r="G1848" s="200"/>
      <c r="H1848" s="200"/>
      <c r="I1848" s="200"/>
      <c r="J1848" s="200"/>
      <c r="K1848" s="200"/>
      <c r="L1848" s="200"/>
      <c r="M1848" s="239"/>
      <c r="N1848" s="202"/>
      <c r="O1848" s="200"/>
      <c r="P1848" s="200"/>
      <c r="Q1848" s="200"/>
      <c r="R1848" s="200"/>
      <c r="S1848" s="239"/>
      <c r="T1848" s="200"/>
      <c r="U1848" s="202"/>
      <c r="V1848" s="200"/>
      <c r="W1848" s="200"/>
      <c r="X1848" s="200"/>
      <c r="Y1848" s="200"/>
      <c r="Z1848" s="200"/>
      <c r="AA1848" s="201"/>
      <c r="AB1848" s="201"/>
      <c r="AC1848" s="202"/>
      <c r="AD1848" s="202"/>
      <c r="AE1848" s="202"/>
      <c r="AF1848" s="202"/>
      <c r="AG1848" s="200"/>
      <c r="AH1848" s="200"/>
      <c r="AI1848" s="200"/>
      <c r="AJ1848" s="201"/>
      <c r="AK1848" s="202"/>
      <c r="AL1848" s="200"/>
      <c r="AM1848" s="200"/>
      <c r="AN1848" s="240"/>
      <c r="AO1848" s="240"/>
      <c r="AP1848" s="240"/>
      <c r="AQ1848" s="200"/>
      <c r="AR1848" s="200"/>
      <c r="AS1848" s="200"/>
    </row>
    <row r="1849" spans="1:45" x14ac:dyDescent="0.25">
      <c r="A1849" s="200"/>
      <c r="B1849" s="200"/>
      <c r="C1849" s="200"/>
      <c r="D1849" s="200"/>
      <c r="E1849" s="200"/>
      <c r="F1849" s="200"/>
      <c r="G1849" s="200"/>
      <c r="H1849" s="200"/>
      <c r="I1849" s="200"/>
      <c r="J1849" s="200"/>
      <c r="K1849" s="200"/>
      <c r="L1849" s="200"/>
      <c r="M1849" s="239"/>
      <c r="N1849" s="202"/>
      <c r="O1849" s="200"/>
      <c r="P1849" s="200"/>
      <c r="Q1849" s="200"/>
      <c r="R1849" s="200"/>
      <c r="S1849" s="239"/>
      <c r="T1849" s="200"/>
      <c r="U1849" s="202"/>
      <c r="V1849" s="200"/>
      <c r="W1849" s="200"/>
      <c r="X1849" s="200"/>
      <c r="Y1849" s="200"/>
      <c r="Z1849" s="200"/>
      <c r="AA1849" s="201"/>
      <c r="AB1849" s="201"/>
      <c r="AC1849" s="202"/>
      <c r="AD1849" s="202"/>
      <c r="AE1849" s="202"/>
      <c r="AF1849" s="202"/>
      <c r="AG1849" s="200"/>
      <c r="AH1849" s="200"/>
      <c r="AI1849" s="200"/>
      <c r="AJ1849" s="201"/>
      <c r="AK1849" s="202"/>
      <c r="AL1849" s="200"/>
      <c r="AM1849" s="200"/>
      <c r="AN1849" s="240"/>
      <c r="AO1849" s="240"/>
      <c r="AP1849" s="240"/>
      <c r="AQ1849" s="200"/>
      <c r="AR1849" s="200"/>
      <c r="AS1849" s="200"/>
    </row>
    <row r="1850" spans="1:45" x14ac:dyDescent="0.25">
      <c r="A1850" s="200"/>
      <c r="B1850" s="200"/>
      <c r="C1850" s="200"/>
      <c r="D1850" s="200"/>
      <c r="E1850" s="200"/>
      <c r="F1850" s="200"/>
      <c r="G1850" s="200"/>
      <c r="H1850" s="200"/>
      <c r="I1850" s="200"/>
      <c r="J1850" s="200"/>
      <c r="K1850" s="200"/>
      <c r="L1850" s="200"/>
      <c r="M1850" s="239"/>
      <c r="N1850" s="202"/>
      <c r="O1850" s="200"/>
      <c r="P1850" s="200"/>
      <c r="Q1850" s="200"/>
      <c r="R1850" s="200"/>
      <c r="S1850" s="239"/>
      <c r="T1850" s="200"/>
      <c r="U1850" s="202"/>
      <c r="V1850" s="200"/>
      <c r="W1850" s="200"/>
      <c r="X1850" s="200"/>
      <c r="Y1850" s="200"/>
      <c r="Z1850" s="200"/>
      <c r="AA1850" s="201"/>
      <c r="AB1850" s="201"/>
      <c r="AC1850" s="202"/>
      <c r="AD1850" s="202"/>
      <c r="AE1850" s="202"/>
      <c r="AF1850" s="202"/>
      <c r="AG1850" s="200"/>
      <c r="AH1850" s="200"/>
      <c r="AI1850" s="200"/>
      <c r="AJ1850" s="201"/>
      <c r="AK1850" s="202"/>
      <c r="AL1850" s="200"/>
      <c r="AM1850" s="200"/>
      <c r="AN1850" s="240"/>
      <c r="AO1850" s="240"/>
      <c r="AP1850" s="240"/>
      <c r="AQ1850" s="200"/>
      <c r="AR1850" s="200"/>
      <c r="AS1850" s="200"/>
    </row>
    <row r="1851" spans="1:45" x14ac:dyDescent="0.25">
      <c r="A1851" s="200"/>
      <c r="B1851" s="200"/>
      <c r="C1851" s="200"/>
      <c r="D1851" s="200"/>
      <c r="E1851" s="200"/>
      <c r="F1851" s="200"/>
      <c r="G1851" s="200"/>
      <c r="H1851" s="200"/>
      <c r="I1851" s="200"/>
      <c r="J1851" s="200"/>
      <c r="K1851" s="200"/>
      <c r="L1851" s="200"/>
      <c r="M1851" s="239"/>
      <c r="N1851" s="202"/>
      <c r="O1851" s="200"/>
      <c r="P1851" s="200"/>
      <c r="Q1851" s="200"/>
      <c r="R1851" s="200"/>
      <c r="S1851" s="239"/>
      <c r="T1851" s="200"/>
      <c r="U1851" s="202"/>
      <c r="V1851" s="200"/>
      <c r="W1851" s="200"/>
      <c r="X1851" s="200"/>
      <c r="Y1851" s="200"/>
      <c r="Z1851" s="200"/>
      <c r="AA1851" s="201"/>
      <c r="AB1851" s="201"/>
      <c r="AC1851" s="202"/>
      <c r="AD1851" s="202"/>
      <c r="AE1851" s="202"/>
      <c r="AF1851" s="202"/>
      <c r="AG1851" s="200"/>
      <c r="AH1851" s="200"/>
      <c r="AI1851" s="200"/>
      <c r="AJ1851" s="201"/>
      <c r="AK1851" s="202"/>
      <c r="AL1851" s="200"/>
      <c r="AM1851" s="200"/>
      <c r="AN1851" s="240"/>
      <c r="AO1851" s="240"/>
      <c r="AP1851" s="240"/>
      <c r="AQ1851" s="200"/>
      <c r="AR1851" s="200"/>
      <c r="AS1851" s="200"/>
    </row>
    <row r="1852" spans="1:45" x14ac:dyDescent="0.25">
      <c r="A1852" s="200"/>
      <c r="B1852" s="200"/>
      <c r="C1852" s="200"/>
      <c r="D1852" s="200"/>
      <c r="E1852" s="200"/>
      <c r="F1852" s="200"/>
      <c r="G1852" s="200"/>
      <c r="H1852" s="200"/>
      <c r="I1852" s="200"/>
      <c r="J1852" s="200"/>
      <c r="K1852" s="200"/>
      <c r="L1852" s="200"/>
      <c r="M1852" s="239"/>
      <c r="N1852" s="202"/>
      <c r="O1852" s="200"/>
      <c r="P1852" s="200"/>
      <c r="Q1852" s="200"/>
      <c r="R1852" s="200"/>
      <c r="S1852" s="239"/>
      <c r="T1852" s="200"/>
      <c r="U1852" s="202"/>
      <c r="V1852" s="200"/>
      <c r="W1852" s="200"/>
      <c r="X1852" s="200"/>
      <c r="Y1852" s="200"/>
      <c r="Z1852" s="200"/>
      <c r="AA1852" s="201"/>
      <c r="AB1852" s="201"/>
      <c r="AC1852" s="202"/>
      <c r="AD1852" s="202"/>
      <c r="AE1852" s="202"/>
      <c r="AF1852" s="202"/>
      <c r="AG1852" s="200"/>
      <c r="AH1852" s="200"/>
      <c r="AI1852" s="200"/>
      <c r="AJ1852" s="201"/>
      <c r="AK1852" s="202"/>
      <c r="AL1852" s="200"/>
      <c r="AM1852" s="200"/>
      <c r="AN1852" s="240"/>
      <c r="AO1852" s="240"/>
      <c r="AP1852" s="240"/>
      <c r="AQ1852" s="200"/>
      <c r="AR1852" s="200"/>
      <c r="AS1852" s="200"/>
    </row>
    <row r="1853" spans="1:45" x14ac:dyDescent="0.25">
      <c r="A1853" s="200"/>
      <c r="B1853" s="200"/>
      <c r="C1853" s="200"/>
      <c r="D1853" s="200"/>
      <c r="E1853" s="200"/>
      <c r="F1853" s="200"/>
      <c r="G1853" s="200"/>
      <c r="H1853" s="200"/>
      <c r="I1853" s="200"/>
      <c r="J1853" s="200"/>
      <c r="K1853" s="200"/>
      <c r="L1853" s="200"/>
      <c r="M1853" s="239"/>
      <c r="N1853" s="202"/>
      <c r="O1853" s="200"/>
      <c r="P1853" s="200"/>
      <c r="Q1853" s="200"/>
      <c r="R1853" s="200"/>
      <c r="S1853" s="239"/>
      <c r="T1853" s="200"/>
      <c r="U1853" s="202"/>
      <c r="V1853" s="200"/>
      <c r="W1853" s="200"/>
      <c r="X1853" s="200"/>
      <c r="Y1853" s="200"/>
      <c r="Z1853" s="200"/>
      <c r="AA1853" s="201"/>
      <c r="AB1853" s="201"/>
      <c r="AC1853" s="202"/>
      <c r="AD1853" s="202"/>
      <c r="AE1853" s="202"/>
      <c r="AF1853" s="202"/>
      <c r="AG1853" s="200"/>
      <c r="AH1853" s="200"/>
      <c r="AI1853" s="200"/>
      <c r="AJ1853" s="201"/>
      <c r="AK1853" s="202"/>
      <c r="AL1853" s="200"/>
      <c r="AM1853" s="200"/>
      <c r="AN1853" s="240"/>
      <c r="AO1853" s="240"/>
      <c r="AP1853" s="240"/>
      <c r="AQ1853" s="200"/>
      <c r="AR1853" s="200"/>
      <c r="AS1853" s="200"/>
    </row>
    <row r="1854" spans="1:45" x14ac:dyDescent="0.25">
      <c r="A1854" s="200"/>
      <c r="B1854" s="200"/>
      <c r="C1854" s="200"/>
      <c r="D1854" s="200"/>
      <c r="E1854" s="200"/>
      <c r="F1854" s="200"/>
      <c r="G1854" s="200"/>
      <c r="H1854" s="200"/>
      <c r="I1854" s="200"/>
      <c r="J1854" s="200"/>
      <c r="K1854" s="200"/>
      <c r="L1854" s="200"/>
      <c r="M1854" s="239"/>
      <c r="N1854" s="202"/>
      <c r="O1854" s="200"/>
      <c r="P1854" s="200"/>
      <c r="Q1854" s="200"/>
      <c r="R1854" s="200"/>
      <c r="S1854" s="239"/>
      <c r="T1854" s="200"/>
      <c r="U1854" s="202"/>
      <c r="V1854" s="200"/>
      <c r="W1854" s="200"/>
      <c r="X1854" s="200"/>
      <c r="Y1854" s="200"/>
      <c r="Z1854" s="200"/>
      <c r="AA1854" s="201"/>
      <c r="AB1854" s="201"/>
      <c r="AC1854" s="202"/>
      <c r="AD1854" s="202"/>
      <c r="AE1854" s="202"/>
      <c r="AF1854" s="202"/>
      <c r="AG1854" s="200"/>
      <c r="AH1854" s="200"/>
      <c r="AI1854" s="200"/>
      <c r="AJ1854" s="201"/>
      <c r="AK1854" s="202"/>
      <c r="AL1854" s="200"/>
      <c r="AM1854" s="200"/>
      <c r="AN1854" s="240"/>
      <c r="AO1854" s="240"/>
      <c r="AP1854" s="240"/>
      <c r="AQ1854" s="200"/>
      <c r="AR1854" s="200"/>
      <c r="AS1854" s="200"/>
    </row>
    <row r="1855" spans="1:45" x14ac:dyDescent="0.25">
      <c r="A1855" s="200"/>
      <c r="B1855" s="200"/>
      <c r="C1855" s="200"/>
      <c r="D1855" s="200"/>
      <c r="E1855" s="200"/>
      <c r="F1855" s="200"/>
      <c r="G1855" s="200"/>
      <c r="H1855" s="200"/>
      <c r="I1855" s="200"/>
      <c r="J1855" s="200"/>
      <c r="K1855" s="200"/>
      <c r="L1855" s="200"/>
      <c r="M1855" s="239"/>
      <c r="N1855" s="202"/>
      <c r="O1855" s="200"/>
      <c r="P1855" s="200"/>
      <c r="Q1855" s="200"/>
      <c r="R1855" s="200"/>
      <c r="S1855" s="239"/>
      <c r="T1855" s="200"/>
      <c r="U1855" s="202"/>
      <c r="V1855" s="200"/>
      <c r="W1855" s="200"/>
      <c r="X1855" s="200"/>
      <c r="Y1855" s="200"/>
      <c r="Z1855" s="200"/>
      <c r="AA1855" s="201"/>
      <c r="AB1855" s="201"/>
      <c r="AC1855" s="202"/>
      <c r="AD1855" s="202"/>
      <c r="AE1855" s="202"/>
      <c r="AF1855" s="202"/>
      <c r="AG1855" s="200"/>
      <c r="AH1855" s="200"/>
      <c r="AI1855" s="200"/>
      <c r="AJ1855" s="201"/>
      <c r="AK1855" s="202"/>
      <c r="AL1855" s="200"/>
      <c r="AM1855" s="200"/>
      <c r="AN1855" s="240"/>
      <c r="AO1855" s="240"/>
      <c r="AP1855" s="240"/>
      <c r="AQ1855" s="200"/>
      <c r="AR1855" s="200"/>
      <c r="AS1855" s="200"/>
    </row>
    <row r="1856" spans="1:45" x14ac:dyDescent="0.25">
      <c r="A1856" s="200"/>
      <c r="B1856" s="200"/>
      <c r="C1856" s="200"/>
      <c r="D1856" s="200"/>
      <c r="E1856" s="200"/>
      <c r="F1856" s="200"/>
      <c r="G1856" s="200"/>
      <c r="H1856" s="200"/>
      <c r="I1856" s="200"/>
      <c r="J1856" s="200"/>
      <c r="K1856" s="200"/>
      <c r="L1856" s="200"/>
      <c r="M1856" s="239"/>
      <c r="N1856" s="202"/>
      <c r="O1856" s="200"/>
      <c r="P1856" s="200"/>
      <c r="Q1856" s="200"/>
      <c r="R1856" s="200"/>
      <c r="S1856" s="239"/>
      <c r="T1856" s="200"/>
      <c r="U1856" s="202"/>
      <c r="V1856" s="200"/>
      <c r="W1856" s="200"/>
      <c r="X1856" s="200"/>
      <c r="Y1856" s="200"/>
      <c r="Z1856" s="200"/>
      <c r="AA1856" s="201"/>
      <c r="AB1856" s="201"/>
      <c r="AC1856" s="202"/>
      <c r="AD1856" s="202"/>
      <c r="AE1856" s="202"/>
      <c r="AF1856" s="202"/>
      <c r="AG1856" s="200"/>
      <c r="AH1856" s="200"/>
      <c r="AI1856" s="200"/>
      <c r="AJ1856" s="201"/>
      <c r="AK1856" s="202"/>
      <c r="AL1856" s="200"/>
      <c r="AM1856" s="200"/>
      <c r="AN1856" s="240"/>
      <c r="AO1856" s="240"/>
      <c r="AP1856" s="240"/>
      <c r="AQ1856" s="200"/>
      <c r="AR1856" s="200"/>
      <c r="AS1856" s="200"/>
    </row>
    <row r="1857" spans="1:45" x14ac:dyDescent="0.25">
      <c r="A1857" s="200"/>
      <c r="B1857" s="200"/>
      <c r="C1857" s="200"/>
      <c r="D1857" s="200"/>
      <c r="E1857" s="200"/>
      <c r="F1857" s="200"/>
      <c r="G1857" s="200"/>
      <c r="H1857" s="200"/>
      <c r="I1857" s="200"/>
      <c r="J1857" s="200"/>
      <c r="K1857" s="200"/>
      <c r="L1857" s="200"/>
      <c r="M1857" s="239"/>
      <c r="N1857" s="202"/>
      <c r="O1857" s="200"/>
      <c r="P1857" s="200"/>
      <c r="Q1857" s="200"/>
      <c r="R1857" s="200"/>
      <c r="S1857" s="239"/>
      <c r="T1857" s="200"/>
      <c r="U1857" s="202"/>
      <c r="V1857" s="200"/>
      <c r="W1857" s="200"/>
      <c r="X1857" s="200"/>
      <c r="Y1857" s="200"/>
      <c r="Z1857" s="200"/>
      <c r="AA1857" s="201"/>
      <c r="AB1857" s="201"/>
      <c r="AC1857" s="202"/>
      <c r="AD1857" s="202"/>
      <c r="AE1857" s="202"/>
      <c r="AF1857" s="202"/>
      <c r="AG1857" s="200"/>
      <c r="AH1857" s="200"/>
      <c r="AI1857" s="200"/>
      <c r="AJ1857" s="201"/>
      <c r="AK1857" s="202"/>
      <c r="AL1857" s="200"/>
      <c r="AM1857" s="200"/>
      <c r="AN1857" s="240"/>
      <c r="AO1857" s="240"/>
      <c r="AP1857" s="240"/>
      <c r="AQ1857" s="200"/>
      <c r="AR1857" s="200"/>
      <c r="AS1857" s="200"/>
    </row>
    <row r="1858" spans="1:45" x14ac:dyDescent="0.25">
      <c r="A1858" s="200"/>
      <c r="B1858" s="200"/>
      <c r="C1858" s="200"/>
      <c r="D1858" s="200"/>
      <c r="E1858" s="200"/>
      <c r="F1858" s="200"/>
      <c r="G1858" s="200"/>
      <c r="H1858" s="200"/>
      <c r="I1858" s="200"/>
      <c r="J1858" s="200"/>
      <c r="K1858" s="200"/>
      <c r="L1858" s="200"/>
      <c r="M1858" s="239"/>
      <c r="N1858" s="202"/>
      <c r="O1858" s="200"/>
      <c r="P1858" s="200"/>
      <c r="Q1858" s="200"/>
      <c r="R1858" s="200"/>
      <c r="S1858" s="239"/>
      <c r="T1858" s="200"/>
      <c r="U1858" s="202"/>
      <c r="V1858" s="200"/>
      <c r="W1858" s="200"/>
      <c r="X1858" s="200"/>
      <c r="Y1858" s="200"/>
      <c r="Z1858" s="200"/>
      <c r="AA1858" s="201"/>
      <c r="AB1858" s="201"/>
      <c r="AC1858" s="202"/>
      <c r="AD1858" s="202"/>
      <c r="AE1858" s="202"/>
      <c r="AF1858" s="202"/>
      <c r="AG1858" s="200"/>
      <c r="AH1858" s="200"/>
      <c r="AI1858" s="200"/>
      <c r="AJ1858" s="201"/>
      <c r="AK1858" s="202"/>
      <c r="AL1858" s="200"/>
      <c r="AM1858" s="200"/>
      <c r="AN1858" s="240"/>
      <c r="AO1858" s="240"/>
      <c r="AP1858" s="240"/>
      <c r="AQ1858" s="200"/>
      <c r="AR1858" s="200"/>
      <c r="AS1858" s="200"/>
    </row>
    <row r="1859" spans="1:45" x14ac:dyDescent="0.25">
      <c r="A1859" s="200"/>
      <c r="B1859" s="200"/>
      <c r="C1859" s="200"/>
      <c r="D1859" s="200"/>
      <c r="E1859" s="200"/>
      <c r="F1859" s="200"/>
      <c r="G1859" s="200"/>
      <c r="H1859" s="200"/>
      <c r="I1859" s="200"/>
      <c r="J1859" s="200"/>
      <c r="K1859" s="200"/>
      <c r="L1859" s="200"/>
      <c r="M1859" s="239"/>
      <c r="N1859" s="202"/>
      <c r="O1859" s="200"/>
      <c r="P1859" s="200"/>
      <c r="Q1859" s="200"/>
      <c r="R1859" s="200"/>
      <c r="S1859" s="239"/>
      <c r="T1859" s="200"/>
      <c r="U1859" s="202"/>
      <c r="V1859" s="200"/>
      <c r="W1859" s="200"/>
      <c r="X1859" s="200"/>
      <c r="Y1859" s="200"/>
      <c r="Z1859" s="200"/>
      <c r="AA1859" s="201"/>
      <c r="AB1859" s="201"/>
      <c r="AC1859" s="202"/>
      <c r="AD1859" s="202"/>
      <c r="AE1859" s="202"/>
      <c r="AF1859" s="202"/>
      <c r="AG1859" s="200"/>
      <c r="AH1859" s="200"/>
      <c r="AI1859" s="200"/>
      <c r="AJ1859" s="201"/>
      <c r="AK1859" s="202"/>
      <c r="AL1859" s="200"/>
      <c r="AM1859" s="200"/>
      <c r="AN1859" s="240"/>
      <c r="AO1859" s="240"/>
      <c r="AP1859" s="240"/>
      <c r="AQ1859" s="200"/>
      <c r="AR1859" s="200"/>
      <c r="AS1859" s="200"/>
    </row>
    <row r="1860" spans="1:45" x14ac:dyDescent="0.25">
      <c r="A1860" s="200"/>
      <c r="B1860" s="200"/>
      <c r="C1860" s="200"/>
      <c r="D1860" s="200"/>
      <c r="E1860" s="200"/>
      <c r="F1860" s="200"/>
      <c r="G1860" s="200"/>
      <c r="H1860" s="200"/>
      <c r="I1860" s="200"/>
      <c r="J1860" s="200"/>
      <c r="K1860" s="200"/>
      <c r="L1860" s="200"/>
      <c r="M1860" s="239"/>
      <c r="N1860" s="202"/>
      <c r="O1860" s="200"/>
      <c r="P1860" s="200"/>
      <c r="Q1860" s="200"/>
      <c r="R1860" s="200"/>
      <c r="S1860" s="239"/>
      <c r="T1860" s="200"/>
      <c r="U1860" s="202"/>
      <c r="V1860" s="200"/>
      <c r="W1860" s="200"/>
      <c r="X1860" s="200"/>
      <c r="Y1860" s="200"/>
      <c r="Z1860" s="200"/>
      <c r="AA1860" s="201"/>
      <c r="AB1860" s="201"/>
      <c r="AC1860" s="202"/>
      <c r="AD1860" s="202"/>
      <c r="AE1860" s="202"/>
      <c r="AF1860" s="202"/>
      <c r="AG1860" s="200"/>
      <c r="AH1860" s="200"/>
      <c r="AI1860" s="200"/>
      <c r="AJ1860" s="201"/>
      <c r="AK1860" s="202"/>
      <c r="AL1860" s="200"/>
      <c r="AM1860" s="200"/>
      <c r="AN1860" s="240"/>
      <c r="AO1860" s="240"/>
      <c r="AP1860" s="240"/>
      <c r="AQ1860" s="200"/>
      <c r="AR1860" s="200"/>
      <c r="AS1860" s="200"/>
    </row>
    <row r="1861" spans="1:45" x14ac:dyDescent="0.25">
      <c r="A1861" s="200"/>
      <c r="B1861" s="200"/>
      <c r="C1861" s="200"/>
      <c r="D1861" s="200"/>
      <c r="E1861" s="200"/>
      <c r="F1861" s="200"/>
      <c r="G1861" s="200"/>
      <c r="H1861" s="200"/>
      <c r="I1861" s="200"/>
      <c r="J1861" s="200"/>
      <c r="K1861" s="200"/>
      <c r="L1861" s="200"/>
      <c r="M1861" s="239"/>
      <c r="N1861" s="202"/>
      <c r="O1861" s="200"/>
      <c r="P1861" s="200"/>
      <c r="Q1861" s="200"/>
      <c r="R1861" s="200"/>
      <c r="S1861" s="239"/>
      <c r="T1861" s="200"/>
      <c r="U1861" s="202"/>
      <c r="V1861" s="200"/>
      <c r="W1861" s="200"/>
      <c r="X1861" s="200"/>
      <c r="Y1861" s="200"/>
      <c r="Z1861" s="200"/>
      <c r="AA1861" s="201"/>
      <c r="AB1861" s="201"/>
      <c r="AC1861" s="202"/>
      <c r="AD1861" s="202"/>
      <c r="AE1861" s="202"/>
      <c r="AF1861" s="202"/>
      <c r="AG1861" s="200"/>
      <c r="AH1861" s="200"/>
      <c r="AI1861" s="200"/>
      <c r="AJ1861" s="201"/>
      <c r="AK1861" s="202"/>
      <c r="AL1861" s="200"/>
      <c r="AM1861" s="200"/>
      <c r="AN1861" s="240"/>
      <c r="AO1861" s="240"/>
      <c r="AP1861" s="240"/>
      <c r="AQ1861" s="200"/>
      <c r="AR1861" s="200"/>
      <c r="AS1861" s="200"/>
    </row>
    <row r="1862" spans="1:45" x14ac:dyDescent="0.25">
      <c r="A1862" s="200"/>
      <c r="B1862" s="200"/>
      <c r="C1862" s="200"/>
      <c r="D1862" s="200"/>
      <c r="E1862" s="200"/>
      <c r="F1862" s="200"/>
      <c r="G1862" s="200"/>
      <c r="H1862" s="200"/>
      <c r="I1862" s="200"/>
      <c r="J1862" s="200"/>
      <c r="K1862" s="200"/>
      <c r="L1862" s="200"/>
      <c r="M1862" s="239"/>
      <c r="N1862" s="202"/>
      <c r="O1862" s="200"/>
      <c r="P1862" s="200"/>
      <c r="Q1862" s="200"/>
      <c r="R1862" s="200"/>
      <c r="S1862" s="239"/>
      <c r="T1862" s="200"/>
      <c r="U1862" s="202"/>
      <c r="V1862" s="200"/>
      <c r="W1862" s="200"/>
      <c r="X1862" s="200"/>
      <c r="Y1862" s="200"/>
      <c r="Z1862" s="200"/>
      <c r="AA1862" s="201"/>
      <c r="AB1862" s="201"/>
      <c r="AC1862" s="202"/>
      <c r="AD1862" s="202"/>
      <c r="AE1862" s="202"/>
      <c r="AF1862" s="202"/>
      <c r="AG1862" s="200"/>
      <c r="AH1862" s="200"/>
      <c r="AI1862" s="200"/>
      <c r="AJ1862" s="201"/>
      <c r="AK1862" s="202"/>
      <c r="AL1862" s="200"/>
      <c r="AM1862" s="200"/>
      <c r="AN1862" s="240"/>
      <c r="AO1862" s="240"/>
      <c r="AP1862" s="240"/>
      <c r="AQ1862" s="200"/>
      <c r="AR1862" s="200"/>
      <c r="AS1862" s="200"/>
    </row>
    <row r="1863" spans="1:45" x14ac:dyDescent="0.25">
      <c r="A1863" s="200"/>
      <c r="B1863" s="200"/>
      <c r="C1863" s="200"/>
      <c r="D1863" s="200"/>
      <c r="E1863" s="200"/>
      <c r="F1863" s="200"/>
      <c r="G1863" s="200"/>
      <c r="H1863" s="200"/>
      <c r="I1863" s="200"/>
      <c r="J1863" s="200"/>
      <c r="K1863" s="200"/>
      <c r="L1863" s="200"/>
      <c r="M1863" s="239"/>
      <c r="N1863" s="202"/>
      <c r="O1863" s="200"/>
      <c r="P1863" s="200"/>
      <c r="Q1863" s="200"/>
      <c r="R1863" s="200"/>
      <c r="S1863" s="239"/>
      <c r="T1863" s="200"/>
      <c r="U1863" s="202"/>
      <c r="V1863" s="200"/>
      <c r="W1863" s="200"/>
      <c r="X1863" s="200"/>
      <c r="Y1863" s="200"/>
      <c r="Z1863" s="200"/>
      <c r="AA1863" s="201"/>
      <c r="AB1863" s="201"/>
      <c r="AC1863" s="202"/>
      <c r="AD1863" s="202"/>
      <c r="AE1863" s="202"/>
      <c r="AF1863" s="202"/>
      <c r="AG1863" s="200"/>
      <c r="AH1863" s="200"/>
      <c r="AI1863" s="200"/>
      <c r="AJ1863" s="201"/>
      <c r="AK1863" s="202"/>
      <c r="AL1863" s="200"/>
      <c r="AM1863" s="200"/>
      <c r="AN1863" s="240"/>
      <c r="AO1863" s="240"/>
      <c r="AP1863" s="240"/>
      <c r="AQ1863" s="200"/>
      <c r="AR1863" s="200"/>
      <c r="AS1863" s="200"/>
    </row>
    <row r="1864" spans="1:45" x14ac:dyDescent="0.25">
      <c r="A1864" s="200"/>
      <c r="B1864" s="200"/>
      <c r="C1864" s="200"/>
      <c r="D1864" s="200"/>
      <c r="E1864" s="200"/>
      <c r="F1864" s="200"/>
      <c r="G1864" s="200"/>
      <c r="H1864" s="200"/>
      <c r="I1864" s="200"/>
      <c r="J1864" s="200"/>
      <c r="K1864" s="200"/>
      <c r="L1864" s="200"/>
      <c r="M1864" s="239"/>
      <c r="N1864" s="202"/>
      <c r="O1864" s="200"/>
      <c r="P1864" s="200"/>
      <c r="Q1864" s="200"/>
      <c r="R1864" s="200"/>
      <c r="S1864" s="239"/>
      <c r="T1864" s="200"/>
      <c r="U1864" s="202"/>
      <c r="V1864" s="200"/>
      <c r="W1864" s="200"/>
      <c r="X1864" s="200"/>
      <c r="Y1864" s="200"/>
      <c r="Z1864" s="200"/>
      <c r="AA1864" s="201"/>
      <c r="AB1864" s="201"/>
      <c r="AC1864" s="202"/>
      <c r="AD1864" s="202"/>
      <c r="AE1864" s="202"/>
      <c r="AF1864" s="202"/>
      <c r="AG1864" s="200"/>
      <c r="AH1864" s="200"/>
      <c r="AI1864" s="200"/>
      <c r="AJ1864" s="201"/>
      <c r="AK1864" s="202"/>
      <c r="AL1864" s="200"/>
      <c r="AM1864" s="200"/>
      <c r="AN1864" s="240"/>
      <c r="AO1864" s="240"/>
      <c r="AP1864" s="240"/>
      <c r="AQ1864" s="200"/>
      <c r="AR1864" s="200"/>
      <c r="AS1864" s="200"/>
    </row>
    <row r="1865" spans="1:45" x14ac:dyDescent="0.25">
      <c r="A1865" s="200"/>
      <c r="B1865" s="200"/>
      <c r="C1865" s="200"/>
      <c r="D1865" s="200"/>
      <c r="E1865" s="200"/>
      <c r="F1865" s="200"/>
      <c r="G1865" s="200"/>
      <c r="H1865" s="200"/>
      <c r="I1865" s="200"/>
      <c r="J1865" s="200"/>
      <c r="K1865" s="200"/>
      <c r="L1865" s="200"/>
      <c r="M1865" s="239"/>
      <c r="N1865" s="202"/>
      <c r="O1865" s="200"/>
      <c r="P1865" s="200"/>
      <c r="Q1865" s="200"/>
      <c r="R1865" s="200"/>
      <c r="S1865" s="239"/>
      <c r="T1865" s="200"/>
      <c r="U1865" s="202"/>
      <c r="V1865" s="200"/>
      <c r="W1865" s="200"/>
      <c r="X1865" s="200"/>
      <c r="Y1865" s="200"/>
      <c r="Z1865" s="200"/>
      <c r="AA1865" s="201"/>
      <c r="AB1865" s="201"/>
      <c r="AC1865" s="202"/>
      <c r="AD1865" s="202"/>
      <c r="AE1865" s="202"/>
      <c r="AF1865" s="202"/>
      <c r="AG1865" s="200"/>
      <c r="AH1865" s="200"/>
      <c r="AI1865" s="200"/>
      <c r="AJ1865" s="201"/>
      <c r="AK1865" s="202"/>
      <c r="AL1865" s="200"/>
      <c r="AM1865" s="200"/>
      <c r="AN1865" s="240"/>
      <c r="AO1865" s="240"/>
      <c r="AP1865" s="240"/>
      <c r="AQ1865" s="200"/>
      <c r="AR1865" s="200"/>
      <c r="AS1865" s="200"/>
    </row>
    <row r="1866" spans="1:45" x14ac:dyDescent="0.25">
      <c r="A1866" s="200"/>
      <c r="B1866" s="200"/>
      <c r="C1866" s="200"/>
      <c r="D1866" s="200"/>
      <c r="E1866" s="200"/>
      <c r="F1866" s="200"/>
      <c r="G1866" s="200"/>
      <c r="H1866" s="200"/>
      <c r="I1866" s="200"/>
      <c r="J1866" s="200"/>
      <c r="K1866" s="200"/>
      <c r="L1866" s="200"/>
      <c r="M1866" s="239"/>
      <c r="N1866" s="202"/>
      <c r="O1866" s="200"/>
      <c r="P1866" s="200"/>
      <c r="Q1866" s="200"/>
      <c r="R1866" s="200"/>
      <c r="S1866" s="239"/>
      <c r="T1866" s="200"/>
      <c r="U1866" s="202"/>
      <c r="V1866" s="200"/>
      <c r="W1866" s="200"/>
      <c r="X1866" s="200"/>
      <c r="Y1866" s="200"/>
      <c r="Z1866" s="200"/>
      <c r="AA1866" s="201"/>
      <c r="AB1866" s="201"/>
      <c r="AC1866" s="202"/>
      <c r="AD1866" s="202"/>
      <c r="AE1866" s="202"/>
      <c r="AF1866" s="202"/>
      <c r="AG1866" s="200"/>
      <c r="AH1866" s="200"/>
      <c r="AI1866" s="200"/>
      <c r="AJ1866" s="201"/>
      <c r="AK1866" s="202"/>
      <c r="AL1866" s="200"/>
      <c r="AM1866" s="200"/>
      <c r="AN1866" s="240"/>
      <c r="AO1866" s="240"/>
      <c r="AP1866" s="240"/>
      <c r="AQ1866" s="200"/>
      <c r="AR1866" s="200"/>
      <c r="AS1866" s="200"/>
    </row>
    <row r="1867" spans="1:45" x14ac:dyDescent="0.25">
      <c r="A1867" s="200"/>
      <c r="B1867" s="200"/>
      <c r="C1867" s="200"/>
      <c r="D1867" s="200"/>
      <c r="E1867" s="200"/>
      <c r="F1867" s="200"/>
      <c r="G1867" s="200"/>
      <c r="H1867" s="200"/>
      <c r="I1867" s="200"/>
      <c r="J1867" s="200"/>
      <c r="K1867" s="200"/>
      <c r="L1867" s="200"/>
      <c r="M1867" s="239"/>
      <c r="N1867" s="202"/>
      <c r="O1867" s="200"/>
      <c r="P1867" s="200"/>
      <c r="Q1867" s="200"/>
      <c r="R1867" s="200"/>
      <c r="S1867" s="239"/>
      <c r="T1867" s="200"/>
      <c r="U1867" s="202"/>
      <c r="V1867" s="200"/>
      <c r="W1867" s="200"/>
      <c r="X1867" s="200"/>
      <c r="Y1867" s="200"/>
      <c r="Z1867" s="200"/>
      <c r="AA1867" s="201"/>
      <c r="AB1867" s="201"/>
      <c r="AC1867" s="202"/>
      <c r="AD1867" s="202"/>
      <c r="AE1867" s="202"/>
      <c r="AF1867" s="202"/>
      <c r="AG1867" s="200"/>
      <c r="AH1867" s="200"/>
      <c r="AI1867" s="200"/>
      <c r="AJ1867" s="201"/>
      <c r="AK1867" s="202"/>
      <c r="AL1867" s="200"/>
      <c r="AM1867" s="200"/>
      <c r="AN1867" s="240"/>
      <c r="AO1867" s="240"/>
      <c r="AP1867" s="240"/>
      <c r="AQ1867" s="200"/>
      <c r="AR1867" s="200"/>
      <c r="AS1867" s="200"/>
    </row>
    <row r="1868" spans="1:45" x14ac:dyDescent="0.25">
      <c r="A1868" s="200"/>
      <c r="B1868" s="200"/>
      <c r="C1868" s="200"/>
      <c r="D1868" s="200"/>
      <c r="E1868" s="200"/>
      <c r="F1868" s="200"/>
      <c r="G1868" s="200"/>
      <c r="H1868" s="200"/>
      <c r="I1868" s="200"/>
      <c r="J1868" s="200"/>
      <c r="K1868" s="200"/>
      <c r="L1868" s="200"/>
      <c r="M1868" s="239"/>
      <c r="N1868" s="202"/>
      <c r="O1868" s="200"/>
      <c r="P1868" s="200"/>
      <c r="Q1868" s="200"/>
      <c r="R1868" s="200"/>
      <c r="S1868" s="239"/>
      <c r="T1868" s="200"/>
      <c r="U1868" s="202"/>
      <c r="V1868" s="200"/>
      <c r="W1868" s="200"/>
      <c r="X1868" s="200"/>
      <c r="Y1868" s="200"/>
      <c r="Z1868" s="200"/>
      <c r="AA1868" s="201"/>
      <c r="AB1868" s="201"/>
      <c r="AC1868" s="202"/>
      <c r="AD1868" s="202"/>
      <c r="AE1868" s="202"/>
      <c r="AF1868" s="202"/>
      <c r="AG1868" s="200"/>
      <c r="AH1868" s="200"/>
      <c r="AI1868" s="200"/>
      <c r="AJ1868" s="201"/>
      <c r="AK1868" s="202"/>
      <c r="AL1868" s="200"/>
      <c r="AM1868" s="200"/>
      <c r="AN1868" s="240"/>
      <c r="AO1868" s="240"/>
      <c r="AP1868" s="240"/>
      <c r="AQ1868" s="200"/>
      <c r="AR1868" s="200"/>
      <c r="AS1868" s="200"/>
    </row>
    <row r="1869" spans="1:45" x14ac:dyDescent="0.25">
      <c r="A1869" s="200"/>
      <c r="B1869" s="200"/>
      <c r="C1869" s="200"/>
      <c r="D1869" s="200"/>
      <c r="E1869" s="200"/>
      <c r="F1869" s="200"/>
      <c r="G1869" s="200"/>
      <c r="H1869" s="200"/>
      <c r="I1869" s="200"/>
      <c r="J1869" s="200"/>
      <c r="K1869" s="200"/>
      <c r="L1869" s="200"/>
      <c r="M1869" s="239"/>
      <c r="N1869" s="202"/>
      <c r="O1869" s="200"/>
      <c r="P1869" s="200"/>
      <c r="Q1869" s="200"/>
      <c r="R1869" s="200"/>
      <c r="S1869" s="239"/>
      <c r="T1869" s="200"/>
      <c r="U1869" s="202"/>
      <c r="V1869" s="200"/>
      <c r="W1869" s="200"/>
      <c r="X1869" s="200"/>
      <c r="Y1869" s="200"/>
      <c r="Z1869" s="200"/>
      <c r="AA1869" s="201"/>
      <c r="AB1869" s="201"/>
      <c r="AC1869" s="202"/>
      <c r="AD1869" s="202"/>
      <c r="AE1869" s="202"/>
      <c r="AF1869" s="202"/>
      <c r="AG1869" s="200"/>
      <c r="AH1869" s="200"/>
      <c r="AI1869" s="200"/>
      <c r="AJ1869" s="201"/>
      <c r="AK1869" s="202"/>
      <c r="AL1869" s="200"/>
      <c r="AM1869" s="200"/>
      <c r="AN1869" s="240"/>
      <c r="AO1869" s="240"/>
      <c r="AP1869" s="240"/>
      <c r="AQ1869" s="200"/>
      <c r="AR1869" s="200"/>
      <c r="AS1869" s="200"/>
    </row>
    <row r="1870" spans="1:45" x14ac:dyDescent="0.25">
      <c r="A1870" s="200"/>
      <c r="B1870" s="200"/>
      <c r="C1870" s="200"/>
      <c r="D1870" s="200"/>
      <c r="E1870" s="200"/>
      <c r="F1870" s="200"/>
      <c r="G1870" s="200"/>
      <c r="H1870" s="200"/>
      <c r="I1870" s="200"/>
      <c r="J1870" s="200"/>
      <c r="K1870" s="200"/>
      <c r="L1870" s="200"/>
      <c r="M1870" s="239"/>
      <c r="N1870" s="202"/>
      <c r="O1870" s="200"/>
      <c r="P1870" s="200"/>
      <c r="Q1870" s="200"/>
      <c r="R1870" s="200"/>
      <c r="S1870" s="239"/>
      <c r="T1870" s="200"/>
      <c r="U1870" s="202"/>
      <c r="V1870" s="200"/>
      <c r="W1870" s="200"/>
      <c r="X1870" s="200"/>
      <c r="Y1870" s="200"/>
      <c r="Z1870" s="200"/>
      <c r="AA1870" s="201"/>
      <c r="AB1870" s="201"/>
      <c r="AC1870" s="202"/>
      <c r="AD1870" s="202"/>
      <c r="AE1870" s="202"/>
      <c r="AF1870" s="202"/>
      <c r="AG1870" s="200"/>
      <c r="AH1870" s="200"/>
      <c r="AI1870" s="200"/>
      <c r="AJ1870" s="201"/>
      <c r="AK1870" s="202"/>
      <c r="AL1870" s="200"/>
      <c r="AM1870" s="200"/>
      <c r="AN1870" s="240"/>
      <c r="AO1870" s="240"/>
      <c r="AP1870" s="240"/>
      <c r="AQ1870" s="200"/>
      <c r="AR1870" s="200"/>
      <c r="AS1870" s="200"/>
    </row>
    <row r="1871" spans="1:45" x14ac:dyDescent="0.25">
      <c r="A1871" s="200"/>
      <c r="B1871" s="200"/>
      <c r="C1871" s="200"/>
      <c r="D1871" s="200"/>
      <c r="E1871" s="200"/>
      <c r="F1871" s="200"/>
      <c r="G1871" s="200"/>
      <c r="H1871" s="200"/>
      <c r="I1871" s="200"/>
      <c r="J1871" s="200"/>
      <c r="K1871" s="200"/>
      <c r="L1871" s="200"/>
      <c r="M1871" s="239"/>
      <c r="N1871" s="202"/>
      <c r="O1871" s="200"/>
      <c r="P1871" s="200"/>
      <c r="Q1871" s="200"/>
      <c r="R1871" s="200"/>
      <c r="S1871" s="239"/>
      <c r="T1871" s="200"/>
      <c r="U1871" s="202"/>
      <c r="V1871" s="200"/>
      <c r="W1871" s="200"/>
      <c r="X1871" s="200"/>
      <c r="Y1871" s="200"/>
      <c r="Z1871" s="200"/>
      <c r="AA1871" s="201"/>
      <c r="AB1871" s="201"/>
      <c r="AC1871" s="202"/>
      <c r="AD1871" s="202"/>
      <c r="AE1871" s="202"/>
      <c r="AF1871" s="202"/>
      <c r="AG1871" s="200"/>
      <c r="AH1871" s="200"/>
      <c r="AI1871" s="200"/>
      <c r="AJ1871" s="201"/>
      <c r="AK1871" s="202"/>
      <c r="AL1871" s="200"/>
      <c r="AM1871" s="200"/>
      <c r="AN1871" s="240"/>
      <c r="AO1871" s="240"/>
      <c r="AP1871" s="240"/>
      <c r="AQ1871" s="200"/>
      <c r="AR1871" s="200"/>
      <c r="AS1871" s="200"/>
    </row>
    <row r="1872" spans="1:45" x14ac:dyDescent="0.25">
      <c r="A1872" s="200"/>
      <c r="B1872" s="200"/>
      <c r="C1872" s="200"/>
      <c r="D1872" s="200"/>
      <c r="E1872" s="200"/>
      <c r="F1872" s="200"/>
      <c r="G1872" s="200"/>
      <c r="H1872" s="200"/>
      <c r="I1872" s="200"/>
      <c r="J1872" s="200"/>
      <c r="K1872" s="200"/>
      <c r="L1872" s="200"/>
      <c r="M1872" s="239"/>
      <c r="N1872" s="202"/>
      <c r="O1872" s="200"/>
      <c r="P1872" s="200"/>
      <c r="Q1872" s="200"/>
      <c r="R1872" s="200"/>
      <c r="S1872" s="239"/>
      <c r="T1872" s="200"/>
      <c r="U1872" s="202"/>
      <c r="V1872" s="200"/>
      <c r="W1872" s="200"/>
      <c r="X1872" s="200"/>
      <c r="Y1872" s="200"/>
      <c r="Z1872" s="200"/>
      <c r="AA1872" s="201"/>
      <c r="AB1872" s="201"/>
      <c r="AC1872" s="202"/>
      <c r="AD1872" s="202"/>
      <c r="AE1872" s="202"/>
      <c r="AF1872" s="202"/>
      <c r="AG1872" s="200"/>
      <c r="AH1872" s="200"/>
      <c r="AI1872" s="200"/>
      <c r="AJ1872" s="201"/>
      <c r="AK1872" s="202"/>
      <c r="AL1872" s="200"/>
      <c r="AM1872" s="200"/>
      <c r="AN1872" s="240"/>
      <c r="AO1872" s="240"/>
      <c r="AP1872" s="240"/>
      <c r="AQ1872" s="200"/>
      <c r="AR1872" s="200"/>
      <c r="AS1872" s="200"/>
    </row>
    <row r="1873" spans="1:45" x14ac:dyDescent="0.25">
      <c r="A1873" s="200"/>
      <c r="B1873" s="200"/>
      <c r="C1873" s="200"/>
      <c r="D1873" s="200"/>
      <c r="E1873" s="200"/>
      <c r="F1873" s="200"/>
      <c r="G1873" s="200"/>
      <c r="H1873" s="200"/>
      <c r="I1873" s="200"/>
      <c r="J1873" s="200"/>
      <c r="K1873" s="200"/>
      <c r="L1873" s="200"/>
      <c r="M1873" s="239"/>
      <c r="N1873" s="202"/>
      <c r="O1873" s="200"/>
      <c r="P1873" s="200"/>
      <c r="Q1873" s="200"/>
      <c r="R1873" s="200"/>
      <c r="S1873" s="239"/>
      <c r="T1873" s="200"/>
      <c r="U1873" s="202"/>
      <c r="V1873" s="200"/>
      <c r="W1873" s="200"/>
      <c r="X1873" s="200"/>
      <c r="Y1873" s="200"/>
      <c r="Z1873" s="200"/>
      <c r="AA1873" s="201"/>
      <c r="AB1873" s="201"/>
      <c r="AC1873" s="202"/>
      <c r="AD1873" s="202"/>
      <c r="AE1873" s="202"/>
      <c r="AF1873" s="202"/>
      <c r="AG1873" s="200"/>
      <c r="AH1873" s="200"/>
      <c r="AI1873" s="200"/>
      <c r="AJ1873" s="201"/>
      <c r="AK1873" s="202"/>
      <c r="AL1873" s="200"/>
      <c r="AM1873" s="200"/>
      <c r="AN1873" s="240"/>
      <c r="AO1873" s="240"/>
      <c r="AP1873" s="240"/>
      <c r="AQ1873" s="200"/>
      <c r="AR1873" s="200"/>
      <c r="AS1873" s="200"/>
    </row>
    <row r="1874" spans="1:45" x14ac:dyDescent="0.25">
      <c r="A1874" s="200"/>
      <c r="B1874" s="200"/>
      <c r="C1874" s="200"/>
      <c r="D1874" s="200"/>
      <c r="E1874" s="200"/>
      <c r="F1874" s="200"/>
      <c r="G1874" s="200"/>
      <c r="H1874" s="200"/>
      <c r="I1874" s="200"/>
      <c r="J1874" s="200"/>
      <c r="K1874" s="200"/>
      <c r="L1874" s="200"/>
      <c r="M1874" s="239"/>
      <c r="N1874" s="202"/>
      <c r="O1874" s="200"/>
      <c r="P1874" s="200"/>
      <c r="Q1874" s="200"/>
      <c r="R1874" s="200"/>
      <c r="S1874" s="239"/>
      <c r="T1874" s="200"/>
      <c r="U1874" s="202"/>
      <c r="V1874" s="200"/>
      <c r="W1874" s="200"/>
      <c r="X1874" s="200"/>
      <c r="Y1874" s="200"/>
      <c r="Z1874" s="200"/>
      <c r="AA1874" s="201"/>
      <c r="AB1874" s="201"/>
      <c r="AC1874" s="202"/>
      <c r="AD1874" s="202"/>
      <c r="AE1874" s="202"/>
      <c r="AF1874" s="202"/>
      <c r="AG1874" s="200"/>
      <c r="AH1874" s="200"/>
      <c r="AI1874" s="200"/>
      <c r="AJ1874" s="201"/>
      <c r="AK1874" s="202"/>
      <c r="AL1874" s="200"/>
      <c r="AM1874" s="200"/>
      <c r="AN1874" s="240"/>
      <c r="AO1874" s="240"/>
      <c r="AP1874" s="240"/>
      <c r="AQ1874" s="200"/>
      <c r="AR1874" s="200"/>
      <c r="AS1874" s="200"/>
    </row>
    <row r="1875" spans="1:45" x14ac:dyDescent="0.25">
      <c r="A1875" s="200"/>
      <c r="B1875" s="200"/>
      <c r="C1875" s="200"/>
      <c r="D1875" s="200"/>
      <c r="E1875" s="200"/>
      <c r="F1875" s="200"/>
      <c r="G1875" s="200"/>
      <c r="H1875" s="200"/>
      <c r="I1875" s="200"/>
      <c r="J1875" s="200"/>
      <c r="K1875" s="200"/>
      <c r="L1875" s="200"/>
      <c r="M1875" s="239"/>
      <c r="N1875" s="202"/>
      <c r="O1875" s="200"/>
      <c r="P1875" s="200"/>
      <c r="Q1875" s="200"/>
      <c r="R1875" s="200"/>
      <c r="S1875" s="239"/>
      <c r="T1875" s="200"/>
      <c r="U1875" s="202"/>
      <c r="V1875" s="200"/>
      <c r="W1875" s="200"/>
      <c r="X1875" s="200"/>
      <c r="Y1875" s="200"/>
      <c r="Z1875" s="200"/>
      <c r="AA1875" s="201"/>
      <c r="AB1875" s="201"/>
      <c r="AC1875" s="202"/>
      <c r="AD1875" s="202"/>
      <c r="AE1875" s="202"/>
      <c r="AF1875" s="202"/>
      <c r="AG1875" s="200"/>
      <c r="AH1875" s="200"/>
      <c r="AI1875" s="200"/>
      <c r="AJ1875" s="201"/>
      <c r="AK1875" s="202"/>
      <c r="AL1875" s="200"/>
      <c r="AM1875" s="200"/>
      <c r="AN1875" s="240"/>
      <c r="AO1875" s="240"/>
      <c r="AP1875" s="240"/>
      <c r="AQ1875" s="200"/>
      <c r="AR1875" s="200"/>
      <c r="AS1875" s="200"/>
    </row>
    <row r="1876" spans="1:45" x14ac:dyDescent="0.25">
      <c r="A1876" s="200"/>
      <c r="B1876" s="200"/>
      <c r="C1876" s="200"/>
      <c r="D1876" s="200"/>
      <c r="E1876" s="200"/>
      <c r="F1876" s="200"/>
      <c r="G1876" s="200"/>
      <c r="H1876" s="200"/>
      <c r="I1876" s="200"/>
      <c r="J1876" s="200"/>
      <c r="K1876" s="200"/>
      <c r="L1876" s="200"/>
      <c r="M1876" s="239"/>
      <c r="N1876" s="202"/>
      <c r="O1876" s="200"/>
      <c r="P1876" s="200"/>
      <c r="Q1876" s="200"/>
      <c r="R1876" s="200"/>
      <c r="S1876" s="239"/>
      <c r="T1876" s="200"/>
      <c r="U1876" s="202"/>
      <c r="V1876" s="200"/>
      <c r="W1876" s="200"/>
      <c r="X1876" s="200"/>
      <c r="Y1876" s="200"/>
      <c r="Z1876" s="200"/>
      <c r="AA1876" s="201"/>
      <c r="AB1876" s="201"/>
      <c r="AC1876" s="202"/>
      <c r="AD1876" s="202"/>
      <c r="AE1876" s="202"/>
      <c r="AF1876" s="202"/>
      <c r="AG1876" s="200"/>
      <c r="AH1876" s="200"/>
      <c r="AI1876" s="200"/>
      <c r="AJ1876" s="201"/>
      <c r="AK1876" s="202"/>
      <c r="AL1876" s="200"/>
      <c r="AM1876" s="200"/>
      <c r="AN1876" s="240"/>
      <c r="AO1876" s="240"/>
      <c r="AP1876" s="240"/>
      <c r="AQ1876" s="200"/>
      <c r="AR1876" s="200"/>
      <c r="AS1876" s="200"/>
    </row>
    <row r="1877" spans="1:45" x14ac:dyDescent="0.25">
      <c r="A1877" s="200"/>
      <c r="B1877" s="200"/>
      <c r="C1877" s="200"/>
      <c r="D1877" s="200"/>
      <c r="E1877" s="200"/>
      <c r="F1877" s="200"/>
      <c r="G1877" s="200"/>
      <c r="H1877" s="200"/>
      <c r="I1877" s="200"/>
      <c r="J1877" s="200"/>
      <c r="K1877" s="200"/>
      <c r="L1877" s="200"/>
      <c r="M1877" s="239"/>
      <c r="N1877" s="202"/>
      <c r="O1877" s="200"/>
      <c r="P1877" s="200"/>
      <c r="Q1877" s="200"/>
      <c r="R1877" s="200"/>
      <c r="S1877" s="239"/>
      <c r="T1877" s="200"/>
      <c r="U1877" s="202"/>
      <c r="V1877" s="200"/>
      <c r="W1877" s="200"/>
      <c r="X1877" s="200"/>
      <c r="Y1877" s="200"/>
      <c r="Z1877" s="200"/>
      <c r="AA1877" s="201"/>
      <c r="AB1877" s="201"/>
      <c r="AC1877" s="202"/>
      <c r="AD1877" s="202"/>
      <c r="AE1877" s="202"/>
      <c r="AF1877" s="202"/>
      <c r="AG1877" s="200"/>
      <c r="AH1877" s="200"/>
      <c r="AI1877" s="200"/>
      <c r="AJ1877" s="201"/>
      <c r="AK1877" s="202"/>
      <c r="AL1877" s="200"/>
      <c r="AM1877" s="200"/>
      <c r="AN1877" s="240"/>
      <c r="AO1877" s="240"/>
      <c r="AP1877" s="240"/>
      <c r="AQ1877" s="200"/>
      <c r="AR1877" s="200"/>
      <c r="AS1877" s="200"/>
    </row>
    <row r="1878" spans="1:45" x14ac:dyDescent="0.25">
      <c r="A1878" s="200"/>
      <c r="B1878" s="200"/>
      <c r="C1878" s="200"/>
      <c r="D1878" s="200"/>
      <c r="E1878" s="200"/>
      <c r="F1878" s="200"/>
      <c r="G1878" s="200"/>
      <c r="H1878" s="200"/>
      <c r="I1878" s="200"/>
      <c r="J1878" s="200"/>
      <c r="K1878" s="200"/>
      <c r="L1878" s="200"/>
      <c r="M1878" s="239"/>
      <c r="N1878" s="202"/>
      <c r="O1878" s="200"/>
      <c r="P1878" s="200"/>
      <c r="Q1878" s="200"/>
      <c r="R1878" s="200"/>
      <c r="S1878" s="239"/>
      <c r="T1878" s="200"/>
      <c r="U1878" s="202"/>
      <c r="V1878" s="200"/>
      <c r="W1878" s="200"/>
      <c r="X1878" s="200"/>
      <c r="Y1878" s="200"/>
      <c r="Z1878" s="200"/>
      <c r="AA1878" s="201"/>
      <c r="AB1878" s="201"/>
      <c r="AC1878" s="202"/>
      <c r="AD1878" s="202"/>
      <c r="AE1878" s="202"/>
      <c r="AF1878" s="202"/>
      <c r="AG1878" s="200"/>
      <c r="AH1878" s="200"/>
      <c r="AI1878" s="200"/>
      <c r="AJ1878" s="201"/>
      <c r="AK1878" s="202"/>
      <c r="AL1878" s="200"/>
      <c r="AM1878" s="200"/>
      <c r="AN1878" s="240"/>
      <c r="AO1878" s="240"/>
      <c r="AP1878" s="240"/>
      <c r="AQ1878" s="200"/>
      <c r="AR1878" s="200"/>
      <c r="AS1878" s="200"/>
    </row>
    <row r="1879" spans="1:45" x14ac:dyDescent="0.25">
      <c r="A1879" s="200"/>
      <c r="B1879" s="200"/>
      <c r="C1879" s="200"/>
      <c r="D1879" s="200"/>
      <c r="E1879" s="200"/>
      <c r="F1879" s="200"/>
      <c r="G1879" s="200"/>
      <c r="H1879" s="200"/>
      <c r="I1879" s="200"/>
      <c r="J1879" s="200"/>
      <c r="K1879" s="200"/>
      <c r="L1879" s="200"/>
      <c r="M1879" s="239"/>
      <c r="N1879" s="202"/>
      <c r="O1879" s="200"/>
      <c r="P1879" s="200"/>
      <c r="Q1879" s="200"/>
      <c r="R1879" s="200"/>
      <c r="S1879" s="239"/>
      <c r="T1879" s="200"/>
      <c r="U1879" s="202"/>
      <c r="V1879" s="200"/>
      <c r="W1879" s="200"/>
      <c r="X1879" s="200"/>
      <c r="Y1879" s="200"/>
      <c r="Z1879" s="200"/>
      <c r="AA1879" s="201"/>
      <c r="AB1879" s="201"/>
      <c r="AC1879" s="202"/>
      <c r="AD1879" s="202"/>
      <c r="AE1879" s="202"/>
      <c r="AF1879" s="202"/>
      <c r="AG1879" s="200"/>
      <c r="AH1879" s="200"/>
      <c r="AI1879" s="200"/>
      <c r="AJ1879" s="201"/>
      <c r="AK1879" s="202"/>
      <c r="AL1879" s="200"/>
      <c r="AM1879" s="200"/>
      <c r="AN1879" s="240"/>
      <c r="AO1879" s="240"/>
      <c r="AP1879" s="240"/>
      <c r="AQ1879" s="200"/>
      <c r="AR1879" s="200"/>
      <c r="AS1879" s="200"/>
    </row>
    <row r="1880" spans="1:45" x14ac:dyDescent="0.25">
      <c r="A1880" s="200"/>
      <c r="B1880" s="200"/>
      <c r="C1880" s="200"/>
      <c r="D1880" s="200"/>
      <c r="E1880" s="200"/>
      <c r="F1880" s="200"/>
      <c r="G1880" s="200"/>
      <c r="H1880" s="200"/>
      <c r="I1880" s="200"/>
      <c r="J1880" s="200"/>
      <c r="K1880" s="200"/>
      <c r="L1880" s="200"/>
      <c r="M1880" s="239"/>
      <c r="N1880" s="202"/>
      <c r="O1880" s="200"/>
      <c r="P1880" s="200"/>
      <c r="Q1880" s="200"/>
      <c r="R1880" s="200"/>
      <c r="S1880" s="239"/>
      <c r="T1880" s="200"/>
      <c r="U1880" s="202"/>
      <c r="V1880" s="200"/>
      <c r="W1880" s="200"/>
      <c r="X1880" s="200"/>
      <c r="Y1880" s="200"/>
      <c r="Z1880" s="200"/>
      <c r="AA1880" s="201"/>
      <c r="AB1880" s="201"/>
      <c r="AC1880" s="202"/>
      <c r="AD1880" s="202"/>
      <c r="AE1880" s="202"/>
      <c r="AF1880" s="202"/>
      <c r="AG1880" s="200"/>
      <c r="AH1880" s="200"/>
      <c r="AI1880" s="200"/>
      <c r="AJ1880" s="201"/>
      <c r="AK1880" s="202"/>
      <c r="AL1880" s="200"/>
      <c r="AM1880" s="200"/>
      <c r="AN1880" s="240"/>
      <c r="AO1880" s="240"/>
      <c r="AP1880" s="240"/>
      <c r="AQ1880" s="200"/>
      <c r="AR1880" s="200"/>
      <c r="AS1880" s="200"/>
    </row>
    <row r="1881" spans="1:45" x14ac:dyDescent="0.25">
      <c r="A1881" s="200"/>
      <c r="B1881" s="200"/>
      <c r="C1881" s="200"/>
      <c r="D1881" s="200"/>
      <c r="E1881" s="200"/>
      <c r="F1881" s="200"/>
      <c r="G1881" s="200"/>
      <c r="H1881" s="200"/>
      <c r="I1881" s="200"/>
      <c r="J1881" s="200"/>
      <c r="K1881" s="200"/>
      <c r="L1881" s="200"/>
      <c r="M1881" s="239"/>
      <c r="N1881" s="202"/>
      <c r="O1881" s="200"/>
      <c r="P1881" s="200"/>
      <c r="Q1881" s="200"/>
      <c r="R1881" s="200"/>
      <c r="S1881" s="239"/>
      <c r="T1881" s="200"/>
      <c r="U1881" s="202"/>
      <c r="V1881" s="200"/>
      <c r="W1881" s="200"/>
      <c r="X1881" s="200"/>
      <c r="Y1881" s="200"/>
      <c r="Z1881" s="200"/>
      <c r="AA1881" s="201"/>
      <c r="AB1881" s="201"/>
      <c r="AC1881" s="202"/>
      <c r="AD1881" s="202"/>
      <c r="AE1881" s="202"/>
      <c r="AF1881" s="202"/>
      <c r="AG1881" s="200"/>
      <c r="AH1881" s="200"/>
      <c r="AI1881" s="200"/>
      <c r="AJ1881" s="201"/>
      <c r="AK1881" s="202"/>
      <c r="AL1881" s="200"/>
      <c r="AM1881" s="200"/>
      <c r="AN1881" s="240"/>
      <c r="AO1881" s="240"/>
      <c r="AP1881" s="240"/>
      <c r="AQ1881" s="200"/>
      <c r="AR1881" s="200"/>
      <c r="AS1881" s="200"/>
    </row>
    <row r="1882" spans="1:45" x14ac:dyDescent="0.25">
      <c r="A1882" s="200"/>
      <c r="B1882" s="200"/>
      <c r="C1882" s="200"/>
      <c r="D1882" s="200"/>
      <c r="E1882" s="200"/>
      <c r="F1882" s="200"/>
      <c r="G1882" s="200"/>
      <c r="H1882" s="200"/>
      <c r="I1882" s="200"/>
      <c r="J1882" s="200"/>
      <c r="K1882" s="200"/>
      <c r="L1882" s="200"/>
      <c r="M1882" s="239"/>
      <c r="N1882" s="202"/>
      <c r="O1882" s="200"/>
      <c r="P1882" s="200"/>
      <c r="Q1882" s="200"/>
      <c r="R1882" s="200"/>
      <c r="S1882" s="239"/>
      <c r="T1882" s="200"/>
      <c r="U1882" s="202"/>
      <c r="V1882" s="200"/>
      <c r="W1882" s="200"/>
      <c r="X1882" s="200"/>
      <c r="Y1882" s="200"/>
      <c r="Z1882" s="200"/>
      <c r="AA1882" s="201"/>
      <c r="AB1882" s="201"/>
      <c r="AC1882" s="202"/>
      <c r="AD1882" s="202"/>
      <c r="AE1882" s="202"/>
      <c r="AF1882" s="202"/>
      <c r="AG1882" s="200"/>
      <c r="AH1882" s="200"/>
      <c r="AI1882" s="200"/>
      <c r="AJ1882" s="201"/>
      <c r="AK1882" s="202"/>
      <c r="AL1882" s="200"/>
      <c r="AM1882" s="200"/>
      <c r="AN1882" s="240"/>
      <c r="AO1882" s="240"/>
      <c r="AP1882" s="240"/>
      <c r="AQ1882" s="200"/>
      <c r="AR1882" s="200"/>
      <c r="AS1882" s="200"/>
    </row>
    <row r="1883" spans="1:45" x14ac:dyDescent="0.25">
      <c r="A1883" s="200"/>
      <c r="B1883" s="200"/>
      <c r="C1883" s="200"/>
      <c r="D1883" s="200"/>
      <c r="E1883" s="200"/>
      <c r="F1883" s="200"/>
      <c r="G1883" s="200"/>
      <c r="H1883" s="200"/>
      <c r="I1883" s="200"/>
      <c r="J1883" s="200"/>
      <c r="K1883" s="200"/>
      <c r="L1883" s="200"/>
      <c r="M1883" s="239"/>
      <c r="N1883" s="202"/>
      <c r="O1883" s="200"/>
      <c r="P1883" s="200"/>
      <c r="Q1883" s="200"/>
      <c r="R1883" s="200"/>
      <c r="S1883" s="239"/>
      <c r="T1883" s="200"/>
      <c r="U1883" s="202"/>
      <c r="V1883" s="200"/>
      <c r="W1883" s="200"/>
      <c r="X1883" s="200"/>
      <c r="Y1883" s="200"/>
      <c r="Z1883" s="200"/>
      <c r="AA1883" s="201"/>
      <c r="AB1883" s="201"/>
      <c r="AC1883" s="202"/>
      <c r="AD1883" s="202"/>
      <c r="AE1883" s="202"/>
      <c r="AF1883" s="202"/>
      <c r="AG1883" s="200"/>
      <c r="AH1883" s="200"/>
      <c r="AI1883" s="200"/>
      <c r="AJ1883" s="201"/>
      <c r="AK1883" s="202"/>
      <c r="AL1883" s="200"/>
      <c r="AM1883" s="200"/>
      <c r="AN1883" s="240"/>
      <c r="AO1883" s="240"/>
      <c r="AP1883" s="240"/>
      <c r="AQ1883" s="200"/>
      <c r="AR1883" s="200"/>
      <c r="AS1883" s="200"/>
    </row>
    <row r="1884" spans="1:45" x14ac:dyDescent="0.25">
      <c r="A1884" s="200"/>
      <c r="B1884" s="200"/>
      <c r="C1884" s="200"/>
      <c r="D1884" s="200"/>
      <c r="E1884" s="200"/>
      <c r="F1884" s="200"/>
      <c r="G1884" s="200"/>
      <c r="H1884" s="200"/>
      <c r="I1884" s="200"/>
      <c r="J1884" s="200"/>
      <c r="K1884" s="200"/>
      <c r="L1884" s="200"/>
      <c r="M1884" s="239"/>
      <c r="N1884" s="202"/>
      <c r="O1884" s="200"/>
      <c r="P1884" s="200"/>
      <c r="Q1884" s="200"/>
      <c r="R1884" s="200"/>
      <c r="S1884" s="239"/>
      <c r="T1884" s="200"/>
      <c r="U1884" s="202"/>
      <c r="V1884" s="200"/>
      <c r="W1884" s="200"/>
      <c r="X1884" s="200"/>
      <c r="Y1884" s="200"/>
      <c r="Z1884" s="200"/>
      <c r="AA1884" s="201"/>
      <c r="AB1884" s="201"/>
      <c r="AC1884" s="202"/>
      <c r="AD1884" s="202"/>
      <c r="AE1884" s="202"/>
      <c r="AF1884" s="202"/>
      <c r="AG1884" s="200"/>
      <c r="AH1884" s="200"/>
      <c r="AI1884" s="200"/>
      <c r="AJ1884" s="201"/>
      <c r="AK1884" s="202"/>
      <c r="AL1884" s="200"/>
      <c r="AM1884" s="200"/>
      <c r="AN1884" s="240"/>
      <c r="AO1884" s="240"/>
      <c r="AP1884" s="240"/>
      <c r="AQ1884" s="200"/>
      <c r="AR1884" s="200"/>
      <c r="AS1884" s="200"/>
    </row>
    <row r="1885" spans="1:45" x14ac:dyDescent="0.25">
      <c r="A1885" s="200"/>
      <c r="B1885" s="200"/>
      <c r="C1885" s="200"/>
      <c r="D1885" s="200"/>
      <c r="E1885" s="200"/>
      <c r="F1885" s="200"/>
      <c r="G1885" s="200"/>
      <c r="H1885" s="200"/>
      <c r="I1885" s="200"/>
      <c r="J1885" s="200"/>
      <c r="K1885" s="200"/>
      <c r="L1885" s="200"/>
      <c r="M1885" s="239"/>
      <c r="N1885" s="202"/>
      <c r="O1885" s="200"/>
      <c r="P1885" s="200"/>
      <c r="Q1885" s="200"/>
      <c r="R1885" s="200"/>
      <c r="S1885" s="239"/>
      <c r="T1885" s="200"/>
      <c r="U1885" s="202"/>
      <c r="V1885" s="200"/>
      <c r="W1885" s="200"/>
      <c r="X1885" s="200"/>
      <c r="Y1885" s="200"/>
      <c r="Z1885" s="200"/>
      <c r="AA1885" s="201"/>
      <c r="AB1885" s="201"/>
      <c r="AC1885" s="202"/>
      <c r="AD1885" s="202"/>
      <c r="AE1885" s="202"/>
      <c r="AF1885" s="202"/>
      <c r="AG1885" s="200"/>
      <c r="AH1885" s="200"/>
      <c r="AI1885" s="200"/>
      <c r="AJ1885" s="201"/>
      <c r="AK1885" s="202"/>
      <c r="AL1885" s="200"/>
      <c r="AM1885" s="200"/>
      <c r="AN1885" s="240"/>
      <c r="AO1885" s="240"/>
      <c r="AP1885" s="240"/>
      <c r="AQ1885" s="200"/>
      <c r="AR1885" s="200"/>
      <c r="AS1885" s="200"/>
    </row>
    <row r="1886" spans="1:45" x14ac:dyDescent="0.25">
      <c r="A1886" s="200"/>
      <c r="B1886" s="200"/>
      <c r="C1886" s="200"/>
      <c r="D1886" s="200"/>
      <c r="E1886" s="200"/>
      <c r="F1886" s="200"/>
      <c r="G1886" s="200"/>
      <c r="H1886" s="200"/>
      <c r="I1886" s="200"/>
      <c r="J1886" s="200"/>
      <c r="K1886" s="200"/>
      <c r="L1886" s="200"/>
      <c r="M1886" s="239"/>
      <c r="N1886" s="202"/>
      <c r="O1886" s="200"/>
      <c r="P1886" s="200"/>
      <c r="Q1886" s="200"/>
      <c r="R1886" s="200"/>
      <c r="S1886" s="239"/>
      <c r="T1886" s="200"/>
      <c r="U1886" s="202"/>
      <c r="V1886" s="200"/>
      <c r="W1886" s="200"/>
      <c r="X1886" s="200"/>
      <c r="Y1886" s="200"/>
      <c r="Z1886" s="200"/>
      <c r="AA1886" s="201"/>
      <c r="AB1886" s="201"/>
      <c r="AC1886" s="202"/>
      <c r="AD1886" s="202"/>
      <c r="AE1886" s="202"/>
      <c r="AF1886" s="202"/>
      <c r="AG1886" s="200"/>
      <c r="AH1886" s="200"/>
      <c r="AI1886" s="200"/>
      <c r="AJ1886" s="201"/>
      <c r="AK1886" s="202"/>
      <c r="AL1886" s="200"/>
      <c r="AM1886" s="200"/>
      <c r="AN1886" s="240"/>
      <c r="AO1886" s="240"/>
      <c r="AP1886" s="240"/>
      <c r="AQ1886" s="200"/>
      <c r="AR1886" s="200"/>
      <c r="AS1886" s="200"/>
    </row>
    <row r="1887" spans="1:45" x14ac:dyDescent="0.25">
      <c r="A1887" s="200"/>
      <c r="B1887" s="200"/>
      <c r="C1887" s="200"/>
      <c r="D1887" s="200"/>
      <c r="E1887" s="200"/>
      <c r="F1887" s="200"/>
      <c r="G1887" s="200"/>
      <c r="H1887" s="200"/>
      <c r="I1887" s="200"/>
      <c r="J1887" s="200"/>
      <c r="K1887" s="200"/>
      <c r="L1887" s="200"/>
      <c r="M1887" s="239"/>
      <c r="N1887" s="202"/>
      <c r="O1887" s="200"/>
      <c r="P1887" s="200"/>
      <c r="Q1887" s="200"/>
      <c r="R1887" s="200"/>
      <c r="S1887" s="239"/>
      <c r="T1887" s="200"/>
      <c r="U1887" s="202"/>
      <c r="V1887" s="200"/>
      <c r="W1887" s="200"/>
      <c r="X1887" s="200"/>
      <c r="Y1887" s="200"/>
      <c r="Z1887" s="200"/>
      <c r="AA1887" s="201"/>
      <c r="AB1887" s="201"/>
      <c r="AC1887" s="202"/>
      <c r="AD1887" s="202"/>
      <c r="AE1887" s="202"/>
      <c r="AF1887" s="202"/>
      <c r="AG1887" s="200"/>
      <c r="AH1887" s="200"/>
      <c r="AI1887" s="200"/>
      <c r="AJ1887" s="201"/>
      <c r="AK1887" s="202"/>
      <c r="AL1887" s="200"/>
      <c r="AM1887" s="200"/>
      <c r="AN1887" s="240"/>
      <c r="AO1887" s="240"/>
      <c r="AP1887" s="240"/>
      <c r="AQ1887" s="200"/>
      <c r="AR1887" s="200"/>
      <c r="AS1887" s="200"/>
    </row>
    <row r="1888" spans="1:45" x14ac:dyDescent="0.25">
      <c r="A1888" s="200"/>
      <c r="B1888" s="200"/>
      <c r="C1888" s="200"/>
      <c r="D1888" s="200"/>
      <c r="E1888" s="200"/>
      <c r="F1888" s="200"/>
      <c r="G1888" s="200"/>
      <c r="H1888" s="200"/>
      <c r="I1888" s="200"/>
      <c r="J1888" s="200"/>
      <c r="K1888" s="200"/>
      <c r="L1888" s="200"/>
      <c r="M1888" s="239"/>
      <c r="N1888" s="202"/>
      <c r="O1888" s="200"/>
      <c r="P1888" s="200"/>
      <c r="Q1888" s="200"/>
      <c r="R1888" s="200"/>
      <c r="S1888" s="239"/>
      <c r="T1888" s="200"/>
      <c r="U1888" s="202"/>
      <c r="V1888" s="200"/>
      <c r="W1888" s="200"/>
      <c r="X1888" s="200"/>
      <c r="Y1888" s="200"/>
      <c r="Z1888" s="200"/>
      <c r="AA1888" s="201"/>
      <c r="AB1888" s="201"/>
      <c r="AC1888" s="202"/>
      <c r="AD1888" s="202"/>
      <c r="AE1888" s="202"/>
      <c r="AF1888" s="202"/>
      <c r="AG1888" s="200"/>
      <c r="AH1888" s="200"/>
      <c r="AI1888" s="200"/>
      <c r="AJ1888" s="201"/>
      <c r="AK1888" s="202"/>
      <c r="AL1888" s="200"/>
      <c r="AM1888" s="200"/>
      <c r="AN1888" s="240"/>
      <c r="AO1888" s="240"/>
      <c r="AP1888" s="240"/>
      <c r="AQ1888" s="200"/>
      <c r="AR1888" s="200"/>
      <c r="AS1888" s="200"/>
    </row>
    <row r="1889" spans="1:45" x14ac:dyDescent="0.25">
      <c r="A1889" s="200"/>
      <c r="B1889" s="200"/>
      <c r="C1889" s="200"/>
      <c r="D1889" s="200"/>
      <c r="E1889" s="200"/>
      <c r="F1889" s="200"/>
      <c r="G1889" s="200"/>
      <c r="H1889" s="200"/>
      <c r="I1889" s="200"/>
      <c r="J1889" s="200"/>
      <c r="K1889" s="200"/>
      <c r="L1889" s="200"/>
      <c r="M1889" s="239"/>
      <c r="N1889" s="202"/>
      <c r="O1889" s="200"/>
      <c r="P1889" s="200"/>
      <c r="Q1889" s="200"/>
      <c r="R1889" s="200"/>
      <c r="S1889" s="239"/>
      <c r="T1889" s="200"/>
      <c r="U1889" s="202"/>
      <c r="V1889" s="200"/>
      <c r="W1889" s="200"/>
      <c r="X1889" s="200"/>
      <c r="Y1889" s="200"/>
      <c r="Z1889" s="200"/>
      <c r="AA1889" s="201"/>
      <c r="AB1889" s="201"/>
      <c r="AC1889" s="202"/>
      <c r="AD1889" s="202"/>
      <c r="AE1889" s="202"/>
      <c r="AF1889" s="202"/>
      <c r="AG1889" s="200"/>
      <c r="AH1889" s="200"/>
      <c r="AI1889" s="200"/>
      <c r="AJ1889" s="201"/>
      <c r="AK1889" s="202"/>
      <c r="AL1889" s="200"/>
      <c r="AM1889" s="200"/>
      <c r="AN1889" s="240"/>
      <c r="AO1889" s="240"/>
      <c r="AP1889" s="240"/>
      <c r="AQ1889" s="200"/>
      <c r="AR1889" s="200"/>
      <c r="AS1889" s="200"/>
    </row>
    <row r="1890" spans="1:45" x14ac:dyDescent="0.25">
      <c r="A1890" s="200"/>
      <c r="B1890" s="200"/>
      <c r="C1890" s="200"/>
      <c r="D1890" s="200"/>
      <c r="E1890" s="200"/>
      <c r="F1890" s="200"/>
      <c r="G1890" s="200"/>
      <c r="H1890" s="200"/>
      <c r="I1890" s="200"/>
      <c r="J1890" s="200"/>
      <c r="K1890" s="200"/>
      <c r="L1890" s="200"/>
      <c r="M1890" s="239"/>
      <c r="N1890" s="202"/>
      <c r="O1890" s="200"/>
      <c r="P1890" s="200"/>
      <c r="Q1890" s="200"/>
      <c r="R1890" s="200"/>
      <c r="S1890" s="239"/>
      <c r="T1890" s="200"/>
      <c r="U1890" s="202"/>
      <c r="V1890" s="200"/>
      <c r="W1890" s="200"/>
      <c r="X1890" s="200"/>
      <c r="Y1890" s="200"/>
      <c r="Z1890" s="200"/>
      <c r="AA1890" s="201"/>
      <c r="AB1890" s="201"/>
      <c r="AC1890" s="202"/>
      <c r="AD1890" s="202"/>
      <c r="AE1890" s="202"/>
      <c r="AF1890" s="202"/>
      <c r="AG1890" s="200"/>
      <c r="AH1890" s="200"/>
      <c r="AI1890" s="200"/>
      <c r="AJ1890" s="201"/>
      <c r="AK1890" s="202"/>
      <c r="AL1890" s="200"/>
      <c r="AM1890" s="200"/>
      <c r="AN1890" s="240"/>
      <c r="AO1890" s="240"/>
      <c r="AP1890" s="240"/>
      <c r="AQ1890" s="200"/>
      <c r="AR1890" s="200"/>
      <c r="AS1890" s="200"/>
    </row>
    <row r="1891" spans="1:45" x14ac:dyDescent="0.25">
      <c r="A1891" s="200"/>
      <c r="B1891" s="200"/>
      <c r="C1891" s="200"/>
      <c r="D1891" s="200"/>
      <c r="E1891" s="200"/>
      <c r="F1891" s="200"/>
      <c r="G1891" s="200"/>
      <c r="H1891" s="200"/>
      <c r="I1891" s="200"/>
      <c r="J1891" s="200"/>
      <c r="K1891" s="200"/>
      <c r="L1891" s="200"/>
      <c r="M1891" s="239"/>
      <c r="N1891" s="202"/>
      <c r="O1891" s="200"/>
      <c r="P1891" s="200"/>
      <c r="Q1891" s="200"/>
      <c r="R1891" s="200"/>
      <c r="S1891" s="239"/>
      <c r="T1891" s="200"/>
      <c r="U1891" s="202"/>
      <c r="V1891" s="200"/>
      <c r="W1891" s="200"/>
      <c r="X1891" s="200"/>
      <c r="Y1891" s="200"/>
      <c r="Z1891" s="200"/>
      <c r="AA1891" s="201"/>
      <c r="AB1891" s="201"/>
      <c r="AC1891" s="202"/>
      <c r="AD1891" s="202"/>
      <c r="AE1891" s="202"/>
      <c r="AF1891" s="202"/>
      <c r="AG1891" s="200"/>
      <c r="AH1891" s="200"/>
      <c r="AI1891" s="200"/>
      <c r="AJ1891" s="201"/>
      <c r="AK1891" s="202"/>
      <c r="AL1891" s="200"/>
      <c r="AM1891" s="200"/>
      <c r="AN1891" s="240"/>
      <c r="AO1891" s="240"/>
      <c r="AP1891" s="240"/>
      <c r="AQ1891" s="200"/>
      <c r="AR1891" s="200"/>
      <c r="AS1891" s="200"/>
    </row>
    <row r="1892" spans="1:45" x14ac:dyDescent="0.25">
      <c r="A1892" s="200"/>
      <c r="B1892" s="200"/>
      <c r="C1892" s="200"/>
      <c r="D1892" s="200"/>
      <c r="E1892" s="200"/>
      <c r="F1892" s="200"/>
      <c r="G1892" s="200"/>
      <c r="H1892" s="200"/>
      <c r="I1892" s="200"/>
      <c r="J1892" s="200"/>
      <c r="K1892" s="200"/>
      <c r="L1892" s="200"/>
      <c r="M1892" s="239"/>
      <c r="N1892" s="202"/>
      <c r="O1892" s="200"/>
      <c r="P1892" s="200"/>
      <c r="Q1892" s="200"/>
      <c r="R1892" s="200"/>
      <c r="S1892" s="239"/>
      <c r="T1892" s="200"/>
      <c r="U1892" s="202"/>
      <c r="V1892" s="200"/>
      <c r="W1892" s="200"/>
      <c r="X1892" s="200"/>
      <c r="Y1892" s="200"/>
      <c r="Z1892" s="200"/>
      <c r="AA1892" s="201"/>
      <c r="AB1892" s="201"/>
      <c r="AC1892" s="202"/>
      <c r="AD1892" s="202"/>
      <c r="AE1892" s="202"/>
      <c r="AF1892" s="202"/>
      <c r="AG1892" s="200"/>
      <c r="AH1892" s="200"/>
      <c r="AI1892" s="200"/>
      <c r="AJ1892" s="201"/>
      <c r="AK1892" s="202"/>
      <c r="AL1892" s="200"/>
      <c r="AM1892" s="200"/>
      <c r="AN1892" s="240"/>
      <c r="AO1892" s="240"/>
      <c r="AP1892" s="240"/>
      <c r="AQ1892" s="200"/>
      <c r="AR1892" s="200"/>
      <c r="AS1892" s="200"/>
    </row>
    <row r="1893" spans="1:45" x14ac:dyDescent="0.25">
      <c r="A1893" s="200"/>
      <c r="B1893" s="200"/>
      <c r="C1893" s="200"/>
      <c r="D1893" s="200"/>
      <c r="E1893" s="200"/>
      <c r="F1893" s="200"/>
      <c r="G1893" s="200"/>
      <c r="H1893" s="200"/>
      <c r="I1893" s="200"/>
      <c r="J1893" s="200"/>
      <c r="K1893" s="200"/>
      <c r="L1893" s="200"/>
      <c r="M1893" s="239"/>
      <c r="N1893" s="202"/>
      <c r="O1893" s="200"/>
      <c r="P1893" s="200"/>
      <c r="Q1893" s="200"/>
      <c r="R1893" s="200"/>
      <c r="S1893" s="239"/>
      <c r="T1893" s="200"/>
      <c r="U1893" s="202"/>
      <c r="V1893" s="200"/>
      <c r="W1893" s="200"/>
      <c r="X1893" s="200"/>
      <c r="Y1893" s="200"/>
      <c r="Z1893" s="200"/>
      <c r="AA1893" s="201"/>
      <c r="AB1893" s="201"/>
      <c r="AC1893" s="202"/>
      <c r="AD1893" s="202"/>
      <c r="AE1893" s="202"/>
      <c r="AF1893" s="202"/>
      <c r="AG1893" s="200"/>
      <c r="AH1893" s="200"/>
      <c r="AI1893" s="200"/>
      <c r="AJ1893" s="201"/>
      <c r="AK1893" s="202"/>
      <c r="AL1893" s="200"/>
      <c r="AM1893" s="200"/>
      <c r="AN1893" s="240"/>
      <c r="AO1893" s="240"/>
      <c r="AP1893" s="240"/>
      <c r="AQ1893" s="200"/>
      <c r="AR1893" s="200"/>
      <c r="AS1893" s="200"/>
    </row>
    <row r="1894" spans="1:45" x14ac:dyDescent="0.25">
      <c r="A1894" s="200"/>
      <c r="B1894" s="200"/>
      <c r="C1894" s="200"/>
      <c r="D1894" s="200"/>
      <c r="E1894" s="200"/>
      <c r="F1894" s="200"/>
      <c r="G1894" s="200"/>
      <c r="H1894" s="200"/>
      <c r="I1894" s="200"/>
      <c r="J1894" s="200"/>
      <c r="K1894" s="200"/>
      <c r="L1894" s="200"/>
      <c r="M1894" s="239"/>
      <c r="N1894" s="202"/>
      <c r="O1894" s="200"/>
      <c r="P1894" s="200"/>
      <c r="Q1894" s="200"/>
      <c r="R1894" s="200"/>
      <c r="S1894" s="239"/>
      <c r="T1894" s="200"/>
      <c r="U1894" s="202"/>
      <c r="V1894" s="200"/>
      <c r="W1894" s="200"/>
      <c r="X1894" s="200"/>
      <c r="Y1894" s="200"/>
      <c r="Z1894" s="200"/>
      <c r="AA1894" s="201"/>
      <c r="AB1894" s="201"/>
      <c r="AC1894" s="202"/>
      <c r="AD1894" s="202"/>
      <c r="AE1894" s="202"/>
      <c r="AF1894" s="202"/>
      <c r="AG1894" s="200"/>
      <c r="AH1894" s="200"/>
      <c r="AI1894" s="200"/>
      <c r="AJ1894" s="201"/>
      <c r="AK1894" s="202"/>
      <c r="AL1894" s="200"/>
      <c r="AM1894" s="200"/>
      <c r="AN1894" s="240"/>
      <c r="AO1894" s="240"/>
      <c r="AP1894" s="240"/>
      <c r="AQ1894" s="200"/>
      <c r="AR1894" s="200"/>
      <c r="AS1894" s="200"/>
    </row>
    <row r="1895" spans="1:45" x14ac:dyDescent="0.25">
      <c r="A1895" s="200"/>
      <c r="B1895" s="200"/>
      <c r="C1895" s="200"/>
      <c r="D1895" s="200"/>
      <c r="E1895" s="200"/>
      <c r="F1895" s="200"/>
      <c r="G1895" s="200"/>
      <c r="H1895" s="200"/>
      <c r="I1895" s="200"/>
      <c r="J1895" s="200"/>
      <c r="K1895" s="200"/>
      <c r="L1895" s="200"/>
      <c r="M1895" s="239"/>
      <c r="N1895" s="202"/>
      <c r="O1895" s="200"/>
      <c r="P1895" s="200"/>
      <c r="Q1895" s="200"/>
      <c r="R1895" s="200"/>
      <c r="S1895" s="239"/>
      <c r="T1895" s="200"/>
      <c r="U1895" s="202"/>
      <c r="V1895" s="200"/>
      <c r="W1895" s="200"/>
      <c r="X1895" s="200"/>
      <c r="Y1895" s="200"/>
      <c r="Z1895" s="200"/>
      <c r="AA1895" s="201"/>
      <c r="AB1895" s="201"/>
      <c r="AC1895" s="202"/>
      <c r="AD1895" s="202"/>
      <c r="AE1895" s="202"/>
      <c r="AF1895" s="202"/>
      <c r="AG1895" s="200"/>
      <c r="AH1895" s="200"/>
      <c r="AI1895" s="200"/>
      <c r="AJ1895" s="201"/>
      <c r="AK1895" s="202"/>
      <c r="AL1895" s="200"/>
      <c r="AM1895" s="200"/>
      <c r="AN1895" s="240"/>
      <c r="AO1895" s="240"/>
      <c r="AP1895" s="240"/>
      <c r="AQ1895" s="200"/>
      <c r="AR1895" s="200"/>
      <c r="AS1895" s="200"/>
    </row>
    <row r="1896" spans="1:45" x14ac:dyDescent="0.25">
      <c r="A1896" s="200"/>
      <c r="B1896" s="200"/>
      <c r="C1896" s="200"/>
      <c r="D1896" s="200"/>
      <c r="E1896" s="200"/>
      <c r="F1896" s="200"/>
      <c r="G1896" s="200"/>
      <c r="H1896" s="200"/>
      <c r="I1896" s="200"/>
      <c r="J1896" s="200"/>
      <c r="K1896" s="200"/>
      <c r="L1896" s="200"/>
      <c r="M1896" s="239"/>
      <c r="N1896" s="202"/>
      <c r="O1896" s="200"/>
      <c r="P1896" s="200"/>
      <c r="Q1896" s="200"/>
      <c r="R1896" s="200"/>
      <c r="S1896" s="239"/>
      <c r="T1896" s="200"/>
      <c r="U1896" s="202"/>
      <c r="V1896" s="200"/>
      <c r="W1896" s="200"/>
      <c r="X1896" s="200"/>
      <c r="Y1896" s="200"/>
      <c r="Z1896" s="200"/>
      <c r="AA1896" s="201"/>
      <c r="AB1896" s="201"/>
      <c r="AC1896" s="202"/>
      <c r="AD1896" s="202"/>
      <c r="AE1896" s="202"/>
      <c r="AF1896" s="202"/>
      <c r="AG1896" s="200"/>
      <c r="AH1896" s="200"/>
      <c r="AI1896" s="200"/>
      <c r="AJ1896" s="201"/>
      <c r="AK1896" s="202"/>
      <c r="AL1896" s="200"/>
      <c r="AM1896" s="200"/>
      <c r="AN1896" s="240"/>
      <c r="AO1896" s="240"/>
      <c r="AP1896" s="240"/>
      <c r="AQ1896" s="200"/>
      <c r="AR1896" s="200"/>
      <c r="AS1896" s="200"/>
    </row>
    <row r="1897" spans="1:45" x14ac:dyDescent="0.25">
      <c r="A1897" s="200"/>
      <c r="B1897" s="200"/>
      <c r="C1897" s="200"/>
      <c r="D1897" s="200"/>
      <c r="E1897" s="200"/>
      <c r="F1897" s="200"/>
      <c r="G1897" s="200"/>
      <c r="H1897" s="200"/>
      <c r="I1897" s="200"/>
      <c r="J1897" s="200"/>
      <c r="K1897" s="200"/>
      <c r="L1897" s="200"/>
      <c r="M1897" s="239"/>
      <c r="N1897" s="202"/>
      <c r="O1897" s="200"/>
      <c r="P1897" s="200"/>
      <c r="Q1897" s="200"/>
      <c r="R1897" s="200"/>
      <c r="S1897" s="239"/>
      <c r="T1897" s="200"/>
      <c r="U1897" s="202"/>
      <c r="V1897" s="200"/>
      <c r="W1897" s="200"/>
      <c r="X1897" s="200"/>
      <c r="Y1897" s="200"/>
      <c r="Z1897" s="200"/>
      <c r="AA1897" s="201"/>
      <c r="AB1897" s="201"/>
      <c r="AC1897" s="202"/>
      <c r="AD1897" s="202"/>
      <c r="AE1897" s="202"/>
      <c r="AF1897" s="202"/>
      <c r="AG1897" s="200"/>
      <c r="AH1897" s="200"/>
      <c r="AI1897" s="200"/>
      <c r="AJ1897" s="201"/>
      <c r="AK1897" s="202"/>
      <c r="AL1897" s="200"/>
      <c r="AM1897" s="200"/>
      <c r="AN1897" s="240"/>
      <c r="AO1897" s="240"/>
      <c r="AP1897" s="240"/>
      <c r="AQ1897" s="200"/>
      <c r="AR1897" s="200"/>
      <c r="AS1897" s="200"/>
    </row>
    <row r="1898" spans="1:45" x14ac:dyDescent="0.25">
      <c r="A1898" s="200"/>
      <c r="B1898" s="200"/>
      <c r="C1898" s="200"/>
      <c r="D1898" s="200"/>
      <c r="E1898" s="200"/>
      <c r="F1898" s="200"/>
      <c r="G1898" s="200"/>
      <c r="H1898" s="200"/>
      <c r="I1898" s="200"/>
      <c r="J1898" s="200"/>
      <c r="K1898" s="200"/>
      <c r="L1898" s="200"/>
      <c r="M1898" s="239"/>
      <c r="N1898" s="202"/>
      <c r="O1898" s="200"/>
      <c r="P1898" s="200"/>
      <c r="Q1898" s="200"/>
      <c r="R1898" s="200"/>
      <c r="S1898" s="239"/>
      <c r="T1898" s="200"/>
      <c r="U1898" s="202"/>
      <c r="V1898" s="200"/>
      <c r="W1898" s="200"/>
      <c r="X1898" s="200"/>
      <c r="Y1898" s="200"/>
      <c r="Z1898" s="200"/>
      <c r="AA1898" s="201"/>
      <c r="AB1898" s="201"/>
      <c r="AC1898" s="202"/>
      <c r="AD1898" s="202"/>
      <c r="AE1898" s="202"/>
      <c r="AF1898" s="202"/>
      <c r="AG1898" s="200"/>
      <c r="AH1898" s="200"/>
      <c r="AI1898" s="200"/>
      <c r="AJ1898" s="201"/>
      <c r="AK1898" s="202"/>
      <c r="AL1898" s="200"/>
      <c r="AM1898" s="200"/>
      <c r="AN1898" s="240"/>
      <c r="AO1898" s="240"/>
      <c r="AP1898" s="240"/>
      <c r="AQ1898" s="200"/>
      <c r="AR1898" s="200"/>
      <c r="AS1898" s="200"/>
    </row>
    <row r="1899" spans="1:45" x14ac:dyDescent="0.25">
      <c r="A1899" s="200"/>
      <c r="B1899" s="200"/>
      <c r="C1899" s="200"/>
      <c r="D1899" s="200"/>
      <c r="E1899" s="200"/>
      <c r="F1899" s="200"/>
      <c r="G1899" s="200"/>
      <c r="H1899" s="200"/>
      <c r="I1899" s="200"/>
      <c r="J1899" s="200"/>
      <c r="K1899" s="200"/>
      <c r="L1899" s="200"/>
      <c r="M1899" s="239"/>
      <c r="N1899" s="202"/>
      <c r="O1899" s="200"/>
      <c r="P1899" s="200"/>
      <c r="Q1899" s="200"/>
      <c r="R1899" s="200"/>
      <c r="S1899" s="239"/>
      <c r="T1899" s="200"/>
      <c r="U1899" s="202"/>
      <c r="V1899" s="200"/>
      <c r="W1899" s="200"/>
      <c r="X1899" s="200"/>
      <c r="Y1899" s="200"/>
      <c r="Z1899" s="200"/>
      <c r="AA1899" s="201"/>
      <c r="AB1899" s="201"/>
      <c r="AC1899" s="202"/>
      <c r="AD1899" s="202"/>
      <c r="AE1899" s="202"/>
      <c r="AF1899" s="202"/>
      <c r="AG1899" s="200"/>
      <c r="AH1899" s="200"/>
      <c r="AI1899" s="200"/>
      <c r="AJ1899" s="201"/>
      <c r="AK1899" s="202"/>
      <c r="AL1899" s="200"/>
      <c r="AM1899" s="200"/>
      <c r="AN1899" s="240"/>
      <c r="AO1899" s="240"/>
      <c r="AP1899" s="240"/>
      <c r="AQ1899" s="200"/>
      <c r="AR1899" s="200"/>
      <c r="AS1899" s="200"/>
    </row>
    <row r="1900" spans="1:45" x14ac:dyDescent="0.25">
      <c r="A1900" s="200"/>
      <c r="B1900" s="200"/>
      <c r="C1900" s="200"/>
      <c r="D1900" s="200"/>
      <c r="E1900" s="200"/>
      <c r="F1900" s="200"/>
      <c r="G1900" s="200"/>
      <c r="H1900" s="200"/>
      <c r="I1900" s="200"/>
      <c r="J1900" s="200"/>
      <c r="K1900" s="200"/>
      <c r="L1900" s="200"/>
      <c r="M1900" s="239"/>
      <c r="N1900" s="202"/>
      <c r="O1900" s="200"/>
      <c r="P1900" s="200"/>
      <c r="Q1900" s="200"/>
      <c r="R1900" s="200"/>
      <c r="S1900" s="239"/>
      <c r="T1900" s="200"/>
      <c r="U1900" s="202"/>
      <c r="V1900" s="200"/>
      <c r="W1900" s="200"/>
      <c r="X1900" s="200"/>
      <c r="Y1900" s="200"/>
      <c r="Z1900" s="200"/>
      <c r="AA1900" s="201"/>
      <c r="AB1900" s="201"/>
      <c r="AC1900" s="202"/>
      <c r="AD1900" s="202"/>
      <c r="AE1900" s="202"/>
      <c r="AF1900" s="202"/>
      <c r="AG1900" s="200"/>
      <c r="AH1900" s="200"/>
      <c r="AI1900" s="200"/>
      <c r="AJ1900" s="201"/>
      <c r="AK1900" s="202"/>
      <c r="AL1900" s="200"/>
      <c r="AM1900" s="200"/>
      <c r="AN1900" s="240"/>
      <c r="AO1900" s="240"/>
      <c r="AP1900" s="240"/>
      <c r="AQ1900" s="200"/>
      <c r="AR1900" s="200"/>
      <c r="AS1900" s="200"/>
    </row>
    <row r="1901" spans="1:45" x14ac:dyDescent="0.25">
      <c r="A1901" s="200"/>
      <c r="B1901" s="200"/>
      <c r="C1901" s="200"/>
      <c r="D1901" s="200"/>
      <c r="E1901" s="200"/>
      <c r="F1901" s="200"/>
      <c r="G1901" s="200"/>
      <c r="H1901" s="200"/>
      <c r="I1901" s="200"/>
      <c r="J1901" s="200"/>
      <c r="K1901" s="200"/>
      <c r="L1901" s="200"/>
      <c r="M1901" s="239"/>
      <c r="N1901" s="202"/>
      <c r="O1901" s="200"/>
      <c r="P1901" s="200"/>
      <c r="Q1901" s="200"/>
      <c r="R1901" s="200"/>
      <c r="S1901" s="239"/>
      <c r="T1901" s="200"/>
      <c r="U1901" s="202"/>
      <c r="V1901" s="200"/>
      <c r="W1901" s="200"/>
      <c r="X1901" s="200"/>
      <c r="Y1901" s="200"/>
      <c r="Z1901" s="200"/>
      <c r="AA1901" s="201"/>
      <c r="AB1901" s="201"/>
      <c r="AC1901" s="202"/>
      <c r="AD1901" s="202"/>
      <c r="AE1901" s="202"/>
      <c r="AF1901" s="202"/>
      <c r="AG1901" s="200"/>
      <c r="AH1901" s="200"/>
      <c r="AI1901" s="200"/>
      <c r="AJ1901" s="201"/>
      <c r="AK1901" s="202"/>
      <c r="AL1901" s="200"/>
      <c r="AM1901" s="200"/>
      <c r="AN1901" s="240"/>
      <c r="AO1901" s="240"/>
      <c r="AP1901" s="240"/>
      <c r="AQ1901" s="200"/>
      <c r="AR1901" s="200"/>
      <c r="AS1901" s="200"/>
    </row>
    <row r="1902" spans="1:45" x14ac:dyDescent="0.25">
      <c r="A1902" s="200"/>
      <c r="B1902" s="200"/>
      <c r="C1902" s="200"/>
      <c r="D1902" s="200"/>
      <c r="E1902" s="200"/>
      <c r="F1902" s="200"/>
      <c r="G1902" s="200"/>
      <c r="H1902" s="200"/>
      <c r="I1902" s="200"/>
      <c r="J1902" s="200"/>
      <c r="K1902" s="200"/>
      <c r="L1902" s="200"/>
      <c r="M1902" s="239"/>
      <c r="N1902" s="202"/>
      <c r="O1902" s="200"/>
      <c r="P1902" s="200"/>
      <c r="Q1902" s="200"/>
      <c r="R1902" s="200"/>
      <c r="S1902" s="239"/>
      <c r="T1902" s="200"/>
      <c r="U1902" s="202"/>
      <c r="V1902" s="200"/>
      <c r="W1902" s="200"/>
      <c r="X1902" s="200"/>
      <c r="Y1902" s="200"/>
      <c r="Z1902" s="200"/>
      <c r="AA1902" s="201"/>
      <c r="AB1902" s="201"/>
      <c r="AC1902" s="202"/>
      <c r="AD1902" s="202"/>
      <c r="AE1902" s="202"/>
      <c r="AF1902" s="202"/>
      <c r="AG1902" s="200"/>
      <c r="AH1902" s="200"/>
      <c r="AI1902" s="200"/>
      <c r="AJ1902" s="201"/>
      <c r="AK1902" s="202"/>
      <c r="AL1902" s="200"/>
      <c r="AM1902" s="200"/>
      <c r="AN1902" s="240"/>
      <c r="AO1902" s="240"/>
      <c r="AP1902" s="240"/>
      <c r="AQ1902" s="200"/>
      <c r="AR1902" s="200"/>
      <c r="AS1902" s="200"/>
    </row>
    <row r="1903" spans="1:45" x14ac:dyDescent="0.25">
      <c r="A1903" s="200"/>
      <c r="B1903" s="200"/>
      <c r="C1903" s="200"/>
      <c r="D1903" s="200"/>
      <c r="E1903" s="200"/>
      <c r="F1903" s="200"/>
      <c r="G1903" s="200"/>
      <c r="H1903" s="200"/>
      <c r="I1903" s="200"/>
      <c r="J1903" s="200"/>
      <c r="K1903" s="200"/>
      <c r="L1903" s="200"/>
      <c r="M1903" s="239"/>
      <c r="N1903" s="202"/>
      <c r="O1903" s="200"/>
      <c r="P1903" s="200"/>
      <c r="Q1903" s="200"/>
      <c r="R1903" s="200"/>
      <c r="S1903" s="239"/>
      <c r="T1903" s="200"/>
      <c r="U1903" s="202"/>
      <c r="V1903" s="200"/>
      <c r="W1903" s="200"/>
      <c r="X1903" s="200"/>
      <c r="Y1903" s="200"/>
      <c r="Z1903" s="200"/>
      <c r="AA1903" s="201"/>
      <c r="AB1903" s="201"/>
      <c r="AC1903" s="202"/>
      <c r="AD1903" s="202"/>
      <c r="AE1903" s="202"/>
      <c r="AF1903" s="202"/>
      <c r="AG1903" s="200"/>
      <c r="AH1903" s="200"/>
      <c r="AI1903" s="200"/>
      <c r="AJ1903" s="201"/>
      <c r="AK1903" s="202"/>
      <c r="AL1903" s="200"/>
      <c r="AM1903" s="200"/>
      <c r="AN1903" s="240"/>
      <c r="AO1903" s="240"/>
      <c r="AP1903" s="240"/>
      <c r="AQ1903" s="200"/>
      <c r="AR1903" s="200"/>
      <c r="AS1903" s="200"/>
    </row>
    <row r="1904" spans="1:45" x14ac:dyDescent="0.25">
      <c r="A1904" s="200"/>
      <c r="B1904" s="200"/>
      <c r="C1904" s="200"/>
      <c r="D1904" s="200"/>
      <c r="E1904" s="200"/>
      <c r="F1904" s="200"/>
      <c r="G1904" s="200"/>
      <c r="H1904" s="200"/>
      <c r="I1904" s="200"/>
      <c r="J1904" s="200"/>
      <c r="K1904" s="200"/>
      <c r="L1904" s="200"/>
      <c r="M1904" s="239"/>
      <c r="N1904" s="202"/>
      <c r="O1904" s="200"/>
      <c r="P1904" s="200"/>
      <c r="Q1904" s="200"/>
      <c r="R1904" s="200"/>
      <c r="S1904" s="239"/>
      <c r="T1904" s="200"/>
      <c r="U1904" s="202"/>
      <c r="V1904" s="200"/>
      <c r="W1904" s="200"/>
      <c r="X1904" s="200"/>
      <c r="Y1904" s="200"/>
      <c r="Z1904" s="200"/>
      <c r="AA1904" s="201"/>
      <c r="AB1904" s="201"/>
      <c r="AC1904" s="202"/>
      <c r="AD1904" s="202"/>
      <c r="AE1904" s="202"/>
      <c r="AF1904" s="202"/>
      <c r="AG1904" s="200"/>
      <c r="AH1904" s="200"/>
      <c r="AI1904" s="200"/>
      <c r="AJ1904" s="201"/>
      <c r="AK1904" s="202"/>
      <c r="AL1904" s="200"/>
      <c r="AM1904" s="200"/>
      <c r="AN1904" s="240"/>
      <c r="AO1904" s="240"/>
      <c r="AP1904" s="240"/>
      <c r="AQ1904" s="200"/>
      <c r="AR1904" s="200"/>
      <c r="AS1904" s="200"/>
    </row>
    <row r="1905" spans="1:45" x14ac:dyDescent="0.25">
      <c r="A1905" s="200"/>
      <c r="B1905" s="200"/>
      <c r="C1905" s="200"/>
      <c r="D1905" s="200"/>
      <c r="E1905" s="200"/>
      <c r="F1905" s="200"/>
      <c r="G1905" s="200"/>
      <c r="H1905" s="200"/>
      <c r="I1905" s="200"/>
      <c r="J1905" s="200"/>
      <c r="K1905" s="200"/>
      <c r="L1905" s="200"/>
      <c r="M1905" s="239"/>
      <c r="N1905" s="202"/>
      <c r="O1905" s="200"/>
      <c r="P1905" s="200"/>
      <c r="Q1905" s="200"/>
      <c r="R1905" s="200"/>
      <c r="S1905" s="239"/>
      <c r="T1905" s="200"/>
      <c r="U1905" s="202"/>
      <c r="V1905" s="200"/>
      <c r="W1905" s="200"/>
      <c r="X1905" s="200"/>
      <c r="Y1905" s="200"/>
      <c r="Z1905" s="200"/>
      <c r="AA1905" s="201"/>
      <c r="AB1905" s="201"/>
      <c r="AC1905" s="202"/>
      <c r="AD1905" s="202"/>
      <c r="AE1905" s="202"/>
      <c r="AF1905" s="202"/>
      <c r="AG1905" s="200"/>
      <c r="AH1905" s="200"/>
      <c r="AI1905" s="200"/>
      <c r="AJ1905" s="201"/>
      <c r="AK1905" s="202"/>
      <c r="AL1905" s="200"/>
      <c r="AM1905" s="200"/>
      <c r="AN1905" s="240"/>
      <c r="AO1905" s="240"/>
      <c r="AP1905" s="240"/>
      <c r="AQ1905" s="200"/>
      <c r="AR1905" s="200"/>
      <c r="AS1905" s="200"/>
    </row>
    <row r="1906" spans="1:45" x14ac:dyDescent="0.25">
      <c r="A1906" s="200"/>
      <c r="B1906" s="200"/>
      <c r="C1906" s="200"/>
      <c r="D1906" s="200"/>
      <c r="E1906" s="200"/>
      <c r="F1906" s="200"/>
      <c r="G1906" s="200"/>
      <c r="H1906" s="200"/>
      <c r="I1906" s="200"/>
      <c r="J1906" s="200"/>
      <c r="K1906" s="200"/>
      <c r="L1906" s="200"/>
      <c r="M1906" s="239"/>
      <c r="N1906" s="202"/>
      <c r="O1906" s="200"/>
      <c r="P1906" s="200"/>
      <c r="Q1906" s="200"/>
      <c r="R1906" s="200"/>
      <c r="S1906" s="239"/>
      <c r="T1906" s="200"/>
      <c r="U1906" s="202"/>
      <c r="V1906" s="200"/>
      <c r="W1906" s="200"/>
      <c r="X1906" s="200"/>
      <c r="Y1906" s="200"/>
      <c r="Z1906" s="200"/>
      <c r="AA1906" s="201"/>
      <c r="AB1906" s="201"/>
      <c r="AC1906" s="202"/>
      <c r="AD1906" s="202"/>
      <c r="AE1906" s="202"/>
      <c r="AF1906" s="202"/>
      <c r="AG1906" s="200"/>
      <c r="AH1906" s="200"/>
      <c r="AI1906" s="200"/>
      <c r="AJ1906" s="201"/>
      <c r="AK1906" s="202"/>
      <c r="AL1906" s="200"/>
      <c r="AM1906" s="200"/>
      <c r="AN1906" s="240"/>
      <c r="AO1906" s="240"/>
      <c r="AP1906" s="240"/>
      <c r="AQ1906" s="200"/>
      <c r="AR1906" s="200"/>
      <c r="AS1906" s="200"/>
    </row>
    <row r="1907" spans="1:45" x14ac:dyDescent="0.25">
      <c r="A1907" s="200"/>
      <c r="B1907" s="200"/>
      <c r="C1907" s="200"/>
      <c r="D1907" s="200"/>
      <c r="E1907" s="200"/>
      <c r="F1907" s="200"/>
      <c r="G1907" s="200"/>
      <c r="H1907" s="200"/>
      <c r="I1907" s="200"/>
      <c r="J1907" s="200"/>
      <c r="K1907" s="200"/>
      <c r="L1907" s="200"/>
      <c r="M1907" s="239"/>
      <c r="N1907" s="202"/>
      <c r="O1907" s="200"/>
      <c r="P1907" s="200"/>
      <c r="Q1907" s="200"/>
      <c r="R1907" s="200"/>
      <c r="S1907" s="239"/>
      <c r="T1907" s="200"/>
      <c r="U1907" s="202"/>
      <c r="V1907" s="200"/>
      <c r="W1907" s="200"/>
      <c r="X1907" s="200"/>
      <c r="Y1907" s="200"/>
      <c r="Z1907" s="200"/>
      <c r="AA1907" s="201"/>
      <c r="AB1907" s="201"/>
      <c r="AC1907" s="202"/>
      <c r="AD1907" s="202"/>
      <c r="AE1907" s="202"/>
      <c r="AF1907" s="202"/>
      <c r="AG1907" s="200"/>
      <c r="AH1907" s="200"/>
      <c r="AI1907" s="200"/>
      <c r="AJ1907" s="201"/>
      <c r="AK1907" s="202"/>
      <c r="AL1907" s="200"/>
      <c r="AM1907" s="200"/>
      <c r="AN1907" s="240"/>
      <c r="AO1907" s="240"/>
      <c r="AP1907" s="240"/>
      <c r="AQ1907" s="200"/>
      <c r="AR1907" s="200"/>
      <c r="AS1907" s="200"/>
    </row>
    <row r="1908" spans="1:45" x14ac:dyDescent="0.25">
      <c r="A1908" s="200"/>
      <c r="B1908" s="200"/>
      <c r="C1908" s="200"/>
      <c r="D1908" s="200"/>
      <c r="E1908" s="200"/>
      <c r="F1908" s="200"/>
      <c r="G1908" s="200"/>
      <c r="H1908" s="200"/>
      <c r="I1908" s="200"/>
      <c r="J1908" s="200"/>
      <c r="K1908" s="200"/>
      <c r="L1908" s="200"/>
      <c r="M1908" s="239"/>
      <c r="N1908" s="202"/>
      <c r="O1908" s="200"/>
      <c r="P1908" s="200"/>
      <c r="Q1908" s="200"/>
      <c r="R1908" s="200"/>
      <c r="S1908" s="239"/>
      <c r="T1908" s="200"/>
      <c r="U1908" s="202"/>
      <c r="V1908" s="200"/>
      <c r="W1908" s="200"/>
      <c r="X1908" s="200"/>
      <c r="Y1908" s="200"/>
      <c r="Z1908" s="200"/>
      <c r="AA1908" s="201"/>
      <c r="AB1908" s="201"/>
      <c r="AC1908" s="202"/>
      <c r="AD1908" s="202"/>
      <c r="AE1908" s="202"/>
      <c r="AF1908" s="202"/>
      <c r="AG1908" s="200"/>
      <c r="AH1908" s="200"/>
      <c r="AI1908" s="200"/>
      <c r="AJ1908" s="201"/>
      <c r="AK1908" s="202"/>
      <c r="AL1908" s="200"/>
      <c r="AM1908" s="200"/>
      <c r="AN1908" s="240"/>
      <c r="AO1908" s="240"/>
      <c r="AP1908" s="240"/>
      <c r="AQ1908" s="200"/>
      <c r="AR1908" s="200"/>
      <c r="AS1908" s="200"/>
    </row>
    <row r="1909" spans="1:45" x14ac:dyDescent="0.25">
      <c r="A1909" s="200"/>
      <c r="B1909" s="200"/>
      <c r="C1909" s="200"/>
      <c r="D1909" s="200"/>
      <c r="E1909" s="200"/>
      <c r="F1909" s="200"/>
      <c r="G1909" s="200"/>
      <c r="H1909" s="200"/>
      <c r="I1909" s="200"/>
      <c r="J1909" s="200"/>
      <c r="K1909" s="200"/>
      <c r="L1909" s="200"/>
      <c r="M1909" s="239"/>
      <c r="N1909" s="202"/>
      <c r="O1909" s="200"/>
      <c r="P1909" s="200"/>
      <c r="Q1909" s="200"/>
      <c r="R1909" s="200"/>
      <c r="S1909" s="239"/>
      <c r="T1909" s="200"/>
      <c r="U1909" s="202"/>
      <c r="V1909" s="200"/>
      <c r="W1909" s="200"/>
      <c r="X1909" s="200"/>
      <c r="Y1909" s="200"/>
      <c r="Z1909" s="200"/>
      <c r="AA1909" s="201"/>
      <c r="AB1909" s="201"/>
      <c r="AC1909" s="202"/>
      <c r="AD1909" s="202"/>
      <c r="AE1909" s="202"/>
      <c r="AF1909" s="202"/>
      <c r="AG1909" s="200"/>
      <c r="AH1909" s="200"/>
      <c r="AI1909" s="200"/>
      <c r="AJ1909" s="201"/>
      <c r="AK1909" s="202"/>
      <c r="AL1909" s="200"/>
      <c r="AM1909" s="200"/>
      <c r="AN1909" s="240"/>
      <c r="AO1909" s="240"/>
      <c r="AP1909" s="240"/>
      <c r="AQ1909" s="200"/>
      <c r="AR1909" s="200"/>
      <c r="AS1909" s="200"/>
    </row>
    <row r="1910" spans="1:45" x14ac:dyDescent="0.25">
      <c r="A1910" s="200"/>
      <c r="B1910" s="200"/>
      <c r="C1910" s="200"/>
      <c r="D1910" s="200"/>
      <c r="E1910" s="200"/>
      <c r="F1910" s="200"/>
      <c r="G1910" s="200"/>
      <c r="H1910" s="200"/>
      <c r="I1910" s="200"/>
      <c r="J1910" s="200"/>
      <c r="K1910" s="200"/>
      <c r="L1910" s="200"/>
      <c r="M1910" s="239"/>
      <c r="N1910" s="202"/>
      <c r="O1910" s="200"/>
      <c r="P1910" s="200"/>
      <c r="Q1910" s="200"/>
      <c r="R1910" s="200"/>
      <c r="S1910" s="239"/>
      <c r="T1910" s="200"/>
      <c r="U1910" s="202"/>
      <c r="V1910" s="200"/>
      <c r="W1910" s="200"/>
      <c r="X1910" s="200"/>
      <c r="Y1910" s="200"/>
      <c r="Z1910" s="200"/>
      <c r="AA1910" s="201"/>
      <c r="AB1910" s="201"/>
      <c r="AC1910" s="202"/>
      <c r="AD1910" s="202"/>
      <c r="AE1910" s="202"/>
      <c r="AF1910" s="202"/>
      <c r="AG1910" s="200"/>
      <c r="AH1910" s="200"/>
      <c r="AI1910" s="200"/>
      <c r="AJ1910" s="201"/>
      <c r="AK1910" s="202"/>
      <c r="AL1910" s="200"/>
      <c r="AM1910" s="200"/>
      <c r="AN1910" s="240"/>
      <c r="AO1910" s="240"/>
      <c r="AP1910" s="240"/>
      <c r="AQ1910" s="200"/>
      <c r="AR1910" s="200"/>
      <c r="AS1910" s="200"/>
    </row>
    <row r="1911" spans="1:45" x14ac:dyDescent="0.25">
      <c r="A1911" s="200"/>
      <c r="B1911" s="200"/>
      <c r="C1911" s="200"/>
      <c r="D1911" s="200"/>
      <c r="E1911" s="200"/>
      <c r="F1911" s="200"/>
      <c r="G1911" s="200"/>
      <c r="H1911" s="200"/>
      <c r="I1911" s="200"/>
      <c r="J1911" s="200"/>
      <c r="K1911" s="200"/>
      <c r="L1911" s="200"/>
      <c r="M1911" s="239"/>
      <c r="N1911" s="202"/>
      <c r="O1911" s="200"/>
      <c r="P1911" s="200"/>
      <c r="Q1911" s="200"/>
      <c r="R1911" s="200"/>
      <c r="S1911" s="239"/>
      <c r="T1911" s="200"/>
      <c r="U1911" s="202"/>
      <c r="V1911" s="200"/>
      <c r="W1911" s="200"/>
      <c r="X1911" s="200"/>
      <c r="Y1911" s="200"/>
      <c r="Z1911" s="200"/>
      <c r="AA1911" s="201"/>
      <c r="AB1911" s="201"/>
      <c r="AC1911" s="202"/>
      <c r="AD1911" s="202"/>
      <c r="AE1911" s="202"/>
      <c r="AF1911" s="202"/>
      <c r="AG1911" s="200"/>
      <c r="AH1911" s="200"/>
      <c r="AI1911" s="200"/>
      <c r="AJ1911" s="201"/>
      <c r="AK1911" s="202"/>
      <c r="AL1911" s="200"/>
      <c r="AM1911" s="200"/>
      <c r="AN1911" s="240"/>
      <c r="AO1911" s="240"/>
      <c r="AP1911" s="240"/>
      <c r="AQ1911" s="200"/>
      <c r="AR1911" s="200"/>
      <c r="AS1911" s="200"/>
    </row>
    <row r="1912" spans="1:45" x14ac:dyDescent="0.25">
      <c r="A1912" s="200"/>
      <c r="B1912" s="200"/>
      <c r="C1912" s="200"/>
      <c r="D1912" s="200"/>
      <c r="E1912" s="200"/>
      <c r="F1912" s="200"/>
      <c r="G1912" s="200"/>
      <c r="H1912" s="200"/>
      <c r="I1912" s="200"/>
      <c r="J1912" s="200"/>
      <c r="K1912" s="200"/>
      <c r="L1912" s="200"/>
      <c r="M1912" s="239"/>
      <c r="N1912" s="202"/>
      <c r="O1912" s="200"/>
      <c r="P1912" s="200"/>
      <c r="Q1912" s="200"/>
      <c r="R1912" s="200"/>
      <c r="S1912" s="239"/>
      <c r="T1912" s="200"/>
      <c r="U1912" s="202"/>
      <c r="V1912" s="200"/>
      <c r="W1912" s="200"/>
      <c r="X1912" s="200"/>
      <c r="Y1912" s="200"/>
      <c r="Z1912" s="200"/>
      <c r="AA1912" s="201"/>
      <c r="AB1912" s="201"/>
      <c r="AC1912" s="202"/>
      <c r="AD1912" s="202"/>
      <c r="AE1912" s="202"/>
      <c r="AF1912" s="202"/>
      <c r="AG1912" s="200"/>
      <c r="AH1912" s="200"/>
      <c r="AI1912" s="200"/>
      <c r="AJ1912" s="201"/>
      <c r="AK1912" s="202"/>
      <c r="AL1912" s="200"/>
      <c r="AM1912" s="200"/>
      <c r="AN1912" s="240"/>
      <c r="AO1912" s="240"/>
      <c r="AP1912" s="240"/>
      <c r="AQ1912" s="200"/>
      <c r="AR1912" s="200"/>
      <c r="AS1912" s="200"/>
    </row>
    <row r="1913" spans="1:45" x14ac:dyDescent="0.25">
      <c r="A1913" s="200"/>
      <c r="B1913" s="200"/>
      <c r="C1913" s="200"/>
      <c r="D1913" s="200"/>
      <c r="E1913" s="200"/>
      <c r="F1913" s="200"/>
      <c r="G1913" s="200"/>
      <c r="H1913" s="200"/>
      <c r="I1913" s="200"/>
      <c r="J1913" s="200"/>
      <c r="K1913" s="200"/>
      <c r="L1913" s="200"/>
      <c r="M1913" s="239"/>
      <c r="N1913" s="202"/>
      <c r="O1913" s="200"/>
      <c r="P1913" s="200"/>
      <c r="Q1913" s="200"/>
      <c r="R1913" s="200"/>
      <c r="S1913" s="239"/>
      <c r="T1913" s="200"/>
      <c r="U1913" s="202"/>
      <c r="V1913" s="200"/>
      <c r="W1913" s="200"/>
      <c r="X1913" s="200"/>
      <c r="Y1913" s="200"/>
      <c r="Z1913" s="200"/>
      <c r="AA1913" s="201"/>
      <c r="AB1913" s="201"/>
      <c r="AC1913" s="202"/>
      <c r="AD1913" s="202"/>
      <c r="AE1913" s="202"/>
      <c r="AF1913" s="202"/>
      <c r="AG1913" s="200"/>
      <c r="AH1913" s="200"/>
      <c r="AI1913" s="200"/>
      <c r="AJ1913" s="201"/>
      <c r="AK1913" s="202"/>
      <c r="AL1913" s="200"/>
      <c r="AM1913" s="200"/>
      <c r="AN1913" s="240"/>
      <c r="AO1913" s="240"/>
      <c r="AP1913" s="240"/>
      <c r="AQ1913" s="200"/>
      <c r="AR1913" s="200"/>
      <c r="AS1913" s="200"/>
    </row>
    <row r="1914" spans="1:45" x14ac:dyDescent="0.25">
      <c r="A1914" s="200"/>
      <c r="B1914" s="200"/>
      <c r="C1914" s="200"/>
      <c r="D1914" s="200"/>
      <c r="E1914" s="200"/>
      <c r="F1914" s="200"/>
      <c r="G1914" s="200"/>
      <c r="H1914" s="200"/>
      <c r="I1914" s="200"/>
      <c r="J1914" s="200"/>
      <c r="K1914" s="200"/>
      <c r="L1914" s="200"/>
      <c r="M1914" s="239"/>
      <c r="N1914" s="202"/>
      <c r="O1914" s="200"/>
      <c r="P1914" s="200"/>
      <c r="Q1914" s="200"/>
      <c r="R1914" s="200"/>
      <c r="S1914" s="239"/>
      <c r="T1914" s="200"/>
      <c r="U1914" s="202"/>
      <c r="V1914" s="200"/>
      <c r="W1914" s="200"/>
      <c r="X1914" s="200"/>
      <c r="Y1914" s="200"/>
      <c r="Z1914" s="200"/>
      <c r="AA1914" s="201"/>
      <c r="AB1914" s="201"/>
      <c r="AC1914" s="202"/>
      <c r="AD1914" s="202"/>
      <c r="AE1914" s="202"/>
      <c r="AF1914" s="202"/>
      <c r="AG1914" s="200"/>
      <c r="AH1914" s="200"/>
      <c r="AI1914" s="200"/>
      <c r="AJ1914" s="201"/>
      <c r="AK1914" s="202"/>
      <c r="AL1914" s="200"/>
      <c r="AM1914" s="200"/>
      <c r="AN1914" s="240"/>
      <c r="AO1914" s="240"/>
      <c r="AP1914" s="240"/>
      <c r="AQ1914" s="200"/>
      <c r="AR1914" s="200"/>
      <c r="AS1914" s="200"/>
    </row>
    <row r="1915" spans="1:45" x14ac:dyDescent="0.25">
      <c r="A1915" s="200"/>
      <c r="B1915" s="200"/>
      <c r="C1915" s="200"/>
      <c r="D1915" s="200"/>
      <c r="E1915" s="200"/>
      <c r="F1915" s="200"/>
      <c r="G1915" s="200"/>
      <c r="H1915" s="200"/>
      <c r="I1915" s="200"/>
      <c r="J1915" s="200"/>
      <c r="K1915" s="200"/>
      <c r="L1915" s="200"/>
      <c r="M1915" s="239"/>
      <c r="N1915" s="202"/>
      <c r="O1915" s="200"/>
      <c r="P1915" s="200"/>
      <c r="Q1915" s="200"/>
      <c r="R1915" s="200"/>
      <c r="S1915" s="239"/>
      <c r="T1915" s="200"/>
      <c r="U1915" s="202"/>
      <c r="V1915" s="200"/>
      <c r="W1915" s="200"/>
      <c r="X1915" s="200"/>
      <c r="Y1915" s="200"/>
      <c r="Z1915" s="200"/>
      <c r="AA1915" s="201"/>
      <c r="AB1915" s="201"/>
      <c r="AC1915" s="202"/>
      <c r="AD1915" s="202"/>
      <c r="AE1915" s="202"/>
      <c r="AF1915" s="202"/>
      <c r="AG1915" s="200"/>
      <c r="AH1915" s="200"/>
      <c r="AI1915" s="200"/>
      <c r="AJ1915" s="201"/>
      <c r="AK1915" s="202"/>
      <c r="AL1915" s="200"/>
      <c r="AM1915" s="200"/>
      <c r="AN1915" s="240"/>
      <c r="AO1915" s="240"/>
      <c r="AP1915" s="240"/>
      <c r="AQ1915" s="200"/>
      <c r="AR1915" s="200"/>
      <c r="AS1915" s="200"/>
    </row>
    <row r="1916" spans="1:45" x14ac:dyDescent="0.25">
      <c r="A1916" s="200"/>
      <c r="B1916" s="200"/>
      <c r="C1916" s="200"/>
      <c r="D1916" s="200"/>
      <c r="E1916" s="200"/>
      <c r="F1916" s="200"/>
      <c r="G1916" s="200"/>
      <c r="H1916" s="200"/>
      <c r="I1916" s="200"/>
      <c r="J1916" s="200"/>
      <c r="K1916" s="200"/>
      <c r="L1916" s="200"/>
      <c r="M1916" s="239"/>
      <c r="N1916" s="202"/>
      <c r="O1916" s="200"/>
      <c r="P1916" s="200"/>
      <c r="Q1916" s="200"/>
      <c r="R1916" s="200"/>
      <c r="S1916" s="239"/>
      <c r="T1916" s="200"/>
      <c r="U1916" s="202"/>
      <c r="V1916" s="200"/>
      <c r="W1916" s="200"/>
      <c r="X1916" s="200"/>
      <c r="Y1916" s="200"/>
      <c r="Z1916" s="200"/>
      <c r="AA1916" s="201"/>
      <c r="AB1916" s="201"/>
      <c r="AC1916" s="202"/>
      <c r="AD1916" s="202"/>
      <c r="AE1916" s="202"/>
      <c r="AF1916" s="202"/>
      <c r="AG1916" s="200"/>
      <c r="AH1916" s="200"/>
      <c r="AI1916" s="200"/>
      <c r="AJ1916" s="201"/>
      <c r="AK1916" s="202"/>
      <c r="AL1916" s="200"/>
      <c r="AM1916" s="200"/>
      <c r="AN1916" s="240"/>
      <c r="AO1916" s="240"/>
      <c r="AP1916" s="240"/>
      <c r="AQ1916" s="200"/>
      <c r="AR1916" s="200"/>
      <c r="AS1916" s="200"/>
    </row>
    <row r="1917" spans="1:45" x14ac:dyDescent="0.25">
      <c r="A1917" s="200"/>
      <c r="B1917" s="200"/>
      <c r="C1917" s="200"/>
      <c r="D1917" s="200"/>
      <c r="E1917" s="200"/>
      <c r="F1917" s="200"/>
      <c r="G1917" s="200"/>
      <c r="H1917" s="200"/>
      <c r="I1917" s="200"/>
      <c r="J1917" s="200"/>
      <c r="K1917" s="200"/>
      <c r="L1917" s="200"/>
      <c r="M1917" s="239"/>
      <c r="N1917" s="202"/>
      <c r="O1917" s="200"/>
      <c r="P1917" s="200"/>
      <c r="Q1917" s="200"/>
      <c r="R1917" s="200"/>
      <c r="S1917" s="239"/>
      <c r="T1917" s="200"/>
      <c r="U1917" s="202"/>
      <c r="V1917" s="200"/>
      <c r="W1917" s="200"/>
      <c r="X1917" s="200"/>
      <c r="Y1917" s="200"/>
      <c r="Z1917" s="200"/>
      <c r="AA1917" s="201"/>
      <c r="AB1917" s="201"/>
      <c r="AC1917" s="202"/>
      <c r="AD1917" s="202"/>
      <c r="AE1917" s="202"/>
      <c r="AF1917" s="202"/>
      <c r="AG1917" s="200"/>
      <c r="AH1917" s="200"/>
      <c r="AI1917" s="200"/>
      <c r="AJ1917" s="201"/>
      <c r="AK1917" s="202"/>
      <c r="AL1917" s="200"/>
      <c r="AM1917" s="200"/>
      <c r="AN1917" s="240"/>
      <c r="AO1917" s="240"/>
      <c r="AP1917" s="240"/>
      <c r="AQ1917" s="200"/>
      <c r="AR1917" s="200"/>
      <c r="AS1917" s="200"/>
    </row>
    <row r="1918" spans="1:45" x14ac:dyDescent="0.25">
      <c r="A1918" s="200"/>
      <c r="B1918" s="200"/>
      <c r="C1918" s="200"/>
      <c r="D1918" s="200"/>
      <c r="E1918" s="200"/>
      <c r="F1918" s="200"/>
      <c r="G1918" s="200"/>
      <c r="H1918" s="200"/>
      <c r="I1918" s="200"/>
      <c r="J1918" s="200"/>
      <c r="K1918" s="200"/>
      <c r="L1918" s="200"/>
      <c r="M1918" s="239"/>
      <c r="N1918" s="202"/>
      <c r="O1918" s="200"/>
      <c r="P1918" s="200"/>
      <c r="Q1918" s="200"/>
      <c r="R1918" s="200"/>
      <c r="S1918" s="239"/>
      <c r="T1918" s="200"/>
      <c r="U1918" s="202"/>
      <c r="V1918" s="200"/>
      <c r="W1918" s="200"/>
      <c r="X1918" s="200"/>
      <c r="Y1918" s="200"/>
      <c r="Z1918" s="200"/>
      <c r="AA1918" s="201"/>
      <c r="AB1918" s="201"/>
      <c r="AC1918" s="202"/>
      <c r="AD1918" s="202"/>
      <c r="AE1918" s="202"/>
      <c r="AF1918" s="202"/>
      <c r="AG1918" s="200"/>
      <c r="AH1918" s="200"/>
      <c r="AI1918" s="200"/>
      <c r="AJ1918" s="201"/>
      <c r="AK1918" s="202"/>
      <c r="AL1918" s="200"/>
      <c r="AM1918" s="200"/>
      <c r="AN1918" s="240"/>
      <c r="AO1918" s="240"/>
      <c r="AP1918" s="240"/>
      <c r="AQ1918" s="200"/>
      <c r="AR1918" s="200"/>
      <c r="AS1918" s="200"/>
    </row>
    <row r="1919" spans="1:45" x14ac:dyDescent="0.25">
      <c r="A1919" s="200"/>
      <c r="B1919" s="200"/>
      <c r="C1919" s="200"/>
      <c r="D1919" s="200"/>
      <c r="E1919" s="200"/>
      <c r="F1919" s="200"/>
      <c r="G1919" s="200"/>
      <c r="H1919" s="200"/>
      <c r="I1919" s="200"/>
      <c r="J1919" s="200"/>
      <c r="K1919" s="200"/>
      <c r="L1919" s="200"/>
      <c r="M1919" s="239"/>
      <c r="N1919" s="202"/>
      <c r="O1919" s="200"/>
      <c r="P1919" s="200"/>
      <c r="Q1919" s="200"/>
      <c r="R1919" s="200"/>
      <c r="S1919" s="239"/>
      <c r="T1919" s="200"/>
      <c r="U1919" s="202"/>
      <c r="V1919" s="200"/>
      <c r="W1919" s="200"/>
      <c r="X1919" s="200"/>
      <c r="Y1919" s="200"/>
      <c r="Z1919" s="200"/>
      <c r="AA1919" s="201"/>
      <c r="AB1919" s="201"/>
      <c r="AC1919" s="202"/>
      <c r="AD1919" s="202"/>
      <c r="AE1919" s="202"/>
      <c r="AF1919" s="202"/>
      <c r="AG1919" s="200"/>
      <c r="AH1919" s="200"/>
      <c r="AI1919" s="200"/>
      <c r="AJ1919" s="201"/>
      <c r="AK1919" s="202"/>
      <c r="AL1919" s="200"/>
      <c r="AM1919" s="200"/>
      <c r="AN1919" s="240"/>
      <c r="AO1919" s="240"/>
      <c r="AP1919" s="240"/>
      <c r="AQ1919" s="200"/>
      <c r="AR1919" s="200"/>
      <c r="AS1919" s="200"/>
    </row>
    <row r="1920" spans="1:45" x14ac:dyDescent="0.25">
      <c r="A1920" s="200"/>
      <c r="B1920" s="200"/>
      <c r="C1920" s="200"/>
      <c r="D1920" s="200"/>
      <c r="E1920" s="200"/>
      <c r="F1920" s="200"/>
      <c r="G1920" s="200"/>
      <c r="H1920" s="200"/>
      <c r="I1920" s="200"/>
      <c r="J1920" s="200"/>
      <c r="K1920" s="200"/>
      <c r="L1920" s="200"/>
      <c r="M1920" s="239"/>
      <c r="N1920" s="202"/>
      <c r="O1920" s="200"/>
      <c r="P1920" s="200"/>
      <c r="Q1920" s="200"/>
      <c r="R1920" s="200"/>
      <c r="S1920" s="239"/>
      <c r="T1920" s="200"/>
      <c r="U1920" s="202"/>
      <c r="V1920" s="200"/>
      <c r="W1920" s="200"/>
      <c r="X1920" s="200"/>
      <c r="Y1920" s="200"/>
      <c r="Z1920" s="200"/>
      <c r="AA1920" s="201"/>
      <c r="AB1920" s="201"/>
      <c r="AC1920" s="202"/>
      <c r="AD1920" s="202"/>
      <c r="AE1920" s="202"/>
      <c r="AF1920" s="202"/>
      <c r="AG1920" s="200"/>
      <c r="AH1920" s="200"/>
      <c r="AI1920" s="200"/>
      <c r="AJ1920" s="201"/>
      <c r="AK1920" s="202"/>
      <c r="AL1920" s="200"/>
      <c r="AM1920" s="200"/>
      <c r="AN1920" s="240"/>
      <c r="AO1920" s="240"/>
      <c r="AP1920" s="240"/>
      <c r="AQ1920" s="200"/>
      <c r="AR1920" s="200"/>
      <c r="AS1920" s="200"/>
    </row>
    <row r="1921" spans="1:45" x14ac:dyDescent="0.25">
      <c r="A1921" s="200"/>
      <c r="B1921" s="200"/>
      <c r="C1921" s="200"/>
      <c r="D1921" s="200"/>
      <c r="E1921" s="200"/>
      <c r="F1921" s="200"/>
      <c r="G1921" s="200"/>
      <c r="H1921" s="200"/>
      <c r="I1921" s="200"/>
      <c r="J1921" s="200"/>
      <c r="K1921" s="200"/>
      <c r="L1921" s="200"/>
      <c r="M1921" s="239"/>
      <c r="N1921" s="202"/>
      <c r="O1921" s="200"/>
      <c r="P1921" s="200"/>
      <c r="Q1921" s="200"/>
      <c r="R1921" s="200"/>
      <c r="S1921" s="239"/>
      <c r="T1921" s="200"/>
      <c r="U1921" s="202"/>
      <c r="V1921" s="200"/>
      <c r="W1921" s="200"/>
      <c r="X1921" s="200"/>
      <c r="Y1921" s="200"/>
      <c r="Z1921" s="200"/>
      <c r="AA1921" s="201"/>
      <c r="AB1921" s="201"/>
      <c r="AC1921" s="202"/>
      <c r="AD1921" s="202"/>
      <c r="AE1921" s="202"/>
      <c r="AF1921" s="202"/>
      <c r="AG1921" s="200"/>
      <c r="AH1921" s="200"/>
      <c r="AI1921" s="200"/>
      <c r="AJ1921" s="201"/>
      <c r="AK1921" s="202"/>
      <c r="AL1921" s="200"/>
      <c r="AM1921" s="200"/>
      <c r="AN1921" s="240"/>
      <c r="AO1921" s="240"/>
      <c r="AP1921" s="240"/>
      <c r="AQ1921" s="200"/>
      <c r="AR1921" s="200"/>
      <c r="AS1921" s="200"/>
    </row>
    <row r="1922" spans="1:45" x14ac:dyDescent="0.25">
      <c r="A1922" s="200"/>
      <c r="B1922" s="200"/>
      <c r="C1922" s="200"/>
      <c r="D1922" s="200"/>
      <c r="E1922" s="200"/>
      <c r="F1922" s="200"/>
      <c r="G1922" s="200"/>
      <c r="H1922" s="200"/>
      <c r="I1922" s="200"/>
      <c r="J1922" s="200"/>
      <c r="K1922" s="200"/>
      <c r="L1922" s="200"/>
      <c r="M1922" s="239"/>
      <c r="N1922" s="202"/>
      <c r="O1922" s="200"/>
      <c r="P1922" s="200"/>
      <c r="Q1922" s="200"/>
      <c r="R1922" s="200"/>
      <c r="S1922" s="239"/>
      <c r="T1922" s="200"/>
      <c r="U1922" s="202"/>
      <c r="V1922" s="200"/>
      <c r="W1922" s="200"/>
      <c r="X1922" s="200"/>
      <c r="Y1922" s="200"/>
      <c r="Z1922" s="200"/>
      <c r="AA1922" s="201"/>
      <c r="AB1922" s="201"/>
      <c r="AC1922" s="202"/>
      <c r="AD1922" s="202"/>
      <c r="AE1922" s="202"/>
      <c r="AF1922" s="202"/>
      <c r="AG1922" s="200"/>
      <c r="AH1922" s="200"/>
      <c r="AI1922" s="200"/>
      <c r="AJ1922" s="201"/>
      <c r="AK1922" s="202"/>
      <c r="AL1922" s="200"/>
      <c r="AM1922" s="200"/>
      <c r="AN1922" s="240"/>
      <c r="AO1922" s="240"/>
      <c r="AP1922" s="240"/>
      <c r="AQ1922" s="200"/>
      <c r="AR1922" s="200"/>
      <c r="AS1922" s="200"/>
    </row>
    <row r="1923" spans="1:45" x14ac:dyDescent="0.25">
      <c r="A1923" s="200"/>
      <c r="B1923" s="200"/>
      <c r="C1923" s="200"/>
      <c r="D1923" s="200"/>
      <c r="E1923" s="200"/>
      <c r="F1923" s="200"/>
      <c r="G1923" s="200"/>
      <c r="H1923" s="200"/>
      <c r="I1923" s="200"/>
      <c r="J1923" s="200"/>
      <c r="K1923" s="200"/>
      <c r="L1923" s="200"/>
      <c r="M1923" s="239"/>
      <c r="N1923" s="202"/>
      <c r="O1923" s="200"/>
      <c r="P1923" s="200"/>
      <c r="Q1923" s="200"/>
      <c r="R1923" s="200"/>
      <c r="S1923" s="239"/>
      <c r="T1923" s="200"/>
      <c r="U1923" s="202"/>
      <c r="V1923" s="200"/>
      <c r="W1923" s="200"/>
      <c r="X1923" s="200"/>
      <c r="Y1923" s="200"/>
      <c r="Z1923" s="200"/>
      <c r="AA1923" s="201"/>
      <c r="AB1923" s="201"/>
      <c r="AC1923" s="202"/>
      <c r="AD1923" s="202"/>
      <c r="AE1923" s="202"/>
      <c r="AF1923" s="202"/>
      <c r="AG1923" s="200"/>
      <c r="AH1923" s="200"/>
      <c r="AI1923" s="200"/>
      <c r="AJ1923" s="201"/>
      <c r="AK1923" s="202"/>
      <c r="AL1923" s="200"/>
      <c r="AM1923" s="200"/>
      <c r="AN1923" s="240"/>
      <c r="AO1923" s="240"/>
      <c r="AP1923" s="240"/>
      <c r="AQ1923" s="200"/>
      <c r="AR1923" s="200"/>
      <c r="AS1923" s="200"/>
    </row>
    <row r="1924" spans="1:45" x14ac:dyDescent="0.25">
      <c r="A1924" s="200"/>
      <c r="B1924" s="200"/>
      <c r="C1924" s="200"/>
      <c r="D1924" s="200"/>
      <c r="E1924" s="200"/>
      <c r="F1924" s="200"/>
      <c r="G1924" s="200"/>
      <c r="H1924" s="200"/>
      <c r="I1924" s="200"/>
      <c r="J1924" s="200"/>
      <c r="K1924" s="200"/>
      <c r="L1924" s="200"/>
      <c r="M1924" s="239"/>
      <c r="N1924" s="202"/>
      <c r="O1924" s="200"/>
      <c r="P1924" s="200"/>
      <c r="Q1924" s="200"/>
      <c r="R1924" s="200"/>
      <c r="S1924" s="239"/>
      <c r="T1924" s="200"/>
      <c r="U1924" s="202"/>
      <c r="V1924" s="200"/>
      <c r="W1924" s="200"/>
      <c r="X1924" s="200"/>
      <c r="Y1924" s="200"/>
      <c r="Z1924" s="200"/>
      <c r="AA1924" s="201"/>
      <c r="AB1924" s="201"/>
      <c r="AC1924" s="202"/>
      <c r="AD1924" s="202"/>
      <c r="AE1924" s="202"/>
      <c r="AF1924" s="202"/>
      <c r="AG1924" s="200"/>
      <c r="AH1924" s="200"/>
      <c r="AI1924" s="200"/>
      <c r="AJ1924" s="201"/>
      <c r="AK1924" s="202"/>
      <c r="AL1924" s="200"/>
      <c r="AM1924" s="200"/>
      <c r="AN1924" s="240"/>
      <c r="AO1924" s="240"/>
      <c r="AP1924" s="240"/>
      <c r="AQ1924" s="200"/>
      <c r="AR1924" s="200"/>
      <c r="AS1924" s="200"/>
    </row>
    <row r="1925" spans="1:45" x14ac:dyDescent="0.25">
      <c r="A1925" s="200"/>
      <c r="B1925" s="200"/>
      <c r="C1925" s="200"/>
      <c r="D1925" s="200"/>
      <c r="E1925" s="200"/>
      <c r="F1925" s="200"/>
      <c r="G1925" s="200"/>
      <c r="H1925" s="200"/>
      <c r="I1925" s="200"/>
      <c r="J1925" s="200"/>
      <c r="K1925" s="200"/>
      <c r="L1925" s="200"/>
      <c r="M1925" s="239"/>
      <c r="N1925" s="202"/>
      <c r="O1925" s="200"/>
      <c r="P1925" s="200"/>
      <c r="Q1925" s="200"/>
      <c r="R1925" s="200"/>
      <c r="S1925" s="239"/>
      <c r="T1925" s="200"/>
      <c r="U1925" s="202"/>
      <c r="V1925" s="200"/>
      <c r="W1925" s="200"/>
      <c r="X1925" s="200"/>
      <c r="Y1925" s="200"/>
      <c r="Z1925" s="200"/>
      <c r="AA1925" s="201"/>
      <c r="AB1925" s="201"/>
      <c r="AC1925" s="202"/>
      <c r="AD1925" s="202"/>
      <c r="AE1925" s="202"/>
      <c r="AF1925" s="202"/>
      <c r="AG1925" s="200"/>
      <c r="AH1925" s="200"/>
      <c r="AI1925" s="200"/>
      <c r="AJ1925" s="201"/>
      <c r="AK1925" s="202"/>
      <c r="AL1925" s="200"/>
      <c r="AM1925" s="200"/>
      <c r="AN1925" s="240"/>
      <c r="AO1925" s="240"/>
      <c r="AP1925" s="240"/>
      <c r="AQ1925" s="200"/>
      <c r="AR1925" s="200"/>
      <c r="AS1925" s="200"/>
    </row>
    <row r="1926" spans="1:45" x14ac:dyDescent="0.25">
      <c r="A1926" s="200"/>
      <c r="B1926" s="200"/>
      <c r="C1926" s="200"/>
      <c r="D1926" s="200"/>
      <c r="E1926" s="200"/>
      <c r="F1926" s="200"/>
      <c r="G1926" s="200"/>
      <c r="H1926" s="200"/>
      <c r="I1926" s="200"/>
      <c r="J1926" s="200"/>
      <c r="K1926" s="200"/>
      <c r="L1926" s="200"/>
      <c r="M1926" s="239"/>
      <c r="N1926" s="202"/>
      <c r="O1926" s="200"/>
      <c r="P1926" s="200"/>
      <c r="Q1926" s="200"/>
      <c r="R1926" s="200"/>
      <c r="S1926" s="239"/>
      <c r="T1926" s="200"/>
      <c r="U1926" s="202"/>
      <c r="V1926" s="200"/>
      <c r="W1926" s="200"/>
      <c r="X1926" s="200"/>
      <c r="Y1926" s="200"/>
      <c r="Z1926" s="200"/>
      <c r="AA1926" s="201"/>
      <c r="AB1926" s="201"/>
      <c r="AC1926" s="202"/>
      <c r="AD1926" s="202"/>
      <c r="AE1926" s="202"/>
      <c r="AF1926" s="202"/>
      <c r="AG1926" s="200"/>
      <c r="AH1926" s="200"/>
      <c r="AI1926" s="200"/>
      <c r="AJ1926" s="201"/>
      <c r="AK1926" s="202"/>
      <c r="AL1926" s="200"/>
      <c r="AM1926" s="200"/>
      <c r="AN1926" s="240"/>
      <c r="AO1926" s="240"/>
      <c r="AP1926" s="240"/>
      <c r="AQ1926" s="200"/>
      <c r="AR1926" s="200"/>
      <c r="AS1926" s="200"/>
    </row>
    <row r="1927" spans="1:45" x14ac:dyDescent="0.25">
      <c r="A1927" s="200"/>
      <c r="B1927" s="200"/>
      <c r="C1927" s="200"/>
      <c r="D1927" s="200"/>
      <c r="E1927" s="200"/>
      <c r="F1927" s="200"/>
      <c r="G1927" s="200"/>
      <c r="H1927" s="200"/>
      <c r="I1927" s="200"/>
      <c r="J1927" s="200"/>
      <c r="K1927" s="200"/>
      <c r="L1927" s="200"/>
      <c r="M1927" s="239"/>
      <c r="N1927" s="202"/>
      <c r="O1927" s="200"/>
      <c r="P1927" s="200"/>
      <c r="Q1927" s="200"/>
      <c r="R1927" s="200"/>
      <c r="S1927" s="239"/>
      <c r="T1927" s="200"/>
      <c r="U1927" s="202"/>
      <c r="V1927" s="200"/>
      <c r="W1927" s="200"/>
      <c r="X1927" s="200"/>
      <c r="Y1927" s="200"/>
      <c r="Z1927" s="200"/>
      <c r="AA1927" s="201"/>
      <c r="AB1927" s="201"/>
      <c r="AC1927" s="202"/>
      <c r="AD1927" s="202"/>
      <c r="AE1927" s="202"/>
      <c r="AF1927" s="202"/>
      <c r="AG1927" s="200"/>
      <c r="AH1927" s="200"/>
      <c r="AI1927" s="200"/>
      <c r="AJ1927" s="201"/>
      <c r="AK1927" s="202"/>
      <c r="AL1927" s="200"/>
      <c r="AM1927" s="200"/>
      <c r="AN1927" s="240"/>
      <c r="AO1927" s="240"/>
      <c r="AP1927" s="240"/>
      <c r="AQ1927" s="200"/>
      <c r="AR1927" s="200"/>
      <c r="AS1927" s="200"/>
    </row>
    <row r="1928" spans="1:45" x14ac:dyDescent="0.25">
      <c r="A1928" s="200"/>
      <c r="B1928" s="200"/>
      <c r="C1928" s="200"/>
      <c r="D1928" s="200"/>
      <c r="E1928" s="200"/>
      <c r="F1928" s="200"/>
      <c r="G1928" s="200"/>
      <c r="H1928" s="200"/>
      <c r="I1928" s="200"/>
      <c r="J1928" s="200"/>
      <c r="K1928" s="200"/>
      <c r="L1928" s="200"/>
      <c r="M1928" s="239"/>
      <c r="N1928" s="202"/>
      <c r="O1928" s="200"/>
      <c r="P1928" s="200"/>
      <c r="Q1928" s="200"/>
      <c r="R1928" s="200"/>
      <c r="S1928" s="239"/>
      <c r="T1928" s="200"/>
      <c r="U1928" s="202"/>
      <c r="V1928" s="200"/>
      <c r="W1928" s="200"/>
      <c r="X1928" s="200"/>
      <c r="Y1928" s="200"/>
      <c r="Z1928" s="200"/>
      <c r="AA1928" s="201"/>
      <c r="AB1928" s="201"/>
      <c r="AC1928" s="202"/>
      <c r="AD1928" s="202"/>
      <c r="AE1928" s="202"/>
      <c r="AF1928" s="202"/>
      <c r="AG1928" s="200"/>
      <c r="AH1928" s="200"/>
      <c r="AI1928" s="200"/>
      <c r="AJ1928" s="201"/>
      <c r="AK1928" s="202"/>
      <c r="AL1928" s="200"/>
      <c r="AM1928" s="200"/>
      <c r="AN1928" s="240"/>
      <c r="AO1928" s="240"/>
      <c r="AP1928" s="240"/>
      <c r="AQ1928" s="200"/>
      <c r="AR1928" s="200"/>
      <c r="AS1928" s="200"/>
    </row>
    <row r="1929" spans="1:45" x14ac:dyDescent="0.25">
      <c r="A1929" s="200"/>
      <c r="B1929" s="200"/>
      <c r="C1929" s="200"/>
      <c r="D1929" s="200"/>
      <c r="E1929" s="200"/>
      <c r="F1929" s="200"/>
      <c r="G1929" s="200"/>
      <c r="H1929" s="200"/>
      <c r="I1929" s="200"/>
      <c r="J1929" s="200"/>
      <c r="K1929" s="200"/>
      <c r="L1929" s="200"/>
      <c r="M1929" s="239"/>
      <c r="N1929" s="202"/>
      <c r="O1929" s="200"/>
      <c r="P1929" s="200"/>
      <c r="Q1929" s="200"/>
      <c r="R1929" s="200"/>
      <c r="S1929" s="239"/>
      <c r="T1929" s="200"/>
      <c r="U1929" s="202"/>
      <c r="V1929" s="200"/>
      <c r="W1929" s="200"/>
      <c r="X1929" s="200"/>
      <c r="Y1929" s="200"/>
      <c r="Z1929" s="200"/>
      <c r="AA1929" s="201"/>
      <c r="AB1929" s="201"/>
      <c r="AC1929" s="202"/>
      <c r="AD1929" s="202"/>
      <c r="AE1929" s="202"/>
      <c r="AF1929" s="202"/>
      <c r="AG1929" s="200"/>
      <c r="AH1929" s="200"/>
      <c r="AI1929" s="200"/>
      <c r="AJ1929" s="201"/>
      <c r="AK1929" s="202"/>
      <c r="AL1929" s="200"/>
      <c r="AM1929" s="200"/>
      <c r="AN1929" s="240"/>
      <c r="AO1929" s="240"/>
      <c r="AP1929" s="240"/>
      <c r="AQ1929" s="200"/>
      <c r="AR1929" s="200"/>
      <c r="AS1929" s="200"/>
    </row>
    <row r="1930" spans="1:45" x14ac:dyDescent="0.25">
      <c r="A1930" s="200"/>
      <c r="B1930" s="200"/>
      <c r="C1930" s="200"/>
      <c r="D1930" s="200"/>
      <c r="E1930" s="200"/>
      <c r="F1930" s="200"/>
      <c r="G1930" s="200"/>
      <c r="H1930" s="200"/>
      <c r="I1930" s="200"/>
      <c r="J1930" s="200"/>
      <c r="K1930" s="200"/>
      <c r="L1930" s="200"/>
      <c r="M1930" s="239"/>
      <c r="N1930" s="202"/>
      <c r="O1930" s="200"/>
      <c r="P1930" s="200"/>
      <c r="Q1930" s="200"/>
      <c r="R1930" s="200"/>
      <c r="S1930" s="239"/>
      <c r="T1930" s="200"/>
      <c r="U1930" s="202"/>
      <c r="V1930" s="200"/>
      <c r="W1930" s="200"/>
      <c r="X1930" s="200"/>
      <c r="Y1930" s="200"/>
      <c r="Z1930" s="200"/>
      <c r="AA1930" s="201"/>
      <c r="AB1930" s="201"/>
      <c r="AC1930" s="202"/>
      <c r="AD1930" s="202"/>
      <c r="AE1930" s="202"/>
      <c r="AF1930" s="202"/>
      <c r="AG1930" s="200"/>
      <c r="AH1930" s="200"/>
      <c r="AI1930" s="200"/>
      <c r="AJ1930" s="201"/>
      <c r="AK1930" s="202"/>
      <c r="AL1930" s="200"/>
      <c r="AM1930" s="200"/>
      <c r="AN1930" s="240"/>
      <c r="AO1930" s="240"/>
      <c r="AP1930" s="240"/>
      <c r="AQ1930" s="200"/>
      <c r="AR1930" s="200"/>
      <c r="AS1930" s="200"/>
    </row>
    <row r="1931" spans="1:45" x14ac:dyDescent="0.25">
      <c r="A1931" s="200"/>
      <c r="B1931" s="200"/>
      <c r="C1931" s="200"/>
      <c r="D1931" s="200"/>
      <c r="E1931" s="200"/>
      <c r="F1931" s="200"/>
      <c r="G1931" s="200"/>
      <c r="H1931" s="200"/>
      <c r="I1931" s="200"/>
      <c r="J1931" s="200"/>
      <c r="K1931" s="200"/>
      <c r="L1931" s="200"/>
      <c r="M1931" s="239"/>
      <c r="N1931" s="202"/>
      <c r="O1931" s="200"/>
      <c r="P1931" s="200"/>
      <c r="Q1931" s="200"/>
      <c r="R1931" s="200"/>
      <c r="S1931" s="239"/>
      <c r="T1931" s="200"/>
      <c r="U1931" s="202"/>
      <c r="V1931" s="200"/>
      <c r="W1931" s="200"/>
      <c r="X1931" s="200"/>
      <c r="Y1931" s="200"/>
      <c r="Z1931" s="200"/>
      <c r="AA1931" s="201"/>
      <c r="AB1931" s="201"/>
      <c r="AC1931" s="202"/>
      <c r="AD1931" s="202"/>
      <c r="AE1931" s="202"/>
      <c r="AF1931" s="202"/>
      <c r="AG1931" s="200"/>
      <c r="AH1931" s="200"/>
      <c r="AI1931" s="200"/>
      <c r="AJ1931" s="201"/>
      <c r="AK1931" s="202"/>
      <c r="AL1931" s="200"/>
      <c r="AM1931" s="200"/>
      <c r="AN1931" s="240"/>
      <c r="AO1931" s="240"/>
      <c r="AP1931" s="240"/>
      <c r="AQ1931" s="200"/>
      <c r="AR1931" s="200"/>
      <c r="AS1931" s="200"/>
    </row>
    <row r="1932" spans="1:45" x14ac:dyDescent="0.25">
      <c r="A1932" s="200"/>
      <c r="B1932" s="200"/>
      <c r="C1932" s="200"/>
      <c r="D1932" s="200"/>
      <c r="E1932" s="200"/>
      <c r="F1932" s="200"/>
      <c r="G1932" s="200"/>
      <c r="H1932" s="200"/>
      <c r="I1932" s="200"/>
      <c r="J1932" s="200"/>
      <c r="K1932" s="200"/>
      <c r="L1932" s="200"/>
      <c r="M1932" s="239"/>
      <c r="N1932" s="202"/>
      <c r="O1932" s="200"/>
      <c r="P1932" s="200"/>
      <c r="Q1932" s="200"/>
      <c r="R1932" s="200"/>
      <c r="S1932" s="239"/>
      <c r="T1932" s="200"/>
      <c r="U1932" s="202"/>
      <c r="V1932" s="200"/>
      <c r="W1932" s="200"/>
      <c r="X1932" s="200"/>
      <c r="Y1932" s="200"/>
      <c r="Z1932" s="200"/>
      <c r="AA1932" s="201"/>
      <c r="AB1932" s="201"/>
      <c r="AC1932" s="202"/>
      <c r="AD1932" s="202"/>
      <c r="AE1932" s="202"/>
      <c r="AF1932" s="202"/>
      <c r="AG1932" s="200"/>
      <c r="AH1932" s="200"/>
      <c r="AI1932" s="200"/>
      <c r="AJ1932" s="201"/>
      <c r="AK1932" s="202"/>
      <c r="AL1932" s="200"/>
      <c r="AM1932" s="200"/>
      <c r="AN1932" s="240"/>
      <c r="AO1932" s="240"/>
      <c r="AP1932" s="240"/>
      <c r="AQ1932" s="200"/>
      <c r="AR1932" s="200"/>
      <c r="AS1932" s="200"/>
    </row>
    <row r="1933" spans="1:45" x14ac:dyDescent="0.25">
      <c r="A1933" s="200"/>
      <c r="B1933" s="200"/>
      <c r="C1933" s="200"/>
      <c r="D1933" s="200"/>
      <c r="E1933" s="200"/>
      <c r="F1933" s="200"/>
      <c r="G1933" s="200"/>
      <c r="H1933" s="200"/>
      <c r="I1933" s="200"/>
      <c r="J1933" s="200"/>
      <c r="K1933" s="200"/>
      <c r="L1933" s="200"/>
      <c r="M1933" s="239"/>
      <c r="N1933" s="202"/>
      <c r="O1933" s="200"/>
      <c r="P1933" s="200"/>
      <c r="Q1933" s="200"/>
      <c r="R1933" s="200"/>
      <c r="S1933" s="239"/>
      <c r="T1933" s="200"/>
      <c r="U1933" s="202"/>
      <c r="V1933" s="200"/>
      <c r="W1933" s="200"/>
      <c r="X1933" s="200"/>
      <c r="Y1933" s="200"/>
      <c r="Z1933" s="200"/>
      <c r="AA1933" s="201"/>
      <c r="AB1933" s="201"/>
      <c r="AC1933" s="202"/>
      <c r="AD1933" s="202"/>
      <c r="AE1933" s="202"/>
      <c r="AF1933" s="202"/>
      <c r="AG1933" s="200"/>
      <c r="AH1933" s="200"/>
      <c r="AI1933" s="200"/>
      <c r="AJ1933" s="201"/>
      <c r="AK1933" s="202"/>
      <c r="AL1933" s="200"/>
      <c r="AM1933" s="200"/>
      <c r="AN1933" s="240"/>
      <c r="AO1933" s="240"/>
      <c r="AP1933" s="240"/>
      <c r="AQ1933" s="200"/>
      <c r="AR1933" s="200"/>
      <c r="AS1933" s="200"/>
    </row>
    <row r="1934" spans="1:45" x14ac:dyDescent="0.25">
      <c r="A1934" s="200"/>
      <c r="B1934" s="200"/>
      <c r="C1934" s="200"/>
      <c r="D1934" s="200"/>
      <c r="E1934" s="200"/>
      <c r="F1934" s="200"/>
      <c r="G1934" s="200"/>
      <c r="H1934" s="200"/>
      <c r="I1934" s="200"/>
      <c r="J1934" s="200"/>
      <c r="K1934" s="200"/>
      <c r="L1934" s="200"/>
      <c r="M1934" s="239"/>
      <c r="N1934" s="202"/>
      <c r="O1934" s="200"/>
      <c r="P1934" s="200"/>
      <c r="Q1934" s="200"/>
      <c r="R1934" s="200"/>
      <c r="S1934" s="239"/>
      <c r="T1934" s="200"/>
      <c r="U1934" s="202"/>
      <c r="V1934" s="200"/>
      <c r="W1934" s="200"/>
      <c r="X1934" s="200"/>
      <c r="Y1934" s="200"/>
      <c r="Z1934" s="200"/>
      <c r="AA1934" s="201"/>
      <c r="AB1934" s="201"/>
      <c r="AC1934" s="202"/>
      <c r="AD1934" s="202"/>
      <c r="AE1934" s="202"/>
      <c r="AF1934" s="202"/>
      <c r="AG1934" s="200"/>
      <c r="AH1934" s="200"/>
      <c r="AI1934" s="200"/>
      <c r="AJ1934" s="201"/>
      <c r="AK1934" s="202"/>
      <c r="AL1934" s="200"/>
      <c r="AM1934" s="200"/>
      <c r="AN1934" s="240"/>
      <c r="AO1934" s="240"/>
      <c r="AP1934" s="240"/>
      <c r="AQ1934" s="200"/>
      <c r="AR1934" s="200"/>
      <c r="AS1934" s="200"/>
    </row>
    <row r="1935" spans="1:45" x14ac:dyDescent="0.25">
      <c r="A1935" s="200"/>
      <c r="B1935" s="200"/>
      <c r="C1935" s="200"/>
      <c r="D1935" s="200"/>
      <c r="E1935" s="200"/>
      <c r="F1935" s="200"/>
      <c r="G1935" s="200"/>
      <c r="H1935" s="200"/>
      <c r="I1935" s="200"/>
      <c r="J1935" s="200"/>
      <c r="K1935" s="200"/>
      <c r="L1935" s="200"/>
      <c r="M1935" s="239"/>
      <c r="N1935" s="202"/>
      <c r="O1935" s="200"/>
      <c r="P1935" s="200"/>
      <c r="Q1935" s="200"/>
      <c r="R1935" s="200"/>
      <c r="S1935" s="239"/>
      <c r="T1935" s="200"/>
      <c r="U1935" s="202"/>
      <c r="V1935" s="200"/>
      <c r="W1935" s="200"/>
      <c r="X1935" s="200"/>
      <c r="Y1935" s="200"/>
      <c r="Z1935" s="200"/>
      <c r="AA1935" s="201"/>
      <c r="AB1935" s="201"/>
      <c r="AC1935" s="202"/>
      <c r="AD1935" s="202"/>
      <c r="AE1935" s="202"/>
      <c r="AF1935" s="202"/>
      <c r="AG1935" s="200"/>
      <c r="AH1935" s="200"/>
      <c r="AI1935" s="200"/>
      <c r="AJ1935" s="201"/>
      <c r="AK1935" s="202"/>
      <c r="AL1935" s="200"/>
      <c r="AM1935" s="200"/>
      <c r="AN1935" s="240"/>
      <c r="AO1935" s="240"/>
      <c r="AP1935" s="240"/>
      <c r="AQ1935" s="200"/>
      <c r="AR1935" s="200"/>
      <c r="AS1935" s="200"/>
    </row>
    <row r="1936" spans="1:45" x14ac:dyDescent="0.25">
      <c r="A1936" s="200"/>
      <c r="B1936" s="200"/>
      <c r="C1936" s="200"/>
      <c r="D1936" s="200"/>
      <c r="E1936" s="200"/>
      <c r="F1936" s="200"/>
      <c r="G1936" s="200"/>
      <c r="H1936" s="200"/>
      <c r="I1936" s="200"/>
      <c r="J1936" s="200"/>
      <c r="K1936" s="200"/>
      <c r="L1936" s="200"/>
      <c r="M1936" s="239"/>
      <c r="N1936" s="202"/>
      <c r="O1936" s="200"/>
      <c r="P1936" s="200"/>
      <c r="Q1936" s="200"/>
      <c r="R1936" s="200"/>
      <c r="S1936" s="239"/>
      <c r="T1936" s="200"/>
      <c r="U1936" s="202"/>
      <c r="V1936" s="200"/>
      <c r="W1936" s="200"/>
      <c r="X1936" s="200"/>
      <c r="Y1936" s="200"/>
      <c r="Z1936" s="200"/>
      <c r="AA1936" s="201"/>
      <c r="AB1936" s="201"/>
      <c r="AC1936" s="202"/>
      <c r="AD1936" s="202"/>
      <c r="AE1936" s="202"/>
      <c r="AF1936" s="202"/>
      <c r="AG1936" s="200"/>
      <c r="AH1936" s="200"/>
      <c r="AI1936" s="200"/>
      <c r="AJ1936" s="201"/>
      <c r="AK1936" s="202"/>
      <c r="AL1936" s="200"/>
      <c r="AM1936" s="200"/>
      <c r="AN1936" s="240"/>
      <c r="AO1936" s="240"/>
      <c r="AP1936" s="240"/>
      <c r="AQ1936" s="200"/>
      <c r="AR1936" s="200"/>
      <c r="AS1936" s="200"/>
    </row>
    <row r="1937" spans="1:45" x14ac:dyDescent="0.25">
      <c r="A1937" s="200"/>
      <c r="B1937" s="200"/>
      <c r="C1937" s="200"/>
      <c r="D1937" s="200"/>
      <c r="E1937" s="200"/>
      <c r="F1937" s="200"/>
      <c r="G1937" s="200"/>
      <c r="H1937" s="200"/>
      <c r="I1937" s="200"/>
      <c r="J1937" s="200"/>
      <c r="K1937" s="200"/>
      <c r="L1937" s="200"/>
      <c r="M1937" s="239"/>
      <c r="N1937" s="202"/>
      <c r="O1937" s="200"/>
      <c r="P1937" s="200"/>
      <c r="Q1937" s="200"/>
      <c r="R1937" s="200"/>
      <c r="S1937" s="239"/>
      <c r="T1937" s="200"/>
      <c r="U1937" s="202"/>
      <c r="V1937" s="200"/>
      <c r="W1937" s="200"/>
      <c r="X1937" s="200"/>
      <c r="Y1937" s="200"/>
      <c r="Z1937" s="200"/>
      <c r="AA1937" s="201"/>
      <c r="AB1937" s="201"/>
      <c r="AC1937" s="202"/>
      <c r="AD1937" s="202"/>
      <c r="AE1937" s="202"/>
      <c r="AF1937" s="202"/>
      <c r="AG1937" s="200"/>
      <c r="AH1937" s="200"/>
      <c r="AI1937" s="200"/>
      <c r="AJ1937" s="201"/>
      <c r="AK1937" s="202"/>
      <c r="AL1937" s="200"/>
      <c r="AM1937" s="200"/>
      <c r="AN1937" s="240"/>
      <c r="AO1937" s="240"/>
      <c r="AP1937" s="240"/>
      <c r="AQ1937" s="200"/>
      <c r="AR1937" s="200"/>
      <c r="AS1937" s="200"/>
    </row>
    <row r="1938" spans="1:45" x14ac:dyDescent="0.25">
      <c r="A1938" s="200"/>
      <c r="B1938" s="200"/>
      <c r="C1938" s="200"/>
      <c r="D1938" s="200"/>
      <c r="E1938" s="200"/>
      <c r="F1938" s="200"/>
      <c r="G1938" s="200"/>
      <c r="H1938" s="200"/>
      <c r="I1938" s="200"/>
      <c r="J1938" s="200"/>
      <c r="K1938" s="200"/>
      <c r="L1938" s="200"/>
      <c r="M1938" s="239"/>
      <c r="N1938" s="202"/>
      <c r="O1938" s="200"/>
      <c r="P1938" s="200"/>
      <c r="Q1938" s="200"/>
      <c r="R1938" s="200"/>
      <c r="S1938" s="239"/>
      <c r="T1938" s="200"/>
      <c r="U1938" s="202"/>
      <c r="V1938" s="200"/>
      <c r="W1938" s="200"/>
      <c r="X1938" s="200"/>
      <c r="Y1938" s="200"/>
      <c r="Z1938" s="200"/>
      <c r="AA1938" s="201"/>
      <c r="AB1938" s="201"/>
      <c r="AC1938" s="202"/>
      <c r="AD1938" s="202"/>
      <c r="AE1938" s="202"/>
      <c r="AF1938" s="202"/>
      <c r="AG1938" s="200"/>
      <c r="AH1938" s="200"/>
      <c r="AI1938" s="200"/>
      <c r="AJ1938" s="201"/>
      <c r="AK1938" s="202"/>
      <c r="AL1938" s="200"/>
      <c r="AM1938" s="200"/>
      <c r="AN1938" s="240"/>
      <c r="AO1938" s="240"/>
      <c r="AP1938" s="240"/>
      <c r="AQ1938" s="200"/>
      <c r="AR1938" s="200"/>
      <c r="AS1938" s="200"/>
    </row>
    <row r="1939" spans="1:45" x14ac:dyDescent="0.25">
      <c r="A1939" s="200"/>
      <c r="B1939" s="200"/>
      <c r="C1939" s="200"/>
      <c r="D1939" s="200"/>
      <c r="E1939" s="200"/>
      <c r="F1939" s="200"/>
      <c r="G1939" s="200"/>
      <c r="H1939" s="200"/>
      <c r="I1939" s="200"/>
      <c r="J1939" s="200"/>
      <c r="K1939" s="200"/>
      <c r="L1939" s="200"/>
      <c r="M1939" s="239"/>
      <c r="N1939" s="202"/>
      <c r="O1939" s="200"/>
      <c r="P1939" s="200"/>
      <c r="Q1939" s="200"/>
      <c r="R1939" s="200"/>
      <c r="S1939" s="239"/>
      <c r="T1939" s="200"/>
      <c r="U1939" s="202"/>
      <c r="V1939" s="200"/>
      <c r="W1939" s="200"/>
      <c r="X1939" s="200"/>
      <c r="Y1939" s="200"/>
      <c r="Z1939" s="200"/>
      <c r="AA1939" s="201"/>
      <c r="AB1939" s="201"/>
      <c r="AC1939" s="202"/>
      <c r="AD1939" s="202"/>
      <c r="AE1939" s="202"/>
      <c r="AF1939" s="202"/>
      <c r="AG1939" s="200"/>
      <c r="AH1939" s="200"/>
      <c r="AI1939" s="200"/>
      <c r="AJ1939" s="201"/>
      <c r="AK1939" s="202"/>
      <c r="AL1939" s="200"/>
      <c r="AM1939" s="200"/>
      <c r="AN1939" s="240"/>
      <c r="AO1939" s="240"/>
      <c r="AP1939" s="240"/>
      <c r="AQ1939" s="200"/>
      <c r="AR1939" s="200"/>
      <c r="AS1939" s="200"/>
    </row>
    <row r="1940" spans="1:45" x14ac:dyDescent="0.25">
      <c r="A1940" s="200"/>
      <c r="B1940" s="200"/>
      <c r="C1940" s="200"/>
      <c r="D1940" s="200"/>
      <c r="E1940" s="200"/>
      <c r="F1940" s="200"/>
      <c r="G1940" s="200"/>
      <c r="H1940" s="200"/>
      <c r="I1940" s="200"/>
      <c r="J1940" s="200"/>
      <c r="K1940" s="200"/>
      <c r="L1940" s="200"/>
      <c r="M1940" s="239"/>
      <c r="N1940" s="202"/>
      <c r="O1940" s="200"/>
      <c r="P1940" s="200"/>
      <c r="Q1940" s="200"/>
      <c r="R1940" s="200"/>
      <c r="S1940" s="239"/>
      <c r="T1940" s="200"/>
      <c r="U1940" s="202"/>
      <c r="V1940" s="200"/>
      <c r="W1940" s="200"/>
      <c r="X1940" s="200"/>
      <c r="Y1940" s="200"/>
      <c r="Z1940" s="200"/>
      <c r="AA1940" s="201"/>
      <c r="AB1940" s="201"/>
      <c r="AC1940" s="202"/>
      <c r="AD1940" s="202"/>
      <c r="AE1940" s="202"/>
      <c r="AF1940" s="202"/>
      <c r="AG1940" s="200"/>
      <c r="AH1940" s="200"/>
      <c r="AI1940" s="200"/>
      <c r="AJ1940" s="201"/>
      <c r="AK1940" s="202"/>
      <c r="AL1940" s="200"/>
      <c r="AM1940" s="200"/>
      <c r="AN1940" s="240"/>
      <c r="AO1940" s="240"/>
      <c r="AP1940" s="240"/>
      <c r="AQ1940" s="200"/>
      <c r="AR1940" s="200"/>
      <c r="AS1940" s="200"/>
    </row>
    <row r="1941" spans="1:45" x14ac:dyDescent="0.25">
      <c r="A1941" s="200"/>
      <c r="B1941" s="200"/>
      <c r="C1941" s="200"/>
      <c r="D1941" s="200"/>
      <c r="E1941" s="200"/>
      <c r="F1941" s="200"/>
      <c r="G1941" s="200"/>
      <c r="H1941" s="200"/>
      <c r="I1941" s="200"/>
      <c r="J1941" s="200"/>
      <c r="K1941" s="200"/>
      <c r="L1941" s="200"/>
      <c r="M1941" s="239"/>
      <c r="N1941" s="202"/>
      <c r="O1941" s="200"/>
      <c r="P1941" s="200"/>
      <c r="Q1941" s="200"/>
      <c r="R1941" s="200"/>
      <c r="S1941" s="239"/>
      <c r="T1941" s="200"/>
      <c r="U1941" s="202"/>
      <c r="V1941" s="200"/>
      <c r="W1941" s="200"/>
      <c r="X1941" s="200"/>
      <c r="Y1941" s="200"/>
      <c r="Z1941" s="200"/>
      <c r="AA1941" s="201"/>
      <c r="AB1941" s="201"/>
      <c r="AC1941" s="202"/>
      <c r="AD1941" s="202"/>
      <c r="AE1941" s="202"/>
      <c r="AF1941" s="202"/>
      <c r="AG1941" s="200"/>
      <c r="AH1941" s="200"/>
      <c r="AI1941" s="200"/>
      <c r="AJ1941" s="201"/>
      <c r="AK1941" s="202"/>
      <c r="AL1941" s="200"/>
      <c r="AM1941" s="200"/>
      <c r="AN1941" s="240"/>
      <c r="AO1941" s="240"/>
      <c r="AP1941" s="240"/>
      <c r="AQ1941" s="200"/>
      <c r="AR1941" s="200"/>
      <c r="AS1941" s="200"/>
    </row>
    <row r="1942" spans="1:45" x14ac:dyDescent="0.25">
      <c r="A1942" s="200"/>
      <c r="B1942" s="200"/>
      <c r="C1942" s="200"/>
      <c r="D1942" s="200"/>
      <c r="E1942" s="200"/>
      <c r="F1942" s="200"/>
      <c r="G1942" s="200"/>
      <c r="H1942" s="200"/>
      <c r="I1942" s="200"/>
      <c r="J1942" s="200"/>
      <c r="K1942" s="200"/>
      <c r="L1942" s="200"/>
      <c r="M1942" s="239"/>
      <c r="N1942" s="202"/>
      <c r="O1942" s="200"/>
      <c r="P1942" s="200"/>
      <c r="Q1942" s="200"/>
      <c r="R1942" s="200"/>
      <c r="S1942" s="239"/>
      <c r="T1942" s="200"/>
      <c r="U1942" s="202"/>
      <c r="V1942" s="200"/>
      <c r="W1942" s="200"/>
      <c r="X1942" s="200"/>
      <c r="Y1942" s="200"/>
      <c r="Z1942" s="200"/>
      <c r="AA1942" s="201"/>
      <c r="AB1942" s="201"/>
      <c r="AC1942" s="202"/>
      <c r="AD1942" s="202"/>
      <c r="AE1942" s="202"/>
      <c r="AF1942" s="202"/>
      <c r="AG1942" s="200"/>
      <c r="AH1942" s="200"/>
      <c r="AI1942" s="200"/>
      <c r="AJ1942" s="201"/>
      <c r="AK1942" s="202"/>
      <c r="AL1942" s="200"/>
      <c r="AM1942" s="200"/>
      <c r="AN1942" s="240"/>
      <c r="AO1942" s="240"/>
      <c r="AP1942" s="240"/>
      <c r="AQ1942" s="200"/>
      <c r="AR1942" s="200"/>
      <c r="AS1942" s="200"/>
    </row>
    <row r="1943" spans="1:45" x14ac:dyDescent="0.25">
      <c r="A1943" s="200"/>
      <c r="B1943" s="200"/>
      <c r="C1943" s="200"/>
      <c r="D1943" s="200"/>
      <c r="E1943" s="200"/>
      <c r="F1943" s="200"/>
      <c r="G1943" s="200"/>
      <c r="H1943" s="200"/>
      <c r="I1943" s="200"/>
      <c r="J1943" s="200"/>
      <c r="K1943" s="200"/>
      <c r="L1943" s="200"/>
      <c r="M1943" s="239"/>
      <c r="N1943" s="202"/>
      <c r="O1943" s="200"/>
      <c r="P1943" s="200"/>
      <c r="Q1943" s="200"/>
      <c r="R1943" s="200"/>
      <c r="S1943" s="239"/>
      <c r="T1943" s="200"/>
      <c r="U1943" s="202"/>
      <c r="V1943" s="200"/>
      <c r="W1943" s="200"/>
      <c r="X1943" s="200"/>
      <c r="Y1943" s="200"/>
      <c r="Z1943" s="200"/>
      <c r="AA1943" s="201"/>
      <c r="AB1943" s="201"/>
      <c r="AC1943" s="202"/>
      <c r="AD1943" s="202"/>
      <c r="AE1943" s="202"/>
      <c r="AF1943" s="202"/>
      <c r="AG1943" s="200"/>
      <c r="AH1943" s="200"/>
      <c r="AI1943" s="200"/>
      <c r="AJ1943" s="201"/>
      <c r="AK1943" s="202"/>
      <c r="AL1943" s="200"/>
      <c r="AM1943" s="200"/>
      <c r="AN1943" s="240"/>
      <c r="AO1943" s="240"/>
      <c r="AP1943" s="240"/>
      <c r="AQ1943" s="200"/>
      <c r="AR1943" s="200"/>
      <c r="AS1943" s="200"/>
    </row>
    <row r="1944" spans="1:45" x14ac:dyDescent="0.25">
      <c r="A1944" s="200"/>
      <c r="B1944" s="200"/>
      <c r="C1944" s="200"/>
      <c r="D1944" s="200"/>
      <c r="E1944" s="200"/>
      <c r="F1944" s="200"/>
      <c r="G1944" s="200"/>
      <c r="H1944" s="200"/>
      <c r="I1944" s="200"/>
      <c r="J1944" s="200"/>
      <c r="K1944" s="200"/>
      <c r="L1944" s="200"/>
      <c r="M1944" s="239"/>
      <c r="N1944" s="202"/>
      <c r="O1944" s="200"/>
      <c r="P1944" s="200"/>
      <c r="Q1944" s="200"/>
      <c r="R1944" s="200"/>
      <c r="S1944" s="239"/>
      <c r="T1944" s="200"/>
      <c r="U1944" s="202"/>
      <c r="V1944" s="200"/>
      <c r="W1944" s="200"/>
      <c r="X1944" s="200"/>
      <c r="Y1944" s="200"/>
      <c r="Z1944" s="200"/>
      <c r="AA1944" s="201"/>
      <c r="AB1944" s="201"/>
      <c r="AC1944" s="202"/>
      <c r="AD1944" s="202"/>
      <c r="AE1944" s="202"/>
      <c r="AF1944" s="202"/>
      <c r="AG1944" s="200"/>
      <c r="AH1944" s="200"/>
      <c r="AI1944" s="200"/>
      <c r="AJ1944" s="201"/>
      <c r="AK1944" s="202"/>
      <c r="AL1944" s="200"/>
      <c r="AM1944" s="200"/>
      <c r="AN1944" s="240"/>
      <c r="AO1944" s="240"/>
      <c r="AP1944" s="240"/>
      <c r="AQ1944" s="200"/>
      <c r="AR1944" s="200"/>
      <c r="AS1944" s="200"/>
    </row>
    <row r="1945" spans="1:45" x14ac:dyDescent="0.25">
      <c r="A1945" s="200"/>
      <c r="B1945" s="200"/>
      <c r="C1945" s="200"/>
      <c r="D1945" s="200"/>
      <c r="E1945" s="200"/>
      <c r="F1945" s="200"/>
      <c r="G1945" s="200"/>
      <c r="H1945" s="200"/>
      <c r="I1945" s="200"/>
      <c r="J1945" s="200"/>
      <c r="K1945" s="200"/>
      <c r="L1945" s="200"/>
      <c r="M1945" s="239"/>
      <c r="N1945" s="202"/>
      <c r="O1945" s="200"/>
      <c r="P1945" s="200"/>
      <c r="Q1945" s="200"/>
      <c r="R1945" s="200"/>
      <c r="S1945" s="239"/>
      <c r="T1945" s="200"/>
      <c r="U1945" s="202"/>
      <c r="V1945" s="200"/>
      <c r="W1945" s="200"/>
      <c r="X1945" s="200"/>
      <c r="Y1945" s="200"/>
      <c r="Z1945" s="200"/>
      <c r="AA1945" s="201"/>
      <c r="AB1945" s="201"/>
      <c r="AC1945" s="202"/>
      <c r="AD1945" s="202"/>
      <c r="AE1945" s="202"/>
      <c r="AF1945" s="202"/>
      <c r="AG1945" s="200"/>
      <c r="AH1945" s="200"/>
      <c r="AI1945" s="200"/>
      <c r="AJ1945" s="201"/>
      <c r="AK1945" s="202"/>
      <c r="AL1945" s="200"/>
      <c r="AM1945" s="200"/>
      <c r="AN1945" s="240"/>
      <c r="AO1945" s="240"/>
      <c r="AP1945" s="240"/>
      <c r="AQ1945" s="200"/>
      <c r="AR1945" s="200"/>
      <c r="AS1945" s="200"/>
    </row>
    <row r="1946" spans="1:45" x14ac:dyDescent="0.25">
      <c r="A1946" s="200"/>
      <c r="B1946" s="200"/>
      <c r="C1946" s="200"/>
      <c r="D1946" s="200"/>
      <c r="E1946" s="200"/>
      <c r="F1946" s="200"/>
      <c r="G1946" s="200"/>
      <c r="H1946" s="200"/>
      <c r="I1946" s="200"/>
      <c r="J1946" s="200"/>
      <c r="K1946" s="200"/>
      <c r="L1946" s="200"/>
      <c r="M1946" s="239"/>
      <c r="N1946" s="202"/>
      <c r="O1946" s="200"/>
      <c r="P1946" s="200"/>
      <c r="Q1946" s="200"/>
      <c r="R1946" s="200"/>
      <c r="S1946" s="239"/>
      <c r="T1946" s="200"/>
      <c r="U1946" s="202"/>
      <c r="V1946" s="200"/>
      <c r="W1946" s="200"/>
      <c r="X1946" s="200"/>
      <c r="Y1946" s="200"/>
      <c r="Z1946" s="200"/>
      <c r="AA1946" s="201"/>
      <c r="AB1946" s="201"/>
      <c r="AC1946" s="202"/>
      <c r="AD1946" s="202"/>
      <c r="AE1946" s="202"/>
      <c r="AF1946" s="202"/>
      <c r="AG1946" s="200"/>
      <c r="AH1946" s="200"/>
      <c r="AI1946" s="200"/>
      <c r="AJ1946" s="201"/>
      <c r="AK1946" s="202"/>
      <c r="AL1946" s="200"/>
      <c r="AM1946" s="200"/>
      <c r="AN1946" s="240"/>
      <c r="AO1946" s="240"/>
      <c r="AP1946" s="240"/>
      <c r="AQ1946" s="200"/>
      <c r="AR1946" s="200"/>
      <c r="AS1946" s="200"/>
    </row>
    <row r="1947" spans="1:45" x14ac:dyDescent="0.25">
      <c r="A1947" s="200"/>
      <c r="B1947" s="200"/>
      <c r="C1947" s="200"/>
      <c r="D1947" s="200"/>
      <c r="E1947" s="200"/>
      <c r="F1947" s="200"/>
      <c r="G1947" s="200"/>
      <c r="H1947" s="200"/>
      <c r="I1947" s="200"/>
      <c r="J1947" s="200"/>
      <c r="K1947" s="200"/>
      <c r="L1947" s="200"/>
      <c r="M1947" s="239"/>
      <c r="N1947" s="202"/>
      <c r="O1947" s="200"/>
      <c r="P1947" s="200"/>
      <c r="Q1947" s="200"/>
      <c r="R1947" s="200"/>
      <c r="S1947" s="239"/>
      <c r="T1947" s="200"/>
      <c r="U1947" s="202"/>
      <c r="V1947" s="200"/>
      <c r="W1947" s="200"/>
      <c r="X1947" s="200"/>
      <c r="Y1947" s="200"/>
      <c r="Z1947" s="200"/>
      <c r="AA1947" s="201"/>
      <c r="AB1947" s="201"/>
      <c r="AC1947" s="202"/>
      <c r="AD1947" s="202"/>
      <c r="AE1947" s="202"/>
      <c r="AF1947" s="202"/>
      <c r="AG1947" s="200"/>
      <c r="AH1947" s="200"/>
      <c r="AI1947" s="200"/>
      <c r="AJ1947" s="201"/>
      <c r="AK1947" s="202"/>
      <c r="AL1947" s="200"/>
      <c r="AM1947" s="200"/>
      <c r="AN1947" s="240"/>
      <c r="AO1947" s="240"/>
      <c r="AP1947" s="240"/>
      <c r="AQ1947" s="200"/>
      <c r="AR1947" s="200"/>
      <c r="AS1947" s="200"/>
    </row>
    <row r="1948" spans="1:45" x14ac:dyDescent="0.25">
      <c r="A1948" s="200"/>
      <c r="B1948" s="200"/>
      <c r="C1948" s="200"/>
      <c r="D1948" s="200"/>
      <c r="E1948" s="200"/>
      <c r="F1948" s="200"/>
      <c r="G1948" s="200"/>
      <c r="H1948" s="200"/>
      <c r="I1948" s="200"/>
      <c r="J1948" s="200"/>
      <c r="K1948" s="200"/>
      <c r="L1948" s="200"/>
      <c r="M1948" s="239"/>
      <c r="N1948" s="202"/>
      <c r="O1948" s="200"/>
      <c r="P1948" s="200"/>
      <c r="Q1948" s="200"/>
      <c r="R1948" s="200"/>
      <c r="S1948" s="239"/>
      <c r="T1948" s="200"/>
      <c r="U1948" s="202"/>
      <c r="V1948" s="200"/>
      <c r="W1948" s="200"/>
      <c r="X1948" s="200"/>
      <c r="Y1948" s="200"/>
      <c r="Z1948" s="200"/>
      <c r="AA1948" s="201"/>
      <c r="AB1948" s="201"/>
      <c r="AC1948" s="202"/>
      <c r="AD1948" s="202"/>
      <c r="AE1948" s="202"/>
      <c r="AF1948" s="202"/>
      <c r="AG1948" s="200"/>
      <c r="AH1948" s="200"/>
      <c r="AI1948" s="200"/>
      <c r="AJ1948" s="201"/>
      <c r="AK1948" s="202"/>
      <c r="AL1948" s="200"/>
      <c r="AM1948" s="200"/>
      <c r="AN1948" s="240"/>
      <c r="AO1948" s="240"/>
      <c r="AP1948" s="240"/>
      <c r="AQ1948" s="200"/>
      <c r="AR1948" s="200"/>
      <c r="AS1948" s="200"/>
    </row>
    <row r="1949" spans="1:45" x14ac:dyDescent="0.25">
      <c r="A1949" s="200"/>
      <c r="B1949" s="200"/>
      <c r="C1949" s="200"/>
      <c r="D1949" s="200"/>
      <c r="E1949" s="200"/>
      <c r="F1949" s="200"/>
      <c r="G1949" s="200"/>
      <c r="H1949" s="200"/>
      <c r="I1949" s="200"/>
      <c r="J1949" s="200"/>
      <c r="K1949" s="200"/>
      <c r="L1949" s="200"/>
      <c r="M1949" s="239"/>
      <c r="N1949" s="202"/>
      <c r="O1949" s="200"/>
      <c r="P1949" s="200"/>
      <c r="Q1949" s="200"/>
      <c r="R1949" s="200"/>
      <c r="S1949" s="239"/>
      <c r="T1949" s="200"/>
      <c r="U1949" s="202"/>
      <c r="V1949" s="200"/>
      <c r="W1949" s="200"/>
      <c r="X1949" s="200"/>
      <c r="Y1949" s="200"/>
      <c r="Z1949" s="200"/>
      <c r="AA1949" s="201"/>
      <c r="AB1949" s="201"/>
      <c r="AC1949" s="202"/>
      <c r="AD1949" s="202"/>
      <c r="AE1949" s="202"/>
      <c r="AF1949" s="202"/>
      <c r="AG1949" s="200"/>
      <c r="AH1949" s="200"/>
      <c r="AI1949" s="200"/>
      <c r="AJ1949" s="201"/>
      <c r="AK1949" s="202"/>
      <c r="AL1949" s="200"/>
      <c r="AM1949" s="200"/>
      <c r="AN1949" s="240"/>
      <c r="AO1949" s="240"/>
      <c r="AP1949" s="240"/>
      <c r="AQ1949" s="200"/>
      <c r="AR1949" s="200"/>
      <c r="AS1949" s="200"/>
    </row>
    <row r="1950" spans="1:45" x14ac:dyDescent="0.25">
      <c r="A1950" s="200"/>
      <c r="B1950" s="200"/>
      <c r="C1950" s="200"/>
      <c r="D1950" s="200"/>
      <c r="E1950" s="200"/>
      <c r="F1950" s="200"/>
      <c r="G1950" s="200"/>
      <c r="H1950" s="200"/>
      <c r="I1950" s="200"/>
      <c r="J1950" s="200"/>
      <c r="K1950" s="200"/>
      <c r="L1950" s="200"/>
      <c r="M1950" s="239"/>
      <c r="N1950" s="202"/>
      <c r="O1950" s="200"/>
      <c r="P1950" s="200"/>
      <c r="Q1950" s="200"/>
      <c r="R1950" s="200"/>
      <c r="S1950" s="239"/>
      <c r="T1950" s="200"/>
      <c r="U1950" s="202"/>
      <c r="V1950" s="200"/>
      <c r="W1950" s="200"/>
      <c r="X1950" s="200"/>
      <c r="Y1950" s="200"/>
      <c r="Z1950" s="200"/>
      <c r="AA1950" s="201"/>
      <c r="AB1950" s="201"/>
      <c r="AC1950" s="202"/>
      <c r="AD1950" s="202"/>
      <c r="AE1950" s="202"/>
      <c r="AF1950" s="202"/>
      <c r="AG1950" s="200"/>
      <c r="AH1950" s="200"/>
      <c r="AI1950" s="200"/>
      <c r="AJ1950" s="201"/>
      <c r="AK1950" s="202"/>
      <c r="AL1950" s="200"/>
      <c r="AM1950" s="200"/>
      <c r="AN1950" s="240"/>
      <c r="AO1950" s="240"/>
      <c r="AP1950" s="240"/>
      <c r="AQ1950" s="200"/>
      <c r="AR1950" s="200"/>
      <c r="AS1950" s="200"/>
    </row>
    <row r="1951" spans="1:45" x14ac:dyDescent="0.25">
      <c r="A1951" s="200"/>
      <c r="B1951" s="200"/>
      <c r="C1951" s="200"/>
      <c r="D1951" s="200"/>
      <c r="E1951" s="200"/>
      <c r="F1951" s="200"/>
      <c r="G1951" s="200"/>
      <c r="H1951" s="200"/>
      <c r="I1951" s="200"/>
      <c r="J1951" s="200"/>
      <c r="K1951" s="200"/>
      <c r="L1951" s="200"/>
      <c r="M1951" s="239"/>
      <c r="N1951" s="202"/>
      <c r="O1951" s="200"/>
      <c r="P1951" s="200"/>
      <c r="Q1951" s="200"/>
      <c r="R1951" s="200"/>
      <c r="S1951" s="239"/>
      <c r="T1951" s="200"/>
      <c r="U1951" s="202"/>
      <c r="V1951" s="200"/>
      <c r="W1951" s="200"/>
      <c r="X1951" s="200"/>
      <c r="Y1951" s="200"/>
      <c r="Z1951" s="200"/>
      <c r="AA1951" s="201"/>
      <c r="AB1951" s="201"/>
      <c r="AC1951" s="202"/>
      <c r="AD1951" s="202"/>
      <c r="AE1951" s="202"/>
      <c r="AF1951" s="202"/>
      <c r="AG1951" s="200"/>
      <c r="AH1951" s="200"/>
      <c r="AI1951" s="200"/>
      <c r="AJ1951" s="201"/>
      <c r="AK1951" s="202"/>
      <c r="AL1951" s="200"/>
      <c r="AM1951" s="200"/>
      <c r="AN1951" s="240"/>
      <c r="AO1951" s="240"/>
      <c r="AP1951" s="240"/>
      <c r="AQ1951" s="200"/>
      <c r="AR1951" s="200"/>
      <c r="AS1951" s="200"/>
    </row>
    <row r="1952" spans="1:45" x14ac:dyDescent="0.25">
      <c r="A1952" s="200"/>
      <c r="B1952" s="200"/>
      <c r="C1952" s="200"/>
      <c r="D1952" s="200"/>
      <c r="E1952" s="200"/>
      <c r="F1952" s="200"/>
      <c r="G1952" s="200"/>
      <c r="H1952" s="200"/>
      <c r="I1952" s="200"/>
      <c r="J1952" s="200"/>
      <c r="K1952" s="200"/>
      <c r="L1952" s="200"/>
      <c r="M1952" s="239"/>
      <c r="N1952" s="202"/>
      <c r="O1952" s="200"/>
      <c r="P1952" s="200"/>
      <c r="Q1952" s="200"/>
      <c r="R1952" s="200"/>
      <c r="S1952" s="239"/>
      <c r="T1952" s="200"/>
      <c r="U1952" s="202"/>
      <c r="V1952" s="200"/>
      <c r="W1952" s="200"/>
      <c r="X1952" s="200"/>
      <c r="Y1952" s="200"/>
      <c r="Z1952" s="200"/>
      <c r="AA1952" s="201"/>
      <c r="AB1952" s="201"/>
      <c r="AC1952" s="202"/>
      <c r="AD1952" s="202"/>
      <c r="AE1952" s="202"/>
      <c r="AF1952" s="202"/>
      <c r="AG1952" s="200"/>
      <c r="AH1952" s="200"/>
      <c r="AI1952" s="200"/>
      <c r="AJ1952" s="201"/>
      <c r="AK1952" s="202"/>
      <c r="AL1952" s="200"/>
      <c r="AM1952" s="200"/>
      <c r="AN1952" s="240"/>
      <c r="AO1952" s="240"/>
      <c r="AP1952" s="240"/>
      <c r="AQ1952" s="200"/>
      <c r="AR1952" s="200"/>
      <c r="AS1952" s="200"/>
    </row>
    <row r="1953" spans="1:45" x14ac:dyDescent="0.25">
      <c r="A1953" s="200"/>
      <c r="B1953" s="200"/>
      <c r="C1953" s="200"/>
      <c r="D1953" s="200"/>
      <c r="E1953" s="200"/>
      <c r="F1953" s="200"/>
      <c r="G1953" s="200"/>
      <c r="H1953" s="200"/>
      <c r="I1953" s="200"/>
      <c r="J1953" s="200"/>
      <c r="K1953" s="200"/>
      <c r="L1953" s="200"/>
      <c r="M1953" s="239"/>
      <c r="N1953" s="202"/>
      <c r="O1953" s="200"/>
      <c r="P1953" s="200"/>
      <c r="Q1953" s="200"/>
      <c r="R1953" s="200"/>
      <c r="S1953" s="239"/>
      <c r="T1953" s="200"/>
      <c r="U1953" s="202"/>
      <c r="V1953" s="200"/>
      <c r="W1953" s="200"/>
      <c r="X1953" s="200"/>
      <c r="Y1953" s="200"/>
      <c r="Z1953" s="200"/>
      <c r="AA1953" s="201"/>
      <c r="AB1953" s="201"/>
      <c r="AC1953" s="202"/>
      <c r="AD1953" s="202"/>
      <c r="AE1953" s="202"/>
      <c r="AF1953" s="202"/>
      <c r="AG1953" s="200"/>
      <c r="AH1953" s="200"/>
      <c r="AI1953" s="200"/>
      <c r="AJ1953" s="201"/>
      <c r="AK1953" s="202"/>
      <c r="AL1953" s="200"/>
      <c r="AM1953" s="200"/>
      <c r="AN1953" s="240"/>
      <c r="AO1953" s="240"/>
      <c r="AP1953" s="240"/>
      <c r="AQ1953" s="200"/>
      <c r="AR1953" s="200"/>
      <c r="AS1953" s="200"/>
    </row>
    <row r="1954" spans="1:45" x14ac:dyDescent="0.25">
      <c r="A1954" s="200"/>
      <c r="B1954" s="200"/>
      <c r="C1954" s="200"/>
      <c r="D1954" s="200"/>
      <c r="E1954" s="200"/>
      <c r="F1954" s="200"/>
      <c r="G1954" s="200"/>
      <c r="H1954" s="200"/>
      <c r="I1954" s="200"/>
      <c r="J1954" s="200"/>
      <c r="K1954" s="200"/>
      <c r="L1954" s="200"/>
      <c r="M1954" s="239"/>
      <c r="N1954" s="202"/>
      <c r="O1954" s="200"/>
      <c r="P1954" s="200"/>
      <c r="Q1954" s="200"/>
      <c r="R1954" s="200"/>
      <c r="S1954" s="239"/>
      <c r="T1954" s="200"/>
      <c r="U1954" s="202"/>
      <c r="V1954" s="200"/>
      <c r="W1954" s="200"/>
      <c r="X1954" s="200"/>
      <c r="Y1954" s="200"/>
      <c r="Z1954" s="200"/>
      <c r="AA1954" s="201"/>
      <c r="AB1954" s="201"/>
      <c r="AC1954" s="202"/>
      <c r="AD1954" s="202"/>
      <c r="AE1954" s="202"/>
      <c r="AF1954" s="202"/>
      <c r="AG1954" s="200"/>
      <c r="AH1954" s="200"/>
      <c r="AI1954" s="200"/>
      <c r="AJ1954" s="201"/>
      <c r="AK1954" s="202"/>
      <c r="AL1954" s="200"/>
      <c r="AM1954" s="200"/>
      <c r="AN1954" s="240"/>
      <c r="AO1954" s="240"/>
      <c r="AP1954" s="240"/>
      <c r="AQ1954" s="200"/>
      <c r="AR1954" s="200"/>
      <c r="AS1954" s="200"/>
    </row>
    <row r="1955" spans="1:45" x14ac:dyDescent="0.25">
      <c r="A1955" s="200"/>
      <c r="B1955" s="200"/>
      <c r="C1955" s="200"/>
      <c r="D1955" s="200"/>
      <c r="E1955" s="200"/>
      <c r="F1955" s="200"/>
      <c r="G1955" s="200"/>
      <c r="H1955" s="200"/>
      <c r="I1955" s="200"/>
      <c r="J1955" s="200"/>
      <c r="K1955" s="200"/>
      <c r="L1955" s="200"/>
      <c r="M1955" s="239"/>
      <c r="N1955" s="202"/>
      <c r="O1955" s="200"/>
      <c r="P1955" s="200"/>
      <c r="Q1955" s="200"/>
      <c r="R1955" s="200"/>
      <c r="S1955" s="239"/>
      <c r="T1955" s="200"/>
      <c r="U1955" s="202"/>
      <c r="V1955" s="200"/>
      <c r="W1955" s="200"/>
      <c r="X1955" s="200"/>
      <c r="Y1955" s="200"/>
      <c r="Z1955" s="200"/>
      <c r="AA1955" s="201"/>
      <c r="AB1955" s="201"/>
      <c r="AC1955" s="202"/>
      <c r="AD1955" s="202"/>
      <c r="AE1955" s="202"/>
      <c r="AF1955" s="202"/>
      <c r="AG1955" s="200"/>
      <c r="AH1955" s="200"/>
      <c r="AI1955" s="200"/>
      <c r="AJ1955" s="201"/>
      <c r="AK1955" s="202"/>
      <c r="AL1955" s="200"/>
      <c r="AM1955" s="200"/>
      <c r="AN1955" s="240"/>
      <c r="AO1955" s="240"/>
      <c r="AP1955" s="240"/>
      <c r="AQ1955" s="200"/>
      <c r="AR1955" s="200"/>
      <c r="AS1955" s="200"/>
    </row>
    <row r="1956" spans="1:45" x14ac:dyDescent="0.25">
      <c r="A1956" s="200"/>
      <c r="B1956" s="200"/>
      <c r="C1956" s="200"/>
      <c r="D1956" s="200"/>
      <c r="E1956" s="200"/>
      <c r="F1956" s="200"/>
      <c r="G1956" s="200"/>
      <c r="H1956" s="200"/>
      <c r="I1956" s="200"/>
      <c r="J1956" s="200"/>
      <c r="K1956" s="200"/>
      <c r="L1956" s="200"/>
      <c r="M1956" s="239"/>
      <c r="N1956" s="202"/>
      <c r="O1956" s="200"/>
      <c r="P1956" s="200"/>
      <c r="Q1956" s="200"/>
      <c r="R1956" s="200"/>
      <c r="S1956" s="239"/>
      <c r="T1956" s="200"/>
      <c r="U1956" s="202"/>
      <c r="V1956" s="200"/>
      <c r="W1956" s="200"/>
      <c r="X1956" s="200"/>
      <c r="Y1956" s="200"/>
      <c r="Z1956" s="200"/>
      <c r="AA1956" s="201"/>
      <c r="AB1956" s="201"/>
      <c r="AC1956" s="202"/>
      <c r="AD1956" s="202"/>
      <c r="AE1956" s="202"/>
      <c r="AF1956" s="202"/>
      <c r="AG1956" s="200"/>
      <c r="AH1956" s="200"/>
      <c r="AI1956" s="200"/>
      <c r="AJ1956" s="201"/>
      <c r="AK1956" s="202"/>
      <c r="AL1956" s="200"/>
      <c r="AM1956" s="200"/>
      <c r="AN1956" s="240"/>
      <c r="AO1956" s="240"/>
      <c r="AP1956" s="240"/>
      <c r="AQ1956" s="200"/>
      <c r="AR1956" s="200"/>
      <c r="AS1956" s="200"/>
    </row>
    <row r="1957" spans="1:45" x14ac:dyDescent="0.25">
      <c r="A1957" s="200"/>
      <c r="B1957" s="200"/>
      <c r="C1957" s="200"/>
      <c r="D1957" s="200"/>
      <c r="E1957" s="200"/>
      <c r="F1957" s="200"/>
      <c r="G1957" s="200"/>
      <c r="H1957" s="200"/>
      <c r="I1957" s="200"/>
      <c r="J1957" s="200"/>
      <c r="K1957" s="200"/>
      <c r="L1957" s="200"/>
      <c r="M1957" s="239"/>
      <c r="N1957" s="202"/>
      <c r="O1957" s="200"/>
      <c r="P1957" s="200"/>
      <c r="Q1957" s="200"/>
      <c r="R1957" s="200"/>
      <c r="S1957" s="239"/>
      <c r="T1957" s="200"/>
      <c r="U1957" s="202"/>
      <c r="V1957" s="200"/>
      <c r="W1957" s="200"/>
      <c r="X1957" s="200"/>
      <c r="Y1957" s="200"/>
      <c r="Z1957" s="200"/>
      <c r="AA1957" s="201"/>
      <c r="AB1957" s="201"/>
      <c r="AC1957" s="202"/>
      <c r="AD1957" s="202"/>
      <c r="AE1957" s="202"/>
      <c r="AF1957" s="202"/>
      <c r="AG1957" s="200"/>
      <c r="AH1957" s="200"/>
      <c r="AI1957" s="200"/>
      <c r="AJ1957" s="201"/>
      <c r="AK1957" s="202"/>
      <c r="AL1957" s="200"/>
      <c r="AM1957" s="200"/>
      <c r="AN1957" s="240"/>
      <c r="AO1957" s="240"/>
      <c r="AP1957" s="240"/>
      <c r="AQ1957" s="200"/>
      <c r="AR1957" s="200"/>
      <c r="AS1957" s="200"/>
    </row>
    <row r="1958" spans="1:45" x14ac:dyDescent="0.25">
      <c r="A1958" s="200"/>
      <c r="B1958" s="200"/>
      <c r="C1958" s="200"/>
      <c r="D1958" s="200"/>
      <c r="E1958" s="200"/>
      <c r="F1958" s="200"/>
      <c r="G1958" s="200"/>
      <c r="H1958" s="200"/>
      <c r="I1958" s="200"/>
      <c r="J1958" s="200"/>
      <c r="K1958" s="200"/>
      <c r="L1958" s="200"/>
      <c r="M1958" s="239"/>
      <c r="N1958" s="202"/>
      <c r="O1958" s="200"/>
      <c r="P1958" s="200"/>
      <c r="Q1958" s="200"/>
      <c r="R1958" s="200"/>
      <c r="S1958" s="239"/>
      <c r="T1958" s="200"/>
      <c r="U1958" s="202"/>
      <c r="V1958" s="200"/>
      <c r="W1958" s="200"/>
      <c r="X1958" s="200"/>
      <c r="Y1958" s="200"/>
      <c r="Z1958" s="200"/>
      <c r="AA1958" s="201"/>
      <c r="AB1958" s="201"/>
      <c r="AC1958" s="202"/>
      <c r="AD1958" s="202"/>
      <c r="AE1958" s="202"/>
      <c r="AF1958" s="202"/>
      <c r="AG1958" s="200"/>
      <c r="AH1958" s="200"/>
      <c r="AI1958" s="200"/>
      <c r="AJ1958" s="201"/>
      <c r="AK1958" s="202"/>
      <c r="AL1958" s="200"/>
      <c r="AM1958" s="200"/>
      <c r="AN1958" s="240"/>
      <c r="AO1958" s="240"/>
      <c r="AP1958" s="240"/>
      <c r="AQ1958" s="200"/>
      <c r="AR1958" s="200"/>
      <c r="AS1958" s="200"/>
    </row>
    <row r="1959" spans="1:45" x14ac:dyDescent="0.25">
      <c r="A1959" s="200"/>
      <c r="B1959" s="200"/>
      <c r="C1959" s="200"/>
      <c r="D1959" s="200"/>
      <c r="E1959" s="200"/>
      <c r="F1959" s="200"/>
      <c r="G1959" s="200"/>
      <c r="H1959" s="200"/>
      <c r="I1959" s="200"/>
      <c r="J1959" s="200"/>
      <c r="K1959" s="200"/>
      <c r="L1959" s="200"/>
      <c r="M1959" s="239"/>
      <c r="N1959" s="202"/>
      <c r="O1959" s="200"/>
      <c r="P1959" s="200"/>
      <c r="Q1959" s="200"/>
      <c r="R1959" s="200"/>
      <c r="S1959" s="239"/>
      <c r="T1959" s="200"/>
      <c r="U1959" s="202"/>
      <c r="V1959" s="200"/>
      <c r="W1959" s="200"/>
      <c r="X1959" s="200"/>
      <c r="Y1959" s="200"/>
      <c r="Z1959" s="200"/>
      <c r="AA1959" s="201"/>
      <c r="AB1959" s="201"/>
      <c r="AC1959" s="202"/>
      <c r="AD1959" s="202"/>
      <c r="AE1959" s="202"/>
      <c r="AF1959" s="202"/>
      <c r="AG1959" s="200"/>
      <c r="AH1959" s="200"/>
      <c r="AI1959" s="200"/>
      <c r="AJ1959" s="201"/>
      <c r="AK1959" s="202"/>
      <c r="AL1959" s="200"/>
      <c r="AM1959" s="200"/>
      <c r="AN1959" s="240"/>
      <c r="AO1959" s="240"/>
      <c r="AP1959" s="240"/>
      <c r="AQ1959" s="200"/>
      <c r="AR1959" s="200"/>
      <c r="AS1959" s="200"/>
    </row>
    <row r="1960" spans="1:45" x14ac:dyDescent="0.25">
      <c r="A1960" s="200"/>
      <c r="B1960" s="200"/>
      <c r="C1960" s="200"/>
      <c r="D1960" s="200"/>
      <c r="E1960" s="200"/>
      <c r="F1960" s="200"/>
      <c r="G1960" s="200"/>
      <c r="H1960" s="200"/>
      <c r="I1960" s="200"/>
      <c r="J1960" s="200"/>
      <c r="K1960" s="200"/>
      <c r="L1960" s="200"/>
      <c r="M1960" s="239"/>
      <c r="N1960" s="202"/>
      <c r="O1960" s="200"/>
      <c r="P1960" s="200"/>
      <c r="Q1960" s="200"/>
      <c r="R1960" s="200"/>
      <c r="S1960" s="239"/>
      <c r="T1960" s="200"/>
      <c r="U1960" s="202"/>
      <c r="V1960" s="200"/>
      <c r="W1960" s="200"/>
      <c r="X1960" s="200"/>
      <c r="Y1960" s="200"/>
      <c r="Z1960" s="200"/>
      <c r="AA1960" s="201"/>
      <c r="AB1960" s="201"/>
      <c r="AC1960" s="202"/>
      <c r="AD1960" s="202"/>
      <c r="AE1960" s="202"/>
      <c r="AF1960" s="202"/>
      <c r="AG1960" s="200"/>
      <c r="AH1960" s="200"/>
      <c r="AI1960" s="200"/>
      <c r="AJ1960" s="201"/>
      <c r="AK1960" s="202"/>
      <c r="AL1960" s="200"/>
      <c r="AM1960" s="200"/>
      <c r="AN1960" s="240"/>
      <c r="AO1960" s="240"/>
      <c r="AP1960" s="240"/>
      <c r="AQ1960" s="200"/>
      <c r="AR1960" s="200"/>
      <c r="AS1960" s="200"/>
    </row>
    <row r="1961" spans="1:45" x14ac:dyDescent="0.25">
      <c r="A1961" s="200"/>
      <c r="B1961" s="200"/>
      <c r="C1961" s="200"/>
      <c r="D1961" s="200"/>
      <c r="E1961" s="200"/>
      <c r="F1961" s="200"/>
      <c r="G1961" s="200"/>
      <c r="H1961" s="200"/>
      <c r="I1961" s="200"/>
      <c r="J1961" s="200"/>
      <c r="K1961" s="200"/>
      <c r="L1961" s="200"/>
      <c r="M1961" s="239"/>
      <c r="N1961" s="202"/>
      <c r="O1961" s="200"/>
      <c r="P1961" s="200"/>
      <c r="Q1961" s="200"/>
      <c r="R1961" s="200"/>
      <c r="S1961" s="239"/>
      <c r="T1961" s="200"/>
      <c r="U1961" s="202"/>
      <c r="V1961" s="200"/>
      <c r="W1961" s="200"/>
      <c r="X1961" s="200"/>
      <c r="Y1961" s="200"/>
      <c r="Z1961" s="200"/>
      <c r="AA1961" s="201"/>
      <c r="AB1961" s="201"/>
      <c r="AC1961" s="202"/>
      <c r="AD1961" s="202"/>
      <c r="AE1961" s="202"/>
      <c r="AF1961" s="202"/>
      <c r="AG1961" s="200"/>
      <c r="AH1961" s="200"/>
      <c r="AI1961" s="200"/>
      <c r="AJ1961" s="201"/>
      <c r="AK1961" s="202"/>
      <c r="AL1961" s="200"/>
      <c r="AM1961" s="200"/>
      <c r="AN1961" s="240"/>
      <c r="AO1961" s="240"/>
      <c r="AP1961" s="240"/>
      <c r="AQ1961" s="200"/>
      <c r="AR1961" s="200"/>
      <c r="AS1961" s="200"/>
    </row>
    <row r="1962" spans="1:45" x14ac:dyDescent="0.25">
      <c r="A1962" s="200"/>
      <c r="B1962" s="200"/>
      <c r="C1962" s="200"/>
      <c r="D1962" s="200"/>
      <c r="E1962" s="200"/>
      <c r="F1962" s="200"/>
      <c r="G1962" s="200"/>
      <c r="H1962" s="200"/>
      <c r="I1962" s="200"/>
      <c r="J1962" s="200"/>
      <c r="K1962" s="200"/>
      <c r="L1962" s="200"/>
      <c r="M1962" s="239"/>
      <c r="N1962" s="202"/>
      <c r="O1962" s="200"/>
      <c r="P1962" s="200"/>
      <c r="Q1962" s="200"/>
      <c r="R1962" s="200"/>
      <c r="S1962" s="239"/>
      <c r="T1962" s="200"/>
      <c r="U1962" s="202"/>
      <c r="V1962" s="200"/>
      <c r="W1962" s="200"/>
      <c r="X1962" s="200"/>
      <c r="Y1962" s="200"/>
      <c r="Z1962" s="200"/>
      <c r="AA1962" s="201"/>
      <c r="AB1962" s="201"/>
      <c r="AC1962" s="202"/>
      <c r="AD1962" s="202"/>
      <c r="AE1962" s="202"/>
      <c r="AF1962" s="202"/>
      <c r="AG1962" s="200"/>
      <c r="AH1962" s="200"/>
      <c r="AI1962" s="200"/>
      <c r="AJ1962" s="201"/>
      <c r="AK1962" s="202"/>
      <c r="AL1962" s="200"/>
      <c r="AM1962" s="200"/>
      <c r="AN1962" s="240"/>
      <c r="AO1962" s="240"/>
      <c r="AP1962" s="240"/>
      <c r="AQ1962" s="200"/>
      <c r="AR1962" s="200"/>
      <c r="AS1962" s="200"/>
    </row>
    <row r="1963" spans="1:45" x14ac:dyDescent="0.25">
      <c r="A1963" s="200"/>
      <c r="B1963" s="200"/>
      <c r="C1963" s="200"/>
      <c r="D1963" s="200"/>
      <c r="E1963" s="200"/>
      <c r="F1963" s="200"/>
      <c r="G1963" s="200"/>
      <c r="H1963" s="200"/>
      <c r="I1963" s="200"/>
      <c r="J1963" s="200"/>
      <c r="K1963" s="200"/>
      <c r="L1963" s="200"/>
      <c r="M1963" s="239"/>
      <c r="N1963" s="202"/>
      <c r="O1963" s="200"/>
      <c r="P1963" s="200"/>
      <c r="Q1963" s="200"/>
      <c r="R1963" s="200"/>
      <c r="S1963" s="239"/>
      <c r="T1963" s="200"/>
      <c r="U1963" s="202"/>
      <c r="V1963" s="200"/>
      <c r="W1963" s="200"/>
      <c r="X1963" s="200"/>
      <c r="Y1963" s="200"/>
      <c r="Z1963" s="200"/>
      <c r="AA1963" s="201"/>
      <c r="AB1963" s="201"/>
      <c r="AC1963" s="202"/>
      <c r="AD1963" s="202"/>
      <c r="AE1963" s="202"/>
      <c r="AF1963" s="202"/>
      <c r="AG1963" s="200"/>
      <c r="AH1963" s="200"/>
      <c r="AI1963" s="200"/>
      <c r="AJ1963" s="201"/>
      <c r="AK1963" s="202"/>
      <c r="AL1963" s="200"/>
      <c r="AM1963" s="200"/>
      <c r="AN1963" s="240"/>
      <c r="AO1963" s="240"/>
      <c r="AP1963" s="240"/>
      <c r="AQ1963" s="200"/>
      <c r="AR1963" s="200"/>
      <c r="AS1963" s="200"/>
    </row>
    <row r="1964" spans="1:45" x14ac:dyDescent="0.25">
      <c r="A1964" s="200"/>
      <c r="B1964" s="200"/>
      <c r="C1964" s="200"/>
      <c r="D1964" s="200"/>
      <c r="E1964" s="200"/>
      <c r="F1964" s="200"/>
      <c r="G1964" s="200"/>
      <c r="H1964" s="200"/>
      <c r="I1964" s="200"/>
      <c r="J1964" s="200"/>
      <c r="K1964" s="200"/>
      <c r="L1964" s="200"/>
      <c r="M1964" s="239"/>
      <c r="N1964" s="202"/>
      <c r="O1964" s="200"/>
      <c r="P1964" s="200"/>
      <c r="Q1964" s="200"/>
      <c r="R1964" s="200"/>
      <c r="S1964" s="239"/>
      <c r="T1964" s="200"/>
      <c r="U1964" s="202"/>
      <c r="V1964" s="200"/>
      <c r="W1964" s="200"/>
      <c r="X1964" s="200"/>
      <c r="Y1964" s="200"/>
      <c r="Z1964" s="200"/>
      <c r="AA1964" s="201"/>
      <c r="AB1964" s="201"/>
      <c r="AC1964" s="202"/>
      <c r="AD1964" s="202"/>
      <c r="AE1964" s="202"/>
      <c r="AF1964" s="202"/>
      <c r="AG1964" s="200"/>
      <c r="AH1964" s="200"/>
      <c r="AI1964" s="200"/>
      <c r="AJ1964" s="201"/>
      <c r="AK1964" s="202"/>
      <c r="AL1964" s="200"/>
      <c r="AM1964" s="200"/>
      <c r="AN1964" s="240"/>
      <c r="AO1964" s="240"/>
      <c r="AP1964" s="240"/>
      <c r="AQ1964" s="200"/>
      <c r="AR1964" s="200"/>
      <c r="AS1964" s="200"/>
    </row>
    <row r="1965" spans="1:45" x14ac:dyDescent="0.25">
      <c r="A1965" s="200"/>
      <c r="B1965" s="200"/>
      <c r="C1965" s="200"/>
      <c r="D1965" s="200"/>
      <c r="E1965" s="200"/>
      <c r="F1965" s="200"/>
      <c r="G1965" s="200"/>
      <c r="H1965" s="200"/>
      <c r="I1965" s="200"/>
      <c r="J1965" s="200"/>
      <c r="K1965" s="200"/>
      <c r="L1965" s="200"/>
      <c r="M1965" s="239"/>
      <c r="N1965" s="202"/>
      <c r="O1965" s="200"/>
      <c r="P1965" s="200"/>
      <c r="Q1965" s="200"/>
      <c r="R1965" s="200"/>
      <c r="S1965" s="239"/>
      <c r="T1965" s="200"/>
      <c r="U1965" s="202"/>
      <c r="V1965" s="200"/>
      <c r="W1965" s="200"/>
      <c r="X1965" s="200"/>
      <c r="Y1965" s="200"/>
      <c r="Z1965" s="200"/>
      <c r="AA1965" s="201"/>
      <c r="AB1965" s="201"/>
      <c r="AC1965" s="202"/>
      <c r="AD1965" s="202"/>
      <c r="AE1965" s="202"/>
      <c r="AF1965" s="202"/>
      <c r="AG1965" s="200"/>
      <c r="AH1965" s="200"/>
      <c r="AI1965" s="200"/>
      <c r="AJ1965" s="201"/>
      <c r="AK1965" s="202"/>
      <c r="AL1965" s="200"/>
      <c r="AM1965" s="200"/>
      <c r="AN1965" s="240"/>
      <c r="AO1965" s="240"/>
      <c r="AP1965" s="240"/>
      <c r="AQ1965" s="200"/>
      <c r="AR1965" s="200"/>
      <c r="AS1965" s="200"/>
    </row>
    <row r="1966" spans="1:45" x14ac:dyDescent="0.25">
      <c r="A1966" s="200"/>
      <c r="B1966" s="200"/>
      <c r="C1966" s="200"/>
      <c r="D1966" s="200"/>
      <c r="E1966" s="200"/>
      <c r="F1966" s="200"/>
      <c r="G1966" s="200"/>
      <c r="H1966" s="200"/>
      <c r="I1966" s="200"/>
      <c r="J1966" s="200"/>
      <c r="K1966" s="200"/>
      <c r="L1966" s="200"/>
      <c r="M1966" s="239"/>
      <c r="N1966" s="202"/>
      <c r="O1966" s="200"/>
      <c r="P1966" s="200"/>
      <c r="Q1966" s="200"/>
      <c r="R1966" s="200"/>
      <c r="S1966" s="239"/>
      <c r="T1966" s="200"/>
      <c r="U1966" s="202"/>
      <c r="V1966" s="200"/>
      <c r="W1966" s="200"/>
      <c r="X1966" s="200"/>
      <c r="Y1966" s="200"/>
      <c r="Z1966" s="200"/>
      <c r="AA1966" s="201"/>
      <c r="AB1966" s="201"/>
      <c r="AC1966" s="202"/>
      <c r="AD1966" s="202"/>
      <c r="AE1966" s="202"/>
      <c r="AF1966" s="202"/>
      <c r="AG1966" s="200"/>
      <c r="AH1966" s="200"/>
      <c r="AI1966" s="200"/>
      <c r="AJ1966" s="201"/>
      <c r="AK1966" s="202"/>
      <c r="AL1966" s="200"/>
      <c r="AM1966" s="200"/>
      <c r="AN1966" s="240"/>
      <c r="AO1966" s="240"/>
      <c r="AP1966" s="240"/>
      <c r="AQ1966" s="200"/>
      <c r="AR1966" s="200"/>
      <c r="AS1966" s="200"/>
    </row>
    <row r="1967" spans="1:45" x14ac:dyDescent="0.25">
      <c r="A1967" s="200"/>
      <c r="B1967" s="200"/>
      <c r="C1967" s="200"/>
      <c r="D1967" s="200"/>
      <c r="E1967" s="200"/>
      <c r="F1967" s="200"/>
      <c r="G1967" s="200"/>
      <c r="H1967" s="200"/>
      <c r="I1967" s="200"/>
      <c r="J1967" s="200"/>
      <c r="K1967" s="200"/>
      <c r="L1967" s="200"/>
      <c r="M1967" s="239"/>
      <c r="N1967" s="202"/>
      <c r="O1967" s="200"/>
      <c r="P1967" s="200"/>
      <c r="Q1967" s="200"/>
      <c r="R1967" s="200"/>
      <c r="S1967" s="239"/>
      <c r="T1967" s="200"/>
      <c r="U1967" s="202"/>
      <c r="V1967" s="200"/>
      <c r="W1967" s="200"/>
      <c r="X1967" s="200"/>
      <c r="Y1967" s="200"/>
      <c r="Z1967" s="200"/>
      <c r="AA1967" s="201"/>
      <c r="AB1967" s="201"/>
      <c r="AC1967" s="202"/>
      <c r="AD1967" s="202"/>
      <c r="AE1967" s="202"/>
      <c r="AF1967" s="202"/>
      <c r="AG1967" s="200"/>
      <c r="AH1967" s="200"/>
      <c r="AI1967" s="200"/>
      <c r="AJ1967" s="201"/>
      <c r="AK1967" s="202"/>
      <c r="AL1967" s="200"/>
      <c r="AM1967" s="200"/>
      <c r="AN1967" s="240"/>
      <c r="AO1967" s="240"/>
      <c r="AP1967" s="240"/>
      <c r="AQ1967" s="200"/>
      <c r="AR1967" s="200"/>
      <c r="AS1967" s="200"/>
    </row>
    <row r="1968" spans="1:45" x14ac:dyDescent="0.25">
      <c r="A1968" s="200"/>
      <c r="B1968" s="200"/>
      <c r="C1968" s="200"/>
      <c r="D1968" s="200"/>
      <c r="E1968" s="200"/>
      <c r="F1968" s="200"/>
      <c r="G1968" s="200"/>
      <c r="H1968" s="200"/>
      <c r="I1968" s="200"/>
      <c r="J1968" s="200"/>
      <c r="K1968" s="200"/>
      <c r="L1968" s="200"/>
      <c r="M1968" s="239"/>
      <c r="N1968" s="202"/>
      <c r="O1968" s="200"/>
      <c r="P1968" s="200"/>
      <c r="Q1968" s="200"/>
      <c r="R1968" s="200"/>
      <c r="S1968" s="239"/>
      <c r="T1968" s="200"/>
      <c r="U1968" s="202"/>
      <c r="V1968" s="200"/>
      <c r="W1968" s="200"/>
      <c r="X1968" s="200"/>
      <c r="Y1968" s="200"/>
      <c r="Z1968" s="200"/>
      <c r="AA1968" s="201"/>
      <c r="AB1968" s="201"/>
      <c r="AC1968" s="202"/>
      <c r="AD1968" s="202"/>
      <c r="AE1968" s="202"/>
      <c r="AF1968" s="202"/>
      <c r="AG1968" s="200"/>
      <c r="AH1968" s="200"/>
      <c r="AI1968" s="200"/>
      <c r="AJ1968" s="201"/>
      <c r="AK1968" s="202"/>
      <c r="AL1968" s="200"/>
      <c r="AM1968" s="200"/>
      <c r="AN1968" s="240"/>
      <c r="AO1968" s="240"/>
      <c r="AP1968" s="240"/>
      <c r="AQ1968" s="200"/>
      <c r="AR1968" s="200"/>
      <c r="AS1968" s="200"/>
    </row>
    <row r="1969" spans="1:45" x14ac:dyDescent="0.25">
      <c r="A1969" s="200"/>
      <c r="B1969" s="200"/>
      <c r="C1969" s="200"/>
      <c r="D1969" s="200"/>
      <c r="E1969" s="200"/>
      <c r="F1969" s="200"/>
      <c r="G1969" s="200"/>
      <c r="H1969" s="200"/>
      <c r="I1969" s="200"/>
      <c r="J1969" s="200"/>
      <c r="K1969" s="200"/>
      <c r="L1969" s="200"/>
      <c r="M1969" s="239"/>
      <c r="N1969" s="202"/>
      <c r="O1969" s="200"/>
      <c r="P1969" s="200"/>
      <c r="Q1969" s="200"/>
      <c r="R1969" s="200"/>
      <c r="S1969" s="239"/>
      <c r="T1969" s="200"/>
      <c r="U1969" s="202"/>
      <c r="V1969" s="200"/>
      <c r="W1969" s="200"/>
      <c r="X1969" s="200"/>
      <c r="Y1969" s="200"/>
      <c r="Z1969" s="200"/>
      <c r="AA1969" s="201"/>
      <c r="AB1969" s="201"/>
      <c r="AC1969" s="202"/>
      <c r="AD1969" s="202"/>
      <c r="AE1969" s="202"/>
      <c r="AF1969" s="202"/>
      <c r="AG1969" s="200"/>
      <c r="AH1969" s="200"/>
      <c r="AI1969" s="200"/>
      <c r="AJ1969" s="201"/>
      <c r="AK1969" s="202"/>
      <c r="AL1969" s="200"/>
      <c r="AM1969" s="200"/>
      <c r="AN1969" s="240"/>
      <c r="AO1969" s="240"/>
      <c r="AP1969" s="240"/>
      <c r="AQ1969" s="200"/>
      <c r="AR1969" s="200"/>
      <c r="AS1969" s="200"/>
    </row>
    <row r="1970" spans="1:45" x14ac:dyDescent="0.25">
      <c r="A1970" s="200"/>
      <c r="B1970" s="200"/>
      <c r="C1970" s="200"/>
      <c r="D1970" s="200"/>
      <c r="E1970" s="200"/>
      <c r="F1970" s="200"/>
      <c r="G1970" s="200"/>
      <c r="H1970" s="200"/>
      <c r="I1970" s="200"/>
      <c r="J1970" s="200"/>
      <c r="K1970" s="200"/>
      <c r="L1970" s="200"/>
      <c r="M1970" s="239"/>
      <c r="N1970" s="202"/>
      <c r="O1970" s="200"/>
      <c r="P1970" s="200"/>
      <c r="Q1970" s="200"/>
      <c r="R1970" s="200"/>
      <c r="S1970" s="239"/>
      <c r="T1970" s="200"/>
      <c r="U1970" s="202"/>
      <c r="V1970" s="200"/>
      <c r="W1970" s="200"/>
      <c r="X1970" s="200"/>
      <c r="Y1970" s="200"/>
      <c r="Z1970" s="200"/>
      <c r="AA1970" s="201"/>
      <c r="AB1970" s="201"/>
      <c r="AC1970" s="202"/>
      <c r="AD1970" s="202"/>
      <c r="AE1970" s="202"/>
      <c r="AF1970" s="202"/>
      <c r="AG1970" s="200"/>
      <c r="AH1970" s="200"/>
      <c r="AI1970" s="200"/>
      <c r="AJ1970" s="201"/>
      <c r="AK1970" s="202"/>
      <c r="AL1970" s="200"/>
      <c r="AM1970" s="200"/>
      <c r="AN1970" s="240"/>
      <c r="AO1970" s="240"/>
      <c r="AP1970" s="240"/>
      <c r="AQ1970" s="200"/>
      <c r="AR1970" s="200"/>
      <c r="AS1970" s="200"/>
    </row>
    <row r="1971" spans="1:45" x14ac:dyDescent="0.25">
      <c r="A1971" s="200"/>
      <c r="B1971" s="200"/>
      <c r="C1971" s="200"/>
      <c r="D1971" s="200"/>
      <c r="E1971" s="200"/>
      <c r="F1971" s="200"/>
      <c r="G1971" s="200"/>
      <c r="H1971" s="200"/>
      <c r="I1971" s="200"/>
      <c r="J1971" s="200"/>
      <c r="K1971" s="200"/>
      <c r="L1971" s="200"/>
      <c r="M1971" s="239"/>
      <c r="N1971" s="202"/>
      <c r="O1971" s="200"/>
      <c r="P1971" s="200"/>
      <c r="Q1971" s="200"/>
      <c r="R1971" s="200"/>
      <c r="S1971" s="239"/>
      <c r="T1971" s="200"/>
      <c r="U1971" s="202"/>
      <c r="V1971" s="200"/>
      <c r="W1971" s="200"/>
      <c r="X1971" s="200"/>
      <c r="Y1971" s="200"/>
      <c r="Z1971" s="200"/>
      <c r="AA1971" s="201"/>
      <c r="AB1971" s="201"/>
      <c r="AC1971" s="202"/>
      <c r="AD1971" s="202"/>
      <c r="AE1971" s="202"/>
      <c r="AF1971" s="202"/>
      <c r="AG1971" s="200"/>
      <c r="AH1971" s="200"/>
      <c r="AI1971" s="200"/>
      <c r="AJ1971" s="201"/>
      <c r="AK1971" s="202"/>
      <c r="AL1971" s="200"/>
      <c r="AM1971" s="200"/>
      <c r="AN1971" s="240"/>
      <c r="AO1971" s="240"/>
      <c r="AP1971" s="240"/>
      <c r="AQ1971" s="200"/>
      <c r="AR1971" s="200"/>
      <c r="AS1971" s="200"/>
    </row>
    <row r="1972" spans="1:45" x14ac:dyDescent="0.25">
      <c r="A1972" s="200"/>
      <c r="B1972" s="200"/>
      <c r="C1972" s="200"/>
      <c r="D1972" s="200"/>
      <c r="E1972" s="200"/>
      <c r="F1972" s="200"/>
      <c r="G1972" s="200"/>
      <c r="H1972" s="200"/>
      <c r="I1972" s="200"/>
      <c r="J1972" s="200"/>
      <c r="K1972" s="200"/>
      <c r="L1972" s="200"/>
      <c r="M1972" s="239"/>
      <c r="N1972" s="202"/>
      <c r="O1972" s="200"/>
      <c r="P1972" s="200"/>
      <c r="Q1972" s="200"/>
      <c r="R1972" s="200"/>
      <c r="S1972" s="239"/>
      <c r="T1972" s="200"/>
      <c r="U1972" s="202"/>
      <c r="V1972" s="200"/>
      <c r="W1972" s="200"/>
      <c r="X1972" s="200"/>
      <c r="Y1972" s="200"/>
      <c r="Z1972" s="200"/>
      <c r="AA1972" s="201"/>
      <c r="AB1972" s="201"/>
      <c r="AC1972" s="202"/>
      <c r="AD1972" s="202"/>
      <c r="AE1972" s="202"/>
      <c r="AF1972" s="202"/>
      <c r="AG1972" s="200"/>
      <c r="AH1972" s="200"/>
      <c r="AI1972" s="200"/>
      <c r="AJ1972" s="201"/>
      <c r="AK1972" s="202"/>
      <c r="AL1972" s="200"/>
      <c r="AM1972" s="200"/>
      <c r="AN1972" s="240"/>
      <c r="AO1972" s="240"/>
      <c r="AP1972" s="240"/>
      <c r="AQ1972" s="200"/>
      <c r="AR1972" s="200"/>
      <c r="AS1972" s="200"/>
    </row>
    <row r="1973" spans="1:45" x14ac:dyDescent="0.25">
      <c r="A1973" s="200"/>
      <c r="B1973" s="200"/>
      <c r="C1973" s="200"/>
      <c r="D1973" s="200"/>
      <c r="E1973" s="200"/>
      <c r="F1973" s="200"/>
      <c r="G1973" s="200"/>
      <c r="H1973" s="200"/>
      <c r="I1973" s="200"/>
      <c r="J1973" s="200"/>
      <c r="K1973" s="200"/>
      <c r="L1973" s="200"/>
      <c r="M1973" s="239"/>
      <c r="N1973" s="202"/>
      <c r="O1973" s="200"/>
      <c r="P1973" s="200"/>
      <c r="Q1973" s="200"/>
      <c r="R1973" s="200"/>
      <c r="S1973" s="239"/>
      <c r="T1973" s="200"/>
      <c r="U1973" s="202"/>
      <c r="V1973" s="200"/>
      <c r="W1973" s="200"/>
      <c r="X1973" s="200"/>
      <c r="Y1973" s="200"/>
      <c r="Z1973" s="200"/>
      <c r="AA1973" s="201"/>
      <c r="AB1973" s="201"/>
      <c r="AC1973" s="202"/>
      <c r="AD1973" s="202"/>
      <c r="AE1973" s="202"/>
      <c r="AF1973" s="202"/>
      <c r="AG1973" s="200"/>
      <c r="AH1973" s="200"/>
      <c r="AI1973" s="200"/>
      <c r="AJ1973" s="201"/>
      <c r="AK1973" s="202"/>
      <c r="AL1973" s="200"/>
      <c r="AM1973" s="200"/>
      <c r="AN1973" s="240"/>
      <c r="AO1973" s="240"/>
      <c r="AP1973" s="240"/>
      <c r="AQ1973" s="200"/>
      <c r="AR1973" s="200"/>
      <c r="AS1973" s="200"/>
    </row>
    <row r="1974" spans="1:45" x14ac:dyDescent="0.25">
      <c r="A1974" s="200"/>
      <c r="B1974" s="200"/>
      <c r="C1974" s="200"/>
      <c r="D1974" s="200"/>
      <c r="E1974" s="200"/>
      <c r="F1974" s="200"/>
      <c r="G1974" s="200"/>
      <c r="H1974" s="200"/>
      <c r="I1974" s="200"/>
      <c r="J1974" s="200"/>
      <c r="K1974" s="200"/>
      <c r="L1974" s="200"/>
      <c r="M1974" s="239"/>
      <c r="N1974" s="202"/>
      <c r="O1974" s="200"/>
      <c r="P1974" s="200"/>
      <c r="Q1974" s="200"/>
      <c r="R1974" s="200"/>
      <c r="S1974" s="239"/>
      <c r="T1974" s="200"/>
      <c r="U1974" s="202"/>
      <c r="V1974" s="200"/>
      <c r="W1974" s="200"/>
      <c r="X1974" s="200"/>
      <c r="Y1974" s="200"/>
      <c r="Z1974" s="200"/>
      <c r="AA1974" s="201"/>
      <c r="AB1974" s="201"/>
      <c r="AC1974" s="202"/>
      <c r="AD1974" s="202"/>
      <c r="AE1974" s="202"/>
      <c r="AF1974" s="202"/>
      <c r="AG1974" s="200"/>
      <c r="AH1974" s="200"/>
      <c r="AI1974" s="200"/>
      <c r="AJ1974" s="201"/>
      <c r="AK1974" s="202"/>
      <c r="AL1974" s="200"/>
      <c r="AM1974" s="200"/>
      <c r="AN1974" s="240"/>
      <c r="AO1974" s="240"/>
      <c r="AP1974" s="240"/>
      <c r="AQ1974" s="200"/>
      <c r="AR1974" s="200"/>
      <c r="AS1974" s="200"/>
    </row>
    <row r="1975" spans="1:45" x14ac:dyDescent="0.25">
      <c r="A1975" s="200"/>
      <c r="B1975" s="200"/>
      <c r="C1975" s="200"/>
      <c r="D1975" s="200"/>
      <c r="E1975" s="200"/>
      <c r="F1975" s="200"/>
      <c r="G1975" s="200"/>
      <c r="H1975" s="200"/>
      <c r="I1975" s="200"/>
      <c r="J1975" s="200"/>
      <c r="K1975" s="200"/>
      <c r="L1975" s="200"/>
      <c r="M1975" s="239"/>
      <c r="N1975" s="202"/>
      <c r="O1975" s="200"/>
      <c r="P1975" s="200"/>
      <c r="Q1975" s="200"/>
      <c r="R1975" s="200"/>
      <c r="S1975" s="239"/>
      <c r="T1975" s="200"/>
      <c r="U1975" s="202"/>
      <c r="V1975" s="200"/>
      <c r="W1975" s="200"/>
      <c r="X1975" s="200"/>
      <c r="Y1975" s="200"/>
      <c r="Z1975" s="200"/>
      <c r="AA1975" s="201"/>
      <c r="AB1975" s="201"/>
      <c r="AC1975" s="202"/>
      <c r="AD1975" s="202"/>
      <c r="AE1975" s="202"/>
      <c r="AF1975" s="202"/>
      <c r="AG1975" s="200"/>
      <c r="AH1975" s="200"/>
      <c r="AI1975" s="200"/>
      <c r="AJ1975" s="201"/>
      <c r="AK1975" s="202"/>
      <c r="AL1975" s="200"/>
      <c r="AM1975" s="200"/>
      <c r="AN1975" s="240"/>
      <c r="AO1975" s="240"/>
      <c r="AP1975" s="240"/>
      <c r="AQ1975" s="200"/>
      <c r="AR1975" s="200"/>
      <c r="AS1975" s="200"/>
    </row>
    <row r="1976" spans="1:45" x14ac:dyDescent="0.25">
      <c r="A1976" s="200"/>
      <c r="B1976" s="200"/>
      <c r="C1976" s="200"/>
      <c r="D1976" s="200"/>
      <c r="E1976" s="200"/>
      <c r="F1976" s="200"/>
      <c r="G1976" s="200"/>
      <c r="H1976" s="200"/>
      <c r="I1976" s="200"/>
      <c r="J1976" s="200"/>
      <c r="K1976" s="200"/>
      <c r="L1976" s="200"/>
      <c r="M1976" s="239"/>
      <c r="N1976" s="202"/>
      <c r="O1976" s="200"/>
      <c r="P1976" s="200"/>
      <c r="Q1976" s="200"/>
      <c r="R1976" s="200"/>
      <c r="S1976" s="239"/>
      <c r="T1976" s="200"/>
      <c r="U1976" s="202"/>
      <c r="V1976" s="200"/>
      <c r="W1976" s="200"/>
      <c r="X1976" s="200"/>
      <c r="Y1976" s="200"/>
      <c r="Z1976" s="200"/>
      <c r="AA1976" s="201"/>
      <c r="AB1976" s="201"/>
      <c r="AC1976" s="202"/>
      <c r="AD1976" s="202"/>
      <c r="AE1976" s="202"/>
      <c r="AF1976" s="202"/>
      <c r="AG1976" s="200"/>
      <c r="AH1976" s="200"/>
      <c r="AI1976" s="200"/>
      <c r="AJ1976" s="201"/>
      <c r="AK1976" s="202"/>
      <c r="AL1976" s="200"/>
      <c r="AM1976" s="200"/>
      <c r="AN1976" s="240"/>
      <c r="AO1976" s="240"/>
      <c r="AP1976" s="240"/>
      <c r="AQ1976" s="200"/>
      <c r="AR1976" s="200"/>
      <c r="AS1976" s="200"/>
    </row>
    <row r="1977" spans="1:45" x14ac:dyDescent="0.25">
      <c r="A1977" s="200"/>
      <c r="B1977" s="200"/>
      <c r="C1977" s="200"/>
      <c r="D1977" s="200"/>
      <c r="E1977" s="200"/>
      <c r="F1977" s="200"/>
      <c r="G1977" s="200"/>
      <c r="H1977" s="200"/>
      <c r="I1977" s="200"/>
      <c r="J1977" s="200"/>
      <c r="K1977" s="200"/>
      <c r="L1977" s="200"/>
      <c r="M1977" s="239"/>
      <c r="N1977" s="202"/>
      <c r="O1977" s="200"/>
      <c r="P1977" s="200"/>
      <c r="Q1977" s="200"/>
      <c r="R1977" s="200"/>
      <c r="S1977" s="239"/>
      <c r="T1977" s="200"/>
      <c r="U1977" s="202"/>
      <c r="V1977" s="200"/>
      <c r="W1977" s="200"/>
      <c r="X1977" s="200"/>
      <c r="Y1977" s="200"/>
      <c r="Z1977" s="200"/>
      <c r="AA1977" s="201"/>
      <c r="AB1977" s="201"/>
      <c r="AC1977" s="202"/>
      <c r="AD1977" s="202"/>
      <c r="AE1977" s="202"/>
      <c r="AF1977" s="202"/>
      <c r="AG1977" s="200"/>
      <c r="AH1977" s="200"/>
      <c r="AI1977" s="200"/>
      <c r="AJ1977" s="201"/>
      <c r="AK1977" s="202"/>
      <c r="AL1977" s="200"/>
      <c r="AM1977" s="200"/>
      <c r="AN1977" s="240"/>
      <c r="AO1977" s="240"/>
      <c r="AP1977" s="240"/>
      <c r="AQ1977" s="200"/>
      <c r="AR1977" s="200"/>
      <c r="AS1977" s="200"/>
    </row>
    <row r="1978" spans="1:45" x14ac:dyDescent="0.25">
      <c r="A1978" s="200"/>
      <c r="B1978" s="200"/>
      <c r="C1978" s="200"/>
      <c r="D1978" s="200"/>
      <c r="E1978" s="200"/>
      <c r="F1978" s="200"/>
      <c r="G1978" s="200"/>
      <c r="H1978" s="200"/>
      <c r="I1978" s="200"/>
      <c r="J1978" s="200"/>
      <c r="K1978" s="200"/>
      <c r="L1978" s="200"/>
      <c r="M1978" s="239"/>
      <c r="N1978" s="202"/>
      <c r="O1978" s="200"/>
      <c r="P1978" s="200"/>
      <c r="Q1978" s="200"/>
      <c r="R1978" s="200"/>
      <c r="S1978" s="239"/>
      <c r="T1978" s="200"/>
      <c r="U1978" s="202"/>
      <c r="V1978" s="200"/>
      <c r="W1978" s="200"/>
      <c r="X1978" s="200"/>
      <c r="Y1978" s="200"/>
      <c r="Z1978" s="200"/>
      <c r="AA1978" s="201"/>
      <c r="AB1978" s="201"/>
      <c r="AC1978" s="202"/>
      <c r="AD1978" s="202"/>
      <c r="AE1978" s="202"/>
      <c r="AF1978" s="202"/>
      <c r="AG1978" s="200"/>
      <c r="AH1978" s="200"/>
      <c r="AI1978" s="200"/>
      <c r="AJ1978" s="201"/>
      <c r="AK1978" s="202"/>
      <c r="AL1978" s="200"/>
      <c r="AM1978" s="200"/>
      <c r="AN1978" s="240"/>
      <c r="AO1978" s="240"/>
      <c r="AP1978" s="240"/>
      <c r="AQ1978" s="200"/>
      <c r="AR1978" s="200"/>
      <c r="AS1978" s="200"/>
    </row>
    <row r="1979" spans="1:45" x14ac:dyDescent="0.25">
      <c r="A1979" s="200"/>
      <c r="B1979" s="200"/>
      <c r="C1979" s="200"/>
      <c r="D1979" s="200"/>
      <c r="E1979" s="200"/>
      <c r="F1979" s="200"/>
      <c r="G1979" s="200"/>
      <c r="H1979" s="200"/>
      <c r="I1979" s="200"/>
      <c r="J1979" s="200"/>
      <c r="K1979" s="200"/>
      <c r="L1979" s="200"/>
      <c r="M1979" s="239"/>
      <c r="N1979" s="202"/>
      <c r="O1979" s="200"/>
      <c r="P1979" s="200"/>
      <c r="Q1979" s="200"/>
      <c r="R1979" s="200"/>
      <c r="S1979" s="239"/>
      <c r="T1979" s="200"/>
      <c r="U1979" s="202"/>
      <c r="V1979" s="200"/>
      <c r="W1979" s="200"/>
      <c r="X1979" s="200"/>
      <c r="Y1979" s="200"/>
      <c r="Z1979" s="200"/>
      <c r="AA1979" s="201"/>
      <c r="AB1979" s="201"/>
      <c r="AC1979" s="202"/>
      <c r="AD1979" s="202"/>
      <c r="AE1979" s="202"/>
      <c r="AF1979" s="202"/>
      <c r="AG1979" s="200"/>
      <c r="AH1979" s="200"/>
      <c r="AI1979" s="200"/>
      <c r="AJ1979" s="201"/>
      <c r="AK1979" s="202"/>
      <c r="AL1979" s="200"/>
      <c r="AM1979" s="200"/>
      <c r="AN1979" s="240"/>
      <c r="AO1979" s="240"/>
      <c r="AP1979" s="240"/>
      <c r="AQ1979" s="200"/>
      <c r="AR1979" s="200"/>
      <c r="AS1979" s="200"/>
    </row>
    <row r="1980" spans="1:45" x14ac:dyDescent="0.25">
      <c r="A1980" s="200"/>
      <c r="B1980" s="200"/>
      <c r="C1980" s="200"/>
      <c r="D1980" s="200"/>
      <c r="E1980" s="200"/>
      <c r="F1980" s="200"/>
      <c r="G1980" s="200"/>
      <c r="H1980" s="200"/>
      <c r="I1980" s="200"/>
      <c r="J1980" s="200"/>
      <c r="K1980" s="200"/>
      <c r="L1980" s="200"/>
      <c r="M1980" s="239"/>
      <c r="N1980" s="202"/>
      <c r="O1980" s="200"/>
      <c r="P1980" s="200"/>
      <c r="Q1980" s="200"/>
      <c r="R1980" s="200"/>
      <c r="S1980" s="239"/>
      <c r="T1980" s="200"/>
      <c r="U1980" s="202"/>
      <c r="V1980" s="200"/>
      <c r="W1980" s="200"/>
      <c r="X1980" s="200"/>
      <c r="Y1980" s="200"/>
      <c r="Z1980" s="200"/>
      <c r="AA1980" s="201"/>
      <c r="AB1980" s="201"/>
      <c r="AC1980" s="202"/>
      <c r="AD1980" s="202"/>
      <c r="AE1980" s="202"/>
      <c r="AF1980" s="202"/>
      <c r="AG1980" s="200"/>
      <c r="AH1980" s="200"/>
      <c r="AI1980" s="200"/>
      <c r="AJ1980" s="201"/>
      <c r="AK1980" s="202"/>
      <c r="AL1980" s="200"/>
      <c r="AM1980" s="200"/>
      <c r="AN1980" s="240"/>
      <c r="AO1980" s="240"/>
      <c r="AP1980" s="240"/>
      <c r="AQ1980" s="200"/>
      <c r="AR1980" s="200"/>
      <c r="AS1980" s="200"/>
    </row>
    <row r="1981" spans="1:45" x14ac:dyDescent="0.25">
      <c r="A1981" s="200"/>
      <c r="B1981" s="200"/>
      <c r="C1981" s="200"/>
      <c r="D1981" s="200"/>
      <c r="E1981" s="200"/>
      <c r="F1981" s="200"/>
      <c r="G1981" s="200"/>
      <c r="H1981" s="200"/>
      <c r="I1981" s="200"/>
      <c r="J1981" s="200"/>
      <c r="K1981" s="200"/>
      <c r="L1981" s="200"/>
      <c r="M1981" s="239"/>
      <c r="N1981" s="202"/>
      <c r="O1981" s="200"/>
      <c r="P1981" s="200"/>
      <c r="Q1981" s="200"/>
      <c r="R1981" s="200"/>
      <c r="S1981" s="239"/>
      <c r="T1981" s="200"/>
      <c r="U1981" s="202"/>
      <c r="V1981" s="200"/>
      <c r="W1981" s="200"/>
      <c r="X1981" s="200"/>
      <c r="Y1981" s="200"/>
      <c r="Z1981" s="200"/>
      <c r="AA1981" s="201"/>
      <c r="AB1981" s="201"/>
      <c r="AC1981" s="202"/>
      <c r="AD1981" s="202"/>
      <c r="AE1981" s="202"/>
      <c r="AF1981" s="202"/>
      <c r="AG1981" s="200"/>
      <c r="AH1981" s="200"/>
      <c r="AI1981" s="200"/>
      <c r="AJ1981" s="201"/>
      <c r="AK1981" s="202"/>
      <c r="AL1981" s="200"/>
      <c r="AM1981" s="200"/>
      <c r="AN1981" s="240"/>
      <c r="AO1981" s="240"/>
      <c r="AP1981" s="240"/>
      <c r="AQ1981" s="200"/>
      <c r="AR1981" s="200"/>
      <c r="AS1981" s="200"/>
    </row>
    <row r="1982" spans="1:45" x14ac:dyDescent="0.25">
      <c r="A1982" s="200"/>
      <c r="B1982" s="200"/>
      <c r="C1982" s="200"/>
      <c r="D1982" s="200"/>
      <c r="E1982" s="200"/>
      <c r="F1982" s="200"/>
      <c r="G1982" s="200"/>
      <c r="H1982" s="200"/>
      <c r="I1982" s="200"/>
      <c r="J1982" s="200"/>
      <c r="K1982" s="200"/>
      <c r="L1982" s="200"/>
      <c r="M1982" s="239"/>
      <c r="N1982" s="202"/>
      <c r="O1982" s="200"/>
      <c r="P1982" s="200"/>
      <c r="Q1982" s="200"/>
      <c r="R1982" s="200"/>
      <c r="S1982" s="239"/>
      <c r="T1982" s="200"/>
      <c r="U1982" s="202"/>
      <c r="V1982" s="200"/>
      <c r="W1982" s="200"/>
      <c r="X1982" s="200"/>
      <c r="Y1982" s="200"/>
      <c r="Z1982" s="200"/>
      <c r="AA1982" s="201"/>
      <c r="AB1982" s="201"/>
      <c r="AC1982" s="202"/>
      <c r="AD1982" s="202"/>
      <c r="AE1982" s="202"/>
      <c r="AF1982" s="202"/>
      <c r="AG1982" s="200"/>
      <c r="AH1982" s="200"/>
      <c r="AI1982" s="200"/>
      <c r="AJ1982" s="201"/>
      <c r="AK1982" s="202"/>
      <c r="AL1982" s="200"/>
      <c r="AM1982" s="200"/>
      <c r="AN1982" s="240"/>
      <c r="AO1982" s="240"/>
      <c r="AP1982" s="240"/>
      <c r="AQ1982" s="200"/>
      <c r="AR1982" s="200"/>
      <c r="AS1982" s="200"/>
    </row>
    <row r="1983" spans="1:45" x14ac:dyDescent="0.25">
      <c r="A1983" s="200"/>
      <c r="B1983" s="200"/>
      <c r="C1983" s="200"/>
      <c r="D1983" s="200"/>
      <c r="E1983" s="200"/>
      <c r="F1983" s="200"/>
      <c r="G1983" s="200"/>
      <c r="H1983" s="200"/>
      <c r="I1983" s="200"/>
      <c r="J1983" s="200"/>
      <c r="K1983" s="200"/>
      <c r="L1983" s="200"/>
      <c r="M1983" s="239"/>
      <c r="N1983" s="202"/>
      <c r="O1983" s="200"/>
      <c r="P1983" s="200"/>
      <c r="Q1983" s="200"/>
      <c r="R1983" s="200"/>
      <c r="S1983" s="239"/>
      <c r="T1983" s="200"/>
      <c r="U1983" s="202"/>
      <c r="V1983" s="200"/>
      <c r="W1983" s="200"/>
      <c r="X1983" s="200"/>
      <c r="Y1983" s="200"/>
      <c r="Z1983" s="200"/>
      <c r="AA1983" s="201"/>
      <c r="AB1983" s="201"/>
      <c r="AC1983" s="202"/>
      <c r="AD1983" s="202"/>
      <c r="AE1983" s="202"/>
      <c r="AF1983" s="202"/>
      <c r="AG1983" s="200"/>
      <c r="AH1983" s="200"/>
      <c r="AI1983" s="200"/>
      <c r="AJ1983" s="201"/>
      <c r="AK1983" s="202"/>
      <c r="AL1983" s="200"/>
      <c r="AM1983" s="200"/>
      <c r="AN1983" s="240"/>
      <c r="AO1983" s="240"/>
      <c r="AP1983" s="240"/>
      <c r="AQ1983" s="200"/>
      <c r="AR1983" s="200"/>
      <c r="AS1983" s="200"/>
    </row>
    <row r="1984" spans="1:45" x14ac:dyDescent="0.25">
      <c r="A1984" s="200"/>
      <c r="B1984" s="200"/>
      <c r="C1984" s="200"/>
      <c r="D1984" s="200"/>
      <c r="E1984" s="200"/>
      <c r="F1984" s="200"/>
      <c r="G1984" s="200"/>
      <c r="H1984" s="200"/>
      <c r="I1984" s="200"/>
      <c r="J1984" s="200"/>
      <c r="K1984" s="200"/>
      <c r="L1984" s="200"/>
      <c r="M1984" s="239"/>
      <c r="N1984" s="202"/>
      <c r="O1984" s="200"/>
      <c r="P1984" s="200"/>
      <c r="Q1984" s="200"/>
      <c r="R1984" s="200"/>
      <c r="S1984" s="239"/>
      <c r="T1984" s="200"/>
      <c r="U1984" s="202"/>
      <c r="V1984" s="200"/>
      <c r="W1984" s="200"/>
      <c r="X1984" s="200"/>
      <c r="Y1984" s="200"/>
      <c r="Z1984" s="200"/>
      <c r="AA1984" s="201"/>
      <c r="AB1984" s="201"/>
      <c r="AC1984" s="202"/>
      <c r="AD1984" s="202"/>
      <c r="AE1984" s="202"/>
      <c r="AF1984" s="202"/>
      <c r="AG1984" s="200"/>
      <c r="AH1984" s="200"/>
      <c r="AI1984" s="200"/>
      <c r="AJ1984" s="201"/>
      <c r="AK1984" s="202"/>
      <c r="AL1984" s="200"/>
      <c r="AM1984" s="200"/>
      <c r="AN1984" s="240"/>
      <c r="AO1984" s="240"/>
      <c r="AP1984" s="240"/>
      <c r="AQ1984" s="200"/>
      <c r="AR1984" s="200"/>
      <c r="AS1984" s="200"/>
    </row>
    <row r="1985" spans="1:45" x14ac:dyDescent="0.25">
      <c r="A1985" s="200"/>
      <c r="B1985" s="200"/>
      <c r="C1985" s="200"/>
      <c r="D1985" s="200"/>
      <c r="E1985" s="200"/>
      <c r="F1985" s="200"/>
      <c r="G1985" s="200"/>
      <c r="H1985" s="200"/>
      <c r="I1985" s="200"/>
      <c r="J1985" s="200"/>
      <c r="K1985" s="200"/>
      <c r="L1985" s="200"/>
      <c r="M1985" s="239"/>
      <c r="N1985" s="202"/>
      <c r="O1985" s="200"/>
      <c r="P1985" s="200"/>
      <c r="Q1985" s="200"/>
      <c r="R1985" s="200"/>
      <c r="S1985" s="239"/>
      <c r="T1985" s="200"/>
      <c r="U1985" s="202"/>
      <c r="V1985" s="200"/>
      <c r="W1985" s="200"/>
      <c r="X1985" s="200"/>
      <c r="Y1985" s="200"/>
      <c r="Z1985" s="200"/>
      <c r="AA1985" s="201"/>
      <c r="AB1985" s="201"/>
      <c r="AC1985" s="202"/>
      <c r="AD1985" s="202"/>
      <c r="AE1985" s="202"/>
      <c r="AF1985" s="202"/>
      <c r="AG1985" s="200"/>
      <c r="AH1985" s="200"/>
      <c r="AI1985" s="200"/>
      <c r="AJ1985" s="201"/>
      <c r="AK1985" s="202"/>
      <c r="AL1985" s="200"/>
      <c r="AM1985" s="200"/>
      <c r="AN1985" s="240"/>
      <c r="AO1985" s="240"/>
      <c r="AP1985" s="240"/>
      <c r="AQ1985" s="200"/>
      <c r="AR1985" s="200"/>
      <c r="AS1985" s="200"/>
    </row>
    <row r="1986" spans="1:45" x14ac:dyDescent="0.25">
      <c r="A1986" s="200"/>
      <c r="B1986" s="200"/>
      <c r="C1986" s="200"/>
      <c r="D1986" s="200"/>
      <c r="E1986" s="200"/>
      <c r="F1986" s="200"/>
      <c r="G1986" s="200"/>
      <c r="H1986" s="200"/>
      <c r="I1986" s="200"/>
      <c r="J1986" s="200"/>
      <c r="K1986" s="200"/>
      <c r="L1986" s="200"/>
      <c r="M1986" s="239"/>
      <c r="N1986" s="202"/>
      <c r="O1986" s="200"/>
      <c r="P1986" s="200"/>
      <c r="Q1986" s="200"/>
      <c r="R1986" s="200"/>
      <c r="S1986" s="239"/>
      <c r="T1986" s="200"/>
      <c r="U1986" s="202"/>
      <c r="V1986" s="200"/>
      <c r="W1986" s="200"/>
      <c r="X1986" s="200"/>
      <c r="Y1986" s="200"/>
      <c r="Z1986" s="200"/>
      <c r="AA1986" s="201"/>
      <c r="AB1986" s="201"/>
      <c r="AC1986" s="202"/>
      <c r="AD1986" s="202"/>
      <c r="AE1986" s="202"/>
      <c r="AF1986" s="202"/>
      <c r="AG1986" s="200"/>
      <c r="AH1986" s="200"/>
      <c r="AI1986" s="200"/>
      <c r="AJ1986" s="201"/>
      <c r="AK1986" s="202"/>
      <c r="AL1986" s="200"/>
      <c r="AM1986" s="200"/>
      <c r="AN1986" s="240"/>
      <c r="AO1986" s="240"/>
      <c r="AP1986" s="240"/>
      <c r="AQ1986" s="200"/>
      <c r="AR1986" s="200"/>
      <c r="AS1986" s="200"/>
    </row>
    <row r="1987" spans="1:45" x14ac:dyDescent="0.25">
      <c r="A1987" s="200"/>
      <c r="B1987" s="200"/>
      <c r="C1987" s="200"/>
      <c r="D1987" s="200"/>
      <c r="E1987" s="200"/>
      <c r="F1987" s="200"/>
      <c r="G1987" s="200"/>
      <c r="H1987" s="200"/>
      <c r="I1987" s="200"/>
      <c r="J1987" s="200"/>
      <c r="K1987" s="200"/>
      <c r="L1987" s="200"/>
      <c r="M1987" s="239"/>
      <c r="N1987" s="202"/>
      <c r="O1987" s="200"/>
      <c r="P1987" s="200"/>
      <c r="Q1987" s="200"/>
      <c r="R1987" s="200"/>
      <c r="S1987" s="239"/>
      <c r="T1987" s="200"/>
      <c r="U1987" s="202"/>
      <c r="V1987" s="200"/>
      <c r="W1987" s="200"/>
      <c r="X1987" s="200"/>
      <c r="Y1987" s="200"/>
      <c r="Z1987" s="200"/>
      <c r="AA1987" s="201"/>
      <c r="AB1987" s="201"/>
      <c r="AC1987" s="202"/>
      <c r="AD1987" s="202"/>
      <c r="AE1987" s="202"/>
      <c r="AF1987" s="202"/>
      <c r="AG1987" s="200"/>
      <c r="AH1987" s="200"/>
      <c r="AI1987" s="200"/>
      <c r="AJ1987" s="201"/>
      <c r="AK1987" s="202"/>
      <c r="AL1987" s="200"/>
      <c r="AM1987" s="200"/>
      <c r="AN1987" s="240"/>
      <c r="AO1987" s="240"/>
      <c r="AP1987" s="240"/>
      <c r="AQ1987" s="200"/>
      <c r="AR1987" s="200"/>
      <c r="AS1987" s="200"/>
    </row>
    <row r="1988" spans="1:45" x14ac:dyDescent="0.25">
      <c r="A1988" s="200"/>
      <c r="B1988" s="200"/>
      <c r="C1988" s="200"/>
      <c r="D1988" s="200"/>
      <c r="E1988" s="200"/>
      <c r="F1988" s="200"/>
      <c r="G1988" s="200"/>
      <c r="H1988" s="200"/>
      <c r="I1988" s="200"/>
      <c r="J1988" s="200"/>
      <c r="K1988" s="200"/>
      <c r="L1988" s="200"/>
      <c r="M1988" s="239"/>
      <c r="N1988" s="202"/>
      <c r="O1988" s="200"/>
      <c r="P1988" s="200"/>
      <c r="Q1988" s="200"/>
      <c r="R1988" s="200"/>
      <c r="S1988" s="239"/>
      <c r="T1988" s="200"/>
      <c r="U1988" s="202"/>
      <c r="V1988" s="200"/>
      <c r="W1988" s="200"/>
      <c r="X1988" s="200"/>
      <c r="Y1988" s="200"/>
      <c r="Z1988" s="200"/>
      <c r="AA1988" s="201"/>
      <c r="AB1988" s="201"/>
      <c r="AC1988" s="202"/>
      <c r="AD1988" s="202"/>
      <c r="AE1988" s="202"/>
      <c r="AF1988" s="202"/>
      <c r="AG1988" s="200"/>
      <c r="AH1988" s="200"/>
      <c r="AI1988" s="200"/>
      <c r="AJ1988" s="201"/>
      <c r="AK1988" s="202"/>
      <c r="AL1988" s="200"/>
      <c r="AM1988" s="200"/>
      <c r="AN1988" s="240"/>
      <c r="AO1988" s="240"/>
      <c r="AP1988" s="240"/>
      <c r="AQ1988" s="200"/>
      <c r="AR1988" s="200"/>
      <c r="AS1988" s="200"/>
    </row>
    <row r="1989" spans="1:45" x14ac:dyDescent="0.25">
      <c r="A1989" s="200"/>
      <c r="B1989" s="200"/>
      <c r="C1989" s="200"/>
      <c r="D1989" s="200"/>
      <c r="E1989" s="200"/>
      <c r="F1989" s="200"/>
      <c r="G1989" s="200"/>
      <c r="H1989" s="200"/>
      <c r="I1989" s="200"/>
      <c r="J1989" s="200"/>
      <c r="K1989" s="200"/>
      <c r="L1989" s="200"/>
      <c r="M1989" s="239"/>
      <c r="N1989" s="202"/>
      <c r="O1989" s="200"/>
      <c r="P1989" s="200"/>
      <c r="Q1989" s="200"/>
      <c r="R1989" s="200"/>
      <c r="S1989" s="239"/>
      <c r="T1989" s="200"/>
      <c r="U1989" s="202"/>
      <c r="V1989" s="200"/>
      <c r="W1989" s="200"/>
      <c r="X1989" s="200"/>
      <c r="Y1989" s="200"/>
      <c r="Z1989" s="200"/>
      <c r="AA1989" s="201"/>
      <c r="AB1989" s="201"/>
      <c r="AC1989" s="202"/>
      <c r="AD1989" s="202"/>
      <c r="AE1989" s="202"/>
      <c r="AF1989" s="202"/>
      <c r="AG1989" s="200"/>
      <c r="AH1989" s="200"/>
      <c r="AI1989" s="200"/>
      <c r="AJ1989" s="201"/>
      <c r="AK1989" s="202"/>
      <c r="AL1989" s="200"/>
      <c r="AM1989" s="200"/>
      <c r="AN1989" s="240"/>
      <c r="AO1989" s="240"/>
      <c r="AP1989" s="240"/>
      <c r="AQ1989" s="200"/>
      <c r="AR1989" s="200"/>
      <c r="AS1989" s="200"/>
    </row>
    <row r="1990" spans="1:45" x14ac:dyDescent="0.25">
      <c r="A1990" s="200"/>
      <c r="B1990" s="200"/>
      <c r="C1990" s="200"/>
      <c r="D1990" s="200"/>
      <c r="E1990" s="200"/>
      <c r="F1990" s="200"/>
      <c r="G1990" s="200"/>
      <c r="H1990" s="200"/>
      <c r="I1990" s="200"/>
      <c r="J1990" s="200"/>
      <c r="K1990" s="200"/>
      <c r="L1990" s="200"/>
      <c r="M1990" s="239"/>
      <c r="N1990" s="202"/>
      <c r="O1990" s="200"/>
      <c r="P1990" s="200"/>
      <c r="Q1990" s="200"/>
      <c r="R1990" s="200"/>
      <c r="S1990" s="239"/>
      <c r="T1990" s="200"/>
      <c r="U1990" s="202"/>
      <c r="V1990" s="200"/>
      <c r="W1990" s="200"/>
      <c r="X1990" s="200"/>
      <c r="Y1990" s="200"/>
      <c r="Z1990" s="200"/>
      <c r="AA1990" s="201"/>
      <c r="AB1990" s="201"/>
      <c r="AC1990" s="202"/>
      <c r="AD1990" s="202"/>
      <c r="AE1990" s="202"/>
      <c r="AF1990" s="202"/>
      <c r="AG1990" s="200"/>
      <c r="AH1990" s="200"/>
      <c r="AI1990" s="200"/>
      <c r="AJ1990" s="201"/>
      <c r="AK1990" s="202"/>
      <c r="AL1990" s="200"/>
      <c r="AM1990" s="200"/>
      <c r="AN1990" s="240"/>
      <c r="AO1990" s="240"/>
      <c r="AP1990" s="240"/>
      <c r="AQ1990" s="200"/>
      <c r="AR1990" s="200"/>
      <c r="AS1990" s="200"/>
    </row>
    <row r="1991" spans="1:45" x14ac:dyDescent="0.25">
      <c r="A1991" s="200"/>
      <c r="B1991" s="200"/>
      <c r="C1991" s="200"/>
      <c r="D1991" s="200"/>
      <c r="E1991" s="200"/>
      <c r="F1991" s="200"/>
      <c r="G1991" s="200"/>
      <c r="H1991" s="200"/>
      <c r="I1991" s="200"/>
      <c r="J1991" s="200"/>
      <c r="K1991" s="200"/>
      <c r="L1991" s="200"/>
      <c r="M1991" s="239"/>
      <c r="N1991" s="202"/>
      <c r="O1991" s="200"/>
      <c r="P1991" s="200"/>
      <c r="Q1991" s="200"/>
      <c r="R1991" s="200"/>
      <c r="S1991" s="239"/>
      <c r="T1991" s="200"/>
      <c r="U1991" s="202"/>
      <c r="V1991" s="200"/>
      <c r="W1991" s="200"/>
      <c r="X1991" s="200"/>
      <c r="Y1991" s="200"/>
      <c r="Z1991" s="200"/>
      <c r="AA1991" s="201"/>
      <c r="AB1991" s="201"/>
      <c r="AC1991" s="202"/>
      <c r="AD1991" s="202"/>
      <c r="AE1991" s="202"/>
      <c r="AF1991" s="202"/>
      <c r="AG1991" s="200"/>
      <c r="AH1991" s="200"/>
      <c r="AI1991" s="200"/>
      <c r="AJ1991" s="201"/>
      <c r="AK1991" s="202"/>
      <c r="AL1991" s="200"/>
      <c r="AM1991" s="200"/>
      <c r="AN1991" s="240"/>
      <c r="AO1991" s="240"/>
      <c r="AP1991" s="240"/>
      <c r="AQ1991" s="200"/>
      <c r="AR1991" s="200"/>
      <c r="AS1991" s="200"/>
    </row>
    <row r="1992" spans="1:45" x14ac:dyDescent="0.25">
      <c r="A1992" s="200"/>
      <c r="B1992" s="200"/>
      <c r="C1992" s="200"/>
      <c r="D1992" s="200"/>
      <c r="E1992" s="200"/>
      <c r="F1992" s="200"/>
      <c r="G1992" s="200"/>
      <c r="H1992" s="200"/>
      <c r="I1992" s="200"/>
      <c r="J1992" s="200"/>
      <c r="K1992" s="200"/>
      <c r="L1992" s="200"/>
      <c r="M1992" s="239"/>
      <c r="N1992" s="202"/>
      <c r="O1992" s="200"/>
      <c r="P1992" s="200"/>
      <c r="Q1992" s="200"/>
      <c r="R1992" s="200"/>
      <c r="S1992" s="239"/>
      <c r="T1992" s="200"/>
      <c r="U1992" s="202"/>
      <c r="V1992" s="200"/>
      <c r="W1992" s="200"/>
      <c r="X1992" s="200"/>
      <c r="Y1992" s="200"/>
      <c r="Z1992" s="200"/>
      <c r="AA1992" s="201"/>
      <c r="AB1992" s="201"/>
      <c r="AC1992" s="202"/>
      <c r="AD1992" s="202"/>
      <c r="AE1992" s="202"/>
      <c r="AF1992" s="202"/>
      <c r="AG1992" s="200"/>
      <c r="AH1992" s="200"/>
      <c r="AI1992" s="200"/>
      <c r="AJ1992" s="201"/>
      <c r="AK1992" s="202"/>
      <c r="AL1992" s="200"/>
      <c r="AM1992" s="200"/>
      <c r="AN1992" s="240"/>
      <c r="AO1992" s="240"/>
      <c r="AP1992" s="240"/>
      <c r="AQ1992" s="200"/>
      <c r="AR1992" s="200"/>
      <c r="AS1992" s="200"/>
    </row>
    <row r="1993" spans="1:45" x14ac:dyDescent="0.25">
      <c r="A1993" s="200"/>
      <c r="B1993" s="200"/>
      <c r="C1993" s="200"/>
      <c r="D1993" s="200"/>
      <c r="E1993" s="200"/>
      <c r="F1993" s="200"/>
      <c r="G1993" s="200"/>
      <c r="H1993" s="200"/>
      <c r="I1993" s="200"/>
      <c r="J1993" s="200"/>
      <c r="K1993" s="200"/>
      <c r="L1993" s="200"/>
      <c r="M1993" s="239"/>
      <c r="N1993" s="202"/>
      <c r="O1993" s="200"/>
      <c r="P1993" s="200"/>
      <c r="Q1993" s="200"/>
      <c r="R1993" s="200"/>
      <c r="S1993" s="239"/>
      <c r="T1993" s="200"/>
      <c r="U1993" s="202"/>
      <c r="V1993" s="200"/>
      <c r="W1993" s="200"/>
      <c r="X1993" s="200"/>
      <c r="Y1993" s="200"/>
      <c r="Z1993" s="200"/>
      <c r="AA1993" s="201"/>
      <c r="AB1993" s="201"/>
      <c r="AC1993" s="202"/>
      <c r="AD1993" s="202"/>
      <c r="AE1993" s="202"/>
      <c r="AF1993" s="202"/>
      <c r="AG1993" s="200"/>
      <c r="AH1993" s="200"/>
      <c r="AI1993" s="200"/>
      <c r="AJ1993" s="201"/>
      <c r="AK1993" s="202"/>
      <c r="AL1993" s="200"/>
      <c r="AM1993" s="200"/>
      <c r="AN1993" s="240"/>
      <c r="AO1993" s="240"/>
      <c r="AP1993" s="240"/>
      <c r="AQ1993" s="200"/>
      <c r="AR1993" s="200"/>
      <c r="AS1993" s="200"/>
    </row>
    <row r="1994" spans="1:45" x14ac:dyDescent="0.25">
      <c r="A1994" s="200"/>
      <c r="B1994" s="200"/>
      <c r="C1994" s="200"/>
      <c r="D1994" s="200"/>
      <c r="E1994" s="200"/>
      <c r="F1994" s="200"/>
      <c r="G1994" s="200"/>
      <c r="H1994" s="200"/>
      <c r="I1994" s="200"/>
      <c r="J1994" s="200"/>
      <c r="K1994" s="200"/>
      <c r="L1994" s="200"/>
      <c r="M1994" s="239"/>
      <c r="N1994" s="202"/>
      <c r="O1994" s="200"/>
      <c r="P1994" s="200"/>
      <c r="Q1994" s="200"/>
      <c r="R1994" s="200"/>
      <c r="S1994" s="239"/>
      <c r="T1994" s="200"/>
      <c r="U1994" s="202"/>
      <c r="V1994" s="200"/>
      <c r="W1994" s="200"/>
      <c r="X1994" s="200"/>
      <c r="Y1994" s="200"/>
      <c r="Z1994" s="200"/>
      <c r="AA1994" s="201"/>
      <c r="AB1994" s="201"/>
      <c r="AC1994" s="202"/>
      <c r="AD1994" s="202"/>
      <c r="AE1994" s="202"/>
      <c r="AF1994" s="202"/>
      <c r="AG1994" s="200"/>
      <c r="AH1994" s="200"/>
      <c r="AI1994" s="200"/>
      <c r="AJ1994" s="201"/>
      <c r="AK1994" s="202"/>
      <c r="AL1994" s="200"/>
      <c r="AM1994" s="200"/>
      <c r="AN1994" s="240"/>
      <c r="AO1994" s="240"/>
      <c r="AP1994" s="240"/>
      <c r="AQ1994" s="200"/>
      <c r="AR1994" s="200"/>
      <c r="AS1994" s="200"/>
    </row>
    <row r="1995" spans="1:45" x14ac:dyDescent="0.25">
      <c r="A1995" s="200"/>
      <c r="B1995" s="200"/>
      <c r="C1995" s="200"/>
      <c r="D1995" s="200"/>
      <c r="E1995" s="200"/>
      <c r="F1995" s="200"/>
      <c r="G1995" s="200"/>
      <c r="H1995" s="200"/>
      <c r="I1995" s="200"/>
      <c r="J1995" s="200"/>
      <c r="K1995" s="200"/>
      <c r="L1995" s="200"/>
      <c r="M1995" s="239"/>
      <c r="N1995" s="202"/>
      <c r="O1995" s="200"/>
      <c r="P1995" s="200"/>
      <c r="Q1995" s="200"/>
      <c r="R1995" s="200"/>
      <c r="S1995" s="239"/>
      <c r="T1995" s="200"/>
      <c r="U1995" s="202"/>
      <c r="V1995" s="200"/>
      <c r="W1995" s="200"/>
      <c r="X1995" s="200"/>
      <c r="Y1995" s="200"/>
      <c r="Z1995" s="200"/>
      <c r="AA1995" s="201"/>
      <c r="AB1995" s="201"/>
      <c r="AC1995" s="202"/>
      <c r="AD1995" s="202"/>
      <c r="AE1995" s="202"/>
      <c r="AF1995" s="202"/>
      <c r="AG1995" s="200"/>
      <c r="AH1995" s="200"/>
      <c r="AI1995" s="200"/>
      <c r="AJ1995" s="201"/>
      <c r="AK1995" s="202"/>
      <c r="AL1995" s="200"/>
      <c r="AM1995" s="200"/>
      <c r="AN1995" s="240"/>
      <c r="AO1995" s="240"/>
      <c r="AP1995" s="240"/>
      <c r="AQ1995" s="200"/>
      <c r="AR1995" s="200"/>
      <c r="AS1995" s="200"/>
    </row>
    <row r="1996" spans="1:45" x14ac:dyDescent="0.25">
      <c r="A1996" s="200"/>
      <c r="B1996" s="200"/>
      <c r="C1996" s="200"/>
      <c r="D1996" s="200"/>
      <c r="E1996" s="200"/>
      <c r="F1996" s="200"/>
      <c r="G1996" s="200"/>
      <c r="H1996" s="200"/>
      <c r="I1996" s="200"/>
      <c r="J1996" s="200"/>
      <c r="K1996" s="200"/>
      <c r="L1996" s="200"/>
      <c r="M1996" s="239"/>
      <c r="N1996" s="202"/>
      <c r="O1996" s="200"/>
      <c r="P1996" s="200"/>
      <c r="Q1996" s="200"/>
      <c r="R1996" s="200"/>
      <c r="S1996" s="239"/>
      <c r="T1996" s="200"/>
      <c r="U1996" s="202"/>
      <c r="V1996" s="200"/>
      <c r="W1996" s="200"/>
      <c r="X1996" s="200"/>
      <c r="Y1996" s="200"/>
      <c r="Z1996" s="200"/>
      <c r="AA1996" s="201"/>
      <c r="AB1996" s="201"/>
      <c r="AC1996" s="202"/>
      <c r="AD1996" s="202"/>
      <c r="AE1996" s="202"/>
      <c r="AF1996" s="202"/>
      <c r="AG1996" s="200"/>
      <c r="AH1996" s="200"/>
      <c r="AI1996" s="200"/>
      <c r="AJ1996" s="201"/>
      <c r="AK1996" s="202"/>
      <c r="AL1996" s="200"/>
      <c r="AM1996" s="200"/>
      <c r="AN1996" s="240"/>
      <c r="AO1996" s="240"/>
      <c r="AP1996" s="240"/>
      <c r="AQ1996" s="200"/>
      <c r="AR1996" s="200"/>
      <c r="AS1996" s="200"/>
    </row>
    <row r="1997" spans="1:45" x14ac:dyDescent="0.25">
      <c r="A1997" s="200"/>
      <c r="B1997" s="200"/>
      <c r="C1997" s="200"/>
      <c r="D1997" s="200"/>
      <c r="E1997" s="200"/>
      <c r="F1997" s="200"/>
      <c r="G1997" s="200"/>
      <c r="H1997" s="200"/>
      <c r="I1997" s="200"/>
      <c r="J1997" s="200"/>
      <c r="K1997" s="200"/>
      <c r="L1997" s="200"/>
      <c r="M1997" s="239"/>
      <c r="N1997" s="202"/>
      <c r="O1997" s="200"/>
      <c r="P1997" s="200"/>
      <c r="Q1997" s="200"/>
      <c r="R1997" s="200"/>
      <c r="S1997" s="239"/>
      <c r="T1997" s="200"/>
      <c r="U1997" s="202"/>
      <c r="V1997" s="200"/>
      <c r="W1997" s="200"/>
      <c r="X1997" s="200"/>
      <c r="Y1997" s="200"/>
      <c r="Z1997" s="200"/>
      <c r="AA1997" s="201"/>
      <c r="AB1997" s="201"/>
      <c r="AC1997" s="202"/>
      <c r="AD1997" s="202"/>
      <c r="AE1997" s="202"/>
      <c r="AF1997" s="202"/>
      <c r="AG1997" s="200"/>
      <c r="AH1997" s="200"/>
      <c r="AI1997" s="200"/>
      <c r="AJ1997" s="201"/>
      <c r="AK1997" s="202"/>
      <c r="AL1997" s="200"/>
      <c r="AM1997" s="200"/>
      <c r="AN1997" s="240"/>
      <c r="AO1997" s="240"/>
      <c r="AP1997" s="240"/>
      <c r="AQ1997" s="200"/>
      <c r="AR1997" s="200"/>
      <c r="AS1997" s="200"/>
    </row>
    <row r="1998" spans="1:45" x14ac:dyDescent="0.25">
      <c r="A1998" s="200"/>
      <c r="B1998" s="200"/>
      <c r="C1998" s="200"/>
      <c r="D1998" s="200"/>
      <c r="E1998" s="200"/>
      <c r="F1998" s="200"/>
      <c r="G1998" s="200"/>
      <c r="H1998" s="200"/>
      <c r="I1998" s="200"/>
      <c r="J1998" s="200"/>
      <c r="K1998" s="200"/>
      <c r="L1998" s="200"/>
      <c r="M1998" s="239"/>
      <c r="N1998" s="202"/>
      <c r="O1998" s="200"/>
      <c r="P1998" s="200"/>
      <c r="Q1998" s="200"/>
      <c r="R1998" s="200"/>
      <c r="S1998" s="239"/>
      <c r="T1998" s="200"/>
      <c r="U1998" s="202"/>
      <c r="V1998" s="200"/>
      <c r="W1998" s="200"/>
      <c r="X1998" s="200"/>
      <c r="Y1998" s="200"/>
      <c r="Z1998" s="200"/>
      <c r="AA1998" s="201"/>
      <c r="AB1998" s="201"/>
      <c r="AC1998" s="202"/>
      <c r="AD1998" s="202"/>
      <c r="AE1998" s="202"/>
      <c r="AF1998" s="202"/>
      <c r="AG1998" s="200"/>
      <c r="AH1998" s="200"/>
      <c r="AI1998" s="200"/>
      <c r="AJ1998" s="201"/>
      <c r="AK1998" s="202"/>
      <c r="AL1998" s="200"/>
      <c r="AM1998" s="200"/>
      <c r="AN1998" s="240"/>
      <c r="AO1998" s="240"/>
      <c r="AP1998" s="240"/>
      <c r="AQ1998" s="200"/>
      <c r="AR1998" s="200"/>
      <c r="AS1998" s="200"/>
    </row>
    <row r="1999" spans="1:45" x14ac:dyDescent="0.25">
      <c r="A1999" s="200"/>
      <c r="B1999" s="200"/>
      <c r="C1999" s="200"/>
      <c r="D1999" s="200"/>
      <c r="E1999" s="200"/>
      <c r="F1999" s="200"/>
      <c r="G1999" s="200"/>
      <c r="H1999" s="200"/>
      <c r="I1999" s="200"/>
      <c r="J1999" s="200"/>
      <c r="K1999" s="200"/>
      <c r="L1999" s="200"/>
      <c r="M1999" s="239"/>
      <c r="N1999" s="202"/>
      <c r="O1999" s="200"/>
      <c r="P1999" s="200"/>
      <c r="Q1999" s="200"/>
      <c r="R1999" s="200"/>
      <c r="S1999" s="239"/>
      <c r="T1999" s="200"/>
      <c r="U1999" s="202"/>
      <c r="V1999" s="200"/>
      <c r="W1999" s="200"/>
      <c r="X1999" s="200"/>
      <c r="Y1999" s="200"/>
      <c r="Z1999" s="200"/>
      <c r="AA1999" s="201"/>
      <c r="AB1999" s="201"/>
      <c r="AC1999" s="202"/>
      <c r="AD1999" s="202"/>
      <c r="AE1999" s="202"/>
      <c r="AF1999" s="202"/>
      <c r="AG1999" s="200"/>
      <c r="AH1999" s="200"/>
      <c r="AI1999" s="200"/>
      <c r="AJ1999" s="201"/>
      <c r="AK1999" s="202"/>
      <c r="AL1999" s="200"/>
      <c r="AM1999" s="200"/>
      <c r="AN1999" s="240"/>
      <c r="AO1999" s="240"/>
      <c r="AP1999" s="240"/>
      <c r="AQ1999" s="200"/>
      <c r="AR1999" s="200"/>
      <c r="AS1999" s="200"/>
    </row>
    <row r="2000" spans="1:45" x14ac:dyDescent="0.25">
      <c r="A2000" s="200"/>
      <c r="B2000" s="200"/>
      <c r="C2000" s="200"/>
      <c r="D2000" s="200"/>
      <c r="E2000" s="200"/>
      <c r="F2000" s="200"/>
      <c r="G2000" s="200"/>
      <c r="H2000" s="200"/>
      <c r="I2000" s="200"/>
      <c r="J2000" s="200"/>
      <c r="K2000" s="200"/>
      <c r="L2000" s="200"/>
      <c r="M2000" s="239"/>
      <c r="N2000" s="202"/>
      <c r="O2000" s="200"/>
      <c r="P2000" s="200"/>
      <c r="Q2000" s="200"/>
      <c r="R2000" s="200"/>
      <c r="S2000" s="239"/>
      <c r="T2000" s="200"/>
      <c r="U2000" s="202"/>
      <c r="V2000" s="200"/>
      <c r="W2000" s="200"/>
      <c r="X2000" s="200"/>
      <c r="Y2000" s="200"/>
      <c r="Z2000" s="200"/>
      <c r="AA2000" s="201"/>
      <c r="AB2000" s="201"/>
      <c r="AC2000" s="202"/>
      <c r="AD2000" s="202"/>
      <c r="AE2000" s="202"/>
      <c r="AF2000" s="202"/>
      <c r="AG2000" s="200"/>
      <c r="AH2000" s="200"/>
      <c r="AI2000" s="200"/>
      <c r="AJ2000" s="201"/>
      <c r="AK2000" s="202"/>
      <c r="AL2000" s="200"/>
      <c r="AM2000" s="200"/>
      <c r="AN2000" s="240"/>
      <c r="AO2000" s="240"/>
      <c r="AP2000" s="240"/>
      <c r="AQ2000" s="200"/>
      <c r="AR2000" s="200"/>
      <c r="AS2000" s="200"/>
    </row>
    <row r="2001" spans="1:45" x14ac:dyDescent="0.25">
      <c r="A2001" s="200"/>
      <c r="B2001" s="200"/>
      <c r="C2001" s="200"/>
      <c r="D2001" s="200"/>
      <c r="E2001" s="200"/>
      <c r="F2001" s="200"/>
      <c r="G2001" s="200"/>
      <c r="H2001" s="200"/>
      <c r="I2001" s="200"/>
      <c r="J2001" s="200"/>
      <c r="K2001" s="200"/>
      <c r="L2001" s="200"/>
      <c r="M2001" s="239"/>
      <c r="N2001" s="202"/>
      <c r="O2001" s="200"/>
      <c r="P2001" s="200"/>
      <c r="Q2001" s="200"/>
      <c r="R2001" s="200"/>
      <c r="S2001" s="239"/>
      <c r="T2001" s="200"/>
      <c r="U2001" s="202"/>
      <c r="V2001" s="200"/>
      <c r="W2001" s="200"/>
      <c r="X2001" s="200"/>
      <c r="Y2001" s="200"/>
      <c r="Z2001" s="200"/>
      <c r="AA2001" s="201"/>
      <c r="AB2001" s="201"/>
      <c r="AC2001" s="202"/>
      <c r="AD2001" s="202"/>
      <c r="AE2001" s="202"/>
      <c r="AF2001" s="202"/>
      <c r="AG2001" s="200"/>
      <c r="AH2001" s="200"/>
      <c r="AI2001" s="200"/>
      <c r="AJ2001" s="201"/>
      <c r="AK2001" s="202"/>
      <c r="AL2001" s="200"/>
      <c r="AM2001" s="200"/>
      <c r="AN2001" s="240"/>
      <c r="AO2001" s="240"/>
      <c r="AP2001" s="240"/>
      <c r="AQ2001" s="200"/>
      <c r="AR2001" s="200"/>
      <c r="AS2001" s="200"/>
    </row>
    <row r="2002" spans="1:45" x14ac:dyDescent="0.25">
      <c r="A2002" s="200"/>
      <c r="B2002" s="200"/>
      <c r="C2002" s="200"/>
      <c r="D2002" s="200"/>
      <c r="E2002" s="200"/>
      <c r="F2002" s="200"/>
      <c r="G2002" s="200"/>
      <c r="H2002" s="200"/>
      <c r="I2002" s="200"/>
      <c r="J2002" s="200"/>
      <c r="K2002" s="200"/>
      <c r="L2002" s="200"/>
      <c r="M2002" s="239"/>
      <c r="N2002" s="202"/>
      <c r="O2002" s="200"/>
      <c r="P2002" s="200"/>
      <c r="Q2002" s="200"/>
      <c r="R2002" s="200"/>
      <c r="S2002" s="239"/>
      <c r="T2002" s="200"/>
      <c r="U2002" s="202"/>
      <c r="V2002" s="200"/>
      <c r="W2002" s="200"/>
      <c r="X2002" s="200"/>
      <c r="Y2002" s="200"/>
      <c r="Z2002" s="200"/>
      <c r="AA2002" s="201"/>
      <c r="AB2002" s="201"/>
      <c r="AC2002" s="202"/>
      <c r="AD2002" s="202"/>
      <c r="AE2002" s="202"/>
      <c r="AF2002" s="202"/>
      <c r="AG2002" s="200"/>
      <c r="AH2002" s="200"/>
      <c r="AI2002" s="200"/>
      <c r="AJ2002" s="201"/>
      <c r="AK2002" s="202"/>
      <c r="AL2002" s="200"/>
      <c r="AM2002" s="200"/>
      <c r="AN2002" s="240"/>
      <c r="AO2002" s="240"/>
      <c r="AP2002" s="240"/>
      <c r="AQ2002" s="200"/>
      <c r="AR2002" s="200"/>
      <c r="AS2002" s="200"/>
    </row>
    <row r="2003" spans="1:45" x14ac:dyDescent="0.25">
      <c r="A2003" s="200"/>
      <c r="B2003" s="200"/>
      <c r="C2003" s="200"/>
      <c r="D2003" s="200"/>
      <c r="E2003" s="200"/>
      <c r="F2003" s="200"/>
      <c r="G2003" s="200"/>
      <c r="H2003" s="200"/>
      <c r="I2003" s="200"/>
      <c r="J2003" s="200"/>
      <c r="K2003" s="200"/>
      <c r="L2003" s="200"/>
      <c r="M2003" s="239"/>
      <c r="N2003" s="202"/>
      <c r="O2003" s="200"/>
      <c r="P2003" s="200"/>
      <c r="Q2003" s="200"/>
      <c r="R2003" s="200"/>
      <c r="S2003" s="239"/>
      <c r="T2003" s="200"/>
      <c r="U2003" s="202"/>
      <c r="V2003" s="200"/>
      <c r="W2003" s="200"/>
      <c r="X2003" s="200"/>
      <c r="Y2003" s="200"/>
      <c r="Z2003" s="200"/>
      <c r="AA2003" s="201"/>
      <c r="AB2003" s="201"/>
      <c r="AC2003" s="202"/>
      <c r="AD2003" s="202"/>
      <c r="AE2003" s="202"/>
      <c r="AF2003" s="202"/>
      <c r="AG2003" s="200"/>
      <c r="AH2003" s="200"/>
      <c r="AI2003" s="200"/>
      <c r="AJ2003" s="201"/>
      <c r="AK2003" s="202"/>
      <c r="AL2003" s="200"/>
      <c r="AM2003" s="200"/>
      <c r="AN2003" s="240"/>
      <c r="AO2003" s="240"/>
      <c r="AP2003" s="240"/>
      <c r="AQ2003" s="200"/>
      <c r="AR2003" s="200"/>
      <c r="AS2003" s="200"/>
    </row>
    <row r="2004" spans="1:45" x14ac:dyDescent="0.25">
      <c r="A2004" s="200"/>
      <c r="B2004" s="200"/>
      <c r="C2004" s="200"/>
      <c r="D2004" s="200"/>
      <c r="E2004" s="200"/>
      <c r="F2004" s="200"/>
      <c r="G2004" s="200"/>
      <c r="H2004" s="200"/>
      <c r="I2004" s="200"/>
      <c r="J2004" s="200"/>
      <c r="K2004" s="200"/>
      <c r="L2004" s="200"/>
      <c r="M2004" s="239"/>
      <c r="N2004" s="202"/>
      <c r="O2004" s="200"/>
      <c r="P2004" s="200"/>
      <c r="Q2004" s="200"/>
      <c r="R2004" s="200"/>
      <c r="S2004" s="239"/>
      <c r="T2004" s="200"/>
      <c r="U2004" s="202"/>
      <c r="V2004" s="200"/>
      <c r="W2004" s="200"/>
      <c r="X2004" s="200"/>
      <c r="Y2004" s="200"/>
      <c r="Z2004" s="200"/>
      <c r="AA2004" s="201"/>
      <c r="AB2004" s="201"/>
      <c r="AC2004" s="202"/>
      <c r="AD2004" s="202"/>
      <c r="AE2004" s="202"/>
      <c r="AF2004" s="202"/>
      <c r="AG2004" s="200"/>
      <c r="AH2004" s="200"/>
      <c r="AI2004" s="200"/>
      <c r="AJ2004" s="201"/>
      <c r="AK2004" s="202"/>
      <c r="AL2004" s="200"/>
      <c r="AM2004" s="200"/>
      <c r="AN2004" s="240"/>
      <c r="AO2004" s="240"/>
      <c r="AP2004" s="240"/>
      <c r="AQ2004" s="200"/>
      <c r="AR2004" s="200"/>
      <c r="AS2004" s="200"/>
    </row>
    <row r="2005" spans="1:45" x14ac:dyDescent="0.25">
      <c r="A2005" s="200"/>
      <c r="B2005" s="200"/>
      <c r="C2005" s="200"/>
      <c r="D2005" s="200"/>
      <c r="E2005" s="200"/>
      <c r="F2005" s="200"/>
      <c r="G2005" s="200"/>
      <c r="H2005" s="200"/>
      <c r="I2005" s="200"/>
      <c r="J2005" s="200"/>
      <c r="K2005" s="200"/>
      <c r="L2005" s="200"/>
      <c r="M2005" s="239"/>
      <c r="N2005" s="202"/>
      <c r="O2005" s="200"/>
      <c r="P2005" s="200"/>
      <c r="Q2005" s="200"/>
      <c r="R2005" s="200"/>
      <c r="S2005" s="239"/>
      <c r="T2005" s="200"/>
      <c r="U2005" s="202"/>
      <c r="V2005" s="200"/>
      <c r="W2005" s="200"/>
      <c r="X2005" s="200"/>
      <c r="Y2005" s="200"/>
      <c r="Z2005" s="200"/>
      <c r="AA2005" s="201"/>
      <c r="AB2005" s="201"/>
      <c r="AC2005" s="202"/>
      <c r="AD2005" s="202"/>
      <c r="AE2005" s="202"/>
      <c r="AF2005" s="202"/>
      <c r="AG2005" s="200"/>
      <c r="AH2005" s="200"/>
      <c r="AI2005" s="200"/>
      <c r="AJ2005" s="201"/>
      <c r="AK2005" s="202"/>
      <c r="AL2005" s="200"/>
      <c r="AM2005" s="200"/>
      <c r="AN2005" s="240"/>
      <c r="AO2005" s="240"/>
      <c r="AP2005" s="240"/>
      <c r="AQ2005" s="200"/>
      <c r="AR2005" s="200"/>
      <c r="AS2005" s="200"/>
    </row>
    <row r="2006" spans="1:45" x14ac:dyDescent="0.25">
      <c r="A2006" s="200"/>
      <c r="B2006" s="200"/>
      <c r="C2006" s="200"/>
      <c r="D2006" s="200"/>
      <c r="E2006" s="200"/>
      <c r="F2006" s="200"/>
      <c r="G2006" s="200"/>
      <c r="H2006" s="200"/>
      <c r="I2006" s="200"/>
      <c r="J2006" s="200"/>
      <c r="K2006" s="200"/>
      <c r="L2006" s="200"/>
      <c r="M2006" s="239"/>
      <c r="N2006" s="202"/>
      <c r="O2006" s="200"/>
      <c r="P2006" s="200"/>
      <c r="Q2006" s="200"/>
      <c r="R2006" s="200"/>
      <c r="S2006" s="239"/>
      <c r="T2006" s="200"/>
      <c r="U2006" s="202"/>
      <c r="V2006" s="200"/>
      <c r="W2006" s="200"/>
      <c r="X2006" s="200"/>
      <c r="Y2006" s="200"/>
      <c r="Z2006" s="200"/>
      <c r="AA2006" s="201"/>
      <c r="AB2006" s="201"/>
      <c r="AC2006" s="202"/>
      <c r="AD2006" s="202"/>
      <c r="AE2006" s="202"/>
      <c r="AF2006" s="202"/>
      <c r="AG2006" s="200"/>
      <c r="AH2006" s="200"/>
      <c r="AI2006" s="200"/>
      <c r="AJ2006" s="201"/>
      <c r="AK2006" s="202"/>
      <c r="AL2006" s="200"/>
      <c r="AM2006" s="200"/>
      <c r="AN2006" s="240"/>
      <c r="AO2006" s="240"/>
      <c r="AP2006" s="240"/>
      <c r="AQ2006" s="200"/>
      <c r="AR2006" s="200"/>
      <c r="AS2006" s="200"/>
    </row>
    <row r="2007" spans="1:45" x14ac:dyDescent="0.25">
      <c r="A2007" s="200"/>
      <c r="B2007" s="200"/>
      <c r="C2007" s="200"/>
      <c r="D2007" s="200"/>
      <c r="E2007" s="200"/>
      <c r="F2007" s="200"/>
      <c r="G2007" s="200"/>
      <c r="H2007" s="200"/>
      <c r="I2007" s="200"/>
      <c r="J2007" s="200"/>
      <c r="K2007" s="200"/>
      <c r="L2007" s="200"/>
      <c r="M2007" s="239"/>
      <c r="N2007" s="202"/>
      <c r="O2007" s="200"/>
      <c r="P2007" s="200"/>
      <c r="Q2007" s="200"/>
      <c r="R2007" s="200"/>
      <c r="S2007" s="239"/>
      <c r="T2007" s="200"/>
      <c r="U2007" s="202"/>
      <c r="V2007" s="200"/>
      <c r="W2007" s="200"/>
      <c r="X2007" s="200"/>
      <c r="Y2007" s="200"/>
      <c r="Z2007" s="200"/>
      <c r="AA2007" s="201"/>
      <c r="AB2007" s="201"/>
      <c r="AC2007" s="202"/>
      <c r="AD2007" s="202"/>
      <c r="AE2007" s="202"/>
      <c r="AF2007" s="202"/>
      <c r="AG2007" s="200"/>
      <c r="AH2007" s="200"/>
      <c r="AI2007" s="200"/>
      <c r="AJ2007" s="201"/>
      <c r="AK2007" s="202"/>
      <c r="AL2007" s="200"/>
      <c r="AM2007" s="200"/>
      <c r="AN2007" s="240"/>
      <c r="AO2007" s="240"/>
      <c r="AP2007" s="240"/>
      <c r="AQ2007" s="200"/>
      <c r="AR2007" s="200"/>
      <c r="AS2007" s="200"/>
    </row>
    <row r="2008" spans="1:45" x14ac:dyDescent="0.25">
      <c r="A2008" s="200"/>
      <c r="B2008" s="200"/>
      <c r="C2008" s="200"/>
      <c r="D2008" s="200"/>
      <c r="E2008" s="200"/>
      <c r="F2008" s="200"/>
      <c r="G2008" s="200"/>
      <c r="H2008" s="200"/>
      <c r="I2008" s="200"/>
      <c r="J2008" s="200"/>
      <c r="K2008" s="200"/>
      <c r="L2008" s="200"/>
      <c r="M2008" s="239"/>
      <c r="N2008" s="202"/>
      <c r="O2008" s="200"/>
      <c r="P2008" s="200"/>
      <c r="Q2008" s="200"/>
      <c r="R2008" s="200"/>
      <c r="S2008" s="239"/>
      <c r="T2008" s="200"/>
      <c r="U2008" s="202"/>
      <c r="V2008" s="200"/>
      <c r="W2008" s="200"/>
      <c r="X2008" s="200"/>
      <c r="Y2008" s="200"/>
      <c r="Z2008" s="200"/>
      <c r="AA2008" s="201"/>
      <c r="AB2008" s="201"/>
      <c r="AC2008" s="202"/>
      <c r="AD2008" s="202"/>
      <c r="AE2008" s="202"/>
      <c r="AF2008" s="202"/>
      <c r="AG2008" s="200"/>
      <c r="AH2008" s="200"/>
      <c r="AI2008" s="200"/>
      <c r="AJ2008" s="201"/>
      <c r="AK2008" s="202"/>
      <c r="AL2008" s="200"/>
      <c r="AM2008" s="200"/>
      <c r="AN2008" s="240"/>
      <c r="AO2008" s="240"/>
      <c r="AP2008" s="240"/>
      <c r="AQ2008" s="200"/>
      <c r="AR2008" s="200"/>
      <c r="AS2008" s="200"/>
    </row>
    <row r="2009" spans="1:45" x14ac:dyDescent="0.25">
      <c r="A2009" s="200"/>
      <c r="B2009" s="200"/>
      <c r="C2009" s="200"/>
      <c r="D2009" s="200"/>
      <c r="E2009" s="200"/>
      <c r="F2009" s="200"/>
      <c r="G2009" s="200"/>
      <c r="H2009" s="200"/>
      <c r="I2009" s="200"/>
      <c r="J2009" s="200"/>
      <c r="K2009" s="200"/>
      <c r="L2009" s="200"/>
      <c r="M2009" s="239"/>
      <c r="N2009" s="202"/>
      <c r="O2009" s="200"/>
      <c r="P2009" s="200"/>
      <c r="Q2009" s="200"/>
      <c r="R2009" s="200"/>
      <c r="S2009" s="239"/>
      <c r="T2009" s="200"/>
      <c r="U2009" s="202"/>
      <c r="V2009" s="200"/>
      <c r="W2009" s="200"/>
      <c r="X2009" s="200"/>
      <c r="Y2009" s="200"/>
      <c r="Z2009" s="200"/>
      <c r="AA2009" s="201"/>
      <c r="AB2009" s="201"/>
      <c r="AC2009" s="202"/>
      <c r="AD2009" s="202"/>
      <c r="AE2009" s="202"/>
      <c r="AF2009" s="202"/>
      <c r="AG2009" s="200"/>
      <c r="AH2009" s="200"/>
      <c r="AI2009" s="200"/>
      <c r="AJ2009" s="201"/>
      <c r="AK2009" s="202"/>
      <c r="AL2009" s="200"/>
      <c r="AM2009" s="200"/>
      <c r="AN2009" s="240"/>
      <c r="AO2009" s="240"/>
      <c r="AP2009" s="240"/>
      <c r="AQ2009" s="200"/>
      <c r="AR2009" s="200"/>
      <c r="AS2009" s="200"/>
    </row>
    <row r="2010" spans="1:45" x14ac:dyDescent="0.25">
      <c r="A2010" s="200"/>
      <c r="B2010" s="200"/>
      <c r="C2010" s="200"/>
      <c r="D2010" s="200"/>
      <c r="E2010" s="200"/>
      <c r="F2010" s="200"/>
      <c r="G2010" s="200"/>
      <c r="H2010" s="200"/>
      <c r="I2010" s="200"/>
      <c r="J2010" s="200"/>
      <c r="K2010" s="200"/>
      <c r="L2010" s="200"/>
      <c r="M2010" s="239"/>
      <c r="N2010" s="202"/>
      <c r="O2010" s="200"/>
      <c r="P2010" s="200"/>
      <c r="Q2010" s="200"/>
      <c r="R2010" s="200"/>
      <c r="S2010" s="239"/>
      <c r="T2010" s="200"/>
      <c r="U2010" s="202"/>
      <c r="V2010" s="200"/>
      <c r="W2010" s="200"/>
      <c r="X2010" s="200"/>
      <c r="Y2010" s="200"/>
      <c r="Z2010" s="200"/>
      <c r="AA2010" s="201"/>
      <c r="AB2010" s="201"/>
      <c r="AC2010" s="202"/>
      <c r="AD2010" s="202"/>
      <c r="AE2010" s="202"/>
      <c r="AF2010" s="202"/>
      <c r="AG2010" s="200"/>
      <c r="AH2010" s="200"/>
      <c r="AI2010" s="200"/>
      <c r="AJ2010" s="201"/>
      <c r="AK2010" s="202"/>
      <c r="AL2010" s="200"/>
      <c r="AM2010" s="200"/>
      <c r="AN2010" s="240"/>
      <c r="AO2010" s="240"/>
      <c r="AP2010" s="240"/>
      <c r="AQ2010" s="200"/>
      <c r="AR2010" s="200"/>
      <c r="AS2010" s="200"/>
    </row>
    <row r="2011" spans="1:45" x14ac:dyDescent="0.25">
      <c r="A2011" s="200"/>
      <c r="B2011" s="200"/>
      <c r="C2011" s="200"/>
      <c r="D2011" s="200"/>
      <c r="E2011" s="200"/>
      <c r="F2011" s="200"/>
      <c r="G2011" s="200"/>
      <c r="H2011" s="200"/>
      <c r="I2011" s="200"/>
      <c r="J2011" s="200"/>
      <c r="K2011" s="200"/>
      <c r="L2011" s="200"/>
      <c r="M2011" s="239"/>
      <c r="N2011" s="202"/>
      <c r="O2011" s="200"/>
      <c r="P2011" s="200"/>
      <c r="Q2011" s="200"/>
      <c r="R2011" s="200"/>
      <c r="S2011" s="239"/>
      <c r="T2011" s="200"/>
      <c r="U2011" s="202"/>
      <c r="V2011" s="200"/>
      <c r="W2011" s="200"/>
      <c r="X2011" s="200"/>
      <c r="Y2011" s="200"/>
      <c r="Z2011" s="200"/>
      <c r="AA2011" s="201"/>
      <c r="AB2011" s="201"/>
      <c r="AC2011" s="202"/>
      <c r="AD2011" s="202"/>
      <c r="AE2011" s="202"/>
      <c r="AF2011" s="202"/>
      <c r="AG2011" s="200"/>
      <c r="AH2011" s="200"/>
      <c r="AI2011" s="200"/>
      <c r="AJ2011" s="201"/>
      <c r="AK2011" s="202"/>
      <c r="AL2011" s="200"/>
      <c r="AM2011" s="200"/>
      <c r="AN2011" s="240"/>
      <c r="AO2011" s="240"/>
      <c r="AP2011" s="240"/>
      <c r="AQ2011" s="200"/>
      <c r="AR2011" s="200"/>
      <c r="AS2011" s="200"/>
    </row>
    <row r="2012" spans="1:45" x14ac:dyDescent="0.25">
      <c r="A2012" s="200"/>
      <c r="B2012" s="200"/>
      <c r="C2012" s="200"/>
      <c r="D2012" s="200"/>
      <c r="E2012" s="200"/>
      <c r="F2012" s="200"/>
      <c r="G2012" s="200"/>
      <c r="H2012" s="200"/>
      <c r="I2012" s="200"/>
      <c r="J2012" s="200"/>
      <c r="K2012" s="200"/>
      <c r="L2012" s="200"/>
      <c r="M2012" s="239"/>
      <c r="N2012" s="202"/>
      <c r="O2012" s="200"/>
      <c r="P2012" s="200"/>
      <c r="Q2012" s="200"/>
      <c r="R2012" s="200"/>
      <c r="S2012" s="239"/>
      <c r="T2012" s="200"/>
      <c r="U2012" s="202"/>
      <c r="V2012" s="200"/>
      <c r="W2012" s="200"/>
      <c r="X2012" s="200"/>
      <c r="Y2012" s="200"/>
      <c r="Z2012" s="200"/>
      <c r="AA2012" s="201"/>
      <c r="AB2012" s="201"/>
      <c r="AC2012" s="202"/>
      <c r="AD2012" s="202"/>
      <c r="AE2012" s="202"/>
      <c r="AF2012" s="202"/>
      <c r="AG2012" s="200"/>
      <c r="AH2012" s="200"/>
      <c r="AI2012" s="200"/>
      <c r="AJ2012" s="201"/>
      <c r="AK2012" s="202"/>
      <c r="AL2012" s="200"/>
      <c r="AM2012" s="200"/>
      <c r="AN2012" s="240"/>
      <c r="AO2012" s="240"/>
      <c r="AP2012" s="240"/>
      <c r="AQ2012" s="200"/>
      <c r="AR2012" s="200"/>
      <c r="AS2012" s="200"/>
    </row>
    <row r="2013" spans="1:45" x14ac:dyDescent="0.25">
      <c r="A2013" s="200"/>
      <c r="B2013" s="200"/>
      <c r="C2013" s="200"/>
      <c r="D2013" s="200"/>
      <c r="E2013" s="200"/>
      <c r="F2013" s="200"/>
      <c r="G2013" s="200"/>
      <c r="H2013" s="200"/>
      <c r="I2013" s="200"/>
      <c r="J2013" s="200"/>
      <c r="K2013" s="200"/>
      <c r="L2013" s="200"/>
      <c r="M2013" s="239"/>
      <c r="N2013" s="202"/>
      <c r="O2013" s="200"/>
      <c r="P2013" s="200"/>
      <c r="Q2013" s="200"/>
      <c r="R2013" s="200"/>
      <c r="S2013" s="239"/>
      <c r="T2013" s="200"/>
      <c r="U2013" s="202"/>
      <c r="V2013" s="200"/>
      <c r="W2013" s="200"/>
      <c r="X2013" s="200"/>
      <c r="Y2013" s="200"/>
      <c r="Z2013" s="200"/>
      <c r="AA2013" s="201"/>
      <c r="AB2013" s="201"/>
      <c r="AC2013" s="202"/>
      <c r="AD2013" s="202"/>
      <c r="AE2013" s="202"/>
      <c r="AF2013" s="202"/>
      <c r="AG2013" s="200"/>
      <c r="AH2013" s="200"/>
      <c r="AI2013" s="200"/>
      <c r="AJ2013" s="201"/>
      <c r="AK2013" s="202"/>
      <c r="AL2013" s="200"/>
      <c r="AM2013" s="200"/>
      <c r="AN2013" s="240"/>
      <c r="AO2013" s="240"/>
      <c r="AP2013" s="240"/>
      <c r="AQ2013" s="200"/>
      <c r="AR2013" s="200"/>
      <c r="AS2013" s="200"/>
    </row>
    <row r="2014" spans="1:45" x14ac:dyDescent="0.25">
      <c r="A2014" s="200"/>
      <c r="B2014" s="200"/>
      <c r="C2014" s="200"/>
      <c r="D2014" s="200"/>
      <c r="E2014" s="200"/>
      <c r="F2014" s="200"/>
      <c r="G2014" s="200"/>
      <c r="H2014" s="200"/>
      <c r="I2014" s="200"/>
      <c r="J2014" s="200"/>
      <c r="K2014" s="200"/>
      <c r="L2014" s="200"/>
      <c r="M2014" s="239"/>
      <c r="N2014" s="202"/>
      <c r="O2014" s="200"/>
      <c r="P2014" s="200"/>
      <c r="Q2014" s="200"/>
      <c r="R2014" s="200"/>
      <c r="S2014" s="239"/>
      <c r="T2014" s="200"/>
      <c r="U2014" s="202"/>
      <c r="V2014" s="200"/>
      <c r="W2014" s="200"/>
      <c r="X2014" s="200"/>
      <c r="Y2014" s="200"/>
      <c r="Z2014" s="200"/>
      <c r="AA2014" s="201"/>
      <c r="AB2014" s="201"/>
      <c r="AC2014" s="202"/>
      <c r="AD2014" s="202"/>
      <c r="AE2014" s="202"/>
      <c r="AF2014" s="202"/>
      <c r="AG2014" s="200"/>
      <c r="AH2014" s="200"/>
      <c r="AI2014" s="200"/>
      <c r="AJ2014" s="201"/>
      <c r="AK2014" s="202"/>
      <c r="AL2014" s="200"/>
      <c r="AM2014" s="200"/>
      <c r="AN2014" s="240"/>
      <c r="AO2014" s="240"/>
      <c r="AP2014" s="240"/>
      <c r="AQ2014" s="200"/>
      <c r="AR2014" s="200"/>
      <c r="AS2014" s="200"/>
    </row>
    <row r="2015" spans="1:45" x14ac:dyDescent="0.25">
      <c r="A2015" s="200"/>
      <c r="B2015" s="200"/>
      <c r="C2015" s="200"/>
      <c r="D2015" s="200"/>
      <c r="E2015" s="200"/>
      <c r="F2015" s="200"/>
      <c r="G2015" s="200"/>
      <c r="H2015" s="200"/>
      <c r="I2015" s="200"/>
      <c r="J2015" s="200"/>
      <c r="K2015" s="200"/>
      <c r="L2015" s="200"/>
      <c r="M2015" s="239"/>
      <c r="N2015" s="202"/>
      <c r="O2015" s="200"/>
      <c r="P2015" s="200"/>
      <c r="Q2015" s="200"/>
      <c r="R2015" s="200"/>
      <c r="S2015" s="239"/>
      <c r="T2015" s="200"/>
      <c r="U2015" s="202"/>
      <c r="V2015" s="200"/>
      <c r="W2015" s="200"/>
      <c r="X2015" s="200"/>
      <c r="Y2015" s="200"/>
      <c r="Z2015" s="200"/>
      <c r="AA2015" s="201"/>
      <c r="AB2015" s="201"/>
      <c r="AC2015" s="202"/>
      <c r="AD2015" s="202"/>
      <c r="AE2015" s="202"/>
      <c r="AF2015" s="202"/>
      <c r="AG2015" s="200"/>
      <c r="AH2015" s="200"/>
      <c r="AI2015" s="200"/>
      <c r="AJ2015" s="201"/>
      <c r="AK2015" s="202"/>
      <c r="AL2015" s="200"/>
      <c r="AM2015" s="200"/>
      <c r="AN2015" s="240"/>
      <c r="AO2015" s="240"/>
      <c r="AP2015" s="240"/>
      <c r="AQ2015" s="200"/>
      <c r="AR2015" s="200"/>
      <c r="AS2015" s="200"/>
    </row>
    <row r="2016" spans="1:45" x14ac:dyDescent="0.25">
      <c r="A2016" s="200"/>
      <c r="B2016" s="200"/>
      <c r="C2016" s="200"/>
      <c r="D2016" s="200"/>
      <c r="E2016" s="200"/>
      <c r="F2016" s="200"/>
      <c r="G2016" s="200"/>
      <c r="H2016" s="200"/>
      <c r="I2016" s="200"/>
      <c r="J2016" s="200"/>
      <c r="K2016" s="200"/>
      <c r="L2016" s="200"/>
      <c r="M2016" s="239"/>
      <c r="N2016" s="202"/>
      <c r="O2016" s="200"/>
      <c r="P2016" s="200"/>
      <c r="Q2016" s="200"/>
      <c r="R2016" s="200"/>
      <c r="S2016" s="239"/>
      <c r="T2016" s="200"/>
      <c r="U2016" s="202"/>
      <c r="V2016" s="200"/>
      <c r="W2016" s="200"/>
      <c r="X2016" s="200"/>
      <c r="Y2016" s="200"/>
      <c r="Z2016" s="200"/>
      <c r="AA2016" s="201"/>
      <c r="AB2016" s="201"/>
      <c r="AC2016" s="202"/>
      <c r="AD2016" s="202"/>
      <c r="AE2016" s="202"/>
      <c r="AF2016" s="202"/>
      <c r="AG2016" s="200"/>
      <c r="AH2016" s="200"/>
      <c r="AI2016" s="200"/>
      <c r="AJ2016" s="201"/>
      <c r="AK2016" s="202"/>
      <c r="AL2016" s="200"/>
      <c r="AM2016" s="200"/>
      <c r="AN2016" s="240"/>
      <c r="AO2016" s="240"/>
      <c r="AP2016" s="240"/>
      <c r="AQ2016" s="200"/>
      <c r="AR2016" s="200"/>
      <c r="AS2016" s="200"/>
    </row>
    <row r="2017" spans="1:45" x14ac:dyDescent="0.25">
      <c r="A2017" s="200"/>
      <c r="B2017" s="200"/>
      <c r="C2017" s="200"/>
      <c r="D2017" s="200"/>
      <c r="E2017" s="200"/>
      <c r="F2017" s="200"/>
      <c r="G2017" s="200"/>
      <c r="H2017" s="200"/>
      <c r="I2017" s="200"/>
      <c r="J2017" s="200"/>
      <c r="K2017" s="200"/>
      <c r="L2017" s="200"/>
      <c r="M2017" s="239"/>
      <c r="N2017" s="202"/>
      <c r="O2017" s="200"/>
      <c r="P2017" s="200"/>
      <c r="Q2017" s="200"/>
      <c r="R2017" s="200"/>
      <c r="S2017" s="239"/>
      <c r="T2017" s="200"/>
      <c r="U2017" s="202"/>
      <c r="V2017" s="200"/>
      <c r="W2017" s="200"/>
      <c r="X2017" s="200"/>
      <c r="Y2017" s="200"/>
      <c r="Z2017" s="200"/>
      <c r="AA2017" s="201"/>
      <c r="AB2017" s="201"/>
      <c r="AC2017" s="202"/>
      <c r="AD2017" s="202"/>
      <c r="AE2017" s="202"/>
      <c r="AF2017" s="202"/>
      <c r="AG2017" s="200"/>
      <c r="AH2017" s="200"/>
      <c r="AI2017" s="200"/>
      <c r="AJ2017" s="201"/>
      <c r="AK2017" s="202"/>
      <c r="AL2017" s="200"/>
      <c r="AM2017" s="200"/>
      <c r="AN2017" s="240"/>
      <c r="AO2017" s="240"/>
      <c r="AP2017" s="240"/>
      <c r="AQ2017" s="200"/>
      <c r="AR2017" s="200"/>
      <c r="AS2017" s="200"/>
    </row>
    <row r="2018" spans="1:45" x14ac:dyDescent="0.25">
      <c r="A2018" s="200"/>
      <c r="B2018" s="200"/>
      <c r="C2018" s="200"/>
      <c r="D2018" s="200"/>
      <c r="E2018" s="200"/>
      <c r="F2018" s="200"/>
      <c r="G2018" s="200"/>
      <c r="H2018" s="200"/>
      <c r="I2018" s="200"/>
      <c r="J2018" s="200"/>
      <c r="K2018" s="200"/>
      <c r="L2018" s="200"/>
      <c r="M2018" s="239"/>
      <c r="N2018" s="202"/>
      <c r="O2018" s="200"/>
      <c r="P2018" s="200"/>
      <c r="Q2018" s="200"/>
      <c r="R2018" s="200"/>
      <c r="S2018" s="239"/>
      <c r="T2018" s="200"/>
      <c r="U2018" s="202"/>
      <c r="V2018" s="200"/>
      <c r="W2018" s="200"/>
      <c r="X2018" s="200"/>
      <c r="Y2018" s="200"/>
      <c r="Z2018" s="200"/>
      <c r="AA2018" s="201"/>
      <c r="AB2018" s="201"/>
      <c r="AC2018" s="202"/>
      <c r="AD2018" s="202"/>
      <c r="AE2018" s="202"/>
      <c r="AF2018" s="202"/>
      <c r="AG2018" s="200"/>
      <c r="AH2018" s="200"/>
      <c r="AI2018" s="200"/>
      <c r="AJ2018" s="201"/>
      <c r="AK2018" s="202"/>
      <c r="AL2018" s="200"/>
      <c r="AM2018" s="200"/>
      <c r="AN2018" s="240"/>
      <c r="AO2018" s="240"/>
      <c r="AP2018" s="240"/>
      <c r="AQ2018" s="200"/>
      <c r="AR2018" s="200"/>
      <c r="AS2018" s="200"/>
    </row>
    <row r="2019" spans="1:45" x14ac:dyDescent="0.25">
      <c r="A2019" s="200"/>
      <c r="B2019" s="200"/>
      <c r="C2019" s="200"/>
      <c r="D2019" s="200"/>
      <c r="E2019" s="200"/>
      <c r="F2019" s="200"/>
      <c r="G2019" s="200"/>
      <c r="H2019" s="200"/>
      <c r="I2019" s="200"/>
      <c r="J2019" s="200"/>
      <c r="K2019" s="200"/>
      <c r="L2019" s="200"/>
      <c r="M2019" s="239"/>
      <c r="N2019" s="202"/>
      <c r="O2019" s="200"/>
      <c r="P2019" s="200"/>
      <c r="Q2019" s="200"/>
      <c r="R2019" s="200"/>
      <c r="S2019" s="239"/>
      <c r="T2019" s="200"/>
      <c r="U2019" s="202"/>
      <c r="V2019" s="200"/>
      <c r="W2019" s="200"/>
      <c r="X2019" s="200"/>
      <c r="Y2019" s="200"/>
      <c r="Z2019" s="200"/>
      <c r="AA2019" s="201"/>
      <c r="AB2019" s="201"/>
      <c r="AC2019" s="202"/>
      <c r="AD2019" s="202"/>
      <c r="AE2019" s="202"/>
      <c r="AF2019" s="202"/>
      <c r="AG2019" s="200"/>
      <c r="AH2019" s="200"/>
      <c r="AI2019" s="200"/>
      <c r="AJ2019" s="201"/>
      <c r="AK2019" s="202"/>
      <c r="AL2019" s="200"/>
      <c r="AM2019" s="200"/>
      <c r="AN2019" s="240"/>
      <c r="AO2019" s="240"/>
      <c r="AP2019" s="240"/>
      <c r="AQ2019" s="200"/>
      <c r="AR2019" s="200"/>
      <c r="AS2019" s="200"/>
    </row>
    <row r="2020" spans="1:45" x14ac:dyDescent="0.25">
      <c r="A2020" s="200"/>
      <c r="B2020" s="200"/>
      <c r="C2020" s="200"/>
      <c r="D2020" s="200"/>
      <c r="E2020" s="200"/>
      <c r="F2020" s="200"/>
      <c r="G2020" s="200"/>
      <c r="H2020" s="200"/>
      <c r="I2020" s="200"/>
      <c r="J2020" s="200"/>
      <c r="K2020" s="200"/>
      <c r="L2020" s="200"/>
      <c r="M2020" s="239"/>
      <c r="N2020" s="202"/>
      <c r="O2020" s="200"/>
      <c r="P2020" s="200"/>
      <c r="Q2020" s="200"/>
      <c r="R2020" s="200"/>
      <c r="S2020" s="239"/>
      <c r="T2020" s="200"/>
      <c r="U2020" s="202"/>
      <c r="V2020" s="200"/>
      <c r="W2020" s="200"/>
      <c r="X2020" s="200"/>
      <c r="Y2020" s="200"/>
      <c r="Z2020" s="200"/>
      <c r="AA2020" s="201"/>
      <c r="AB2020" s="201"/>
      <c r="AC2020" s="202"/>
      <c r="AD2020" s="202"/>
      <c r="AE2020" s="202"/>
      <c r="AF2020" s="202"/>
      <c r="AG2020" s="200"/>
      <c r="AH2020" s="200"/>
      <c r="AI2020" s="200"/>
      <c r="AJ2020" s="201"/>
      <c r="AK2020" s="202"/>
      <c r="AL2020" s="200"/>
      <c r="AM2020" s="200"/>
      <c r="AN2020" s="240"/>
      <c r="AO2020" s="240"/>
      <c r="AP2020" s="240"/>
      <c r="AQ2020" s="200"/>
      <c r="AR2020" s="200"/>
      <c r="AS2020" s="200"/>
    </row>
    <row r="2021" spans="1:45" x14ac:dyDescent="0.25">
      <c r="A2021" s="200"/>
      <c r="B2021" s="200"/>
      <c r="C2021" s="200"/>
      <c r="D2021" s="200"/>
      <c r="E2021" s="200"/>
      <c r="F2021" s="200"/>
      <c r="G2021" s="200"/>
      <c r="H2021" s="200"/>
      <c r="I2021" s="200"/>
      <c r="J2021" s="200"/>
      <c r="K2021" s="200"/>
      <c r="L2021" s="200"/>
      <c r="M2021" s="239"/>
      <c r="N2021" s="202"/>
      <c r="O2021" s="200"/>
      <c r="P2021" s="200"/>
      <c r="Q2021" s="200"/>
      <c r="R2021" s="200"/>
      <c r="S2021" s="239"/>
      <c r="T2021" s="200"/>
      <c r="U2021" s="202"/>
      <c r="V2021" s="200"/>
      <c r="W2021" s="200"/>
      <c r="X2021" s="200"/>
      <c r="Y2021" s="200"/>
      <c r="Z2021" s="200"/>
      <c r="AA2021" s="201"/>
      <c r="AB2021" s="201"/>
      <c r="AC2021" s="202"/>
      <c r="AD2021" s="202"/>
      <c r="AE2021" s="202"/>
      <c r="AF2021" s="202"/>
      <c r="AG2021" s="200"/>
      <c r="AH2021" s="200"/>
      <c r="AI2021" s="200"/>
      <c r="AJ2021" s="201"/>
      <c r="AK2021" s="202"/>
      <c r="AL2021" s="200"/>
      <c r="AM2021" s="200"/>
      <c r="AN2021" s="240"/>
      <c r="AO2021" s="240"/>
      <c r="AP2021" s="240"/>
      <c r="AQ2021" s="200"/>
      <c r="AR2021" s="200"/>
      <c r="AS2021" s="200"/>
    </row>
    <row r="2022" spans="1:45" x14ac:dyDescent="0.25">
      <c r="A2022" s="200"/>
      <c r="B2022" s="200"/>
      <c r="C2022" s="200"/>
      <c r="D2022" s="200"/>
      <c r="E2022" s="200"/>
      <c r="F2022" s="200"/>
      <c r="G2022" s="200"/>
      <c r="H2022" s="200"/>
      <c r="I2022" s="200"/>
      <c r="J2022" s="200"/>
      <c r="K2022" s="200"/>
      <c r="L2022" s="200"/>
      <c r="M2022" s="239"/>
      <c r="N2022" s="202"/>
      <c r="O2022" s="200"/>
      <c r="P2022" s="200"/>
      <c r="Q2022" s="200"/>
      <c r="R2022" s="200"/>
      <c r="S2022" s="239"/>
      <c r="T2022" s="200"/>
      <c r="U2022" s="202"/>
      <c r="V2022" s="200"/>
      <c r="W2022" s="200"/>
      <c r="X2022" s="200"/>
      <c r="Y2022" s="200"/>
      <c r="Z2022" s="200"/>
      <c r="AA2022" s="201"/>
      <c r="AB2022" s="201"/>
      <c r="AC2022" s="202"/>
      <c r="AD2022" s="202"/>
      <c r="AE2022" s="202"/>
      <c r="AF2022" s="202"/>
      <c r="AG2022" s="200"/>
      <c r="AH2022" s="200"/>
      <c r="AI2022" s="200"/>
      <c r="AJ2022" s="201"/>
      <c r="AK2022" s="202"/>
      <c r="AL2022" s="200"/>
      <c r="AM2022" s="200"/>
      <c r="AN2022" s="240"/>
      <c r="AO2022" s="240"/>
      <c r="AP2022" s="240"/>
      <c r="AQ2022" s="200"/>
      <c r="AR2022" s="200"/>
      <c r="AS2022" s="200"/>
    </row>
    <row r="2023" spans="1:45" x14ac:dyDescent="0.25">
      <c r="A2023" s="200"/>
      <c r="B2023" s="200"/>
      <c r="C2023" s="200"/>
      <c r="D2023" s="200"/>
      <c r="E2023" s="200"/>
      <c r="F2023" s="200"/>
      <c r="G2023" s="200"/>
      <c r="H2023" s="200"/>
      <c r="I2023" s="200"/>
      <c r="J2023" s="200"/>
      <c r="K2023" s="200"/>
      <c r="L2023" s="200"/>
      <c r="M2023" s="239"/>
      <c r="N2023" s="202"/>
      <c r="O2023" s="200"/>
      <c r="P2023" s="200"/>
      <c r="Q2023" s="200"/>
      <c r="R2023" s="200"/>
      <c r="S2023" s="239"/>
      <c r="T2023" s="200"/>
      <c r="U2023" s="202"/>
      <c r="V2023" s="200"/>
      <c r="W2023" s="200"/>
      <c r="X2023" s="200"/>
      <c r="Y2023" s="200"/>
      <c r="Z2023" s="200"/>
      <c r="AA2023" s="201"/>
      <c r="AB2023" s="201"/>
      <c r="AC2023" s="202"/>
      <c r="AD2023" s="202"/>
      <c r="AE2023" s="202"/>
      <c r="AF2023" s="202"/>
      <c r="AG2023" s="200"/>
      <c r="AH2023" s="200"/>
      <c r="AI2023" s="200"/>
      <c r="AJ2023" s="201"/>
      <c r="AK2023" s="202"/>
      <c r="AL2023" s="200"/>
      <c r="AM2023" s="200"/>
      <c r="AN2023" s="240"/>
      <c r="AO2023" s="240"/>
      <c r="AP2023" s="240"/>
      <c r="AQ2023" s="200"/>
      <c r="AR2023" s="200"/>
      <c r="AS2023" s="200"/>
    </row>
    <row r="2024" spans="1:45" x14ac:dyDescent="0.25">
      <c r="A2024" s="200"/>
      <c r="B2024" s="200"/>
      <c r="C2024" s="200"/>
      <c r="D2024" s="200"/>
      <c r="E2024" s="200"/>
      <c r="F2024" s="200"/>
      <c r="G2024" s="200"/>
      <c r="H2024" s="200"/>
      <c r="I2024" s="200"/>
      <c r="J2024" s="200"/>
      <c r="K2024" s="200"/>
      <c r="L2024" s="200"/>
      <c r="M2024" s="239"/>
      <c r="N2024" s="202"/>
      <c r="O2024" s="200"/>
      <c r="P2024" s="200"/>
      <c r="Q2024" s="200"/>
      <c r="R2024" s="200"/>
      <c r="S2024" s="239"/>
      <c r="T2024" s="200"/>
      <c r="U2024" s="202"/>
      <c r="V2024" s="200"/>
      <c r="W2024" s="200"/>
      <c r="X2024" s="200"/>
      <c r="Y2024" s="200"/>
      <c r="Z2024" s="200"/>
      <c r="AA2024" s="201"/>
      <c r="AB2024" s="201"/>
      <c r="AC2024" s="202"/>
      <c r="AD2024" s="202"/>
      <c r="AE2024" s="202"/>
      <c r="AF2024" s="202"/>
      <c r="AG2024" s="200"/>
      <c r="AH2024" s="200"/>
      <c r="AI2024" s="200"/>
      <c r="AJ2024" s="201"/>
      <c r="AK2024" s="202"/>
      <c r="AL2024" s="200"/>
      <c r="AM2024" s="200"/>
      <c r="AN2024" s="240"/>
      <c r="AO2024" s="240"/>
      <c r="AP2024" s="240"/>
      <c r="AQ2024" s="200"/>
      <c r="AR2024" s="200"/>
      <c r="AS2024" s="200"/>
    </row>
    <row r="2025" spans="1:45" x14ac:dyDescent="0.25">
      <c r="A2025" s="200"/>
      <c r="B2025" s="200"/>
      <c r="C2025" s="200"/>
      <c r="D2025" s="200"/>
      <c r="E2025" s="200"/>
      <c r="F2025" s="200"/>
      <c r="G2025" s="200"/>
      <c r="H2025" s="200"/>
      <c r="I2025" s="200"/>
      <c r="J2025" s="200"/>
      <c r="K2025" s="200"/>
      <c r="L2025" s="200"/>
      <c r="M2025" s="239"/>
      <c r="N2025" s="202"/>
      <c r="O2025" s="200"/>
      <c r="P2025" s="200"/>
      <c r="Q2025" s="200"/>
      <c r="R2025" s="200"/>
      <c r="S2025" s="239"/>
      <c r="T2025" s="200"/>
      <c r="U2025" s="202"/>
      <c r="V2025" s="200"/>
      <c r="W2025" s="200"/>
      <c r="X2025" s="200"/>
      <c r="Y2025" s="200"/>
      <c r="Z2025" s="200"/>
      <c r="AA2025" s="201"/>
      <c r="AB2025" s="201"/>
      <c r="AC2025" s="202"/>
      <c r="AD2025" s="202"/>
      <c r="AE2025" s="202"/>
      <c r="AF2025" s="202"/>
      <c r="AG2025" s="200"/>
      <c r="AH2025" s="200"/>
      <c r="AI2025" s="200"/>
      <c r="AJ2025" s="201"/>
      <c r="AK2025" s="202"/>
      <c r="AL2025" s="200"/>
      <c r="AM2025" s="200"/>
      <c r="AN2025" s="240"/>
      <c r="AO2025" s="240"/>
      <c r="AP2025" s="240"/>
      <c r="AQ2025" s="200"/>
      <c r="AR2025" s="200"/>
      <c r="AS2025" s="200"/>
    </row>
    <row r="2026" spans="1:45" x14ac:dyDescent="0.25">
      <c r="A2026" s="200"/>
      <c r="B2026" s="200"/>
      <c r="C2026" s="200"/>
      <c r="D2026" s="200"/>
      <c r="E2026" s="200"/>
      <c r="F2026" s="200"/>
      <c r="G2026" s="200"/>
      <c r="H2026" s="200"/>
      <c r="I2026" s="200"/>
      <c r="J2026" s="200"/>
      <c r="K2026" s="200"/>
      <c r="L2026" s="200"/>
      <c r="M2026" s="239"/>
      <c r="N2026" s="202"/>
      <c r="O2026" s="200"/>
      <c r="P2026" s="200"/>
      <c r="Q2026" s="200"/>
      <c r="R2026" s="200"/>
      <c r="S2026" s="239"/>
      <c r="T2026" s="200"/>
      <c r="U2026" s="202"/>
      <c r="V2026" s="200"/>
      <c r="W2026" s="200"/>
      <c r="X2026" s="200"/>
      <c r="Y2026" s="200"/>
      <c r="Z2026" s="200"/>
      <c r="AA2026" s="201"/>
      <c r="AB2026" s="201"/>
      <c r="AC2026" s="202"/>
      <c r="AD2026" s="202"/>
      <c r="AE2026" s="202"/>
      <c r="AF2026" s="202"/>
      <c r="AG2026" s="200"/>
      <c r="AH2026" s="200"/>
      <c r="AI2026" s="200"/>
      <c r="AJ2026" s="201"/>
      <c r="AK2026" s="202"/>
      <c r="AL2026" s="200"/>
      <c r="AM2026" s="200"/>
      <c r="AN2026" s="240"/>
      <c r="AO2026" s="240"/>
      <c r="AP2026" s="240"/>
      <c r="AQ2026" s="200"/>
      <c r="AR2026" s="200"/>
      <c r="AS2026" s="200"/>
    </row>
    <row r="2027" spans="1:45" x14ac:dyDescent="0.25">
      <c r="A2027" s="200"/>
      <c r="B2027" s="200"/>
      <c r="C2027" s="200"/>
      <c r="D2027" s="200"/>
      <c r="E2027" s="200"/>
      <c r="F2027" s="200"/>
      <c r="G2027" s="200"/>
      <c r="H2027" s="200"/>
      <c r="I2027" s="200"/>
      <c r="J2027" s="200"/>
      <c r="K2027" s="200"/>
      <c r="L2027" s="200"/>
      <c r="M2027" s="239"/>
      <c r="N2027" s="202"/>
      <c r="O2027" s="200"/>
      <c r="P2027" s="200"/>
      <c r="Q2027" s="200"/>
      <c r="R2027" s="200"/>
      <c r="S2027" s="239"/>
      <c r="T2027" s="200"/>
      <c r="U2027" s="202"/>
      <c r="V2027" s="200"/>
      <c r="W2027" s="200"/>
      <c r="X2027" s="200"/>
      <c r="Y2027" s="200"/>
      <c r="Z2027" s="200"/>
      <c r="AA2027" s="201"/>
      <c r="AB2027" s="201"/>
      <c r="AC2027" s="202"/>
      <c r="AD2027" s="202"/>
      <c r="AE2027" s="202"/>
      <c r="AF2027" s="202"/>
      <c r="AG2027" s="200"/>
      <c r="AH2027" s="200"/>
      <c r="AI2027" s="200"/>
      <c r="AJ2027" s="201"/>
      <c r="AK2027" s="202"/>
      <c r="AL2027" s="200"/>
      <c r="AM2027" s="200"/>
      <c r="AN2027" s="240"/>
      <c r="AO2027" s="240"/>
      <c r="AP2027" s="240"/>
      <c r="AQ2027" s="200"/>
      <c r="AR2027" s="200"/>
      <c r="AS2027" s="200"/>
    </row>
    <row r="2028" spans="1:45" x14ac:dyDescent="0.25">
      <c r="A2028" s="200"/>
      <c r="B2028" s="200"/>
      <c r="C2028" s="200"/>
      <c r="D2028" s="200"/>
      <c r="E2028" s="200"/>
      <c r="F2028" s="200"/>
      <c r="G2028" s="200"/>
      <c r="H2028" s="200"/>
      <c r="I2028" s="200"/>
      <c r="J2028" s="200"/>
      <c r="K2028" s="200"/>
      <c r="L2028" s="200"/>
      <c r="M2028" s="239"/>
      <c r="N2028" s="202"/>
      <c r="O2028" s="200"/>
      <c r="P2028" s="200"/>
      <c r="Q2028" s="200"/>
      <c r="R2028" s="200"/>
      <c r="S2028" s="239"/>
      <c r="T2028" s="200"/>
      <c r="U2028" s="202"/>
      <c r="V2028" s="200"/>
      <c r="W2028" s="200"/>
      <c r="X2028" s="200"/>
      <c r="Y2028" s="200"/>
      <c r="Z2028" s="200"/>
      <c r="AA2028" s="201"/>
      <c r="AB2028" s="201"/>
      <c r="AC2028" s="202"/>
      <c r="AD2028" s="202"/>
      <c r="AE2028" s="202"/>
      <c r="AF2028" s="202"/>
      <c r="AG2028" s="200"/>
      <c r="AH2028" s="200"/>
      <c r="AI2028" s="200"/>
      <c r="AJ2028" s="201"/>
      <c r="AK2028" s="202"/>
      <c r="AL2028" s="200"/>
      <c r="AM2028" s="200"/>
      <c r="AN2028" s="240"/>
      <c r="AO2028" s="240"/>
      <c r="AP2028" s="240"/>
      <c r="AQ2028" s="200"/>
      <c r="AR2028" s="200"/>
      <c r="AS2028" s="200"/>
    </row>
    <row r="2029" spans="1:45" x14ac:dyDescent="0.25">
      <c r="A2029" s="200"/>
      <c r="B2029" s="200"/>
      <c r="C2029" s="200"/>
      <c r="D2029" s="200"/>
      <c r="E2029" s="200"/>
      <c r="F2029" s="200"/>
      <c r="G2029" s="200"/>
      <c r="H2029" s="200"/>
      <c r="I2029" s="200"/>
      <c r="J2029" s="200"/>
      <c r="K2029" s="200"/>
      <c r="L2029" s="200"/>
      <c r="M2029" s="239"/>
      <c r="N2029" s="202"/>
      <c r="O2029" s="200"/>
      <c r="P2029" s="200"/>
      <c r="Q2029" s="200"/>
      <c r="R2029" s="200"/>
      <c r="S2029" s="239"/>
      <c r="T2029" s="200"/>
      <c r="U2029" s="202"/>
      <c r="V2029" s="200"/>
      <c r="W2029" s="200"/>
      <c r="X2029" s="200"/>
      <c r="Y2029" s="200"/>
      <c r="Z2029" s="200"/>
      <c r="AA2029" s="201"/>
      <c r="AB2029" s="201"/>
      <c r="AC2029" s="202"/>
      <c r="AD2029" s="202"/>
      <c r="AE2029" s="202"/>
      <c r="AF2029" s="202"/>
      <c r="AG2029" s="200"/>
      <c r="AH2029" s="200"/>
      <c r="AI2029" s="200"/>
      <c r="AJ2029" s="201"/>
      <c r="AK2029" s="202"/>
      <c r="AL2029" s="200"/>
      <c r="AM2029" s="200"/>
      <c r="AN2029" s="240"/>
      <c r="AO2029" s="240"/>
      <c r="AP2029" s="240"/>
      <c r="AQ2029" s="200"/>
      <c r="AR2029" s="200"/>
      <c r="AS2029" s="200"/>
    </row>
    <row r="2030" spans="1:45" x14ac:dyDescent="0.25">
      <c r="A2030" s="200"/>
      <c r="B2030" s="200"/>
      <c r="C2030" s="200"/>
      <c r="D2030" s="200"/>
      <c r="E2030" s="200"/>
      <c r="F2030" s="200"/>
      <c r="G2030" s="200"/>
      <c r="H2030" s="200"/>
      <c r="I2030" s="200"/>
      <c r="J2030" s="200"/>
      <c r="K2030" s="200"/>
      <c r="L2030" s="200"/>
      <c r="M2030" s="239"/>
      <c r="N2030" s="202"/>
      <c r="O2030" s="200"/>
      <c r="P2030" s="200"/>
      <c r="Q2030" s="200"/>
      <c r="R2030" s="200"/>
      <c r="S2030" s="239"/>
      <c r="T2030" s="200"/>
      <c r="U2030" s="202"/>
      <c r="V2030" s="200"/>
      <c r="W2030" s="200"/>
      <c r="X2030" s="200"/>
      <c r="Y2030" s="200"/>
      <c r="Z2030" s="200"/>
      <c r="AA2030" s="201"/>
      <c r="AB2030" s="201"/>
      <c r="AC2030" s="202"/>
      <c r="AD2030" s="202"/>
      <c r="AE2030" s="202"/>
      <c r="AF2030" s="202"/>
      <c r="AG2030" s="200"/>
      <c r="AH2030" s="200"/>
      <c r="AI2030" s="200"/>
      <c r="AJ2030" s="201"/>
      <c r="AK2030" s="202"/>
      <c r="AL2030" s="200"/>
      <c r="AM2030" s="200"/>
      <c r="AN2030" s="240"/>
      <c r="AO2030" s="240"/>
      <c r="AP2030" s="240"/>
      <c r="AQ2030" s="200"/>
      <c r="AR2030" s="200"/>
      <c r="AS2030" s="200"/>
    </row>
    <row r="2031" spans="1:45" x14ac:dyDescent="0.25">
      <c r="A2031" s="200"/>
      <c r="B2031" s="200"/>
      <c r="C2031" s="200"/>
      <c r="D2031" s="200"/>
      <c r="E2031" s="200"/>
      <c r="F2031" s="200"/>
      <c r="G2031" s="200"/>
      <c r="H2031" s="200"/>
      <c r="I2031" s="200"/>
      <c r="J2031" s="200"/>
      <c r="K2031" s="200"/>
      <c r="L2031" s="200"/>
      <c r="M2031" s="239"/>
      <c r="N2031" s="202"/>
      <c r="O2031" s="200"/>
      <c r="P2031" s="200"/>
      <c r="Q2031" s="200"/>
      <c r="R2031" s="200"/>
      <c r="S2031" s="239"/>
      <c r="T2031" s="200"/>
      <c r="U2031" s="202"/>
      <c r="V2031" s="200"/>
      <c r="W2031" s="200"/>
      <c r="X2031" s="200"/>
      <c r="Y2031" s="200"/>
      <c r="Z2031" s="200"/>
      <c r="AA2031" s="201"/>
      <c r="AB2031" s="201"/>
      <c r="AC2031" s="202"/>
      <c r="AD2031" s="202"/>
      <c r="AE2031" s="202"/>
      <c r="AF2031" s="202"/>
      <c r="AG2031" s="200"/>
      <c r="AH2031" s="200"/>
      <c r="AI2031" s="200"/>
      <c r="AJ2031" s="201"/>
      <c r="AK2031" s="202"/>
      <c r="AL2031" s="200"/>
      <c r="AM2031" s="200"/>
      <c r="AN2031" s="240"/>
      <c r="AO2031" s="240"/>
      <c r="AP2031" s="240"/>
      <c r="AQ2031" s="200"/>
      <c r="AR2031" s="200"/>
      <c r="AS2031" s="200"/>
    </row>
    <row r="2032" spans="1:45" x14ac:dyDescent="0.25">
      <c r="A2032" s="200"/>
      <c r="B2032" s="200"/>
      <c r="C2032" s="200"/>
      <c r="D2032" s="200"/>
      <c r="E2032" s="200"/>
      <c r="F2032" s="200"/>
      <c r="G2032" s="200"/>
      <c r="H2032" s="200"/>
      <c r="I2032" s="200"/>
      <c r="J2032" s="200"/>
      <c r="K2032" s="200"/>
      <c r="L2032" s="200"/>
      <c r="M2032" s="239"/>
      <c r="N2032" s="202"/>
      <c r="O2032" s="200"/>
      <c r="P2032" s="200"/>
      <c r="Q2032" s="200"/>
      <c r="R2032" s="200"/>
      <c r="S2032" s="239"/>
      <c r="T2032" s="200"/>
      <c r="U2032" s="202"/>
      <c r="V2032" s="200"/>
      <c r="W2032" s="200"/>
      <c r="X2032" s="200"/>
      <c r="Y2032" s="200"/>
      <c r="Z2032" s="200"/>
      <c r="AA2032" s="201"/>
      <c r="AB2032" s="201"/>
      <c r="AC2032" s="202"/>
      <c r="AD2032" s="202"/>
      <c r="AE2032" s="202"/>
      <c r="AF2032" s="202"/>
      <c r="AG2032" s="200"/>
      <c r="AH2032" s="200"/>
      <c r="AI2032" s="200"/>
      <c r="AJ2032" s="201"/>
      <c r="AK2032" s="202"/>
      <c r="AL2032" s="200"/>
      <c r="AM2032" s="200"/>
      <c r="AN2032" s="240"/>
      <c r="AO2032" s="240"/>
      <c r="AP2032" s="240"/>
      <c r="AQ2032" s="200"/>
      <c r="AR2032" s="200"/>
      <c r="AS2032" s="200"/>
    </row>
    <row r="2033" spans="1:45" x14ac:dyDescent="0.25">
      <c r="A2033" s="200"/>
      <c r="B2033" s="200"/>
      <c r="C2033" s="200"/>
      <c r="D2033" s="200"/>
      <c r="E2033" s="200"/>
      <c r="F2033" s="200"/>
      <c r="G2033" s="200"/>
      <c r="H2033" s="200"/>
      <c r="I2033" s="200"/>
      <c r="J2033" s="200"/>
      <c r="K2033" s="200"/>
      <c r="L2033" s="200"/>
      <c r="M2033" s="239"/>
      <c r="N2033" s="202"/>
      <c r="O2033" s="200"/>
      <c r="P2033" s="200"/>
      <c r="Q2033" s="200"/>
      <c r="R2033" s="200"/>
      <c r="S2033" s="239"/>
      <c r="T2033" s="200"/>
      <c r="U2033" s="202"/>
      <c r="V2033" s="200"/>
      <c r="W2033" s="200"/>
      <c r="X2033" s="200"/>
      <c r="Y2033" s="200"/>
      <c r="Z2033" s="200"/>
      <c r="AA2033" s="201"/>
      <c r="AB2033" s="201"/>
      <c r="AC2033" s="202"/>
      <c r="AD2033" s="202"/>
      <c r="AE2033" s="202"/>
      <c r="AF2033" s="202"/>
      <c r="AG2033" s="200"/>
      <c r="AH2033" s="200"/>
      <c r="AI2033" s="200"/>
      <c r="AJ2033" s="201"/>
      <c r="AK2033" s="202"/>
      <c r="AL2033" s="200"/>
      <c r="AM2033" s="200"/>
      <c r="AN2033" s="240"/>
      <c r="AO2033" s="240"/>
      <c r="AP2033" s="240"/>
      <c r="AQ2033" s="200"/>
      <c r="AR2033" s="200"/>
      <c r="AS2033" s="200"/>
    </row>
    <row r="2034" spans="1:45" x14ac:dyDescent="0.25">
      <c r="A2034" s="200"/>
      <c r="B2034" s="200"/>
      <c r="C2034" s="200"/>
      <c r="D2034" s="200"/>
      <c r="E2034" s="200"/>
      <c r="F2034" s="200"/>
      <c r="G2034" s="200"/>
      <c r="H2034" s="200"/>
      <c r="I2034" s="200"/>
      <c r="J2034" s="200"/>
      <c r="K2034" s="200"/>
      <c r="L2034" s="200"/>
      <c r="M2034" s="239"/>
      <c r="N2034" s="202"/>
      <c r="O2034" s="200"/>
      <c r="P2034" s="200"/>
      <c r="Q2034" s="200"/>
      <c r="R2034" s="200"/>
      <c r="S2034" s="239"/>
      <c r="T2034" s="200"/>
      <c r="U2034" s="202"/>
      <c r="V2034" s="200"/>
      <c r="W2034" s="200"/>
      <c r="X2034" s="200"/>
      <c r="Y2034" s="200"/>
      <c r="Z2034" s="200"/>
      <c r="AA2034" s="201"/>
      <c r="AB2034" s="201"/>
      <c r="AC2034" s="202"/>
      <c r="AD2034" s="202"/>
      <c r="AE2034" s="202"/>
      <c r="AF2034" s="202"/>
      <c r="AG2034" s="200"/>
      <c r="AH2034" s="200"/>
      <c r="AI2034" s="200"/>
      <c r="AJ2034" s="201"/>
      <c r="AK2034" s="202"/>
      <c r="AL2034" s="200"/>
      <c r="AM2034" s="200"/>
      <c r="AN2034" s="240"/>
      <c r="AO2034" s="240"/>
      <c r="AP2034" s="240"/>
      <c r="AQ2034" s="200"/>
      <c r="AR2034" s="200"/>
      <c r="AS2034" s="200"/>
    </row>
    <row r="2035" spans="1:45" x14ac:dyDescent="0.25">
      <c r="A2035" s="200"/>
      <c r="B2035" s="200"/>
      <c r="C2035" s="200"/>
      <c r="D2035" s="200"/>
      <c r="E2035" s="200"/>
      <c r="F2035" s="200"/>
      <c r="G2035" s="200"/>
      <c r="H2035" s="200"/>
      <c r="I2035" s="200"/>
      <c r="J2035" s="200"/>
      <c r="K2035" s="200"/>
      <c r="L2035" s="200"/>
      <c r="M2035" s="239"/>
      <c r="N2035" s="202"/>
      <c r="O2035" s="200"/>
      <c r="P2035" s="200"/>
      <c r="Q2035" s="200"/>
      <c r="R2035" s="200"/>
      <c r="S2035" s="239"/>
      <c r="T2035" s="200"/>
      <c r="U2035" s="202"/>
      <c r="V2035" s="200"/>
      <c r="W2035" s="200"/>
      <c r="X2035" s="200"/>
      <c r="Y2035" s="200"/>
      <c r="Z2035" s="200"/>
      <c r="AA2035" s="201"/>
      <c r="AB2035" s="201"/>
      <c r="AC2035" s="202"/>
      <c r="AD2035" s="202"/>
      <c r="AE2035" s="202"/>
      <c r="AF2035" s="202"/>
      <c r="AG2035" s="200"/>
      <c r="AH2035" s="200"/>
      <c r="AI2035" s="200"/>
      <c r="AJ2035" s="201"/>
      <c r="AK2035" s="202"/>
      <c r="AL2035" s="200"/>
      <c r="AM2035" s="200"/>
      <c r="AN2035" s="240"/>
      <c r="AO2035" s="240"/>
      <c r="AP2035" s="240"/>
      <c r="AQ2035" s="200"/>
      <c r="AR2035" s="200"/>
      <c r="AS2035" s="200"/>
    </row>
    <row r="2036" spans="1:45" x14ac:dyDescent="0.25">
      <c r="A2036" s="200"/>
      <c r="B2036" s="200"/>
      <c r="C2036" s="200"/>
      <c r="D2036" s="200"/>
      <c r="E2036" s="200"/>
      <c r="F2036" s="200"/>
      <c r="G2036" s="200"/>
      <c r="H2036" s="200"/>
      <c r="I2036" s="200"/>
      <c r="J2036" s="200"/>
      <c r="K2036" s="200"/>
      <c r="L2036" s="200"/>
      <c r="M2036" s="239"/>
      <c r="N2036" s="202"/>
      <c r="O2036" s="200"/>
      <c r="P2036" s="200"/>
      <c r="Q2036" s="200"/>
      <c r="R2036" s="200"/>
      <c r="S2036" s="239"/>
      <c r="T2036" s="200"/>
      <c r="U2036" s="202"/>
      <c r="V2036" s="200"/>
      <c r="W2036" s="200"/>
      <c r="X2036" s="200"/>
      <c r="Y2036" s="200"/>
      <c r="Z2036" s="200"/>
      <c r="AA2036" s="201"/>
      <c r="AB2036" s="201"/>
      <c r="AC2036" s="202"/>
      <c r="AD2036" s="202"/>
      <c r="AE2036" s="202"/>
      <c r="AF2036" s="202"/>
      <c r="AG2036" s="200"/>
      <c r="AH2036" s="200"/>
      <c r="AI2036" s="200"/>
      <c r="AJ2036" s="201"/>
      <c r="AK2036" s="202"/>
      <c r="AL2036" s="200"/>
      <c r="AM2036" s="200"/>
      <c r="AN2036" s="240"/>
      <c r="AO2036" s="240"/>
      <c r="AP2036" s="240"/>
      <c r="AQ2036" s="200"/>
      <c r="AR2036" s="200"/>
      <c r="AS2036" s="200"/>
    </row>
    <row r="2037" spans="1:45" x14ac:dyDescent="0.25">
      <c r="A2037" s="200"/>
      <c r="B2037" s="200"/>
      <c r="C2037" s="200"/>
      <c r="D2037" s="200"/>
      <c r="E2037" s="200"/>
      <c r="F2037" s="200"/>
      <c r="G2037" s="200"/>
      <c r="H2037" s="200"/>
      <c r="I2037" s="200"/>
      <c r="J2037" s="200"/>
      <c r="K2037" s="200"/>
      <c r="L2037" s="200"/>
      <c r="M2037" s="239"/>
      <c r="N2037" s="202"/>
      <c r="O2037" s="200"/>
      <c r="P2037" s="200"/>
      <c r="Q2037" s="200"/>
      <c r="R2037" s="200"/>
      <c r="S2037" s="239"/>
      <c r="T2037" s="200"/>
      <c r="U2037" s="202"/>
      <c r="V2037" s="200"/>
      <c r="W2037" s="200"/>
      <c r="X2037" s="200"/>
      <c r="Y2037" s="200"/>
      <c r="Z2037" s="200"/>
      <c r="AA2037" s="201"/>
      <c r="AB2037" s="201"/>
      <c r="AC2037" s="202"/>
      <c r="AD2037" s="202"/>
      <c r="AE2037" s="202"/>
      <c r="AF2037" s="202"/>
      <c r="AG2037" s="200"/>
      <c r="AH2037" s="200"/>
      <c r="AI2037" s="200"/>
      <c r="AJ2037" s="201"/>
      <c r="AK2037" s="202"/>
      <c r="AL2037" s="200"/>
      <c r="AM2037" s="200"/>
      <c r="AN2037" s="240"/>
      <c r="AO2037" s="240"/>
      <c r="AP2037" s="240"/>
      <c r="AQ2037" s="200"/>
      <c r="AR2037" s="200"/>
      <c r="AS2037" s="200"/>
    </row>
    <row r="2038" spans="1:45" x14ac:dyDescent="0.25">
      <c r="A2038" s="200"/>
      <c r="B2038" s="200"/>
      <c r="C2038" s="200"/>
      <c r="D2038" s="200"/>
      <c r="E2038" s="200"/>
      <c r="F2038" s="200"/>
      <c r="G2038" s="200"/>
      <c r="H2038" s="200"/>
      <c r="I2038" s="200"/>
      <c r="J2038" s="200"/>
      <c r="K2038" s="200"/>
      <c r="L2038" s="200"/>
      <c r="M2038" s="239"/>
      <c r="N2038" s="202"/>
      <c r="O2038" s="200"/>
      <c r="P2038" s="200"/>
      <c r="Q2038" s="200"/>
      <c r="R2038" s="200"/>
      <c r="S2038" s="239"/>
      <c r="T2038" s="200"/>
      <c r="U2038" s="202"/>
      <c r="V2038" s="200"/>
      <c r="W2038" s="200"/>
      <c r="X2038" s="200"/>
      <c r="Y2038" s="200"/>
      <c r="Z2038" s="200"/>
      <c r="AA2038" s="201"/>
      <c r="AB2038" s="201"/>
      <c r="AC2038" s="202"/>
      <c r="AD2038" s="202"/>
      <c r="AE2038" s="202"/>
      <c r="AF2038" s="202"/>
      <c r="AG2038" s="200"/>
      <c r="AH2038" s="200"/>
      <c r="AI2038" s="200"/>
      <c r="AJ2038" s="201"/>
      <c r="AK2038" s="202"/>
      <c r="AL2038" s="200"/>
      <c r="AM2038" s="200"/>
      <c r="AN2038" s="240"/>
      <c r="AO2038" s="240"/>
      <c r="AP2038" s="240"/>
      <c r="AQ2038" s="200"/>
      <c r="AR2038" s="200"/>
      <c r="AS2038" s="200"/>
    </row>
    <row r="2039" spans="1:45" x14ac:dyDescent="0.25">
      <c r="A2039" s="200"/>
      <c r="B2039" s="200"/>
      <c r="C2039" s="200"/>
      <c r="D2039" s="200"/>
      <c r="E2039" s="200"/>
      <c r="F2039" s="200"/>
      <c r="G2039" s="200"/>
      <c r="H2039" s="200"/>
      <c r="I2039" s="200"/>
      <c r="J2039" s="200"/>
      <c r="K2039" s="200"/>
      <c r="L2039" s="200"/>
      <c r="M2039" s="239"/>
      <c r="N2039" s="202"/>
      <c r="O2039" s="200"/>
      <c r="P2039" s="200"/>
      <c r="Q2039" s="200"/>
      <c r="R2039" s="200"/>
      <c r="S2039" s="239"/>
      <c r="T2039" s="200"/>
      <c r="U2039" s="202"/>
      <c r="V2039" s="200"/>
      <c r="W2039" s="200"/>
      <c r="X2039" s="200"/>
      <c r="Y2039" s="200"/>
      <c r="Z2039" s="200"/>
      <c r="AA2039" s="201"/>
      <c r="AB2039" s="201"/>
      <c r="AC2039" s="202"/>
      <c r="AD2039" s="202"/>
      <c r="AE2039" s="202"/>
      <c r="AF2039" s="202"/>
      <c r="AG2039" s="200"/>
      <c r="AH2039" s="200"/>
      <c r="AI2039" s="200"/>
      <c r="AJ2039" s="201"/>
      <c r="AK2039" s="202"/>
      <c r="AL2039" s="200"/>
      <c r="AM2039" s="200"/>
      <c r="AN2039" s="240"/>
      <c r="AO2039" s="240"/>
      <c r="AP2039" s="240"/>
      <c r="AQ2039" s="200"/>
      <c r="AR2039" s="200"/>
      <c r="AS2039" s="200"/>
    </row>
    <row r="2040" spans="1:45" x14ac:dyDescent="0.25">
      <c r="A2040" s="200"/>
      <c r="B2040" s="200"/>
      <c r="C2040" s="200"/>
      <c r="D2040" s="200"/>
      <c r="E2040" s="200"/>
      <c r="F2040" s="200"/>
      <c r="G2040" s="200"/>
      <c r="H2040" s="200"/>
      <c r="I2040" s="200"/>
      <c r="J2040" s="200"/>
      <c r="K2040" s="200"/>
      <c r="L2040" s="200"/>
      <c r="M2040" s="239"/>
      <c r="N2040" s="202"/>
      <c r="O2040" s="200"/>
      <c r="P2040" s="200"/>
      <c r="Q2040" s="200"/>
      <c r="R2040" s="200"/>
      <c r="S2040" s="239"/>
      <c r="T2040" s="200"/>
      <c r="U2040" s="202"/>
      <c r="V2040" s="200"/>
      <c r="W2040" s="200"/>
      <c r="X2040" s="200"/>
      <c r="Y2040" s="200"/>
      <c r="Z2040" s="200"/>
      <c r="AA2040" s="201"/>
      <c r="AB2040" s="201"/>
      <c r="AC2040" s="202"/>
      <c r="AD2040" s="202"/>
      <c r="AE2040" s="202"/>
      <c r="AF2040" s="202"/>
      <c r="AG2040" s="200"/>
      <c r="AH2040" s="200"/>
      <c r="AI2040" s="200"/>
      <c r="AJ2040" s="201"/>
      <c r="AK2040" s="202"/>
      <c r="AL2040" s="200"/>
      <c r="AM2040" s="200"/>
      <c r="AN2040" s="240"/>
      <c r="AO2040" s="240"/>
      <c r="AP2040" s="240"/>
      <c r="AQ2040" s="200"/>
      <c r="AR2040" s="200"/>
      <c r="AS2040" s="200"/>
    </row>
    <row r="2041" spans="1:45" x14ac:dyDescent="0.25">
      <c r="A2041" s="200"/>
      <c r="B2041" s="200"/>
      <c r="C2041" s="200"/>
      <c r="D2041" s="200"/>
      <c r="E2041" s="200"/>
      <c r="F2041" s="200"/>
      <c r="G2041" s="200"/>
      <c r="H2041" s="200"/>
      <c r="I2041" s="200"/>
      <c r="J2041" s="200"/>
      <c r="K2041" s="200"/>
      <c r="L2041" s="200"/>
      <c r="M2041" s="239"/>
      <c r="N2041" s="202"/>
      <c r="O2041" s="200"/>
      <c r="P2041" s="200"/>
      <c r="Q2041" s="200"/>
      <c r="R2041" s="200"/>
      <c r="S2041" s="239"/>
      <c r="T2041" s="200"/>
      <c r="U2041" s="202"/>
      <c r="V2041" s="200"/>
      <c r="W2041" s="200"/>
      <c r="X2041" s="200"/>
      <c r="Y2041" s="200"/>
      <c r="Z2041" s="200"/>
      <c r="AA2041" s="201"/>
      <c r="AB2041" s="201"/>
      <c r="AC2041" s="202"/>
      <c r="AD2041" s="202"/>
      <c r="AE2041" s="202"/>
      <c r="AF2041" s="202"/>
      <c r="AG2041" s="200"/>
      <c r="AH2041" s="200"/>
      <c r="AI2041" s="200"/>
      <c r="AJ2041" s="201"/>
      <c r="AK2041" s="202"/>
      <c r="AL2041" s="200"/>
      <c r="AM2041" s="200"/>
      <c r="AN2041" s="240"/>
      <c r="AO2041" s="240"/>
      <c r="AP2041" s="240"/>
      <c r="AQ2041" s="200"/>
      <c r="AR2041" s="200"/>
      <c r="AS2041" s="200"/>
    </row>
    <row r="2042" spans="1:45" x14ac:dyDescent="0.25">
      <c r="A2042" s="200"/>
      <c r="B2042" s="200"/>
      <c r="C2042" s="200"/>
      <c r="D2042" s="200"/>
      <c r="E2042" s="200"/>
      <c r="F2042" s="200"/>
      <c r="G2042" s="200"/>
      <c r="H2042" s="200"/>
      <c r="I2042" s="200"/>
      <c r="J2042" s="200"/>
      <c r="K2042" s="200"/>
      <c r="L2042" s="200"/>
      <c r="M2042" s="239"/>
      <c r="N2042" s="202"/>
      <c r="O2042" s="200"/>
      <c r="P2042" s="200"/>
      <c r="Q2042" s="200"/>
      <c r="R2042" s="200"/>
      <c r="S2042" s="239"/>
      <c r="T2042" s="200"/>
      <c r="U2042" s="202"/>
      <c r="V2042" s="200"/>
      <c r="W2042" s="200"/>
      <c r="X2042" s="200"/>
      <c r="Y2042" s="200"/>
      <c r="Z2042" s="200"/>
      <c r="AA2042" s="201"/>
      <c r="AB2042" s="201"/>
      <c r="AC2042" s="202"/>
      <c r="AD2042" s="202"/>
      <c r="AE2042" s="202"/>
      <c r="AF2042" s="202"/>
      <c r="AG2042" s="200"/>
      <c r="AH2042" s="200"/>
      <c r="AI2042" s="200"/>
      <c r="AJ2042" s="201"/>
      <c r="AK2042" s="202"/>
      <c r="AL2042" s="200"/>
      <c r="AM2042" s="200"/>
      <c r="AN2042" s="240"/>
      <c r="AO2042" s="240"/>
      <c r="AP2042" s="240"/>
      <c r="AQ2042" s="200"/>
      <c r="AR2042" s="200"/>
      <c r="AS2042" s="200"/>
    </row>
    <row r="2043" spans="1:45" x14ac:dyDescent="0.25">
      <c r="A2043" s="200"/>
      <c r="B2043" s="200"/>
      <c r="C2043" s="200"/>
      <c r="D2043" s="200"/>
      <c r="E2043" s="200"/>
      <c r="F2043" s="200"/>
      <c r="G2043" s="200"/>
      <c r="H2043" s="200"/>
      <c r="I2043" s="200"/>
      <c r="J2043" s="200"/>
      <c r="K2043" s="200"/>
      <c r="L2043" s="200"/>
      <c r="M2043" s="239"/>
      <c r="N2043" s="202"/>
      <c r="O2043" s="200"/>
      <c r="P2043" s="200"/>
      <c r="Q2043" s="200"/>
      <c r="R2043" s="200"/>
      <c r="S2043" s="239"/>
      <c r="T2043" s="200"/>
      <c r="U2043" s="202"/>
      <c r="V2043" s="200"/>
      <c r="W2043" s="200"/>
      <c r="X2043" s="200"/>
      <c r="Y2043" s="200"/>
      <c r="Z2043" s="200"/>
      <c r="AA2043" s="201"/>
      <c r="AB2043" s="201"/>
      <c r="AC2043" s="202"/>
      <c r="AD2043" s="202"/>
      <c r="AE2043" s="202"/>
      <c r="AF2043" s="202"/>
      <c r="AG2043" s="200"/>
      <c r="AH2043" s="200"/>
      <c r="AI2043" s="200"/>
      <c r="AJ2043" s="201"/>
      <c r="AK2043" s="202"/>
      <c r="AL2043" s="200"/>
      <c r="AM2043" s="200"/>
      <c r="AN2043" s="240"/>
      <c r="AO2043" s="240"/>
      <c r="AP2043" s="240"/>
      <c r="AQ2043" s="200"/>
      <c r="AR2043" s="200"/>
      <c r="AS2043" s="200"/>
    </row>
    <row r="2044" spans="1:45" x14ac:dyDescent="0.25">
      <c r="A2044" s="200"/>
      <c r="B2044" s="200"/>
      <c r="C2044" s="200"/>
      <c r="D2044" s="200"/>
      <c r="E2044" s="200"/>
      <c r="F2044" s="200"/>
      <c r="G2044" s="200"/>
      <c r="H2044" s="200"/>
      <c r="I2044" s="200"/>
      <c r="J2044" s="200"/>
      <c r="K2044" s="200"/>
      <c r="L2044" s="200"/>
      <c r="M2044" s="239"/>
      <c r="N2044" s="202"/>
      <c r="O2044" s="200"/>
      <c r="P2044" s="200"/>
      <c r="Q2044" s="200"/>
      <c r="R2044" s="200"/>
      <c r="S2044" s="239"/>
      <c r="T2044" s="200"/>
      <c r="U2044" s="202"/>
      <c r="V2044" s="200"/>
      <c r="W2044" s="200"/>
      <c r="X2044" s="200"/>
      <c r="Y2044" s="200"/>
      <c r="Z2044" s="200"/>
      <c r="AA2044" s="201"/>
      <c r="AB2044" s="201"/>
      <c r="AC2044" s="202"/>
      <c r="AD2044" s="202"/>
      <c r="AE2044" s="202"/>
      <c r="AF2044" s="202"/>
      <c r="AG2044" s="200"/>
      <c r="AH2044" s="200"/>
      <c r="AI2044" s="200"/>
      <c r="AJ2044" s="201"/>
      <c r="AK2044" s="202"/>
      <c r="AL2044" s="200"/>
      <c r="AM2044" s="200"/>
      <c r="AN2044" s="240"/>
      <c r="AO2044" s="240"/>
      <c r="AP2044" s="240"/>
      <c r="AQ2044" s="200"/>
      <c r="AR2044" s="200"/>
      <c r="AS2044" s="200"/>
    </row>
    <row r="2045" spans="1:45" x14ac:dyDescent="0.25">
      <c r="A2045" s="200"/>
      <c r="B2045" s="200"/>
      <c r="C2045" s="200"/>
      <c r="D2045" s="200"/>
      <c r="E2045" s="200"/>
      <c r="F2045" s="200"/>
      <c r="G2045" s="200"/>
      <c r="H2045" s="200"/>
      <c r="I2045" s="200"/>
      <c r="J2045" s="200"/>
      <c r="K2045" s="200"/>
      <c r="L2045" s="200"/>
      <c r="M2045" s="239"/>
      <c r="N2045" s="202"/>
      <c r="O2045" s="200"/>
      <c r="P2045" s="200"/>
      <c r="Q2045" s="200"/>
      <c r="R2045" s="200"/>
      <c r="S2045" s="239"/>
      <c r="T2045" s="200"/>
      <c r="U2045" s="202"/>
      <c r="V2045" s="200"/>
      <c r="W2045" s="200"/>
      <c r="X2045" s="200"/>
      <c r="Y2045" s="200"/>
      <c r="Z2045" s="200"/>
      <c r="AA2045" s="201"/>
      <c r="AB2045" s="201"/>
      <c r="AC2045" s="202"/>
      <c r="AD2045" s="202"/>
      <c r="AE2045" s="202"/>
      <c r="AF2045" s="202"/>
      <c r="AG2045" s="200"/>
      <c r="AH2045" s="200"/>
      <c r="AI2045" s="200"/>
      <c r="AJ2045" s="201"/>
      <c r="AK2045" s="202"/>
      <c r="AL2045" s="200"/>
      <c r="AM2045" s="200"/>
      <c r="AN2045" s="240"/>
      <c r="AO2045" s="240"/>
      <c r="AP2045" s="240"/>
      <c r="AQ2045" s="200"/>
      <c r="AR2045" s="200"/>
      <c r="AS2045" s="200"/>
    </row>
    <row r="2046" spans="1:45" x14ac:dyDescent="0.25">
      <c r="A2046" s="200"/>
      <c r="B2046" s="200"/>
      <c r="C2046" s="200"/>
      <c r="D2046" s="200"/>
      <c r="E2046" s="200"/>
      <c r="F2046" s="200"/>
      <c r="G2046" s="200"/>
      <c r="H2046" s="200"/>
      <c r="I2046" s="200"/>
      <c r="J2046" s="200"/>
      <c r="K2046" s="200"/>
      <c r="L2046" s="200"/>
      <c r="M2046" s="239"/>
      <c r="N2046" s="202"/>
      <c r="O2046" s="200"/>
      <c r="P2046" s="200"/>
      <c r="Q2046" s="200"/>
      <c r="R2046" s="200"/>
      <c r="S2046" s="239"/>
      <c r="T2046" s="200"/>
      <c r="U2046" s="202"/>
      <c r="V2046" s="200"/>
      <c r="W2046" s="200"/>
      <c r="X2046" s="200"/>
      <c r="Y2046" s="200"/>
      <c r="Z2046" s="200"/>
      <c r="AA2046" s="201"/>
      <c r="AB2046" s="201"/>
      <c r="AC2046" s="202"/>
      <c r="AD2046" s="202"/>
      <c r="AE2046" s="202"/>
      <c r="AF2046" s="202"/>
      <c r="AG2046" s="200"/>
      <c r="AH2046" s="200"/>
      <c r="AI2046" s="200"/>
      <c r="AJ2046" s="201"/>
      <c r="AK2046" s="202"/>
      <c r="AL2046" s="200"/>
      <c r="AM2046" s="200"/>
      <c r="AN2046" s="240"/>
      <c r="AO2046" s="240"/>
      <c r="AP2046" s="240"/>
      <c r="AQ2046" s="200"/>
      <c r="AR2046" s="200"/>
      <c r="AS2046" s="200"/>
    </row>
    <row r="2047" spans="1:45" x14ac:dyDescent="0.25">
      <c r="A2047" s="200"/>
      <c r="B2047" s="200"/>
      <c r="C2047" s="200"/>
      <c r="D2047" s="200"/>
      <c r="E2047" s="200"/>
      <c r="F2047" s="200"/>
      <c r="G2047" s="200"/>
      <c r="H2047" s="200"/>
      <c r="I2047" s="200"/>
      <c r="J2047" s="200"/>
      <c r="K2047" s="200"/>
      <c r="L2047" s="200"/>
      <c r="M2047" s="239"/>
      <c r="N2047" s="202"/>
      <c r="O2047" s="200"/>
      <c r="P2047" s="200"/>
      <c r="Q2047" s="200"/>
      <c r="R2047" s="200"/>
      <c r="S2047" s="239"/>
      <c r="T2047" s="200"/>
      <c r="U2047" s="202"/>
      <c r="V2047" s="200"/>
      <c r="W2047" s="200"/>
      <c r="X2047" s="200"/>
      <c r="Y2047" s="200"/>
      <c r="Z2047" s="200"/>
      <c r="AA2047" s="201"/>
      <c r="AB2047" s="201"/>
      <c r="AC2047" s="202"/>
      <c r="AD2047" s="202"/>
      <c r="AE2047" s="202"/>
      <c r="AF2047" s="202"/>
      <c r="AG2047" s="200"/>
      <c r="AH2047" s="200"/>
      <c r="AI2047" s="200"/>
      <c r="AJ2047" s="201"/>
      <c r="AK2047" s="202"/>
      <c r="AL2047" s="200"/>
      <c r="AM2047" s="200"/>
      <c r="AN2047" s="240"/>
      <c r="AO2047" s="240"/>
      <c r="AP2047" s="240"/>
      <c r="AQ2047" s="200"/>
      <c r="AR2047" s="200"/>
      <c r="AS2047" s="200"/>
    </row>
    <row r="2048" spans="1:45" x14ac:dyDescent="0.25">
      <c r="A2048" s="200"/>
      <c r="B2048" s="200"/>
      <c r="C2048" s="200"/>
      <c r="D2048" s="200"/>
      <c r="E2048" s="200"/>
      <c r="F2048" s="200"/>
      <c r="G2048" s="200"/>
      <c r="H2048" s="200"/>
      <c r="I2048" s="200"/>
      <c r="J2048" s="200"/>
      <c r="K2048" s="200"/>
      <c r="L2048" s="200"/>
      <c r="M2048" s="239"/>
      <c r="N2048" s="202"/>
      <c r="O2048" s="200"/>
      <c r="P2048" s="200"/>
      <c r="Q2048" s="200"/>
      <c r="R2048" s="200"/>
      <c r="S2048" s="239"/>
      <c r="T2048" s="200"/>
      <c r="U2048" s="202"/>
      <c r="V2048" s="200"/>
      <c r="W2048" s="200"/>
      <c r="X2048" s="200"/>
      <c r="Y2048" s="200"/>
      <c r="Z2048" s="200"/>
      <c r="AA2048" s="201"/>
      <c r="AB2048" s="201"/>
      <c r="AC2048" s="202"/>
      <c r="AD2048" s="202"/>
      <c r="AE2048" s="202"/>
      <c r="AF2048" s="202"/>
      <c r="AG2048" s="200"/>
      <c r="AH2048" s="200"/>
      <c r="AI2048" s="200"/>
      <c r="AJ2048" s="201"/>
      <c r="AK2048" s="202"/>
      <c r="AL2048" s="200"/>
      <c r="AM2048" s="200"/>
      <c r="AN2048" s="240"/>
      <c r="AO2048" s="240"/>
      <c r="AP2048" s="240"/>
      <c r="AQ2048" s="200"/>
      <c r="AR2048" s="200"/>
      <c r="AS2048" s="200"/>
    </row>
    <row r="2049" spans="1:45" x14ac:dyDescent="0.25">
      <c r="A2049" s="200"/>
      <c r="B2049" s="200"/>
      <c r="C2049" s="200"/>
      <c r="D2049" s="200"/>
      <c r="E2049" s="200"/>
      <c r="F2049" s="200"/>
      <c r="G2049" s="200"/>
      <c r="H2049" s="200"/>
      <c r="I2049" s="200"/>
      <c r="J2049" s="200"/>
      <c r="K2049" s="200"/>
      <c r="L2049" s="200"/>
      <c r="M2049" s="239"/>
      <c r="N2049" s="202"/>
      <c r="O2049" s="200"/>
      <c r="P2049" s="200"/>
      <c r="Q2049" s="200"/>
      <c r="R2049" s="200"/>
      <c r="S2049" s="239"/>
      <c r="T2049" s="200"/>
      <c r="U2049" s="202"/>
      <c r="V2049" s="200"/>
      <c r="W2049" s="200"/>
      <c r="X2049" s="200"/>
      <c r="Y2049" s="200"/>
      <c r="Z2049" s="200"/>
      <c r="AA2049" s="201"/>
      <c r="AB2049" s="201"/>
      <c r="AC2049" s="202"/>
      <c r="AD2049" s="202"/>
      <c r="AE2049" s="202"/>
      <c r="AF2049" s="202"/>
      <c r="AG2049" s="200"/>
      <c r="AH2049" s="200"/>
      <c r="AI2049" s="200"/>
      <c r="AJ2049" s="201"/>
      <c r="AK2049" s="202"/>
      <c r="AL2049" s="200"/>
      <c r="AM2049" s="200"/>
      <c r="AN2049" s="240"/>
      <c r="AO2049" s="240"/>
      <c r="AP2049" s="240"/>
      <c r="AQ2049" s="200"/>
      <c r="AR2049" s="200"/>
      <c r="AS2049" s="200"/>
    </row>
    <row r="2050" spans="1:45" x14ac:dyDescent="0.25">
      <c r="A2050" s="200"/>
      <c r="B2050" s="200"/>
      <c r="C2050" s="200"/>
      <c r="D2050" s="200"/>
      <c r="E2050" s="200"/>
      <c r="F2050" s="200"/>
      <c r="G2050" s="200"/>
      <c r="H2050" s="200"/>
      <c r="I2050" s="200"/>
      <c r="J2050" s="200"/>
      <c r="K2050" s="200"/>
      <c r="L2050" s="200"/>
      <c r="M2050" s="239"/>
      <c r="N2050" s="202"/>
      <c r="O2050" s="200"/>
      <c r="P2050" s="200"/>
      <c r="Q2050" s="200"/>
      <c r="R2050" s="200"/>
      <c r="S2050" s="239"/>
      <c r="T2050" s="200"/>
      <c r="U2050" s="202"/>
      <c r="V2050" s="200"/>
      <c r="W2050" s="200"/>
      <c r="X2050" s="200"/>
      <c r="Y2050" s="200"/>
      <c r="Z2050" s="200"/>
      <c r="AA2050" s="201"/>
      <c r="AB2050" s="201"/>
      <c r="AC2050" s="202"/>
      <c r="AD2050" s="202"/>
      <c r="AE2050" s="202"/>
      <c r="AF2050" s="202"/>
      <c r="AG2050" s="200"/>
      <c r="AH2050" s="200"/>
      <c r="AI2050" s="200"/>
      <c r="AJ2050" s="201"/>
      <c r="AK2050" s="202"/>
      <c r="AL2050" s="200"/>
      <c r="AM2050" s="200"/>
      <c r="AN2050" s="240"/>
      <c r="AO2050" s="240"/>
      <c r="AP2050" s="240"/>
      <c r="AQ2050" s="200"/>
      <c r="AR2050" s="200"/>
      <c r="AS2050" s="200"/>
    </row>
    <row r="2051" spans="1:45" x14ac:dyDescent="0.25">
      <c r="A2051" s="200"/>
      <c r="B2051" s="200"/>
      <c r="C2051" s="200"/>
      <c r="D2051" s="200"/>
      <c r="E2051" s="200"/>
      <c r="F2051" s="200"/>
      <c r="G2051" s="200"/>
      <c r="H2051" s="200"/>
      <c r="I2051" s="200"/>
      <c r="J2051" s="200"/>
      <c r="K2051" s="200"/>
      <c r="L2051" s="200"/>
      <c r="M2051" s="239"/>
      <c r="N2051" s="202"/>
      <c r="O2051" s="200"/>
      <c r="P2051" s="200"/>
      <c r="Q2051" s="200"/>
      <c r="R2051" s="200"/>
      <c r="S2051" s="239"/>
      <c r="T2051" s="200"/>
      <c r="U2051" s="202"/>
      <c r="V2051" s="200"/>
      <c r="W2051" s="200"/>
      <c r="X2051" s="200"/>
      <c r="Y2051" s="200"/>
      <c r="Z2051" s="200"/>
      <c r="AA2051" s="201"/>
      <c r="AB2051" s="201"/>
      <c r="AC2051" s="202"/>
      <c r="AD2051" s="202"/>
      <c r="AE2051" s="202"/>
      <c r="AF2051" s="202"/>
      <c r="AG2051" s="200"/>
      <c r="AH2051" s="200"/>
      <c r="AI2051" s="200"/>
      <c r="AJ2051" s="201"/>
      <c r="AK2051" s="202"/>
      <c r="AL2051" s="200"/>
      <c r="AM2051" s="200"/>
      <c r="AN2051" s="240"/>
      <c r="AO2051" s="240"/>
      <c r="AP2051" s="240"/>
      <c r="AQ2051" s="200"/>
      <c r="AR2051" s="200"/>
      <c r="AS2051" s="200"/>
    </row>
    <row r="2052" spans="1:45" x14ac:dyDescent="0.25">
      <c r="A2052" s="200"/>
      <c r="B2052" s="200"/>
      <c r="C2052" s="200"/>
      <c r="D2052" s="200"/>
      <c r="E2052" s="200"/>
      <c r="F2052" s="200"/>
      <c r="G2052" s="200"/>
      <c r="H2052" s="200"/>
      <c r="I2052" s="200"/>
      <c r="J2052" s="200"/>
      <c r="K2052" s="200"/>
      <c r="L2052" s="200"/>
      <c r="M2052" s="239"/>
      <c r="N2052" s="202"/>
      <c r="O2052" s="200"/>
      <c r="P2052" s="200"/>
      <c r="Q2052" s="200"/>
      <c r="R2052" s="200"/>
      <c r="S2052" s="239"/>
      <c r="T2052" s="200"/>
      <c r="U2052" s="202"/>
      <c r="V2052" s="200"/>
      <c r="W2052" s="200"/>
      <c r="X2052" s="200"/>
      <c r="Y2052" s="200"/>
      <c r="Z2052" s="200"/>
      <c r="AA2052" s="201"/>
      <c r="AB2052" s="201"/>
      <c r="AC2052" s="202"/>
      <c r="AD2052" s="202"/>
      <c r="AE2052" s="202"/>
      <c r="AF2052" s="202"/>
      <c r="AG2052" s="200"/>
      <c r="AH2052" s="200"/>
      <c r="AI2052" s="200"/>
      <c r="AJ2052" s="201"/>
      <c r="AK2052" s="202"/>
      <c r="AL2052" s="200"/>
      <c r="AM2052" s="200"/>
      <c r="AN2052" s="240"/>
      <c r="AO2052" s="240"/>
      <c r="AP2052" s="240"/>
      <c r="AQ2052" s="200"/>
      <c r="AR2052" s="200"/>
      <c r="AS2052" s="200"/>
    </row>
    <row r="2053" spans="1:45" x14ac:dyDescent="0.25">
      <c r="A2053" s="200"/>
      <c r="B2053" s="200"/>
      <c r="C2053" s="200"/>
      <c r="D2053" s="200"/>
      <c r="E2053" s="200"/>
      <c r="F2053" s="200"/>
      <c r="G2053" s="200"/>
      <c r="H2053" s="200"/>
      <c r="I2053" s="200"/>
      <c r="J2053" s="200"/>
      <c r="K2053" s="200"/>
      <c r="L2053" s="200"/>
      <c r="M2053" s="239"/>
      <c r="N2053" s="202"/>
      <c r="O2053" s="200"/>
      <c r="P2053" s="200"/>
      <c r="Q2053" s="200"/>
      <c r="R2053" s="200"/>
      <c r="S2053" s="239"/>
      <c r="T2053" s="200"/>
      <c r="U2053" s="202"/>
      <c r="V2053" s="200"/>
      <c r="W2053" s="200"/>
      <c r="X2053" s="200"/>
      <c r="Y2053" s="200"/>
      <c r="Z2053" s="200"/>
      <c r="AA2053" s="201"/>
      <c r="AB2053" s="201"/>
      <c r="AC2053" s="202"/>
      <c r="AD2053" s="202"/>
      <c r="AE2053" s="202"/>
      <c r="AF2053" s="202"/>
      <c r="AG2053" s="200"/>
      <c r="AH2053" s="200"/>
      <c r="AI2053" s="200"/>
      <c r="AJ2053" s="201"/>
      <c r="AK2053" s="202"/>
      <c r="AL2053" s="200"/>
      <c r="AM2053" s="200"/>
      <c r="AN2053" s="240"/>
      <c r="AO2053" s="240"/>
      <c r="AP2053" s="240"/>
      <c r="AQ2053" s="200"/>
      <c r="AR2053" s="200"/>
      <c r="AS2053" s="200"/>
    </row>
    <row r="2054" spans="1:45" x14ac:dyDescent="0.25">
      <c r="A2054" s="200"/>
      <c r="B2054" s="200"/>
      <c r="C2054" s="200"/>
      <c r="D2054" s="200"/>
      <c r="E2054" s="200"/>
      <c r="F2054" s="200"/>
      <c r="G2054" s="200"/>
      <c r="H2054" s="200"/>
      <c r="I2054" s="200"/>
      <c r="J2054" s="200"/>
      <c r="K2054" s="200"/>
      <c r="L2054" s="200"/>
      <c r="M2054" s="239"/>
      <c r="N2054" s="202"/>
      <c r="O2054" s="200"/>
      <c r="P2054" s="200"/>
      <c r="Q2054" s="200"/>
      <c r="R2054" s="200"/>
      <c r="S2054" s="239"/>
      <c r="T2054" s="200"/>
      <c r="U2054" s="202"/>
      <c r="V2054" s="200"/>
      <c r="W2054" s="200"/>
      <c r="X2054" s="200"/>
      <c r="Y2054" s="200"/>
      <c r="Z2054" s="200"/>
      <c r="AA2054" s="201"/>
      <c r="AB2054" s="201"/>
      <c r="AC2054" s="202"/>
      <c r="AD2054" s="202"/>
      <c r="AE2054" s="202"/>
      <c r="AF2054" s="202"/>
      <c r="AG2054" s="200"/>
      <c r="AH2054" s="200"/>
      <c r="AI2054" s="200"/>
      <c r="AJ2054" s="201"/>
      <c r="AK2054" s="202"/>
      <c r="AL2054" s="200"/>
      <c r="AM2054" s="200"/>
      <c r="AN2054" s="240"/>
      <c r="AO2054" s="240"/>
      <c r="AP2054" s="240"/>
      <c r="AQ2054" s="200"/>
      <c r="AR2054" s="200"/>
      <c r="AS2054" s="200"/>
    </row>
    <row r="2055" spans="1:45" x14ac:dyDescent="0.25">
      <c r="A2055" s="200"/>
      <c r="B2055" s="200"/>
      <c r="C2055" s="200"/>
      <c r="D2055" s="200"/>
      <c r="E2055" s="200"/>
      <c r="F2055" s="200"/>
      <c r="G2055" s="200"/>
      <c r="H2055" s="200"/>
      <c r="I2055" s="200"/>
      <c r="J2055" s="200"/>
      <c r="K2055" s="200"/>
      <c r="L2055" s="200"/>
      <c r="M2055" s="239"/>
      <c r="N2055" s="202"/>
      <c r="O2055" s="200"/>
      <c r="P2055" s="200"/>
      <c r="Q2055" s="200"/>
      <c r="R2055" s="200"/>
      <c r="S2055" s="239"/>
      <c r="T2055" s="200"/>
      <c r="U2055" s="202"/>
      <c r="V2055" s="200"/>
      <c r="W2055" s="200"/>
      <c r="X2055" s="200"/>
      <c r="Y2055" s="200"/>
      <c r="Z2055" s="200"/>
      <c r="AA2055" s="201"/>
      <c r="AB2055" s="201"/>
      <c r="AC2055" s="202"/>
      <c r="AD2055" s="202"/>
      <c r="AE2055" s="202"/>
      <c r="AF2055" s="202"/>
      <c r="AG2055" s="200"/>
      <c r="AH2055" s="200"/>
      <c r="AI2055" s="200"/>
      <c r="AJ2055" s="201"/>
      <c r="AK2055" s="202"/>
      <c r="AL2055" s="200"/>
      <c r="AM2055" s="200"/>
      <c r="AN2055" s="240"/>
      <c r="AO2055" s="240"/>
      <c r="AP2055" s="240"/>
      <c r="AQ2055" s="200"/>
      <c r="AR2055" s="200"/>
      <c r="AS2055" s="200"/>
    </row>
    <row r="2056" spans="1:45" x14ac:dyDescent="0.25">
      <c r="A2056" s="200"/>
      <c r="B2056" s="200"/>
      <c r="C2056" s="200"/>
      <c r="D2056" s="200"/>
      <c r="E2056" s="200"/>
      <c r="F2056" s="200"/>
      <c r="G2056" s="200"/>
      <c r="H2056" s="200"/>
      <c r="I2056" s="200"/>
      <c r="J2056" s="200"/>
      <c r="K2056" s="200"/>
      <c r="L2056" s="200"/>
      <c r="M2056" s="239"/>
      <c r="N2056" s="202"/>
      <c r="O2056" s="200"/>
      <c r="P2056" s="200"/>
      <c r="Q2056" s="200"/>
      <c r="R2056" s="200"/>
      <c r="S2056" s="239"/>
      <c r="T2056" s="200"/>
      <c r="U2056" s="202"/>
      <c r="V2056" s="200"/>
      <c r="W2056" s="200"/>
      <c r="X2056" s="200"/>
      <c r="Y2056" s="200"/>
      <c r="Z2056" s="200"/>
      <c r="AA2056" s="201"/>
      <c r="AB2056" s="201"/>
      <c r="AC2056" s="202"/>
      <c r="AD2056" s="202"/>
      <c r="AE2056" s="202"/>
      <c r="AF2056" s="202"/>
      <c r="AG2056" s="200"/>
      <c r="AH2056" s="200"/>
      <c r="AI2056" s="200"/>
      <c r="AJ2056" s="201"/>
      <c r="AK2056" s="202"/>
      <c r="AL2056" s="200"/>
      <c r="AM2056" s="200"/>
      <c r="AN2056" s="240"/>
      <c r="AO2056" s="240"/>
      <c r="AP2056" s="240"/>
      <c r="AQ2056" s="200"/>
      <c r="AR2056" s="200"/>
      <c r="AS2056" s="200"/>
    </row>
    <row r="2057" spans="1:45" x14ac:dyDescent="0.25">
      <c r="A2057" s="200"/>
      <c r="B2057" s="200"/>
      <c r="C2057" s="200"/>
      <c r="D2057" s="200"/>
      <c r="E2057" s="200"/>
      <c r="F2057" s="200"/>
      <c r="G2057" s="200"/>
      <c r="H2057" s="200"/>
      <c r="I2057" s="200"/>
      <c r="J2057" s="200"/>
      <c r="K2057" s="200"/>
      <c r="L2057" s="200"/>
      <c r="M2057" s="239"/>
      <c r="N2057" s="202"/>
      <c r="O2057" s="200"/>
      <c r="P2057" s="200"/>
      <c r="Q2057" s="200"/>
      <c r="R2057" s="200"/>
      <c r="S2057" s="239"/>
      <c r="T2057" s="200"/>
      <c r="U2057" s="202"/>
      <c r="V2057" s="200"/>
      <c r="W2057" s="200"/>
      <c r="X2057" s="200"/>
      <c r="Y2057" s="200"/>
      <c r="Z2057" s="200"/>
      <c r="AA2057" s="201"/>
      <c r="AB2057" s="201"/>
      <c r="AC2057" s="202"/>
      <c r="AD2057" s="202"/>
      <c r="AE2057" s="202"/>
      <c r="AF2057" s="202"/>
      <c r="AG2057" s="200"/>
      <c r="AH2057" s="200"/>
      <c r="AI2057" s="200"/>
      <c r="AJ2057" s="201"/>
      <c r="AK2057" s="202"/>
      <c r="AL2057" s="200"/>
      <c r="AM2057" s="200"/>
      <c r="AN2057" s="240"/>
      <c r="AO2057" s="240"/>
      <c r="AP2057" s="240"/>
      <c r="AQ2057" s="200"/>
      <c r="AR2057" s="200"/>
      <c r="AS2057" s="200"/>
    </row>
    <row r="2058" spans="1:45" x14ac:dyDescent="0.25">
      <c r="A2058" s="200"/>
      <c r="B2058" s="200"/>
      <c r="C2058" s="200"/>
      <c r="D2058" s="200"/>
      <c r="E2058" s="200"/>
      <c r="F2058" s="200"/>
      <c r="G2058" s="200"/>
      <c r="H2058" s="200"/>
      <c r="I2058" s="200"/>
      <c r="J2058" s="200"/>
      <c r="K2058" s="200"/>
      <c r="L2058" s="200"/>
      <c r="M2058" s="239"/>
      <c r="N2058" s="202"/>
      <c r="O2058" s="200"/>
      <c r="P2058" s="200"/>
      <c r="Q2058" s="200"/>
      <c r="R2058" s="200"/>
      <c r="S2058" s="239"/>
      <c r="T2058" s="200"/>
      <c r="U2058" s="202"/>
      <c r="V2058" s="200"/>
      <c r="W2058" s="200"/>
      <c r="X2058" s="200"/>
      <c r="Y2058" s="200"/>
      <c r="Z2058" s="200"/>
      <c r="AA2058" s="201"/>
      <c r="AB2058" s="201"/>
      <c r="AC2058" s="202"/>
      <c r="AD2058" s="202"/>
      <c r="AE2058" s="202"/>
      <c r="AF2058" s="202"/>
      <c r="AG2058" s="200"/>
      <c r="AH2058" s="200"/>
      <c r="AI2058" s="200"/>
      <c r="AJ2058" s="201"/>
      <c r="AK2058" s="202"/>
      <c r="AL2058" s="200"/>
      <c r="AM2058" s="200"/>
      <c r="AN2058" s="240"/>
      <c r="AO2058" s="240"/>
      <c r="AP2058" s="240"/>
      <c r="AQ2058" s="200"/>
      <c r="AR2058" s="200"/>
      <c r="AS2058" s="200"/>
    </row>
    <row r="2059" spans="1:45" x14ac:dyDescent="0.25">
      <c r="A2059" s="200"/>
      <c r="B2059" s="200"/>
      <c r="C2059" s="200"/>
      <c r="D2059" s="200"/>
      <c r="E2059" s="200"/>
      <c r="F2059" s="200"/>
      <c r="G2059" s="200"/>
      <c r="H2059" s="200"/>
      <c r="I2059" s="200"/>
      <c r="J2059" s="200"/>
      <c r="K2059" s="200"/>
      <c r="L2059" s="200"/>
      <c r="M2059" s="239"/>
      <c r="N2059" s="202"/>
      <c r="O2059" s="200"/>
      <c r="P2059" s="200"/>
      <c r="Q2059" s="200"/>
      <c r="R2059" s="200"/>
      <c r="S2059" s="239"/>
      <c r="T2059" s="200"/>
      <c r="U2059" s="202"/>
      <c r="V2059" s="200"/>
      <c r="W2059" s="200"/>
      <c r="X2059" s="200"/>
      <c r="Y2059" s="200"/>
      <c r="Z2059" s="200"/>
      <c r="AA2059" s="201"/>
      <c r="AB2059" s="201"/>
      <c r="AC2059" s="202"/>
      <c r="AD2059" s="202"/>
      <c r="AE2059" s="202"/>
      <c r="AF2059" s="202"/>
      <c r="AG2059" s="200"/>
      <c r="AH2059" s="200"/>
      <c r="AI2059" s="200"/>
      <c r="AJ2059" s="201"/>
      <c r="AK2059" s="202"/>
      <c r="AL2059" s="200"/>
      <c r="AM2059" s="200"/>
      <c r="AN2059" s="240"/>
      <c r="AO2059" s="240"/>
      <c r="AP2059" s="240"/>
      <c r="AQ2059" s="200"/>
      <c r="AR2059" s="200"/>
      <c r="AS2059" s="200"/>
    </row>
    <row r="2060" spans="1:45" x14ac:dyDescent="0.25">
      <c r="A2060" s="200"/>
      <c r="B2060" s="200"/>
      <c r="C2060" s="200"/>
      <c r="D2060" s="200"/>
      <c r="E2060" s="200"/>
      <c r="F2060" s="200"/>
      <c r="G2060" s="200"/>
      <c r="H2060" s="200"/>
      <c r="I2060" s="200"/>
      <c r="J2060" s="200"/>
      <c r="K2060" s="200"/>
      <c r="L2060" s="200"/>
      <c r="M2060" s="239"/>
      <c r="N2060" s="202"/>
      <c r="O2060" s="200"/>
      <c r="P2060" s="200"/>
      <c r="Q2060" s="200"/>
      <c r="R2060" s="200"/>
      <c r="S2060" s="239"/>
      <c r="T2060" s="200"/>
      <c r="U2060" s="202"/>
      <c r="V2060" s="200"/>
      <c r="W2060" s="200"/>
      <c r="X2060" s="200"/>
      <c r="Y2060" s="200"/>
      <c r="Z2060" s="200"/>
      <c r="AA2060" s="201"/>
      <c r="AB2060" s="201"/>
      <c r="AC2060" s="202"/>
      <c r="AD2060" s="202"/>
      <c r="AE2060" s="202"/>
      <c r="AF2060" s="202"/>
      <c r="AG2060" s="200"/>
      <c r="AH2060" s="200"/>
      <c r="AI2060" s="200"/>
      <c r="AJ2060" s="201"/>
      <c r="AK2060" s="202"/>
      <c r="AL2060" s="200"/>
      <c r="AM2060" s="200"/>
      <c r="AN2060" s="240"/>
      <c r="AO2060" s="240"/>
      <c r="AP2060" s="240"/>
      <c r="AQ2060" s="200"/>
      <c r="AR2060" s="200"/>
      <c r="AS2060" s="200"/>
    </row>
    <row r="2061" spans="1:45" x14ac:dyDescent="0.25">
      <c r="A2061" s="200"/>
      <c r="B2061" s="200"/>
      <c r="C2061" s="200"/>
      <c r="D2061" s="200"/>
      <c r="E2061" s="200"/>
      <c r="F2061" s="200"/>
      <c r="G2061" s="200"/>
      <c r="H2061" s="200"/>
      <c r="I2061" s="200"/>
      <c r="J2061" s="200"/>
      <c r="K2061" s="200"/>
      <c r="L2061" s="200"/>
      <c r="M2061" s="239"/>
      <c r="N2061" s="202"/>
      <c r="O2061" s="200"/>
      <c r="P2061" s="200"/>
      <c r="Q2061" s="200"/>
      <c r="R2061" s="200"/>
      <c r="S2061" s="239"/>
      <c r="T2061" s="200"/>
      <c r="U2061" s="202"/>
      <c r="V2061" s="200"/>
      <c r="W2061" s="200"/>
      <c r="X2061" s="200"/>
      <c r="Y2061" s="200"/>
      <c r="Z2061" s="200"/>
      <c r="AA2061" s="201"/>
      <c r="AB2061" s="201"/>
      <c r="AC2061" s="202"/>
      <c r="AD2061" s="202"/>
      <c r="AE2061" s="202"/>
      <c r="AF2061" s="202"/>
      <c r="AG2061" s="200"/>
      <c r="AH2061" s="200"/>
      <c r="AI2061" s="200"/>
      <c r="AJ2061" s="201"/>
      <c r="AK2061" s="202"/>
      <c r="AL2061" s="200"/>
      <c r="AM2061" s="200"/>
      <c r="AN2061" s="240"/>
      <c r="AO2061" s="240"/>
      <c r="AP2061" s="240"/>
      <c r="AQ2061" s="200"/>
      <c r="AR2061" s="200"/>
      <c r="AS2061" s="200"/>
    </row>
    <row r="2062" spans="1:45" x14ac:dyDescent="0.25">
      <c r="A2062" s="200"/>
      <c r="B2062" s="200"/>
      <c r="C2062" s="200"/>
      <c r="D2062" s="200"/>
      <c r="E2062" s="200"/>
      <c r="F2062" s="200"/>
      <c r="G2062" s="200"/>
      <c r="H2062" s="200"/>
      <c r="I2062" s="200"/>
      <c r="J2062" s="200"/>
      <c r="K2062" s="200"/>
      <c r="L2062" s="200"/>
      <c r="M2062" s="239"/>
      <c r="N2062" s="202"/>
      <c r="O2062" s="200"/>
      <c r="P2062" s="200"/>
      <c r="Q2062" s="200"/>
      <c r="R2062" s="200"/>
      <c r="S2062" s="239"/>
      <c r="T2062" s="200"/>
      <c r="U2062" s="202"/>
      <c r="V2062" s="200"/>
      <c r="W2062" s="200"/>
      <c r="X2062" s="200"/>
      <c r="Y2062" s="200"/>
      <c r="Z2062" s="200"/>
      <c r="AA2062" s="201"/>
      <c r="AB2062" s="201"/>
      <c r="AC2062" s="202"/>
      <c r="AD2062" s="202"/>
      <c r="AE2062" s="202"/>
      <c r="AF2062" s="202"/>
      <c r="AG2062" s="200"/>
      <c r="AH2062" s="200"/>
      <c r="AI2062" s="200"/>
      <c r="AJ2062" s="201"/>
      <c r="AK2062" s="202"/>
      <c r="AL2062" s="200"/>
      <c r="AM2062" s="200"/>
      <c r="AN2062" s="240"/>
      <c r="AO2062" s="240"/>
      <c r="AP2062" s="240"/>
      <c r="AQ2062" s="200"/>
      <c r="AR2062" s="200"/>
      <c r="AS2062" s="200"/>
    </row>
    <row r="2063" spans="1:45" x14ac:dyDescent="0.25">
      <c r="A2063" s="200"/>
      <c r="B2063" s="200"/>
      <c r="C2063" s="200"/>
      <c r="D2063" s="200"/>
      <c r="E2063" s="200"/>
      <c r="F2063" s="200"/>
      <c r="G2063" s="200"/>
      <c r="H2063" s="200"/>
      <c r="I2063" s="200"/>
      <c r="J2063" s="200"/>
      <c r="K2063" s="200"/>
      <c r="L2063" s="200"/>
      <c r="M2063" s="239"/>
      <c r="N2063" s="202"/>
      <c r="O2063" s="200"/>
      <c r="P2063" s="200"/>
      <c r="Q2063" s="200"/>
      <c r="R2063" s="200"/>
      <c r="S2063" s="239"/>
      <c r="T2063" s="200"/>
      <c r="U2063" s="202"/>
      <c r="V2063" s="200"/>
      <c r="W2063" s="200"/>
      <c r="X2063" s="200"/>
      <c r="Y2063" s="200"/>
      <c r="Z2063" s="200"/>
      <c r="AA2063" s="201"/>
      <c r="AB2063" s="201"/>
      <c r="AC2063" s="202"/>
      <c r="AD2063" s="202"/>
      <c r="AE2063" s="202"/>
      <c r="AF2063" s="202"/>
      <c r="AG2063" s="200"/>
      <c r="AH2063" s="200"/>
      <c r="AI2063" s="200"/>
      <c r="AJ2063" s="201"/>
      <c r="AK2063" s="202"/>
      <c r="AL2063" s="200"/>
      <c r="AM2063" s="200"/>
      <c r="AN2063" s="240"/>
      <c r="AO2063" s="240"/>
      <c r="AP2063" s="240"/>
      <c r="AQ2063" s="200"/>
      <c r="AR2063" s="200"/>
      <c r="AS2063" s="200"/>
    </row>
    <row r="2064" spans="1:45" x14ac:dyDescent="0.25">
      <c r="A2064" s="200"/>
      <c r="B2064" s="200"/>
      <c r="C2064" s="200"/>
      <c r="D2064" s="200"/>
      <c r="E2064" s="200"/>
      <c r="F2064" s="200"/>
      <c r="G2064" s="200"/>
      <c r="H2064" s="200"/>
      <c r="I2064" s="200"/>
      <c r="J2064" s="200"/>
      <c r="K2064" s="200"/>
      <c r="L2064" s="200"/>
      <c r="M2064" s="239"/>
      <c r="N2064" s="202"/>
      <c r="O2064" s="200"/>
      <c r="P2064" s="200"/>
      <c r="Q2064" s="200"/>
      <c r="R2064" s="200"/>
      <c r="S2064" s="239"/>
      <c r="T2064" s="200"/>
      <c r="U2064" s="202"/>
      <c r="V2064" s="200"/>
      <c r="W2064" s="200"/>
      <c r="X2064" s="200"/>
      <c r="Y2064" s="200"/>
      <c r="Z2064" s="200"/>
      <c r="AA2064" s="201"/>
      <c r="AB2064" s="201"/>
      <c r="AC2064" s="202"/>
      <c r="AD2064" s="202"/>
      <c r="AE2064" s="202"/>
      <c r="AF2064" s="202"/>
      <c r="AG2064" s="200"/>
      <c r="AH2064" s="200"/>
      <c r="AI2064" s="200"/>
      <c r="AJ2064" s="201"/>
      <c r="AK2064" s="202"/>
      <c r="AL2064" s="200"/>
      <c r="AM2064" s="200"/>
      <c r="AN2064" s="240"/>
      <c r="AO2064" s="240"/>
      <c r="AP2064" s="240"/>
      <c r="AQ2064" s="200"/>
      <c r="AR2064" s="200"/>
      <c r="AS2064" s="200"/>
    </row>
    <row r="2065" spans="1:45" x14ac:dyDescent="0.25">
      <c r="A2065" s="200"/>
      <c r="B2065" s="200"/>
      <c r="C2065" s="200"/>
      <c r="D2065" s="200"/>
      <c r="E2065" s="200"/>
      <c r="F2065" s="200"/>
      <c r="G2065" s="200"/>
      <c r="H2065" s="200"/>
      <c r="I2065" s="200"/>
      <c r="J2065" s="200"/>
      <c r="K2065" s="200"/>
      <c r="L2065" s="200"/>
      <c r="M2065" s="239"/>
      <c r="N2065" s="202"/>
      <c r="O2065" s="200"/>
      <c r="P2065" s="200"/>
      <c r="Q2065" s="200"/>
      <c r="R2065" s="200"/>
      <c r="S2065" s="239"/>
      <c r="T2065" s="200"/>
      <c r="U2065" s="202"/>
      <c r="V2065" s="200"/>
      <c r="W2065" s="200"/>
      <c r="X2065" s="200"/>
      <c r="Y2065" s="200"/>
      <c r="Z2065" s="200"/>
      <c r="AA2065" s="201"/>
      <c r="AB2065" s="201"/>
      <c r="AC2065" s="202"/>
      <c r="AD2065" s="202"/>
      <c r="AE2065" s="202"/>
      <c r="AF2065" s="202"/>
      <c r="AG2065" s="200"/>
      <c r="AH2065" s="200"/>
      <c r="AI2065" s="200"/>
      <c r="AJ2065" s="201"/>
      <c r="AK2065" s="202"/>
      <c r="AL2065" s="200"/>
      <c r="AM2065" s="200"/>
      <c r="AN2065" s="240"/>
      <c r="AO2065" s="240"/>
      <c r="AP2065" s="240"/>
      <c r="AQ2065" s="200"/>
      <c r="AR2065" s="200"/>
      <c r="AS2065" s="200"/>
    </row>
    <row r="2066" spans="1:45" x14ac:dyDescent="0.25">
      <c r="A2066" s="200"/>
      <c r="B2066" s="200"/>
      <c r="C2066" s="200"/>
      <c r="D2066" s="200"/>
      <c r="E2066" s="200"/>
      <c r="F2066" s="200"/>
      <c r="G2066" s="200"/>
      <c r="H2066" s="200"/>
      <c r="I2066" s="200"/>
      <c r="J2066" s="200"/>
      <c r="K2066" s="200"/>
      <c r="L2066" s="200"/>
      <c r="M2066" s="239"/>
      <c r="N2066" s="202"/>
      <c r="O2066" s="200"/>
      <c r="P2066" s="200"/>
      <c r="Q2066" s="200"/>
      <c r="R2066" s="200"/>
      <c r="S2066" s="239"/>
      <c r="T2066" s="200"/>
      <c r="U2066" s="202"/>
      <c r="V2066" s="200"/>
      <c r="W2066" s="200"/>
      <c r="X2066" s="200"/>
      <c r="Y2066" s="200"/>
      <c r="Z2066" s="200"/>
      <c r="AA2066" s="201"/>
      <c r="AB2066" s="201"/>
      <c r="AC2066" s="202"/>
      <c r="AD2066" s="202"/>
      <c r="AE2066" s="202"/>
      <c r="AF2066" s="202"/>
      <c r="AG2066" s="200"/>
      <c r="AH2066" s="200"/>
      <c r="AI2066" s="200"/>
      <c r="AJ2066" s="201"/>
      <c r="AK2066" s="202"/>
      <c r="AL2066" s="200"/>
      <c r="AM2066" s="200"/>
      <c r="AN2066" s="240"/>
      <c r="AO2066" s="240"/>
      <c r="AP2066" s="240"/>
      <c r="AQ2066" s="200"/>
      <c r="AR2066" s="200"/>
      <c r="AS2066" s="200"/>
    </row>
    <row r="2067" spans="1:45" x14ac:dyDescent="0.25">
      <c r="A2067" s="200"/>
      <c r="B2067" s="200"/>
      <c r="C2067" s="200"/>
      <c r="D2067" s="200"/>
      <c r="E2067" s="200"/>
      <c r="F2067" s="200"/>
      <c r="G2067" s="200"/>
      <c r="H2067" s="200"/>
      <c r="I2067" s="200"/>
      <c r="J2067" s="200"/>
      <c r="K2067" s="200"/>
      <c r="L2067" s="200"/>
      <c r="M2067" s="239"/>
      <c r="N2067" s="202"/>
      <c r="O2067" s="200"/>
      <c r="P2067" s="200"/>
      <c r="Q2067" s="200"/>
      <c r="R2067" s="200"/>
      <c r="S2067" s="239"/>
      <c r="T2067" s="200"/>
      <c r="U2067" s="202"/>
      <c r="V2067" s="200"/>
      <c r="W2067" s="200"/>
      <c r="X2067" s="200"/>
      <c r="Y2067" s="200"/>
      <c r="Z2067" s="200"/>
      <c r="AA2067" s="201"/>
      <c r="AB2067" s="201"/>
      <c r="AC2067" s="202"/>
      <c r="AD2067" s="202"/>
      <c r="AE2067" s="202"/>
      <c r="AF2067" s="202"/>
      <c r="AG2067" s="200"/>
      <c r="AH2067" s="200"/>
      <c r="AI2067" s="200"/>
      <c r="AJ2067" s="201"/>
      <c r="AK2067" s="202"/>
      <c r="AL2067" s="200"/>
      <c r="AM2067" s="200"/>
      <c r="AN2067" s="240"/>
      <c r="AO2067" s="240"/>
      <c r="AP2067" s="240"/>
      <c r="AQ2067" s="200"/>
      <c r="AR2067" s="200"/>
      <c r="AS2067" s="200"/>
    </row>
    <row r="2068" spans="1:45" x14ac:dyDescent="0.25">
      <c r="A2068" s="200"/>
      <c r="B2068" s="200"/>
      <c r="C2068" s="200"/>
      <c r="D2068" s="200"/>
      <c r="E2068" s="200"/>
      <c r="F2068" s="200"/>
      <c r="G2068" s="200"/>
      <c r="H2068" s="200"/>
      <c r="I2068" s="200"/>
      <c r="J2068" s="200"/>
      <c r="K2068" s="200"/>
      <c r="L2068" s="200"/>
      <c r="M2068" s="239"/>
      <c r="N2068" s="202"/>
      <c r="O2068" s="200"/>
      <c r="P2068" s="200"/>
      <c r="Q2068" s="200"/>
      <c r="R2068" s="200"/>
      <c r="S2068" s="239"/>
      <c r="T2068" s="200"/>
      <c r="U2068" s="202"/>
      <c r="V2068" s="200"/>
      <c r="W2068" s="200"/>
      <c r="X2068" s="200"/>
      <c r="Y2068" s="200"/>
      <c r="Z2068" s="200"/>
      <c r="AA2068" s="201"/>
      <c r="AB2068" s="201"/>
      <c r="AC2068" s="202"/>
      <c r="AD2068" s="202"/>
      <c r="AE2068" s="202"/>
      <c r="AF2068" s="202"/>
      <c r="AG2068" s="200"/>
      <c r="AH2068" s="200"/>
      <c r="AI2068" s="200"/>
      <c r="AJ2068" s="201"/>
      <c r="AK2068" s="202"/>
      <c r="AL2068" s="200"/>
      <c r="AM2068" s="200"/>
      <c r="AN2068" s="240"/>
      <c r="AO2068" s="240"/>
      <c r="AP2068" s="240"/>
      <c r="AQ2068" s="200"/>
      <c r="AR2068" s="200"/>
      <c r="AS2068" s="200"/>
    </row>
    <row r="2069" spans="1:45" x14ac:dyDescent="0.25">
      <c r="A2069" s="200"/>
      <c r="B2069" s="200"/>
      <c r="C2069" s="200"/>
      <c r="D2069" s="200"/>
      <c r="E2069" s="200"/>
      <c r="F2069" s="200"/>
      <c r="G2069" s="200"/>
      <c r="H2069" s="200"/>
      <c r="I2069" s="200"/>
      <c r="J2069" s="200"/>
      <c r="K2069" s="200"/>
      <c r="L2069" s="200"/>
      <c r="M2069" s="239"/>
      <c r="N2069" s="202"/>
      <c r="O2069" s="200"/>
      <c r="P2069" s="200"/>
      <c r="Q2069" s="200"/>
      <c r="R2069" s="200"/>
      <c r="S2069" s="239"/>
      <c r="T2069" s="200"/>
      <c r="U2069" s="202"/>
      <c r="V2069" s="200"/>
      <c r="W2069" s="200"/>
      <c r="X2069" s="200"/>
      <c r="Y2069" s="200"/>
      <c r="Z2069" s="200"/>
      <c r="AA2069" s="201"/>
      <c r="AB2069" s="201"/>
      <c r="AC2069" s="202"/>
      <c r="AD2069" s="202"/>
      <c r="AE2069" s="202"/>
      <c r="AF2069" s="202"/>
      <c r="AG2069" s="200"/>
      <c r="AH2069" s="200"/>
      <c r="AI2069" s="200"/>
      <c r="AJ2069" s="201"/>
      <c r="AK2069" s="202"/>
      <c r="AL2069" s="200"/>
      <c r="AM2069" s="200"/>
      <c r="AN2069" s="240"/>
      <c r="AO2069" s="240"/>
      <c r="AP2069" s="240"/>
      <c r="AQ2069" s="200"/>
      <c r="AR2069" s="200"/>
      <c r="AS2069" s="200"/>
    </row>
    <row r="2070" spans="1:45" x14ac:dyDescent="0.25">
      <c r="A2070" s="200"/>
      <c r="B2070" s="200"/>
      <c r="C2070" s="200"/>
      <c r="D2070" s="200"/>
      <c r="E2070" s="200"/>
      <c r="F2070" s="200"/>
      <c r="G2070" s="200"/>
      <c r="H2070" s="200"/>
      <c r="I2070" s="200"/>
      <c r="J2070" s="200"/>
      <c r="K2070" s="200"/>
      <c r="L2070" s="200"/>
      <c r="M2070" s="239"/>
      <c r="N2070" s="202"/>
      <c r="O2070" s="200"/>
      <c r="P2070" s="200"/>
      <c r="Q2070" s="200"/>
      <c r="R2070" s="200"/>
      <c r="S2070" s="239"/>
      <c r="T2070" s="200"/>
      <c r="U2070" s="202"/>
      <c r="V2070" s="200"/>
      <c r="W2070" s="200"/>
      <c r="X2070" s="200"/>
      <c r="Y2070" s="200"/>
      <c r="Z2070" s="200"/>
      <c r="AA2070" s="201"/>
      <c r="AB2070" s="201"/>
      <c r="AC2070" s="202"/>
      <c r="AD2070" s="202"/>
      <c r="AE2070" s="202"/>
      <c r="AF2070" s="202"/>
      <c r="AG2070" s="200"/>
      <c r="AH2070" s="200"/>
      <c r="AI2070" s="200"/>
      <c r="AJ2070" s="201"/>
      <c r="AK2070" s="202"/>
      <c r="AL2070" s="200"/>
      <c r="AM2070" s="200"/>
      <c r="AN2070" s="240"/>
      <c r="AO2070" s="240"/>
      <c r="AP2070" s="240"/>
      <c r="AQ2070" s="200"/>
      <c r="AR2070" s="200"/>
      <c r="AS2070" s="200"/>
    </row>
    <row r="2071" spans="1:45" x14ac:dyDescent="0.25">
      <c r="A2071" s="200"/>
      <c r="B2071" s="200"/>
      <c r="C2071" s="200"/>
      <c r="D2071" s="200"/>
      <c r="E2071" s="200"/>
      <c r="F2071" s="200"/>
      <c r="G2071" s="200"/>
      <c r="H2071" s="200"/>
      <c r="I2071" s="200"/>
      <c r="J2071" s="200"/>
      <c r="K2071" s="200"/>
      <c r="L2071" s="200"/>
      <c r="M2071" s="239"/>
      <c r="N2071" s="202"/>
      <c r="O2071" s="200"/>
      <c r="P2071" s="200"/>
      <c r="Q2071" s="200"/>
      <c r="R2071" s="200"/>
      <c r="S2071" s="239"/>
      <c r="T2071" s="200"/>
      <c r="U2071" s="202"/>
      <c r="V2071" s="200"/>
      <c r="W2071" s="200"/>
      <c r="X2071" s="200"/>
      <c r="Y2071" s="200"/>
      <c r="Z2071" s="200"/>
      <c r="AA2071" s="201"/>
      <c r="AB2071" s="201"/>
      <c r="AC2071" s="202"/>
      <c r="AD2071" s="202"/>
      <c r="AE2071" s="202"/>
      <c r="AF2071" s="202"/>
      <c r="AG2071" s="200"/>
      <c r="AH2071" s="200"/>
      <c r="AI2071" s="200"/>
      <c r="AJ2071" s="201"/>
      <c r="AK2071" s="202"/>
      <c r="AL2071" s="200"/>
      <c r="AM2071" s="200"/>
      <c r="AN2071" s="240"/>
      <c r="AO2071" s="240"/>
      <c r="AP2071" s="240"/>
      <c r="AQ2071" s="200"/>
      <c r="AR2071" s="200"/>
      <c r="AS2071" s="200"/>
    </row>
    <row r="2072" spans="1:45" x14ac:dyDescent="0.25">
      <c r="A2072" s="200"/>
      <c r="B2072" s="200"/>
      <c r="C2072" s="200"/>
      <c r="D2072" s="200"/>
      <c r="E2072" s="200"/>
      <c r="F2072" s="200"/>
      <c r="G2072" s="200"/>
      <c r="H2072" s="200"/>
      <c r="I2072" s="200"/>
      <c r="J2072" s="200"/>
      <c r="K2072" s="200"/>
      <c r="L2072" s="200"/>
      <c r="M2072" s="239"/>
      <c r="N2072" s="202"/>
      <c r="O2072" s="200"/>
      <c r="P2072" s="200"/>
      <c r="Q2072" s="200"/>
      <c r="R2072" s="200"/>
      <c r="S2072" s="239"/>
      <c r="T2072" s="200"/>
      <c r="U2072" s="202"/>
      <c r="V2072" s="200"/>
      <c r="W2072" s="200"/>
      <c r="X2072" s="200"/>
      <c r="Y2072" s="200"/>
      <c r="Z2072" s="200"/>
      <c r="AA2072" s="201"/>
      <c r="AB2072" s="201"/>
      <c r="AC2072" s="202"/>
      <c r="AD2072" s="202"/>
      <c r="AE2072" s="202"/>
      <c r="AF2072" s="202"/>
      <c r="AG2072" s="200"/>
      <c r="AH2072" s="200"/>
      <c r="AI2072" s="200"/>
      <c r="AJ2072" s="201"/>
      <c r="AK2072" s="202"/>
      <c r="AL2072" s="200"/>
      <c r="AM2072" s="200"/>
      <c r="AN2072" s="240"/>
      <c r="AO2072" s="240"/>
      <c r="AP2072" s="240"/>
      <c r="AQ2072" s="200"/>
      <c r="AR2072" s="200"/>
      <c r="AS2072" s="200"/>
    </row>
    <row r="2073" spans="1:45" x14ac:dyDescent="0.25">
      <c r="A2073" s="200"/>
      <c r="B2073" s="200"/>
      <c r="C2073" s="200"/>
      <c r="D2073" s="200"/>
      <c r="E2073" s="200"/>
      <c r="F2073" s="200"/>
      <c r="G2073" s="200"/>
      <c r="H2073" s="200"/>
      <c r="I2073" s="200"/>
      <c r="J2073" s="200"/>
      <c r="K2073" s="200"/>
      <c r="L2073" s="200"/>
      <c r="M2073" s="239"/>
      <c r="N2073" s="202"/>
      <c r="O2073" s="200"/>
      <c r="P2073" s="200"/>
      <c r="Q2073" s="200"/>
      <c r="R2073" s="200"/>
      <c r="S2073" s="239"/>
      <c r="T2073" s="200"/>
      <c r="U2073" s="202"/>
      <c r="V2073" s="200"/>
      <c r="W2073" s="200"/>
      <c r="X2073" s="200"/>
      <c r="Y2073" s="200"/>
      <c r="Z2073" s="200"/>
      <c r="AA2073" s="201"/>
      <c r="AB2073" s="201"/>
      <c r="AC2073" s="202"/>
      <c r="AD2073" s="202"/>
      <c r="AE2073" s="202"/>
      <c r="AF2073" s="202"/>
      <c r="AG2073" s="200"/>
      <c r="AH2073" s="200"/>
      <c r="AI2073" s="200"/>
      <c r="AJ2073" s="201"/>
      <c r="AK2073" s="202"/>
      <c r="AL2073" s="200"/>
      <c r="AM2073" s="200"/>
      <c r="AN2073" s="240"/>
      <c r="AO2073" s="240"/>
      <c r="AP2073" s="240"/>
      <c r="AQ2073" s="200"/>
      <c r="AR2073" s="200"/>
      <c r="AS2073" s="200"/>
    </row>
    <row r="2074" spans="1:45" x14ac:dyDescent="0.25">
      <c r="A2074" s="200"/>
      <c r="B2074" s="200"/>
      <c r="C2074" s="200"/>
      <c r="D2074" s="200"/>
      <c r="E2074" s="200"/>
      <c r="F2074" s="200"/>
      <c r="G2074" s="200"/>
      <c r="H2074" s="200"/>
      <c r="I2074" s="200"/>
      <c r="J2074" s="200"/>
      <c r="K2074" s="200"/>
      <c r="L2074" s="200"/>
      <c r="M2074" s="239"/>
      <c r="N2074" s="202"/>
      <c r="O2074" s="200"/>
      <c r="P2074" s="200"/>
      <c r="Q2074" s="200"/>
      <c r="R2074" s="200"/>
      <c r="S2074" s="239"/>
      <c r="T2074" s="200"/>
      <c r="U2074" s="202"/>
      <c r="V2074" s="200"/>
      <c r="W2074" s="200"/>
      <c r="X2074" s="200"/>
      <c r="Y2074" s="200"/>
      <c r="Z2074" s="200"/>
      <c r="AA2074" s="201"/>
      <c r="AB2074" s="201"/>
      <c r="AC2074" s="202"/>
      <c r="AD2074" s="202"/>
      <c r="AE2074" s="202"/>
      <c r="AF2074" s="202"/>
      <c r="AG2074" s="200"/>
      <c r="AH2074" s="200"/>
      <c r="AI2074" s="200"/>
      <c r="AJ2074" s="201"/>
      <c r="AK2074" s="202"/>
      <c r="AL2074" s="200"/>
      <c r="AM2074" s="200"/>
      <c r="AN2074" s="240"/>
      <c r="AO2074" s="240"/>
      <c r="AP2074" s="240"/>
      <c r="AQ2074" s="200"/>
      <c r="AR2074" s="200"/>
      <c r="AS2074" s="200"/>
    </row>
    <row r="2075" spans="1:45" x14ac:dyDescent="0.25">
      <c r="A2075" s="200"/>
      <c r="B2075" s="200"/>
      <c r="C2075" s="200"/>
      <c r="D2075" s="200"/>
      <c r="E2075" s="200"/>
      <c r="F2075" s="200"/>
      <c r="G2075" s="200"/>
      <c r="H2075" s="200"/>
      <c r="I2075" s="200"/>
      <c r="J2075" s="200"/>
      <c r="K2075" s="200"/>
      <c r="L2075" s="200"/>
      <c r="M2075" s="239"/>
      <c r="N2075" s="202"/>
      <c r="O2075" s="200"/>
      <c r="P2075" s="200"/>
      <c r="Q2075" s="200"/>
      <c r="R2075" s="200"/>
      <c r="S2075" s="239"/>
      <c r="T2075" s="200"/>
      <c r="U2075" s="202"/>
      <c r="V2075" s="200"/>
      <c r="W2075" s="200"/>
      <c r="X2075" s="200"/>
      <c r="Y2075" s="200"/>
      <c r="Z2075" s="200"/>
      <c r="AA2075" s="201"/>
      <c r="AB2075" s="201"/>
      <c r="AC2075" s="202"/>
      <c r="AD2075" s="202"/>
      <c r="AE2075" s="202"/>
      <c r="AF2075" s="202"/>
      <c r="AG2075" s="200"/>
      <c r="AH2075" s="200"/>
      <c r="AI2075" s="200"/>
      <c r="AJ2075" s="201"/>
      <c r="AK2075" s="202"/>
      <c r="AL2075" s="200"/>
      <c r="AM2075" s="200"/>
      <c r="AN2075" s="240"/>
      <c r="AO2075" s="240"/>
      <c r="AP2075" s="240"/>
      <c r="AQ2075" s="200"/>
      <c r="AR2075" s="200"/>
      <c r="AS2075" s="200"/>
    </row>
    <row r="2076" spans="1:45" x14ac:dyDescent="0.25">
      <c r="A2076" s="200"/>
      <c r="B2076" s="200"/>
      <c r="C2076" s="200"/>
      <c r="D2076" s="200"/>
      <c r="E2076" s="200"/>
      <c r="F2076" s="200"/>
      <c r="G2076" s="200"/>
      <c r="H2076" s="200"/>
      <c r="I2076" s="200"/>
      <c r="J2076" s="200"/>
      <c r="K2076" s="200"/>
      <c r="L2076" s="200"/>
      <c r="M2076" s="239"/>
      <c r="N2076" s="202"/>
      <c r="O2076" s="200"/>
      <c r="P2076" s="200"/>
      <c r="Q2076" s="200"/>
      <c r="R2076" s="200"/>
      <c r="S2076" s="239"/>
      <c r="T2076" s="200"/>
      <c r="U2076" s="202"/>
      <c r="V2076" s="200"/>
      <c r="W2076" s="200"/>
      <c r="X2076" s="200"/>
      <c r="Y2076" s="200"/>
      <c r="Z2076" s="200"/>
      <c r="AA2076" s="201"/>
      <c r="AB2076" s="201"/>
      <c r="AC2076" s="202"/>
      <c r="AD2076" s="202"/>
      <c r="AE2076" s="202"/>
      <c r="AF2076" s="202"/>
      <c r="AG2076" s="200"/>
      <c r="AH2076" s="200"/>
      <c r="AI2076" s="200"/>
      <c r="AJ2076" s="201"/>
      <c r="AK2076" s="202"/>
      <c r="AL2076" s="200"/>
      <c r="AM2076" s="200"/>
      <c r="AN2076" s="240"/>
      <c r="AO2076" s="240"/>
      <c r="AP2076" s="240"/>
      <c r="AQ2076" s="200"/>
      <c r="AR2076" s="200"/>
      <c r="AS2076" s="200"/>
    </row>
    <row r="2077" spans="1:45" x14ac:dyDescent="0.25">
      <c r="A2077" s="200"/>
      <c r="B2077" s="200"/>
      <c r="C2077" s="200"/>
      <c r="D2077" s="200"/>
      <c r="E2077" s="200"/>
      <c r="F2077" s="200"/>
      <c r="G2077" s="200"/>
      <c r="H2077" s="200"/>
      <c r="I2077" s="200"/>
      <c r="J2077" s="200"/>
      <c r="K2077" s="200"/>
      <c r="L2077" s="200"/>
      <c r="M2077" s="239"/>
      <c r="N2077" s="202"/>
      <c r="O2077" s="200"/>
      <c r="P2077" s="200"/>
      <c r="Q2077" s="200"/>
      <c r="R2077" s="200"/>
      <c r="S2077" s="239"/>
      <c r="T2077" s="200"/>
      <c r="U2077" s="202"/>
      <c r="V2077" s="200"/>
      <c r="W2077" s="200"/>
      <c r="X2077" s="200"/>
      <c r="Y2077" s="200"/>
      <c r="Z2077" s="200"/>
      <c r="AA2077" s="201"/>
      <c r="AB2077" s="201"/>
      <c r="AC2077" s="202"/>
      <c r="AD2077" s="202"/>
      <c r="AE2077" s="202"/>
      <c r="AF2077" s="202"/>
      <c r="AG2077" s="200"/>
      <c r="AH2077" s="200"/>
      <c r="AI2077" s="200"/>
      <c r="AJ2077" s="201"/>
      <c r="AK2077" s="202"/>
      <c r="AL2077" s="200"/>
      <c r="AM2077" s="200"/>
      <c r="AN2077" s="240"/>
      <c r="AO2077" s="240"/>
      <c r="AP2077" s="240"/>
      <c r="AQ2077" s="200"/>
      <c r="AR2077" s="200"/>
      <c r="AS2077" s="200"/>
    </row>
    <row r="2078" spans="1:45" x14ac:dyDescent="0.25">
      <c r="A2078" s="200"/>
      <c r="B2078" s="200"/>
      <c r="C2078" s="200"/>
      <c r="D2078" s="200"/>
      <c r="E2078" s="200"/>
      <c r="F2078" s="200"/>
      <c r="G2078" s="200"/>
      <c r="H2078" s="200"/>
      <c r="I2078" s="200"/>
      <c r="J2078" s="200"/>
      <c r="K2078" s="200"/>
      <c r="L2078" s="200"/>
      <c r="M2078" s="239"/>
      <c r="N2078" s="202"/>
      <c r="O2078" s="200"/>
      <c r="P2078" s="200"/>
      <c r="Q2078" s="200"/>
      <c r="R2078" s="200"/>
      <c r="S2078" s="239"/>
      <c r="T2078" s="200"/>
      <c r="U2078" s="202"/>
      <c r="V2078" s="200"/>
      <c r="W2078" s="200"/>
      <c r="X2078" s="200"/>
      <c r="Y2078" s="200"/>
      <c r="Z2078" s="200"/>
      <c r="AA2078" s="201"/>
      <c r="AB2078" s="201"/>
      <c r="AC2078" s="202"/>
      <c r="AD2078" s="202"/>
      <c r="AE2078" s="202"/>
      <c r="AF2078" s="202"/>
      <c r="AG2078" s="200"/>
      <c r="AH2078" s="200"/>
      <c r="AI2078" s="200"/>
      <c r="AJ2078" s="201"/>
      <c r="AK2078" s="202"/>
      <c r="AL2078" s="200"/>
      <c r="AM2078" s="200"/>
      <c r="AN2078" s="240"/>
      <c r="AO2078" s="240"/>
      <c r="AP2078" s="240"/>
      <c r="AQ2078" s="200"/>
      <c r="AR2078" s="200"/>
      <c r="AS2078" s="200"/>
    </row>
    <row r="2079" spans="1:45" x14ac:dyDescent="0.25">
      <c r="A2079" s="200"/>
      <c r="B2079" s="200"/>
      <c r="C2079" s="200"/>
      <c r="D2079" s="200"/>
      <c r="E2079" s="200"/>
      <c r="F2079" s="200"/>
      <c r="G2079" s="200"/>
      <c r="H2079" s="200"/>
      <c r="I2079" s="200"/>
      <c r="J2079" s="200"/>
      <c r="K2079" s="200"/>
      <c r="L2079" s="200"/>
      <c r="M2079" s="239"/>
      <c r="N2079" s="202"/>
      <c r="O2079" s="200"/>
      <c r="P2079" s="200"/>
      <c r="Q2079" s="200"/>
      <c r="R2079" s="200"/>
      <c r="S2079" s="239"/>
      <c r="T2079" s="200"/>
      <c r="U2079" s="202"/>
      <c r="V2079" s="200"/>
      <c r="W2079" s="200"/>
      <c r="X2079" s="200"/>
      <c r="Y2079" s="200"/>
      <c r="Z2079" s="200"/>
      <c r="AA2079" s="201"/>
      <c r="AB2079" s="201"/>
      <c r="AC2079" s="202"/>
      <c r="AD2079" s="202"/>
      <c r="AE2079" s="202"/>
      <c r="AF2079" s="202"/>
      <c r="AG2079" s="200"/>
      <c r="AH2079" s="200"/>
      <c r="AI2079" s="200"/>
      <c r="AJ2079" s="201"/>
      <c r="AK2079" s="202"/>
      <c r="AL2079" s="200"/>
      <c r="AM2079" s="200"/>
      <c r="AN2079" s="240"/>
      <c r="AO2079" s="240"/>
      <c r="AP2079" s="240"/>
      <c r="AQ2079" s="200"/>
      <c r="AR2079" s="200"/>
      <c r="AS2079" s="200"/>
    </row>
    <row r="2080" spans="1:45" x14ac:dyDescent="0.25">
      <c r="A2080" s="200"/>
      <c r="B2080" s="200"/>
      <c r="C2080" s="200"/>
      <c r="D2080" s="200"/>
      <c r="E2080" s="200"/>
      <c r="F2080" s="200"/>
      <c r="G2080" s="200"/>
      <c r="H2080" s="200"/>
      <c r="I2080" s="200"/>
      <c r="J2080" s="200"/>
      <c r="K2080" s="200"/>
      <c r="L2080" s="200"/>
      <c r="M2080" s="239"/>
      <c r="N2080" s="202"/>
      <c r="O2080" s="200"/>
      <c r="P2080" s="200"/>
      <c r="Q2080" s="200"/>
      <c r="R2080" s="200"/>
      <c r="S2080" s="239"/>
      <c r="T2080" s="200"/>
      <c r="U2080" s="202"/>
      <c r="V2080" s="200"/>
      <c r="W2080" s="200"/>
      <c r="X2080" s="200"/>
      <c r="Y2080" s="200"/>
      <c r="Z2080" s="200"/>
      <c r="AA2080" s="201"/>
      <c r="AB2080" s="201"/>
      <c r="AC2080" s="202"/>
      <c r="AD2080" s="202"/>
      <c r="AE2080" s="202"/>
      <c r="AF2080" s="202"/>
      <c r="AG2080" s="200"/>
      <c r="AH2080" s="200"/>
      <c r="AI2080" s="200"/>
      <c r="AJ2080" s="201"/>
      <c r="AK2080" s="202"/>
      <c r="AL2080" s="200"/>
      <c r="AM2080" s="200"/>
      <c r="AN2080" s="240"/>
      <c r="AO2080" s="240"/>
      <c r="AP2080" s="240"/>
      <c r="AQ2080" s="200"/>
      <c r="AR2080" s="200"/>
      <c r="AS2080" s="200"/>
    </row>
    <row r="2081" spans="1:45" x14ac:dyDescent="0.25">
      <c r="A2081" s="200"/>
      <c r="B2081" s="200"/>
      <c r="C2081" s="200"/>
      <c r="D2081" s="200"/>
      <c r="E2081" s="200"/>
      <c r="F2081" s="200"/>
      <c r="G2081" s="200"/>
      <c r="H2081" s="200"/>
      <c r="I2081" s="200"/>
      <c r="J2081" s="200"/>
      <c r="K2081" s="200"/>
      <c r="L2081" s="200"/>
      <c r="M2081" s="239"/>
      <c r="N2081" s="202"/>
      <c r="O2081" s="200"/>
      <c r="P2081" s="200"/>
      <c r="Q2081" s="200"/>
      <c r="R2081" s="200"/>
      <c r="S2081" s="239"/>
      <c r="T2081" s="200"/>
      <c r="U2081" s="202"/>
      <c r="V2081" s="200"/>
      <c r="W2081" s="200"/>
      <c r="X2081" s="200"/>
      <c r="Y2081" s="200"/>
      <c r="Z2081" s="200"/>
      <c r="AA2081" s="201"/>
      <c r="AB2081" s="201"/>
      <c r="AC2081" s="202"/>
      <c r="AD2081" s="202"/>
      <c r="AE2081" s="202"/>
      <c r="AF2081" s="202"/>
      <c r="AG2081" s="200"/>
      <c r="AH2081" s="200"/>
      <c r="AI2081" s="200"/>
      <c r="AJ2081" s="201"/>
      <c r="AK2081" s="202"/>
      <c r="AL2081" s="200"/>
      <c r="AM2081" s="200"/>
      <c r="AN2081" s="240"/>
      <c r="AO2081" s="240"/>
      <c r="AP2081" s="240"/>
      <c r="AQ2081" s="200"/>
      <c r="AR2081" s="200"/>
      <c r="AS2081" s="200"/>
    </row>
    <row r="2082" spans="1:45" x14ac:dyDescent="0.25">
      <c r="A2082" s="200"/>
      <c r="B2082" s="200"/>
      <c r="C2082" s="200"/>
      <c r="D2082" s="200"/>
      <c r="E2082" s="200"/>
      <c r="F2082" s="200"/>
      <c r="G2082" s="200"/>
      <c r="H2082" s="200"/>
      <c r="I2082" s="200"/>
      <c r="J2082" s="200"/>
      <c r="K2082" s="200"/>
      <c r="L2082" s="200"/>
      <c r="M2082" s="239"/>
      <c r="N2082" s="202"/>
      <c r="O2082" s="200"/>
      <c r="P2082" s="200"/>
      <c r="Q2082" s="200"/>
      <c r="R2082" s="200"/>
      <c r="S2082" s="239"/>
      <c r="T2082" s="200"/>
      <c r="U2082" s="202"/>
      <c r="V2082" s="200"/>
      <c r="W2082" s="200"/>
      <c r="X2082" s="200"/>
      <c r="Y2082" s="200"/>
      <c r="Z2082" s="200"/>
      <c r="AA2082" s="201"/>
      <c r="AB2082" s="201"/>
      <c r="AC2082" s="202"/>
      <c r="AD2082" s="202"/>
      <c r="AE2082" s="202"/>
      <c r="AF2082" s="202"/>
      <c r="AG2082" s="200"/>
      <c r="AH2082" s="200"/>
      <c r="AI2082" s="200"/>
      <c r="AJ2082" s="201"/>
      <c r="AK2082" s="202"/>
      <c r="AL2082" s="200"/>
      <c r="AM2082" s="200"/>
      <c r="AN2082" s="240"/>
      <c r="AO2082" s="240"/>
      <c r="AP2082" s="240"/>
      <c r="AQ2082" s="200"/>
      <c r="AR2082" s="200"/>
      <c r="AS2082" s="200"/>
    </row>
    <row r="2083" spans="1:45" x14ac:dyDescent="0.25">
      <c r="A2083" s="200"/>
      <c r="B2083" s="200"/>
      <c r="C2083" s="200"/>
      <c r="D2083" s="200"/>
      <c r="E2083" s="200"/>
      <c r="F2083" s="200"/>
      <c r="G2083" s="200"/>
      <c r="H2083" s="200"/>
      <c r="I2083" s="200"/>
      <c r="J2083" s="200"/>
      <c r="K2083" s="200"/>
      <c r="L2083" s="200"/>
      <c r="M2083" s="239"/>
      <c r="N2083" s="202"/>
      <c r="O2083" s="200"/>
      <c r="P2083" s="200"/>
      <c r="Q2083" s="200"/>
      <c r="R2083" s="200"/>
      <c r="S2083" s="239"/>
      <c r="T2083" s="200"/>
      <c r="U2083" s="202"/>
      <c r="V2083" s="200"/>
      <c r="W2083" s="200"/>
      <c r="X2083" s="200"/>
      <c r="Y2083" s="200"/>
      <c r="Z2083" s="200"/>
      <c r="AA2083" s="201"/>
      <c r="AB2083" s="201"/>
      <c r="AC2083" s="202"/>
      <c r="AD2083" s="202"/>
      <c r="AE2083" s="202"/>
      <c r="AF2083" s="202"/>
      <c r="AG2083" s="200"/>
      <c r="AH2083" s="200"/>
      <c r="AI2083" s="200"/>
      <c r="AJ2083" s="201"/>
      <c r="AK2083" s="202"/>
      <c r="AL2083" s="200"/>
      <c r="AM2083" s="200"/>
      <c r="AN2083" s="240"/>
      <c r="AO2083" s="240"/>
      <c r="AP2083" s="240"/>
      <c r="AQ2083" s="200"/>
      <c r="AR2083" s="200"/>
      <c r="AS2083" s="200"/>
    </row>
    <row r="2084" spans="1:45" x14ac:dyDescent="0.25">
      <c r="A2084" s="200"/>
      <c r="B2084" s="200"/>
      <c r="C2084" s="200"/>
      <c r="D2084" s="200"/>
      <c r="E2084" s="200"/>
      <c r="F2084" s="200"/>
      <c r="G2084" s="200"/>
      <c r="H2084" s="200"/>
      <c r="I2084" s="200"/>
      <c r="J2084" s="200"/>
      <c r="K2084" s="200"/>
      <c r="L2084" s="200"/>
      <c r="M2084" s="239"/>
      <c r="N2084" s="202"/>
      <c r="O2084" s="200"/>
      <c r="P2084" s="200"/>
      <c r="Q2084" s="200"/>
      <c r="R2084" s="200"/>
      <c r="S2084" s="239"/>
      <c r="T2084" s="200"/>
      <c r="U2084" s="202"/>
      <c r="V2084" s="200"/>
      <c r="W2084" s="200"/>
      <c r="X2084" s="200"/>
      <c r="Y2084" s="200"/>
      <c r="Z2084" s="200"/>
      <c r="AA2084" s="201"/>
      <c r="AB2084" s="201"/>
      <c r="AC2084" s="202"/>
      <c r="AD2084" s="202"/>
      <c r="AE2084" s="202"/>
      <c r="AF2084" s="202"/>
      <c r="AG2084" s="200"/>
      <c r="AH2084" s="200"/>
      <c r="AI2084" s="200"/>
      <c r="AJ2084" s="201"/>
      <c r="AK2084" s="202"/>
      <c r="AL2084" s="200"/>
      <c r="AM2084" s="200"/>
      <c r="AN2084" s="240"/>
      <c r="AO2084" s="240"/>
      <c r="AP2084" s="240"/>
      <c r="AQ2084" s="200"/>
      <c r="AR2084" s="200"/>
      <c r="AS2084" s="200"/>
    </row>
    <row r="2085" spans="1:45" x14ac:dyDescent="0.25">
      <c r="A2085" s="200"/>
      <c r="B2085" s="200"/>
      <c r="C2085" s="200"/>
      <c r="D2085" s="200"/>
      <c r="E2085" s="200"/>
      <c r="F2085" s="200"/>
      <c r="G2085" s="200"/>
      <c r="H2085" s="200"/>
      <c r="I2085" s="200"/>
      <c r="J2085" s="200"/>
      <c r="K2085" s="200"/>
      <c r="L2085" s="200"/>
      <c r="M2085" s="239"/>
      <c r="N2085" s="202"/>
      <c r="O2085" s="200"/>
      <c r="P2085" s="200"/>
      <c r="Q2085" s="200"/>
      <c r="R2085" s="200"/>
      <c r="S2085" s="239"/>
      <c r="T2085" s="200"/>
      <c r="U2085" s="202"/>
      <c r="V2085" s="200"/>
      <c r="W2085" s="200"/>
      <c r="X2085" s="200"/>
      <c r="Y2085" s="200"/>
      <c r="Z2085" s="200"/>
      <c r="AA2085" s="201"/>
      <c r="AB2085" s="201"/>
      <c r="AC2085" s="202"/>
      <c r="AD2085" s="202"/>
      <c r="AE2085" s="202"/>
      <c r="AF2085" s="202"/>
      <c r="AG2085" s="200"/>
      <c r="AH2085" s="200"/>
      <c r="AI2085" s="200"/>
      <c r="AJ2085" s="201"/>
      <c r="AK2085" s="202"/>
      <c r="AL2085" s="200"/>
      <c r="AM2085" s="200"/>
      <c r="AN2085" s="240"/>
      <c r="AO2085" s="240"/>
      <c r="AP2085" s="240"/>
      <c r="AQ2085" s="200"/>
      <c r="AR2085" s="200"/>
      <c r="AS2085" s="200"/>
    </row>
    <row r="2086" spans="1:45" x14ac:dyDescent="0.25">
      <c r="A2086" s="200"/>
      <c r="B2086" s="200"/>
      <c r="C2086" s="200"/>
      <c r="D2086" s="200"/>
      <c r="E2086" s="200"/>
      <c r="F2086" s="200"/>
      <c r="G2086" s="200"/>
      <c r="H2086" s="200"/>
      <c r="I2086" s="200"/>
      <c r="J2086" s="200"/>
      <c r="K2086" s="200"/>
      <c r="L2086" s="200"/>
      <c r="M2086" s="239"/>
      <c r="N2086" s="202"/>
      <c r="O2086" s="200"/>
      <c r="P2086" s="200"/>
      <c r="Q2086" s="200"/>
      <c r="R2086" s="200"/>
      <c r="S2086" s="239"/>
      <c r="T2086" s="200"/>
      <c r="U2086" s="202"/>
      <c r="V2086" s="200"/>
      <c r="W2086" s="200"/>
      <c r="X2086" s="200"/>
      <c r="Y2086" s="200"/>
      <c r="Z2086" s="200"/>
      <c r="AA2086" s="201"/>
      <c r="AB2086" s="201"/>
      <c r="AC2086" s="202"/>
      <c r="AD2086" s="202"/>
      <c r="AE2086" s="202"/>
      <c r="AF2086" s="202"/>
      <c r="AG2086" s="200"/>
      <c r="AH2086" s="200"/>
      <c r="AI2086" s="200"/>
      <c r="AJ2086" s="201"/>
      <c r="AK2086" s="202"/>
      <c r="AL2086" s="200"/>
      <c r="AM2086" s="200"/>
      <c r="AN2086" s="240"/>
      <c r="AO2086" s="240"/>
      <c r="AP2086" s="240"/>
      <c r="AQ2086" s="200"/>
      <c r="AR2086" s="200"/>
      <c r="AS2086" s="200"/>
    </row>
    <row r="2087" spans="1:45" x14ac:dyDescent="0.25">
      <c r="A2087" s="200"/>
      <c r="B2087" s="200"/>
      <c r="C2087" s="200"/>
      <c r="D2087" s="200"/>
      <c r="E2087" s="200"/>
      <c r="F2087" s="200"/>
      <c r="G2087" s="200"/>
      <c r="H2087" s="200"/>
      <c r="I2087" s="200"/>
      <c r="J2087" s="200"/>
      <c r="K2087" s="200"/>
      <c r="L2087" s="200"/>
      <c r="M2087" s="239"/>
      <c r="N2087" s="202"/>
      <c r="O2087" s="200"/>
      <c r="P2087" s="200"/>
      <c r="Q2087" s="200"/>
      <c r="R2087" s="200"/>
      <c r="S2087" s="239"/>
      <c r="T2087" s="200"/>
      <c r="U2087" s="202"/>
      <c r="V2087" s="200"/>
      <c r="W2087" s="200"/>
      <c r="X2087" s="200"/>
      <c r="Y2087" s="200"/>
      <c r="Z2087" s="200"/>
      <c r="AA2087" s="201"/>
      <c r="AB2087" s="201"/>
      <c r="AC2087" s="202"/>
      <c r="AD2087" s="202"/>
      <c r="AE2087" s="202"/>
      <c r="AF2087" s="202"/>
      <c r="AG2087" s="200"/>
      <c r="AH2087" s="200"/>
      <c r="AI2087" s="200"/>
      <c r="AJ2087" s="201"/>
      <c r="AK2087" s="202"/>
      <c r="AL2087" s="200"/>
      <c r="AM2087" s="200"/>
      <c r="AN2087" s="240"/>
      <c r="AO2087" s="240"/>
      <c r="AP2087" s="240"/>
      <c r="AQ2087" s="200"/>
      <c r="AR2087" s="200"/>
      <c r="AS2087" s="200"/>
    </row>
    <row r="2088" spans="1:45" x14ac:dyDescent="0.25">
      <c r="A2088" s="200"/>
      <c r="B2088" s="200"/>
      <c r="C2088" s="200"/>
      <c r="D2088" s="200"/>
      <c r="E2088" s="200"/>
      <c r="F2088" s="200"/>
      <c r="G2088" s="200"/>
      <c r="H2088" s="200"/>
      <c r="I2088" s="200"/>
      <c r="J2088" s="200"/>
      <c r="K2088" s="200"/>
      <c r="L2088" s="200"/>
      <c r="M2088" s="239"/>
      <c r="N2088" s="202"/>
      <c r="O2088" s="200"/>
      <c r="P2088" s="200"/>
      <c r="Q2088" s="200"/>
      <c r="R2088" s="200"/>
      <c r="S2088" s="239"/>
      <c r="T2088" s="200"/>
      <c r="U2088" s="202"/>
      <c r="V2088" s="200"/>
      <c r="W2088" s="200"/>
      <c r="X2088" s="200"/>
      <c r="Y2088" s="200"/>
      <c r="Z2088" s="200"/>
      <c r="AA2088" s="201"/>
      <c r="AB2088" s="201"/>
      <c r="AC2088" s="202"/>
      <c r="AD2088" s="202"/>
      <c r="AE2088" s="202"/>
      <c r="AF2088" s="202"/>
      <c r="AG2088" s="200"/>
      <c r="AH2088" s="200"/>
      <c r="AI2088" s="200"/>
      <c r="AJ2088" s="201"/>
      <c r="AK2088" s="202"/>
      <c r="AL2088" s="200"/>
      <c r="AM2088" s="200"/>
      <c r="AN2088" s="240"/>
      <c r="AO2088" s="240"/>
      <c r="AP2088" s="240"/>
      <c r="AQ2088" s="200"/>
      <c r="AR2088" s="200"/>
      <c r="AS2088" s="200"/>
    </row>
    <row r="2089" spans="1:45" x14ac:dyDescent="0.25">
      <c r="A2089" s="200"/>
      <c r="B2089" s="200"/>
      <c r="C2089" s="200"/>
      <c r="D2089" s="200"/>
      <c r="E2089" s="200"/>
      <c r="F2089" s="200"/>
      <c r="G2089" s="200"/>
      <c r="H2089" s="200"/>
      <c r="I2089" s="200"/>
      <c r="J2089" s="200"/>
      <c r="K2089" s="200"/>
      <c r="L2089" s="200"/>
      <c r="M2089" s="239"/>
      <c r="N2089" s="202"/>
      <c r="O2089" s="200"/>
      <c r="P2089" s="200"/>
      <c r="Q2089" s="200"/>
      <c r="R2089" s="200"/>
      <c r="S2089" s="239"/>
      <c r="T2089" s="200"/>
      <c r="U2089" s="202"/>
      <c r="V2089" s="200"/>
      <c r="W2089" s="200"/>
      <c r="X2089" s="200"/>
      <c r="Y2089" s="200"/>
      <c r="Z2089" s="200"/>
      <c r="AA2089" s="201"/>
      <c r="AB2089" s="201"/>
      <c r="AC2089" s="202"/>
      <c r="AD2089" s="202"/>
      <c r="AE2089" s="202"/>
      <c r="AF2089" s="202"/>
      <c r="AG2089" s="200"/>
      <c r="AH2089" s="200"/>
      <c r="AI2089" s="200"/>
      <c r="AJ2089" s="201"/>
      <c r="AK2089" s="202"/>
      <c r="AL2089" s="200"/>
      <c r="AM2089" s="200"/>
      <c r="AN2089" s="240"/>
      <c r="AO2089" s="240"/>
      <c r="AP2089" s="240"/>
      <c r="AQ2089" s="200"/>
      <c r="AR2089" s="200"/>
      <c r="AS2089" s="200"/>
    </row>
    <row r="2090" spans="1:45" x14ac:dyDescent="0.25">
      <c r="A2090" s="200"/>
      <c r="B2090" s="200"/>
      <c r="C2090" s="200"/>
      <c r="D2090" s="200"/>
      <c r="E2090" s="200"/>
      <c r="F2090" s="200"/>
      <c r="G2090" s="200"/>
      <c r="H2090" s="200"/>
      <c r="I2090" s="200"/>
      <c r="J2090" s="200"/>
      <c r="K2090" s="200"/>
      <c r="L2090" s="200"/>
      <c r="M2090" s="239"/>
      <c r="N2090" s="202"/>
      <c r="O2090" s="200"/>
      <c r="P2090" s="200"/>
      <c r="Q2090" s="200"/>
      <c r="R2090" s="200"/>
      <c r="S2090" s="239"/>
      <c r="T2090" s="200"/>
      <c r="U2090" s="202"/>
      <c r="V2090" s="200"/>
      <c r="W2090" s="200"/>
      <c r="X2090" s="200"/>
      <c r="Y2090" s="200"/>
      <c r="Z2090" s="200"/>
      <c r="AA2090" s="201"/>
      <c r="AB2090" s="201"/>
      <c r="AC2090" s="202"/>
      <c r="AD2090" s="202"/>
      <c r="AE2090" s="202"/>
      <c r="AF2090" s="202"/>
      <c r="AG2090" s="200"/>
      <c r="AH2090" s="200"/>
      <c r="AI2090" s="200"/>
      <c r="AJ2090" s="201"/>
      <c r="AK2090" s="202"/>
      <c r="AL2090" s="200"/>
      <c r="AM2090" s="200"/>
      <c r="AN2090" s="240"/>
      <c r="AO2090" s="240"/>
      <c r="AP2090" s="240"/>
      <c r="AQ2090" s="200"/>
      <c r="AR2090" s="200"/>
      <c r="AS2090" s="200"/>
    </row>
    <row r="2091" spans="1:45" x14ac:dyDescent="0.25">
      <c r="A2091" s="200"/>
      <c r="B2091" s="200"/>
      <c r="C2091" s="200"/>
      <c r="D2091" s="200"/>
      <c r="E2091" s="200"/>
      <c r="F2091" s="200"/>
      <c r="G2091" s="200"/>
      <c r="H2091" s="200"/>
      <c r="I2091" s="200"/>
      <c r="J2091" s="200"/>
      <c r="K2091" s="200"/>
      <c r="L2091" s="200"/>
      <c r="M2091" s="239"/>
      <c r="N2091" s="202"/>
      <c r="O2091" s="200"/>
      <c r="P2091" s="200"/>
      <c r="Q2091" s="200"/>
      <c r="R2091" s="200"/>
      <c r="S2091" s="239"/>
      <c r="T2091" s="200"/>
      <c r="U2091" s="202"/>
      <c r="V2091" s="200"/>
      <c r="W2091" s="200"/>
      <c r="X2091" s="200"/>
      <c r="Y2091" s="200"/>
      <c r="Z2091" s="200"/>
      <c r="AA2091" s="201"/>
      <c r="AB2091" s="201"/>
      <c r="AC2091" s="202"/>
      <c r="AD2091" s="202"/>
      <c r="AE2091" s="202"/>
      <c r="AF2091" s="202"/>
      <c r="AG2091" s="200"/>
      <c r="AH2091" s="200"/>
      <c r="AI2091" s="200"/>
      <c r="AJ2091" s="201"/>
      <c r="AK2091" s="202"/>
      <c r="AL2091" s="200"/>
      <c r="AM2091" s="200"/>
      <c r="AN2091" s="240"/>
      <c r="AO2091" s="240"/>
      <c r="AP2091" s="240"/>
      <c r="AQ2091" s="200"/>
      <c r="AR2091" s="200"/>
      <c r="AS2091" s="200"/>
    </row>
    <row r="2092" spans="1:45" x14ac:dyDescent="0.25">
      <c r="A2092" s="200"/>
      <c r="B2092" s="200"/>
      <c r="C2092" s="200"/>
      <c r="D2092" s="200"/>
      <c r="E2092" s="200"/>
      <c r="F2092" s="200"/>
      <c r="G2092" s="200"/>
      <c r="H2092" s="200"/>
      <c r="I2092" s="200"/>
      <c r="J2092" s="200"/>
      <c r="K2092" s="200"/>
      <c r="L2092" s="200"/>
      <c r="M2092" s="239"/>
      <c r="N2092" s="202"/>
      <c r="O2092" s="200"/>
      <c r="P2092" s="200"/>
      <c r="Q2092" s="200"/>
      <c r="R2092" s="200"/>
      <c r="S2092" s="239"/>
      <c r="T2092" s="200"/>
      <c r="U2092" s="202"/>
      <c r="V2092" s="200"/>
      <c r="W2092" s="200"/>
      <c r="X2092" s="200"/>
      <c r="Y2092" s="200"/>
      <c r="Z2092" s="200"/>
      <c r="AA2092" s="201"/>
      <c r="AB2092" s="201"/>
      <c r="AC2092" s="202"/>
      <c r="AD2092" s="202"/>
      <c r="AE2092" s="202"/>
      <c r="AF2092" s="202"/>
      <c r="AG2092" s="200"/>
      <c r="AH2092" s="200"/>
      <c r="AI2092" s="200"/>
      <c r="AJ2092" s="201"/>
      <c r="AK2092" s="202"/>
      <c r="AL2092" s="200"/>
      <c r="AM2092" s="200"/>
      <c r="AN2092" s="240"/>
      <c r="AO2092" s="240"/>
      <c r="AP2092" s="240"/>
      <c r="AQ2092" s="200"/>
      <c r="AR2092" s="200"/>
      <c r="AS2092" s="200"/>
    </row>
    <row r="2093" spans="1:45" x14ac:dyDescent="0.25">
      <c r="A2093" s="200"/>
      <c r="B2093" s="200"/>
      <c r="C2093" s="200"/>
      <c r="D2093" s="200"/>
      <c r="E2093" s="200"/>
      <c r="F2093" s="200"/>
      <c r="G2093" s="200"/>
      <c r="H2093" s="200"/>
      <c r="I2093" s="200"/>
      <c r="J2093" s="200"/>
      <c r="K2093" s="200"/>
      <c r="L2093" s="200"/>
      <c r="M2093" s="239"/>
      <c r="N2093" s="202"/>
      <c r="O2093" s="200"/>
      <c r="P2093" s="200"/>
      <c r="Q2093" s="200"/>
      <c r="R2093" s="200"/>
      <c r="S2093" s="239"/>
      <c r="T2093" s="200"/>
      <c r="U2093" s="202"/>
      <c r="V2093" s="200"/>
      <c r="W2093" s="200"/>
      <c r="X2093" s="200"/>
      <c r="Y2093" s="200"/>
      <c r="Z2093" s="200"/>
      <c r="AA2093" s="201"/>
      <c r="AB2093" s="201"/>
      <c r="AC2093" s="202"/>
      <c r="AD2093" s="202"/>
      <c r="AE2093" s="202"/>
      <c r="AF2093" s="202"/>
      <c r="AG2093" s="200"/>
      <c r="AH2093" s="200"/>
      <c r="AI2093" s="200"/>
      <c r="AJ2093" s="201"/>
      <c r="AK2093" s="202"/>
      <c r="AL2093" s="200"/>
      <c r="AM2093" s="200"/>
      <c r="AN2093" s="240"/>
      <c r="AO2093" s="240"/>
      <c r="AP2093" s="240"/>
      <c r="AQ2093" s="200"/>
      <c r="AR2093" s="200"/>
      <c r="AS2093" s="200"/>
    </row>
    <row r="2094" spans="1:45" x14ac:dyDescent="0.25">
      <c r="A2094" s="200"/>
      <c r="B2094" s="200"/>
      <c r="C2094" s="200"/>
      <c r="D2094" s="200"/>
      <c r="E2094" s="200"/>
      <c r="F2094" s="200"/>
      <c r="G2094" s="200"/>
      <c r="H2094" s="200"/>
      <c r="I2094" s="200"/>
      <c r="J2094" s="200"/>
      <c r="K2094" s="200"/>
      <c r="L2094" s="200"/>
      <c r="M2094" s="239"/>
      <c r="N2094" s="202"/>
      <c r="O2094" s="200"/>
      <c r="P2094" s="200"/>
      <c r="Q2094" s="200"/>
      <c r="R2094" s="200"/>
      <c r="S2094" s="239"/>
      <c r="T2094" s="200"/>
      <c r="U2094" s="202"/>
      <c r="V2094" s="200"/>
      <c r="W2094" s="200"/>
      <c r="X2094" s="200"/>
      <c r="Y2094" s="200"/>
      <c r="Z2094" s="200"/>
      <c r="AA2094" s="201"/>
      <c r="AB2094" s="201"/>
      <c r="AC2094" s="202"/>
      <c r="AD2094" s="202"/>
      <c r="AE2094" s="202"/>
      <c r="AF2094" s="202"/>
      <c r="AG2094" s="200"/>
      <c r="AH2094" s="200"/>
      <c r="AI2094" s="200"/>
      <c r="AJ2094" s="201"/>
      <c r="AK2094" s="202"/>
      <c r="AL2094" s="200"/>
      <c r="AM2094" s="200"/>
      <c r="AN2094" s="240"/>
      <c r="AO2094" s="240"/>
      <c r="AP2094" s="240"/>
      <c r="AQ2094" s="200"/>
      <c r="AR2094" s="200"/>
      <c r="AS2094" s="200"/>
    </row>
    <row r="2095" spans="1:45" x14ac:dyDescent="0.25">
      <c r="A2095" s="200"/>
      <c r="B2095" s="200"/>
      <c r="C2095" s="200"/>
      <c r="D2095" s="200"/>
      <c r="E2095" s="200"/>
      <c r="F2095" s="200"/>
      <c r="G2095" s="200"/>
      <c r="H2095" s="200"/>
      <c r="I2095" s="200"/>
      <c r="J2095" s="200"/>
      <c r="K2095" s="200"/>
      <c r="L2095" s="200"/>
      <c r="M2095" s="239"/>
      <c r="N2095" s="202"/>
      <c r="O2095" s="200"/>
      <c r="P2095" s="200"/>
      <c r="Q2095" s="200"/>
      <c r="R2095" s="200"/>
      <c r="S2095" s="239"/>
      <c r="T2095" s="200"/>
      <c r="U2095" s="202"/>
      <c r="V2095" s="200"/>
      <c r="W2095" s="200"/>
      <c r="X2095" s="200"/>
      <c r="Y2095" s="200"/>
      <c r="Z2095" s="200"/>
      <c r="AA2095" s="201"/>
      <c r="AB2095" s="201"/>
      <c r="AC2095" s="202"/>
      <c r="AD2095" s="202"/>
      <c r="AE2095" s="202"/>
      <c r="AF2095" s="202"/>
      <c r="AG2095" s="200"/>
      <c r="AH2095" s="200"/>
      <c r="AI2095" s="200"/>
      <c r="AJ2095" s="201"/>
      <c r="AK2095" s="202"/>
      <c r="AL2095" s="200"/>
      <c r="AM2095" s="200"/>
      <c r="AN2095" s="240"/>
      <c r="AO2095" s="240"/>
      <c r="AP2095" s="240"/>
      <c r="AQ2095" s="200"/>
      <c r="AR2095" s="200"/>
      <c r="AS2095" s="200"/>
    </row>
    <row r="2096" spans="1:45" x14ac:dyDescent="0.25">
      <c r="A2096" s="200"/>
      <c r="B2096" s="200"/>
      <c r="C2096" s="200"/>
      <c r="D2096" s="200"/>
      <c r="E2096" s="200"/>
      <c r="F2096" s="200"/>
      <c r="G2096" s="200"/>
      <c r="H2096" s="200"/>
      <c r="I2096" s="200"/>
      <c r="J2096" s="200"/>
      <c r="K2096" s="200"/>
      <c r="L2096" s="200"/>
      <c r="M2096" s="239"/>
      <c r="N2096" s="202"/>
      <c r="O2096" s="200"/>
      <c r="P2096" s="200"/>
      <c r="Q2096" s="200"/>
      <c r="R2096" s="200"/>
      <c r="S2096" s="239"/>
      <c r="T2096" s="200"/>
      <c r="U2096" s="202"/>
      <c r="V2096" s="200"/>
      <c r="W2096" s="200"/>
      <c r="X2096" s="200"/>
      <c r="Y2096" s="200"/>
      <c r="Z2096" s="200"/>
      <c r="AA2096" s="201"/>
      <c r="AB2096" s="201"/>
      <c r="AC2096" s="202"/>
      <c r="AD2096" s="202"/>
      <c r="AE2096" s="202"/>
      <c r="AF2096" s="202"/>
      <c r="AG2096" s="200"/>
      <c r="AH2096" s="200"/>
      <c r="AI2096" s="200"/>
      <c r="AJ2096" s="201"/>
      <c r="AK2096" s="202"/>
      <c r="AL2096" s="200"/>
      <c r="AM2096" s="200"/>
      <c r="AN2096" s="240"/>
      <c r="AO2096" s="240"/>
      <c r="AP2096" s="240"/>
      <c r="AQ2096" s="200"/>
      <c r="AR2096" s="200"/>
      <c r="AS2096" s="200"/>
    </row>
    <row r="2097" spans="1:45" x14ac:dyDescent="0.25">
      <c r="A2097" s="200"/>
      <c r="B2097" s="200"/>
      <c r="C2097" s="200"/>
      <c r="D2097" s="200"/>
      <c r="E2097" s="200"/>
      <c r="F2097" s="200"/>
      <c r="G2097" s="200"/>
      <c r="H2097" s="200"/>
      <c r="I2097" s="200"/>
      <c r="J2097" s="200"/>
      <c r="K2097" s="200"/>
      <c r="L2097" s="200"/>
      <c r="M2097" s="239"/>
      <c r="N2097" s="202"/>
      <c r="O2097" s="200"/>
      <c r="P2097" s="200"/>
      <c r="Q2097" s="200"/>
      <c r="R2097" s="200"/>
      <c r="S2097" s="239"/>
      <c r="T2097" s="200"/>
      <c r="U2097" s="202"/>
      <c r="V2097" s="200"/>
      <c r="W2097" s="200"/>
      <c r="X2097" s="200"/>
      <c r="Y2097" s="200"/>
      <c r="Z2097" s="200"/>
      <c r="AA2097" s="201"/>
      <c r="AB2097" s="201"/>
      <c r="AC2097" s="202"/>
      <c r="AD2097" s="202"/>
      <c r="AE2097" s="202"/>
      <c r="AF2097" s="202"/>
      <c r="AG2097" s="200"/>
      <c r="AH2097" s="200"/>
      <c r="AI2097" s="200"/>
      <c r="AJ2097" s="201"/>
      <c r="AK2097" s="202"/>
      <c r="AL2097" s="200"/>
      <c r="AM2097" s="200"/>
      <c r="AN2097" s="240"/>
      <c r="AO2097" s="240"/>
      <c r="AP2097" s="240"/>
      <c r="AQ2097" s="200"/>
      <c r="AR2097" s="200"/>
      <c r="AS2097" s="200"/>
    </row>
    <row r="2098" spans="1:45" x14ac:dyDescent="0.25">
      <c r="A2098" s="200"/>
      <c r="B2098" s="200"/>
      <c r="C2098" s="200"/>
      <c r="D2098" s="200"/>
      <c r="E2098" s="200"/>
      <c r="F2098" s="200"/>
      <c r="G2098" s="200"/>
      <c r="H2098" s="200"/>
      <c r="I2098" s="200"/>
      <c r="J2098" s="200"/>
      <c r="K2098" s="200"/>
      <c r="L2098" s="200"/>
      <c r="M2098" s="239"/>
      <c r="N2098" s="202"/>
      <c r="O2098" s="200"/>
      <c r="P2098" s="200"/>
      <c r="Q2098" s="200"/>
      <c r="R2098" s="200"/>
      <c r="S2098" s="239"/>
      <c r="T2098" s="200"/>
      <c r="U2098" s="202"/>
      <c r="V2098" s="200"/>
      <c r="W2098" s="200"/>
      <c r="X2098" s="200"/>
      <c r="Y2098" s="200"/>
      <c r="Z2098" s="200"/>
      <c r="AA2098" s="201"/>
      <c r="AB2098" s="201"/>
      <c r="AC2098" s="202"/>
      <c r="AD2098" s="202"/>
      <c r="AE2098" s="202"/>
      <c r="AF2098" s="202"/>
      <c r="AG2098" s="200"/>
      <c r="AH2098" s="200"/>
      <c r="AI2098" s="200"/>
      <c r="AJ2098" s="201"/>
      <c r="AK2098" s="202"/>
      <c r="AL2098" s="200"/>
      <c r="AM2098" s="200"/>
      <c r="AN2098" s="240"/>
      <c r="AO2098" s="240"/>
      <c r="AP2098" s="240"/>
      <c r="AQ2098" s="200"/>
      <c r="AR2098" s="200"/>
      <c r="AS2098" s="200"/>
    </row>
    <row r="2099" spans="1:45" x14ac:dyDescent="0.25">
      <c r="A2099" s="200"/>
      <c r="B2099" s="200"/>
      <c r="C2099" s="200"/>
      <c r="D2099" s="200"/>
      <c r="E2099" s="200"/>
      <c r="F2099" s="200"/>
      <c r="G2099" s="200"/>
      <c r="H2099" s="200"/>
      <c r="I2099" s="200"/>
      <c r="J2099" s="200"/>
      <c r="K2099" s="200"/>
      <c r="L2099" s="200"/>
      <c r="M2099" s="239"/>
      <c r="N2099" s="202"/>
      <c r="O2099" s="200"/>
      <c r="P2099" s="200"/>
      <c r="Q2099" s="200"/>
      <c r="R2099" s="200"/>
      <c r="S2099" s="239"/>
      <c r="T2099" s="200"/>
      <c r="U2099" s="202"/>
      <c r="V2099" s="200"/>
      <c r="W2099" s="200"/>
      <c r="X2099" s="200"/>
      <c r="Y2099" s="200"/>
      <c r="Z2099" s="200"/>
      <c r="AA2099" s="201"/>
      <c r="AB2099" s="201"/>
      <c r="AC2099" s="202"/>
      <c r="AD2099" s="202"/>
      <c r="AE2099" s="202"/>
      <c r="AF2099" s="202"/>
      <c r="AG2099" s="200"/>
      <c r="AH2099" s="200"/>
      <c r="AI2099" s="200"/>
      <c r="AJ2099" s="201"/>
      <c r="AK2099" s="202"/>
      <c r="AL2099" s="200"/>
      <c r="AM2099" s="200"/>
      <c r="AN2099" s="240"/>
      <c r="AO2099" s="240"/>
      <c r="AP2099" s="240"/>
      <c r="AQ2099" s="200"/>
      <c r="AR2099" s="200"/>
      <c r="AS2099" s="200"/>
    </row>
    <row r="2100" spans="1:45" x14ac:dyDescent="0.25">
      <c r="A2100" s="200"/>
      <c r="B2100" s="200"/>
      <c r="C2100" s="200"/>
      <c r="D2100" s="200"/>
      <c r="E2100" s="200"/>
      <c r="F2100" s="200"/>
      <c r="G2100" s="200"/>
      <c r="H2100" s="200"/>
      <c r="I2100" s="200"/>
      <c r="J2100" s="200"/>
      <c r="K2100" s="200"/>
      <c r="L2100" s="200"/>
      <c r="M2100" s="239"/>
      <c r="N2100" s="202"/>
      <c r="O2100" s="200"/>
      <c r="P2100" s="200"/>
      <c r="Q2100" s="200"/>
      <c r="R2100" s="200"/>
      <c r="S2100" s="239"/>
      <c r="T2100" s="200"/>
      <c r="U2100" s="202"/>
      <c r="V2100" s="200"/>
      <c r="W2100" s="200"/>
      <c r="X2100" s="200"/>
      <c r="Y2100" s="200"/>
      <c r="Z2100" s="200"/>
      <c r="AA2100" s="201"/>
      <c r="AB2100" s="201"/>
      <c r="AC2100" s="202"/>
      <c r="AD2100" s="202"/>
      <c r="AE2100" s="202"/>
      <c r="AF2100" s="202"/>
      <c r="AG2100" s="200"/>
      <c r="AH2100" s="200"/>
      <c r="AI2100" s="200"/>
      <c r="AJ2100" s="201"/>
      <c r="AK2100" s="202"/>
      <c r="AL2100" s="200"/>
      <c r="AM2100" s="200"/>
      <c r="AN2100" s="240"/>
      <c r="AO2100" s="240"/>
      <c r="AP2100" s="240"/>
      <c r="AQ2100" s="200"/>
      <c r="AR2100" s="200"/>
      <c r="AS2100" s="200"/>
    </row>
    <row r="2101" spans="1:45" x14ac:dyDescent="0.25">
      <c r="A2101" s="200"/>
      <c r="B2101" s="200"/>
      <c r="C2101" s="200"/>
      <c r="D2101" s="200"/>
      <c r="E2101" s="200"/>
      <c r="F2101" s="200"/>
      <c r="G2101" s="200"/>
      <c r="H2101" s="200"/>
      <c r="I2101" s="200"/>
      <c r="J2101" s="200"/>
      <c r="K2101" s="200"/>
      <c r="L2101" s="200"/>
      <c r="M2101" s="239"/>
      <c r="N2101" s="202"/>
      <c r="O2101" s="200"/>
      <c r="P2101" s="200"/>
      <c r="Q2101" s="200"/>
      <c r="R2101" s="200"/>
      <c r="S2101" s="239"/>
      <c r="T2101" s="200"/>
      <c r="U2101" s="202"/>
      <c r="V2101" s="200"/>
      <c r="W2101" s="200"/>
      <c r="X2101" s="200"/>
      <c r="Y2101" s="200"/>
      <c r="Z2101" s="200"/>
      <c r="AA2101" s="201"/>
      <c r="AB2101" s="201"/>
      <c r="AC2101" s="202"/>
      <c r="AD2101" s="202"/>
      <c r="AE2101" s="202"/>
      <c r="AF2101" s="202"/>
      <c r="AG2101" s="200"/>
      <c r="AH2101" s="200"/>
      <c r="AI2101" s="200"/>
      <c r="AJ2101" s="201"/>
      <c r="AK2101" s="202"/>
      <c r="AL2101" s="200"/>
      <c r="AM2101" s="200"/>
      <c r="AN2101" s="240"/>
      <c r="AO2101" s="240"/>
      <c r="AP2101" s="240"/>
      <c r="AQ2101" s="200"/>
      <c r="AR2101" s="200"/>
      <c r="AS2101" s="200"/>
    </row>
    <row r="2102" spans="1:45" x14ac:dyDescent="0.25">
      <c r="A2102" s="200"/>
      <c r="B2102" s="200"/>
      <c r="C2102" s="200"/>
      <c r="D2102" s="200"/>
      <c r="E2102" s="200"/>
      <c r="F2102" s="200"/>
      <c r="G2102" s="200"/>
      <c r="H2102" s="200"/>
      <c r="I2102" s="200"/>
      <c r="J2102" s="200"/>
      <c r="K2102" s="200"/>
      <c r="L2102" s="200"/>
      <c r="M2102" s="239"/>
      <c r="N2102" s="202"/>
      <c r="O2102" s="200"/>
      <c r="P2102" s="200"/>
      <c r="Q2102" s="200"/>
      <c r="R2102" s="200"/>
      <c r="S2102" s="239"/>
      <c r="T2102" s="200"/>
      <c r="U2102" s="202"/>
      <c r="V2102" s="200"/>
      <c r="W2102" s="200"/>
      <c r="X2102" s="200"/>
      <c r="Y2102" s="200"/>
      <c r="Z2102" s="200"/>
      <c r="AA2102" s="201"/>
      <c r="AB2102" s="201"/>
      <c r="AC2102" s="202"/>
      <c r="AD2102" s="202"/>
      <c r="AE2102" s="202"/>
      <c r="AF2102" s="202"/>
      <c r="AG2102" s="200"/>
      <c r="AH2102" s="200"/>
      <c r="AI2102" s="200"/>
      <c r="AJ2102" s="201"/>
      <c r="AK2102" s="202"/>
      <c r="AL2102" s="200"/>
      <c r="AM2102" s="200"/>
      <c r="AN2102" s="240"/>
      <c r="AO2102" s="240"/>
      <c r="AP2102" s="240"/>
      <c r="AQ2102" s="200"/>
      <c r="AR2102" s="200"/>
      <c r="AS2102" s="200"/>
    </row>
    <row r="2103" spans="1:45" x14ac:dyDescent="0.25">
      <c r="A2103" s="200"/>
      <c r="B2103" s="200"/>
      <c r="C2103" s="200"/>
      <c r="D2103" s="200"/>
      <c r="E2103" s="200"/>
      <c r="F2103" s="200"/>
      <c r="G2103" s="200"/>
      <c r="H2103" s="200"/>
      <c r="I2103" s="200"/>
      <c r="J2103" s="200"/>
      <c r="K2103" s="200"/>
      <c r="L2103" s="200"/>
      <c r="M2103" s="239"/>
      <c r="N2103" s="202"/>
      <c r="O2103" s="200"/>
      <c r="P2103" s="200"/>
      <c r="Q2103" s="200"/>
      <c r="R2103" s="200"/>
      <c r="S2103" s="239"/>
      <c r="T2103" s="200"/>
      <c r="U2103" s="202"/>
      <c r="V2103" s="200"/>
      <c r="W2103" s="200"/>
      <c r="X2103" s="200"/>
      <c r="Y2103" s="200"/>
      <c r="Z2103" s="200"/>
      <c r="AA2103" s="201"/>
      <c r="AB2103" s="201"/>
      <c r="AC2103" s="202"/>
      <c r="AD2103" s="202"/>
      <c r="AE2103" s="202"/>
      <c r="AF2103" s="202"/>
      <c r="AG2103" s="200"/>
      <c r="AH2103" s="200"/>
      <c r="AI2103" s="200"/>
      <c r="AJ2103" s="201"/>
      <c r="AK2103" s="202"/>
      <c r="AL2103" s="200"/>
      <c r="AM2103" s="200"/>
      <c r="AN2103" s="240"/>
      <c r="AO2103" s="240"/>
      <c r="AP2103" s="240"/>
      <c r="AQ2103" s="200"/>
      <c r="AR2103" s="200"/>
      <c r="AS2103" s="200"/>
    </row>
    <row r="2104" spans="1:45" x14ac:dyDescent="0.25">
      <c r="A2104" s="200"/>
      <c r="B2104" s="200"/>
      <c r="C2104" s="200"/>
      <c r="D2104" s="200"/>
      <c r="E2104" s="200"/>
      <c r="F2104" s="200"/>
      <c r="G2104" s="200"/>
      <c r="H2104" s="200"/>
      <c r="I2104" s="200"/>
      <c r="J2104" s="200"/>
      <c r="K2104" s="200"/>
      <c r="L2104" s="200"/>
      <c r="M2104" s="239"/>
      <c r="N2104" s="202"/>
      <c r="O2104" s="200"/>
      <c r="P2104" s="200"/>
      <c r="Q2104" s="200"/>
      <c r="R2104" s="200"/>
      <c r="S2104" s="239"/>
      <c r="T2104" s="200"/>
      <c r="U2104" s="202"/>
      <c r="V2104" s="200"/>
      <c r="W2104" s="200"/>
      <c r="X2104" s="200"/>
      <c r="Y2104" s="200"/>
      <c r="Z2104" s="200"/>
      <c r="AA2104" s="201"/>
      <c r="AB2104" s="201"/>
      <c r="AC2104" s="202"/>
      <c r="AD2104" s="202"/>
      <c r="AE2104" s="202"/>
      <c r="AF2104" s="202"/>
      <c r="AG2104" s="200"/>
      <c r="AH2104" s="200"/>
      <c r="AI2104" s="200"/>
      <c r="AJ2104" s="201"/>
      <c r="AK2104" s="202"/>
      <c r="AL2104" s="200"/>
      <c r="AM2104" s="200"/>
      <c r="AN2104" s="240"/>
      <c r="AO2104" s="240"/>
      <c r="AP2104" s="240"/>
      <c r="AQ2104" s="200"/>
      <c r="AR2104" s="200"/>
      <c r="AS2104" s="200"/>
    </row>
    <row r="2105" spans="1:45" x14ac:dyDescent="0.25">
      <c r="A2105" s="200"/>
      <c r="B2105" s="200"/>
      <c r="C2105" s="200"/>
      <c r="D2105" s="200"/>
      <c r="E2105" s="200"/>
      <c r="F2105" s="200"/>
      <c r="G2105" s="200"/>
      <c r="H2105" s="200"/>
      <c r="I2105" s="200"/>
      <c r="J2105" s="200"/>
      <c r="K2105" s="200"/>
      <c r="L2105" s="200"/>
      <c r="M2105" s="239"/>
      <c r="N2105" s="202"/>
      <c r="O2105" s="200"/>
      <c r="P2105" s="200"/>
      <c r="Q2105" s="200"/>
      <c r="R2105" s="200"/>
      <c r="S2105" s="239"/>
      <c r="T2105" s="200"/>
      <c r="U2105" s="202"/>
      <c r="V2105" s="200"/>
      <c r="W2105" s="200"/>
      <c r="X2105" s="200"/>
      <c r="Y2105" s="200"/>
      <c r="Z2105" s="200"/>
      <c r="AA2105" s="201"/>
      <c r="AB2105" s="201"/>
      <c r="AC2105" s="202"/>
      <c r="AD2105" s="202"/>
      <c r="AE2105" s="202"/>
      <c r="AF2105" s="202"/>
      <c r="AG2105" s="200"/>
      <c r="AH2105" s="200"/>
      <c r="AI2105" s="200"/>
      <c r="AJ2105" s="201"/>
      <c r="AK2105" s="202"/>
      <c r="AL2105" s="200"/>
      <c r="AM2105" s="200"/>
      <c r="AN2105" s="240"/>
      <c r="AO2105" s="240"/>
      <c r="AP2105" s="240"/>
      <c r="AQ2105" s="200"/>
      <c r="AR2105" s="200"/>
      <c r="AS2105" s="200"/>
    </row>
    <row r="2106" spans="1:45" x14ac:dyDescent="0.25">
      <c r="A2106" s="200"/>
      <c r="B2106" s="200"/>
      <c r="C2106" s="200"/>
      <c r="D2106" s="200"/>
      <c r="E2106" s="200"/>
      <c r="F2106" s="200"/>
      <c r="G2106" s="200"/>
      <c r="H2106" s="200"/>
      <c r="I2106" s="200"/>
      <c r="J2106" s="200"/>
      <c r="K2106" s="200"/>
      <c r="L2106" s="200"/>
      <c r="M2106" s="239"/>
      <c r="N2106" s="202"/>
      <c r="O2106" s="200"/>
      <c r="P2106" s="200"/>
      <c r="Q2106" s="200"/>
      <c r="R2106" s="200"/>
      <c r="S2106" s="239"/>
      <c r="T2106" s="200"/>
      <c r="U2106" s="202"/>
      <c r="V2106" s="200"/>
      <c r="W2106" s="200"/>
      <c r="X2106" s="200"/>
      <c r="Y2106" s="200"/>
      <c r="Z2106" s="200"/>
      <c r="AA2106" s="201"/>
      <c r="AB2106" s="201"/>
      <c r="AC2106" s="202"/>
      <c r="AD2106" s="202"/>
      <c r="AE2106" s="202"/>
      <c r="AF2106" s="202"/>
      <c r="AG2106" s="200"/>
      <c r="AH2106" s="200"/>
      <c r="AI2106" s="200"/>
      <c r="AJ2106" s="201"/>
      <c r="AK2106" s="202"/>
      <c r="AL2106" s="200"/>
      <c r="AM2106" s="200"/>
      <c r="AN2106" s="240"/>
      <c r="AO2106" s="240"/>
      <c r="AP2106" s="240"/>
      <c r="AQ2106" s="200"/>
      <c r="AR2106" s="200"/>
      <c r="AS2106" s="200"/>
    </row>
    <row r="2107" spans="1:45" x14ac:dyDescent="0.25">
      <c r="A2107" s="200"/>
      <c r="B2107" s="200"/>
      <c r="C2107" s="200"/>
      <c r="D2107" s="200"/>
      <c r="E2107" s="200"/>
      <c r="F2107" s="200"/>
      <c r="G2107" s="200"/>
      <c r="H2107" s="200"/>
      <c r="I2107" s="200"/>
      <c r="J2107" s="200"/>
      <c r="K2107" s="200"/>
      <c r="L2107" s="200"/>
      <c r="M2107" s="239"/>
      <c r="N2107" s="202"/>
      <c r="O2107" s="200"/>
      <c r="P2107" s="200"/>
      <c r="Q2107" s="200"/>
      <c r="R2107" s="200"/>
      <c r="S2107" s="239"/>
      <c r="T2107" s="200"/>
      <c r="U2107" s="202"/>
      <c r="V2107" s="200"/>
      <c r="W2107" s="200"/>
      <c r="X2107" s="200"/>
      <c r="Y2107" s="200"/>
      <c r="Z2107" s="200"/>
      <c r="AA2107" s="201"/>
      <c r="AB2107" s="201"/>
      <c r="AC2107" s="202"/>
      <c r="AD2107" s="202"/>
      <c r="AE2107" s="202"/>
      <c r="AF2107" s="202"/>
      <c r="AG2107" s="200"/>
      <c r="AH2107" s="200"/>
      <c r="AI2107" s="200"/>
      <c r="AJ2107" s="201"/>
      <c r="AK2107" s="202"/>
      <c r="AL2107" s="200"/>
      <c r="AM2107" s="200"/>
      <c r="AN2107" s="240"/>
      <c r="AO2107" s="240"/>
      <c r="AP2107" s="240"/>
      <c r="AQ2107" s="200"/>
      <c r="AR2107" s="200"/>
      <c r="AS2107" s="200"/>
    </row>
    <row r="2108" spans="1:45" x14ac:dyDescent="0.25">
      <c r="A2108" s="200"/>
      <c r="B2108" s="200"/>
      <c r="C2108" s="200"/>
      <c r="D2108" s="200"/>
      <c r="E2108" s="200"/>
      <c r="F2108" s="200"/>
      <c r="G2108" s="200"/>
      <c r="H2108" s="200"/>
      <c r="I2108" s="200"/>
      <c r="J2108" s="200"/>
      <c r="K2108" s="200"/>
      <c r="L2108" s="200"/>
      <c r="M2108" s="239"/>
      <c r="N2108" s="202"/>
      <c r="O2108" s="200"/>
      <c r="P2108" s="200"/>
      <c r="Q2108" s="200"/>
      <c r="R2108" s="200"/>
      <c r="S2108" s="239"/>
      <c r="T2108" s="200"/>
      <c r="U2108" s="202"/>
      <c r="V2108" s="200"/>
      <c r="W2108" s="200"/>
      <c r="X2108" s="200"/>
      <c r="Y2108" s="200"/>
      <c r="Z2108" s="200"/>
      <c r="AA2108" s="201"/>
      <c r="AB2108" s="201"/>
      <c r="AC2108" s="202"/>
      <c r="AD2108" s="202"/>
      <c r="AE2108" s="202"/>
      <c r="AF2108" s="202"/>
      <c r="AG2108" s="200"/>
      <c r="AH2108" s="200"/>
      <c r="AI2108" s="200"/>
      <c r="AJ2108" s="201"/>
      <c r="AK2108" s="202"/>
      <c r="AL2108" s="200"/>
      <c r="AM2108" s="200"/>
      <c r="AN2108" s="240"/>
      <c r="AO2108" s="240"/>
      <c r="AP2108" s="240"/>
      <c r="AQ2108" s="200"/>
      <c r="AR2108" s="200"/>
      <c r="AS2108" s="200"/>
    </row>
    <row r="2109" spans="1:45" x14ac:dyDescent="0.25">
      <c r="A2109" s="200"/>
      <c r="B2109" s="200"/>
      <c r="C2109" s="200"/>
      <c r="D2109" s="200"/>
      <c r="E2109" s="200"/>
      <c r="F2109" s="200"/>
      <c r="G2109" s="200"/>
      <c r="H2109" s="200"/>
      <c r="I2109" s="200"/>
      <c r="J2109" s="200"/>
      <c r="K2109" s="200"/>
      <c r="L2109" s="200"/>
      <c r="M2109" s="239"/>
      <c r="N2109" s="202"/>
      <c r="O2109" s="200"/>
      <c r="P2109" s="200"/>
      <c r="Q2109" s="200"/>
      <c r="R2109" s="200"/>
      <c r="S2109" s="239"/>
      <c r="T2109" s="200"/>
      <c r="U2109" s="202"/>
      <c r="V2109" s="200"/>
      <c r="W2109" s="200"/>
      <c r="X2109" s="200"/>
      <c r="Y2109" s="200"/>
      <c r="Z2109" s="200"/>
      <c r="AA2109" s="201"/>
      <c r="AB2109" s="201"/>
      <c r="AC2109" s="202"/>
      <c r="AD2109" s="202"/>
      <c r="AE2109" s="202"/>
      <c r="AF2109" s="202"/>
      <c r="AG2109" s="200"/>
      <c r="AH2109" s="200"/>
      <c r="AI2109" s="200"/>
      <c r="AJ2109" s="201"/>
      <c r="AK2109" s="202"/>
      <c r="AL2109" s="200"/>
      <c r="AM2109" s="200"/>
      <c r="AN2109" s="240"/>
      <c r="AO2109" s="240"/>
      <c r="AP2109" s="240"/>
      <c r="AQ2109" s="200"/>
      <c r="AR2109" s="200"/>
      <c r="AS2109" s="200"/>
    </row>
    <row r="2110" spans="1:45" x14ac:dyDescent="0.25">
      <c r="A2110" s="200"/>
      <c r="B2110" s="200"/>
      <c r="C2110" s="200"/>
      <c r="D2110" s="200"/>
      <c r="E2110" s="200"/>
      <c r="F2110" s="200"/>
      <c r="G2110" s="200"/>
      <c r="H2110" s="200"/>
      <c r="I2110" s="200"/>
      <c r="J2110" s="200"/>
      <c r="K2110" s="200"/>
      <c r="L2110" s="200"/>
      <c r="M2110" s="239"/>
      <c r="N2110" s="202"/>
      <c r="O2110" s="200"/>
      <c r="P2110" s="200"/>
      <c r="Q2110" s="200"/>
      <c r="R2110" s="200"/>
      <c r="S2110" s="239"/>
      <c r="T2110" s="200"/>
      <c r="U2110" s="202"/>
      <c r="V2110" s="200"/>
      <c r="W2110" s="200"/>
      <c r="X2110" s="200"/>
      <c r="Y2110" s="200"/>
      <c r="Z2110" s="200"/>
      <c r="AA2110" s="201"/>
      <c r="AB2110" s="201"/>
      <c r="AC2110" s="202"/>
      <c r="AD2110" s="202"/>
      <c r="AE2110" s="202"/>
      <c r="AF2110" s="202"/>
      <c r="AG2110" s="200"/>
      <c r="AH2110" s="200"/>
      <c r="AI2110" s="200"/>
      <c r="AJ2110" s="201"/>
      <c r="AK2110" s="202"/>
      <c r="AL2110" s="200"/>
      <c r="AM2110" s="200"/>
      <c r="AN2110" s="240"/>
      <c r="AO2110" s="240"/>
      <c r="AP2110" s="240"/>
      <c r="AQ2110" s="200"/>
      <c r="AR2110" s="200"/>
      <c r="AS2110" s="200"/>
    </row>
    <row r="2111" spans="1:45" x14ac:dyDescent="0.25">
      <c r="A2111" s="200"/>
      <c r="B2111" s="200"/>
      <c r="C2111" s="200"/>
      <c r="D2111" s="200"/>
      <c r="E2111" s="200"/>
      <c r="F2111" s="200"/>
      <c r="G2111" s="200"/>
      <c r="H2111" s="200"/>
      <c r="I2111" s="200"/>
      <c r="J2111" s="200"/>
      <c r="K2111" s="200"/>
      <c r="L2111" s="200"/>
      <c r="M2111" s="239"/>
      <c r="N2111" s="202"/>
      <c r="O2111" s="200"/>
      <c r="P2111" s="200"/>
      <c r="Q2111" s="200"/>
      <c r="R2111" s="200"/>
      <c r="S2111" s="239"/>
      <c r="T2111" s="200"/>
      <c r="U2111" s="202"/>
      <c r="V2111" s="200"/>
      <c r="W2111" s="200"/>
      <c r="X2111" s="200"/>
      <c r="Y2111" s="200"/>
      <c r="Z2111" s="200"/>
      <c r="AA2111" s="201"/>
      <c r="AB2111" s="201"/>
      <c r="AC2111" s="202"/>
      <c r="AD2111" s="202"/>
      <c r="AE2111" s="202"/>
      <c r="AF2111" s="202"/>
      <c r="AG2111" s="200"/>
      <c r="AH2111" s="200"/>
      <c r="AI2111" s="200"/>
      <c r="AJ2111" s="201"/>
      <c r="AK2111" s="202"/>
      <c r="AL2111" s="200"/>
      <c r="AM2111" s="200"/>
      <c r="AN2111" s="240"/>
      <c r="AO2111" s="240"/>
      <c r="AP2111" s="240"/>
      <c r="AQ2111" s="200"/>
      <c r="AR2111" s="200"/>
      <c r="AS2111" s="200"/>
    </row>
    <row r="2112" spans="1:45" x14ac:dyDescent="0.25">
      <c r="A2112" s="200"/>
      <c r="B2112" s="200"/>
      <c r="C2112" s="200"/>
      <c r="D2112" s="200"/>
      <c r="E2112" s="200"/>
      <c r="F2112" s="200"/>
      <c r="G2112" s="200"/>
      <c r="H2112" s="200"/>
      <c r="I2112" s="200"/>
      <c r="J2112" s="200"/>
      <c r="K2112" s="200"/>
      <c r="L2112" s="200"/>
      <c r="M2112" s="239"/>
      <c r="N2112" s="202"/>
      <c r="O2112" s="200"/>
      <c r="P2112" s="200"/>
      <c r="Q2112" s="200"/>
      <c r="R2112" s="200"/>
      <c r="S2112" s="239"/>
      <c r="T2112" s="200"/>
      <c r="U2112" s="202"/>
      <c r="V2112" s="200"/>
      <c r="W2112" s="200"/>
      <c r="X2112" s="200"/>
      <c r="Y2112" s="200"/>
      <c r="Z2112" s="200"/>
      <c r="AA2112" s="201"/>
      <c r="AB2112" s="201"/>
      <c r="AC2112" s="202"/>
      <c r="AD2112" s="202"/>
      <c r="AE2112" s="202"/>
      <c r="AF2112" s="202"/>
      <c r="AG2112" s="200"/>
      <c r="AH2112" s="200"/>
      <c r="AI2112" s="200"/>
      <c r="AJ2112" s="201"/>
      <c r="AK2112" s="202"/>
      <c r="AL2112" s="200"/>
      <c r="AM2112" s="200"/>
      <c r="AN2112" s="240"/>
      <c r="AO2112" s="240"/>
      <c r="AP2112" s="240"/>
      <c r="AQ2112" s="200"/>
      <c r="AR2112" s="200"/>
      <c r="AS2112" s="200"/>
    </row>
    <row r="2113" spans="1:45" x14ac:dyDescent="0.25">
      <c r="A2113" s="200"/>
      <c r="B2113" s="200"/>
      <c r="C2113" s="200"/>
      <c r="D2113" s="200"/>
      <c r="E2113" s="200"/>
      <c r="F2113" s="200"/>
      <c r="G2113" s="200"/>
      <c r="H2113" s="200"/>
      <c r="I2113" s="200"/>
      <c r="J2113" s="200"/>
      <c r="K2113" s="200"/>
      <c r="L2113" s="200"/>
      <c r="M2113" s="239"/>
      <c r="N2113" s="202"/>
      <c r="O2113" s="200"/>
      <c r="P2113" s="200"/>
      <c r="Q2113" s="200"/>
      <c r="R2113" s="200"/>
      <c r="S2113" s="239"/>
      <c r="T2113" s="200"/>
      <c r="U2113" s="202"/>
      <c r="V2113" s="200"/>
      <c r="W2113" s="200"/>
      <c r="X2113" s="200"/>
      <c r="Y2113" s="200"/>
      <c r="Z2113" s="200"/>
      <c r="AA2113" s="201"/>
      <c r="AB2113" s="201"/>
      <c r="AC2113" s="202"/>
      <c r="AD2113" s="202"/>
      <c r="AE2113" s="202"/>
      <c r="AF2113" s="202"/>
      <c r="AG2113" s="200"/>
      <c r="AH2113" s="200"/>
      <c r="AI2113" s="200"/>
      <c r="AJ2113" s="201"/>
      <c r="AK2113" s="202"/>
      <c r="AL2113" s="200"/>
      <c r="AM2113" s="200"/>
      <c r="AN2113" s="240"/>
      <c r="AO2113" s="240"/>
      <c r="AP2113" s="240"/>
      <c r="AQ2113" s="200"/>
      <c r="AR2113" s="200"/>
      <c r="AS2113" s="200"/>
    </row>
    <row r="2114" spans="1:45" x14ac:dyDescent="0.25">
      <c r="A2114" s="200"/>
      <c r="B2114" s="200"/>
      <c r="C2114" s="200"/>
      <c r="D2114" s="200"/>
      <c r="E2114" s="200"/>
      <c r="F2114" s="200"/>
      <c r="G2114" s="200"/>
      <c r="H2114" s="200"/>
      <c r="I2114" s="200"/>
      <c r="J2114" s="200"/>
      <c r="K2114" s="200"/>
      <c r="L2114" s="200"/>
      <c r="M2114" s="239"/>
      <c r="N2114" s="202"/>
      <c r="O2114" s="200"/>
      <c r="P2114" s="200"/>
      <c r="Q2114" s="200"/>
      <c r="R2114" s="200"/>
      <c r="S2114" s="239"/>
      <c r="T2114" s="200"/>
      <c r="U2114" s="202"/>
      <c r="V2114" s="200"/>
      <c r="W2114" s="200"/>
      <c r="X2114" s="200"/>
      <c r="Y2114" s="200"/>
      <c r="Z2114" s="200"/>
      <c r="AA2114" s="201"/>
      <c r="AB2114" s="201"/>
      <c r="AC2114" s="202"/>
      <c r="AD2114" s="202"/>
      <c r="AE2114" s="202"/>
      <c r="AF2114" s="202"/>
      <c r="AG2114" s="200"/>
      <c r="AH2114" s="200"/>
      <c r="AI2114" s="200"/>
      <c r="AJ2114" s="201"/>
      <c r="AK2114" s="202"/>
      <c r="AL2114" s="200"/>
      <c r="AM2114" s="200"/>
      <c r="AN2114" s="240"/>
      <c r="AO2114" s="240"/>
      <c r="AP2114" s="240"/>
      <c r="AQ2114" s="200"/>
      <c r="AR2114" s="200"/>
      <c r="AS2114" s="200"/>
    </row>
    <row r="2115" spans="1:45" x14ac:dyDescent="0.25">
      <c r="A2115" s="200"/>
      <c r="B2115" s="200"/>
      <c r="C2115" s="200"/>
      <c r="D2115" s="200"/>
      <c r="E2115" s="200"/>
      <c r="F2115" s="200"/>
      <c r="G2115" s="200"/>
      <c r="H2115" s="200"/>
      <c r="I2115" s="200"/>
      <c r="J2115" s="200"/>
      <c r="K2115" s="200"/>
      <c r="L2115" s="200"/>
      <c r="M2115" s="239"/>
      <c r="N2115" s="202"/>
      <c r="O2115" s="200"/>
      <c r="P2115" s="200"/>
      <c r="Q2115" s="200"/>
      <c r="R2115" s="200"/>
      <c r="S2115" s="239"/>
      <c r="T2115" s="200"/>
      <c r="U2115" s="202"/>
      <c r="V2115" s="200"/>
      <c r="W2115" s="200"/>
      <c r="X2115" s="200"/>
      <c r="Y2115" s="200"/>
      <c r="Z2115" s="200"/>
      <c r="AA2115" s="201"/>
      <c r="AB2115" s="201"/>
      <c r="AC2115" s="202"/>
      <c r="AD2115" s="202"/>
      <c r="AE2115" s="202"/>
      <c r="AF2115" s="202"/>
      <c r="AG2115" s="200"/>
      <c r="AH2115" s="200"/>
      <c r="AI2115" s="200"/>
      <c r="AJ2115" s="201"/>
      <c r="AK2115" s="202"/>
      <c r="AL2115" s="200"/>
      <c r="AM2115" s="200"/>
      <c r="AN2115" s="240"/>
      <c r="AO2115" s="240"/>
      <c r="AP2115" s="240"/>
      <c r="AQ2115" s="200"/>
      <c r="AR2115" s="200"/>
      <c r="AS2115" s="200"/>
    </row>
    <row r="2116" spans="1:45" x14ac:dyDescent="0.25">
      <c r="A2116" s="200"/>
      <c r="B2116" s="200"/>
      <c r="C2116" s="200"/>
      <c r="D2116" s="200"/>
      <c r="E2116" s="200"/>
      <c r="F2116" s="200"/>
      <c r="G2116" s="200"/>
      <c r="H2116" s="200"/>
      <c r="I2116" s="200"/>
      <c r="J2116" s="200"/>
      <c r="K2116" s="200"/>
      <c r="L2116" s="200"/>
      <c r="M2116" s="239"/>
      <c r="N2116" s="202"/>
      <c r="O2116" s="200"/>
      <c r="P2116" s="200"/>
      <c r="Q2116" s="200"/>
      <c r="R2116" s="200"/>
      <c r="S2116" s="239"/>
      <c r="T2116" s="200"/>
      <c r="U2116" s="202"/>
      <c r="V2116" s="200"/>
      <c r="W2116" s="200"/>
      <c r="X2116" s="200"/>
      <c r="Y2116" s="200"/>
      <c r="Z2116" s="200"/>
      <c r="AA2116" s="201"/>
      <c r="AB2116" s="201"/>
      <c r="AC2116" s="202"/>
      <c r="AD2116" s="202"/>
      <c r="AE2116" s="202"/>
      <c r="AF2116" s="202"/>
      <c r="AG2116" s="200"/>
      <c r="AH2116" s="200"/>
      <c r="AI2116" s="200"/>
      <c r="AJ2116" s="201"/>
      <c r="AK2116" s="202"/>
      <c r="AL2116" s="200"/>
      <c r="AM2116" s="200"/>
      <c r="AN2116" s="240"/>
      <c r="AO2116" s="240"/>
      <c r="AP2116" s="240"/>
      <c r="AQ2116" s="200"/>
      <c r="AR2116" s="200"/>
      <c r="AS2116" s="200"/>
    </row>
    <row r="2117" spans="1:45" x14ac:dyDescent="0.25">
      <c r="A2117" s="200"/>
      <c r="B2117" s="200"/>
      <c r="C2117" s="200"/>
      <c r="D2117" s="200"/>
      <c r="E2117" s="200"/>
      <c r="F2117" s="200"/>
      <c r="G2117" s="200"/>
      <c r="H2117" s="200"/>
      <c r="I2117" s="200"/>
      <c r="J2117" s="200"/>
      <c r="K2117" s="200"/>
      <c r="L2117" s="200"/>
      <c r="M2117" s="239"/>
      <c r="N2117" s="202"/>
      <c r="O2117" s="200"/>
      <c r="P2117" s="200"/>
      <c r="Q2117" s="200"/>
      <c r="R2117" s="200"/>
      <c r="S2117" s="239"/>
      <c r="T2117" s="200"/>
      <c r="U2117" s="202"/>
      <c r="V2117" s="200"/>
      <c r="W2117" s="200"/>
      <c r="X2117" s="200"/>
      <c r="Y2117" s="200"/>
      <c r="Z2117" s="200"/>
      <c r="AA2117" s="201"/>
      <c r="AB2117" s="201"/>
      <c r="AC2117" s="202"/>
      <c r="AD2117" s="202"/>
      <c r="AE2117" s="202"/>
      <c r="AF2117" s="202"/>
      <c r="AG2117" s="200"/>
      <c r="AH2117" s="200"/>
      <c r="AI2117" s="200"/>
      <c r="AJ2117" s="201"/>
      <c r="AK2117" s="202"/>
      <c r="AL2117" s="200"/>
      <c r="AM2117" s="200"/>
      <c r="AN2117" s="240"/>
      <c r="AO2117" s="240"/>
      <c r="AP2117" s="240"/>
      <c r="AQ2117" s="200"/>
      <c r="AR2117" s="200"/>
      <c r="AS2117" s="200"/>
    </row>
    <row r="2118" spans="1:45" x14ac:dyDescent="0.25">
      <c r="A2118" s="200"/>
      <c r="B2118" s="200"/>
      <c r="C2118" s="200"/>
      <c r="D2118" s="200"/>
      <c r="E2118" s="200"/>
      <c r="F2118" s="200"/>
      <c r="G2118" s="200"/>
      <c r="H2118" s="200"/>
      <c r="I2118" s="200"/>
      <c r="J2118" s="200"/>
      <c r="K2118" s="200"/>
      <c r="L2118" s="200"/>
      <c r="M2118" s="239"/>
      <c r="N2118" s="202"/>
      <c r="O2118" s="200"/>
      <c r="P2118" s="200"/>
      <c r="Q2118" s="200"/>
      <c r="R2118" s="200"/>
      <c r="S2118" s="239"/>
      <c r="T2118" s="200"/>
      <c r="U2118" s="202"/>
      <c r="V2118" s="200"/>
      <c r="W2118" s="200"/>
      <c r="X2118" s="200"/>
      <c r="Y2118" s="200"/>
      <c r="Z2118" s="200"/>
      <c r="AA2118" s="201"/>
      <c r="AB2118" s="201"/>
      <c r="AC2118" s="202"/>
      <c r="AD2118" s="202"/>
      <c r="AE2118" s="202"/>
      <c r="AF2118" s="202"/>
      <c r="AG2118" s="200"/>
      <c r="AH2118" s="200"/>
      <c r="AI2118" s="200"/>
      <c r="AJ2118" s="201"/>
      <c r="AK2118" s="202"/>
      <c r="AL2118" s="200"/>
      <c r="AM2118" s="200"/>
      <c r="AN2118" s="240"/>
      <c r="AO2118" s="240"/>
      <c r="AP2118" s="240"/>
      <c r="AQ2118" s="200"/>
      <c r="AR2118" s="200"/>
      <c r="AS2118" s="200"/>
    </row>
    <row r="2119" spans="1:45" x14ac:dyDescent="0.25">
      <c r="A2119" s="200"/>
      <c r="B2119" s="200"/>
      <c r="C2119" s="200"/>
      <c r="D2119" s="200"/>
      <c r="E2119" s="200"/>
      <c r="F2119" s="200"/>
      <c r="G2119" s="200"/>
      <c r="H2119" s="200"/>
      <c r="I2119" s="200"/>
      <c r="J2119" s="200"/>
      <c r="K2119" s="200"/>
      <c r="L2119" s="200"/>
      <c r="M2119" s="239"/>
      <c r="N2119" s="202"/>
      <c r="O2119" s="200"/>
      <c r="P2119" s="200"/>
      <c r="Q2119" s="200"/>
      <c r="R2119" s="200"/>
      <c r="S2119" s="239"/>
      <c r="T2119" s="200"/>
      <c r="U2119" s="202"/>
      <c r="V2119" s="200"/>
      <c r="W2119" s="200"/>
      <c r="X2119" s="200"/>
      <c r="Y2119" s="200"/>
      <c r="Z2119" s="200"/>
      <c r="AA2119" s="201"/>
      <c r="AB2119" s="201"/>
      <c r="AC2119" s="202"/>
      <c r="AD2119" s="202"/>
      <c r="AE2119" s="202"/>
      <c r="AF2119" s="202"/>
      <c r="AG2119" s="200"/>
      <c r="AH2119" s="200"/>
      <c r="AI2119" s="200"/>
      <c r="AJ2119" s="201"/>
      <c r="AK2119" s="202"/>
      <c r="AL2119" s="200"/>
      <c r="AM2119" s="200"/>
      <c r="AN2119" s="240"/>
      <c r="AO2119" s="240"/>
      <c r="AP2119" s="240"/>
      <c r="AQ2119" s="200"/>
      <c r="AR2119" s="200"/>
      <c r="AS2119" s="200"/>
    </row>
    <row r="2120" spans="1:45" x14ac:dyDescent="0.25">
      <c r="A2120" s="200"/>
      <c r="B2120" s="200"/>
      <c r="C2120" s="200"/>
      <c r="D2120" s="200"/>
      <c r="E2120" s="200"/>
      <c r="F2120" s="200"/>
      <c r="G2120" s="200"/>
      <c r="H2120" s="200"/>
      <c r="I2120" s="200"/>
      <c r="J2120" s="200"/>
      <c r="K2120" s="200"/>
      <c r="L2120" s="200"/>
      <c r="M2120" s="239"/>
      <c r="N2120" s="202"/>
      <c r="O2120" s="200"/>
      <c r="P2120" s="200"/>
      <c r="Q2120" s="200"/>
      <c r="R2120" s="200"/>
      <c r="S2120" s="239"/>
      <c r="T2120" s="200"/>
      <c r="U2120" s="202"/>
      <c r="V2120" s="200"/>
      <c r="W2120" s="200"/>
      <c r="X2120" s="200"/>
      <c r="Y2120" s="200"/>
      <c r="Z2120" s="200"/>
      <c r="AA2120" s="201"/>
      <c r="AB2120" s="201"/>
      <c r="AC2120" s="202"/>
      <c r="AD2120" s="202"/>
      <c r="AE2120" s="202"/>
      <c r="AF2120" s="202"/>
      <c r="AG2120" s="200"/>
      <c r="AH2120" s="200"/>
      <c r="AI2120" s="200"/>
      <c r="AJ2120" s="201"/>
      <c r="AK2120" s="202"/>
      <c r="AL2120" s="200"/>
      <c r="AM2120" s="200"/>
      <c r="AN2120" s="240"/>
      <c r="AO2120" s="240"/>
      <c r="AP2120" s="240"/>
      <c r="AQ2120" s="200"/>
      <c r="AR2120" s="200"/>
      <c r="AS2120" s="200"/>
    </row>
    <row r="2121" spans="1:45" x14ac:dyDescent="0.25">
      <c r="A2121" s="200"/>
      <c r="B2121" s="200"/>
      <c r="C2121" s="200"/>
      <c r="D2121" s="200"/>
      <c r="E2121" s="200"/>
      <c r="F2121" s="200"/>
      <c r="G2121" s="200"/>
      <c r="H2121" s="200"/>
      <c r="I2121" s="200"/>
      <c r="J2121" s="200"/>
      <c r="K2121" s="200"/>
      <c r="L2121" s="200"/>
      <c r="M2121" s="239"/>
      <c r="N2121" s="202"/>
      <c r="O2121" s="200"/>
      <c r="P2121" s="200"/>
      <c r="Q2121" s="200"/>
      <c r="R2121" s="200"/>
      <c r="S2121" s="239"/>
      <c r="T2121" s="200"/>
      <c r="U2121" s="202"/>
      <c r="V2121" s="200"/>
      <c r="W2121" s="200"/>
      <c r="X2121" s="200"/>
      <c r="Y2121" s="200"/>
      <c r="Z2121" s="200"/>
      <c r="AA2121" s="201"/>
      <c r="AB2121" s="201"/>
      <c r="AC2121" s="202"/>
      <c r="AD2121" s="202"/>
      <c r="AE2121" s="202"/>
      <c r="AF2121" s="202"/>
      <c r="AG2121" s="200"/>
      <c r="AH2121" s="200"/>
      <c r="AI2121" s="200"/>
      <c r="AJ2121" s="201"/>
      <c r="AK2121" s="202"/>
      <c r="AL2121" s="200"/>
      <c r="AM2121" s="200"/>
      <c r="AN2121" s="240"/>
      <c r="AO2121" s="240"/>
      <c r="AP2121" s="240"/>
      <c r="AQ2121" s="200"/>
      <c r="AR2121" s="200"/>
      <c r="AS2121" s="200"/>
    </row>
    <row r="2122" spans="1:45" x14ac:dyDescent="0.25">
      <c r="A2122" s="200"/>
      <c r="B2122" s="200"/>
      <c r="C2122" s="200"/>
      <c r="D2122" s="200"/>
      <c r="E2122" s="200"/>
      <c r="F2122" s="200"/>
      <c r="G2122" s="200"/>
      <c r="H2122" s="200"/>
      <c r="I2122" s="200"/>
      <c r="J2122" s="200"/>
      <c r="K2122" s="200"/>
      <c r="L2122" s="200"/>
      <c r="M2122" s="239"/>
      <c r="N2122" s="202"/>
      <c r="O2122" s="200"/>
      <c r="P2122" s="200"/>
      <c r="Q2122" s="200"/>
      <c r="R2122" s="200"/>
      <c r="S2122" s="239"/>
      <c r="T2122" s="200"/>
      <c r="U2122" s="202"/>
      <c r="V2122" s="200"/>
      <c r="W2122" s="200"/>
      <c r="X2122" s="200"/>
      <c r="Y2122" s="200"/>
      <c r="Z2122" s="200"/>
      <c r="AA2122" s="201"/>
      <c r="AB2122" s="201"/>
      <c r="AC2122" s="202"/>
      <c r="AD2122" s="202"/>
      <c r="AE2122" s="202"/>
      <c r="AF2122" s="202"/>
      <c r="AG2122" s="200"/>
      <c r="AH2122" s="200"/>
      <c r="AI2122" s="200"/>
      <c r="AJ2122" s="201"/>
      <c r="AK2122" s="202"/>
      <c r="AL2122" s="200"/>
      <c r="AM2122" s="200"/>
      <c r="AN2122" s="240"/>
      <c r="AO2122" s="240"/>
      <c r="AP2122" s="240"/>
      <c r="AQ2122" s="200"/>
      <c r="AR2122" s="200"/>
      <c r="AS2122" s="200"/>
    </row>
    <row r="2123" spans="1:45" x14ac:dyDescent="0.25">
      <c r="A2123" s="200"/>
      <c r="B2123" s="200"/>
      <c r="C2123" s="200"/>
      <c r="D2123" s="200"/>
      <c r="E2123" s="200"/>
      <c r="F2123" s="200"/>
      <c r="G2123" s="200"/>
      <c r="H2123" s="200"/>
      <c r="I2123" s="200"/>
      <c r="J2123" s="200"/>
      <c r="K2123" s="200"/>
      <c r="L2123" s="200"/>
      <c r="M2123" s="239"/>
      <c r="N2123" s="202"/>
      <c r="O2123" s="200"/>
      <c r="P2123" s="200"/>
      <c r="Q2123" s="200"/>
      <c r="R2123" s="200"/>
      <c r="S2123" s="239"/>
      <c r="T2123" s="200"/>
      <c r="U2123" s="202"/>
      <c r="V2123" s="200"/>
      <c r="W2123" s="200"/>
      <c r="X2123" s="200"/>
      <c r="Y2123" s="200"/>
      <c r="Z2123" s="200"/>
      <c r="AA2123" s="201"/>
      <c r="AB2123" s="201"/>
      <c r="AC2123" s="202"/>
      <c r="AD2123" s="202"/>
      <c r="AE2123" s="202"/>
      <c r="AF2123" s="202"/>
      <c r="AG2123" s="200"/>
      <c r="AH2123" s="200"/>
      <c r="AI2123" s="200"/>
      <c r="AJ2123" s="201"/>
      <c r="AK2123" s="202"/>
      <c r="AL2123" s="200"/>
      <c r="AM2123" s="200"/>
      <c r="AN2123" s="240"/>
      <c r="AO2123" s="240"/>
      <c r="AP2123" s="240"/>
      <c r="AQ2123" s="200"/>
      <c r="AR2123" s="200"/>
      <c r="AS2123" s="200"/>
    </row>
    <row r="2124" spans="1:45" x14ac:dyDescent="0.25">
      <c r="A2124" s="200"/>
      <c r="B2124" s="200"/>
      <c r="C2124" s="200"/>
      <c r="D2124" s="200"/>
      <c r="E2124" s="200"/>
      <c r="F2124" s="200"/>
      <c r="G2124" s="200"/>
      <c r="H2124" s="200"/>
      <c r="I2124" s="200"/>
      <c r="J2124" s="200"/>
      <c r="K2124" s="200"/>
      <c r="L2124" s="200"/>
      <c r="M2124" s="239"/>
      <c r="N2124" s="202"/>
      <c r="O2124" s="200"/>
      <c r="P2124" s="200"/>
      <c r="Q2124" s="200"/>
      <c r="R2124" s="200"/>
      <c r="S2124" s="239"/>
      <c r="T2124" s="200"/>
      <c r="U2124" s="202"/>
      <c r="V2124" s="200"/>
      <c r="W2124" s="200"/>
      <c r="X2124" s="200"/>
      <c r="Y2124" s="200"/>
      <c r="Z2124" s="200"/>
      <c r="AA2124" s="201"/>
      <c r="AB2124" s="201"/>
      <c r="AC2124" s="202"/>
      <c r="AD2124" s="202"/>
      <c r="AE2124" s="202"/>
      <c r="AF2124" s="202"/>
      <c r="AG2124" s="200"/>
      <c r="AH2124" s="200"/>
      <c r="AI2124" s="200"/>
      <c r="AJ2124" s="201"/>
      <c r="AK2124" s="202"/>
      <c r="AL2124" s="200"/>
      <c r="AM2124" s="200"/>
      <c r="AN2124" s="240"/>
      <c r="AO2124" s="240"/>
      <c r="AP2124" s="240"/>
      <c r="AQ2124" s="200"/>
      <c r="AR2124" s="200"/>
      <c r="AS2124" s="200"/>
    </row>
    <row r="2125" spans="1:45" x14ac:dyDescent="0.25">
      <c r="A2125" s="200"/>
      <c r="B2125" s="200"/>
      <c r="C2125" s="200"/>
      <c r="D2125" s="200"/>
      <c r="E2125" s="200"/>
      <c r="F2125" s="200"/>
      <c r="G2125" s="200"/>
      <c r="H2125" s="200"/>
      <c r="I2125" s="200"/>
      <c r="J2125" s="200"/>
      <c r="K2125" s="200"/>
      <c r="L2125" s="200"/>
      <c r="M2125" s="239"/>
      <c r="N2125" s="202"/>
      <c r="O2125" s="200"/>
      <c r="P2125" s="200"/>
      <c r="Q2125" s="200"/>
      <c r="R2125" s="200"/>
      <c r="S2125" s="239"/>
      <c r="T2125" s="200"/>
      <c r="U2125" s="202"/>
      <c r="V2125" s="200"/>
      <c r="W2125" s="200"/>
      <c r="X2125" s="200"/>
      <c r="Y2125" s="200"/>
      <c r="Z2125" s="200"/>
      <c r="AA2125" s="201"/>
      <c r="AB2125" s="201"/>
      <c r="AC2125" s="202"/>
      <c r="AD2125" s="202"/>
      <c r="AE2125" s="202"/>
      <c r="AF2125" s="202"/>
      <c r="AG2125" s="200"/>
      <c r="AH2125" s="200"/>
      <c r="AI2125" s="200"/>
      <c r="AJ2125" s="201"/>
      <c r="AK2125" s="202"/>
      <c r="AL2125" s="200"/>
      <c r="AM2125" s="200"/>
      <c r="AN2125" s="240"/>
      <c r="AO2125" s="240"/>
      <c r="AP2125" s="240"/>
      <c r="AQ2125" s="200"/>
      <c r="AR2125" s="200"/>
      <c r="AS2125" s="200"/>
    </row>
    <row r="2126" spans="1:45" x14ac:dyDescent="0.25">
      <c r="A2126" s="200"/>
      <c r="B2126" s="200"/>
      <c r="C2126" s="200"/>
      <c r="D2126" s="200"/>
      <c r="E2126" s="200"/>
      <c r="F2126" s="200"/>
      <c r="G2126" s="200"/>
      <c r="H2126" s="200"/>
      <c r="I2126" s="200"/>
      <c r="J2126" s="200"/>
      <c r="K2126" s="200"/>
      <c r="L2126" s="200"/>
      <c r="M2126" s="239"/>
      <c r="N2126" s="202"/>
      <c r="O2126" s="200"/>
      <c r="P2126" s="200"/>
      <c r="Q2126" s="200"/>
      <c r="R2126" s="200"/>
      <c r="S2126" s="239"/>
      <c r="T2126" s="200"/>
      <c r="U2126" s="202"/>
      <c r="V2126" s="200"/>
      <c r="W2126" s="200"/>
      <c r="X2126" s="200"/>
      <c r="Y2126" s="200"/>
      <c r="Z2126" s="200"/>
      <c r="AA2126" s="201"/>
      <c r="AB2126" s="201"/>
      <c r="AC2126" s="202"/>
      <c r="AD2126" s="202"/>
      <c r="AE2126" s="202"/>
      <c r="AF2126" s="202"/>
      <c r="AG2126" s="200"/>
      <c r="AH2126" s="200"/>
      <c r="AI2126" s="200"/>
      <c r="AJ2126" s="201"/>
      <c r="AK2126" s="202"/>
      <c r="AL2126" s="200"/>
      <c r="AM2126" s="200"/>
      <c r="AN2126" s="240"/>
      <c r="AO2126" s="240"/>
      <c r="AP2126" s="240"/>
      <c r="AQ2126" s="200"/>
      <c r="AR2126" s="200"/>
      <c r="AS2126" s="200"/>
    </row>
    <row r="2127" spans="1:45" x14ac:dyDescent="0.25">
      <c r="A2127" s="200"/>
      <c r="B2127" s="200"/>
      <c r="C2127" s="200"/>
      <c r="D2127" s="200"/>
      <c r="E2127" s="200"/>
      <c r="F2127" s="200"/>
      <c r="G2127" s="200"/>
      <c r="H2127" s="200"/>
      <c r="I2127" s="200"/>
      <c r="J2127" s="200"/>
      <c r="K2127" s="200"/>
      <c r="L2127" s="200"/>
      <c r="M2127" s="239"/>
      <c r="N2127" s="202"/>
      <c r="O2127" s="200"/>
      <c r="P2127" s="200"/>
      <c r="Q2127" s="200"/>
      <c r="R2127" s="200"/>
      <c r="S2127" s="239"/>
      <c r="T2127" s="200"/>
      <c r="U2127" s="202"/>
      <c r="V2127" s="200"/>
      <c r="W2127" s="200"/>
      <c r="X2127" s="200"/>
      <c r="Y2127" s="200"/>
      <c r="Z2127" s="200"/>
      <c r="AA2127" s="201"/>
      <c r="AB2127" s="201"/>
      <c r="AC2127" s="202"/>
      <c r="AD2127" s="202"/>
      <c r="AE2127" s="202"/>
      <c r="AF2127" s="202"/>
      <c r="AG2127" s="200"/>
      <c r="AH2127" s="200"/>
      <c r="AI2127" s="200"/>
      <c r="AJ2127" s="201"/>
      <c r="AK2127" s="202"/>
      <c r="AL2127" s="200"/>
      <c r="AM2127" s="200"/>
      <c r="AN2127" s="240"/>
      <c r="AO2127" s="240"/>
      <c r="AP2127" s="240"/>
      <c r="AQ2127" s="200"/>
      <c r="AR2127" s="200"/>
      <c r="AS2127" s="200"/>
    </row>
    <row r="2128" spans="1:45" x14ac:dyDescent="0.25">
      <c r="A2128" s="200"/>
      <c r="B2128" s="200"/>
      <c r="C2128" s="200"/>
      <c r="D2128" s="200"/>
      <c r="E2128" s="200"/>
      <c r="F2128" s="200"/>
      <c r="G2128" s="200"/>
      <c r="H2128" s="200"/>
      <c r="I2128" s="200"/>
      <c r="J2128" s="200"/>
      <c r="K2128" s="200"/>
      <c r="L2128" s="200"/>
      <c r="M2128" s="239"/>
      <c r="N2128" s="202"/>
      <c r="O2128" s="200"/>
      <c r="P2128" s="200"/>
      <c r="Q2128" s="200"/>
      <c r="R2128" s="200"/>
      <c r="S2128" s="239"/>
      <c r="T2128" s="200"/>
      <c r="U2128" s="202"/>
      <c r="V2128" s="200"/>
      <c r="W2128" s="200"/>
      <c r="X2128" s="200"/>
      <c r="Y2128" s="200"/>
      <c r="Z2128" s="200"/>
      <c r="AA2128" s="201"/>
      <c r="AB2128" s="201"/>
      <c r="AC2128" s="202"/>
      <c r="AD2128" s="202"/>
      <c r="AE2128" s="202"/>
      <c r="AF2128" s="202"/>
      <c r="AG2128" s="200"/>
      <c r="AH2128" s="200"/>
      <c r="AI2128" s="200"/>
      <c r="AJ2128" s="201"/>
      <c r="AK2128" s="202"/>
      <c r="AL2128" s="200"/>
      <c r="AM2128" s="200"/>
      <c r="AN2128" s="240"/>
      <c r="AO2128" s="240"/>
      <c r="AP2128" s="240"/>
      <c r="AQ2128" s="200"/>
      <c r="AR2128" s="200"/>
      <c r="AS2128" s="200"/>
    </row>
    <row r="2129" spans="1:45" x14ac:dyDescent="0.25">
      <c r="A2129" s="200"/>
      <c r="B2129" s="200"/>
      <c r="C2129" s="200"/>
      <c r="D2129" s="200"/>
      <c r="E2129" s="200"/>
      <c r="F2129" s="200"/>
      <c r="G2129" s="200"/>
      <c r="H2129" s="200"/>
      <c r="I2129" s="200"/>
      <c r="J2129" s="200"/>
      <c r="K2129" s="200"/>
      <c r="L2129" s="200"/>
      <c r="M2129" s="239"/>
      <c r="N2129" s="202"/>
      <c r="O2129" s="200"/>
      <c r="P2129" s="200"/>
      <c r="Q2129" s="200"/>
      <c r="R2129" s="200"/>
      <c r="S2129" s="239"/>
      <c r="T2129" s="200"/>
      <c r="U2129" s="202"/>
      <c r="V2129" s="200"/>
      <c r="W2129" s="200"/>
      <c r="X2129" s="200"/>
      <c r="Y2129" s="200"/>
      <c r="Z2129" s="200"/>
      <c r="AA2129" s="201"/>
      <c r="AB2129" s="201"/>
      <c r="AC2129" s="202"/>
      <c r="AD2129" s="202"/>
      <c r="AE2129" s="202"/>
      <c r="AF2129" s="202"/>
      <c r="AG2129" s="200"/>
      <c r="AH2129" s="200"/>
      <c r="AI2129" s="200"/>
      <c r="AJ2129" s="201"/>
      <c r="AK2129" s="202"/>
      <c r="AL2129" s="200"/>
      <c r="AM2129" s="200"/>
      <c r="AN2129" s="240"/>
      <c r="AO2129" s="240"/>
      <c r="AP2129" s="240"/>
      <c r="AQ2129" s="200"/>
      <c r="AR2129" s="200"/>
      <c r="AS2129" s="200"/>
    </row>
    <row r="2130" spans="1:45" x14ac:dyDescent="0.25">
      <c r="A2130" s="200"/>
      <c r="B2130" s="200"/>
      <c r="C2130" s="200"/>
      <c r="D2130" s="200"/>
      <c r="E2130" s="200"/>
      <c r="F2130" s="200"/>
      <c r="G2130" s="200"/>
      <c r="H2130" s="200"/>
      <c r="I2130" s="200"/>
      <c r="J2130" s="200"/>
      <c r="K2130" s="200"/>
      <c r="L2130" s="200"/>
      <c r="M2130" s="239"/>
      <c r="N2130" s="202"/>
      <c r="O2130" s="200"/>
      <c r="P2130" s="200"/>
      <c r="Q2130" s="200"/>
      <c r="R2130" s="200"/>
      <c r="S2130" s="239"/>
      <c r="T2130" s="200"/>
      <c r="U2130" s="202"/>
      <c r="V2130" s="200"/>
      <c r="W2130" s="200"/>
      <c r="X2130" s="200"/>
      <c r="Y2130" s="200"/>
      <c r="Z2130" s="200"/>
      <c r="AA2130" s="201"/>
      <c r="AB2130" s="201"/>
      <c r="AC2130" s="202"/>
      <c r="AD2130" s="202"/>
      <c r="AE2130" s="202"/>
      <c r="AF2130" s="202"/>
      <c r="AG2130" s="200"/>
      <c r="AH2130" s="200"/>
      <c r="AI2130" s="200"/>
      <c r="AJ2130" s="201"/>
      <c r="AK2130" s="202"/>
      <c r="AL2130" s="200"/>
      <c r="AM2130" s="200"/>
      <c r="AN2130" s="240"/>
      <c r="AO2130" s="240"/>
      <c r="AP2130" s="240"/>
      <c r="AQ2130" s="200"/>
      <c r="AR2130" s="200"/>
      <c r="AS2130" s="200"/>
    </row>
    <row r="2131" spans="1:45" x14ac:dyDescent="0.25">
      <c r="A2131" s="200"/>
      <c r="B2131" s="200"/>
      <c r="C2131" s="200"/>
      <c r="D2131" s="200"/>
      <c r="E2131" s="200"/>
      <c r="F2131" s="200"/>
      <c r="G2131" s="200"/>
      <c r="H2131" s="200"/>
      <c r="I2131" s="200"/>
      <c r="J2131" s="200"/>
      <c r="K2131" s="200"/>
      <c r="L2131" s="200"/>
      <c r="M2131" s="239"/>
      <c r="N2131" s="202"/>
      <c r="O2131" s="200"/>
      <c r="P2131" s="200"/>
      <c r="Q2131" s="200"/>
      <c r="R2131" s="200"/>
      <c r="S2131" s="239"/>
      <c r="T2131" s="200"/>
      <c r="U2131" s="202"/>
      <c r="V2131" s="200"/>
      <c r="W2131" s="200"/>
      <c r="X2131" s="200"/>
      <c r="Y2131" s="200"/>
      <c r="Z2131" s="200"/>
      <c r="AA2131" s="201"/>
      <c r="AB2131" s="201"/>
      <c r="AC2131" s="202"/>
      <c r="AD2131" s="202"/>
      <c r="AE2131" s="202"/>
      <c r="AF2131" s="202"/>
      <c r="AG2131" s="200"/>
      <c r="AH2131" s="200"/>
      <c r="AI2131" s="200"/>
      <c r="AJ2131" s="201"/>
      <c r="AK2131" s="202"/>
      <c r="AL2131" s="200"/>
      <c r="AM2131" s="200"/>
      <c r="AN2131" s="240"/>
      <c r="AO2131" s="240"/>
      <c r="AP2131" s="240"/>
      <c r="AQ2131" s="200"/>
      <c r="AR2131" s="200"/>
      <c r="AS2131" s="200"/>
    </row>
    <row r="2132" spans="1:45" x14ac:dyDescent="0.25">
      <c r="A2132" s="200"/>
      <c r="B2132" s="200"/>
      <c r="C2132" s="200"/>
      <c r="D2132" s="200"/>
      <c r="E2132" s="200"/>
      <c r="F2132" s="200"/>
      <c r="G2132" s="200"/>
      <c r="H2132" s="200"/>
      <c r="I2132" s="200"/>
      <c r="J2132" s="200"/>
      <c r="K2132" s="200"/>
      <c r="L2132" s="200"/>
      <c r="M2132" s="239"/>
      <c r="N2132" s="202"/>
      <c r="O2132" s="200"/>
      <c r="P2132" s="200"/>
      <c r="Q2132" s="200"/>
      <c r="R2132" s="200"/>
      <c r="S2132" s="239"/>
      <c r="T2132" s="200"/>
      <c r="U2132" s="202"/>
      <c r="V2132" s="200"/>
      <c r="W2132" s="200"/>
      <c r="X2132" s="200"/>
      <c r="Y2132" s="200"/>
      <c r="Z2132" s="200"/>
      <c r="AA2132" s="201"/>
      <c r="AB2132" s="201"/>
      <c r="AC2132" s="202"/>
      <c r="AD2132" s="202"/>
      <c r="AE2132" s="202"/>
      <c r="AF2132" s="202"/>
      <c r="AG2132" s="200"/>
      <c r="AH2132" s="200"/>
      <c r="AI2132" s="200"/>
      <c r="AJ2132" s="201"/>
      <c r="AK2132" s="202"/>
      <c r="AL2132" s="200"/>
      <c r="AM2132" s="200"/>
      <c r="AN2132" s="240"/>
      <c r="AO2132" s="240"/>
      <c r="AP2132" s="240"/>
      <c r="AQ2132" s="200"/>
      <c r="AR2132" s="200"/>
      <c r="AS2132" s="200"/>
    </row>
    <row r="2133" spans="1:45" x14ac:dyDescent="0.25">
      <c r="A2133" s="200"/>
      <c r="B2133" s="200"/>
      <c r="C2133" s="200"/>
      <c r="D2133" s="200"/>
      <c r="E2133" s="200"/>
      <c r="F2133" s="200"/>
      <c r="G2133" s="200"/>
      <c r="H2133" s="200"/>
      <c r="I2133" s="200"/>
      <c r="J2133" s="200"/>
      <c r="K2133" s="200"/>
      <c r="L2133" s="200"/>
      <c r="M2133" s="239"/>
      <c r="N2133" s="202"/>
      <c r="O2133" s="200"/>
      <c r="P2133" s="200"/>
      <c r="Q2133" s="200"/>
      <c r="R2133" s="200"/>
      <c r="S2133" s="239"/>
      <c r="T2133" s="200"/>
      <c r="U2133" s="202"/>
      <c r="V2133" s="200"/>
      <c r="W2133" s="200"/>
      <c r="X2133" s="200"/>
      <c r="Y2133" s="200"/>
      <c r="Z2133" s="200"/>
      <c r="AA2133" s="201"/>
      <c r="AB2133" s="201"/>
      <c r="AC2133" s="202"/>
      <c r="AD2133" s="202"/>
      <c r="AE2133" s="202"/>
      <c r="AF2133" s="202"/>
      <c r="AG2133" s="200"/>
      <c r="AH2133" s="200"/>
      <c r="AI2133" s="200"/>
      <c r="AJ2133" s="201"/>
      <c r="AK2133" s="202"/>
      <c r="AL2133" s="200"/>
      <c r="AM2133" s="200"/>
      <c r="AN2133" s="240"/>
      <c r="AO2133" s="240"/>
      <c r="AP2133" s="240"/>
      <c r="AQ2133" s="200"/>
      <c r="AR2133" s="200"/>
      <c r="AS2133" s="200"/>
    </row>
    <row r="2134" spans="1:45" x14ac:dyDescent="0.25">
      <c r="A2134" s="200"/>
      <c r="B2134" s="200"/>
      <c r="C2134" s="200"/>
      <c r="D2134" s="200"/>
      <c r="E2134" s="200"/>
      <c r="F2134" s="200"/>
      <c r="G2134" s="200"/>
      <c r="H2134" s="200"/>
      <c r="I2134" s="200"/>
      <c r="J2134" s="200"/>
      <c r="K2134" s="200"/>
      <c r="L2134" s="200"/>
      <c r="M2134" s="239"/>
      <c r="N2134" s="202"/>
      <c r="O2134" s="200"/>
      <c r="P2134" s="200"/>
      <c r="Q2134" s="200"/>
      <c r="R2134" s="200"/>
      <c r="S2134" s="239"/>
      <c r="T2134" s="200"/>
      <c r="U2134" s="202"/>
      <c r="V2134" s="200"/>
      <c r="W2134" s="200"/>
      <c r="X2134" s="200"/>
      <c r="Y2134" s="200"/>
      <c r="Z2134" s="200"/>
      <c r="AA2134" s="201"/>
      <c r="AB2134" s="201"/>
      <c r="AC2134" s="202"/>
      <c r="AD2134" s="202"/>
      <c r="AE2134" s="202"/>
      <c r="AF2134" s="202"/>
      <c r="AG2134" s="200"/>
      <c r="AH2134" s="200"/>
      <c r="AI2134" s="200"/>
      <c r="AJ2134" s="201"/>
      <c r="AK2134" s="202"/>
      <c r="AL2134" s="200"/>
      <c r="AM2134" s="200"/>
      <c r="AN2134" s="240"/>
      <c r="AO2134" s="240"/>
      <c r="AP2134" s="240"/>
      <c r="AQ2134" s="200"/>
      <c r="AR2134" s="200"/>
      <c r="AS2134" s="200"/>
    </row>
    <row r="2135" spans="1:45" x14ac:dyDescent="0.25">
      <c r="A2135" s="200"/>
      <c r="B2135" s="200"/>
      <c r="C2135" s="200"/>
      <c r="D2135" s="200"/>
      <c r="E2135" s="200"/>
      <c r="F2135" s="200"/>
      <c r="G2135" s="200"/>
      <c r="H2135" s="200"/>
      <c r="I2135" s="200"/>
      <c r="J2135" s="200"/>
      <c r="K2135" s="200"/>
      <c r="L2135" s="200"/>
      <c r="M2135" s="239"/>
      <c r="N2135" s="202"/>
      <c r="O2135" s="200"/>
      <c r="P2135" s="200"/>
      <c r="Q2135" s="200"/>
      <c r="R2135" s="200"/>
      <c r="S2135" s="239"/>
      <c r="T2135" s="200"/>
      <c r="U2135" s="202"/>
      <c r="V2135" s="200"/>
      <c r="W2135" s="200"/>
      <c r="X2135" s="200"/>
      <c r="Y2135" s="200"/>
      <c r="Z2135" s="200"/>
      <c r="AA2135" s="201"/>
      <c r="AB2135" s="201"/>
      <c r="AC2135" s="202"/>
      <c r="AD2135" s="202"/>
      <c r="AE2135" s="202"/>
      <c r="AF2135" s="202"/>
      <c r="AG2135" s="200"/>
      <c r="AH2135" s="200"/>
      <c r="AI2135" s="200"/>
      <c r="AJ2135" s="201"/>
      <c r="AK2135" s="202"/>
      <c r="AL2135" s="200"/>
      <c r="AM2135" s="200"/>
      <c r="AN2135" s="240"/>
      <c r="AO2135" s="240"/>
      <c r="AP2135" s="240"/>
      <c r="AQ2135" s="200"/>
      <c r="AR2135" s="200"/>
      <c r="AS2135" s="200"/>
    </row>
    <row r="2136" spans="1:45" x14ac:dyDescent="0.25">
      <c r="A2136" s="200"/>
      <c r="B2136" s="200"/>
      <c r="C2136" s="200"/>
      <c r="D2136" s="200"/>
      <c r="E2136" s="200"/>
      <c r="F2136" s="200"/>
      <c r="G2136" s="200"/>
      <c r="H2136" s="200"/>
      <c r="I2136" s="200"/>
      <c r="J2136" s="200"/>
      <c r="K2136" s="200"/>
      <c r="L2136" s="200"/>
      <c r="M2136" s="239"/>
      <c r="N2136" s="202"/>
      <c r="O2136" s="200"/>
      <c r="P2136" s="200"/>
      <c r="Q2136" s="200"/>
      <c r="R2136" s="200"/>
      <c r="S2136" s="239"/>
      <c r="T2136" s="200"/>
      <c r="U2136" s="202"/>
      <c r="V2136" s="200"/>
      <c r="W2136" s="200"/>
      <c r="X2136" s="200"/>
      <c r="Y2136" s="200"/>
      <c r="Z2136" s="200"/>
      <c r="AA2136" s="201"/>
      <c r="AB2136" s="201"/>
      <c r="AC2136" s="202"/>
      <c r="AD2136" s="202"/>
      <c r="AE2136" s="202"/>
      <c r="AF2136" s="202"/>
      <c r="AG2136" s="200"/>
      <c r="AH2136" s="200"/>
      <c r="AI2136" s="200"/>
      <c r="AJ2136" s="201"/>
      <c r="AK2136" s="202"/>
      <c r="AL2136" s="200"/>
      <c r="AM2136" s="200"/>
      <c r="AN2136" s="240"/>
      <c r="AO2136" s="240"/>
      <c r="AP2136" s="240"/>
      <c r="AQ2136" s="200"/>
      <c r="AR2136" s="200"/>
      <c r="AS2136" s="200"/>
    </row>
    <row r="2137" spans="1:45" x14ac:dyDescent="0.25">
      <c r="A2137" s="200"/>
      <c r="B2137" s="200"/>
      <c r="C2137" s="200"/>
      <c r="D2137" s="200"/>
      <c r="E2137" s="200"/>
      <c r="F2137" s="200"/>
      <c r="G2137" s="200"/>
      <c r="H2137" s="200"/>
      <c r="I2137" s="200"/>
      <c r="J2137" s="200"/>
      <c r="K2137" s="200"/>
      <c r="L2137" s="200"/>
      <c r="M2137" s="239"/>
      <c r="N2137" s="202"/>
      <c r="O2137" s="200"/>
      <c r="P2137" s="200"/>
      <c r="Q2137" s="200"/>
      <c r="R2137" s="200"/>
      <c r="S2137" s="239"/>
      <c r="T2137" s="200"/>
      <c r="U2137" s="202"/>
      <c r="V2137" s="200"/>
      <c r="W2137" s="200"/>
      <c r="X2137" s="200"/>
      <c r="Y2137" s="200"/>
      <c r="Z2137" s="200"/>
      <c r="AA2137" s="201"/>
      <c r="AB2137" s="201"/>
      <c r="AC2137" s="202"/>
      <c r="AD2137" s="202"/>
      <c r="AE2137" s="202"/>
      <c r="AF2137" s="202"/>
      <c r="AG2137" s="200"/>
      <c r="AH2137" s="200"/>
      <c r="AI2137" s="200"/>
      <c r="AJ2137" s="201"/>
      <c r="AK2137" s="202"/>
      <c r="AL2137" s="200"/>
      <c r="AM2137" s="200"/>
      <c r="AN2137" s="240"/>
      <c r="AO2137" s="240"/>
      <c r="AP2137" s="240"/>
      <c r="AQ2137" s="200"/>
      <c r="AR2137" s="200"/>
      <c r="AS2137" s="200"/>
    </row>
    <row r="2138" spans="1:45" x14ac:dyDescent="0.25">
      <c r="A2138" s="200"/>
      <c r="B2138" s="200"/>
      <c r="C2138" s="200"/>
      <c r="D2138" s="200"/>
      <c r="E2138" s="200"/>
      <c r="F2138" s="200"/>
      <c r="G2138" s="200"/>
      <c r="H2138" s="200"/>
      <c r="I2138" s="200"/>
      <c r="J2138" s="200"/>
      <c r="K2138" s="200"/>
      <c r="L2138" s="200"/>
      <c r="M2138" s="239"/>
      <c r="N2138" s="202"/>
      <c r="O2138" s="200"/>
      <c r="P2138" s="200"/>
      <c r="Q2138" s="200"/>
      <c r="R2138" s="200"/>
      <c r="S2138" s="239"/>
      <c r="T2138" s="200"/>
      <c r="U2138" s="202"/>
      <c r="V2138" s="200"/>
      <c r="W2138" s="200"/>
      <c r="X2138" s="200"/>
      <c r="Y2138" s="200"/>
      <c r="Z2138" s="200"/>
      <c r="AA2138" s="201"/>
      <c r="AB2138" s="201"/>
      <c r="AC2138" s="202"/>
      <c r="AD2138" s="202"/>
      <c r="AE2138" s="202"/>
      <c r="AF2138" s="202"/>
      <c r="AG2138" s="200"/>
      <c r="AH2138" s="200"/>
      <c r="AI2138" s="200"/>
      <c r="AJ2138" s="201"/>
      <c r="AK2138" s="202"/>
      <c r="AL2138" s="200"/>
      <c r="AM2138" s="200"/>
      <c r="AN2138" s="240"/>
      <c r="AO2138" s="240"/>
      <c r="AP2138" s="240"/>
      <c r="AQ2138" s="200"/>
      <c r="AR2138" s="200"/>
      <c r="AS2138" s="200"/>
    </row>
    <row r="2139" spans="1:45" x14ac:dyDescent="0.25">
      <c r="A2139" s="200"/>
      <c r="B2139" s="200"/>
      <c r="C2139" s="200"/>
      <c r="D2139" s="200"/>
      <c r="E2139" s="200"/>
      <c r="F2139" s="200"/>
      <c r="G2139" s="200"/>
      <c r="H2139" s="200"/>
      <c r="I2139" s="200"/>
      <c r="J2139" s="200"/>
      <c r="K2139" s="200"/>
      <c r="L2139" s="200"/>
      <c r="M2139" s="239"/>
      <c r="N2139" s="202"/>
      <c r="O2139" s="200"/>
      <c r="P2139" s="200"/>
      <c r="Q2139" s="200"/>
      <c r="R2139" s="200"/>
      <c r="S2139" s="239"/>
      <c r="T2139" s="200"/>
      <c r="U2139" s="202"/>
      <c r="V2139" s="200"/>
      <c r="W2139" s="200"/>
      <c r="X2139" s="200"/>
      <c r="Y2139" s="200"/>
      <c r="Z2139" s="200"/>
      <c r="AA2139" s="201"/>
      <c r="AB2139" s="201"/>
      <c r="AC2139" s="202"/>
      <c r="AD2139" s="202"/>
      <c r="AE2139" s="202"/>
      <c r="AF2139" s="202"/>
      <c r="AG2139" s="200"/>
      <c r="AH2139" s="200"/>
      <c r="AI2139" s="200"/>
      <c r="AJ2139" s="201"/>
      <c r="AK2139" s="202"/>
      <c r="AL2139" s="200"/>
      <c r="AM2139" s="200"/>
      <c r="AN2139" s="240"/>
      <c r="AO2139" s="240"/>
      <c r="AP2139" s="240"/>
      <c r="AQ2139" s="200"/>
      <c r="AR2139" s="200"/>
      <c r="AS2139" s="200"/>
    </row>
    <row r="2140" spans="1:45" x14ac:dyDescent="0.25">
      <c r="A2140" s="200"/>
      <c r="B2140" s="200"/>
      <c r="C2140" s="200"/>
      <c r="D2140" s="200"/>
      <c r="E2140" s="200"/>
      <c r="F2140" s="200"/>
      <c r="G2140" s="200"/>
      <c r="H2140" s="200"/>
      <c r="I2140" s="200"/>
      <c r="J2140" s="200"/>
      <c r="K2140" s="200"/>
      <c r="L2140" s="200"/>
      <c r="M2140" s="239"/>
      <c r="N2140" s="202"/>
      <c r="O2140" s="200"/>
      <c r="P2140" s="200"/>
      <c r="Q2140" s="200"/>
      <c r="R2140" s="200"/>
      <c r="S2140" s="239"/>
      <c r="T2140" s="200"/>
      <c r="U2140" s="202"/>
      <c r="V2140" s="200"/>
      <c r="W2140" s="200"/>
      <c r="X2140" s="200"/>
      <c r="Y2140" s="200"/>
      <c r="Z2140" s="200"/>
      <c r="AA2140" s="201"/>
      <c r="AB2140" s="201"/>
      <c r="AC2140" s="202"/>
      <c r="AD2140" s="202"/>
      <c r="AE2140" s="202"/>
      <c r="AF2140" s="202"/>
      <c r="AG2140" s="200"/>
      <c r="AH2140" s="200"/>
      <c r="AI2140" s="200"/>
      <c r="AJ2140" s="201"/>
      <c r="AK2140" s="202"/>
      <c r="AL2140" s="200"/>
      <c r="AM2140" s="200"/>
      <c r="AN2140" s="240"/>
      <c r="AO2140" s="240"/>
      <c r="AP2140" s="240"/>
      <c r="AQ2140" s="200"/>
      <c r="AR2140" s="200"/>
      <c r="AS2140" s="200"/>
    </row>
    <row r="2141" spans="1:45" x14ac:dyDescent="0.25">
      <c r="A2141" s="200"/>
      <c r="B2141" s="200"/>
      <c r="C2141" s="200"/>
      <c r="D2141" s="200"/>
      <c r="E2141" s="200"/>
      <c r="F2141" s="200"/>
      <c r="G2141" s="200"/>
      <c r="H2141" s="200"/>
      <c r="I2141" s="200"/>
      <c r="J2141" s="200"/>
      <c r="K2141" s="200"/>
      <c r="L2141" s="200"/>
      <c r="M2141" s="239"/>
      <c r="N2141" s="202"/>
      <c r="O2141" s="200"/>
      <c r="P2141" s="200"/>
      <c r="Q2141" s="200"/>
      <c r="R2141" s="200"/>
      <c r="S2141" s="239"/>
      <c r="T2141" s="200"/>
      <c r="U2141" s="202"/>
      <c r="V2141" s="200"/>
      <c r="W2141" s="200"/>
      <c r="X2141" s="200"/>
      <c r="Y2141" s="200"/>
      <c r="Z2141" s="200"/>
      <c r="AA2141" s="201"/>
      <c r="AB2141" s="201"/>
      <c r="AC2141" s="202"/>
      <c r="AD2141" s="202"/>
      <c r="AE2141" s="202"/>
      <c r="AF2141" s="202"/>
      <c r="AG2141" s="200"/>
      <c r="AH2141" s="200"/>
      <c r="AI2141" s="200"/>
      <c r="AJ2141" s="201"/>
      <c r="AK2141" s="202"/>
      <c r="AL2141" s="200"/>
      <c r="AM2141" s="200"/>
      <c r="AN2141" s="240"/>
      <c r="AO2141" s="240"/>
      <c r="AP2141" s="240"/>
      <c r="AQ2141" s="200"/>
      <c r="AR2141" s="200"/>
      <c r="AS2141" s="200"/>
    </row>
    <row r="2142" spans="1:45" x14ac:dyDescent="0.25">
      <c r="A2142" s="200"/>
      <c r="B2142" s="200"/>
      <c r="C2142" s="200"/>
      <c r="D2142" s="200"/>
      <c r="E2142" s="200"/>
      <c r="F2142" s="200"/>
      <c r="G2142" s="200"/>
      <c r="H2142" s="200"/>
      <c r="I2142" s="200"/>
      <c r="J2142" s="200"/>
      <c r="K2142" s="200"/>
      <c r="L2142" s="200"/>
      <c r="M2142" s="239"/>
      <c r="N2142" s="202"/>
      <c r="O2142" s="200"/>
      <c r="P2142" s="200"/>
      <c r="Q2142" s="200"/>
      <c r="R2142" s="200"/>
      <c r="S2142" s="239"/>
      <c r="T2142" s="200"/>
      <c r="U2142" s="202"/>
      <c r="V2142" s="200"/>
      <c r="W2142" s="200"/>
      <c r="X2142" s="200"/>
      <c r="Y2142" s="200"/>
      <c r="Z2142" s="200"/>
      <c r="AA2142" s="201"/>
      <c r="AB2142" s="201"/>
      <c r="AC2142" s="202"/>
      <c r="AD2142" s="202"/>
      <c r="AE2142" s="202"/>
      <c r="AF2142" s="202"/>
      <c r="AG2142" s="200"/>
      <c r="AH2142" s="200"/>
      <c r="AI2142" s="200"/>
      <c r="AJ2142" s="201"/>
      <c r="AK2142" s="202"/>
      <c r="AL2142" s="200"/>
      <c r="AM2142" s="200"/>
      <c r="AN2142" s="240"/>
      <c r="AO2142" s="240"/>
      <c r="AP2142" s="240"/>
      <c r="AQ2142" s="200"/>
      <c r="AR2142" s="200"/>
      <c r="AS2142" s="200"/>
    </row>
    <row r="2143" spans="1:45" x14ac:dyDescent="0.25">
      <c r="A2143" s="200"/>
      <c r="B2143" s="200"/>
      <c r="C2143" s="200"/>
      <c r="D2143" s="200"/>
      <c r="E2143" s="200"/>
      <c r="F2143" s="200"/>
      <c r="G2143" s="200"/>
      <c r="H2143" s="200"/>
      <c r="I2143" s="200"/>
      <c r="J2143" s="200"/>
      <c r="K2143" s="200"/>
      <c r="L2143" s="200"/>
      <c r="M2143" s="239"/>
      <c r="N2143" s="202"/>
      <c r="O2143" s="200"/>
      <c r="P2143" s="200"/>
      <c r="Q2143" s="200"/>
      <c r="R2143" s="200"/>
      <c r="S2143" s="239"/>
      <c r="T2143" s="200"/>
      <c r="U2143" s="202"/>
      <c r="V2143" s="200"/>
      <c r="W2143" s="200"/>
      <c r="X2143" s="200"/>
      <c r="Y2143" s="200"/>
      <c r="Z2143" s="200"/>
      <c r="AA2143" s="201"/>
      <c r="AB2143" s="201"/>
      <c r="AC2143" s="202"/>
      <c r="AD2143" s="202"/>
      <c r="AE2143" s="202"/>
      <c r="AF2143" s="202"/>
      <c r="AG2143" s="200"/>
      <c r="AH2143" s="200"/>
      <c r="AI2143" s="200"/>
      <c r="AJ2143" s="201"/>
      <c r="AK2143" s="202"/>
      <c r="AL2143" s="200"/>
      <c r="AM2143" s="200"/>
      <c r="AN2143" s="240"/>
      <c r="AO2143" s="240"/>
      <c r="AP2143" s="240"/>
      <c r="AQ2143" s="200"/>
      <c r="AR2143" s="200"/>
      <c r="AS2143" s="200"/>
    </row>
    <row r="2144" spans="1:45" x14ac:dyDescent="0.25">
      <c r="A2144" s="200"/>
      <c r="B2144" s="200"/>
      <c r="C2144" s="200"/>
      <c r="D2144" s="200"/>
      <c r="E2144" s="200"/>
      <c r="F2144" s="200"/>
      <c r="G2144" s="200"/>
      <c r="H2144" s="200"/>
      <c r="I2144" s="200"/>
      <c r="J2144" s="200"/>
      <c r="K2144" s="200"/>
      <c r="L2144" s="200"/>
      <c r="M2144" s="239"/>
      <c r="N2144" s="202"/>
      <c r="O2144" s="200"/>
      <c r="P2144" s="200"/>
      <c r="Q2144" s="200"/>
      <c r="R2144" s="200"/>
      <c r="S2144" s="239"/>
      <c r="T2144" s="200"/>
      <c r="U2144" s="202"/>
      <c r="V2144" s="200"/>
      <c r="W2144" s="200"/>
      <c r="X2144" s="200"/>
      <c r="Y2144" s="200"/>
      <c r="Z2144" s="200"/>
      <c r="AA2144" s="201"/>
      <c r="AB2144" s="201"/>
      <c r="AC2144" s="202"/>
      <c r="AD2144" s="202"/>
      <c r="AE2144" s="202"/>
      <c r="AF2144" s="202"/>
      <c r="AG2144" s="200"/>
      <c r="AH2144" s="200"/>
      <c r="AI2144" s="200"/>
      <c r="AJ2144" s="201"/>
      <c r="AK2144" s="202"/>
      <c r="AL2144" s="200"/>
      <c r="AM2144" s="200"/>
      <c r="AN2144" s="240"/>
      <c r="AO2144" s="240"/>
      <c r="AP2144" s="240"/>
      <c r="AQ2144" s="200"/>
      <c r="AR2144" s="200"/>
      <c r="AS2144" s="200"/>
    </row>
    <row r="2145" spans="1:45" x14ac:dyDescent="0.25">
      <c r="A2145" s="200"/>
      <c r="B2145" s="200"/>
      <c r="C2145" s="200"/>
      <c r="D2145" s="200"/>
      <c r="E2145" s="200"/>
      <c r="F2145" s="200"/>
      <c r="G2145" s="200"/>
      <c r="H2145" s="200"/>
      <c r="I2145" s="200"/>
      <c r="J2145" s="200"/>
      <c r="K2145" s="200"/>
      <c r="L2145" s="200"/>
      <c r="M2145" s="239"/>
      <c r="N2145" s="202"/>
      <c r="O2145" s="200"/>
      <c r="P2145" s="200"/>
      <c r="Q2145" s="200"/>
      <c r="R2145" s="200"/>
      <c r="S2145" s="239"/>
      <c r="T2145" s="200"/>
      <c r="U2145" s="202"/>
      <c r="V2145" s="200"/>
      <c r="W2145" s="200"/>
      <c r="X2145" s="200"/>
      <c r="Y2145" s="200"/>
      <c r="Z2145" s="200"/>
      <c r="AA2145" s="201"/>
      <c r="AB2145" s="201"/>
      <c r="AC2145" s="202"/>
      <c r="AD2145" s="202"/>
      <c r="AE2145" s="202"/>
      <c r="AF2145" s="202"/>
      <c r="AG2145" s="200"/>
      <c r="AH2145" s="200"/>
      <c r="AI2145" s="200"/>
      <c r="AJ2145" s="201"/>
      <c r="AK2145" s="202"/>
      <c r="AL2145" s="200"/>
      <c r="AM2145" s="200"/>
      <c r="AN2145" s="240"/>
      <c r="AO2145" s="240"/>
      <c r="AP2145" s="240"/>
      <c r="AQ2145" s="200"/>
      <c r="AR2145" s="200"/>
      <c r="AS2145" s="200"/>
    </row>
    <row r="2146" spans="1:45" x14ac:dyDescent="0.25">
      <c r="A2146" s="200"/>
      <c r="B2146" s="200"/>
      <c r="C2146" s="200"/>
      <c r="D2146" s="200"/>
      <c r="E2146" s="200"/>
      <c r="F2146" s="200"/>
      <c r="G2146" s="200"/>
      <c r="H2146" s="200"/>
      <c r="I2146" s="200"/>
      <c r="J2146" s="200"/>
      <c r="K2146" s="200"/>
      <c r="L2146" s="200"/>
      <c r="M2146" s="239"/>
      <c r="N2146" s="202"/>
      <c r="O2146" s="200"/>
      <c r="P2146" s="200"/>
      <c r="Q2146" s="200"/>
      <c r="R2146" s="200"/>
      <c r="S2146" s="239"/>
      <c r="T2146" s="200"/>
      <c r="U2146" s="202"/>
      <c r="V2146" s="200"/>
      <c r="W2146" s="200"/>
      <c r="X2146" s="200"/>
      <c r="Y2146" s="200"/>
      <c r="Z2146" s="200"/>
      <c r="AA2146" s="201"/>
      <c r="AB2146" s="201"/>
      <c r="AC2146" s="202"/>
      <c r="AD2146" s="202"/>
      <c r="AE2146" s="202"/>
      <c r="AF2146" s="202"/>
      <c r="AG2146" s="200"/>
      <c r="AH2146" s="200"/>
      <c r="AI2146" s="200"/>
      <c r="AJ2146" s="201"/>
      <c r="AK2146" s="202"/>
      <c r="AL2146" s="200"/>
      <c r="AM2146" s="200"/>
      <c r="AN2146" s="240"/>
      <c r="AO2146" s="240"/>
      <c r="AP2146" s="240"/>
      <c r="AQ2146" s="200"/>
      <c r="AR2146" s="200"/>
      <c r="AS2146" s="200"/>
    </row>
    <row r="2147" spans="1:45" x14ac:dyDescent="0.25">
      <c r="A2147" s="200"/>
      <c r="B2147" s="200"/>
      <c r="C2147" s="200"/>
      <c r="D2147" s="200"/>
      <c r="E2147" s="200"/>
      <c r="F2147" s="200"/>
      <c r="G2147" s="200"/>
      <c r="H2147" s="200"/>
      <c r="I2147" s="200"/>
      <c r="J2147" s="200"/>
      <c r="K2147" s="200"/>
      <c r="L2147" s="200"/>
      <c r="M2147" s="239"/>
      <c r="N2147" s="202"/>
      <c r="O2147" s="200"/>
      <c r="P2147" s="200"/>
      <c r="Q2147" s="200"/>
      <c r="R2147" s="200"/>
      <c r="S2147" s="239"/>
      <c r="T2147" s="200"/>
      <c r="U2147" s="202"/>
      <c r="V2147" s="200"/>
      <c r="W2147" s="200"/>
      <c r="X2147" s="200"/>
      <c r="Y2147" s="200"/>
      <c r="Z2147" s="200"/>
      <c r="AA2147" s="201"/>
      <c r="AB2147" s="201"/>
      <c r="AC2147" s="202"/>
      <c r="AD2147" s="202"/>
      <c r="AE2147" s="202"/>
      <c r="AF2147" s="202"/>
      <c r="AG2147" s="200"/>
      <c r="AH2147" s="200"/>
      <c r="AI2147" s="200"/>
      <c r="AJ2147" s="201"/>
      <c r="AK2147" s="202"/>
      <c r="AL2147" s="200"/>
      <c r="AM2147" s="200"/>
      <c r="AN2147" s="240"/>
      <c r="AO2147" s="240"/>
      <c r="AP2147" s="240"/>
      <c r="AQ2147" s="200"/>
      <c r="AR2147" s="200"/>
      <c r="AS2147" s="200"/>
    </row>
    <row r="2148" spans="1:45" x14ac:dyDescent="0.25">
      <c r="A2148" s="200"/>
      <c r="B2148" s="200"/>
      <c r="C2148" s="200"/>
      <c r="D2148" s="200"/>
      <c r="E2148" s="200"/>
      <c r="F2148" s="200"/>
      <c r="G2148" s="200"/>
      <c r="H2148" s="200"/>
      <c r="I2148" s="200"/>
      <c r="J2148" s="200"/>
      <c r="K2148" s="200"/>
      <c r="L2148" s="200"/>
      <c r="M2148" s="239"/>
      <c r="N2148" s="202"/>
      <c r="O2148" s="200"/>
      <c r="P2148" s="200"/>
      <c r="Q2148" s="200"/>
      <c r="R2148" s="200"/>
      <c r="S2148" s="239"/>
      <c r="T2148" s="200"/>
      <c r="U2148" s="202"/>
      <c r="V2148" s="200"/>
      <c r="W2148" s="200"/>
      <c r="X2148" s="200"/>
      <c r="Y2148" s="200"/>
      <c r="Z2148" s="200"/>
      <c r="AA2148" s="201"/>
      <c r="AB2148" s="201"/>
      <c r="AC2148" s="202"/>
      <c r="AD2148" s="202"/>
      <c r="AE2148" s="202"/>
      <c r="AF2148" s="202"/>
      <c r="AG2148" s="200"/>
      <c r="AH2148" s="200"/>
      <c r="AI2148" s="200"/>
      <c r="AJ2148" s="201"/>
      <c r="AK2148" s="202"/>
      <c r="AL2148" s="200"/>
      <c r="AM2148" s="200"/>
      <c r="AN2148" s="240"/>
      <c r="AO2148" s="240"/>
      <c r="AP2148" s="240"/>
      <c r="AQ2148" s="200"/>
      <c r="AR2148" s="200"/>
      <c r="AS2148" s="200"/>
    </row>
    <row r="2149" spans="1:45" x14ac:dyDescent="0.25">
      <c r="A2149" s="200"/>
      <c r="B2149" s="200"/>
      <c r="C2149" s="200"/>
      <c r="D2149" s="200"/>
      <c r="E2149" s="200"/>
      <c r="F2149" s="200"/>
      <c r="G2149" s="200"/>
      <c r="H2149" s="200"/>
      <c r="I2149" s="200"/>
      <c r="J2149" s="200"/>
      <c r="K2149" s="200"/>
      <c r="L2149" s="200"/>
      <c r="M2149" s="239"/>
      <c r="N2149" s="202"/>
      <c r="O2149" s="200"/>
      <c r="P2149" s="200"/>
      <c r="Q2149" s="200"/>
      <c r="R2149" s="200"/>
      <c r="S2149" s="239"/>
      <c r="T2149" s="200"/>
      <c r="U2149" s="202"/>
      <c r="V2149" s="200"/>
      <c r="W2149" s="200"/>
      <c r="X2149" s="200"/>
      <c r="Y2149" s="200"/>
      <c r="Z2149" s="200"/>
      <c r="AA2149" s="201"/>
      <c r="AB2149" s="201"/>
      <c r="AC2149" s="202"/>
      <c r="AD2149" s="202"/>
      <c r="AE2149" s="202"/>
      <c r="AF2149" s="202"/>
      <c r="AG2149" s="200"/>
      <c r="AH2149" s="200"/>
      <c r="AI2149" s="200"/>
      <c r="AJ2149" s="201"/>
      <c r="AK2149" s="202"/>
      <c r="AL2149" s="200"/>
      <c r="AM2149" s="200"/>
      <c r="AN2149" s="240"/>
      <c r="AO2149" s="240"/>
      <c r="AP2149" s="240"/>
      <c r="AQ2149" s="200"/>
      <c r="AR2149" s="200"/>
      <c r="AS2149" s="200"/>
    </row>
    <row r="2150" spans="1:45" x14ac:dyDescent="0.25">
      <c r="A2150" s="200"/>
      <c r="B2150" s="200"/>
      <c r="C2150" s="200"/>
      <c r="D2150" s="200"/>
      <c r="E2150" s="200"/>
      <c r="F2150" s="200"/>
      <c r="G2150" s="200"/>
      <c r="H2150" s="200"/>
      <c r="I2150" s="200"/>
      <c r="J2150" s="200"/>
      <c r="K2150" s="200"/>
      <c r="L2150" s="200"/>
      <c r="M2150" s="239"/>
      <c r="N2150" s="202"/>
      <c r="O2150" s="200"/>
      <c r="P2150" s="200"/>
      <c r="Q2150" s="200"/>
      <c r="R2150" s="200"/>
      <c r="S2150" s="239"/>
      <c r="T2150" s="200"/>
      <c r="U2150" s="202"/>
      <c r="V2150" s="200"/>
      <c r="W2150" s="200"/>
      <c r="X2150" s="200"/>
      <c r="Y2150" s="200"/>
      <c r="Z2150" s="200"/>
      <c r="AA2150" s="201"/>
      <c r="AB2150" s="201"/>
      <c r="AC2150" s="202"/>
      <c r="AD2150" s="202"/>
      <c r="AE2150" s="202"/>
      <c r="AF2150" s="202"/>
      <c r="AG2150" s="200"/>
      <c r="AH2150" s="200"/>
      <c r="AI2150" s="200"/>
      <c r="AJ2150" s="201"/>
      <c r="AK2150" s="202"/>
      <c r="AL2150" s="200"/>
      <c r="AM2150" s="200"/>
      <c r="AN2150" s="240"/>
      <c r="AO2150" s="240"/>
      <c r="AP2150" s="240"/>
      <c r="AQ2150" s="200"/>
      <c r="AR2150" s="200"/>
      <c r="AS2150" s="200"/>
    </row>
    <row r="2151" spans="1:45" x14ac:dyDescent="0.25">
      <c r="A2151" s="200"/>
      <c r="B2151" s="200"/>
      <c r="C2151" s="200"/>
      <c r="D2151" s="200"/>
      <c r="E2151" s="200"/>
      <c r="F2151" s="200"/>
      <c r="G2151" s="200"/>
      <c r="H2151" s="200"/>
      <c r="I2151" s="200"/>
      <c r="J2151" s="200"/>
      <c r="K2151" s="200"/>
      <c r="L2151" s="200"/>
      <c r="M2151" s="239"/>
      <c r="N2151" s="202"/>
      <c r="O2151" s="200"/>
      <c r="P2151" s="200"/>
      <c r="Q2151" s="200"/>
      <c r="R2151" s="200"/>
      <c r="S2151" s="239"/>
      <c r="T2151" s="200"/>
      <c r="U2151" s="202"/>
      <c r="V2151" s="200"/>
      <c r="W2151" s="200"/>
      <c r="X2151" s="200"/>
      <c r="Y2151" s="200"/>
      <c r="Z2151" s="200"/>
      <c r="AA2151" s="201"/>
      <c r="AB2151" s="201"/>
      <c r="AC2151" s="202"/>
      <c r="AD2151" s="202"/>
      <c r="AE2151" s="202"/>
      <c r="AF2151" s="202"/>
      <c r="AG2151" s="200"/>
      <c r="AH2151" s="200"/>
      <c r="AI2151" s="200"/>
      <c r="AJ2151" s="201"/>
      <c r="AK2151" s="202"/>
      <c r="AL2151" s="200"/>
      <c r="AM2151" s="200"/>
      <c r="AN2151" s="240"/>
      <c r="AO2151" s="240"/>
      <c r="AP2151" s="240"/>
      <c r="AQ2151" s="200"/>
      <c r="AR2151" s="200"/>
      <c r="AS2151" s="200"/>
    </row>
    <row r="2152" spans="1:45" x14ac:dyDescent="0.25">
      <c r="A2152" s="200"/>
      <c r="B2152" s="200"/>
      <c r="C2152" s="200"/>
      <c r="D2152" s="200"/>
      <c r="E2152" s="200"/>
      <c r="F2152" s="200"/>
      <c r="G2152" s="200"/>
      <c r="H2152" s="200"/>
      <c r="I2152" s="200"/>
      <c r="J2152" s="200"/>
      <c r="K2152" s="200"/>
      <c r="L2152" s="200"/>
      <c r="M2152" s="239"/>
      <c r="N2152" s="202"/>
      <c r="O2152" s="200"/>
      <c r="P2152" s="200"/>
      <c r="Q2152" s="200"/>
      <c r="R2152" s="200"/>
      <c r="S2152" s="239"/>
      <c r="T2152" s="200"/>
      <c r="U2152" s="202"/>
      <c r="V2152" s="200"/>
      <c r="W2152" s="200"/>
      <c r="X2152" s="200"/>
      <c r="Y2152" s="200"/>
      <c r="Z2152" s="200"/>
      <c r="AA2152" s="201"/>
      <c r="AB2152" s="201"/>
      <c r="AC2152" s="202"/>
      <c r="AD2152" s="202"/>
      <c r="AE2152" s="202"/>
      <c r="AF2152" s="202"/>
      <c r="AG2152" s="200"/>
      <c r="AH2152" s="200"/>
      <c r="AI2152" s="200"/>
      <c r="AJ2152" s="201"/>
      <c r="AK2152" s="202"/>
      <c r="AL2152" s="200"/>
      <c r="AM2152" s="200"/>
      <c r="AN2152" s="240"/>
      <c r="AO2152" s="240"/>
      <c r="AP2152" s="240"/>
      <c r="AQ2152" s="200"/>
      <c r="AR2152" s="200"/>
      <c r="AS2152" s="200"/>
    </row>
    <row r="2153" spans="1:45" x14ac:dyDescent="0.25">
      <c r="A2153" s="200"/>
      <c r="B2153" s="200"/>
      <c r="C2153" s="200"/>
      <c r="D2153" s="200"/>
      <c r="E2153" s="200"/>
      <c r="F2153" s="200"/>
      <c r="G2153" s="200"/>
      <c r="H2153" s="200"/>
      <c r="I2153" s="200"/>
      <c r="J2153" s="200"/>
      <c r="K2153" s="200"/>
      <c r="L2153" s="200"/>
      <c r="M2153" s="239"/>
      <c r="N2153" s="202"/>
      <c r="O2153" s="200"/>
      <c r="P2153" s="200"/>
      <c r="Q2153" s="200"/>
      <c r="R2153" s="200"/>
      <c r="S2153" s="239"/>
      <c r="T2153" s="200"/>
      <c r="U2153" s="202"/>
      <c r="V2153" s="200"/>
      <c r="W2153" s="200"/>
      <c r="X2153" s="200"/>
      <c r="Y2153" s="200"/>
      <c r="Z2153" s="200"/>
      <c r="AA2153" s="201"/>
      <c r="AB2153" s="201"/>
      <c r="AC2153" s="202"/>
      <c r="AD2153" s="202"/>
      <c r="AE2153" s="202"/>
      <c r="AF2153" s="202"/>
      <c r="AG2153" s="200"/>
      <c r="AH2153" s="200"/>
      <c r="AI2153" s="200"/>
      <c r="AJ2153" s="201"/>
      <c r="AK2153" s="202"/>
      <c r="AL2153" s="200"/>
      <c r="AM2153" s="200"/>
      <c r="AN2153" s="240"/>
      <c r="AO2153" s="240"/>
      <c r="AP2153" s="240"/>
      <c r="AQ2153" s="200"/>
      <c r="AR2153" s="200"/>
      <c r="AS2153" s="200"/>
    </row>
    <row r="2154" spans="1:45" x14ac:dyDescent="0.25">
      <c r="A2154" s="200"/>
      <c r="B2154" s="200"/>
      <c r="C2154" s="200"/>
      <c r="D2154" s="200"/>
      <c r="E2154" s="200"/>
      <c r="F2154" s="200"/>
      <c r="G2154" s="200"/>
      <c r="H2154" s="200"/>
      <c r="I2154" s="200"/>
      <c r="J2154" s="200"/>
      <c r="K2154" s="200"/>
      <c r="L2154" s="200"/>
      <c r="M2154" s="239"/>
      <c r="N2154" s="202"/>
      <c r="O2154" s="200"/>
      <c r="P2154" s="200"/>
      <c r="Q2154" s="200"/>
      <c r="R2154" s="200"/>
      <c r="S2154" s="239"/>
      <c r="T2154" s="200"/>
      <c r="U2154" s="202"/>
      <c r="V2154" s="200"/>
      <c r="W2154" s="200"/>
      <c r="X2154" s="200"/>
      <c r="Y2154" s="200"/>
      <c r="Z2154" s="200"/>
      <c r="AA2154" s="201"/>
      <c r="AB2154" s="201"/>
      <c r="AC2154" s="202"/>
      <c r="AD2154" s="202"/>
      <c r="AE2154" s="202"/>
      <c r="AF2154" s="202"/>
      <c r="AG2154" s="200"/>
      <c r="AH2154" s="200"/>
      <c r="AI2154" s="200"/>
      <c r="AJ2154" s="201"/>
      <c r="AK2154" s="202"/>
      <c r="AL2154" s="200"/>
      <c r="AM2154" s="200"/>
      <c r="AN2154" s="240"/>
      <c r="AO2154" s="240"/>
      <c r="AP2154" s="240"/>
      <c r="AQ2154" s="200"/>
      <c r="AR2154" s="200"/>
      <c r="AS2154" s="200"/>
    </row>
    <row r="2155" spans="1:45" x14ac:dyDescent="0.25">
      <c r="A2155" s="200"/>
      <c r="B2155" s="200"/>
      <c r="C2155" s="200"/>
      <c r="D2155" s="200"/>
      <c r="E2155" s="200"/>
      <c r="F2155" s="200"/>
      <c r="G2155" s="200"/>
      <c r="H2155" s="200"/>
      <c r="I2155" s="200"/>
      <c r="J2155" s="200"/>
      <c r="K2155" s="200"/>
      <c r="L2155" s="200"/>
      <c r="M2155" s="239"/>
      <c r="N2155" s="202"/>
      <c r="O2155" s="200"/>
      <c r="P2155" s="200"/>
      <c r="Q2155" s="200"/>
      <c r="R2155" s="200"/>
      <c r="S2155" s="239"/>
      <c r="T2155" s="200"/>
      <c r="U2155" s="202"/>
      <c r="V2155" s="200"/>
      <c r="W2155" s="200"/>
      <c r="X2155" s="200"/>
      <c r="Y2155" s="200"/>
      <c r="Z2155" s="200"/>
      <c r="AA2155" s="201"/>
      <c r="AB2155" s="201"/>
      <c r="AC2155" s="202"/>
      <c r="AD2155" s="202"/>
      <c r="AE2155" s="202"/>
      <c r="AF2155" s="202"/>
      <c r="AG2155" s="200"/>
      <c r="AH2155" s="200"/>
      <c r="AI2155" s="200"/>
      <c r="AJ2155" s="201"/>
      <c r="AK2155" s="202"/>
      <c r="AL2155" s="200"/>
      <c r="AM2155" s="200"/>
      <c r="AN2155" s="240"/>
      <c r="AO2155" s="240"/>
      <c r="AP2155" s="240"/>
      <c r="AQ2155" s="200"/>
      <c r="AR2155" s="200"/>
      <c r="AS2155" s="200"/>
    </row>
    <row r="2156" spans="1:45" x14ac:dyDescent="0.25">
      <c r="A2156" s="200"/>
      <c r="B2156" s="200"/>
      <c r="C2156" s="200"/>
      <c r="D2156" s="200"/>
      <c r="E2156" s="200"/>
      <c r="F2156" s="200"/>
      <c r="G2156" s="200"/>
      <c r="H2156" s="200"/>
      <c r="I2156" s="200"/>
      <c r="J2156" s="200"/>
      <c r="K2156" s="200"/>
      <c r="L2156" s="200"/>
      <c r="M2156" s="239"/>
      <c r="N2156" s="202"/>
      <c r="O2156" s="200"/>
      <c r="P2156" s="200"/>
      <c r="Q2156" s="200"/>
      <c r="R2156" s="200"/>
      <c r="S2156" s="239"/>
      <c r="T2156" s="200"/>
      <c r="U2156" s="202"/>
      <c r="V2156" s="200"/>
      <c r="W2156" s="200"/>
      <c r="X2156" s="200"/>
      <c r="Y2156" s="200"/>
      <c r="Z2156" s="200"/>
      <c r="AA2156" s="201"/>
      <c r="AB2156" s="201"/>
      <c r="AC2156" s="202"/>
      <c r="AD2156" s="202"/>
      <c r="AE2156" s="202"/>
      <c r="AF2156" s="202"/>
      <c r="AG2156" s="200"/>
      <c r="AH2156" s="200"/>
      <c r="AI2156" s="200"/>
      <c r="AJ2156" s="201"/>
      <c r="AK2156" s="202"/>
      <c r="AL2156" s="200"/>
      <c r="AM2156" s="200"/>
      <c r="AN2156" s="240"/>
      <c r="AO2156" s="240"/>
      <c r="AP2156" s="240"/>
      <c r="AQ2156" s="200"/>
      <c r="AR2156" s="200"/>
      <c r="AS2156" s="200"/>
    </row>
    <row r="2157" spans="1:45" x14ac:dyDescent="0.25">
      <c r="A2157" s="200"/>
      <c r="B2157" s="200"/>
      <c r="C2157" s="200"/>
      <c r="D2157" s="200"/>
      <c r="E2157" s="200"/>
      <c r="F2157" s="200"/>
      <c r="G2157" s="200"/>
      <c r="H2157" s="200"/>
      <c r="I2157" s="200"/>
      <c r="J2157" s="200"/>
      <c r="K2157" s="200"/>
      <c r="L2157" s="200"/>
      <c r="M2157" s="239"/>
      <c r="N2157" s="202"/>
      <c r="O2157" s="200"/>
      <c r="P2157" s="200"/>
      <c r="Q2157" s="200"/>
      <c r="R2157" s="200"/>
      <c r="S2157" s="239"/>
      <c r="T2157" s="200"/>
      <c r="U2157" s="202"/>
      <c r="V2157" s="200"/>
      <c r="W2157" s="200"/>
      <c r="X2157" s="200"/>
      <c r="Y2157" s="200"/>
      <c r="Z2157" s="200"/>
      <c r="AA2157" s="201"/>
      <c r="AB2157" s="201"/>
      <c r="AC2157" s="202"/>
      <c r="AD2157" s="202"/>
      <c r="AE2157" s="202"/>
      <c r="AF2157" s="202"/>
      <c r="AG2157" s="200"/>
      <c r="AH2157" s="200"/>
      <c r="AI2157" s="200"/>
      <c r="AJ2157" s="201"/>
      <c r="AK2157" s="202"/>
      <c r="AL2157" s="200"/>
      <c r="AM2157" s="200"/>
      <c r="AN2157" s="240"/>
      <c r="AO2157" s="240"/>
      <c r="AP2157" s="240"/>
      <c r="AQ2157" s="200"/>
      <c r="AR2157" s="200"/>
      <c r="AS2157" s="200"/>
    </row>
    <row r="2158" spans="1:45" x14ac:dyDescent="0.25">
      <c r="A2158" s="200"/>
      <c r="B2158" s="200"/>
      <c r="C2158" s="200"/>
      <c r="D2158" s="200"/>
      <c r="E2158" s="200"/>
      <c r="F2158" s="200"/>
      <c r="G2158" s="200"/>
      <c r="H2158" s="200"/>
      <c r="I2158" s="200"/>
      <c r="J2158" s="200"/>
      <c r="K2158" s="200"/>
      <c r="L2158" s="200"/>
      <c r="M2158" s="239"/>
      <c r="N2158" s="202"/>
      <c r="O2158" s="200"/>
      <c r="P2158" s="200"/>
      <c r="Q2158" s="200"/>
      <c r="R2158" s="200"/>
      <c r="S2158" s="239"/>
      <c r="T2158" s="200"/>
      <c r="U2158" s="202"/>
      <c r="V2158" s="200"/>
      <c r="W2158" s="200"/>
      <c r="X2158" s="200"/>
      <c r="Y2158" s="200"/>
      <c r="Z2158" s="200"/>
      <c r="AA2158" s="201"/>
      <c r="AB2158" s="201"/>
      <c r="AC2158" s="202"/>
      <c r="AD2158" s="202"/>
      <c r="AE2158" s="202"/>
      <c r="AF2158" s="202"/>
      <c r="AG2158" s="200"/>
      <c r="AH2158" s="200"/>
      <c r="AI2158" s="200"/>
      <c r="AJ2158" s="201"/>
      <c r="AK2158" s="202"/>
      <c r="AL2158" s="200"/>
      <c r="AM2158" s="200"/>
      <c r="AN2158" s="240"/>
      <c r="AO2158" s="240"/>
      <c r="AP2158" s="240"/>
      <c r="AQ2158" s="200"/>
      <c r="AR2158" s="200"/>
      <c r="AS2158" s="200"/>
    </row>
    <row r="2159" spans="1:45" x14ac:dyDescent="0.25">
      <c r="A2159" s="200"/>
      <c r="B2159" s="200"/>
      <c r="C2159" s="200"/>
      <c r="D2159" s="200"/>
      <c r="E2159" s="200"/>
      <c r="F2159" s="200"/>
      <c r="G2159" s="200"/>
      <c r="H2159" s="200"/>
      <c r="I2159" s="200"/>
      <c r="J2159" s="200"/>
      <c r="K2159" s="200"/>
      <c r="L2159" s="200"/>
      <c r="M2159" s="239"/>
      <c r="N2159" s="202"/>
      <c r="O2159" s="200"/>
      <c r="P2159" s="200"/>
      <c r="Q2159" s="200"/>
      <c r="R2159" s="200"/>
      <c r="S2159" s="239"/>
      <c r="T2159" s="200"/>
      <c r="U2159" s="202"/>
      <c r="V2159" s="200"/>
      <c r="W2159" s="200"/>
      <c r="X2159" s="200"/>
      <c r="Y2159" s="200"/>
      <c r="Z2159" s="200"/>
      <c r="AA2159" s="201"/>
      <c r="AB2159" s="201"/>
      <c r="AC2159" s="202"/>
      <c r="AD2159" s="202"/>
      <c r="AE2159" s="202"/>
      <c r="AF2159" s="202"/>
      <c r="AG2159" s="200"/>
      <c r="AH2159" s="200"/>
      <c r="AI2159" s="200"/>
      <c r="AJ2159" s="201"/>
      <c r="AK2159" s="202"/>
      <c r="AL2159" s="200"/>
      <c r="AM2159" s="200"/>
      <c r="AN2159" s="240"/>
      <c r="AO2159" s="240"/>
      <c r="AP2159" s="240"/>
      <c r="AQ2159" s="200"/>
      <c r="AR2159" s="200"/>
      <c r="AS2159" s="200"/>
    </row>
    <row r="2160" spans="1:45" x14ac:dyDescent="0.25">
      <c r="A2160" s="200"/>
      <c r="B2160" s="200"/>
      <c r="C2160" s="200"/>
      <c r="D2160" s="200"/>
      <c r="E2160" s="200"/>
      <c r="F2160" s="200"/>
      <c r="G2160" s="200"/>
      <c r="H2160" s="200"/>
      <c r="I2160" s="200"/>
      <c r="J2160" s="200"/>
      <c r="K2160" s="200"/>
      <c r="L2160" s="200"/>
      <c r="M2160" s="239"/>
      <c r="N2160" s="202"/>
      <c r="O2160" s="200"/>
      <c r="P2160" s="200"/>
      <c r="Q2160" s="200"/>
      <c r="R2160" s="200"/>
      <c r="S2160" s="239"/>
      <c r="T2160" s="200"/>
      <c r="U2160" s="202"/>
      <c r="V2160" s="200"/>
      <c r="W2160" s="200"/>
      <c r="X2160" s="200"/>
      <c r="Y2160" s="200"/>
      <c r="Z2160" s="200"/>
      <c r="AA2160" s="201"/>
      <c r="AB2160" s="201"/>
      <c r="AC2160" s="202"/>
      <c r="AD2160" s="202"/>
      <c r="AE2160" s="202"/>
      <c r="AF2160" s="202"/>
      <c r="AG2160" s="200"/>
      <c r="AH2160" s="200"/>
      <c r="AI2160" s="200"/>
      <c r="AJ2160" s="201"/>
      <c r="AK2160" s="202"/>
      <c r="AL2160" s="200"/>
      <c r="AM2160" s="200"/>
      <c r="AN2160" s="240"/>
      <c r="AO2160" s="240"/>
      <c r="AP2160" s="240"/>
      <c r="AQ2160" s="200"/>
      <c r="AR2160" s="200"/>
      <c r="AS2160" s="200"/>
    </row>
    <row r="2161" spans="1:45" x14ac:dyDescent="0.25">
      <c r="A2161" s="200"/>
      <c r="B2161" s="200"/>
      <c r="C2161" s="200"/>
      <c r="D2161" s="200"/>
      <c r="E2161" s="200"/>
      <c r="F2161" s="200"/>
      <c r="G2161" s="200"/>
      <c r="H2161" s="200"/>
      <c r="I2161" s="200"/>
      <c r="J2161" s="200"/>
      <c r="K2161" s="200"/>
      <c r="L2161" s="200"/>
      <c r="M2161" s="239"/>
      <c r="N2161" s="202"/>
      <c r="O2161" s="200"/>
      <c r="P2161" s="200"/>
      <c r="Q2161" s="200"/>
      <c r="R2161" s="200"/>
      <c r="S2161" s="239"/>
      <c r="T2161" s="200"/>
      <c r="U2161" s="202"/>
      <c r="V2161" s="200"/>
      <c r="W2161" s="200"/>
      <c r="X2161" s="200"/>
      <c r="Y2161" s="200"/>
      <c r="Z2161" s="200"/>
      <c r="AA2161" s="201"/>
      <c r="AB2161" s="201"/>
      <c r="AC2161" s="202"/>
      <c r="AD2161" s="202"/>
      <c r="AE2161" s="202"/>
      <c r="AF2161" s="202"/>
      <c r="AG2161" s="200"/>
      <c r="AH2161" s="200"/>
      <c r="AI2161" s="200"/>
      <c r="AJ2161" s="201"/>
      <c r="AK2161" s="202"/>
      <c r="AL2161" s="200"/>
      <c r="AM2161" s="200"/>
      <c r="AN2161" s="240"/>
      <c r="AO2161" s="240"/>
      <c r="AP2161" s="240"/>
      <c r="AQ2161" s="200"/>
      <c r="AR2161" s="200"/>
      <c r="AS2161" s="200"/>
    </row>
    <row r="2162" spans="1:45" x14ac:dyDescent="0.25">
      <c r="A2162" s="200"/>
      <c r="B2162" s="200"/>
      <c r="C2162" s="200"/>
      <c r="D2162" s="200"/>
      <c r="E2162" s="200"/>
      <c r="F2162" s="200"/>
      <c r="G2162" s="200"/>
      <c r="H2162" s="200"/>
      <c r="I2162" s="200"/>
      <c r="J2162" s="200"/>
      <c r="K2162" s="200"/>
      <c r="L2162" s="200"/>
      <c r="M2162" s="239"/>
      <c r="N2162" s="202"/>
      <c r="O2162" s="200"/>
      <c r="P2162" s="200"/>
      <c r="Q2162" s="200"/>
      <c r="R2162" s="200"/>
      <c r="S2162" s="239"/>
      <c r="T2162" s="200"/>
      <c r="U2162" s="202"/>
      <c r="V2162" s="200"/>
      <c r="W2162" s="200"/>
      <c r="X2162" s="200"/>
      <c r="Y2162" s="200"/>
      <c r="Z2162" s="200"/>
      <c r="AA2162" s="201"/>
      <c r="AB2162" s="201"/>
      <c r="AC2162" s="202"/>
      <c r="AD2162" s="202"/>
      <c r="AE2162" s="202"/>
      <c r="AF2162" s="202"/>
      <c r="AG2162" s="200"/>
      <c r="AH2162" s="200"/>
      <c r="AI2162" s="200"/>
      <c r="AJ2162" s="201"/>
      <c r="AK2162" s="202"/>
      <c r="AL2162" s="200"/>
      <c r="AM2162" s="200"/>
      <c r="AN2162" s="240"/>
      <c r="AO2162" s="240"/>
      <c r="AP2162" s="240"/>
      <c r="AQ2162" s="200"/>
      <c r="AR2162" s="200"/>
      <c r="AS2162" s="200"/>
    </row>
    <row r="2163" spans="1:45" x14ac:dyDescent="0.25">
      <c r="A2163" s="200"/>
      <c r="B2163" s="200"/>
      <c r="C2163" s="200"/>
      <c r="D2163" s="200"/>
      <c r="E2163" s="200"/>
      <c r="F2163" s="200"/>
      <c r="G2163" s="200"/>
      <c r="H2163" s="200"/>
      <c r="I2163" s="200"/>
      <c r="J2163" s="200"/>
      <c r="K2163" s="200"/>
      <c r="L2163" s="200"/>
      <c r="M2163" s="239"/>
      <c r="N2163" s="202"/>
      <c r="O2163" s="200"/>
      <c r="P2163" s="200"/>
      <c r="Q2163" s="200"/>
      <c r="R2163" s="200"/>
      <c r="S2163" s="239"/>
      <c r="T2163" s="200"/>
      <c r="U2163" s="202"/>
      <c r="V2163" s="200"/>
      <c r="W2163" s="200"/>
      <c r="X2163" s="200"/>
      <c r="Y2163" s="200"/>
      <c r="Z2163" s="200"/>
      <c r="AA2163" s="201"/>
      <c r="AB2163" s="201"/>
      <c r="AC2163" s="202"/>
      <c r="AD2163" s="202"/>
      <c r="AE2163" s="202"/>
      <c r="AF2163" s="202"/>
      <c r="AG2163" s="200"/>
      <c r="AH2163" s="200"/>
      <c r="AI2163" s="200"/>
      <c r="AJ2163" s="201"/>
      <c r="AK2163" s="202"/>
      <c r="AL2163" s="200"/>
      <c r="AM2163" s="200"/>
      <c r="AN2163" s="240"/>
      <c r="AO2163" s="240"/>
      <c r="AP2163" s="240"/>
      <c r="AQ2163" s="200"/>
      <c r="AR2163" s="200"/>
      <c r="AS2163" s="200"/>
    </row>
    <row r="2164" spans="1:45" x14ac:dyDescent="0.25">
      <c r="A2164" s="200"/>
      <c r="B2164" s="200"/>
      <c r="C2164" s="200"/>
      <c r="D2164" s="200"/>
      <c r="E2164" s="200"/>
      <c r="F2164" s="200"/>
      <c r="G2164" s="200"/>
      <c r="H2164" s="200"/>
      <c r="I2164" s="200"/>
      <c r="J2164" s="200"/>
      <c r="K2164" s="200"/>
      <c r="L2164" s="200"/>
      <c r="M2164" s="239"/>
      <c r="N2164" s="202"/>
      <c r="O2164" s="200"/>
      <c r="P2164" s="200"/>
      <c r="Q2164" s="200"/>
      <c r="R2164" s="200"/>
      <c r="S2164" s="239"/>
      <c r="T2164" s="200"/>
      <c r="U2164" s="202"/>
      <c r="V2164" s="200"/>
      <c r="W2164" s="200"/>
      <c r="X2164" s="200"/>
      <c r="Y2164" s="200"/>
      <c r="Z2164" s="200"/>
      <c r="AA2164" s="201"/>
      <c r="AB2164" s="201"/>
      <c r="AC2164" s="202"/>
      <c r="AD2164" s="202"/>
      <c r="AE2164" s="202"/>
      <c r="AF2164" s="202"/>
      <c r="AG2164" s="200"/>
      <c r="AH2164" s="200"/>
      <c r="AI2164" s="200"/>
      <c r="AJ2164" s="201"/>
      <c r="AK2164" s="202"/>
      <c r="AL2164" s="200"/>
      <c r="AM2164" s="200"/>
      <c r="AN2164" s="240"/>
      <c r="AO2164" s="240"/>
      <c r="AP2164" s="240"/>
      <c r="AQ2164" s="200"/>
      <c r="AR2164" s="200"/>
      <c r="AS2164" s="200"/>
    </row>
    <row r="2165" spans="1:45" x14ac:dyDescent="0.25">
      <c r="A2165" s="200"/>
      <c r="B2165" s="200"/>
      <c r="C2165" s="200"/>
      <c r="D2165" s="200"/>
      <c r="E2165" s="200"/>
      <c r="F2165" s="200"/>
      <c r="G2165" s="200"/>
      <c r="H2165" s="200"/>
      <c r="I2165" s="200"/>
      <c r="J2165" s="200"/>
      <c r="K2165" s="200"/>
      <c r="L2165" s="200"/>
      <c r="M2165" s="239"/>
      <c r="N2165" s="202"/>
      <c r="O2165" s="200"/>
      <c r="P2165" s="200"/>
      <c r="Q2165" s="200"/>
      <c r="R2165" s="200"/>
      <c r="S2165" s="239"/>
      <c r="T2165" s="200"/>
      <c r="U2165" s="202"/>
      <c r="V2165" s="200"/>
      <c r="W2165" s="200"/>
      <c r="X2165" s="200"/>
      <c r="Y2165" s="200"/>
      <c r="Z2165" s="200"/>
      <c r="AA2165" s="201"/>
      <c r="AB2165" s="201"/>
      <c r="AC2165" s="202"/>
      <c r="AD2165" s="202"/>
      <c r="AE2165" s="202"/>
      <c r="AF2165" s="202"/>
      <c r="AG2165" s="200"/>
      <c r="AH2165" s="200"/>
      <c r="AI2165" s="200"/>
      <c r="AJ2165" s="201"/>
      <c r="AK2165" s="202"/>
      <c r="AL2165" s="200"/>
      <c r="AM2165" s="200"/>
      <c r="AN2165" s="240"/>
      <c r="AO2165" s="240"/>
      <c r="AP2165" s="240"/>
      <c r="AQ2165" s="200"/>
      <c r="AR2165" s="200"/>
      <c r="AS2165" s="200"/>
    </row>
    <row r="2166" spans="1:45" x14ac:dyDescent="0.25">
      <c r="A2166" s="200"/>
      <c r="B2166" s="200"/>
      <c r="C2166" s="200"/>
      <c r="D2166" s="200"/>
      <c r="E2166" s="200"/>
      <c r="F2166" s="200"/>
      <c r="G2166" s="200"/>
      <c r="H2166" s="200"/>
      <c r="I2166" s="200"/>
      <c r="J2166" s="200"/>
      <c r="K2166" s="200"/>
      <c r="L2166" s="200"/>
      <c r="M2166" s="239"/>
      <c r="N2166" s="202"/>
      <c r="O2166" s="200"/>
      <c r="P2166" s="200"/>
      <c r="Q2166" s="200"/>
      <c r="R2166" s="200"/>
      <c r="S2166" s="239"/>
      <c r="T2166" s="200"/>
      <c r="U2166" s="202"/>
      <c r="V2166" s="200"/>
      <c r="W2166" s="200"/>
      <c r="X2166" s="200"/>
      <c r="Y2166" s="200"/>
      <c r="Z2166" s="200"/>
      <c r="AA2166" s="201"/>
      <c r="AB2166" s="201"/>
      <c r="AC2166" s="202"/>
      <c r="AD2166" s="202"/>
      <c r="AE2166" s="202"/>
      <c r="AF2166" s="202"/>
      <c r="AG2166" s="200"/>
      <c r="AH2166" s="200"/>
      <c r="AI2166" s="200"/>
      <c r="AJ2166" s="201"/>
      <c r="AK2166" s="202"/>
      <c r="AL2166" s="200"/>
      <c r="AM2166" s="200"/>
      <c r="AN2166" s="240"/>
      <c r="AO2166" s="240"/>
      <c r="AP2166" s="240"/>
      <c r="AQ2166" s="200"/>
      <c r="AR2166" s="200"/>
      <c r="AS2166" s="200"/>
    </row>
    <row r="2167" spans="1:45" x14ac:dyDescent="0.25">
      <c r="A2167" s="200"/>
      <c r="B2167" s="200"/>
      <c r="C2167" s="200"/>
      <c r="D2167" s="200"/>
      <c r="E2167" s="200"/>
      <c r="F2167" s="200"/>
      <c r="G2167" s="200"/>
      <c r="H2167" s="200"/>
      <c r="I2167" s="200"/>
      <c r="J2167" s="200"/>
      <c r="K2167" s="200"/>
      <c r="L2167" s="200"/>
      <c r="M2167" s="239"/>
      <c r="N2167" s="202"/>
      <c r="O2167" s="200"/>
      <c r="P2167" s="200"/>
      <c r="Q2167" s="200"/>
      <c r="R2167" s="200"/>
      <c r="S2167" s="239"/>
      <c r="T2167" s="200"/>
      <c r="U2167" s="202"/>
      <c r="V2167" s="200"/>
      <c r="W2167" s="200"/>
      <c r="X2167" s="200"/>
      <c r="Y2167" s="200"/>
      <c r="Z2167" s="200"/>
      <c r="AA2167" s="201"/>
      <c r="AB2167" s="201"/>
      <c r="AC2167" s="202"/>
      <c r="AD2167" s="202"/>
      <c r="AE2167" s="202"/>
      <c r="AF2167" s="202"/>
      <c r="AG2167" s="200"/>
      <c r="AH2167" s="200"/>
      <c r="AI2167" s="200"/>
      <c r="AJ2167" s="201"/>
      <c r="AK2167" s="202"/>
      <c r="AL2167" s="200"/>
      <c r="AM2167" s="200"/>
      <c r="AN2167" s="240"/>
      <c r="AO2167" s="240"/>
      <c r="AP2167" s="240"/>
      <c r="AQ2167" s="200"/>
      <c r="AR2167" s="200"/>
      <c r="AS2167" s="200"/>
    </row>
    <row r="2168" spans="1:45" x14ac:dyDescent="0.25">
      <c r="A2168" s="200"/>
      <c r="B2168" s="200"/>
      <c r="C2168" s="200"/>
      <c r="D2168" s="200"/>
      <c r="E2168" s="200"/>
      <c r="F2168" s="200"/>
      <c r="G2168" s="200"/>
      <c r="H2168" s="200"/>
      <c r="I2168" s="200"/>
      <c r="J2168" s="200"/>
      <c r="K2168" s="200"/>
      <c r="L2168" s="200"/>
      <c r="M2168" s="239"/>
      <c r="N2168" s="202"/>
      <c r="O2168" s="200"/>
      <c r="P2168" s="200"/>
      <c r="Q2168" s="200"/>
      <c r="R2168" s="200"/>
      <c r="S2168" s="239"/>
      <c r="T2168" s="200"/>
      <c r="U2168" s="202"/>
      <c r="V2168" s="200"/>
      <c r="W2168" s="200"/>
      <c r="X2168" s="200"/>
      <c r="Y2168" s="200"/>
      <c r="Z2168" s="200"/>
      <c r="AA2168" s="201"/>
      <c r="AB2168" s="201"/>
      <c r="AC2168" s="202"/>
      <c r="AD2168" s="202"/>
      <c r="AE2168" s="202"/>
      <c r="AF2168" s="202"/>
      <c r="AG2168" s="200"/>
      <c r="AH2168" s="200"/>
      <c r="AI2168" s="200"/>
      <c r="AJ2168" s="201"/>
      <c r="AK2168" s="202"/>
      <c r="AL2168" s="200"/>
      <c r="AM2168" s="200"/>
      <c r="AN2168" s="240"/>
      <c r="AO2168" s="240"/>
      <c r="AP2168" s="240"/>
      <c r="AQ2168" s="200"/>
      <c r="AR2168" s="200"/>
      <c r="AS2168" s="200"/>
    </row>
    <row r="2169" spans="1:45" x14ac:dyDescent="0.25">
      <c r="A2169" s="200"/>
      <c r="B2169" s="200"/>
      <c r="C2169" s="200"/>
      <c r="D2169" s="200"/>
      <c r="E2169" s="200"/>
      <c r="F2169" s="200"/>
      <c r="G2169" s="200"/>
      <c r="H2169" s="200"/>
      <c r="I2169" s="200"/>
      <c r="J2169" s="200"/>
      <c r="K2169" s="200"/>
      <c r="L2169" s="200"/>
      <c r="M2169" s="239"/>
      <c r="N2169" s="202"/>
      <c r="O2169" s="200"/>
      <c r="P2169" s="200"/>
      <c r="Q2169" s="200"/>
      <c r="R2169" s="200"/>
      <c r="S2169" s="239"/>
      <c r="T2169" s="200"/>
      <c r="U2169" s="202"/>
      <c r="V2169" s="200"/>
      <c r="W2169" s="200"/>
      <c r="X2169" s="200"/>
      <c r="Y2169" s="200"/>
      <c r="Z2169" s="200"/>
      <c r="AA2169" s="201"/>
      <c r="AB2169" s="201"/>
      <c r="AC2169" s="202"/>
      <c r="AD2169" s="202"/>
      <c r="AE2169" s="202"/>
      <c r="AF2169" s="202"/>
      <c r="AG2169" s="200"/>
      <c r="AH2169" s="200"/>
      <c r="AI2169" s="200"/>
      <c r="AJ2169" s="201"/>
      <c r="AK2169" s="202"/>
      <c r="AL2169" s="200"/>
      <c r="AM2169" s="200"/>
      <c r="AN2169" s="240"/>
      <c r="AO2169" s="240"/>
      <c r="AP2169" s="240"/>
      <c r="AQ2169" s="200"/>
      <c r="AR2169" s="200"/>
      <c r="AS2169" s="200"/>
    </row>
    <row r="2170" spans="1:45" x14ac:dyDescent="0.25">
      <c r="A2170" s="200"/>
      <c r="B2170" s="200"/>
      <c r="C2170" s="200"/>
      <c r="D2170" s="200"/>
      <c r="E2170" s="200"/>
      <c r="F2170" s="200"/>
      <c r="G2170" s="200"/>
      <c r="H2170" s="200"/>
      <c r="I2170" s="200"/>
      <c r="J2170" s="200"/>
      <c r="K2170" s="200"/>
      <c r="L2170" s="200"/>
      <c r="M2170" s="239"/>
      <c r="N2170" s="202"/>
      <c r="O2170" s="200"/>
      <c r="P2170" s="200"/>
      <c r="Q2170" s="200"/>
      <c r="R2170" s="200"/>
      <c r="S2170" s="239"/>
      <c r="T2170" s="200"/>
      <c r="U2170" s="202"/>
      <c r="V2170" s="200"/>
      <c r="W2170" s="200"/>
      <c r="X2170" s="200"/>
      <c r="Y2170" s="200"/>
      <c r="Z2170" s="200"/>
      <c r="AA2170" s="201"/>
      <c r="AB2170" s="201"/>
      <c r="AC2170" s="202"/>
      <c r="AD2170" s="202"/>
      <c r="AE2170" s="202"/>
      <c r="AF2170" s="202"/>
      <c r="AG2170" s="200"/>
      <c r="AH2170" s="200"/>
      <c r="AI2170" s="200"/>
      <c r="AJ2170" s="201"/>
      <c r="AK2170" s="202"/>
      <c r="AL2170" s="200"/>
      <c r="AM2170" s="200"/>
      <c r="AN2170" s="240"/>
      <c r="AO2170" s="240"/>
      <c r="AP2170" s="240"/>
      <c r="AQ2170" s="200"/>
      <c r="AR2170" s="200"/>
      <c r="AS2170" s="200"/>
    </row>
    <row r="2171" spans="1:45" x14ac:dyDescent="0.25">
      <c r="A2171" s="200"/>
      <c r="B2171" s="200"/>
      <c r="C2171" s="200"/>
      <c r="D2171" s="200"/>
      <c r="E2171" s="200"/>
      <c r="F2171" s="200"/>
      <c r="G2171" s="200"/>
      <c r="H2171" s="200"/>
      <c r="I2171" s="200"/>
      <c r="J2171" s="200"/>
      <c r="K2171" s="200"/>
      <c r="L2171" s="200"/>
      <c r="M2171" s="239"/>
      <c r="N2171" s="202"/>
      <c r="O2171" s="200"/>
      <c r="P2171" s="200"/>
      <c r="Q2171" s="200"/>
      <c r="R2171" s="200"/>
      <c r="S2171" s="239"/>
      <c r="T2171" s="200"/>
      <c r="U2171" s="202"/>
      <c r="V2171" s="200"/>
      <c r="W2171" s="200"/>
      <c r="X2171" s="200"/>
      <c r="Y2171" s="200"/>
      <c r="Z2171" s="200"/>
      <c r="AA2171" s="201"/>
      <c r="AB2171" s="201"/>
      <c r="AC2171" s="202"/>
      <c r="AD2171" s="202"/>
      <c r="AE2171" s="202"/>
      <c r="AF2171" s="202"/>
      <c r="AG2171" s="200"/>
      <c r="AH2171" s="200"/>
      <c r="AI2171" s="200"/>
      <c r="AJ2171" s="201"/>
      <c r="AK2171" s="202"/>
      <c r="AL2171" s="200"/>
      <c r="AM2171" s="200"/>
      <c r="AN2171" s="240"/>
      <c r="AO2171" s="240"/>
      <c r="AP2171" s="240"/>
      <c r="AQ2171" s="200"/>
      <c r="AR2171" s="200"/>
      <c r="AS2171" s="200"/>
    </row>
    <row r="2172" spans="1:45" x14ac:dyDescent="0.25">
      <c r="A2172" s="200"/>
      <c r="B2172" s="200"/>
      <c r="C2172" s="200"/>
      <c r="D2172" s="200"/>
      <c r="E2172" s="200"/>
      <c r="F2172" s="200"/>
      <c r="G2172" s="200"/>
      <c r="H2172" s="200"/>
      <c r="I2172" s="200"/>
      <c r="J2172" s="200"/>
      <c r="K2172" s="200"/>
      <c r="L2172" s="200"/>
      <c r="M2172" s="239"/>
      <c r="N2172" s="202"/>
      <c r="O2172" s="200"/>
      <c r="P2172" s="200"/>
      <c r="Q2172" s="200"/>
      <c r="R2172" s="200"/>
      <c r="S2172" s="239"/>
      <c r="T2172" s="200"/>
      <c r="U2172" s="202"/>
      <c r="V2172" s="200"/>
      <c r="W2172" s="200"/>
      <c r="X2172" s="200"/>
      <c r="Y2172" s="200"/>
      <c r="Z2172" s="200"/>
      <c r="AA2172" s="201"/>
      <c r="AB2172" s="201"/>
      <c r="AC2172" s="202"/>
      <c r="AD2172" s="202"/>
      <c r="AE2172" s="202"/>
      <c r="AF2172" s="202"/>
      <c r="AG2172" s="200"/>
      <c r="AH2172" s="200"/>
      <c r="AI2172" s="200"/>
      <c r="AJ2172" s="201"/>
      <c r="AK2172" s="202"/>
      <c r="AL2172" s="200"/>
      <c r="AM2172" s="200"/>
      <c r="AN2172" s="240"/>
      <c r="AO2172" s="240"/>
      <c r="AP2172" s="240"/>
      <c r="AQ2172" s="200"/>
      <c r="AR2172" s="200"/>
      <c r="AS2172" s="200"/>
    </row>
    <row r="2173" spans="1:45" x14ac:dyDescent="0.25">
      <c r="A2173" s="200"/>
      <c r="B2173" s="200"/>
      <c r="C2173" s="200"/>
      <c r="D2173" s="200"/>
      <c r="E2173" s="200"/>
      <c r="F2173" s="200"/>
      <c r="G2173" s="200"/>
      <c r="H2173" s="200"/>
      <c r="I2173" s="200"/>
      <c r="J2173" s="200"/>
      <c r="K2173" s="200"/>
      <c r="L2173" s="200"/>
      <c r="M2173" s="239"/>
      <c r="N2173" s="202"/>
      <c r="O2173" s="200"/>
      <c r="P2173" s="200"/>
      <c r="Q2173" s="200"/>
      <c r="R2173" s="200"/>
      <c r="S2173" s="239"/>
      <c r="T2173" s="200"/>
      <c r="U2173" s="202"/>
      <c r="V2173" s="200"/>
      <c r="W2173" s="200"/>
      <c r="X2173" s="200"/>
      <c r="Y2173" s="200"/>
      <c r="Z2173" s="200"/>
      <c r="AA2173" s="201"/>
      <c r="AB2173" s="201"/>
      <c r="AC2173" s="202"/>
      <c r="AD2173" s="202"/>
      <c r="AE2173" s="202"/>
      <c r="AF2173" s="202"/>
      <c r="AG2173" s="200"/>
      <c r="AH2173" s="200"/>
      <c r="AI2173" s="200"/>
      <c r="AJ2173" s="201"/>
      <c r="AK2173" s="202"/>
      <c r="AL2173" s="200"/>
      <c r="AM2173" s="200"/>
      <c r="AN2173" s="240"/>
      <c r="AO2173" s="240"/>
      <c r="AP2173" s="240"/>
      <c r="AQ2173" s="200"/>
      <c r="AR2173" s="200"/>
      <c r="AS2173" s="200"/>
    </row>
    <row r="2174" spans="1:45" x14ac:dyDescent="0.25">
      <c r="A2174" s="200"/>
      <c r="B2174" s="200"/>
      <c r="C2174" s="200"/>
      <c r="D2174" s="200"/>
      <c r="E2174" s="200"/>
      <c r="F2174" s="200"/>
      <c r="G2174" s="200"/>
      <c r="H2174" s="200"/>
      <c r="I2174" s="200"/>
      <c r="J2174" s="200"/>
      <c r="K2174" s="200"/>
      <c r="L2174" s="200"/>
      <c r="M2174" s="239"/>
      <c r="N2174" s="202"/>
      <c r="O2174" s="200"/>
      <c r="P2174" s="200"/>
      <c r="Q2174" s="200"/>
      <c r="R2174" s="200"/>
      <c r="S2174" s="239"/>
      <c r="T2174" s="200"/>
      <c r="U2174" s="202"/>
      <c r="V2174" s="200"/>
      <c r="W2174" s="200"/>
      <c r="X2174" s="200"/>
      <c r="Y2174" s="200"/>
      <c r="Z2174" s="200"/>
      <c r="AA2174" s="201"/>
      <c r="AB2174" s="201"/>
      <c r="AC2174" s="202"/>
      <c r="AD2174" s="202"/>
      <c r="AE2174" s="202"/>
      <c r="AF2174" s="202"/>
      <c r="AG2174" s="200"/>
      <c r="AH2174" s="200"/>
      <c r="AI2174" s="200"/>
      <c r="AJ2174" s="201"/>
      <c r="AK2174" s="202"/>
      <c r="AL2174" s="200"/>
      <c r="AM2174" s="200"/>
      <c r="AN2174" s="240"/>
      <c r="AO2174" s="240"/>
      <c r="AP2174" s="240"/>
      <c r="AQ2174" s="200"/>
      <c r="AR2174" s="200"/>
      <c r="AS2174" s="200"/>
    </row>
    <row r="2175" spans="1:45" x14ac:dyDescent="0.25">
      <c r="A2175" s="200"/>
      <c r="B2175" s="200"/>
      <c r="C2175" s="200"/>
      <c r="D2175" s="200"/>
      <c r="E2175" s="200"/>
      <c r="F2175" s="200"/>
      <c r="G2175" s="200"/>
      <c r="H2175" s="200"/>
      <c r="I2175" s="200"/>
      <c r="J2175" s="200"/>
      <c r="K2175" s="200"/>
      <c r="L2175" s="200"/>
      <c r="M2175" s="239"/>
      <c r="N2175" s="202"/>
      <c r="O2175" s="200"/>
      <c r="P2175" s="200"/>
      <c r="Q2175" s="200"/>
      <c r="R2175" s="200"/>
      <c r="S2175" s="239"/>
      <c r="T2175" s="200"/>
      <c r="U2175" s="202"/>
      <c r="V2175" s="200"/>
      <c r="W2175" s="200"/>
      <c r="X2175" s="200"/>
      <c r="Y2175" s="200"/>
      <c r="Z2175" s="200"/>
      <c r="AA2175" s="201"/>
      <c r="AB2175" s="201"/>
      <c r="AC2175" s="202"/>
      <c r="AD2175" s="202"/>
      <c r="AE2175" s="202"/>
      <c r="AF2175" s="202"/>
      <c r="AG2175" s="200"/>
      <c r="AH2175" s="200"/>
      <c r="AI2175" s="200"/>
      <c r="AJ2175" s="201"/>
      <c r="AK2175" s="202"/>
      <c r="AL2175" s="200"/>
      <c r="AM2175" s="200"/>
      <c r="AN2175" s="240"/>
      <c r="AO2175" s="240"/>
      <c r="AP2175" s="240"/>
      <c r="AQ2175" s="200"/>
      <c r="AR2175" s="200"/>
      <c r="AS2175" s="200"/>
    </row>
    <row r="2176" spans="1:45" x14ac:dyDescent="0.25">
      <c r="A2176" s="200"/>
      <c r="B2176" s="200"/>
      <c r="C2176" s="200"/>
      <c r="D2176" s="200"/>
      <c r="E2176" s="200"/>
      <c r="F2176" s="200"/>
      <c r="G2176" s="200"/>
      <c r="H2176" s="200"/>
      <c r="I2176" s="200"/>
      <c r="J2176" s="200"/>
      <c r="K2176" s="200"/>
      <c r="L2176" s="200"/>
      <c r="M2176" s="239"/>
      <c r="N2176" s="202"/>
      <c r="O2176" s="200"/>
      <c r="P2176" s="200"/>
      <c r="Q2176" s="200"/>
      <c r="R2176" s="200"/>
      <c r="S2176" s="239"/>
      <c r="T2176" s="200"/>
      <c r="U2176" s="202"/>
      <c r="V2176" s="200"/>
      <c r="W2176" s="200"/>
      <c r="X2176" s="200"/>
      <c r="Y2176" s="200"/>
      <c r="Z2176" s="200"/>
      <c r="AA2176" s="201"/>
      <c r="AB2176" s="201"/>
      <c r="AC2176" s="202"/>
      <c r="AD2176" s="202"/>
      <c r="AE2176" s="202"/>
      <c r="AF2176" s="202"/>
      <c r="AG2176" s="200"/>
      <c r="AH2176" s="200"/>
      <c r="AI2176" s="200"/>
      <c r="AJ2176" s="201"/>
      <c r="AK2176" s="202"/>
      <c r="AL2176" s="200"/>
      <c r="AM2176" s="200"/>
      <c r="AN2176" s="240"/>
      <c r="AO2176" s="240"/>
      <c r="AP2176" s="240"/>
      <c r="AQ2176" s="200"/>
      <c r="AR2176" s="200"/>
      <c r="AS2176" s="200"/>
    </row>
    <row r="2177" spans="1:45" x14ac:dyDescent="0.25">
      <c r="A2177" s="200"/>
      <c r="B2177" s="200"/>
      <c r="C2177" s="200"/>
      <c r="D2177" s="200"/>
      <c r="E2177" s="200"/>
      <c r="F2177" s="200"/>
      <c r="G2177" s="200"/>
      <c r="H2177" s="200"/>
      <c r="I2177" s="200"/>
      <c r="J2177" s="200"/>
      <c r="K2177" s="200"/>
      <c r="L2177" s="200"/>
      <c r="M2177" s="239"/>
      <c r="N2177" s="202"/>
      <c r="O2177" s="200"/>
      <c r="P2177" s="200"/>
      <c r="Q2177" s="200"/>
      <c r="R2177" s="200"/>
      <c r="S2177" s="239"/>
      <c r="T2177" s="200"/>
      <c r="U2177" s="202"/>
      <c r="V2177" s="200"/>
      <c r="W2177" s="200"/>
      <c r="X2177" s="200"/>
      <c r="Y2177" s="200"/>
      <c r="Z2177" s="200"/>
      <c r="AA2177" s="201"/>
      <c r="AB2177" s="201"/>
      <c r="AC2177" s="202"/>
      <c r="AD2177" s="202"/>
      <c r="AE2177" s="202"/>
      <c r="AF2177" s="202"/>
      <c r="AG2177" s="200"/>
      <c r="AH2177" s="200"/>
      <c r="AI2177" s="200"/>
      <c r="AJ2177" s="201"/>
      <c r="AK2177" s="202"/>
      <c r="AL2177" s="200"/>
      <c r="AM2177" s="200"/>
      <c r="AN2177" s="240"/>
      <c r="AO2177" s="240"/>
      <c r="AP2177" s="240"/>
      <c r="AQ2177" s="200"/>
      <c r="AR2177" s="200"/>
      <c r="AS2177" s="200"/>
    </row>
    <row r="2178" spans="1:45" x14ac:dyDescent="0.25">
      <c r="A2178" s="200"/>
      <c r="B2178" s="200"/>
      <c r="C2178" s="200"/>
      <c r="D2178" s="200"/>
      <c r="E2178" s="200"/>
      <c r="F2178" s="200"/>
      <c r="G2178" s="200"/>
      <c r="H2178" s="200"/>
      <c r="I2178" s="200"/>
      <c r="J2178" s="200"/>
      <c r="K2178" s="200"/>
      <c r="L2178" s="200"/>
      <c r="M2178" s="239"/>
      <c r="N2178" s="202"/>
      <c r="O2178" s="200"/>
      <c r="P2178" s="200"/>
      <c r="Q2178" s="200"/>
      <c r="R2178" s="200"/>
      <c r="S2178" s="239"/>
      <c r="T2178" s="200"/>
      <c r="U2178" s="202"/>
      <c r="V2178" s="200"/>
      <c r="W2178" s="200"/>
      <c r="X2178" s="200"/>
      <c r="Y2178" s="200"/>
      <c r="Z2178" s="200"/>
      <c r="AA2178" s="201"/>
      <c r="AB2178" s="201"/>
      <c r="AC2178" s="202"/>
      <c r="AD2178" s="202"/>
      <c r="AE2178" s="202"/>
      <c r="AF2178" s="202"/>
      <c r="AG2178" s="200"/>
      <c r="AH2178" s="200"/>
      <c r="AI2178" s="200"/>
      <c r="AJ2178" s="201"/>
      <c r="AK2178" s="202"/>
      <c r="AL2178" s="200"/>
      <c r="AM2178" s="200"/>
      <c r="AN2178" s="240"/>
      <c r="AO2178" s="240"/>
      <c r="AP2178" s="240"/>
      <c r="AQ2178" s="200"/>
      <c r="AR2178" s="200"/>
      <c r="AS2178" s="200"/>
    </row>
    <row r="2179" spans="1:45" x14ac:dyDescent="0.25">
      <c r="A2179" s="200"/>
      <c r="B2179" s="200"/>
      <c r="C2179" s="200"/>
      <c r="D2179" s="200"/>
      <c r="E2179" s="200"/>
      <c r="F2179" s="200"/>
      <c r="G2179" s="200"/>
      <c r="H2179" s="200"/>
      <c r="I2179" s="200"/>
      <c r="J2179" s="200"/>
      <c r="K2179" s="200"/>
      <c r="L2179" s="200"/>
      <c r="M2179" s="239"/>
      <c r="N2179" s="202"/>
      <c r="O2179" s="200"/>
      <c r="P2179" s="200"/>
      <c r="Q2179" s="200"/>
      <c r="R2179" s="200"/>
      <c r="S2179" s="239"/>
      <c r="T2179" s="200"/>
      <c r="U2179" s="202"/>
      <c r="V2179" s="200"/>
      <c r="W2179" s="200"/>
      <c r="X2179" s="200"/>
      <c r="Y2179" s="200"/>
      <c r="Z2179" s="200"/>
      <c r="AA2179" s="201"/>
      <c r="AB2179" s="201"/>
      <c r="AC2179" s="202"/>
      <c r="AD2179" s="202"/>
      <c r="AE2179" s="202"/>
      <c r="AF2179" s="202"/>
      <c r="AG2179" s="200"/>
      <c r="AH2179" s="200"/>
      <c r="AI2179" s="200"/>
      <c r="AJ2179" s="201"/>
      <c r="AK2179" s="202"/>
      <c r="AL2179" s="200"/>
      <c r="AM2179" s="200"/>
      <c r="AN2179" s="240"/>
      <c r="AO2179" s="240"/>
      <c r="AP2179" s="240"/>
      <c r="AQ2179" s="200"/>
      <c r="AR2179" s="200"/>
      <c r="AS2179" s="200"/>
    </row>
    <row r="2180" spans="1:45" x14ac:dyDescent="0.25">
      <c r="A2180" s="200"/>
      <c r="B2180" s="200"/>
      <c r="C2180" s="200"/>
      <c r="D2180" s="200"/>
      <c r="E2180" s="200"/>
      <c r="F2180" s="200"/>
      <c r="G2180" s="200"/>
      <c r="H2180" s="200"/>
      <c r="I2180" s="200"/>
      <c r="J2180" s="200"/>
      <c r="K2180" s="200"/>
      <c r="L2180" s="200"/>
      <c r="M2180" s="239"/>
      <c r="N2180" s="202"/>
      <c r="O2180" s="200"/>
      <c r="P2180" s="200"/>
      <c r="Q2180" s="200"/>
      <c r="R2180" s="200"/>
      <c r="S2180" s="239"/>
      <c r="T2180" s="200"/>
      <c r="U2180" s="202"/>
      <c r="V2180" s="200"/>
      <c r="W2180" s="200"/>
      <c r="X2180" s="200"/>
      <c r="Y2180" s="200"/>
      <c r="Z2180" s="200"/>
      <c r="AA2180" s="201"/>
      <c r="AB2180" s="201"/>
      <c r="AC2180" s="202"/>
      <c r="AD2180" s="202"/>
      <c r="AE2180" s="202"/>
      <c r="AF2180" s="202"/>
      <c r="AG2180" s="200"/>
      <c r="AH2180" s="200"/>
      <c r="AI2180" s="200"/>
      <c r="AJ2180" s="201"/>
      <c r="AK2180" s="202"/>
      <c r="AL2180" s="200"/>
      <c r="AM2180" s="200"/>
      <c r="AN2180" s="240"/>
      <c r="AO2180" s="240"/>
      <c r="AP2180" s="240"/>
      <c r="AQ2180" s="200"/>
      <c r="AR2180" s="200"/>
      <c r="AS2180" s="200"/>
    </row>
    <row r="2181" spans="1:45" x14ac:dyDescent="0.25">
      <c r="A2181" s="200"/>
      <c r="B2181" s="200"/>
      <c r="C2181" s="200"/>
      <c r="D2181" s="200"/>
      <c r="E2181" s="200"/>
      <c r="F2181" s="200"/>
      <c r="G2181" s="200"/>
      <c r="H2181" s="200"/>
      <c r="I2181" s="200"/>
      <c r="J2181" s="200"/>
      <c r="K2181" s="200"/>
      <c r="L2181" s="200"/>
      <c r="M2181" s="239"/>
      <c r="N2181" s="202"/>
      <c r="O2181" s="200"/>
      <c r="P2181" s="200"/>
      <c r="Q2181" s="200"/>
      <c r="R2181" s="200"/>
      <c r="S2181" s="239"/>
      <c r="T2181" s="200"/>
      <c r="U2181" s="202"/>
      <c r="V2181" s="200"/>
      <c r="W2181" s="200"/>
      <c r="X2181" s="200"/>
      <c r="Y2181" s="200"/>
      <c r="Z2181" s="200"/>
      <c r="AA2181" s="201"/>
      <c r="AB2181" s="201"/>
      <c r="AC2181" s="202"/>
      <c r="AD2181" s="202"/>
      <c r="AE2181" s="202"/>
      <c r="AF2181" s="202"/>
      <c r="AG2181" s="200"/>
      <c r="AH2181" s="200"/>
      <c r="AI2181" s="200"/>
      <c r="AJ2181" s="201"/>
      <c r="AK2181" s="202"/>
      <c r="AL2181" s="200"/>
      <c r="AM2181" s="200"/>
      <c r="AN2181" s="240"/>
      <c r="AO2181" s="240"/>
      <c r="AP2181" s="240"/>
      <c r="AQ2181" s="200"/>
      <c r="AR2181" s="200"/>
      <c r="AS2181" s="200"/>
    </row>
    <row r="2182" spans="1:45" x14ac:dyDescent="0.25">
      <c r="A2182" s="200"/>
      <c r="B2182" s="200"/>
      <c r="C2182" s="200"/>
      <c r="D2182" s="200"/>
      <c r="E2182" s="200"/>
      <c r="F2182" s="200"/>
      <c r="G2182" s="200"/>
      <c r="H2182" s="200"/>
      <c r="I2182" s="200"/>
      <c r="J2182" s="200"/>
      <c r="K2182" s="200"/>
      <c r="L2182" s="200"/>
      <c r="M2182" s="239"/>
      <c r="N2182" s="202"/>
      <c r="O2182" s="200"/>
      <c r="P2182" s="200"/>
      <c r="Q2182" s="200"/>
      <c r="R2182" s="200"/>
      <c r="S2182" s="239"/>
      <c r="T2182" s="200"/>
      <c r="U2182" s="202"/>
      <c r="V2182" s="200"/>
      <c r="W2182" s="200"/>
      <c r="X2182" s="200"/>
      <c r="Y2182" s="200"/>
      <c r="Z2182" s="200"/>
      <c r="AA2182" s="201"/>
      <c r="AB2182" s="201"/>
      <c r="AC2182" s="202"/>
      <c r="AD2182" s="202"/>
      <c r="AE2182" s="202"/>
      <c r="AF2182" s="202"/>
      <c r="AG2182" s="200"/>
      <c r="AH2182" s="200"/>
      <c r="AI2182" s="200"/>
      <c r="AJ2182" s="201"/>
      <c r="AK2182" s="202"/>
      <c r="AL2182" s="200"/>
      <c r="AM2182" s="200"/>
      <c r="AN2182" s="240"/>
      <c r="AO2182" s="240"/>
      <c r="AP2182" s="240"/>
      <c r="AQ2182" s="200"/>
      <c r="AR2182" s="200"/>
      <c r="AS2182" s="200"/>
    </row>
    <row r="2183" spans="1:45" x14ac:dyDescent="0.25">
      <c r="A2183" s="200"/>
      <c r="B2183" s="200"/>
      <c r="C2183" s="200"/>
      <c r="D2183" s="200"/>
      <c r="E2183" s="200"/>
      <c r="F2183" s="200"/>
      <c r="G2183" s="200"/>
      <c r="H2183" s="200"/>
      <c r="I2183" s="200"/>
      <c r="J2183" s="200"/>
      <c r="K2183" s="200"/>
      <c r="L2183" s="200"/>
      <c r="M2183" s="239"/>
      <c r="N2183" s="202"/>
      <c r="O2183" s="200"/>
      <c r="P2183" s="200"/>
      <c r="Q2183" s="200"/>
      <c r="R2183" s="200"/>
      <c r="S2183" s="239"/>
      <c r="T2183" s="200"/>
      <c r="U2183" s="202"/>
      <c r="V2183" s="200"/>
      <c r="W2183" s="200"/>
      <c r="X2183" s="200"/>
      <c r="Y2183" s="200"/>
      <c r="Z2183" s="200"/>
      <c r="AA2183" s="201"/>
      <c r="AB2183" s="201"/>
      <c r="AC2183" s="202"/>
      <c r="AD2183" s="202"/>
      <c r="AE2183" s="202"/>
      <c r="AF2183" s="202"/>
      <c r="AG2183" s="200"/>
      <c r="AH2183" s="200"/>
      <c r="AI2183" s="200"/>
      <c r="AJ2183" s="201"/>
      <c r="AK2183" s="202"/>
      <c r="AL2183" s="200"/>
      <c r="AM2183" s="200"/>
      <c r="AN2183" s="240"/>
      <c r="AO2183" s="240"/>
      <c r="AP2183" s="240"/>
      <c r="AQ2183" s="200"/>
      <c r="AR2183" s="200"/>
      <c r="AS2183" s="200"/>
    </row>
    <row r="2184" spans="1:45" x14ac:dyDescent="0.25">
      <c r="A2184" s="200"/>
      <c r="B2184" s="200"/>
      <c r="C2184" s="200"/>
      <c r="D2184" s="200"/>
      <c r="E2184" s="200"/>
      <c r="F2184" s="200"/>
      <c r="G2184" s="200"/>
      <c r="H2184" s="200"/>
      <c r="I2184" s="200"/>
      <c r="J2184" s="200"/>
      <c r="K2184" s="200"/>
      <c r="L2184" s="200"/>
      <c r="M2184" s="239"/>
      <c r="N2184" s="202"/>
      <c r="O2184" s="200"/>
      <c r="P2184" s="200"/>
      <c r="Q2184" s="200"/>
      <c r="R2184" s="200"/>
      <c r="S2184" s="239"/>
      <c r="T2184" s="200"/>
      <c r="U2184" s="202"/>
      <c r="V2184" s="200"/>
      <c r="W2184" s="200"/>
      <c r="X2184" s="200"/>
      <c r="Y2184" s="200"/>
      <c r="Z2184" s="200"/>
      <c r="AA2184" s="201"/>
      <c r="AB2184" s="201"/>
      <c r="AC2184" s="202"/>
      <c r="AD2184" s="202"/>
      <c r="AE2184" s="202"/>
      <c r="AF2184" s="202"/>
      <c r="AG2184" s="200"/>
      <c r="AH2184" s="200"/>
      <c r="AI2184" s="200"/>
      <c r="AJ2184" s="201"/>
      <c r="AK2184" s="202"/>
      <c r="AL2184" s="200"/>
      <c r="AM2184" s="200"/>
      <c r="AN2184" s="240"/>
      <c r="AO2184" s="240"/>
      <c r="AP2184" s="240"/>
      <c r="AQ2184" s="200"/>
      <c r="AR2184" s="200"/>
      <c r="AS2184" s="200"/>
    </row>
    <row r="2185" spans="1:45" x14ac:dyDescent="0.25">
      <c r="A2185" s="200"/>
      <c r="B2185" s="200"/>
      <c r="C2185" s="200"/>
      <c r="D2185" s="200"/>
      <c r="E2185" s="200"/>
      <c r="F2185" s="200"/>
      <c r="G2185" s="200"/>
      <c r="H2185" s="200"/>
      <c r="I2185" s="200"/>
      <c r="J2185" s="200"/>
      <c r="K2185" s="200"/>
      <c r="L2185" s="200"/>
      <c r="M2185" s="239"/>
      <c r="N2185" s="202"/>
      <c r="O2185" s="200"/>
      <c r="P2185" s="200"/>
      <c r="Q2185" s="200"/>
      <c r="R2185" s="200"/>
      <c r="S2185" s="239"/>
      <c r="T2185" s="200"/>
      <c r="U2185" s="202"/>
      <c r="V2185" s="200"/>
      <c r="W2185" s="200"/>
      <c r="X2185" s="200"/>
      <c r="Y2185" s="200"/>
      <c r="Z2185" s="200"/>
      <c r="AA2185" s="201"/>
      <c r="AB2185" s="201"/>
      <c r="AC2185" s="202"/>
      <c r="AD2185" s="202"/>
      <c r="AE2185" s="202"/>
      <c r="AF2185" s="202"/>
      <c r="AG2185" s="200"/>
      <c r="AH2185" s="200"/>
      <c r="AI2185" s="200"/>
      <c r="AJ2185" s="201"/>
      <c r="AK2185" s="202"/>
      <c r="AL2185" s="200"/>
      <c r="AM2185" s="200"/>
      <c r="AN2185" s="240"/>
      <c r="AO2185" s="240"/>
      <c r="AP2185" s="240"/>
      <c r="AQ2185" s="200"/>
      <c r="AR2185" s="200"/>
      <c r="AS2185" s="200"/>
    </row>
    <row r="2186" spans="1:45" x14ac:dyDescent="0.25">
      <c r="A2186" s="200"/>
      <c r="B2186" s="200"/>
      <c r="C2186" s="200"/>
      <c r="D2186" s="200"/>
      <c r="E2186" s="200"/>
      <c r="F2186" s="200"/>
      <c r="G2186" s="200"/>
      <c r="H2186" s="200"/>
      <c r="I2186" s="200"/>
      <c r="J2186" s="200"/>
      <c r="K2186" s="200"/>
      <c r="L2186" s="200"/>
      <c r="M2186" s="239"/>
      <c r="N2186" s="202"/>
      <c r="O2186" s="200"/>
      <c r="P2186" s="200"/>
      <c r="Q2186" s="200"/>
      <c r="R2186" s="200"/>
      <c r="S2186" s="239"/>
      <c r="T2186" s="200"/>
      <c r="U2186" s="202"/>
      <c r="V2186" s="200"/>
      <c r="W2186" s="200"/>
      <c r="X2186" s="200"/>
      <c r="Y2186" s="200"/>
      <c r="Z2186" s="200"/>
      <c r="AA2186" s="201"/>
      <c r="AB2186" s="201"/>
      <c r="AC2186" s="202"/>
      <c r="AD2186" s="202"/>
      <c r="AE2186" s="202"/>
      <c r="AF2186" s="202"/>
      <c r="AG2186" s="200"/>
      <c r="AH2186" s="200"/>
      <c r="AI2186" s="200"/>
      <c r="AJ2186" s="201"/>
      <c r="AK2186" s="202"/>
      <c r="AL2186" s="200"/>
      <c r="AM2186" s="200"/>
      <c r="AN2186" s="240"/>
      <c r="AO2186" s="240"/>
      <c r="AP2186" s="240"/>
      <c r="AQ2186" s="200"/>
      <c r="AR2186" s="200"/>
      <c r="AS2186" s="200"/>
    </row>
    <row r="2187" spans="1:45" x14ac:dyDescent="0.25">
      <c r="A2187" s="200"/>
      <c r="B2187" s="200"/>
      <c r="C2187" s="200"/>
      <c r="D2187" s="200"/>
      <c r="E2187" s="200"/>
      <c r="F2187" s="200"/>
      <c r="G2187" s="200"/>
      <c r="H2187" s="200"/>
      <c r="I2187" s="200"/>
      <c r="J2187" s="200"/>
      <c r="K2187" s="200"/>
      <c r="L2187" s="200"/>
      <c r="M2187" s="239"/>
      <c r="N2187" s="202"/>
      <c r="O2187" s="200"/>
      <c r="P2187" s="200"/>
      <c r="Q2187" s="200"/>
      <c r="R2187" s="200"/>
      <c r="S2187" s="239"/>
      <c r="T2187" s="200"/>
      <c r="U2187" s="202"/>
      <c r="V2187" s="200"/>
      <c r="W2187" s="200"/>
      <c r="X2187" s="200"/>
      <c r="Y2187" s="200"/>
      <c r="Z2187" s="200"/>
      <c r="AA2187" s="201"/>
      <c r="AB2187" s="201"/>
      <c r="AC2187" s="202"/>
      <c r="AD2187" s="202"/>
      <c r="AE2187" s="202"/>
      <c r="AF2187" s="202"/>
      <c r="AG2187" s="200"/>
      <c r="AH2187" s="200"/>
      <c r="AI2187" s="200"/>
      <c r="AJ2187" s="201"/>
      <c r="AK2187" s="202"/>
      <c r="AL2187" s="200"/>
      <c r="AM2187" s="200"/>
      <c r="AN2187" s="240"/>
      <c r="AO2187" s="240"/>
      <c r="AP2187" s="240"/>
      <c r="AQ2187" s="200"/>
      <c r="AR2187" s="200"/>
      <c r="AS2187" s="200"/>
    </row>
    <row r="2188" spans="1:45" x14ac:dyDescent="0.25">
      <c r="A2188" s="200"/>
      <c r="B2188" s="200"/>
      <c r="C2188" s="200"/>
      <c r="D2188" s="200"/>
      <c r="E2188" s="200"/>
      <c r="F2188" s="200"/>
      <c r="G2188" s="200"/>
      <c r="H2188" s="200"/>
      <c r="I2188" s="200"/>
      <c r="J2188" s="200"/>
      <c r="K2188" s="200"/>
      <c r="L2188" s="200"/>
      <c r="M2188" s="239"/>
      <c r="N2188" s="202"/>
      <c r="O2188" s="200"/>
      <c r="P2188" s="200"/>
      <c r="Q2188" s="200"/>
      <c r="R2188" s="200"/>
      <c r="S2188" s="239"/>
      <c r="T2188" s="200"/>
      <c r="U2188" s="202"/>
      <c r="V2188" s="200"/>
      <c r="W2188" s="200"/>
      <c r="X2188" s="200"/>
      <c r="Y2188" s="200"/>
      <c r="Z2188" s="200"/>
      <c r="AA2188" s="201"/>
      <c r="AB2188" s="201"/>
      <c r="AC2188" s="202"/>
      <c r="AD2188" s="202"/>
      <c r="AE2188" s="202"/>
      <c r="AF2188" s="202"/>
      <c r="AG2188" s="200"/>
      <c r="AH2188" s="200"/>
      <c r="AI2188" s="200"/>
      <c r="AJ2188" s="201"/>
      <c r="AK2188" s="202"/>
      <c r="AL2188" s="200"/>
      <c r="AM2188" s="200"/>
      <c r="AN2188" s="240"/>
      <c r="AO2188" s="240"/>
      <c r="AP2188" s="240"/>
      <c r="AQ2188" s="200"/>
      <c r="AR2188" s="200"/>
      <c r="AS2188" s="200"/>
    </row>
    <row r="2189" spans="1:45" x14ac:dyDescent="0.25">
      <c r="A2189" s="200"/>
      <c r="B2189" s="200"/>
      <c r="C2189" s="200"/>
      <c r="D2189" s="200"/>
      <c r="E2189" s="200"/>
      <c r="F2189" s="200"/>
      <c r="G2189" s="200"/>
      <c r="H2189" s="200"/>
      <c r="I2189" s="200"/>
      <c r="J2189" s="200"/>
      <c r="K2189" s="200"/>
      <c r="L2189" s="200"/>
      <c r="M2189" s="239"/>
      <c r="N2189" s="202"/>
      <c r="O2189" s="200"/>
      <c r="P2189" s="200"/>
      <c r="Q2189" s="200"/>
      <c r="R2189" s="200"/>
      <c r="S2189" s="239"/>
      <c r="T2189" s="200"/>
      <c r="U2189" s="202"/>
      <c r="V2189" s="200"/>
      <c r="W2189" s="200"/>
      <c r="X2189" s="200"/>
      <c r="Y2189" s="200"/>
      <c r="Z2189" s="200"/>
      <c r="AA2189" s="201"/>
      <c r="AB2189" s="201"/>
      <c r="AC2189" s="202"/>
      <c r="AD2189" s="202"/>
      <c r="AE2189" s="202"/>
      <c r="AF2189" s="202"/>
      <c r="AG2189" s="200"/>
      <c r="AH2189" s="200"/>
      <c r="AI2189" s="200"/>
      <c r="AJ2189" s="201"/>
      <c r="AK2189" s="202"/>
      <c r="AL2189" s="200"/>
      <c r="AM2189" s="200"/>
      <c r="AN2189" s="240"/>
      <c r="AO2189" s="240"/>
      <c r="AP2189" s="240"/>
      <c r="AQ2189" s="200"/>
      <c r="AR2189" s="200"/>
      <c r="AS2189" s="200"/>
    </row>
    <row r="2190" spans="1:45" x14ac:dyDescent="0.25">
      <c r="A2190" s="200"/>
      <c r="B2190" s="200"/>
      <c r="C2190" s="200"/>
      <c r="D2190" s="200"/>
      <c r="E2190" s="200"/>
      <c r="F2190" s="200"/>
      <c r="G2190" s="200"/>
      <c r="H2190" s="200"/>
      <c r="I2190" s="200"/>
      <c r="J2190" s="200"/>
      <c r="K2190" s="200"/>
      <c r="L2190" s="200"/>
      <c r="M2190" s="239"/>
      <c r="N2190" s="202"/>
      <c r="O2190" s="200"/>
      <c r="P2190" s="200"/>
      <c r="Q2190" s="200"/>
      <c r="R2190" s="200"/>
      <c r="S2190" s="239"/>
      <c r="T2190" s="200"/>
      <c r="U2190" s="202"/>
      <c r="V2190" s="200"/>
      <c r="W2190" s="200"/>
      <c r="X2190" s="200"/>
      <c r="Y2190" s="200"/>
      <c r="Z2190" s="200"/>
      <c r="AA2190" s="201"/>
      <c r="AB2190" s="201"/>
      <c r="AC2190" s="202"/>
      <c r="AD2190" s="202"/>
      <c r="AE2190" s="202"/>
      <c r="AF2190" s="202"/>
      <c r="AG2190" s="200"/>
      <c r="AH2190" s="200"/>
      <c r="AI2190" s="200"/>
      <c r="AJ2190" s="201"/>
      <c r="AK2190" s="202"/>
      <c r="AL2190" s="200"/>
      <c r="AM2190" s="200"/>
      <c r="AN2190" s="240"/>
      <c r="AO2190" s="240"/>
      <c r="AP2190" s="240"/>
      <c r="AQ2190" s="200"/>
      <c r="AR2190" s="200"/>
      <c r="AS2190" s="200"/>
    </row>
    <row r="2191" spans="1:45" x14ac:dyDescent="0.25">
      <c r="A2191" s="200"/>
      <c r="B2191" s="200"/>
      <c r="C2191" s="200"/>
      <c r="D2191" s="200"/>
      <c r="E2191" s="200"/>
      <c r="F2191" s="200"/>
      <c r="G2191" s="200"/>
      <c r="H2191" s="200"/>
      <c r="I2191" s="200"/>
      <c r="J2191" s="200"/>
      <c r="K2191" s="200"/>
      <c r="L2191" s="200"/>
      <c r="M2191" s="239"/>
      <c r="N2191" s="202"/>
      <c r="O2191" s="200"/>
      <c r="P2191" s="200"/>
      <c r="Q2191" s="200"/>
      <c r="R2191" s="200"/>
      <c r="S2191" s="239"/>
      <c r="T2191" s="200"/>
      <c r="U2191" s="202"/>
      <c r="V2191" s="200"/>
      <c r="W2191" s="200"/>
      <c r="X2191" s="200"/>
      <c r="Y2191" s="200"/>
      <c r="Z2191" s="200"/>
      <c r="AA2191" s="201"/>
      <c r="AB2191" s="201"/>
      <c r="AC2191" s="202"/>
      <c r="AD2191" s="202"/>
      <c r="AE2191" s="202"/>
      <c r="AF2191" s="202"/>
      <c r="AG2191" s="200"/>
      <c r="AH2191" s="200"/>
      <c r="AI2191" s="200"/>
      <c r="AJ2191" s="201"/>
      <c r="AK2191" s="202"/>
      <c r="AL2191" s="200"/>
      <c r="AM2191" s="200"/>
      <c r="AN2191" s="240"/>
      <c r="AO2191" s="240"/>
      <c r="AP2191" s="240"/>
      <c r="AQ2191" s="200"/>
      <c r="AR2191" s="200"/>
      <c r="AS2191" s="200"/>
    </row>
    <row r="2192" spans="1:45" x14ac:dyDescent="0.25">
      <c r="A2192" s="200"/>
      <c r="B2192" s="200"/>
      <c r="C2192" s="200"/>
      <c r="D2192" s="200"/>
      <c r="E2192" s="200"/>
      <c r="F2192" s="200"/>
      <c r="G2192" s="200"/>
      <c r="H2192" s="200"/>
      <c r="I2192" s="200"/>
      <c r="J2192" s="200"/>
      <c r="K2192" s="200"/>
      <c r="L2192" s="200"/>
      <c r="M2192" s="239"/>
      <c r="N2192" s="202"/>
      <c r="O2192" s="200"/>
      <c r="P2192" s="200"/>
      <c r="Q2192" s="200"/>
      <c r="R2192" s="200"/>
      <c r="S2192" s="239"/>
      <c r="T2192" s="200"/>
      <c r="U2192" s="202"/>
      <c r="V2192" s="200"/>
      <c r="W2192" s="200"/>
      <c r="X2192" s="200"/>
      <c r="Y2192" s="200"/>
      <c r="Z2192" s="200"/>
      <c r="AA2192" s="201"/>
      <c r="AB2192" s="201"/>
      <c r="AC2192" s="202"/>
      <c r="AD2192" s="202"/>
      <c r="AE2192" s="202"/>
      <c r="AF2192" s="202"/>
      <c r="AG2192" s="200"/>
      <c r="AH2192" s="200"/>
      <c r="AI2192" s="200"/>
      <c r="AJ2192" s="201"/>
      <c r="AK2192" s="202"/>
      <c r="AL2192" s="200"/>
      <c r="AM2192" s="200"/>
      <c r="AN2192" s="240"/>
      <c r="AO2192" s="240"/>
      <c r="AP2192" s="240"/>
      <c r="AQ2192" s="200"/>
      <c r="AR2192" s="200"/>
      <c r="AS2192" s="200"/>
    </row>
    <row r="2193" spans="1:45" x14ac:dyDescent="0.25">
      <c r="A2193" s="200"/>
      <c r="B2193" s="200"/>
      <c r="C2193" s="200"/>
      <c r="D2193" s="200"/>
      <c r="E2193" s="200"/>
      <c r="F2193" s="200"/>
      <c r="G2193" s="200"/>
      <c r="H2193" s="200"/>
      <c r="I2193" s="200"/>
      <c r="J2193" s="200"/>
      <c r="K2193" s="200"/>
      <c r="L2193" s="200"/>
      <c r="M2193" s="239"/>
      <c r="N2193" s="202"/>
      <c r="O2193" s="200"/>
      <c r="P2193" s="200"/>
      <c r="Q2193" s="200"/>
      <c r="R2193" s="200"/>
      <c r="S2193" s="239"/>
      <c r="T2193" s="200"/>
      <c r="U2193" s="202"/>
      <c r="V2193" s="200"/>
      <c r="W2193" s="200"/>
      <c r="X2193" s="200"/>
      <c r="Y2193" s="200"/>
      <c r="Z2193" s="200"/>
      <c r="AA2193" s="201"/>
      <c r="AB2193" s="201"/>
      <c r="AC2193" s="202"/>
      <c r="AD2193" s="202"/>
      <c r="AE2193" s="202"/>
      <c r="AF2193" s="202"/>
      <c r="AG2193" s="200"/>
      <c r="AH2193" s="200"/>
      <c r="AI2193" s="200"/>
      <c r="AJ2193" s="201"/>
      <c r="AK2193" s="202"/>
      <c r="AL2193" s="200"/>
      <c r="AM2193" s="200"/>
      <c r="AN2193" s="240"/>
      <c r="AO2193" s="240"/>
      <c r="AP2193" s="240"/>
      <c r="AQ2193" s="200"/>
      <c r="AR2193" s="200"/>
      <c r="AS2193" s="200"/>
    </row>
    <row r="2194" spans="1:45" x14ac:dyDescent="0.25">
      <c r="A2194" s="200"/>
      <c r="B2194" s="200"/>
      <c r="C2194" s="200"/>
      <c r="D2194" s="200"/>
      <c r="E2194" s="200"/>
      <c r="F2194" s="200"/>
      <c r="G2194" s="200"/>
      <c r="H2194" s="200"/>
      <c r="I2194" s="200"/>
      <c r="J2194" s="200"/>
      <c r="K2194" s="200"/>
      <c r="L2194" s="200"/>
      <c r="M2194" s="239"/>
      <c r="N2194" s="202"/>
      <c r="O2194" s="200"/>
      <c r="P2194" s="200"/>
      <c r="Q2194" s="200"/>
      <c r="R2194" s="200"/>
      <c r="S2194" s="239"/>
      <c r="T2194" s="200"/>
      <c r="U2194" s="202"/>
      <c r="V2194" s="200"/>
      <c r="W2194" s="200"/>
      <c r="X2194" s="200"/>
      <c r="Y2194" s="200"/>
      <c r="Z2194" s="200"/>
      <c r="AA2194" s="201"/>
      <c r="AB2194" s="201"/>
      <c r="AC2194" s="202"/>
      <c r="AD2194" s="202"/>
      <c r="AE2194" s="202"/>
      <c r="AF2194" s="202"/>
      <c r="AG2194" s="200"/>
      <c r="AH2194" s="200"/>
      <c r="AI2194" s="200"/>
      <c r="AJ2194" s="201"/>
      <c r="AK2194" s="202"/>
      <c r="AL2194" s="200"/>
      <c r="AM2194" s="200"/>
      <c r="AN2194" s="240"/>
      <c r="AO2194" s="240"/>
      <c r="AP2194" s="240"/>
      <c r="AQ2194" s="200"/>
      <c r="AR2194" s="200"/>
      <c r="AS2194" s="200"/>
    </row>
    <row r="2195" spans="1:45" x14ac:dyDescent="0.25">
      <c r="A2195" s="200"/>
      <c r="B2195" s="200"/>
      <c r="C2195" s="200"/>
      <c r="D2195" s="200"/>
      <c r="E2195" s="200"/>
      <c r="F2195" s="200"/>
      <c r="G2195" s="200"/>
      <c r="H2195" s="200"/>
      <c r="I2195" s="200"/>
      <c r="J2195" s="200"/>
      <c r="K2195" s="200"/>
      <c r="L2195" s="200"/>
      <c r="M2195" s="239"/>
      <c r="N2195" s="202"/>
      <c r="O2195" s="200"/>
      <c r="P2195" s="200"/>
      <c r="Q2195" s="200"/>
      <c r="R2195" s="200"/>
      <c r="S2195" s="239"/>
      <c r="T2195" s="200"/>
      <c r="U2195" s="202"/>
      <c r="V2195" s="200"/>
      <c r="W2195" s="200"/>
      <c r="X2195" s="200"/>
      <c r="Y2195" s="200"/>
      <c r="Z2195" s="200"/>
      <c r="AA2195" s="201"/>
      <c r="AB2195" s="201"/>
      <c r="AC2195" s="202"/>
      <c r="AD2195" s="202"/>
      <c r="AE2195" s="202"/>
      <c r="AF2195" s="202"/>
      <c r="AG2195" s="200"/>
      <c r="AH2195" s="200"/>
      <c r="AI2195" s="200"/>
      <c r="AJ2195" s="201"/>
      <c r="AK2195" s="202"/>
      <c r="AL2195" s="200"/>
      <c r="AM2195" s="200"/>
      <c r="AN2195" s="240"/>
      <c r="AO2195" s="240"/>
      <c r="AP2195" s="240"/>
      <c r="AQ2195" s="200"/>
      <c r="AR2195" s="200"/>
      <c r="AS2195" s="200"/>
    </row>
    <row r="2196" spans="1:45" x14ac:dyDescent="0.25">
      <c r="A2196" s="200"/>
      <c r="B2196" s="200"/>
      <c r="C2196" s="200"/>
      <c r="D2196" s="200"/>
      <c r="E2196" s="200"/>
      <c r="F2196" s="200"/>
      <c r="G2196" s="200"/>
      <c r="H2196" s="200"/>
      <c r="I2196" s="200"/>
      <c r="J2196" s="200"/>
      <c r="K2196" s="200"/>
      <c r="L2196" s="200"/>
      <c r="M2196" s="239"/>
      <c r="N2196" s="202"/>
      <c r="O2196" s="200"/>
      <c r="P2196" s="200"/>
      <c r="Q2196" s="200"/>
      <c r="R2196" s="200"/>
      <c r="S2196" s="239"/>
      <c r="T2196" s="200"/>
      <c r="U2196" s="202"/>
      <c r="V2196" s="200"/>
      <c r="W2196" s="200"/>
      <c r="X2196" s="200"/>
      <c r="Y2196" s="200"/>
      <c r="Z2196" s="200"/>
      <c r="AA2196" s="201"/>
      <c r="AB2196" s="201"/>
      <c r="AC2196" s="202"/>
      <c r="AD2196" s="202"/>
      <c r="AE2196" s="202"/>
      <c r="AF2196" s="202"/>
      <c r="AG2196" s="200"/>
      <c r="AH2196" s="200"/>
      <c r="AI2196" s="200"/>
      <c r="AJ2196" s="201"/>
      <c r="AK2196" s="202"/>
      <c r="AL2196" s="200"/>
      <c r="AM2196" s="200"/>
      <c r="AN2196" s="240"/>
      <c r="AO2196" s="240"/>
      <c r="AP2196" s="240"/>
      <c r="AQ2196" s="200"/>
      <c r="AR2196" s="200"/>
      <c r="AS2196" s="200"/>
    </row>
    <row r="2197" spans="1:45" x14ac:dyDescent="0.25">
      <c r="A2197" s="200"/>
      <c r="B2197" s="200"/>
      <c r="C2197" s="200"/>
      <c r="D2197" s="200"/>
      <c r="E2197" s="200"/>
      <c r="F2197" s="200"/>
      <c r="G2197" s="200"/>
      <c r="H2197" s="200"/>
      <c r="I2197" s="200"/>
      <c r="J2197" s="200"/>
      <c r="K2197" s="200"/>
      <c r="L2197" s="200"/>
      <c r="M2197" s="239"/>
      <c r="N2197" s="202"/>
      <c r="O2197" s="200"/>
      <c r="P2197" s="200"/>
      <c r="Q2197" s="200"/>
      <c r="R2197" s="200"/>
      <c r="S2197" s="239"/>
      <c r="T2197" s="200"/>
      <c r="U2197" s="202"/>
      <c r="V2197" s="200"/>
      <c r="W2197" s="200"/>
      <c r="X2197" s="200"/>
      <c r="Y2197" s="200"/>
      <c r="Z2197" s="200"/>
      <c r="AA2197" s="201"/>
      <c r="AB2197" s="201"/>
      <c r="AC2197" s="202"/>
      <c r="AD2197" s="202"/>
      <c r="AE2197" s="202"/>
      <c r="AF2197" s="202"/>
      <c r="AG2197" s="200"/>
      <c r="AH2197" s="200"/>
      <c r="AI2197" s="200"/>
      <c r="AJ2197" s="201"/>
      <c r="AK2197" s="202"/>
      <c r="AL2197" s="200"/>
      <c r="AM2197" s="200"/>
      <c r="AN2197" s="240"/>
      <c r="AO2197" s="240"/>
      <c r="AP2197" s="240"/>
      <c r="AQ2197" s="200"/>
      <c r="AR2197" s="200"/>
      <c r="AS2197" s="200"/>
    </row>
    <row r="2198" spans="1:45" x14ac:dyDescent="0.25">
      <c r="A2198" s="200"/>
      <c r="B2198" s="200"/>
      <c r="C2198" s="200"/>
      <c r="D2198" s="200"/>
      <c r="E2198" s="200"/>
      <c r="F2198" s="200"/>
      <c r="G2198" s="200"/>
      <c r="H2198" s="200"/>
      <c r="I2198" s="200"/>
      <c r="J2198" s="200"/>
      <c r="K2198" s="200"/>
      <c r="L2198" s="200"/>
      <c r="M2198" s="239"/>
      <c r="N2198" s="202"/>
      <c r="O2198" s="200"/>
      <c r="P2198" s="200"/>
      <c r="Q2198" s="200"/>
      <c r="R2198" s="200"/>
      <c r="S2198" s="239"/>
      <c r="T2198" s="200"/>
      <c r="U2198" s="202"/>
      <c r="V2198" s="200"/>
      <c r="W2198" s="200"/>
      <c r="X2198" s="200"/>
      <c r="Y2198" s="200"/>
      <c r="Z2198" s="200"/>
      <c r="AA2198" s="201"/>
      <c r="AB2198" s="201"/>
      <c r="AC2198" s="202"/>
      <c r="AD2198" s="202"/>
      <c r="AE2198" s="202"/>
      <c r="AF2198" s="202"/>
      <c r="AG2198" s="200"/>
      <c r="AH2198" s="200"/>
      <c r="AI2198" s="200"/>
      <c r="AJ2198" s="201"/>
      <c r="AK2198" s="202"/>
      <c r="AL2198" s="200"/>
      <c r="AM2198" s="200"/>
      <c r="AN2198" s="240"/>
      <c r="AO2198" s="240"/>
      <c r="AP2198" s="240"/>
      <c r="AQ2198" s="200"/>
      <c r="AR2198" s="200"/>
      <c r="AS2198" s="200"/>
    </row>
    <row r="2199" spans="1:45" x14ac:dyDescent="0.25">
      <c r="A2199" s="200"/>
      <c r="B2199" s="200"/>
      <c r="C2199" s="200"/>
      <c r="D2199" s="200"/>
      <c r="E2199" s="200"/>
      <c r="F2199" s="200"/>
      <c r="G2199" s="200"/>
      <c r="H2199" s="200"/>
      <c r="I2199" s="200"/>
      <c r="J2199" s="200"/>
      <c r="K2199" s="200"/>
      <c r="L2199" s="200"/>
      <c r="M2199" s="239"/>
      <c r="N2199" s="202"/>
      <c r="O2199" s="200"/>
      <c r="P2199" s="200"/>
      <c r="Q2199" s="200"/>
      <c r="R2199" s="200"/>
      <c r="S2199" s="239"/>
      <c r="T2199" s="200"/>
      <c r="U2199" s="202"/>
      <c r="V2199" s="200"/>
      <c r="W2199" s="200"/>
      <c r="X2199" s="200"/>
      <c r="Y2199" s="200"/>
      <c r="Z2199" s="200"/>
      <c r="AA2199" s="201"/>
      <c r="AB2199" s="201"/>
      <c r="AC2199" s="202"/>
      <c r="AD2199" s="202"/>
      <c r="AE2199" s="202"/>
      <c r="AF2199" s="202"/>
      <c r="AG2199" s="200"/>
      <c r="AH2199" s="200"/>
      <c r="AI2199" s="200"/>
      <c r="AJ2199" s="201"/>
      <c r="AK2199" s="202"/>
      <c r="AL2199" s="200"/>
      <c r="AM2199" s="200"/>
      <c r="AN2199" s="240"/>
      <c r="AO2199" s="240"/>
      <c r="AP2199" s="240"/>
      <c r="AQ2199" s="200"/>
      <c r="AR2199" s="200"/>
      <c r="AS2199" s="200"/>
    </row>
    <row r="2200" spans="1:45" x14ac:dyDescent="0.25">
      <c r="A2200" s="200"/>
      <c r="B2200" s="200"/>
      <c r="C2200" s="200"/>
      <c r="D2200" s="200"/>
      <c r="E2200" s="200"/>
      <c r="F2200" s="200"/>
      <c r="G2200" s="200"/>
      <c r="H2200" s="200"/>
      <c r="I2200" s="200"/>
      <c r="J2200" s="200"/>
      <c r="K2200" s="200"/>
      <c r="L2200" s="200"/>
      <c r="M2200" s="239"/>
      <c r="N2200" s="202"/>
      <c r="O2200" s="200"/>
      <c r="P2200" s="200"/>
      <c r="Q2200" s="200"/>
      <c r="R2200" s="200"/>
      <c r="S2200" s="239"/>
      <c r="T2200" s="200"/>
      <c r="U2200" s="202"/>
      <c r="V2200" s="200"/>
      <c r="W2200" s="200"/>
      <c r="X2200" s="200"/>
      <c r="Y2200" s="200"/>
      <c r="Z2200" s="200"/>
      <c r="AA2200" s="201"/>
      <c r="AB2200" s="201"/>
      <c r="AC2200" s="202"/>
      <c r="AD2200" s="202"/>
      <c r="AE2200" s="202"/>
      <c r="AF2200" s="202"/>
      <c r="AG2200" s="200"/>
      <c r="AH2200" s="200"/>
      <c r="AI2200" s="200"/>
      <c r="AJ2200" s="201"/>
      <c r="AK2200" s="202"/>
      <c r="AL2200" s="200"/>
      <c r="AM2200" s="200"/>
      <c r="AN2200" s="240"/>
      <c r="AO2200" s="240"/>
      <c r="AP2200" s="240"/>
      <c r="AQ2200" s="200"/>
      <c r="AR2200" s="200"/>
      <c r="AS2200" s="200"/>
    </row>
    <row r="2201" spans="1:45" x14ac:dyDescent="0.25">
      <c r="A2201" s="200"/>
      <c r="B2201" s="200"/>
      <c r="C2201" s="200"/>
      <c r="D2201" s="200"/>
      <c r="E2201" s="200"/>
      <c r="F2201" s="200"/>
      <c r="G2201" s="200"/>
      <c r="H2201" s="200"/>
      <c r="I2201" s="200"/>
      <c r="J2201" s="200"/>
      <c r="K2201" s="200"/>
      <c r="L2201" s="200"/>
      <c r="M2201" s="239"/>
      <c r="N2201" s="202"/>
      <c r="O2201" s="200"/>
      <c r="P2201" s="200"/>
      <c r="Q2201" s="200"/>
      <c r="R2201" s="200"/>
      <c r="S2201" s="239"/>
      <c r="T2201" s="200"/>
      <c r="U2201" s="202"/>
      <c r="V2201" s="200"/>
      <c r="W2201" s="200"/>
      <c r="X2201" s="200"/>
      <c r="Y2201" s="200"/>
      <c r="Z2201" s="200"/>
      <c r="AA2201" s="201"/>
      <c r="AB2201" s="201"/>
      <c r="AC2201" s="202"/>
      <c r="AD2201" s="202"/>
      <c r="AE2201" s="202"/>
      <c r="AF2201" s="202"/>
      <c r="AG2201" s="200"/>
      <c r="AH2201" s="200"/>
      <c r="AI2201" s="200"/>
      <c r="AJ2201" s="201"/>
      <c r="AK2201" s="202"/>
      <c r="AL2201" s="200"/>
      <c r="AM2201" s="200"/>
      <c r="AN2201" s="240"/>
      <c r="AO2201" s="240"/>
      <c r="AP2201" s="240"/>
      <c r="AQ2201" s="200"/>
      <c r="AR2201" s="200"/>
      <c r="AS2201" s="200"/>
    </row>
    <row r="2202" spans="1:45" x14ac:dyDescent="0.25">
      <c r="A2202" s="200"/>
      <c r="B2202" s="200"/>
      <c r="C2202" s="200"/>
      <c r="D2202" s="200"/>
      <c r="E2202" s="200"/>
      <c r="F2202" s="200"/>
      <c r="G2202" s="200"/>
      <c r="H2202" s="200"/>
      <c r="I2202" s="200"/>
      <c r="J2202" s="200"/>
      <c r="K2202" s="200"/>
      <c r="L2202" s="200"/>
      <c r="M2202" s="239"/>
      <c r="N2202" s="202"/>
      <c r="O2202" s="200"/>
      <c r="P2202" s="200"/>
      <c r="Q2202" s="200"/>
      <c r="R2202" s="200"/>
      <c r="S2202" s="239"/>
      <c r="T2202" s="200"/>
      <c r="U2202" s="202"/>
      <c r="V2202" s="200"/>
      <c r="W2202" s="200"/>
      <c r="X2202" s="200"/>
      <c r="Y2202" s="200"/>
      <c r="Z2202" s="200"/>
      <c r="AA2202" s="201"/>
      <c r="AB2202" s="201"/>
      <c r="AC2202" s="202"/>
      <c r="AD2202" s="202"/>
      <c r="AE2202" s="202"/>
      <c r="AF2202" s="202"/>
      <c r="AG2202" s="200"/>
      <c r="AH2202" s="200"/>
      <c r="AI2202" s="200"/>
      <c r="AJ2202" s="201"/>
      <c r="AK2202" s="202"/>
      <c r="AL2202" s="200"/>
      <c r="AM2202" s="200"/>
      <c r="AN2202" s="240"/>
      <c r="AO2202" s="240"/>
      <c r="AP2202" s="240"/>
      <c r="AQ2202" s="200"/>
      <c r="AR2202" s="200"/>
      <c r="AS2202" s="200"/>
    </row>
    <row r="2203" spans="1:45" x14ac:dyDescent="0.25">
      <c r="A2203" s="200"/>
      <c r="B2203" s="200"/>
      <c r="C2203" s="200"/>
      <c r="D2203" s="200"/>
      <c r="E2203" s="200"/>
      <c r="F2203" s="200"/>
      <c r="G2203" s="200"/>
      <c r="H2203" s="200"/>
      <c r="I2203" s="200"/>
      <c r="J2203" s="200"/>
      <c r="K2203" s="200"/>
      <c r="L2203" s="200"/>
      <c r="M2203" s="239"/>
      <c r="N2203" s="202"/>
      <c r="O2203" s="200"/>
      <c r="P2203" s="200"/>
      <c r="Q2203" s="200"/>
      <c r="R2203" s="200"/>
      <c r="S2203" s="239"/>
      <c r="T2203" s="200"/>
      <c r="U2203" s="202"/>
      <c r="V2203" s="200"/>
      <c r="W2203" s="200"/>
      <c r="X2203" s="200"/>
      <c r="Y2203" s="200"/>
      <c r="Z2203" s="200"/>
      <c r="AA2203" s="201"/>
      <c r="AB2203" s="201"/>
      <c r="AC2203" s="202"/>
      <c r="AD2203" s="202"/>
      <c r="AE2203" s="202"/>
      <c r="AF2203" s="202"/>
      <c r="AG2203" s="200"/>
      <c r="AH2203" s="200"/>
      <c r="AI2203" s="200"/>
      <c r="AJ2203" s="201"/>
      <c r="AK2203" s="202"/>
      <c r="AL2203" s="200"/>
      <c r="AM2203" s="200"/>
      <c r="AN2203" s="240"/>
      <c r="AO2203" s="240"/>
      <c r="AP2203" s="240"/>
      <c r="AQ2203" s="200"/>
      <c r="AR2203" s="200"/>
      <c r="AS2203" s="200"/>
    </row>
    <row r="2204" spans="1:45" x14ac:dyDescent="0.25">
      <c r="A2204" s="200"/>
      <c r="B2204" s="200"/>
      <c r="C2204" s="200"/>
      <c r="D2204" s="200"/>
      <c r="E2204" s="200"/>
      <c r="F2204" s="200"/>
      <c r="G2204" s="200"/>
      <c r="H2204" s="200"/>
      <c r="I2204" s="200"/>
      <c r="J2204" s="200"/>
      <c r="K2204" s="200"/>
      <c r="L2204" s="200"/>
      <c r="M2204" s="239"/>
      <c r="N2204" s="202"/>
      <c r="O2204" s="200"/>
      <c r="P2204" s="200"/>
      <c r="Q2204" s="200"/>
      <c r="R2204" s="200"/>
      <c r="S2204" s="239"/>
      <c r="T2204" s="200"/>
      <c r="U2204" s="202"/>
      <c r="V2204" s="200"/>
      <c r="W2204" s="200"/>
      <c r="X2204" s="200"/>
      <c r="Y2204" s="200"/>
      <c r="Z2204" s="200"/>
      <c r="AA2204" s="201"/>
      <c r="AB2204" s="201"/>
      <c r="AC2204" s="202"/>
      <c r="AD2204" s="202"/>
      <c r="AE2204" s="202"/>
      <c r="AF2204" s="202"/>
      <c r="AG2204" s="200"/>
      <c r="AH2204" s="200"/>
      <c r="AI2204" s="200"/>
      <c r="AJ2204" s="201"/>
      <c r="AK2204" s="202"/>
      <c r="AL2204" s="200"/>
      <c r="AM2204" s="200"/>
      <c r="AN2204" s="240"/>
      <c r="AO2204" s="240"/>
      <c r="AP2204" s="240"/>
      <c r="AQ2204" s="200"/>
      <c r="AR2204" s="200"/>
      <c r="AS2204" s="200"/>
    </row>
    <row r="2205" spans="1:45" x14ac:dyDescent="0.25">
      <c r="A2205" s="200"/>
      <c r="B2205" s="200"/>
      <c r="C2205" s="200"/>
      <c r="D2205" s="200"/>
      <c r="E2205" s="200"/>
      <c r="F2205" s="200"/>
      <c r="G2205" s="200"/>
      <c r="H2205" s="200"/>
      <c r="I2205" s="200"/>
      <c r="J2205" s="200"/>
      <c r="K2205" s="200"/>
      <c r="L2205" s="200"/>
      <c r="M2205" s="239"/>
      <c r="N2205" s="202"/>
      <c r="O2205" s="200"/>
      <c r="P2205" s="200"/>
      <c r="Q2205" s="200"/>
      <c r="R2205" s="200"/>
      <c r="S2205" s="239"/>
      <c r="T2205" s="200"/>
      <c r="U2205" s="202"/>
      <c r="V2205" s="200"/>
      <c r="W2205" s="200"/>
      <c r="X2205" s="200"/>
      <c r="Y2205" s="200"/>
      <c r="Z2205" s="200"/>
      <c r="AA2205" s="201"/>
      <c r="AB2205" s="201"/>
      <c r="AC2205" s="202"/>
      <c r="AD2205" s="202"/>
      <c r="AE2205" s="202"/>
      <c r="AF2205" s="202"/>
      <c r="AG2205" s="200"/>
      <c r="AH2205" s="200"/>
      <c r="AI2205" s="200"/>
      <c r="AJ2205" s="201"/>
      <c r="AK2205" s="202"/>
      <c r="AL2205" s="200"/>
      <c r="AM2205" s="200"/>
      <c r="AN2205" s="240"/>
      <c r="AO2205" s="240"/>
      <c r="AP2205" s="240"/>
      <c r="AQ2205" s="200"/>
      <c r="AR2205" s="200"/>
      <c r="AS2205" s="200"/>
    </row>
    <row r="2206" spans="1:45" x14ac:dyDescent="0.25">
      <c r="A2206" s="200"/>
      <c r="B2206" s="200"/>
      <c r="C2206" s="200"/>
      <c r="D2206" s="200"/>
      <c r="E2206" s="200"/>
      <c r="F2206" s="200"/>
      <c r="G2206" s="200"/>
      <c r="H2206" s="200"/>
      <c r="I2206" s="200"/>
      <c r="J2206" s="200"/>
      <c r="K2206" s="200"/>
      <c r="L2206" s="200"/>
      <c r="M2206" s="239"/>
      <c r="N2206" s="202"/>
      <c r="O2206" s="200"/>
      <c r="P2206" s="200"/>
      <c r="Q2206" s="200"/>
      <c r="R2206" s="200"/>
      <c r="S2206" s="239"/>
      <c r="T2206" s="200"/>
      <c r="U2206" s="202"/>
      <c r="V2206" s="200"/>
      <c r="W2206" s="200"/>
      <c r="X2206" s="200"/>
      <c r="Y2206" s="200"/>
      <c r="Z2206" s="200"/>
      <c r="AA2206" s="201"/>
      <c r="AB2206" s="201"/>
      <c r="AC2206" s="202"/>
      <c r="AD2206" s="202"/>
      <c r="AE2206" s="202"/>
      <c r="AF2206" s="202"/>
      <c r="AG2206" s="200"/>
      <c r="AH2206" s="200"/>
      <c r="AI2206" s="200"/>
      <c r="AJ2206" s="201"/>
      <c r="AK2206" s="202"/>
      <c r="AL2206" s="200"/>
      <c r="AM2206" s="200"/>
      <c r="AN2206" s="240"/>
      <c r="AO2206" s="240"/>
      <c r="AP2206" s="240"/>
      <c r="AQ2206" s="200"/>
      <c r="AR2206" s="200"/>
      <c r="AS2206" s="200"/>
    </row>
    <row r="2207" spans="1:45" x14ac:dyDescent="0.25">
      <c r="A2207" s="200"/>
      <c r="B2207" s="200"/>
      <c r="C2207" s="200"/>
      <c r="D2207" s="200"/>
      <c r="E2207" s="200"/>
      <c r="F2207" s="200"/>
      <c r="G2207" s="200"/>
      <c r="H2207" s="200"/>
      <c r="I2207" s="200"/>
      <c r="J2207" s="200"/>
      <c r="K2207" s="200"/>
      <c r="L2207" s="200"/>
      <c r="M2207" s="239"/>
      <c r="N2207" s="202"/>
      <c r="O2207" s="200"/>
      <c r="P2207" s="200"/>
      <c r="Q2207" s="200"/>
      <c r="R2207" s="200"/>
      <c r="S2207" s="239"/>
      <c r="T2207" s="200"/>
      <c r="U2207" s="202"/>
      <c r="V2207" s="200"/>
      <c r="W2207" s="200"/>
      <c r="X2207" s="200"/>
      <c r="Y2207" s="200"/>
      <c r="Z2207" s="200"/>
      <c r="AA2207" s="201"/>
      <c r="AB2207" s="201"/>
      <c r="AC2207" s="202"/>
      <c r="AD2207" s="202"/>
      <c r="AE2207" s="202"/>
      <c r="AF2207" s="202"/>
      <c r="AG2207" s="200"/>
      <c r="AH2207" s="200"/>
      <c r="AI2207" s="200"/>
      <c r="AJ2207" s="201"/>
      <c r="AK2207" s="202"/>
      <c r="AL2207" s="200"/>
      <c r="AM2207" s="200"/>
      <c r="AN2207" s="240"/>
      <c r="AO2207" s="240"/>
      <c r="AP2207" s="240"/>
      <c r="AQ2207" s="200"/>
      <c r="AR2207" s="200"/>
      <c r="AS2207" s="200"/>
    </row>
    <row r="2208" spans="1:45" x14ac:dyDescent="0.25">
      <c r="A2208" s="200"/>
      <c r="B2208" s="200"/>
      <c r="C2208" s="200"/>
      <c r="D2208" s="200"/>
      <c r="E2208" s="200"/>
      <c r="F2208" s="200"/>
      <c r="G2208" s="200"/>
      <c r="H2208" s="200"/>
      <c r="I2208" s="200"/>
      <c r="J2208" s="200"/>
      <c r="K2208" s="200"/>
      <c r="L2208" s="200"/>
      <c r="M2208" s="239"/>
      <c r="N2208" s="202"/>
      <c r="O2208" s="200"/>
      <c r="P2208" s="200"/>
      <c r="Q2208" s="200"/>
      <c r="R2208" s="200"/>
      <c r="S2208" s="239"/>
      <c r="T2208" s="200"/>
      <c r="U2208" s="202"/>
      <c r="V2208" s="200"/>
      <c r="W2208" s="200"/>
      <c r="X2208" s="200"/>
      <c r="Y2208" s="200"/>
      <c r="Z2208" s="200"/>
      <c r="AA2208" s="201"/>
      <c r="AB2208" s="201"/>
      <c r="AC2208" s="202"/>
      <c r="AD2208" s="202"/>
      <c r="AE2208" s="202"/>
      <c r="AF2208" s="202"/>
      <c r="AG2208" s="200"/>
      <c r="AH2208" s="200"/>
      <c r="AI2208" s="200"/>
      <c r="AJ2208" s="201"/>
      <c r="AK2208" s="202"/>
      <c r="AL2208" s="200"/>
      <c r="AM2208" s="200"/>
      <c r="AN2208" s="240"/>
      <c r="AO2208" s="240"/>
      <c r="AP2208" s="240"/>
      <c r="AQ2208" s="200"/>
      <c r="AR2208" s="200"/>
      <c r="AS2208" s="200"/>
    </row>
    <row r="2209" spans="1:45" x14ac:dyDescent="0.25">
      <c r="A2209" s="200"/>
      <c r="B2209" s="200"/>
      <c r="C2209" s="200"/>
      <c r="D2209" s="200"/>
      <c r="E2209" s="200"/>
      <c r="F2209" s="200"/>
      <c r="G2209" s="200"/>
      <c r="H2209" s="200"/>
      <c r="I2209" s="200"/>
      <c r="J2209" s="200"/>
      <c r="K2209" s="200"/>
      <c r="L2209" s="200"/>
      <c r="M2209" s="239"/>
      <c r="N2209" s="202"/>
      <c r="O2209" s="200"/>
      <c r="P2209" s="200"/>
      <c r="Q2209" s="200"/>
      <c r="R2209" s="200"/>
      <c r="S2209" s="239"/>
      <c r="T2209" s="200"/>
      <c r="U2209" s="202"/>
      <c r="V2209" s="200"/>
      <c r="W2209" s="200"/>
      <c r="X2209" s="200"/>
      <c r="Y2209" s="200"/>
      <c r="Z2209" s="200"/>
      <c r="AA2209" s="201"/>
      <c r="AB2209" s="201"/>
      <c r="AC2209" s="202"/>
      <c r="AD2209" s="202"/>
      <c r="AE2209" s="202"/>
      <c r="AF2209" s="202"/>
      <c r="AG2209" s="200"/>
      <c r="AH2209" s="200"/>
      <c r="AI2209" s="200"/>
      <c r="AJ2209" s="201"/>
      <c r="AK2209" s="202"/>
      <c r="AL2209" s="200"/>
      <c r="AM2209" s="200"/>
      <c r="AN2209" s="240"/>
      <c r="AO2209" s="240"/>
      <c r="AP2209" s="240"/>
      <c r="AQ2209" s="200"/>
      <c r="AR2209" s="200"/>
      <c r="AS2209" s="200"/>
    </row>
    <row r="2210" spans="1:45" x14ac:dyDescent="0.25">
      <c r="A2210" s="200"/>
      <c r="B2210" s="200"/>
      <c r="C2210" s="200"/>
      <c r="D2210" s="200"/>
      <c r="E2210" s="200"/>
      <c r="F2210" s="200"/>
      <c r="G2210" s="200"/>
      <c r="H2210" s="200"/>
      <c r="I2210" s="200"/>
      <c r="J2210" s="200"/>
      <c r="K2210" s="200"/>
      <c r="L2210" s="200"/>
      <c r="M2210" s="239"/>
      <c r="N2210" s="202"/>
      <c r="O2210" s="200"/>
      <c r="P2210" s="200"/>
      <c r="Q2210" s="200"/>
      <c r="R2210" s="200"/>
      <c r="S2210" s="239"/>
      <c r="T2210" s="200"/>
      <c r="U2210" s="202"/>
      <c r="V2210" s="200"/>
      <c r="W2210" s="200"/>
      <c r="X2210" s="200"/>
      <c r="Y2210" s="200"/>
      <c r="Z2210" s="200"/>
      <c r="AA2210" s="201"/>
      <c r="AB2210" s="201"/>
      <c r="AC2210" s="202"/>
      <c r="AD2210" s="202"/>
      <c r="AE2210" s="202"/>
      <c r="AF2210" s="202"/>
      <c r="AG2210" s="200"/>
      <c r="AH2210" s="200"/>
      <c r="AI2210" s="200"/>
      <c r="AJ2210" s="201"/>
      <c r="AK2210" s="202"/>
      <c r="AL2210" s="200"/>
      <c r="AM2210" s="200"/>
      <c r="AN2210" s="240"/>
      <c r="AO2210" s="240"/>
      <c r="AP2210" s="240"/>
      <c r="AQ2210" s="200"/>
      <c r="AR2210" s="200"/>
      <c r="AS2210" s="200"/>
    </row>
    <row r="2211" spans="1:45" x14ac:dyDescent="0.25">
      <c r="A2211" s="200"/>
      <c r="B2211" s="200"/>
      <c r="C2211" s="200"/>
      <c r="D2211" s="200"/>
      <c r="E2211" s="200"/>
      <c r="F2211" s="200"/>
      <c r="G2211" s="200"/>
      <c r="H2211" s="200"/>
      <c r="I2211" s="200"/>
      <c r="J2211" s="200"/>
      <c r="K2211" s="200"/>
      <c r="L2211" s="200"/>
      <c r="M2211" s="239"/>
      <c r="N2211" s="202"/>
      <c r="O2211" s="200"/>
      <c r="P2211" s="200"/>
      <c r="Q2211" s="200"/>
      <c r="R2211" s="200"/>
      <c r="S2211" s="239"/>
      <c r="T2211" s="200"/>
      <c r="U2211" s="202"/>
      <c r="V2211" s="200"/>
      <c r="W2211" s="200"/>
      <c r="X2211" s="200"/>
      <c r="Y2211" s="200"/>
      <c r="Z2211" s="200"/>
      <c r="AA2211" s="201"/>
      <c r="AB2211" s="201"/>
      <c r="AC2211" s="202"/>
      <c r="AD2211" s="202"/>
      <c r="AE2211" s="202"/>
      <c r="AF2211" s="202"/>
      <c r="AG2211" s="200"/>
      <c r="AH2211" s="200"/>
      <c r="AI2211" s="200"/>
      <c r="AJ2211" s="201"/>
      <c r="AK2211" s="202"/>
      <c r="AL2211" s="200"/>
      <c r="AM2211" s="200"/>
      <c r="AN2211" s="240"/>
      <c r="AO2211" s="240"/>
      <c r="AP2211" s="240"/>
      <c r="AQ2211" s="200"/>
      <c r="AR2211" s="200"/>
      <c r="AS2211" s="200"/>
    </row>
    <row r="2212" spans="1:45" x14ac:dyDescent="0.25">
      <c r="A2212" s="200"/>
      <c r="B2212" s="200"/>
      <c r="C2212" s="200"/>
      <c r="D2212" s="200"/>
      <c r="E2212" s="200"/>
      <c r="F2212" s="200"/>
      <c r="G2212" s="200"/>
      <c r="H2212" s="200"/>
      <c r="I2212" s="200"/>
      <c r="J2212" s="200"/>
      <c r="K2212" s="200"/>
      <c r="L2212" s="200"/>
      <c r="M2212" s="239"/>
      <c r="N2212" s="202"/>
      <c r="O2212" s="200"/>
      <c r="P2212" s="200"/>
      <c r="Q2212" s="200"/>
      <c r="R2212" s="200"/>
      <c r="S2212" s="239"/>
      <c r="T2212" s="200"/>
      <c r="U2212" s="202"/>
      <c r="V2212" s="200"/>
      <c r="W2212" s="200"/>
      <c r="X2212" s="200"/>
      <c r="Y2212" s="200"/>
      <c r="Z2212" s="200"/>
      <c r="AA2212" s="201"/>
      <c r="AB2212" s="201"/>
      <c r="AC2212" s="202"/>
      <c r="AD2212" s="202"/>
      <c r="AE2212" s="202"/>
      <c r="AF2212" s="202"/>
      <c r="AG2212" s="200"/>
      <c r="AH2212" s="200"/>
      <c r="AI2212" s="200"/>
      <c r="AJ2212" s="201"/>
      <c r="AK2212" s="202"/>
      <c r="AL2212" s="200"/>
      <c r="AM2212" s="200"/>
      <c r="AN2212" s="240"/>
      <c r="AO2212" s="240"/>
      <c r="AP2212" s="240"/>
      <c r="AQ2212" s="200"/>
      <c r="AR2212" s="200"/>
      <c r="AS2212" s="200"/>
    </row>
    <row r="2213" spans="1:45" x14ac:dyDescent="0.25">
      <c r="A2213" s="200"/>
      <c r="B2213" s="200"/>
      <c r="C2213" s="200"/>
      <c r="D2213" s="200"/>
      <c r="E2213" s="200"/>
      <c r="F2213" s="200"/>
      <c r="G2213" s="200"/>
      <c r="H2213" s="200"/>
      <c r="I2213" s="200"/>
      <c r="J2213" s="200"/>
      <c r="K2213" s="200"/>
      <c r="L2213" s="200"/>
      <c r="M2213" s="239"/>
      <c r="N2213" s="202"/>
      <c r="O2213" s="200"/>
      <c r="P2213" s="200"/>
      <c r="Q2213" s="200"/>
      <c r="R2213" s="200"/>
      <c r="S2213" s="239"/>
      <c r="T2213" s="200"/>
      <c r="U2213" s="202"/>
      <c r="V2213" s="200"/>
      <c r="W2213" s="200"/>
      <c r="X2213" s="200"/>
      <c r="Y2213" s="200"/>
      <c r="Z2213" s="200"/>
      <c r="AA2213" s="201"/>
      <c r="AB2213" s="201"/>
      <c r="AC2213" s="202"/>
      <c r="AD2213" s="202"/>
      <c r="AE2213" s="202"/>
      <c r="AF2213" s="202"/>
      <c r="AG2213" s="200"/>
      <c r="AH2213" s="200"/>
      <c r="AI2213" s="200"/>
      <c r="AJ2213" s="201"/>
      <c r="AK2213" s="202"/>
      <c r="AL2213" s="200"/>
      <c r="AM2213" s="200"/>
      <c r="AN2213" s="240"/>
      <c r="AO2213" s="240"/>
      <c r="AP2213" s="240"/>
      <c r="AQ2213" s="200"/>
      <c r="AR2213" s="200"/>
      <c r="AS2213" s="200"/>
    </row>
    <row r="2214" spans="1:45" x14ac:dyDescent="0.25">
      <c r="A2214" s="200"/>
      <c r="B2214" s="200"/>
      <c r="C2214" s="200"/>
      <c r="D2214" s="200"/>
      <c r="E2214" s="200"/>
      <c r="F2214" s="200"/>
      <c r="G2214" s="200"/>
      <c r="H2214" s="200"/>
      <c r="I2214" s="200"/>
      <c r="J2214" s="200"/>
      <c r="K2214" s="200"/>
      <c r="L2214" s="200"/>
      <c r="M2214" s="239"/>
      <c r="N2214" s="202"/>
      <c r="O2214" s="200"/>
      <c r="P2214" s="200"/>
      <c r="Q2214" s="200"/>
      <c r="R2214" s="200"/>
      <c r="S2214" s="239"/>
      <c r="T2214" s="200"/>
      <c r="U2214" s="202"/>
      <c r="V2214" s="200"/>
      <c r="W2214" s="200"/>
      <c r="X2214" s="200"/>
      <c r="Y2214" s="200"/>
      <c r="Z2214" s="200"/>
      <c r="AA2214" s="201"/>
      <c r="AB2214" s="201"/>
      <c r="AC2214" s="202"/>
      <c r="AD2214" s="202"/>
      <c r="AE2214" s="202"/>
      <c r="AF2214" s="202"/>
      <c r="AG2214" s="200"/>
      <c r="AH2214" s="200"/>
      <c r="AI2214" s="200"/>
      <c r="AJ2214" s="201"/>
      <c r="AK2214" s="202"/>
      <c r="AL2214" s="200"/>
      <c r="AM2214" s="200"/>
      <c r="AN2214" s="240"/>
      <c r="AO2214" s="240"/>
      <c r="AP2214" s="240"/>
      <c r="AQ2214" s="200"/>
      <c r="AR2214" s="200"/>
      <c r="AS2214" s="200"/>
    </row>
    <row r="2215" spans="1:45" x14ac:dyDescent="0.25">
      <c r="A2215" s="200"/>
      <c r="B2215" s="200"/>
      <c r="C2215" s="200"/>
      <c r="D2215" s="200"/>
      <c r="E2215" s="200"/>
      <c r="F2215" s="200"/>
      <c r="G2215" s="200"/>
      <c r="H2215" s="200"/>
      <c r="I2215" s="200"/>
      <c r="J2215" s="200"/>
      <c r="K2215" s="200"/>
      <c r="L2215" s="200"/>
      <c r="M2215" s="239"/>
      <c r="N2215" s="202"/>
      <c r="O2215" s="200"/>
      <c r="P2215" s="200"/>
      <c r="Q2215" s="200"/>
      <c r="R2215" s="200"/>
      <c r="S2215" s="239"/>
      <c r="T2215" s="200"/>
      <c r="U2215" s="202"/>
      <c r="V2215" s="200"/>
      <c r="W2215" s="200"/>
      <c r="X2215" s="200"/>
      <c r="Y2215" s="200"/>
      <c r="Z2215" s="200"/>
      <c r="AA2215" s="201"/>
      <c r="AB2215" s="201"/>
      <c r="AC2215" s="202"/>
      <c r="AD2215" s="202"/>
      <c r="AE2215" s="202"/>
      <c r="AF2215" s="202"/>
      <c r="AG2215" s="200"/>
      <c r="AH2215" s="200"/>
      <c r="AI2215" s="200"/>
      <c r="AJ2215" s="201"/>
      <c r="AK2215" s="202"/>
      <c r="AL2215" s="200"/>
      <c r="AM2215" s="200"/>
      <c r="AN2215" s="240"/>
      <c r="AO2215" s="240"/>
      <c r="AP2215" s="240"/>
      <c r="AQ2215" s="200"/>
      <c r="AR2215" s="200"/>
      <c r="AS2215" s="200"/>
    </row>
    <row r="2216" spans="1:45" x14ac:dyDescent="0.25">
      <c r="A2216" s="200"/>
      <c r="B2216" s="200"/>
      <c r="C2216" s="200"/>
      <c r="D2216" s="200"/>
      <c r="E2216" s="200"/>
      <c r="F2216" s="200"/>
      <c r="G2216" s="200"/>
      <c r="H2216" s="200"/>
      <c r="I2216" s="200"/>
      <c r="J2216" s="200"/>
      <c r="K2216" s="200"/>
      <c r="L2216" s="200"/>
      <c r="M2216" s="239"/>
      <c r="N2216" s="202"/>
      <c r="O2216" s="200"/>
      <c r="P2216" s="200"/>
      <c r="Q2216" s="200"/>
      <c r="R2216" s="200"/>
      <c r="S2216" s="239"/>
      <c r="T2216" s="200"/>
      <c r="U2216" s="202"/>
      <c r="V2216" s="200"/>
      <c r="W2216" s="200"/>
      <c r="X2216" s="200"/>
      <c r="Y2216" s="200"/>
      <c r="Z2216" s="200"/>
      <c r="AA2216" s="201"/>
      <c r="AB2216" s="201"/>
      <c r="AC2216" s="202"/>
      <c r="AD2216" s="202"/>
      <c r="AE2216" s="202"/>
      <c r="AF2216" s="202"/>
      <c r="AG2216" s="200"/>
      <c r="AH2216" s="200"/>
      <c r="AI2216" s="200"/>
      <c r="AJ2216" s="201"/>
      <c r="AK2216" s="202"/>
      <c r="AL2216" s="200"/>
      <c r="AM2216" s="200"/>
      <c r="AN2216" s="240"/>
      <c r="AO2216" s="240"/>
      <c r="AP2216" s="240"/>
      <c r="AQ2216" s="200"/>
      <c r="AR2216" s="200"/>
      <c r="AS2216" s="200"/>
    </row>
    <row r="2217" spans="1:45" x14ac:dyDescent="0.25">
      <c r="A2217" s="200"/>
      <c r="B2217" s="200"/>
      <c r="C2217" s="200"/>
      <c r="D2217" s="200"/>
      <c r="E2217" s="200"/>
      <c r="F2217" s="200"/>
      <c r="G2217" s="200"/>
      <c r="H2217" s="200"/>
      <c r="I2217" s="200"/>
      <c r="J2217" s="200"/>
      <c r="K2217" s="200"/>
      <c r="L2217" s="200"/>
      <c r="M2217" s="239"/>
      <c r="N2217" s="202"/>
      <c r="O2217" s="200"/>
      <c r="P2217" s="200"/>
      <c r="Q2217" s="200"/>
      <c r="R2217" s="200"/>
      <c r="S2217" s="239"/>
      <c r="T2217" s="200"/>
      <c r="U2217" s="202"/>
      <c r="V2217" s="200"/>
      <c r="W2217" s="200"/>
      <c r="X2217" s="200"/>
      <c r="Y2217" s="200"/>
      <c r="Z2217" s="200"/>
      <c r="AA2217" s="201"/>
      <c r="AB2217" s="201"/>
      <c r="AC2217" s="202"/>
      <c r="AD2217" s="202"/>
      <c r="AE2217" s="202"/>
      <c r="AF2217" s="202"/>
      <c r="AG2217" s="200"/>
      <c r="AH2217" s="200"/>
      <c r="AI2217" s="200"/>
      <c r="AJ2217" s="201"/>
      <c r="AK2217" s="202"/>
      <c r="AL2217" s="200"/>
      <c r="AM2217" s="200"/>
      <c r="AN2217" s="240"/>
      <c r="AO2217" s="240"/>
      <c r="AP2217" s="240"/>
      <c r="AQ2217" s="200"/>
      <c r="AR2217" s="200"/>
      <c r="AS2217" s="200"/>
    </row>
    <row r="2218" spans="1:45" x14ac:dyDescent="0.25">
      <c r="A2218" s="200"/>
      <c r="B2218" s="200"/>
      <c r="C2218" s="200"/>
      <c r="D2218" s="200"/>
      <c r="E2218" s="200"/>
      <c r="F2218" s="200"/>
      <c r="G2218" s="200"/>
      <c r="H2218" s="200"/>
      <c r="I2218" s="200"/>
      <c r="J2218" s="200"/>
      <c r="K2218" s="200"/>
      <c r="L2218" s="200"/>
      <c r="M2218" s="239"/>
      <c r="N2218" s="202"/>
      <c r="O2218" s="200"/>
      <c r="P2218" s="200"/>
      <c r="Q2218" s="200"/>
      <c r="R2218" s="200"/>
      <c r="S2218" s="239"/>
      <c r="T2218" s="200"/>
      <c r="U2218" s="202"/>
      <c r="V2218" s="200"/>
      <c r="W2218" s="200"/>
      <c r="X2218" s="200"/>
      <c r="Y2218" s="200"/>
      <c r="Z2218" s="200"/>
      <c r="AA2218" s="201"/>
      <c r="AB2218" s="201"/>
      <c r="AC2218" s="202"/>
      <c r="AD2218" s="202"/>
      <c r="AE2218" s="202"/>
      <c r="AF2218" s="202"/>
      <c r="AG2218" s="200"/>
      <c r="AH2218" s="200"/>
      <c r="AI2218" s="200"/>
      <c r="AJ2218" s="201"/>
      <c r="AK2218" s="202"/>
      <c r="AL2218" s="200"/>
      <c r="AM2218" s="200"/>
      <c r="AN2218" s="240"/>
      <c r="AO2218" s="240"/>
      <c r="AP2218" s="240"/>
      <c r="AQ2218" s="200"/>
      <c r="AR2218" s="200"/>
      <c r="AS2218" s="200"/>
    </row>
    <row r="2219" spans="1:45" x14ac:dyDescent="0.25">
      <c r="A2219" s="200"/>
      <c r="B2219" s="200"/>
      <c r="C2219" s="200"/>
      <c r="D2219" s="200"/>
      <c r="E2219" s="200"/>
      <c r="F2219" s="200"/>
      <c r="G2219" s="200"/>
      <c r="H2219" s="200"/>
      <c r="I2219" s="200"/>
      <c r="J2219" s="200"/>
      <c r="K2219" s="200"/>
      <c r="L2219" s="200"/>
      <c r="M2219" s="239"/>
      <c r="N2219" s="202"/>
      <c r="O2219" s="200"/>
      <c r="P2219" s="200"/>
      <c r="Q2219" s="200"/>
      <c r="R2219" s="200"/>
      <c r="S2219" s="239"/>
      <c r="T2219" s="200"/>
      <c r="U2219" s="202"/>
      <c r="V2219" s="200"/>
      <c r="W2219" s="200"/>
      <c r="X2219" s="200"/>
      <c r="Y2219" s="200"/>
      <c r="Z2219" s="200"/>
      <c r="AA2219" s="201"/>
      <c r="AB2219" s="201"/>
      <c r="AC2219" s="202"/>
      <c r="AD2219" s="202"/>
      <c r="AE2219" s="202"/>
      <c r="AF2219" s="202"/>
      <c r="AG2219" s="200"/>
      <c r="AH2219" s="200"/>
      <c r="AI2219" s="200"/>
      <c r="AJ2219" s="201"/>
      <c r="AK2219" s="202"/>
      <c r="AL2219" s="200"/>
      <c r="AM2219" s="200"/>
      <c r="AN2219" s="240"/>
      <c r="AO2219" s="240"/>
      <c r="AP2219" s="240"/>
      <c r="AQ2219" s="200"/>
      <c r="AR2219" s="200"/>
      <c r="AS2219" s="200"/>
    </row>
    <row r="2220" spans="1:45" x14ac:dyDescent="0.25">
      <c r="A2220" s="200"/>
      <c r="B2220" s="200"/>
      <c r="C2220" s="200"/>
      <c r="D2220" s="200"/>
      <c r="E2220" s="200"/>
      <c r="F2220" s="200"/>
      <c r="G2220" s="200"/>
      <c r="H2220" s="200"/>
      <c r="I2220" s="200"/>
      <c r="J2220" s="200"/>
      <c r="K2220" s="200"/>
      <c r="L2220" s="200"/>
      <c r="M2220" s="239"/>
      <c r="N2220" s="202"/>
      <c r="O2220" s="200"/>
      <c r="P2220" s="200"/>
      <c r="Q2220" s="200"/>
      <c r="R2220" s="200"/>
      <c r="S2220" s="239"/>
      <c r="T2220" s="200"/>
      <c r="U2220" s="202"/>
      <c r="V2220" s="200"/>
      <c r="W2220" s="200"/>
      <c r="X2220" s="200"/>
      <c r="Y2220" s="200"/>
      <c r="Z2220" s="200"/>
      <c r="AA2220" s="201"/>
      <c r="AB2220" s="201"/>
      <c r="AC2220" s="202"/>
      <c r="AD2220" s="202"/>
      <c r="AE2220" s="202"/>
      <c r="AF2220" s="202"/>
      <c r="AG2220" s="200"/>
      <c r="AH2220" s="200"/>
      <c r="AI2220" s="200"/>
      <c r="AJ2220" s="201"/>
      <c r="AK2220" s="202"/>
      <c r="AL2220" s="200"/>
      <c r="AM2220" s="200"/>
      <c r="AN2220" s="240"/>
      <c r="AO2220" s="240"/>
      <c r="AP2220" s="240"/>
      <c r="AQ2220" s="200"/>
      <c r="AR2220" s="200"/>
      <c r="AS2220" s="200"/>
    </row>
    <row r="2221" spans="1:45" x14ac:dyDescent="0.25">
      <c r="A2221" s="200"/>
      <c r="B2221" s="200"/>
      <c r="C2221" s="200"/>
      <c r="D2221" s="200"/>
      <c r="E2221" s="200"/>
      <c r="F2221" s="200"/>
      <c r="G2221" s="200"/>
      <c r="H2221" s="200"/>
      <c r="I2221" s="200"/>
      <c r="J2221" s="200"/>
      <c r="K2221" s="200"/>
      <c r="L2221" s="200"/>
      <c r="M2221" s="239"/>
      <c r="N2221" s="202"/>
      <c r="O2221" s="200"/>
      <c r="P2221" s="200"/>
      <c r="Q2221" s="200"/>
      <c r="R2221" s="200"/>
      <c r="S2221" s="239"/>
      <c r="T2221" s="200"/>
      <c r="U2221" s="202"/>
      <c r="V2221" s="200"/>
      <c r="W2221" s="200"/>
      <c r="X2221" s="200"/>
      <c r="Y2221" s="200"/>
      <c r="Z2221" s="200"/>
      <c r="AA2221" s="201"/>
      <c r="AB2221" s="201"/>
      <c r="AC2221" s="202"/>
      <c r="AD2221" s="202"/>
      <c r="AE2221" s="202"/>
      <c r="AF2221" s="202"/>
      <c r="AG2221" s="200"/>
      <c r="AH2221" s="200"/>
      <c r="AI2221" s="200"/>
      <c r="AJ2221" s="201"/>
      <c r="AK2221" s="202"/>
      <c r="AL2221" s="200"/>
      <c r="AM2221" s="200"/>
      <c r="AN2221" s="240"/>
      <c r="AO2221" s="240"/>
      <c r="AP2221" s="240"/>
      <c r="AQ2221" s="200"/>
      <c r="AR2221" s="200"/>
      <c r="AS2221" s="200"/>
    </row>
    <row r="2222" spans="1:45" x14ac:dyDescent="0.25">
      <c r="A2222" s="200"/>
      <c r="B2222" s="200"/>
      <c r="C2222" s="200"/>
      <c r="D2222" s="200"/>
      <c r="E2222" s="200"/>
      <c r="F2222" s="200"/>
      <c r="G2222" s="200"/>
      <c r="H2222" s="200"/>
      <c r="I2222" s="200"/>
      <c r="J2222" s="200"/>
      <c r="K2222" s="200"/>
      <c r="L2222" s="200"/>
      <c r="M2222" s="239"/>
      <c r="N2222" s="202"/>
      <c r="O2222" s="200"/>
      <c r="P2222" s="200"/>
      <c r="Q2222" s="200"/>
      <c r="R2222" s="200"/>
      <c r="S2222" s="239"/>
      <c r="T2222" s="200"/>
      <c r="U2222" s="202"/>
      <c r="V2222" s="200"/>
      <c r="W2222" s="200"/>
      <c r="X2222" s="200"/>
      <c r="Y2222" s="200"/>
      <c r="Z2222" s="200"/>
      <c r="AA2222" s="201"/>
      <c r="AB2222" s="201"/>
      <c r="AC2222" s="202"/>
      <c r="AD2222" s="202"/>
      <c r="AE2222" s="202"/>
      <c r="AF2222" s="202"/>
      <c r="AG2222" s="200"/>
      <c r="AH2222" s="200"/>
      <c r="AI2222" s="200"/>
      <c r="AJ2222" s="201"/>
      <c r="AK2222" s="202"/>
      <c r="AL2222" s="200"/>
      <c r="AM2222" s="200"/>
      <c r="AN2222" s="240"/>
      <c r="AO2222" s="240"/>
      <c r="AP2222" s="240"/>
      <c r="AQ2222" s="200"/>
      <c r="AR2222" s="200"/>
      <c r="AS2222" s="200"/>
    </row>
    <row r="2223" spans="1:45" x14ac:dyDescent="0.25">
      <c r="A2223" s="200"/>
      <c r="B2223" s="200"/>
      <c r="C2223" s="200"/>
      <c r="D2223" s="200"/>
      <c r="E2223" s="200"/>
      <c r="F2223" s="200"/>
      <c r="G2223" s="200"/>
      <c r="H2223" s="200"/>
      <c r="I2223" s="200"/>
      <c r="J2223" s="200"/>
      <c r="K2223" s="200"/>
      <c r="L2223" s="200"/>
      <c r="M2223" s="239"/>
      <c r="N2223" s="202"/>
      <c r="O2223" s="200"/>
      <c r="P2223" s="200"/>
      <c r="Q2223" s="200"/>
      <c r="R2223" s="200"/>
      <c r="S2223" s="239"/>
      <c r="T2223" s="200"/>
      <c r="U2223" s="202"/>
      <c r="V2223" s="200"/>
      <c r="W2223" s="200"/>
      <c r="X2223" s="200"/>
      <c r="Y2223" s="200"/>
      <c r="Z2223" s="200"/>
      <c r="AA2223" s="201"/>
      <c r="AB2223" s="201"/>
      <c r="AC2223" s="202"/>
      <c r="AD2223" s="202"/>
      <c r="AE2223" s="202"/>
      <c r="AF2223" s="202"/>
      <c r="AG2223" s="200"/>
      <c r="AH2223" s="200"/>
      <c r="AI2223" s="200"/>
      <c r="AJ2223" s="201"/>
      <c r="AK2223" s="202"/>
      <c r="AL2223" s="200"/>
      <c r="AM2223" s="200"/>
      <c r="AN2223" s="240"/>
      <c r="AO2223" s="240"/>
      <c r="AP2223" s="240"/>
      <c r="AQ2223" s="200"/>
      <c r="AR2223" s="200"/>
      <c r="AS2223" s="200"/>
    </row>
    <row r="2224" spans="1:45" x14ac:dyDescent="0.25">
      <c r="A2224" s="200"/>
      <c r="B2224" s="200"/>
      <c r="C2224" s="200"/>
      <c r="D2224" s="200"/>
      <c r="E2224" s="200"/>
      <c r="F2224" s="200"/>
      <c r="G2224" s="200"/>
      <c r="H2224" s="200"/>
      <c r="I2224" s="200"/>
      <c r="J2224" s="200"/>
      <c r="K2224" s="200"/>
      <c r="L2224" s="200"/>
      <c r="M2224" s="239"/>
      <c r="N2224" s="202"/>
      <c r="O2224" s="200"/>
      <c r="P2224" s="200"/>
      <c r="Q2224" s="200"/>
      <c r="R2224" s="200"/>
      <c r="S2224" s="239"/>
      <c r="T2224" s="200"/>
      <c r="U2224" s="202"/>
      <c r="V2224" s="200"/>
      <c r="W2224" s="200"/>
      <c r="X2224" s="200"/>
      <c r="Y2224" s="200"/>
      <c r="Z2224" s="200"/>
      <c r="AA2224" s="201"/>
      <c r="AB2224" s="201"/>
      <c r="AC2224" s="202"/>
      <c r="AD2224" s="202"/>
      <c r="AE2224" s="202"/>
      <c r="AF2224" s="202"/>
      <c r="AG2224" s="200"/>
      <c r="AH2224" s="200"/>
      <c r="AI2224" s="200"/>
      <c r="AJ2224" s="201"/>
      <c r="AK2224" s="202"/>
      <c r="AL2224" s="200"/>
      <c r="AM2224" s="200"/>
      <c r="AN2224" s="240"/>
      <c r="AO2224" s="240"/>
      <c r="AP2224" s="240"/>
      <c r="AQ2224" s="200"/>
      <c r="AR2224" s="200"/>
      <c r="AS2224" s="200"/>
    </row>
    <row r="2225" spans="1:45" x14ac:dyDescent="0.25">
      <c r="A2225" s="200"/>
      <c r="B2225" s="200"/>
      <c r="C2225" s="200"/>
      <c r="D2225" s="200"/>
      <c r="E2225" s="200"/>
      <c r="F2225" s="200"/>
      <c r="G2225" s="200"/>
      <c r="H2225" s="200"/>
      <c r="I2225" s="200"/>
      <c r="J2225" s="200"/>
      <c r="K2225" s="200"/>
      <c r="L2225" s="200"/>
      <c r="M2225" s="239"/>
      <c r="N2225" s="202"/>
      <c r="O2225" s="200"/>
      <c r="P2225" s="200"/>
      <c r="Q2225" s="200"/>
      <c r="R2225" s="200"/>
      <c r="S2225" s="239"/>
      <c r="T2225" s="200"/>
      <c r="U2225" s="202"/>
      <c r="V2225" s="200"/>
      <c r="W2225" s="200"/>
      <c r="X2225" s="200"/>
      <c r="Y2225" s="200"/>
      <c r="Z2225" s="200"/>
      <c r="AA2225" s="201"/>
      <c r="AB2225" s="201"/>
      <c r="AC2225" s="202"/>
      <c r="AD2225" s="202"/>
      <c r="AE2225" s="202"/>
      <c r="AF2225" s="202"/>
      <c r="AG2225" s="200"/>
      <c r="AH2225" s="200"/>
      <c r="AI2225" s="200"/>
      <c r="AJ2225" s="201"/>
      <c r="AK2225" s="202"/>
      <c r="AL2225" s="200"/>
      <c r="AM2225" s="200"/>
      <c r="AN2225" s="240"/>
      <c r="AO2225" s="240"/>
      <c r="AP2225" s="240"/>
      <c r="AQ2225" s="200"/>
      <c r="AR2225" s="200"/>
      <c r="AS2225" s="200"/>
    </row>
    <row r="2226" spans="1:45" x14ac:dyDescent="0.25">
      <c r="A2226" s="200"/>
      <c r="B2226" s="200"/>
      <c r="C2226" s="200"/>
      <c r="D2226" s="200"/>
      <c r="E2226" s="200"/>
      <c r="F2226" s="200"/>
      <c r="G2226" s="200"/>
      <c r="H2226" s="200"/>
      <c r="I2226" s="200"/>
      <c r="J2226" s="200"/>
      <c r="K2226" s="200"/>
      <c r="L2226" s="200"/>
      <c r="M2226" s="239"/>
      <c r="N2226" s="202"/>
      <c r="O2226" s="200"/>
      <c r="P2226" s="200"/>
      <c r="Q2226" s="200"/>
      <c r="R2226" s="200"/>
      <c r="S2226" s="239"/>
      <c r="T2226" s="200"/>
      <c r="U2226" s="202"/>
      <c r="V2226" s="200"/>
      <c r="W2226" s="200"/>
      <c r="X2226" s="200"/>
      <c r="Y2226" s="200"/>
      <c r="Z2226" s="200"/>
      <c r="AA2226" s="201"/>
      <c r="AB2226" s="201"/>
      <c r="AC2226" s="202"/>
      <c r="AD2226" s="202"/>
      <c r="AE2226" s="202"/>
      <c r="AF2226" s="202"/>
      <c r="AG2226" s="200"/>
      <c r="AH2226" s="200"/>
      <c r="AI2226" s="200"/>
      <c r="AJ2226" s="201"/>
      <c r="AK2226" s="202"/>
      <c r="AL2226" s="200"/>
      <c r="AM2226" s="200"/>
      <c r="AN2226" s="240"/>
      <c r="AO2226" s="240"/>
      <c r="AP2226" s="240"/>
      <c r="AQ2226" s="200"/>
      <c r="AR2226" s="200"/>
      <c r="AS2226" s="200"/>
    </row>
    <row r="2227" spans="1:45" x14ac:dyDescent="0.25">
      <c r="A2227" s="200"/>
      <c r="B2227" s="200"/>
      <c r="C2227" s="200"/>
      <c r="D2227" s="200"/>
      <c r="E2227" s="200"/>
      <c r="F2227" s="200"/>
      <c r="G2227" s="200"/>
      <c r="H2227" s="200"/>
      <c r="I2227" s="200"/>
      <c r="J2227" s="200"/>
      <c r="K2227" s="200"/>
      <c r="L2227" s="200"/>
      <c r="M2227" s="239"/>
      <c r="N2227" s="202"/>
      <c r="O2227" s="200"/>
      <c r="P2227" s="200"/>
      <c r="Q2227" s="200"/>
      <c r="R2227" s="200"/>
      <c r="S2227" s="239"/>
      <c r="T2227" s="200"/>
      <c r="U2227" s="202"/>
      <c r="V2227" s="200"/>
      <c r="W2227" s="200"/>
      <c r="X2227" s="200"/>
      <c r="Y2227" s="200"/>
      <c r="Z2227" s="200"/>
      <c r="AA2227" s="201"/>
      <c r="AB2227" s="201"/>
      <c r="AC2227" s="202"/>
      <c r="AD2227" s="202"/>
      <c r="AE2227" s="202"/>
      <c r="AF2227" s="202"/>
      <c r="AG2227" s="200"/>
      <c r="AH2227" s="200"/>
      <c r="AI2227" s="200"/>
      <c r="AJ2227" s="201"/>
      <c r="AK2227" s="202"/>
      <c r="AL2227" s="200"/>
      <c r="AM2227" s="200"/>
      <c r="AN2227" s="240"/>
      <c r="AO2227" s="240"/>
      <c r="AP2227" s="240"/>
      <c r="AQ2227" s="200"/>
      <c r="AR2227" s="200"/>
      <c r="AS2227" s="200"/>
    </row>
    <row r="2228" spans="1:45" x14ac:dyDescent="0.25">
      <c r="A2228" s="200"/>
      <c r="B2228" s="200"/>
      <c r="C2228" s="200"/>
      <c r="D2228" s="200"/>
      <c r="E2228" s="200"/>
      <c r="F2228" s="200"/>
      <c r="G2228" s="200"/>
      <c r="H2228" s="200"/>
      <c r="I2228" s="200"/>
      <c r="J2228" s="200"/>
      <c r="K2228" s="200"/>
      <c r="L2228" s="200"/>
      <c r="M2228" s="239"/>
      <c r="N2228" s="202"/>
      <c r="O2228" s="200"/>
      <c r="P2228" s="200"/>
      <c r="Q2228" s="200"/>
      <c r="R2228" s="200"/>
      <c r="S2228" s="239"/>
      <c r="T2228" s="200"/>
      <c r="U2228" s="202"/>
      <c r="V2228" s="200"/>
      <c r="W2228" s="200"/>
      <c r="X2228" s="200"/>
      <c r="Y2228" s="200"/>
      <c r="Z2228" s="200"/>
      <c r="AA2228" s="201"/>
      <c r="AB2228" s="201"/>
      <c r="AC2228" s="202"/>
      <c r="AD2228" s="202"/>
      <c r="AE2228" s="202"/>
      <c r="AF2228" s="202"/>
      <c r="AG2228" s="200"/>
      <c r="AH2228" s="200"/>
      <c r="AI2228" s="200"/>
      <c r="AJ2228" s="201"/>
      <c r="AK2228" s="202"/>
      <c r="AL2228" s="200"/>
      <c r="AM2228" s="200"/>
      <c r="AN2228" s="240"/>
      <c r="AO2228" s="240"/>
      <c r="AP2228" s="240"/>
      <c r="AQ2228" s="200"/>
      <c r="AR2228" s="200"/>
      <c r="AS2228" s="200"/>
    </row>
    <row r="2229" spans="1:45" ht="63" x14ac:dyDescent="0.25">
      <c r="A2229" s="200"/>
      <c r="B2229" s="200"/>
      <c r="C2229" s="200"/>
      <c r="D2229" s="200"/>
      <c r="E2229" s="200"/>
      <c r="F2229" s="200" t="s">
        <v>169</v>
      </c>
      <c r="G2229" s="200"/>
      <c r="H2229" s="200"/>
      <c r="I2229" s="200" t="s">
        <v>159</v>
      </c>
      <c r="J2229" s="200"/>
      <c r="K2229" s="200"/>
      <c r="L2229" s="200">
        <v>41</v>
      </c>
      <c r="M2229" s="239"/>
      <c r="N2229" s="202"/>
      <c r="O2229" s="200"/>
      <c r="P2229" s="200"/>
      <c r="Q2229" s="200" t="s">
        <v>163</v>
      </c>
      <c r="R2229" s="200"/>
      <c r="S2229" s="239"/>
      <c r="T2229" s="201"/>
      <c r="U2229" s="202"/>
      <c r="V2229" s="200"/>
      <c r="W2229" s="200"/>
      <c r="X2229" s="200"/>
      <c r="Y2229" s="200"/>
      <c r="Z2229" s="200"/>
      <c r="AA2229" s="201"/>
      <c r="AB2229" s="201"/>
      <c r="AC2229" s="202"/>
      <c r="AD2229" s="202"/>
      <c r="AE2229" s="202"/>
      <c r="AF2229" s="202"/>
      <c r="AG2229" s="200"/>
      <c r="AH2229" s="200"/>
      <c r="AI2229" s="200"/>
      <c r="AJ2229" s="201"/>
      <c r="AK2229" s="202"/>
      <c r="AL2229" s="200"/>
      <c r="AM2229" s="200"/>
      <c r="AN2229" s="240"/>
      <c r="AO2229" s="240"/>
      <c r="AP2229" s="240"/>
      <c r="AQ2229" s="200"/>
      <c r="AR2229" s="200"/>
      <c r="AS2229" s="200"/>
    </row>
    <row r="2230" spans="1:45" x14ac:dyDescent="0.25">
      <c r="A2230" s="200"/>
      <c r="B2230" s="200"/>
      <c r="C2230" s="200"/>
      <c r="D2230" s="200"/>
      <c r="E2230" s="200"/>
      <c r="F2230" s="200"/>
      <c r="G2230" s="200"/>
      <c r="H2230" s="200"/>
      <c r="I2230" s="200"/>
      <c r="J2230" s="200"/>
      <c r="K2230" s="200"/>
      <c r="L2230" s="200"/>
      <c r="M2230" s="239"/>
      <c r="N2230" s="202"/>
      <c r="O2230" s="200"/>
      <c r="P2230" s="200"/>
      <c r="Q2230" s="200"/>
      <c r="R2230" s="200"/>
      <c r="S2230" s="239"/>
      <c r="T2230" s="201"/>
      <c r="U2230" s="202"/>
      <c r="V2230" s="200"/>
      <c r="W2230" s="200"/>
      <c r="X2230" s="200"/>
      <c r="Y2230" s="200"/>
      <c r="Z2230" s="200"/>
      <c r="AA2230" s="201"/>
      <c r="AB2230" s="201"/>
      <c r="AC2230" s="202"/>
      <c r="AD2230" s="202"/>
      <c r="AE2230" s="202"/>
      <c r="AF2230" s="202"/>
      <c r="AG2230" s="200"/>
      <c r="AH2230" s="200"/>
      <c r="AI2230" s="200"/>
      <c r="AJ2230" s="201"/>
      <c r="AK2230" s="202"/>
      <c r="AL2230" s="200"/>
      <c r="AM2230" s="200"/>
      <c r="AN2230" s="240"/>
      <c r="AO2230" s="240"/>
      <c r="AP2230" s="240"/>
      <c r="AQ2230" s="200"/>
      <c r="AR2230" s="200"/>
      <c r="AS2230" s="200"/>
    </row>
  </sheetData>
  <autoFilter ref="A3:AS1368" xr:uid="{5F5C3B36-295C-4E74-8C43-471D893F60A2}"/>
  <sortState xmlns:xlrd2="http://schemas.microsoft.com/office/spreadsheetml/2017/richdata2" ref="A86:AS1368">
    <sortCondition descending="1" ref="S3:S1368"/>
  </sortState>
  <conditionalFormatting sqref="A179:D180 A205:D206 A207:AS231 A232:D232 F179:AS180 F205:AS206 F232:AS232 E241:AS241 A233:AS240 A241:C241 A273:Q273 S273:AS273 A242:AS272 A274:AS281 AG282:AS282 A282:AE282 A181:AS204 A4:AS178 A283:AS314 A315:N315 P315:AS315 A316:AS3938">
    <cfRule type="expression" dxfId="10366" priority="12">
      <formula>$Y4="Verladen"</formula>
    </cfRule>
  </conditionalFormatting>
  <conditionalFormatting sqref="A179:D180 F179:AS180 A205:D206 F205:AS206 A207:AS231 A232:D232 F232:AS232 E241:AS241 A233:AS240 A241:C241 A273:Q273 S273:AS273 A242:AS272 A274:AS281 AG282:AS282 A282:AE282 A181:AS204 A4:AS178 A283:AS314 A315:N315 P315:AS315 A316:AS3938">
    <cfRule type="expression" dxfId="10365" priority="13">
      <formula>$Y4="Vorgestellt"</formula>
    </cfRule>
    <cfRule type="expression" dxfId="10364" priority="14">
      <formula>$Y4="Gestrichen"</formula>
    </cfRule>
  </conditionalFormatting>
  <conditionalFormatting sqref="E179 E205">
    <cfRule type="expression" dxfId="10363" priority="5279">
      <formula>$Y180="Gestrichen"</formula>
    </cfRule>
    <cfRule type="expression" dxfId="10362" priority="5281">
      <formula>$Y180="Verladen"</formula>
    </cfRule>
    <cfRule type="expression" dxfId="10361" priority="5283">
      <formula>$Y180="Vorgestellt"</formula>
    </cfRule>
  </conditionalFormatting>
  <conditionalFormatting sqref="O1:O314 O316:O1048576">
    <cfRule type="duplicateValues" dxfId="10360" priority="10"/>
  </conditionalFormatting>
  <conditionalFormatting sqref="D1:D240 D242:D1048576">
    <cfRule type="duplicateValues" dxfId="10359" priority="5344"/>
  </conditionalFormatting>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4737290-E0FD-42D4-863C-45AF7E8D4133}">
          <x14:formula1>
            <xm:f>Formate!$B$1:$B$4</xm:f>
          </x14:formula1>
          <xm:sqref>Q4:Q8 Y4:Y1048576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476D9-B2E9-4B9F-AB05-7E07FF3B3BC1}">
  <sheetPr>
    <pageSetUpPr fitToPage="1"/>
  </sheetPr>
  <dimension ref="A1:I99"/>
  <sheetViews>
    <sheetView workbookViewId="0">
      <pane ySplit="1" topLeftCell="A16" activePane="bottomLeft" state="frozen"/>
      <selection pane="bottomLeft" sqref="A1:A82"/>
    </sheetView>
  </sheetViews>
  <sheetFormatPr baseColWidth="10" defaultColWidth="11.28515625" defaultRowHeight="15" x14ac:dyDescent="0.25"/>
  <cols>
    <col min="1" max="1" width="12.42578125" bestFit="1" customWidth="1"/>
    <col min="2" max="2" width="11.28515625" style="169" bestFit="1" customWidth="1"/>
    <col min="3" max="4" width="14.42578125" customWidth="1"/>
    <col min="5" max="5" width="23.42578125" customWidth="1"/>
    <col min="6" max="6" width="15.28515625" customWidth="1"/>
    <col min="7" max="7" width="29.7109375" customWidth="1"/>
  </cols>
  <sheetData>
    <row r="1" spans="1:9" ht="15.75" x14ac:dyDescent="0.25">
      <c r="A1" s="171" t="s">
        <v>684</v>
      </c>
      <c r="B1" s="172" t="s">
        <v>37</v>
      </c>
      <c r="C1" s="171" t="s">
        <v>685</v>
      </c>
      <c r="D1" s="171" t="s">
        <v>686</v>
      </c>
      <c r="E1" s="171" t="s">
        <v>687</v>
      </c>
      <c r="F1" s="171" t="s">
        <v>688</v>
      </c>
      <c r="G1" s="171" t="s">
        <v>689</v>
      </c>
      <c r="H1" s="171" t="s">
        <v>106</v>
      </c>
      <c r="I1" s="170"/>
    </row>
    <row r="2" spans="1:9" ht="15.75" x14ac:dyDescent="0.25">
      <c r="A2" s="242">
        <v>4200203577</v>
      </c>
      <c r="B2" s="243">
        <v>45232</v>
      </c>
      <c r="C2" s="242"/>
      <c r="D2" s="242"/>
      <c r="E2" s="242"/>
      <c r="F2" s="242"/>
      <c r="G2" s="242"/>
      <c r="H2" s="242" t="s">
        <v>690</v>
      </c>
      <c r="I2" s="170"/>
    </row>
    <row r="3" spans="1:9" ht="15.75" x14ac:dyDescent="0.25">
      <c r="A3" s="242">
        <v>4100038192</v>
      </c>
      <c r="B3" s="243">
        <v>45236</v>
      </c>
      <c r="C3" s="242"/>
      <c r="D3" s="242"/>
      <c r="E3" s="242"/>
      <c r="F3" s="242"/>
      <c r="G3" s="242"/>
      <c r="H3" s="242" t="s">
        <v>690</v>
      </c>
      <c r="I3" s="170"/>
    </row>
    <row r="4" spans="1:9" ht="15.75" x14ac:dyDescent="0.25">
      <c r="A4" s="242">
        <v>4100038193</v>
      </c>
      <c r="B4" s="243">
        <v>45236</v>
      </c>
      <c r="C4" s="242"/>
      <c r="D4" s="242"/>
      <c r="E4" s="242"/>
      <c r="F4" s="242"/>
      <c r="G4" s="242"/>
      <c r="H4" s="242" t="s">
        <v>690</v>
      </c>
      <c r="I4" s="170"/>
    </row>
    <row r="5" spans="1:9" ht="15.75" x14ac:dyDescent="0.25">
      <c r="A5" s="242">
        <v>4100038194</v>
      </c>
      <c r="B5" s="243">
        <v>45237</v>
      </c>
      <c r="C5" s="242"/>
      <c r="D5" s="242"/>
      <c r="E5" s="242"/>
      <c r="F5" s="242"/>
      <c r="G5" s="242"/>
      <c r="H5" s="242" t="s">
        <v>690</v>
      </c>
      <c r="I5" s="170"/>
    </row>
    <row r="6" spans="1:9" ht="15.75" x14ac:dyDescent="0.25">
      <c r="A6" s="242">
        <v>4100038241</v>
      </c>
      <c r="B6" s="243">
        <v>45238</v>
      </c>
      <c r="C6" s="242"/>
      <c r="D6" s="242"/>
      <c r="E6" s="242"/>
      <c r="F6" s="242"/>
      <c r="G6" s="242"/>
      <c r="H6" s="242" t="s">
        <v>690</v>
      </c>
      <c r="I6" s="170"/>
    </row>
    <row r="7" spans="1:9" ht="15.75" x14ac:dyDescent="0.25">
      <c r="A7" s="242">
        <v>4100038252</v>
      </c>
      <c r="B7" s="243">
        <v>45243</v>
      </c>
      <c r="C7" s="242"/>
      <c r="D7" s="242"/>
      <c r="E7" s="242"/>
      <c r="F7" s="242"/>
      <c r="G7" s="242"/>
      <c r="H7" s="242" t="s">
        <v>690</v>
      </c>
      <c r="I7" s="170"/>
    </row>
    <row r="8" spans="1:9" ht="15.75" x14ac:dyDescent="0.25">
      <c r="A8" s="242">
        <v>4100038242</v>
      </c>
      <c r="B8" s="243">
        <v>45244</v>
      </c>
      <c r="C8" s="242"/>
      <c r="D8" s="242"/>
      <c r="E8" s="242"/>
      <c r="F8" s="242"/>
      <c r="G8" s="242"/>
      <c r="H8" s="242" t="s">
        <v>690</v>
      </c>
      <c r="I8" s="170"/>
    </row>
    <row r="9" spans="1:9" ht="15.75" x14ac:dyDescent="0.25">
      <c r="A9" s="242">
        <v>4100038243</v>
      </c>
      <c r="B9" s="243">
        <v>45245</v>
      </c>
      <c r="C9" s="242"/>
      <c r="D9" s="242"/>
      <c r="E9" s="242"/>
      <c r="F9" s="242"/>
      <c r="G9" s="242"/>
      <c r="H9" s="242" t="s">
        <v>690</v>
      </c>
    </row>
    <row r="10" spans="1:9" ht="15.75" x14ac:dyDescent="0.25">
      <c r="A10" s="242">
        <v>4200208744</v>
      </c>
      <c r="B10" s="243">
        <v>45246</v>
      </c>
      <c r="C10" s="242"/>
      <c r="D10" s="242"/>
      <c r="E10" s="242"/>
      <c r="F10" s="242"/>
      <c r="G10" s="242"/>
      <c r="H10" s="242" t="s">
        <v>690</v>
      </c>
    </row>
    <row r="11" spans="1:9" ht="15.75" x14ac:dyDescent="0.25">
      <c r="A11" s="242">
        <v>4200210340</v>
      </c>
      <c r="B11" s="243">
        <v>45247</v>
      </c>
      <c r="C11" s="242"/>
      <c r="D11" s="242"/>
      <c r="E11" s="242"/>
      <c r="F11" s="242"/>
      <c r="G11" s="242"/>
      <c r="H11" s="242" t="s">
        <v>690</v>
      </c>
    </row>
    <row r="12" spans="1:9" ht="15.75" x14ac:dyDescent="0.25">
      <c r="A12" s="242">
        <v>4200210367</v>
      </c>
      <c r="B12" s="243">
        <v>45252</v>
      </c>
      <c r="C12" s="242"/>
      <c r="D12" s="242"/>
      <c r="E12" s="242"/>
      <c r="F12" s="242"/>
      <c r="G12" s="242"/>
      <c r="H12" s="242" t="s">
        <v>690</v>
      </c>
    </row>
    <row r="13" spans="1:9" ht="15.75" x14ac:dyDescent="0.25">
      <c r="A13" s="242">
        <v>4200210366</v>
      </c>
      <c r="B13" s="243">
        <v>45253</v>
      </c>
      <c r="C13" s="242"/>
      <c r="D13" s="242"/>
      <c r="E13" s="242"/>
      <c r="F13" s="242"/>
      <c r="G13" s="242"/>
      <c r="H13" s="242" t="s">
        <v>690</v>
      </c>
    </row>
    <row r="14" spans="1:9" ht="15.75" x14ac:dyDescent="0.25">
      <c r="A14" s="242">
        <v>4200210368</v>
      </c>
      <c r="B14" s="243">
        <v>45254</v>
      </c>
      <c r="C14" s="242"/>
      <c r="D14" s="242"/>
      <c r="E14" s="242"/>
      <c r="F14" s="242"/>
      <c r="G14" s="242"/>
      <c r="H14" s="242" t="s">
        <v>690</v>
      </c>
    </row>
    <row r="15" spans="1:9" ht="15.75" x14ac:dyDescent="0.25">
      <c r="A15" s="242">
        <v>4100038599</v>
      </c>
      <c r="B15" s="243">
        <v>45257</v>
      </c>
      <c r="C15" s="242"/>
      <c r="D15" s="242"/>
      <c r="E15" s="242"/>
      <c r="F15" s="242"/>
      <c r="G15" s="242"/>
      <c r="H15" s="242" t="s">
        <v>690</v>
      </c>
    </row>
    <row r="16" spans="1:9" ht="15.75" x14ac:dyDescent="0.25">
      <c r="A16" s="242">
        <v>4100038291</v>
      </c>
      <c r="B16" s="243">
        <v>45278</v>
      </c>
      <c r="C16" s="242" t="s">
        <v>141</v>
      </c>
      <c r="D16" s="242" t="s">
        <v>141</v>
      </c>
      <c r="E16" s="242" t="s">
        <v>141</v>
      </c>
      <c r="F16" s="242" t="s">
        <v>141</v>
      </c>
      <c r="G16" s="242">
        <v>9768695930</v>
      </c>
      <c r="H16" s="242" t="s">
        <v>690</v>
      </c>
    </row>
    <row r="17" spans="1:8" ht="15.75" x14ac:dyDescent="0.25">
      <c r="A17" s="242">
        <v>4100038290</v>
      </c>
      <c r="B17" s="243">
        <v>45278</v>
      </c>
      <c r="C17" s="242" t="s">
        <v>141</v>
      </c>
      <c r="D17" s="242" t="s">
        <v>141</v>
      </c>
      <c r="E17" s="242" t="s">
        <v>141</v>
      </c>
      <c r="F17" s="242" t="s">
        <v>141</v>
      </c>
      <c r="G17" s="242">
        <v>9768695930</v>
      </c>
      <c r="H17" s="242" t="s">
        <v>690</v>
      </c>
    </row>
    <row r="18" spans="1:8" ht="15.75" x14ac:dyDescent="0.25">
      <c r="A18" s="242">
        <v>4100038299</v>
      </c>
      <c r="B18" s="243">
        <v>45278</v>
      </c>
      <c r="C18" s="242" t="s">
        <v>141</v>
      </c>
      <c r="D18" s="242" t="s">
        <v>141</v>
      </c>
      <c r="E18" s="242" t="s">
        <v>141</v>
      </c>
      <c r="F18" s="242" t="s">
        <v>141</v>
      </c>
      <c r="G18" s="242">
        <v>9768695930</v>
      </c>
      <c r="H18" s="242" t="s">
        <v>690</v>
      </c>
    </row>
    <row r="19" spans="1:8" ht="15.75" x14ac:dyDescent="0.25">
      <c r="A19" s="242">
        <v>4100038298</v>
      </c>
      <c r="B19" s="243">
        <v>45280</v>
      </c>
      <c r="C19" s="242"/>
      <c r="D19" s="242"/>
      <c r="E19" s="242"/>
      <c r="F19" s="242"/>
      <c r="G19" s="242"/>
      <c r="H19" s="242" t="s">
        <v>690</v>
      </c>
    </row>
    <row r="20" spans="1:8" ht="15.75" x14ac:dyDescent="0.25">
      <c r="A20" s="242">
        <v>4100038292</v>
      </c>
      <c r="B20" s="243">
        <v>45281</v>
      </c>
      <c r="C20" s="242"/>
      <c r="D20" s="242"/>
      <c r="E20" s="242"/>
      <c r="F20" s="242"/>
      <c r="G20" s="242"/>
      <c r="H20" s="242" t="s">
        <v>690</v>
      </c>
    </row>
    <row r="21" spans="1:8" ht="15.75" x14ac:dyDescent="0.25">
      <c r="A21" s="242">
        <v>4200207906</v>
      </c>
      <c r="B21" s="243">
        <v>45232</v>
      </c>
      <c r="C21" s="242"/>
      <c r="D21" s="242"/>
      <c r="E21" s="242"/>
      <c r="F21" s="242"/>
      <c r="G21" s="242"/>
      <c r="H21" s="242" t="s">
        <v>690</v>
      </c>
    </row>
    <row r="22" spans="1:8" ht="15.75" x14ac:dyDescent="0.25">
      <c r="A22" s="242">
        <v>4200207917</v>
      </c>
      <c r="B22" s="243">
        <v>45233</v>
      </c>
      <c r="C22" s="242"/>
      <c r="D22" s="242"/>
      <c r="E22" s="242"/>
      <c r="F22" s="242"/>
      <c r="G22" s="242"/>
      <c r="H22" s="242" t="s">
        <v>690</v>
      </c>
    </row>
    <row r="23" spans="1:8" ht="15.75" x14ac:dyDescent="0.25">
      <c r="A23" s="242">
        <v>4200207908</v>
      </c>
      <c r="B23" s="243">
        <v>45236</v>
      </c>
      <c r="C23" s="242"/>
      <c r="D23" s="242"/>
      <c r="E23" s="242"/>
      <c r="F23" s="242"/>
      <c r="G23" s="242"/>
      <c r="H23" s="242" t="s">
        <v>690</v>
      </c>
    </row>
    <row r="24" spans="1:8" ht="15.75" x14ac:dyDescent="0.25">
      <c r="A24" s="242">
        <v>4200207910</v>
      </c>
      <c r="B24" s="243">
        <v>45237</v>
      </c>
      <c r="C24" s="242"/>
      <c r="D24" s="242"/>
      <c r="E24" s="242"/>
      <c r="F24" s="242"/>
      <c r="G24" s="242"/>
      <c r="H24" s="242" t="s">
        <v>690</v>
      </c>
    </row>
    <row r="25" spans="1:8" ht="15.75" x14ac:dyDescent="0.25">
      <c r="A25" s="242">
        <v>4200207918</v>
      </c>
      <c r="B25" s="243">
        <v>45237</v>
      </c>
      <c r="C25" s="242"/>
      <c r="D25" s="242"/>
      <c r="E25" s="242"/>
      <c r="F25" s="242"/>
      <c r="G25" s="242"/>
      <c r="H25" s="242" t="s">
        <v>690</v>
      </c>
    </row>
    <row r="26" spans="1:8" ht="15.75" x14ac:dyDescent="0.25">
      <c r="A26" s="242">
        <v>4200208358</v>
      </c>
      <c r="B26" s="243">
        <v>45238</v>
      </c>
      <c r="C26" s="242"/>
      <c r="D26" s="242"/>
      <c r="E26" s="242"/>
      <c r="F26" s="242"/>
      <c r="G26" s="242"/>
      <c r="H26" s="242" t="s">
        <v>690</v>
      </c>
    </row>
    <row r="27" spans="1:8" ht="15.75" x14ac:dyDescent="0.25">
      <c r="A27" s="242">
        <v>4200208359</v>
      </c>
      <c r="B27" s="243">
        <v>45238</v>
      </c>
      <c r="C27" s="242"/>
      <c r="D27" s="242"/>
      <c r="E27" s="242"/>
      <c r="F27" s="242"/>
      <c r="G27" s="242"/>
      <c r="H27" s="242" t="s">
        <v>690</v>
      </c>
    </row>
    <row r="28" spans="1:8" ht="15.75" x14ac:dyDescent="0.25">
      <c r="A28" s="242">
        <v>4200208360</v>
      </c>
      <c r="B28" s="243">
        <v>45239</v>
      </c>
      <c r="C28" s="242"/>
      <c r="D28" s="242"/>
      <c r="E28" s="242"/>
      <c r="F28" s="242"/>
      <c r="G28" s="242"/>
      <c r="H28" s="242" t="s">
        <v>690</v>
      </c>
    </row>
    <row r="29" spans="1:8" ht="15.75" x14ac:dyDescent="0.25">
      <c r="A29" s="242">
        <v>4200208361</v>
      </c>
      <c r="B29" s="243">
        <v>45240</v>
      </c>
      <c r="C29" s="242"/>
      <c r="D29" s="242"/>
      <c r="E29" s="242"/>
      <c r="F29" s="242"/>
      <c r="G29" s="242"/>
      <c r="H29" s="242" t="s">
        <v>690</v>
      </c>
    </row>
    <row r="30" spans="1:8" ht="15.75" x14ac:dyDescent="0.25">
      <c r="A30" s="242">
        <v>4200208362</v>
      </c>
      <c r="B30" s="243">
        <v>45240</v>
      </c>
      <c r="C30" s="242"/>
      <c r="D30" s="242"/>
      <c r="E30" s="242"/>
      <c r="F30" s="242"/>
      <c r="G30" s="242"/>
      <c r="H30" s="242" t="s">
        <v>690</v>
      </c>
    </row>
    <row r="31" spans="1:8" ht="15.75" x14ac:dyDescent="0.25">
      <c r="A31" s="242">
        <v>4200207915</v>
      </c>
      <c r="B31" s="243">
        <v>45243</v>
      </c>
      <c r="C31" s="242"/>
      <c r="D31" s="242"/>
      <c r="E31" s="242"/>
      <c r="F31" s="242"/>
      <c r="G31" s="242"/>
      <c r="H31" s="242" t="s">
        <v>690</v>
      </c>
    </row>
    <row r="32" spans="1:8" ht="15.75" x14ac:dyDescent="0.25">
      <c r="A32" s="242">
        <v>4200207913</v>
      </c>
      <c r="B32" s="243">
        <v>45244</v>
      </c>
      <c r="C32" s="242"/>
      <c r="D32" s="242"/>
      <c r="E32" s="242"/>
      <c r="F32" s="242"/>
      <c r="G32" s="242"/>
      <c r="H32" s="242" t="s">
        <v>690</v>
      </c>
    </row>
    <row r="33" spans="1:8" ht="15.75" x14ac:dyDescent="0.25">
      <c r="A33" s="242">
        <v>4200207911</v>
      </c>
      <c r="B33" s="243">
        <v>45245</v>
      </c>
      <c r="C33" s="242"/>
      <c r="D33" s="242"/>
      <c r="E33" s="242"/>
      <c r="F33" s="242"/>
      <c r="G33" s="242"/>
      <c r="H33" s="242" t="s">
        <v>690</v>
      </c>
    </row>
    <row r="34" spans="1:8" ht="15.75" x14ac:dyDescent="0.25">
      <c r="A34" s="242">
        <v>4200207916</v>
      </c>
      <c r="B34" s="243">
        <v>45247</v>
      </c>
      <c r="C34" s="242"/>
      <c r="D34" s="242"/>
      <c r="E34" s="242"/>
      <c r="F34" s="242"/>
      <c r="G34" s="242"/>
      <c r="H34" s="242" t="s">
        <v>690</v>
      </c>
    </row>
    <row r="35" spans="1:8" ht="15.75" x14ac:dyDescent="0.25">
      <c r="A35" s="242">
        <v>4200208365</v>
      </c>
      <c r="B35" s="243">
        <v>45247</v>
      </c>
      <c r="C35" s="242"/>
      <c r="D35" s="242"/>
      <c r="E35" s="242"/>
      <c r="F35" s="242"/>
      <c r="G35" s="242"/>
      <c r="H35" s="242" t="s">
        <v>690</v>
      </c>
    </row>
    <row r="36" spans="1:8" ht="15.75" x14ac:dyDescent="0.25">
      <c r="A36" s="242">
        <v>4200208371</v>
      </c>
      <c r="B36" s="243">
        <v>45251</v>
      </c>
      <c r="C36" s="242"/>
      <c r="D36" s="242"/>
      <c r="E36" s="242"/>
      <c r="F36" s="242"/>
      <c r="G36" s="242"/>
      <c r="H36" s="242" t="s">
        <v>690</v>
      </c>
    </row>
    <row r="37" spans="1:8" ht="15.75" x14ac:dyDescent="0.25">
      <c r="A37" s="242">
        <v>4200208376</v>
      </c>
      <c r="B37" s="243">
        <v>45251</v>
      </c>
      <c r="C37" s="242"/>
      <c r="D37" s="242"/>
      <c r="E37" s="242"/>
      <c r="F37" s="242"/>
      <c r="G37" s="242"/>
      <c r="H37" s="242" t="s">
        <v>690</v>
      </c>
    </row>
    <row r="38" spans="1:8" ht="15.75" x14ac:dyDescent="0.25">
      <c r="A38" s="242">
        <v>4200208366</v>
      </c>
      <c r="B38" s="243">
        <v>45251</v>
      </c>
      <c r="C38" s="242"/>
      <c r="D38" s="242"/>
      <c r="E38" s="242"/>
      <c r="F38" s="242"/>
      <c r="G38" s="242"/>
      <c r="H38" s="242" t="s">
        <v>690</v>
      </c>
    </row>
    <row r="39" spans="1:8" ht="15.75" x14ac:dyDescent="0.25">
      <c r="A39" s="242">
        <v>4200208380</v>
      </c>
      <c r="B39" s="243">
        <v>45251</v>
      </c>
      <c r="C39" s="242"/>
      <c r="D39" s="242"/>
      <c r="E39" s="242"/>
      <c r="F39" s="242"/>
      <c r="G39" s="242"/>
      <c r="H39" s="242" t="s">
        <v>690</v>
      </c>
    </row>
    <row r="40" spans="1:8" ht="15.75" x14ac:dyDescent="0.25">
      <c r="A40" s="242">
        <v>4200208368</v>
      </c>
      <c r="B40" s="243">
        <v>45252</v>
      </c>
      <c r="C40" s="242"/>
      <c r="D40" s="242"/>
      <c r="E40" s="242"/>
      <c r="F40" s="242"/>
      <c r="G40" s="242"/>
      <c r="H40" s="242" t="s">
        <v>690</v>
      </c>
    </row>
    <row r="41" spans="1:8" ht="15.75" x14ac:dyDescent="0.25">
      <c r="A41" s="242">
        <v>4200208384</v>
      </c>
      <c r="B41" s="243">
        <v>45253</v>
      </c>
      <c r="C41" s="242"/>
      <c r="D41" s="242"/>
      <c r="E41" s="242"/>
      <c r="F41" s="242"/>
      <c r="G41" s="242"/>
      <c r="H41" s="242" t="s">
        <v>690</v>
      </c>
    </row>
    <row r="42" spans="1:8" ht="15.75" x14ac:dyDescent="0.25">
      <c r="A42" s="242">
        <v>4200208387</v>
      </c>
      <c r="B42" s="243">
        <v>45254</v>
      </c>
      <c r="C42" s="242"/>
      <c r="D42" s="242"/>
      <c r="E42" s="242"/>
      <c r="F42" s="242"/>
      <c r="G42" s="242"/>
      <c r="H42" s="242" t="s">
        <v>690</v>
      </c>
    </row>
    <row r="43" spans="1:8" ht="15.75" x14ac:dyDescent="0.25">
      <c r="A43" s="242">
        <v>4200208388</v>
      </c>
      <c r="B43" s="243">
        <v>45257</v>
      </c>
      <c r="C43" s="242"/>
      <c r="D43" s="242"/>
      <c r="E43" s="242"/>
      <c r="F43" s="242"/>
      <c r="G43" s="242"/>
      <c r="H43" s="242" t="s">
        <v>690</v>
      </c>
    </row>
    <row r="44" spans="1:8" ht="15.75" x14ac:dyDescent="0.25">
      <c r="A44" s="242">
        <v>4200208389</v>
      </c>
      <c r="B44" s="243">
        <v>45258</v>
      </c>
      <c r="C44" s="242"/>
      <c r="D44" s="242"/>
      <c r="E44" s="242"/>
      <c r="F44" s="242"/>
      <c r="G44" s="242"/>
      <c r="H44" s="242" t="s">
        <v>690</v>
      </c>
    </row>
    <row r="45" spans="1:8" ht="15.75" x14ac:dyDescent="0.25">
      <c r="A45" s="242">
        <v>4200208403</v>
      </c>
      <c r="B45" s="243">
        <v>45260</v>
      </c>
      <c r="C45" s="242"/>
      <c r="D45" s="242"/>
      <c r="E45" s="242"/>
      <c r="F45" s="242"/>
      <c r="G45" s="242"/>
      <c r="H45" s="242" t="s">
        <v>690</v>
      </c>
    </row>
    <row r="46" spans="1:8" ht="15.75" x14ac:dyDescent="0.25">
      <c r="A46" s="242">
        <v>4200208404</v>
      </c>
      <c r="B46" s="243">
        <v>45259</v>
      </c>
      <c r="C46" s="242"/>
      <c r="D46" s="242"/>
      <c r="E46" s="242"/>
      <c r="F46" s="242"/>
      <c r="G46" s="242"/>
      <c r="H46" s="242" t="s">
        <v>690</v>
      </c>
    </row>
    <row r="47" spans="1:8" ht="15.75" x14ac:dyDescent="0.25">
      <c r="A47" s="242">
        <v>4200208405</v>
      </c>
      <c r="B47" s="243">
        <v>45259</v>
      </c>
      <c r="C47" s="242"/>
      <c r="D47" s="242"/>
      <c r="E47" s="242"/>
      <c r="F47" s="242"/>
      <c r="G47" s="242"/>
      <c r="H47" s="242" t="s">
        <v>690</v>
      </c>
    </row>
    <row r="48" spans="1:8" ht="15.75" x14ac:dyDescent="0.25">
      <c r="A48" s="242">
        <v>4200208408</v>
      </c>
      <c r="B48" s="243">
        <v>45260</v>
      </c>
      <c r="C48" s="242"/>
      <c r="D48" s="242"/>
      <c r="E48" s="242"/>
      <c r="F48" s="242"/>
      <c r="G48" s="242"/>
      <c r="H48" s="242" t="s">
        <v>690</v>
      </c>
    </row>
    <row r="49" spans="1:8" ht="15.75" x14ac:dyDescent="0.25">
      <c r="A49" s="242">
        <v>4200208410</v>
      </c>
      <c r="B49" s="243">
        <v>45261</v>
      </c>
      <c r="C49" s="242"/>
      <c r="D49" s="242"/>
      <c r="E49" s="242"/>
      <c r="F49" s="242"/>
      <c r="G49" s="242"/>
      <c r="H49" s="242" t="s">
        <v>690</v>
      </c>
    </row>
    <row r="50" spans="1:8" ht="15.75" x14ac:dyDescent="0.25">
      <c r="A50" s="242">
        <v>4200208421</v>
      </c>
      <c r="B50" s="243">
        <v>45265</v>
      </c>
      <c r="C50" s="242"/>
      <c r="D50" s="242"/>
      <c r="E50" s="242"/>
      <c r="F50" s="242"/>
      <c r="G50" s="242"/>
      <c r="H50" s="242" t="s">
        <v>690</v>
      </c>
    </row>
    <row r="51" spans="1:8" ht="15.75" x14ac:dyDescent="0.25">
      <c r="A51" s="242">
        <v>4200208422</v>
      </c>
      <c r="B51" s="243">
        <v>45265</v>
      </c>
      <c r="C51" s="242"/>
      <c r="D51" s="242"/>
      <c r="E51" s="242"/>
      <c r="F51" s="242"/>
      <c r="G51" s="242"/>
      <c r="H51" s="242" t="s">
        <v>690</v>
      </c>
    </row>
    <row r="52" spans="1:8" ht="15.75" x14ac:dyDescent="0.25">
      <c r="A52" s="242">
        <v>4200208423</v>
      </c>
      <c r="B52" s="243">
        <v>45266</v>
      </c>
      <c r="C52" s="242"/>
      <c r="D52" s="242"/>
      <c r="E52" s="242"/>
      <c r="F52" s="242"/>
      <c r="G52" s="242"/>
      <c r="H52" s="242" t="s">
        <v>690</v>
      </c>
    </row>
    <row r="53" spans="1:8" ht="15.75" x14ac:dyDescent="0.25">
      <c r="A53" s="242">
        <v>4200208424</v>
      </c>
      <c r="B53" s="243">
        <v>45267</v>
      </c>
      <c r="C53" s="242"/>
      <c r="D53" s="242"/>
      <c r="E53" s="242"/>
      <c r="F53" s="242"/>
      <c r="G53" s="242"/>
      <c r="H53" s="242" t="s">
        <v>690</v>
      </c>
    </row>
    <row r="54" spans="1:8" ht="15.75" x14ac:dyDescent="0.25">
      <c r="A54" s="242">
        <v>4200208434</v>
      </c>
      <c r="B54" s="243">
        <v>45268</v>
      </c>
      <c r="C54" s="242" t="s">
        <v>141</v>
      </c>
      <c r="D54" s="242" t="s">
        <v>141</v>
      </c>
      <c r="E54" s="242" t="s">
        <v>141</v>
      </c>
      <c r="F54" s="242" t="s">
        <v>141</v>
      </c>
      <c r="G54" s="242">
        <v>9768695930</v>
      </c>
      <c r="H54" s="242" t="s">
        <v>690</v>
      </c>
    </row>
    <row r="55" spans="1:8" ht="15.75" x14ac:dyDescent="0.25">
      <c r="A55" s="242">
        <v>4200208747</v>
      </c>
      <c r="B55" s="243">
        <v>45268</v>
      </c>
      <c r="C55" s="242"/>
      <c r="D55" s="242"/>
      <c r="E55" s="242"/>
      <c r="F55" s="242"/>
      <c r="G55" s="242"/>
      <c r="H55" s="242" t="s">
        <v>690</v>
      </c>
    </row>
    <row r="56" spans="1:8" ht="15.75" x14ac:dyDescent="0.25">
      <c r="A56" s="242">
        <v>4200208406</v>
      </c>
      <c r="B56" s="243">
        <v>45273</v>
      </c>
      <c r="C56" s="242" t="s">
        <v>141</v>
      </c>
      <c r="D56" s="242" t="s">
        <v>141</v>
      </c>
      <c r="E56" s="242" t="s">
        <v>141</v>
      </c>
      <c r="F56" s="242" t="s">
        <v>141</v>
      </c>
      <c r="G56" s="242">
        <v>9768695930</v>
      </c>
      <c r="H56" s="242" t="s">
        <v>690</v>
      </c>
    </row>
    <row r="57" spans="1:8" ht="15.75" x14ac:dyDescent="0.25">
      <c r="A57" s="242">
        <v>4200208412</v>
      </c>
      <c r="B57" s="243">
        <v>45271</v>
      </c>
      <c r="C57" s="242" t="s">
        <v>141</v>
      </c>
      <c r="D57" s="242"/>
      <c r="E57" s="242"/>
      <c r="F57" s="242"/>
      <c r="G57" s="242"/>
      <c r="H57" s="242" t="s">
        <v>690</v>
      </c>
    </row>
    <row r="58" spans="1:8" ht="15.75" x14ac:dyDescent="0.25">
      <c r="A58" s="242">
        <v>4200208414</v>
      </c>
      <c r="B58" s="243">
        <v>45272</v>
      </c>
      <c r="C58" s="242" t="s">
        <v>141</v>
      </c>
      <c r="D58" s="242" t="s">
        <v>141</v>
      </c>
      <c r="E58" s="242" t="s">
        <v>141</v>
      </c>
      <c r="F58" s="242" t="s">
        <v>141</v>
      </c>
      <c r="G58" s="242">
        <v>9768695930</v>
      </c>
      <c r="H58" s="242" t="s">
        <v>690</v>
      </c>
    </row>
    <row r="59" spans="1:8" ht="15.75" x14ac:dyDescent="0.25">
      <c r="A59" s="242">
        <v>4200208415</v>
      </c>
      <c r="B59" s="243">
        <v>45272</v>
      </c>
      <c r="C59" s="242" t="s">
        <v>141</v>
      </c>
      <c r="D59" s="242" t="s">
        <v>141</v>
      </c>
      <c r="E59" s="242" t="s">
        <v>141</v>
      </c>
      <c r="F59" s="242" t="s">
        <v>141</v>
      </c>
      <c r="G59" s="242">
        <v>9768695930</v>
      </c>
      <c r="H59" s="242" t="s">
        <v>690</v>
      </c>
    </row>
    <row r="60" spans="1:8" ht="15.75" x14ac:dyDescent="0.25">
      <c r="A60" s="242">
        <v>4200208416</v>
      </c>
      <c r="B60" s="243">
        <v>45273</v>
      </c>
      <c r="C60" s="242" t="s">
        <v>141</v>
      </c>
      <c r="D60" s="242" t="s">
        <v>141</v>
      </c>
      <c r="E60" s="242" t="s">
        <v>141</v>
      </c>
      <c r="F60" s="242" t="s">
        <v>141</v>
      </c>
      <c r="G60" s="242">
        <v>9768695930</v>
      </c>
      <c r="H60" s="242" t="s">
        <v>690</v>
      </c>
    </row>
    <row r="61" spans="1:8" ht="15.75" x14ac:dyDescent="0.25">
      <c r="A61" s="242">
        <v>4200208417</v>
      </c>
      <c r="B61" s="243">
        <v>45273</v>
      </c>
      <c r="C61" s="242" t="s">
        <v>141</v>
      </c>
      <c r="D61" s="242" t="s">
        <v>141</v>
      </c>
      <c r="E61" s="242" t="s">
        <v>141</v>
      </c>
      <c r="F61" s="242" t="s">
        <v>141</v>
      </c>
      <c r="G61" s="242">
        <v>9768695930</v>
      </c>
      <c r="H61" s="242" t="s">
        <v>690</v>
      </c>
    </row>
    <row r="62" spans="1:8" ht="15.75" x14ac:dyDescent="0.25">
      <c r="A62" s="242">
        <v>4200208418</v>
      </c>
      <c r="B62" s="243">
        <v>45275</v>
      </c>
      <c r="C62" s="242" t="s">
        <v>141</v>
      </c>
      <c r="D62" s="242" t="s">
        <v>141</v>
      </c>
      <c r="E62" s="242" t="s">
        <v>141</v>
      </c>
      <c r="F62" s="242" t="s">
        <v>141</v>
      </c>
      <c r="G62" s="242">
        <v>9768695930</v>
      </c>
      <c r="H62" s="242" t="s">
        <v>690</v>
      </c>
    </row>
    <row r="63" spans="1:8" ht="15.75" x14ac:dyDescent="0.25">
      <c r="A63" s="242">
        <v>4200208419</v>
      </c>
      <c r="B63" s="243">
        <v>45274</v>
      </c>
      <c r="C63" s="242" t="s">
        <v>141</v>
      </c>
      <c r="D63" s="242" t="s">
        <v>141</v>
      </c>
      <c r="E63" s="242" t="s">
        <v>141</v>
      </c>
      <c r="F63" s="242" t="s">
        <v>141</v>
      </c>
      <c r="G63" s="242">
        <v>9768695930</v>
      </c>
      <c r="H63" s="242" t="s">
        <v>690</v>
      </c>
    </row>
    <row r="64" spans="1:8" ht="15.75" x14ac:dyDescent="0.25">
      <c r="A64" s="242">
        <v>4200208425</v>
      </c>
      <c r="B64" s="243">
        <v>45279</v>
      </c>
      <c r="C64" s="242" t="s">
        <v>141</v>
      </c>
      <c r="D64" s="242" t="s">
        <v>141</v>
      </c>
      <c r="E64" s="242" t="s">
        <v>141</v>
      </c>
      <c r="F64" s="242" t="s">
        <v>141</v>
      </c>
      <c r="G64" s="242">
        <v>9768695930</v>
      </c>
      <c r="H64" s="242" t="s">
        <v>690</v>
      </c>
    </row>
    <row r="65" spans="1:8" ht="15.75" x14ac:dyDescent="0.25">
      <c r="A65" s="242">
        <v>4200208426</v>
      </c>
      <c r="B65" s="243">
        <v>45279</v>
      </c>
      <c r="C65" s="242" t="s">
        <v>141</v>
      </c>
      <c r="D65" s="242" t="s">
        <v>141</v>
      </c>
      <c r="E65" s="242" t="s">
        <v>141</v>
      </c>
      <c r="F65" s="242" t="s">
        <v>141</v>
      </c>
      <c r="G65" s="242">
        <v>9768695930</v>
      </c>
      <c r="H65" s="242" t="s">
        <v>690</v>
      </c>
    </row>
    <row r="66" spans="1:8" ht="15.75" x14ac:dyDescent="0.25">
      <c r="A66" s="242">
        <v>4200208427</v>
      </c>
      <c r="B66" s="243">
        <v>45279</v>
      </c>
      <c r="C66" s="242" t="s">
        <v>141</v>
      </c>
      <c r="D66" s="242" t="s">
        <v>141</v>
      </c>
      <c r="E66" s="242" t="s">
        <v>141</v>
      </c>
      <c r="F66" s="242" t="s">
        <v>141</v>
      </c>
      <c r="G66" s="242">
        <v>9768695930</v>
      </c>
      <c r="H66" s="242" t="s">
        <v>690</v>
      </c>
    </row>
    <row r="67" spans="1:8" ht="15.75" x14ac:dyDescent="0.25">
      <c r="A67" s="242">
        <v>4200208429</v>
      </c>
      <c r="B67" s="243">
        <v>45279</v>
      </c>
      <c r="C67" s="242" t="s">
        <v>141</v>
      </c>
      <c r="D67" s="242" t="s">
        <v>141</v>
      </c>
      <c r="E67" s="242" t="s">
        <v>141</v>
      </c>
      <c r="F67" s="242" t="s">
        <v>141</v>
      </c>
      <c r="G67" s="242">
        <v>9768695930</v>
      </c>
      <c r="H67" s="242" t="s">
        <v>690</v>
      </c>
    </row>
    <row r="68" spans="1:8" ht="15.75" x14ac:dyDescent="0.25">
      <c r="A68" s="242">
        <v>4200212534</v>
      </c>
      <c r="B68" s="243">
        <v>45280</v>
      </c>
      <c r="C68" s="242"/>
      <c r="D68" s="242"/>
      <c r="E68" s="242"/>
      <c r="F68" s="242"/>
      <c r="G68" s="242"/>
      <c r="H68" s="242" t="s">
        <v>690</v>
      </c>
    </row>
    <row r="69" spans="1:8" ht="15.75" x14ac:dyDescent="0.25">
      <c r="A69" s="242">
        <v>4200212536</v>
      </c>
      <c r="B69" s="243">
        <v>45280</v>
      </c>
      <c r="C69" s="242"/>
      <c r="D69" s="242"/>
      <c r="E69" s="242"/>
      <c r="F69" s="242"/>
      <c r="G69" s="242"/>
      <c r="H69" s="242" t="s">
        <v>690</v>
      </c>
    </row>
    <row r="70" spans="1:8" ht="15.75" x14ac:dyDescent="0.25">
      <c r="A70" s="242">
        <v>4200208748</v>
      </c>
      <c r="B70" s="243">
        <v>45281</v>
      </c>
      <c r="C70" s="242"/>
      <c r="D70" s="242"/>
      <c r="E70" s="242"/>
      <c r="F70" s="242"/>
      <c r="G70" s="242"/>
      <c r="H70" s="242" t="s">
        <v>690</v>
      </c>
    </row>
    <row r="71" spans="1:8" ht="15.75" x14ac:dyDescent="0.25">
      <c r="A71" s="242">
        <v>4200208363</v>
      </c>
      <c r="B71" s="243">
        <v>45313</v>
      </c>
      <c r="C71" s="242"/>
      <c r="D71" s="242"/>
      <c r="E71" s="242"/>
      <c r="F71" s="242"/>
      <c r="G71" s="242"/>
      <c r="H71" s="242" t="s">
        <v>690</v>
      </c>
    </row>
    <row r="72" spans="1:8" ht="15.75" x14ac:dyDescent="0.25">
      <c r="A72" s="242">
        <v>4200208386</v>
      </c>
      <c r="B72" s="243">
        <v>45315</v>
      </c>
      <c r="C72" s="242"/>
      <c r="D72" s="242"/>
      <c r="E72" s="242"/>
      <c r="F72" s="242"/>
      <c r="G72" s="242"/>
      <c r="H72" s="242" t="s">
        <v>690</v>
      </c>
    </row>
    <row r="73" spans="1:8" ht="15.75" x14ac:dyDescent="0.25">
      <c r="A73" s="242">
        <v>4200208370</v>
      </c>
      <c r="B73" s="243">
        <v>45322</v>
      </c>
      <c r="C73" s="242"/>
      <c r="D73" s="242"/>
      <c r="E73" s="242"/>
      <c r="F73" s="242"/>
      <c r="G73" s="242"/>
      <c r="H73" s="242" t="s">
        <v>690</v>
      </c>
    </row>
    <row r="74" spans="1:8" ht="15.75" x14ac:dyDescent="0.25">
      <c r="A74" s="242">
        <v>4200208381</v>
      </c>
      <c r="B74" s="243">
        <v>45329</v>
      </c>
      <c r="C74" s="242"/>
      <c r="D74" s="242"/>
      <c r="E74" s="242"/>
      <c r="F74" s="242"/>
      <c r="G74" s="242"/>
      <c r="H74" s="242" t="s">
        <v>690</v>
      </c>
    </row>
    <row r="75" spans="1:8" ht="15.75" x14ac:dyDescent="0.25">
      <c r="A75" s="242">
        <v>4200206530</v>
      </c>
      <c r="B75" s="174">
        <v>45279</v>
      </c>
      <c r="C75" s="173" t="s">
        <v>141</v>
      </c>
      <c r="D75" s="173" t="s">
        <v>141</v>
      </c>
      <c r="E75" s="173" t="s">
        <v>141</v>
      </c>
      <c r="F75" s="173" t="s">
        <v>141</v>
      </c>
      <c r="G75" s="242">
        <v>9768695930</v>
      </c>
      <c r="H75" s="242" t="s">
        <v>690</v>
      </c>
    </row>
    <row r="76" spans="1:8" ht="15.75" x14ac:dyDescent="0.25">
      <c r="A76" s="242">
        <v>4200208945</v>
      </c>
      <c r="B76" s="174">
        <v>45280</v>
      </c>
      <c r="C76" s="173" t="s">
        <v>141</v>
      </c>
      <c r="D76" s="173" t="s">
        <v>141</v>
      </c>
      <c r="E76" s="173" t="s">
        <v>141</v>
      </c>
      <c r="F76" s="173" t="s">
        <v>141</v>
      </c>
      <c r="G76" s="242">
        <v>9768695930</v>
      </c>
      <c r="H76" s="242" t="s">
        <v>690</v>
      </c>
    </row>
    <row r="77" spans="1:8" ht="15.75" x14ac:dyDescent="0.25">
      <c r="A77" s="242">
        <v>4200208082</v>
      </c>
      <c r="B77" s="243">
        <v>45279</v>
      </c>
      <c r="C77" s="242" t="s">
        <v>141</v>
      </c>
      <c r="D77" s="242" t="s">
        <v>141</v>
      </c>
      <c r="E77" s="242"/>
      <c r="F77" s="242"/>
      <c r="G77" s="242"/>
      <c r="H77" s="242" t="s">
        <v>691</v>
      </c>
    </row>
    <row r="78" spans="1:8" ht="15.75" x14ac:dyDescent="0.25">
      <c r="A78" s="242">
        <v>4200206710</v>
      </c>
      <c r="B78" s="243">
        <v>45274</v>
      </c>
      <c r="C78" s="242" t="s">
        <v>141</v>
      </c>
      <c r="D78" s="242" t="s">
        <v>141</v>
      </c>
      <c r="E78" s="242"/>
      <c r="F78" s="242"/>
      <c r="G78" s="242"/>
      <c r="H78" s="242" t="s">
        <v>692</v>
      </c>
    </row>
    <row r="79" spans="1:8" ht="15.75" x14ac:dyDescent="0.25">
      <c r="A79" s="242">
        <v>4200208948</v>
      </c>
      <c r="B79" s="174">
        <v>45275</v>
      </c>
      <c r="C79" s="242" t="s">
        <v>141</v>
      </c>
      <c r="D79" s="242" t="s">
        <v>141</v>
      </c>
      <c r="E79" s="242" t="s">
        <v>141</v>
      </c>
      <c r="F79" s="242" t="s">
        <v>141</v>
      </c>
      <c r="G79" s="242">
        <v>9768695930</v>
      </c>
      <c r="H79" s="242" t="s">
        <v>690</v>
      </c>
    </row>
    <row r="80" spans="1:8" ht="15.75" x14ac:dyDescent="0.25">
      <c r="A80" s="242">
        <v>4200208947</v>
      </c>
      <c r="B80" s="174">
        <v>45274</v>
      </c>
      <c r="C80" s="242" t="s">
        <v>141</v>
      </c>
      <c r="D80" s="242" t="s">
        <v>141</v>
      </c>
      <c r="E80" s="242" t="s">
        <v>141</v>
      </c>
      <c r="F80" s="242" t="s">
        <v>141</v>
      </c>
      <c r="G80" s="242">
        <v>9768695930</v>
      </c>
      <c r="H80" s="242" t="s">
        <v>690</v>
      </c>
    </row>
    <row r="81" spans="1:8" ht="15.75" x14ac:dyDescent="0.25">
      <c r="A81" s="242">
        <v>4200211998</v>
      </c>
      <c r="B81" s="174">
        <v>45274</v>
      </c>
      <c r="C81" s="242" t="s">
        <v>141</v>
      </c>
      <c r="D81" s="242" t="s">
        <v>141</v>
      </c>
      <c r="E81" s="242" t="s">
        <v>141</v>
      </c>
      <c r="F81" s="242" t="s">
        <v>141</v>
      </c>
      <c r="G81" s="242">
        <v>9768695930</v>
      </c>
      <c r="H81" s="242" t="s">
        <v>690</v>
      </c>
    </row>
    <row r="82" spans="1:8" ht="15.75" x14ac:dyDescent="0.25">
      <c r="A82" s="242">
        <v>4200208946</v>
      </c>
      <c r="B82" s="174">
        <v>45274</v>
      </c>
      <c r="C82" s="242" t="s">
        <v>141</v>
      </c>
      <c r="D82" s="242" t="s">
        <v>141</v>
      </c>
      <c r="E82" s="242" t="s">
        <v>141</v>
      </c>
      <c r="F82" s="242" t="s">
        <v>141</v>
      </c>
      <c r="G82" s="242">
        <v>9768695930</v>
      </c>
      <c r="H82" s="242" t="s">
        <v>690</v>
      </c>
    </row>
    <row r="83" spans="1:8" ht="15.75" x14ac:dyDescent="0.25">
      <c r="A83" s="242">
        <v>4200205341</v>
      </c>
      <c r="B83" s="243">
        <v>45273</v>
      </c>
      <c r="C83" s="242" t="s">
        <v>141</v>
      </c>
      <c r="D83" s="242" t="s">
        <v>141</v>
      </c>
      <c r="E83" s="242" t="s">
        <v>141</v>
      </c>
      <c r="F83" s="242" t="s">
        <v>141</v>
      </c>
      <c r="G83" s="242">
        <v>1562808623</v>
      </c>
      <c r="H83" s="242" t="s">
        <v>693</v>
      </c>
    </row>
    <row r="84" spans="1:8" ht="15.75" x14ac:dyDescent="0.25">
      <c r="A84" s="242">
        <v>4200205343</v>
      </c>
      <c r="B84" s="243">
        <v>45273</v>
      </c>
      <c r="C84" s="242" t="s">
        <v>141</v>
      </c>
      <c r="D84" s="242" t="s">
        <v>141</v>
      </c>
      <c r="E84" s="242" t="s">
        <v>141</v>
      </c>
      <c r="F84" s="242" t="s">
        <v>141</v>
      </c>
      <c r="G84" s="242">
        <v>1562808623</v>
      </c>
      <c r="H84" s="242" t="s">
        <v>693</v>
      </c>
    </row>
    <row r="85" spans="1:8" ht="15.75" x14ac:dyDescent="0.25">
      <c r="A85" s="242">
        <v>4200205336</v>
      </c>
      <c r="B85" s="243">
        <v>45274</v>
      </c>
      <c r="C85" s="242" t="s">
        <v>141</v>
      </c>
      <c r="D85" s="242" t="s">
        <v>141</v>
      </c>
      <c r="E85" s="242" t="s">
        <v>141</v>
      </c>
      <c r="F85" s="242" t="s">
        <v>141</v>
      </c>
      <c r="G85" s="242">
        <v>1562808623</v>
      </c>
      <c r="H85" s="242" t="s">
        <v>693</v>
      </c>
    </row>
    <row r="86" spans="1:8" ht="15.75" x14ac:dyDescent="0.25">
      <c r="A86" s="242">
        <v>4200205344</v>
      </c>
      <c r="B86" s="243">
        <v>45275</v>
      </c>
      <c r="C86" s="242" t="s">
        <v>141</v>
      </c>
      <c r="D86" s="242" t="s">
        <v>141</v>
      </c>
      <c r="E86" s="242" t="s">
        <v>141</v>
      </c>
      <c r="F86" s="242" t="s">
        <v>141</v>
      </c>
      <c r="G86" s="242">
        <v>1562808623</v>
      </c>
      <c r="H86" s="242" t="s">
        <v>693</v>
      </c>
    </row>
    <row r="87" spans="1:8" ht="15.75" x14ac:dyDescent="0.25">
      <c r="A87" s="242">
        <v>4200205345</v>
      </c>
      <c r="B87" s="243">
        <v>45275</v>
      </c>
      <c r="C87" s="242" t="s">
        <v>141</v>
      </c>
      <c r="D87" s="242" t="s">
        <v>141</v>
      </c>
      <c r="E87" s="242" t="s">
        <v>141</v>
      </c>
      <c r="F87" s="242" t="s">
        <v>141</v>
      </c>
      <c r="G87" s="242">
        <v>1562808623</v>
      </c>
      <c r="H87" s="242" t="s">
        <v>693</v>
      </c>
    </row>
    <row r="88" spans="1:8" ht="15.75" x14ac:dyDescent="0.25">
      <c r="A88" s="242">
        <v>4200205340</v>
      </c>
      <c r="B88" s="243">
        <v>45279</v>
      </c>
      <c r="C88" s="242" t="s">
        <v>141</v>
      </c>
      <c r="D88" s="242" t="s">
        <v>141</v>
      </c>
      <c r="E88" s="242" t="s">
        <v>141</v>
      </c>
      <c r="F88" s="242" t="s">
        <v>141</v>
      </c>
      <c r="G88" s="242">
        <v>1562808623</v>
      </c>
      <c r="H88" s="242" t="s">
        <v>693</v>
      </c>
    </row>
    <row r="89" spans="1:8" ht="15.75" x14ac:dyDescent="0.25">
      <c r="A89" s="242">
        <v>4200207598</v>
      </c>
      <c r="B89" s="243">
        <v>45281</v>
      </c>
      <c r="C89" s="242" t="s">
        <v>141</v>
      </c>
      <c r="D89" s="242" t="s">
        <v>141</v>
      </c>
      <c r="E89" s="242" t="s">
        <v>141</v>
      </c>
      <c r="F89" s="242" t="s">
        <v>694</v>
      </c>
      <c r="G89" s="242"/>
      <c r="H89" s="242" t="s">
        <v>693</v>
      </c>
    </row>
    <row r="90" spans="1:8" ht="15.75" x14ac:dyDescent="0.25">
      <c r="A90" s="242"/>
      <c r="B90" s="243"/>
      <c r="C90" s="242"/>
      <c r="D90" s="242"/>
      <c r="E90" s="242"/>
      <c r="F90" s="242"/>
      <c r="G90" s="242"/>
      <c r="H90" s="242"/>
    </row>
    <row r="91" spans="1:8" ht="15.75" x14ac:dyDescent="0.25">
      <c r="A91" s="242"/>
      <c r="B91" s="243"/>
      <c r="C91" s="242"/>
      <c r="D91" s="242"/>
      <c r="E91" s="242"/>
      <c r="F91" s="242"/>
      <c r="G91" s="242"/>
      <c r="H91" s="242"/>
    </row>
    <row r="92" spans="1:8" ht="15.75" x14ac:dyDescent="0.25">
      <c r="A92" s="242"/>
      <c r="B92" s="243"/>
      <c r="C92" s="242"/>
      <c r="D92" s="242"/>
      <c r="E92" s="242"/>
      <c r="F92" s="242"/>
      <c r="G92" s="242"/>
      <c r="H92" s="242"/>
    </row>
    <row r="93" spans="1:8" ht="15.75" x14ac:dyDescent="0.25">
      <c r="A93" s="242"/>
      <c r="B93" s="243"/>
      <c r="C93" s="242"/>
      <c r="D93" s="242"/>
      <c r="E93" s="242"/>
      <c r="F93" s="242"/>
      <c r="G93" s="242"/>
      <c r="H93" s="242"/>
    </row>
    <row r="94" spans="1:8" ht="15.75" x14ac:dyDescent="0.25">
      <c r="A94" s="242"/>
      <c r="B94" s="243"/>
      <c r="C94" s="242"/>
      <c r="D94" s="242"/>
      <c r="E94" s="242"/>
      <c r="F94" s="242"/>
      <c r="G94" s="242"/>
      <c r="H94" s="242"/>
    </row>
    <row r="95" spans="1:8" ht="15.75" x14ac:dyDescent="0.25">
      <c r="A95" s="242"/>
      <c r="B95" s="243"/>
      <c r="C95" s="242"/>
      <c r="D95" s="242"/>
      <c r="E95" s="242"/>
      <c r="F95" s="242"/>
      <c r="G95" s="242"/>
      <c r="H95" s="242"/>
    </row>
    <row r="96" spans="1:8" ht="15.75" x14ac:dyDescent="0.25">
      <c r="A96" s="242"/>
      <c r="B96" s="243"/>
      <c r="C96" s="242"/>
      <c r="D96" s="242"/>
      <c r="E96" s="242"/>
      <c r="F96" s="242"/>
      <c r="G96" s="242"/>
      <c r="H96" s="242"/>
    </row>
    <row r="97" spans="1:8" ht="15.75" x14ac:dyDescent="0.25">
      <c r="A97" s="242"/>
      <c r="B97" s="243"/>
      <c r="C97" s="242"/>
      <c r="D97" s="242"/>
      <c r="E97" s="242"/>
      <c r="F97" s="242"/>
      <c r="G97" s="242"/>
      <c r="H97" s="242"/>
    </row>
    <row r="98" spans="1:8" ht="15.75" x14ac:dyDescent="0.25">
      <c r="A98" s="242"/>
      <c r="B98" s="243"/>
      <c r="C98" s="242"/>
      <c r="D98" s="242"/>
      <c r="E98" s="242"/>
      <c r="F98" s="242"/>
      <c r="G98" s="242"/>
      <c r="H98" s="242"/>
    </row>
    <row r="99" spans="1:8" ht="15.75" x14ac:dyDescent="0.25">
      <c r="A99" s="242"/>
      <c r="B99" s="243"/>
      <c r="C99" s="242"/>
      <c r="D99" s="242"/>
      <c r="E99" s="242"/>
      <c r="F99" s="242"/>
      <c r="G99" s="242"/>
      <c r="H99" s="242"/>
    </row>
  </sheetData>
  <autoFilter ref="A1:G89" xr:uid="{A26476D9-B2E9-4B9F-AB05-7E07FF3B3BC1}"/>
  <pageMargins left="0.25" right="0.25" top="0.75" bottom="0.75" header="0.3" footer="0.3"/>
  <pageSetup paperSize="9" scale="68" fitToHeight="0"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4F9A-1FC3-4ED5-AB3C-47B81ADA72ED}">
  <sheetPr codeName="Tabelle5">
    <tabColor rgb="FF0070C0"/>
    <pageSetUpPr fitToPage="1"/>
  </sheetPr>
  <dimension ref="A1:NF195"/>
  <sheetViews>
    <sheetView zoomScale="90" zoomScaleNormal="90" workbookViewId="0">
      <pane xSplit="5" ySplit="3" topLeftCell="F36" activePane="bottomRight" state="frozen"/>
      <selection pane="topRight" activeCell="K24" sqref="K24"/>
      <selection pane="bottomLeft" activeCell="K24" sqref="K24"/>
      <selection pane="bottomRight" activeCell="MU193" sqref="MU193"/>
    </sheetView>
  </sheetViews>
  <sheetFormatPr baseColWidth="10" defaultColWidth="9.140625" defaultRowHeight="15" x14ac:dyDescent="0.25"/>
  <cols>
    <col min="1" max="1" width="48" style="144" bestFit="1" customWidth="1"/>
    <col min="2" max="2" width="57.42578125" style="145" bestFit="1" customWidth="1"/>
    <col min="3" max="3" width="7.140625" style="146" customWidth="1"/>
    <col min="4" max="4" width="9.42578125" style="146" bestFit="1" customWidth="1"/>
    <col min="5" max="5" width="9.42578125" style="147" customWidth="1"/>
    <col min="6" max="6" width="9.85546875" style="4" bestFit="1" customWidth="1"/>
    <col min="7" max="9" width="9.140625" style="4"/>
    <col min="10" max="10" width="11.28515625" style="4" bestFit="1" customWidth="1"/>
    <col min="11" max="11" width="9.140625" style="4" customWidth="1"/>
    <col min="12" max="15" width="9.140625" style="4"/>
    <col min="16" max="16" width="11.7109375" style="4" customWidth="1"/>
    <col min="17" max="19" width="9.140625" style="4"/>
    <col min="20" max="29" width="9.140625" style="29"/>
    <col min="30" max="30" width="11.42578125" style="29" customWidth="1"/>
    <col min="31" max="36" width="9.140625" style="29"/>
    <col min="37" max="37" width="11.28515625" style="29" customWidth="1"/>
    <col min="38" max="43" width="9.140625" style="29"/>
    <col min="44" max="44" width="11.28515625" style="29" customWidth="1"/>
    <col min="45" max="47" width="9.140625" style="29"/>
    <col min="48" max="50" width="9.140625" style="4"/>
    <col min="51" max="51" width="11.140625" style="4" customWidth="1"/>
    <col min="52" max="117" width="9.140625" style="4"/>
    <col min="118" max="118" width="10.28515625" style="4" bestFit="1" customWidth="1"/>
    <col min="119" max="202" width="9.140625" style="4"/>
    <col min="203" max="203" width="10.140625" style="4" customWidth="1"/>
    <col min="204" max="204" width="9.85546875" style="4" bestFit="1" customWidth="1"/>
    <col min="205" max="205" width="11.140625" style="4" bestFit="1" customWidth="1"/>
    <col min="206" max="208" width="9.140625" style="4"/>
    <col min="209" max="209" width="9.28515625" style="4" bestFit="1" customWidth="1"/>
    <col min="210" max="237" width="9.140625" style="4"/>
    <col min="238" max="238" width="11.140625" style="4" customWidth="1"/>
    <col min="239" max="275" width="9.140625" style="4"/>
    <col min="276" max="276" width="10.7109375" style="4" customWidth="1"/>
    <col min="277" max="278" width="9.140625" style="4"/>
    <col min="279" max="279" width="10.85546875" style="4" customWidth="1"/>
    <col min="280" max="280" width="10.42578125" style="4" customWidth="1"/>
    <col min="281" max="281" width="11.42578125" style="4" customWidth="1"/>
    <col min="282" max="282" width="12.28515625" style="4" customWidth="1"/>
    <col min="283" max="16384" width="9.140625" style="4"/>
  </cols>
  <sheetData>
    <row r="1" spans="1:370" ht="27.75" customHeight="1" thickBot="1" x14ac:dyDescent="0.3">
      <c r="A1" s="280" t="s">
        <v>695</v>
      </c>
      <c r="B1" s="280"/>
      <c r="C1" s="1"/>
      <c r="D1" s="1"/>
      <c r="E1" s="2"/>
      <c r="F1" s="2"/>
      <c r="G1" s="279" t="s">
        <v>696</v>
      </c>
      <c r="H1" s="279"/>
      <c r="I1" s="279"/>
      <c r="J1" s="279"/>
      <c r="K1" s="279"/>
      <c r="L1" s="279"/>
      <c r="M1" s="279" t="s">
        <v>697</v>
      </c>
      <c r="N1" s="279"/>
      <c r="O1" s="279"/>
      <c r="P1" s="279"/>
      <c r="Q1" s="279"/>
      <c r="R1" s="279"/>
      <c r="S1" s="279"/>
      <c r="T1" s="279" t="s">
        <v>698</v>
      </c>
      <c r="U1" s="279"/>
      <c r="V1" s="279"/>
      <c r="W1" s="279"/>
      <c r="X1" s="279"/>
      <c r="Y1" s="279"/>
      <c r="Z1" s="279"/>
      <c r="AA1" s="279" t="s">
        <v>699</v>
      </c>
      <c r="AB1" s="279"/>
      <c r="AC1" s="279"/>
      <c r="AD1" s="279"/>
      <c r="AE1" s="279"/>
      <c r="AF1" s="279"/>
      <c r="AG1" s="279"/>
      <c r="AH1" s="279" t="s">
        <v>700</v>
      </c>
      <c r="AI1" s="279"/>
      <c r="AJ1" s="279"/>
      <c r="AK1" s="279"/>
      <c r="AL1" s="279"/>
      <c r="AM1" s="279"/>
      <c r="AN1" s="279"/>
      <c r="AO1" s="279" t="s">
        <v>701</v>
      </c>
      <c r="AP1" s="279"/>
      <c r="AQ1" s="279"/>
      <c r="AR1" s="279"/>
      <c r="AS1" s="279"/>
      <c r="AT1" s="279"/>
      <c r="AU1" s="279"/>
      <c r="AV1" s="279" t="s">
        <v>702</v>
      </c>
      <c r="AW1" s="279"/>
      <c r="AX1" s="279"/>
      <c r="AY1" s="279"/>
      <c r="AZ1" s="279"/>
      <c r="BA1" s="279"/>
      <c r="BB1" s="279"/>
      <c r="BC1" s="279" t="s">
        <v>703</v>
      </c>
      <c r="BD1" s="279"/>
      <c r="BE1" s="279"/>
      <c r="BF1" s="279"/>
      <c r="BG1" s="279"/>
      <c r="BH1" s="279"/>
      <c r="BI1" s="279"/>
      <c r="BJ1" s="279" t="s">
        <v>704</v>
      </c>
      <c r="BK1" s="279"/>
      <c r="BL1" s="279"/>
      <c r="BM1" s="279"/>
      <c r="BN1" s="279"/>
      <c r="BO1" s="279"/>
      <c r="BP1" s="279"/>
      <c r="BQ1" s="279" t="s">
        <v>705</v>
      </c>
      <c r="BR1" s="279"/>
      <c r="BS1" s="279"/>
      <c r="BT1" s="279"/>
      <c r="BU1" s="279"/>
      <c r="BV1" s="279"/>
      <c r="BW1" s="279"/>
      <c r="BX1" s="279" t="s">
        <v>706</v>
      </c>
      <c r="BY1" s="279"/>
      <c r="BZ1" s="279"/>
      <c r="CA1" s="279"/>
      <c r="CB1" s="279"/>
      <c r="CC1" s="279"/>
      <c r="CD1" s="279"/>
      <c r="CE1" s="279" t="s">
        <v>707</v>
      </c>
      <c r="CF1" s="279"/>
      <c r="CG1" s="279"/>
      <c r="CH1" s="279"/>
      <c r="CI1" s="279"/>
      <c r="CJ1" s="279"/>
      <c r="CK1" s="279"/>
      <c r="CL1" s="279" t="s">
        <v>708</v>
      </c>
      <c r="CM1" s="279"/>
      <c r="CN1" s="279"/>
      <c r="CO1" s="279"/>
      <c r="CP1" s="279"/>
      <c r="CQ1" s="279"/>
      <c r="CR1" s="279"/>
      <c r="CS1" s="279" t="s">
        <v>709</v>
      </c>
      <c r="CT1" s="279"/>
      <c r="CU1" s="279"/>
      <c r="CV1" s="279"/>
      <c r="CW1" s="279"/>
      <c r="CX1" s="279"/>
      <c r="CY1" s="279"/>
      <c r="CZ1" s="279" t="s">
        <v>710</v>
      </c>
      <c r="DA1" s="279"/>
      <c r="DB1" s="279"/>
      <c r="DC1" s="279"/>
      <c r="DD1" s="279"/>
      <c r="DE1" s="279"/>
      <c r="DF1" s="279"/>
      <c r="DG1" s="279" t="s">
        <v>711</v>
      </c>
      <c r="DH1" s="279"/>
      <c r="DI1" s="279"/>
      <c r="DJ1" s="279"/>
      <c r="DK1" s="279"/>
      <c r="DL1" s="279"/>
      <c r="DM1" s="279"/>
      <c r="DN1" s="279" t="s">
        <v>712</v>
      </c>
      <c r="DO1" s="279"/>
      <c r="DP1" s="279"/>
      <c r="DQ1" s="279"/>
      <c r="DR1" s="279"/>
      <c r="DS1" s="279"/>
      <c r="DT1" s="279"/>
      <c r="DU1" s="279" t="s">
        <v>713</v>
      </c>
      <c r="DV1" s="279"/>
      <c r="DW1" s="279"/>
      <c r="DX1" s="279"/>
      <c r="DY1" s="279"/>
      <c r="DZ1" s="279"/>
      <c r="EA1" s="279"/>
      <c r="EB1" s="279" t="s">
        <v>714</v>
      </c>
      <c r="EC1" s="279"/>
      <c r="ED1" s="279"/>
      <c r="EE1" s="279"/>
      <c r="EF1" s="279"/>
      <c r="EG1" s="279"/>
      <c r="EH1" s="279"/>
      <c r="EI1" s="279" t="s">
        <v>715</v>
      </c>
      <c r="EJ1" s="279"/>
      <c r="EK1" s="279"/>
      <c r="EL1" s="279"/>
      <c r="EM1" s="279"/>
      <c r="EN1" s="279"/>
      <c r="EO1" s="279"/>
      <c r="EP1" s="279" t="s">
        <v>716</v>
      </c>
      <c r="EQ1" s="279"/>
      <c r="ER1" s="279"/>
      <c r="ES1" s="279"/>
      <c r="ET1" s="279"/>
      <c r="EU1" s="279"/>
      <c r="EV1" s="279"/>
      <c r="EW1" s="279" t="s">
        <v>717</v>
      </c>
      <c r="EX1" s="279"/>
      <c r="EY1" s="279"/>
      <c r="EZ1" s="279"/>
      <c r="FA1" s="279"/>
      <c r="FB1" s="279"/>
      <c r="FC1" s="279"/>
      <c r="FD1" s="279" t="s">
        <v>718</v>
      </c>
      <c r="FE1" s="279"/>
      <c r="FF1" s="279"/>
      <c r="FG1" s="279"/>
      <c r="FH1" s="279"/>
      <c r="FI1" s="279"/>
      <c r="FJ1" s="279"/>
      <c r="FK1" s="279" t="s">
        <v>719</v>
      </c>
      <c r="FL1" s="279"/>
      <c r="FM1" s="279"/>
      <c r="FN1" s="279"/>
      <c r="FO1" s="279"/>
      <c r="FP1" s="279"/>
      <c r="FQ1" s="279"/>
      <c r="FR1" s="279" t="s">
        <v>720</v>
      </c>
      <c r="FS1" s="279"/>
      <c r="FT1" s="279"/>
      <c r="FU1" s="279"/>
      <c r="FV1" s="279"/>
      <c r="FW1" s="279"/>
      <c r="FX1" s="279"/>
      <c r="FY1" s="279" t="s">
        <v>721</v>
      </c>
      <c r="FZ1" s="279"/>
      <c r="GA1" s="279"/>
      <c r="GB1" s="279"/>
      <c r="GC1" s="279"/>
      <c r="GD1" s="279"/>
      <c r="GE1" s="279"/>
      <c r="GF1" s="279" t="s">
        <v>722</v>
      </c>
      <c r="GG1" s="279"/>
      <c r="GH1" s="279"/>
      <c r="GI1" s="279"/>
      <c r="GJ1" s="279"/>
      <c r="GK1" s="279"/>
      <c r="GL1" s="279"/>
      <c r="GM1" s="279" t="s">
        <v>723</v>
      </c>
      <c r="GN1" s="279"/>
      <c r="GO1" s="279"/>
      <c r="GP1" s="279"/>
      <c r="GQ1" s="279"/>
      <c r="GR1" s="279"/>
      <c r="GS1" s="279"/>
      <c r="GT1" s="279" t="s">
        <v>724</v>
      </c>
      <c r="GU1" s="279"/>
      <c r="GV1" s="279"/>
      <c r="GW1" s="279"/>
      <c r="GX1" s="279"/>
      <c r="GY1" s="279"/>
      <c r="GZ1" s="279"/>
      <c r="HA1" s="279" t="s">
        <v>725</v>
      </c>
      <c r="HB1" s="279"/>
      <c r="HC1" s="279"/>
      <c r="HD1" s="279"/>
      <c r="HE1" s="279"/>
      <c r="HF1" s="279"/>
      <c r="HG1" s="279"/>
      <c r="HH1" s="279" t="s">
        <v>726</v>
      </c>
      <c r="HI1" s="279"/>
      <c r="HJ1" s="279"/>
      <c r="HK1" s="279"/>
      <c r="HL1" s="279"/>
      <c r="HM1" s="279"/>
      <c r="HN1" s="279"/>
      <c r="HO1" s="279" t="s">
        <v>727</v>
      </c>
      <c r="HP1" s="279"/>
      <c r="HQ1" s="279"/>
      <c r="HR1" s="279"/>
      <c r="HS1" s="279"/>
      <c r="HT1" s="279"/>
      <c r="HU1" s="279"/>
      <c r="HV1" s="279" t="s">
        <v>728</v>
      </c>
      <c r="HW1" s="279"/>
      <c r="HX1" s="279"/>
      <c r="HY1" s="279"/>
      <c r="HZ1" s="279"/>
      <c r="IA1" s="279"/>
      <c r="IB1" s="279"/>
      <c r="IC1" s="279" t="s">
        <v>729</v>
      </c>
      <c r="ID1" s="279"/>
      <c r="IE1" s="279"/>
      <c r="IF1" s="279"/>
      <c r="IG1" s="279"/>
      <c r="IH1" s="279"/>
      <c r="II1" s="279"/>
      <c r="IJ1" s="279" t="s">
        <v>730</v>
      </c>
      <c r="IK1" s="279"/>
      <c r="IL1" s="279"/>
      <c r="IM1" s="279"/>
      <c r="IN1" s="279"/>
      <c r="IO1" s="279"/>
      <c r="IP1" s="279"/>
      <c r="IQ1" s="279" t="s">
        <v>731</v>
      </c>
      <c r="IR1" s="279"/>
      <c r="IS1" s="279"/>
      <c r="IT1" s="279"/>
      <c r="IU1" s="279"/>
      <c r="IV1" s="279"/>
      <c r="IW1" s="279"/>
      <c r="IX1" s="279" t="s">
        <v>732</v>
      </c>
      <c r="IY1" s="279"/>
      <c r="IZ1" s="279"/>
      <c r="JA1" s="279"/>
      <c r="JB1" s="279"/>
      <c r="JC1" s="279"/>
      <c r="JD1" s="279"/>
      <c r="JE1" s="279" t="s">
        <v>733</v>
      </c>
      <c r="JF1" s="279"/>
      <c r="JG1" s="279"/>
      <c r="JH1" s="279"/>
      <c r="JI1" s="279"/>
      <c r="JJ1" s="279"/>
      <c r="JK1" s="279"/>
      <c r="JL1" s="279" t="s">
        <v>734</v>
      </c>
      <c r="JM1" s="279"/>
      <c r="JN1" s="279"/>
      <c r="JO1" s="279"/>
      <c r="JP1" s="279"/>
      <c r="JQ1" s="279"/>
      <c r="JR1" s="279"/>
      <c r="JS1" s="279" t="s">
        <v>735</v>
      </c>
      <c r="JT1" s="279"/>
      <c r="JU1" s="279"/>
      <c r="JV1" s="279"/>
      <c r="JW1" s="279"/>
      <c r="JX1" s="279"/>
      <c r="JY1" s="279"/>
      <c r="JZ1" s="279" t="s">
        <v>736</v>
      </c>
      <c r="KA1" s="279"/>
      <c r="KB1" s="279"/>
      <c r="KC1" s="279"/>
      <c r="KD1" s="279"/>
      <c r="KE1" s="279"/>
      <c r="KF1" s="279"/>
      <c r="KG1" s="279" t="s">
        <v>737</v>
      </c>
      <c r="KH1" s="279"/>
      <c r="KI1" s="279"/>
      <c r="KJ1" s="279"/>
      <c r="KK1" s="279"/>
      <c r="KL1" s="279"/>
      <c r="KM1" s="279"/>
      <c r="KN1" s="279" t="s">
        <v>738</v>
      </c>
      <c r="KO1" s="279"/>
      <c r="KP1" s="279"/>
      <c r="KQ1" s="279"/>
      <c r="KR1" s="279"/>
      <c r="KS1" s="279"/>
      <c r="KT1" s="279"/>
      <c r="KU1" s="279" t="s">
        <v>739</v>
      </c>
      <c r="KV1" s="279"/>
      <c r="KW1" s="279"/>
      <c r="KX1" s="279"/>
      <c r="KY1" s="279"/>
      <c r="KZ1" s="279"/>
      <c r="LA1" s="279"/>
      <c r="LB1" s="279" t="s">
        <v>740</v>
      </c>
      <c r="LC1" s="279"/>
      <c r="LD1" s="279"/>
      <c r="LE1" s="279"/>
      <c r="LF1" s="279"/>
      <c r="LG1" s="279"/>
      <c r="LH1" s="279"/>
      <c r="LI1" s="279" t="s">
        <v>741</v>
      </c>
      <c r="LJ1" s="279"/>
      <c r="LK1" s="279"/>
      <c r="LL1" s="279"/>
      <c r="LM1" s="279"/>
      <c r="LN1" s="279"/>
      <c r="LO1" s="279"/>
      <c r="LP1" s="279" t="s">
        <v>742</v>
      </c>
      <c r="LQ1" s="279"/>
      <c r="LR1" s="279"/>
      <c r="LS1" s="279"/>
      <c r="LT1" s="279"/>
      <c r="LU1" s="279"/>
      <c r="LV1" s="279"/>
      <c r="LW1" s="279" t="s">
        <v>743</v>
      </c>
      <c r="LX1" s="279"/>
      <c r="LY1" s="279"/>
      <c r="LZ1" s="279"/>
      <c r="MA1" s="279"/>
      <c r="MB1" s="279"/>
      <c r="MC1" s="279"/>
      <c r="MD1" s="279" t="s">
        <v>744</v>
      </c>
      <c r="ME1" s="279"/>
      <c r="MF1" s="279"/>
      <c r="MG1" s="279"/>
      <c r="MH1" s="279"/>
      <c r="MI1" s="279"/>
      <c r="MJ1" s="279"/>
      <c r="MK1" s="279" t="s">
        <v>745</v>
      </c>
      <c r="ML1" s="279"/>
      <c r="MM1" s="279"/>
      <c r="MN1" s="279"/>
      <c r="MO1" s="279"/>
      <c r="MP1" s="279"/>
      <c r="MQ1" s="279"/>
      <c r="MR1" s="279" t="s">
        <v>746</v>
      </c>
      <c r="MS1" s="279"/>
      <c r="MT1" s="279"/>
      <c r="MU1" s="279"/>
      <c r="MV1" s="279"/>
      <c r="MW1" s="279"/>
      <c r="MX1" s="279"/>
      <c r="MY1" s="279" t="s">
        <v>747</v>
      </c>
      <c r="MZ1" s="279"/>
      <c r="NA1" s="279"/>
      <c r="NB1" s="279"/>
      <c r="NC1" s="279"/>
      <c r="ND1" s="279"/>
      <c r="NE1" s="279"/>
      <c r="NF1" s="3"/>
    </row>
    <row r="2" spans="1:370" ht="20.25" customHeight="1" x14ac:dyDescent="0.25">
      <c r="A2" s="5" t="s">
        <v>308</v>
      </c>
      <c r="B2" s="5" t="s">
        <v>308</v>
      </c>
      <c r="C2" s="6" t="s">
        <v>748</v>
      </c>
      <c r="D2" s="7" t="s">
        <v>749</v>
      </c>
      <c r="E2" s="8" t="s">
        <v>750</v>
      </c>
      <c r="F2" s="9">
        <v>44928</v>
      </c>
      <c r="G2" s="9">
        <v>44929</v>
      </c>
      <c r="H2" s="9">
        <v>44930</v>
      </c>
      <c r="I2" s="9">
        <v>44931</v>
      </c>
      <c r="J2" s="9">
        <v>44932</v>
      </c>
      <c r="K2" s="9">
        <v>44933</v>
      </c>
      <c r="L2" s="9">
        <v>44934</v>
      </c>
      <c r="M2" s="9">
        <v>44935</v>
      </c>
      <c r="N2" s="9">
        <v>44936</v>
      </c>
      <c r="O2" s="9">
        <v>44937</v>
      </c>
      <c r="P2" s="9">
        <v>44938</v>
      </c>
      <c r="Q2" s="9">
        <v>44939</v>
      </c>
      <c r="R2" s="9">
        <v>44940</v>
      </c>
      <c r="S2" s="9">
        <v>44941</v>
      </c>
      <c r="T2" s="9">
        <v>44942</v>
      </c>
      <c r="U2" s="9">
        <v>44943</v>
      </c>
      <c r="V2" s="9">
        <v>44944</v>
      </c>
      <c r="W2" s="9">
        <v>44945</v>
      </c>
      <c r="X2" s="9">
        <v>44946</v>
      </c>
      <c r="Y2" s="9">
        <v>44947</v>
      </c>
      <c r="Z2" s="9">
        <v>44948</v>
      </c>
      <c r="AA2" s="9">
        <v>44949</v>
      </c>
      <c r="AB2" s="9">
        <v>44950</v>
      </c>
      <c r="AC2" s="9">
        <v>44951</v>
      </c>
      <c r="AD2" s="9">
        <v>44952</v>
      </c>
      <c r="AE2" s="9">
        <v>44953</v>
      </c>
      <c r="AF2" s="9">
        <v>44954</v>
      </c>
      <c r="AG2" s="9">
        <v>44955</v>
      </c>
      <c r="AH2" s="9">
        <v>44956</v>
      </c>
      <c r="AI2" s="9">
        <v>44957</v>
      </c>
      <c r="AJ2" s="9">
        <v>44958</v>
      </c>
      <c r="AK2" s="9">
        <v>44959</v>
      </c>
      <c r="AL2" s="9">
        <v>44960</v>
      </c>
      <c r="AM2" s="9">
        <v>44961</v>
      </c>
      <c r="AN2" s="9">
        <v>44962</v>
      </c>
      <c r="AO2" s="9">
        <v>44963</v>
      </c>
      <c r="AP2" s="9">
        <v>44964</v>
      </c>
      <c r="AQ2" s="9">
        <v>44965</v>
      </c>
      <c r="AR2" s="9">
        <v>44966</v>
      </c>
      <c r="AS2" s="9">
        <v>44967</v>
      </c>
      <c r="AT2" s="9">
        <v>44968</v>
      </c>
      <c r="AU2" s="9">
        <v>44969</v>
      </c>
      <c r="AV2" s="9">
        <v>44970</v>
      </c>
      <c r="AW2" s="9">
        <v>44971</v>
      </c>
      <c r="AX2" s="9">
        <v>44972</v>
      </c>
      <c r="AY2" s="9">
        <v>44973</v>
      </c>
      <c r="AZ2" s="9">
        <v>44974</v>
      </c>
      <c r="BA2" s="9">
        <v>44975</v>
      </c>
      <c r="BB2" s="9">
        <v>44976</v>
      </c>
      <c r="BC2" s="9">
        <v>44977</v>
      </c>
      <c r="BD2" s="9">
        <v>44978</v>
      </c>
      <c r="BE2" s="9">
        <v>44979</v>
      </c>
      <c r="BF2" s="9">
        <v>44980</v>
      </c>
      <c r="BG2" s="9">
        <v>44981</v>
      </c>
      <c r="BH2" s="9">
        <v>44982</v>
      </c>
      <c r="BI2" s="9">
        <v>44983</v>
      </c>
      <c r="BJ2" s="9">
        <v>44984</v>
      </c>
      <c r="BK2" s="9">
        <v>44985</v>
      </c>
      <c r="BL2" s="9">
        <v>44986</v>
      </c>
      <c r="BM2" s="9">
        <v>44987</v>
      </c>
      <c r="BN2" s="9">
        <v>44988</v>
      </c>
      <c r="BO2" s="9">
        <v>44989</v>
      </c>
      <c r="BP2" s="9">
        <v>44990</v>
      </c>
      <c r="BQ2" s="9">
        <v>44991</v>
      </c>
      <c r="BR2" s="9">
        <v>44992</v>
      </c>
      <c r="BS2" s="9">
        <v>44993</v>
      </c>
      <c r="BT2" s="9">
        <v>44994</v>
      </c>
      <c r="BU2" s="9">
        <v>44995</v>
      </c>
      <c r="BV2" s="9">
        <v>44996</v>
      </c>
      <c r="BW2" s="9">
        <v>44997</v>
      </c>
      <c r="BX2" s="9">
        <v>44998</v>
      </c>
      <c r="BY2" s="9">
        <v>44999</v>
      </c>
      <c r="BZ2" s="9">
        <v>45000</v>
      </c>
      <c r="CA2" s="9">
        <v>45001</v>
      </c>
      <c r="CB2" s="9">
        <v>45002</v>
      </c>
      <c r="CC2" s="9">
        <v>45003</v>
      </c>
      <c r="CD2" s="9">
        <v>45004</v>
      </c>
      <c r="CE2" s="9">
        <v>45005</v>
      </c>
      <c r="CF2" s="9">
        <v>45006</v>
      </c>
      <c r="CG2" s="9">
        <v>45007</v>
      </c>
      <c r="CH2" s="9">
        <v>45008</v>
      </c>
      <c r="CI2" s="9">
        <v>45009</v>
      </c>
      <c r="CJ2" s="9">
        <v>45010</v>
      </c>
      <c r="CK2" s="9">
        <v>45011</v>
      </c>
      <c r="CL2" s="9">
        <v>45012</v>
      </c>
      <c r="CM2" s="9">
        <v>45013</v>
      </c>
      <c r="CN2" s="9">
        <v>45014</v>
      </c>
      <c r="CO2" s="9">
        <v>45015</v>
      </c>
      <c r="CP2" s="9">
        <v>45016</v>
      </c>
      <c r="CQ2" s="9">
        <v>45017</v>
      </c>
      <c r="CR2" s="9">
        <v>45018</v>
      </c>
      <c r="CS2" s="9">
        <v>45019</v>
      </c>
      <c r="CT2" s="9">
        <v>45020</v>
      </c>
      <c r="CU2" s="9">
        <v>45021</v>
      </c>
      <c r="CV2" s="9">
        <v>45022</v>
      </c>
      <c r="CW2" s="9">
        <v>45023</v>
      </c>
      <c r="CX2" s="9">
        <v>45024</v>
      </c>
      <c r="CY2" s="9">
        <v>45025</v>
      </c>
      <c r="CZ2" s="9">
        <v>45026</v>
      </c>
      <c r="DA2" s="9">
        <v>45027</v>
      </c>
      <c r="DB2" s="9">
        <v>45028</v>
      </c>
      <c r="DC2" s="9">
        <v>45029</v>
      </c>
      <c r="DD2" s="9">
        <v>45030</v>
      </c>
      <c r="DE2" s="9">
        <v>45031</v>
      </c>
      <c r="DF2" s="9">
        <v>45032</v>
      </c>
      <c r="DG2" s="9">
        <v>45033</v>
      </c>
      <c r="DH2" s="9">
        <v>45034</v>
      </c>
      <c r="DI2" s="9">
        <v>45035</v>
      </c>
      <c r="DJ2" s="9">
        <v>45036</v>
      </c>
      <c r="DK2" s="9">
        <v>45037</v>
      </c>
      <c r="DL2" s="9">
        <v>45038</v>
      </c>
      <c r="DM2" s="9">
        <v>45039</v>
      </c>
      <c r="DN2" s="9">
        <v>45040</v>
      </c>
      <c r="DO2" s="9">
        <v>45041</v>
      </c>
      <c r="DP2" s="9">
        <v>45042</v>
      </c>
      <c r="DQ2" s="9">
        <v>45043</v>
      </c>
      <c r="DR2" s="9">
        <v>45044</v>
      </c>
      <c r="DS2" s="9">
        <v>45045</v>
      </c>
      <c r="DT2" s="9">
        <v>45046</v>
      </c>
      <c r="DU2" s="9">
        <v>45047</v>
      </c>
      <c r="DV2" s="9">
        <v>45048</v>
      </c>
      <c r="DW2" s="9">
        <v>45049</v>
      </c>
      <c r="DX2" s="9">
        <v>45050</v>
      </c>
      <c r="DY2" s="9">
        <v>45051</v>
      </c>
      <c r="DZ2" s="9">
        <v>45052</v>
      </c>
      <c r="EA2" s="9">
        <v>45053</v>
      </c>
      <c r="EB2" s="9">
        <v>45054</v>
      </c>
      <c r="EC2" s="9">
        <v>45055</v>
      </c>
      <c r="ED2" s="9">
        <v>45056</v>
      </c>
      <c r="EE2" s="9">
        <v>45057</v>
      </c>
      <c r="EF2" s="9">
        <v>45058</v>
      </c>
      <c r="EG2" s="9">
        <v>45059</v>
      </c>
      <c r="EH2" s="9">
        <v>45060</v>
      </c>
      <c r="EI2" s="9">
        <v>45061</v>
      </c>
      <c r="EJ2" s="9">
        <v>45062</v>
      </c>
      <c r="EK2" s="9">
        <v>45063</v>
      </c>
      <c r="EL2" s="9">
        <v>45064</v>
      </c>
      <c r="EM2" s="9">
        <v>45065</v>
      </c>
      <c r="EN2" s="9">
        <v>45066</v>
      </c>
      <c r="EO2" s="9">
        <v>45067</v>
      </c>
      <c r="EP2" s="9">
        <v>45068</v>
      </c>
      <c r="EQ2" s="9">
        <v>45069</v>
      </c>
      <c r="ER2" s="9">
        <v>45070</v>
      </c>
      <c r="ES2" s="9">
        <v>45071</v>
      </c>
      <c r="ET2" s="9">
        <v>45072</v>
      </c>
      <c r="EU2" s="9">
        <v>45073</v>
      </c>
      <c r="EV2" s="9">
        <v>45074</v>
      </c>
      <c r="EW2" s="9">
        <v>45075</v>
      </c>
      <c r="EX2" s="9">
        <v>45076</v>
      </c>
      <c r="EY2" s="9">
        <v>45077</v>
      </c>
      <c r="EZ2" s="9">
        <v>45078</v>
      </c>
      <c r="FA2" s="9">
        <v>45079</v>
      </c>
      <c r="FB2" s="9">
        <v>45080</v>
      </c>
      <c r="FC2" s="9">
        <v>45081</v>
      </c>
      <c r="FD2" s="9">
        <v>45082</v>
      </c>
      <c r="FE2" s="9">
        <v>45083</v>
      </c>
      <c r="FF2" s="9">
        <v>45084</v>
      </c>
      <c r="FG2" s="9">
        <v>45085</v>
      </c>
      <c r="FH2" s="9">
        <v>45086</v>
      </c>
      <c r="FI2" s="9">
        <v>45087</v>
      </c>
      <c r="FJ2" s="9">
        <v>45088</v>
      </c>
      <c r="FK2" s="9">
        <v>45089</v>
      </c>
      <c r="FL2" s="9">
        <v>45090</v>
      </c>
      <c r="FM2" s="9">
        <v>45091</v>
      </c>
      <c r="FN2" s="9">
        <v>45092</v>
      </c>
      <c r="FO2" s="9">
        <v>45093</v>
      </c>
      <c r="FP2" s="9">
        <v>45094</v>
      </c>
      <c r="FQ2" s="9">
        <v>45095</v>
      </c>
      <c r="FR2" s="9">
        <v>45096</v>
      </c>
      <c r="FS2" s="9">
        <v>45097</v>
      </c>
      <c r="FT2" s="9">
        <v>45098</v>
      </c>
      <c r="FU2" s="9">
        <v>45099</v>
      </c>
      <c r="FV2" s="9">
        <v>45100</v>
      </c>
      <c r="FW2" s="9">
        <v>45101</v>
      </c>
      <c r="FX2" s="9">
        <v>45102</v>
      </c>
      <c r="FY2" s="9">
        <v>45103</v>
      </c>
      <c r="FZ2" s="9">
        <v>45104</v>
      </c>
      <c r="GA2" s="9">
        <v>45105</v>
      </c>
      <c r="GB2" s="9">
        <v>45106</v>
      </c>
      <c r="GC2" s="9">
        <v>45107</v>
      </c>
      <c r="GD2" s="9">
        <v>45108</v>
      </c>
      <c r="GE2" s="9">
        <v>45109</v>
      </c>
      <c r="GF2" s="9">
        <v>45110</v>
      </c>
      <c r="GG2" s="9">
        <v>45111</v>
      </c>
      <c r="GH2" s="9">
        <v>45112</v>
      </c>
      <c r="GI2" s="9">
        <v>45113</v>
      </c>
      <c r="GJ2" s="9">
        <v>45114</v>
      </c>
      <c r="GK2" s="9">
        <v>45115</v>
      </c>
      <c r="GL2" s="9">
        <v>45116</v>
      </c>
      <c r="GM2" s="9">
        <v>45117</v>
      </c>
      <c r="GN2" s="9">
        <v>45118</v>
      </c>
      <c r="GO2" s="9">
        <v>45119</v>
      </c>
      <c r="GP2" s="9">
        <v>45120</v>
      </c>
      <c r="GQ2" s="9">
        <v>45121</v>
      </c>
      <c r="GR2" s="9">
        <v>45122</v>
      </c>
      <c r="GS2" s="9">
        <v>45123</v>
      </c>
      <c r="GT2" s="9">
        <v>45124</v>
      </c>
      <c r="GU2" s="9">
        <v>45125</v>
      </c>
      <c r="GV2" s="9">
        <v>45126</v>
      </c>
      <c r="GW2" s="9">
        <v>45127</v>
      </c>
      <c r="GX2" s="9">
        <v>45128</v>
      </c>
      <c r="GY2" s="9">
        <v>45129</v>
      </c>
      <c r="GZ2" s="9">
        <v>45130</v>
      </c>
      <c r="HA2" s="9">
        <v>45131</v>
      </c>
      <c r="HB2" s="9">
        <v>45132</v>
      </c>
      <c r="HC2" s="9">
        <v>45133</v>
      </c>
      <c r="HD2" s="9">
        <v>45134</v>
      </c>
      <c r="HE2" s="9">
        <v>45135</v>
      </c>
      <c r="HF2" s="9">
        <v>45136</v>
      </c>
      <c r="HG2" s="9">
        <v>45137</v>
      </c>
      <c r="HH2" s="9">
        <v>45138</v>
      </c>
      <c r="HI2" s="9">
        <v>45139</v>
      </c>
      <c r="HJ2" s="9">
        <v>45140</v>
      </c>
      <c r="HK2" s="9">
        <v>45141</v>
      </c>
      <c r="HL2" s="9">
        <v>45142</v>
      </c>
      <c r="HM2" s="9">
        <v>45143</v>
      </c>
      <c r="HN2" s="9">
        <v>45144</v>
      </c>
      <c r="HO2" s="9">
        <v>45145</v>
      </c>
      <c r="HP2" s="9">
        <v>45146</v>
      </c>
      <c r="HQ2" s="9">
        <v>45147</v>
      </c>
      <c r="HR2" s="9">
        <v>45148</v>
      </c>
      <c r="HS2" s="9">
        <v>45149</v>
      </c>
      <c r="HT2" s="9">
        <v>45150</v>
      </c>
      <c r="HU2" s="9">
        <v>45151</v>
      </c>
      <c r="HV2" s="9">
        <v>45152</v>
      </c>
      <c r="HW2" s="9">
        <v>45153</v>
      </c>
      <c r="HX2" s="9">
        <v>45154</v>
      </c>
      <c r="HY2" s="9">
        <v>45155</v>
      </c>
      <c r="HZ2" s="9">
        <v>45156</v>
      </c>
      <c r="IA2" s="9">
        <v>45157</v>
      </c>
      <c r="IB2" s="9">
        <v>45158</v>
      </c>
      <c r="IC2" s="9">
        <v>45159</v>
      </c>
      <c r="ID2" s="9">
        <v>45160</v>
      </c>
      <c r="IE2" s="9">
        <v>45161</v>
      </c>
      <c r="IF2" s="9">
        <v>45162</v>
      </c>
      <c r="IG2" s="9">
        <v>45163</v>
      </c>
      <c r="IH2" s="9">
        <v>45164</v>
      </c>
      <c r="II2" s="9">
        <v>45165</v>
      </c>
      <c r="IJ2" s="9">
        <v>45166</v>
      </c>
      <c r="IK2" s="9">
        <v>45167</v>
      </c>
      <c r="IL2" s="9">
        <v>45168</v>
      </c>
      <c r="IM2" s="9">
        <v>45169</v>
      </c>
      <c r="IN2" s="9">
        <v>45170</v>
      </c>
      <c r="IO2" s="9">
        <v>45171</v>
      </c>
      <c r="IP2" s="9">
        <v>45172</v>
      </c>
      <c r="IQ2" s="9">
        <v>45173</v>
      </c>
      <c r="IR2" s="9">
        <v>45174</v>
      </c>
      <c r="IS2" s="9">
        <v>45175</v>
      </c>
      <c r="IT2" s="9">
        <v>45176</v>
      </c>
      <c r="IU2" s="9">
        <v>45177</v>
      </c>
      <c r="IV2" s="9">
        <v>45178</v>
      </c>
      <c r="IW2" s="9">
        <v>45179</v>
      </c>
      <c r="IX2" s="9">
        <v>45180</v>
      </c>
      <c r="IY2" s="9">
        <v>45181</v>
      </c>
      <c r="IZ2" s="9">
        <v>45182</v>
      </c>
      <c r="JA2" s="9">
        <v>45183</v>
      </c>
      <c r="JB2" s="9">
        <v>45184</v>
      </c>
      <c r="JC2" s="9">
        <v>45185</v>
      </c>
      <c r="JD2" s="9">
        <v>45186</v>
      </c>
      <c r="JE2" s="9">
        <v>45187</v>
      </c>
      <c r="JF2" s="9">
        <v>45188</v>
      </c>
      <c r="JG2" s="9">
        <v>45189</v>
      </c>
      <c r="JH2" s="9">
        <v>45190</v>
      </c>
      <c r="JI2" s="9">
        <v>45191</v>
      </c>
      <c r="JJ2" s="9">
        <v>45192</v>
      </c>
      <c r="JK2" s="9">
        <v>45193</v>
      </c>
      <c r="JL2" s="9">
        <v>45194</v>
      </c>
      <c r="JM2" s="9">
        <v>45195</v>
      </c>
      <c r="JN2" s="9">
        <v>45196</v>
      </c>
      <c r="JO2" s="9">
        <v>45197</v>
      </c>
      <c r="JP2" s="9">
        <v>45198</v>
      </c>
      <c r="JQ2" s="9">
        <v>45199</v>
      </c>
      <c r="JR2" s="9">
        <v>45200</v>
      </c>
      <c r="JS2" s="9">
        <v>45201</v>
      </c>
      <c r="JT2" s="9">
        <v>45202</v>
      </c>
      <c r="JU2" s="9">
        <v>45203</v>
      </c>
      <c r="JV2" s="9">
        <v>45204</v>
      </c>
      <c r="JW2" s="9">
        <v>45205</v>
      </c>
      <c r="JX2" s="9">
        <v>45206</v>
      </c>
      <c r="JY2" s="9">
        <v>45207</v>
      </c>
      <c r="JZ2" s="9">
        <v>45208</v>
      </c>
      <c r="KA2" s="9">
        <v>45209</v>
      </c>
      <c r="KB2" s="9">
        <v>45210</v>
      </c>
      <c r="KC2" s="9">
        <v>45211</v>
      </c>
      <c r="KD2" s="9">
        <v>45212</v>
      </c>
      <c r="KE2" s="9">
        <v>45213</v>
      </c>
      <c r="KF2" s="9">
        <v>45214</v>
      </c>
      <c r="KG2" s="9">
        <v>45215</v>
      </c>
      <c r="KH2" s="9">
        <v>45216</v>
      </c>
      <c r="KI2" s="9">
        <v>45217</v>
      </c>
      <c r="KJ2" s="9">
        <v>45218</v>
      </c>
      <c r="KK2" s="9">
        <v>45219</v>
      </c>
      <c r="KL2" s="9">
        <v>45220</v>
      </c>
      <c r="KM2" s="9">
        <v>45221</v>
      </c>
      <c r="KN2" s="9">
        <v>45222</v>
      </c>
      <c r="KO2" s="9">
        <v>45223</v>
      </c>
      <c r="KP2" s="9">
        <v>45224</v>
      </c>
      <c r="KQ2" s="9">
        <v>45225</v>
      </c>
      <c r="KR2" s="9">
        <v>45226</v>
      </c>
      <c r="KS2" s="9">
        <v>45227</v>
      </c>
      <c r="KT2" s="9">
        <v>45228</v>
      </c>
      <c r="KU2" s="9">
        <v>45229</v>
      </c>
      <c r="KV2" s="9">
        <v>45230</v>
      </c>
      <c r="KW2" s="9">
        <v>45231</v>
      </c>
      <c r="KX2" s="9">
        <v>45232</v>
      </c>
      <c r="KY2" s="9">
        <v>45233</v>
      </c>
      <c r="KZ2" s="9">
        <v>45234</v>
      </c>
      <c r="LA2" s="9">
        <v>45235</v>
      </c>
      <c r="LB2" s="9">
        <v>45236</v>
      </c>
      <c r="LC2" s="9">
        <v>45237</v>
      </c>
      <c r="LD2" s="9">
        <v>45238</v>
      </c>
      <c r="LE2" s="9">
        <v>45239</v>
      </c>
      <c r="LF2" s="9">
        <v>45240</v>
      </c>
      <c r="LG2" s="9">
        <v>45241</v>
      </c>
      <c r="LH2" s="9">
        <v>45242</v>
      </c>
      <c r="LI2" s="9">
        <v>45243</v>
      </c>
      <c r="LJ2" s="9">
        <v>45244</v>
      </c>
      <c r="LK2" s="9">
        <v>45245</v>
      </c>
      <c r="LL2" s="9">
        <v>45246</v>
      </c>
      <c r="LM2" s="9">
        <v>45247</v>
      </c>
      <c r="LN2" s="9">
        <v>45248</v>
      </c>
      <c r="LO2" s="9">
        <v>45249</v>
      </c>
      <c r="LP2" s="9">
        <v>45250</v>
      </c>
      <c r="LQ2" s="9">
        <v>45251</v>
      </c>
      <c r="LR2" s="9">
        <v>45252</v>
      </c>
      <c r="LS2" s="9">
        <v>45253</v>
      </c>
      <c r="LT2" s="9">
        <v>45254</v>
      </c>
      <c r="LU2" s="9">
        <v>45255</v>
      </c>
      <c r="LV2" s="9">
        <v>45256</v>
      </c>
      <c r="LW2" s="9">
        <v>45257</v>
      </c>
      <c r="LX2" s="9">
        <v>45258</v>
      </c>
      <c r="LY2" s="9">
        <v>45259</v>
      </c>
      <c r="LZ2" s="9">
        <v>45260</v>
      </c>
      <c r="MA2" s="9">
        <v>45261</v>
      </c>
      <c r="MB2" s="9">
        <v>45262</v>
      </c>
      <c r="MC2" s="9">
        <v>45263</v>
      </c>
      <c r="MD2" s="9">
        <v>45264</v>
      </c>
      <c r="ME2" s="9">
        <v>45265</v>
      </c>
      <c r="MF2" s="9">
        <v>45266</v>
      </c>
      <c r="MG2" s="9">
        <v>45267</v>
      </c>
      <c r="MH2" s="9">
        <v>45268</v>
      </c>
      <c r="MI2" s="9">
        <v>45269</v>
      </c>
      <c r="MJ2" s="9">
        <v>45270</v>
      </c>
      <c r="MK2" s="9">
        <v>45271</v>
      </c>
      <c r="ML2" s="9">
        <v>45272</v>
      </c>
      <c r="MM2" s="9">
        <v>45273</v>
      </c>
      <c r="MN2" s="9">
        <v>45274</v>
      </c>
      <c r="MO2" s="9">
        <v>45275</v>
      </c>
      <c r="MP2" s="9">
        <v>45276</v>
      </c>
      <c r="MQ2" s="9">
        <v>45277</v>
      </c>
      <c r="MR2" s="9">
        <v>45278</v>
      </c>
      <c r="MS2" s="9">
        <v>45279</v>
      </c>
      <c r="MT2" s="9">
        <v>45280</v>
      </c>
      <c r="MU2" s="9">
        <v>45281</v>
      </c>
      <c r="MV2" s="9">
        <v>45282</v>
      </c>
      <c r="MW2" s="9">
        <v>45283</v>
      </c>
      <c r="MX2" s="9">
        <v>45284</v>
      </c>
      <c r="MY2" s="9">
        <v>45285</v>
      </c>
      <c r="MZ2" s="9">
        <v>45286</v>
      </c>
      <c r="NA2" s="9">
        <v>45287</v>
      </c>
      <c r="NB2" s="9">
        <v>45288</v>
      </c>
      <c r="NC2" s="9">
        <v>45289</v>
      </c>
      <c r="ND2" s="9">
        <v>45290</v>
      </c>
      <c r="NE2" s="10">
        <v>45291</v>
      </c>
      <c r="NF2" s="11"/>
    </row>
    <row r="3" spans="1:370" ht="18" customHeight="1" x14ac:dyDescent="0.25">
      <c r="A3" s="281" t="s">
        <v>308</v>
      </c>
      <c r="B3" s="281"/>
      <c r="C3" s="12"/>
      <c r="D3" s="12"/>
      <c r="E3" s="13"/>
      <c r="F3" s="14" t="s">
        <v>751</v>
      </c>
      <c r="G3" s="14" t="s">
        <v>752</v>
      </c>
      <c r="H3" s="14" t="s">
        <v>753</v>
      </c>
      <c r="I3" s="14" t="s">
        <v>754</v>
      </c>
      <c r="J3" s="15" t="s">
        <v>755</v>
      </c>
      <c r="K3" s="15" t="s">
        <v>756</v>
      </c>
      <c r="L3" s="15" t="s">
        <v>757</v>
      </c>
      <c r="M3" s="14" t="s">
        <v>751</v>
      </c>
      <c r="N3" s="14" t="s">
        <v>752</v>
      </c>
      <c r="O3" s="14" t="s">
        <v>753</v>
      </c>
      <c r="P3" s="14" t="s">
        <v>754</v>
      </c>
      <c r="Q3" s="14" t="s">
        <v>755</v>
      </c>
      <c r="R3" s="14" t="s">
        <v>756</v>
      </c>
      <c r="S3" s="14" t="s">
        <v>757</v>
      </c>
      <c r="T3" s="14" t="s">
        <v>751</v>
      </c>
      <c r="U3" s="14" t="s">
        <v>752</v>
      </c>
      <c r="V3" s="14" t="s">
        <v>753</v>
      </c>
      <c r="W3" s="14" t="s">
        <v>754</v>
      </c>
      <c r="X3" s="14" t="s">
        <v>755</v>
      </c>
      <c r="Y3" s="14" t="s">
        <v>756</v>
      </c>
      <c r="Z3" s="14" t="s">
        <v>757</v>
      </c>
      <c r="AA3" s="14" t="s">
        <v>751</v>
      </c>
      <c r="AB3" s="14" t="s">
        <v>752</v>
      </c>
      <c r="AC3" s="14" t="s">
        <v>753</v>
      </c>
      <c r="AD3" s="14" t="s">
        <v>754</v>
      </c>
      <c r="AE3" s="14" t="s">
        <v>755</v>
      </c>
      <c r="AF3" s="14" t="s">
        <v>756</v>
      </c>
      <c r="AG3" s="14" t="s">
        <v>757</v>
      </c>
      <c r="AH3" s="14" t="s">
        <v>751</v>
      </c>
      <c r="AI3" s="14" t="s">
        <v>752</v>
      </c>
      <c r="AJ3" s="14" t="s">
        <v>753</v>
      </c>
      <c r="AK3" s="14" t="s">
        <v>754</v>
      </c>
      <c r="AL3" s="14" t="s">
        <v>755</v>
      </c>
      <c r="AM3" s="14" t="s">
        <v>756</v>
      </c>
      <c r="AN3" s="14" t="s">
        <v>757</v>
      </c>
      <c r="AO3" s="14" t="s">
        <v>751</v>
      </c>
      <c r="AP3" s="14" t="s">
        <v>752</v>
      </c>
      <c r="AQ3" s="14" t="s">
        <v>753</v>
      </c>
      <c r="AR3" s="14" t="s">
        <v>754</v>
      </c>
      <c r="AS3" s="14" t="s">
        <v>755</v>
      </c>
      <c r="AT3" s="14" t="s">
        <v>756</v>
      </c>
      <c r="AU3" s="14" t="s">
        <v>757</v>
      </c>
      <c r="AV3" s="14" t="s">
        <v>751</v>
      </c>
      <c r="AW3" s="14" t="s">
        <v>752</v>
      </c>
      <c r="AX3" s="14" t="s">
        <v>753</v>
      </c>
      <c r="AY3" s="14" t="s">
        <v>754</v>
      </c>
      <c r="AZ3" s="14" t="s">
        <v>755</v>
      </c>
      <c r="BA3" s="14" t="s">
        <v>756</v>
      </c>
      <c r="BB3" s="14" t="s">
        <v>757</v>
      </c>
      <c r="BC3" s="14" t="s">
        <v>751</v>
      </c>
      <c r="BD3" s="14" t="s">
        <v>752</v>
      </c>
      <c r="BE3" s="14" t="s">
        <v>753</v>
      </c>
      <c r="BF3" s="14" t="s">
        <v>754</v>
      </c>
      <c r="BG3" s="14" t="s">
        <v>755</v>
      </c>
      <c r="BH3" s="14" t="s">
        <v>756</v>
      </c>
      <c r="BI3" s="14" t="s">
        <v>757</v>
      </c>
      <c r="BJ3" s="14" t="s">
        <v>751</v>
      </c>
      <c r="BK3" s="14" t="s">
        <v>752</v>
      </c>
      <c r="BL3" s="14" t="s">
        <v>753</v>
      </c>
      <c r="BM3" s="14" t="s">
        <v>754</v>
      </c>
      <c r="BN3" s="14" t="s">
        <v>755</v>
      </c>
      <c r="BO3" s="14" t="s">
        <v>756</v>
      </c>
      <c r="BP3" s="14" t="s">
        <v>757</v>
      </c>
      <c r="BQ3" s="14" t="s">
        <v>751</v>
      </c>
      <c r="BR3" s="14" t="s">
        <v>752</v>
      </c>
      <c r="BS3" s="14" t="s">
        <v>753</v>
      </c>
      <c r="BT3" s="14" t="s">
        <v>754</v>
      </c>
      <c r="BU3" s="14" t="s">
        <v>755</v>
      </c>
      <c r="BV3" s="14" t="s">
        <v>756</v>
      </c>
      <c r="BW3" s="14" t="s">
        <v>757</v>
      </c>
      <c r="BX3" s="14" t="s">
        <v>751</v>
      </c>
      <c r="BY3" s="14" t="s">
        <v>752</v>
      </c>
      <c r="BZ3" s="14" t="s">
        <v>753</v>
      </c>
      <c r="CA3" s="14" t="s">
        <v>754</v>
      </c>
      <c r="CB3" s="14" t="s">
        <v>755</v>
      </c>
      <c r="CC3" s="14" t="s">
        <v>756</v>
      </c>
      <c r="CD3" s="14" t="s">
        <v>757</v>
      </c>
      <c r="CE3" s="14" t="s">
        <v>751</v>
      </c>
      <c r="CF3" s="14" t="s">
        <v>752</v>
      </c>
      <c r="CG3" s="14" t="s">
        <v>753</v>
      </c>
      <c r="CH3" s="14" t="s">
        <v>754</v>
      </c>
      <c r="CI3" s="14" t="s">
        <v>755</v>
      </c>
      <c r="CJ3" s="14" t="s">
        <v>756</v>
      </c>
      <c r="CK3" s="14" t="s">
        <v>757</v>
      </c>
      <c r="CL3" s="14" t="s">
        <v>751</v>
      </c>
      <c r="CM3" s="14" t="s">
        <v>752</v>
      </c>
      <c r="CN3" s="14" t="s">
        <v>753</v>
      </c>
      <c r="CO3" s="14" t="s">
        <v>754</v>
      </c>
      <c r="CP3" s="14" t="s">
        <v>755</v>
      </c>
      <c r="CQ3" s="14" t="s">
        <v>756</v>
      </c>
      <c r="CR3" s="14" t="s">
        <v>757</v>
      </c>
      <c r="CS3" s="14" t="s">
        <v>751</v>
      </c>
      <c r="CT3" s="14" t="s">
        <v>752</v>
      </c>
      <c r="CU3" s="14" t="s">
        <v>753</v>
      </c>
      <c r="CV3" s="14" t="s">
        <v>754</v>
      </c>
      <c r="CW3" s="14" t="s">
        <v>755</v>
      </c>
      <c r="CX3" s="14" t="s">
        <v>756</v>
      </c>
      <c r="CY3" s="14" t="s">
        <v>757</v>
      </c>
      <c r="CZ3" s="14" t="s">
        <v>751</v>
      </c>
      <c r="DA3" s="14" t="s">
        <v>752</v>
      </c>
      <c r="DB3" s="14" t="s">
        <v>753</v>
      </c>
      <c r="DC3" s="14" t="s">
        <v>754</v>
      </c>
      <c r="DD3" s="14" t="s">
        <v>755</v>
      </c>
      <c r="DE3" s="14" t="s">
        <v>756</v>
      </c>
      <c r="DF3" s="14" t="s">
        <v>757</v>
      </c>
      <c r="DG3" s="14" t="s">
        <v>751</v>
      </c>
      <c r="DH3" s="14" t="s">
        <v>752</v>
      </c>
      <c r="DI3" s="14" t="s">
        <v>753</v>
      </c>
      <c r="DJ3" s="14" t="s">
        <v>754</v>
      </c>
      <c r="DK3" s="14" t="s">
        <v>755</v>
      </c>
      <c r="DL3" s="14" t="s">
        <v>756</v>
      </c>
      <c r="DM3" s="14" t="s">
        <v>757</v>
      </c>
      <c r="DN3" s="14" t="s">
        <v>751</v>
      </c>
      <c r="DO3" s="14" t="s">
        <v>752</v>
      </c>
      <c r="DP3" s="14" t="s">
        <v>753</v>
      </c>
      <c r="DQ3" s="14" t="s">
        <v>754</v>
      </c>
      <c r="DR3" s="14" t="s">
        <v>755</v>
      </c>
      <c r="DS3" s="14" t="s">
        <v>756</v>
      </c>
      <c r="DT3" s="14" t="s">
        <v>757</v>
      </c>
      <c r="DU3" s="14" t="s">
        <v>751</v>
      </c>
      <c r="DV3" s="14" t="s">
        <v>752</v>
      </c>
      <c r="DW3" s="14" t="s">
        <v>753</v>
      </c>
      <c r="DX3" s="14" t="s">
        <v>754</v>
      </c>
      <c r="DY3" s="14" t="s">
        <v>755</v>
      </c>
      <c r="DZ3" s="14" t="s">
        <v>756</v>
      </c>
      <c r="EA3" s="14" t="s">
        <v>757</v>
      </c>
      <c r="EB3" s="14" t="s">
        <v>751</v>
      </c>
      <c r="EC3" s="14" t="s">
        <v>752</v>
      </c>
      <c r="ED3" s="14" t="s">
        <v>753</v>
      </c>
      <c r="EE3" s="14" t="s">
        <v>754</v>
      </c>
      <c r="EF3" s="14" t="s">
        <v>755</v>
      </c>
      <c r="EG3" s="14" t="s">
        <v>756</v>
      </c>
      <c r="EH3" s="14" t="s">
        <v>757</v>
      </c>
      <c r="EI3" s="14" t="s">
        <v>751</v>
      </c>
      <c r="EJ3" s="14" t="s">
        <v>752</v>
      </c>
      <c r="EK3" s="14" t="s">
        <v>753</v>
      </c>
      <c r="EL3" s="14" t="s">
        <v>754</v>
      </c>
      <c r="EM3" s="14" t="s">
        <v>755</v>
      </c>
      <c r="EN3" s="14" t="s">
        <v>756</v>
      </c>
      <c r="EO3" s="14" t="s">
        <v>757</v>
      </c>
      <c r="EP3" s="14" t="s">
        <v>751</v>
      </c>
      <c r="EQ3" s="14" t="s">
        <v>752</v>
      </c>
      <c r="ER3" s="14" t="s">
        <v>753</v>
      </c>
      <c r="ES3" s="14" t="s">
        <v>754</v>
      </c>
      <c r="ET3" s="14" t="s">
        <v>755</v>
      </c>
      <c r="EU3" s="14" t="s">
        <v>756</v>
      </c>
      <c r="EV3" s="14" t="s">
        <v>757</v>
      </c>
      <c r="EW3" s="14" t="s">
        <v>751</v>
      </c>
      <c r="EX3" s="14" t="s">
        <v>752</v>
      </c>
      <c r="EY3" s="14" t="s">
        <v>753</v>
      </c>
      <c r="EZ3" s="14" t="s">
        <v>754</v>
      </c>
      <c r="FA3" s="14" t="s">
        <v>755</v>
      </c>
      <c r="FB3" s="14" t="s">
        <v>756</v>
      </c>
      <c r="FC3" s="14" t="s">
        <v>757</v>
      </c>
      <c r="FD3" s="14" t="s">
        <v>751</v>
      </c>
      <c r="FE3" s="14" t="s">
        <v>752</v>
      </c>
      <c r="FF3" s="14" t="s">
        <v>753</v>
      </c>
      <c r="FG3" s="14" t="s">
        <v>754</v>
      </c>
      <c r="FH3" s="14" t="s">
        <v>755</v>
      </c>
      <c r="FI3" s="14" t="s">
        <v>756</v>
      </c>
      <c r="FJ3" s="14" t="s">
        <v>757</v>
      </c>
      <c r="FK3" s="14" t="s">
        <v>751</v>
      </c>
      <c r="FL3" s="14" t="s">
        <v>752</v>
      </c>
      <c r="FM3" s="14" t="s">
        <v>753</v>
      </c>
      <c r="FN3" s="14" t="s">
        <v>754</v>
      </c>
      <c r="FO3" s="14" t="s">
        <v>755</v>
      </c>
      <c r="FP3" s="14" t="s">
        <v>756</v>
      </c>
      <c r="FQ3" s="14" t="s">
        <v>757</v>
      </c>
      <c r="FR3" s="14" t="s">
        <v>751</v>
      </c>
      <c r="FS3" s="14" t="s">
        <v>752</v>
      </c>
      <c r="FT3" s="14" t="s">
        <v>753</v>
      </c>
      <c r="FU3" s="14" t="s">
        <v>754</v>
      </c>
      <c r="FV3" s="14" t="s">
        <v>755</v>
      </c>
      <c r="FW3" s="14" t="s">
        <v>756</v>
      </c>
      <c r="FX3" s="14" t="s">
        <v>757</v>
      </c>
      <c r="FY3" s="14" t="s">
        <v>751</v>
      </c>
      <c r="FZ3" s="14" t="s">
        <v>752</v>
      </c>
      <c r="GA3" s="14" t="s">
        <v>753</v>
      </c>
      <c r="GB3" s="14" t="s">
        <v>754</v>
      </c>
      <c r="GC3" s="14" t="s">
        <v>755</v>
      </c>
      <c r="GD3" s="14" t="s">
        <v>756</v>
      </c>
      <c r="GE3" s="14" t="s">
        <v>757</v>
      </c>
      <c r="GF3" s="14" t="s">
        <v>751</v>
      </c>
      <c r="GG3" s="14" t="s">
        <v>752</v>
      </c>
      <c r="GH3" s="14" t="s">
        <v>753</v>
      </c>
      <c r="GI3" s="14" t="s">
        <v>754</v>
      </c>
      <c r="GJ3" s="14" t="s">
        <v>755</v>
      </c>
      <c r="GK3" s="14" t="s">
        <v>756</v>
      </c>
      <c r="GL3" s="14" t="s">
        <v>757</v>
      </c>
      <c r="GM3" s="14" t="s">
        <v>751</v>
      </c>
      <c r="GN3" s="14" t="s">
        <v>752</v>
      </c>
      <c r="GO3" s="14" t="s">
        <v>753</v>
      </c>
      <c r="GP3" s="14" t="s">
        <v>754</v>
      </c>
      <c r="GQ3" s="14" t="s">
        <v>755</v>
      </c>
      <c r="GR3" s="14" t="s">
        <v>756</v>
      </c>
      <c r="GS3" s="14" t="s">
        <v>757</v>
      </c>
      <c r="GT3" s="14" t="s">
        <v>751</v>
      </c>
      <c r="GU3" s="14" t="s">
        <v>752</v>
      </c>
      <c r="GV3" s="14" t="s">
        <v>753</v>
      </c>
      <c r="GW3" s="14" t="s">
        <v>754</v>
      </c>
      <c r="GX3" s="14" t="s">
        <v>755</v>
      </c>
      <c r="GY3" s="14" t="s">
        <v>756</v>
      </c>
      <c r="GZ3" s="14" t="s">
        <v>757</v>
      </c>
      <c r="HA3" s="14" t="s">
        <v>751</v>
      </c>
      <c r="HB3" s="14" t="s">
        <v>752</v>
      </c>
      <c r="HC3" s="14" t="s">
        <v>753</v>
      </c>
      <c r="HD3" s="14" t="s">
        <v>754</v>
      </c>
      <c r="HE3" s="14" t="s">
        <v>755</v>
      </c>
      <c r="HF3" s="14" t="s">
        <v>756</v>
      </c>
      <c r="HG3" s="14" t="s">
        <v>757</v>
      </c>
      <c r="HH3" s="14" t="s">
        <v>751</v>
      </c>
      <c r="HI3" s="14" t="s">
        <v>752</v>
      </c>
      <c r="HJ3" s="14" t="s">
        <v>753</v>
      </c>
      <c r="HK3" s="14" t="s">
        <v>754</v>
      </c>
      <c r="HL3" s="14" t="s">
        <v>755</v>
      </c>
      <c r="HM3" s="14" t="s">
        <v>756</v>
      </c>
      <c r="HN3" s="14" t="s">
        <v>757</v>
      </c>
      <c r="HO3" s="14" t="s">
        <v>751</v>
      </c>
      <c r="HP3" s="14" t="s">
        <v>752</v>
      </c>
      <c r="HQ3" s="14" t="s">
        <v>753</v>
      </c>
      <c r="HR3" s="14" t="s">
        <v>754</v>
      </c>
      <c r="HS3" s="14" t="s">
        <v>755</v>
      </c>
      <c r="HT3" s="14" t="s">
        <v>756</v>
      </c>
      <c r="HU3" s="14" t="s">
        <v>757</v>
      </c>
      <c r="HV3" s="14" t="s">
        <v>751</v>
      </c>
      <c r="HW3" s="14" t="s">
        <v>752</v>
      </c>
      <c r="HX3" s="14" t="s">
        <v>753</v>
      </c>
      <c r="HY3" s="14" t="s">
        <v>754</v>
      </c>
      <c r="HZ3" s="14" t="s">
        <v>755</v>
      </c>
      <c r="IA3" s="14" t="s">
        <v>756</v>
      </c>
      <c r="IB3" s="14" t="s">
        <v>757</v>
      </c>
      <c r="IC3" s="14" t="s">
        <v>751</v>
      </c>
      <c r="ID3" s="14" t="s">
        <v>752</v>
      </c>
      <c r="IE3" s="14" t="s">
        <v>753</v>
      </c>
      <c r="IF3" s="14" t="s">
        <v>754</v>
      </c>
      <c r="IG3" s="14" t="s">
        <v>755</v>
      </c>
      <c r="IH3" s="14" t="s">
        <v>756</v>
      </c>
      <c r="II3" s="14" t="s">
        <v>757</v>
      </c>
      <c r="IJ3" s="14" t="s">
        <v>751</v>
      </c>
      <c r="IK3" s="14" t="s">
        <v>752</v>
      </c>
      <c r="IL3" s="14" t="s">
        <v>753</v>
      </c>
      <c r="IM3" s="14" t="s">
        <v>754</v>
      </c>
      <c r="IN3" s="14" t="s">
        <v>755</v>
      </c>
      <c r="IO3" s="14" t="s">
        <v>756</v>
      </c>
      <c r="IP3" s="14" t="s">
        <v>757</v>
      </c>
      <c r="IQ3" s="14" t="s">
        <v>751</v>
      </c>
      <c r="IR3" s="14" t="s">
        <v>752</v>
      </c>
      <c r="IS3" s="14" t="s">
        <v>753</v>
      </c>
      <c r="IT3" s="14" t="s">
        <v>754</v>
      </c>
      <c r="IU3" s="14" t="s">
        <v>755</v>
      </c>
      <c r="IV3" s="14" t="s">
        <v>756</v>
      </c>
      <c r="IW3" s="14" t="s">
        <v>757</v>
      </c>
      <c r="IX3" s="14" t="s">
        <v>751</v>
      </c>
      <c r="IY3" s="14" t="s">
        <v>752</v>
      </c>
      <c r="IZ3" s="14" t="s">
        <v>753</v>
      </c>
      <c r="JA3" s="14" t="s">
        <v>754</v>
      </c>
      <c r="JB3" s="14" t="s">
        <v>755</v>
      </c>
      <c r="JC3" s="14" t="s">
        <v>756</v>
      </c>
      <c r="JD3" s="14" t="s">
        <v>757</v>
      </c>
      <c r="JE3" s="14" t="s">
        <v>751</v>
      </c>
      <c r="JF3" s="14" t="s">
        <v>752</v>
      </c>
      <c r="JG3" s="14" t="s">
        <v>753</v>
      </c>
      <c r="JH3" s="14" t="s">
        <v>754</v>
      </c>
      <c r="JI3" s="14" t="s">
        <v>755</v>
      </c>
      <c r="JJ3" s="14" t="s">
        <v>756</v>
      </c>
      <c r="JK3" s="14" t="s">
        <v>757</v>
      </c>
      <c r="JL3" s="14" t="s">
        <v>751</v>
      </c>
      <c r="JM3" s="14" t="s">
        <v>752</v>
      </c>
      <c r="JN3" s="14" t="s">
        <v>753</v>
      </c>
      <c r="JO3" s="14" t="s">
        <v>754</v>
      </c>
      <c r="JP3" s="14" t="s">
        <v>755</v>
      </c>
      <c r="JQ3" s="14" t="s">
        <v>756</v>
      </c>
      <c r="JR3" s="14" t="s">
        <v>757</v>
      </c>
      <c r="JS3" s="14" t="s">
        <v>751</v>
      </c>
      <c r="JT3" s="14" t="s">
        <v>752</v>
      </c>
      <c r="JU3" s="14" t="s">
        <v>753</v>
      </c>
      <c r="JV3" s="14" t="s">
        <v>754</v>
      </c>
      <c r="JW3" s="14" t="s">
        <v>755</v>
      </c>
      <c r="JX3" s="14" t="s">
        <v>756</v>
      </c>
      <c r="JY3" s="14" t="s">
        <v>757</v>
      </c>
      <c r="JZ3" s="14" t="s">
        <v>751</v>
      </c>
      <c r="KA3" s="14" t="s">
        <v>752</v>
      </c>
      <c r="KB3" s="14" t="s">
        <v>753</v>
      </c>
      <c r="KC3" s="14" t="s">
        <v>754</v>
      </c>
      <c r="KD3" s="14" t="s">
        <v>755</v>
      </c>
      <c r="KE3" s="14" t="s">
        <v>756</v>
      </c>
      <c r="KF3" s="14" t="s">
        <v>757</v>
      </c>
      <c r="KG3" s="14" t="s">
        <v>751</v>
      </c>
      <c r="KH3" s="14" t="s">
        <v>752</v>
      </c>
      <c r="KI3" s="14" t="s">
        <v>753</v>
      </c>
      <c r="KJ3" s="14" t="s">
        <v>754</v>
      </c>
      <c r="KK3" s="14" t="s">
        <v>755</v>
      </c>
      <c r="KL3" s="14" t="s">
        <v>756</v>
      </c>
      <c r="KM3" s="14" t="s">
        <v>757</v>
      </c>
      <c r="KN3" s="14" t="s">
        <v>751</v>
      </c>
      <c r="KO3" s="14" t="s">
        <v>752</v>
      </c>
      <c r="KP3" s="14" t="s">
        <v>753</v>
      </c>
      <c r="KQ3" s="14" t="s">
        <v>754</v>
      </c>
      <c r="KR3" s="14" t="s">
        <v>755</v>
      </c>
      <c r="KS3" s="14" t="s">
        <v>756</v>
      </c>
      <c r="KT3" s="14" t="s">
        <v>757</v>
      </c>
      <c r="KU3" s="14" t="s">
        <v>751</v>
      </c>
      <c r="KV3" s="14" t="s">
        <v>752</v>
      </c>
      <c r="KW3" s="14" t="s">
        <v>753</v>
      </c>
      <c r="KX3" s="14" t="s">
        <v>754</v>
      </c>
      <c r="KY3" s="14" t="s">
        <v>755</v>
      </c>
      <c r="KZ3" s="14" t="s">
        <v>756</v>
      </c>
      <c r="LA3" s="14" t="s">
        <v>757</v>
      </c>
      <c r="LB3" s="14" t="s">
        <v>751</v>
      </c>
      <c r="LC3" s="14" t="s">
        <v>752</v>
      </c>
      <c r="LD3" s="14" t="s">
        <v>753</v>
      </c>
      <c r="LE3" s="14" t="s">
        <v>754</v>
      </c>
      <c r="LF3" s="14" t="s">
        <v>755</v>
      </c>
      <c r="LG3" s="14" t="s">
        <v>756</v>
      </c>
      <c r="LH3" s="14" t="s">
        <v>757</v>
      </c>
      <c r="LI3" s="14" t="s">
        <v>751</v>
      </c>
      <c r="LJ3" s="14" t="s">
        <v>752</v>
      </c>
      <c r="LK3" s="14" t="s">
        <v>753</v>
      </c>
      <c r="LL3" s="14" t="s">
        <v>754</v>
      </c>
      <c r="LM3" s="14" t="s">
        <v>755</v>
      </c>
      <c r="LN3" s="14" t="s">
        <v>756</v>
      </c>
      <c r="LO3" s="14" t="s">
        <v>757</v>
      </c>
      <c r="LP3" s="14" t="s">
        <v>751</v>
      </c>
      <c r="LQ3" s="14" t="s">
        <v>752</v>
      </c>
      <c r="LR3" s="14" t="s">
        <v>753</v>
      </c>
      <c r="LS3" s="14" t="s">
        <v>754</v>
      </c>
      <c r="LT3" s="14" t="s">
        <v>755</v>
      </c>
      <c r="LU3" s="14" t="s">
        <v>756</v>
      </c>
      <c r="LV3" s="14" t="s">
        <v>757</v>
      </c>
      <c r="LW3" s="14" t="s">
        <v>751</v>
      </c>
      <c r="LX3" s="14" t="s">
        <v>752</v>
      </c>
      <c r="LY3" s="14" t="s">
        <v>753</v>
      </c>
      <c r="LZ3" s="14" t="s">
        <v>754</v>
      </c>
      <c r="MA3" s="14" t="s">
        <v>755</v>
      </c>
      <c r="MB3" s="14" t="s">
        <v>756</v>
      </c>
      <c r="MC3" s="14" t="s">
        <v>757</v>
      </c>
      <c r="MD3" s="14" t="s">
        <v>751</v>
      </c>
      <c r="ME3" s="14" t="s">
        <v>752</v>
      </c>
      <c r="MF3" s="14" t="s">
        <v>753</v>
      </c>
      <c r="MG3" s="14" t="s">
        <v>754</v>
      </c>
      <c r="MH3" s="14" t="s">
        <v>755</v>
      </c>
      <c r="MI3" s="14" t="s">
        <v>756</v>
      </c>
      <c r="MJ3" s="14" t="s">
        <v>757</v>
      </c>
      <c r="MK3" s="14" t="s">
        <v>751</v>
      </c>
      <c r="ML3" s="14" t="s">
        <v>752</v>
      </c>
      <c r="MM3" s="14" t="s">
        <v>753</v>
      </c>
      <c r="MN3" s="14" t="s">
        <v>754</v>
      </c>
      <c r="MO3" s="14" t="s">
        <v>755</v>
      </c>
      <c r="MP3" s="14" t="s">
        <v>756</v>
      </c>
      <c r="MQ3" s="14" t="s">
        <v>757</v>
      </c>
      <c r="MR3" s="14" t="s">
        <v>751</v>
      </c>
      <c r="MS3" s="14" t="s">
        <v>752</v>
      </c>
      <c r="MT3" s="14" t="s">
        <v>753</v>
      </c>
      <c r="MU3" s="14" t="s">
        <v>754</v>
      </c>
      <c r="MV3" s="14" t="s">
        <v>755</v>
      </c>
      <c r="MW3" s="14" t="s">
        <v>756</v>
      </c>
      <c r="MX3" s="14" t="s">
        <v>757</v>
      </c>
      <c r="MY3" s="14" t="s">
        <v>751</v>
      </c>
      <c r="MZ3" s="14" t="s">
        <v>752</v>
      </c>
      <c r="NA3" s="14" t="s">
        <v>753</v>
      </c>
      <c r="NB3" s="14" t="s">
        <v>754</v>
      </c>
      <c r="NC3" s="14" t="s">
        <v>755</v>
      </c>
      <c r="ND3" s="14" t="s">
        <v>756</v>
      </c>
      <c r="NE3" s="14" t="s">
        <v>757</v>
      </c>
      <c r="NF3" s="16"/>
    </row>
    <row r="4" spans="1:370" ht="18" customHeight="1" x14ac:dyDescent="0.25">
      <c r="A4" s="282" t="s">
        <v>758</v>
      </c>
      <c r="B4" s="282"/>
      <c r="C4" s="12"/>
      <c r="D4" s="12"/>
      <c r="E4" s="13"/>
      <c r="F4" s="17"/>
      <c r="G4" s="17"/>
      <c r="H4" s="17"/>
      <c r="I4" s="17"/>
      <c r="J4" s="17"/>
      <c r="K4" s="17"/>
      <c r="L4" s="17"/>
      <c r="M4" s="18"/>
      <c r="N4" s="19"/>
      <c r="O4" s="19"/>
      <c r="P4" s="19"/>
      <c r="Q4" s="19"/>
      <c r="R4" s="17"/>
      <c r="S4" s="17"/>
      <c r="T4" s="18"/>
      <c r="U4" s="19"/>
      <c r="V4" s="19"/>
      <c r="W4" s="19"/>
      <c r="X4" s="19"/>
      <c r="Y4" s="17"/>
      <c r="Z4" s="17"/>
      <c r="AA4" s="18"/>
      <c r="AB4" s="19"/>
      <c r="AC4" s="19"/>
      <c r="AD4" s="19"/>
      <c r="AE4" s="19"/>
      <c r="AF4" s="17"/>
      <c r="AG4" s="17"/>
      <c r="AH4" s="18"/>
      <c r="AI4" s="19"/>
      <c r="AJ4" s="19"/>
      <c r="AK4" s="19"/>
      <c r="AL4" s="19"/>
      <c r="AM4" s="17"/>
      <c r="AN4" s="17"/>
      <c r="AO4" s="18"/>
      <c r="AP4" s="19"/>
      <c r="AQ4" s="19"/>
      <c r="AR4" s="19"/>
      <c r="AS4" s="19"/>
      <c r="AT4" s="17"/>
      <c r="AU4" s="17"/>
      <c r="AV4" s="18"/>
      <c r="AW4" s="19"/>
      <c r="AX4" s="19"/>
      <c r="AY4" s="19"/>
      <c r="AZ4" s="19"/>
      <c r="BA4" s="17"/>
      <c r="BB4" s="17"/>
      <c r="BC4" s="18"/>
      <c r="BD4" s="19"/>
      <c r="BE4" s="19"/>
      <c r="BF4" s="19"/>
      <c r="BG4" s="19"/>
      <c r="BH4" s="17"/>
      <c r="BI4" s="17"/>
      <c r="BJ4" s="18"/>
      <c r="BK4" s="19"/>
      <c r="BL4" s="19"/>
      <c r="BM4" s="19"/>
      <c r="BN4" s="19"/>
      <c r="BO4" s="17"/>
      <c r="BP4" s="17"/>
      <c r="BQ4" s="18"/>
      <c r="BR4" s="19"/>
      <c r="BS4" s="19"/>
      <c r="BT4" s="19"/>
      <c r="BU4" s="19"/>
      <c r="BV4" s="17"/>
      <c r="BW4" s="17"/>
      <c r="BX4" s="18"/>
      <c r="BY4" s="19"/>
      <c r="BZ4" s="19"/>
      <c r="CA4" s="19"/>
      <c r="CB4" s="19"/>
      <c r="CC4" s="17"/>
      <c r="CD4" s="17"/>
      <c r="CE4" s="18"/>
      <c r="CF4" s="19"/>
      <c r="CG4" s="19"/>
      <c r="CH4" s="19"/>
      <c r="CI4" s="19"/>
      <c r="CJ4" s="17"/>
      <c r="CK4" s="17"/>
      <c r="CL4" s="18"/>
      <c r="CM4" s="19"/>
      <c r="CN4" s="19"/>
      <c r="CO4" s="19"/>
      <c r="CP4" s="19"/>
      <c r="CQ4" s="17"/>
      <c r="CR4" s="17"/>
      <c r="CS4" s="18"/>
      <c r="CT4" s="19"/>
      <c r="CU4" s="19"/>
      <c r="CV4" s="19"/>
      <c r="CW4" s="19"/>
      <c r="CX4" s="17"/>
      <c r="CY4" s="17"/>
      <c r="CZ4" s="18"/>
      <c r="DA4" s="19"/>
      <c r="DB4" s="19"/>
      <c r="DC4" s="19"/>
      <c r="DD4" s="19"/>
      <c r="DE4" s="17"/>
      <c r="DF4" s="17"/>
      <c r="DG4" s="18"/>
      <c r="DH4" s="19"/>
      <c r="DI4" s="19"/>
      <c r="DJ4" s="19"/>
      <c r="DK4" s="19"/>
      <c r="DL4" s="17"/>
      <c r="DM4" s="17"/>
      <c r="DN4" s="18"/>
      <c r="DO4" s="19"/>
      <c r="DP4" s="19"/>
      <c r="DQ4" s="19"/>
      <c r="DR4" s="19"/>
      <c r="DS4" s="17"/>
      <c r="DT4" s="17"/>
      <c r="DU4" s="18"/>
      <c r="DV4" s="19"/>
      <c r="DW4" s="19"/>
      <c r="DX4" s="19"/>
      <c r="DY4" s="19"/>
      <c r="DZ4" s="17"/>
      <c r="EA4" s="17"/>
      <c r="EB4" s="18"/>
      <c r="EC4" s="19"/>
      <c r="ED4" s="19"/>
      <c r="EE4" s="19"/>
      <c r="EF4" s="19"/>
      <c r="EG4" s="17"/>
      <c r="EH4" s="17"/>
      <c r="EI4" s="18"/>
      <c r="EJ4" s="19"/>
      <c r="EK4" s="19"/>
      <c r="EL4" s="19"/>
      <c r="EM4" s="19"/>
      <c r="EN4" s="17"/>
      <c r="EO4" s="17"/>
      <c r="EP4" s="18"/>
      <c r="EQ4" s="19"/>
      <c r="ER4" s="19"/>
      <c r="ES4" s="19"/>
      <c r="ET4" s="19"/>
      <c r="EU4" s="17"/>
      <c r="EV4" s="17"/>
      <c r="EW4" s="18"/>
      <c r="EX4" s="19"/>
      <c r="EY4" s="19"/>
      <c r="EZ4" s="19"/>
      <c r="FA4" s="19"/>
      <c r="FB4" s="17"/>
      <c r="FC4" s="17"/>
      <c r="FD4" s="18"/>
      <c r="FE4" s="19"/>
      <c r="FF4" s="19"/>
      <c r="FG4" s="19"/>
      <c r="FH4" s="19"/>
      <c r="FI4" s="17"/>
      <c r="FJ4" s="17"/>
      <c r="FK4" s="18"/>
      <c r="FL4" s="19"/>
      <c r="FM4" s="19"/>
      <c r="FN4" s="19"/>
      <c r="FO4" s="19"/>
      <c r="FP4" s="17"/>
      <c r="FQ4" s="17"/>
      <c r="FR4" s="18"/>
      <c r="FS4" s="19"/>
      <c r="FT4" s="19"/>
      <c r="FU4" s="19"/>
      <c r="FV4" s="19"/>
      <c r="FW4" s="17"/>
      <c r="FX4" s="17"/>
      <c r="FY4" s="18"/>
      <c r="FZ4" s="19"/>
      <c r="GA4" s="19"/>
      <c r="GB4" s="19"/>
      <c r="GC4" s="19"/>
      <c r="GD4" s="17"/>
      <c r="GE4" s="17"/>
      <c r="GF4" s="18"/>
      <c r="GG4" s="19"/>
      <c r="GH4" s="19"/>
      <c r="GI4" s="19"/>
      <c r="GJ4" s="19"/>
      <c r="GK4" s="17"/>
      <c r="GL4" s="17"/>
      <c r="GM4" s="18"/>
      <c r="GN4" s="19"/>
      <c r="GO4" s="19"/>
      <c r="GP4" s="19"/>
      <c r="GQ4" s="19"/>
      <c r="GR4" s="17"/>
      <c r="GS4" s="17"/>
      <c r="GT4" s="18"/>
      <c r="GU4" s="19"/>
      <c r="GV4" s="19"/>
      <c r="GW4" s="19"/>
      <c r="GX4" s="19"/>
      <c r="GY4" s="17"/>
      <c r="GZ4" s="17"/>
      <c r="HA4" s="18"/>
      <c r="HB4" s="19"/>
      <c r="HC4" s="19"/>
      <c r="HD4" s="19"/>
      <c r="HE4" s="19"/>
      <c r="HF4" s="17"/>
      <c r="HG4" s="17"/>
      <c r="HH4" s="18"/>
      <c r="HI4" s="19"/>
      <c r="HJ4" s="19"/>
      <c r="HK4" s="19"/>
      <c r="HL4" s="19"/>
      <c r="HM4" s="17"/>
      <c r="HN4" s="17"/>
      <c r="HO4" s="18"/>
      <c r="HP4" s="19"/>
      <c r="HQ4" s="19"/>
      <c r="HR4" s="19"/>
      <c r="HS4" s="19"/>
      <c r="HT4" s="17"/>
      <c r="HU4" s="17"/>
      <c r="HV4" s="18"/>
      <c r="HW4" s="19"/>
      <c r="HX4" s="19"/>
      <c r="HY4" s="19"/>
      <c r="HZ4" s="19"/>
      <c r="IA4" s="17"/>
      <c r="IB4" s="17"/>
      <c r="IC4" s="18"/>
      <c r="ID4" s="19"/>
      <c r="IE4" s="19"/>
      <c r="IF4" s="19"/>
      <c r="IG4" s="19"/>
      <c r="IH4" s="17"/>
      <c r="II4" s="17"/>
      <c r="IJ4" s="18"/>
      <c r="IK4" s="19"/>
      <c r="IL4" s="19"/>
      <c r="IM4" s="19"/>
      <c r="IN4" s="19"/>
      <c r="IO4" s="17"/>
      <c r="IP4" s="17"/>
      <c r="IQ4" s="18"/>
      <c r="IR4" s="19"/>
      <c r="IS4" s="19"/>
      <c r="IT4" s="19"/>
      <c r="IU4" s="19"/>
      <c r="IV4" s="17"/>
      <c r="IW4" s="17"/>
      <c r="IX4" s="18"/>
      <c r="IY4" s="19"/>
      <c r="IZ4" s="19"/>
      <c r="JA4" s="19"/>
      <c r="JB4" s="19"/>
      <c r="JC4" s="17"/>
      <c r="JD4" s="17"/>
      <c r="JE4" s="18"/>
      <c r="JF4" s="19"/>
      <c r="JG4" s="19"/>
      <c r="JH4" s="19"/>
      <c r="JI4" s="19"/>
      <c r="JJ4" s="17"/>
      <c r="JK4" s="17"/>
      <c r="JL4" s="18"/>
      <c r="JM4" s="19"/>
      <c r="JN4" s="19"/>
      <c r="JO4" s="19"/>
      <c r="JP4" s="19"/>
      <c r="JQ4" s="17"/>
      <c r="JR4" s="17"/>
      <c r="JS4" s="18"/>
      <c r="JT4" s="19"/>
      <c r="JU4" s="19"/>
      <c r="JV4" s="19"/>
      <c r="JW4" s="19"/>
      <c r="JX4" s="17"/>
      <c r="JY4" s="17"/>
      <c r="JZ4" s="18"/>
      <c r="KA4" s="19"/>
      <c r="KB4" s="19"/>
      <c r="KC4" s="19"/>
      <c r="KD4" s="19"/>
      <c r="KE4" s="17"/>
      <c r="KF4" s="17"/>
      <c r="KG4" s="18"/>
      <c r="KH4" s="19"/>
      <c r="KI4" s="19"/>
      <c r="KJ4" s="19"/>
      <c r="KK4" s="19"/>
      <c r="KL4" s="17"/>
      <c r="KM4" s="17"/>
      <c r="KN4" s="18"/>
      <c r="KO4" s="19"/>
      <c r="KP4" s="19"/>
      <c r="KQ4" s="19"/>
      <c r="KR4" s="19"/>
      <c r="KS4" s="17"/>
      <c r="KT4" s="17"/>
      <c r="KU4" s="18"/>
      <c r="KV4" s="19"/>
      <c r="KW4" s="19"/>
      <c r="KX4" s="19"/>
      <c r="KY4" s="19"/>
      <c r="KZ4" s="17"/>
      <c r="LA4" s="17"/>
      <c r="LB4" s="18"/>
      <c r="LC4" s="19"/>
      <c r="LD4" s="19"/>
      <c r="LE4" s="19"/>
      <c r="LF4" s="19"/>
      <c r="LG4" s="17"/>
      <c r="LH4" s="17"/>
      <c r="LI4" s="18"/>
      <c r="LJ4" s="19"/>
      <c r="LK4" s="19"/>
      <c r="LL4" s="19"/>
      <c r="LM4" s="19"/>
      <c r="LN4" s="17"/>
      <c r="LO4" s="17"/>
      <c r="LP4" s="18"/>
      <c r="LQ4" s="19"/>
      <c r="LR4" s="19"/>
      <c r="LS4" s="19"/>
      <c r="LT4" s="19"/>
      <c r="LU4" s="17"/>
      <c r="LV4" s="17"/>
      <c r="LW4" s="18"/>
      <c r="LX4" s="19"/>
      <c r="LY4" s="19"/>
      <c r="LZ4" s="19"/>
      <c r="MA4" s="19"/>
      <c r="MB4" s="17"/>
      <c r="MC4" s="17"/>
      <c r="MD4" s="18"/>
      <c r="ME4" s="19"/>
      <c r="MF4" s="19"/>
      <c r="MG4" s="19"/>
      <c r="MH4" s="19"/>
      <c r="MI4" s="17"/>
      <c r="MJ4" s="17"/>
      <c r="MK4" s="18"/>
      <c r="ML4" s="19"/>
      <c r="MM4" s="19"/>
      <c r="MN4" s="19"/>
      <c r="MO4" s="19"/>
      <c r="MP4" s="17"/>
      <c r="MQ4" s="17"/>
      <c r="MR4" s="18"/>
      <c r="MS4" s="19"/>
      <c r="MT4" s="19"/>
      <c r="MU4" s="19"/>
      <c r="MV4" s="19"/>
      <c r="MW4" s="17"/>
      <c r="MX4" s="17"/>
      <c r="MY4" s="18"/>
      <c r="MZ4" s="19"/>
      <c r="NA4" s="19"/>
      <c r="NB4" s="19"/>
      <c r="NC4" s="19"/>
      <c r="ND4" s="17"/>
      <c r="NE4" s="17"/>
      <c r="NF4" s="16" t="s">
        <v>759</v>
      </c>
    </row>
    <row r="5" spans="1:370" ht="18" customHeight="1" x14ac:dyDescent="0.25">
      <c r="A5" s="20" t="s">
        <v>760</v>
      </c>
      <c r="B5" s="21"/>
      <c r="C5" s="12"/>
      <c r="D5" s="12"/>
      <c r="E5" s="13"/>
      <c r="F5" s="17"/>
      <c r="G5" s="17"/>
      <c r="H5" s="17"/>
      <c r="I5" s="17"/>
      <c r="J5" s="17"/>
      <c r="K5" s="17"/>
      <c r="L5" s="17"/>
      <c r="M5" s="18"/>
      <c r="N5" s="19"/>
      <c r="O5" s="19"/>
      <c r="P5" s="19"/>
      <c r="Q5" s="19"/>
      <c r="R5" s="17"/>
      <c r="S5" s="17"/>
      <c r="T5" s="18"/>
      <c r="U5" s="19"/>
      <c r="V5" s="19"/>
      <c r="W5" s="19"/>
      <c r="X5" s="19"/>
      <c r="Y5" s="17"/>
      <c r="Z5" s="17"/>
      <c r="AA5" s="18"/>
      <c r="AB5" s="19"/>
      <c r="AC5" s="19"/>
      <c r="AD5" s="19"/>
      <c r="AE5" s="19"/>
      <c r="AF5" s="17"/>
      <c r="AG5" s="17"/>
      <c r="AH5" s="18"/>
      <c r="AI5" s="19"/>
      <c r="AJ5" s="19"/>
      <c r="AK5" s="19"/>
      <c r="AL5" s="19"/>
      <c r="AM5" s="17"/>
      <c r="AN5" s="17"/>
      <c r="AO5" s="18"/>
      <c r="AP5" s="19"/>
      <c r="AQ5" s="19"/>
      <c r="AR5" s="19"/>
      <c r="AS5" s="19"/>
      <c r="AT5" s="17"/>
      <c r="AU5" s="17"/>
      <c r="AV5" s="18"/>
      <c r="AW5" s="19"/>
      <c r="AX5" s="19"/>
      <c r="AY5" s="19"/>
      <c r="AZ5" s="19"/>
      <c r="BA5" s="17"/>
      <c r="BB5" s="17"/>
      <c r="BC5" s="18"/>
      <c r="BD5" s="19"/>
      <c r="BE5" s="19"/>
      <c r="BF5" s="19"/>
      <c r="BG5" s="19"/>
      <c r="BH5" s="17"/>
      <c r="BI5" s="17"/>
      <c r="BJ5" s="18"/>
      <c r="BK5" s="19"/>
      <c r="BL5" s="19"/>
      <c r="BM5" s="19"/>
      <c r="BN5" s="19"/>
      <c r="BO5" s="17"/>
      <c r="BP5" s="17"/>
      <c r="BQ5" s="18"/>
      <c r="BR5" s="19"/>
      <c r="BS5" s="19"/>
      <c r="BT5" s="19"/>
      <c r="BU5" s="19"/>
      <c r="BV5" s="17"/>
      <c r="BW5" s="17"/>
      <c r="BX5" s="18"/>
      <c r="BY5" s="19"/>
      <c r="BZ5" s="19"/>
      <c r="CA5" s="19"/>
      <c r="CB5" s="19"/>
      <c r="CC5" s="17"/>
      <c r="CD5" s="17"/>
      <c r="CE5" s="18"/>
      <c r="CF5" s="19"/>
      <c r="CG5" s="19"/>
      <c r="CH5" s="19"/>
      <c r="CI5" s="19"/>
      <c r="CJ5" s="17"/>
      <c r="CK5" s="17"/>
      <c r="CL5" s="18"/>
      <c r="CM5" s="19"/>
      <c r="CN5" s="19"/>
      <c r="CO5" s="19"/>
      <c r="CP5" s="19"/>
      <c r="CQ5" s="17"/>
      <c r="CR5" s="17"/>
      <c r="CS5" s="18"/>
      <c r="CT5" s="19"/>
      <c r="CU5" s="19"/>
      <c r="CV5" s="19"/>
      <c r="CW5" s="19"/>
      <c r="CX5" s="17"/>
      <c r="CY5" s="17"/>
      <c r="CZ5" s="18"/>
      <c r="DA5" s="19"/>
      <c r="DB5" s="19"/>
      <c r="DC5" s="19"/>
      <c r="DD5" s="19"/>
      <c r="DE5" s="17"/>
      <c r="DF5" s="17"/>
      <c r="DG5" s="18"/>
      <c r="DH5" s="19"/>
      <c r="DI5" s="19"/>
      <c r="DJ5" s="19"/>
      <c r="DK5" s="19"/>
      <c r="DL5" s="17"/>
      <c r="DM5" s="17"/>
      <c r="DN5" s="18"/>
      <c r="DO5" s="19"/>
      <c r="DP5" s="19"/>
      <c r="DQ5" s="19"/>
      <c r="DR5" s="19"/>
      <c r="DS5" s="17"/>
      <c r="DT5" s="17"/>
      <c r="DU5" s="18"/>
      <c r="DV5" s="19"/>
      <c r="DW5" s="19"/>
      <c r="DX5" s="19"/>
      <c r="DY5" s="19"/>
      <c r="DZ5" s="17"/>
      <c r="EA5" s="17"/>
      <c r="EB5" s="18"/>
      <c r="EC5" s="19"/>
      <c r="ED5" s="19"/>
      <c r="EE5" s="19"/>
      <c r="EF5" s="19"/>
      <c r="EG5" s="17"/>
      <c r="EH5" s="17"/>
      <c r="EI5" s="18"/>
      <c r="EJ5" s="19"/>
      <c r="EK5" s="19"/>
      <c r="EL5" s="19"/>
      <c r="EM5" s="19"/>
      <c r="EN5" s="17"/>
      <c r="EO5" s="17"/>
      <c r="EP5" s="18"/>
      <c r="EQ5" s="19"/>
      <c r="ER5" s="19"/>
      <c r="ES5" s="19"/>
      <c r="ET5" s="19"/>
      <c r="EU5" s="17"/>
      <c r="EV5" s="17"/>
      <c r="EW5" s="18"/>
      <c r="EX5" s="19"/>
      <c r="EY5" s="19"/>
      <c r="EZ5" s="19"/>
      <c r="FA5" s="19"/>
      <c r="FB5" s="17"/>
      <c r="FC5" s="17"/>
      <c r="FD5" s="18"/>
      <c r="FE5" s="19"/>
      <c r="FF5" s="19"/>
      <c r="FG5" s="19"/>
      <c r="FH5" s="19"/>
      <c r="FI5" s="17"/>
      <c r="FJ5" s="17"/>
      <c r="FK5" s="18"/>
      <c r="FL5" s="19"/>
      <c r="FM5" s="19"/>
      <c r="FN5" s="19"/>
      <c r="FO5" s="19"/>
      <c r="FP5" s="17"/>
      <c r="FQ5" s="17"/>
      <c r="FR5" s="18"/>
      <c r="FS5" s="19"/>
      <c r="FT5" s="19"/>
      <c r="FU5" s="19"/>
      <c r="FV5" s="19"/>
      <c r="FW5" s="17"/>
      <c r="FX5" s="17"/>
      <c r="FY5" s="18"/>
      <c r="FZ5" s="19"/>
      <c r="GA5" s="19"/>
      <c r="GB5" s="19"/>
      <c r="GC5" s="19"/>
      <c r="GD5" s="17"/>
      <c r="GE5" s="17"/>
      <c r="GF5" s="18"/>
      <c r="GG5" s="19"/>
      <c r="GH5" s="19"/>
      <c r="GI5" s="19"/>
      <c r="GJ5" s="19"/>
      <c r="GK5" s="17"/>
      <c r="GL5" s="17"/>
      <c r="GM5" s="18"/>
      <c r="GN5" s="19"/>
      <c r="GO5" s="19"/>
      <c r="GP5" s="19"/>
      <c r="GQ5" s="19"/>
      <c r="GR5" s="17"/>
      <c r="GS5" s="17"/>
      <c r="GT5" s="18"/>
      <c r="GU5" s="19"/>
      <c r="GV5" s="19"/>
      <c r="GW5" s="19"/>
      <c r="GX5" s="19"/>
      <c r="GY5" s="17"/>
      <c r="GZ5" s="17"/>
      <c r="HA5" s="18"/>
      <c r="HB5" s="19"/>
      <c r="HC5" s="19"/>
      <c r="HD5" s="19"/>
      <c r="HE5" s="19"/>
      <c r="HF5" s="17"/>
      <c r="HG5" s="17"/>
      <c r="HH5" s="18"/>
      <c r="HI5" s="19"/>
      <c r="HJ5" s="19"/>
      <c r="HK5" s="19"/>
      <c r="HL5" s="19"/>
      <c r="HM5" s="17"/>
      <c r="HN5" s="17"/>
      <c r="HO5" s="18"/>
      <c r="HP5" s="19"/>
      <c r="HQ5" s="19"/>
      <c r="HR5" s="19"/>
      <c r="HS5" s="19"/>
      <c r="HT5" s="17"/>
      <c r="HU5" s="17"/>
      <c r="HV5" s="18"/>
      <c r="HW5" s="19"/>
      <c r="HX5" s="19"/>
      <c r="HY5" s="19"/>
      <c r="HZ5" s="19"/>
      <c r="IA5" s="17"/>
      <c r="IB5" s="17"/>
      <c r="IC5" s="18"/>
      <c r="ID5" s="19"/>
      <c r="IE5" s="19"/>
      <c r="IF5" s="19"/>
      <c r="IG5" s="19"/>
      <c r="IH5" s="17"/>
      <c r="II5" s="17"/>
      <c r="IJ5" s="18"/>
      <c r="IK5" s="19"/>
      <c r="IL5" s="19"/>
      <c r="IM5" s="19"/>
      <c r="IN5" s="19"/>
      <c r="IO5" s="17"/>
      <c r="IP5" s="17"/>
      <c r="IQ5" s="18"/>
      <c r="IR5" s="19"/>
      <c r="IS5" s="19"/>
      <c r="IT5" s="19"/>
      <c r="IU5" s="19"/>
      <c r="IV5" s="17"/>
      <c r="IW5" s="17"/>
      <c r="IX5" s="18"/>
      <c r="IY5" s="19"/>
      <c r="IZ5" s="19"/>
      <c r="JA5" s="19"/>
      <c r="JB5" s="19"/>
      <c r="JC5" s="17"/>
      <c r="JD5" s="17"/>
      <c r="JE5" s="18"/>
      <c r="JF5" s="19"/>
      <c r="JG5" s="19"/>
      <c r="JH5" s="19"/>
      <c r="JI5" s="19"/>
      <c r="JJ5" s="17"/>
      <c r="JK5" s="17"/>
      <c r="JL5" s="18"/>
      <c r="JM5" s="19"/>
      <c r="JN5" s="19"/>
      <c r="JO5" s="19"/>
      <c r="JP5" s="19"/>
      <c r="JQ5" s="17"/>
      <c r="JR5" s="17"/>
      <c r="JS5" s="18"/>
      <c r="JT5" s="19"/>
      <c r="JU5" s="19"/>
      <c r="JV5" s="19"/>
      <c r="JW5" s="19"/>
      <c r="JX5" s="17"/>
      <c r="JY5" s="17"/>
      <c r="JZ5" s="18"/>
      <c r="KA5" s="19"/>
      <c r="KB5" s="19"/>
      <c r="KC5" s="19"/>
      <c r="KD5" s="19"/>
      <c r="KE5" s="17"/>
      <c r="KF5" s="17"/>
      <c r="KG5" s="18"/>
      <c r="KH5" s="19"/>
      <c r="KI5" s="19"/>
      <c r="KJ5" s="19"/>
      <c r="KK5" s="19"/>
      <c r="KL5" s="17"/>
      <c r="KM5" s="17"/>
      <c r="KN5" s="18"/>
      <c r="KO5" s="19"/>
      <c r="KP5" s="19"/>
      <c r="KQ5" s="19"/>
      <c r="KR5" s="19"/>
      <c r="KS5" s="17"/>
      <c r="KT5" s="17"/>
      <c r="KU5" s="18"/>
      <c r="KV5" s="19"/>
      <c r="KW5" s="19"/>
      <c r="KX5" s="19"/>
      <c r="KY5" s="19"/>
      <c r="KZ5" s="17"/>
      <c r="LA5" s="17"/>
      <c r="LB5" s="18"/>
      <c r="LC5" s="19"/>
      <c r="LD5" s="19"/>
      <c r="LE5" s="19"/>
      <c r="LF5" s="19"/>
      <c r="LG5" s="17"/>
      <c r="LH5" s="17"/>
      <c r="LI5" s="18"/>
      <c r="LJ5" s="19"/>
      <c r="LK5" s="19"/>
      <c r="LL5" s="19"/>
      <c r="LM5" s="19"/>
      <c r="LN5" s="17"/>
      <c r="LO5" s="17"/>
      <c r="LP5" s="18"/>
      <c r="LQ5" s="19"/>
      <c r="LR5" s="19"/>
      <c r="LS5" s="19"/>
      <c r="LT5" s="19"/>
      <c r="LU5" s="17"/>
      <c r="LV5" s="17"/>
      <c r="LW5" s="18"/>
      <c r="LX5" s="19"/>
      <c r="LY5" s="19"/>
      <c r="LZ5" s="19"/>
      <c r="MA5" s="19"/>
      <c r="MB5" s="17"/>
      <c r="MC5" s="17"/>
      <c r="MD5" s="18"/>
      <c r="ME5" s="19"/>
      <c r="MF5" s="19"/>
      <c r="MG5" s="19"/>
      <c r="MH5" s="19"/>
      <c r="MI5" s="17"/>
      <c r="MJ5" s="17"/>
      <c r="MK5" s="18"/>
      <c r="ML5" s="19"/>
      <c r="MM5" s="19"/>
      <c r="MN5" s="19"/>
      <c r="MO5" s="19"/>
      <c r="MP5" s="17"/>
      <c r="MQ5" s="17"/>
      <c r="MR5" s="18"/>
      <c r="MS5" s="19"/>
      <c r="MT5" s="19"/>
      <c r="MU5" s="19"/>
      <c r="MV5" s="19"/>
      <c r="MW5" s="17"/>
      <c r="MX5" s="17"/>
      <c r="MY5" s="18"/>
      <c r="MZ5" s="19"/>
      <c r="NA5" s="19"/>
      <c r="NB5" s="19"/>
      <c r="NC5" s="19"/>
      <c r="ND5" s="17"/>
      <c r="NE5" s="17"/>
      <c r="NF5" s="16" t="s">
        <v>759</v>
      </c>
    </row>
    <row r="6" spans="1:370" s="29" customFormat="1" ht="15.75" x14ac:dyDescent="0.25">
      <c r="A6" s="22" t="s">
        <v>761</v>
      </c>
      <c r="B6" s="23" t="s">
        <v>762</v>
      </c>
      <c r="C6" s="24">
        <v>1</v>
      </c>
      <c r="D6" s="24" t="s">
        <v>763</v>
      </c>
      <c r="E6" s="25"/>
      <c r="F6" s="26"/>
      <c r="G6" s="26"/>
      <c r="H6" s="26"/>
      <c r="I6" s="27"/>
      <c r="J6" s="19"/>
      <c r="K6" s="19"/>
      <c r="L6" s="19"/>
      <c r="M6" s="28"/>
      <c r="N6" s="26"/>
      <c r="O6" s="26"/>
      <c r="P6" s="26"/>
      <c r="Q6" s="26"/>
      <c r="R6" s="19"/>
      <c r="S6" s="19"/>
      <c r="T6" s="28"/>
      <c r="U6" s="26"/>
      <c r="V6" s="26"/>
      <c r="W6" s="26"/>
      <c r="X6" s="26"/>
      <c r="Y6" s="19"/>
      <c r="Z6" s="19"/>
      <c r="AA6" s="28"/>
      <c r="AB6" s="26"/>
      <c r="AC6" s="26"/>
      <c r="AD6" s="26"/>
      <c r="AE6" s="26"/>
      <c r="AF6" s="19"/>
      <c r="AG6" s="19"/>
      <c r="AH6" s="28"/>
      <c r="AI6" s="26"/>
      <c r="AJ6" s="26"/>
      <c r="AK6" s="26"/>
      <c r="AL6" s="26"/>
      <c r="AM6" s="19"/>
      <c r="AN6" s="19"/>
      <c r="AO6" s="28"/>
      <c r="AP6" s="26"/>
      <c r="AQ6" s="26"/>
      <c r="AR6" s="26"/>
      <c r="AS6" s="26"/>
      <c r="AT6" s="19"/>
      <c r="AU6" s="19"/>
      <c r="AV6" s="28"/>
      <c r="AW6" s="26"/>
      <c r="AX6" s="26"/>
      <c r="AY6" s="26"/>
      <c r="AZ6" s="26"/>
      <c r="BA6" s="19"/>
      <c r="BB6" s="19"/>
      <c r="BC6" s="28"/>
      <c r="BD6" s="26"/>
      <c r="BE6" s="26"/>
      <c r="BF6" s="26"/>
      <c r="BG6" s="26"/>
      <c r="BH6" s="19"/>
      <c r="BI6" s="19"/>
      <c r="BJ6" s="28"/>
      <c r="BK6" s="26"/>
      <c r="BL6" s="26"/>
      <c r="BM6" s="26"/>
      <c r="BN6" s="26"/>
      <c r="BO6" s="19"/>
      <c r="BP6" s="19"/>
      <c r="BQ6" s="28"/>
      <c r="BR6" s="26"/>
      <c r="BS6" s="26"/>
      <c r="BT6" s="26"/>
      <c r="BU6" s="26"/>
      <c r="BV6" s="19"/>
      <c r="BW6" s="19"/>
      <c r="BX6" s="28"/>
      <c r="BY6" s="26"/>
      <c r="BZ6" s="26"/>
      <c r="CA6" s="26"/>
      <c r="CB6" s="26"/>
      <c r="CC6" s="19"/>
      <c r="CD6" s="19"/>
      <c r="CE6" s="28"/>
      <c r="CF6" s="26"/>
      <c r="CG6" s="26"/>
      <c r="CH6" s="26"/>
      <c r="CI6" s="26"/>
      <c r="CJ6" s="19"/>
      <c r="CK6" s="19"/>
      <c r="CL6" s="28"/>
      <c r="CM6" s="26"/>
      <c r="CN6" s="26"/>
      <c r="CO6" s="26"/>
      <c r="CP6" s="26"/>
      <c r="CQ6" s="19"/>
      <c r="CR6" s="19"/>
      <c r="CS6" s="28"/>
      <c r="CT6" s="26"/>
      <c r="CU6" s="26"/>
      <c r="CV6" s="26"/>
      <c r="CW6" s="26"/>
      <c r="CX6" s="19"/>
      <c r="CY6" s="19"/>
      <c r="CZ6" s="28"/>
      <c r="DA6" s="26"/>
      <c r="DB6" s="26"/>
      <c r="DC6" s="26"/>
      <c r="DD6" s="26"/>
      <c r="DE6" s="19"/>
      <c r="DF6" s="19"/>
      <c r="DG6" s="28"/>
      <c r="DH6" s="26"/>
      <c r="DI6" s="26"/>
      <c r="DJ6" s="26"/>
      <c r="DK6" s="26"/>
      <c r="DL6" s="19"/>
      <c r="DM6" s="19"/>
      <c r="DN6" s="28"/>
      <c r="DO6" s="26"/>
      <c r="DP6" s="26"/>
      <c r="DQ6" s="26"/>
      <c r="DR6" s="26"/>
      <c r="DS6" s="19"/>
      <c r="DT6" s="19"/>
      <c r="DU6" s="28"/>
      <c r="DV6" s="26"/>
      <c r="DW6" s="26"/>
      <c r="DX6" s="26"/>
      <c r="DY6" s="26"/>
      <c r="DZ6" s="19"/>
      <c r="EA6" s="19"/>
      <c r="EB6" s="28"/>
      <c r="EC6" s="26"/>
      <c r="ED6" s="26"/>
      <c r="EE6" s="26"/>
      <c r="EF6" s="26"/>
      <c r="EG6" s="19"/>
      <c r="EH6" s="19"/>
      <c r="EI6" s="28"/>
      <c r="EJ6" s="26"/>
      <c r="EK6" s="26"/>
      <c r="EL6" s="26"/>
      <c r="EM6" s="26"/>
      <c r="EN6" s="19"/>
      <c r="EO6" s="19"/>
      <c r="EP6" s="28"/>
      <c r="EQ6" s="26"/>
      <c r="ER6" s="26"/>
      <c r="ES6" s="26"/>
      <c r="ET6" s="26"/>
      <c r="EU6" s="19"/>
      <c r="EV6" s="19"/>
      <c r="EW6" s="28"/>
      <c r="EX6" s="26"/>
      <c r="EY6" s="26"/>
      <c r="EZ6" s="26"/>
      <c r="FA6" s="26"/>
      <c r="FB6" s="19"/>
      <c r="FC6" s="19"/>
      <c r="FD6" s="28"/>
      <c r="FE6" s="26"/>
      <c r="FF6" s="26"/>
      <c r="FG6" s="26"/>
      <c r="FH6" s="26"/>
      <c r="FI6" s="19"/>
      <c r="FJ6" s="19"/>
      <c r="FK6" s="28"/>
      <c r="FL6" s="26"/>
      <c r="FM6" s="26"/>
      <c r="FN6" s="26"/>
      <c r="FO6" s="26"/>
      <c r="FP6" s="19"/>
      <c r="FQ6" s="19"/>
      <c r="FR6" s="28"/>
      <c r="FS6" s="26"/>
      <c r="FT6" s="26"/>
      <c r="FU6" s="26"/>
      <c r="FV6" s="26"/>
      <c r="FW6" s="19"/>
      <c r="FX6" s="19"/>
      <c r="FY6" s="28"/>
      <c r="FZ6" s="26"/>
      <c r="GA6" s="26"/>
      <c r="GB6" s="26"/>
      <c r="GC6" s="26"/>
      <c r="GD6" s="19"/>
      <c r="GE6" s="19"/>
      <c r="GF6" s="28"/>
      <c r="GG6" s="26"/>
      <c r="GH6" s="26"/>
      <c r="GI6" s="26"/>
      <c r="GJ6" s="26"/>
      <c r="GK6" s="19"/>
      <c r="GL6" s="19"/>
      <c r="GM6" s="28"/>
      <c r="GN6" s="26"/>
      <c r="GO6" s="26"/>
      <c r="GP6" s="26"/>
      <c r="GQ6" s="26"/>
      <c r="GR6" s="19"/>
      <c r="GS6" s="19"/>
      <c r="GT6" s="28"/>
      <c r="GU6" s="26"/>
      <c r="GV6" s="26"/>
      <c r="GW6" s="26"/>
      <c r="GX6" s="26"/>
      <c r="GY6" s="19"/>
      <c r="GZ6" s="19"/>
      <c r="HA6" s="28"/>
      <c r="HB6" s="26"/>
      <c r="HC6" s="26"/>
      <c r="HD6" s="26"/>
      <c r="HE6" s="26"/>
      <c r="HF6" s="19"/>
      <c r="HG6" s="19"/>
      <c r="HH6" s="28"/>
      <c r="HI6" s="26"/>
      <c r="HJ6" s="26"/>
      <c r="HK6" s="26"/>
      <c r="HL6" s="26"/>
      <c r="HM6" s="19"/>
      <c r="HN6" s="19"/>
      <c r="HO6" s="28"/>
      <c r="HP6" s="26"/>
      <c r="HQ6" s="26"/>
      <c r="HR6" s="26"/>
      <c r="HS6" s="26"/>
      <c r="HT6" s="19"/>
      <c r="HU6" s="19"/>
      <c r="HV6" s="28"/>
      <c r="HW6" s="26"/>
      <c r="HX6" s="26"/>
      <c r="HY6" s="26"/>
      <c r="HZ6" s="26"/>
      <c r="IA6" s="19"/>
      <c r="IB6" s="19"/>
      <c r="IC6" s="28"/>
      <c r="ID6" s="26"/>
      <c r="IE6" s="26"/>
      <c r="IF6" s="26"/>
      <c r="IG6" s="26"/>
      <c r="IH6" s="19"/>
      <c r="II6" s="19"/>
      <c r="IJ6" s="28"/>
      <c r="IK6" s="26"/>
      <c r="IL6" s="26"/>
      <c r="IM6" s="26"/>
      <c r="IN6" s="26"/>
      <c r="IO6" s="19"/>
      <c r="IP6" s="19"/>
      <c r="IQ6" s="28"/>
      <c r="IR6" s="26"/>
      <c r="IS6" s="26"/>
      <c r="IT6" s="26"/>
      <c r="IU6" s="26"/>
      <c r="IV6" s="19"/>
      <c r="IW6" s="19"/>
      <c r="IX6" s="28"/>
      <c r="IY6" s="26"/>
      <c r="IZ6" s="26"/>
      <c r="JA6" s="26"/>
      <c r="JB6" s="26"/>
      <c r="JC6" s="19"/>
      <c r="JD6" s="19"/>
      <c r="JE6" s="28"/>
      <c r="JF6" s="26"/>
      <c r="JG6" s="26"/>
      <c r="JH6" s="26"/>
      <c r="JI6" s="26"/>
      <c r="JJ6" s="19"/>
      <c r="JK6" s="19"/>
      <c r="JL6" s="28"/>
      <c r="JM6" s="26"/>
      <c r="JN6" s="26"/>
      <c r="JO6" s="26"/>
      <c r="JP6" s="26"/>
      <c r="JQ6" s="19"/>
      <c r="JR6" s="19"/>
      <c r="JS6" s="28"/>
      <c r="JT6" s="26"/>
      <c r="JU6" s="26"/>
      <c r="JV6" s="26"/>
      <c r="JW6" s="26"/>
      <c r="JX6" s="19"/>
      <c r="JY6" s="19"/>
      <c r="JZ6" s="28"/>
      <c r="KA6" s="26"/>
      <c r="KB6" s="26"/>
      <c r="KC6" s="26"/>
      <c r="KD6" s="26"/>
      <c r="KE6" s="19"/>
      <c r="KF6" s="19"/>
      <c r="KG6" s="28"/>
      <c r="KH6" s="26"/>
      <c r="KI6" s="26"/>
      <c r="KJ6" s="26"/>
      <c r="KK6" s="26"/>
      <c r="KL6" s="19"/>
      <c r="KM6" s="19"/>
      <c r="KN6" s="28"/>
      <c r="KO6" s="26"/>
      <c r="KP6" s="26"/>
      <c r="KQ6" s="26"/>
      <c r="KR6" s="26"/>
      <c r="KS6" s="19"/>
      <c r="KT6" s="19"/>
      <c r="KU6" s="28"/>
      <c r="KV6" s="26"/>
      <c r="KW6" s="26"/>
      <c r="KX6" s="26"/>
      <c r="KY6" s="26"/>
      <c r="KZ6" s="19"/>
      <c r="LA6" s="19"/>
      <c r="LB6" s="28"/>
      <c r="LC6" s="26"/>
      <c r="LD6" s="26"/>
      <c r="LE6" s="26"/>
      <c r="LF6" s="26"/>
      <c r="LG6" s="19"/>
      <c r="LH6" s="19"/>
      <c r="LI6" s="28"/>
      <c r="LJ6" s="26"/>
      <c r="LK6" s="26"/>
      <c r="LL6" s="26"/>
      <c r="LM6" s="26"/>
      <c r="LN6" s="19"/>
      <c r="LO6" s="19"/>
      <c r="LP6" s="28"/>
      <c r="LQ6" s="26"/>
      <c r="LR6" s="26"/>
      <c r="LS6" s="26"/>
      <c r="LT6" s="26"/>
      <c r="LU6" s="19"/>
      <c r="LV6" s="19"/>
      <c r="LW6" s="28"/>
      <c r="LX6" s="26"/>
      <c r="LY6" s="26"/>
      <c r="LZ6" s="26"/>
      <c r="MA6" s="26"/>
      <c r="MB6" s="19"/>
      <c r="MC6" s="19"/>
      <c r="MD6" s="28"/>
      <c r="ME6" s="26"/>
      <c r="MF6" s="26"/>
      <c r="MG6" s="26"/>
      <c r="MH6" s="26"/>
      <c r="MI6" s="19"/>
      <c r="MJ6" s="19"/>
      <c r="MK6" s="28"/>
      <c r="ML6" s="26"/>
      <c r="MM6" s="26"/>
      <c r="MN6" s="26"/>
      <c r="MO6" s="26"/>
      <c r="MP6" s="19"/>
      <c r="MQ6" s="19"/>
      <c r="MR6" s="28"/>
      <c r="MS6" s="26"/>
      <c r="MT6" s="26"/>
      <c r="MU6" s="26"/>
      <c r="MV6" s="26"/>
      <c r="MW6" s="19"/>
      <c r="MX6" s="19"/>
      <c r="MY6" s="28"/>
      <c r="MZ6" s="26"/>
      <c r="NA6" s="26"/>
      <c r="NB6" s="26"/>
      <c r="NC6" s="26"/>
      <c r="ND6" s="19"/>
      <c r="NE6" s="19"/>
      <c r="NF6" s="16" t="s">
        <v>759</v>
      </c>
    </row>
    <row r="7" spans="1:370" s="29" customFormat="1" ht="15.75" x14ac:dyDescent="0.25">
      <c r="A7" s="22" t="s">
        <v>764</v>
      </c>
      <c r="B7" s="23" t="s">
        <v>765</v>
      </c>
      <c r="C7" s="24">
        <v>0</v>
      </c>
      <c r="D7" s="24" t="s">
        <v>766</v>
      </c>
      <c r="E7" s="25"/>
      <c r="F7" s="26"/>
      <c r="G7" s="26"/>
      <c r="H7" s="26"/>
      <c r="I7" s="27"/>
      <c r="J7" s="19"/>
      <c r="K7" s="19"/>
      <c r="L7" s="19"/>
      <c r="M7" s="28"/>
      <c r="N7" s="26"/>
      <c r="O7" s="26"/>
      <c r="P7" s="26"/>
      <c r="Q7" s="26"/>
      <c r="R7" s="19"/>
      <c r="S7" s="19"/>
      <c r="T7" s="28"/>
      <c r="U7" s="26"/>
      <c r="V7" s="26"/>
      <c r="W7" s="26"/>
      <c r="X7" s="26"/>
      <c r="Y7" s="19"/>
      <c r="Z7" s="19"/>
      <c r="AA7" s="28"/>
      <c r="AB7" s="26"/>
      <c r="AC7" s="26"/>
      <c r="AD7" s="26"/>
      <c r="AE7" s="26"/>
      <c r="AF7" s="19"/>
      <c r="AG7" s="19"/>
      <c r="AH7" s="28"/>
      <c r="AI7" s="26"/>
      <c r="AJ7" s="26"/>
      <c r="AK7" s="26"/>
      <c r="AL7" s="26"/>
      <c r="AM7" s="19"/>
      <c r="AN7" s="19"/>
      <c r="AO7" s="28"/>
      <c r="AP7" s="26"/>
      <c r="AQ7" s="26"/>
      <c r="AR7" s="26"/>
      <c r="AS7" s="26"/>
      <c r="AT7" s="19"/>
      <c r="AU7" s="19"/>
      <c r="AV7" s="28"/>
      <c r="AW7" s="26"/>
      <c r="AX7" s="26"/>
      <c r="AY7" s="26"/>
      <c r="AZ7" s="26"/>
      <c r="BA7" s="19"/>
      <c r="BB7" s="19"/>
      <c r="BC7" s="28"/>
      <c r="BD7" s="26"/>
      <c r="BE7" s="26"/>
      <c r="BF7" s="26"/>
      <c r="BG7" s="26"/>
      <c r="BH7" s="19"/>
      <c r="BI7" s="19"/>
      <c r="BJ7" s="28"/>
      <c r="BK7" s="26"/>
      <c r="BL7" s="26"/>
      <c r="BM7" s="26"/>
      <c r="BN7" s="26"/>
      <c r="BO7" s="19"/>
      <c r="BP7" s="19"/>
      <c r="BQ7" s="28"/>
      <c r="BR7" s="26"/>
      <c r="BS7" s="26"/>
      <c r="BT7" s="26"/>
      <c r="BU7" s="26"/>
      <c r="BV7" s="19"/>
      <c r="BW7" s="19"/>
      <c r="BX7" s="28"/>
      <c r="BY7" s="26"/>
      <c r="BZ7" s="26"/>
      <c r="CA7" s="26"/>
      <c r="CB7" s="26"/>
      <c r="CC7" s="19"/>
      <c r="CD7" s="19"/>
      <c r="CE7" s="28"/>
      <c r="CF7" s="26"/>
      <c r="CG7" s="26"/>
      <c r="CH7" s="26"/>
      <c r="CI7" s="26"/>
      <c r="CJ7" s="19"/>
      <c r="CK7" s="19"/>
      <c r="CL7" s="28"/>
      <c r="CM7" s="26"/>
      <c r="CN7" s="26"/>
      <c r="CO7" s="26"/>
      <c r="CP7" s="26"/>
      <c r="CQ7" s="19"/>
      <c r="CR7" s="19"/>
      <c r="CS7" s="28"/>
      <c r="CT7" s="26"/>
      <c r="CU7" s="26"/>
      <c r="CV7" s="26"/>
      <c r="CW7" s="26"/>
      <c r="CX7" s="19"/>
      <c r="CY7" s="19"/>
      <c r="CZ7" s="28"/>
      <c r="DA7" s="26"/>
      <c r="DB7" s="26"/>
      <c r="DC7" s="26"/>
      <c r="DD7" s="26"/>
      <c r="DE7" s="19"/>
      <c r="DF7" s="19"/>
      <c r="DG7" s="28"/>
      <c r="DH7" s="26"/>
      <c r="DI7" s="26"/>
      <c r="DJ7" s="26"/>
      <c r="DK7" s="26"/>
      <c r="DL7" s="19"/>
      <c r="DM7" s="19"/>
      <c r="DN7" s="28"/>
      <c r="DO7" s="26"/>
      <c r="DP7" s="26"/>
      <c r="DQ7" s="26"/>
      <c r="DR7" s="26"/>
      <c r="DS7" s="19"/>
      <c r="DT7" s="19"/>
      <c r="DU7" s="28"/>
      <c r="DV7" s="26"/>
      <c r="DW7" s="26"/>
      <c r="DX7" s="26"/>
      <c r="DY7" s="26"/>
      <c r="DZ7" s="19"/>
      <c r="EA7" s="19"/>
      <c r="EB7" s="28"/>
      <c r="EC7" s="26"/>
      <c r="ED7" s="26"/>
      <c r="EE7" s="26"/>
      <c r="EF7" s="26"/>
      <c r="EG7" s="19"/>
      <c r="EH7" s="19"/>
      <c r="EI7" s="28"/>
      <c r="EJ7" s="26"/>
      <c r="EK7" s="26"/>
      <c r="EL7" s="26"/>
      <c r="EM7" s="26"/>
      <c r="EN7" s="19"/>
      <c r="EO7" s="19"/>
      <c r="EP7" s="28"/>
      <c r="EQ7" s="26"/>
      <c r="ER7" s="26"/>
      <c r="ES7" s="26"/>
      <c r="ET7" s="26"/>
      <c r="EU7" s="19"/>
      <c r="EV7" s="19"/>
      <c r="EW7" s="28"/>
      <c r="EX7" s="26"/>
      <c r="EY7" s="26"/>
      <c r="EZ7" s="26"/>
      <c r="FA7" s="26"/>
      <c r="FB7" s="19"/>
      <c r="FC7" s="19"/>
      <c r="FD7" s="28"/>
      <c r="FE7" s="26"/>
      <c r="FF7" s="26"/>
      <c r="FG7" s="26"/>
      <c r="FH7" s="26"/>
      <c r="FI7" s="19"/>
      <c r="FJ7" s="19"/>
      <c r="FK7" s="28"/>
      <c r="FL7" s="26"/>
      <c r="FM7" s="26"/>
      <c r="FN7" s="26"/>
      <c r="FO7" s="26"/>
      <c r="FP7" s="19"/>
      <c r="FQ7" s="19"/>
      <c r="FR7" s="28"/>
      <c r="FS7" s="26"/>
      <c r="FT7" s="26"/>
      <c r="FU7" s="26"/>
      <c r="FV7" s="26"/>
      <c r="FW7" s="19"/>
      <c r="FX7" s="19"/>
      <c r="FY7" s="28"/>
      <c r="FZ7" s="26"/>
      <c r="GA7" s="26"/>
      <c r="GB7" s="26"/>
      <c r="GC7" s="26"/>
      <c r="GD7" s="19"/>
      <c r="GE7" s="19"/>
      <c r="GF7" s="28"/>
      <c r="GG7" s="26"/>
      <c r="GH7" s="26"/>
      <c r="GI7" s="26"/>
      <c r="GJ7" s="26"/>
      <c r="GK7" s="19"/>
      <c r="GL7" s="19"/>
      <c r="GM7" s="28"/>
      <c r="GN7" s="26"/>
      <c r="GO7" s="26"/>
      <c r="GP7" s="26"/>
      <c r="GQ7" s="26"/>
      <c r="GR7" s="19"/>
      <c r="GS7" s="19"/>
      <c r="GT7" s="28"/>
      <c r="GU7" s="26"/>
      <c r="GV7" s="26"/>
      <c r="GW7" s="26"/>
      <c r="GX7" s="26"/>
      <c r="GY7" s="19"/>
      <c r="GZ7" s="19"/>
      <c r="HA7" s="28"/>
      <c r="HB7" s="26"/>
      <c r="HC7" s="26"/>
      <c r="HD7" s="26"/>
      <c r="HE7" s="26"/>
      <c r="HF7" s="19"/>
      <c r="HG7" s="19"/>
      <c r="HH7" s="28"/>
      <c r="HI7" s="26"/>
      <c r="HJ7" s="26"/>
      <c r="HK7" s="26"/>
      <c r="HL7" s="26"/>
      <c r="HM7" s="19"/>
      <c r="HN7" s="19"/>
      <c r="HO7" s="28"/>
      <c r="HP7" s="26"/>
      <c r="HQ7" s="26"/>
      <c r="HR7" s="26"/>
      <c r="HS7" s="26"/>
      <c r="HT7" s="19"/>
      <c r="HU7" s="19"/>
      <c r="HV7" s="28"/>
      <c r="HW7" s="26"/>
      <c r="HX7" s="26"/>
      <c r="HY7" s="26"/>
      <c r="HZ7" s="26"/>
      <c r="IA7" s="19"/>
      <c r="IB7" s="19"/>
      <c r="IC7" s="28"/>
      <c r="ID7" s="26"/>
      <c r="IE7" s="26"/>
      <c r="IF7" s="26"/>
      <c r="IG7" s="26"/>
      <c r="IH7" s="19"/>
      <c r="II7" s="19"/>
      <c r="IJ7" s="28"/>
      <c r="IK7" s="26"/>
      <c r="IL7" s="26"/>
      <c r="IM7" s="26"/>
      <c r="IN7" s="26"/>
      <c r="IO7" s="19"/>
      <c r="IP7" s="19"/>
      <c r="IQ7" s="28"/>
      <c r="IR7" s="26"/>
      <c r="IS7" s="26"/>
      <c r="IT7" s="26"/>
      <c r="IU7" s="26"/>
      <c r="IV7" s="19"/>
      <c r="IW7" s="19"/>
      <c r="IX7" s="28"/>
      <c r="IY7" s="26"/>
      <c r="IZ7" s="26"/>
      <c r="JA7" s="26"/>
      <c r="JB7" s="26"/>
      <c r="JC7" s="19"/>
      <c r="JD7" s="19"/>
      <c r="JE7" s="28"/>
      <c r="JF7" s="26"/>
      <c r="JG7" s="26"/>
      <c r="JH7" s="26"/>
      <c r="JI7" s="26"/>
      <c r="JJ7" s="19"/>
      <c r="JK7" s="19"/>
      <c r="JL7" s="28"/>
      <c r="JM7" s="26"/>
      <c r="JN7" s="26"/>
      <c r="JO7" s="26"/>
      <c r="JP7" s="26"/>
      <c r="JQ7" s="19"/>
      <c r="JR7" s="19"/>
      <c r="JS7" s="28"/>
      <c r="JT7" s="26"/>
      <c r="JU7" s="26"/>
      <c r="JV7" s="26"/>
      <c r="JW7" s="26"/>
      <c r="JX7" s="19"/>
      <c r="JY7" s="19"/>
      <c r="JZ7" s="28"/>
      <c r="KA7" s="26"/>
      <c r="KB7" s="26"/>
      <c r="KC7" s="26"/>
      <c r="KD7" s="26"/>
      <c r="KE7" s="19"/>
      <c r="KF7" s="19"/>
      <c r="KG7" s="28"/>
      <c r="KH7" s="26"/>
      <c r="KI7" s="26"/>
      <c r="KJ7" s="26"/>
      <c r="KK7" s="26"/>
      <c r="KL7" s="19"/>
      <c r="KM7" s="19"/>
      <c r="KN7" s="28"/>
      <c r="KO7" s="26"/>
      <c r="KP7" s="26"/>
      <c r="KQ7" s="26"/>
      <c r="KR7" s="26"/>
      <c r="KS7" s="19"/>
      <c r="KT7" s="19"/>
      <c r="KU7" s="28"/>
      <c r="KV7" s="26"/>
      <c r="KW7" s="26"/>
      <c r="KX7" s="26"/>
      <c r="KY7" s="26"/>
      <c r="KZ7" s="19"/>
      <c r="LA7" s="19"/>
      <c r="LB7" s="28"/>
      <c r="LC7" s="26"/>
      <c r="LD7" s="26"/>
      <c r="LE7" s="26"/>
      <c r="LF7" s="26"/>
      <c r="LG7" s="19"/>
      <c r="LH7" s="19"/>
      <c r="LI7" s="28"/>
      <c r="LJ7" s="26"/>
      <c r="LK7" s="26"/>
      <c r="LL7" s="26"/>
      <c r="LM7" s="26"/>
      <c r="LN7" s="19"/>
      <c r="LO7" s="19"/>
      <c r="LP7" s="28"/>
      <c r="LQ7" s="26"/>
      <c r="LR7" s="26"/>
      <c r="LS7" s="26"/>
      <c r="LT7" s="26"/>
      <c r="LU7" s="19"/>
      <c r="LV7" s="19"/>
      <c r="LW7" s="28"/>
      <c r="LX7" s="26"/>
      <c r="LY7" s="26"/>
      <c r="LZ7" s="26"/>
      <c r="MA7" s="26"/>
      <c r="MB7" s="19"/>
      <c r="MC7" s="19"/>
      <c r="MD7" s="28"/>
      <c r="ME7" s="26"/>
      <c r="MF7" s="26"/>
      <c r="MG7" s="26"/>
      <c r="MH7" s="26"/>
      <c r="MI7" s="19"/>
      <c r="MJ7" s="19"/>
      <c r="MK7" s="28"/>
      <c r="ML7" s="26"/>
      <c r="MM7" s="26"/>
      <c r="MN7" s="26"/>
      <c r="MO7" s="26"/>
      <c r="MP7" s="19"/>
      <c r="MQ7" s="19"/>
      <c r="MR7" s="28"/>
      <c r="MS7" s="26"/>
      <c r="MT7" s="26"/>
      <c r="MU7" s="26"/>
      <c r="MV7" s="26"/>
      <c r="MW7" s="19"/>
      <c r="MX7" s="19"/>
      <c r="MY7" s="28"/>
      <c r="MZ7" s="26"/>
      <c r="NA7" s="26"/>
      <c r="NB7" s="26"/>
      <c r="NC7" s="26"/>
      <c r="ND7" s="19"/>
      <c r="NE7" s="19"/>
      <c r="NF7" s="16" t="s">
        <v>759</v>
      </c>
    </row>
    <row r="8" spans="1:370" s="29" customFormat="1" ht="15.75" x14ac:dyDescent="0.25">
      <c r="A8" s="22" t="s">
        <v>767</v>
      </c>
      <c r="B8" s="23" t="s">
        <v>768</v>
      </c>
      <c r="C8" s="24">
        <v>0</v>
      </c>
      <c r="D8" s="24" t="s">
        <v>766</v>
      </c>
      <c r="E8" s="25"/>
      <c r="F8" s="26"/>
      <c r="G8" s="26"/>
      <c r="H8" s="26"/>
      <c r="I8" s="27"/>
      <c r="J8" s="19"/>
      <c r="K8" s="19"/>
      <c r="L8" s="19"/>
      <c r="M8" s="28"/>
      <c r="N8" s="26"/>
      <c r="O8" s="26"/>
      <c r="P8" s="26"/>
      <c r="Q8" s="26"/>
      <c r="R8" s="19"/>
      <c r="S8" s="19"/>
      <c r="T8" s="28"/>
      <c r="U8" s="26"/>
      <c r="V8" s="26"/>
      <c r="W8" s="26"/>
      <c r="X8" s="26"/>
      <c r="Y8" s="19"/>
      <c r="Z8" s="19"/>
      <c r="AA8" s="28"/>
      <c r="AB8" s="26"/>
      <c r="AC8" s="26"/>
      <c r="AD8" s="26"/>
      <c r="AE8" s="26"/>
      <c r="AF8" s="19"/>
      <c r="AG8" s="19"/>
      <c r="AH8" s="28"/>
      <c r="AI8" s="26"/>
      <c r="AJ8" s="26"/>
      <c r="AK8" s="26"/>
      <c r="AL8" s="26"/>
      <c r="AM8" s="19"/>
      <c r="AN8" s="19"/>
      <c r="AO8" s="28"/>
      <c r="AP8" s="26"/>
      <c r="AQ8" s="26"/>
      <c r="AR8" s="26"/>
      <c r="AS8" s="26"/>
      <c r="AT8" s="19"/>
      <c r="AU8" s="19"/>
      <c r="AV8" s="28"/>
      <c r="AW8" s="26"/>
      <c r="AX8" s="26"/>
      <c r="AY8" s="26"/>
      <c r="AZ8" s="26"/>
      <c r="BA8" s="19"/>
      <c r="BB8" s="19"/>
      <c r="BC8" s="28"/>
      <c r="BD8" s="26"/>
      <c r="BE8" s="26"/>
      <c r="BF8" s="26"/>
      <c r="BG8" s="26"/>
      <c r="BH8" s="19"/>
      <c r="BI8" s="19"/>
      <c r="BJ8" s="28"/>
      <c r="BK8" s="26"/>
      <c r="BL8" s="26"/>
      <c r="BM8" s="26"/>
      <c r="BN8" s="26"/>
      <c r="BO8" s="19"/>
      <c r="BP8" s="19"/>
      <c r="BQ8" s="28"/>
      <c r="BR8" s="26"/>
      <c r="BS8" s="26"/>
      <c r="BT8" s="26"/>
      <c r="BU8" s="26"/>
      <c r="BV8" s="19"/>
      <c r="BW8" s="19"/>
      <c r="BX8" s="28"/>
      <c r="BY8" s="26"/>
      <c r="BZ8" s="26"/>
      <c r="CA8" s="26"/>
      <c r="CB8" s="26"/>
      <c r="CC8" s="19"/>
      <c r="CD8" s="19"/>
      <c r="CE8" s="28"/>
      <c r="CF8" s="26"/>
      <c r="CG8" s="26"/>
      <c r="CH8" s="26"/>
      <c r="CI8" s="26"/>
      <c r="CJ8" s="19"/>
      <c r="CK8" s="19"/>
      <c r="CL8" s="28"/>
      <c r="CM8" s="26"/>
      <c r="CN8" s="26"/>
      <c r="CO8" s="26"/>
      <c r="CP8" s="26"/>
      <c r="CQ8" s="19"/>
      <c r="CR8" s="19"/>
      <c r="CS8" s="28"/>
      <c r="CT8" s="26"/>
      <c r="CU8" s="26"/>
      <c r="CV8" s="26"/>
      <c r="CW8" s="26"/>
      <c r="CX8" s="19"/>
      <c r="CY8" s="19"/>
      <c r="CZ8" s="28"/>
      <c r="DA8" s="26"/>
      <c r="DB8" s="26"/>
      <c r="DC8" s="26"/>
      <c r="DD8" s="26"/>
      <c r="DE8" s="19"/>
      <c r="DF8" s="19"/>
      <c r="DG8" s="28"/>
      <c r="DH8" s="26"/>
      <c r="DI8" s="26"/>
      <c r="DJ8" s="26"/>
      <c r="DK8" s="26"/>
      <c r="DL8" s="19"/>
      <c r="DM8" s="19"/>
      <c r="DN8" s="28"/>
      <c r="DO8" s="26"/>
      <c r="DP8" s="26"/>
      <c r="DQ8" s="26"/>
      <c r="DR8" s="26"/>
      <c r="DS8" s="19"/>
      <c r="DT8" s="19"/>
      <c r="DU8" s="28"/>
      <c r="DV8" s="26"/>
      <c r="DW8" s="26"/>
      <c r="DX8" s="26"/>
      <c r="DY8" s="26"/>
      <c r="DZ8" s="19"/>
      <c r="EA8" s="19"/>
      <c r="EB8" s="28"/>
      <c r="EC8" s="26"/>
      <c r="ED8" s="26"/>
      <c r="EE8" s="26"/>
      <c r="EF8" s="26"/>
      <c r="EG8" s="19"/>
      <c r="EH8" s="19"/>
      <c r="EI8" s="28"/>
      <c r="EJ8" s="26"/>
      <c r="EK8" s="26"/>
      <c r="EL8" s="26"/>
      <c r="EM8" s="26"/>
      <c r="EN8" s="19"/>
      <c r="EO8" s="19"/>
      <c r="EP8" s="28"/>
      <c r="EQ8" s="26"/>
      <c r="ER8" s="26"/>
      <c r="ES8" s="26"/>
      <c r="ET8" s="26"/>
      <c r="EU8" s="19"/>
      <c r="EV8" s="19"/>
      <c r="EW8" s="28"/>
      <c r="EX8" s="26"/>
      <c r="EY8" s="26"/>
      <c r="EZ8" s="26"/>
      <c r="FA8" s="26"/>
      <c r="FB8" s="19"/>
      <c r="FC8" s="19"/>
      <c r="FD8" s="28"/>
      <c r="FE8" s="26"/>
      <c r="FF8" s="26"/>
      <c r="FG8" s="26"/>
      <c r="FH8" s="26"/>
      <c r="FI8" s="19"/>
      <c r="FJ8" s="19"/>
      <c r="FK8" s="28"/>
      <c r="FL8" s="26"/>
      <c r="FM8" s="26"/>
      <c r="FN8" s="26"/>
      <c r="FO8" s="26"/>
      <c r="FP8" s="19"/>
      <c r="FQ8" s="19"/>
      <c r="FR8" s="28"/>
      <c r="FS8" s="26"/>
      <c r="FT8" s="26"/>
      <c r="FU8" s="26"/>
      <c r="FV8" s="26"/>
      <c r="FW8" s="19"/>
      <c r="FX8" s="19"/>
      <c r="FY8" s="28"/>
      <c r="FZ8" s="26"/>
      <c r="GA8" s="26"/>
      <c r="GB8" s="26"/>
      <c r="GC8" s="26"/>
      <c r="GD8" s="19"/>
      <c r="GE8" s="19"/>
      <c r="GF8" s="28"/>
      <c r="GG8" s="26"/>
      <c r="GH8" s="26"/>
      <c r="GI8" s="26"/>
      <c r="GJ8" s="26"/>
      <c r="GK8" s="19"/>
      <c r="GL8" s="19"/>
      <c r="GM8" s="28"/>
      <c r="GN8" s="26"/>
      <c r="GO8" s="26"/>
      <c r="GP8" s="26"/>
      <c r="GQ8" s="26"/>
      <c r="GR8" s="19"/>
      <c r="GS8" s="19"/>
      <c r="GT8" s="28"/>
      <c r="GU8" s="26"/>
      <c r="GV8" s="26"/>
      <c r="GW8" s="26"/>
      <c r="GX8" s="26"/>
      <c r="GY8" s="19"/>
      <c r="GZ8" s="19"/>
      <c r="HA8" s="28"/>
      <c r="HB8" s="26"/>
      <c r="HC8" s="26"/>
      <c r="HD8" s="26"/>
      <c r="HE8" s="26"/>
      <c r="HF8" s="19"/>
      <c r="HG8" s="19"/>
      <c r="HH8" s="28"/>
      <c r="HI8" s="26"/>
      <c r="HJ8" s="26"/>
      <c r="HK8" s="26"/>
      <c r="HL8" s="26"/>
      <c r="HM8" s="19"/>
      <c r="HN8" s="19"/>
      <c r="HO8" s="28"/>
      <c r="HP8" s="26"/>
      <c r="HQ8" s="26"/>
      <c r="HR8" s="26"/>
      <c r="HS8" s="26"/>
      <c r="HT8" s="19"/>
      <c r="HU8" s="19"/>
      <c r="HV8" s="28"/>
      <c r="HW8" s="26"/>
      <c r="HX8" s="26"/>
      <c r="HY8" s="26"/>
      <c r="HZ8" s="26"/>
      <c r="IA8" s="19"/>
      <c r="IB8" s="19"/>
      <c r="IC8" s="28"/>
      <c r="ID8" s="26"/>
      <c r="IE8" s="26"/>
      <c r="IF8" s="26"/>
      <c r="IG8" s="26"/>
      <c r="IH8" s="19"/>
      <c r="II8" s="19"/>
      <c r="IJ8" s="28"/>
      <c r="IK8" s="26"/>
      <c r="IL8" s="26"/>
      <c r="IM8" s="26"/>
      <c r="IN8" s="26"/>
      <c r="IO8" s="19"/>
      <c r="IP8" s="19"/>
      <c r="IQ8" s="28"/>
      <c r="IR8" s="26"/>
      <c r="IS8" s="26"/>
      <c r="IT8" s="26"/>
      <c r="IU8" s="26"/>
      <c r="IV8" s="19"/>
      <c r="IW8" s="19"/>
      <c r="IX8" s="28"/>
      <c r="IY8" s="26"/>
      <c r="IZ8" s="26"/>
      <c r="JA8" s="26"/>
      <c r="JB8" s="26"/>
      <c r="JC8" s="19"/>
      <c r="JD8" s="19"/>
      <c r="JE8" s="28"/>
      <c r="JF8" s="26"/>
      <c r="JG8" s="26"/>
      <c r="JH8" s="26"/>
      <c r="JI8" s="26"/>
      <c r="JJ8" s="19"/>
      <c r="JK8" s="19"/>
      <c r="JL8" s="28"/>
      <c r="JM8" s="26"/>
      <c r="JN8" s="26"/>
      <c r="JO8" s="26"/>
      <c r="JP8" s="26"/>
      <c r="JQ8" s="19"/>
      <c r="JR8" s="19"/>
      <c r="JS8" s="28"/>
      <c r="JT8" s="26"/>
      <c r="JU8" s="26"/>
      <c r="JV8" s="26"/>
      <c r="JW8" s="26"/>
      <c r="JX8" s="19"/>
      <c r="JY8" s="19"/>
      <c r="JZ8" s="28"/>
      <c r="KA8" s="26"/>
      <c r="KB8" s="26"/>
      <c r="KC8" s="26"/>
      <c r="KD8" s="26"/>
      <c r="KE8" s="19"/>
      <c r="KF8" s="19"/>
      <c r="KG8" s="28"/>
      <c r="KH8" s="26"/>
      <c r="KI8" s="26"/>
      <c r="KJ8" s="26"/>
      <c r="KK8" s="26"/>
      <c r="KL8" s="19"/>
      <c r="KM8" s="19"/>
      <c r="KN8" s="28"/>
      <c r="KO8" s="26"/>
      <c r="KP8" s="26"/>
      <c r="KQ8" s="26"/>
      <c r="KR8" s="26"/>
      <c r="KS8" s="19"/>
      <c r="KT8" s="19"/>
      <c r="KU8" s="28"/>
      <c r="KV8" s="26"/>
      <c r="KW8" s="26"/>
      <c r="KX8" s="26"/>
      <c r="KY8" s="26"/>
      <c r="KZ8" s="19"/>
      <c r="LA8" s="19"/>
      <c r="LB8" s="28"/>
      <c r="LC8" s="26"/>
      <c r="LD8" s="26"/>
      <c r="LE8" s="26"/>
      <c r="LF8" s="26"/>
      <c r="LG8" s="19"/>
      <c r="LH8" s="19"/>
      <c r="LI8" s="28"/>
      <c r="LJ8" s="26"/>
      <c r="LK8" s="26"/>
      <c r="LL8" s="26"/>
      <c r="LM8" s="26"/>
      <c r="LN8" s="19"/>
      <c r="LO8" s="19"/>
      <c r="LP8" s="28"/>
      <c r="LQ8" s="26"/>
      <c r="LR8" s="26"/>
      <c r="LS8" s="26"/>
      <c r="LT8" s="26"/>
      <c r="LU8" s="19"/>
      <c r="LV8" s="19"/>
      <c r="LW8" s="28"/>
      <c r="LX8" s="26"/>
      <c r="LY8" s="26"/>
      <c r="LZ8" s="26"/>
      <c r="MA8" s="26"/>
      <c r="MB8" s="19"/>
      <c r="MC8" s="19"/>
      <c r="MD8" s="28"/>
      <c r="ME8" s="26"/>
      <c r="MF8" s="26"/>
      <c r="MG8" s="26"/>
      <c r="MH8" s="26"/>
      <c r="MI8" s="19"/>
      <c r="MJ8" s="19"/>
      <c r="MK8" s="28"/>
      <c r="ML8" s="26"/>
      <c r="MM8" s="26"/>
      <c r="MN8" s="26"/>
      <c r="MO8" s="26"/>
      <c r="MP8" s="19"/>
      <c r="MQ8" s="19"/>
      <c r="MR8" s="28"/>
      <c r="MS8" s="26"/>
      <c r="MT8" s="26"/>
      <c r="MU8" s="26"/>
      <c r="MV8" s="26"/>
      <c r="MW8" s="19"/>
      <c r="MX8" s="19"/>
      <c r="MY8" s="28"/>
      <c r="MZ8" s="26"/>
      <c r="NA8" s="26"/>
      <c r="NB8" s="26"/>
      <c r="NC8" s="26"/>
      <c r="ND8" s="19"/>
      <c r="NE8" s="19"/>
      <c r="NF8" s="16" t="s">
        <v>759</v>
      </c>
    </row>
    <row r="9" spans="1:370" s="29" customFormat="1" ht="15.75" x14ac:dyDescent="0.25">
      <c r="A9" s="30" t="s">
        <v>769</v>
      </c>
      <c r="B9" s="23" t="s">
        <v>770</v>
      </c>
      <c r="C9" s="24">
        <v>5</v>
      </c>
      <c r="D9" s="24" t="s">
        <v>763</v>
      </c>
      <c r="E9" s="25"/>
      <c r="F9" s="31">
        <v>0</v>
      </c>
      <c r="G9" s="31">
        <v>0</v>
      </c>
      <c r="H9" s="31">
        <v>0</v>
      </c>
      <c r="I9" s="31">
        <v>0</v>
      </c>
      <c r="J9" s="31">
        <v>0</v>
      </c>
      <c r="K9" s="31">
        <v>0</v>
      </c>
      <c r="L9" s="31">
        <v>0</v>
      </c>
      <c r="M9" s="31">
        <v>0</v>
      </c>
      <c r="N9" s="31">
        <v>0</v>
      </c>
      <c r="O9" s="31">
        <v>0</v>
      </c>
      <c r="P9" s="31">
        <v>0</v>
      </c>
      <c r="Q9" s="31">
        <v>0</v>
      </c>
      <c r="R9" s="31">
        <v>0</v>
      </c>
      <c r="S9" s="31">
        <v>0</v>
      </c>
      <c r="T9" s="31">
        <v>0</v>
      </c>
      <c r="U9" s="31">
        <v>0</v>
      </c>
      <c r="V9" s="31">
        <v>0</v>
      </c>
      <c r="W9" s="31">
        <v>0</v>
      </c>
      <c r="X9" s="31">
        <v>0</v>
      </c>
      <c r="Y9" s="31">
        <v>0</v>
      </c>
      <c r="Z9" s="31">
        <v>0</v>
      </c>
      <c r="AA9" s="31">
        <v>0</v>
      </c>
      <c r="AB9" s="31">
        <v>0</v>
      </c>
      <c r="AC9" s="31">
        <v>0</v>
      </c>
      <c r="AD9" s="31">
        <v>0</v>
      </c>
      <c r="AE9" s="31">
        <v>0</v>
      </c>
      <c r="AF9" s="31">
        <v>0</v>
      </c>
      <c r="AG9" s="31">
        <v>0</v>
      </c>
      <c r="AH9" s="31">
        <v>0</v>
      </c>
      <c r="AI9" s="31">
        <v>0</v>
      </c>
      <c r="AJ9" s="31">
        <v>0</v>
      </c>
      <c r="AK9" s="31">
        <v>0</v>
      </c>
      <c r="AL9" s="31">
        <v>0</v>
      </c>
      <c r="AM9" s="31">
        <v>0</v>
      </c>
      <c r="AN9" s="31">
        <v>0</v>
      </c>
      <c r="AO9" s="31">
        <v>0</v>
      </c>
      <c r="AP9" s="31">
        <v>0</v>
      </c>
      <c r="AQ9" s="31">
        <v>0</v>
      </c>
      <c r="AR9" s="31">
        <v>0</v>
      </c>
      <c r="AS9" s="31">
        <v>0</v>
      </c>
      <c r="AT9" s="31">
        <v>0</v>
      </c>
      <c r="AU9" s="31">
        <v>0</v>
      </c>
      <c r="AV9" s="31">
        <v>0</v>
      </c>
      <c r="AW9" s="31">
        <v>0</v>
      </c>
      <c r="AX9" s="31">
        <v>0</v>
      </c>
      <c r="AY9" s="31">
        <v>0</v>
      </c>
      <c r="AZ9" s="31">
        <v>0</v>
      </c>
      <c r="BA9" s="31">
        <v>0</v>
      </c>
      <c r="BB9" s="31">
        <v>0</v>
      </c>
      <c r="BC9" s="31">
        <v>0</v>
      </c>
      <c r="BD9" s="31">
        <v>0</v>
      </c>
      <c r="BE9" s="31">
        <v>0</v>
      </c>
      <c r="BF9" s="31">
        <v>0</v>
      </c>
      <c r="BG9" s="31">
        <v>0</v>
      </c>
      <c r="BH9" s="31">
        <v>0</v>
      </c>
      <c r="BI9" s="31">
        <v>0</v>
      </c>
      <c r="BJ9" s="31">
        <v>0</v>
      </c>
      <c r="BK9" s="31">
        <v>0</v>
      </c>
      <c r="BL9" s="31">
        <v>0</v>
      </c>
      <c r="BM9" s="31">
        <v>0</v>
      </c>
      <c r="BN9" s="31">
        <v>0</v>
      </c>
      <c r="BO9" s="31">
        <v>0</v>
      </c>
      <c r="BP9" s="31">
        <v>0</v>
      </c>
      <c r="BQ9" s="31">
        <v>0</v>
      </c>
      <c r="BR9" s="31">
        <v>0</v>
      </c>
      <c r="BS9" s="31">
        <v>0</v>
      </c>
      <c r="BT9" s="31">
        <v>0</v>
      </c>
      <c r="BU9" s="31">
        <v>0</v>
      </c>
      <c r="BV9" s="31">
        <v>0</v>
      </c>
      <c r="BW9" s="31">
        <v>0</v>
      </c>
      <c r="BX9" s="31">
        <v>0</v>
      </c>
      <c r="BY9" s="31">
        <v>0</v>
      </c>
      <c r="BZ9" s="31">
        <v>0</v>
      </c>
      <c r="CA9" s="31">
        <v>0</v>
      </c>
      <c r="CB9" s="31">
        <v>0</v>
      </c>
      <c r="CC9" s="31">
        <v>0</v>
      </c>
      <c r="CD9" s="31">
        <v>0</v>
      </c>
      <c r="CE9" s="31">
        <v>0</v>
      </c>
      <c r="CF9" s="31">
        <v>0</v>
      </c>
      <c r="CG9" s="31">
        <v>0</v>
      </c>
      <c r="CH9" s="31">
        <v>0</v>
      </c>
      <c r="CI9" s="31">
        <v>0</v>
      </c>
      <c r="CJ9" s="31">
        <v>0</v>
      </c>
      <c r="CK9" s="31">
        <v>0</v>
      </c>
      <c r="CL9" s="31">
        <v>0</v>
      </c>
      <c r="CM9" s="31">
        <v>0</v>
      </c>
      <c r="CN9" s="31">
        <v>0</v>
      </c>
      <c r="CO9" s="31">
        <v>0</v>
      </c>
      <c r="CP9" s="31">
        <v>0</v>
      </c>
      <c r="CQ9" s="31">
        <v>0</v>
      </c>
      <c r="CR9" s="31">
        <v>0</v>
      </c>
      <c r="CS9" s="31">
        <v>0</v>
      </c>
      <c r="CT9" s="31">
        <v>0</v>
      </c>
      <c r="CU9" s="31">
        <v>0</v>
      </c>
      <c r="CV9" s="31">
        <v>0</v>
      </c>
      <c r="CW9" s="31">
        <v>0</v>
      </c>
      <c r="CX9" s="31">
        <v>0</v>
      </c>
      <c r="CY9" s="31">
        <v>0</v>
      </c>
      <c r="CZ9" s="31">
        <v>0</v>
      </c>
      <c r="DA9" s="31">
        <v>0</v>
      </c>
      <c r="DB9" s="31">
        <v>0</v>
      </c>
      <c r="DC9" s="31">
        <v>0</v>
      </c>
      <c r="DD9" s="31">
        <v>0</v>
      </c>
      <c r="DE9" s="31">
        <v>0</v>
      </c>
      <c r="DF9" s="31">
        <v>0</v>
      </c>
      <c r="DG9" s="31">
        <v>0</v>
      </c>
      <c r="DH9" s="31">
        <v>0</v>
      </c>
      <c r="DI9" s="31">
        <v>0</v>
      </c>
      <c r="DJ9" s="31">
        <v>0</v>
      </c>
      <c r="DK9" s="31">
        <v>0</v>
      </c>
      <c r="DL9" s="31">
        <v>0</v>
      </c>
      <c r="DM9" s="31">
        <v>0</v>
      </c>
      <c r="DN9" s="31">
        <v>0</v>
      </c>
      <c r="DO9" s="31">
        <v>0</v>
      </c>
      <c r="DP9" s="31">
        <v>0</v>
      </c>
      <c r="DQ9" s="31">
        <v>0</v>
      </c>
      <c r="DR9" s="31">
        <v>0</v>
      </c>
      <c r="DS9" s="31">
        <v>0</v>
      </c>
      <c r="DT9" s="31">
        <v>0</v>
      </c>
      <c r="DU9" s="31">
        <v>0</v>
      </c>
      <c r="DV9" s="31">
        <v>0</v>
      </c>
      <c r="DW9" s="31">
        <v>0</v>
      </c>
      <c r="DX9" s="31">
        <v>0</v>
      </c>
      <c r="DY9" s="31">
        <v>0</v>
      </c>
      <c r="DZ9" s="31">
        <v>0</v>
      </c>
      <c r="EA9" s="31">
        <v>0</v>
      </c>
      <c r="EB9" s="31">
        <v>0</v>
      </c>
      <c r="EC9" s="31">
        <v>0</v>
      </c>
      <c r="ED9" s="31">
        <v>0</v>
      </c>
      <c r="EE9" s="31">
        <v>0</v>
      </c>
      <c r="EF9" s="31">
        <v>0</v>
      </c>
      <c r="EG9" s="31">
        <v>0</v>
      </c>
      <c r="EH9" s="31">
        <v>0</v>
      </c>
      <c r="EI9" s="31">
        <v>0</v>
      </c>
      <c r="EJ9" s="31">
        <v>0</v>
      </c>
      <c r="EK9" s="31">
        <v>0</v>
      </c>
      <c r="EL9" s="31">
        <v>0</v>
      </c>
      <c r="EM9" s="31">
        <v>0</v>
      </c>
      <c r="EN9" s="31">
        <v>0</v>
      </c>
      <c r="EO9" s="31">
        <v>0</v>
      </c>
      <c r="EP9" s="31">
        <v>0</v>
      </c>
      <c r="EQ9" s="31">
        <v>0</v>
      </c>
      <c r="ER9" s="31">
        <v>0</v>
      </c>
      <c r="ES9" s="31">
        <v>0</v>
      </c>
      <c r="ET9" s="31">
        <v>0</v>
      </c>
      <c r="EU9" s="31">
        <v>0</v>
      </c>
      <c r="EV9" s="31">
        <v>0</v>
      </c>
      <c r="EW9" s="31">
        <v>0</v>
      </c>
      <c r="EX9" s="31">
        <v>0</v>
      </c>
      <c r="EY9" s="31">
        <v>0</v>
      </c>
      <c r="EZ9" s="31">
        <v>0</v>
      </c>
      <c r="FA9" s="31">
        <v>0</v>
      </c>
      <c r="FB9" s="31">
        <v>0</v>
      </c>
      <c r="FC9" s="31">
        <v>0</v>
      </c>
      <c r="FD9" s="31">
        <v>0</v>
      </c>
      <c r="FE9" s="31">
        <v>0</v>
      </c>
      <c r="FF9" s="31">
        <v>0</v>
      </c>
      <c r="FG9" s="31">
        <v>0</v>
      </c>
      <c r="FH9" s="31">
        <v>0</v>
      </c>
      <c r="FI9" s="31">
        <v>0</v>
      </c>
      <c r="FJ9" s="31">
        <v>0</v>
      </c>
      <c r="FK9" s="31">
        <v>0</v>
      </c>
      <c r="FL9" s="31">
        <v>0</v>
      </c>
      <c r="FM9" s="31">
        <v>0</v>
      </c>
      <c r="FN9" s="31">
        <v>0</v>
      </c>
      <c r="FO9" s="31">
        <v>0</v>
      </c>
      <c r="FP9" s="31">
        <v>0</v>
      </c>
      <c r="FQ9" s="31">
        <v>0</v>
      </c>
      <c r="FR9" s="31">
        <v>0</v>
      </c>
      <c r="FS9" s="31">
        <v>0</v>
      </c>
      <c r="FT9" s="31">
        <v>0</v>
      </c>
      <c r="FU9" s="31">
        <v>0</v>
      </c>
      <c r="FV9" s="31">
        <v>0</v>
      </c>
      <c r="FW9" s="31">
        <v>0</v>
      </c>
      <c r="FX9" s="31">
        <v>0</v>
      </c>
      <c r="FY9" s="31">
        <v>0</v>
      </c>
      <c r="FZ9" s="31">
        <v>0</v>
      </c>
      <c r="GA9" s="31">
        <v>0</v>
      </c>
      <c r="GB9" s="31">
        <v>0</v>
      </c>
      <c r="GC9" s="31">
        <v>0</v>
      </c>
      <c r="GD9" s="31">
        <v>0</v>
      </c>
      <c r="GE9" s="31">
        <v>0</v>
      </c>
      <c r="GF9" s="31">
        <v>0</v>
      </c>
      <c r="GG9" s="31">
        <v>0</v>
      </c>
      <c r="GH9" s="31">
        <v>0</v>
      </c>
      <c r="GI9" s="31">
        <v>0</v>
      </c>
      <c r="GJ9" s="31">
        <v>0</v>
      </c>
      <c r="GK9" s="31">
        <v>0</v>
      </c>
      <c r="GL9" s="31">
        <v>0</v>
      </c>
      <c r="GM9" s="31">
        <v>0</v>
      </c>
      <c r="GN9" s="31">
        <v>0</v>
      </c>
      <c r="GO9" s="31">
        <v>0</v>
      </c>
      <c r="GP9" s="31">
        <v>0</v>
      </c>
      <c r="GQ9" s="31">
        <v>0</v>
      </c>
      <c r="GR9" s="31">
        <v>0</v>
      </c>
      <c r="GS9" s="31">
        <v>0</v>
      </c>
      <c r="GT9" s="31">
        <v>0</v>
      </c>
      <c r="GU9" s="31">
        <v>0</v>
      </c>
      <c r="GV9" s="31">
        <v>0</v>
      </c>
      <c r="GW9" s="31">
        <v>0</v>
      </c>
      <c r="GX9" s="31">
        <v>0</v>
      </c>
      <c r="GY9" s="31">
        <v>0</v>
      </c>
      <c r="GZ9" s="31">
        <v>0</v>
      </c>
      <c r="HA9" s="31">
        <v>0</v>
      </c>
      <c r="HB9" s="31">
        <v>0</v>
      </c>
      <c r="HC9" s="31">
        <v>0</v>
      </c>
      <c r="HD9" s="31">
        <v>0</v>
      </c>
      <c r="HE9" s="31">
        <v>0</v>
      </c>
      <c r="HF9" s="31">
        <v>0</v>
      </c>
      <c r="HG9" s="31">
        <v>0</v>
      </c>
      <c r="HH9" s="31">
        <v>0</v>
      </c>
      <c r="HI9" s="31">
        <v>0</v>
      </c>
      <c r="HJ9" s="31">
        <v>0</v>
      </c>
      <c r="HK9" s="31">
        <v>0</v>
      </c>
      <c r="HL9" s="31">
        <v>0</v>
      </c>
      <c r="HM9" s="31">
        <v>0</v>
      </c>
      <c r="HN9" s="31">
        <v>0</v>
      </c>
      <c r="HO9" s="31">
        <v>0</v>
      </c>
      <c r="HP9" s="31">
        <v>0</v>
      </c>
      <c r="HQ9" s="31">
        <v>0</v>
      </c>
      <c r="HR9" s="31">
        <v>0</v>
      </c>
      <c r="HS9" s="31">
        <v>0</v>
      </c>
      <c r="HT9" s="31">
        <v>0</v>
      </c>
      <c r="HU9" s="31">
        <v>0</v>
      </c>
      <c r="HV9" s="31">
        <v>0</v>
      </c>
      <c r="HW9" s="31">
        <v>0</v>
      </c>
      <c r="HX9" s="31">
        <v>0</v>
      </c>
      <c r="HY9" s="31">
        <v>0</v>
      </c>
      <c r="HZ9" s="31">
        <v>0</v>
      </c>
      <c r="IA9" s="31">
        <v>0</v>
      </c>
      <c r="IB9" s="31">
        <v>0</v>
      </c>
      <c r="IC9" s="31">
        <v>0</v>
      </c>
      <c r="ID9" s="31">
        <v>0</v>
      </c>
      <c r="IE9" s="31">
        <v>0</v>
      </c>
      <c r="IF9" s="31">
        <v>0</v>
      </c>
      <c r="IG9" s="31">
        <v>0</v>
      </c>
      <c r="IH9" s="31">
        <v>0</v>
      </c>
      <c r="II9" s="31">
        <v>0</v>
      </c>
      <c r="IJ9" s="31">
        <v>0</v>
      </c>
      <c r="IK9" s="31">
        <v>0</v>
      </c>
      <c r="IL9" s="31">
        <v>0</v>
      </c>
      <c r="IM9" s="31">
        <v>0</v>
      </c>
      <c r="IN9" s="31">
        <v>0</v>
      </c>
      <c r="IO9" s="31">
        <v>0</v>
      </c>
      <c r="IP9" s="31">
        <v>0</v>
      </c>
      <c r="IQ9" s="31">
        <v>0</v>
      </c>
      <c r="IR9" s="31">
        <v>0</v>
      </c>
      <c r="IS9" s="31">
        <v>0</v>
      </c>
      <c r="IT9" s="31">
        <v>0</v>
      </c>
      <c r="IU9" s="31">
        <v>0</v>
      </c>
      <c r="IV9" s="31">
        <v>0</v>
      </c>
      <c r="IW9" s="31">
        <v>0</v>
      </c>
      <c r="IX9" s="31">
        <v>0</v>
      </c>
      <c r="IY9" s="31">
        <v>0</v>
      </c>
      <c r="IZ9" s="31">
        <v>0</v>
      </c>
      <c r="JA9" s="31">
        <v>0</v>
      </c>
      <c r="JB9" s="31">
        <v>0</v>
      </c>
      <c r="JC9" s="31">
        <v>0</v>
      </c>
      <c r="JD9" s="31">
        <v>0</v>
      </c>
      <c r="JE9" s="31">
        <v>0</v>
      </c>
      <c r="JF9" s="31">
        <v>0</v>
      </c>
      <c r="JG9" s="31">
        <v>0</v>
      </c>
      <c r="JH9" s="31">
        <v>0</v>
      </c>
      <c r="JI9" s="31">
        <v>0</v>
      </c>
      <c r="JJ9" s="31">
        <v>0</v>
      </c>
      <c r="JK9" s="31">
        <v>0</v>
      </c>
      <c r="JL9" s="31">
        <v>0</v>
      </c>
      <c r="JM9" s="31">
        <v>0</v>
      </c>
      <c r="JN9" s="31">
        <v>0</v>
      </c>
      <c r="JO9" s="31">
        <v>0</v>
      </c>
      <c r="JP9" s="31">
        <v>0</v>
      </c>
      <c r="JQ9" s="31">
        <v>0</v>
      </c>
      <c r="JR9" s="31">
        <v>0</v>
      </c>
      <c r="JS9" s="31">
        <v>0</v>
      </c>
      <c r="JT9" s="31">
        <v>0</v>
      </c>
      <c r="JU9" s="31">
        <v>0</v>
      </c>
      <c r="JV9" s="31">
        <v>0</v>
      </c>
      <c r="JW9" s="31">
        <v>0</v>
      </c>
      <c r="JX9" s="31">
        <v>0</v>
      </c>
      <c r="JY9" s="31">
        <v>0</v>
      </c>
      <c r="JZ9" s="31">
        <v>0</v>
      </c>
      <c r="KA9" s="31">
        <v>0</v>
      </c>
      <c r="KB9" s="31">
        <v>0</v>
      </c>
      <c r="KC9" s="31">
        <v>0</v>
      </c>
      <c r="KD9" s="31">
        <v>0</v>
      </c>
      <c r="KE9" s="31">
        <v>0</v>
      </c>
      <c r="KF9" s="31">
        <v>0</v>
      </c>
      <c r="KG9" s="31">
        <v>0</v>
      </c>
      <c r="KH9" s="31">
        <v>0</v>
      </c>
      <c r="KI9" s="31">
        <v>0</v>
      </c>
      <c r="KJ9" s="31">
        <v>0</v>
      </c>
      <c r="KK9" s="31">
        <v>0</v>
      </c>
      <c r="KL9" s="31">
        <v>0</v>
      </c>
      <c r="KM9" s="31">
        <v>0</v>
      </c>
      <c r="KN9" s="31">
        <v>0</v>
      </c>
      <c r="KO9" s="31">
        <v>0</v>
      </c>
      <c r="KP9" s="31">
        <v>0</v>
      </c>
      <c r="KQ9" s="31">
        <v>0</v>
      </c>
      <c r="KR9" s="31">
        <v>0</v>
      </c>
      <c r="KS9" s="31">
        <v>0</v>
      </c>
      <c r="KT9" s="31">
        <v>0</v>
      </c>
      <c r="KU9" s="31">
        <v>0</v>
      </c>
      <c r="KV9" s="31">
        <v>0</v>
      </c>
      <c r="KW9" s="31">
        <v>0</v>
      </c>
      <c r="KX9" s="31">
        <v>0</v>
      </c>
      <c r="KY9" s="31">
        <v>0</v>
      </c>
      <c r="KZ9" s="31">
        <v>0</v>
      </c>
      <c r="LA9" s="31">
        <v>0</v>
      </c>
      <c r="LB9" s="31">
        <v>0</v>
      </c>
      <c r="LC9" s="31">
        <v>0</v>
      </c>
      <c r="LD9" s="31">
        <v>0</v>
      </c>
      <c r="LE9" s="31">
        <v>0</v>
      </c>
      <c r="LF9" s="31">
        <v>0</v>
      </c>
      <c r="LG9" s="31">
        <v>0</v>
      </c>
      <c r="LH9" s="31">
        <v>0</v>
      </c>
      <c r="LI9" s="31">
        <v>0</v>
      </c>
      <c r="LJ9" s="31">
        <v>0</v>
      </c>
      <c r="LK9" s="31">
        <v>0</v>
      </c>
      <c r="LL9" s="31">
        <v>0</v>
      </c>
      <c r="LM9" s="31">
        <v>0</v>
      </c>
      <c r="LN9" s="31">
        <v>0</v>
      </c>
      <c r="LO9" s="31">
        <v>0</v>
      </c>
      <c r="LP9" s="31">
        <v>0</v>
      </c>
      <c r="LQ9" s="31">
        <v>0</v>
      </c>
      <c r="LR9" s="31">
        <v>0</v>
      </c>
      <c r="LS9" s="31">
        <v>0</v>
      </c>
      <c r="LT9" s="31">
        <v>0</v>
      </c>
      <c r="LU9" s="31">
        <v>0</v>
      </c>
      <c r="LV9" s="31">
        <v>0</v>
      </c>
      <c r="LW9" s="31">
        <v>0</v>
      </c>
      <c r="LX9" s="31">
        <v>0</v>
      </c>
      <c r="LY9" s="31">
        <v>0</v>
      </c>
      <c r="LZ9" s="31">
        <v>0</v>
      </c>
      <c r="MA9" s="31">
        <v>0</v>
      </c>
      <c r="MB9" s="31">
        <v>0</v>
      </c>
      <c r="MC9" s="31">
        <v>0</v>
      </c>
      <c r="MD9" s="31">
        <v>0</v>
      </c>
      <c r="ME9" s="31">
        <v>0</v>
      </c>
      <c r="MF9" s="31">
        <v>0</v>
      </c>
      <c r="MG9" s="31">
        <v>0</v>
      </c>
      <c r="MH9" s="31">
        <v>0</v>
      </c>
      <c r="MI9" s="31">
        <v>0</v>
      </c>
      <c r="MJ9" s="31">
        <v>0</v>
      </c>
      <c r="MK9" s="31">
        <v>0</v>
      </c>
      <c r="ML9" s="31">
        <v>0</v>
      </c>
      <c r="MM9" s="31">
        <v>0</v>
      </c>
      <c r="MN9" s="31">
        <v>0</v>
      </c>
      <c r="MO9" s="31">
        <v>0</v>
      </c>
      <c r="MP9" s="31">
        <v>0</v>
      </c>
      <c r="MQ9" s="31">
        <v>0</v>
      </c>
      <c r="MR9" s="31">
        <v>0</v>
      </c>
      <c r="MS9" s="31">
        <v>0</v>
      </c>
      <c r="MT9" s="31">
        <v>0</v>
      </c>
      <c r="MU9" s="31">
        <v>0</v>
      </c>
      <c r="MV9" s="31">
        <v>0</v>
      </c>
      <c r="MW9" s="31">
        <v>0</v>
      </c>
      <c r="MX9" s="31">
        <v>0</v>
      </c>
      <c r="MY9" s="31">
        <v>0</v>
      </c>
      <c r="MZ9" s="31">
        <v>0</v>
      </c>
      <c r="NA9" s="31">
        <v>0</v>
      </c>
      <c r="NB9" s="31">
        <v>0</v>
      </c>
      <c r="NC9" s="31">
        <v>0</v>
      </c>
      <c r="ND9" s="31">
        <v>0</v>
      </c>
      <c r="NE9" s="31">
        <v>0</v>
      </c>
      <c r="NF9" s="16" t="s">
        <v>759</v>
      </c>
    </row>
    <row r="10" spans="1:370" s="29" customFormat="1" ht="18" customHeight="1" x14ac:dyDescent="0.25">
      <c r="A10" s="20" t="s">
        <v>771</v>
      </c>
      <c r="B10" s="21"/>
      <c r="C10" s="12"/>
      <c r="D10" s="12"/>
      <c r="E10" s="13"/>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17"/>
      <c r="JC10" s="17"/>
      <c r="JD10" s="17"/>
      <c r="JE10" s="17"/>
      <c r="JF10" s="17"/>
      <c r="JG10" s="17"/>
      <c r="JH10" s="17"/>
      <c r="JI10" s="17"/>
      <c r="JJ10" s="17"/>
      <c r="JK10" s="17"/>
      <c r="JL10" s="17"/>
      <c r="JM10" s="17"/>
      <c r="JN10" s="17"/>
      <c r="JO10" s="17"/>
      <c r="JP10" s="17"/>
      <c r="JQ10" s="17"/>
      <c r="JR10" s="17"/>
      <c r="JS10" s="17"/>
      <c r="JT10" s="17"/>
      <c r="JU10" s="17"/>
      <c r="JV10" s="17"/>
      <c r="JW10" s="17"/>
      <c r="JX10" s="17"/>
      <c r="JY10" s="17"/>
      <c r="JZ10" s="17"/>
      <c r="KA10" s="17"/>
      <c r="KB10" s="17"/>
      <c r="KC10" s="17"/>
      <c r="KD10" s="17"/>
      <c r="KE10" s="17"/>
      <c r="KF10" s="17"/>
      <c r="KG10" s="17"/>
      <c r="KH10" s="17"/>
      <c r="KI10" s="17"/>
      <c r="KJ10" s="17"/>
      <c r="KK10" s="17"/>
      <c r="KL10" s="17"/>
      <c r="KM10" s="17"/>
      <c r="KN10" s="17"/>
      <c r="KO10" s="17"/>
      <c r="KP10" s="17"/>
      <c r="KQ10" s="17"/>
      <c r="KR10" s="17"/>
      <c r="KS10" s="17"/>
      <c r="KT10" s="17"/>
      <c r="KU10" s="17"/>
      <c r="KV10" s="17"/>
      <c r="KW10" s="17"/>
      <c r="KX10" s="17"/>
      <c r="KY10" s="17"/>
      <c r="KZ10" s="17"/>
      <c r="LA10" s="17"/>
      <c r="LB10" s="17"/>
      <c r="LC10" s="17"/>
      <c r="LD10" s="17"/>
      <c r="LE10" s="17"/>
      <c r="LF10" s="17"/>
      <c r="LG10" s="17"/>
      <c r="LH10" s="17"/>
      <c r="LI10" s="17"/>
      <c r="LJ10" s="17"/>
      <c r="LK10" s="17"/>
      <c r="LL10" s="17"/>
      <c r="LM10" s="17"/>
      <c r="LN10" s="17"/>
      <c r="LO10" s="17"/>
      <c r="LP10" s="17"/>
      <c r="LQ10" s="17"/>
      <c r="LR10" s="17"/>
      <c r="LS10" s="17"/>
      <c r="LT10" s="17"/>
      <c r="LU10" s="17"/>
      <c r="LV10" s="17"/>
      <c r="LW10" s="17"/>
      <c r="LX10" s="17"/>
      <c r="LY10" s="17"/>
      <c r="LZ10" s="17"/>
      <c r="MA10" s="17"/>
      <c r="MB10" s="17"/>
      <c r="MC10" s="17"/>
      <c r="MD10" s="17"/>
      <c r="ME10" s="17"/>
      <c r="MF10" s="17"/>
      <c r="MG10" s="17"/>
      <c r="MH10" s="17"/>
      <c r="MI10" s="17"/>
      <c r="MJ10" s="17"/>
      <c r="MK10" s="17"/>
      <c r="ML10" s="17"/>
      <c r="MM10" s="17"/>
      <c r="MN10" s="17"/>
      <c r="MO10" s="17"/>
      <c r="MP10" s="17"/>
      <c r="MQ10" s="17"/>
      <c r="MR10" s="17"/>
      <c r="MS10" s="17"/>
      <c r="MT10" s="17"/>
      <c r="MU10" s="17"/>
      <c r="MV10" s="17"/>
      <c r="MW10" s="17"/>
      <c r="MX10" s="17"/>
      <c r="MY10" s="17"/>
      <c r="MZ10" s="17"/>
      <c r="NA10" s="17"/>
      <c r="NB10" s="17"/>
      <c r="NC10" s="17"/>
      <c r="ND10" s="17"/>
      <c r="NE10" s="17"/>
      <c r="NF10" s="16" t="s">
        <v>759</v>
      </c>
    </row>
    <row r="11" spans="1:370" s="29" customFormat="1" ht="15.75" x14ac:dyDescent="0.25">
      <c r="A11" s="22" t="s">
        <v>772</v>
      </c>
      <c r="B11" s="23" t="s">
        <v>762</v>
      </c>
      <c r="C11" s="24">
        <v>1</v>
      </c>
      <c r="D11" s="24" t="s">
        <v>763</v>
      </c>
      <c r="E11" s="25"/>
      <c r="F11" s="26"/>
      <c r="G11" s="26"/>
      <c r="H11" s="26"/>
      <c r="I11" s="27"/>
      <c r="J11" s="31"/>
      <c r="K11" s="31"/>
      <c r="L11" s="31"/>
      <c r="M11" s="28"/>
      <c r="N11" s="26"/>
      <c r="O11" s="26"/>
      <c r="P11" s="26"/>
      <c r="Q11" s="26"/>
      <c r="R11" s="31"/>
      <c r="S11" s="31"/>
      <c r="T11" s="28"/>
      <c r="U11" s="26"/>
      <c r="V11" s="26"/>
      <c r="W11" s="26"/>
      <c r="X11" s="26"/>
      <c r="Y11" s="31"/>
      <c r="Z11" s="31"/>
      <c r="AA11" s="28"/>
      <c r="AB11" s="26"/>
      <c r="AC11" s="26"/>
      <c r="AD11" s="26"/>
      <c r="AE11" s="26"/>
      <c r="AF11" s="31"/>
      <c r="AG11" s="31"/>
      <c r="AH11" s="28"/>
      <c r="AI11" s="26"/>
      <c r="AJ11" s="26"/>
      <c r="AK11" s="26"/>
      <c r="AL11" s="26"/>
      <c r="AM11" s="31"/>
      <c r="AN11" s="31"/>
      <c r="AO11" s="28"/>
      <c r="AP11" s="26"/>
      <c r="AQ11" s="26"/>
      <c r="AR11" s="26"/>
      <c r="AS11" s="26"/>
      <c r="AT11" s="31"/>
      <c r="AU11" s="31"/>
      <c r="AV11" s="28"/>
      <c r="AW11" s="26"/>
      <c r="AX11" s="26"/>
      <c r="AY11" s="26"/>
      <c r="AZ11" s="26"/>
      <c r="BA11" s="31"/>
      <c r="BB11" s="31"/>
      <c r="BC11" s="28"/>
      <c r="BD11" s="26"/>
      <c r="BE11" s="26"/>
      <c r="BF11" s="26"/>
      <c r="BG11" s="26"/>
      <c r="BH11" s="31"/>
      <c r="BI11" s="31"/>
      <c r="BJ11" s="28"/>
      <c r="BK11" s="26"/>
      <c r="BL11" s="26"/>
      <c r="BM11" s="26"/>
      <c r="BN11" s="26"/>
      <c r="BO11" s="31"/>
      <c r="BP11" s="31"/>
      <c r="BQ11" s="28"/>
      <c r="BR11" s="26"/>
      <c r="BS11" s="26"/>
      <c r="BT11" s="26"/>
      <c r="BU11" s="26"/>
      <c r="BV11" s="31"/>
      <c r="BW11" s="31"/>
      <c r="BX11" s="28"/>
      <c r="BY11" s="26"/>
      <c r="BZ11" s="26"/>
      <c r="CA11" s="26"/>
      <c r="CB11" s="26"/>
      <c r="CC11" s="31"/>
      <c r="CD11" s="31"/>
      <c r="CE11" s="28"/>
      <c r="CF11" s="26"/>
      <c r="CG11" s="26"/>
      <c r="CH11" s="26"/>
      <c r="CI11" s="26"/>
      <c r="CJ11" s="31"/>
      <c r="CK11" s="31"/>
      <c r="CL11" s="28"/>
      <c r="CM11" s="26"/>
      <c r="CN11" s="26"/>
      <c r="CO11" s="26"/>
      <c r="CP11" s="26"/>
      <c r="CQ11" s="31"/>
      <c r="CR11" s="31"/>
      <c r="CS11" s="28"/>
      <c r="CT11" s="26"/>
      <c r="CU11" s="26"/>
      <c r="CV11" s="26"/>
      <c r="CW11" s="26"/>
      <c r="CX11" s="31"/>
      <c r="CY11" s="31"/>
      <c r="CZ11" s="28"/>
      <c r="DA11" s="26"/>
      <c r="DB11" s="26"/>
      <c r="DC11" s="26"/>
      <c r="DD11" s="26"/>
      <c r="DE11" s="31"/>
      <c r="DF11" s="31"/>
      <c r="DG11" s="28"/>
      <c r="DH11" s="26"/>
      <c r="DI11" s="26"/>
      <c r="DJ11" s="26"/>
      <c r="DK11" s="26"/>
      <c r="DL11" s="31"/>
      <c r="DM11" s="31"/>
      <c r="DN11" s="28"/>
      <c r="DO11" s="26"/>
      <c r="DP11" s="26"/>
      <c r="DQ11" s="26"/>
      <c r="DR11" s="26"/>
      <c r="DS11" s="31"/>
      <c r="DT11" s="31"/>
      <c r="DU11" s="28"/>
      <c r="DV11" s="26"/>
      <c r="DW11" s="26"/>
      <c r="DX11" s="26"/>
      <c r="DY11" s="26"/>
      <c r="DZ11" s="31"/>
      <c r="EA11" s="31"/>
      <c r="EB11" s="28"/>
      <c r="EC11" s="26"/>
      <c r="ED11" s="26"/>
      <c r="EE11" s="26"/>
      <c r="EF11" s="26"/>
      <c r="EG11" s="31"/>
      <c r="EH11" s="31"/>
      <c r="EI11" s="28"/>
      <c r="EJ11" s="26"/>
      <c r="EK11" s="26"/>
      <c r="EL11" s="26"/>
      <c r="EM11" s="26"/>
      <c r="EN11" s="31"/>
      <c r="EO11" s="31"/>
      <c r="EP11" s="28"/>
      <c r="EQ11" s="26"/>
      <c r="ER11" s="26"/>
      <c r="ES11" s="26"/>
      <c r="ET11" s="26"/>
      <c r="EU11" s="31"/>
      <c r="EV11" s="31"/>
      <c r="EW11" s="28"/>
      <c r="EX11" s="26"/>
      <c r="EY11" s="26"/>
      <c r="EZ11" s="26"/>
      <c r="FA11" s="26"/>
      <c r="FB11" s="31"/>
      <c r="FC11" s="31"/>
      <c r="FD11" s="28"/>
      <c r="FE11" s="26"/>
      <c r="FF11" s="26"/>
      <c r="FG11" s="26"/>
      <c r="FH11" s="26"/>
      <c r="FI11" s="31"/>
      <c r="FJ11" s="31"/>
      <c r="FK11" s="28"/>
      <c r="FL11" s="26"/>
      <c r="FM11" s="26"/>
      <c r="FN11" s="26"/>
      <c r="FO11" s="26"/>
      <c r="FP11" s="31"/>
      <c r="FQ11" s="31"/>
      <c r="FR11" s="28"/>
      <c r="FS11" s="26"/>
      <c r="FT11" s="26"/>
      <c r="FU11" s="26"/>
      <c r="FV11" s="26"/>
      <c r="FW11" s="31"/>
      <c r="FX11" s="31"/>
      <c r="FY11" s="28"/>
      <c r="FZ11" s="26"/>
      <c r="GA11" s="26"/>
      <c r="GB11" s="26"/>
      <c r="GC11" s="26"/>
      <c r="GD11" s="31"/>
      <c r="GE11" s="31"/>
      <c r="GF11" s="28"/>
      <c r="GG11" s="26"/>
      <c r="GH11" s="26"/>
      <c r="GI11" s="26"/>
      <c r="GJ11" s="26"/>
      <c r="GK11" s="31"/>
      <c r="GL11" s="31"/>
      <c r="GM11" s="28"/>
      <c r="GN11" s="26"/>
      <c r="GO11" s="26"/>
      <c r="GP11" s="26"/>
      <c r="GQ11" s="26"/>
      <c r="GR11" s="31"/>
      <c r="GS11" s="31"/>
      <c r="GT11" s="28"/>
      <c r="GU11" s="26"/>
      <c r="GV11" s="26"/>
      <c r="GW11" s="26"/>
      <c r="GX11" s="26"/>
      <c r="GY11" s="31"/>
      <c r="GZ11" s="31"/>
      <c r="HA11" s="28"/>
      <c r="HB11" s="26"/>
      <c r="HC11" s="26"/>
      <c r="HD11" s="26"/>
      <c r="HE11" s="26"/>
      <c r="HF11" s="31"/>
      <c r="HG11" s="31"/>
      <c r="HH11" s="28"/>
      <c r="HI11" s="26"/>
      <c r="HJ11" s="26"/>
      <c r="HK11" s="26"/>
      <c r="HL11" s="26"/>
      <c r="HM11" s="31"/>
      <c r="HN11" s="31"/>
      <c r="HO11" s="28"/>
      <c r="HP11" s="26"/>
      <c r="HQ11" s="26"/>
      <c r="HR11" s="26"/>
      <c r="HS11" s="26"/>
      <c r="HT11" s="31"/>
      <c r="HU11" s="31"/>
      <c r="HV11" s="28"/>
      <c r="HW11" s="26"/>
      <c r="HX11" s="26"/>
      <c r="HY11" s="26"/>
      <c r="HZ11" s="26"/>
      <c r="IA11" s="31"/>
      <c r="IB11" s="31"/>
      <c r="IC11" s="28"/>
      <c r="ID11" s="26"/>
      <c r="IE11" s="26"/>
      <c r="IF11" s="26"/>
      <c r="IG11" s="26"/>
      <c r="IH11" s="31"/>
      <c r="II11" s="31"/>
      <c r="IJ11" s="28"/>
      <c r="IK11" s="26"/>
      <c r="IL11" s="26"/>
      <c r="IM11" s="26"/>
      <c r="IN11" s="26"/>
      <c r="IO11" s="31"/>
      <c r="IP11" s="31"/>
      <c r="IQ11" s="28"/>
      <c r="IR11" s="26"/>
      <c r="IS11" s="26"/>
      <c r="IT11" s="26"/>
      <c r="IU11" s="26"/>
      <c r="IV11" s="31"/>
      <c r="IW11" s="31"/>
      <c r="IX11" s="28"/>
      <c r="IY11" s="26"/>
      <c r="IZ11" s="26"/>
      <c r="JA11" s="26"/>
      <c r="JB11" s="26"/>
      <c r="JC11" s="31"/>
      <c r="JD11" s="31"/>
      <c r="JE11" s="28"/>
      <c r="JF11" s="26"/>
      <c r="JG11" s="26"/>
      <c r="JH11" s="26"/>
      <c r="JI11" s="26"/>
      <c r="JJ11" s="31"/>
      <c r="JK11" s="31"/>
      <c r="JL11" s="28"/>
      <c r="JM11" s="26"/>
      <c r="JN11" s="26"/>
      <c r="JO11" s="26"/>
      <c r="JP11" s="26"/>
      <c r="JQ11" s="31"/>
      <c r="JR11" s="31"/>
      <c r="JS11" s="28"/>
      <c r="JT11" s="26"/>
      <c r="JU11" s="26"/>
      <c r="JV11" s="26"/>
      <c r="JW11" s="26"/>
      <c r="JX11" s="31"/>
      <c r="JY11" s="31"/>
      <c r="JZ11" s="28"/>
      <c r="KA11" s="26"/>
      <c r="KB11" s="26"/>
      <c r="KC11" s="26"/>
      <c r="KD11" s="26"/>
      <c r="KE11" s="31"/>
      <c r="KF11" s="31"/>
      <c r="KG11" s="28"/>
      <c r="KH11" s="26"/>
      <c r="KI11" s="26"/>
      <c r="KJ11" s="26"/>
      <c r="KK11" s="26"/>
      <c r="KL11" s="31"/>
      <c r="KM11" s="31"/>
      <c r="KN11" s="28"/>
      <c r="KO11" s="26"/>
      <c r="KP11" s="26"/>
      <c r="KQ11" s="26"/>
      <c r="KR11" s="26"/>
      <c r="KS11" s="31"/>
      <c r="KT11" s="31"/>
      <c r="KU11" s="28"/>
      <c r="KV11" s="26"/>
      <c r="KW11" s="26"/>
      <c r="KX11" s="26"/>
      <c r="KY11" s="26"/>
      <c r="KZ11" s="31"/>
      <c r="LA11" s="31"/>
      <c r="LB11" s="28"/>
      <c r="LC11" s="26"/>
      <c r="LD11" s="26"/>
      <c r="LE11" s="26"/>
      <c r="LF11" s="26"/>
      <c r="LG11" s="31"/>
      <c r="LH11" s="31"/>
      <c r="LI11" s="28"/>
      <c r="LJ11" s="26"/>
      <c r="LK11" s="26"/>
      <c r="LL11" s="26"/>
      <c r="LM11" s="26"/>
      <c r="LN11" s="31"/>
      <c r="LO11" s="31"/>
      <c r="LP11" s="28"/>
      <c r="LQ11" s="26"/>
      <c r="LR11" s="26"/>
      <c r="LS11" s="26"/>
      <c r="LT11" s="26"/>
      <c r="LU11" s="31"/>
      <c r="LV11" s="31"/>
      <c r="LW11" s="28"/>
      <c r="LX11" s="26"/>
      <c r="LY11" s="26"/>
      <c r="LZ11" s="26"/>
      <c r="MA11" s="26"/>
      <c r="MB11" s="31"/>
      <c r="MC11" s="31"/>
      <c r="MD11" s="28"/>
      <c r="ME11" s="26"/>
      <c r="MF11" s="26"/>
      <c r="MG11" s="26"/>
      <c r="MH11" s="26"/>
      <c r="MI11" s="31"/>
      <c r="MJ11" s="31"/>
      <c r="MK11" s="28"/>
      <c r="ML11" s="26"/>
      <c r="MM11" s="26"/>
      <c r="MN11" s="26"/>
      <c r="MO11" s="26"/>
      <c r="MP11" s="31"/>
      <c r="MQ11" s="31"/>
      <c r="MR11" s="28"/>
      <c r="MS11" s="26"/>
      <c r="MT11" s="26"/>
      <c r="MU11" s="26"/>
      <c r="MV11" s="26"/>
      <c r="MW11" s="31"/>
      <c r="MX11" s="31"/>
      <c r="MY11" s="28"/>
      <c r="MZ11" s="26"/>
      <c r="NA11" s="26"/>
      <c r="NB11" s="26"/>
      <c r="NC11" s="26"/>
      <c r="ND11" s="31"/>
      <c r="NE11" s="31"/>
      <c r="NF11" s="16" t="s">
        <v>759</v>
      </c>
    </row>
    <row r="12" spans="1:370" s="29" customFormat="1" ht="15.75" x14ac:dyDescent="0.25">
      <c r="A12" s="22" t="s">
        <v>764</v>
      </c>
      <c r="B12" s="23" t="s">
        <v>765</v>
      </c>
      <c r="C12" s="24">
        <v>0</v>
      </c>
      <c r="D12" s="24" t="s">
        <v>766</v>
      </c>
      <c r="E12" s="25"/>
      <c r="F12" s="26"/>
      <c r="G12" s="26"/>
      <c r="H12" s="26"/>
      <c r="I12" s="27"/>
      <c r="J12" s="31"/>
      <c r="K12" s="31"/>
      <c r="L12" s="31"/>
      <c r="M12" s="28"/>
      <c r="N12" s="26"/>
      <c r="O12" s="26"/>
      <c r="P12" s="26"/>
      <c r="Q12" s="26"/>
      <c r="R12" s="31"/>
      <c r="S12" s="31"/>
      <c r="T12" s="28"/>
      <c r="U12" s="26"/>
      <c r="V12" s="26"/>
      <c r="W12" s="26"/>
      <c r="X12" s="26"/>
      <c r="Y12" s="31"/>
      <c r="Z12" s="31"/>
      <c r="AA12" s="28"/>
      <c r="AB12" s="26"/>
      <c r="AC12" s="26"/>
      <c r="AD12" s="26"/>
      <c r="AE12" s="26"/>
      <c r="AF12" s="31"/>
      <c r="AG12" s="31"/>
      <c r="AH12" s="28"/>
      <c r="AI12" s="26"/>
      <c r="AJ12" s="26"/>
      <c r="AK12" s="26"/>
      <c r="AL12" s="26"/>
      <c r="AM12" s="31"/>
      <c r="AN12" s="31"/>
      <c r="AO12" s="28"/>
      <c r="AP12" s="26"/>
      <c r="AQ12" s="26"/>
      <c r="AR12" s="26"/>
      <c r="AS12" s="26"/>
      <c r="AT12" s="31"/>
      <c r="AU12" s="31"/>
      <c r="AV12" s="28"/>
      <c r="AW12" s="26"/>
      <c r="AX12" s="26"/>
      <c r="AY12" s="26"/>
      <c r="AZ12" s="26"/>
      <c r="BA12" s="31"/>
      <c r="BB12" s="31"/>
      <c r="BC12" s="28"/>
      <c r="BD12" s="26"/>
      <c r="BE12" s="26"/>
      <c r="BF12" s="26"/>
      <c r="BG12" s="26"/>
      <c r="BH12" s="31"/>
      <c r="BI12" s="31"/>
      <c r="BJ12" s="28"/>
      <c r="BK12" s="26"/>
      <c r="BL12" s="26"/>
      <c r="BM12" s="26"/>
      <c r="BN12" s="26"/>
      <c r="BO12" s="31"/>
      <c r="BP12" s="31"/>
      <c r="BQ12" s="28"/>
      <c r="BR12" s="26"/>
      <c r="BS12" s="26"/>
      <c r="BT12" s="26"/>
      <c r="BU12" s="26"/>
      <c r="BV12" s="31"/>
      <c r="BW12" s="31"/>
      <c r="BX12" s="28"/>
      <c r="BY12" s="26"/>
      <c r="BZ12" s="26"/>
      <c r="CA12" s="26"/>
      <c r="CB12" s="26"/>
      <c r="CC12" s="31"/>
      <c r="CD12" s="31"/>
      <c r="CE12" s="28"/>
      <c r="CF12" s="26"/>
      <c r="CG12" s="26"/>
      <c r="CH12" s="26"/>
      <c r="CI12" s="26"/>
      <c r="CJ12" s="31"/>
      <c r="CK12" s="31"/>
      <c r="CL12" s="28"/>
      <c r="CM12" s="26"/>
      <c r="CN12" s="26"/>
      <c r="CO12" s="26"/>
      <c r="CP12" s="26"/>
      <c r="CQ12" s="31"/>
      <c r="CR12" s="31"/>
      <c r="CS12" s="28"/>
      <c r="CT12" s="26"/>
      <c r="CU12" s="26"/>
      <c r="CV12" s="26"/>
      <c r="CW12" s="26"/>
      <c r="CX12" s="31"/>
      <c r="CY12" s="31"/>
      <c r="CZ12" s="28"/>
      <c r="DA12" s="26"/>
      <c r="DB12" s="26"/>
      <c r="DC12" s="26"/>
      <c r="DD12" s="26"/>
      <c r="DE12" s="31"/>
      <c r="DF12" s="31"/>
      <c r="DG12" s="28"/>
      <c r="DH12" s="26"/>
      <c r="DI12" s="26"/>
      <c r="DJ12" s="26"/>
      <c r="DK12" s="26"/>
      <c r="DL12" s="31"/>
      <c r="DM12" s="31"/>
      <c r="DN12" s="28"/>
      <c r="DO12" s="26"/>
      <c r="DP12" s="26"/>
      <c r="DQ12" s="26"/>
      <c r="DR12" s="26"/>
      <c r="DS12" s="31"/>
      <c r="DT12" s="31"/>
      <c r="DU12" s="28"/>
      <c r="DV12" s="26"/>
      <c r="DW12" s="26"/>
      <c r="DX12" s="26"/>
      <c r="DY12" s="26"/>
      <c r="DZ12" s="31"/>
      <c r="EA12" s="31"/>
      <c r="EB12" s="28"/>
      <c r="EC12" s="26"/>
      <c r="ED12" s="26"/>
      <c r="EE12" s="26"/>
      <c r="EF12" s="26"/>
      <c r="EG12" s="31"/>
      <c r="EH12" s="31"/>
      <c r="EI12" s="28"/>
      <c r="EJ12" s="26"/>
      <c r="EK12" s="26"/>
      <c r="EL12" s="26"/>
      <c r="EM12" s="26"/>
      <c r="EN12" s="31"/>
      <c r="EO12" s="31"/>
      <c r="EP12" s="28"/>
      <c r="EQ12" s="26"/>
      <c r="ER12" s="26"/>
      <c r="ES12" s="26"/>
      <c r="ET12" s="26"/>
      <c r="EU12" s="31"/>
      <c r="EV12" s="31"/>
      <c r="EW12" s="28"/>
      <c r="EX12" s="26"/>
      <c r="EY12" s="26"/>
      <c r="EZ12" s="26"/>
      <c r="FA12" s="26"/>
      <c r="FB12" s="31"/>
      <c r="FC12" s="31"/>
      <c r="FD12" s="28"/>
      <c r="FE12" s="26"/>
      <c r="FF12" s="26"/>
      <c r="FG12" s="26"/>
      <c r="FH12" s="26"/>
      <c r="FI12" s="31"/>
      <c r="FJ12" s="31"/>
      <c r="FK12" s="28"/>
      <c r="FL12" s="26"/>
      <c r="FM12" s="26"/>
      <c r="FN12" s="26"/>
      <c r="FO12" s="26"/>
      <c r="FP12" s="31"/>
      <c r="FQ12" s="31"/>
      <c r="FR12" s="28"/>
      <c r="FS12" s="26"/>
      <c r="FT12" s="26"/>
      <c r="FU12" s="26"/>
      <c r="FV12" s="26"/>
      <c r="FW12" s="31"/>
      <c r="FX12" s="31"/>
      <c r="FY12" s="28"/>
      <c r="FZ12" s="26"/>
      <c r="GA12" s="26"/>
      <c r="GB12" s="26"/>
      <c r="GC12" s="26"/>
      <c r="GD12" s="31"/>
      <c r="GE12" s="31"/>
      <c r="GF12" s="28"/>
      <c r="GG12" s="26"/>
      <c r="GH12" s="26"/>
      <c r="GI12" s="26"/>
      <c r="GJ12" s="26"/>
      <c r="GK12" s="31"/>
      <c r="GL12" s="31"/>
      <c r="GM12" s="28"/>
      <c r="GN12" s="26"/>
      <c r="GO12" s="26"/>
      <c r="GP12" s="26"/>
      <c r="GQ12" s="26"/>
      <c r="GR12" s="31"/>
      <c r="GS12" s="31"/>
      <c r="GT12" s="28"/>
      <c r="GU12" s="26"/>
      <c r="GV12" s="26"/>
      <c r="GW12" s="26"/>
      <c r="GX12" s="26"/>
      <c r="GY12" s="31"/>
      <c r="GZ12" s="31"/>
      <c r="HA12" s="28"/>
      <c r="HB12" s="26"/>
      <c r="HC12" s="26"/>
      <c r="HD12" s="26"/>
      <c r="HE12" s="26"/>
      <c r="HF12" s="31"/>
      <c r="HG12" s="31"/>
      <c r="HH12" s="28"/>
      <c r="HI12" s="26"/>
      <c r="HJ12" s="26"/>
      <c r="HK12" s="26"/>
      <c r="HL12" s="26"/>
      <c r="HM12" s="31"/>
      <c r="HN12" s="31"/>
      <c r="HO12" s="28"/>
      <c r="HP12" s="26"/>
      <c r="HQ12" s="26"/>
      <c r="HR12" s="26"/>
      <c r="HS12" s="26"/>
      <c r="HT12" s="31"/>
      <c r="HU12" s="31"/>
      <c r="HV12" s="28"/>
      <c r="HW12" s="26"/>
      <c r="HX12" s="26"/>
      <c r="HY12" s="26"/>
      <c r="HZ12" s="26"/>
      <c r="IA12" s="31"/>
      <c r="IB12" s="31"/>
      <c r="IC12" s="28"/>
      <c r="ID12" s="26"/>
      <c r="IE12" s="26"/>
      <c r="IF12" s="26"/>
      <c r="IG12" s="26"/>
      <c r="IH12" s="31"/>
      <c r="II12" s="31"/>
      <c r="IJ12" s="28"/>
      <c r="IK12" s="26"/>
      <c r="IL12" s="26"/>
      <c r="IM12" s="26"/>
      <c r="IN12" s="26"/>
      <c r="IO12" s="31"/>
      <c r="IP12" s="31"/>
      <c r="IQ12" s="28"/>
      <c r="IR12" s="26"/>
      <c r="IS12" s="26"/>
      <c r="IT12" s="26"/>
      <c r="IU12" s="26"/>
      <c r="IV12" s="31"/>
      <c r="IW12" s="31"/>
      <c r="IX12" s="28"/>
      <c r="IY12" s="26"/>
      <c r="IZ12" s="26"/>
      <c r="JA12" s="26"/>
      <c r="JB12" s="26"/>
      <c r="JC12" s="31"/>
      <c r="JD12" s="31"/>
      <c r="JE12" s="28"/>
      <c r="JF12" s="26"/>
      <c r="JG12" s="26"/>
      <c r="JH12" s="26"/>
      <c r="JI12" s="26"/>
      <c r="JJ12" s="31"/>
      <c r="JK12" s="31"/>
      <c r="JL12" s="28"/>
      <c r="JM12" s="26"/>
      <c r="JN12" s="26"/>
      <c r="JO12" s="26"/>
      <c r="JP12" s="26"/>
      <c r="JQ12" s="31"/>
      <c r="JR12" s="31"/>
      <c r="JS12" s="28"/>
      <c r="JT12" s="26"/>
      <c r="JU12" s="26"/>
      <c r="JV12" s="26"/>
      <c r="JW12" s="26"/>
      <c r="JX12" s="31"/>
      <c r="JY12" s="31"/>
      <c r="JZ12" s="28"/>
      <c r="KA12" s="26"/>
      <c r="KB12" s="26"/>
      <c r="KC12" s="26"/>
      <c r="KD12" s="26"/>
      <c r="KE12" s="31"/>
      <c r="KF12" s="31"/>
      <c r="KG12" s="28"/>
      <c r="KH12" s="26"/>
      <c r="KI12" s="26"/>
      <c r="KJ12" s="26"/>
      <c r="KK12" s="26"/>
      <c r="KL12" s="31"/>
      <c r="KM12" s="31"/>
      <c r="KN12" s="28"/>
      <c r="KO12" s="26"/>
      <c r="KP12" s="26"/>
      <c r="KQ12" s="26"/>
      <c r="KR12" s="26"/>
      <c r="KS12" s="31"/>
      <c r="KT12" s="31"/>
      <c r="KU12" s="28"/>
      <c r="KV12" s="26"/>
      <c r="KW12" s="26"/>
      <c r="KX12" s="26"/>
      <c r="KY12" s="26"/>
      <c r="KZ12" s="31"/>
      <c r="LA12" s="31"/>
      <c r="LB12" s="28"/>
      <c r="LC12" s="26"/>
      <c r="LD12" s="26"/>
      <c r="LE12" s="26"/>
      <c r="LF12" s="26"/>
      <c r="LG12" s="31"/>
      <c r="LH12" s="31"/>
      <c r="LI12" s="28"/>
      <c r="LJ12" s="26"/>
      <c r="LK12" s="26"/>
      <c r="LL12" s="26"/>
      <c r="LM12" s="26"/>
      <c r="LN12" s="31"/>
      <c r="LO12" s="31"/>
      <c r="LP12" s="28"/>
      <c r="LQ12" s="26"/>
      <c r="LR12" s="26"/>
      <c r="LS12" s="26"/>
      <c r="LT12" s="26"/>
      <c r="LU12" s="31"/>
      <c r="LV12" s="31"/>
      <c r="LW12" s="28"/>
      <c r="LX12" s="26"/>
      <c r="LY12" s="26"/>
      <c r="LZ12" s="26"/>
      <c r="MA12" s="26"/>
      <c r="MB12" s="31"/>
      <c r="MC12" s="31"/>
      <c r="MD12" s="28"/>
      <c r="ME12" s="26"/>
      <c r="MF12" s="26"/>
      <c r="MG12" s="26"/>
      <c r="MH12" s="26"/>
      <c r="MI12" s="31"/>
      <c r="MJ12" s="31"/>
      <c r="MK12" s="28"/>
      <c r="ML12" s="26"/>
      <c r="MM12" s="26"/>
      <c r="MN12" s="26"/>
      <c r="MO12" s="26"/>
      <c r="MP12" s="31"/>
      <c r="MQ12" s="31"/>
      <c r="MR12" s="28"/>
      <c r="MS12" s="26"/>
      <c r="MT12" s="26"/>
      <c r="MU12" s="26"/>
      <c r="MV12" s="26"/>
      <c r="MW12" s="31"/>
      <c r="MX12" s="31"/>
      <c r="MY12" s="28"/>
      <c r="MZ12" s="26"/>
      <c r="NA12" s="26"/>
      <c r="NB12" s="26"/>
      <c r="NC12" s="26"/>
      <c r="ND12" s="31"/>
      <c r="NE12" s="31"/>
      <c r="NF12" s="16" t="s">
        <v>759</v>
      </c>
    </row>
    <row r="13" spans="1:370" s="29" customFormat="1" ht="15.75" x14ac:dyDescent="0.25">
      <c r="A13" s="22" t="s">
        <v>767</v>
      </c>
      <c r="B13" s="23" t="s">
        <v>768</v>
      </c>
      <c r="C13" s="24">
        <v>0</v>
      </c>
      <c r="D13" s="24" t="s">
        <v>766</v>
      </c>
      <c r="E13" s="25"/>
      <c r="F13" s="26"/>
      <c r="G13" s="26"/>
      <c r="H13" s="26"/>
      <c r="I13" s="27"/>
      <c r="J13" s="31"/>
      <c r="K13" s="31"/>
      <c r="L13" s="31"/>
      <c r="M13" s="28"/>
      <c r="N13" s="26"/>
      <c r="O13" s="26"/>
      <c r="P13" s="26"/>
      <c r="Q13" s="26"/>
      <c r="R13" s="31"/>
      <c r="S13" s="31"/>
      <c r="T13" s="28"/>
      <c r="U13" s="26"/>
      <c r="V13" s="26"/>
      <c r="W13" s="26"/>
      <c r="X13" s="26"/>
      <c r="Y13" s="31"/>
      <c r="Z13" s="31"/>
      <c r="AA13" s="28"/>
      <c r="AB13" s="26"/>
      <c r="AC13" s="26"/>
      <c r="AD13" s="26"/>
      <c r="AE13" s="26"/>
      <c r="AF13" s="31"/>
      <c r="AG13" s="31"/>
      <c r="AH13" s="28"/>
      <c r="AI13" s="26"/>
      <c r="AJ13" s="26"/>
      <c r="AK13" s="26"/>
      <c r="AL13" s="26"/>
      <c r="AM13" s="31"/>
      <c r="AN13" s="31"/>
      <c r="AO13" s="28"/>
      <c r="AP13" s="26"/>
      <c r="AQ13" s="26"/>
      <c r="AR13" s="26"/>
      <c r="AS13" s="26"/>
      <c r="AT13" s="31"/>
      <c r="AU13" s="31"/>
      <c r="AV13" s="28"/>
      <c r="AW13" s="26"/>
      <c r="AX13" s="26"/>
      <c r="AY13" s="26"/>
      <c r="AZ13" s="26"/>
      <c r="BA13" s="31"/>
      <c r="BB13" s="31"/>
      <c r="BC13" s="28"/>
      <c r="BD13" s="26"/>
      <c r="BE13" s="26"/>
      <c r="BF13" s="26"/>
      <c r="BG13" s="26"/>
      <c r="BH13" s="31"/>
      <c r="BI13" s="31"/>
      <c r="BJ13" s="28"/>
      <c r="BK13" s="26"/>
      <c r="BL13" s="26"/>
      <c r="BM13" s="26"/>
      <c r="BN13" s="26"/>
      <c r="BO13" s="31"/>
      <c r="BP13" s="31"/>
      <c r="BQ13" s="28"/>
      <c r="BR13" s="26"/>
      <c r="BS13" s="26"/>
      <c r="BT13" s="26"/>
      <c r="BU13" s="26"/>
      <c r="BV13" s="31"/>
      <c r="BW13" s="31"/>
      <c r="BX13" s="28"/>
      <c r="BY13" s="26"/>
      <c r="BZ13" s="26"/>
      <c r="CA13" s="26"/>
      <c r="CB13" s="26"/>
      <c r="CC13" s="31"/>
      <c r="CD13" s="31"/>
      <c r="CE13" s="28"/>
      <c r="CF13" s="26"/>
      <c r="CG13" s="26"/>
      <c r="CH13" s="26"/>
      <c r="CI13" s="26"/>
      <c r="CJ13" s="31"/>
      <c r="CK13" s="31"/>
      <c r="CL13" s="28"/>
      <c r="CM13" s="26"/>
      <c r="CN13" s="26"/>
      <c r="CO13" s="26"/>
      <c r="CP13" s="26"/>
      <c r="CQ13" s="31"/>
      <c r="CR13" s="31"/>
      <c r="CS13" s="28"/>
      <c r="CT13" s="26"/>
      <c r="CU13" s="26"/>
      <c r="CV13" s="26"/>
      <c r="CW13" s="26"/>
      <c r="CX13" s="31"/>
      <c r="CY13" s="31"/>
      <c r="CZ13" s="28"/>
      <c r="DA13" s="26"/>
      <c r="DB13" s="26"/>
      <c r="DC13" s="26"/>
      <c r="DD13" s="26"/>
      <c r="DE13" s="31"/>
      <c r="DF13" s="31"/>
      <c r="DG13" s="28"/>
      <c r="DH13" s="26"/>
      <c r="DI13" s="26"/>
      <c r="DJ13" s="26"/>
      <c r="DK13" s="26"/>
      <c r="DL13" s="31"/>
      <c r="DM13" s="31"/>
      <c r="DN13" s="28"/>
      <c r="DO13" s="26"/>
      <c r="DP13" s="26"/>
      <c r="DQ13" s="26"/>
      <c r="DR13" s="26"/>
      <c r="DS13" s="31"/>
      <c r="DT13" s="31"/>
      <c r="DU13" s="28"/>
      <c r="DV13" s="26"/>
      <c r="DW13" s="26"/>
      <c r="DX13" s="26"/>
      <c r="DY13" s="26"/>
      <c r="DZ13" s="31"/>
      <c r="EA13" s="31"/>
      <c r="EB13" s="28"/>
      <c r="EC13" s="26"/>
      <c r="ED13" s="26"/>
      <c r="EE13" s="26"/>
      <c r="EF13" s="26"/>
      <c r="EG13" s="31"/>
      <c r="EH13" s="31"/>
      <c r="EI13" s="28"/>
      <c r="EJ13" s="26"/>
      <c r="EK13" s="26"/>
      <c r="EL13" s="26"/>
      <c r="EM13" s="26"/>
      <c r="EN13" s="31"/>
      <c r="EO13" s="31"/>
      <c r="EP13" s="28"/>
      <c r="EQ13" s="26"/>
      <c r="ER13" s="26"/>
      <c r="ES13" s="26"/>
      <c r="ET13" s="26"/>
      <c r="EU13" s="31"/>
      <c r="EV13" s="31"/>
      <c r="EW13" s="28"/>
      <c r="EX13" s="26"/>
      <c r="EY13" s="26"/>
      <c r="EZ13" s="26"/>
      <c r="FA13" s="26"/>
      <c r="FB13" s="31"/>
      <c r="FC13" s="31"/>
      <c r="FD13" s="28"/>
      <c r="FE13" s="26"/>
      <c r="FF13" s="26"/>
      <c r="FG13" s="26"/>
      <c r="FH13" s="26"/>
      <c r="FI13" s="31"/>
      <c r="FJ13" s="31"/>
      <c r="FK13" s="28"/>
      <c r="FL13" s="26"/>
      <c r="FM13" s="26"/>
      <c r="FN13" s="26"/>
      <c r="FO13" s="26"/>
      <c r="FP13" s="31"/>
      <c r="FQ13" s="31"/>
      <c r="FR13" s="28"/>
      <c r="FS13" s="26"/>
      <c r="FT13" s="26"/>
      <c r="FU13" s="26"/>
      <c r="FV13" s="26"/>
      <c r="FW13" s="31"/>
      <c r="FX13" s="31"/>
      <c r="FY13" s="28"/>
      <c r="FZ13" s="26"/>
      <c r="GA13" s="26"/>
      <c r="GB13" s="26"/>
      <c r="GC13" s="26"/>
      <c r="GD13" s="31"/>
      <c r="GE13" s="31"/>
      <c r="GF13" s="28"/>
      <c r="GG13" s="26"/>
      <c r="GH13" s="26"/>
      <c r="GI13" s="26"/>
      <c r="GJ13" s="26"/>
      <c r="GK13" s="31"/>
      <c r="GL13" s="31"/>
      <c r="GM13" s="28"/>
      <c r="GN13" s="26"/>
      <c r="GO13" s="26"/>
      <c r="GP13" s="26"/>
      <c r="GQ13" s="26"/>
      <c r="GR13" s="31"/>
      <c r="GS13" s="31"/>
      <c r="GT13" s="28"/>
      <c r="GU13" s="26"/>
      <c r="GV13" s="26"/>
      <c r="GW13" s="26"/>
      <c r="GX13" s="26"/>
      <c r="GY13" s="31"/>
      <c r="GZ13" s="31"/>
      <c r="HA13" s="28"/>
      <c r="HB13" s="26"/>
      <c r="HC13" s="26"/>
      <c r="HD13" s="26"/>
      <c r="HE13" s="26"/>
      <c r="HF13" s="31"/>
      <c r="HG13" s="31"/>
      <c r="HH13" s="28"/>
      <c r="HI13" s="26"/>
      <c r="HJ13" s="26"/>
      <c r="HK13" s="26"/>
      <c r="HL13" s="26"/>
      <c r="HM13" s="31"/>
      <c r="HN13" s="31"/>
      <c r="HO13" s="28"/>
      <c r="HP13" s="26"/>
      <c r="HQ13" s="26"/>
      <c r="HR13" s="26"/>
      <c r="HS13" s="26"/>
      <c r="HT13" s="31"/>
      <c r="HU13" s="31"/>
      <c r="HV13" s="28"/>
      <c r="HW13" s="26"/>
      <c r="HX13" s="26"/>
      <c r="HY13" s="26"/>
      <c r="HZ13" s="26"/>
      <c r="IA13" s="31"/>
      <c r="IB13" s="31"/>
      <c r="IC13" s="28"/>
      <c r="ID13" s="26"/>
      <c r="IE13" s="26"/>
      <c r="IF13" s="26"/>
      <c r="IG13" s="26"/>
      <c r="IH13" s="31"/>
      <c r="II13" s="31"/>
      <c r="IJ13" s="28"/>
      <c r="IK13" s="26"/>
      <c r="IL13" s="26"/>
      <c r="IM13" s="26"/>
      <c r="IN13" s="26"/>
      <c r="IO13" s="31"/>
      <c r="IP13" s="31"/>
      <c r="IQ13" s="28"/>
      <c r="IR13" s="26"/>
      <c r="IS13" s="26"/>
      <c r="IT13" s="26"/>
      <c r="IU13" s="26"/>
      <c r="IV13" s="31"/>
      <c r="IW13" s="31"/>
      <c r="IX13" s="28"/>
      <c r="IY13" s="26"/>
      <c r="IZ13" s="26"/>
      <c r="JA13" s="26"/>
      <c r="JB13" s="26"/>
      <c r="JC13" s="31"/>
      <c r="JD13" s="31"/>
      <c r="JE13" s="28"/>
      <c r="JF13" s="26"/>
      <c r="JG13" s="26"/>
      <c r="JH13" s="26"/>
      <c r="JI13" s="26"/>
      <c r="JJ13" s="31"/>
      <c r="JK13" s="31"/>
      <c r="JL13" s="28"/>
      <c r="JM13" s="26"/>
      <c r="JN13" s="26"/>
      <c r="JO13" s="26"/>
      <c r="JP13" s="26"/>
      <c r="JQ13" s="31"/>
      <c r="JR13" s="31"/>
      <c r="JS13" s="28"/>
      <c r="JT13" s="26"/>
      <c r="JU13" s="26"/>
      <c r="JV13" s="26"/>
      <c r="JW13" s="26"/>
      <c r="JX13" s="31"/>
      <c r="JY13" s="31"/>
      <c r="JZ13" s="28"/>
      <c r="KA13" s="26"/>
      <c r="KB13" s="26"/>
      <c r="KC13" s="26"/>
      <c r="KD13" s="26"/>
      <c r="KE13" s="31"/>
      <c r="KF13" s="31"/>
      <c r="KG13" s="28"/>
      <c r="KH13" s="26"/>
      <c r="KI13" s="26"/>
      <c r="KJ13" s="26"/>
      <c r="KK13" s="26"/>
      <c r="KL13" s="31"/>
      <c r="KM13" s="31"/>
      <c r="KN13" s="28"/>
      <c r="KO13" s="26"/>
      <c r="KP13" s="26"/>
      <c r="KQ13" s="26"/>
      <c r="KR13" s="26"/>
      <c r="KS13" s="31"/>
      <c r="KT13" s="31"/>
      <c r="KU13" s="28"/>
      <c r="KV13" s="26"/>
      <c r="KW13" s="26"/>
      <c r="KX13" s="26"/>
      <c r="KY13" s="26"/>
      <c r="KZ13" s="31"/>
      <c r="LA13" s="31"/>
      <c r="LB13" s="28"/>
      <c r="LC13" s="26"/>
      <c r="LD13" s="26"/>
      <c r="LE13" s="26"/>
      <c r="LF13" s="26"/>
      <c r="LG13" s="31"/>
      <c r="LH13" s="31"/>
      <c r="LI13" s="28"/>
      <c r="LJ13" s="26"/>
      <c r="LK13" s="26"/>
      <c r="LL13" s="26"/>
      <c r="LM13" s="26"/>
      <c r="LN13" s="31"/>
      <c r="LO13" s="31"/>
      <c r="LP13" s="28"/>
      <c r="LQ13" s="26"/>
      <c r="LR13" s="26"/>
      <c r="LS13" s="26"/>
      <c r="LT13" s="26"/>
      <c r="LU13" s="31"/>
      <c r="LV13" s="31"/>
      <c r="LW13" s="28"/>
      <c r="LX13" s="26"/>
      <c r="LY13" s="26"/>
      <c r="LZ13" s="26"/>
      <c r="MA13" s="26"/>
      <c r="MB13" s="31"/>
      <c r="MC13" s="31"/>
      <c r="MD13" s="28"/>
      <c r="ME13" s="26"/>
      <c r="MF13" s="26"/>
      <c r="MG13" s="26"/>
      <c r="MH13" s="26"/>
      <c r="MI13" s="31"/>
      <c r="MJ13" s="31"/>
      <c r="MK13" s="28"/>
      <c r="ML13" s="26"/>
      <c r="MM13" s="26"/>
      <c r="MN13" s="26"/>
      <c r="MO13" s="26"/>
      <c r="MP13" s="31"/>
      <c r="MQ13" s="31"/>
      <c r="MR13" s="28"/>
      <c r="MS13" s="26"/>
      <c r="MT13" s="26"/>
      <c r="MU13" s="26"/>
      <c r="MV13" s="26"/>
      <c r="MW13" s="31"/>
      <c r="MX13" s="31"/>
      <c r="MY13" s="28"/>
      <c r="MZ13" s="26"/>
      <c r="NA13" s="26"/>
      <c r="NB13" s="26"/>
      <c r="NC13" s="26"/>
      <c r="ND13" s="31"/>
      <c r="NE13" s="31"/>
      <c r="NF13" s="16" t="s">
        <v>759</v>
      </c>
    </row>
    <row r="14" spans="1:370" s="29" customFormat="1" ht="15.75" x14ac:dyDescent="0.25">
      <c r="A14" s="30" t="s">
        <v>769</v>
      </c>
      <c r="B14" s="23" t="s">
        <v>773</v>
      </c>
      <c r="C14" s="24">
        <v>5</v>
      </c>
      <c r="D14" s="24" t="s">
        <v>763</v>
      </c>
      <c r="E14" s="25"/>
      <c r="F14" s="31">
        <v>0</v>
      </c>
      <c r="G14" s="31">
        <v>0</v>
      </c>
      <c r="H14" s="31">
        <v>0</v>
      </c>
      <c r="I14" s="31">
        <v>0</v>
      </c>
      <c r="J14" s="31">
        <v>0</v>
      </c>
      <c r="K14" s="31">
        <v>0</v>
      </c>
      <c r="L14" s="31">
        <v>0</v>
      </c>
      <c r="M14" s="31">
        <v>0</v>
      </c>
      <c r="N14" s="31">
        <v>0</v>
      </c>
      <c r="O14" s="31">
        <v>0</v>
      </c>
      <c r="P14" s="31">
        <v>0</v>
      </c>
      <c r="Q14" s="31">
        <v>0</v>
      </c>
      <c r="R14" s="31">
        <v>0</v>
      </c>
      <c r="S14" s="31">
        <v>0</v>
      </c>
      <c r="T14" s="31">
        <v>0</v>
      </c>
      <c r="U14" s="31">
        <v>0</v>
      </c>
      <c r="V14" s="31">
        <v>0</v>
      </c>
      <c r="W14" s="31">
        <v>0</v>
      </c>
      <c r="X14" s="31">
        <v>0</v>
      </c>
      <c r="Y14" s="31">
        <v>0</v>
      </c>
      <c r="Z14" s="31">
        <v>0</v>
      </c>
      <c r="AA14" s="31">
        <v>0</v>
      </c>
      <c r="AB14" s="31">
        <v>0</v>
      </c>
      <c r="AC14" s="31">
        <v>0</v>
      </c>
      <c r="AD14" s="31">
        <v>0</v>
      </c>
      <c r="AE14" s="31">
        <v>0</v>
      </c>
      <c r="AF14" s="31">
        <v>0</v>
      </c>
      <c r="AG14" s="31">
        <v>0</v>
      </c>
      <c r="AH14" s="31">
        <v>0</v>
      </c>
      <c r="AI14" s="31">
        <v>0</v>
      </c>
      <c r="AJ14" s="31">
        <v>0</v>
      </c>
      <c r="AK14" s="31">
        <v>0</v>
      </c>
      <c r="AL14" s="31">
        <v>0</v>
      </c>
      <c r="AM14" s="31">
        <v>0</v>
      </c>
      <c r="AN14" s="31">
        <v>0</v>
      </c>
      <c r="AO14" s="31">
        <v>0</v>
      </c>
      <c r="AP14" s="31">
        <v>0</v>
      </c>
      <c r="AQ14" s="31">
        <v>0</v>
      </c>
      <c r="AR14" s="31">
        <v>0</v>
      </c>
      <c r="AS14" s="31">
        <v>0</v>
      </c>
      <c r="AT14" s="31">
        <v>0</v>
      </c>
      <c r="AU14" s="31">
        <v>0</v>
      </c>
      <c r="AV14" s="31">
        <v>0</v>
      </c>
      <c r="AW14" s="31">
        <v>3</v>
      </c>
      <c r="AX14" s="31">
        <v>3</v>
      </c>
      <c r="AY14" s="31">
        <v>0</v>
      </c>
      <c r="AZ14" s="31">
        <v>0</v>
      </c>
      <c r="BA14" s="31">
        <v>0</v>
      </c>
      <c r="BB14" s="31">
        <v>0</v>
      </c>
      <c r="BC14" s="31">
        <v>0</v>
      </c>
      <c r="BD14" s="31">
        <v>0</v>
      </c>
      <c r="BE14" s="31">
        <v>0</v>
      </c>
      <c r="BF14" s="31">
        <v>0</v>
      </c>
      <c r="BG14" s="31">
        <v>0</v>
      </c>
      <c r="BH14" s="31">
        <v>0</v>
      </c>
      <c r="BI14" s="31">
        <v>0</v>
      </c>
      <c r="BJ14" s="31">
        <v>0</v>
      </c>
      <c r="BK14" s="31">
        <v>0</v>
      </c>
      <c r="BL14" s="31">
        <v>0</v>
      </c>
      <c r="BM14" s="31">
        <v>0</v>
      </c>
      <c r="BN14" s="31">
        <v>0</v>
      </c>
      <c r="BO14" s="31">
        <v>0</v>
      </c>
      <c r="BP14" s="31">
        <v>0</v>
      </c>
      <c r="BQ14" s="31">
        <v>0</v>
      </c>
      <c r="BR14" s="31">
        <v>0</v>
      </c>
      <c r="BS14" s="31">
        <v>0</v>
      </c>
      <c r="BT14" s="31">
        <v>0</v>
      </c>
      <c r="BU14" s="31">
        <v>0</v>
      </c>
      <c r="BV14" s="31">
        <v>0</v>
      </c>
      <c r="BW14" s="31">
        <v>0</v>
      </c>
      <c r="BX14" s="31">
        <v>0</v>
      </c>
      <c r="BY14" s="31">
        <v>0</v>
      </c>
      <c r="BZ14" s="31">
        <v>0</v>
      </c>
      <c r="CA14" s="31">
        <v>0</v>
      </c>
      <c r="CB14" s="31">
        <v>0</v>
      </c>
      <c r="CC14" s="31">
        <v>0</v>
      </c>
      <c r="CD14" s="31">
        <v>0</v>
      </c>
      <c r="CE14" s="31">
        <v>0</v>
      </c>
      <c r="CF14" s="31">
        <v>0</v>
      </c>
      <c r="CG14" s="31">
        <v>0</v>
      </c>
      <c r="CH14" s="31">
        <v>0</v>
      </c>
      <c r="CI14" s="31">
        <v>0</v>
      </c>
      <c r="CJ14" s="31">
        <v>0</v>
      </c>
      <c r="CK14" s="31">
        <v>0</v>
      </c>
      <c r="CL14" s="31">
        <v>0</v>
      </c>
      <c r="CM14" s="31">
        <v>0</v>
      </c>
      <c r="CN14" s="31">
        <v>0</v>
      </c>
      <c r="CO14" s="31">
        <v>0</v>
      </c>
      <c r="CP14" s="31">
        <v>0</v>
      </c>
      <c r="CQ14" s="31">
        <v>0</v>
      </c>
      <c r="CR14" s="31">
        <v>0</v>
      </c>
      <c r="CS14" s="31">
        <v>0</v>
      </c>
      <c r="CT14" s="31">
        <v>0</v>
      </c>
      <c r="CU14" s="31">
        <v>0</v>
      </c>
      <c r="CV14" s="31">
        <v>0</v>
      </c>
      <c r="CW14" s="31">
        <v>0</v>
      </c>
      <c r="CX14" s="31">
        <v>0</v>
      </c>
      <c r="CY14" s="31">
        <v>0</v>
      </c>
      <c r="CZ14" s="31">
        <v>0</v>
      </c>
      <c r="DA14" s="31">
        <v>0</v>
      </c>
      <c r="DB14" s="31">
        <v>0</v>
      </c>
      <c r="DC14" s="31">
        <v>0</v>
      </c>
      <c r="DD14" s="31">
        <v>0</v>
      </c>
      <c r="DE14" s="31">
        <v>0</v>
      </c>
      <c r="DF14" s="31">
        <v>0</v>
      </c>
      <c r="DG14" s="31">
        <v>0</v>
      </c>
      <c r="DH14" s="31">
        <v>0</v>
      </c>
      <c r="DI14" s="31">
        <v>0</v>
      </c>
      <c r="DJ14" s="31">
        <v>0</v>
      </c>
      <c r="DK14" s="31">
        <v>0</v>
      </c>
      <c r="DL14" s="31">
        <v>0</v>
      </c>
      <c r="DM14" s="31">
        <v>0</v>
      </c>
      <c r="DN14" s="31">
        <v>0</v>
      </c>
      <c r="DO14" s="31">
        <v>0</v>
      </c>
      <c r="DP14" s="31">
        <v>0</v>
      </c>
      <c r="DQ14" s="31">
        <v>0</v>
      </c>
      <c r="DR14" s="31">
        <v>0</v>
      </c>
      <c r="DS14" s="31">
        <v>0</v>
      </c>
      <c r="DT14" s="31">
        <v>0</v>
      </c>
      <c r="DU14" s="31">
        <v>0</v>
      </c>
      <c r="DV14" s="31">
        <v>0</v>
      </c>
      <c r="DW14" s="31">
        <v>0</v>
      </c>
      <c r="DX14" s="31">
        <v>0</v>
      </c>
      <c r="DY14" s="31">
        <v>0</v>
      </c>
      <c r="DZ14" s="31">
        <v>0</v>
      </c>
      <c r="EA14" s="31">
        <v>0</v>
      </c>
      <c r="EB14" s="31">
        <v>0</v>
      </c>
      <c r="EC14" s="31">
        <v>0</v>
      </c>
      <c r="ED14" s="31">
        <v>0</v>
      </c>
      <c r="EE14" s="31">
        <v>0</v>
      </c>
      <c r="EF14" s="31">
        <v>0</v>
      </c>
      <c r="EG14" s="31">
        <v>0</v>
      </c>
      <c r="EH14" s="31">
        <v>0</v>
      </c>
      <c r="EI14" s="31">
        <v>0</v>
      </c>
      <c r="EJ14" s="31">
        <v>0</v>
      </c>
      <c r="EK14" s="31">
        <v>0</v>
      </c>
      <c r="EL14" s="31">
        <v>0</v>
      </c>
      <c r="EM14" s="31">
        <v>0</v>
      </c>
      <c r="EN14" s="31">
        <v>0</v>
      </c>
      <c r="EO14" s="31">
        <v>0</v>
      </c>
      <c r="EP14" s="31">
        <v>0</v>
      </c>
      <c r="EQ14" s="31">
        <v>0</v>
      </c>
      <c r="ER14" s="31">
        <v>0</v>
      </c>
      <c r="ES14" s="31">
        <v>0</v>
      </c>
      <c r="ET14" s="31">
        <v>0</v>
      </c>
      <c r="EU14" s="31">
        <v>0</v>
      </c>
      <c r="EV14" s="31">
        <v>0</v>
      </c>
      <c r="EW14" s="31">
        <v>0</v>
      </c>
      <c r="EX14" s="31">
        <v>0</v>
      </c>
      <c r="EY14" s="31">
        <v>0</v>
      </c>
      <c r="EZ14" s="31">
        <v>0</v>
      </c>
      <c r="FA14" s="31">
        <v>0</v>
      </c>
      <c r="FB14" s="31">
        <v>0</v>
      </c>
      <c r="FC14" s="31">
        <v>0</v>
      </c>
      <c r="FD14" s="31">
        <v>0</v>
      </c>
      <c r="FE14" s="31">
        <v>0</v>
      </c>
      <c r="FF14" s="31">
        <v>0</v>
      </c>
      <c r="FG14" s="31">
        <v>0</v>
      </c>
      <c r="FH14" s="31">
        <v>0</v>
      </c>
      <c r="FI14" s="31">
        <v>0</v>
      </c>
      <c r="FJ14" s="31">
        <v>0</v>
      </c>
      <c r="FK14" s="31">
        <v>0</v>
      </c>
      <c r="FL14" s="31">
        <v>0</v>
      </c>
      <c r="FM14" s="31">
        <v>0</v>
      </c>
      <c r="FN14" s="31">
        <v>0</v>
      </c>
      <c r="FO14" s="31">
        <v>0</v>
      </c>
      <c r="FP14" s="31">
        <v>0</v>
      </c>
      <c r="FQ14" s="31">
        <v>0</v>
      </c>
      <c r="FR14" s="31">
        <v>0</v>
      </c>
      <c r="FS14" s="31">
        <v>0</v>
      </c>
      <c r="FT14" s="31">
        <v>0</v>
      </c>
      <c r="FU14" s="31">
        <v>0</v>
      </c>
      <c r="FV14" s="31">
        <v>0</v>
      </c>
      <c r="FW14" s="31">
        <v>0</v>
      </c>
      <c r="FX14" s="31">
        <v>0</v>
      </c>
      <c r="FY14" s="31">
        <v>0</v>
      </c>
      <c r="FZ14" s="31">
        <v>0</v>
      </c>
      <c r="GA14" s="31">
        <v>0</v>
      </c>
      <c r="GB14" s="31">
        <v>0</v>
      </c>
      <c r="GC14" s="31">
        <v>0</v>
      </c>
      <c r="GD14" s="31">
        <v>0</v>
      </c>
      <c r="GE14" s="31">
        <v>0</v>
      </c>
      <c r="GF14" s="31">
        <v>0</v>
      </c>
      <c r="GG14" s="31">
        <v>0</v>
      </c>
      <c r="GH14" s="31">
        <v>0</v>
      </c>
      <c r="GI14" s="31">
        <v>0</v>
      </c>
      <c r="GJ14" s="31">
        <v>0</v>
      </c>
      <c r="GK14" s="31">
        <v>0</v>
      </c>
      <c r="GL14" s="31">
        <v>0</v>
      </c>
      <c r="GM14" s="31">
        <v>0</v>
      </c>
      <c r="GN14" s="31">
        <v>0</v>
      </c>
      <c r="GO14" s="31">
        <v>0</v>
      </c>
      <c r="GP14" s="31">
        <v>0</v>
      </c>
      <c r="GQ14" s="31">
        <v>0</v>
      </c>
      <c r="GR14" s="31">
        <v>0</v>
      </c>
      <c r="GS14" s="31">
        <v>0</v>
      </c>
      <c r="GT14" s="31">
        <v>0</v>
      </c>
      <c r="GU14" s="31">
        <v>0</v>
      </c>
      <c r="GV14" s="31">
        <v>0</v>
      </c>
      <c r="GW14" s="31">
        <v>0</v>
      </c>
      <c r="GX14" s="31">
        <v>0</v>
      </c>
      <c r="GY14" s="31">
        <v>0</v>
      </c>
      <c r="GZ14" s="31">
        <v>0</v>
      </c>
      <c r="HA14" s="31">
        <v>0</v>
      </c>
      <c r="HB14" s="31">
        <v>0</v>
      </c>
      <c r="HC14" s="31">
        <v>0</v>
      </c>
      <c r="HD14" s="31">
        <v>0</v>
      </c>
      <c r="HE14" s="31">
        <v>0</v>
      </c>
      <c r="HF14" s="31">
        <v>0</v>
      </c>
      <c r="HG14" s="31">
        <v>0</v>
      </c>
      <c r="HH14" s="31">
        <v>0</v>
      </c>
      <c r="HI14" s="31">
        <v>0</v>
      </c>
      <c r="HJ14" s="31">
        <v>0</v>
      </c>
      <c r="HK14" s="31">
        <v>0</v>
      </c>
      <c r="HL14" s="31">
        <v>0</v>
      </c>
      <c r="HM14" s="31">
        <v>0</v>
      </c>
      <c r="HN14" s="31">
        <v>0</v>
      </c>
      <c r="HO14" s="31">
        <v>0</v>
      </c>
      <c r="HP14" s="31">
        <v>0</v>
      </c>
      <c r="HQ14" s="31">
        <v>0</v>
      </c>
      <c r="HR14" s="31">
        <v>0</v>
      </c>
      <c r="HS14" s="31">
        <v>0</v>
      </c>
      <c r="HT14" s="31">
        <v>0</v>
      </c>
      <c r="HU14" s="31">
        <v>0</v>
      </c>
      <c r="HV14" s="31">
        <v>0</v>
      </c>
      <c r="HW14" s="31">
        <v>0</v>
      </c>
      <c r="HX14" s="31">
        <v>0</v>
      </c>
      <c r="HY14" s="31">
        <v>0</v>
      </c>
      <c r="HZ14" s="31">
        <v>0</v>
      </c>
      <c r="IA14" s="31">
        <v>0</v>
      </c>
      <c r="IB14" s="31">
        <v>0</v>
      </c>
      <c r="IC14" s="31">
        <v>0</v>
      </c>
      <c r="ID14" s="31">
        <v>0</v>
      </c>
      <c r="IE14" s="31">
        <v>0</v>
      </c>
      <c r="IF14" s="31">
        <v>0</v>
      </c>
      <c r="IG14" s="31">
        <v>0</v>
      </c>
      <c r="IH14" s="31">
        <v>0</v>
      </c>
      <c r="II14" s="31">
        <v>0</v>
      </c>
      <c r="IJ14" s="31">
        <v>0</v>
      </c>
      <c r="IK14" s="31">
        <v>0</v>
      </c>
      <c r="IL14" s="31">
        <v>0</v>
      </c>
      <c r="IM14" s="31">
        <v>0</v>
      </c>
      <c r="IN14" s="31">
        <v>0</v>
      </c>
      <c r="IO14" s="31">
        <v>0</v>
      </c>
      <c r="IP14" s="31">
        <v>0</v>
      </c>
      <c r="IQ14" s="31">
        <v>0</v>
      </c>
      <c r="IR14" s="31">
        <v>0</v>
      </c>
      <c r="IS14" s="31">
        <v>0</v>
      </c>
      <c r="IT14" s="31">
        <v>0</v>
      </c>
      <c r="IU14" s="31">
        <v>0</v>
      </c>
      <c r="IV14" s="31">
        <v>0</v>
      </c>
      <c r="IW14" s="31">
        <v>0</v>
      </c>
      <c r="IX14" s="31">
        <v>0</v>
      </c>
      <c r="IY14" s="31">
        <v>0</v>
      </c>
      <c r="IZ14" s="31">
        <v>0</v>
      </c>
      <c r="JA14" s="31">
        <v>0</v>
      </c>
      <c r="JB14" s="31">
        <v>0</v>
      </c>
      <c r="JC14" s="31">
        <v>0</v>
      </c>
      <c r="JD14" s="31">
        <v>0</v>
      </c>
      <c r="JE14" s="31">
        <v>0</v>
      </c>
      <c r="JF14" s="31">
        <v>0</v>
      </c>
      <c r="JG14" s="31">
        <v>0</v>
      </c>
      <c r="JH14" s="31">
        <v>0</v>
      </c>
      <c r="JI14" s="31">
        <v>0</v>
      </c>
      <c r="JJ14" s="31">
        <v>0</v>
      </c>
      <c r="JK14" s="31">
        <v>0</v>
      </c>
      <c r="JL14" s="31">
        <v>0</v>
      </c>
      <c r="JM14" s="31">
        <v>0</v>
      </c>
      <c r="JN14" s="31">
        <v>0</v>
      </c>
      <c r="JO14" s="31">
        <v>0</v>
      </c>
      <c r="JP14" s="31">
        <v>0</v>
      </c>
      <c r="JQ14" s="31">
        <v>0</v>
      </c>
      <c r="JR14" s="31">
        <v>0</v>
      </c>
      <c r="JS14" s="31">
        <v>0</v>
      </c>
      <c r="JT14" s="31">
        <v>0</v>
      </c>
      <c r="JU14" s="31">
        <v>0</v>
      </c>
      <c r="JV14" s="31">
        <v>0</v>
      </c>
      <c r="JW14" s="31">
        <v>0</v>
      </c>
      <c r="JX14" s="31">
        <v>0</v>
      </c>
      <c r="JY14" s="31">
        <v>0</v>
      </c>
      <c r="JZ14" s="31">
        <v>0</v>
      </c>
      <c r="KA14" s="31">
        <v>0</v>
      </c>
      <c r="KB14" s="31">
        <v>0</v>
      </c>
      <c r="KC14" s="31">
        <v>0</v>
      </c>
      <c r="KD14" s="31">
        <v>0</v>
      </c>
      <c r="KE14" s="31">
        <v>0</v>
      </c>
      <c r="KF14" s="31">
        <v>0</v>
      </c>
      <c r="KG14" s="31">
        <v>0</v>
      </c>
      <c r="KH14" s="31">
        <v>0</v>
      </c>
      <c r="KI14" s="31">
        <v>0</v>
      </c>
      <c r="KJ14" s="31">
        <v>0</v>
      </c>
      <c r="KK14" s="31">
        <v>0</v>
      </c>
      <c r="KL14" s="31">
        <v>0</v>
      </c>
      <c r="KM14" s="31">
        <v>0</v>
      </c>
      <c r="KN14" s="31">
        <v>0</v>
      </c>
      <c r="KO14" s="31">
        <v>0</v>
      </c>
      <c r="KP14" s="31">
        <v>0</v>
      </c>
      <c r="KQ14" s="31">
        <v>0</v>
      </c>
      <c r="KR14" s="31">
        <v>0</v>
      </c>
      <c r="KS14" s="31">
        <v>0</v>
      </c>
      <c r="KT14" s="31">
        <v>0</v>
      </c>
      <c r="KU14" s="31">
        <v>0</v>
      </c>
      <c r="KV14" s="31">
        <v>0</v>
      </c>
      <c r="KW14" s="31">
        <v>0</v>
      </c>
      <c r="KX14" s="31">
        <v>0</v>
      </c>
      <c r="KY14" s="31">
        <v>0</v>
      </c>
      <c r="KZ14" s="31">
        <v>0</v>
      </c>
      <c r="LA14" s="31">
        <v>0</v>
      </c>
      <c r="LB14" s="31">
        <v>0</v>
      </c>
      <c r="LC14" s="31">
        <v>0</v>
      </c>
      <c r="LD14" s="31">
        <v>0</v>
      </c>
      <c r="LE14" s="31">
        <v>0</v>
      </c>
      <c r="LF14" s="31">
        <v>0</v>
      </c>
      <c r="LG14" s="31">
        <v>0</v>
      </c>
      <c r="LH14" s="31">
        <v>0</v>
      </c>
      <c r="LI14" s="31">
        <v>0</v>
      </c>
      <c r="LJ14" s="31">
        <v>0</v>
      </c>
      <c r="LK14" s="31">
        <v>0</v>
      </c>
      <c r="LL14" s="31">
        <v>0</v>
      </c>
      <c r="LM14" s="31">
        <v>0</v>
      </c>
      <c r="LN14" s="31">
        <v>0</v>
      </c>
      <c r="LO14" s="31">
        <v>0</v>
      </c>
      <c r="LP14" s="31">
        <v>0</v>
      </c>
      <c r="LQ14" s="31">
        <v>0</v>
      </c>
      <c r="LR14" s="31">
        <v>0</v>
      </c>
      <c r="LS14" s="31">
        <v>0</v>
      </c>
      <c r="LT14" s="31">
        <v>0</v>
      </c>
      <c r="LU14" s="31">
        <v>0</v>
      </c>
      <c r="LV14" s="31">
        <v>0</v>
      </c>
      <c r="LW14" s="31">
        <v>0</v>
      </c>
      <c r="LX14" s="31">
        <v>0</v>
      </c>
      <c r="LY14" s="31">
        <v>0</v>
      </c>
      <c r="LZ14" s="31">
        <v>0</v>
      </c>
      <c r="MA14" s="31">
        <v>0</v>
      </c>
      <c r="MB14" s="31">
        <v>0</v>
      </c>
      <c r="MC14" s="31">
        <v>0</v>
      </c>
      <c r="MD14" s="31">
        <v>0</v>
      </c>
      <c r="ME14" s="31">
        <v>0</v>
      </c>
      <c r="MF14" s="31">
        <v>0</v>
      </c>
      <c r="MG14" s="31">
        <v>0</v>
      </c>
      <c r="MH14" s="31">
        <v>0</v>
      </c>
      <c r="MI14" s="31">
        <v>0</v>
      </c>
      <c r="MJ14" s="31">
        <v>0</v>
      </c>
      <c r="MK14" s="31">
        <v>0</v>
      </c>
      <c r="ML14" s="31">
        <v>0</v>
      </c>
      <c r="MM14" s="31">
        <v>0</v>
      </c>
      <c r="MN14" s="31">
        <v>0</v>
      </c>
      <c r="MO14" s="31">
        <v>0</v>
      </c>
      <c r="MP14" s="31">
        <v>0</v>
      </c>
      <c r="MQ14" s="31">
        <v>0</v>
      </c>
      <c r="MR14" s="31">
        <v>0</v>
      </c>
      <c r="MS14" s="31">
        <v>0</v>
      </c>
      <c r="MT14" s="31">
        <v>0</v>
      </c>
      <c r="MU14" s="31">
        <v>0</v>
      </c>
      <c r="MV14" s="31">
        <v>0</v>
      </c>
      <c r="MW14" s="31">
        <v>0</v>
      </c>
      <c r="MX14" s="31">
        <v>0</v>
      </c>
      <c r="MY14" s="31">
        <v>0</v>
      </c>
      <c r="MZ14" s="31">
        <v>0</v>
      </c>
      <c r="NA14" s="31">
        <v>0</v>
      </c>
      <c r="NB14" s="31">
        <v>0</v>
      </c>
      <c r="NC14" s="31">
        <v>0</v>
      </c>
      <c r="ND14" s="31">
        <v>0</v>
      </c>
      <c r="NE14" s="31">
        <v>0</v>
      </c>
      <c r="NF14" s="16" t="s">
        <v>759</v>
      </c>
    </row>
    <row r="15" spans="1:370" s="29" customFormat="1" ht="18" customHeight="1" x14ac:dyDescent="0.25">
      <c r="A15" s="20" t="s">
        <v>774</v>
      </c>
      <c r="B15" s="21"/>
      <c r="C15" s="12"/>
      <c r="D15" s="12"/>
      <c r="E15" s="13"/>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c r="FN15" s="17"/>
      <c r="FO15" s="17"/>
      <c r="FP15" s="17"/>
      <c r="FQ15" s="17"/>
      <c r="FR15" s="17"/>
      <c r="FS15" s="17"/>
      <c r="FT15" s="17"/>
      <c r="FU15" s="17"/>
      <c r="FV15" s="17"/>
      <c r="FW15" s="17"/>
      <c r="FX15" s="17"/>
      <c r="FY15" s="17"/>
      <c r="FZ15" s="17"/>
      <c r="GA15" s="17"/>
      <c r="GB15" s="17"/>
      <c r="GC15" s="17"/>
      <c r="GD15" s="17"/>
      <c r="GE15" s="17"/>
      <c r="GF15" s="17"/>
      <c r="GG15" s="17"/>
      <c r="GH15" s="17"/>
      <c r="GI15" s="17"/>
      <c r="GJ15" s="17"/>
      <c r="GK15" s="17"/>
      <c r="GL15" s="17"/>
      <c r="GM15" s="17"/>
      <c r="GN15" s="17"/>
      <c r="GO15" s="17"/>
      <c r="GP15" s="17"/>
      <c r="GQ15" s="17"/>
      <c r="GR15" s="17"/>
      <c r="GS15" s="17"/>
      <c r="GT15" s="17"/>
      <c r="GU15" s="17"/>
      <c r="GV15" s="17"/>
      <c r="GW15" s="17"/>
      <c r="GX15" s="17"/>
      <c r="GY15" s="17"/>
      <c r="GZ15" s="17"/>
      <c r="HA15" s="17"/>
      <c r="HB15" s="17"/>
      <c r="HC15" s="17"/>
      <c r="HD15" s="17"/>
      <c r="HE15" s="17"/>
      <c r="HF15" s="17"/>
      <c r="HG15" s="17"/>
      <c r="HH15" s="17"/>
      <c r="HI15" s="17"/>
      <c r="HJ15" s="17"/>
      <c r="HK15" s="17"/>
      <c r="HL15" s="17"/>
      <c r="HM15" s="17"/>
      <c r="HN15" s="17"/>
      <c r="HO15" s="17"/>
      <c r="HP15" s="17"/>
      <c r="HQ15" s="17"/>
      <c r="HR15" s="17"/>
      <c r="HS15" s="17"/>
      <c r="HT15" s="17"/>
      <c r="HU15" s="17"/>
      <c r="HV15" s="17"/>
      <c r="HW15" s="17"/>
      <c r="HX15" s="17"/>
      <c r="HY15" s="17"/>
      <c r="HZ15" s="17"/>
      <c r="IA15" s="17"/>
      <c r="IB15" s="17"/>
      <c r="IC15" s="17"/>
      <c r="ID15" s="17"/>
      <c r="IE15" s="17"/>
      <c r="IF15" s="17"/>
      <c r="IG15" s="17"/>
      <c r="IH15" s="17"/>
      <c r="II15" s="17"/>
      <c r="IJ15" s="17"/>
      <c r="IK15" s="17"/>
      <c r="IL15" s="17"/>
      <c r="IM15" s="17"/>
      <c r="IN15" s="17"/>
      <c r="IO15" s="17"/>
      <c r="IP15" s="17"/>
      <c r="IQ15" s="17"/>
      <c r="IR15" s="17"/>
      <c r="IS15" s="17"/>
      <c r="IT15" s="17"/>
      <c r="IU15" s="17"/>
      <c r="IV15" s="17"/>
      <c r="IW15" s="17"/>
      <c r="IX15" s="17"/>
      <c r="IY15" s="17"/>
      <c r="IZ15" s="17"/>
      <c r="JA15" s="17"/>
      <c r="JB15" s="17"/>
      <c r="JC15" s="17"/>
      <c r="JD15" s="17"/>
      <c r="JE15" s="17"/>
      <c r="JF15" s="17"/>
      <c r="JG15" s="17"/>
      <c r="JH15" s="17"/>
      <c r="JI15" s="17"/>
      <c r="JJ15" s="17"/>
      <c r="JK15" s="17"/>
      <c r="JL15" s="17"/>
      <c r="JM15" s="17"/>
      <c r="JN15" s="17"/>
      <c r="JO15" s="17"/>
      <c r="JP15" s="17"/>
      <c r="JQ15" s="17"/>
      <c r="JR15" s="17"/>
      <c r="JS15" s="17"/>
      <c r="JT15" s="17"/>
      <c r="JU15" s="17"/>
      <c r="JV15" s="17"/>
      <c r="JW15" s="17"/>
      <c r="JX15" s="17"/>
      <c r="JY15" s="17"/>
      <c r="JZ15" s="17"/>
      <c r="KA15" s="17"/>
      <c r="KB15" s="17"/>
      <c r="KC15" s="17"/>
      <c r="KD15" s="17"/>
      <c r="KE15" s="17"/>
      <c r="KF15" s="17"/>
      <c r="KG15" s="17"/>
      <c r="KH15" s="17"/>
      <c r="KI15" s="17"/>
      <c r="KJ15" s="17"/>
      <c r="KK15" s="17"/>
      <c r="KL15" s="17"/>
      <c r="KM15" s="17"/>
      <c r="KN15" s="17"/>
      <c r="KO15" s="17"/>
      <c r="KP15" s="17"/>
      <c r="KQ15" s="17"/>
      <c r="KR15" s="17"/>
      <c r="KS15" s="17"/>
      <c r="KT15" s="17"/>
      <c r="KU15" s="17"/>
      <c r="KV15" s="17"/>
      <c r="KW15" s="17"/>
      <c r="KX15" s="17"/>
      <c r="KY15" s="17"/>
      <c r="KZ15" s="17"/>
      <c r="LA15" s="17"/>
      <c r="LB15" s="17"/>
      <c r="LC15" s="17"/>
      <c r="LD15" s="17"/>
      <c r="LE15" s="17"/>
      <c r="LF15" s="17"/>
      <c r="LG15" s="17"/>
      <c r="LH15" s="17"/>
      <c r="LI15" s="17"/>
      <c r="LJ15" s="17"/>
      <c r="LK15" s="17"/>
      <c r="LL15" s="17"/>
      <c r="LM15" s="17"/>
      <c r="LN15" s="17"/>
      <c r="LO15" s="17"/>
      <c r="LP15" s="17"/>
      <c r="LQ15" s="17"/>
      <c r="LR15" s="17"/>
      <c r="LS15" s="17"/>
      <c r="LT15" s="17"/>
      <c r="LU15" s="17"/>
      <c r="LV15" s="17"/>
      <c r="LW15" s="17"/>
      <c r="LX15" s="17"/>
      <c r="LY15" s="17"/>
      <c r="LZ15" s="17"/>
      <c r="MA15" s="17"/>
      <c r="MB15" s="17"/>
      <c r="MC15" s="17"/>
      <c r="MD15" s="17"/>
      <c r="ME15" s="17"/>
      <c r="MF15" s="17"/>
      <c r="MG15" s="17"/>
      <c r="MH15" s="17"/>
      <c r="MI15" s="17"/>
      <c r="MJ15" s="17"/>
      <c r="MK15" s="17"/>
      <c r="ML15" s="17"/>
      <c r="MM15" s="17"/>
      <c r="MN15" s="17"/>
      <c r="MO15" s="17"/>
      <c r="MP15" s="17"/>
      <c r="MQ15" s="17"/>
      <c r="MR15" s="17"/>
      <c r="MS15" s="17"/>
      <c r="MT15" s="17"/>
      <c r="MU15" s="17"/>
      <c r="MV15" s="17"/>
      <c r="MW15" s="17"/>
      <c r="MX15" s="17"/>
      <c r="MY15" s="17"/>
      <c r="MZ15" s="17"/>
      <c r="NA15" s="17"/>
      <c r="NB15" s="17"/>
      <c r="NC15" s="17"/>
      <c r="ND15" s="17"/>
      <c r="NE15" s="17"/>
      <c r="NF15" s="16" t="s">
        <v>759</v>
      </c>
    </row>
    <row r="16" spans="1:370" s="29" customFormat="1" ht="15.75" x14ac:dyDescent="0.25">
      <c r="A16" s="22" t="s">
        <v>772</v>
      </c>
      <c r="B16" s="23" t="s">
        <v>762</v>
      </c>
      <c r="C16" s="24">
        <v>1</v>
      </c>
      <c r="D16" s="24" t="s">
        <v>763</v>
      </c>
      <c r="E16" s="25"/>
      <c r="F16" s="26"/>
      <c r="G16" s="26"/>
      <c r="H16" s="26"/>
      <c r="I16" s="27"/>
      <c r="J16" s="31"/>
      <c r="K16" s="31"/>
      <c r="L16" s="31"/>
      <c r="M16" s="28"/>
      <c r="N16" s="26"/>
      <c r="O16" s="26"/>
      <c r="P16" s="26"/>
      <c r="Q16" s="26"/>
      <c r="R16" s="31"/>
      <c r="S16" s="31"/>
      <c r="T16" s="28"/>
      <c r="U16" s="26"/>
      <c r="V16" s="26"/>
      <c r="W16" s="26"/>
      <c r="X16" s="26"/>
      <c r="Y16" s="31"/>
      <c r="Z16" s="31"/>
      <c r="AA16" s="28"/>
      <c r="AB16" s="26"/>
      <c r="AC16" s="26"/>
      <c r="AD16" s="26"/>
      <c r="AE16" s="26"/>
      <c r="AF16" s="31"/>
      <c r="AG16" s="31"/>
      <c r="AH16" s="28"/>
      <c r="AI16" s="26"/>
      <c r="AJ16" s="26"/>
      <c r="AK16" s="26"/>
      <c r="AL16" s="26"/>
      <c r="AM16" s="31"/>
      <c r="AN16" s="31"/>
      <c r="AO16" s="28"/>
      <c r="AP16" s="26"/>
      <c r="AQ16" s="26"/>
      <c r="AR16" s="26"/>
      <c r="AS16" s="26"/>
      <c r="AT16" s="31"/>
      <c r="AU16" s="31"/>
      <c r="AV16" s="28"/>
      <c r="AW16" s="26"/>
      <c r="AX16" s="26"/>
      <c r="AY16" s="26"/>
      <c r="AZ16" s="26"/>
      <c r="BA16" s="31"/>
      <c r="BB16" s="31"/>
      <c r="BC16" s="28"/>
      <c r="BD16" s="26"/>
      <c r="BE16" s="26"/>
      <c r="BF16" s="26"/>
      <c r="BG16" s="26"/>
      <c r="BH16" s="31"/>
      <c r="BI16" s="31"/>
      <c r="BJ16" s="28"/>
      <c r="BK16" s="26"/>
      <c r="BL16" s="26"/>
      <c r="BM16" s="26"/>
      <c r="BN16" s="26"/>
      <c r="BO16" s="31"/>
      <c r="BP16" s="31"/>
      <c r="BQ16" s="28"/>
      <c r="BR16" s="26"/>
      <c r="BS16" s="26"/>
      <c r="BT16" s="26"/>
      <c r="BU16" s="26"/>
      <c r="BV16" s="31"/>
      <c r="BW16" s="31"/>
      <c r="BX16" s="28"/>
      <c r="BY16" s="26"/>
      <c r="BZ16" s="26"/>
      <c r="CA16" s="26"/>
      <c r="CB16" s="26"/>
      <c r="CC16" s="31"/>
      <c r="CD16" s="31"/>
      <c r="CE16" s="28"/>
      <c r="CF16" s="26"/>
      <c r="CG16" s="26"/>
      <c r="CH16" s="26"/>
      <c r="CI16" s="26"/>
      <c r="CJ16" s="31"/>
      <c r="CK16" s="31"/>
      <c r="CL16" s="28"/>
      <c r="CM16" s="26"/>
      <c r="CN16" s="26"/>
      <c r="CO16" s="26"/>
      <c r="CP16" s="26"/>
      <c r="CQ16" s="31"/>
      <c r="CR16" s="31"/>
      <c r="CS16" s="28"/>
      <c r="CT16" s="26"/>
      <c r="CU16" s="26"/>
      <c r="CV16" s="26"/>
      <c r="CW16" s="26"/>
      <c r="CX16" s="31"/>
      <c r="CY16" s="31"/>
      <c r="CZ16" s="28"/>
      <c r="DA16" s="26"/>
      <c r="DB16" s="26"/>
      <c r="DC16" s="26"/>
      <c r="DD16" s="26"/>
      <c r="DE16" s="31"/>
      <c r="DF16" s="31"/>
      <c r="DG16" s="28"/>
      <c r="DH16" s="26"/>
      <c r="DI16" s="26"/>
      <c r="DJ16" s="26"/>
      <c r="DK16" s="26"/>
      <c r="DL16" s="31"/>
      <c r="DM16" s="31"/>
      <c r="DN16" s="28"/>
      <c r="DO16" s="26"/>
      <c r="DP16" s="26"/>
      <c r="DQ16" s="26"/>
      <c r="DR16" s="26"/>
      <c r="DS16" s="31"/>
      <c r="DT16" s="31"/>
      <c r="DU16" s="28"/>
      <c r="DV16" s="26"/>
      <c r="DW16" s="26"/>
      <c r="DX16" s="26"/>
      <c r="DY16" s="26"/>
      <c r="DZ16" s="31"/>
      <c r="EA16" s="31"/>
      <c r="EB16" s="28"/>
      <c r="EC16" s="26"/>
      <c r="ED16" s="26"/>
      <c r="EE16" s="26"/>
      <c r="EF16" s="26"/>
      <c r="EG16" s="31"/>
      <c r="EH16" s="31"/>
      <c r="EI16" s="28"/>
      <c r="EJ16" s="26"/>
      <c r="EK16" s="26"/>
      <c r="EL16" s="26"/>
      <c r="EM16" s="26"/>
      <c r="EN16" s="31"/>
      <c r="EO16" s="31"/>
      <c r="EP16" s="28"/>
      <c r="EQ16" s="26"/>
      <c r="ER16" s="26"/>
      <c r="ES16" s="26"/>
      <c r="ET16" s="26"/>
      <c r="EU16" s="31"/>
      <c r="EV16" s="31"/>
      <c r="EW16" s="28"/>
      <c r="EX16" s="26"/>
      <c r="EY16" s="26"/>
      <c r="EZ16" s="26"/>
      <c r="FA16" s="26"/>
      <c r="FB16" s="31"/>
      <c r="FC16" s="31"/>
      <c r="FD16" s="28"/>
      <c r="FE16" s="26"/>
      <c r="FF16" s="26"/>
      <c r="FG16" s="26"/>
      <c r="FH16" s="26"/>
      <c r="FI16" s="31"/>
      <c r="FJ16" s="31"/>
      <c r="FK16" s="28"/>
      <c r="FL16" s="26"/>
      <c r="FM16" s="26"/>
      <c r="FN16" s="26"/>
      <c r="FO16" s="26"/>
      <c r="FP16" s="31"/>
      <c r="FQ16" s="31"/>
      <c r="FR16" s="28"/>
      <c r="FS16" s="26"/>
      <c r="FT16" s="26"/>
      <c r="FU16" s="26"/>
      <c r="FV16" s="26"/>
      <c r="FW16" s="31"/>
      <c r="FX16" s="31"/>
      <c r="FY16" s="28"/>
      <c r="FZ16" s="26"/>
      <c r="GA16" s="26"/>
      <c r="GB16" s="26"/>
      <c r="GC16" s="26"/>
      <c r="GD16" s="31"/>
      <c r="GE16" s="31"/>
      <c r="GF16" s="28"/>
      <c r="GG16" s="26"/>
      <c r="GH16" s="26"/>
      <c r="GI16" s="26"/>
      <c r="GJ16" s="26"/>
      <c r="GK16" s="31"/>
      <c r="GL16" s="31"/>
      <c r="GM16" s="28"/>
      <c r="GN16" s="26"/>
      <c r="GO16" s="26"/>
      <c r="GP16" s="26"/>
      <c r="GQ16" s="26"/>
      <c r="GR16" s="31"/>
      <c r="GS16" s="31"/>
      <c r="GT16" s="28"/>
      <c r="GU16" s="26"/>
      <c r="GV16" s="26"/>
      <c r="GW16" s="26"/>
      <c r="GX16" s="26"/>
      <c r="GY16" s="31"/>
      <c r="GZ16" s="31"/>
      <c r="HA16" s="28"/>
      <c r="HB16" s="26"/>
      <c r="HC16" s="26"/>
      <c r="HD16" s="26"/>
      <c r="HE16" s="26"/>
      <c r="HF16" s="31"/>
      <c r="HG16" s="31"/>
      <c r="HH16" s="28"/>
      <c r="HI16" s="26"/>
      <c r="HJ16" s="26"/>
      <c r="HK16" s="26"/>
      <c r="HL16" s="26"/>
      <c r="HM16" s="31"/>
      <c r="HN16" s="31"/>
      <c r="HO16" s="28"/>
      <c r="HP16" s="26"/>
      <c r="HQ16" s="26"/>
      <c r="HR16" s="26"/>
      <c r="HS16" s="26"/>
      <c r="HT16" s="31"/>
      <c r="HU16" s="31"/>
      <c r="HV16" s="28"/>
      <c r="HW16" s="26"/>
      <c r="HX16" s="26"/>
      <c r="HY16" s="26"/>
      <c r="HZ16" s="26"/>
      <c r="IA16" s="31"/>
      <c r="IB16" s="31"/>
      <c r="IC16" s="28"/>
      <c r="ID16" s="26"/>
      <c r="IE16" s="26"/>
      <c r="IF16" s="26"/>
      <c r="IG16" s="26"/>
      <c r="IH16" s="31"/>
      <c r="II16" s="31"/>
      <c r="IJ16" s="28"/>
      <c r="IK16" s="26"/>
      <c r="IL16" s="26"/>
      <c r="IM16" s="26"/>
      <c r="IN16" s="26"/>
      <c r="IO16" s="31"/>
      <c r="IP16" s="31"/>
      <c r="IQ16" s="28"/>
      <c r="IR16" s="26"/>
      <c r="IS16" s="26"/>
      <c r="IT16" s="26"/>
      <c r="IU16" s="26"/>
      <c r="IV16" s="31"/>
      <c r="IW16" s="31"/>
      <c r="IX16" s="28"/>
      <c r="IY16" s="26"/>
      <c r="IZ16" s="26"/>
      <c r="JA16" s="26"/>
      <c r="JB16" s="26"/>
      <c r="JC16" s="31"/>
      <c r="JD16" s="31"/>
      <c r="JE16" s="28"/>
      <c r="JF16" s="26"/>
      <c r="JG16" s="26"/>
      <c r="JH16" s="26"/>
      <c r="JI16" s="26"/>
      <c r="JJ16" s="31"/>
      <c r="JK16" s="31"/>
      <c r="JL16" s="28"/>
      <c r="JM16" s="26"/>
      <c r="JN16" s="26"/>
      <c r="JO16" s="26"/>
      <c r="JP16" s="26"/>
      <c r="JQ16" s="31"/>
      <c r="JR16" s="31"/>
      <c r="JS16" s="28"/>
      <c r="JT16" s="26"/>
      <c r="JU16" s="26"/>
      <c r="JV16" s="26"/>
      <c r="JW16" s="26"/>
      <c r="JX16" s="31"/>
      <c r="JY16" s="31"/>
      <c r="JZ16" s="28"/>
      <c r="KA16" s="26"/>
      <c r="KB16" s="26"/>
      <c r="KC16" s="26"/>
      <c r="KD16" s="26"/>
      <c r="KE16" s="31"/>
      <c r="KF16" s="31"/>
      <c r="KG16" s="28"/>
      <c r="KH16" s="26"/>
      <c r="KI16" s="26"/>
      <c r="KJ16" s="26"/>
      <c r="KK16" s="26"/>
      <c r="KL16" s="31"/>
      <c r="KM16" s="31"/>
      <c r="KN16" s="28"/>
      <c r="KO16" s="26"/>
      <c r="KP16" s="26"/>
      <c r="KQ16" s="26"/>
      <c r="KR16" s="26"/>
      <c r="KS16" s="31"/>
      <c r="KT16" s="31"/>
      <c r="KU16" s="28"/>
      <c r="KV16" s="26"/>
      <c r="KW16" s="26"/>
      <c r="KX16" s="26"/>
      <c r="KY16" s="26"/>
      <c r="KZ16" s="31"/>
      <c r="LA16" s="31"/>
      <c r="LB16" s="28"/>
      <c r="LC16" s="26"/>
      <c r="LD16" s="26"/>
      <c r="LE16" s="26"/>
      <c r="LF16" s="26"/>
      <c r="LG16" s="31"/>
      <c r="LH16" s="31"/>
      <c r="LI16" s="28"/>
      <c r="LJ16" s="26"/>
      <c r="LK16" s="26"/>
      <c r="LL16" s="26"/>
      <c r="LM16" s="26"/>
      <c r="LN16" s="31"/>
      <c r="LO16" s="31"/>
      <c r="LP16" s="28"/>
      <c r="LQ16" s="26"/>
      <c r="LR16" s="26"/>
      <c r="LS16" s="26"/>
      <c r="LT16" s="26"/>
      <c r="LU16" s="31"/>
      <c r="LV16" s="31"/>
      <c r="LW16" s="28"/>
      <c r="LX16" s="26"/>
      <c r="LY16" s="26"/>
      <c r="LZ16" s="26"/>
      <c r="MA16" s="26"/>
      <c r="MB16" s="31"/>
      <c r="MC16" s="31"/>
      <c r="MD16" s="28"/>
      <c r="ME16" s="26"/>
      <c r="MF16" s="26"/>
      <c r="MG16" s="26"/>
      <c r="MH16" s="26"/>
      <c r="MI16" s="31"/>
      <c r="MJ16" s="31"/>
      <c r="MK16" s="28"/>
      <c r="ML16" s="26"/>
      <c r="MM16" s="26"/>
      <c r="MN16" s="26"/>
      <c r="MO16" s="26"/>
      <c r="MP16" s="31"/>
      <c r="MQ16" s="31"/>
      <c r="MR16" s="28"/>
      <c r="MS16" s="26"/>
      <c r="MT16" s="26"/>
      <c r="MU16" s="26"/>
      <c r="MV16" s="26"/>
      <c r="MW16" s="31"/>
      <c r="MX16" s="31"/>
      <c r="MY16" s="28"/>
      <c r="MZ16" s="26"/>
      <c r="NA16" s="26"/>
      <c r="NB16" s="26"/>
      <c r="NC16" s="26"/>
      <c r="ND16" s="31"/>
      <c r="NE16" s="31"/>
      <c r="NF16" s="16" t="s">
        <v>759</v>
      </c>
    </row>
    <row r="17" spans="1:370" s="29" customFormat="1" ht="15.75" x14ac:dyDescent="0.25">
      <c r="A17" s="22" t="s">
        <v>764</v>
      </c>
      <c r="B17" s="23" t="s">
        <v>765</v>
      </c>
      <c r="C17" s="24">
        <v>0</v>
      </c>
      <c r="D17" s="24" t="s">
        <v>766</v>
      </c>
      <c r="E17" s="25"/>
      <c r="F17" s="26"/>
      <c r="G17" s="26"/>
      <c r="H17" s="26"/>
      <c r="I17" s="27"/>
      <c r="J17" s="31"/>
      <c r="K17" s="31"/>
      <c r="L17" s="31"/>
      <c r="M17" s="28"/>
      <c r="N17" s="26"/>
      <c r="O17" s="26"/>
      <c r="P17" s="26"/>
      <c r="Q17" s="26"/>
      <c r="R17" s="31"/>
      <c r="S17" s="31"/>
      <c r="T17" s="28"/>
      <c r="U17" s="26"/>
      <c r="V17" s="26"/>
      <c r="W17" s="26"/>
      <c r="X17" s="26"/>
      <c r="Y17" s="31"/>
      <c r="Z17" s="31"/>
      <c r="AA17" s="28"/>
      <c r="AB17" s="26"/>
      <c r="AC17" s="26"/>
      <c r="AD17" s="26"/>
      <c r="AE17" s="26"/>
      <c r="AF17" s="31"/>
      <c r="AG17" s="31"/>
      <c r="AH17" s="28"/>
      <c r="AI17" s="26"/>
      <c r="AJ17" s="26"/>
      <c r="AK17" s="26"/>
      <c r="AL17" s="26"/>
      <c r="AM17" s="31"/>
      <c r="AN17" s="31"/>
      <c r="AO17" s="28"/>
      <c r="AP17" s="26"/>
      <c r="AQ17" s="26"/>
      <c r="AR17" s="26"/>
      <c r="AS17" s="26"/>
      <c r="AT17" s="31"/>
      <c r="AU17" s="31"/>
      <c r="AV17" s="28"/>
      <c r="AW17" s="26"/>
      <c r="AX17" s="26"/>
      <c r="AY17" s="26"/>
      <c r="AZ17" s="26"/>
      <c r="BA17" s="31"/>
      <c r="BB17" s="31"/>
      <c r="BC17" s="28"/>
      <c r="BD17" s="26"/>
      <c r="BE17" s="26"/>
      <c r="BF17" s="26"/>
      <c r="BG17" s="26"/>
      <c r="BH17" s="31"/>
      <c r="BI17" s="31"/>
      <c r="BJ17" s="28"/>
      <c r="BK17" s="26"/>
      <c r="BL17" s="26"/>
      <c r="BM17" s="26"/>
      <c r="BN17" s="26"/>
      <c r="BO17" s="31"/>
      <c r="BP17" s="31"/>
      <c r="BQ17" s="28"/>
      <c r="BR17" s="26"/>
      <c r="BS17" s="26"/>
      <c r="BT17" s="26"/>
      <c r="BU17" s="26"/>
      <c r="BV17" s="31"/>
      <c r="BW17" s="31"/>
      <c r="BX17" s="28"/>
      <c r="BY17" s="26"/>
      <c r="BZ17" s="26"/>
      <c r="CA17" s="26"/>
      <c r="CB17" s="26"/>
      <c r="CC17" s="31"/>
      <c r="CD17" s="31"/>
      <c r="CE17" s="28"/>
      <c r="CF17" s="26"/>
      <c r="CG17" s="26"/>
      <c r="CH17" s="26"/>
      <c r="CI17" s="26"/>
      <c r="CJ17" s="31"/>
      <c r="CK17" s="31"/>
      <c r="CL17" s="28"/>
      <c r="CM17" s="26"/>
      <c r="CN17" s="26"/>
      <c r="CO17" s="26"/>
      <c r="CP17" s="26"/>
      <c r="CQ17" s="31"/>
      <c r="CR17" s="31"/>
      <c r="CS17" s="28"/>
      <c r="CT17" s="26"/>
      <c r="CU17" s="26"/>
      <c r="CV17" s="26"/>
      <c r="CW17" s="26"/>
      <c r="CX17" s="31"/>
      <c r="CY17" s="31"/>
      <c r="CZ17" s="28"/>
      <c r="DA17" s="26"/>
      <c r="DB17" s="26"/>
      <c r="DC17" s="26"/>
      <c r="DD17" s="26"/>
      <c r="DE17" s="31"/>
      <c r="DF17" s="31"/>
      <c r="DG17" s="28"/>
      <c r="DH17" s="26"/>
      <c r="DI17" s="26"/>
      <c r="DJ17" s="26"/>
      <c r="DK17" s="26"/>
      <c r="DL17" s="31"/>
      <c r="DM17" s="31"/>
      <c r="DN17" s="28"/>
      <c r="DO17" s="26"/>
      <c r="DP17" s="26"/>
      <c r="DQ17" s="26"/>
      <c r="DR17" s="26"/>
      <c r="DS17" s="31"/>
      <c r="DT17" s="31"/>
      <c r="DU17" s="28"/>
      <c r="DV17" s="26"/>
      <c r="DW17" s="26"/>
      <c r="DX17" s="26"/>
      <c r="DY17" s="26"/>
      <c r="DZ17" s="31"/>
      <c r="EA17" s="31"/>
      <c r="EB17" s="28"/>
      <c r="EC17" s="26"/>
      <c r="ED17" s="26"/>
      <c r="EE17" s="26"/>
      <c r="EF17" s="26"/>
      <c r="EG17" s="31"/>
      <c r="EH17" s="31"/>
      <c r="EI17" s="28"/>
      <c r="EJ17" s="26"/>
      <c r="EK17" s="26"/>
      <c r="EL17" s="26"/>
      <c r="EM17" s="26"/>
      <c r="EN17" s="31"/>
      <c r="EO17" s="31"/>
      <c r="EP17" s="28"/>
      <c r="EQ17" s="26"/>
      <c r="ER17" s="26"/>
      <c r="ES17" s="26"/>
      <c r="ET17" s="26"/>
      <c r="EU17" s="31"/>
      <c r="EV17" s="31"/>
      <c r="EW17" s="28"/>
      <c r="EX17" s="26"/>
      <c r="EY17" s="26"/>
      <c r="EZ17" s="26"/>
      <c r="FA17" s="26"/>
      <c r="FB17" s="31"/>
      <c r="FC17" s="31"/>
      <c r="FD17" s="28"/>
      <c r="FE17" s="26"/>
      <c r="FF17" s="26"/>
      <c r="FG17" s="26"/>
      <c r="FH17" s="26"/>
      <c r="FI17" s="31"/>
      <c r="FJ17" s="31"/>
      <c r="FK17" s="28"/>
      <c r="FL17" s="26"/>
      <c r="FM17" s="26"/>
      <c r="FN17" s="26"/>
      <c r="FO17" s="26"/>
      <c r="FP17" s="31"/>
      <c r="FQ17" s="31"/>
      <c r="FR17" s="28"/>
      <c r="FS17" s="26"/>
      <c r="FT17" s="26"/>
      <c r="FU17" s="26"/>
      <c r="FV17" s="26"/>
      <c r="FW17" s="31"/>
      <c r="FX17" s="31"/>
      <c r="FY17" s="28"/>
      <c r="FZ17" s="26"/>
      <c r="GA17" s="26"/>
      <c r="GB17" s="26"/>
      <c r="GC17" s="26"/>
      <c r="GD17" s="31"/>
      <c r="GE17" s="31"/>
      <c r="GF17" s="28"/>
      <c r="GG17" s="26"/>
      <c r="GH17" s="26"/>
      <c r="GI17" s="26"/>
      <c r="GJ17" s="26"/>
      <c r="GK17" s="31"/>
      <c r="GL17" s="31"/>
      <c r="GM17" s="28"/>
      <c r="GN17" s="26"/>
      <c r="GO17" s="26"/>
      <c r="GP17" s="26"/>
      <c r="GQ17" s="26"/>
      <c r="GR17" s="31"/>
      <c r="GS17" s="31"/>
      <c r="GT17" s="28"/>
      <c r="GU17" s="26"/>
      <c r="GV17" s="26"/>
      <c r="GW17" s="26"/>
      <c r="GX17" s="26"/>
      <c r="GY17" s="31"/>
      <c r="GZ17" s="31"/>
      <c r="HA17" s="28"/>
      <c r="HB17" s="26"/>
      <c r="HC17" s="26"/>
      <c r="HD17" s="26"/>
      <c r="HE17" s="26"/>
      <c r="HF17" s="31"/>
      <c r="HG17" s="31"/>
      <c r="HH17" s="28"/>
      <c r="HI17" s="26"/>
      <c r="HJ17" s="26"/>
      <c r="HK17" s="26"/>
      <c r="HL17" s="26"/>
      <c r="HM17" s="31"/>
      <c r="HN17" s="31"/>
      <c r="HO17" s="28"/>
      <c r="HP17" s="26"/>
      <c r="HQ17" s="26"/>
      <c r="HR17" s="26"/>
      <c r="HS17" s="26"/>
      <c r="HT17" s="31"/>
      <c r="HU17" s="31"/>
      <c r="HV17" s="28"/>
      <c r="HW17" s="26"/>
      <c r="HX17" s="26"/>
      <c r="HY17" s="26"/>
      <c r="HZ17" s="26"/>
      <c r="IA17" s="31"/>
      <c r="IB17" s="31"/>
      <c r="IC17" s="28"/>
      <c r="ID17" s="26"/>
      <c r="IE17" s="26"/>
      <c r="IF17" s="26"/>
      <c r="IG17" s="26"/>
      <c r="IH17" s="31"/>
      <c r="II17" s="31"/>
      <c r="IJ17" s="28"/>
      <c r="IK17" s="26"/>
      <c r="IL17" s="26"/>
      <c r="IM17" s="26"/>
      <c r="IN17" s="26"/>
      <c r="IO17" s="31"/>
      <c r="IP17" s="31"/>
      <c r="IQ17" s="28"/>
      <c r="IR17" s="26"/>
      <c r="IS17" s="26"/>
      <c r="IT17" s="26"/>
      <c r="IU17" s="26"/>
      <c r="IV17" s="31"/>
      <c r="IW17" s="31"/>
      <c r="IX17" s="28"/>
      <c r="IY17" s="26"/>
      <c r="IZ17" s="26"/>
      <c r="JA17" s="26"/>
      <c r="JB17" s="26"/>
      <c r="JC17" s="31"/>
      <c r="JD17" s="31"/>
      <c r="JE17" s="28"/>
      <c r="JF17" s="26"/>
      <c r="JG17" s="26"/>
      <c r="JH17" s="26"/>
      <c r="JI17" s="26"/>
      <c r="JJ17" s="31"/>
      <c r="JK17" s="31"/>
      <c r="JL17" s="28"/>
      <c r="JM17" s="26"/>
      <c r="JN17" s="26"/>
      <c r="JO17" s="26"/>
      <c r="JP17" s="26"/>
      <c r="JQ17" s="31"/>
      <c r="JR17" s="31"/>
      <c r="JS17" s="28"/>
      <c r="JT17" s="26"/>
      <c r="JU17" s="26"/>
      <c r="JV17" s="26"/>
      <c r="JW17" s="26"/>
      <c r="JX17" s="31"/>
      <c r="JY17" s="31"/>
      <c r="JZ17" s="28"/>
      <c r="KA17" s="26"/>
      <c r="KB17" s="26"/>
      <c r="KC17" s="26"/>
      <c r="KD17" s="26"/>
      <c r="KE17" s="31"/>
      <c r="KF17" s="31"/>
      <c r="KG17" s="28"/>
      <c r="KH17" s="26"/>
      <c r="KI17" s="26"/>
      <c r="KJ17" s="26"/>
      <c r="KK17" s="26"/>
      <c r="KL17" s="31"/>
      <c r="KM17" s="31"/>
      <c r="KN17" s="28"/>
      <c r="KO17" s="26"/>
      <c r="KP17" s="26"/>
      <c r="KQ17" s="26"/>
      <c r="KR17" s="26"/>
      <c r="KS17" s="31"/>
      <c r="KT17" s="31"/>
      <c r="KU17" s="28"/>
      <c r="KV17" s="26"/>
      <c r="KW17" s="26"/>
      <c r="KX17" s="26"/>
      <c r="KY17" s="26"/>
      <c r="KZ17" s="31"/>
      <c r="LA17" s="31"/>
      <c r="LB17" s="28"/>
      <c r="LC17" s="26"/>
      <c r="LD17" s="26"/>
      <c r="LE17" s="26"/>
      <c r="LF17" s="26"/>
      <c r="LG17" s="31"/>
      <c r="LH17" s="31"/>
      <c r="LI17" s="28"/>
      <c r="LJ17" s="26"/>
      <c r="LK17" s="26"/>
      <c r="LL17" s="26"/>
      <c r="LM17" s="26"/>
      <c r="LN17" s="31"/>
      <c r="LO17" s="31"/>
      <c r="LP17" s="28"/>
      <c r="LQ17" s="26"/>
      <c r="LR17" s="26"/>
      <c r="LS17" s="26"/>
      <c r="LT17" s="26"/>
      <c r="LU17" s="31"/>
      <c r="LV17" s="31"/>
      <c r="LW17" s="28"/>
      <c r="LX17" s="26"/>
      <c r="LY17" s="26"/>
      <c r="LZ17" s="26"/>
      <c r="MA17" s="26"/>
      <c r="MB17" s="31"/>
      <c r="MC17" s="31"/>
      <c r="MD17" s="28"/>
      <c r="ME17" s="26"/>
      <c r="MF17" s="26"/>
      <c r="MG17" s="26"/>
      <c r="MH17" s="26"/>
      <c r="MI17" s="31"/>
      <c r="MJ17" s="31"/>
      <c r="MK17" s="28"/>
      <c r="ML17" s="26"/>
      <c r="MM17" s="26"/>
      <c r="MN17" s="26"/>
      <c r="MO17" s="26"/>
      <c r="MP17" s="31"/>
      <c r="MQ17" s="31"/>
      <c r="MR17" s="28"/>
      <c r="MS17" s="26"/>
      <c r="MT17" s="26"/>
      <c r="MU17" s="26"/>
      <c r="MV17" s="26"/>
      <c r="MW17" s="31"/>
      <c r="MX17" s="31"/>
      <c r="MY17" s="28"/>
      <c r="MZ17" s="26"/>
      <c r="NA17" s="26"/>
      <c r="NB17" s="26"/>
      <c r="NC17" s="26"/>
      <c r="ND17" s="31"/>
      <c r="NE17" s="31"/>
      <c r="NF17" s="16" t="s">
        <v>759</v>
      </c>
    </row>
    <row r="18" spans="1:370" s="29" customFormat="1" ht="15.75" x14ac:dyDescent="0.25">
      <c r="A18" s="22" t="s">
        <v>767</v>
      </c>
      <c r="B18" s="23" t="s">
        <v>768</v>
      </c>
      <c r="C18" s="24">
        <v>0</v>
      </c>
      <c r="D18" s="24" t="s">
        <v>766</v>
      </c>
      <c r="E18" s="25"/>
      <c r="F18" s="26"/>
      <c r="G18" s="26"/>
      <c r="H18" s="26"/>
      <c r="I18" s="27"/>
      <c r="J18" s="31"/>
      <c r="K18" s="31"/>
      <c r="L18" s="31"/>
      <c r="M18" s="28"/>
      <c r="N18" s="26"/>
      <c r="O18" s="26"/>
      <c r="P18" s="26"/>
      <c r="Q18" s="26"/>
      <c r="R18" s="31"/>
      <c r="S18" s="31"/>
      <c r="T18" s="28"/>
      <c r="U18" s="26"/>
      <c r="V18" s="26"/>
      <c r="W18" s="26"/>
      <c r="X18" s="26"/>
      <c r="Y18" s="31"/>
      <c r="Z18" s="31"/>
      <c r="AA18" s="28"/>
      <c r="AB18" s="26"/>
      <c r="AC18" s="26"/>
      <c r="AD18" s="26"/>
      <c r="AE18" s="26"/>
      <c r="AF18" s="31"/>
      <c r="AG18" s="31"/>
      <c r="AH18" s="28"/>
      <c r="AI18" s="26"/>
      <c r="AJ18" s="26"/>
      <c r="AK18" s="26"/>
      <c r="AL18" s="26"/>
      <c r="AM18" s="31"/>
      <c r="AN18" s="31"/>
      <c r="AO18" s="28"/>
      <c r="AP18" s="26"/>
      <c r="AQ18" s="26"/>
      <c r="AR18" s="26"/>
      <c r="AS18" s="26"/>
      <c r="AT18" s="31"/>
      <c r="AU18" s="31"/>
      <c r="AV18" s="28"/>
      <c r="AW18" s="26"/>
      <c r="AX18" s="26"/>
      <c r="AY18" s="26"/>
      <c r="AZ18" s="26"/>
      <c r="BA18" s="31"/>
      <c r="BB18" s="31"/>
      <c r="BC18" s="28"/>
      <c r="BD18" s="26"/>
      <c r="BE18" s="26"/>
      <c r="BF18" s="26"/>
      <c r="BG18" s="26"/>
      <c r="BH18" s="31"/>
      <c r="BI18" s="31"/>
      <c r="BJ18" s="28"/>
      <c r="BK18" s="26"/>
      <c r="BL18" s="26"/>
      <c r="BM18" s="26"/>
      <c r="BN18" s="26"/>
      <c r="BO18" s="31"/>
      <c r="BP18" s="31"/>
      <c r="BQ18" s="28"/>
      <c r="BR18" s="26"/>
      <c r="BS18" s="26"/>
      <c r="BT18" s="26"/>
      <c r="BU18" s="26"/>
      <c r="BV18" s="31"/>
      <c r="BW18" s="31"/>
      <c r="BX18" s="28"/>
      <c r="BY18" s="26"/>
      <c r="BZ18" s="26"/>
      <c r="CA18" s="26"/>
      <c r="CB18" s="26"/>
      <c r="CC18" s="31"/>
      <c r="CD18" s="31"/>
      <c r="CE18" s="28"/>
      <c r="CF18" s="26"/>
      <c r="CG18" s="26"/>
      <c r="CH18" s="26"/>
      <c r="CI18" s="26"/>
      <c r="CJ18" s="31"/>
      <c r="CK18" s="31"/>
      <c r="CL18" s="28"/>
      <c r="CM18" s="26"/>
      <c r="CN18" s="26"/>
      <c r="CO18" s="26"/>
      <c r="CP18" s="26"/>
      <c r="CQ18" s="31"/>
      <c r="CR18" s="31"/>
      <c r="CS18" s="28"/>
      <c r="CT18" s="26"/>
      <c r="CU18" s="26"/>
      <c r="CV18" s="26"/>
      <c r="CW18" s="26"/>
      <c r="CX18" s="31"/>
      <c r="CY18" s="31"/>
      <c r="CZ18" s="28"/>
      <c r="DA18" s="26"/>
      <c r="DB18" s="26"/>
      <c r="DC18" s="26"/>
      <c r="DD18" s="26"/>
      <c r="DE18" s="31"/>
      <c r="DF18" s="31"/>
      <c r="DG18" s="28"/>
      <c r="DH18" s="26"/>
      <c r="DI18" s="26"/>
      <c r="DJ18" s="26"/>
      <c r="DK18" s="26"/>
      <c r="DL18" s="31"/>
      <c r="DM18" s="31"/>
      <c r="DN18" s="28"/>
      <c r="DO18" s="26"/>
      <c r="DP18" s="26"/>
      <c r="DQ18" s="26"/>
      <c r="DR18" s="26"/>
      <c r="DS18" s="31"/>
      <c r="DT18" s="31"/>
      <c r="DU18" s="28"/>
      <c r="DV18" s="26"/>
      <c r="DW18" s="26"/>
      <c r="DX18" s="26"/>
      <c r="DY18" s="26"/>
      <c r="DZ18" s="31"/>
      <c r="EA18" s="31"/>
      <c r="EB18" s="28"/>
      <c r="EC18" s="26"/>
      <c r="ED18" s="26"/>
      <c r="EE18" s="26"/>
      <c r="EF18" s="26"/>
      <c r="EG18" s="31"/>
      <c r="EH18" s="31"/>
      <c r="EI18" s="28"/>
      <c r="EJ18" s="26"/>
      <c r="EK18" s="26"/>
      <c r="EL18" s="26"/>
      <c r="EM18" s="26"/>
      <c r="EN18" s="31"/>
      <c r="EO18" s="31"/>
      <c r="EP18" s="28"/>
      <c r="EQ18" s="26"/>
      <c r="ER18" s="26"/>
      <c r="ES18" s="26"/>
      <c r="ET18" s="26"/>
      <c r="EU18" s="31"/>
      <c r="EV18" s="31"/>
      <c r="EW18" s="28"/>
      <c r="EX18" s="26"/>
      <c r="EY18" s="26"/>
      <c r="EZ18" s="26"/>
      <c r="FA18" s="26"/>
      <c r="FB18" s="31"/>
      <c r="FC18" s="31"/>
      <c r="FD18" s="28"/>
      <c r="FE18" s="26"/>
      <c r="FF18" s="26"/>
      <c r="FG18" s="26"/>
      <c r="FH18" s="26"/>
      <c r="FI18" s="31"/>
      <c r="FJ18" s="31"/>
      <c r="FK18" s="28"/>
      <c r="FL18" s="26"/>
      <c r="FM18" s="26"/>
      <c r="FN18" s="26"/>
      <c r="FO18" s="26"/>
      <c r="FP18" s="31"/>
      <c r="FQ18" s="31"/>
      <c r="FR18" s="28"/>
      <c r="FS18" s="26"/>
      <c r="FT18" s="26"/>
      <c r="FU18" s="26"/>
      <c r="FV18" s="26"/>
      <c r="FW18" s="31"/>
      <c r="FX18" s="31"/>
      <c r="FY18" s="28"/>
      <c r="FZ18" s="26"/>
      <c r="GA18" s="26"/>
      <c r="GB18" s="26"/>
      <c r="GC18" s="26"/>
      <c r="GD18" s="31"/>
      <c r="GE18" s="31"/>
      <c r="GF18" s="28"/>
      <c r="GG18" s="26"/>
      <c r="GH18" s="26"/>
      <c r="GI18" s="26"/>
      <c r="GJ18" s="26"/>
      <c r="GK18" s="31"/>
      <c r="GL18" s="31"/>
      <c r="GM18" s="28"/>
      <c r="GN18" s="26"/>
      <c r="GO18" s="26"/>
      <c r="GP18" s="26"/>
      <c r="GQ18" s="26"/>
      <c r="GR18" s="31"/>
      <c r="GS18" s="31"/>
      <c r="GT18" s="28"/>
      <c r="GU18" s="26"/>
      <c r="GV18" s="26"/>
      <c r="GW18" s="26"/>
      <c r="GX18" s="26"/>
      <c r="GY18" s="31"/>
      <c r="GZ18" s="31"/>
      <c r="HA18" s="28"/>
      <c r="HB18" s="26"/>
      <c r="HC18" s="26"/>
      <c r="HD18" s="26"/>
      <c r="HE18" s="26"/>
      <c r="HF18" s="31"/>
      <c r="HG18" s="31"/>
      <c r="HH18" s="28"/>
      <c r="HI18" s="26"/>
      <c r="HJ18" s="26"/>
      <c r="HK18" s="26"/>
      <c r="HL18" s="26"/>
      <c r="HM18" s="31"/>
      <c r="HN18" s="31"/>
      <c r="HO18" s="28"/>
      <c r="HP18" s="26"/>
      <c r="HQ18" s="26"/>
      <c r="HR18" s="26"/>
      <c r="HS18" s="26"/>
      <c r="HT18" s="31"/>
      <c r="HU18" s="31"/>
      <c r="HV18" s="28"/>
      <c r="HW18" s="26"/>
      <c r="HX18" s="26"/>
      <c r="HY18" s="26"/>
      <c r="HZ18" s="26"/>
      <c r="IA18" s="31"/>
      <c r="IB18" s="31"/>
      <c r="IC18" s="28"/>
      <c r="ID18" s="26"/>
      <c r="IE18" s="26"/>
      <c r="IF18" s="26"/>
      <c r="IG18" s="26"/>
      <c r="IH18" s="31"/>
      <c r="II18" s="31"/>
      <c r="IJ18" s="28"/>
      <c r="IK18" s="26"/>
      <c r="IL18" s="26"/>
      <c r="IM18" s="26"/>
      <c r="IN18" s="26"/>
      <c r="IO18" s="31"/>
      <c r="IP18" s="31"/>
      <c r="IQ18" s="28"/>
      <c r="IR18" s="26"/>
      <c r="IS18" s="26"/>
      <c r="IT18" s="26"/>
      <c r="IU18" s="26"/>
      <c r="IV18" s="31"/>
      <c r="IW18" s="31"/>
      <c r="IX18" s="28"/>
      <c r="IY18" s="26"/>
      <c r="IZ18" s="26"/>
      <c r="JA18" s="26"/>
      <c r="JB18" s="26"/>
      <c r="JC18" s="31"/>
      <c r="JD18" s="31"/>
      <c r="JE18" s="28"/>
      <c r="JF18" s="26"/>
      <c r="JG18" s="26"/>
      <c r="JH18" s="26"/>
      <c r="JI18" s="26"/>
      <c r="JJ18" s="31"/>
      <c r="JK18" s="31"/>
      <c r="JL18" s="28"/>
      <c r="JM18" s="26"/>
      <c r="JN18" s="26"/>
      <c r="JO18" s="26"/>
      <c r="JP18" s="26"/>
      <c r="JQ18" s="31"/>
      <c r="JR18" s="31"/>
      <c r="JS18" s="28"/>
      <c r="JT18" s="26"/>
      <c r="JU18" s="26"/>
      <c r="JV18" s="26"/>
      <c r="JW18" s="26"/>
      <c r="JX18" s="31"/>
      <c r="JY18" s="31"/>
      <c r="JZ18" s="28"/>
      <c r="KA18" s="26"/>
      <c r="KB18" s="26"/>
      <c r="KC18" s="26"/>
      <c r="KD18" s="26"/>
      <c r="KE18" s="31"/>
      <c r="KF18" s="31"/>
      <c r="KG18" s="28"/>
      <c r="KH18" s="26"/>
      <c r="KI18" s="26"/>
      <c r="KJ18" s="26"/>
      <c r="KK18" s="26"/>
      <c r="KL18" s="31"/>
      <c r="KM18" s="31"/>
      <c r="KN18" s="28"/>
      <c r="KO18" s="26"/>
      <c r="KP18" s="26"/>
      <c r="KQ18" s="26"/>
      <c r="KR18" s="26"/>
      <c r="KS18" s="31"/>
      <c r="KT18" s="31"/>
      <c r="KU18" s="28"/>
      <c r="KV18" s="26"/>
      <c r="KW18" s="26"/>
      <c r="KX18" s="26"/>
      <c r="KY18" s="26"/>
      <c r="KZ18" s="31"/>
      <c r="LA18" s="31"/>
      <c r="LB18" s="28"/>
      <c r="LC18" s="26"/>
      <c r="LD18" s="26"/>
      <c r="LE18" s="26"/>
      <c r="LF18" s="26"/>
      <c r="LG18" s="31"/>
      <c r="LH18" s="31"/>
      <c r="LI18" s="28"/>
      <c r="LJ18" s="26"/>
      <c r="LK18" s="26"/>
      <c r="LL18" s="26"/>
      <c r="LM18" s="26"/>
      <c r="LN18" s="31"/>
      <c r="LO18" s="31"/>
      <c r="LP18" s="28"/>
      <c r="LQ18" s="26"/>
      <c r="LR18" s="26"/>
      <c r="LS18" s="26"/>
      <c r="LT18" s="26"/>
      <c r="LU18" s="31"/>
      <c r="LV18" s="31"/>
      <c r="LW18" s="28"/>
      <c r="LX18" s="26"/>
      <c r="LY18" s="26"/>
      <c r="LZ18" s="26"/>
      <c r="MA18" s="26"/>
      <c r="MB18" s="31"/>
      <c r="MC18" s="31"/>
      <c r="MD18" s="28"/>
      <c r="ME18" s="26"/>
      <c r="MF18" s="26"/>
      <c r="MG18" s="26"/>
      <c r="MH18" s="26"/>
      <c r="MI18" s="31"/>
      <c r="MJ18" s="31"/>
      <c r="MK18" s="28"/>
      <c r="ML18" s="26"/>
      <c r="MM18" s="26"/>
      <c r="MN18" s="26"/>
      <c r="MO18" s="26"/>
      <c r="MP18" s="31"/>
      <c r="MQ18" s="31"/>
      <c r="MR18" s="28"/>
      <c r="MS18" s="26"/>
      <c r="MT18" s="26"/>
      <c r="MU18" s="26"/>
      <c r="MV18" s="26"/>
      <c r="MW18" s="31"/>
      <c r="MX18" s="31"/>
      <c r="MY18" s="28"/>
      <c r="MZ18" s="26"/>
      <c r="NA18" s="26"/>
      <c r="NB18" s="26"/>
      <c r="NC18" s="26"/>
      <c r="ND18" s="31"/>
      <c r="NE18" s="31"/>
      <c r="NF18" s="16" t="s">
        <v>759</v>
      </c>
    </row>
    <row r="19" spans="1:370" s="29" customFormat="1" ht="15.75" x14ac:dyDescent="0.25">
      <c r="A19" s="30" t="s">
        <v>769</v>
      </c>
      <c r="B19" s="23" t="s">
        <v>773</v>
      </c>
      <c r="C19" s="24">
        <v>5</v>
      </c>
      <c r="D19" s="24" t="s">
        <v>763</v>
      </c>
      <c r="E19" s="25"/>
      <c r="F19" s="31">
        <v>0</v>
      </c>
      <c r="G19" s="31">
        <v>0</v>
      </c>
      <c r="H19" s="31">
        <v>0</v>
      </c>
      <c r="I19" s="31">
        <v>0</v>
      </c>
      <c r="J19" s="31">
        <v>0</v>
      </c>
      <c r="K19" s="31">
        <v>0</v>
      </c>
      <c r="L19" s="31">
        <v>0</v>
      </c>
      <c r="M19" s="31">
        <v>0</v>
      </c>
      <c r="N19" s="31">
        <v>0</v>
      </c>
      <c r="O19" s="31">
        <v>0</v>
      </c>
      <c r="P19" s="31">
        <v>0</v>
      </c>
      <c r="Q19" s="31">
        <v>0</v>
      </c>
      <c r="R19" s="31">
        <v>0</v>
      </c>
      <c r="S19" s="31">
        <v>0</v>
      </c>
      <c r="T19" s="31">
        <v>0</v>
      </c>
      <c r="U19" s="31">
        <v>0</v>
      </c>
      <c r="V19" s="31">
        <v>0</v>
      </c>
      <c r="W19" s="31">
        <v>0</v>
      </c>
      <c r="X19" s="31">
        <v>0</v>
      </c>
      <c r="Y19" s="31">
        <v>0</v>
      </c>
      <c r="Z19" s="31">
        <v>0</v>
      </c>
      <c r="AA19" s="31">
        <v>0</v>
      </c>
      <c r="AB19" s="31">
        <v>0</v>
      </c>
      <c r="AC19" s="31">
        <v>0</v>
      </c>
      <c r="AD19" s="31">
        <v>0</v>
      </c>
      <c r="AE19" s="31">
        <v>0</v>
      </c>
      <c r="AF19" s="31">
        <v>0</v>
      </c>
      <c r="AG19" s="31">
        <v>0</v>
      </c>
      <c r="AH19" s="31">
        <v>0</v>
      </c>
      <c r="AI19" s="31">
        <v>0</v>
      </c>
      <c r="AJ19" s="31">
        <v>0</v>
      </c>
      <c r="AK19" s="31">
        <v>0</v>
      </c>
      <c r="AL19" s="31">
        <v>3</v>
      </c>
      <c r="AM19" s="31">
        <v>3</v>
      </c>
      <c r="AN19" s="31">
        <v>0</v>
      </c>
      <c r="AO19" s="31">
        <v>0</v>
      </c>
      <c r="AP19" s="31">
        <v>0</v>
      </c>
      <c r="AQ19" s="31">
        <v>0</v>
      </c>
      <c r="AR19" s="31">
        <v>0</v>
      </c>
      <c r="AS19" s="31">
        <v>0</v>
      </c>
      <c r="AT19" s="31">
        <v>0</v>
      </c>
      <c r="AU19" s="31">
        <v>0</v>
      </c>
      <c r="AV19" s="31">
        <v>0</v>
      </c>
      <c r="AW19" s="31">
        <v>0</v>
      </c>
      <c r="AX19" s="31">
        <v>0</v>
      </c>
      <c r="AY19" s="31">
        <v>0</v>
      </c>
      <c r="AZ19" s="31">
        <v>0</v>
      </c>
      <c r="BA19" s="31">
        <v>0</v>
      </c>
      <c r="BB19" s="31">
        <v>0</v>
      </c>
      <c r="BC19" s="31">
        <v>0</v>
      </c>
      <c r="BD19" s="31">
        <v>0</v>
      </c>
      <c r="BE19" s="31">
        <v>0</v>
      </c>
      <c r="BF19" s="31">
        <v>0</v>
      </c>
      <c r="BG19" s="31">
        <v>0</v>
      </c>
      <c r="BH19" s="31">
        <v>0</v>
      </c>
      <c r="BI19" s="31">
        <v>0</v>
      </c>
      <c r="BJ19" s="31">
        <v>0</v>
      </c>
      <c r="BK19" s="31">
        <v>0</v>
      </c>
      <c r="BL19" s="31">
        <v>0</v>
      </c>
      <c r="BM19" s="31">
        <v>0</v>
      </c>
      <c r="BN19" s="31">
        <v>0</v>
      </c>
      <c r="BO19" s="31">
        <v>0</v>
      </c>
      <c r="BP19" s="31">
        <v>0</v>
      </c>
      <c r="BQ19" s="31">
        <v>0</v>
      </c>
      <c r="BR19" s="31">
        <v>0</v>
      </c>
      <c r="BS19" s="31">
        <v>0</v>
      </c>
      <c r="BT19" s="31">
        <v>0</v>
      </c>
      <c r="BU19" s="31">
        <v>0</v>
      </c>
      <c r="BV19" s="31">
        <v>0</v>
      </c>
      <c r="BW19" s="31">
        <v>0</v>
      </c>
      <c r="BX19" s="31">
        <v>0</v>
      </c>
      <c r="BY19" s="31">
        <v>0</v>
      </c>
      <c r="BZ19" s="31">
        <v>0</v>
      </c>
      <c r="CA19" s="31">
        <v>0</v>
      </c>
      <c r="CB19" s="31">
        <v>0</v>
      </c>
      <c r="CC19" s="31">
        <v>0</v>
      </c>
      <c r="CD19" s="31">
        <v>0</v>
      </c>
      <c r="CE19" s="31">
        <v>0</v>
      </c>
      <c r="CF19" s="31">
        <v>0</v>
      </c>
      <c r="CG19" s="31">
        <v>0</v>
      </c>
      <c r="CH19" s="31">
        <v>0</v>
      </c>
      <c r="CI19" s="31">
        <v>0</v>
      </c>
      <c r="CJ19" s="31">
        <v>0</v>
      </c>
      <c r="CK19" s="31">
        <v>0</v>
      </c>
      <c r="CL19" s="31">
        <v>0</v>
      </c>
      <c r="CM19" s="31">
        <v>0</v>
      </c>
      <c r="CN19" s="31">
        <v>0</v>
      </c>
      <c r="CO19" s="31">
        <v>0</v>
      </c>
      <c r="CP19" s="31">
        <v>0</v>
      </c>
      <c r="CQ19" s="31">
        <v>0</v>
      </c>
      <c r="CR19" s="31">
        <v>0</v>
      </c>
      <c r="CS19" s="31">
        <v>0</v>
      </c>
      <c r="CT19" s="31">
        <v>0</v>
      </c>
      <c r="CU19" s="31">
        <v>0</v>
      </c>
      <c r="CV19" s="31">
        <v>0</v>
      </c>
      <c r="CW19" s="31">
        <v>0</v>
      </c>
      <c r="CX19" s="31">
        <v>0</v>
      </c>
      <c r="CY19" s="31">
        <v>0</v>
      </c>
      <c r="CZ19" s="31">
        <v>0</v>
      </c>
      <c r="DA19" s="31">
        <v>0</v>
      </c>
      <c r="DB19" s="31">
        <v>0</v>
      </c>
      <c r="DC19" s="31">
        <v>0</v>
      </c>
      <c r="DD19" s="31">
        <v>0</v>
      </c>
      <c r="DE19" s="31">
        <v>0</v>
      </c>
      <c r="DF19" s="31">
        <v>0</v>
      </c>
      <c r="DG19" s="31">
        <v>0</v>
      </c>
      <c r="DH19" s="31">
        <v>0</v>
      </c>
      <c r="DI19" s="31">
        <v>0</v>
      </c>
      <c r="DJ19" s="31">
        <v>0</v>
      </c>
      <c r="DK19" s="31">
        <v>0</v>
      </c>
      <c r="DL19" s="31">
        <v>0</v>
      </c>
      <c r="DM19" s="31">
        <v>0</v>
      </c>
      <c r="DN19" s="31">
        <v>0</v>
      </c>
      <c r="DO19" s="31">
        <v>0</v>
      </c>
      <c r="DP19" s="31">
        <v>0</v>
      </c>
      <c r="DQ19" s="31">
        <v>0</v>
      </c>
      <c r="DR19" s="31">
        <v>0</v>
      </c>
      <c r="DS19" s="31">
        <v>0</v>
      </c>
      <c r="DT19" s="31">
        <v>0</v>
      </c>
      <c r="DU19" s="31">
        <v>0</v>
      </c>
      <c r="DV19" s="31">
        <v>0</v>
      </c>
      <c r="DW19" s="31">
        <v>0</v>
      </c>
      <c r="DX19" s="31">
        <v>0</v>
      </c>
      <c r="DY19" s="31">
        <v>0</v>
      </c>
      <c r="DZ19" s="31">
        <v>0</v>
      </c>
      <c r="EA19" s="31">
        <v>0</v>
      </c>
      <c r="EB19" s="31">
        <v>0</v>
      </c>
      <c r="EC19" s="31">
        <v>0</v>
      </c>
      <c r="ED19" s="31">
        <v>0</v>
      </c>
      <c r="EE19" s="31">
        <v>0</v>
      </c>
      <c r="EF19" s="31">
        <v>0</v>
      </c>
      <c r="EG19" s="31">
        <v>0</v>
      </c>
      <c r="EH19" s="31">
        <v>0</v>
      </c>
      <c r="EI19" s="31">
        <v>0</v>
      </c>
      <c r="EJ19" s="31">
        <v>0</v>
      </c>
      <c r="EK19" s="31">
        <v>0</v>
      </c>
      <c r="EL19" s="31">
        <v>0</v>
      </c>
      <c r="EM19" s="31">
        <v>0</v>
      </c>
      <c r="EN19" s="31">
        <v>0</v>
      </c>
      <c r="EO19" s="31">
        <v>0</v>
      </c>
      <c r="EP19" s="31">
        <v>0</v>
      </c>
      <c r="EQ19" s="31">
        <v>0</v>
      </c>
      <c r="ER19" s="31">
        <v>0</v>
      </c>
      <c r="ES19" s="31">
        <v>0</v>
      </c>
      <c r="ET19" s="31">
        <v>0</v>
      </c>
      <c r="EU19" s="31">
        <v>0</v>
      </c>
      <c r="EV19" s="31">
        <v>0</v>
      </c>
      <c r="EW19" s="31">
        <v>0</v>
      </c>
      <c r="EX19" s="31">
        <v>0</v>
      </c>
      <c r="EY19" s="31">
        <v>0</v>
      </c>
      <c r="EZ19" s="31">
        <v>0</v>
      </c>
      <c r="FA19" s="31">
        <v>0</v>
      </c>
      <c r="FB19" s="31">
        <v>0</v>
      </c>
      <c r="FC19" s="31">
        <v>0</v>
      </c>
      <c r="FD19" s="31">
        <v>0</v>
      </c>
      <c r="FE19" s="31">
        <v>0</v>
      </c>
      <c r="FF19" s="31">
        <v>0</v>
      </c>
      <c r="FG19" s="31">
        <v>0</v>
      </c>
      <c r="FH19" s="31">
        <v>0</v>
      </c>
      <c r="FI19" s="31">
        <v>0</v>
      </c>
      <c r="FJ19" s="31">
        <v>0</v>
      </c>
      <c r="FK19" s="31">
        <v>0</v>
      </c>
      <c r="FL19" s="31">
        <v>0</v>
      </c>
      <c r="FM19" s="31">
        <v>0</v>
      </c>
      <c r="FN19" s="31">
        <v>0</v>
      </c>
      <c r="FO19" s="31">
        <v>0</v>
      </c>
      <c r="FP19" s="31">
        <v>0</v>
      </c>
      <c r="FQ19" s="31">
        <v>0</v>
      </c>
      <c r="FR19" s="31">
        <v>0</v>
      </c>
      <c r="FS19" s="31">
        <v>0</v>
      </c>
      <c r="FT19" s="31">
        <v>0</v>
      </c>
      <c r="FU19" s="31">
        <v>0</v>
      </c>
      <c r="FV19" s="31">
        <v>0</v>
      </c>
      <c r="FW19" s="31">
        <v>0</v>
      </c>
      <c r="FX19" s="31">
        <v>0</v>
      </c>
      <c r="FY19" s="31">
        <v>0</v>
      </c>
      <c r="FZ19" s="31">
        <v>0</v>
      </c>
      <c r="GA19" s="31">
        <v>0</v>
      </c>
      <c r="GB19" s="31">
        <v>0</v>
      </c>
      <c r="GC19" s="31">
        <v>0</v>
      </c>
      <c r="GD19" s="31">
        <v>0</v>
      </c>
      <c r="GE19" s="31">
        <v>0</v>
      </c>
      <c r="GF19" s="31">
        <v>0</v>
      </c>
      <c r="GG19" s="31">
        <v>0</v>
      </c>
      <c r="GH19" s="31">
        <v>0</v>
      </c>
      <c r="GI19" s="31">
        <v>0</v>
      </c>
      <c r="GJ19" s="31">
        <v>0</v>
      </c>
      <c r="GK19" s="31">
        <v>0</v>
      </c>
      <c r="GL19" s="31">
        <v>0</v>
      </c>
      <c r="GM19" s="31">
        <v>0</v>
      </c>
      <c r="GN19" s="31">
        <v>0</v>
      </c>
      <c r="GO19" s="31">
        <v>0</v>
      </c>
      <c r="GP19" s="31">
        <v>0</v>
      </c>
      <c r="GQ19" s="31">
        <v>0</v>
      </c>
      <c r="GR19" s="31">
        <v>0</v>
      </c>
      <c r="GS19" s="31">
        <v>0</v>
      </c>
      <c r="GT19" s="31">
        <v>0</v>
      </c>
      <c r="GU19" s="31">
        <v>0</v>
      </c>
      <c r="GV19" s="31">
        <v>0</v>
      </c>
      <c r="GW19" s="31">
        <v>0</v>
      </c>
      <c r="GX19" s="31">
        <v>0</v>
      </c>
      <c r="GY19" s="31">
        <v>0</v>
      </c>
      <c r="GZ19" s="31">
        <v>0</v>
      </c>
      <c r="HA19" s="31">
        <v>0</v>
      </c>
      <c r="HB19" s="31">
        <v>0</v>
      </c>
      <c r="HC19" s="31">
        <v>0</v>
      </c>
      <c r="HD19" s="31">
        <v>0</v>
      </c>
      <c r="HE19" s="31">
        <v>0</v>
      </c>
      <c r="HF19" s="31">
        <v>0</v>
      </c>
      <c r="HG19" s="31">
        <v>0</v>
      </c>
      <c r="HH19" s="31">
        <v>0</v>
      </c>
      <c r="HI19" s="31">
        <v>0</v>
      </c>
      <c r="HJ19" s="31">
        <v>0</v>
      </c>
      <c r="HK19" s="31">
        <v>0</v>
      </c>
      <c r="HL19" s="31">
        <v>0</v>
      </c>
      <c r="HM19" s="31">
        <v>0</v>
      </c>
      <c r="HN19" s="31">
        <v>0</v>
      </c>
      <c r="HO19" s="31">
        <v>0</v>
      </c>
      <c r="HP19" s="31">
        <v>0</v>
      </c>
      <c r="HQ19" s="31">
        <v>0</v>
      </c>
      <c r="HR19" s="31">
        <v>0</v>
      </c>
      <c r="HS19" s="31">
        <v>0</v>
      </c>
      <c r="HT19" s="31">
        <v>0</v>
      </c>
      <c r="HU19" s="31">
        <v>0</v>
      </c>
      <c r="HV19" s="31">
        <v>0</v>
      </c>
      <c r="HW19" s="31">
        <v>0</v>
      </c>
      <c r="HX19" s="31">
        <v>0</v>
      </c>
      <c r="HY19" s="31">
        <v>0</v>
      </c>
      <c r="HZ19" s="31">
        <v>0</v>
      </c>
      <c r="IA19" s="31">
        <v>0</v>
      </c>
      <c r="IB19" s="31">
        <v>0</v>
      </c>
      <c r="IC19" s="31">
        <v>0</v>
      </c>
      <c r="ID19" s="31">
        <v>0</v>
      </c>
      <c r="IE19" s="31">
        <v>0</v>
      </c>
      <c r="IF19" s="31">
        <v>0</v>
      </c>
      <c r="IG19" s="31">
        <v>0</v>
      </c>
      <c r="IH19" s="31">
        <v>0</v>
      </c>
      <c r="II19" s="31">
        <v>0</v>
      </c>
      <c r="IJ19" s="31">
        <v>0</v>
      </c>
      <c r="IK19" s="31">
        <v>0</v>
      </c>
      <c r="IL19" s="31">
        <v>0</v>
      </c>
      <c r="IM19" s="31">
        <v>0</v>
      </c>
      <c r="IN19" s="31">
        <v>0</v>
      </c>
      <c r="IO19" s="31">
        <v>0</v>
      </c>
      <c r="IP19" s="31">
        <v>0</v>
      </c>
      <c r="IQ19" s="31">
        <v>0</v>
      </c>
      <c r="IR19" s="31">
        <v>0</v>
      </c>
      <c r="IS19" s="31">
        <v>0</v>
      </c>
      <c r="IT19" s="31">
        <v>0</v>
      </c>
      <c r="IU19" s="31">
        <v>0</v>
      </c>
      <c r="IV19" s="31">
        <v>0</v>
      </c>
      <c r="IW19" s="31">
        <v>0</v>
      </c>
      <c r="IX19" s="31">
        <v>0</v>
      </c>
      <c r="IY19" s="31">
        <v>0</v>
      </c>
      <c r="IZ19" s="31">
        <v>0</v>
      </c>
      <c r="JA19" s="31">
        <v>0</v>
      </c>
      <c r="JB19" s="31">
        <v>0</v>
      </c>
      <c r="JC19" s="31">
        <v>0</v>
      </c>
      <c r="JD19" s="31">
        <v>0</v>
      </c>
      <c r="JE19" s="31">
        <v>0</v>
      </c>
      <c r="JF19" s="31">
        <v>0</v>
      </c>
      <c r="JG19" s="31">
        <v>0</v>
      </c>
      <c r="JH19" s="31">
        <v>0</v>
      </c>
      <c r="JI19" s="31">
        <v>0</v>
      </c>
      <c r="JJ19" s="31">
        <v>0</v>
      </c>
      <c r="JK19" s="31">
        <v>0</v>
      </c>
      <c r="JL19" s="31">
        <v>0</v>
      </c>
      <c r="JM19" s="31">
        <v>0</v>
      </c>
      <c r="JN19" s="31">
        <v>0</v>
      </c>
      <c r="JO19" s="31">
        <v>0</v>
      </c>
      <c r="JP19" s="31">
        <v>0</v>
      </c>
      <c r="JQ19" s="31">
        <v>0</v>
      </c>
      <c r="JR19" s="31">
        <v>0</v>
      </c>
      <c r="JS19" s="31">
        <v>0</v>
      </c>
      <c r="JT19" s="31">
        <v>0</v>
      </c>
      <c r="JU19" s="31">
        <v>0</v>
      </c>
      <c r="JV19" s="31">
        <v>0</v>
      </c>
      <c r="JW19" s="31">
        <v>0</v>
      </c>
      <c r="JX19" s="31">
        <v>0</v>
      </c>
      <c r="JY19" s="31">
        <v>0</v>
      </c>
      <c r="JZ19" s="31">
        <v>0</v>
      </c>
      <c r="KA19" s="31">
        <v>0</v>
      </c>
      <c r="KB19" s="31">
        <v>0</v>
      </c>
      <c r="KC19" s="31">
        <v>0</v>
      </c>
      <c r="KD19" s="31">
        <v>0</v>
      </c>
      <c r="KE19" s="31">
        <v>0</v>
      </c>
      <c r="KF19" s="31">
        <v>0</v>
      </c>
      <c r="KG19" s="31">
        <v>0</v>
      </c>
      <c r="KH19" s="31">
        <v>0</v>
      </c>
      <c r="KI19" s="31">
        <v>0</v>
      </c>
      <c r="KJ19" s="31">
        <v>0</v>
      </c>
      <c r="KK19" s="31">
        <v>0</v>
      </c>
      <c r="KL19" s="31">
        <v>0</v>
      </c>
      <c r="KM19" s="31">
        <v>0</v>
      </c>
      <c r="KN19" s="31">
        <v>0</v>
      </c>
      <c r="KO19" s="31">
        <v>0</v>
      </c>
      <c r="KP19" s="31">
        <v>0</v>
      </c>
      <c r="KQ19" s="31">
        <v>0</v>
      </c>
      <c r="KR19" s="31">
        <v>0</v>
      </c>
      <c r="KS19" s="31">
        <v>0</v>
      </c>
      <c r="KT19" s="31">
        <v>0</v>
      </c>
      <c r="KU19" s="31">
        <v>0</v>
      </c>
      <c r="KV19" s="31">
        <v>0</v>
      </c>
      <c r="KW19" s="31">
        <v>0</v>
      </c>
      <c r="KX19" s="31">
        <v>0</v>
      </c>
      <c r="KY19" s="31">
        <v>0</v>
      </c>
      <c r="KZ19" s="31">
        <v>0</v>
      </c>
      <c r="LA19" s="31">
        <v>0</v>
      </c>
      <c r="LB19" s="31">
        <v>0</v>
      </c>
      <c r="LC19" s="31">
        <v>0</v>
      </c>
      <c r="LD19" s="31">
        <v>0</v>
      </c>
      <c r="LE19" s="31">
        <v>0</v>
      </c>
      <c r="LF19" s="31">
        <v>0</v>
      </c>
      <c r="LG19" s="31">
        <v>0</v>
      </c>
      <c r="LH19" s="31">
        <v>0</v>
      </c>
      <c r="LI19" s="31">
        <v>0</v>
      </c>
      <c r="LJ19" s="31">
        <v>0</v>
      </c>
      <c r="LK19" s="31">
        <v>0</v>
      </c>
      <c r="LL19" s="31">
        <v>0</v>
      </c>
      <c r="LM19" s="31">
        <v>0</v>
      </c>
      <c r="LN19" s="31">
        <v>0</v>
      </c>
      <c r="LO19" s="31">
        <v>0</v>
      </c>
      <c r="LP19" s="31">
        <v>0</v>
      </c>
      <c r="LQ19" s="31">
        <v>0</v>
      </c>
      <c r="LR19" s="31">
        <v>0</v>
      </c>
      <c r="LS19" s="31">
        <v>0</v>
      </c>
      <c r="LT19" s="31">
        <v>0</v>
      </c>
      <c r="LU19" s="31">
        <v>0</v>
      </c>
      <c r="LV19" s="31">
        <v>0</v>
      </c>
      <c r="LW19" s="31">
        <v>0</v>
      </c>
      <c r="LX19" s="31">
        <v>0</v>
      </c>
      <c r="LY19" s="31">
        <v>0</v>
      </c>
      <c r="LZ19" s="31">
        <v>0</v>
      </c>
      <c r="MA19" s="31">
        <v>0</v>
      </c>
      <c r="MB19" s="31">
        <v>0</v>
      </c>
      <c r="MC19" s="31">
        <v>0</v>
      </c>
      <c r="MD19" s="31">
        <v>0</v>
      </c>
      <c r="ME19" s="31">
        <v>0</v>
      </c>
      <c r="MF19" s="31">
        <v>0</v>
      </c>
      <c r="MG19" s="31">
        <v>0</v>
      </c>
      <c r="MH19" s="31">
        <v>0</v>
      </c>
      <c r="MI19" s="31">
        <v>0</v>
      </c>
      <c r="MJ19" s="31">
        <v>0</v>
      </c>
      <c r="MK19" s="31">
        <v>0</v>
      </c>
      <c r="ML19" s="31">
        <v>0</v>
      </c>
      <c r="MM19" s="31">
        <v>0</v>
      </c>
      <c r="MN19" s="31">
        <v>0</v>
      </c>
      <c r="MO19" s="31">
        <v>0</v>
      </c>
      <c r="MP19" s="31">
        <v>0</v>
      </c>
      <c r="MQ19" s="31">
        <v>0</v>
      </c>
      <c r="MR19" s="31">
        <v>0</v>
      </c>
      <c r="MS19" s="31">
        <v>0</v>
      </c>
      <c r="MT19" s="31">
        <v>0</v>
      </c>
      <c r="MU19" s="31">
        <v>0</v>
      </c>
      <c r="MV19" s="31">
        <v>0</v>
      </c>
      <c r="MW19" s="31">
        <v>0</v>
      </c>
      <c r="MX19" s="31">
        <v>0</v>
      </c>
      <c r="MY19" s="31">
        <v>0</v>
      </c>
      <c r="MZ19" s="31">
        <v>0</v>
      </c>
      <c r="NA19" s="31">
        <v>0</v>
      </c>
      <c r="NB19" s="31">
        <v>0</v>
      </c>
      <c r="NC19" s="31">
        <v>0</v>
      </c>
      <c r="ND19" s="31">
        <v>0</v>
      </c>
      <c r="NE19" s="31">
        <v>0</v>
      </c>
      <c r="NF19" s="16" t="s">
        <v>759</v>
      </c>
    </row>
    <row r="20" spans="1:370" s="29" customFormat="1" ht="18" customHeight="1" x14ac:dyDescent="0.25">
      <c r="A20" s="20" t="s">
        <v>775</v>
      </c>
      <c r="B20" s="21"/>
      <c r="C20" s="12"/>
      <c r="D20" s="12"/>
      <c r="E20" s="13"/>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c r="FN20" s="17"/>
      <c r="FO20" s="17"/>
      <c r="FP20" s="17"/>
      <c r="FQ20" s="17"/>
      <c r="FR20" s="17"/>
      <c r="FS20" s="17"/>
      <c r="FT20" s="17"/>
      <c r="FU20" s="17"/>
      <c r="FV20" s="17"/>
      <c r="FW20" s="17"/>
      <c r="FX20" s="17"/>
      <c r="FY20" s="17"/>
      <c r="FZ20" s="17"/>
      <c r="GA20" s="17"/>
      <c r="GB20" s="17"/>
      <c r="GC20" s="17"/>
      <c r="GD20" s="17"/>
      <c r="GE20" s="17"/>
      <c r="GF20" s="17"/>
      <c r="GG20" s="17"/>
      <c r="GH20" s="17"/>
      <c r="GI20" s="17"/>
      <c r="GJ20" s="17"/>
      <c r="GK20" s="17"/>
      <c r="GL20" s="17"/>
      <c r="GM20" s="17"/>
      <c r="GN20" s="17"/>
      <c r="GO20" s="17"/>
      <c r="GP20" s="17"/>
      <c r="GQ20" s="17"/>
      <c r="GR20" s="17"/>
      <c r="GS20" s="17"/>
      <c r="GT20" s="17"/>
      <c r="GU20" s="17"/>
      <c r="GV20" s="17"/>
      <c r="GW20" s="17"/>
      <c r="GX20" s="17"/>
      <c r="GY20" s="17"/>
      <c r="GZ20" s="17"/>
      <c r="HA20" s="17"/>
      <c r="HB20" s="17"/>
      <c r="HC20" s="17"/>
      <c r="HD20" s="17"/>
      <c r="HE20" s="17"/>
      <c r="HF20" s="17"/>
      <c r="HG20" s="17"/>
      <c r="HH20" s="17"/>
      <c r="HI20" s="17"/>
      <c r="HJ20" s="17"/>
      <c r="HK20" s="17"/>
      <c r="HL20" s="17"/>
      <c r="HM20" s="17"/>
      <c r="HN20" s="17"/>
      <c r="HO20" s="17"/>
      <c r="HP20" s="17"/>
      <c r="HQ20" s="17"/>
      <c r="HR20" s="17"/>
      <c r="HS20" s="17"/>
      <c r="HT20" s="17"/>
      <c r="HU20" s="17"/>
      <c r="HV20" s="17"/>
      <c r="HW20" s="17"/>
      <c r="HX20" s="17"/>
      <c r="HY20" s="17"/>
      <c r="HZ20" s="17"/>
      <c r="IA20" s="17"/>
      <c r="IB20" s="17"/>
      <c r="IC20" s="17"/>
      <c r="ID20" s="17"/>
      <c r="IE20" s="17"/>
      <c r="IF20" s="17"/>
      <c r="IG20" s="17"/>
      <c r="IH20" s="17"/>
      <c r="II20" s="17"/>
      <c r="IJ20" s="17"/>
      <c r="IK20" s="17"/>
      <c r="IL20" s="17"/>
      <c r="IM20" s="17"/>
      <c r="IN20" s="17"/>
      <c r="IO20" s="17"/>
      <c r="IP20" s="17"/>
      <c r="IQ20" s="17"/>
      <c r="IR20" s="17"/>
      <c r="IS20" s="17"/>
      <c r="IT20" s="17"/>
      <c r="IU20" s="17"/>
      <c r="IV20" s="17"/>
      <c r="IW20" s="17"/>
      <c r="IX20" s="17"/>
      <c r="IY20" s="17"/>
      <c r="IZ20" s="17"/>
      <c r="JA20" s="17"/>
      <c r="JB20" s="17"/>
      <c r="JC20" s="17"/>
      <c r="JD20" s="17"/>
      <c r="JE20" s="17"/>
      <c r="JF20" s="17"/>
      <c r="JG20" s="17"/>
      <c r="JH20" s="17"/>
      <c r="JI20" s="17"/>
      <c r="JJ20" s="17"/>
      <c r="JK20" s="17"/>
      <c r="JL20" s="17"/>
      <c r="JM20" s="17"/>
      <c r="JN20" s="17"/>
      <c r="JO20" s="17"/>
      <c r="JP20" s="17"/>
      <c r="JQ20" s="17"/>
      <c r="JR20" s="17"/>
      <c r="JS20" s="17"/>
      <c r="JT20" s="17"/>
      <c r="JU20" s="17"/>
      <c r="JV20" s="17"/>
      <c r="JW20" s="17"/>
      <c r="JX20" s="17"/>
      <c r="JY20" s="17"/>
      <c r="JZ20" s="17"/>
      <c r="KA20" s="17"/>
      <c r="KB20" s="17"/>
      <c r="KC20" s="17"/>
      <c r="KD20" s="17"/>
      <c r="KE20" s="17"/>
      <c r="KF20" s="17"/>
      <c r="KG20" s="17"/>
      <c r="KH20" s="17"/>
      <c r="KI20" s="17"/>
      <c r="KJ20" s="17"/>
      <c r="KK20" s="17"/>
      <c r="KL20" s="17"/>
      <c r="KM20" s="17"/>
      <c r="KN20" s="17"/>
      <c r="KO20" s="17"/>
      <c r="KP20" s="17"/>
      <c r="KQ20" s="17"/>
      <c r="KR20" s="17"/>
      <c r="KS20" s="17"/>
      <c r="KT20" s="17"/>
      <c r="KU20" s="17"/>
      <c r="KV20" s="17"/>
      <c r="KW20" s="17"/>
      <c r="KX20" s="17"/>
      <c r="KY20" s="17"/>
      <c r="KZ20" s="17"/>
      <c r="LA20" s="17"/>
      <c r="LB20" s="17"/>
      <c r="LC20" s="17"/>
      <c r="LD20" s="17"/>
      <c r="LE20" s="17"/>
      <c r="LF20" s="17"/>
      <c r="LG20" s="17"/>
      <c r="LH20" s="17"/>
      <c r="LI20" s="17"/>
      <c r="LJ20" s="17"/>
      <c r="LK20" s="17"/>
      <c r="LL20" s="17"/>
      <c r="LM20" s="17"/>
      <c r="LN20" s="17"/>
      <c r="LO20" s="17"/>
      <c r="LP20" s="17"/>
      <c r="LQ20" s="17"/>
      <c r="LR20" s="17"/>
      <c r="LS20" s="17"/>
      <c r="LT20" s="17"/>
      <c r="LU20" s="17"/>
      <c r="LV20" s="17"/>
      <c r="LW20" s="17"/>
      <c r="LX20" s="17"/>
      <c r="LY20" s="17"/>
      <c r="LZ20" s="17"/>
      <c r="MA20" s="17"/>
      <c r="MB20" s="17"/>
      <c r="MC20" s="17"/>
      <c r="MD20" s="17"/>
      <c r="ME20" s="17"/>
      <c r="MF20" s="17"/>
      <c r="MG20" s="17"/>
      <c r="MH20" s="17"/>
      <c r="MI20" s="17"/>
      <c r="MJ20" s="17"/>
      <c r="MK20" s="17"/>
      <c r="ML20" s="17"/>
      <c r="MM20" s="17"/>
      <c r="MN20" s="17"/>
      <c r="MO20" s="17"/>
      <c r="MP20" s="17"/>
      <c r="MQ20" s="17"/>
      <c r="MR20" s="17"/>
      <c r="MS20" s="17"/>
      <c r="MT20" s="17"/>
      <c r="MU20" s="17"/>
      <c r="MV20" s="17"/>
      <c r="MW20" s="17"/>
      <c r="MX20" s="17"/>
      <c r="MY20" s="17"/>
      <c r="MZ20" s="17"/>
      <c r="NA20" s="17"/>
      <c r="NB20" s="17"/>
      <c r="NC20" s="17"/>
      <c r="ND20" s="17"/>
      <c r="NE20" s="17"/>
      <c r="NF20" s="16" t="s">
        <v>759</v>
      </c>
    </row>
    <row r="21" spans="1:370" s="29" customFormat="1" ht="15.75" x14ac:dyDescent="0.25">
      <c r="A21" s="22" t="s">
        <v>772</v>
      </c>
      <c r="B21" s="23" t="s">
        <v>762</v>
      </c>
      <c r="C21" s="24">
        <v>1</v>
      </c>
      <c r="D21" s="24" t="s">
        <v>763</v>
      </c>
      <c r="E21" s="25"/>
      <c r="F21" s="26"/>
      <c r="G21" s="26"/>
      <c r="H21" s="26"/>
      <c r="I21" s="27"/>
      <c r="J21" s="31"/>
      <c r="K21" s="31"/>
      <c r="L21" s="31"/>
      <c r="M21" s="28"/>
      <c r="N21" s="26"/>
      <c r="O21" s="26"/>
      <c r="P21" s="26"/>
      <c r="Q21" s="26"/>
      <c r="R21" s="31"/>
      <c r="S21" s="31"/>
      <c r="T21" s="28"/>
      <c r="U21" s="26"/>
      <c r="V21" s="26"/>
      <c r="W21" s="26"/>
      <c r="X21" s="26"/>
      <c r="Y21" s="31"/>
      <c r="Z21" s="31"/>
      <c r="AA21" s="28"/>
      <c r="AB21" s="26"/>
      <c r="AC21" s="26"/>
      <c r="AD21" s="26"/>
      <c r="AE21" s="26"/>
      <c r="AF21" s="31"/>
      <c r="AG21" s="31"/>
      <c r="AH21" s="28"/>
      <c r="AI21" s="26"/>
      <c r="AJ21" s="26"/>
      <c r="AK21" s="26"/>
      <c r="AL21" s="26"/>
      <c r="AM21" s="31"/>
      <c r="AN21" s="31"/>
      <c r="AO21" s="28"/>
      <c r="AP21" s="26"/>
      <c r="AQ21" s="26"/>
      <c r="AR21" s="26"/>
      <c r="AS21" s="26"/>
      <c r="AT21" s="31"/>
      <c r="AU21" s="31"/>
      <c r="AV21" s="28"/>
      <c r="AW21" s="26"/>
      <c r="AX21" s="26"/>
      <c r="AY21" s="26"/>
      <c r="AZ21" s="26"/>
      <c r="BA21" s="31"/>
      <c r="BB21" s="31"/>
      <c r="BC21" s="28"/>
      <c r="BD21" s="26"/>
      <c r="BE21" s="26"/>
      <c r="BF21" s="26"/>
      <c r="BG21" s="26"/>
      <c r="BH21" s="31"/>
      <c r="BI21" s="31"/>
      <c r="BJ21" s="28"/>
      <c r="BK21" s="26"/>
      <c r="BL21" s="26"/>
      <c r="BM21" s="26"/>
      <c r="BN21" s="26"/>
      <c r="BO21" s="31"/>
      <c r="BP21" s="31"/>
      <c r="BQ21" s="28"/>
      <c r="BR21" s="26"/>
      <c r="BS21" s="26"/>
      <c r="BT21" s="26"/>
      <c r="BU21" s="26"/>
      <c r="BV21" s="31"/>
      <c r="BW21" s="31"/>
      <c r="BX21" s="28"/>
      <c r="BY21" s="26"/>
      <c r="BZ21" s="26"/>
      <c r="CA21" s="26"/>
      <c r="CB21" s="26"/>
      <c r="CC21" s="31"/>
      <c r="CD21" s="31"/>
      <c r="CE21" s="28"/>
      <c r="CF21" s="26"/>
      <c r="CG21" s="26"/>
      <c r="CH21" s="26"/>
      <c r="CI21" s="26"/>
      <c r="CJ21" s="31"/>
      <c r="CK21" s="31"/>
      <c r="CL21" s="28"/>
      <c r="CM21" s="26"/>
      <c r="CN21" s="26"/>
      <c r="CO21" s="26"/>
      <c r="CP21" s="26"/>
      <c r="CQ21" s="31"/>
      <c r="CR21" s="31"/>
      <c r="CS21" s="28"/>
      <c r="CT21" s="26"/>
      <c r="CU21" s="26"/>
      <c r="CV21" s="26"/>
      <c r="CW21" s="26"/>
      <c r="CX21" s="31"/>
      <c r="CY21" s="31"/>
      <c r="CZ21" s="28"/>
      <c r="DA21" s="26"/>
      <c r="DB21" s="26"/>
      <c r="DC21" s="26"/>
      <c r="DD21" s="26"/>
      <c r="DE21" s="31"/>
      <c r="DF21" s="31"/>
      <c r="DG21" s="28"/>
      <c r="DH21" s="26"/>
      <c r="DI21" s="26"/>
      <c r="DJ21" s="26"/>
      <c r="DK21" s="26"/>
      <c r="DL21" s="31"/>
      <c r="DM21" s="31"/>
      <c r="DN21" s="28"/>
      <c r="DO21" s="26"/>
      <c r="DP21" s="26"/>
      <c r="DQ21" s="26"/>
      <c r="DR21" s="26"/>
      <c r="DS21" s="31"/>
      <c r="DT21" s="31"/>
      <c r="DU21" s="28"/>
      <c r="DV21" s="26"/>
      <c r="DW21" s="26"/>
      <c r="DX21" s="26"/>
      <c r="DY21" s="26"/>
      <c r="DZ21" s="31"/>
      <c r="EA21" s="31"/>
      <c r="EB21" s="28"/>
      <c r="EC21" s="26"/>
      <c r="ED21" s="26"/>
      <c r="EE21" s="26"/>
      <c r="EF21" s="26"/>
      <c r="EG21" s="31"/>
      <c r="EH21" s="31"/>
      <c r="EI21" s="28"/>
      <c r="EJ21" s="26"/>
      <c r="EK21" s="26"/>
      <c r="EL21" s="26"/>
      <c r="EM21" s="26"/>
      <c r="EN21" s="31"/>
      <c r="EO21" s="31"/>
      <c r="EP21" s="28"/>
      <c r="EQ21" s="26"/>
      <c r="ER21" s="26"/>
      <c r="ES21" s="26"/>
      <c r="ET21" s="26"/>
      <c r="EU21" s="31"/>
      <c r="EV21" s="31"/>
      <c r="EW21" s="28"/>
      <c r="EX21" s="26"/>
      <c r="EY21" s="26"/>
      <c r="EZ21" s="26"/>
      <c r="FA21" s="26"/>
      <c r="FB21" s="31"/>
      <c r="FC21" s="31"/>
      <c r="FD21" s="28"/>
      <c r="FE21" s="26"/>
      <c r="FF21" s="26"/>
      <c r="FG21" s="26"/>
      <c r="FH21" s="26"/>
      <c r="FI21" s="31"/>
      <c r="FJ21" s="31"/>
      <c r="FK21" s="28"/>
      <c r="FL21" s="26"/>
      <c r="FM21" s="26"/>
      <c r="FN21" s="26"/>
      <c r="FO21" s="26"/>
      <c r="FP21" s="31"/>
      <c r="FQ21" s="31"/>
      <c r="FR21" s="28"/>
      <c r="FS21" s="26"/>
      <c r="FT21" s="26"/>
      <c r="FU21" s="26"/>
      <c r="FV21" s="26"/>
      <c r="FW21" s="31"/>
      <c r="FX21" s="31"/>
      <c r="FY21" s="28"/>
      <c r="FZ21" s="26"/>
      <c r="GA21" s="26"/>
      <c r="GB21" s="26"/>
      <c r="GC21" s="26"/>
      <c r="GD21" s="31"/>
      <c r="GE21" s="31"/>
      <c r="GF21" s="28"/>
      <c r="GG21" s="26"/>
      <c r="GH21" s="26"/>
      <c r="GI21" s="26"/>
      <c r="GJ21" s="26"/>
      <c r="GK21" s="31"/>
      <c r="GL21" s="31"/>
      <c r="GM21" s="28"/>
      <c r="GN21" s="26"/>
      <c r="GO21" s="26"/>
      <c r="GP21" s="26"/>
      <c r="GQ21" s="26"/>
      <c r="GR21" s="31"/>
      <c r="GS21" s="31"/>
      <c r="GT21" s="28"/>
      <c r="GU21" s="26"/>
      <c r="GV21" s="26"/>
      <c r="GW21" s="26"/>
      <c r="GX21" s="26"/>
      <c r="GY21" s="31"/>
      <c r="GZ21" s="31"/>
      <c r="HA21" s="28"/>
      <c r="HB21" s="26"/>
      <c r="HC21" s="26"/>
      <c r="HD21" s="26"/>
      <c r="HE21" s="26"/>
      <c r="HF21" s="31"/>
      <c r="HG21" s="31"/>
      <c r="HH21" s="28"/>
      <c r="HI21" s="26"/>
      <c r="HJ21" s="26"/>
      <c r="HK21" s="26"/>
      <c r="HL21" s="26"/>
      <c r="HM21" s="31"/>
      <c r="HN21" s="31"/>
      <c r="HO21" s="28"/>
      <c r="HP21" s="26"/>
      <c r="HQ21" s="26"/>
      <c r="HR21" s="26"/>
      <c r="HS21" s="26"/>
      <c r="HT21" s="31"/>
      <c r="HU21" s="31"/>
      <c r="HV21" s="28"/>
      <c r="HW21" s="26"/>
      <c r="HX21" s="26"/>
      <c r="HY21" s="26"/>
      <c r="HZ21" s="26"/>
      <c r="IA21" s="31"/>
      <c r="IB21" s="31"/>
      <c r="IC21" s="28"/>
      <c r="ID21" s="26"/>
      <c r="IE21" s="26"/>
      <c r="IF21" s="26"/>
      <c r="IG21" s="26"/>
      <c r="IH21" s="31"/>
      <c r="II21" s="31"/>
      <c r="IJ21" s="28"/>
      <c r="IK21" s="26"/>
      <c r="IL21" s="26"/>
      <c r="IM21" s="26"/>
      <c r="IN21" s="26"/>
      <c r="IO21" s="31"/>
      <c r="IP21" s="31"/>
      <c r="IQ21" s="28"/>
      <c r="IR21" s="26"/>
      <c r="IS21" s="26"/>
      <c r="IT21" s="26"/>
      <c r="IU21" s="26"/>
      <c r="IV21" s="31"/>
      <c r="IW21" s="31"/>
      <c r="IX21" s="28"/>
      <c r="IY21" s="26"/>
      <c r="IZ21" s="26"/>
      <c r="JA21" s="26"/>
      <c r="JB21" s="26"/>
      <c r="JC21" s="31"/>
      <c r="JD21" s="31"/>
      <c r="JE21" s="28"/>
      <c r="JF21" s="26"/>
      <c r="JG21" s="26"/>
      <c r="JH21" s="26"/>
      <c r="JI21" s="26"/>
      <c r="JJ21" s="31"/>
      <c r="JK21" s="31"/>
      <c r="JL21" s="28"/>
      <c r="JM21" s="26"/>
      <c r="JN21" s="26"/>
      <c r="JO21" s="26"/>
      <c r="JP21" s="26"/>
      <c r="JQ21" s="31"/>
      <c r="JR21" s="31"/>
      <c r="JS21" s="28"/>
      <c r="JT21" s="26"/>
      <c r="JU21" s="26"/>
      <c r="JV21" s="26"/>
      <c r="JW21" s="26"/>
      <c r="JX21" s="31"/>
      <c r="JY21" s="31"/>
      <c r="JZ21" s="28"/>
      <c r="KA21" s="26"/>
      <c r="KB21" s="26"/>
      <c r="KC21" s="26"/>
      <c r="KD21" s="26"/>
      <c r="KE21" s="31"/>
      <c r="KF21" s="31"/>
      <c r="KG21" s="28"/>
      <c r="KH21" s="26"/>
      <c r="KI21" s="26"/>
      <c r="KJ21" s="26"/>
      <c r="KK21" s="26"/>
      <c r="KL21" s="31"/>
      <c r="KM21" s="31"/>
      <c r="KN21" s="28"/>
      <c r="KO21" s="26"/>
      <c r="KP21" s="26"/>
      <c r="KQ21" s="26"/>
      <c r="KR21" s="26"/>
      <c r="KS21" s="31"/>
      <c r="KT21" s="31"/>
      <c r="KU21" s="28"/>
      <c r="KV21" s="26"/>
      <c r="KW21" s="26"/>
      <c r="KX21" s="26"/>
      <c r="KY21" s="26"/>
      <c r="KZ21" s="31"/>
      <c r="LA21" s="31"/>
      <c r="LB21" s="28"/>
      <c r="LC21" s="26"/>
      <c r="LD21" s="26"/>
      <c r="LE21" s="26"/>
      <c r="LF21" s="26"/>
      <c r="LG21" s="31"/>
      <c r="LH21" s="31"/>
      <c r="LI21" s="28"/>
      <c r="LJ21" s="26"/>
      <c r="LK21" s="26"/>
      <c r="LL21" s="26"/>
      <c r="LM21" s="26"/>
      <c r="LN21" s="31"/>
      <c r="LO21" s="31"/>
      <c r="LP21" s="28"/>
      <c r="LQ21" s="26"/>
      <c r="LR21" s="26"/>
      <c r="LS21" s="26"/>
      <c r="LT21" s="26"/>
      <c r="LU21" s="31"/>
      <c r="LV21" s="31"/>
      <c r="LW21" s="28"/>
      <c r="LX21" s="26"/>
      <c r="LY21" s="26"/>
      <c r="LZ21" s="26"/>
      <c r="MA21" s="26"/>
      <c r="MB21" s="31"/>
      <c r="MC21" s="31"/>
      <c r="MD21" s="28"/>
      <c r="ME21" s="26"/>
      <c r="MF21" s="26"/>
      <c r="MG21" s="26"/>
      <c r="MH21" s="26"/>
      <c r="MI21" s="31"/>
      <c r="MJ21" s="31"/>
      <c r="MK21" s="28"/>
      <c r="ML21" s="26"/>
      <c r="MM21" s="26"/>
      <c r="MN21" s="26"/>
      <c r="MO21" s="26"/>
      <c r="MP21" s="31"/>
      <c r="MQ21" s="31"/>
      <c r="MR21" s="28"/>
      <c r="MS21" s="26"/>
      <c r="MT21" s="26"/>
      <c r="MU21" s="26"/>
      <c r="MV21" s="26"/>
      <c r="MW21" s="31"/>
      <c r="MX21" s="31"/>
      <c r="MY21" s="28"/>
      <c r="MZ21" s="26"/>
      <c r="NA21" s="26"/>
      <c r="NB21" s="26"/>
      <c r="NC21" s="26"/>
      <c r="ND21" s="31"/>
      <c r="NE21" s="31"/>
      <c r="NF21" s="16" t="s">
        <v>759</v>
      </c>
    </row>
    <row r="22" spans="1:370" s="29" customFormat="1" ht="15.75" x14ac:dyDescent="0.25">
      <c r="A22" s="22" t="s">
        <v>764</v>
      </c>
      <c r="B22" s="23" t="s">
        <v>765</v>
      </c>
      <c r="C22" s="24">
        <v>0</v>
      </c>
      <c r="D22" s="24" t="s">
        <v>766</v>
      </c>
      <c r="E22" s="25"/>
      <c r="F22" s="26"/>
      <c r="G22" s="26"/>
      <c r="H22" s="26"/>
      <c r="I22" s="27"/>
      <c r="J22" s="31"/>
      <c r="K22" s="31"/>
      <c r="L22" s="31"/>
      <c r="M22" s="28"/>
      <c r="N22" s="26"/>
      <c r="O22" s="26"/>
      <c r="P22" s="26"/>
      <c r="Q22" s="26"/>
      <c r="R22" s="31"/>
      <c r="S22" s="31"/>
      <c r="T22" s="28"/>
      <c r="U22" s="26"/>
      <c r="V22" s="26"/>
      <c r="W22" s="26"/>
      <c r="X22" s="26"/>
      <c r="Y22" s="31"/>
      <c r="Z22" s="31"/>
      <c r="AA22" s="28" t="s">
        <v>308</v>
      </c>
      <c r="AB22" s="26"/>
      <c r="AC22" s="26"/>
      <c r="AD22" s="26"/>
      <c r="AE22" s="26"/>
      <c r="AF22" s="31"/>
      <c r="AG22" s="31"/>
      <c r="AH22" s="28"/>
      <c r="AI22" s="26"/>
      <c r="AJ22" s="26"/>
      <c r="AK22" s="26"/>
      <c r="AL22" s="26"/>
      <c r="AM22" s="31"/>
      <c r="AN22" s="31"/>
      <c r="AO22" s="28"/>
      <c r="AP22" s="26"/>
      <c r="AQ22" s="26"/>
      <c r="AR22" s="26"/>
      <c r="AS22" s="26"/>
      <c r="AT22" s="31"/>
      <c r="AU22" s="31"/>
      <c r="AV22" s="28"/>
      <c r="AW22" s="26"/>
      <c r="AX22" s="26"/>
      <c r="AY22" s="26"/>
      <c r="AZ22" s="26"/>
      <c r="BA22" s="31"/>
      <c r="BB22" s="31"/>
      <c r="BC22" s="28"/>
      <c r="BD22" s="26"/>
      <c r="BE22" s="26"/>
      <c r="BF22" s="26"/>
      <c r="BG22" s="26"/>
      <c r="BH22" s="31"/>
      <c r="BI22" s="31"/>
      <c r="BJ22" s="28"/>
      <c r="BK22" s="26"/>
      <c r="BL22" s="26"/>
      <c r="BM22" s="26"/>
      <c r="BN22" s="26"/>
      <c r="BO22" s="31"/>
      <c r="BP22" s="31"/>
      <c r="BQ22" s="28"/>
      <c r="BR22" s="26"/>
      <c r="BS22" s="26"/>
      <c r="BT22" s="26"/>
      <c r="BU22" s="26"/>
      <c r="BV22" s="31"/>
      <c r="BW22" s="31"/>
      <c r="BX22" s="28"/>
      <c r="BY22" s="26"/>
      <c r="BZ22" s="26"/>
      <c r="CA22" s="26"/>
      <c r="CB22" s="26"/>
      <c r="CC22" s="31"/>
      <c r="CD22" s="31"/>
      <c r="CE22" s="28"/>
      <c r="CF22" s="26"/>
      <c r="CG22" s="26"/>
      <c r="CH22" s="26"/>
      <c r="CI22" s="26"/>
      <c r="CJ22" s="31"/>
      <c r="CK22" s="31"/>
      <c r="CL22" s="28"/>
      <c r="CM22" s="26"/>
      <c r="CN22" s="26"/>
      <c r="CO22" s="26"/>
      <c r="CP22" s="26"/>
      <c r="CQ22" s="31"/>
      <c r="CR22" s="31"/>
      <c r="CS22" s="28"/>
      <c r="CT22" s="26"/>
      <c r="CU22" s="26"/>
      <c r="CV22" s="26"/>
      <c r="CW22" s="26"/>
      <c r="CX22" s="31"/>
      <c r="CY22" s="31"/>
      <c r="CZ22" s="28"/>
      <c r="DA22" s="26"/>
      <c r="DB22" s="26"/>
      <c r="DC22" s="26"/>
      <c r="DD22" s="26"/>
      <c r="DE22" s="31"/>
      <c r="DF22" s="31"/>
      <c r="DG22" s="28"/>
      <c r="DH22" s="26"/>
      <c r="DI22" s="26"/>
      <c r="DJ22" s="26"/>
      <c r="DK22" s="26"/>
      <c r="DL22" s="31"/>
      <c r="DM22" s="31"/>
      <c r="DN22" s="28"/>
      <c r="DO22" s="26"/>
      <c r="DP22" s="26"/>
      <c r="DQ22" s="26"/>
      <c r="DR22" s="26"/>
      <c r="DS22" s="31"/>
      <c r="DT22" s="31"/>
      <c r="DU22" s="28"/>
      <c r="DV22" s="26"/>
      <c r="DW22" s="26"/>
      <c r="DX22" s="26"/>
      <c r="DY22" s="26"/>
      <c r="DZ22" s="31"/>
      <c r="EA22" s="31"/>
      <c r="EB22" s="28"/>
      <c r="EC22" s="26"/>
      <c r="ED22" s="26"/>
      <c r="EE22" s="26"/>
      <c r="EF22" s="26"/>
      <c r="EG22" s="31"/>
      <c r="EH22" s="31"/>
      <c r="EI22" s="28"/>
      <c r="EJ22" s="26"/>
      <c r="EK22" s="26"/>
      <c r="EL22" s="26"/>
      <c r="EM22" s="26"/>
      <c r="EN22" s="31"/>
      <c r="EO22" s="31"/>
      <c r="EP22" s="28"/>
      <c r="EQ22" s="26"/>
      <c r="ER22" s="26"/>
      <c r="ES22" s="26"/>
      <c r="ET22" s="26"/>
      <c r="EU22" s="31"/>
      <c r="EV22" s="31"/>
      <c r="EW22" s="28"/>
      <c r="EX22" s="26"/>
      <c r="EY22" s="26"/>
      <c r="EZ22" s="26"/>
      <c r="FA22" s="26"/>
      <c r="FB22" s="31"/>
      <c r="FC22" s="31"/>
      <c r="FD22" s="28"/>
      <c r="FE22" s="26"/>
      <c r="FF22" s="26"/>
      <c r="FG22" s="26"/>
      <c r="FH22" s="26"/>
      <c r="FI22" s="31"/>
      <c r="FJ22" s="31"/>
      <c r="FK22" s="28"/>
      <c r="FL22" s="26"/>
      <c r="FM22" s="26"/>
      <c r="FN22" s="26"/>
      <c r="FO22" s="26"/>
      <c r="FP22" s="31"/>
      <c r="FQ22" s="31"/>
      <c r="FR22" s="28"/>
      <c r="FS22" s="26"/>
      <c r="FT22" s="26"/>
      <c r="FU22" s="26"/>
      <c r="FV22" s="26"/>
      <c r="FW22" s="31"/>
      <c r="FX22" s="31"/>
      <c r="FY22" s="28"/>
      <c r="FZ22" s="26"/>
      <c r="GA22" s="26"/>
      <c r="GB22" s="26"/>
      <c r="GC22" s="26"/>
      <c r="GD22" s="31"/>
      <c r="GE22" s="31"/>
      <c r="GF22" s="28"/>
      <c r="GG22" s="26"/>
      <c r="GH22" s="26"/>
      <c r="GI22" s="26"/>
      <c r="GJ22" s="26"/>
      <c r="GK22" s="31"/>
      <c r="GL22" s="31"/>
      <c r="GM22" s="28"/>
      <c r="GN22" s="26"/>
      <c r="GO22" s="26"/>
      <c r="GP22" s="26"/>
      <c r="GQ22" s="26"/>
      <c r="GR22" s="31"/>
      <c r="GS22" s="31"/>
      <c r="GT22" s="28"/>
      <c r="GU22" s="26"/>
      <c r="GV22" s="26"/>
      <c r="GW22" s="26"/>
      <c r="GX22" s="26"/>
      <c r="GY22" s="31"/>
      <c r="GZ22" s="31"/>
      <c r="HA22" s="28"/>
      <c r="HB22" s="26"/>
      <c r="HC22" s="26"/>
      <c r="HD22" s="26"/>
      <c r="HE22" s="26"/>
      <c r="HF22" s="31"/>
      <c r="HG22" s="31"/>
      <c r="HH22" s="28"/>
      <c r="HI22" s="26"/>
      <c r="HJ22" s="26"/>
      <c r="HK22" s="26"/>
      <c r="HL22" s="26"/>
      <c r="HM22" s="31"/>
      <c r="HN22" s="31"/>
      <c r="HO22" s="28"/>
      <c r="HP22" s="26"/>
      <c r="HQ22" s="26"/>
      <c r="HR22" s="26"/>
      <c r="HS22" s="26"/>
      <c r="HT22" s="31"/>
      <c r="HU22" s="31"/>
      <c r="HV22" s="28"/>
      <c r="HW22" s="26"/>
      <c r="HX22" s="26"/>
      <c r="HY22" s="26"/>
      <c r="HZ22" s="26"/>
      <c r="IA22" s="31"/>
      <c r="IB22" s="31"/>
      <c r="IC22" s="28"/>
      <c r="ID22" s="26"/>
      <c r="IE22" s="26"/>
      <c r="IF22" s="26"/>
      <c r="IG22" s="26"/>
      <c r="IH22" s="31"/>
      <c r="II22" s="31"/>
      <c r="IJ22" s="28"/>
      <c r="IK22" s="26"/>
      <c r="IL22" s="26"/>
      <c r="IM22" s="26"/>
      <c r="IN22" s="26"/>
      <c r="IO22" s="31"/>
      <c r="IP22" s="31"/>
      <c r="IQ22" s="28"/>
      <c r="IR22" s="26"/>
      <c r="IS22" s="26"/>
      <c r="IT22" s="26"/>
      <c r="IU22" s="26"/>
      <c r="IV22" s="31"/>
      <c r="IW22" s="31"/>
      <c r="IX22" s="28"/>
      <c r="IY22" s="26"/>
      <c r="IZ22" s="26"/>
      <c r="JA22" s="26"/>
      <c r="JB22" s="26"/>
      <c r="JC22" s="31"/>
      <c r="JD22" s="31"/>
      <c r="JE22" s="28"/>
      <c r="JF22" s="26"/>
      <c r="JG22" s="26"/>
      <c r="JH22" s="26"/>
      <c r="JI22" s="26"/>
      <c r="JJ22" s="31"/>
      <c r="JK22" s="31"/>
      <c r="JL22" s="28"/>
      <c r="JM22" s="26" t="s">
        <v>308</v>
      </c>
      <c r="JN22" s="26"/>
      <c r="JO22" s="26"/>
      <c r="JP22" s="26"/>
      <c r="JQ22" s="31"/>
      <c r="JR22" s="31"/>
      <c r="JS22" s="28"/>
      <c r="JT22" s="26"/>
      <c r="JU22" s="26"/>
      <c r="JV22" s="26"/>
      <c r="JW22" s="26"/>
      <c r="JX22" s="31"/>
      <c r="JY22" s="31"/>
      <c r="JZ22" s="28"/>
      <c r="KA22" s="26"/>
      <c r="KB22" s="26"/>
      <c r="KC22" s="26"/>
      <c r="KD22" s="26"/>
      <c r="KE22" s="31"/>
      <c r="KF22" s="31"/>
      <c r="KG22" s="28"/>
      <c r="KH22" s="26"/>
      <c r="KI22" s="26"/>
      <c r="KJ22" s="26"/>
      <c r="KK22" s="26"/>
      <c r="KL22" s="31"/>
      <c r="KM22" s="31"/>
      <c r="KN22" s="28"/>
      <c r="KO22" s="26"/>
      <c r="KP22" s="26"/>
      <c r="KQ22" s="26"/>
      <c r="KR22" s="26"/>
      <c r="KS22" s="31"/>
      <c r="KT22" s="31"/>
      <c r="KU22" s="28"/>
      <c r="KV22" s="26"/>
      <c r="KW22" s="26"/>
      <c r="KX22" s="26"/>
      <c r="KY22" s="26"/>
      <c r="KZ22" s="31"/>
      <c r="LA22" s="31"/>
      <c r="LB22" s="28"/>
      <c r="LC22" s="26"/>
      <c r="LD22" s="26"/>
      <c r="LE22" s="26"/>
      <c r="LF22" s="26"/>
      <c r="LG22" s="31"/>
      <c r="LH22" s="31"/>
      <c r="LI22" s="28"/>
      <c r="LJ22" s="26"/>
      <c r="LK22" s="26"/>
      <c r="LL22" s="26"/>
      <c r="LM22" s="26"/>
      <c r="LN22" s="31"/>
      <c r="LO22" s="31"/>
      <c r="LP22" s="28"/>
      <c r="LQ22" s="26"/>
      <c r="LR22" s="26"/>
      <c r="LS22" s="26"/>
      <c r="LT22" s="26"/>
      <c r="LU22" s="31"/>
      <c r="LV22" s="31"/>
      <c r="LW22" s="28"/>
      <c r="LX22" s="26"/>
      <c r="LY22" s="26"/>
      <c r="LZ22" s="26"/>
      <c r="MA22" s="26"/>
      <c r="MB22" s="31"/>
      <c r="MC22" s="31"/>
      <c r="MD22" s="28"/>
      <c r="ME22" s="26"/>
      <c r="MF22" s="26"/>
      <c r="MG22" s="26"/>
      <c r="MH22" s="26"/>
      <c r="MI22" s="31"/>
      <c r="MJ22" s="31"/>
      <c r="MK22" s="28"/>
      <c r="ML22" s="26"/>
      <c r="MM22" s="26"/>
      <c r="MN22" s="26"/>
      <c r="MO22" s="26"/>
      <c r="MP22" s="31"/>
      <c r="MQ22" s="31"/>
      <c r="MR22" s="28"/>
      <c r="MS22" s="26"/>
      <c r="MT22" s="26"/>
      <c r="MU22" s="26"/>
      <c r="MV22" s="26"/>
      <c r="MW22" s="31"/>
      <c r="MX22" s="31"/>
      <c r="MY22" s="28"/>
      <c r="MZ22" s="26"/>
      <c r="NA22" s="26"/>
      <c r="NB22" s="26"/>
      <c r="NC22" s="26"/>
      <c r="ND22" s="31"/>
      <c r="NE22" s="31"/>
      <c r="NF22" s="16" t="s">
        <v>759</v>
      </c>
    </row>
    <row r="23" spans="1:370" s="29" customFormat="1" ht="15.75" x14ac:dyDescent="0.25">
      <c r="A23" s="22" t="s">
        <v>767</v>
      </c>
      <c r="B23" s="23" t="s">
        <v>768</v>
      </c>
      <c r="C23" s="24">
        <v>0</v>
      </c>
      <c r="D23" s="24" t="s">
        <v>766</v>
      </c>
      <c r="E23" s="25"/>
      <c r="F23" s="26"/>
      <c r="G23" s="26"/>
      <c r="H23" s="26"/>
      <c r="I23" s="27"/>
      <c r="J23" s="31"/>
      <c r="K23" s="31"/>
      <c r="L23" s="31"/>
      <c r="M23" s="28"/>
      <c r="N23" s="26"/>
      <c r="O23" s="26"/>
      <c r="P23" s="26"/>
      <c r="Q23" s="26"/>
      <c r="R23" s="31"/>
      <c r="S23" s="31"/>
      <c r="T23" s="28"/>
      <c r="U23" s="26"/>
      <c r="V23" s="26"/>
      <c r="W23" s="26"/>
      <c r="X23" s="26"/>
      <c r="Y23" s="31"/>
      <c r="Z23" s="31"/>
      <c r="AA23" s="28"/>
      <c r="AB23" s="26"/>
      <c r="AC23" s="26"/>
      <c r="AD23" s="26"/>
      <c r="AE23" s="26"/>
      <c r="AF23" s="31"/>
      <c r="AG23" s="31"/>
      <c r="AH23" s="28"/>
      <c r="AI23" s="26"/>
      <c r="AJ23" s="26"/>
      <c r="AK23" s="26"/>
      <c r="AL23" s="26"/>
      <c r="AM23" s="31"/>
      <c r="AN23" s="31"/>
      <c r="AO23" s="28"/>
      <c r="AP23" s="26"/>
      <c r="AQ23" s="26"/>
      <c r="AR23" s="26"/>
      <c r="AS23" s="26"/>
      <c r="AT23" s="31"/>
      <c r="AU23" s="31"/>
      <c r="AV23" s="28"/>
      <c r="AW23" s="26"/>
      <c r="AX23" s="26"/>
      <c r="AY23" s="26"/>
      <c r="AZ23" s="26"/>
      <c r="BA23" s="31"/>
      <c r="BB23" s="31"/>
      <c r="BC23" s="28"/>
      <c r="BD23" s="26"/>
      <c r="BE23" s="26"/>
      <c r="BF23" s="26"/>
      <c r="BG23" s="26"/>
      <c r="BH23" s="31"/>
      <c r="BI23" s="31"/>
      <c r="BJ23" s="28"/>
      <c r="BK23" s="26"/>
      <c r="BL23" s="26"/>
      <c r="BM23" s="26"/>
      <c r="BN23" s="26"/>
      <c r="BO23" s="31"/>
      <c r="BP23" s="31"/>
      <c r="BQ23" s="28"/>
      <c r="BR23" s="26"/>
      <c r="BS23" s="26"/>
      <c r="BT23" s="26"/>
      <c r="BU23" s="26"/>
      <c r="BV23" s="31"/>
      <c r="BW23" s="31"/>
      <c r="BX23" s="28"/>
      <c r="BY23" s="26"/>
      <c r="BZ23" s="26"/>
      <c r="CA23" s="26"/>
      <c r="CB23" s="26"/>
      <c r="CC23" s="31"/>
      <c r="CD23" s="31"/>
      <c r="CE23" s="28"/>
      <c r="CF23" s="26"/>
      <c r="CG23" s="26"/>
      <c r="CH23" s="26"/>
      <c r="CI23" s="26"/>
      <c r="CJ23" s="31"/>
      <c r="CK23" s="31"/>
      <c r="CL23" s="28"/>
      <c r="CM23" s="26"/>
      <c r="CN23" s="26"/>
      <c r="CO23" s="26"/>
      <c r="CP23" s="26"/>
      <c r="CQ23" s="31"/>
      <c r="CR23" s="31"/>
      <c r="CS23" s="28"/>
      <c r="CT23" s="26"/>
      <c r="CU23" s="26"/>
      <c r="CV23" s="26"/>
      <c r="CW23" s="26"/>
      <c r="CX23" s="31"/>
      <c r="CY23" s="31"/>
      <c r="CZ23" s="28"/>
      <c r="DA23" s="26"/>
      <c r="DB23" s="26"/>
      <c r="DC23" s="26"/>
      <c r="DD23" s="26"/>
      <c r="DE23" s="31"/>
      <c r="DF23" s="31"/>
      <c r="DG23" s="28"/>
      <c r="DH23" s="26"/>
      <c r="DI23" s="26"/>
      <c r="DJ23" s="26"/>
      <c r="DK23" s="26"/>
      <c r="DL23" s="31"/>
      <c r="DM23" s="31"/>
      <c r="DN23" s="28"/>
      <c r="DO23" s="26"/>
      <c r="DP23" s="26"/>
      <c r="DQ23" s="26"/>
      <c r="DR23" s="26"/>
      <c r="DS23" s="31"/>
      <c r="DT23" s="31"/>
      <c r="DU23" s="28"/>
      <c r="DV23" s="26"/>
      <c r="DW23" s="26"/>
      <c r="DX23" s="26"/>
      <c r="DY23" s="26"/>
      <c r="DZ23" s="31"/>
      <c r="EA23" s="31"/>
      <c r="EB23" s="28"/>
      <c r="EC23" s="26"/>
      <c r="ED23" s="26"/>
      <c r="EE23" s="26"/>
      <c r="EF23" s="26"/>
      <c r="EG23" s="31"/>
      <c r="EH23" s="31"/>
      <c r="EI23" s="28"/>
      <c r="EJ23" s="26"/>
      <c r="EK23" s="26"/>
      <c r="EL23" s="26"/>
      <c r="EM23" s="26"/>
      <c r="EN23" s="31"/>
      <c r="EO23" s="31"/>
      <c r="EP23" s="28"/>
      <c r="EQ23" s="26"/>
      <c r="ER23" s="26"/>
      <c r="ES23" s="26"/>
      <c r="ET23" s="26"/>
      <c r="EU23" s="31"/>
      <c r="EV23" s="31"/>
      <c r="EW23" s="28"/>
      <c r="EX23" s="26"/>
      <c r="EY23" s="26"/>
      <c r="EZ23" s="26"/>
      <c r="FA23" s="26"/>
      <c r="FB23" s="31"/>
      <c r="FC23" s="31"/>
      <c r="FD23" s="28"/>
      <c r="FE23" s="26"/>
      <c r="FF23" s="26"/>
      <c r="FG23" s="26"/>
      <c r="FH23" s="26"/>
      <c r="FI23" s="31"/>
      <c r="FJ23" s="31"/>
      <c r="FK23" s="28"/>
      <c r="FL23" s="26"/>
      <c r="FM23" s="26"/>
      <c r="FN23" s="26"/>
      <c r="FO23" s="26"/>
      <c r="FP23" s="31"/>
      <c r="FQ23" s="31"/>
      <c r="FR23" s="28"/>
      <c r="FS23" s="26"/>
      <c r="FT23" s="26"/>
      <c r="FU23" s="26"/>
      <c r="FV23" s="26"/>
      <c r="FW23" s="31"/>
      <c r="FX23" s="31"/>
      <c r="FY23" s="28"/>
      <c r="FZ23" s="26"/>
      <c r="GA23" s="26"/>
      <c r="GB23" s="26"/>
      <c r="GC23" s="26"/>
      <c r="GD23" s="31"/>
      <c r="GE23" s="31"/>
      <c r="GF23" s="28"/>
      <c r="GG23" s="26"/>
      <c r="GH23" s="26"/>
      <c r="GI23" s="26"/>
      <c r="GJ23" s="26"/>
      <c r="GK23" s="31"/>
      <c r="GL23" s="31"/>
      <c r="GM23" s="28"/>
      <c r="GN23" s="26"/>
      <c r="GO23" s="26"/>
      <c r="GP23" s="26"/>
      <c r="GQ23" s="26"/>
      <c r="GR23" s="31"/>
      <c r="GS23" s="31"/>
      <c r="GT23" s="28"/>
      <c r="GU23" s="26"/>
      <c r="GV23" s="26"/>
      <c r="GW23" s="26"/>
      <c r="GX23" s="26"/>
      <c r="GY23" s="31"/>
      <c r="GZ23" s="31"/>
      <c r="HA23" s="28"/>
      <c r="HB23" s="26"/>
      <c r="HC23" s="26"/>
      <c r="HD23" s="26"/>
      <c r="HE23" s="26"/>
      <c r="HF23" s="31"/>
      <c r="HG23" s="31"/>
      <c r="HH23" s="28"/>
      <c r="HI23" s="26"/>
      <c r="HJ23" s="26"/>
      <c r="HK23" s="26"/>
      <c r="HL23" s="26"/>
      <c r="HM23" s="31"/>
      <c r="HN23" s="31"/>
      <c r="HO23" s="28"/>
      <c r="HP23" s="26"/>
      <c r="HQ23" s="26"/>
      <c r="HR23" s="26"/>
      <c r="HS23" s="26"/>
      <c r="HT23" s="31"/>
      <c r="HU23" s="31"/>
      <c r="HV23" s="28"/>
      <c r="HW23" s="26"/>
      <c r="HX23" s="26"/>
      <c r="HY23" s="26"/>
      <c r="HZ23" s="26"/>
      <c r="IA23" s="31"/>
      <c r="IB23" s="31"/>
      <c r="IC23" s="28"/>
      <c r="ID23" s="26"/>
      <c r="IE23" s="26"/>
      <c r="IF23" s="26"/>
      <c r="IG23" s="26"/>
      <c r="IH23" s="31"/>
      <c r="II23" s="31"/>
      <c r="IJ23" s="28"/>
      <c r="IK23" s="26"/>
      <c r="IL23" s="26"/>
      <c r="IM23" s="26"/>
      <c r="IN23" s="26"/>
      <c r="IO23" s="31"/>
      <c r="IP23" s="31"/>
      <c r="IQ23" s="28"/>
      <c r="IR23" s="26"/>
      <c r="IS23" s="26"/>
      <c r="IT23" s="26"/>
      <c r="IU23" s="26"/>
      <c r="IV23" s="31"/>
      <c r="IW23" s="31"/>
      <c r="IX23" s="28"/>
      <c r="IY23" s="26"/>
      <c r="IZ23" s="26"/>
      <c r="JA23" s="26"/>
      <c r="JB23" s="26"/>
      <c r="JC23" s="31"/>
      <c r="JD23" s="31"/>
      <c r="JE23" s="28"/>
      <c r="JF23" s="26"/>
      <c r="JG23" s="26"/>
      <c r="JH23" s="26"/>
      <c r="JI23" s="26"/>
      <c r="JJ23" s="31"/>
      <c r="JK23" s="31"/>
      <c r="JL23" s="28"/>
      <c r="JM23" s="26"/>
      <c r="JN23" s="26"/>
      <c r="JO23" s="26"/>
      <c r="JP23" s="26"/>
      <c r="JQ23" s="31"/>
      <c r="JR23" s="31"/>
      <c r="JS23" s="28"/>
      <c r="JT23" s="26"/>
      <c r="JU23" s="26"/>
      <c r="JV23" s="26"/>
      <c r="JW23" s="26"/>
      <c r="JX23" s="31"/>
      <c r="JY23" s="31"/>
      <c r="JZ23" s="28"/>
      <c r="KA23" s="26"/>
      <c r="KB23" s="26"/>
      <c r="KC23" s="26"/>
      <c r="KD23" s="26"/>
      <c r="KE23" s="31"/>
      <c r="KF23" s="31"/>
      <c r="KG23" s="28"/>
      <c r="KH23" s="26"/>
      <c r="KI23" s="26"/>
      <c r="KJ23" s="26"/>
      <c r="KK23" s="26"/>
      <c r="KL23" s="31"/>
      <c r="KM23" s="31"/>
      <c r="KN23" s="28"/>
      <c r="KO23" s="26"/>
      <c r="KP23" s="26"/>
      <c r="KQ23" s="26"/>
      <c r="KR23" s="26"/>
      <c r="KS23" s="31"/>
      <c r="KT23" s="31"/>
      <c r="KU23" s="28"/>
      <c r="KV23" s="26"/>
      <c r="KW23" s="26"/>
      <c r="KX23" s="26"/>
      <c r="KY23" s="26"/>
      <c r="KZ23" s="31"/>
      <c r="LA23" s="31"/>
      <c r="LB23" s="28"/>
      <c r="LC23" s="26"/>
      <c r="LD23" s="26"/>
      <c r="LE23" s="26"/>
      <c r="LF23" s="26"/>
      <c r="LG23" s="31"/>
      <c r="LH23" s="31"/>
      <c r="LI23" s="28"/>
      <c r="LJ23" s="26"/>
      <c r="LK23" s="26"/>
      <c r="LL23" s="26"/>
      <c r="LM23" s="26"/>
      <c r="LN23" s="31"/>
      <c r="LO23" s="31"/>
      <c r="LP23" s="28"/>
      <c r="LQ23" s="26"/>
      <c r="LR23" s="26"/>
      <c r="LS23" s="26"/>
      <c r="LT23" s="26"/>
      <c r="LU23" s="31"/>
      <c r="LV23" s="31"/>
      <c r="LW23" s="28"/>
      <c r="LX23" s="26"/>
      <c r="LY23" s="26"/>
      <c r="LZ23" s="26"/>
      <c r="MA23" s="26"/>
      <c r="MB23" s="31"/>
      <c r="MC23" s="31"/>
      <c r="MD23" s="28"/>
      <c r="ME23" s="26"/>
      <c r="MF23" s="26"/>
      <c r="MG23" s="26"/>
      <c r="MH23" s="26"/>
      <c r="MI23" s="31"/>
      <c r="MJ23" s="31"/>
      <c r="MK23" s="28"/>
      <c r="ML23" s="26"/>
      <c r="MM23" s="26"/>
      <c r="MN23" s="26"/>
      <c r="MO23" s="26"/>
      <c r="MP23" s="31"/>
      <c r="MQ23" s="31"/>
      <c r="MR23" s="28"/>
      <c r="MS23" s="26"/>
      <c r="MT23" s="26"/>
      <c r="MU23" s="26"/>
      <c r="MV23" s="26"/>
      <c r="MW23" s="31"/>
      <c r="MX23" s="31"/>
      <c r="MY23" s="28"/>
      <c r="MZ23" s="26"/>
      <c r="NA23" s="26"/>
      <c r="NB23" s="26"/>
      <c r="NC23" s="26"/>
      <c r="ND23" s="31"/>
      <c r="NE23" s="31"/>
      <c r="NF23" s="16" t="s">
        <v>759</v>
      </c>
    </row>
    <row r="24" spans="1:370" s="29" customFormat="1" ht="15.75" x14ac:dyDescent="0.25">
      <c r="A24" s="30" t="s">
        <v>769</v>
      </c>
      <c r="B24" s="23" t="s">
        <v>776</v>
      </c>
      <c r="C24" s="24">
        <v>5</v>
      </c>
      <c r="D24" s="24" t="s">
        <v>763</v>
      </c>
      <c r="E24" s="25"/>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0</v>
      </c>
      <c r="AJ24" s="31">
        <v>0</v>
      </c>
      <c r="AK24" s="31">
        <v>0</v>
      </c>
      <c r="AL24" s="31">
        <v>0</v>
      </c>
      <c r="AM24" s="31">
        <v>0</v>
      </c>
      <c r="AN24" s="31">
        <v>0</v>
      </c>
      <c r="AO24" s="31">
        <v>0</v>
      </c>
      <c r="AP24" s="31">
        <v>0</v>
      </c>
      <c r="AQ24" s="31">
        <v>0</v>
      </c>
      <c r="AR24" s="31">
        <v>0</v>
      </c>
      <c r="AS24" s="31">
        <v>0</v>
      </c>
      <c r="AT24" s="31">
        <v>0</v>
      </c>
      <c r="AU24" s="31">
        <v>0</v>
      </c>
      <c r="AV24" s="31">
        <v>0</v>
      </c>
      <c r="AW24" s="31">
        <v>0</v>
      </c>
      <c r="AX24" s="31">
        <v>0</v>
      </c>
      <c r="AY24" s="31">
        <v>0</v>
      </c>
      <c r="AZ24" s="31">
        <v>0</v>
      </c>
      <c r="BA24" s="31">
        <v>0</v>
      </c>
      <c r="BB24" s="31">
        <v>0</v>
      </c>
      <c r="BC24" s="31">
        <v>0</v>
      </c>
      <c r="BD24" s="31">
        <v>0</v>
      </c>
      <c r="BE24" s="31">
        <v>0</v>
      </c>
      <c r="BF24" s="31">
        <v>0</v>
      </c>
      <c r="BG24" s="31">
        <v>0</v>
      </c>
      <c r="BH24" s="31">
        <v>0</v>
      </c>
      <c r="BI24" s="31">
        <v>0</v>
      </c>
      <c r="BJ24" s="31">
        <v>0</v>
      </c>
      <c r="BK24" s="31">
        <v>0</v>
      </c>
      <c r="BL24" s="31">
        <v>0</v>
      </c>
      <c r="BM24" s="31">
        <v>0</v>
      </c>
      <c r="BN24" s="31">
        <v>0</v>
      </c>
      <c r="BO24" s="31">
        <v>0</v>
      </c>
      <c r="BP24" s="31">
        <v>0</v>
      </c>
      <c r="BQ24" s="31">
        <v>0</v>
      </c>
      <c r="BR24" s="31">
        <v>0</v>
      </c>
      <c r="BS24" s="31">
        <v>0</v>
      </c>
      <c r="BT24" s="31">
        <v>0</v>
      </c>
      <c r="BU24" s="31">
        <v>0</v>
      </c>
      <c r="BV24" s="31">
        <v>0</v>
      </c>
      <c r="BW24" s="31">
        <v>0</v>
      </c>
      <c r="BX24" s="31">
        <v>0</v>
      </c>
      <c r="BY24" s="31">
        <v>0</v>
      </c>
      <c r="BZ24" s="31">
        <v>0</v>
      </c>
      <c r="CA24" s="31">
        <v>0</v>
      </c>
      <c r="CB24" s="31">
        <v>0</v>
      </c>
      <c r="CC24" s="31">
        <v>0</v>
      </c>
      <c r="CD24" s="31">
        <v>0</v>
      </c>
      <c r="CE24" s="31">
        <v>0</v>
      </c>
      <c r="CF24" s="31">
        <v>0</v>
      </c>
      <c r="CG24" s="31">
        <v>0</v>
      </c>
      <c r="CH24" s="31">
        <v>0</v>
      </c>
      <c r="CI24" s="31">
        <v>0</v>
      </c>
      <c r="CJ24" s="31">
        <v>0</v>
      </c>
      <c r="CK24" s="31">
        <v>0</v>
      </c>
      <c r="CL24" s="31">
        <v>0</v>
      </c>
      <c r="CM24" s="31">
        <v>0</v>
      </c>
      <c r="CN24" s="31">
        <v>0</v>
      </c>
      <c r="CO24" s="31">
        <v>0</v>
      </c>
      <c r="CP24" s="31">
        <v>0</v>
      </c>
      <c r="CQ24" s="31">
        <v>0</v>
      </c>
      <c r="CR24" s="31">
        <v>0</v>
      </c>
      <c r="CS24" s="31">
        <v>0</v>
      </c>
      <c r="CT24" s="31">
        <v>0</v>
      </c>
      <c r="CU24" s="31">
        <v>0</v>
      </c>
      <c r="CV24" s="31">
        <v>0</v>
      </c>
      <c r="CW24" s="31">
        <v>0</v>
      </c>
      <c r="CX24" s="31">
        <v>0</v>
      </c>
      <c r="CY24" s="31">
        <v>0</v>
      </c>
      <c r="CZ24" s="31">
        <v>0</v>
      </c>
      <c r="DA24" s="31">
        <v>0</v>
      </c>
      <c r="DB24" s="31">
        <v>0</v>
      </c>
      <c r="DC24" s="31">
        <v>0</v>
      </c>
      <c r="DD24" s="31">
        <v>0</v>
      </c>
      <c r="DE24" s="31">
        <v>0</v>
      </c>
      <c r="DF24" s="31">
        <v>0</v>
      </c>
      <c r="DG24" s="31">
        <v>0</v>
      </c>
      <c r="DH24" s="31">
        <v>0</v>
      </c>
      <c r="DI24" s="31">
        <v>0</v>
      </c>
      <c r="DJ24" s="31">
        <v>0</v>
      </c>
      <c r="DK24" s="31">
        <v>0</v>
      </c>
      <c r="DL24" s="31">
        <v>0</v>
      </c>
      <c r="DM24" s="31">
        <v>0</v>
      </c>
      <c r="DN24" s="31">
        <v>0</v>
      </c>
      <c r="DO24" s="31">
        <v>0</v>
      </c>
      <c r="DP24" s="31">
        <v>0</v>
      </c>
      <c r="DQ24" s="31">
        <v>0</v>
      </c>
      <c r="DR24" s="31">
        <v>0</v>
      </c>
      <c r="DS24" s="31">
        <v>0</v>
      </c>
      <c r="DT24" s="31">
        <v>0</v>
      </c>
      <c r="DU24" s="31">
        <v>0</v>
      </c>
      <c r="DV24" s="31">
        <v>0</v>
      </c>
      <c r="DW24" s="31">
        <v>0</v>
      </c>
      <c r="DX24" s="31">
        <v>0</v>
      </c>
      <c r="DY24" s="31">
        <v>0</v>
      </c>
      <c r="DZ24" s="31">
        <v>0</v>
      </c>
      <c r="EA24" s="31">
        <v>0</v>
      </c>
      <c r="EB24" s="31">
        <v>0</v>
      </c>
      <c r="EC24" s="31">
        <v>0</v>
      </c>
      <c r="ED24" s="31">
        <v>0</v>
      </c>
      <c r="EE24" s="31">
        <v>0</v>
      </c>
      <c r="EF24" s="31">
        <v>0</v>
      </c>
      <c r="EG24" s="31">
        <v>0</v>
      </c>
      <c r="EH24" s="31">
        <v>0</v>
      </c>
      <c r="EI24" s="31">
        <v>0</v>
      </c>
      <c r="EJ24" s="31">
        <v>0</v>
      </c>
      <c r="EK24" s="31">
        <v>0</v>
      </c>
      <c r="EL24" s="31">
        <v>0</v>
      </c>
      <c r="EM24" s="31">
        <v>0</v>
      </c>
      <c r="EN24" s="31">
        <v>0</v>
      </c>
      <c r="EO24" s="31">
        <v>0</v>
      </c>
      <c r="EP24" s="31">
        <v>0</v>
      </c>
      <c r="EQ24" s="31">
        <v>0</v>
      </c>
      <c r="ER24" s="31">
        <v>0</v>
      </c>
      <c r="ES24" s="31">
        <v>0</v>
      </c>
      <c r="ET24" s="31">
        <v>0</v>
      </c>
      <c r="EU24" s="31">
        <v>0</v>
      </c>
      <c r="EV24" s="31">
        <v>0</v>
      </c>
      <c r="EW24" s="31">
        <v>0</v>
      </c>
      <c r="EX24" s="31">
        <v>0</v>
      </c>
      <c r="EY24" s="31">
        <v>0</v>
      </c>
      <c r="EZ24" s="31">
        <v>0</v>
      </c>
      <c r="FA24" s="31">
        <v>0</v>
      </c>
      <c r="FB24" s="31">
        <v>0</v>
      </c>
      <c r="FC24" s="31">
        <v>0</v>
      </c>
      <c r="FD24" s="31">
        <v>0</v>
      </c>
      <c r="FE24" s="31">
        <v>0</v>
      </c>
      <c r="FF24" s="31">
        <v>0</v>
      </c>
      <c r="FG24" s="31">
        <v>0</v>
      </c>
      <c r="FH24" s="31">
        <v>0</v>
      </c>
      <c r="FI24" s="31">
        <v>0</v>
      </c>
      <c r="FJ24" s="31">
        <v>0</v>
      </c>
      <c r="FK24" s="31">
        <v>0</v>
      </c>
      <c r="FL24" s="31">
        <v>0</v>
      </c>
      <c r="FM24" s="31">
        <v>0</v>
      </c>
      <c r="FN24" s="31">
        <v>0</v>
      </c>
      <c r="FO24" s="31">
        <v>0</v>
      </c>
      <c r="FP24" s="31">
        <v>0</v>
      </c>
      <c r="FQ24" s="31">
        <v>0</v>
      </c>
      <c r="FR24" s="31">
        <v>0</v>
      </c>
      <c r="FS24" s="31">
        <v>0</v>
      </c>
      <c r="FT24" s="31">
        <v>0</v>
      </c>
      <c r="FU24" s="31">
        <v>0</v>
      </c>
      <c r="FV24" s="31">
        <v>0</v>
      </c>
      <c r="FW24" s="31">
        <v>0</v>
      </c>
      <c r="FX24" s="31">
        <v>0</v>
      </c>
      <c r="FY24" s="31">
        <v>0</v>
      </c>
      <c r="FZ24" s="31">
        <v>0</v>
      </c>
      <c r="GA24" s="31">
        <v>0</v>
      </c>
      <c r="GB24" s="31">
        <v>0</v>
      </c>
      <c r="GC24" s="31">
        <v>0</v>
      </c>
      <c r="GD24" s="31">
        <v>0</v>
      </c>
      <c r="GE24" s="31">
        <v>0</v>
      </c>
      <c r="GF24" s="31">
        <v>0</v>
      </c>
      <c r="GG24" s="31">
        <v>0</v>
      </c>
      <c r="GH24" s="31">
        <v>0</v>
      </c>
      <c r="GI24" s="31">
        <v>0</v>
      </c>
      <c r="GJ24" s="31">
        <v>0</v>
      </c>
      <c r="GK24" s="31">
        <v>0</v>
      </c>
      <c r="GL24" s="31">
        <v>0</v>
      </c>
      <c r="GM24" s="31">
        <v>0</v>
      </c>
      <c r="GN24" s="31">
        <v>0</v>
      </c>
      <c r="GO24" s="31">
        <v>0</v>
      </c>
      <c r="GP24" s="31">
        <v>0</v>
      </c>
      <c r="GQ24" s="31">
        <v>0</v>
      </c>
      <c r="GR24" s="31">
        <v>0</v>
      </c>
      <c r="GS24" s="31">
        <v>0</v>
      </c>
      <c r="GT24" s="31">
        <v>0</v>
      </c>
      <c r="GU24" s="31">
        <v>0</v>
      </c>
      <c r="GV24" s="31">
        <v>0</v>
      </c>
      <c r="GW24" s="31">
        <v>0</v>
      </c>
      <c r="GX24" s="31">
        <v>0</v>
      </c>
      <c r="GY24" s="31">
        <v>0</v>
      </c>
      <c r="GZ24" s="31">
        <v>0</v>
      </c>
      <c r="HA24" s="31">
        <v>0</v>
      </c>
      <c r="HB24" s="31">
        <v>0</v>
      </c>
      <c r="HC24" s="31">
        <v>0</v>
      </c>
      <c r="HD24" s="31">
        <v>0</v>
      </c>
      <c r="HE24" s="31">
        <v>0</v>
      </c>
      <c r="HF24" s="31">
        <v>0</v>
      </c>
      <c r="HG24" s="31">
        <v>0</v>
      </c>
      <c r="HH24" s="31">
        <v>0</v>
      </c>
      <c r="HI24" s="31">
        <v>0</v>
      </c>
      <c r="HJ24" s="31">
        <v>0</v>
      </c>
      <c r="HK24" s="31">
        <v>0</v>
      </c>
      <c r="HL24" s="31">
        <v>0</v>
      </c>
      <c r="HM24" s="31">
        <v>0</v>
      </c>
      <c r="HN24" s="31">
        <v>0</v>
      </c>
      <c r="HO24" s="31">
        <v>0</v>
      </c>
      <c r="HP24" s="31">
        <v>0</v>
      </c>
      <c r="HQ24" s="31">
        <v>0</v>
      </c>
      <c r="HR24" s="31">
        <v>0</v>
      </c>
      <c r="HS24" s="31">
        <v>0</v>
      </c>
      <c r="HT24" s="31">
        <v>0</v>
      </c>
      <c r="HU24" s="31">
        <v>0</v>
      </c>
      <c r="HV24" s="31">
        <v>0</v>
      </c>
      <c r="HW24" s="31">
        <v>0</v>
      </c>
      <c r="HX24" s="31">
        <v>0</v>
      </c>
      <c r="HY24" s="31">
        <v>0</v>
      </c>
      <c r="HZ24" s="31">
        <v>0</v>
      </c>
      <c r="IA24" s="31">
        <v>0</v>
      </c>
      <c r="IB24" s="31">
        <v>0</v>
      </c>
      <c r="IC24" s="31">
        <v>0</v>
      </c>
      <c r="ID24" s="31">
        <v>0</v>
      </c>
      <c r="IE24" s="31">
        <v>0</v>
      </c>
      <c r="IF24" s="31">
        <v>0</v>
      </c>
      <c r="IG24" s="31">
        <v>0</v>
      </c>
      <c r="IH24" s="31">
        <v>0</v>
      </c>
      <c r="II24" s="31">
        <v>0</v>
      </c>
      <c r="IJ24" s="31">
        <v>0</v>
      </c>
      <c r="IK24" s="31">
        <v>0</v>
      </c>
      <c r="IL24" s="31">
        <v>0</v>
      </c>
      <c r="IM24" s="31">
        <v>0</v>
      </c>
      <c r="IN24" s="31">
        <v>0</v>
      </c>
      <c r="IO24" s="31">
        <v>0</v>
      </c>
      <c r="IP24" s="31">
        <v>0</v>
      </c>
      <c r="IQ24" s="31">
        <v>0</v>
      </c>
      <c r="IR24" s="31">
        <v>0</v>
      </c>
      <c r="IS24" s="31">
        <v>0</v>
      </c>
      <c r="IT24" s="31">
        <v>0</v>
      </c>
      <c r="IU24" s="31">
        <v>0</v>
      </c>
      <c r="IV24" s="31">
        <v>0</v>
      </c>
      <c r="IW24" s="31">
        <v>0</v>
      </c>
      <c r="IX24" s="31">
        <v>0</v>
      </c>
      <c r="IY24" s="31">
        <v>0</v>
      </c>
      <c r="IZ24" s="31">
        <v>0</v>
      </c>
      <c r="JA24" s="31">
        <v>0</v>
      </c>
      <c r="JB24" s="31">
        <v>0</v>
      </c>
      <c r="JC24" s="31">
        <v>0</v>
      </c>
      <c r="JD24" s="31">
        <v>0</v>
      </c>
      <c r="JE24" s="31">
        <v>0</v>
      </c>
      <c r="JF24" s="31">
        <v>0</v>
      </c>
      <c r="JG24" s="31">
        <v>0</v>
      </c>
      <c r="JH24" s="31">
        <v>0</v>
      </c>
      <c r="JI24" s="31">
        <v>0</v>
      </c>
      <c r="JJ24" s="31">
        <v>0</v>
      </c>
      <c r="JK24" s="31">
        <v>0</v>
      </c>
      <c r="JL24" s="31">
        <v>0</v>
      </c>
      <c r="JM24" s="31">
        <v>0</v>
      </c>
      <c r="JN24" s="31">
        <v>0</v>
      </c>
      <c r="JO24" s="31">
        <v>0</v>
      </c>
      <c r="JP24" s="31">
        <v>0</v>
      </c>
      <c r="JQ24" s="31">
        <v>0</v>
      </c>
      <c r="JR24" s="31">
        <v>0</v>
      </c>
      <c r="JS24" s="31">
        <v>0</v>
      </c>
      <c r="JT24" s="31">
        <v>0</v>
      </c>
      <c r="JU24" s="31">
        <v>0</v>
      </c>
      <c r="JV24" s="31">
        <v>0</v>
      </c>
      <c r="JW24" s="31">
        <v>0</v>
      </c>
      <c r="JX24" s="31">
        <v>0</v>
      </c>
      <c r="JY24" s="31">
        <v>0</v>
      </c>
      <c r="JZ24" s="31">
        <v>0</v>
      </c>
      <c r="KA24" s="31">
        <v>0</v>
      </c>
      <c r="KB24" s="31">
        <v>0</v>
      </c>
      <c r="KC24" s="31">
        <v>0</v>
      </c>
      <c r="KD24" s="31">
        <v>0</v>
      </c>
      <c r="KE24" s="31">
        <v>0</v>
      </c>
      <c r="KF24" s="31">
        <v>0</v>
      </c>
      <c r="KG24" s="31">
        <v>0</v>
      </c>
      <c r="KH24" s="31">
        <v>0</v>
      </c>
      <c r="KI24" s="31">
        <v>0</v>
      </c>
      <c r="KJ24" s="31">
        <v>0</v>
      </c>
      <c r="KK24" s="31">
        <v>0</v>
      </c>
      <c r="KL24" s="31">
        <v>0</v>
      </c>
      <c r="KM24" s="31">
        <v>0</v>
      </c>
      <c r="KN24" s="31">
        <v>0</v>
      </c>
      <c r="KO24" s="31">
        <v>0</v>
      </c>
      <c r="KP24" s="31">
        <v>0</v>
      </c>
      <c r="KQ24" s="31">
        <v>0</v>
      </c>
      <c r="KR24" s="31">
        <v>0</v>
      </c>
      <c r="KS24" s="31">
        <v>0</v>
      </c>
      <c r="KT24" s="31">
        <v>0</v>
      </c>
      <c r="KU24" s="31">
        <v>0</v>
      </c>
      <c r="KV24" s="31">
        <v>0</v>
      </c>
      <c r="KW24" s="31">
        <v>0</v>
      </c>
      <c r="KX24" s="31">
        <v>0</v>
      </c>
      <c r="KY24" s="31">
        <v>0</v>
      </c>
      <c r="KZ24" s="31">
        <v>0</v>
      </c>
      <c r="LA24" s="31">
        <v>0</v>
      </c>
      <c r="LB24" s="31">
        <v>0</v>
      </c>
      <c r="LC24" s="31">
        <v>0</v>
      </c>
      <c r="LD24" s="31">
        <v>0</v>
      </c>
      <c r="LE24" s="31">
        <v>0</v>
      </c>
      <c r="LF24" s="31">
        <v>0</v>
      </c>
      <c r="LG24" s="31">
        <v>0</v>
      </c>
      <c r="LH24" s="31">
        <v>0</v>
      </c>
      <c r="LI24" s="31">
        <v>0</v>
      </c>
      <c r="LJ24" s="31">
        <v>0</v>
      </c>
      <c r="LK24" s="31">
        <v>0</v>
      </c>
      <c r="LL24" s="31">
        <v>0</v>
      </c>
      <c r="LM24" s="31">
        <v>0</v>
      </c>
      <c r="LN24" s="31">
        <v>0</v>
      </c>
      <c r="LO24" s="31">
        <v>0</v>
      </c>
      <c r="LP24" s="31">
        <v>0</v>
      </c>
      <c r="LQ24" s="31">
        <v>0</v>
      </c>
      <c r="LR24" s="31">
        <v>0</v>
      </c>
      <c r="LS24" s="31">
        <v>0</v>
      </c>
      <c r="LT24" s="31">
        <v>0</v>
      </c>
      <c r="LU24" s="31">
        <v>0</v>
      </c>
      <c r="LV24" s="31">
        <v>0</v>
      </c>
      <c r="LW24" s="31">
        <v>0</v>
      </c>
      <c r="LX24" s="31">
        <v>0</v>
      </c>
      <c r="LY24" s="31">
        <v>0</v>
      </c>
      <c r="LZ24" s="31">
        <v>0</v>
      </c>
      <c r="MA24" s="31">
        <v>0</v>
      </c>
      <c r="MB24" s="31">
        <v>0</v>
      </c>
      <c r="MC24" s="31">
        <v>0</v>
      </c>
      <c r="MD24" s="31">
        <v>0</v>
      </c>
      <c r="ME24" s="31">
        <v>0</v>
      </c>
      <c r="MF24" s="31">
        <v>0</v>
      </c>
      <c r="MG24" s="31">
        <v>0</v>
      </c>
      <c r="MH24" s="31">
        <v>0</v>
      </c>
      <c r="MI24" s="31">
        <v>0</v>
      </c>
      <c r="MJ24" s="31">
        <v>0</v>
      </c>
      <c r="MK24" s="31">
        <v>0</v>
      </c>
      <c r="ML24" s="31">
        <v>0</v>
      </c>
      <c r="MM24" s="31">
        <v>0</v>
      </c>
      <c r="MN24" s="31">
        <v>0</v>
      </c>
      <c r="MO24" s="31">
        <v>0</v>
      </c>
      <c r="MP24" s="31">
        <v>0</v>
      </c>
      <c r="MQ24" s="31">
        <v>0</v>
      </c>
      <c r="MR24" s="31">
        <v>0</v>
      </c>
      <c r="MS24" s="31">
        <v>0</v>
      </c>
      <c r="MT24" s="31">
        <v>0</v>
      </c>
      <c r="MU24" s="31">
        <v>0</v>
      </c>
      <c r="MV24" s="31">
        <v>0</v>
      </c>
      <c r="MW24" s="31">
        <v>0</v>
      </c>
      <c r="MX24" s="31">
        <v>0</v>
      </c>
      <c r="MY24" s="31">
        <v>0</v>
      </c>
      <c r="MZ24" s="31">
        <v>0</v>
      </c>
      <c r="NA24" s="31">
        <v>0</v>
      </c>
      <c r="NB24" s="31">
        <v>0</v>
      </c>
      <c r="NC24" s="31">
        <v>0</v>
      </c>
      <c r="ND24" s="31">
        <v>0</v>
      </c>
      <c r="NE24" s="31">
        <v>0</v>
      </c>
      <c r="NF24" s="16" t="s">
        <v>759</v>
      </c>
    </row>
    <row r="25" spans="1:370" s="29" customFormat="1" ht="18" x14ac:dyDescent="0.25">
      <c r="A25" s="282" t="s">
        <v>777</v>
      </c>
      <c r="B25" s="282"/>
      <c r="C25" s="32"/>
      <c r="D25" s="32"/>
      <c r="E25" s="25"/>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c r="FO25" s="17"/>
      <c r="FP25" s="17"/>
      <c r="FQ25" s="17"/>
      <c r="FR25" s="17"/>
      <c r="FS25" s="17"/>
      <c r="FT25" s="17"/>
      <c r="FU25" s="17"/>
      <c r="FV25" s="17"/>
      <c r="FW25" s="17"/>
      <c r="FX25" s="17"/>
      <c r="FY25" s="17"/>
      <c r="FZ25" s="17"/>
      <c r="GA25" s="17"/>
      <c r="GB25" s="17"/>
      <c r="GC25" s="17"/>
      <c r="GD25" s="17"/>
      <c r="GE25" s="17"/>
      <c r="GF25" s="17"/>
      <c r="GG25" s="17"/>
      <c r="GH25" s="17"/>
      <c r="GI25" s="17"/>
      <c r="GJ25" s="17"/>
      <c r="GK25" s="17"/>
      <c r="GL25" s="17"/>
      <c r="GM25" s="17"/>
      <c r="GN25" s="17"/>
      <c r="GO25" s="17"/>
      <c r="GP25" s="17"/>
      <c r="GQ25" s="17"/>
      <c r="GR25" s="17"/>
      <c r="GS25" s="17"/>
      <c r="GT25" s="17"/>
      <c r="GU25" s="17"/>
      <c r="GV25" s="17"/>
      <c r="GW25" s="17"/>
      <c r="GX25" s="17"/>
      <c r="GY25" s="17"/>
      <c r="GZ25" s="17"/>
      <c r="HA25" s="17"/>
      <c r="HB25" s="17"/>
      <c r="HC25" s="17"/>
      <c r="HD25" s="17"/>
      <c r="HE25" s="17"/>
      <c r="HF25" s="17"/>
      <c r="HG25" s="17"/>
      <c r="HH25" s="17"/>
      <c r="HI25" s="17"/>
      <c r="HJ25" s="17"/>
      <c r="HK25" s="17"/>
      <c r="HL25" s="17"/>
      <c r="HM25" s="17"/>
      <c r="HN25" s="17"/>
      <c r="HO25" s="17"/>
      <c r="HP25" s="17"/>
      <c r="HQ25" s="17"/>
      <c r="HR25" s="17"/>
      <c r="HS25" s="17"/>
      <c r="HT25" s="17"/>
      <c r="HU25" s="17"/>
      <c r="HV25" s="17"/>
      <c r="HW25" s="17"/>
      <c r="HX25" s="17"/>
      <c r="HY25" s="17"/>
      <c r="HZ25" s="17"/>
      <c r="IA25" s="17"/>
      <c r="IB25" s="17"/>
      <c r="IC25" s="17"/>
      <c r="ID25" s="17"/>
      <c r="IE25" s="17"/>
      <c r="IF25" s="17"/>
      <c r="IG25" s="17"/>
      <c r="IH25" s="17"/>
      <c r="II25" s="17"/>
      <c r="IJ25" s="17"/>
      <c r="IK25" s="17"/>
      <c r="IL25" s="17"/>
      <c r="IM25" s="17"/>
      <c r="IN25" s="17"/>
      <c r="IO25" s="17"/>
      <c r="IP25" s="17"/>
      <c r="IQ25" s="17"/>
      <c r="IR25" s="17"/>
      <c r="IS25" s="17"/>
      <c r="IT25" s="17"/>
      <c r="IU25" s="17"/>
      <c r="IV25" s="17"/>
      <c r="IW25" s="17"/>
      <c r="IX25" s="17"/>
      <c r="IY25" s="17"/>
      <c r="IZ25" s="17"/>
      <c r="JA25" s="17"/>
      <c r="JB25" s="17"/>
      <c r="JC25" s="17"/>
      <c r="JD25" s="17"/>
      <c r="JE25" s="17"/>
      <c r="JF25" s="17"/>
      <c r="JG25" s="17"/>
      <c r="JH25" s="17"/>
      <c r="JI25" s="17"/>
      <c r="JJ25" s="17"/>
      <c r="JK25" s="17"/>
      <c r="JL25" s="17"/>
      <c r="JM25" s="17"/>
      <c r="JN25" s="17"/>
      <c r="JO25" s="17"/>
      <c r="JP25" s="17"/>
      <c r="JQ25" s="17"/>
      <c r="JR25" s="17"/>
      <c r="JS25" s="17"/>
      <c r="JT25" s="17"/>
      <c r="JU25" s="17"/>
      <c r="JV25" s="17"/>
      <c r="JW25" s="17"/>
      <c r="JX25" s="17"/>
      <c r="JY25" s="17"/>
      <c r="JZ25" s="17"/>
      <c r="KA25" s="17"/>
      <c r="KB25" s="17"/>
      <c r="KC25" s="17"/>
      <c r="KD25" s="17"/>
      <c r="KE25" s="17"/>
      <c r="KF25" s="17"/>
      <c r="KG25" s="17"/>
      <c r="KH25" s="17"/>
      <c r="KI25" s="17"/>
      <c r="KJ25" s="17"/>
      <c r="KK25" s="17"/>
      <c r="KL25" s="17"/>
      <c r="KM25" s="17"/>
      <c r="KN25" s="17"/>
      <c r="KO25" s="17"/>
      <c r="KP25" s="17"/>
      <c r="KQ25" s="17"/>
      <c r="KR25" s="17"/>
      <c r="KS25" s="17"/>
      <c r="KT25" s="17"/>
      <c r="KU25" s="17"/>
      <c r="KV25" s="17"/>
      <c r="KW25" s="17"/>
      <c r="KX25" s="17"/>
      <c r="KY25" s="17"/>
      <c r="KZ25" s="17"/>
      <c r="LA25" s="17"/>
      <c r="LB25" s="17"/>
      <c r="LC25" s="17"/>
      <c r="LD25" s="17"/>
      <c r="LE25" s="17"/>
      <c r="LF25" s="17"/>
      <c r="LG25" s="17"/>
      <c r="LH25" s="17"/>
      <c r="LI25" s="17"/>
      <c r="LJ25" s="17"/>
      <c r="LK25" s="17"/>
      <c r="LL25" s="17"/>
      <c r="LM25" s="17"/>
      <c r="LN25" s="17"/>
      <c r="LO25" s="17"/>
      <c r="LP25" s="17"/>
      <c r="LQ25" s="17"/>
      <c r="LR25" s="17"/>
      <c r="LS25" s="17"/>
      <c r="LT25" s="17"/>
      <c r="LU25" s="17"/>
      <c r="LV25" s="17"/>
      <c r="LW25" s="17"/>
      <c r="LX25" s="17"/>
      <c r="LY25" s="17"/>
      <c r="LZ25" s="17"/>
      <c r="MA25" s="17"/>
      <c r="MB25" s="17"/>
      <c r="MC25" s="17"/>
      <c r="MD25" s="17"/>
      <c r="ME25" s="17"/>
      <c r="MF25" s="17"/>
      <c r="MG25" s="17"/>
      <c r="MH25" s="17"/>
      <c r="MI25" s="17"/>
      <c r="MJ25" s="17"/>
      <c r="MK25" s="17"/>
      <c r="ML25" s="17"/>
      <c r="MM25" s="17"/>
      <c r="MN25" s="17"/>
      <c r="MO25" s="17"/>
      <c r="MP25" s="17"/>
      <c r="MQ25" s="17"/>
      <c r="MR25" s="17"/>
      <c r="MS25" s="17"/>
      <c r="MT25" s="17"/>
      <c r="MU25" s="17"/>
      <c r="MV25" s="17"/>
      <c r="MW25" s="17"/>
      <c r="MX25" s="17"/>
      <c r="MY25" s="17"/>
      <c r="MZ25" s="17"/>
      <c r="NA25" s="17"/>
      <c r="NB25" s="17"/>
      <c r="NC25" s="17"/>
      <c r="ND25" s="17"/>
      <c r="NE25" s="17"/>
      <c r="NF25" s="16" t="s">
        <v>759</v>
      </c>
    </row>
    <row r="26" spans="1:370" s="29" customFormat="1" ht="15.75" x14ac:dyDescent="0.25">
      <c r="A26" s="22" t="s">
        <v>778</v>
      </c>
      <c r="B26" s="23" t="s">
        <v>779</v>
      </c>
      <c r="C26" s="24">
        <v>2</v>
      </c>
      <c r="D26" s="33" t="s">
        <v>766</v>
      </c>
      <c r="E26" s="25"/>
      <c r="F26" s="26">
        <v>2</v>
      </c>
      <c r="G26" s="26">
        <v>2</v>
      </c>
      <c r="H26" s="26">
        <v>2</v>
      </c>
      <c r="I26" s="26">
        <v>2</v>
      </c>
      <c r="J26" s="31"/>
      <c r="K26" s="31"/>
      <c r="L26" s="31"/>
      <c r="M26" s="28">
        <v>2</v>
      </c>
      <c r="N26" s="28">
        <v>2</v>
      </c>
      <c r="O26" s="28">
        <v>2</v>
      </c>
      <c r="P26" s="28">
        <v>1</v>
      </c>
      <c r="Q26" s="28">
        <v>1</v>
      </c>
      <c r="R26" s="31"/>
      <c r="S26" s="31"/>
      <c r="T26" s="28">
        <v>2</v>
      </c>
      <c r="U26" s="28">
        <v>2</v>
      </c>
      <c r="V26" s="28">
        <v>2</v>
      </c>
      <c r="W26" s="28">
        <v>2</v>
      </c>
      <c r="X26" s="28">
        <v>2</v>
      </c>
      <c r="Y26" s="31"/>
      <c r="Z26" s="31"/>
      <c r="AA26" s="28">
        <v>2</v>
      </c>
      <c r="AB26" s="28">
        <v>2</v>
      </c>
      <c r="AC26" s="28">
        <v>2</v>
      </c>
      <c r="AD26" s="28">
        <v>2</v>
      </c>
      <c r="AE26" s="28">
        <v>2</v>
      </c>
      <c r="AF26" s="31"/>
      <c r="AG26" s="31"/>
      <c r="AH26" s="28">
        <v>2</v>
      </c>
      <c r="AI26" s="28">
        <v>2</v>
      </c>
      <c r="AJ26" s="28">
        <v>2</v>
      </c>
      <c r="AK26" s="28">
        <v>2</v>
      </c>
      <c r="AL26" s="28">
        <v>2</v>
      </c>
      <c r="AM26" s="31"/>
      <c r="AN26" s="31"/>
      <c r="AO26" s="28">
        <v>2</v>
      </c>
      <c r="AP26" s="28">
        <v>2</v>
      </c>
      <c r="AQ26" s="28">
        <v>1</v>
      </c>
      <c r="AR26" s="28">
        <v>1</v>
      </c>
      <c r="AS26" s="28">
        <v>1</v>
      </c>
      <c r="AT26" s="31"/>
      <c r="AU26" s="31"/>
      <c r="AV26" s="28">
        <v>1</v>
      </c>
      <c r="AW26" s="28">
        <v>1</v>
      </c>
      <c r="AX26" s="28">
        <v>1</v>
      </c>
      <c r="AY26" s="28">
        <v>1</v>
      </c>
      <c r="AZ26" s="28">
        <v>1</v>
      </c>
      <c r="BA26" s="31"/>
      <c r="BB26" s="31"/>
      <c r="BC26" s="28">
        <v>2</v>
      </c>
      <c r="BD26" s="28">
        <v>2</v>
      </c>
      <c r="BE26" s="28">
        <v>2</v>
      </c>
      <c r="BF26" s="28">
        <v>2</v>
      </c>
      <c r="BG26" s="28">
        <v>2</v>
      </c>
      <c r="BH26" s="31"/>
      <c r="BI26" s="31"/>
      <c r="BJ26" s="28">
        <v>2</v>
      </c>
      <c r="BK26" s="28">
        <v>2</v>
      </c>
      <c r="BL26" s="28">
        <v>2</v>
      </c>
      <c r="BM26" s="28">
        <v>2</v>
      </c>
      <c r="BN26" s="28">
        <v>2</v>
      </c>
      <c r="BO26" s="31"/>
      <c r="BP26" s="31"/>
      <c r="BQ26" s="28">
        <v>2</v>
      </c>
      <c r="BR26" s="28">
        <v>2</v>
      </c>
      <c r="BS26" s="28">
        <v>2</v>
      </c>
      <c r="BT26" s="28">
        <v>2</v>
      </c>
      <c r="BU26" s="28">
        <v>2</v>
      </c>
      <c r="BV26" s="31"/>
      <c r="BW26" s="31"/>
      <c r="BX26" s="28">
        <v>2</v>
      </c>
      <c r="BY26" s="26">
        <v>2</v>
      </c>
      <c r="BZ26" s="26">
        <v>2</v>
      </c>
      <c r="CA26" s="26">
        <v>2</v>
      </c>
      <c r="CB26" s="26">
        <v>2</v>
      </c>
      <c r="CC26" s="31"/>
      <c r="CD26" s="31"/>
      <c r="CE26" s="28">
        <v>2</v>
      </c>
      <c r="CF26" s="28">
        <v>2</v>
      </c>
      <c r="CG26" s="28">
        <v>1</v>
      </c>
      <c r="CH26" s="28">
        <v>1</v>
      </c>
      <c r="CI26" s="28">
        <v>1</v>
      </c>
      <c r="CJ26" s="31"/>
      <c r="CK26" s="31"/>
      <c r="CL26" s="28">
        <v>2</v>
      </c>
      <c r="CM26" s="28">
        <v>2</v>
      </c>
      <c r="CN26" s="28">
        <v>2</v>
      </c>
      <c r="CO26" s="28">
        <v>2</v>
      </c>
      <c r="CP26" s="28">
        <v>2</v>
      </c>
      <c r="CQ26" s="31"/>
      <c r="CR26" s="31"/>
      <c r="CS26" s="28">
        <v>2</v>
      </c>
      <c r="CT26" s="28">
        <v>2</v>
      </c>
      <c r="CU26" s="28">
        <v>2</v>
      </c>
      <c r="CV26" s="28">
        <v>2</v>
      </c>
      <c r="CW26" s="28">
        <v>2</v>
      </c>
      <c r="CX26" s="31"/>
      <c r="CY26" s="31"/>
      <c r="CZ26" s="28">
        <v>1</v>
      </c>
      <c r="DA26" s="28">
        <v>1</v>
      </c>
      <c r="DB26" s="28">
        <v>1</v>
      </c>
      <c r="DC26" s="28">
        <v>1</v>
      </c>
      <c r="DD26" s="28">
        <v>1</v>
      </c>
      <c r="DE26" s="31"/>
      <c r="DF26" s="31"/>
      <c r="DG26" s="28">
        <v>2</v>
      </c>
      <c r="DH26" s="28">
        <v>2</v>
      </c>
      <c r="DI26" s="28">
        <v>2</v>
      </c>
      <c r="DJ26" s="28">
        <v>2</v>
      </c>
      <c r="DK26" s="28">
        <v>2</v>
      </c>
      <c r="DL26" s="31"/>
      <c r="DM26" s="31"/>
      <c r="DN26" s="28">
        <v>2</v>
      </c>
      <c r="DO26" s="28">
        <v>2</v>
      </c>
      <c r="DP26" s="28">
        <v>2</v>
      </c>
      <c r="DQ26" s="28">
        <v>2</v>
      </c>
      <c r="DR26" s="28">
        <v>2</v>
      </c>
      <c r="DS26" s="31"/>
      <c r="DT26" s="31"/>
      <c r="DU26" s="28">
        <v>2</v>
      </c>
      <c r="DV26" s="28">
        <v>2</v>
      </c>
      <c r="DW26" s="28">
        <v>2</v>
      </c>
      <c r="DX26" s="28">
        <v>2</v>
      </c>
      <c r="DY26" s="28">
        <v>2</v>
      </c>
      <c r="DZ26" s="31"/>
      <c r="EA26" s="31"/>
      <c r="EB26" s="28">
        <v>1</v>
      </c>
      <c r="EC26" s="28">
        <v>1</v>
      </c>
      <c r="ED26" s="28">
        <v>1</v>
      </c>
      <c r="EE26" s="28">
        <v>1</v>
      </c>
      <c r="EF26" s="28">
        <v>1</v>
      </c>
      <c r="EG26" s="31"/>
      <c r="EH26" s="31"/>
      <c r="EI26" s="28">
        <v>2</v>
      </c>
      <c r="EJ26" s="28">
        <v>2</v>
      </c>
      <c r="EK26" s="28">
        <v>2</v>
      </c>
      <c r="EL26" s="28">
        <v>0</v>
      </c>
      <c r="EM26" s="28">
        <v>2</v>
      </c>
      <c r="EN26" s="31"/>
      <c r="EO26" s="31"/>
      <c r="EP26" s="28">
        <v>2</v>
      </c>
      <c r="EQ26" s="26">
        <v>2</v>
      </c>
      <c r="ER26" s="26">
        <v>2</v>
      </c>
      <c r="ES26" s="26">
        <v>2</v>
      </c>
      <c r="ET26" s="26">
        <v>2</v>
      </c>
      <c r="EU26" s="31"/>
      <c r="EV26" s="31"/>
      <c r="EW26" s="28">
        <v>0</v>
      </c>
      <c r="EX26" s="26">
        <v>2</v>
      </c>
      <c r="EY26" s="26">
        <v>2</v>
      </c>
      <c r="EZ26" s="26">
        <v>2</v>
      </c>
      <c r="FA26" s="26">
        <v>2</v>
      </c>
      <c r="FB26" s="31"/>
      <c r="FC26" s="31"/>
      <c r="FD26" s="28">
        <v>0</v>
      </c>
      <c r="FE26" s="26">
        <v>0</v>
      </c>
      <c r="FF26" s="26">
        <v>0</v>
      </c>
      <c r="FG26" s="26">
        <v>0</v>
      </c>
      <c r="FH26" s="26">
        <v>0</v>
      </c>
      <c r="FI26" s="31"/>
      <c r="FJ26" s="31"/>
      <c r="FK26" s="28">
        <v>2</v>
      </c>
      <c r="FL26" s="26">
        <v>2</v>
      </c>
      <c r="FM26" s="26">
        <v>2</v>
      </c>
      <c r="FN26" s="26">
        <v>2</v>
      </c>
      <c r="FO26" s="26">
        <v>2</v>
      </c>
      <c r="FP26" s="31"/>
      <c r="FQ26" s="31"/>
      <c r="FR26" s="28">
        <v>2</v>
      </c>
      <c r="FS26" s="26">
        <v>2</v>
      </c>
      <c r="FT26" s="28">
        <v>2</v>
      </c>
      <c r="FU26" s="26">
        <v>2</v>
      </c>
      <c r="FV26" s="28">
        <v>2</v>
      </c>
      <c r="FW26" s="31"/>
      <c r="FX26" s="31"/>
      <c r="FY26" s="28">
        <v>2</v>
      </c>
      <c r="FZ26" s="26">
        <v>2</v>
      </c>
      <c r="GA26" s="26">
        <v>2</v>
      </c>
      <c r="GB26" s="26">
        <v>2</v>
      </c>
      <c r="GC26" s="26">
        <v>2</v>
      </c>
      <c r="GD26" s="31"/>
      <c r="GE26" s="31"/>
      <c r="GF26" s="28">
        <v>2</v>
      </c>
      <c r="GG26" s="26">
        <v>2</v>
      </c>
      <c r="GH26" s="26">
        <v>2</v>
      </c>
      <c r="GI26" s="26">
        <v>2</v>
      </c>
      <c r="GJ26" s="26">
        <v>2</v>
      </c>
      <c r="GK26" s="31"/>
      <c r="GL26" s="31"/>
      <c r="GM26" s="28">
        <v>2</v>
      </c>
      <c r="GN26" s="26">
        <v>2</v>
      </c>
      <c r="GO26" s="26">
        <v>2</v>
      </c>
      <c r="GP26" s="26">
        <v>2</v>
      </c>
      <c r="GQ26" s="26">
        <v>2</v>
      </c>
      <c r="GR26" s="31"/>
      <c r="GS26" s="31"/>
      <c r="GT26" s="28">
        <v>2</v>
      </c>
      <c r="GU26" s="26">
        <v>2</v>
      </c>
      <c r="GV26" s="26">
        <v>2</v>
      </c>
      <c r="GW26" s="26">
        <v>2</v>
      </c>
      <c r="GX26" s="26">
        <v>2</v>
      </c>
      <c r="GY26" s="31"/>
      <c r="GZ26" s="31"/>
      <c r="HA26" s="28">
        <v>2</v>
      </c>
      <c r="HB26" s="26">
        <v>2</v>
      </c>
      <c r="HC26" s="26">
        <v>2</v>
      </c>
      <c r="HD26" s="26">
        <v>2</v>
      </c>
      <c r="HE26" s="26">
        <v>2</v>
      </c>
      <c r="HF26" s="31"/>
      <c r="HG26" s="31"/>
      <c r="HH26" s="28">
        <v>2</v>
      </c>
      <c r="HI26" s="26">
        <v>2</v>
      </c>
      <c r="HJ26" s="26">
        <v>2</v>
      </c>
      <c r="HK26" s="26">
        <v>2</v>
      </c>
      <c r="HL26" s="26">
        <v>2</v>
      </c>
      <c r="HM26" s="31"/>
      <c r="HN26" s="31"/>
      <c r="HO26" s="28">
        <v>2</v>
      </c>
      <c r="HP26" s="28">
        <v>2</v>
      </c>
      <c r="HQ26" s="28">
        <v>2</v>
      </c>
      <c r="HR26" s="28">
        <v>2</v>
      </c>
      <c r="HS26" s="28">
        <v>2</v>
      </c>
      <c r="HT26" s="31"/>
      <c r="HU26" s="31"/>
      <c r="HV26" s="28">
        <v>0</v>
      </c>
      <c r="HW26" s="28">
        <v>0</v>
      </c>
      <c r="HX26" s="28">
        <v>0</v>
      </c>
      <c r="HY26" s="28">
        <v>0</v>
      </c>
      <c r="HZ26" s="28">
        <v>0</v>
      </c>
      <c r="IA26" s="31"/>
      <c r="IB26" s="31"/>
      <c r="IC26" s="28">
        <v>2</v>
      </c>
      <c r="ID26" s="26">
        <v>2</v>
      </c>
      <c r="IE26" s="26">
        <v>2</v>
      </c>
      <c r="IF26" s="26">
        <v>2</v>
      </c>
      <c r="IG26" s="26">
        <v>2</v>
      </c>
      <c r="IH26" s="31"/>
      <c r="II26" s="31"/>
      <c r="IJ26" s="28">
        <v>2</v>
      </c>
      <c r="IK26" s="26">
        <v>2</v>
      </c>
      <c r="IL26" s="26">
        <v>2</v>
      </c>
      <c r="IM26" s="26">
        <v>1</v>
      </c>
      <c r="IN26" s="26">
        <v>0</v>
      </c>
      <c r="IO26" s="31"/>
      <c r="IP26" s="31"/>
      <c r="IQ26" s="28">
        <v>2</v>
      </c>
      <c r="IR26" s="28">
        <v>2</v>
      </c>
      <c r="IS26" s="28">
        <v>2</v>
      </c>
      <c r="IT26" s="28">
        <v>2</v>
      </c>
      <c r="IU26" s="28">
        <v>2</v>
      </c>
      <c r="IV26" s="31"/>
      <c r="IW26" s="31"/>
      <c r="IX26" s="28">
        <v>2</v>
      </c>
      <c r="IY26" s="26">
        <v>1</v>
      </c>
      <c r="IZ26" s="26">
        <v>1</v>
      </c>
      <c r="JA26" s="26">
        <v>1</v>
      </c>
      <c r="JB26" s="26">
        <v>1</v>
      </c>
      <c r="JC26" s="31"/>
      <c r="JD26" s="31"/>
      <c r="JE26" s="28">
        <v>2</v>
      </c>
      <c r="JF26" s="28">
        <v>2</v>
      </c>
      <c r="JG26" s="28">
        <v>2</v>
      </c>
      <c r="JH26" s="28">
        <v>2</v>
      </c>
      <c r="JI26" s="28">
        <v>2</v>
      </c>
      <c r="JJ26" s="31"/>
      <c r="JK26" s="31"/>
      <c r="JL26" s="28">
        <v>2</v>
      </c>
      <c r="JM26" s="28">
        <v>2</v>
      </c>
      <c r="JN26" s="28">
        <v>2</v>
      </c>
      <c r="JO26" s="28">
        <v>2</v>
      </c>
      <c r="JP26" s="28">
        <v>2</v>
      </c>
      <c r="JQ26" s="31"/>
      <c r="JR26" s="31"/>
      <c r="JS26" s="28">
        <v>2</v>
      </c>
      <c r="JT26" s="26">
        <v>0</v>
      </c>
      <c r="JU26" s="26">
        <v>2</v>
      </c>
      <c r="JV26" s="26">
        <v>2</v>
      </c>
      <c r="JW26" s="26">
        <v>2</v>
      </c>
      <c r="JX26" s="31"/>
      <c r="JY26" s="31"/>
      <c r="JZ26" s="28">
        <v>1</v>
      </c>
      <c r="KA26" s="26">
        <v>2</v>
      </c>
      <c r="KB26" s="26">
        <v>2</v>
      </c>
      <c r="KC26" s="26">
        <v>2</v>
      </c>
      <c r="KD26" s="26">
        <v>2</v>
      </c>
      <c r="KE26" s="31"/>
      <c r="KF26" s="31"/>
      <c r="KG26" s="28">
        <v>1</v>
      </c>
      <c r="KH26" s="28">
        <v>1</v>
      </c>
      <c r="KI26" s="28">
        <v>1</v>
      </c>
      <c r="KJ26" s="28">
        <v>1</v>
      </c>
      <c r="KK26" s="28">
        <v>1</v>
      </c>
      <c r="KL26" s="31"/>
      <c r="KM26" s="31"/>
      <c r="KN26" s="28">
        <v>1</v>
      </c>
      <c r="KO26" s="28">
        <v>1</v>
      </c>
      <c r="KP26" s="28">
        <v>1</v>
      </c>
      <c r="KQ26" s="28">
        <v>1</v>
      </c>
      <c r="KR26" s="28">
        <v>1</v>
      </c>
      <c r="KS26" s="31"/>
      <c r="KT26" s="31"/>
      <c r="KU26" s="28">
        <v>2</v>
      </c>
      <c r="KV26" s="28">
        <v>2</v>
      </c>
      <c r="KW26" s="28">
        <v>2</v>
      </c>
      <c r="KX26" s="28">
        <v>2</v>
      </c>
      <c r="KY26" s="28">
        <v>2</v>
      </c>
      <c r="KZ26" s="31"/>
      <c r="LA26" s="31"/>
      <c r="LB26" s="28">
        <v>2</v>
      </c>
      <c r="LC26" s="28">
        <v>2</v>
      </c>
      <c r="LD26" s="28">
        <v>2</v>
      </c>
      <c r="LE26" s="28">
        <v>2</v>
      </c>
      <c r="LF26" s="28">
        <v>2</v>
      </c>
      <c r="LG26" s="31"/>
      <c r="LH26" s="31"/>
      <c r="LI26" s="28">
        <v>2</v>
      </c>
      <c r="LJ26" s="28">
        <v>2</v>
      </c>
      <c r="LK26" s="28">
        <v>2</v>
      </c>
      <c r="LL26" s="28">
        <v>2</v>
      </c>
      <c r="LM26" s="28">
        <v>2</v>
      </c>
      <c r="LN26" s="31"/>
      <c r="LO26" s="31"/>
      <c r="LP26" s="28">
        <v>2</v>
      </c>
      <c r="LQ26" s="28">
        <v>2</v>
      </c>
      <c r="LR26" s="28">
        <v>2</v>
      </c>
      <c r="LS26" s="28">
        <v>2</v>
      </c>
      <c r="LT26" s="28">
        <v>2</v>
      </c>
      <c r="LU26" s="31"/>
      <c r="LV26" s="31"/>
      <c r="LW26" s="28">
        <v>2</v>
      </c>
      <c r="LX26" s="28">
        <v>1</v>
      </c>
      <c r="LY26" s="28">
        <v>1</v>
      </c>
      <c r="LZ26" s="28">
        <v>1</v>
      </c>
      <c r="MA26" s="28">
        <v>1</v>
      </c>
      <c r="MB26" s="31"/>
      <c r="MC26" s="31"/>
      <c r="MD26" s="28">
        <v>1</v>
      </c>
      <c r="ME26" s="28">
        <v>2</v>
      </c>
      <c r="MF26" s="28">
        <v>2</v>
      </c>
      <c r="MG26" s="28">
        <v>2</v>
      </c>
      <c r="MH26" s="28">
        <v>2</v>
      </c>
      <c r="MI26" s="31"/>
      <c r="MJ26" s="31"/>
      <c r="MK26" s="28">
        <v>2</v>
      </c>
      <c r="ML26" s="28">
        <v>2</v>
      </c>
      <c r="MM26" s="26">
        <v>2</v>
      </c>
      <c r="MN26" s="26">
        <v>2</v>
      </c>
      <c r="MO26" s="26">
        <v>1</v>
      </c>
      <c r="MP26" s="31"/>
      <c r="MQ26" s="31"/>
      <c r="MR26" s="28">
        <v>1</v>
      </c>
      <c r="MS26" s="28">
        <v>1</v>
      </c>
      <c r="MT26" s="28">
        <v>1</v>
      </c>
      <c r="MU26" s="28">
        <v>1</v>
      </c>
      <c r="MV26" s="28">
        <v>1</v>
      </c>
      <c r="MW26" s="31"/>
      <c r="MX26" s="31"/>
      <c r="MY26" s="28"/>
      <c r="MZ26" s="26"/>
      <c r="NA26" s="26"/>
      <c r="NB26" s="26"/>
      <c r="NC26" s="26"/>
      <c r="ND26" s="31"/>
      <c r="NE26" s="31"/>
      <c r="NF26" s="16" t="s">
        <v>759</v>
      </c>
    </row>
    <row r="27" spans="1:370" s="29" customFormat="1" ht="15.75" x14ac:dyDescent="0.25">
      <c r="A27" s="22" t="s">
        <v>780</v>
      </c>
      <c r="B27" s="23" t="s">
        <v>779</v>
      </c>
      <c r="C27" s="24">
        <v>1</v>
      </c>
      <c r="D27" s="33" t="s">
        <v>766</v>
      </c>
      <c r="E27" s="25"/>
      <c r="F27" s="26">
        <v>0</v>
      </c>
      <c r="G27" s="26">
        <v>0</v>
      </c>
      <c r="H27" s="26">
        <v>0</v>
      </c>
      <c r="I27" s="26">
        <v>0</v>
      </c>
      <c r="J27" s="31"/>
      <c r="K27" s="31"/>
      <c r="L27" s="31"/>
      <c r="M27" s="28">
        <v>0</v>
      </c>
      <c r="N27" s="28">
        <v>0</v>
      </c>
      <c r="O27" s="28">
        <v>0</v>
      </c>
      <c r="P27" s="28">
        <v>0</v>
      </c>
      <c r="Q27" s="28">
        <v>0</v>
      </c>
      <c r="R27" s="31"/>
      <c r="S27" s="31"/>
      <c r="T27" s="28">
        <v>0</v>
      </c>
      <c r="U27" s="28">
        <v>0</v>
      </c>
      <c r="V27" s="28">
        <v>0</v>
      </c>
      <c r="W27" s="28">
        <v>0</v>
      </c>
      <c r="X27" s="28">
        <v>0</v>
      </c>
      <c r="Y27" s="31"/>
      <c r="Z27" s="31"/>
      <c r="AA27" s="28">
        <v>0</v>
      </c>
      <c r="AB27" s="28">
        <v>0</v>
      </c>
      <c r="AC27" s="28">
        <v>0</v>
      </c>
      <c r="AD27" s="28">
        <v>0</v>
      </c>
      <c r="AE27" s="28">
        <v>0</v>
      </c>
      <c r="AF27" s="31"/>
      <c r="AG27" s="31"/>
      <c r="AH27" s="28">
        <v>0</v>
      </c>
      <c r="AI27" s="28">
        <v>0</v>
      </c>
      <c r="AJ27" s="28">
        <v>0</v>
      </c>
      <c r="AK27" s="28">
        <v>0</v>
      </c>
      <c r="AL27" s="28">
        <v>0</v>
      </c>
      <c r="AM27" s="31"/>
      <c r="AN27" s="31"/>
      <c r="AO27" s="28">
        <v>0</v>
      </c>
      <c r="AP27" s="28">
        <v>0</v>
      </c>
      <c r="AQ27" s="28">
        <v>1</v>
      </c>
      <c r="AR27" s="28">
        <v>1</v>
      </c>
      <c r="AS27" s="28">
        <v>1</v>
      </c>
      <c r="AT27" s="31"/>
      <c r="AU27" s="31"/>
      <c r="AV27" s="28">
        <v>1</v>
      </c>
      <c r="AW27" s="28">
        <v>1</v>
      </c>
      <c r="AX27" s="28">
        <v>1</v>
      </c>
      <c r="AY27" s="28">
        <v>1</v>
      </c>
      <c r="AZ27" s="28">
        <v>1</v>
      </c>
      <c r="BA27" s="31"/>
      <c r="BB27" s="31"/>
      <c r="BC27" s="28">
        <v>0</v>
      </c>
      <c r="BD27" s="28">
        <v>0</v>
      </c>
      <c r="BE27" s="28">
        <v>0</v>
      </c>
      <c r="BF27" s="28">
        <v>0</v>
      </c>
      <c r="BG27" s="28">
        <v>0</v>
      </c>
      <c r="BH27" s="31"/>
      <c r="BI27" s="31"/>
      <c r="BJ27" s="28">
        <v>0</v>
      </c>
      <c r="BK27" s="28">
        <v>0</v>
      </c>
      <c r="BL27" s="28">
        <v>0</v>
      </c>
      <c r="BM27" s="28">
        <v>0</v>
      </c>
      <c r="BN27" s="28">
        <v>0</v>
      </c>
      <c r="BO27" s="31"/>
      <c r="BP27" s="31"/>
      <c r="BQ27" s="28">
        <v>0</v>
      </c>
      <c r="BR27" s="28">
        <v>0</v>
      </c>
      <c r="BS27" s="28">
        <v>0</v>
      </c>
      <c r="BT27" s="28">
        <v>0</v>
      </c>
      <c r="BU27" s="28">
        <v>0</v>
      </c>
      <c r="BV27" s="31"/>
      <c r="BW27" s="31"/>
      <c r="BX27" s="28">
        <v>0</v>
      </c>
      <c r="BY27" s="26">
        <v>0</v>
      </c>
      <c r="BZ27" s="26">
        <v>0</v>
      </c>
      <c r="CA27" s="26">
        <v>0</v>
      </c>
      <c r="CB27" s="26">
        <v>0</v>
      </c>
      <c r="CC27" s="31"/>
      <c r="CD27" s="31"/>
      <c r="CE27" s="28">
        <v>0</v>
      </c>
      <c r="CF27" s="28">
        <v>0</v>
      </c>
      <c r="CG27" s="28">
        <v>1</v>
      </c>
      <c r="CH27" s="28">
        <v>1</v>
      </c>
      <c r="CI27" s="28">
        <v>1</v>
      </c>
      <c r="CJ27" s="31"/>
      <c r="CK27" s="31"/>
      <c r="CL27" s="28">
        <v>0</v>
      </c>
      <c r="CM27" s="28">
        <v>0</v>
      </c>
      <c r="CN27" s="28">
        <v>0</v>
      </c>
      <c r="CO27" s="28">
        <v>0</v>
      </c>
      <c r="CP27" s="28">
        <v>0</v>
      </c>
      <c r="CQ27" s="31"/>
      <c r="CR27" s="31"/>
      <c r="CS27" s="28">
        <v>0</v>
      </c>
      <c r="CT27" s="28">
        <v>0</v>
      </c>
      <c r="CU27" s="28">
        <v>0</v>
      </c>
      <c r="CV27" s="28">
        <v>0</v>
      </c>
      <c r="CW27" s="28">
        <v>0</v>
      </c>
      <c r="CX27" s="31"/>
      <c r="CY27" s="31"/>
      <c r="CZ27" s="28">
        <v>1</v>
      </c>
      <c r="DA27" s="28">
        <v>1</v>
      </c>
      <c r="DB27" s="28">
        <v>1</v>
      </c>
      <c r="DC27" s="28">
        <v>1</v>
      </c>
      <c r="DD27" s="28">
        <v>1</v>
      </c>
      <c r="DE27" s="31"/>
      <c r="DF27" s="31"/>
      <c r="DG27" s="28">
        <v>0</v>
      </c>
      <c r="DH27" s="28">
        <v>0</v>
      </c>
      <c r="DI27" s="28">
        <v>0</v>
      </c>
      <c r="DJ27" s="28">
        <v>0</v>
      </c>
      <c r="DK27" s="28">
        <v>0</v>
      </c>
      <c r="DL27" s="31"/>
      <c r="DM27" s="31"/>
      <c r="DN27" s="28">
        <v>0</v>
      </c>
      <c r="DO27" s="28">
        <v>0</v>
      </c>
      <c r="DP27" s="28">
        <v>0</v>
      </c>
      <c r="DQ27" s="28">
        <v>0</v>
      </c>
      <c r="DR27" s="28">
        <v>0</v>
      </c>
      <c r="DS27" s="31"/>
      <c r="DT27" s="31"/>
      <c r="DU27" s="28">
        <v>0</v>
      </c>
      <c r="DV27" s="28">
        <v>0</v>
      </c>
      <c r="DW27" s="28">
        <v>0</v>
      </c>
      <c r="DX27" s="28">
        <v>0</v>
      </c>
      <c r="DY27" s="28">
        <v>0</v>
      </c>
      <c r="DZ27" s="31"/>
      <c r="EA27" s="31"/>
      <c r="EB27" s="28">
        <v>1</v>
      </c>
      <c r="EC27" s="28">
        <v>1</v>
      </c>
      <c r="ED27" s="28">
        <v>1</v>
      </c>
      <c r="EE27" s="28">
        <v>1</v>
      </c>
      <c r="EF27" s="28">
        <v>1</v>
      </c>
      <c r="EG27" s="31"/>
      <c r="EH27" s="31"/>
      <c r="EI27" s="28">
        <v>0</v>
      </c>
      <c r="EJ27" s="28">
        <v>0</v>
      </c>
      <c r="EK27" s="28">
        <v>0</v>
      </c>
      <c r="EL27" s="28">
        <v>0</v>
      </c>
      <c r="EM27" s="28">
        <v>0</v>
      </c>
      <c r="EN27" s="31"/>
      <c r="EO27" s="31"/>
      <c r="EP27" s="28">
        <v>0</v>
      </c>
      <c r="EQ27" s="26">
        <v>0</v>
      </c>
      <c r="ER27" s="26">
        <v>0</v>
      </c>
      <c r="ES27" s="26">
        <v>0</v>
      </c>
      <c r="ET27" s="26">
        <v>0</v>
      </c>
      <c r="EU27" s="31"/>
      <c r="EV27" s="31"/>
      <c r="EW27" s="28">
        <v>0</v>
      </c>
      <c r="EX27" s="26">
        <v>0</v>
      </c>
      <c r="EY27" s="26">
        <v>0</v>
      </c>
      <c r="EZ27" s="26">
        <v>0</v>
      </c>
      <c r="FA27" s="26">
        <v>0</v>
      </c>
      <c r="FB27" s="31"/>
      <c r="FC27" s="31"/>
      <c r="FD27" s="28">
        <v>0</v>
      </c>
      <c r="FE27" s="26">
        <v>0</v>
      </c>
      <c r="FF27" s="26">
        <v>0</v>
      </c>
      <c r="FG27" s="26">
        <v>0</v>
      </c>
      <c r="FH27" s="26">
        <v>0</v>
      </c>
      <c r="FI27" s="31"/>
      <c r="FJ27" s="31"/>
      <c r="FK27" s="28">
        <v>0</v>
      </c>
      <c r="FL27" s="26">
        <v>0</v>
      </c>
      <c r="FM27" s="26">
        <v>0</v>
      </c>
      <c r="FN27" s="26">
        <v>0</v>
      </c>
      <c r="FO27" s="26">
        <v>0</v>
      </c>
      <c r="FP27" s="31"/>
      <c r="FQ27" s="31"/>
      <c r="FR27" s="28">
        <v>0</v>
      </c>
      <c r="FS27" s="26">
        <v>0</v>
      </c>
      <c r="FT27" s="28">
        <v>0</v>
      </c>
      <c r="FU27" s="26">
        <v>0</v>
      </c>
      <c r="FV27" s="28">
        <v>0</v>
      </c>
      <c r="FW27" s="31"/>
      <c r="FX27" s="31"/>
      <c r="FY27" s="28">
        <v>0</v>
      </c>
      <c r="FZ27" s="26">
        <v>0</v>
      </c>
      <c r="GA27" s="26">
        <v>0</v>
      </c>
      <c r="GB27" s="26">
        <v>0</v>
      </c>
      <c r="GC27" s="26">
        <v>0</v>
      </c>
      <c r="GD27" s="31"/>
      <c r="GE27" s="31"/>
      <c r="GF27" s="28">
        <v>0</v>
      </c>
      <c r="GG27" s="26">
        <v>0</v>
      </c>
      <c r="GH27" s="26">
        <v>0</v>
      </c>
      <c r="GI27" s="26">
        <v>0</v>
      </c>
      <c r="GJ27" s="26">
        <v>0</v>
      </c>
      <c r="GK27" s="31"/>
      <c r="GL27" s="31"/>
      <c r="GM27" s="28">
        <v>0</v>
      </c>
      <c r="GN27" s="26">
        <v>0</v>
      </c>
      <c r="GO27" s="26">
        <v>0</v>
      </c>
      <c r="GP27" s="26">
        <v>0</v>
      </c>
      <c r="GQ27" s="26">
        <v>0</v>
      </c>
      <c r="GR27" s="31"/>
      <c r="GS27" s="31"/>
      <c r="GT27" s="28">
        <v>0</v>
      </c>
      <c r="GU27" s="26">
        <v>0</v>
      </c>
      <c r="GV27" s="26">
        <v>0</v>
      </c>
      <c r="GW27" s="26">
        <v>0</v>
      </c>
      <c r="GX27" s="26">
        <v>0</v>
      </c>
      <c r="GY27" s="31"/>
      <c r="GZ27" s="31"/>
      <c r="HA27" s="28">
        <v>0</v>
      </c>
      <c r="HB27" s="26">
        <v>0</v>
      </c>
      <c r="HC27" s="26">
        <v>0</v>
      </c>
      <c r="HD27" s="26">
        <v>0</v>
      </c>
      <c r="HE27" s="26">
        <v>0</v>
      </c>
      <c r="HF27" s="31"/>
      <c r="HG27" s="31"/>
      <c r="HH27" s="28">
        <v>0</v>
      </c>
      <c r="HI27" s="26">
        <v>0</v>
      </c>
      <c r="HJ27" s="26">
        <v>0</v>
      </c>
      <c r="HK27" s="26">
        <v>0</v>
      </c>
      <c r="HL27" s="26">
        <v>0</v>
      </c>
      <c r="HM27" s="31"/>
      <c r="HN27" s="31"/>
      <c r="HO27" s="28">
        <v>0</v>
      </c>
      <c r="HP27" s="28">
        <v>0</v>
      </c>
      <c r="HQ27" s="28">
        <v>0</v>
      </c>
      <c r="HR27" s="28">
        <v>0</v>
      </c>
      <c r="HS27" s="28">
        <v>0</v>
      </c>
      <c r="HT27" s="31"/>
      <c r="HU27" s="31"/>
      <c r="HV27" s="28">
        <v>0</v>
      </c>
      <c r="HW27" s="28">
        <v>0</v>
      </c>
      <c r="HX27" s="28">
        <v>0</v>
      </c>
      <c r="HY27" s="28">
        <v>0</v>
      </c>
      <c r="HZ27" s="28">
        <v>0</v>
      </c>
      <c r="IA27" s="31"/>
      <c r="IB27" s="31"/>
      <c r="IC27" s="28">
        <v>0</v>
      </c>
      <c r="ID27" s="26">
        <v>0</v>
      </c>
      <c r="IE27" s="26">
        <v>0</v>
      </c>
      <c r="IF27" s="26">
        <v>0</v>
      </c>
      <c r="IG27" s="26">
        <v>0</v>
      </c>
      <c r="IH27" s="31"/>
      <c r="II27" s="31"/>
      <c r="IJ27" s="28">
        <v>0</v>
      </c>
      <c r="IK27" s="26">
        <v>0</v>
      </c>
      <c r="IL27" s="26">
        <v>0</v>
      </c>
      <c r="IM27" s="26">
        <v>0</v>
      </c>
      <c r="IN27" s="26">
        <v>0</v>
      </c>
      <c r="IO27" s="31"/>
      <c r="IP27" s="31"/>
      <c r="IQ27" s="28">
        <v>0</v>
      </c>
      <c r="IR27" s="28">
        <v>0</v>
      </c>
      <c r="IS27" s="28">
        <v>0</v>
      </c>
      <c r="IT27" s="28">
        <v>0</v>
      </c>
      <c r="IU27" s="28">
        <v>0</v>
      </c>
      <c r="IV27" s="31"/>
      <c r="IW27" s="31"/>
      <c r="IX27" s="28">
        <v>0</v>
      </c>
      <c r="IY27" s="26">
        <v>0</v>
      </c>
      <c r="IZ27" s="26">
        <v>1</v>
      </c>
      <c r="JA27" s="26">
        <v>1</v>
      </c>
      <c r="JB27" s="26">
        <v>1</v>
      </c>
      <c r="JC27" s="31"/>
      <c r="JD27" s="31"/>
      <c r="JE27" s="28">
        <v>0</v>
      </c>
      <c r="JF27" s="28">
        <v>0</v>
      </c>
      <c r="JG27" s="28">
        <v>0</v>
      </c>
      <c r="JH27" s="28">
        <v>0</v>
      </c>
      <c r="JI27" s="28">
        <v>0</v>
      </c>
      <c r="JJ27" s="31"/>
      <c r="JK27" s="31"/>
      <c r="JL27" s="28">
        <v>0</v>
      </c>
      <c r="JM27" s="28">
        <v>0</v>
      </c>
      <c r="JN27" s="28">
        <v>0</v>
      </c>
      <c r="JO27" s="28">
        <v>0</v>
      </c>
      <c r="JP27" s="28">
        <v>0</v>
      </c>
      <c r="JQ27" s="31"/>
      <c r="JR27" s="31"/>
      <c r="JS27" s="28">
        <v>0</v>
      </c>
      <c r="JT27" s="26">
        <v>0</v>
      </c>
      <c r="JU27" s="26">
        <v>0</v>
      </c>
      <c r="JV27" s="26">
        <v>0</v>
      </c>
      <c r="JW27" s="26">
        <v>0</v>
      </c>
      <c r="JX27" s="31"/>
      <c r="JY27" s="31"/>
      <c r="JZ27" s="28">
        <v>1</v>
      </c>
      <c r="KA27" s="26">
        <v>0</v>
      </c>
      <c r="KB27" s="26">
        <v>0</v>
      </c>
      <c r="KC27" s="26">
        <v>0</v>
      </c>
      <c r="KD27" s="26">
        <v>0</v>
      </c>
      <c r="KE27" s="31"/>
      <c r="KF27" s="31"/>
      <c r="KG27" s="28">
        <v>1</v>
      </c>
      <c r="KH27" s="28">
        <v>1</v>
      </c>
      <c r="KI27" s="28">
        <v>1</v>
      </c>
      <c r="KJ27" s="28">
        <v>1</v>
      </c>
      <c r="KK27" s="28">
        <v>1</v>
      </c>
      <c r="KL27" s="31"/>
      <c r="KM27" s="31"/>
      <c r="KN27" s="28">
        <v>1</v>
      </c>
      <c r="KO27" s="28">
        <v>1</v>
      </c>
      <c r="KP27" s="28">
        <v>1</v>
      </c>
      <c r="KQ27" s="28">
        <v>1</v>
      </c>
      <c r="KR27" s="28">
        <v>1</v>
      </c>
      <c r="KS27" s="31"/>
      <c r="KT27" s="31"/>
      <c r="KU27" s="28">
        <v>0</v>
      </c>
      <c r="KV27" s="28">
        <v>0</v>
      </c>
      <c r="KW27" s="28">
        <v>0</v>
      </c>
      <c r="KX27" s="28">
        <v>0</v>
      </c>
      <c r="KY27" s="28">
        <v>0</v>
      </c>
      <c r="KZ27" s="31"/>
      <c r="LA27" s="31"/>
      <c r="LB27" s="28">
        <v>0</v>
      </c>
      <c r="LC27" s="28">
        <v>0</v>
      </c>
      <c r="LD27" s="28">
        <v>0</v>
      </c>
      <c r="LE27" s="28">
        <v>0</v>
      </c>
      <c r="LF27" s="28">
        <v>0</v>
      </c>
      <c r="LG27" s="31"/>
      <c r="LH27" s="31"/>
      <c r="LI27" s="28">
        <v>0</v>
      </c>
      <c r="LJ27" s="28">
        <v>0</v>
      </c>
      <c r="LK27" s="28">
        <v>0</v>
      </c>
      <c r="LL27" s="28">
        <v>0</v>
      </c>
      <c r="LM27" s="28">
        <v>0</v>
      </c>
      <c r="LN27" s="31"/>
      <c r="LO27" s="31"/>
      <c r="LP27" s="28">
        <v>0</v>
      </c>
      <c r="LQ27" s="28">
        <v>0</v>
      </c>
      <c r="LR27" s="28">
        <v>0</v>
      </c>
      <c r="LS27" s="28">
        <v>0</v>
      </c>
      <c r="LT27" s="28">
        <v>0</v>
      </c>
      <c r="LU27" s="31"/>
      <c r="LV27" s="31"/>
      <c r="LW27" s="28">
        <v>0</v>
      </c>
      <c r="LX27" s="28">
        <v>1</v>
      </c>
      <c r="LY27" s="28">
        <v>1</v>
      </c>
      <c r="LZ27" s="28">
        <v>1</v>
      </c>
      <c r="MA27" s="28">
        <v>1</v>
      </c>
      <c r="MB27" s="31"/>
      <c r="MC27" s="31"/>
      <c r="MD27" s="28">
        <v>1</v>
      </c>
      <c r="ME27" s="28">
        <v>0</v>
      </c>
      <c r="MF27" s="28">
        <v>0</v>
      </c>
      <c r="MG27" s="28">
        <v>0</v>
      </c>
      <c r="MH27" s="28">
        <v>0</v>
      </c>
      <c r="MI27" s="31"/>
      <c r="MJ27" s="31"/>
      <c r="MK27" s="28">
        <v>0</v>
      </c>
      <c r="ML27" s="28">
        <v>0</v>
      </c>
      <c r="MM27" s="26">
        <v>0</v>
      </c>
      <c r="MN27" s="26">
        <v>0</v>
      </c>
      <c r="MO27" s="26">
        <v>0</v>
      </c>
      <c r="MP27" s="31"/>
      <c r="MQ27" s="31"/>
      <c r="MR27" s="28">
        <v>1</v>
      </c>
      <c r="MS27" s="28">
        <v>0</v>
      </c>
      <c r="MT27" s="28">
        <v>0</v>
      </c>
      <c r="MU27" s="28">
        <v>0</v>
      </c>
      <c r="MV27" s="28">
        <v>0</v>
      </c>
      <c r="MW27" s="31"/>
      <c r="MX27" s="31"/>
      <c r="MY27" s="28"/>
      <c r="MZ27" s="26"/>
      <c r="NA27" s="26"/>
      <c r="NB27" s="26"/>
      <c r="NC27" s="26"/>
      <c r="ND27" s="31"/>
      <c r="NE27" s="31"/>
      <c r="NF27" s="16" t="s">
        <v>759</v>
      </c>
    </row>
    <row r="28" spans="1:370" s="29" customFormat="1" ht="15.75" x14ac:dyDescent="0.25">
      <c r="A28" s="22" t="s">
        <v>781</v>
      </c>
      <c r="B28" s="23" t="s">
        <v>779</v>
      </c>
      <c r="C28" s="24">
        <v>2</v>
      </c>
      <c r="D28" s="33" t="s">
        <v>766</v>
      </c>
      <c r="E28" s="25"/>
      <c r="F28" s="26">
        <v>2</v>
      </c>
      <c r="G28" s="26">
        <v>2</v>
      </c>
      <c r="H28" s="26">
        <v>2</v>
      </c>
      <c r="I28" s="26">
        <v>2</v>
      </c>
      <c r="J28" s="31"/>
      <c r="K28" s="31"/>
      <c r="L28" s="31"/>
      <c r="M28" s="28">
        <v>2</v>
      </c>
      <c r="N28" s="28">
        <v>2</v>
      </c>
      <c r="O28" s="28">
        <v>2</v>
      </c>
      <c r="P28" s="28">
        <v>2</v>
      </c>
      <c r="Q28" s="28">
        <v>2</v>
      </c>
      <c r="R28" s="31"/>
      <c r="S28" s="31"/>
      <c r="T28" s="28">
        <v>2</v>
      </c>
      <c r="U28" s="28">
        <v>2</v>
      </c>
      <c r="V28" s="28">
        <v>2</v>
      </c>
      <c r="W28" s="28">
        <v>2</v>
      </c>
      <c r="X28" s="28">
        <v>2</v>
      </c>
      <c r="Y28" s="31"/>
      <c r="Z28" s="31"/>
      <c r="AA28" s="28">
        <v>2</v>
      </c>
      <c r="AB28" s="28">
        <v>2</v>
      </c>
      <c r="AC28" s="28">
        <v>2</v>
      </c>
      <c r="AD28" s="28">
        <v>2</v>
      </c>
      <c r="AE28" s="28">
        <v>2</v>
      </c>
      <c r="AF28" s="31"/>
      <c r="AG28" s="31"/>
      <c r="AH28" s="28">
        <v>2</v>
      </c>
      <c r="AI28" s="28">
        <v>2</v>
      </c>
      <c r="AJ28" s="28">
        <v>2</v>
      </c>
      <c r="AK28" s="28">
        <v>2</v>
      </c>
      <c r="AL28" s="28">
        <v>2</v>
      </c>
      <c r="AM28" s="31"/>
      <c r="AN28" s="31"/>
      <c r="AO28" s="28">
        <v>2</v>
      </c>
      <c r="AP28" s="28">
        <v>1</v>
      </c>
      <c r="AQ28" s="28">
        <v>1</v>
      </c>
      <c r="AR28" s="28">
        <v>1</v>
      </c>
      <c r="AS28" s="28">
        <v>1</v>
      </c>
      <c r="AT28" s="31"/>
      <c r="AU28" s="31"/>
      <c r="AV28" s="28">
        <v>1</v>
      </c>
      <c r="AW28" s="28">
        <v>1</v>
      </c>
      <c r="AX28" s="28">
        <v>1</v>
      </c>
      <c r="AY28" s="28">
        <v>1</v>
      </c>
      <c r="AZ28" s="28">
        <v>1</v>
      </c>
      <c r="BA28" s="31"/>
      <c r="BB28" s="31"/>
      <c r="BC28" s="28">
        <v>2</v>
      </c>
      <c r="BD28" s="28">
        <v>2</v>
      </c>
      <c r="BE28" s="28">
        <v>2</v>
      </c>
      <c r="BF28" s="28">
        <v>2</v>
      </c>
      <c r="BG28" s="28">
        <v>2</v>
      </c>
      <c r="BH28" s="31"/>
      <c r="BI28" s="31"/>
      <c r="BJ28" s="28">
        <v>2</v>
      </c>
      <c r="BK28" s="28">
        <v>2</v>
      </c>
      <c r="BL28" s="28">
        <v>2</v>
      </c>
      <c r="BM28" s="28">
        <v>2</v>
      </c>
      <c r="BN28" s="28">
        <v>2</v>
      </c>
      <c r="BO28" s="31"/>
      <c r="BP28" s="31"/>
      <c r="BQ28" s="28">
        <v>2</v>
      </c>
      <c r="BR28" s="28">
        <v>2</v>
      </c>
      <c r="BS28" s="28">
        <v>2</v>
      </c>
      <c r="BT28" s="28">
        <v>2</v>
      </c>
      <c r="BU28" s="28">
        <v>2</v>
      </c>
      <c r="BV28" s="31"/>
      <c r="BW28" s="31"/>
      <c r="BX28" s="28">
        <v>2</v>
      </c>
      <c r="BY28" s="26">
        <v>2</v>
      </c>
      <c r="BZ28" s="26">
        <v>2</v>
      </c>
      <c r="CA28" s="26">
        <v>2</v>
      </c>
      <c r="CB28" s="26">
        <v>2</v>
      </c>
      <c r="CC28" s="31"/>
      <c r="CD28" s="31"/>
      <c r="CE28" s="28">
        <v>2</v>
      </c>
      <c r="CF28" s="28">
        <v>2</v>
      </c>
      <c r="CG28" s="28">
        <v>1</v>
      </c>
      <c r="CH28" s="28">
        <v>1</v>
      </c>
      <c r="CI28" s="28">
        <v>1</v>
      </c>
      <c r="CJ28" s="31" t="s">
        <v>308</v>
      </c>
      <c r="CK28" s="31"/>
      <c r="CL28" s="28">
        <v>2</v>
      </c>
      <c r="CM28" s="28">
        <v>2</v>
      </c>
      <c r="CN28" s="28">
        <v>2</v>
      </c>
      <c r="CO28" s="28">
        <v>2</v>
      </c>
      <c r="CP28" s="28">
        <v>2</v>
      </c>
      <c r="CQ28" s="31"/>
      <c r="CR28" s="31"/>
      <c r="CS28" s="28">
        <v>2</v>
      </c>
      <c r="CT28" s="28">
        <v>2</v>
      </c>
      <c r="CU28" s="28">
        <v>2</v>
      </c>
      <c r="CV28" s="28">
        <v>2</v>
      </c>
      <c r="CW28" s="28">
        <v>2</v>
      </c>
      <c r="CX28" s="31"/>
      <c r="CY28" s="31"/>
      <c r="CZ28" s="28">
        <v>1</v>
      </c>
      <c r="DA28" s="28">
        <v>1</v>
      </c>
      <c r="DB28" s="28">
        <v>1</v>
      </c>
      <c r="DC28" s="28">
        <v>1</v>
      </c>
      <c r="DD28" s="28">
        <v>1</v>
      </c>
      <c r="DE28" s="31"/>
      <c r="DF28" s="31"/>
      <c r="DG28" s="28">
        <v>2</v>
      </c>
      <c r="DH28" s="28">
        <v>2</v>
      </c>
      <c r="DI28" s="28">
        <v>2</v>
      </c>
      <c r="DJ28" s="28">
        <v>2</v>
      </c>
      <c r="DK28" s="28">
        <v>2</v>
      </c>
      <c r="DL28" s="31"/>
      <c r="DM28" s="31"/>
      <c r="DN28" s="28">
        <v>2</v>
      </c>
      <c r="DO28" s="28">
        <v>2</v>
      </c>
      <c r="DP28" s="28">
        <v>2</v>
      </c>
      <c r="DQ28" s="28">
        <v>2</v>
      </c>
      <c r="DR28" s="28">
        <v>2</v>
      </c>
      <c r="DS28" s="31"/>
      <c r="DT28" s="31"/>
      <c r="DU28" s="28">
        <v>2</v>
      </c>
      <c r="DV28" s="28">
        <v>2</v>
      </c>
      <c r="DW28" s="28">
        <v>2</v>
      </c>
      <c r="DX28" s="28">
        <v>2</v>
      </c>
      <c r="DY28" s="28">
        <v>2</v>
      </c>
      <c r="DZ28" s="31"/>
      <c r="EA28" s="31"/>
      <c r="EB28" s="28">
        <v>1</v>
      </c>
      <c r="EC28" s="28">
        <v>1</v>
      </c>
      <c r="ED28" s="28">
        <v>1</v>
      </c>
      <c r="EE28" s="28">
        <v>1</v>
      </c>
      <c r="EF28" s="28">
        <v>1</v>
      </c>
      <c r="EG28" s="31"/>
      <c r="EH28" s="31"/>
      <c r="EI28" s="28">
        <v>2</v>
      </c>
      <c r="EJ28" s="28">
        <v>2</v>
      </c>
      <c r="EK28" s="28">
        <v>2</v>
      </c>
      <c r="EL28" s="28">
        <v>0</v>
      </c>
      <c r="EM28" s="28">
        <v>2</v>
      </c>
      <c r="EN28" s="31"/>
      <c r="EO28" s="31"/>
      <c r="EP28" s="28">
        <v>2</v>
      </c>
      <c r="EQ28" s="26">
        <v>2</v>
      </c>
      <c r="ER28" s="26">
        <v>2</v>
      </c>
      <c r="ES28" s="26">
        <v>2</v>
      </c>
      <c r="ET28" s="26">
        <v>2</v>
      </c>
      <c r="EU28" s="31"/>
      <c r="EV28" s="31"/>
      <c r="EW28" s="28">
        <v>0</v>
      </c>
      <c r="EX28" s="26">
        <v>2</v>
      </c>
      <c r="EY28" s="26">
        <v>2</v>
      </c>
      <c r="EZ28" s="26">
        <v>2</v>
      </c>
      <c r="FA28" s="26">
        <v>2</v>
      </c>
      <c r="FB28" s="31"/>
      <c r="FC28" s="31"/>
      <c r="FD28" s="28">
        <v>0</v>
      </c>
      <c r="FE28" s="26">
        <v>0</v>
      </c>
      <c r="FF28" s="26">
        <v>0</v>
      </c>
      <c r="FG28" s="26">
        <v>0</v>
      </c>
      <c r="FH28" s="26">
        <v>0</v>
      </c>
      <c r="FI28" s="31"/>
      <c r="FJ28" s="31"/>
      <c r="FK28" s="28">
        <v>2</v>
      </c>
      <c r="FL28" s="26">
        <v>2</v>
      </c>
      <c r="FM28" s="26">
        <v>2</v>
      </c>
      <c r="FN28" s="26">
        <v>2</v>
      </c>
      <c r="FO28" s="26">
        <v>2</v>
      </c>
      <c r="FP28" s="31"/>
      <c r="FQ28" s="31"/>
      <c r="FR28" s="28">
        <v>2</v>
      </c>
      <c r="FS28" s="26">
        <v>2</v>
      </c>
      <c r="FT28" s="28">
        <v>1</v>
      </c>
      <c r="FU28" s="26">
        <v>1</v>
      </c>
      <c r="FV28" s="28">
        <v>2</v>
      </c>
      <c r="FW28" s="31"/>
      <c r="FX28" s="31"/>
      <c r="FY28" s="28">
        <v>2</v>
      </c>
      <c r="FZ28" s="26">
        <v>2</v>
      </c>
      <c r="GA28" s="26">
        <v>2</v>
      </c>
      <c r="GB28" s="26">
        <v>1</v>
      </c>
      <c r="GC28" s="26">
        <v>1</v>
      </c>
      <c r="GD28" s="31"/>
      <c r="GE28" s="31"/>
      <c r="GF28" s="28">
        <v>2</v>
      </c>
      <c r="GG28" s="26">
        <v>2</v>
      </c>
      <c r="GH28" s="26">
        <v>2</v>
      </c>
      <c r="GI28" s="26">
        <v>2</v>
      </c>
      <c r="GJ28" s="26">
        <v>2</v>
      </c>
      <c r="GK28" s="31"/>
      <c r="GL28" s="31"/>
      <c r="GM28" s="28">
        <v>1</v>
      </c>
      <c r="GN28" s="26">
        <v>1</v>
      </c>
      <c r="GO28" s="26">
        <v>1</v>
      </c>
      <c r="GP28" s="26">
        <v>2</v>
      </c>
      <c r="GQ28" s="26">
        <v>2</v>
      </c>
      <c r="GR28" s="31"/>
      <c r="GS28" s="31"/>
      <c r="GT28" s="28">
        <v>2</v>
      </c>
      <c r="GU28" s="26">
        <v>2</v>
      </c>
      <c r="GV28" s="26">
        <v>2</v>
      </c>
      <c r="GW28" s="26">
        <v>2</v>
      </c>
      <c r="GX28" s="26">
        <v>2</v>
      </c>
      <c r="GY28" s="31"/>
      <c r="GZ28" s="31"/>
      <c r="HA28" s="28">
        <v>2</v>
      </c>
      <c r="HB28" s="26">
        <v>2</v>
      </c>
      <c r="HC28" s="26">
        <v>2</v>
      </c>
      <c r="HD28" s="26">
        <v>2</v>
      </c>
      <c r="HE28" s="26">
        <v>2</v>
      </c>
      <c r="HF28" s="31"/>
      <c r="HG28" s="31"/>
      <c r="HH28" s="28">
        <v>2</v>
      </c>
      <c r="HI28" s="26">
        <v>2</v>
      </c>
      <c r="HJ28" s="26">
        <v>2</v>
      </c>
      <c r="HK28" s="26">
        <v>2</v>
      </c>
      <c r="HL28" s="26">
        <v>2</v>
      </c>
      <c r="HM28" s="31"/>
      <c r="HN28" s="31"/>
      <c r="HO28" s="28">
        <v>2</v>
      </c>
      <c r="HP28" s="28">
        <v>2</v>
      </c>
      <c r="HQ28" s="28">
        <v>2</v>
      </c>
      <c r="HR28" s="28">
        <v>2</v>
      </c>
      <c r="HS28" s="28">
        <v>2</v>
      </c>
      <c r="HT28" s="31"/>
      <c r="HU28" s="31"/>
      <c r="HV28" s="28">
        <v>0</v>
      </c>
      <c r="HW28" s="28">
        <v>0</v>
      </c>
      <c r="HX28" s="28">
        <v>0</v>
      </c>
      <c r="HY28" s="28">
        <v>0</v>
      </c>
      <c r="HZ28" s="28">
        <v>0</v>
      </c>
      <c r="IA28" s="31"/>
      <c r="IB28" s="31"/>
      <c r="IC28" s="28">
        <v>2</v>
      </c>
      <c r="ID28" s="26">
        <v>2</v>
      </c>
      <c r="IE28" s="26">
        <v>2</v>
      </c>
      <c r="IF28" s="26">
        <v>2</v>
      </c>
      <c r="IG28" s="26">
        <v>1</v>
      </c>
      <c r="IH28" s="31"/>
      <c r="II28" s="31"/>
      <c r="IJ28" s="28">
        <v>2</v>
      </c>
      <c r="IK28" s="26">
        <v>2</v>
      </c>
      <c r="IL28" s="26">
        <v>1</v>
      </c>
      <c r="IM28" s="26">
        <v>2</v>
      </c>
      <c r="IN28" s="26">
        <v>0</v>
      </c>
      <c r="IO28" s="31"/>
      <c r="IP28" s="31"/>
      <c r="IQ28" s="28">
        <v>2</v>
      </c>
      <c r="IR28" s="28">
        <v>2</v>
      </c>
      <c r="IS28" s="28">
        <v>2</v>
      </c>
      <c r="IT28" s="28">
        <v>2</v>
      </c>
      <c r="IU28" s="28">
        <v>2</v>
      </c>
      <c r="IV28" s="31"/>
      <c r="IW28" s="31"/>
      <c r="IX28" s="28">
        <v>2</v>
      </c>
      <c r="IY28" s="26">
        <v>2</v>
      </c>
      <c r="IZ28" s="26">
        <v>1</v>
      </c>
      <c r="JA28" s="26">
        <v>1</v>
      </c>
      <c r="JB28" s="26">
        <v>1</v>
      </c>
      <c r="JC28" s="31"/>
      <c r="JD28" s="31"/>
      <c r="JE28" s="28">
        <v>2</v>
      </c>
      <c r="JF28" s="28">
        <v>2</v>
      </c>
      <c r="JG28" s="28">
        <v>2</v>
      </c>
      <c r="JH28" s="28">
        <v>2</v>
      </c>
      <c r="JI28" s="28">
        <v>2</v>
      </c>
      <c r="JJ28" s="31"/>
      <c r="JK28" s="31"/>
      <c r="JL28" s="28">
        <v>2</v>
      </c>
      <c r="JM28" s="28">
        <v>2</v>
      </c>
      <c r="JN28" s="28">
        <v>2</v>
      </c>
      <c r="JO28" s="28">
        <v>2</v>
      </c>
      <c r="JP28" s="28">
        <v>2</v>
      </c>
      <c r="JQ28" s="31"/>
      <c r="JR28" s="31"/>
      <c r="JS28" s="28">
        <v>2</v>
      </c>
      <c r="JT28" s="26">
        <v>0</v>
      </c>
      <c r="JU28" s="26">
        <v>2</v>
      </c>
      <c r="JV28" s="26">
        <v>2</v>
      </c>
      <c r="JW28" s="26">
        <v>2</v>
      </c>
      <c r="JX28" s="31"/>
      <c r="JY28" s="31"/>
      <c r="JZ28" s="28">
        <v>1</v>
      </c>
      <c r="KA28" s="26">
        <v>2</v>
      </c>
      <c r="KB28" s="26">
        <v>2</v>
      </c>
      <c r="KC28" s="26">
        <v>2</v>
      </c>
      <c r="KD28" s="26">
        <v>2</v>
      </c>
      <c r="KE28" s="31"/>
      <c r="KF28" s="31"/>
      <c r="KG28" s="28">
        <v>1</v>
      </c>
      <c r="KH28" s="28">
        <v>1</v>
      </c>
      <c r="KI28" s="28">
        <v>1</v>
      </c>
      <c r="KJ28" s="28">
        <v>1</v>
      </c>
      <c r="KK28" s="28">
        <v>1</v>
      </c>
      <c r="KL28" s="31"/>
      <c r="KM28" s="31"/>
      <c r="KN28" s="28">
        <v>1</v>
      </c>
      <c r="KO28" s="28">
        <v>1</v>
      </c>
      <c r="KP28" s="28">
        <v>1</v>
      </c>
      <c r="KQ28" s="28">
        <v>1</v>
      </c>
      <c r="KR28" s="28">
        <v>1</v>
      </c>
      <c r="KS28" s="31"/>
      <c r="KT28" s="31"/>
      <c r="KU28" s="28">
        <v>2</v>
      </c>
      <c r="KV28" s="28">
        <v>2</v>
      </c>
      <c r="KW28" s="28">
        <v>2</v>
      </c>
      <c r="KX28" s="28">
        <v>2</v>
      </c>
      <c r="KY28" s="28">
        <v>2</v>
      </c>
      <c r="KZ28" s="31"/>
      <c r="LA28" s="31"/>
      <c r="LB28" s="28">
        <v>2</v>
      </c>
      <c r="LC28" s="28">
        <v>2</v>
      </c>
      <c r="LD28" s="28">
        <v>2</v>
      </c>
      <c r="LE28" s="28">
        <v>2</v>
      </c>
      <c r="LF28" s="28">
        <v>2</v>
      </c>
      <c r="LG28" s="31"/>
      <c r="LH28" s="31"/>
      <c r="LI28" s="28">
        <v>2</v>
      </c>
      <c r="LJ28" s="28">
        <v>2</v>
      </c>
      <c r="LK28" s="28">
        <v>2</v>
      </c>
      <c r="LL28" s="28">
        <v>2</v>
      </c>
      <c r="LM28" s="28">
        <v>2</v>
      </c>
      <c r="LN28" s="31"/>
      <c r="LO28" s="31"/>
      <c r="LP28" s="28">
        <v>2</v>
      </c>
      <c r="LQ28" s="28">
        <v>2</v>
      </c>
      <c r="LR28" s="28">
        <v>2</v>
      </c>
      <c r="LS28" s="28">
        <v>2</v>
      </c>
      <c r="LT28" s="28">
        <v>2</v>
      </c>
      <c r="LU28" s="31"/>
      <c r="LV28" s="31"/>
      <c r="LW28" s="28">
        <v>2</v>
      </c>
      <c r="LX28" s="28">
        <v>1</v>
      </c>
      <c r="LY28" s="28">
        <v>1</v>
      </c>
      <c r="LZ28" s="28">
        <v>1</v>
      </c>
      <c r="MA28" s="28">
        <v>1</v>
      </c>
      <c r="MB28" s="31"/>
      <c r="MC28" s="31"/>
      <c r="MD28" s="28">
        <v>1</v>
      </c>
      <c r="ME28" s="28">
        <v>2</v>
      </c>
      <c r="MF28" s="28">
        <v>2</v>
      </c>
      <c r="MG28" s="28">
        <v>2</v>
      </c>
      <c r="MH28" s="28">
        <v>2</v>
      </c>
      <c r="MI28" s="31"/>
      <c r="MJ28" s="31"/>
      <c r="MK28" s="28">
        <v>2</v>
      </c>
      <c r="ML28" s="28">
        <v>2</v>
      </c>
      <c r="MM28" s="26">
        <v>2</v>
      </c>
      <c r="MN28" s="26">
        <v>1</v>
      </c>
      <c r="MO28" s="26">
        <v>1</v>
      </c>
      <c r="MP28" s="31"/>
      <c r="MQ28" s="31"/>
      <c r="MR28" s="28">
        <v>1</v>
      </c>
      <c r="MS28" s="28">
        <v>1</v>
      </c>
      <c r="MT28" s="28">
        <v>1</v>
      </c>
      <c r="MU28" s="28">
        <v>1</v>
      </c>
      <c r="MV28" s="28">
        <v>1</v>
      </c>
      <c r="MW28" s="31"/>
      <c r="MX28" s="31"/>
      <c r="MY28" s="28"/>
      <c r="MZ28" s="26"/>
      <c r="NA28" s="26"/>
      <c r="NB28" s="26"/>
      <c r="NC28" s="26"/>
      <c r="ND28" s="31"/>
      <c r="NE28" s="31"/>
      <c r="NF28" s="16" t="s">
        <v>759</v>
      </c>
    </row>
    <row r="29" spans="1:370" s="29" customFormat="1" ht="15.75" x14ac:dyDescent="0.25">
      <c r="A29" s="22" t="s">
        <v>782</v>
      </c>
      <c r="B29" s="23" t="s">
        <v>779</v>
      </c>
      <c r="C29" s="24">
        <v>2</v>
      </c>
      <c r="D29" s="33" t="s">
        <v>766</v>
      </c>
      <c r="E29" s="25"/>
      <c r="F29" s="26">
        <v>2</v>
      </c>
      <c r="G29" s="26">
        <v>2</v>
      </c>
      <c r="H29" s="26">
        <v>2</v>
      </c>
      <c r="I29" s="26">
        <v>2</v>
      </c>
      <c r="J29" s="31"/>
      <c r="K29" s="31"/>
      <c r="L29" s="31"/>
      <c r="M29" s="28">
        <v>2</v>
      </c>
      <c r="N29" s="28">
        <v>2</v>
      </c>
      <c r="O29" s="28">
        <v>2</v>
      </c>
      <c r="P29" s="28">
        <v>2</v>
      </c>
      <c r="Q29" s="28">
        <v>2</v>
      </c>
      <c r="R29" s="31"/>
      <c r="S29" s="31"/>
      <c r="T29" s="28">
        <v>2</v>
      </c>
      <c r="U29" s="28">
        <v>2</v>
      </c>
      <c r="V29" s="28">
        <v>2</v>
      </c>
      <c r="W29" s="28">
        <v>2</v>
      </c>
      <c r="X29" s="28">
        <v>2</v>
      </c>
      <c r="Y29" s="31"/>
      <c r="Z29" s="31"/>
      <c r="AA29" s="28">
        <v>2</v>
      </c>
      <c r="AB29" s="28">
        <v>2</v>
      </c>
      <c r="AC29" s="28">
        <v>2</v>
      </c>
      <c r="AD29" s="28">
        <v>2</v>
      </c>
      <c r="AE29" s="28">
        <v>2</v>
      </c>
      <c r="AF29" s="31"/>
      <c r="AG29" s="31"/>
      <c r="AH29" s="28">
        <v>2</v>
      </c>
      <c r="AI29" s="28">
        <v>2</v>
      </c>
      <c r="AJ29" s="28">
        <v>2</v>
      </c>
      <c r="AK29" s="28">
        <v>2</v>
      </c>
      <c r="AL29" s="28">
        <v>2</v>
      </c>
      <c r="AM29" s="31"/>
      <c r="AN29" s="31"/>
      <c r="AO29" s="28">
        <v>2</v>
      </c>
      <c r="AP29" s="28">
        <v>2</v>
      </c>
      <c r="AQ29" s="28">
        <v>2</v>
      </c>
      <c r="AR29" s="28">
        <v>2</v>
      </c>
      <c r="AS29" s="28">
        <v>2</v>
      </c>
      <c r="AT29" s="31"/>
      <c r="AU29" s="31"/>
      <c r="AV29" s="28">
        <v>2</v>
      </c>
      <c r="AW29" s="28">
        <v>2</v>
      </c>
      <c r="AX29" s="28">
        <v>2</v>
      </c>
      <c r="AY29" s="28">
        <v>2</v>
      </c>
      <c r="AZ29" s="28">
        <v>2</v>
      </c>
      <c r="BA29" s="31"/>
      <c r="BB29" s="31"/>
      <c r="BC29" s="28">
        <v>2</v>
      </c>
      <c r="BD29" s="28">
        <v>2</v>
      </c>
      <c r="BE29" s="28">
        <v>2</v>
      </c>
      <c r="BF29" s="28">
        <v>2</v>
      </c>
      <c r="BG29" s="28">
        <v>2</v>
      </c>
      <c r="BH29" s="31"/>
      <c r="BI29" s="31"/>
      <c r="BJ29" s="28">
        <v>2</v>
      </c>
      <c r="BK29" s="28">
        <v>2</v>
      </c>
      <c r="BL29" s="28">
        <v>2</v>
      </c>
      <c r="BM29" s="28">
        <v>2</v>
      </c>
      <c r="BN29" s="28">
        <v>2</v>
      </c>
      <c r="BO29" s="31"/>
      <c r="BP29" s="31"/>
      <c r="BQ29" s="28">
        <v>2</v>
      </c>
      <c r="BR29" s="28">
        <v>2</v>
      </c>
      <c r="BS29" s="28">
        <v>2</v>
      </c>
      <c r="BT29" s="28">
        <v>2</v>
      </c>
      <c r="BU29" s="28">
        <v>2</v>
      </c>
      <c r="BV29" s="31"/>
      <c r="BW29" s="31"/>
      <c r="BX29" s="28">
        <v>2</v>
      </c>
      <c r="BY29" s="26">
        <v>2</v>
      </c>
      <c r="BZ29" s="26">
        <v>2</v>
      </c>
      <c r="CA29" s="26">
        <v>2</v>
      </c>
      <c r="CB29" s="26">
        <v>2</v>
      </c>
      <c r="CC29" s="31"/>
      <c r="CD29" s="31"/>
      <c r="CE29" s="28">
        <v>1</v>
      </c>
      <c r="CF29" s="28">
        <v>1</v>
      </c>
      <c r="CG29" s="28">
        <v>1</v>
      </c>
      <c r="CH29" s="28">
        <v>1</v>
      </c>
      <c r="CI29" s="28">
        <v>1</v>
      </c>
      <c r="CJ29" s="31"/>
      <c r="CK29" s="31"/>
      <c r="CL29" s="28">
        <v>1</v>
      </c>
      <c r="CM29" s="28">
        <v>1</v>
      </c>
      <c r="CN29" s="28">
        <v>0</v>
      </c>
      <c r="CO29" s="28">
        <v>0</v>
      </c>
      <c r="CP29" s="28">
        <v>0</v>
      </c>
      <c r="CQ29" s="31"/>
      <c r="CR29" s="31"/>
      <c r="CS29" s="28">
        <v>2</v>
      </c>
      <c r="CT29" s="28">
        <v>2</v>
      </c>
      <c r="CU29" s="28">
        <v>2</v>
      </c>
      <c r="CV29" s="28">
        <v>2</v>
      </c>
      <c r="CW29" s="28">
        <v>2</v>
      </c>
      <c r="CX29" s="31"/>
      <c r="CY29" s="31"/>
      <c r="CZ29" s="28">
        <v>2</v>
      </c>
      <c r="DA29" s="28">
        <v>2</v>
      </c>
      <c r="DB29" s="28">
        <v>2</v>
      </c>
      <c r="DC29" s="28">
        <v>2</v>
      </c>
      <c r="DD29" s="28">
        <v>2</v>
      </c>
      <c r="DE29" s="31"/>
      <c r="DF29" s="31"/>
      <c r="DG29" s="28">
        <v>2</v>
      </c>
      <c r="DH29" s="28">
        <v>2</v>
      </c>
      <c r="DI29" s="28">
        <v>2</v>
      </c>
      <c r="DJ29" s="28">
        <v>2</v>
      </c>
      <c r="DK29" s="28">
        <v>2</v>
      </c>
      <c r="DL29" s="31"/>
      <c r="DM29" s="31"/>
      <c r="DN29" s="28">
        <v>1</v>
      </c>
      <c r="DO29" s="28">
        <v>1</v>
      </c>
      <c r="DP29" s="28">
        <v>1</v>
      </c>
      <c r="DQ29" s="28">
        <v>1</v>
      </c>
      <c r="DR29" s="28">
        <v>1</v>
      </c>
      <c r="DS29" s="31"/>
      <c r="DT29" s="31"/>
      <c r="DU29" s="28">
        <v>1</v>
      </c>
      <c r="DV29" s="28">
        <v>1</v>
      </c>
      <c r="DW29" s="28">
        <v>1</v>
      </c>
      <c r="DX29" s="28">
        <v>1</v>
      </c>
      <c r="DY29" s="28">
        <v>1</v>
      </c>
      <c r="DZ29" s="31"/>
      <c r="EA29" s="31"/>
      <c r="EB29" s="28">
        <v>1</v>
      </c>
      <c r="EC29" s="28">
        <v>1</v>
      </c>
      <c r="ED29" s="28">
        <v>1</v>
      </c>
      <c r="EE29" s="28">
        <v>1</v>
      </c>
      <c r="EF29" s="28">
        <v>1</v>
      </c>
      <c r="EG29" s="31"/>
      <c r="EH29" s="31"/>
      <c r="EI29" s="28">
        <v>1</v>
      </c>
      <c r="EJ29" s="28">
        <v>1</v>
      </c>
      <c r="EK29" s="28">
        <v>1</v>
      </c>
      <c r="EL29" s="28">
        <v>0</v>
      </c>
      <c r="EM29" s="28">
        <v>1</v>
      </c>
      <c r="EN29" s="31"/>
      <c r="EO29" s="31"/>
      <c r="EP29" s="28">
        <v>1</v>
      </c>
      <c r="EQ29" s="26">
        <v>1</v>
      </c>
      <c r="ER29" s="26">
        <v>1</v>
      </c>
      <c r="ES29" s="26">
        <v>1</v>
      </c>
      <c r="ET29" s="26">
        <v>1</v>
      </c>
      <c r="EU29" s="31"/>
      <c r="EV29" s="31"/>
      <c r="EW29" s="28">
        <v>0</v>
      </c>
      <c r="EX29" s="26">
        <v>1</v>
      </c>
      <c r="EY29" s="26">
        <v>1</v>
      </c>
      <c r="EZ29" s="26">
        <v>1</v>
      </c>
      <c r="FA29" s="26">
        <v>1</v>
      </c>
      <c r="FB29" s="31"/>
      <c r="FC29" s="31"/>
      <c r="FD29" s="28">
        <v>0</v>
      </c>
      <c r="FE29" s="26">
        <v>0</v>
      </c>
      <c r="FF29" s="26">
        <v>0</v>
      </c>
      <c r="FG29" s="26">
        <v>0</v>
      </c>
      <c r="FH29" s="26">
        <v>0</v>
      </c>
      <c r="FI29" s="31"/>
      <c r="FJ29" s="31"/>
      <c r="FK29" s="28">
        <v>1</v>
      </c>
      <c r="FL29" s="26">
        <v>1</v>
      </c>
      <c r="FM29" s="26">
        <v>1</v>
      </c>
      <c r="FN29" s="26">
        <v>1</v>
      </c>
      <c r="FO29" s="26">
        <v>1</v>
      </c>
      <c r="FP29" s="31"/>
      <c r="FQ29" s="31"/>
      <c r="FR29" s="28">
        <v>1</v>
      </c>
      <c r="FS29" s="26">
        <v>1</v>
      </c>
      <c r="FT29" s="28">
        <v>1</v>
      </c>
      <c r="FU29" s="26">
        <v>1</v>
      </c>
      <c r="FV29" s="28">
        <v>1</v>
      </c>
      <c r="FW29" s="31"/>
      <c r="FX29" s="31"/>
      <c r="FY29" s="28">
        <v>1</v>
      </c>
      <c r="FZ29" s="26">
        <v>1</v>
      </c>
      <c r="GA29" s="26">
        <v>1</v>
      </c>
      <c r="GB29" s="26">
        <v>1</v>
      </c>
      <c r="GC29" s="26">
        <v>1</v>
      </c>
      <c r="GD29" s="31"/>
      <c r="GE29" s="31"/>
      <c r="GF29" s="28">
        <v>1</v>
      </c>
      <c r="GG29" s="26">
        <v>1</v>
      </c>
      <c r="GH29" s="26">
        <v>1</v>
      </c>
      <c r="GI29" s="26">
        <v>1</v>
      </c>
      <c r="GJ29" s="26">
        <v>1</v>
      </c>
      <c r="GK29" s="31"/>
      <c r="GL29" s="31"/>
      <c r="GM29" s="28">
        <v>1</v>
      </c>
      <c r="GN29" s="26">
        <v>1</v>
      </c>
      <c r="GO29" s="26">
        <v>1</v>
      </c>
      <c r="GP29" s="26">
        <v>1</v>
      </c>
      <c r="GQ29" s="26">
        <v>1</v>
      </c>
      <c r="GR29" s="31"/>
      <c r="GS29" s="31"/>
      <c r="GT29" s="28">
        <v>1</v>
      </c>
      <c r="GU29" s="26">
        <v>1</v>
      </c>
      <c r="GV29" s="26">
        <v>1</v>
      </c>
      <c r="GW29" s="26">
        <v>1</v>
      </c>
      <c r="GX29" s="26">
        <v>1</v>
      </c>
      <c r="GY29" s="31"/>
      <c r="GZ29" s="31"/>
      <c r="HA29" s="28">
        <v>1</v>
      </c>
      <c r="HB29" s="26">
        <v>1</v>
      </c>
      <c r="HC29" s="26">
        <v>1</v>
      </c>
      <c r="HD29" s="26">
        <v>1</v>
      </c>
      <c r="HE29" s="26">
        <v>1</v>
      </c>
      <c r="HF29" s="31"/>
      <c r="HG29" s="31"/>
      <c r="HH29" s="28">
        <v>1</v>
      </c>
      <c r="HI29" s="26">
        <v>1</v>
      </c>
      <c r="HJ29" s="26">
        <v>1</v>
      </c>
      <c r="HK29" s="26">
        <v>1</v>
      </c>
      <c r="HL29" s="26">
        <v>1</v>
      </c>
      <c r="HM29" s="31"/>
      <c r="HN29" s="31"/>
      <c r="HO29" s="28">
        <v>1</v>
      </c>
      <c r="HP29" s="28">
        <v>1</v>
      </c>
      <c r="HQ29" s="28">
        <v>1</v>
      </c>
      <c r="HR29" s="28">
        <v>1</v>
      </c>
      <c r="HS29" s="28">
        <v>1</v>
      </c>
      <c r="HT29" s="31"/>
      <c r="HU29" s="31"/>
      <c r="HV29" s="28">
        <v>0</v>
      </c>
      <c r="HW29" s="28">
        <v>0</v>
      </c>
      <c r="HX29" s="28">
        <v>0</v>
      </c>
      <c r="HY29" s="28">
        <v>0</v>
      </c>
      <c r="HZ29" s="28">
        <v>0</v>
      </c>
      <c r="IA29" s="31"/>
      <c r="IB29" s="31"/>
      <c r="IC29" s="28">
        <v>1</v>
      </c>
      <c r="ID29" s="26">
        <v>1</v>
      </c>
      <c r="IE29" s="26">
        <v>1</v>
      </c>
      <c r="IF29" s="26">
        <v>1</v>
      </c>
      <c r="IG29" s="26">
        <v>1</v>
      </c>
      <c r="IH29" s="31"/>
      <c r="II29" s="31"/>
      <c r="IJ29" s="28">
        <v>1</v>
      </c>
      <c r="IK29" s="26">
        <v>1</v>
      </c>
      <c r="IL29" s="26">
        <v>1</v>
      </c>
      <c r="IM29" s="26">
        <v>1</v>
      </c>
      <c r="IN29" s="26">
        <v>0</v>
      </c>
      <c r="IO29" s="31"/>
      <c r="IP29" s="31"/>
      <c r="IQ29" s="28">
        <v>1</v>
      </c>
      <c r="IR29" s="28">
        <v>1</v>
      </c>
      <c r="IS29" s="28">
        <v>1</v>
      </c>
      <c r="IT29" s="28">
        <v>1</v>
      </c>
      <c r="IU29" s="28">
        <v>1</v>
      </c>
      <c r="IV29" s="31"/>
      <c r="IW29" s="31"/>
      <c r="IX29" s="28">
        <v>1</v>
      </c>
      <c r="IY29" s="26">
        <v>1</v>
      </c>
      <c r="IZ29" s="26">
        <v>1</v>
      </c>
      <c r="JA29" s="26">
        <v>1</v>
      </c>
      <c r="JB29" s="26">
        <v>1</v>
      </c>
      <c r="JC29" s="31"/>
      <c r="JD29" s="31"/>
      <c r="JE29" s="28">
        <v>1</v>
      </c>
      <c r="JF29" s="28">
        <v>1</v>
      </c>
      <c r="JG29" s="28">
        <v>1</v>
      </c>
      <c r="JH29" s="28">
        <v>1</v>
      </c>
      <c r="JI29" s="28">
        <v>1</v>
      </c>
      <c r="JJ29" s="31"/>
      <c r="JK29" s="31"/>
      <c r="JL29" s="28">
        <v>0</v>
      </c>
      <c r="JM29" s="28">
        <v>0</v>
      </c>
      <c r="JN29" s="28">
        <v>0</v>
      </c>
      <c r="JO29" s="28">
        <v>0</v>
      </c>
      <c r="JP29" s="28">
        <v>0</v>
      </c>
      <c r="JQ29" s="31"/>
      <c r="JR29" s="31"/>
      <c r="JS29" s="28">
        <v>0</v>
      </c>
      <c r="JT29" s="26">
        <v>0</v>
      </c>
      <c r="JU29" s="26">
        <v>1</v>
      </c>
      <c r="JV29" s="26">
        <v>1</v>
      </c>
      <c r="JW29" s="26">
        <v>1</v>
      </c>
      <c r="JX29" s="31"/>
      <c r="JY29" s="31"/>
      <c r="JZ29" s="28">
        <v>1</v>
      </c>
      <c r="KA29" s="26">
        <v>1</v>
      </c>
      <c r="KB29" s="26">
        <v>1</v>
      </c>
      <c r="KC29" s="26">
        <v>1</v>
      </c>
      <c r="KD29" s="26">
        <v>1</v>
      </c>
      <c r="KE29" s="31"/>
      <c r="KF29" s="31"/>
      <c r="KG29" s="28">
        <v>1</v>
      </c>
      <c r="KH29" s="28">
        <v>1</v>
      </c>
      <c r="KI29" s="28">
        <v>1</v>
      </c>
      <c r="KJ29" s="28">
        <v>1</v>
      </c>
      <c r="KK29" s="28">
        <v>1</v>
      </c>
      <c r="KL29" s="31"/>
      <c r="KM29" s="31"/>
      <c r="KN29" s="28">
        <v>1</v>
      </c>
      <c r="KO29" s="28">
        <v>1</v>
      </c>
      <c r="KP29" s="28">
        <v>1</v>
      </c>
      <c r="KQ29" s="28">
        <v>1</v>
      </c>
      <c r="KR29" s="28">
        <v>1</v>
      </c>
      <c r="KS29" s="31"/>
      <c r="KT29" s="31"/>
      <c r="KU29" s="28">
        <v>1</v>
      </c>
      <c r="KV29" s="28">
        <v>1</v>
      </c>
      <c r="KW29" s="28">
        <v>1</v>
      </c>
      <c r="KX29" s="28">
        <v>1</v>
      </c>
      <c r="KY29" s="28">
        <v>1</v>
      </c>
      <c r="KZ29" s="31"/>
      <c r="LA29" s="31"/>
      <c r="LB29" s="28">
        <v>1</v>
      </c>
      <c r="LC29" s="28">
        <v>1</v>
      </c>
      <c r="LD29" s="28">
        <v>1</v>
      </c>
      <c r="LE29" s="28">
        <v>1</v>
      </c>
      <c r="LF29" s="28">
        <v>1</v>
      </c>
      <c r="LG29" s="31"/>
      <c r="LH29" s="31"/>
      <c r="LI29" s="28">
        <v>1</v>
      </c>
      <c r="LJ29" s="28">
        <v>1</v>
      </c>
      <c r="LK29" s="28">
        <v>1</v>
      </c>
      <c r="LL29" s="28">
        <v>1</v>
      </c>
      <c r="LM29" s="28">
        <v>1</v>
      </c>
      <c r="LN29" s="31"/>
      <c r="LO29" s="31"/>
      <c r="LP29" s="28">
        <v>1</v>
      </c>
      <c r="LQ29" s="28">
        <v>1</v>
      </c>
      <c r="LR29" s="28">
        <v>0</v>
      </c>
      <c r="LS29" s="28">
        <v>0</v>
      </c>
      <c r="LT29" s="28">
        <v>0</v>
      </c>
      <c r="LU29" s="31"/>
      <c r="LV29" s="31"/>
      <c r="LW29" s="28">
        <v>0</v>
      </c>
      <c r="LX29" s="28">
        <v>0</v>
      </c>
      <c r="LY29" s="28">
        <v>0</v>
      </c>
      <c r="LZ29" s="28">
        <v>0</v>
      </c>
      <c r="MA29" s="28">
        <v>0</v>
      </c>
      <c r="MB29" s="31"/>
      <c r="MC29" s="31"/>
      <c r="MD29" s="28">
        <v>1</v>
      </c>
      <c r="ME29" s="28">
        <v>1</v>
      </c>
      <c r="MF29" s="28">
        <v>1</v>
      </c>
      <c r="MG29" s="28">
        <v>1</v>
      </c>
      <c r="MH29" s="28">
        <v>1</v>
      </c>
      <c r="MI29" s="31"/>
      <c r="MJ29" s="31"/>
      <c r="MK29" s="28">
        <v>1</v>
      </c>
      <c r="ML29" s="28">
        <v>1</v>
      </c>
      <c r="MM29" s="26">
        <v>1</v>
      </c>
      <c r="MN29" s="26">
        <v>1</v>
      </c>
      <c r="MO29" s="26">
        <v>1</v>
      </c>
      <c r="MP29" s="31"/>
      <c r="MQ29" s="31"/>
      <c r="MR29" s="28">
        <v>0</v>
      </c>
      <c r="MS29" s="28">
        <v>0</v>
      </c>
      <c r="MT29" s="28">
        <v>0</v>
      </c>
      <c r="MU29" s="28">
        <v>0</v>
      </c>
      <c r="MV29" s="28">
        <v>0</v>
      </c>
      <c r="MW29" s="31"/>
      <c r="MX29" s="31"/>
      <c r="MY29" s="28"/>
      <c r="MZ29" s="26"/>
      <c r="NA29" s="26"/>
      <c r="NB29" s="26"/>
      <c r="NC29" s="26"/>
      <c r="ND29" s="31"/>
      <c r="NE29" s="31"/>
      <c r="NF29" s="16" t="s">
        <v>759</v>
      </c>
    </row>
    <row r="30" spans="1:370" s="29" customFormat="1" ht="15.75" x14ac:dyDescent="0.25">
      <c r="A30" s="22" t="s">
        <v>783</v>
      </c>
      <c r="B30" s="23" t="s">
        <v>779</v>
      </c>
      <c r="C30" s="24">
        <v>1</v>
      </c>
      <c r="D30" s="33" t="s">
        <v>766</v>
      </c>
      <c r="E30" s="25"/>
      <c r="F30" s="26">
        <v>1</v>
      </c>
      <c r="G30" s="26">
        <v>1</v>
      </c>
      <c r="H30" s="26">
        <v>1</v>
      </c>
      <c r="I30" s="26">
        <v>1</v>
      </c>
      <c r="J30" s="31"/>
      <c r="K30" s="31"/>
      <c r="L30" s="31"/>
      <c r="M30" s="28">
        <v>1</v>
      </c>
      <c r="N30" s="28">
        <v>1</v>
      </c>
      <c r="O30" s="28">
        <v>1</v>
      </c>
      <c r="P30" s="28">
        <v>1</v>
      </c>
      <c r="Q30" s="28">
        <v>1</v>
      </c>
      <c r="R30" s="31"/>
      <c r="S30" s="31"/>
      <c r="T30" s="28">
        <v>1</v>
      </c>
      <c r="U30" s="28">
        <v>1</v>
      </c>
      <c r="V30" s="28">
        <v>1</v>
      </c>
      <c r="W30" s="28">
        <v>1</v>
      </c>
      <c r="X30" s="28">
        <v>1</v>
      </c>
      <c r="Y30" s="31"/>
      <c r="Z30" s="31"/>
      <c r="AA30" s="28">
        <v>1</v>
      </c>
      <c r="AB30" s="28">
        <v>1</v>
      </c>
      <c r="AC30" s="28">
        <v>1</v>
      </c>
      <c r="AD30" s="28">
        <v>1</v>
      </c>
      <c r="AE30" s="28">
        <v>1</v>
      </c>
      <c r="AF30" s="31"/>
      <c r="AG30" s="31"/>
      <c r="AH30" s="28">
        <v>1</v>
      </c>
      <c r="AI30" s="28">
        <v>1</v>
      </c>
      <c r="AJ30" s="28">
        <v>1</v>
      </c>
      <c r="AK30" s="28">
        <v>1</v>
      </c>
      <c r="AL30" s="28">
        <v>1</v>
      </c>
      <c r="AM30" s="31"/>
      <c r="AN30" s="31"/>
      <c r="AO30" s="28">
        <v>1</v>
      </c>
      <c r="AP30" s="28">
        <v>1</v>
      </c>
      <c r="AQ30" s="28">
        <v>1</v>
      </c>
      <c r="AR30" s="28">
        <v>1</v>
      </c>
      <c r="AS30" s="28">
        <v>1</v>
      </c>
      <c r="AT30" s="31"/>
      <c r="AU30" s="31"/>
      <c r="AV30" s="28">
        <v>1</v>
      </c>
      <c r="AW30" s="28">
        <v>1</v>
      </c>
      <c r="AX30" s="28">
        <v>1</v>
      </c>
      <c r="AY30" s="28">
        <v>1</v>
      </c>
      <c r="AZ30" s="28">
        <v>1</v>
      </c>
      <c r="BA30" s="31"/>
      <c r="BB30" s="31"/>
      <c r="BC30" s="28">
        <v>1</v>
      </c>
      <c r="BD30" s="28">
        <v>1</v>
      </c>
      <c r="BE30" s="28">
        <v>1</v>
      </c>
      <c r="BF30" s="28">
        <v>1</v>
      </c>
      <c r="BG30" s="28">
        <v>1</v>
      </c>
      <c r="BH30" s="31"/>
      <c r="BI30" s="31"/>
      <c r="BJ30" s="28">
        <v>1</v>
      </c>
      <c r="BK30" s="28">
        <v>1</v>
      </c>
      <c r="BL30" s="28">
        <v>1</v>
      </c>
      <c r="BM30" s="28">
        <v>1</v>
      </c>
      <c r="BN30" s="28">
        <v>1</v>
      </c>
      <c r="BO30" s="31"/>
      <c r="BP30" s="31"/>
      <c r="BQ30" s="28">
        <v>1</v>
      </c>
      <c r="BR30" s="28">
        <v>1</v>
      </c>
      <c r="BS30" s="28">
        <v>1</v>
      </c>
      <c r="BT30" s="28">
        <v>1</v>
      </c>
      <c r="BU30" s="28">
        <v>1</v>
      </c>
      <c r="BV30" s="31"/>
      <c r="BW30" s="31"/>
      <c r="BX30" s="28">
        <v>1</v>
      </c>
      <c r="BY30" s="26">
        <v>1</v>
      </c>
      <c r="BZ30" s="26">
        <v>1</v>
      </c>
      <c r="CA30" s="26">
        <v>1</v>
      </c>
      <c r="CB30" s="26">
        <v>1</v>
      </c>
      <c r="CC30" s="31"/>
      <c r="CD30" s="31"/>
      <c r="CE30" s="28">
        <v>2</v>
      </c>
      <c r="CF30" s="28">
        <v>1</v>
      </c>
      <c r="CG30" s="28">
        <v>1</v>
      </c>
      <c r="CH30" s="28">
        <v>1</v>
      </c>
      <c r="CI30" s="28">
        <v>1</v>
      </c>
      <c r="CJ30" s="31"/>
      <c r="CK30" s="31"/>
      <c r="CL30" s="28">
        <v>1</v>
      </c>
      <c r="CM30" s="28">
        <v>1</v>
      </c>
      <c r="CN30" s="28">
        <v>1</v>
      </c>
      <c r="CO30" s="28">
        <v>1</v>
      </c>
      <c r="CP30" s="28">
        <v>1</v>
      </c>
      <c r="CQ30" s="31"/>
      <c r="CR30" s="31"/>
      <c r="CS30" s="28">
        <v>1</v>
      </c>
      <c r="CT30" s="28">
        <v>1</v>
      </c>
      <c r="CU30" s="28">
        <v>1</v>
      </c>
      <c r="CV30" s="28">
        <v>1</v>
      </c>
      <c r="CW30" s="28">
        <v>1</v>
      </c>
      <c r="CX30" s="31"/>
      <c r="CY30" s="31"/>
      <c r="CZ30" s="28">
        <v>1</v>
      </c>
      <c r="DA30" s="28">
        <v>1</v>
      </c>
      <c r="DB30" s="28">
        <v>1</v>
      </c>
      <c r="DC30" s="28">
        <v>1</v>
      </c>
      <c r="DD30" s="28">
        <v>1</v>
      </c>
      <c r="DE30" s="31"/>
      <c r="DF30" s="31"/>
      <c r="DG30" s="28">
        <v>1</v>
      </c>
      <c r="DH30" s="28">
        <v>1</v>
      </c>
      <c r="DI30" s="28">
        <v>1</v>
      </c>
      <c r="DJ30" s="28">
        <v>1</v>
      </c>
      <c r="DK30" s="28">
        <v>1</v>
      </c>
      <c r="DL30" s="31"/>
      <c r="DM30" s="31"/>
      <c r="DN30" s="28">
        <v>1</v>
      </c>
      <c r="DO30" s="28">
        <v>1</v>
      </c>
      <c r="DP30" s="28">
        <v>1</v>
      </c>
      <c r="DQ30" s="28">
        <v>1</v>
      </c>
      <c r="DR30" s="28">
        <v>1</v>
      </c>
      <c r="DS30" s="31"/>
      <c r="DT30" s="31"/>
      <c r="DU30" s="28">
        <v>1</v>
      </c>
      <c r="DV30" s="28">
        <v>1</v>
      </c>
      <c r="DW30" s="28">
        <v>1</v>
      </c>
      <c r="DX30" s="28">
        <v>1</v>
      </c>
      <c r="DY30" s="28">
        <v>1</v>
      </c>
      <c r="DZ30" s="31"/>
      <c r="EA30" s="31"/>
      <c r="EB30" s="28">
        <v>1</v>
      </c>
      <c r="EC30" s="28">
        <v>1</v>
      </c>
      <c r="ED30" s="28">
        <v>1</v>
      </c>
      <c r="EE30" s="28">
        <v>1</v>
      </c>
      <c r="EF30" s="28">
        <v>1</v>
      </c>
      <c r="EG30" s="31"/>
      <c r="EH30" s="31"/>
      <c r="EI30" s="28">
        <v>1</v>
      </c>
      <c r="EJ30" s="28">
        <v>1</v>
      </c>
      <c r="EK30" s="28">
        <v>1</v>
      </c>
      <c r="EL30" s="28">
        <v>0</v>
      </c>
      <c r="EM30" s="28">
        <v>1</v>
      </c>
      <c r="EN30" s="31"/>
      <c r="EO30" s="31"/>
      <c r="EP30" s="28">
        <v>1</v>
      </c>
      <c r="EQ30" s="26">
        <v>1</v>
      </c>
      <c r="ER30" s="26">
        <v>1</v>
      </c>
      <c r="ES30" s="26">
        <v>1</v>
      </c>
      <c r="ET30" s="26">
        <v>1</v>
      </c>
      <c r="EU30" s="31"/>
      <c r="EV30" s="31"/>
      <c r="EW30" s="28">
        <v>0</v>
      </c>
      <c r="EX30" s="26">
        <v>1</v>
      </c>
      <c r="EY30" s="26">
        <v>1</v>
      </c>
      <c r="EZ30" s="26">
        <v>1</v>
      </c>
      <c r="FA30" s="26">
        <v>1</v>
      </c>
      <c r="FB30" s="31"/>
      <c r="FC30" s="31"/>
      <c r="FD30" s="28">
        <v>0</v>
      </c>
      <c r="FE30" s="26">
        <v>0</v>
      </c>
      <c r="FF30" s="26">
        <v>0</v>
      </c>
      <c r="FG30" s="26">
        <v>0</v>
      </c>
      <c r="FH30" s="26">
        <v>0</v>
      </c>
      <c r="FI30" s="31"/>
      <c r="FJ30" s="31"/>
      <c r="FK30" s="28">
        <v>1</v>
      </c>
      <c r="FL30" s="26">
        <v>1</v>
      </c>
      <c r="FM30" s="26">
        <v>1</v>
      </c>
      <c r="FN30" s="26">
        <v>1</v>
      </c>
      <c r="FO30" s="26">
        <v>1</v>
      </c>
      <c r="FP30" s="31"/>
      <c r="FQ30" s="31"/>
      <c r="FR30" s="28">
        <v>1</v>
      </c>
      <c r="FS30" s="26">
        <v>1</v>
      </c>
      <c r="FT30" s="28">
        <v>1</v>
      </c>
      <c r="FU30" s="26">
        <v>1</v>
      </c>
      <c r="FV30" s="28">
        <v>1</v>
      </c>
      <c r="FW30" s="31"/>
      <c r="FX30" s="31"/>
      <c r="FY30" s="28">
        <v>1</v>
      </c>
      <c r="FZ30" s="26">
        <v>1</v>
      </c>
      <c r="GA30" s="26">
        <v>1</v>
      </c>
      <c r="GB30" s="26">
        <v>1</v>
      </c>
      <c r="GC30" s="26">
        <v>1</v>
      </c>
      <c r="GD30" s="31"/>
      <c r="GE30" s="31"/>
      <c r="GF30" s="28">
        <v>1</v>
      </c>
      <c r="GG30" s="26">
        <v>1</v>
      </c>
      <c r="GH30" s="26">
        <v>1</v>
      </c>
      <c r="GI30" s="26">
        <v>1</v>
      </c>
      <c r="GJ30" s="26">
        <v>1</v>
      </c>
      <c r="GK30" s="31"/>
      <c r="GL30" s="31"/>
      <c r="GM30" s="28">
        <v>1</v>
      </c>
      <c r="GN30" s="26">
        <v>1</v>
      </c>
      <c r="GO30" s="26">
        <v>1</v>
      </c>
      <c r="GP30" s="26">
        <v>1</v>
      </c>
      <c r="GQ30" s="26">
        <v>1</v>
      </c>
      <c r="GR30" s="31"/>
      <c r="GS30" s="31"/>
      <c r="GT30" s="28">
        <v>1</v>
      </c>
      <c r="GU30" s="26">
        <v>1</v>
      </c>
      <c r="GV30" s="26">
        <v>1</v>
      </c>
      <c r="GW30" s="26">
        <v>1</v>
      </c>
      <c r="GX30" s="26">
        <v>1</v>
      </c>
      <c r="GY30" s="31"/>
      <c r="GZ30" s="31"/>
      <c r="HA30" s="28">
        <v>1</v>
      </c>
      <c r="HB30" s="26">
        <v>1</v>
      </c>
      <c r="HC30" s="26">
        <v>1</v>
      </c>
      <c r="HD30" s="26">
        <v>1</v>
      </c>
      <c r="HE30" s="26">
        <v>1</v>
      </c>
      <c r="HF30" s="31"/>
      <c r="HG30" s="31"/>
      <c r="HH30" s="28">
        <v>1</v>
      </c>
      <c r="HI30" s="26">
        <v>1</v>
      </c>
      <c r="HJ30" s="26">
        <v>1</v>
      </c>
      <c r="HK30" s="26">
        <v>1</v>
      </c>
      <c r="HL30" s="26">
        <v>1</v>
      </c>
      <c r="HM30" s="31"/>
      <c r="HN30" s="31"/>
      <c r="HO30" s="28">
        <v>1</v>
      </c>
      <c r="HP30" s="28">
        <v>1</v>
      </c>
      <c r="HQ30" s="28">
        <v>1</v>
      </c>
      <c r="HR30" s="28">
        <v>1</v>
      </c>
      <c r="HS30" s="28">
        <v>1</v>
      </c>
      <c r="HT30" s="31"/>
      <c r="HU30" s="31"/>
      <c r="HV30" s="28">
        <v>0</v>
      </c>
      <c r="HW30" s="28">
        <v>0</v>
      </c>
      <c r="HX30" s="28">
        <v>0</v>
      </c>
      <c r="HY30" s="28">
        <v>0</v>
      </c>
      <c r="HZ30" s="28">
        <v>0</v>
      </c>
      <c r="IA30" s="31"/>
      <c r="IB30" s="31"/>
      <c r="IC30" s="28">
        <v>1</v>
      </c>
      <c r="ID30" s="26">
        <v>1</v>
      </c>
      <c r="IE30" s="26">
        <v>1</v>
      </c>
      <c r="IF30" s="26">
        <v>1</v>
      </c>
      <c r="IG30" s="26">
        <v>1</v>
      </c>
      <c r="IH30" s="31"/>
      <c r="II30" s="31"/>
      <c r="IJ30" s="28">
        <v>0</v>
      </c>
      <c r="IK30" s="26">
        <v>1</v>
      </c>
      <c r="IL30" s="26">
        <v>1</v>
      </c>
      <c r="IM30" s="26">
        <v>1</v>
      </c>
      <c r="IN30" s="26">
        <v>0</v>
      </c>
      <c r="IO30" s="31"/>
      <c r="IP30" s="31"/>
      <c r="IQ30" s="28">
        <v>1</v>
      </c>
      <c r="IR30" s="28">
        <v>1</v>
      </c>
      <c r="IS30" s="28">
        <v>1</v>
      </c>
      <c r="IT30" s="28">
        <v>1</v>
      </c>
      <c r="IU30" s="28">
        <v>1</v>
      </c>
      <c r="IV30" s="31"/>
      <c r="IW30" s="31"/>
      <c r="IX30" s="28">
        <v>1</v>
      </c>
      <c r="IY30" s="26">
        <v>1</v>
      </c>
      <c r="IZ30" s="26">
        <v>1</v>
      </c>
      <c r="JA30" s="26">
        <v>1</v>
      </c>
      <c r="JB30" s="26">
        <v>1</v>
      </c>
      <c r="JC30" s="31"/>
      <c r="JD30" s="31"/>
      <c r="JE30" s="28">
        <v>1</v>
      </c>
      <c r="JF30" s="28">
        <v>1</v>
      </c>
      <c r="JG30" s="28">
        <v>1</v>
      </c>
      <c r="JH30" s="28">
        <v>1</v>
      </c>
      <c r="JI30" s="28">
        <v>1</v>
      </c>
      <c r="JJ30" s="31"/>
      <c r="JK30" s="31"/>
      <c r="JL30" s="28">
        <v>1</v>
      </c>
      <c r="JM30" s="28">
        <v>1</v>
      </c>
      <c r="JN30" s="28">
        <v>1</v>
      </c>
      <c r="JO30" s="28">
        <v>1</v>
      </c>
      <c r="JP30" s="28">
        <v>1</v>
      </c>
      <c r="JQ30" s="31"/>
      <c r="JR30" s="31"/>
      <c r="JS30" s="28">
        <v>1</v>
      </c>
      <c r="JT30" s="26">
        <v>0</v>
      </c>
      <c r="JU30" s="26">
        <v>1</v>
      </c>
      <c r="JV30" s="26">
        <v>1</v>
      </c>
      <c r="JW30" s="26">
        <v>1</v>
      </c>
      <c r="JX30" s="31"/>
      <c r="JY30" s="31"/>
      <c r="JZ30" s="28">
        <v>1</v>
      </c>
      <c r="KA30" s="26">
        <v>1</v>
      </c>
      <c r="KB30" s="26">
        <v>1</v>
      </c>
      <c r="KC30" s="26">
        <v>1</v>
      </c>
      <c r="KD30" s="26">
        <v>1</v>
      </c>
      <c r="KE30" s="31"/>
      <c r="KF30" s="31"/>
      <c r="KG30" s="28">
        <v>1</v>
      </c>
      <c r="KH30" s="28">
        <v>1</v>
      </c>
      <c r="KI30" s="28">
        <v>1</v>
      </c>
      <c r="KJ30" s="28">
        <v>1</v>
      </c>
      <c r="KK30" s="28">
        <v>1</v>
      </c>
      <c r="KL30" s="31"/>
      <c r="KM30" s="31"/>
      <c r="KN30" s="28">
        <v>1</v>
      </c>
      <c r="KO30" s="28">
        <v>1</v>
      </c>
      <c r="KP30" s="28">
        <v>1</v>
      </c>
      <c r="KQ30" s="28">
        <v>1</v>
      </c>
      <c r="KR30" s="28">
        <v>1</v>
      </c>
      <c r="KS30" s="31"/>
      <c r="KT30" s="31"/>
      <c r="KU30" s="28">
        <v>1</v>
      </c>
      <c r="KV30" s="28">
        <v>1</v>
      </c>
      <c r="KW30" s="28">
        <v>1</v>
      </c>
      <c r="KX30" s="28">
        <v>1</v>
      </c>
      <c r="KY30" s="28">
        <v>1</v>
      </c>
      <c r="KZ30" s="31"/>
      <c r="LA30" s="31"/>
      <c r="LB30" s="28">
        <v>1</v>
      </c>
      <c r="LC30" s="28">
        <v>1</v>
      </c>
      <c r="LD30" s="28">
        <v>1</v>
      </c>
      <c r="LE30" s="28">
        <v>1</v>
      </c>
      <c r="LF30" s="28">
        <v>1</v>
      </c>
      <c r="LG30" s="31"/>
      <c r="LH30" s="31"/>
      <c r="LI30" s="28">
        <v>1</v>
      </c>
      <c r="LJ30" s="28">
        <v>1</v>
      </c>
      <c r="LK30" s="28">
        <v>1</v>
      </c>
      <c r="LL30" s="28">
        <v>1</v>
      </c>
      <c r="LM30" s="28">
        <v>1</v>
      </c>
      <c r="LN30" s="31"/>
      <c r="LO30" s="31"/>
      <c r="LP30" s="28">
        <v>1</v>
      </c>
      <c r="LQ30" s="28">
        <v>1</v>
      </c>
      <c r="LR30" s="28">
        <v>1</v>
      </c>
      <c r="LS30" s="28">
        <v>1</v>
      </c>
      <c r="LT30" s="28">
        <v>1</v>
      </c>
      <c r="LU30" s="31"/>
      <c r="LV30" s="31"/>
      <c r="LW30" s="28">
        <v>1</v>
      </c>
      <c r="LX30" s="28">
        <v>1</v>
      </c>
      <c r="LY30" s="28">
        <v>1</v>
      </c>
      <c r="LZ30" s="28">
        <v>1</v>
      </c>
      <c r="MA30" s="28">
        <v>1</v>
      </c>
      <c r="MB30" s="31"/>
      <c r="MC30" s="31"/>
      <c r="MD30" s="28">
        <v>1</v>
      </c>
      <c r="ME30" s="28">
        <v>1</v>
      </c>
      <c r="MF30" s="28">
        <v>1</v>
      </c>
      <c r="MG30" s="28">
        <v>1</v>
      </c>
      <c r="MH30" s="28">
        <v>1</v>
      </c>
      <c r="MI30" s="31"/>
      <c r="MJ30" s="31"/>
      <c r="MK30" s="28">
        <v>1</v>
      </c>
      <c r="ML30" s="28">
        <v>1</v>
      </c>
      <c r="MM30" s="26">
        <v>1</v>
      </c>
      <c r="MN30" s="26">
        <v>1</v>
      </c>
      <c r="MO30" s="26">
        <v>1</v>
      </c>
      <c r="MP30" s="31"/>
      <c r="MQ30" s="31"/>
      <c r="MR30" s="28">
        <v>1</v>
      </c>
      <c r="MS30" s="28">
        <v>1</v>
      </c>
      <c r="MT30" s="28">
        <v>1</v>
      </c>
      <c r="MU30" s="28">
        <v>1</v>
      </c>
      <c r="MV30" s="28">
        <v>1</v>
      </c>
      <c r="MW30" s="31"/>
      <c r="MX30" s="31"/>
      <c r="MY30" s="28"/>
      <c r="MZ30" s="26"/>
      <c r="NA30" s="26"/>
      <c r="NB30" s="26"/>
      <c r="NC30" s="26"/>
      <c r="ND30" s="31"/>
      <c r="NE30" s="31"/>
      <c r="NF30" s="16" t="s">
        <v>759</v>
      </c>
    </row>
    <row r="31" spans="1:370" s="29" customFormat="1" ht="15.75" x14ac:dyDescent="0.25">
      <c r="A31" s="22" t="s">
        <v>784</v>
      </c>
      <c r="B31" s="23" t="s">
        <v>779</v>
      </c>
      <c r="C31" s="24">
        <v>1</v>
      </c>
      <c r="D31" s="33" t="s">
        <v>766</v>
      </c>
      <c r="E31" s="25"/>
      <c r="F31" s="26">
        <v>1</v>
      </c>
      <c r="G31" s="26">
        <v>1</v>
      </c>
      <c r="H31" s="26">
        <v>1</v>
      </c>
      <c r="I31" s="26">
        <v>1</v>
      </c>
      <c r="J31" s="31"/>
      <c r="K31" s="31"/>
      <c r="L31" s="31"/>
      <c r="M31" s="28">
        <v>1</v>
      </c>
      <c r="N31" s="28">
        <v>1</v>
      </c>
      <c r="O31" s="28">
        <v>1</v>
      </c>
      <c r="P31" s="28">
        <v>1</v>
      </c>
      <c r="Q31" s="28">
        <v>1</v>
      </c>
      <c r="R31" s="31"/>
      <c r="S31" s="31"/>
      <c r="T31" s="28">
        <v>1</v>
      </c>
      <c r="U31" s="28">
        <v>1</v>
      </c>
      <c r="V31" s="28">
        <v>1</v>
      </c>
      <c r="W31" s="28">
        <v>1</v>
      </c>
      <c r="X31" s="28">
        <v>1</v>
      </c>
      <c r="Y31" s="31"/>
      <c r="Z31" s="31"/>
      <c r="AA31" s="28">
        <v>1</v>
      </c>
      <c r="AB31" s="28">
        <v>1</v>
      </c>
      <c r="AC31" s="28">
        <v>1</v>
      </c>
      <c r="AD31" s="28">
        <v>1</v>
      </c>
      <c r="AE31" s="28">
        <v>0</v>
      </c>
      <c r="AF31" s="31"/>
      <c r="AG31" s="31"/>
      <c r="AH31" s="28">
        <v>1</v>
      </c>
      <c r="AI31" s="28">
        <v>1</v>
      </c>
      <c r="AJ31" s="28">
        <v>1</v>
      </c>
      <c r="AK31" s="28">
        <v>1</v>
      </c>
      <c r="AL31" s="28">
        <v>1</v>
      </c>
      <c r="AM31" s="31"/>
      <c r="AN31" s="31"/>
      <c r="AO31" s="28">
        <v>1</v>
      </c>
      <c r="AP31" s="28">
        <v>1</v>
      </c>
      <c r="AQ31" s="28">
        <v>1</v>
      </c>
      <c r="AR31" s="28">
        <v>1</v>
      </c>
      <c r="AS31" s="28">
        <v>1</v>
      </c>
      <c r="AT31" s="31"/>
      <c r="AU31" s="31"/>
      <c r="AV31" s="28">
        <v>1</v>
      </c>
      <c r="AW31" s="28">
        <v>1</v>
      </c>
      <c r="AX31" s="28">
        <v>1</v>
      </c>
      <c r="AY31" s="28">
        <v>1</v>
      </c>
      <c r="AZ31" s="28">
        <v>1</v>
      </c>
      <c r="BA31" s="31"/>
      <c r="BB31" s="31"/>
      <c r="BC31" s="28">
        <v>1</v>
      </c>
      <c r="BD31" s="28">
        <v>1</v>
      </c>
      <c r="BE31" s="28">
        <v>1</v>
      </c>
      <c r="BF31" s="28">
        <v>1</v>
      </c>
      <c r="BG31" s="28">
        <v>1</v>
      </c>
      <c r="BH31" s="31"/>
      <c r="BI31" s="31"/>
      <c r="BJ31" s="28">
        <v>1</v>
      </c>
      <c r="BK31" s="28">
        <v>1</v>
      </c>
      <c r="BL31" s="28">
        <v>1</v>
      </c>
      <c r="BM31" s="28">
        <v>1</v>
      </c>
      <c r="BN31" s="28">
        <v>1</v>
      </c>
      <c r="BO31" s="31"/>
      <c r="BP31" s="31"/>
      <c r="BQ31" s="28">
        <v>1</v>
      </c>
      <c r="BR31" s="28">
        <v>1</v>
      </c>
      <c r="BS31" s="28">
        <v>1</v>
      </c>
      <c r="BT31" s="28">
        <v>1</v>
      </c>
      <c r="BU31" s="28">
        <v>1</v>
      </c>
      <c r="BV31" s="31"/>
      <c r="BW31" s="31"/>
      <c r="BX31" s="28">
        <v>1</v>
      </c>
      <c r="BY31" s="26">
        <v>1</v>
      </c>
      <c r="BZ31" s="26">
        <v>1</v>
      </c>
      <c r="CA31" s="26">
        <v>1</v>
      </c>
      <c r="CB31" s="26">
        <v>1</v>
      </c>
      <c r="CC31" s="31"/>
      <c r="CD31" s="31"/>
      <c r="CE31" s="28">
        <v>0</v>
      </c>
      <c r="CF31" s="28">
        <v>1</v>
      </c>
      <c r="CG31" s="28">
        <v>1</v>
      </c>
      <c r="CH31" s="28">
        <v>1</v>
      </c>
      <c r="CI31" s="28">
        <v>1</v>
      </c>
      <c r="CJ31" s="31"/>
      <c r="CK31" s="31"/>
      <c r="CL31" s="28">
        <v>1</v>
      </c>
      <c r="CM31" s="28">
        <v>1</v>
      </c>
      <c r="CN31" s="28">
        <v>1</v>
      </c>
      <c r="CO31" s="28">
        <v>1</v>
      </c>
      <c r="CP31" s="28">
        <v>1</v>
      </c>
      <c r="CQ31" s="31"/>
      <c r="CR31" s="31"/>
      <c r="CS31" s="28">
        <v>1</v>
      </c>
      <c r="CT31" s="28">
        <v>1</v>
      </c>
      <c r="CU31" s="28">
        <v>1</v>
      </c>
      <c r="CV31" s="28">
        <v>1</v>
      </c>
      <c r="CW31" s="28">
        <v>1</v>
      </c>
      <c r="CX31" s="31"/>
      <c r="CY31" s="31"/>
      <c r="CZ31" s="28">
        <v>0</v>
      </c>
      <c r="DA31" s="28">
        <v>0</v>
      </c>
      <c r="DB31" s="28">
        <v>0</v>
      </c>
      <c r="DC31" s="28">
        <v>0</v>
      </c>
      <c r="DD31" s="28">
        <v>0</v>
      </c>
      <c r="DE31" s="31"/>
      <c r="DF31" s="31"/>
      <c r="DG31" s="28">
        <v>1</v>
      </c>
      <c r="DH31" s="28">
        <v>1</v>
      </c>
      <c r="DI31" s="28">
        <v>1</v>
      </c>
      <c r="DJ31" s="28">
        <v>1</v>
      </c>
      <c r="DK31" s="28">
        <v>1</v>
      </c>
      <c r="DL31" s="31"/>
      <c r="DM31" s="31"/>
      <c r="DN31" s="28">
        <v>1</v>
      </c>
      <c r="DO31" s="28">
        <v>1</v>
      </c>
      <c r="DP31" s="28">
        <v>1</v>
      </c>
      <c r="DQ31" s="28">
        <v>1</v>
      </c>
      <c r="DR31" s="28">
        <v>1</v>
      </c>
      <c r="DS31" s="31"/>
      <c r="DT31" s="31"/>
      <c r="DU31" s="28">
        <v>1</v>
      </c>
      <c r="DV31" s="28">
        <v>1</v>
      </c>
      <c r="DW31" s="28">
        <v>1</v>
      </c>
      <c r="DX31" s="28">
        <v>1</v>
      </c>
      <c r="DY31" s="28">
        <v>1</v>
      </c>
      <c r="DZ31" s="31"/>
      <c r="EA31" s="31"/>
      <c r="EB31" s="28">
        <v>1</v>
      </c>
      <c r="EC31" s="28">
        <v>1</v>
      </c>
      <c r="ED31" s="28">
        <v>1</v>
      </c>
      <c r="EE31" s="28">
        <v>1</v>
      </c>
      <c r="EF31" s="28">
        <v>1</v>
      </c>
      <c r="EG31" s="31"/>
      <c r="EH31" s="31"/>
      <c r="EI31" s="28">
        <v>1</v>
      </c>
      <c r="EJ31" s="28">
        <v>1</v>
      </c>
      <c r="EK31" s="28">
        <v>1</v>
      </c>
      <c r="EL31" s="28">
        <v>0</v>
      </c>
      <c r="EM31" s="28">
        <v>1</v>
      </c>
      <c r="EN31" s="31"/>
      <c r="EO31" s="31"/>
      <c r="EP31" s="28">
        <v>1</v>
      </c>
      <c r="EQ31" s="26">
        <v>1</v>
      </c>
      <c r="ER31" s="26">
        <v>1</v>
      </c>
      <c r="ES31" s="26">
        <v>1</v>
      </c>
      <c r="ET31" s="26">
        <v>1</v>
      </c>
      <c r="EU31" s="31"/>
      <c r="EV31" s="31"/>
      <c r="EW31" s="28">
        <v>0</v>
      </c>
      <c r="EX31" s="26">
        <v>1</v>
      </c>
      <c r="EY31" s="26">
        <v>1</v>
      </c>
      <c r="EZ31" s="26">
        <v>1</v>
      </c>
      <c r="FA31" s="26">
        <v>1</v>
      </c>
      <c r="FB31" s="31"/>
      <c r="FC31" s="31"/>
      <c r="FD31" s="28">
        <v>0</v>
      </c>
      <c r="FE31" s="26">
        <v>0</v>
      </c>
      <c r="FF31" s="26">
        <v>0</v>
      </c>
      <c r="FG31" s="26">
        <v>0</v>
      </c>
      <c r="FH31" s="26">
        <v>0</v>
      </c>
      <c r="FI31" s="31"/>
      <c r="FJ31" s="31"/>
      <c r="FK31" s="28">
        <v>1</v>
      </c>
      <c r="FL31" s="26">
        <v>1</v>
      </c>
      <c r="FM31" s="26">
        <v>1</v>
      </c>
      <c r="FN31" s="26">
        <v>1</v>
      </c>
      <c r="FO31" s="26">
        <v>1</v>
      </c>
      <c r="FP31" s="31"/>
      <c r="FQ31" s="31"/>
      <c r="FR31" s="28">
        <v>1</v>
      </c>
      <c r="FS31" s="26">
        <v>1</v>
      </c>
      <c r="FT31" s="28">
        <v>1</v>
      </c>
      <c r="FU31" s="26">
        <v>1</v>
      </c>
      <c r="FV31" s="28">
        <v>1</v>
      </c>
      <c r="FW31" s="31"/>
      <c r="FX31" s="31"/>
      <c r="FY31" s="28">
        <v>1</v>
      </c>
      <c r="FZ31" s="26">
        <v>1</v>
      </c>
      <c r="GA31" s="26">
        <v>1</v>
      </c>
      <c r="GB31" s="26">
        <v>1</v>
      </c>
      <c r="GC31" s="26">
        <v>1</v>
      </c>
      <c r="GD31" s="31"/>
      <c r="GE31" s="31"/>
      <c r="GF31" s="28">
        <v>1</v>
      </c>
      <c r="GG31" s="26">
        <v>1</v>
      </c>
      <c r="GH31" s="26">
        <v>1</v>
      </c>
      <c r="GI31" s="26">
        <v>1</v>
      </c>
      <c r="GJ31" s="26">
        <v>1</v>
      </c>
      <c r="GK31" s="31"/>
      <c r="GL31" s="31"/>
      <c r="GM31" s="28">
        <v>1</v>
      </c>
      <c r="GN31" s="26">
        <v>1</v>
      </c>
      <c r="GO31" s="26">
        <v>1</v>
      </c>
      <c r="GP31" s="26">
        <v>1</v>
      </c>
      <c r="GQ31" s="26">
        <v>1</v>
      </c>
      <c r="GR31" s="31"/>
      <c r="GS31" s="31"/>
      <c r="GT31" s="28">
        <v>1</v>
      </c>
      <c r="GU31" s="26">
        <v>1</v>
      </c>
      <c r="GV31" s="26">
        <v>1</v>
      </c>
      <c r="GW31" s="26">
        <v>1</v>
      </c>
      <c r="GX31" s="26">
        <v>1</v>
      </c>
      <c r="GY31" s="31"/>
      <c r="GZ31" s="31"/>
      <c r="HA31" s="28">
        <v>1</v>
      </c>
      <c r="HB31" s="26">
        <v>1</v>
      </c>
      <c r="HC31" s="26">
        <v>1</v>
      </c>
      <c r="HD31" s="26">
        <v>1</v>
      </c>
      <c r="HE31" s="26">
        <v>1</v>
      </c>
      <c r="HF31" s="31"/>
      <c r="HG31" s="31"/>
      <c r="HH31" s="28">
        <v>1</v>
      </c>
      <c r="HI31" s="26">
        <v>1</v>
      </c>
      <c r="HJ31" s="26">
        <v>1</v>
      </c>
      <c r="HK31" s="26">
        <v>1</v>
      </c>
      <c r="HL31" s="26">
        <v>1</v>
      </c>
      <c r="HM31" s="31"/>
      <c r="HN31" s="31"/>
      <c r="HO31" s="28">
        <v>1</v>
      </c>
      <c r="HP31" s="28">
        <v>1</v>
      </c>
      <c r="HQ31" s="28">
        <v>1</v>
      </c>
      <c r="HR31" s="28">
        <v>1</v>
      </c>
      <c r="HS31" s="28">
        <v>1</v>
      </c>
      <c r="HT31" s="31"/>
      <c r="HU31" s="31"/>
      <c r="HV31" s="28">
        <v>0</v>
      </c>
      <c r="HW31" s="28">
        <v>0</v>
      </c>
      <c r="HX31" s="28">
        <v>0</v>
      </c>
      <c r="HY31" s="28">
        <v>0</v>
      </c>
      <c r="HZ31" s="28">
        <v>0</v>
      </c>
      <c r="IA31" s="31"/>
      <c r="IB31" s="31"/>
      <c r="IC31" s="28">
        <v>1</v>
      </c>
      <c r="ID31" s="26">
        <v>1</v>
      </c>
      <c r="IE31" s="26">
        <v>1</v>
      </c>
      <c r="IF31" s="26">
        <v>1</v>
      </c>
      <c r="IG31" s="26">
        <v>1</v>
      </c>
      <c r="IH31" s="31"/>
      <c r="II31" s="31"/>
      <c r="IJ31" s="28">
        <v>1</v>
      </c>
      <c r="IK31" s="26">
        <v>1</v>
      </c>
      <c r="IL31" s="26">
        <v>1</v>
      </c>
      <c r="IM31" s="26">
        <v>1</v>
      </c>
      <c r="IN31" s="26">
        <v>0</v>
      </c>
      <c r="IO31" s="31"/>
      <c r="IP31" s="31"/>
      <c r="IQ31" s="28">
        <v>1</v>
      </c>
      <c r="IR31" s="28">
        <v>1</v>
      </c>
      <c r="IS31" s="28">
        <v>1</v>
      </c>
      <c r="IT31" s="28">
        <v>1</v>
      </c>
      <c r="IU31" s="28">
        <v>1</v>
      </c>
      <c r="IV31" s="31"/>
      <c r="IW31" s="31"/>
      <c r="IX31" s="28">
        <v>1</v>
      </c>
      <c r="IY31" s="26">
        <v>1</v>
      </c>
      <c r="IZ31" s="26">
        <v>1</v>
      </c>
      <c r="JA31" s="26">
        <v>1</v>
      </c>
      <c r="JB31" s="26">
        <v>1</v>
      </c>
      <c r="JC31" s="31"/>
      <c r="JD31" s="31"/>
      <c r="JE31" s="28">
        <v>1</v>
      </c>
      <c r="JF31" s="28">
        <v>1</v>
      </c>
      <c r="JG31" s="28">
        <v>1</v>
      </c>
      <c r="JH31" s="28">
        <v>1</v>
      </c>
      <c r="JI31" s="28">
        <v>1</v>
      </c>
      <c r="JJ31" s="31"/>
      <c r="JK31" s="31"/>
      <c r="JL31" s="28">
        <v>1</v>
      </c>
      <c r="JM31" s="28">
        <v>1</v>
      </c>
      <c r="JN31" s="28">
        <v>1</v>
      </c>
      <c r="JO31" s="28">
        <v>1</v>
      </c>
      <c r="JP31" s="28">
        <v>1</v>
      </c>
      <c r="JQ31" s="31"/>
      <c r="JR31" s="31"/>
      <c r="JS31" s="28">
        <v>1</v>
      </c>
      <c r="JT31" s="26">
        <v>0</v>
      </c>
      <c r="JU31" s="26">
        <v>1</v>
      </c>
      <c r="JV31" s="26">
        <v>1</v>
      </c>
      <c r="JW31" s="26">
        <v>1</v>
      </c>
      <c r="JX31" s="31"/>
      <c r="JY31" s="31"/>
      <c r="JZ31" s="28">
        <v>1</v>
      </c>
      <c r="KA31" s="26">
        <v>1</v>
      </c>
      <c r="KB31" s="26">
        <v>1</v>
      </c>
      <c r="KC31" s="26">
        <v>1</v>
      </c>
      <c r="KD31" s="26">
        <v>1</v>
      </c>
      <c r="KE31" s="31"/>
      <c r="KF31" s="31"/>
      <c r="KG31" s="28">
        <v>1</v>
      </c>
      <c r="KH31" s="28">
        <v>1</v>
      </c>
      <c r="KI31" s="28">
        <v>1</v>
      </c>
      <c r="KJ31" s="28">
        <v>1</v>
      </c>
      <c r="KK31" s="28">
        <v>1</v>
      </c>
      <c r="KL31" s="31"/>
      <c r="KM31" s="31"/>
      <c r="KN31" s="28">
        <v>1</v>
      </c>
      <c r="KO31" s="28">
        <v>1</v>
      </c>
      <c r="KP31" s="28">
        <v>1</v>
      </c>
      <c r="KQ31" s="28">
        <v>1</v>
      </c>
      <c r="KR31" s="28">
        <v>1</v>
      </c>
      <c r="KS31" s="31"/>
      <c r="KT31" s="31"/>
      <c r="KU31" s="28">
        <v>1</v>
      </c>
      <c r="KV31" s="28">
        <v>1</v>
      </c>
      <c r="KW31" s="28">
        <v>1</v>
      </c>
      <c r="KX31" s="28">
        <v>1</v>
      </c>
      <c r="KY31" s="28">
        <v>1</v>
      </c>
      <c r="KZ31" s="31"/>
      <c r="LA31" s="31"/>
      <c r="LB31" s="28">
        <v>1</v>
      </c>
      <c r="LC31" s="28">
        <v>1</v>
      </c>
      <c r="LD31" s="28">
        <v>1</v>
      </c>
      <c r="LE31" s="28">
        <v>1</v>
      </c>
      <c r="LF31" s="28">
        <v>1</v>
      </c>
      <c r="LG31" s="31"/>
      <c r="LH31" s="31"/>
      <c r="LI31" s="28">
        <v>1</v>
      </c>
      <c r="LJ31" s="28">
        <v>1</v>
      </c>
      <c r="LK31" s="28">
        <v>1</v>
      </c>
      <c r="LL31" s="28">
        <v>1</v>
      </c>
      <c r="LM31" s="28">
        <v>1</v>
      </c>
      <c r="LN31" s="31"/>
      <c r="LO31" s="31"/>
      <c r="LP31" s="28">
        <v>1</v>
      </c>
      <c r="LQ31" s="28">
        <v>1</v>
      </c>
      <c r="LR31" s="28">
        <v>1</v>
      </c>
      <c r="LS31" s="28">
        <v>1</v>
      </c>
      <c r="LT31" s="28">
        <v>1</v>
      </c>
      <c r="LU31" s="31"/>
      <c r="LV31" s="31"/>
      <c r="LW31" s="28">
        <v>1</v>
      </c>
      <c r="LX31" s="28">
        <v>1</v>
      </c>
      <c r="LY31" s="28">
        <v>1</v>
      </c>
      <c r="LZ31" s="28">
        <v>1</v>
      </c>
      <c r="MA31" s="28">
        <v>1</v>
      </c>
      <c r="MB31" s="31"/>
      <c r="MC31" s="31"/>
      <c r="MD31" s="28">
        <v>1</v>
      </c>
      <c r="ME31" s="28">
        <v>1</v>
      </c>
      <c r="MF31" s="28">
        <v>1</v>
      </c>
      <c r="MG31" s="28">
        <v>1</v>
      </c>
      <c r="MH31" s="28">
        <v>1</v>
      </c>
      <c r="MI31" s="31"/>
      <c r="MJ31" s="31"/>
      <c r="MK31" s="28">
        <v>1</v>
      </c>
      <c r="ML31" s="28">
        <v>1</v>
      </c>
      <c r="MM31" s="26">
        <v>1</v>
      </c>
      <c r="MN31" s="26">
        <v>1</v>
      </c>
      <c r="MO31" s="26">
        <v>1</v>
      </c>
      <c r="MP31" s="31"/>
      <c r="MQ31" s="31"/>
      <c r="MR31" s="28">
        <v>1</v>
      </c>
      <c r="MS31" s="28">
        <v>1</v>
      </c>
      <c r="MT31" s="28">
        <v>1</v>
      </c>
      <c r="MU31" s="28">
        <v>1</v>
      </c>
      <c r="MV31" s="28">
        <v>1</v>
      </c>
      <c r="MW31" s="31"/>
      <c r="MX31" s="31"/>
      <c r="MY31" s="28"/>
      <c r="MZ31" s="26"/>
      <c r="NA31" s="26"/>
      <c r="NB31" s="26"/>
      <c r="NC31" s="26"/>
      <c r="ND31" s="31"/>
      <c r="NE31" s="31"/>
      <c r="NF31" s="16" t="s">
        <v>759</v>
      </c>
    </row>
    <row r="32" spans="1:370" s="29" customFormat="1" ht="15.75" x14ac:dyDescent="0.25">
      <c r="A32" s="22" t="s">
        <v>785</v>
      </c>
      <c r="B32" s="23" t="s">
        <v>779</v>
      </c>
      <c r="C32" s="24">
        <v>1</v>
      </c>
      <c r="D32" s="33" t="s">
        <v>766</v>
      </c>
      <c r="E32" s="25"/>
      <c r="F32" s="26">
        <v>0</v>
      </c>
      <c r="G32" s="26">
        <v>0</v>
      </c>
      <c r="H32" s="26">
        <v>0</v>
      </c>
      <c r="I32" s="26">
        <v>0</v>
      </c>
      <c r="J32" s="31"/>
      <c r="K32" s="31"/>
      <c r="L32" s="31"/>
      <c r="M32" s="28">
        <v>0</v>
      </c>
      <c r="N32" s="28">
        <v>0</v>
      </c>
      <c r="O32" s="28">
        <v>0</v>
      </c>
      <c r="P32" s="28">
        <v>0</v>
      </c>
      <c r="Q32" s="28">
        <v>0</v>
      </c>
      <c r="R32" s="31"/>
      <c r="S32" s="31"/>
      <c r="T32" s="28">
        <v>0</v>
      </c>
      <c r="U32" s="28">
        <v>0</v>
      </c>
      <c r="V32" s="28">
        <v>0</v>
      </c>
      <c r="W32" s="28">
        <v>0</v>
      </c>
      <c r="X32" s="28">
        <v>0</v>
      </c>
      <c r="Y32" s="31"/>
      <c r="Z32" s="31"/>
      <c r="AA32" s="28">
        <v>0</v>
      </c>
      <c r="AB32" s="28">
        <v>0</v>
      </c>
      <c r="AC32" s="28">
        <v>0</v>
      </c>
      <c r="AD32" s="28">
        <v>0</v>
      </c>
      <c r="AE32" s="26">
        <v>0</v>
      </c>
      <c r="AF32" s="31"/>
      <c r="AG32" s="31"/>
      <c r="AH32" s="28">
        <v>0</v>
      </c>
      <c r="AI32" s="28">
        <v>0</v>
      </c>
      <c r="AJ32" s="28">
        <v>0</v>
      </c>
      <c r="AK32" s="28">
        <v>0</v>
      </c>
      <c r="AL32" s="28">
        <v>0</v>
      </c>
      <c r="AM32" s="31"/>
      <c r="AN32" s="31"/>
      <c r="AO32" s="28">
        <v>0</v>
      </c>
      <c r="AP32" s="28">
        <v>0</v>
      </c>
      <c r="AQ32" s="28">
        <v>0</v>
      </c>
      <c r="AR32" s="28">
        <v>0</v>
      </c>
      <c r="AS32" s="28">
        <v>0</v>
      </c>
      <c r="AT32" s="31"/>
      <c r="AU32" s="31"/>
      <c r="AV32" s="28">
        <v>0</v>
      </c>
      <c r="AW32" s="28">
        <v>0</v>
      </c>
      <c r="AX32" s="28">
        <v>0</v>
      </c>
      <c r="AY32" s="28">
        <v>0</v>
      </c>
      <c r="AZ32" s="28">
        <v>0</v>
      </c>
      <c r="BA32" s="31"/>
      <c r="BB32" s="31"/>
      <c r="BC32" s="28">
        <v>0</v>
      </c>
      <c r="BD32" s="28">
        <v>0</v>
      </c>
      <c r="BE32" s="28">
        <v>0</v>
      </c>
      <c r="BF32" s="28">
        <v>0</v>
      </c>
      <c r="BG32" s="28">
        <v>0</v>
      </c>
      <c r="BH32" s="31"/>
      <c r="BI32" s="31"/>
      <c r="BJ32" s="28">
        <v>0</v>
      </c>
      <c r="BK32" s="28">
        <v>0</v>
      </c>
      <c r="BL32" s="28">
        <v>0</v>
      </c>
      <c r="BM32" s="28">
        <v>0</v>
      </c>
      <c r="BN32" s="28">
        <v>0</v>
      </c>
      <c r="BO32" s="31"/>
      <c r="BP32" s="31"/>
      <c r="BQ32" s="28">
        <v>0</v>
      </c>
      <c r="BR32" s="28">
        <v>0</v>
      </c>
      <c r="BS32" s="28">
        <v>0</v>
      </c>
      <c r="BT32" s="28">
        <v>0</v>
      </c>
      <c r="BU32" s="28">
        <v>0</v>
      </c>
      <c r="BV32" s="31"/>
      <c r="BW32" s="31"/>
      <c r="BX32" s="28">
        <v>0</v>
      </c>
      <c r="BY32" s="26">
        <v>0</v>
      </c>
      <c r="BZ32" s="26">
        <v>0</v>
      </c>
      <c r="CA32" s="26">
        <v>0</v>
      </c>
      <c r="CB32" s="26">
        <v>0</v>
      </c>
      <c r="CC32" s="31"/>
      <c r="CD32" s="31"/>
      <c r="CE32" s="28">
        <v>2</v>
      </c>
      <c r="CF32" s="28">
        <v>1</v>
      </c>
      <c r="CG32" s="28">
        <v>1</v>
      </c>
      <c r="CH32" s="28">
        <v>1</v>
      </c>
      <c r="CI32" s="28">
        <v>1</v>
      </c>
      <c r="CJ32" s="31"/>
      <c r="CK32" s="31"/>
      <c r="CL32" s="28">
        <v>1</v>
      </c>
      <c r="CM32" s="28">
        <v>1</v>
      </c>
      <c r="CN32" s="28">
        <v>1</v>
      </c>
      <c r="CO32" s="28">
        <v>1</v>
      </c>
      <c r="CP32" s="28">
        <v>1</v>
      </c>
      <c r="CQ32" s="31"/>
      <c r="CR32" s="31"/>
      <c r="CS32" s="28">
        <v>1</v>
      </c>
      <c r="CT32" s="28">
        <v>1</v>
      </c>
      <c r="CU32" s="28">
        <v>1</v>
      </c>
      <c r="CV32" s="28">
        <v>1</v>
      </c>
      <c r="CW32" s="28">
        <v>1</v>
      </c>
      <c r="CX32" s="31"/>
      <c r="CY32" s="31"/>
      <c r="CZ32" s="28">
        <v>1</v>
      </c>
      <c r="DA32" s="28">
        <v>1</v>
      </c>
      <c r="DB32" s="28">
        <v>1</v>
      </c>
      <c r="DC32" s="28">
        <v>1</v>
      </c>
      <c r="DD32" s="28">
        <v>1</v>
      </c>
      <c r="DE32" s="31"/>
      <c r="DF32" s="31"/>
      <c r="DG32" s="28">
        <v>0</v>
      </c>
      <c r="DH32" s="28">
        <v>0</v>
      </c>
      <c r="DI32" s="28">
        <v>0</v>
      </c>
      <c r="DJ32" s="28">
        <v>0</v>
      </c>
      <c r="DK32" s="28">
        <v>0</v>
      </c>
      <c r="DL32" s="31"/>
      <c r="DM32" s="31"/>
      <c r="DN32" s="28">
        <v>0</v>
      </c>
      <c r="DO32" s="28">
        <v>0</v>
      </c>
      <c r="DP32" s="28">
        <v>0</v>
      </c>
      <c r="DQ32" s="28">
        <v>0</v>
      </c>
      <c r="DR32" s="28">
        <v>0</v>
      </c>
      <c r="DS32" s="31"/>
      <c r="DT32" s="31"/>
      <c r="DU32" s="28">
        <v>0</v>
      </c>
      <c r="DV32" s="28">
        <v>0</v>
      </c>
      <c r="DW32" s="28">
        <v>0</v>
      </c>
      <c r="DX32" s="28">
        <v>0</v>
      </c>
      <c r="DY32" s="28">
        <v>0</v>
      </c>
      <c r="DZ32" s="31"/>
      <c r="EA32" s="31"/>
      <c r="EB32" s="28">
        <v>0</v>
      </c>
      <c r="EC32" s="28">
        <v>0</v>
      </c>
      <c r="ED32" s="28">
        <v>0</v>
      </c>
      <c r="EE32" s="28">
        <v>0</v>
      </c>
      <c r="EF32" s="28">
        <v>0</v>
      </c>
      <c r="EG32" s="31"/>
      <c r="EH32" s="31"/>
      <c r="EI32" s="28">
        <v>0</v>
      </c>
      <c r="EJ32" s="28">
        <v>0</v>
      </c>
      <c r="EK32" s="28">
        <v>0</v>
      </c>
      <c r="EL32" s="28">
        <v>0</v>
      </c>
      <c r="EM32" s="28">
        <v>0</v>
      </c>
      <c r="EN32" s="31"/>
      <c r="EO32" s="31"/>
      <c r="EP32" s="28">
        <v>0</v>
      </c>
      <c r="EQ32" s="26">
        <v>0</v>
      </c>
      <c r="ER32" s="26">
        <v>0</v>
      </c>
      <c r="ES32" s="26">
        <v>0</v>
      </c>
      <c r="ET32" s="26">
        <v>0</v>
      </c>
      <c r="EU32" s="31"/>
      <c r="EV32" s="31"/>
      <c r="EW32" s="28">
        <v>0</v>
      </c>
      <c r="EX32" s="26">
        <v>0</v>
      </c>
      <c r="EY32" s="26">
        <v>0</v>
      </c>
      <c r="EZ32" s="26">
        <v>0</v>
      </c>
      <c r="FA32" s="26">
        <v>0</v>
      </c>
      <c r="FB32" s="31"/>
      <c r="FC32" s="31"/>
      <c r="FD32" s="28">
        <v>0</v>
      </c>
      <c r="FE32" s="26">
        <v>0</v>
      </c>
      <c r="FF32" s="26">
        <v>0</v>
      </c>
      <c r="FG32" s="26">
        <v>0</v>
      </c>
      <c r="FH32" s="26">
        <v>0</v>
      </c>
      <c r="FI32" s="31"/>
      <c r="FJ32" s="31"/>
      <c r="FK32" s="28">
        <v>0</v>
      </c>
      <c r="FL32" s="26">
        <v>0</v>
      </c>
      <c r="FM32" s="26">
        <v>0</v>
      </c>
      <c r="FN32" s="26">
        <v>0</v>
      </c>
      <c r="FO32" s="26">
        <v>0</v>
      </c>
      <c r="FP32" s="31"/>
      <c r="FQ32" s="31"/>
      <c r="FR32" s="28">
        <v>0</v>
      </c>
      <c r="FS32" s="26">
        <v>0</v>
      </c>
      <c r="FT32" s="28">
        <v>0</v>
      </c>
      <c r="FU32" s="26">
        <v>0</v>
      </c>
      <c r="FV32" s="28">
        <v>0</v>
      </c>
      <c r="FW32" s="31"/>
      <c r="FX32" s="31"/>
      <c r="FY32" s="28">
        <v>0</v>
      </c>
      <c r="FZ32" s="26">
        <v>0</v>
      </c>
      <c r="GA32" s="26">
        <v>0</v>
      </c>
      <c r="GB32" s="26">
        <v>0</v>
      </c>
      <c r="GC32" s="26">
        <v>0</v>
      </c>
      <c r="GD32" s="31"/>
      <c r="GE32" s="31"/>
      <c r="GF32" s="28">
        <v>0</v>
      </c>
      <c r="GG32" s="26">
        <v>0</v>
      </c>
      <c r="GH32" s="26">
        <v>0</v>
      </c>
      <c r="GI32" s="26">
        <v>0</v>
      </c>
      <c r="GJ32" s="26">
        <v>0</v>
      </c>
      <c r="GK32" s="31"/>
      <c r="GL32" s="31"/>
      <c r="GM32" s="28">
        <v>0</v>
      </c>
      <c r="GN32" s="26">
        <v>0</v>
      </c>
      <c r="GO32" s="26">
        <v>0</v>
      </c>
      <c r="GP32" s="26">
        <v>0</v>
      </c>
      <c r="GQ32" s="26">
        <v>0</v>
      </c>
      <c r="GR32" s="31"/>
      <c r="GS32" s="31"/>
      <c r="GT32" s="28">
        <v>0</v>
      </c>
      <c r="GU32" s="26">
        <v>0</v>
      </c>
      <c r="GV32" s="26">
        <v>0</v>
      </c>
      <c r="GW32" s="26">
        <v>0</v>
      </c>
      <c r="GX32" s="26">
        <v>0</v>
      </c>
      <c r="GY32" s="31"/>
      <c r="GZ32" s="31"/>
      <c r="HA32" s="28">
        <v>0</v>
      </c>
      <c r="HB32" s="26">
        <v>0</v>
      </c>
      <c r="HC32" s="26">
        <v>0</v>
      </c>
      <c r="HD32" s="26">
        <v>0</v>
      </c>
      <c r="HE32" s="26">
        <v>0</v>
      </c>
      <c r="HF32" s="31"/>
      <c r="HG32" s="31"/>
      <c r="HH32" s="28">
        <v>0</v>
      </c>
      <c r="HI32" s="26">
        <v>0</v>
      </c>
      <c r="HJ32" s="26">
        <v>0</v>
      </c>
      <c r="HK32" s="26">
        <v>0</v>
      </c>
      <c r="HL32" s="26">
        <v>0</v>
      </c>
      <c r="HM32" s="31"/>
      <c r="HN32" s="31"/>
      <c r="HO32" s="28">
        <v>0</v>
      </c>
      <c r="HP32" s="28">
        <v>0</v>
      </c>
      <c r="HQ32" s="28">
        <v>0</v>
      </c>
      <c r="HR32" s="28">
        <v>0</v>
      </c>
      <c r="HS32" s="28">
        <v>0</v>
      </c>
      <c r="HT32" s="31"/>
      <c r="HU32" s="31"/>
      <c r="HV32" s="28">
        <v>0</v>
      </c>
      <c r="HW32" s="28">
        <v>0</v>
      </c>
      <c r="HX32" s="28">
        <v>0</v>
      </c>
      <c r="HY32" s="28">
        <v>0</v>
      </c>
      <c r="HZ32" s="28">
        <v>0</v>
      </c>
      <c r="IA32" s="31"/>
      <c r="IB32" s="31"/>
      <c r="IC32" s="28">
        <v>0</v>
      </c>
      <c r="ID32" s="26">
        <v>0</v>
      </c>
      <c r="IE32" s="26">
        <v>0</v>
      </c>
      <c r="IF32" s="26">
        <v>0</v>
      </c>
      <c r="IG32" s="26">
        <v>0</v>
      </c>
      <c r="IH32" s="31"/>
      <c r="II32" s="31"/>
      <c r="IJ32" s="28">
        <v>0</v>
      </c>
      <c r="IK32" s="26">
        <v>0</v>
      </c>
      <c r="IL32" s="26">
        <v>0</v>
      </c>
      <c r="IM32" s="26">
        <v>0</v>
      </c>
      <c r="IN32" s="26">
        <v>0</v>
      </c>
      <c r="IO32" s="31"/>
      <c r="IP32" s="31"/>
      <c r="IQ32" s="28">
        <v>0</v>
      </c>
      <c r="IR32" s="28">
        <v>0</v>
      </c>
      <c r="IS32" s="28">
        <v>0</v>
      </c>
      <c r="IT32" s="28">
        <v>0</v>
      </c>
      <c r="IU32" s="28">
        <v>0</v>
      </c>
      <c r="IV32" s="31"/>
      <c r="IW32" s="31"/>
      <c r="IX32" s="28">
        <v>0</v>
      </c>
      <c r="IY32" s="26">
        <v>0</v>
      </c>
      <c r="IZ32" s="26">
        <v>0</v>
      </c>
      <c r="JA32" s="26">
        <v>0</v>
      </c>
      <c r="JB32" s="26">
        <v>0</v>
      </c>
      <c r="JC32" s="31"/>
      <c r="JD32" s="31"/>
      <c r="JE32" s="28">
        <v>0</v>
      </c>
      <c r="JF32" s="28">
        <v>0</v>
      </c>
      <c r="JG32" s="28">
        <v>0</v>
      </c>
      <c r="JH32" s="28">
        <v>0</v>
      </c>
      <c r="JI32" s="28">
        <v>0</v>
      </c>
      <c r="JJ32" s="31"/>
      <c r="JK32" s="31"/>
      <c r="JL32" s="28">
        <v>0</v>
      </c>
      <c r="JM32" s="28">
        <v>0</v>
      </c>
      <c r="JN32" s="28">
        <v>0</v>
      </c>
      <c r="JO32" s="28">
        <v>0</v>
      </c>
      <c r="JP32" s="28">
        <v>0</v>
      </c>
      <c r="JQ32" s="31"/>
      <c r="JR32" s="31"/>
      <c r="JS32" s="28">
        <v>0</v>
      </c>
      <c r="JT32" s="26">
        <v>0</v>
      </c>
      <c r="JU32" s="26">
        <v>0</v>
      </c>
      <c r="JV32" s="26">
        <v>0</v>
      </c>
      <c r="JW32" s="26">
        <v>0</v>
      </c>
      <c r="JX32" s="31"/>
      <c r="JY32" s="31"/>
      <c r="JZ32" s="28">
        <v>0</v>
      </c>
      <c r="KA32" s="26">
        <v>0</v>
      </c>
      <c r="KB32" s="26">
        <v>0</v>
      </c>
      <c r="KC32" s="26">
        <v>0</v>
      </c>
      <c r="KD32" s="26">
        <v>0</v>
      </c>
      <c r="KE32" s="31"/>
      <c r="KF32" s="31"/>
      <c r="KG32" s="28">
        <v>0</v>
      </c>
      <c r="KH32" s="28">
        <v>0</v>
      </c>
      <c r="KI32" s="28">
        <v>0</v>
      </c>
      <c r="KJ32" s="28">
        <v>0</v>
      </c>
      <c r="KK32" s="28">
        <v>0</v>
      </c>
      <c r="KL32" s="31"/>
      <c r="KM32" s="31"/>
      <c r="KN32" s="28">
        <v>0</v>
      </c>
      <c r="KO32" s="28">
        <v>0</v>
      </c>
      <c r="KP32" s="28">
        <v>0</v>
      </c>
      <c r="KQ32" s="28">
        <v>0</v>
      </c>
      <c r="KR32" s="28">
        <v>0</v>
      </c>
      <c r="KS32" s="31"/>
      <c r="KT32" s="31"/>
      <c r="KU32" s="28">
        <v>1</v>
      </c>
      <c r="KV32" s="28">
        <v>1</v>
      </c>
      <c r="KW32" s="28">
        <v>1</v>
      </c>
      <c r="KX32" s="28">
        <v>1</v>
      </c>
      <c r="KY32" s="28">
        <v>1</v>
      </c>
      <c r="KZ32" s="31"/>
      <c r="LA32" s="31"/>
      <c r="LB32" s="28">
        <v>1</v>
      </c>
      <c r="LC32" s="28">
        <v>1</v>
      </c>
      <c r="LD32" s="28">
        <v>1</v>
      </c>
      <c r="LE32" s="28">
        <v>1</v>
      </c>
      <c r="LF32" s="28">
        <v>1</v>
      </c>
      <c r="LG32" s="31"/>
      <c r="LH32" s="31"/>
      <c r="LI32" s="28">
        <v>1</v>
      </c>
      <c r="LJ32" s="28">
        <v>1</v>
      </c>
      <c r="LK32" s="28">
        <v>1</v>
      </c>
      <c r="LL32" s="28">
        <v>1</v>
      </c>
      <c r="LM32" s="28">
        <v>1</v>
      </c>
      <c r="LN32" s="31"/>
      <c r="LO32" s="31"/>
      <c r="LP32" s="28">
        <v>0</v>
      </c>
      <c r="LQ32" s="28">
        <v>0</v>
      </c>
      <c r="LR32" s="28">
        <v>0</v>
      </c>
      <c r="LS32" s="28">
        <v>0</v>
      </c>
      <c r="LT32" s="28">
        <v>0</v>
      </c>
      <c r="LU32" s="31"/>
      <c r="LV32" s="31"/>
      <c r="LW32" s="28">
        <v>0</v>
      </c>
      <c r="LX32" s="28">
        <v>0</v>
      </c>
      <c r="LY32" s="28">
        <v>0</v>
      </c>
      <c r="LZ32" s="28">
        <v>0</v>
      </c>
      <c r="MA32" s="28">
        <v>0</v>
      </c>
      <c r="MB32" s="31"/>
      <c r="MC32" s="31"/>
      <c r="MD32" s="28">
        <v>0</v>
      </c>
      <c r="ME32" s="28">
        <v>0</v>
      </c>
      <c r="MF32" s="28">
        <v>0</v>
      </c>
      <c r="MG32" s="28">
        <v>0</v>
      </c>
      <c r="MH32" s="28">
        <v>0</v>
      </c>
      <c r="MI32" s="31"/>
      <c r="MJ32" s="31"/>
      <c r="MK32" s="28">
        <v>0</v>
      </c>
      <c r="ML32" s="28">
        <v>0</v>
      </c>
      <c r="MM32" s="26">
        <v>0</v>
      </c>
      <c r="MN32" s="26">
        <v>0</v>
      </c>
      <c r="MO32" s="26">
        <v>0</v>
      </c>
      <c r="MP32" s="31"/>
      <c r="MQ32" s="31"/>
      <c r="MR32" s="28">
        <v>0</v>
      </c>
      <c r="MS32" s="28">
        <v>0</v>
      </c>
      <c r="MT32" s="28">
        <v>0</v>
      </c>
      <c r="MU32" s="28">
        <v>0</v>
      </c>
      <c r="MV32" s="28">
        <v>0</v>
      </c>
      <c r="MW32" s="31"/>
      <c r="MX32" s="31"/>
      <c r="MY32" s="28"/>
      <c r="MZ32" s="26"/>
      <c r="NA32" s="26"/>
      <c r="NB32" s="26"/>
      <c r="NC32" s="26"/>
      <c r="ND32" s="31"/>
      <c r="NE32" s="31"/>
      <c r="NF32" s="16" t="s">
        <v>759</v>
      </c>
    </row>
    <row r="33" spans="1:370" s="29" customFormat="1" ht="15.75" hidden="1" x14ac:dyDescent="0.25">
      <c r="A33" s="22" t="s">
        <v>786</v>
      </c>
      <c r="B33" s="23" t="s">
        <v>779</v>
      </c>
      <c r="C33" s="24">
        <v>1</v>
      </c>
      <c r="D33" s="33"/>
      <c r="E33" s="25"/>
      <c r="F33" s="26"/>
      <c r="G33" s="26"/>
      <c r="H33" s="26"/>
      <c r="I33" s="27"/>
      <c r="J33" s="31"/>
      <c r="K33" s="31"/>
      <c r="L33" s="31"/>
      <c r="M33" s="28"/>
      <c r="N33" s="26"/>
      <c r="O33" s="26"/>
      <c r="P33" s="26"/>
      <c r="Q33" s="26"/>
      <c r="R33" s="31"/>
      <c r="S33" s="31"/>
      <c r="T33" s="28"/>
      <c r="U33" s="26"/>
      <c r="V33" s="26"/>
      <c r="W33" s="26"/>
      <c r="X33" s="26"/>
      <c r="Y33" s="31"/>
      <c r="Z33" s="31"/>
      <c r="AA33" s="28"/>
      <c r="AB33" s="26"/>
      <c r="AC33" s="26"/>
      <c r="AD33" s="26"/>
      <c r="AE33" s="26"/>
      <c r="AF33" s="31"/>
      <c r="AG33" s="31"/>
      <c r="AH33" s="28"/>
      <c r="AI33" s="26"/>
      <c r="AJ33" s="26"/>
      <c r="AK33" s="26"/>
      <c r="AL33" s="26"/>
      <c r="AM33" s="31"/>
      <c r="AN33" s="31"/>
      <c r="AO33" s="28"/>
      <c r="AP33" s="26"/>
      <c r="AQ33" s="26"/>
      <c r="AR33" s="26"/>
      <c r="AS33" s="26"/>
      <c r="AT33" s="31"/>
      <c r="AU33" s="31"/>
      <c r="AV33" s="28"/>
      <c r="AW33" s="26"/>
      <c r="AX33" s="26"/>
      <c r="AY33" s="26"/>
      <c r="AZ33" s="26"/>
      <c r="BA33" s="31"/>
      <c r="BB33" s="31"/>
      <c r="BC33" s="28"/>
      <c r="BD33" s="26"/>
      <c r="BE33" s="26"/>
      <c r="BF33" s="26"/>
      <c r="BG33" s="26"/>
      <c r="BH33" s="31"/>
      <c r="BI33" s="31"/>
      <c r="BJ33" s="28"/>
      <c r="BK33" s="26"/>
      <c r="BL33" s="26"/>
      <c r="BM33" s="26"/>
      <c r="BN33" s="26"/>
      <c r="BO33" s="31"/>
      <c r="BP33" s="31"/>
      <c r="BQ33" s="28"/>
      <c r="BR33" s="26"/>
      <c r="BS33" s="26"/>
      <c r="BT33" s="26"/>
      <c r="BU33" s="26"/>
      <c r="BV33" s="31"/>
      <c r="BW33" s="31"/>
      <c r="BX33" s="28"/>
      <c r="BY33" s="26"/>
      <c r="BZ33" s="26"/>
      <c r="CA33" s="26"/>
      <c r="CB33" s="26"/>
      <c r="CC33" s="31"/>
      <c r="CD33" s="31"/>
      <c r="CE33" s="28"/>
      <c r="CF33" s="28"/>
      <c r="CG33" s="28"/>
      <c r="CH33" s="28"/>
      <c r="CI33" s="28"/>
      <c r="CJ33" s="31"/>
      <c r="CK33" s="31"/>
      <c r="CL33" s="28"/>
      <c r="CM33" s="26"/>
      <c r="CN33" s="26"/>
      <c r="CO33" s="26"/>
      <c r="CP33" s="26"/>
      <c r="CQ33" s="31"/>
      <c r="CR33" s="31"/>
      <c r="CS33" s="28"/>
      <c r="CT33" s="28"/>
      <c r="CU33" s="28"/>
      <c r="CV33" s="28"/>
      <c r="CW33" s="28"/>
      <c r="CX33" s="31"/>
      <c r="CY33" s="31"/>
      <c r="CZ33" s="28"/>
      <c r="DA33" s="26"/>
      <c r="DB33" s="26"/>
      <c r="DC33" s="26"/>
      <c r="DD33" s="26"/>
      <c r="DE33" s="31"/>
      <c r="DF33" s="31"/>
      <c r="DG33" s="28"/>
      <c r="DH33" s="26"/>
      <c r="DI33" s="26"/>
      <c r="DJ33" s="26"/>
      <c r="DK33" s="26"/>
      <c r="DL33" s="31"/>
      <c r="DM33" s="31"/>
      <c r="DN33" s="28"/>
      <c r="DO33" s="28"/>
      <c r="DP33" s="28"/>
      <c r="DQ33" s="28"/>
      <c r="DR33" s="28"/>
      <c r="DS33" s="31"/>
      <c r="DT33" s="31"/>
      <c r="DU33" s="28"/>
      <c r="DV33" s="26"/>
      <c r="DW33" s="26"/>
      <c r="DX33" s="26"/>
      <c r="DY33" s="26"/>
      <c r="DZ33" s="31"/>
      <c r="EA33" s="31"/>
      <c r="EB33" s="28"/>
      <c r="EC33" s="28"/>
      <c r="ED33" s="28"/>
      <c r="EE33" s="28"/>
      <c r="EF33" s="28"/>
      <c r="EG33" s="31"/>
      <c r="EH33" s="31"/>
      <c r="EI33" s="28"/>
      <c r="EJ33" s="26"/>
      <c r="EK33" s="26"/>
      <c r="EL33" s="26"/>
      <c r="EM33" s="26"/>
      <c r="EN33" s="31"/>
      <c r="EO33" s="31"/>
      <c r="EP33" s="28"/>
      <c r="EQ33" s="26"/>
      <c r="ER33" s="26"/>
      <c r="ES33" s="26"/>
      <c r="ET33" s="26"/>
      <c r="EU33" s="31"/>
      <c r="EV33" s="31"/>
      <c r="EW33" s="28"/>
      <c r="EX33" s="26"/>
      <c r="EY33" s="26"/>
      <c r="EZ33" s="26"/>
      <c r="FA33" s="26"/>
      <c r="FB33" s="31"/>
      <c r="FC33" s="31"/>
      <c r="FD33" s="28"/>
      <c r="FE33" s="26"/>
      <c r="FF33" s="26"/>
      <c r="FG33" s="26"/>
      <c r="FH33" s="26"/>
      <c r="FI33" s="31"/>
      <c r="FJ33" s="31"/>
      <c r="FK33" s="28"/>
      <c r="FL33" s="26"/>
      <c r="FM33" s="26"/>
      <c r="FN33" s="26"/>
      <c r="FO33" s="26"/>
      <c r="FP33" s="31"/>
      <c r="FQ33" s="31"/>
      <c r="FR33" s="28"/>
      <c r="FS33" s="26"/>
      <c r="FT33" s="28"/>
      <c r="FU33" s="26"/>
      <c r="FV33" s="28"/>
      <c r="FW33" s="31"/>
      <c r="FX33" s="31"/>
      <c r="FY33" s="28"/>
      <c r="FZ33" s="26"/>
      <c r="GA33" s="26"/>
      <c r="GB33" s="26"/>
      <c r="GC33" s="26"/>
      <c r="GD33" s="31"/>
      <c r="GE33" s="31"/>
      <c r="GF33" s="28"/>
      <c r="GG33" s="26"/>
      <c r="GH33" s="26"/>
      <c r="GI33" s="26"/>
      <c r="GJ33" s="26"/>
      <c r="GK33" s="31"/>
      <c r="GL33" s="31"/>
      <c r="GM33" s="28"/>
      <c r="GN33" s="26"/>
      <c r="GO33" s="26"/>
      <c r="GP33" s="26"/>
      <c r="GQ33" s="26"/>
      <c r="GR33" s="31"/>
      <c r="GS33" s="31"/>
      <c r="GT33" s="28"/>
      <c r="GU33" s="26"/>
      <c r="GV33" s="26"/>
      <c r="GW33" s="26"/>
      <c r="GX33" s="26"/>
      <c r="GY33" s="31"/>
      <c r="GZ33" s="31"/>
      <c r="HA33" s="28"/>
      <c r="HB33" s="26"/>
      <c r="HC33" s="26"/>
      <c r="HD33" s="26"/>
      <c r="HE33" s="26"/>
      <c r="HF33" s="31"/>
      <c r="HG33" s="31"/>
      <c r="HH33" s="28"/>
      <c r="HI33" s="26"/>
      <c r="HJ33" s="26"/>
      <c r="HK33" s="26"/>
      <c r="HL33" s="26"/>
      <c r="HM33" s="31"/>
      <c r="HN33" s="31"/>
      <c r="HO33" s="28"/>
      <c r="HP33" s="26"/>
      <c r="HQ33" s="26"/>
      <c r="HR33" s="26"/>
      <c r="HS33" s="26"/>
      <c r="HT33" s="31"/>
      <c r="HU33" s="31"/>
      <c r="HV33" s="28"/>
      <c r="HW33" s="26"/>
      <c r="HX33" s="26"/>
      <c r="HY33" s="26"/>
      <c r="HZ33" s="26"/>
      <c r="IA33" s="31"/>
      <c r="IB33" s="31"/>
      <c r="IC33" s="28"/>
      <c r="ID33" s="26"/>
      <c r="IE33" s="26"/>
      <c r="IF33" s="26"/>
      <c r="IG33" s="26"/>
      <c r="IH33" s="31"/>
      <c r="II33" s="31"/>
      <c r="IJ33" s="28"/>
      <c r="IK33" s="26"/>
      <c r="IL33" s="26"/>
      <c r="IM33" s="26"/>
      <c r="IN33" s="26"/>
      <c r="IO33" s="31"/>
      <c r="IP33" s="31"/>
      <c r="IQ33" s="28"/>
      <c r="IR33" s="26"/>
      <c r="IS33" s="26"/>
      <c r="IT33" s="26"/>
      <c r="IU33" s="26"/>
      <c r="IV33" s="31"/>
      <c r="IW33" s="31"/>
      <c r="IX33" s="28"/>
      <c r="IY33" s="26"/>
      <c r="IZ33" s="26"/>
      <c r="JA33" s="26"/>
      <c r="JB33" s="26"/>
      <c r="JC33" s="31"/>
      <c r="JD33" s="31"/>
      <c r="JE33" s="28"/>
      <c r="JF33" s="26"/>
      <c r="JG33" s="26"/>
      <c r="JH33" s="26"/>
      <c r="JI33" s="26"/>
      <c r="JJ33" s="31"/>
      <c r="JK33" s="31"/>
      <c r="JL33" s="28"/>
      <c r="JM33" s="28"/>
      <c r="JN33" s="28"/>
      <c r="JO33" s="28"/>
      <c r="JP33" s="28"/>
      <c r="JQ33" s="31"/>
      <c r="JR33" s="31"/>
      <c r="JS33" s="28"/>
      <c r="JT33" s="26"/>
      <c r="JU33" s="26"/>
      <c r="JV33" s="26"/>
      <c r="JW33" s="26"/>
      <c r="JX33" s="31"/>
      <c r="JY33" s="31"/>
      <c r="JZ33" s="28"/>
      <c r="KA33" s="26"/>
      <c r="KB33" s="26"/>
      <c r="KC33" s="26"/>
      <c r="KD33" s="26"/>
      <c r="KE33" s="31"/>
      <c r="KF33" s="31"/>
      <c r="KG33" s="28"/>
      <c r="KH33" s="26"/>
      <c r="KI33" s="26"/>
      <c r="KJ33" s="26"/>
      <c r="KK33" s="26"/>
      <c r="KL33" s="31"/>
      <c r="KM33" s="31"/>
      <c r="KN33" s="28"/>
      <c r="KO33" s="26"/>
      <c r="KP33" s="26"/>
      <c r="KQ33" s="26"/>
      <c r="KR33" s="26"/>
      <c r="KS33" s="31"/>
      <c r="KT33" s="31"/>
      <c r="KU33" s="28"/>
      <c r="KV33" s="26"/>
      <c r="KW33" s="26"/>
      <c r="KX33" s="26"/>
      <c r="KY33" s="26"/>
      <c r="KZ33" s="31"/>
      <c r="LA33" s="31"/>
      <c r="LB33" s="28"/>
      <c r="LC33" s="26"/>
      <c r="LD33" s="26"/>
      <c r="LE33" s="26"/>
      <c r="LF33" s="26"/>
      <c r="LG33" s="31"/>
      <c r="LH33" s="31"/>
      <c r="LI33" s="28"/>
      <c r="LJ33" s="26"/>
      <c r="LK33" s="26"/>
      <c r="LL33" s="26"/>
      <c r="LM33" s="26"/>
      <c r="LN33" s="31"/>
      <c r="LO33" s="31"/>
      <c r="LP33" s="28"/>
      <c r="LQ33" s="26"/>
      <c r="LR33" s="26"/>
      <c r="LS33" s="26"/>
      <c r="LT33" s="26"/>
      <c r="LU33" s="31"/>
      <c r="LV33" s="31"/>
      <c r="LW33" s="28"/>
      <c r="LX33" s="26"/>
      <c r="LY33" s="26"/>
      <c r="LZ33" s="26"/>
      <c r="MA33" s="26"/>
      <c r="MB33" s="31"/>
      <c r="MC33" s="31"/>
      <c r="MD33" s="28"/>
      <c r="ME33" s="26"/>
      <c r="MF33" s="26"/>
      <c r="MG33" s="26"/>
      <c r="MH33" s="26"/>
      <c r="MI33" s="31"/>
      <c r="MJ33" s="31"/>
      <c r="MK33" s="28"/>
      <c r="ML33" s="26"/>
      <c r="MM33" s="26"/>
      <c r="MN33" s="26"/>
      <c r="MO33" s="26"/>
      <c r="MP33" s="31"/>
      <c r="MQ33" s="31"/>
      <c r="MR33" s="28"/>
      <c r="MS33" s="26"/>
      <c r="MT33" s="26"/>
      <c r="MU33" s="26"/>
      <c r="MV33" s="26"/>
      <c r="MW33" s="31"/>
      <c r="MX33" s="31"/>
      <c r="MY33" s="28"/>
      <c r="MZ33" s="26"/>
      <c r="NA33" s="26"/>
      <c r="NB33" s="26"/>
      <c r="NC33" s="26"/>
      <c r="ND33" s="31"/>
      <c r="NE33" s="31"/>
      <c r="NF33" s="16" t="s">
        <v>759</v>
      </c>
    </row>
    <row r="34" spans="1:370" s="29" customFormat="1" ht="15.75" hidden="1" x14ac:dyDescent="0.25">
      <c r="A34" s="22" t="s">
        <v>787</v>
      </c>
      <c r="B34" s="23" t="s">
        <v>779</v>
      </c>
      <c r="C34" s="24">
        <v>1</v>
      </c>
      <c r="D34" s="33"/>
      <c r="E34" s="25"/>
      <c r="F34" s="26"/>
      <c r="G34" s="26"/>
      <c r="H34" s="26"/>
      <c r="I34" s="27"/>
      <c r="J34" s="31"/>
      <c r="K34" s="31"/>
      <c r="L34" s="31"/>
      <c r="M34" s="28"/>
      <c r="N34" s="26"/>
      <c r="O34" s="26"/>
      <c r="P34" s="26"/>
      <c r="Q34" s="26"/>
      <c r="R34" s="31"/>
      <c r="S34" s="31"/>
      <c r="T34" s="28"/>
      <c r="U34" s="26"/>
      <c r="V34" s="26"/>
      <c r="W34" s="26"/>
      <c r="X34" s="26"/>
      <c r="Y34" s="31"/>
      <c r="Z34" s="31"/>
      <c r="AA34" s="28"/>
      <c r="AB34" s="26"/>
      <c r="AC34" s="26"/>
      <c r="AD34" s="26"/>
      <c r="AE34" s="26"/>
      <c r="AF34" s="31"/>
      <c r="AG34" s="31"/>
      <c r="AH34" s="28"/>
      <c r="AI34" s="26"/>
      <c r="AJ34" s="26"/>
      <c r="AK34" s="26"/>
      <c r="AL34" s="26"/>
      <c r="AM34" s="31"/>
      <c r="AN34" s="31"/>
      <c r="AO34" s="28"/>
      <c r="AP34" s="26"/>
      <c r="AQ34" s="26"/>
      <c r="AR34" s="26"/>
      <c r="AS34" s="26"/>
      <c r="AT34" s="31"/>
      <c r="AU34" s="31"/>
      <c r="AV34" s="28"/>
      <c r="AW34" s="26"/>
      <c r="AX34" s="26"/>
      <c r="AY34" s="26"/>
      <c r="AZ34" s="26"/>
      <c r="BA34" s="31"/>
      <c r="BB34" s="31"/>
      <c r="BC34" s="28"/>
      <c r="BD34" s="26"/>
      <c r="BE34" s="26"/>
      <c r="BF34" s="26"/>
      <c r="BG34" s="26"/>
      <c r="BH34" s="31"/>
      <c r="BI34" s="31"/>
      <c r="BJ34" s="28"/>
      <c r="BK34" s="26"/>
      <c r="BL34" s="26"/>
      <c r="BM34" s="26"/>
      <c r="BN34" s="26"/>
      <c r="BO34" s="31"/>
      <c r="BP34" s="31"/>
      <c r="BQ34" s="28"/>
      <c r="BR34" s="26"/>
      <c r="BS34" s="26"/>
      <c r="BT34" s="26"/>
      <c r="BU34" s="26"/>
      <c r="BV34" s="31"/>
      <c r="BW34" s="31"/>
      <c r="BX34" s="28"/>
      <c r="BY34" s="26"/>
      <c r="BZ34" s="26"/>
      <c r="CA34" s="26"/>
      <c r="CB34" s="26"/>
      <c r="CC34" s="31"/>
      <c r="CD34" s="31"/>
      <c r="CE34" s="28"/>
      <c r="CF34" s="28"/>
      <c r="CG34" s="28"/>
      <c r="CH34" s="28"/>
      <c r="CI34" s="28"/>
      <c r="CJ34" s="31"/>
      <c r="CK34" s="31"/>
      <c r="CL34" s="28"/>
      <c r="CM34" s="26"/>
      <c r="CN34" s="26"/>
      <c r="CO34" s="26"/>
      <c r="CP34" s="26"/>
      <c r="CQ34" s="31"/>
      <c r="CR34" s="31"/>
      <c r="CS34" s="28"/>
      <c r="CT34" s="28"/>
      <c r="CU34" s="28"/>
      <c r="CV34" s="28"/>
      <c r="CW34" s="28"/>
      <c r="CX34" s="31"/>
      <c r="CY34" s="31"/>
      <c r="CZ34" s="28"/>
      <c r="DA34" s="26"/>
      <c r="DB34" s="26"/>
      <c r="DC34" s="26"/>
      <c r="DD34" s="26"/>
      <c r="DE34" s="31"/>
      <c r="DF34" s="31"/>
      <c r="DG34" s="28"/>
      <c r="DH34" s="26"/>
      <c r="DI34" s="26"/>
      <c r="DJ34" s="26"/>
      <c r="DK34" s="26"/>
      <c r="DL34" s="31"/>
      <c r="DM34" s="31"/>
      <c r="DN34" s="28"/>
      <c r="DO34" s="28"/>
      <c r="DP34" s="28"/>
      <c r="DQ34" s="28"/>
      <c r="DR34" s="28"/>
      <c r="DS34" s="31"/>
      <c r="DT34" s="31"/>
      <c r="DU34" s="28"/>
      <c r="DV34" s="26"/>
      <c r="DW34" s="26"/>
      <c r="DX34" s="26"/>
      <c r="DY34" s="26"/>
      <c r="DZ34" s="31"/>
      <c r="EA34" s="31"/>
      <c r="EB34" s="28"/>
      <c r="EC34" s="28"/>
      <c r="ED34" s="28"/>
      <c r="EE34" s="28"/>
      <c r="EF34" s="28"/>
      <c r="EG34" s="31"/>
      <c r="EH34" s="31"/>
      <c r="EI34" s="28"/>
      <c r="EJ34" s="26"/>
      <c r="EK34" s="26"/>
      <c r="EL34" s="26"/>
      <c r="EM34" s="26"/>
      <c r="EN34" s="31"/>
      <c r="EO34" s="31"/>
      <c r="EP34" s="28"/>
      <c r="EQ34" s="26"/>
      <c r="ER34" s="26"/>
      <c r="ES34" s="26"/>
      <c r="ET34" s="26"/>
      <c r="EU34" s="31"/>
      <c r="EV34" s="31"/>
      <c r="EW34" s="28"/>
      <c r="EX34" s="26"/>
      <c r="EY34" s="26"/>
      <c r="EZ34" s="26"/>
      <c r="FA34" s="26"/>
      <c r="FB34" s="31"/>
      <c r="FC34" s="31"/>
      <c r="FD34" s="28"/>
      <c r="FE34" s="26"/>
      <c r="FF34" s="26"/>
      <c r="FG34" s="26"/>
      <c r="FH34" s="26"/>
      <c r="FI34" s="31"/>
      <c r="FJ34" s="31"/>
      <c r="FK34" s="28"/>
      <c r="FL34" s="26"/>
      <c r="FM34" s="26"/>
      <c r="FN34" s="26"/>
      <c r="FO34" s="26"/>
      <c r="FP34" s="31"/>
      <c r="FQ34" s="31"/>
      <c r="FR34" s="28"/>
      <c r="FS34" s="26"/>
      <c r="FT34" s="28"/>
      <c r="FU34" s="26"/>
      <c r="FV34" s="28"/>
      <c r="FW34" s="31"/>
      <c r="FX34" s="31"/>
      <c r="FY34" s="28"/>
      <c r="FZ34" s="26"/>
      <c r="GA34" s="26"/>
      <c r="GB34" s="26"/>
      <c r="GC34" s="26"/>
      <c r="GD34" s="31"/>
      <c r="GE34" s="31"/>
      <c r="GF34" s="28"/>
      <c r="GG34" s="26"/>
      <c r="GH34" s="26"/>
      <c r="GI34" s="26"/>
      <c r="GJ34" s="26"/>
      <c r="GK34" s="31"/>
      <c r="GL34" s="31"/>
      <c r="GM34" s="28"/>
      <c r="GN34" s="26"/>
      <c r="GO34" s="26"/>
      <c r="GP34" s="26"/>
      <c r="GQ34" s="26"/>
      <c r="GR34" s="31"/>
      <c r="GS34" s="31"/>
      <c r="GT34" s="28"/>
      <c r="GU34" s="26"/>
      <c r="GV34" s="26"/>
      <c r="GW34" s="26"/>
      <c r="GX34" s="26"/>
      <c r="GY34" s="31"/>
      <c r="GZ34" s="31"/>
      <c r="HA34" s="28"/>
      <c r="HB34" s="26"/>
      <c r="HC34" s="26"/>
      <c r="HD34" s="26"/>
      <c r="HE34" s="26"/>
      <c r="HF34" s="31"/>
      <c r="HG34" s="31"/>
      <c r="HH34" s="28"/>
      <c r="HI34" s="26"/>
      <c r="HJ34" s="26"/>
      <c r="HK34" s="26"/>
      <c r="HL34" s="26"/>
      <c r="HM34" s="31"/>
      <c r="HN34" s="31"/>
      <c r="HO34" s="28"/>
      <c r="HP34" s="26"/>
      <c r="HQ34" s="26"/>
      <c r="HR34" s="26"/>
      <c r="HS34" s="26"/>
      <c r="HT34" s="31"/>
      <c r="HU34" s="31"/>
      <c r="HV34" s="28"/>
      <c r="HW34" s="26"/>
      <c r="HX34" s="26"/>
      <c r="HY34" s="26"/>
      <c r="HZ34" s="26"/>
      <c r="IA34" s="31"/>
      <c r="IB34" s="31"/>
      <c r="IC34" s="28"/>
      <c r="ID34" s="26"/>
      <c r="IE34" s="26"/>
      <c r="IF34" s="26"/>
      <c r="IG34" s="26"/>
      <c r="IH34" s="31"/>
      <c r="II34" s="31"/>
      <c r="IJ34" s="28"/>
      <c r="IK34" s="26"/>
      <c r="IL34" s="26"/>
      <c r="IM34" s="26"/>
      <c r="IN34" s="26"/>
      <c r="IO34" s="31"/>
      <c r="IP34" s="31"/>
      <c r="IQ34" s="28"/>
      <c r="IR34" s="26"/>
      <c r="IS34" s="26"/>
      <c r="IT34" s="26"/>
      <c r="IU34" s="26"/>
      <c r="IV34" s="31"/>
      <c r="IW34" s="31"/>
      <c r="IX34" s="28"/>
      <c r="IY34" s="26"/>
      <c r="IZ34" s="26"/>
      <c r="JA34" s="26"/>
      <c r="JB34" s="26"/>
      <c r="JC34" s="31"/>
      <c r="JD34" s="31"/>
      <c r="JE34" s="28"/>
      <c r="JF34" s="26"/>
      <c r="JG34" s="26"/>
      <c r="JH34" s="26"/>
      <c r="JI34" s="26"/>
      <c r="JJ34" s="31"/>
      <c r="JK34" s="31"/>
      <c r="JL34" s="28"/>
      <c r="JM34" s="28"/>
      <c r="JN34" s="28"/>
      <c r="JO34" s="28"/>
      <c r="JP34" s="28"/>
      <c r="JQ34" s="31"/>
      <c r="JR34" s="31"/>
      <c r="JS34" s="28"/>
      <c r="JT34" s="26"/>
      <c r="JU34" s="26"/>
      <c r="JV34" s="26"/>
      <c r="JW34" s="26"/>
      <c r="JX34" s="31"/>
      <c r="JY34" s="31"/>
      <c r="JZ34" s="28"/>
      <c r="KA34" s="26"/>
      <c r="KB34" s="26"/>
      <c r="KC34" s="26"/>
      <c r="KD34" s="26"/>
      <c r="KE34" s="31"/>
      <c r="KF34" s="31"/>
      <c r="KG34" s="28"/>
      <c r="KH34" s="26"/>
      <c r="KI34" s="26"/>
      <c r="KJ34" s="26"/>
      <c r="KK34" s="26"/>
      <c r="KL34" s="31"/>
      <c r="KM34" s="31"/>
      <c r="KN34" s="28"/>
      <c r="KO34" s="26"/>
      <c r="KP34" s="26"/>
      <c r="KQ34" s="26"/>
      <c r="KR34" s="26"/>
      <c r="KS34" s="31"/>
      <c r="KT34" s="31"/>
      <c r="KU34" s="28"/>
      <c r="KV34" s="26"/>
      <c r="KW34" s="26"/>
      <c r="KX34" s="26"/>
      <c r="KY34" s="26"/>
      <c r="KZ34" s="31"/>
      <c r="LA34" s="31"/>
      <c r="LB34" s="28"/>
      <c r="LC34" s="26"/>
      <c r="LD34" s="26"/>
      <c r="LE34" s="26"/>
      <c r="LF34" s="26"/>
      <c r="LG34" s="31"/>
      <c r="LH34" s="31"/>
      <c r="LI34" s="28"/>
      <c r="LJ34" s="26"/>
      <c r="LK34" s="26"/>
      <c r="LL34" s="26"/>
      <c r="LM34" s="26"/>
      <c r="LN34" s="31"/>
      <c r="LO34" s="31"/>
      <c r="LP34" s="28"/>
      <c r="LQ34" s="26"/>
      <c r="LR34" s="26"/>
      <c r="LS34" s="26"/>
      <c r="LT34" s="26"/>
      <c r="LU34" s="31"/>
      <c r="LV34" s="31"/>
      <c r="LW34" s="28"/>
      <c r="LX34" s="26"/>
      <c r="LY34" s="26"/>
      <c r="LZ34" s="26"/>
      <c r="MA34" s="26"/>
      <c r="MB34" s="31"/>
      <c r="MC34" s="31"/>
      <c r="MD34" s="28"/>
      <c r="ME34" s="26"/>
      <c r="MF34" s="26"/>
      <c r="MG34" s="26"/>
      <c r="MH34" s="26"/>
      <c r="MI34" s="31"/>
      <c r="MJ34" s="31"/>
      <c r="MK34" s="28"/>
      <c r="ML34" s="26"/>
      <c r="MM34" s="26"/>
      <c r="MN34" s="26"/>
      <c r="MO34" s="26"/>
      <c r="MP34" s="31"/>
      <c r="MQ34" s="31"/>
      <c r="MR34" s="28"/>
      <c r="MS34" s="26"/>
      <c r="MT34" s="26"/>
      <c r="MU34" s="26"/>
      <c r="MV34" s="26"/>
      <c r="MW34" s="31"/>
      <c r="MX34" s="31"/>
      <c r="MY34" s="28"/>
      <c r="MZ34" s="26"/>
      <c r="NA34" s="26"/>
      <c r="NB34" s="26"/>
      <c r="NC34" s="26"/>
      <c r="ND34" s="31"/>
      <c r="NE34" s="31"/>
      <c r="NF34" s="16" t="s">
        <v>759</v>
      </c>
    </row>
    <row r="35" spans="1:370" s="29" customFormat="1" ht="15.75" hidden="1" x14ac:dyDescent="0.25">
      <c r="A35" s="22" t="s">
        <v>788</v>
      </c>
      <c r="B35" s="23" t="s">
        <v>779</v>
      </c>
      <c r="C35" s="24">
        <v>0</v>
      </c>
      <c r="D35" s="33"/>
      <c r="E35" s="25"/>
      <c r="F35" s="26"/>
      <c r="G35" s="26"/>
      <c r="H35" s="26"/>
      <c r="I35" s="27"/>
      <c r="J35" s="31"/>
      <c r="K35" s="31"/>
      <c r="L35" s="31"/>
      <c r="M35" s="28"/>
      <c r="N35" s="26"/>
      <c r="O35" s="26"/>
      <c r="P35" s="26"/>
      <c r="Q35" s="26"/>
      <c r="R35" s="31"/>
      <c r="S35" s="31"/>
      <c r="T35" s="28"/>
      <c r="U35" s="26"/>
      <c r="V35" s="26"/>
      <c r="W35" s="26"/>
      <c r="X35" s="26"/>
      <c r="Y35" s="31"/>
      <c r="Z35" s="31"/>
      <c r="AA35" s="28"/>
      <c r="AB35" s="26"/>
      <c r="AC35" s="26"/>
      <c r="AD35" s="26"/>
      <c r="AE35" s="26"/>
      <c r="AF35" s="31"/>
      <c r="AG35" s="31"/>
      <c r="AH35" s="28"/>
      <c r="AI35" s="26"/>
      <c r="AJ35" s="26"/>
      <c r="AK35" s="26"/>
      <c r="AL35" s="26"/>
      <c r="AM35" s="31"/>
      <c r="AN35" s="31"/>
      <c r="AO35" s="28"/>
      <c r="AP35" s="26"/>
      <c r="AQ35" s="26"/>
      <c r="AR35" s="26"/>
      <c r="AS35" s="26"/>
      <c r="AT35" s="31"/>
      <c r="AU35" s="31"/>
      <c r="AV35" s="28"/>
      <c r="AW35" s="26"/>
      <c r="AX35" s="26"/>
      <c r="AY35" s="26"/>
      <c r="AZ35" s="26"/>
      <c r="BA35" s="31"/>
      <c r="BB35" s="31"/>
      <c r="BC35" s="28"/>
      <c r="BD35" s="26"/>
      <c r="BE35" s="26"/>
      <c r="BF35" s="26"/>
      <c r="BG35" s="26"/>
      <c r="BH35" s="31"/>
      <c r="BI35" s="31"/>
      <c r="BJ35" s="28"/>
      <c r="BK35" s="26"/>
      <c r="BL35" s="26"/>
      <c r="BM35" s="26"/>
      <c r="BN35" s="26"/>
      <c r="BO35" s="31"/>
      <c r="BP35" s="31"/>
      <c r="BQ35" s="28"/>
      <c r="BR35" s="26"/>
      <c r="BS35" s="26"/>
      <c r="BT35" s="26"/>
      <c r="BU35" s="26"/>
      <c r="BV35" s="31"/>
      <c r="BW35" s="31"/>
      <c r="BX35" s="28"/>
      <c r="BY35" s="26"/>
      <c r="BZ35" s="26"/>
      <c r="CA35" s="26"/>
      <c r="CB35" s="26"/>
      <c r="CC35" s="31"/>
      <c r="CD35" s="31"/>
      <c r="CE35" s="28"/>
      <c r="CF35" s="28"/>
      <c r="CG35" s="28"/>
      <c r="CH35" s="28"/>
      <c r="CI35" s="28"/>
      <c r="CJ35" s="31"/>
      <c r="CK35" s="31"/>
      <c r="CL35" s="28"/>
      <c r="CM35" s="26"/>
      <c r="CN35" s="26"/>
      <c r="CO35" s="26"/>
      <c r="CP35" s="26"/>
      <c r="CQ35" s="31"/>
      <c r="CR35" s="31"/>
      <c r="CS35" s="28"/>
      <c r="CT35" s="28"/>
      <c r="CU35" s="28"/>
      <c r="CV35" s="28"/>
      <c r="CW35" s="28"/>
      <c r="CX35" s="31"/>
      <c r="CY35" s="31"/>
      <c r="CZ35" s="28"/>
      <c r="DA35" s="26"/>
      <c r="DB35" s="26"/>
      <c r="DC35" s="26"/>
      <c r="DD35" s="26"/>
      <c r="DE35" s="31"/>
      <c r="DF35" s="31"/>
      <c r="DG35" s="28"/>
      <c r="DH35" s="26"/>
      <c r="DI35" s="26"/>
      <c r="DJ35" s="26"/>
      <c r="DK35" s="26"/>
      <c r="DL35" s="31"/>
      <c r="DM35" s="31"/>
      <c r="DN35" s="28"/>
      <c r="DO35" s="28"/>
      <c r="DP35" s="28"/>
      <c r="DQ35" s="28"/>
      <c r="DR35" s="28"/>
      <c r="DS35" s="31"/>
      <c r="DT35" s="31"/>
      <c r="DU35" s="28"/>
      <c r="DV35" s="26"/>
      <c r="DW35" s="26"/>
      <c r="DX35" s="26"/>
      <c r="DY35" s="26"/>
      <c r="DZ35" s="31"/>
      <c r="EA35" s="31"/>
      <c r="EB35" s="28"/>
      <c r="EC35" s="28"/>
      <c r="ED35" s="28"/>
      <c r="EE35" s="28"/>
      <c r="EF35" s="28"/>
      <c r="EG35" s="31"/>
      <c r="EH35" s="31"/>
      <c r="EI35" s="28"/>
      <c r="EJ35" s="26"/>
      <c r="EK35" s="26"/>
      <c r="EL35" s="26"/>
      <c r="EM35" s="26"/>
      <c r="EN35" s="31"/>
      <c r="EO35" s="31"/>
      <c r="EP35" s="28"/>
      <c r="EQ35" s="26"/>
      <c r="ER35" s="26"/>
      <c r="ES35" s="26"/>
      <c r="ET35" s="26"/>
      <c r="EU35" s="31"/>
      <c r="EV35" s="31"/>
      <c r="EW35" s="28"/>
      <c r="EX35" s="26"/>
      <c r="EY35" s="26"/>
      <c r="EZ35" s="26"/>
      <c r="FA35" s="26"/>
      <c r="FB35" s="31"/>
      <c r="FC35" s="31"/>
      <c r="FD35" s="28"/>
      <c r="FE35" s="26"/>
      <c r="FF35" s="26"/>
      <c r="FG35" s="26"/>
      <c r="FH35" s="26"/>
      <c r="FI35" s="31"/>
      <c r="FJ35" s="31"/>
      <c r="FK35" s="28"/>
      <c r="FL35" s="26"/>
      <c r="FM35" s="26"/>
      <c r="FN35" s="26"/>
      <c r="FO35" s="26"/>
      <c r="FP35" s="31"/>
      <c r="FQ35" s="31"/>
      <c r="FR35" s="28"/>
      <c r="FS35" s="26"/>
      <c r="FT35" s="28"/>
      <c r="FU35" s="26"/>
      <c r="FV35" s="28"/>
      <c r="FW35" s="31"/>
      <c r="FX35" s="31"/>
      <c r="FY35" s="28"/>
      <c r="FZ35" s="26"/>
      <c r="GA35" s="26"/>
      <c r="GB35" s="26"/>
      <c r="GC35" s="26"/>
      <c r="GD35" s="31"/>
      <c r="GE35" s="31"/>
      <c r="GF35" s="28"/>
      <c r="GG35" s="26"/>
      <c r="GH35" s="26"/>
      <c r="GI35" s="26"/>
      <c r="GJ35" s="26"/>
      <c r="GK35" s="31"/>
      <c r="GL35" s="31"/>
      <c r="GM35" s="28"/>
      <c r="GN35" s="26"/>
      <c r="GO35" s="26"/>
      <c r="GP35" s="26"/>
      <c r="GQ35" s="26"/>
      <c r="GR35" s="31"/>
      <c r="GS35" s="31"/>
      <c r="GT35" s="28"/>
      <c r="GU35" s="26"/>
      <c r="GV35" s="26"/>
      <c r="GW35" s="26"/>
      <c r="GX35" s="26"/>
      <c r="GY35" s="31"/>
      <c r="GZ35" s="31"/>
      <c r="HA35" s="28"/>
      <c r="HB35" s="26"/>
      <c r="HC35" s="26"/>
      <c r="HD35" s="26"/>
      <c r="HE35" s="26"/>
      <c r="HF35" s="31"/>
      <c r="HG35" s="31"/>
      <c r="HH35" s="28"/>
      <c r="HI35" s="26"/>
      <c r="HJ35" s="26"/>
      <c r="HK35" s="26"/>
      <c r="HL35" s="26"/>
      <c r="HM35" s="31"/>
      <c r="HN35" s="31"/>
      <c r="HO35" s="28"/>
      <c r="HP35" s="26"/>
      <c r="HQ35" s="26"/>
      <c r="HR35" s="26"/>
      <c r="HS35" s="26"/>
      <c r="HT35" s="31"/>
      <c r="HU35" s="31"/>
      <c r="HV35" s="28"/>
      <c r="HW35" s="26"/>
      <c r="HX35" s="26"/>
      <c r="HY35" s="26"/>
      <c r="HZ35" s="26"/>
      <c r="IA35" s="31"/>
      <c r="IB35" s="31"/>
      <c r="IC35" s="28"/>
      <c r="ID35" s="26"/>
      <c r="IE35" s="26"/>
      <c r="IF35" s="26"/>
      <c r="IG35" s="26"/>
      <c r="IH35" s="31"/>
      <c r="II35" s="31"/>
      <c r="IJ35" s="28"/>
      <c r="IK35" s="26"/>
      <c r="IL35" s="26"/>
      <c r="IM35" s="26"/>
      <c r="IN35" s="26"/>
      <c r="IO35" s="31"/>
      <c r="IP35" s="31"/>
      <c r="IQ35" s="28"/>
      <c r="IR35" s="26"/>
      <c r="IS35" s="26"/>
      <c r="IT35" s="26"/>
      <c r="IU35" s="26"/>
      <c r="IV35" s="31"/>
      <c r="IW35" s="31"/>
      <c r="IX35" s="28"/>
      <c r="IY35" s="26"/>
      <c r="IZ35" s="26"/>
      <c r="JA35" s="26"/>
      <c r="JB35" s="26"/>
      <c r="JC35" s="31"/>
      <c r="JD35" s="31"/>
      <c r="JE35" s="28"/>
      <c r="JF35" s="26"/>
      <c r="JG35" s="26"/>
      <c r="JH35" s="26"/>
      <c r="JI35" s="26"/>
      <c r="JJ35" s="31"/>
      <c r="JK35" s="31"/>
      <c r="JL35" s="28"/>
      <c r="JM35" s="28"/>
      <c r="JN35" s="28"/>
      <c r="JO35" s="28"/>
      <c r="JP35" s="28"/>
      <c r="JQ35" s="31"/>
      <c r="JR35" s="31"/>
      <c r="JS35" s="28"/>
      <c r="JT35" s="26"/>
      <c r="JU35" s="26"/>
      <c r="JV35" s="26"/>
      <c r="JW35" s="26"/>
      <c r="JX35" s="31"/>
      <c r="JY35" s="31"/>
      <c r="JZ35" s="28"/>
      <c r="KA35" s="26"/>
      <c r="KB35" s="26"/>
      <c r="KC35" s="26"/>
      <c r="KD35" s="26"/>
      <c r="KE35" s="31"/>
      <c r="KF35" s="31"/>
      <c r="KG35" s="28"/>
      <c r="KH35" s="26"/>
      <c r="KI35" s="26"/>
      <c r="KJ35" s="26"/>
      <c r="KK35" s="26"/>
      <c r="KL35" s="31"/>
      <c r="KM35" s="31"/>
      <c r="KN35" s="28"/>
      <c r="KO35" s="26"/>
      <c r="KP35" s="26"/>
      <c r="KQ35" s="26"/>
      <c r="KR35" s="26"/>
      <c r="KS35" s="31"/>
      <c r="KT35" s="31"/>
      <c r="KU35" s="28"/>
      <c r="KV35" s="26"/>
      <c r="KW35" s="26"/>
      <c r="KX35" s="26"/>
      <c r="KY35" s="26"/>
      <c r="KZ35" s="31"/>
      <c r="LA35" s="31"/>
      <c r="LB35" s="28"/>
      <c r="LC35" s="26"/>
      <c r="LD35" s="26"/>
      <c r="LE35" s="26"/>
      <c r="LF35" s="26"/>
      <c r="LG35" s="31"/>
      <c r="LH35" s="31"/>
      <c r="LI35" s="28"/>
      <c r="LJ35" s="26"/>
      <c r="LK35" s="26"/>
      <c r="LL35" s="26"/>
      <c r="LM35" s="26"/>
      <c r="LN35" s="31"/>
      <c r="LO35" s="31"/>
      <c r="LP35" s="28"/>
      <c r="LQ35" s="26"/>
      <c r="LR35" s="26"/>
      <c r="LS35" s="26"/>
      <c r="LT35" s="26"/>
      <c r="LU35" s="31"/>
      <c r="LV35" s="31"/>
      <c r="LW35" s="28"/>
      <c r="LX35" s="26"/>
      <c r="LY35" s="26"/>
      <c r="LZ35" s="26"/>
      <c r="MA35" s="26"/>
      <c r="MB35" s="31"/>
      <c r="MC35" s="31"/>
      <c r="MD35" s="28"/>
      <c r="ME35" s="26"/>
      <c r="MF35" s="26"/>
      <c r="MG35" s="26"/>
      <c r="MH35" s="26"/>
      <c r="MI35" s="31"/>
      <c r="MJ35" s="31"/>
      <c r="MK35" s="28"/>
      <c r="ML35" s="26"/>
      <c r="MM35" s="26"/>
      <c r="MN35" s="26"/>
      <c r="MO35" s="26"/>
      <c r="MP35" s="31"/>
      <c r="MQ35" s="31"/>
      <c r="MR35" s="28"/>
      <c r="MS35" s="26"/>
      <c r="MT35" s="26"/>
      <c r="MU35" s="26"/>
      <c r="MV35" s="26"/>
      <c r="MW35" s="31"/>
      <c r="MX35" s="31"/>
      <c r="MY35" s="28"/>
      <c r="MZ35" s="26"/>
      <c r="NA35" s="26"/>
      <c r="NB35" s="26"/>
      <c r="NC35" s="26"/>
      <c r="ND35" s="31"/>
      <c r="NE35" s="31"/>
      <c r="NF35" s="16" t="s">
        <v>759</v>
      </c>
    </row>
    <row r="36" spans="1:370" s="29" customFormat="1" ht="15.75" x14ac:dyDescent="0.25">
      <c r="A36" s="22" t="s">
        <v>789</v>
      </c>
      <c r="B36" s="23" t="s">
        <v>790</v>
      </c>
      <c r="C36" s="34">
        <f>SUM(C26:C29)*8</f>
        <v>56</v>
      </c>
      <c r="D36" s="35" t="s">
        <v>791</v>
      </c>
      <c r="E36" s="25"/>
      <c r="F36" s="36">
        <f>(F26+F27+F28+F29)*8</f>
        <v>48</v>
      </c>
      <c r="G36" s="36">
        <f>(G26+G27+G28+G29)*8</f>
        <v>48</v>
      </c>
      <c r="H36" s="36">
        <f>(H26+H27+H28+H29)*8</f>
        <v>48</v>
      </c>
      <c r="I36" s="37">
        <f t="shared" ref="I36" si="0">(I26+I27+I28+I29)*8</f>
        <v>48</v>
      </c>
      <c r="J36" s="31"/>
      <c r="K36" s="31"/>
      <c r="L36" s="31"/>
      <c r="M36" s="38">
        <f t="shared" ref="M36:Q36" si="1">(M26+M27+M28+M29)*8</f>
        <v>48</v>
      </c>
      <c r="N36" s="36">
        <f t="shared" si="1"/>
        <v>48</v>
      </c>
      <c r="O36" s="36">
        <f t="shared" si="1"/>
        <v>48</v>
      </c>
      <c r="P36" s="36">
        <f t="shared" si="1"/>
        <v>40</v>
      </c>
      <c r="Q36" s="36">
        <f t="shared" si="1"/>
        <v>40</v>
      </c>
      <c r="R36" s="31"/>
      <c r="S36" s="31"/>
      <c r="T36" s="38">
        <f t="shared" ref="T36:X36" si="2">(T26+T27+T28+T29)*8</f>
        <v>48</v>
      </c>
      <c r="U36" s="36">
        <f t="shared" si="2"/>
        <v>48</v>
      </c>
      <c r="V36" s="36">
        <f t="shared" si="2"/>
        <v>48</v>
      </c>
      <c r="W36" s="36">
        <f t="shared" si="2"/>
        <v>48</v>
      </c>
      <c r="X36" s="36">
        <f t="shared" si="2"/>
        <v>48</v>
      </c>
      <c r="Y36" s="31"/>
      <c r="Z36" s="31"/>
      <c r="AA36" s="38">
        <f t="shared" ref="AA36:AE36" si="3">(AA26+AA27+AA28+AA29)*8</f>
        <v>48</v>
      </c>
      <c r="AB36" s="36">
        <f t="shared" si="3"/>
        <v>48</v>
      </c>
      <c r="AC36" s="36">
        <f t="shared" si="3"/>
        <v>48</v>
      </c>
      <c r="AD36" s="36">
        <f t="shared" si="3"/>
        <v>48</v>
      </c>
      <c r="AE36" s="36">
        <f t="shared" si="3"/>
        <v>48</v>
      </c>
      <c r="AF36" s="31"/>
      <c r="AG36" s="31"/>
      <c r="AH36" s="38">
        <f t="shared" ref="AH36:AL36" si="4">(AH26+AH27+AH28+AH29)*8</f>
        <v>48</v>
      </c>
      <c r="AI36" s="36">
        <f t="shared" si="4"/>
        <v>48</v>
      </c>
      <c r="AJ36" s="36">
        <f t="shared" si="4"/>
        <v>48</v>
      </c>
      <c r="AK36" s="36">
        <f t="shared" si="4"/>
        <v>48</v>
      </c>
      <c r="AL36" s="36">
        <f t="shared" si="4"/>
        <v>48</v>
      </c>
      <c r="AM36" s="31"/>
      <c r="AN36" s="31"/>
      <c r="AO36" s="38">
        <f t="shared" ref="AO36:AS36" si="5">(AO26+AO27+AO28+AO29)*8</f>
        <v>48</v>
      </c>
      <c r="AP36" s="36">
        <f t="shared" si="5"/>
        <v>40</v>
      </c>
      <c r="AQ36" s="36">
        <f t="shared" si="5"/>
        <v>40</v>
      </c>
      <c r="AR36" s="36">
        <f t="shared" si="5"/>
        <v>40</v>
      </c>
      <c r="AS36" s="36">
        <f t="shared" si="5"/>
        <v>40</v>
      </c>
      <c r="AT36" s="31"/>
      <c r="AU36" s="31"/>
      <c r="AV36" s="38">
        <f t="shared" ref="AV36:AZ36" si="6">(AV26+AV27+AV28+AV29)*8</f>
        <v>40</v>
      </c>
      <c r="AW36" s="36">
        <f t="shared" si="6"/>
        <v>40</v>
      </c>
      <c r="AX36" s="36">
        <f t="shared" si="6"/>
        <v>40</v>
      </c>
      <c r="AY36" s="36">
        <f t="shared" si="6"/>
        <v>40</v>
      </c>
      <c r="AZ36" s="36">
        <f t="shared" si="6"/>
        <v>40</v>
      </c>
      <c r="BA36" s="31"/>
      <c r="BB36" s="31"/>
      <c r="BC36" s="38">
        <f t="shared" ref="BC36:BG36" si="7">(BC26+BC27+BC28+BC29)*8</f>
        <v>48</v>
      </c>
      <c r="BD36" s="36">
        <f t="shared" si="7"/>
        <v>48</v>
      </c>
      <c r="BE36" s="36">
        <f t="shared" si="7"/>
        <v>48</v>
      </c>
      <c r="BF36" s="36">
        <f t="shared" si="7"/>
        <v>48</v>
      </c>
      <c r="BG36" s="36">
        <f t="shared" si="7"/>
        <v>48</v>
      </c>
      <c r="BH36" s="31"/>
      <c r="BI36" s="31"/>
      <c r="BJ36" s="38">
        <f t="shared" ref="BJ36:BN36" si="8">(BJ26+BJ27+BJ28+BJ29)*8</f>
        <v>48</v>
      </c>
      <c r="BK36" s="36">
        <f t="shared" si="8"/>
        <v>48</v>
      </c>
      <c r="BL36" s="36">
        <f t="shared" si="8"/>
        <v>48</v>
      </c>
      <c r="BM36" s="36">
        <f t="shared" si="8"/>
        <v>48</v>
      </c>
      <c r="BN36" s="36">
        <f t="shared" si="8"/>
        <v>48</v>
      </c>
      <c r="BO36" s="31"/>
      <c r="BP36" s="31"/>
      <c r="BQ36" s="38">
        <f t="shared" ref="BQ36:BU36" si="9">(BQ26+BQ27+BQ28+BQ29)*8</f>
        <v>48</v>
      </c>
      <c r="BR36" s="36">
        <f t="shared" si="9"/>
        <v>48</v>
      </c>
      <c r="BS36" s="36">
        <f t="shared" si="9"/>
        <v>48</v>
      </c>
      <c r="BT36" s="36">
        <f t="shared" si="9"/>
        <v>48</v>
      </c>
      <c r="BU36" s="36">
        <f t="shared" si="9"/>
        <v>48</v>
      </c>
      <c r="BV36" s="31"/>
      <c r="BW36" s="31"/>
      <c r="BX36" s="38">
        <f t="shared" ref="BX36:CB36" si="10">(BX26+BX27+BX28+BX29)*8</f>
        <v>48</v>
      </c>
      <c r="BY36" s="36">
        <f t="shared" si="10"/>
        <v>48</v>
      </c>
      <c r="BZ36" s="36">
        <f t="shared" si="10"/>
        <v>48</v>
      </c>
      <c r="CA36" s="36">
        <f t="shared" si="10"/>
        <v>48</v>
      </c>
      <c r="CB36" s="36">
        <f t="shared" si="10"/>
        <v>48</v>
      </c>
      <c r="CC36" s="31"/>
      <c r="CD36" s="31"/>
      <c r="CE36" s="38">
        <f t="shared" ref="CE36" si="11">(CE26+CE27+CE28+CE29)*8</f>
        <v>40</v>
      </c>
      <c r="CF36" s="38">
        <f>(CF26+CF27+CF28+CF29)*8</f>
        <v>40</v>
      </c>
      <c r="CG36" s="38">
        <f>(CG26+CG27+CG28+CG29)*8</f>
        <v>32</v>
      </c>
      <c r="CH36" s="38">
        <f>(CH26+CH27+CH28+CH29)*8</f>
        <v>32</v>
      </c>
      <c r="CI36" s="38">
        <f>(CI26+CI27+CI28+CI29)*8</f>
        <v>32</v>
      </c>
      <c r="CJ36" s="31"/>
      <c r="CK36" s="31"/>
      <c r="CL36" s="38">
        <f t="shared" ref="CL36:CP36" si="12">(CL26+CL27+CL28+CL29)*8</f>
        <v>40</v>
      </c>
      <c r="CM36" s="36">
        <f t="shared" si="12"/>
        <v>40</v>
      </c>
      <c r="CN36" s="36">
        <f t="shared" si="12"/>
        <v>32</v>
      </c>
      <c r="CO36" s="36">
        <f t="shared" si="12"/>
        <v>32</v>
      </c>
      <c r="CP36" s="36">
        <f t="shared" si="12"/>
        <v>32</v>
      </c>
      <c r="CQ36" s="31"/>
      <c r="CR36" s="31"/>
      <c r="CS36" s="38">
        <f t="shared" ref="CS36" si="13">(CS26+CS27+CS28+CS29)*8</f>
        <v>48</v>
      </c>
      <c r="CT36" s="38">
        <f>(CT26+CT27+CT28+CT29)*8</f>
        <v>48</v>
      </c>
      <c r="CU36" s="38">
        <f>(CU26+CU27+CU28+CU29)*8</f>
        <v>48</v>
      </c>
      <c r="CV36" s="38">
        <f>(CV26+CV27+CV28+CV29)*8</f>
        <v>48</v>
      </c>
      <c r="CW36" s="38">
        <f>(CW26+CW27+CW28+CW29)*8</f>
        <v>48</v>
      </c>
      <c r="CX36" s="31"/>
      <c r="CY36" s="31"/>
      <c r="CZ36" s="38">
        <f t="shared" ref="CZ36:DD36" si="14">(CZ26+CZ27+CZ28+CZ29)*8</f>
        <v>40</v>
      </c>
      <c r="DA36" s="36">
        <f t="shared" si="14"/>
        <v>40</v>
      </c>
      <c r="DB36" s="36">
        <f t="shared" si="14"/>
        <v>40</v>
      </c>
      <c r="DC36" s="36">
        <f t="shared" si="14"/>
        <v>40</v>
      </c>
      <c r="DD36" s="36">
        <f t="shared" si="14"/>
        <v>40</v>
      </c>
      <c r="DE36" s="31"/>
      <c r="DF36" s="31"/>
      <c r="DG36" s="38">
        <f t="shared" ref="DG36:DK36" si="15">(DG26+DG27+DG28+DG29)*8</f>
        <v>48</v>
      </c>
      <c r="DH36" s="36">
        <f t="shared" si="15"/>
        <v>48</v>
      </c>
      <c r="DI36" s="36">
        <f t="shared" si="15"/>
        <v>48</v>
      </c>
      <c r="DJ36" s="36">
        <f t="shared" si="15"/>
        <v>48</v>
      </c>
      <c r="DK36" s="36">
        <f t="shared" si="15"/>
        <v>48</v>
      </c>
      <c r="DL36" s="31"/>
      <c r="DM36" s="31"/>
      <c r="DN36" s="38">
        <f t="shared" ref="DN36" si="16">(DN26+DN27+DN28+DN29)*8</f>
        <v>40</v>
      </c>
      <c r="DO36" s="38">
        <f>(DO26+DO27+DO28+DO29)*8</f>
        <v>40</v>
      </c>
      <c r="DP36" s="38">
        <f>(DP26+DP27+DP28+DP29)*8</f>
        <v>40</v>
      </c>
      <c r="DQ36" s="38">
        <f>(DQ26+DQ27+DQ28+DQ29)*8</f>
        <v>40</v>
      </c>
      <c r="DR36" s="38">
        <f>(DR26+DR27+DR28+DR29)*8</f>
        <v>40</v>
      </c>
      <c r="DS36" s="31"/>
      <c r="DT36" s="31"/>
      <c r="DU36" s="38">
        <f t="shared" ref="DU36:DY36" si="17">(DU26+DU27+DU28+DU29)*8</f>
        <v>40</v>
      </c>
      <c r="DV36" s="36">
        <f t="shared" si="17"/>
        <v>40</v>
      </c>
      <c r="DW36" s="36">
        <f t="shared" si="17"/>
        <v>40</v>
      </c>
      <c r="DX36" s="36">
        <f t="shared" si="17"/>
        <v>40</v>
      </c>
      <c r="DY36" s="36">
        <f t="shared" si="17"/>
        <v>40</v>
      </c>
      <c r="DZ36" s="31"/>
      <c r="EA36" s="31"/>
      <c r="EB36" s="38">
        <f t="shared" ref="EB36" si="18">(EB26+EB27+EB28+EB29)*8</f>
        <v>32</v>
      </c>
      <c r="EC36" s="38">
        <f>(EC26+EC27+EC28+EC29)*8</f>
        <v>32</v>
      </c>
      <c r="ED36" s="38">
        <f>(ED26+ED27+ED28+ED29)*8</f>
        <v>32</v>
      </c>
      <c r="EE36" s="38">
        <f>(EE26+EE27+EE28+EE29)*8</f>
        <v>32</v>
      </c>
      <c r="EF36" s="38">
        <f>(EF26+EF27+EF28+EF29)*8</f>
        <v>32</v>
      </c>
      <c r="EG36" s="31"/>
      <c r="EH36" s="31"/>
      <c r="EI36" s="38">
        <f t="shared" ref="EI36:EM36" si="19">(EI26+EI27+EI28+EI29)*8</f>
        <v>40</v>
      </c>
      <c r="EJ36" s="36">
        <f t="shared" si="19"/>
        <v>40</v>
      </c>
      <c r="EK36" s="36">
        <f t="shared" si="19"/>
        <v>40</v>
      </c>
      <c r="EL36" s="36">
        <f t="shared" si="19"/>
        <v>0</v>
      </c>
      <c r="EM36" s="36">
        <f t="shared" si="19"/>
        <v>40</v>
      </c>
      <c r="EN36" s="31"/>
      <c r="EO36" s="31"/>
      <c r="EP36" s="38">
        <v>40</v>
      </c>
      <c r="EQ36" s="36">
        <f t="shared" ref="EQ36:ET36" si="20">(EQ26+EQ27+EQ28+EQ29)*8</f>
        <v>40</v>
      </c>
      <c r="ER36" s="36">
        <f t="shared" si="20"/>
        <v>40</v>
      </c>
      <c r="ES36" s="36">
        <f t="shared" si="20"/>
        <v>40</v>
      </c>
      <c r="ET36" s="36">
        <f t="shared" si="20"/>
        <v>40</v>
      </c>
      <c r="EU36" s="31"/>
      <c r="EV36" s="31"/>
      <c r="EW36" s="38">
        <v>0</v>
      </c>
      <c r="EX36" s="36">
        <f t="shared" ref="EX36:FA36" si="21">(EX26+EX27+EX28+EX29)*8</f>
        <v>40</v>
      </c>
      <c r="EY36" s="36">
        <f t="shared" si="21"/>
        <v>40</v>
      </c>
      <c r="EZ36" s="36">
        <f t="shared" si="21"/>
        <v>40</v>
      </c>
      <c r="FA36" s="36">
        <f t="shared" si="21"/>
        <v>40</v>
      </c>
      <c r="FB36" s="31"/>
      <c r="FC36" s="31"/>
      <c r="FD36" s="38">
        <f t="shared" ref="FD36" si="22">(FD26+FD27+FD28+FD29)*8</f>
        <v>0</v>
      </c>
      <c r="FE36" s="36">
        <v>0</v>
      </c>
      <c r="FF36" s="36">
        <v>0</v>
      </c>
      <c r="FG36" s="36">
        <v>0</v>
      </c>
      <c r="FH36" s="36">
        <v>0</v>
      </c>
      <c r="FI36" s="31"/>
      <c r="FJ36" s="31"/>
      <c r="FK36" s="38">
        <f t="shared" ref="FK36:FO36" si="23">(FK26+FK27+FK28+FK29)*8</f>
        <v>40</v>
      </c>
      <c r="FL36" s="36">
        <f t="shared" si="23"/>
        <v>40</v>
      </c>
      <c r="FM36" s="36">
        <f t="shared" si="23"/>
        <v>40</v>
      </c>
      <c r="FN36" s="36">
        <f t="shared" si="23"/>
        <v>40</v>
      </c>
      <c r="FO36" s="36">
        <f t="shared" si="23"/>
        <v>40</v>
      </c>
      <c r="FP36" s="31"/>
      <c r="FQ36" s="31"/>
      <c r="FR36" s="38">
        <f t="shared" ref="FR36:FS36" si="24">(FR26+FR27+FR28+FR29)*8</f>
        <v>40</v>
      </c>
      <c r="FS36" s="36">
        <f t="shared" si="24"/>
        <v>40</v>
      </c>
      <c r="FT36" s="38">
        <f>(FT26+FT27+FT28+FT29)*8</f>
        <v>32</v>
      </c>
      <c r="FU36" s="36">
        <f>(FU26+FU27+FU28+FU29)*8</f>
        <v>32</v>
      </c>
      <c r="FV36" s="38">
        <f>(FV26+FV27+FV28+FV29)*8</f>
        <v>40</v>
      </c>
      <c r="FW36" s="31"/>
      <c r="FX36" s="31"/>
      <c r="FY36" s="38">
        <f t="shared" ref="FY36:GC36" si="25">(FY26+FY27+FY28+FY29)*8</f>
        <v>40</v>
      </c>
      <c r="FZ36" s="36">
        <f t="shared" si="25"/>
        <v>40</v>
      </c>
      <c r="GA36" s="36">
        <f t="shared" si="25"/>
        <v>40</v>
      </c>
      <c r="GB36" s="36">
        <f t="shared" si="25"/>
        <v>32</v>
      </c>
      <c r="GC36" s="36">
        <f t="shared" si="25"/>
        <v>32</v>
      </c>
      <c r="GD36" s="31"/>
      <c r="GE36" s="31"/>
      <c r="GF36" s="38">
        <f t="shared" ref="GF36:GJ36" si="26">(GF26+GF27+GF28+GF29)*8</f>
        <v>40</v>
      </c>
      <c r="GG36" s="36">
        <f t="shared" si="26"/>
        <v>40</v>
      </c>
      <c r="GH36" s="36">
        <f t="shared" si="26"/>
        <v>40</v>
      </c>
      <c r="GI36" s="36">
        <f t="shared" si="26"/>
        <v>40</v>
      </c>
      <c r="GJ36" s="36">
        <f t="shared" si="26"/>
        <v>40</v>
      </c>
      <c r="GK36" s="31"/>
      <c r="GL36" s="31"/>
      <c r="GM36" s="38">
        <f t="shared" ref="GM36:GQ36" si="27">(GM26+GM27+GM28+GM29)*8</f>
        <v>32</v>
      </c>
      <c r="GN36" s="36">
        <f t="shared" si="27"/>
        <v>32</v>
      </c>
      <c r="GO36" s="36">
        <f t="shared" si="27"/>
        <v>32</v>
      </c>
      <c r="GP36" s="36">
        <f t="shared" si="27"/>
        <v>40</v>
      </c>
      <c r="GQ36" s="36">
        <f t="shared" si="27"/>
        <v>40</v>
      </c>
      <c r="GR36" s="31"/>
      <c r="GS36" s="31"/>
      <c r="GT36" s="38">
        <f t="shared" ref="GT36:GX36" si="28">(GT26+GT27+GT28+GT29)*8</f>
        <v>40</v>
      </c>
      <c r="GU36" s="36">
        <f t="shared" si="28"/>
        <v>40</v>
      </c>
      <c r="GV36" s="36">
        <f t="shared" si="28"/>
        <v>40</v>
      </c>
      <c r="GW36" s="36">
        <f t="shared" si="28"/>
        <v>40</v>
      </c>
      <c r="GX36" s="36">
        <f t="shared" si="28"/>
        <v>40</v>
      </c>
      <c r="GY36" s="31"/>
      <c r="GZ36" s="31"/>
      <c r="HA36" s="38">
        <f t="shared" ref="HA36:HE36" si="29">(HA26+HA27+HA28+HA29)*8</f>
        <v>40</v>
      </c>
      <c r="HB36" s="36">
        <f t="shared" si="29"/>
        <v>40</v>
      </c>
      <c r="HC36" s="36">
        <f t="shared" si="29"/>
        <v>40</v>
      </c>
      <c r="HD36" s="36">
        <f t="shared" si="29"/>
        <v>40</v>
      </c>
      <c r="HE36" s="36">
        <f t="shared" si="29"/>
        <v>40</v>
      </c>
      <c r="HF36" s="31"/>
      <c r="HG36" s="31"/>
      <c r="HH36" s="38">
        <f t="shared" ref="HH36:HL36" si="30">(HH26+HH27+HH28+HH29)*8</f>
        <v>40</v>
      </c>
      <c r="HI36" s="36">
        <f t="shared" si="30"/>
        <v>40</v>
      </c>
      <c r="HJ36" s="36">
        <f t="shared" si="30"/>
        <v>40</v>
      </c>
      <c r="HK36" s="36">
        <f t="shared" si="30"/>
        <v>40</v>
      </c>
      <c r="HL36" s="36">
        <f t="shared" si="30"/>
        <v>40</v>
      </c>
      <c r="HM36" s="31"/>
      <c r="HN36" s="31"/>
      <c r="HO36" s="38">
        <f t="shared" ref="HO36:HS36" si="31">(HO26+HO27+HO28+HO29)*8</f>
        <v>40</v>
      </c>
      <c r="HP36" s="36">
        <f t="shared" si="31"/>
        <v>40</v>
      </c>
      <c r="HQ36" s="36">
        <f t="shared" si="31"/>
        <v>40</v>
      </c>
      <c r="HR36" s="36">
        <f t="shared" si="31"/>
        <v>40</v>
      </c>
      <c r="HS36" s="36">
        <f t="shared" si="31"/>
        <v>40</v>
      </c>
      <c r="HT36" s="31"/>
      <c r="HU36" s="31"/>
      <c r="HV36" s="38">
        <f t="shared" ref="HV36:HZ36" si="32">(HV26+HV27+HV28+HV29)*8</f>
        <v>0</v>
      </c>
      <c r="HW36" s="36">
        <f t="shared" si="32"/>
        <v>0</v>
      </c>
      <c r="HX36" s="36">
        <f t="shared" si="32"/>
        <v>0</v>
      </c>
      <c r="HY36" s="36">
        <f t="shared" si="32"/>
        <v>0</v>
      </c>
      <c r="HZ36" s="36">
        <f t="shared" si="32"/>
        <v>0</v>
      </c>
      <c r="IA36" s="31"/>
      <c r="IB36" s="31"/>
      <c r="IC36" s="38">
        <f>(IC26+IC27+IC28+IC29)*8</f>
        <v>40</v>
      </c>
      <c r="ID36" s="36">
        <f>(ID26+ID27+ID28+ID29)*8</f>
        <v>40</v>
      </c>
      <c r="IE36" s="36">
        <f>(IE26+IE27+IE28+IE29)*8</f>
        <v>40</v>
      </c>
      <c r="IF36" s="36">
        <f>(IF26+IF27+IF28+IF29)*8</f>
        <v>40</v>
      </c>
      <c r="IG36" s="36">
        <f>(IG26+IG27+IG28+IG29)*8</f>
        <v>32</v>
      </c>
      <c r="IH36" s="31"/>
      <c r="II36" s="31"/>
      <c r="IJ36" s="38">
        <f>(IJ26+IJ27+IJ28+IJ29)*8</f>
        <v>40</v>
      </c>
      <c r="IK36" s="36">
        <f>(IK26+IK27+IK28+IK29)*8</f>
        <v>40</v>
      </c>
      <c r="IL36" s="36">
        <f>(IL26+IL27+IL28+IL29)*8</f>
        <v>32</v>
      </c>
      <c r="IM36" s="36">
        <f>(IM26+IM27+IM28+IM29)*8</f>
        <v>32</v>
      </c>
      <c r="IN36" s="36">
        <f>(IN26+IN27+IN28+IN29)*8</f>
        <v>0</v>
      </c>
      <c r="IO36" s="31"/>
      <c r="IP36" s="31"/>
      <c r="IQ36" s="38">
        <f>(IQ26+IQ27+IQ28+IQ29)*8</f>
        <v>40</v>
      </c>
      <c r="IR36" s="36">
        <f>(IR26+IR27+IR28+IR29)*8</f>
        <v>40</v>
      </c>
      <c r="IS36" s="36">
        <f>(IS26+IS27+IS28+IS29)*8</f>
        <v>40</v>
      </c>
      <c r="IT36" s="36">
        <f>(IT26+IT27+IT28+IT29)*8</f>
        <v>40</v>
      </c>
      <c r="IU36" s="36">
        <f>(IU26+IU27+IU28+IU29)*8</f>
        <v>40</v>
      </c>
      <c r="IV36" s="31"/>
      <c r="IW36" s="31"/>
      <c r="IX36" s="38">
        <f t="shared" ref="IX36:JB36" si="33">(IX26+IX27+IX28+IX29)*8</f>
        <v>40</v>
      </c>
      <c r="IY36" s="36">
        <f t="shared" si="33"/>
        <v>32</v>
      </c>
      <c r="IZ36" s="36">
        <f t="shared" si="33"/>
        <v>32</v>
      </c>
      <c r="JA36" s="36">
        <f t="shared" si="33"/>
        <v>32</v>
      </c>
      <c r="JB36" s="36">
        <f t="shared" si="33"/>
        <v>32</v>
      </c>
      <c r="JC36" s="31"/>
      <c r="JD36" s="31"/>
      <c r="JE36" s="38">
        <f t="shared" ref="JE36:JI36" si="34">(JE26+JE27+JE28+JE29)*8</f>
        <v>40</v>
      </c>
      <c r="JF36" s="36">
        <f t="shared" si="34"/>
        <v>40</v>
      </c>
      <c r="JG36" s="36">
        <f t="shared" si="34"/>
        <v>40</v>
      </c>
      <c r="JH36" s="36">
        <f t="shared" si="34"/>
        <v>40</v>
      </c>
      <c r="JI36" s="36">
        <f t="shared" si="34"/>
        <v>40</v>
      </c>
      <c r="JJ36" s="31"/>
      <c r="JK36" s="31"/>
      <c r="JL36" s="38">
        <f t="shared" ref="JL36:JP36" si="35">(JL26+JL27+JL28+JL29)*8</f>
        <v>32</v>
      </c>
      <c r="JM36" s="38">
        <f t="shared" si="35"/>
        <v>32</v>
      </c>
      <c r="JN36" s="38">
        <f t="shared" si="35"/>
        <v>32</v>
      </c>
      <c r="JO36" s="38">
        <f t="shared" si="35"/>
        <v>32</v>
      </c>
      <c r="JP36" s="38">
        <f t="shared" si="35"/>
        <v>32</v>
      </c>
      <c r="JQ36" s="31"/>
      <c r="JR36" s="31"/>
      <c r="JS36" s="38">
        <f t="shared" ref="JS36:JW36" si="36">(JS26+JS27+JS28+JS29)*8</f>
        <v>32</v>
      </c>
      <c r="JT36" s="36">
        <f t="shared" si="36"/>
        <v>0</v>
      </c>
      <c r="JU36" s="36">
        <f t="shared" si="36"/>
        <v>40</v>
      </c>
      <c r="JV36" s="36">
        <f t="shared" si="36"/>
        <v>40</v>
      </c>
      <c r="JW36" s="36">
        <f t="shared" si="36"/>
        <v>40</v>
      </c>
      <c r="JX36" s="31"/>
      <c r="JY36" s="31"/>
      <c r="JZ36" s="38">
        <f t="shared" ref="JZ36:KD36" si="37">(JZ26+JZ27+JZ28+JZ29)*8</f>
        <v>32</v>
      </c>
      <c r="KA36" s="36">
        <f t="shared" si="37"/>
        <v>40</v>
      </c>
      <c r="KB36" s="36">
        <f t="shared" si="37"/>
        <v>40</v>
      </c>
      <c r="KC36" s="36">
        <f t="shared" si="37"/>
        <v>40</v>
      </c>
      <c r="KD36" s="36">
        <f t="shared" si="37"/>
        <v>40</v>
      </c>
      <c r="KE36" s="31"/>
      <c r="KF36" s="31"/>
      <c r="KG36" s="38">
        <f t="shared" ref="KG36:KK36" si="38">(KG26+KG27+KG28+KG29)*8</f>
        <v>32</v>
      </c>
      <c r="KH36" s="36">
        <f t="shared" si="38"/>
        <v>32</v>
      </c>
      <c r="KI36" s="36">
        <f t="shared" si="38"/>
        <v>32</v>
      </c>
      <c r="KJ36" s="36">
        <f t="shared" si="38"/>
        <v>32</v>
      </c>
      <c r="KK36" s="36">
        <f t="shared" si="38"/>
        <v>32</v>
      </c>
      <c r="KL36" s="31"/>
      <c r="KM36" s="31"/>
      <c r="KN36" s="38">
        <f t="shared" ref="KN36:KR36" si="39">(KN26+KN27+KN28+KN29)*8</f>
        <v>32</v>
      </c>
      <c r="KO36" s="36">
        <f t="shared" si="39"/>
        <v>32</v>
      </c>
      <c r="KP36" s="36">
        <f t="shared" si="39"/>
        <v>32</v>
      </c>
      <c r="KQ36" s="36">
        <f t="shared" si="39"/>
        <v>32</v>
      </c>
      <c r="KR36" s="36">
        <f t="shared" si="39"/>
        <v>32</v>
      </c>
      <c r="KS36" s="31"/>
      <c r="KT36" s="31"/>
      <c r="KU36" s="38">
        <f t="shared" ref="KU36:KY36" si="40">(KU26+KU27+KU28+KU29)*8</f>
        <v>40</v>
      </c>
      <c r="KV36" s="36">
        <f t="shared" si="40"/>
        <v>40</v>
      </c>
      <c r="KW36" s="36">
        <f t="shared" si="40"/>
        <v>40</v>
      </c>
      <c r="KX36" s="36">
        <f t="shared" si="40"/>
        <v>40</v>
      </c>
      <c r="KY36" s="36">
        <f t="shared" si="40"/>
        <v>40</v>
      </c>
      <c r="KZ36" s="31"/>
      <c r="LA36" s="31"/>
      <c r="LB36" s="38">
        <f t="shared" ref="LB36:LF36" si="41">(LB26+LB27+LB28+LB29)*8</f>
        <v>40</v>
      </c>
      <c r="LC36" s="36">
        <f t="shared" si="41"/>
        <v>40</v>
      </c>
      <c r="LD36" s="36">
        <f t="shared" si="41"/>
        <v>40</v>
      </c>
      <c r="LE36" s="36">
        <f t="shared" si="41"/>
        <v>40</v>
      </c>
      <c r="LF36" s="36">
        <f t="shared" si="41"/>
        <v>40</v>
      </c>
      <c r="LG36" s="31"/>
      <c r="LH36" s="31"/>
      <c r="LI36" s="38">
        <f t="shared" ref="LI36:LM36" si="42">(LI26+LI27+LI28+LI29)*8</f>
        <v>40</v>
      </c>
      <c r="LJ36" s="36">
        <f t="shared" si="42"/>
        <v>40</v>
      </c>
      <c r="LK36" s="36">
        <f t="shared" si="42"/>
        <v>40</v>
      </c>
      <c r="LL36" s="36">
        <f t="shared" si="42"/>
        <v>40</v>
      </c>
      <c r="LM36" s="36">
        <f t="shared" si="42"/>
        <v>40</v>
      </c>
      <c r="LN36" s="31"/>
      <c r="LO36" s="31"/>
      <c r="LP36" s="38">
        <f t="shared" ref="LP36:LT36" si="43">(LP26+LP27+LP28+LP29)*8</f>
        <v>40</v>
      </c>
      <c r="LQ36" s="36">
        <f t="shared" si="43"/>
        <v>40</v>
      </c>
      <c r="LR36" s="36">
        <f t="shared" si="43"/>
        <v>32</v>
      </c>
      <c r="LS36" s="36">
        <f t="shared" si="43"/>
        <v>32</v>
      </c>
      <c r="LT36" s="36">
        <f t="shared" si="43"/>
        <v>32</v>
      </c>
      <c r="LU36" s="31"/>
      <c r="LV36" s="31"/>
      <c r="LW36" s="38">
        <f t="shared" ref="LW36:MA36" si="44">(LW26+LW27+LW28+LW29)*8</f>
        <v>32</v>
      </c>
      <c r="LX36" s="36">
        <f t="shared" si="44"/>
        <v>24</v>
      </c>
      <c r="LY36" s="36">
        <f t="shared" si="44"/>
        <v>24</v>
      </c>
      <c r="LZ36" s="36">
        <f t="shared" si="44"/>
        <v>24</v>
      </c>
      <c r="MA36" s="36">
        <f t="shared" si="44"/>
        <v>24</v>
      </c>
      <c r="MB36" s="31"/>
      <c r="MC36" s="31"/>
      <c r="MD36" s="38">
        <f t="shared" ref="MD36:MH36" si="45">(MD26+MD27+MD28+MD29)*8</f>
        <v>32</v>
      </c>
      <c r="ME36" s="36">
        <f t="shared" si="45"/>
        <v>40</v>
      </c>
      <c r="MF36" s="36">
        <f t="shared" si="45"/>
        <v>40</v>
      </c>
      <c r="MG36" s="36">
        <f t="shared" si="45"/>
        <v>40</v>
      </c>
      <c r="MH36" s="36">
        <f t="shared" si="45"/>
        <v>40</v>
      </c>
      <c r="MI36" s="31"/>
      <c r="MJ36" s="31"/>
      <c r="MK36" s="38">
        <f t="shared" ref="MK36:MO36" si="46">(MK26+MK27+MK28+MK29)*8</f>
        <v>40</v>
      </c>
      <c r="ML36" s="36">
        <f t="shared" si="46"/>
        <v>40</v>
      </c>
      <c r="MM36" s="36">
        <f t="shared" si="46"/>
        <v>40</v>
      </c>
      <c r="MN36" s="36">
        <f t="shared" si="46"/>
        <v>32</v>
      </c>
      <c r="MO36" s="36">
        <f t="shared" si="46"/>
        <v>24</v>
      </c>
      <c r="MP36" s="31"/>
      <c r="MQ36" s="31"/>
      <c r="MR36" s="38">
        <f t="shared" ref="MR36:MV36" si="47">(MR26+MR27+MR28+MR29)*8</f>
        <v>24</v>
      </c>
      <c r="MS36" s="36">
        <f t="shared" si="47"/>
        <v>16</v>
      </c>
      <c r="MT36" s="36">
        <f t="shared" si="47"/>
        <v>16</v>
      </c>
      <c r="MU36" s="36">
        <f t="shared" si="47"/>
        <v>16</v>
      </c>
      <c r="MV36" s="36">
        <f t="shared" si="47"/>
        <v>16</v>
      </c>
      <c r="MW36" s="31"/>
      <c r="MX36" s="31"/>
      <c r="MY36" s="38">
        <f t="shared" ref="MY36:NC36" si="48">(MY26+MY27+MY28+MY29)*8</f>
        <v>0</v>
      </c>
      <c r="MZ36" s="36">
        <f t="shared" si="48"/>
        <v>0</v>
      </c>
      <c r="NA36" s="36">
        <f t="shared" si="48"/>
        <v>0</v>
      </c>
      <c r="NB36" s="36">
        <f t="shared" si="48"/>
        <v>0</v>
      </c>
      <c r="NC36" s="36">
        <f t="shared" si="48"/>
        <v>0</v>
      </c>
      <c r="ND36" s="31"/>
      <c r="NE36" s="31"/>
      <c r="NF36" s="16" t="s">
        <v>759</v>
      </c>
    </row>
    <row r="37" spans="1:370" s="29" customFormat="1" ht="15.75" x14ac:dyDescent="0.25">
      <c r="A37" s="22" t="s">
        <v>789</v>
      </c>
      <c r="B37" s="23" t="s">
        <v>792</v>
      </c>
      <c r="C37" s="24"/>
      <c r="D37" s="33" t="s">
        <v>791</v>
      </c>
      <c r="E37" s="25"/>
      <c r="F37" s="26">
        <v>0</v>
      </c>
      <c r="G37" s="26">
        <v>0</v>
      </c>
      <c r="H37" s="26">
        <v>0</v>
      </c>
      <c r="I37" s="27">
        <v>0</v>
      </c>
      <c r="J37" s="31"/>
      <c r="K37" s="31"/>
      <c r="L37" s="31"/>
      <c r="M37" s="28">
        <v>0</v>
      </c>
      <c r="N37" s="26">
        <v>0</v>
      </c>
      <c r="O37" s="26">
        <v>0</v>
      </c>
      <c r="P37" s="26">
        <v>0</v>
      </c>
      <c r="Q37" s="26">
        <v>0</v>
      </c>
      <c r="R37" s="31"/>
      <c r="S37" s="31"/>
      <c r="T37" s="28">
        <v>0</v>
      </c>
      <c r="U37" s="26">
        <v>0</v>
      </c>
      <c r="V37" s="26">
        <v>0</v>
      </c>
      <c r="W37" s="26">
        <v>0</v>
      </c>
      <c r="X37" s="26">
        <v>0</v>
      </c>
      <c r="Y37" s="31"/>
      <c r="Z37" s="31"/>
      <c r="AA37" s="28">
        <v>0</v>
      </c>
      <c r="AB37" s="26">
        <v>0</v>
      </c>
      <c r="AC37" s="26">
        <v>0</v>
      </c>
      <c r="AD37" s="26">
        <v>0</v>
      </c>
      <c r="AE37" s="26">
        <v>0</v>
      </c>
      <c r="AF37" s="31"/>
      <c r="AG37" s="31"/>
      <c r="AH37" s="28">
        <v>0</v>
      </c>
      <c r="AI37" s="26">
        <v>0</v>
      </c>
      <c r="AJ37" s="26">
        <v>0</v>
      </c>
      <c r="AK37" s="26">
        <v>0</v>
      </c>
      <c r="AL37" s="26">
        <v>0</v>
      </c>
      <c r="AM37" s="31"/>
      <c r="AN37" s="31"/>
      <c r="AO37" s="39">
        <v>2.5</v>
      </c>
      <c r="AP37" s="26">
        <v>0</v>
      </c>
      <c r="AQ37" s="26">
        <v>0</v>
      </c>
      <c r="AR37" s="26">
        <v>0</v>
      </c>
      <c r="AS37" s="26">
        <v>0</v>
      </c>
      <c r="AT37" s="31"/>
      <c r="AU37" s="31"/>
      <c r="AV37" s="28">
        <v>0</v>
      </c>
      <c r="AW37" s="26">
        <v>0</v>
      </c>
      <c r="AX37" s="26">
        <v>0</v>
      </c>
      <c r="AY37" s="26">
        <v>0</v>
      </c>
      <c r="AZ37" s="26">
        <v>0</v>
      </c>
      <c r="BA37" s="31"/>
      <c r="BB37" s="31"/>
      <c r="BC37" s="28">
        <v>0</v>
      </c>
      <c r="BD37" s="26">
        <v>0</v>
      </c>
      <c r="BE37" s="26">
        <v>0</v>
      </c>
      <c r="BF37" s="26">
        <v>0</v>
      </c>
      <c r="BG37" s="26">
        <v>0</v>
      </c>
      <c r="BH37" s="31"/>
      <c r="BI37" s="31"/>
      <c r="BJ37" s="28">
        <v>0</v>
      </c>
      <c r="BK37" s="26">
        <v>0</v>
      </c>
      <c r="BL37" s="26">
        <v>0</v>
      </c>
      <c r="BM37" s="26">
        <v>0</v>
      </c>
      <c r="BN37" s="26">
        <v>0</v>
      </c>
      <c r="BO37" s="31"/>
      <c r="BP37" s="31"/>
      <c r="BQ37" s="28">
        <v>0</v>
      </c>
      <c r="BR37" s="26">
        <v>0</v>
      </c>
      <c r="BS37" s="26">
        <v>0</v>
      </c>
      <c r="BT37" s="26">
        <v>0</v>
      </c>
      <c r="BU37" s="26">
        <v>0</v>
      </c>
      <c r="BV37" s="31"/>
      <c r="BW37" s="31"/>
      <c r="BX37" s="28">
        <v>0</v>
      </c>
      <c r="BY37" s="26">
        <v>0</v>
      </c>
      <c r="BZ37" s="26">
        <v>0</v>
      </c>
      <c r="CA37" s="26">
        <v>0</v>
      </c>
      <c r="CB37" s="26">
        <v>0</v>
      </c>
      <c r="CC37" s="31"/>
      <c r="CD37" s="31"/>
      <c r="CE37" s="28">
        <v>0</v>
      </c>
      <c r="CF37" s="28">
        <v>0</v>
      </c>
      <c r="CG37" s="28">
        <v>0</v>
      </c>
      <c r="CH37" s="28">
        <v>0</v>
      </c>
      <c r="CI37" s="28">
        <v>0</v>
      </c>
      <c r="CJ37" s="31"/>
      <c r="CK37" s="31"/>
      <c r="CL37" s="28">
        <v>0</v>
      </c>
      <c r="CM37" s="26">
        <v>0</v>
      </c>
      <c r="CN37" s="26">
        <v>0</v>
      </c>
      <c r="CO37" s="26">
        <v>0</v>
      </c>
      <c r="CP37" s="26">
        <v>0</v>
      </c>
      <c r="CQ37" s="31"/>
      <c r="CR37" s="31"/>
      <c r="CS37" s="28">
        <v>0</v>
      </c>
      <c r="CT37" s="28">
        <v>0</v>
      </c>
      <c r="CU37" s="28">
        <v>0</v>
      </c>
      <c r="CV37" s="28">
        <v>2</v>
      </c>
      <c r="CW37" s="28">
        <v>0</v>
      </c>
      <c r="CX37" s="31"/>
      <c r="CY37" s="31"/>
      <c r="CZ37" s="28">
        <v>0</v>
      </c>
      <c r="DA37" s="26">
        <v>0</v>
      </c>
      <c r="DB37" s="26">
        <v>0</v>
      </c>
      <c r="DC37" s="26">
        <v>0</v>
      </c>
      <c r="DD37" s="26">
        <v>0</v>
      </c>
      <c r="DE37" s="31"/>
      <c r="DF37" s="31"/>
      <c r="DG37" s="28">
        <v>0</v>
      </c>
      <c r="DH37" s="26">
        <v>0</v>
      </c>
      <c r="DI37" s="26">
        <v>0</v>
      </c>
      <c r="DJ37" s="26">
        <v>0</v>
      </c>
      <c r="DK37" s="26">
        <v>0</v>
      </c>
      <c r="DL37" s="31"/>
      <c r="DM37" s="31"/>
      <c r="DN37" s="28">
        <v>0</v>
      </c>
      <c r="DO37" s="28">
        <v>0</v>
      </c>
      <c r="DP37" s="28">
        <v>0</v>
      </c>
      <c r="DQ37" s="28">
        <v>0</v>
      </c>
      <c r="DR37" s="28">
        <v>0</v>
      </c>
      <c r="DS37" s="31"/>
      <c r="DT37" s="31"/>
      <c r="DU37" s="28">
        <v>0</v>
      </c>
      <c r="DV37" s="26">
        <v>0</v>
      </c>
      <c r="DW37" s="26">
        <v>0</v>
      </c>
      <c r="DX37" s="26">
        <v>0</v>
      </c>
      <c r="DY37" s="26">
        <v>0</v>
      </c>
      <c r="DZ37" s="31"/>
      <c r="EA37" s="31"/>
      <c r="EB37" s="28">
        <v>0</v>
      </c>
      <c r="EC37" s="28">
        <v>0</v>
      </c>
      <c r="ED37" s="28">
        <v>0</v>
      </c>
      <c r="EE37" s="28">
        <v>0</v>
      </c>
      <c r="EF37" s="39">
        <v>1.5</v>
      </c>
      <c r="EG37" s="31"/>
      <c r="EH37" s="31"/>
      <c r="EI37" s="28">
        <v>0</v>
      </c>
      <c r="EJ37" s="26">
        <v>0</v>
      </c>
      <c r="EK37" s="26"/>
      <c r="EL37" s="26">
        <v>0</v>
      </c>
      <c r="EM37" s="26">
        <v>3</v>
      </c>
      <c r="EN37" s="31"/>
      <c r="EO37" s="31"/>
      <c r="EP37" s="28">
        <v>0</v>
      </c>
      <c r="EQ37" s="26">
        <v>0</v>
      </c>
      <c r="ER37" s="26">
        <v>0</v>
      </c>
      <c r="ES37" s="26">
        <v>0</v>
      </c>
      <c r="ET37" s="26">
        <v>0</v>
      </c>
      <c r="EU37" s="31"/>
      <c r="EV37" s="31"/>
      <c r="EW37" s="28">
        <v>0</v>
      </c>
      <c r="EX37" s="26">
        <v>0</v>
      </c>
      <c r="EY37" s="26">
        <v>0</v>
      </c>
      <c r="EZ37" s="26">
        <v>0</v>
      </c>
      <c r="FA37" s="40">
        <v>2.5</v>
      </c>
      <c r="FB37" s="31"/>
      <c r="FC37" s="31"/>
      <c r="FD37" s="28">
        <v>0</v>
      </c>
      <c r="FE37" s="26">
        <v>0</v>
      </c>
      <c r="FF37" s="26">
        <v>0</v>
      </c>
      <c r="FG37" s="26">
        <v>0</v>
      </c>
      <c r="FH37" s="26">
        <v>0</v>
      </c>
      <c r="FI37" s="31"/>
      <c r="FJ37" s="31"/>
      <c r="FK37" s="28">
        <v>0</v>
      </c>
      <c r="FL37" s="26">
        <v>0</v>
      </c>
      <c r="FM37" s="26">
        <v>0</v>
      </c>
      <c r="FN37" s="26">
        <v>0</v>
      </c>
      <c r="FO37" s="40">
        <v>0.5</v>
      </c>
      <c r="FP37" s="31"/>
      <c r="FQ37" s="31"/>
      <c r="FR37" s="28">
        <v>0</v>
      </c>
      <c r="FS37" s="26">
        <v>0</v>
      </c>
      <c r="FT37" s="28">
        <v>0</v>
      </c>
      <c r="FU37" s="26">
        <v>0</v>
      </c>
      <c r="FV37" s="28">
        <v>0</v>
      </c>
      <c r="FW37" s="31"/>
      <c r="FX37" s="31"/>
      <c r="FY37" s="28">
        <v>0</v>
      </c>
      <c r="FZ37" s="26">
        <v>0</v>
      </c>
      <c r="GA37" s="26">
        <v>3</v>
      </c>
      <c r="GB37" s="26">
        <v>0</v>
      </c>
      <c r="GC37" s="26">
        <v>2</v>
      </c>
      <c r="GD37" s="31"/>
      <c r="GE37" s="31"/>
      <c r="GF37" s="28">
        <v>0</v>
      </c>
      <c r="GG37" s="26">
        <v>0</v>
      </c>
      <c r="GH37" s="26">
        <v>0</v>
      </c>
      <c r="GI37" s="26">
        <v>0</v>
      </c>
      <c r="GJ37" s="26">
        <v>1.5</v>
      </c>
      <c r="GK37" s="31"/>
      <c r="GL37" s="31"/>
      <c r="GM37" s="28">
        <v>0</v>
      </c>
      <c r="GN37" s="26">
        <v>0</v>
      </c>
      <c r="GO37" s="26">
        <v>1</v>
      </c>
      <c r="GP37" s="26">
        <v>0</v>
      </c>
      <c r="GQ37" s="26">
        <v>4</v>
      </c>
      <c r="GR37" s="31"/>
      <c r="GS37" s="31"/>
      <c r="GT37" s="28">
        <v>0</v>
      </c>
      <c r="GU37" s="26">
        <v>0</v>
      </c>
      <c r="GV37" s="26">
        <v>0</v>
      </c>
      <c r="GW37" s="26">
        <v>0</v>
      </c>
      <c r="GX37" s="26">
        <v>0</v>
      </c>
      <c r="GY37" s="31"/>
      <c r="GZ37" s="31"/>
      <c r="HA37" s="28">
        <v>0</v>
      </c>
      <c r="HB37" s="26">
        <v>0</v>
      </c>
      <c r="HC37" s="26">
        <v>0</v>
      </c>
      <c r="HD37" s="26">
        <v>0</v>
      </c>
      <c r="HE37" s="26">
        <v>0</v>
      </c>
      <c r="HF37" s="31"/>
      <c r="HG37" s="31"/>
      <c r="HH37" s="28">
        <v>0</v>
      </c>
      <c r="HI37" s="26">
        <v>0</v>
      </c>
      <c r="HJ37" s="26">
        <v>0</v>
      </c>
      <c r="HK37" s="26">
        <v>0</v>
      </c>
      <c r="HL37" s="26">
        <v>4</v>
      </c>
      <c r="HM37" s="31"/>
      <c r="HN37" s="31"/>
      <c r="HO37" s="28">
        <v>0</v>
      </c>
      <c r="HP37" s="26">
        <v>0</v>
      </c>
      <c r="HQ37" s="26">
        <v>0</v>
      </c>
      <c r="HR37" s="26">
        <v>0</v>
      </c>
      <c r="HS37" s="26">
        <v>3</v>
      </c>
      <c r="HT37" s="31"/>
      <c r="HU37" s="31"/>
      <c r="HV37" s="28">
        <v>0</v>
      </c>
      <c r="HW37" s="28">
        <v>0</v>
      </c>
      <c r="HX37" s="28">
        <v>0</v>
      </c>
      <c r="HY37" s="28">
        <v>0</v>
      </c>
      <c r="HZ37" s="28">
        <v>0</v>
      </c>
      <c r="IA37" s="31"/>
      <c r="IB37" s="31"/>
      <c r="IC37" s="28">
        <v>0</v>
      </c>
      <c r="ID37" s="26">
        <v>0</v>
      </c>
      <c r="IE37" s="26">
        <v>0</v>
      </c>
      <c r="IF37" s="26">
        <v>0</v>
      </c>
      <c r="IG37" s="26">
        <v>3</v>
      </c>
      <c r="IH37" s="31"/>
      <c r="II37" s="31"/>
      <c r="IJ37" s="28">
        <v>2</v>
      </c>
      <c r="IK37" s="26">
        <v>0</v>
      </c>
      <c r="IL37" s="26">
        <v>0</v>
      </c>
      <c r="IM37" s="26">
        <v>0</v>
      </c>
      <c r="IN37" s="26">
        <v>0</v>
      </c>
      <c r="IO37" s="31"/>
      <c r="IP37" s="31"/>
      <c r="IQ37" s="28">
        <v>0</v>
      </c>
      <c r="IR37" s="26">
        <v>0</v>
      </c>
      <c r="IS37" s="26">
        <v>0</v>
      </c>
      <c r="IT37" s="26">
        <v>0</v>
      </c>
      <c r="IU37" s="26">
        <v>0</v>
      </c>
      <c r="IV37" s="31"/>
      <c r="IW37" s="31"/>
      <c r="IX37" s="28">
        <v>0</v>
      </c>
      <c r="IY37" s="26">
        <v>0</v>
      </c>
      <c r="IZ37" s="26">
        <v>0</v>
      </c>
      <c r="JA37" s="26">
        <v>0</v>
      </c>
      <c r="JB37" s="26">
        <v>0</v>
      </c>
      <c r="JC37" s="31"/>
      <c r="JD37" s="31"/>
      <c r="JE37" s="28">
        <v>0</v>
      </c>
      <c r="JF37" s="26">
        <v>0</v>
      </c>
      <c r="JG37" s="26">
        <v>0</v>
      </c>
      <c r="JH37" s="26">
        <v>0</v>
      </c>
      <c r="JI37" s="26">
        <v>0</v>
      </c>
      <c r="JJ37" s="31"/>
      <c r="JK37" s="31"/>
      <c r="JL37" s="28">
        <v>0</v>
      </c>
      <c r="JM37" s="28">
        <v>0</v>
      </c>
      <c r="JN37" s="28">
        <v>0</v>
      </c>
      <c r="JO37" s="28">
        <v>0</v>
      </c>
      <c r="JP37" s="28">
        <v>0</v>
      </c>
      <c r="JQ37" s="31"/>
      <c r="JR37" s="31"/>
      <c r="JS37" s="28">
        <v>0</v>
      </c>
      <c r="JT37" s="26">
        <v>0</v>
      </c>
      <c r="JU37" s="26">
        <v>0</v>
      </c>
      <c r="JV37" s="26">
        <v>0</v>
      </c>
      <c r="JW37" s="26">
        <v>0</v>
      </c>
      <c r="JX37" s="31"/>
      <c r="JY37" s="31"/>
      <c r="JZ37" s="28">
        <v>0</v>
      </c>
      <c r="KA37" s="26">
        <v>0</v>
      </c>
      <c r="KB37" s="26">
        <v>0</v>
      </c>
      <c r="KC37" s="26">
        <v>1</v>
      </c>
      <c r="KD37" s="26">
        <v>0</v>
      </c>
      <c r="KE37" s="31"/>
      <c r="KF37" s="31"/>
      <c r="KG37" s="28">
        <v>0</v>
      </c>
      <c r="KH37" s="26">
        <v>0</v>
      </c>
      <c r="KI37" s="26">
        <v>0</v>
      </c>
      <c r="KJ37" s="26">
        <v>0</v>
      </c>
      <c r="KK37" s="26">
        <v>0</v>
      </c>
      <c r="KL37" s="31"/>
      <c r="KM37" s="31"/>
      <c r="KN37" s="28">
        <v>0</v>
      </c>
      <c r="KO37" s="26">
        <v>0</v>
      </c>
      <c r="KP37" s="26">
        <v>0</v>
      </c>
      <c r="KQ37" s="26">
        <v>0</v>
      </c>
      <c r="KR37" s="26">
        <v>0</v>
      </c>
      <c r="KS37" s="31"/>
      <c r="KT37" s="31"/>
      <c r="KU37" s="28">
        <v>0</v>
      </c>
      <c r="KV37" s="26">
        <v>0</v>
      </c>
      <c r="KW37" s="26">
        <v>0</v>
      </c>
      <c r="KX37" s="26">
        <v>0</v>
      </c>
      <c r="KY37" s="26">
        <v>0</v>
      </c>
      <c r="KZ37" s="31"/>
      <c r="LA37" s="31"/>
      <c r="LB37" s="28">
        <v>0</v>
      </c>
      <c r="LC37" s="26">
        <v>0</v>
      </c>
      <c r="LD37" s="26">
        <v>0</v>
      </c>
      <c r="LE37" s="26">
        <v>0</v>
      </c>
      <c r="LF37" s="26">
        <v>0</v>
      </c>
      <c r="LG37" s="31"/>
      <c r="LH37" s="31"/>
      <c r="LI37" s="28">
        <v>0</v>
      </c>
      <c r="LJ37" s="26">
        <v>0</v>
      </c>
      <c r="LK37" s="26">
        <v>0</v>
      </c>
      <c r="LL37" s="26">
        <v>0</v>
      </c>
      <c r="LM37" s="26">
        <v>0</v>
      </c>
      <c r="LN37" s="31"/>
      <c r="LO37" s="31"/>
      <c r="LP37" s="28">
        <v>0</v>
      </c>
      <c r="LQ37" s="26">
        <v>0</v>
      </c>
      <c r="LR37" s="26">
        <v>0</v>
      </c>
      <c r="LS37" s="26">
        <v>0</v>
      </c>
      <c r="LT37" s="26">
        <v>0</v>
      </c>
      <c r="LU37" s="31"/>
      <c r="LV37" s="31"/>
      <c r="LW37" s="28">
        <v>0</v>
      </c>
      <c r="LX37" s="26">
        <v>0</v>
      </c>
      <c r="LY37" s="26">
        <v>0</v>
      </c>
      <c r="LZ37" s="26">
        <v>0</v>
      </c>
      <c r="MA37" s="26">
        <v>2</v>
      </c>
      <c r="MB37" s="31"/>
      <c r="MC37" s="31"/>
      <c r="MD37" s="28">
        <v>0</v>
      </c>
      <c r="ME37" s="26">
        <v>0</v>
      </c>
      <c r="MF37" s="26">
        <v>0</v>
      </c>
      <c r="MG37" s="26">
        <v>0</v>
      </c>
      <c r="MH37" s="26">
        <v>0</v>
      </c>
      <c r="MI37" s="31"/>
      <c r="MJ37" s="31"/>
      <c r="MK37" s="28">
        <v>0</v>
      </c>
      <c r="ML37" s="26">
        <v>0</v>
      </c>
      <c r="MM37" s="26">
        <v>7</v>
      </c>
      <c r="MN37" s="26">
        <v>0</v>
      </c>
      <c r="MO37" s="26">
        <v>16</v>
      </c>
      <c r="MP37" s="31"/>
      <c r="MQ37" s="31"/>
      <c r="MR37" s="28">
        <v>0</v>
      </c>
      <c r="MS37" s="26"/>
      <c r="MT37" s="26"/>
      <c r="MU37" s="26"/>
      <c r="MV37" s="26"/>
      <c r="MW37" s="31"/>
      <c r="MX37" s="31"/>
      <c r="MY37" s="28"/>
      <c r="MZ37" s="26"/>
      <c r="NA37" s="26"/>
      <c r="NB37" s="26"/>
      <c r="NC37" s="26"/>
      <c r="ND37" s="31"/>
      <c r="NE37" s="31"/>
      <c r="NF37" s="16" t="s">
        <v>759</v>
      </c>
    </row>
    <row r="38" spans="1:370" s="44" customFormat="1" ht="15.75" x14ac:dyDescent="0.25">
      <c r="A38" s="22" t="s">
        <v>789</v>
      </c>
      <c r="B38" s="23" t="s">
        <v>793</v>
      </c>
      <c r="C38" s="34">
        <f>C36</f>
        <v>56</v>
      </c>
      <c r="D38" s="35" t="s">
        <v>791</v>
      </c>
      <c r="E38" s="25"/>
      <c r="F38" s="36">
        <f>F36-F37</f>
        <v>48</v>
      </c>
      <c r="G38" s="36">
        <f>G36-G37</f>
        <v>48</v>
      </c>
      <c r="H38" s="36">
        <f t="shared" ref="H38:I38" si="49">H36-H37</f>
        <v>48</v>
      </c>
      <c r="I38" s="37">
        <f t="shared" si="49"/>
        <v>48</v>
      </c>
      <c r="J38" s="31"/>
      <c r="K38" s="31"/>
      <c r="L38" s="31"/>
      <c r="M38" s="38">
        <f t="shared" ref="M38:Q38" si="50">M36-M37</f>
        <v>48</v>
      </c>
      <c r="N38" s="36">
        <f t="shared" si="50"/>
        <v>48</v>
      </c>
      <c r="O38" s="36">
        <f t="shared" si="50"/>
        <v>48</v>
      </c>
      <c r="P38" s="36">
        <f t="shared" si="50"/>
        <v>40</v>
      </c>
      <c r="Q38" s="36">
        <f t="shared" si="50"/>
        <v>40</v>
      </c>
      <c r="R38" s="31"/>
      <c r="S38" s="31"/>
      <c r="T38" s="38">
        <f t="shared" ref="T38:X38" si="51">T36-T37</f>
        <v>48</v>
      </c>
      <c r="U38" s="36">
        <f t="shared" si="51"/>
        <v>48</v>
      </c>
      <c r="V38" s="36">
        <f t="shared" si="51"/>
        <v>48</v>
      </c>
      <c r="W38" s="36">
        <f t="shared" si="51"/>
        <v>48</v>
      </c>
      <c r="X38" s="36">
        <f t="shared" si="51"/>
        <v>48</v>
      </c>
      <c r="Y38" s="31"/>
      <c r="Z38" s="31"/>
      <c r="AA38" s="38">
        <f t="shared" ref="AA38:AE38" si="52">AA36-AA37</f>
        <v>48</v>
      </c>
      <c r="AB38" s="36">
        <f t="shared" si="52"/>
        <v>48</v>
      </c>
      <c r="AC38" s="36">
        <f t="shared" si="52"/>
        <v>48</v>
      </c>
      <c r="AD38" s="36">
        <f t="shared" si="52"/>
        <v>48</v>
      </c>
      <c r="AE38" s="36">
        <f t="shared" si="52"/>
        <v>48</v>
      </c>
      <c r="AF38" s="31"/>
      <c r="AG38" s="31"/>
      <c r="AH38" s="38">
        <f t="shared" ref="AH38:AL38" si="53">AH36-AH37</f>
        <v>48</v>
      </c>
      <c r="AI38" s="36">
        <f t="shared" si="53"/>
        <v>48</v>
      </c>
      <c r="AJ38" s="36">
        <f t="shared" si="53"/>
        <v>48</v>
      </c>
      <c r="AK38" s="36">
        <f t="shared" si="53"/>
        <v>48</v>
      </c>
      <c r="AL38" s="36">
        <f t="shared" si="53"/>
        <v>48</v>
      </c>
      <c r="AM38" s="31"/>
      <c r="AN38" s="31"/>
      <c r="AO38" s="41">
        <f t="shared" ref="AO38:AS38" si="54">AO36-AO37</f>
        <v>45.5</v>
      </c>
      <c r="AP38" s="36">
        <f t="shared" si="54"/>
        <v>40</v>
      </c>
      <c r="AQ38" s="36">
        <f t="shared" si="54"/>
        <v>40</v>
      </c>
      <c r="AR38" s="36">
        <f t="shared" si="54"/>
        <v>40</v>
      </c>
      <c r="AS38" s="36">
        <f t="shared" si="54"/>
        <v>40</v>
      </c>
      <c r="AT38" s="31"/>
      <c r="AU38" s="31"/>
      <c r="AV38" s="38">
        <f t="shared" ref="AV38:AZ38" si="55">AV36-AV37</f>
        <v>40</v>
      </c>
      <c r="AW38" s="36">
        <f t="shared" si="55"/>
        <v>40</v>
      </c>
      <c r="AX38" s="36">
        <f t="shared" si="55"/>
        <v>40</v>
      </c>
      <c r="AY38" s="36">
        <f t="shared" si="55"/>
        <v>40</v>
      </c>
      <c r="AZ38" s="36">
        <f t="shared" si="55"/>
        <v>40</v>
      </c>
      <c r="BA38" s="31"/>
      <c r="BB38" s="31"/>
      <c r="BC38" s="38">
        <f t="shared" ref="BC38:BG38" si="56">BC36-BC37</f>
        <v>48</v>
      </c>
      <c r="BD38" s="36">
        <f t="shared" si="56"/>
        <v>48</v>
      </c>
      <c r="BE38" s="36">
        <f t="shared" si="56"/>
        <v>48</v>
      </c>
      <c r="BF38" s="36">
        <f t="shared" si="56"/>
        <v>48</v>
      </c>
      <c r="BG38" s="36">
        <f t="shared" si="56"/>
        <v>48</v>
      </c>
      <c r="BH38" s="31"/>
      <c r="BI38" s="31"/>
      <c r="BJ38" s="38">
        <f t="shared" ref="BJ38:BN38" si="57">BJ36-BJ37</f>
        <v>48</v>
      </c>
      <c r="BK38" s="36">
        <f t="shared" si="57"/>
        <v>48</v>
      </c>
      <c r="BL38" s="36">
        <f t="shared" si="57"/>
        <v>48</v>
      </c>
      <c r="BM38" s="36">
        <f t="shared" si="57"/>
        <v>48</v>
      </c>
      <c r="BN38" s="36">
        <f t="shared" si="57"/>
        <v>48</v>
      </c>
      <c r="BO38" s="31"/>
      <c r="BP38" s="31"/>
      <c r="BQ38" s="38">
        <f t="shared" ref="BQ38:BU38" si="58">BQ36-BQ37</f>
        <v>48</v>
      </c>
      <c r="BR38" s="36">
        <f t="shared" si="58"/>
        <v>48</v>
      </c>
      <c r="BS38" s="36">
        <f t="shared" si="58"/>
        <v>48</v>
      </c>
      <c r="BT38" s="36">
        <f t="shared" si="58"/>
        <v>48</v>
      </c>
      <c r="BU38" s="36">
        <f t="shared" si="58"/>
        <v>48</v>
      </c>
      <c r="BV38" s="31"/>
      <c r="BW38" s="31"/>
      <c r="BX38" s="38">
        <f t="shared" ref="BX38:CB38" si="59">BX36-BX37</f>
        <v>48</v>
      </c>
      <c r="BY38" s="36">
        <f t="shared" si="59"/>
        <v>48</v>
      </c>
      <c r="BZ38" s="36">
        <f t="shared" si="59"/>
        <v>48</v>
      </c>
      <c r="CA38" s="36">
        <f t="shared" si="59"/>
        <v>48</v>
      </c>
      <c r="CB38" s="36">
        <f t="shared" si="59"/>
        <v>48</v>
      </c>
      <c r="CC38" s="31"/>
      <c r="CD38" s="31"/>
      <c r="CE38" s="38">
        <f t="shared" ref="CE38" si="60">CE36-CE37</f>
        <v>40</v>
      </c>
      <c r="CF38" s="38">
        <f>CF36-CF37</f>
        <v>40</v>
      </c>
      <c r="CG38" s="38">
        <f>CG36-CG37</f>
        <v>32</v>
      </c>
      <c r="CH38" s="38">
        <f>CH36-CH37</f>
        <v>32</v>
      </c>
      <c r="CI38" s="38">
        <f>CI36-CI37</f>
        <v>32</v>
      </c>
      <c r="CJ38" s="31"/>
      <c r="CK38" s="31"/>
      <c r="CL38" s="38">
        <f t="shared" ref="CL38:CP38" si="61">CL36-CL37</f>
        <v>40</v>
      </c>
      <c r="CM38" s="36">
        <f t="shared" si="61"/>
        <v>40</v>
      </c>
      <c r="CN38" s="36">
        <f t="shared" si="61"/>
        <v>32</v>
      </c>
      <c r="CO38" s="36">
        <f t="shared" si="61"/>
        <v>32</v>
      </c>
      <c r="CP38" s="36">
        <f t="shared" si="61"/>
        <v>32</v>
      </c>
      <c r="CQ38" s="31"/>
      <c r="CR38" s="31"/>
      <c r="CS38" s="38">
        <f t="shared" ref="CS38" si="62">CS36-CS37</f>
        <v>48</v>
      </c>
      <c r="CT38" s="38">
        <f>CT36-CT37</f>
        <v>48</v>
      </c>
      <c r="CU38" s="38">
        <f>CU36-CU37</f>
        <v>48</v>
      </c>
      <c r="CV38" s="38">
        <f>CV36-CV37</f>
        <v>46</v>
      </c>
      <c r="CW38" s="38">
        <f>CW36-CW37</f>
        <v>48</v>
      </c>
      <c r="CX38" s="31"/>
      <c r="CY38" s="31"/>
      <c r="CZ38" s="38">
        <f t="shared" ref="CZ38:DD38" si="63">CZ36-CZ37</f>
        <v>40</v>
      </c>
      <c r="DA38" s="36">
        <f t="shared" si="63"/>
        <v>40</v>
      </c>
      <c r="DB38" s="36">
        <f t="shared" si="63"/>
        <v>40</v>
      </c>
      <c r="DC38" s="36">
        <f t="shared" si="63"/>
        <v>40</v>
      </c>
      <c r="DD38" s="36">
        <f t="shared" si="63"/>
        <v>40</v>
      </c>
      <c r="DE38" s="31"/>
      <c r="DF38" s="31"/>
      <c r="DG38" s="38">
        <f t="shared" ref="DG38:DK38" si="64">DG36-DG37</f>
        <v>48</v>
      </c>
      <c r="DH38" s="36">
        <f t="shared" si="64"/>
        <v>48</v>
      </c>
      <c r="DI38" s="36">
        <f t="shared" si="64"/>
        <v>48</v>
      </c>
      <c r="DJ38" s="36">
        <f t="shared" si="64"/>
        <v>48</v>
      </c>
      <c r="DK38" s="36">
        <f t="shared" si="64"/>
        <v>48</v>
      </c>
      <c r="DL38" s="31"/>
      <c r="DM38" s="31"/>
      <c r="DN38" s="38">
        <f t="shared" ref="DN38" si="65">DN36-DN37</f>
        <v>40</v>
      </c>
      <c r="DO38" s="38">
        <f>DO36-DO37</f>
        <v>40</v>
      </c>
      <c r="DP38" s="38">
        <f>DP36-DP37</f>
        <v>40</v>
      </c>
      <c r="DQ38" s="38">
        <f>DQ36-DQ37</f>
        <v>40</v>
      </c>
      <c r="DR38" s="38">
        <f>DR36-DR37</f>
        <v>40</v>
      </c>
      <c r="DS38" s="31"/>
      <c r="DT38" s="31"/>
      <c r="DU38" s="38">
        <f t="shared" ref="DU38:DY38" si="66">DU36-DU37</f>
        <v>40</v>
      </c>
      <c r="DV38" s="36">
        <f t="shared" si="66"/>
        <v>40</v>
      </c>
      <c r="DW38" s="36">
        <f t="shared" si="66"/>
        <v>40</v>
      </c>
      <c r="DX38" s="36">
        <f t="shared" si="66"/>
        <v>40</v>
      </c>
      <c r="DY38" s="36">
        <f t="shared" si="66"/>
        <v>40</v>
      </c>
      <c r="DZ38" s="31"/>
      <c r="EA38" s="31"/>
      <c r="EB38" s="38">
        <f t="shared" ref="EB38" si="67">EB36-EB37</f>
        <v>32</v>
      </c>
      <c r="EC38" s="38">
        <f>EC36-EC37</f>
        <v>32</v>
      </c>
      <c r="ED38" s="38">
        <f>ED36-ED37</f>
        <v>32</v>
      </c>
      <c r="EE38" s="38">
        <f>EE36-EE37</f>
        <v>32</v>
      </c>
      <c r="EF38" s="41">
        <f>EF36-EF37</f>
        <v>30.5</v>
      </c>
      <c r="EG38" s="31"/>
      <c r="EH38" s="31"/>
      <c r="EI38" s="38">
        <f t="shared" ref="EI38:EM38" si="68">EI36-EI37</f>
        <v>40</v>
      </c>
      <c r="EJ38" s="36">
        <f t="shared" si="68"/>
        <v>40</v>
      </c>
      <c r="EK38" s="36">
        <f t="shared" si="68"/>
        <v>40</v>
      </c>
      <c r="EL38" s="36">
        <f t="shared" si="68"/>
        <v>0</v>
      </c>
      <c r="EM38" s="36">
        <f t="shared" si="68"/>
        <v>37</v>
      </c>
      <c r="EN38" s="31"/>
      <c r="EO38" s="31"/>
      <c r="EP38" s="38">
        <f t="shared" ref="EP38:ET38" si="69">EP36-EP37</f>
        <v>40</v>
      </c>
      <c r="EQ38" s="36">
        <f t="shared" si="69"/>
        <v>40</v>
      </c>
      <c r="ER38" s="36">
        <f t="shared" si="69"/>
        <v>40</v>
      </c>
      <c r="ES38" s="36">
        <f t="shared" si="69"/>
        <v>40</v>
      </c>
      <c r="ET38" s="36">
        <f t="shared" si="69"/>
        <v>40</v>
      </c>
      <c r="EU38" s="31"/>
      <c r="EV38" s="31"/>
      <c r="EW38" s="38">
        <v>0</v>
      </c>
      <c r="EX38" s="36">
        <f t="shared" ref="EX38:FA38" si="70">EX36-EX37</f>
        <v>40</v>
      </c>
      <c r="EY38" s="36">
        <f t="shared" si="70"/>
        <v>40</v>
      </c>
      <c r="EZ38" s="36">
        <f t="shared" si="70"/>
        <v>40</v>
      </c>
      <c r="FA38" s="42">
        <f t="shared" si="70"/>
        <v>37.5</v>
      </c>
      <c r="FB38" s="31"/>
      <c r="FC38" s="31"/>
      <c r="FD38" s="38">
        <v>0</v>
      </c>
      <c r="FE38" s="36">
        <v>0</v>
      </c>
      <c r="FF38" s="36">
        <v>0</v>
      </c>
      <c r="FG38" s="36">
        <v>0</v>
      </c>
      <c r="FH38" s="36">
        <v>0</v>
      </c>
      <c r="FI38" s="31"/>
      <c r="FJ38" s="31"/>
      <c r="FK38" s="38">
        <f t="shared" ref="FK38:FO38" si="71">FK36-FK37</f>
        <v>40</v>
      </c>
      <c r="FL38" s="36">
        <f t="shared" si="71"/>
        <v>40</v>
      </c>
      <c r="FM38" s="36">
        <f t="shared" si="71"/>
        <v>40</v>
      </c>
      <c r="FN38" s="36">
        <f t="shared" si="71"/>
        <v>40</v>
      </c>
      <c r="FO38" s="42">
        <f t="shared" si="71"/>
        <v>39.5</v>
      </c>
      <c r="FP38" s="31"/>
      <c r="FQ38" s="31"/>
      <c r="FR38" s="38">
        <f t="shared" ref="FR38:FS38" si="72">FR36-FR37</f>
        <v>40</v>
      </c>
      <c r="FS38" s="36">
        <f t="shared" si="72"/>
        <v>40</v>
      </c>
      <c r="FT38" s="38">
        <f>FT36-FT37</f>
        <v>32</v>
      </c>
      <c r="FU38" s="36">
        <f>FU36-FU37</f>
        <v>32</v>
      </c>
      <c r="FV38" s="38">
        <f>FV36-FV37</f>
        <v>40</v>
      </c>
      <c r="FW38" s="31"/>
      <c r="FX38" s="31"/>
      <c r="FY38" s="38">
        <f t="shared" ref="FY38:GC38" si="73">FY36-FY37</f>
        <v>40</v>
      </c>
      <c r="FZ38" s="36">
        <f t="shared" si="73"/>
        <v>40</v>
      </c>
      <c r="GA38" s="36">
        <f t="shared" si="73"/>
        <v>37</v>
      </c>
      <c r="GB38" s="36">
        <f t="shared" si="73"/>
        <v>32</v>
      </c>
      <c r="GC38" s="36">
        <f t="shared" si="73"/>
        <v>30</v>
      </c>
      <c r="GD38" s="31"/>
      <c r="GE38" s="31"/>
      <c r="GF38" s="38">
        <f t="shared" ref="GF38:GJ38" si="74">GF36-GF37</f>
        <v>40</v>
      </c>
      <c r="GG38" s="36">
        <f t="shared" si="74"/>
        <v>40</v>
      </c>
      <c r="GH38" s="36">
        <f t="shared" si="74"/>
        <v>40</v>
      </c>
      <c r="GI38" s="36">
        <f t="shared" si="74"/>
        <v>40</v>
      </c>
      <c r="GJ38" s="36">
        <f t="shared" si="74"/>
        <v>38.5</v>
      </c>
      <c r="GK38" s="31"/>
      <c r="GL38" s="31"/>
      <c r="GM38" s="38">
        <f t="shared" ref="GM38:GQ38" si="75">GM36-GM37</f>
        <v>32</v>
      </c>
      <c r="GN38" s="36">
        <f t="shared" si="75"/>
        <v>32</v>
      </c>
      <c r="GO38" s="36">
        <f t="shared" si="75"/>
        <v>31</v>
      </c>
      <c r="GP38" s="36">
        <f t="shared" si="75"/>
        <v>40</v>
      </c>
      <c r="GQ38" s="36">
        <f t="shared" si="75"/>
        <v>36</v>
      </c>
      <c r="GR38" s="31"/>
      <c r="GS38" s="31"/>
      <c r="GT38" s="38">
        <f t="shared" ref="GT38:GX38" si="76">GT36-GT37</f>
        <v>40</v>
      </c>
      <c r="GU38" s="36">
        <f t="shared" si="76"/>
        <v>40</v>
      </c>
      <c r="GV38" s="36">
        <f t="shared" si="76"/>
        <v>40</v>
      </c>
      <c r="GW38" s="36">
        <f t="shared" si="76"/>
        <v>40</v>
      </c>
      <c r="GX38" s="36">
        <f t="shared" si="76"/>
        <v>40</v>
      </c>
      <c r="GY38" s="31"/>
      <c r="GZ38" s="31"/>
      <c r="HA38" s="38">
        <f t="shared" ref="HA38:HE38" si="77">HA36-HA37</f>
        <v>40</v>
      </c>
      <c r="HB38" s="36">
        <f t="shared" si="77"/>
        <v>40</v>
      </c>
      <c r="HC38" s="36">
        <f t="shared" si="77"/>
        <v>40</v>
      </c>
      <c r="HD38" s="36">
        <f t="shared" si="77"/>
        <v>40</v>
      </c>
      <c r="HE38" s="36">
        <f t="shared" si="77"/>
        <v>40</v>
      </c>
      <c r="HF38" s="31"/>
      <c r="HG38" s="31"/>
      <c r="HH38" s="38">
        <f t="shared" ref="HH38:HL38" si="78">HH36-HH37</f>
        <v>40</v>
      </c>
      <c r="HI38" s="36">
        <f t="shared" si="78"/>
        <v>40</v>
      </c>
      <c r="HJ38" s="36">
        <f t="shared" si="78"/>
        <v>40</v>
      </c>
      <c r="HK38" s="36">
        <f t="shared" si="78"/>
        <v>40</v>
      </c>
      <c r="HL38" s="36">
        <f t="shared" si="78"/>
        <v>36</v>
      </c>
      <c r="HM38" s="31"/>
      <c r="HN38" s="31"/>
      <c r="HO38" s="38">
        <f t="shared" ref="HO38:HS38" si="79">HO36-HO37</f>
        <v>40</v>
      </c>
      <c r="HP38" s="36">
        <f t="shared" si="79"/>
        <v>40</v>
      </c>
      <c r="HQ38" s="36">
        <f t="shared" si="79"/>
        <v>40</v>
      </c>
      <c r="HR38" s="36">
        <f t="shared" si="79"/>
        <v>40</v>
      </c>
      <c r="HS38" s="36">
        <f t="shared" si="79"/>
        <v>37</v>
      </c>
      <c r="HT38" s="31"/>
      <c r="HU38" s="31"/>
      <c r="HV38" s="38">
        <f t="shared" ref="HV38:HZ38" si="80">HV36-HV37</f>
        <v>0</v>
      </c>
      <c r="HW38" s="36">
        <f t="shared" si="80"/>
        <v>0</v>
      </c>
      <c r="HX38" s="36">
        <f t="shared" si="80"/>
        <v>0</v>
      </c>
      <c r="HY38" s="36">
        <f t="shared" si="80"/>
        <v>0</v>
      </c>
      <c r="HZ38" s="36">
        <f t="shared" si="80"/>
        <v>0</v>
      </c>
      <c r="IA38" s="31"/>
      <c r="IB38" s="31"/>
      <c r="IC38" s="38">
        <f>IC36-IC37</f>
        <v>40</v>
      </c>
      <c r="ID38" s="36">
        <f>ID36-ID37</f>
        <v>40</v>
      </c>
      <c r="IE38" s="36">
        <f>IE36-IE37</f>
        <v>40</v>
      </c>
      <c r="IF38" s="36">
        <f>IF36-IF37</f>
        <v>40</v>
      </c>
      <c r="IG38" s="36">
        <f>IG36-IG37</f>
        <v>29</v>
      </c>
      <c r="IH38" s="31"/>
      <c r="II38" s="31"/>
      <c r="IJ38" s="38">
        <f>IJ36-IJ37</f>
        <v>38</v>
      </c>
      <c r="IK38" s="36">
        <f>IK36-IK37</f>
        <v>40</v>
      </c>
      <c r="IL38" s="36">
        <f>IL36-IL37</f>
        <v>32</v>
      </c>
      <c r="IM38" s="36">
        <f>IM36-IM37</f>
        <v>32</v>
      </c>
      <c r="IN38" s="36">
        <f>IN36-IN37</f>
        <v>0</v>
      </c>
      <c r="IO38" s="31"/>
      <c r="IP38" s="31"/>
      <c r="IQ38" s="38">
        <f>IQ36-IQ37</f>
        <v>40</v>
      </c>
      <c r="IR38" s="36">
        <f>IR36-IR37</f>
        <v>40</v>
      </c>
      <c r="IS38" s="36">
        <f>IS36-IS37</f>
        <v>40</v>
      </c>
      <c r="IT38" s="36">
        <f>IT36-IT37</f>
        <v>40</v>
      </c>
      <c r="IU38" s="36">
        <f>IU36-IU37</f>
        <v>40</v>
      </c>
      <c r="IV38" s="31"/>
      <c r="IW38" s="31"/>
      <c r="IX38" s="38">
        <f t="shared" ref="IX38:JB38" si="81">IX36-IX37</f>
        <v>40</v>
      </c>
      <c r="IY38" s="36">
        <f t="shared" si="81"/>
        <v>32</v>
      </c>
      <c r="IZ38" s="36">
        <f t="shared" si="81"/>
        <v>32</v>
      </c>
      <c r="JA38" s="36">
        <f t="shared" si="81"/>
        <v>32</v>
      </c>
      <c r="JB38" s="36">
        <f t="shared" si="81"/>
        <v>32</v>
      </c>
      <c r="JC38" s="31"/>
      <c r="JD38" s="31"/>
      <c r="JE38" s="38">
        <f t="shared" ref="JE38:JI38" si="82">JE36-JE37</f>
        <v>40</v>
      </c>
      <c r="JF38" s="36">
        <f t="shared" si="82"/>
        <v>40</v>
      </c>
      <c r="JG38" s="36">
        <f t="shared" si="82"/>
        <v>40</v>
      </c>
      <c r="JH38" s="36">
        <f t="shared" si="82"/>
        <v>40</v>
      </c>
      <c r="JI38" s="36">
        <f t="shared" si="82"/>
        <v>40</v>
      </c>
      <c r="JJ38" s="31"/>
      <c r="JK38" s="31"/>
      <c r="JL38" s="38">
        <f t="shared" ref="JL38:JP38" si="83">JL36-JL37</f>
        <v>32</v>
      </c>
      <c r="JM38" s="38">
        <f t="shared" si="83"/>
        <v>32</v>
      </c>
      <c r="JN38" s="38">
        <f t="shared" si="83"/>
        <v>32</v>
      </c>
      <c r="JO38" s="38">
        <f t="shared" si="83"/>
        <v>32</v>
      </c>
      <c r="JP38" s="38">
        <f t="shared" si="83"/>
        <v>32</v>
      </c>
      <c r="JQ38" s="31"/>
      <c r="JR38" s="31"/>
      <c r="JS38" s="38">
        <f t="shared" ref="JS38:JW38" si="84">JS36-JS37</f>
        <v>32</v>
      </c>
      <c r="JT38" s="36">
        <f t="shared" si="84"/>
        <v>0</v>
      </c>
      <c r="JU38" s="36">
        <f t="shared" si="84"/>
        <v>40</v>
      </c>
      <c r="JV38" s="36">
        <f t="shared" si="84"/>
        <v>40</v>
      </c>
      <c r="JW38" s="36">
        <f t="shared" si="84"/>
        <v>40</v>
      </c>
      <c r="JX38" s="31"/>
      <c r="JY38" s="31"/>
      <c r="JZ38" s="38">
        <f t="shared" ref="JZ38:KD38" si="85">JZ36-JZ37</f>
        <v>32</v>
      </c>
      <c r="KA38" s="36">
        <f t="shared" si="85"/>
        <v>40</v>
      </c>
      <c r="KB38" s="36">
        <f t="shared" si="85"/>
        <v>40</v>
      </c>
      <c r="KC38" s="36">
        <f t="shared" si="85"/>
        <v>39</v>
      </c>
      <c r="KD38" s="36">
        <f t="shared" si="85"/>
        <v>40</v>
      </c>
      <c r="KE38" s="31"/>
      <c r="KF38" s="31"/>
      <c r="KG38" s="38">
        <f t="shared" ref="KG38:KK38" si="86">KG36-KG37</f>
        <v>32</v>
      </c>
      <c r="KH38" s="36">
        <f t="shared" si="86"/>
        <v>32</v>
      </c>
      <c r="KI38" s="36">
        <f t="shared" si="86"/>
        <v>32</v>
      </c>
      <c r="KJ38" s="36">
        <f t="shared" si="86"/>
        <v>32</v>
      </c>
      <c r="KK38" s="36">
        <f t="shared" si="86"/>
        <v>32</v>
      </c>
      <c r="KL38" s="31"/>
      <c r="KM38" s="31"/>
      <c r="KN38" s="38">
        <f t="shared" ref="KN38:KR38" si="87">KN36-KN37</f>
        <v>32</v>
      </c>
      <c r="KO38" s="36">
        <f t="shared" si="87"/>
        <v>32</v>
      </c>
      <c r="KP38" s="36">
        <f t="shared" si="87"/>
        <v>32</v>
      </c>
      <c r="KQ38" s="36">
        <f t="shared" si="87"/>
        <v>32</v>
      </c>
      <c r="KR38" s="36">
        <f t="shared" si="87"/>
        <v>32</v>
      </c>
      <c r="KS38" s="31"/>
      <c r="KT38" s="31"/>
      <c r="KU38" s="38">
        <f t="shared" ref="KU38:KY38" si="88">KU36-KU37</f>
        <v>40</v>
      </c>
      <c r="KV38" s="36">
        <f t="shared" si="88"/>
        <v>40</v>
      </c>
      <c r="KW38" s="36">
        <f t="shared" si="88"/>
        <v>40</v>
      </c>
      <c r="KX38" s="36">
        <f t="shared" si="88"/>
        <v>40</v>
      </c>
      <c r="KY38" s="36">
        <f t="shared" si="88"/>
        <v>40</v>
      </c>
      <c r="KZ38" s="31"/>
      <c r="LA38" s="31"/>
      <c r="LB38" s="38">
        <f t="shared" ref="LB38:LF38" si="89">LB36-LB37</f>
        <v>40</v>
      </c>
      <c r="LC38" s="36">
        <f t="shared" si="89"/>
        <v>40</v>
      </c>
      <c r="LD38" s="36">
        <f t="shared" si="89"/>
        <v>40</v>
      </c>
      <c r="LE38" s="36">
        <f t="shared" si="89"/>
        <v>40</v>
      </c>
      <c r="LF38" s="36">
        <f t="shared" si="89"/>
        <v>40</v>
      </c>
      <c r="LG38" s="31"/>
      <c r="LH38" s="31"/>
      <c r="LI38" s="38">
        <f t="shared" ref="LI38:LM38" si="90">LI36-LI37</f>
        <v>40</v>
      </c>
      <c r="LJ38" s="36">
        <f t="shared" si="90"/>
        <v>40</v>
      </c>
      <c r="LK38" s="36">
        <f t="shared" si="90"/>
        <v>40</v>
      </c>
      <c r="LL38" s="36">
        <f t="shared" si="90"/>
        <v>40</v>
      </c>
      <c r="LM38" s="36">
        <f t="shared" si="90"/>
        <v>40</v>
      </c>
      <c r="LN38" s="31"/>
      <c r="LO38" s="31"/>
      <c r="LP38" s="38">
        <f t="shared" ref="LP38:LT38" si="91">LP36-LP37</f>
        <v>40</v>
      </c>
      <c r="LQ38" s="36">
        <f t="shared" si="91"/>
        <v>40</v>
      </c>
      <c r="LR38" s="36">
        <f t="shared" si="91"/>
        <v>32</v>
      </c>
      <c r="LS38" s="36">
        <f>LS36-LS37</f>
        <v>32</v>
      </c>
      <c r="LT38" s="36">
        <f t="shared" si="91"/>
        <v>32</v>
      </c>
      <c r="LU38" s="31"/>
      <c r="LV38" s="31"/>
      <c r="LW38" s="38">
        <f t="shared" ref="LW38:MA38" si="92">LW36-LW37</f>
        <v>32</v>
      </c>
      <c r="LX38" s="36">
        <f t="shared" si="92"/>
        <v>24</v>
      </c>
      <c r="LY38" s="36">
        <f t="shared" si="92"/>
        <v>24</v>
      </c>
      <c r="LZ38" s="36">
        <f t="shared" si="92"/>
        <v>24</v>
      </c>
      <c r="MA38" s="36">
        <f t="shared" si="92"/>
        <v>22</v>
      </c>
      <c r="MB38" s="31"/>
      <c r="MC38" s="31"/>
      <c r="MD38" s="38">
        <f t="shared" ref="MD38:MH38" si="93">MD36-MD37</f>
        <v>32</v>
      </c>
      <c r="ME38" s="36">
        <f t="shared" si="93"/>
        <v>40</v>
      </c>
      <c r="MF38" s="36">
        <f t="shared" si="93"/>
        <v>40</v>
      </c>
      <c r="MG38" s="36">
        <f t="shared" si="93"/>
        <v>40</v>
      </c>
      <c r="MH38" s="36">
        <f t="shared" si="93"/>
        <v>40</v>
      </c>
      <c r="MI38" s="31"/>
      <c r="MJ38" s="31"/>
      <c r="MK38" s="38">
        <f t="shared" ref="MK38:MO38" si="94">MK36-MK37</f>
        <v>40</v>
      </c>
      <c r="ML38" s="36">
        <f t="shared" si="94"/>
        <v>40</v>
      </c>
      <c r="MM38" s="36">
        <f t="shared" si="94"/>
        <v>33</v>
      </c>
      <c r="MN38" s="36">
        <f t="shared" si="94"/>
        <v>32</v>
      </c>
      <c r="MO38" s="36">
        <f t="shared" si="94"/>
        <v>8</v>
      </c>
      <c r="MP38" s="31"/>
      <c r="MQ38" s="31"/>
      <c r="MR38" s="38">
        <f t="shared" ref="MR38:MV38" si="95">MR36-MR37</f>
        <v>24</v>
      </c>
      <c r="MS38" s="36">
        <f t="shared" si="95"/>
        <v>16</v>
      </c>
      <c r="MT38" s="36">
        <f t="shared" si="95"/>
        <v>16</v>
      </c>
      <c r="MU38" s="36">
        <f t="shared" si="95"/>
        <v>16</v>
      </c>
      <c r="MV38" s="36">
        <f t="shared" si="95"/>
        <v>16</v>
      </c>
      <c r="MW38" s="31"/>
      <c r="MX38" s="31"/>
      <c r="MY38" s="38">
        <f t="shared" ref="MY38:NC38" si="96">MY36-MY37</f>
        <v>0</v>
      </c>
      <c r="MZ38" s="36">
        <f t="shared" si="96"/>
        <v>0</v>
      </c>
      <c r="NA38" s="36">
        <f t="shared" si="96"/>
        <v>0</v>
      </c>
      <c r="NB38" s="36">
        <f t="shared" si="96"/>
        <v>0</v>
      </c>
      <c r="NC38" s="36">
        <f t="shared" si="96"/>
        <v>0</v>
      </c>
      <c r="ND38" s="31"/>
      <c r="NE38" s="31"/>
      <c r="NF38" s="43" t="s">
        <v>759</v>
      </c>
    </row>
    <row r="39" spans="1:370" s="29" customFormat="1" ht="15.75" x14ac:dyDescent="0.25">
      <c r="A39" s="22" t="s">
        <v>794</v>
      </c>
      <c r="B39" s="23" t="s">
        <v>795</v>
      </c>
      <c r="C39" s="34">
        <f>SUM(C30:C32)*8</f>
        <v>24</v>
      </c>
      <c r="D39" s="35" t="s">
        <v>791</v>
      </c>
      <c r="E39" s="25"/>
      <c r="F39" s="36">
        <f>(F30+F31+F32)*8</f>
        <v>16</v>
      </c>
      <c r="G39" s="36">
        <f>(G30+G31+G32)*8</f>
        <v>16</v>
      </c>
      <c r="H39" s="36">
        <f>(H30+H31+H32)*8</f>
        <v>16</v>
      </c>
      <c r="I39" s="37">
        <f>(I30+I31+I32)*8</f>
        <v>16</v>
      </c>
      <c r="J39" s="31"/>
      <c r="K39" s="31"/>
      <c r="L39" s="31"/>
      <c r="M39" s="38">
        <f>(M30+M31+M32)*8</f>
        <v>16</v>
      </c>
      <c r="N39" s="36">
        <f>(N30+N31+N32)*8</f>
        <v>16</v>
      </c>
      <c r="O39" s="36">
        <f>(O30+O31+O32)*8</f>
        <v>16</v>
      </c>
      <c r="P39" s="36">
        <f>(P30+P31+P32)*8</f>
        <v>16</v>
      </c>
      <c r="Q39" s="36">
        <f>(Q30+Q31+Q32)*8</f>
        <v>16</v>
      </c>
      <c r="R39" s="31"/>
      <c r="S39" s="31"/>
      <c r="T39" s="38">
        <f>(T30+T31+T32)*8</f>
        <v>16</v>
      </c>
      <c r="U39" s="36">
        <f>(U30+U31+U32)*8</f>
        <v>16</v>
      </c>
      <c r="V39" s="36">
        <f>(V30+V31+V32)*8</f>
        <v>16</v>
      </c>
      <c r="W39" s="36">
        <f>(W30+W31+W32)*8</f>
        <v>16</v>
      </c>
      <c r="X39" s="36">
        <f>(X30+X31+X32)*8</f>
        <v>16</v>
      </c>
      <c r="Y39" s="31"/>
      <c r="Z39" s="31"/>
      <c r="AA39" s="38">
        <f>(AA30+AA31+AA32)*8</f>
        <v>16</v>
      </c>
      <c r="AB39" s="36">
        <f>(AB30+AB31+AB32)*8</f>
        <v>16</v>
      </c>
      <c r="AC39" s="36">
        <f>(AC30+AC31+AC32)*8</f>
        <v>16</v>
      </c>
      <c r="AD39" s="36">
        <f>(AD30+AD31+AD32)*8</f>
        <v>16</v>
      </c>
      <c r="AE39" s="36">
        <f>(AE30+AE31+AE32)*8</f>
        <v>8</v>
      </c>
      <c r="AF39" s="31"/>
      <c r="AG39" s="31"/>
      <c r="AH39" s="38">
        <f>(AH30+AH31+AH32)*8</f>
        <v>16</v>
      </c>
      <c r="AI39" s="36">
        <f>(AI30+AI31+AI32)*8</f>
        <v>16</v>
      </c>
      <c r="AJ39" s="36">
        <f>(AJ30+AJ31+AJ32)*8</f>
        <v>16</v>
      </c>
      <c r="AK39" s="36">
        <f>(AK30+AK31+AK32)*8</f>
        <v>16</v>
      </c>
      <c r="AL39" s="36">
        <f>(AL30+AL31+AL32)*8</f>
        <v>16</v>
      </c>
      <c r="AM39" s="31"/>
      <c r="AN39" s="31"/>
      <c r="AO39" s="38">
        <f>(AO30+AO31+AO32)*8</f>
        <v>16</v>
      </c>
      <c r="AP39" s="36">
        <f>(AP30+AP31+AP32)*8</f>
        <v>16</v>
      </c>
      <c r="AQ39" s="36">
        <f>(AQ30+AQ31+AQ32)*8</f>
        <v>16</v>
      </c>
      <c r="AR39" s="36">
        <f>(AR30+AR31+AR32)*8</f>
        <v>16</v>
      </c>
      <c r="AS39" s="36">
        <f>(AS30+AS31+AS32)*8</f>
        <v>16</v>
      </c>
      <c r="AT39" s="31"/>
      <c r="AU39" s="31"/>
      <c r="AV39" s="38">
        <f>(AV30+AV31+AV32)*8</f>
        <v>16</v>
      </c>
      <c r="AW39" s="36">
        <f>(AW30+AW31+AW32)*8</f>
        <v>16</v>
      </c>
      <c r="AX39" s="36">
        <f>(AX30+AX31+AX32)*8</f>
        <v>16</v>
      </c>
      <c r="AY39" s="36">
        <v>16</v>
      </c>
      <c r="AZ39" s="36">
        <f>(AZ30+AZ31+AZ32)*8</f>
        <v>16</v>
      </c>
      <c r="BA39" s="31"/>
      <c r="BB39" s="31"/>
      <c r="BC39" s="38">
        <f>(BC30+BC31+BC32)*8</f>
        <v>16</v>
      </c>
      <c r="BD39" s="36">
        <f>(BD30+BD31+BD32)*8</f>
        <v>16</v>
      </c>
      <c r="BE39" s="36">
        <f>(BE30+BE31+BE32)*8</f>
        <v>16</v>
      </c>
      <c r="BF39" s="36">
        <f>(BF30+BF31+BF32)*8</f>
        <v>16</v>
      </c>
      <c r="BG39" s="36">
        <f>(BG30+BG31+BG32)*8</f>
        <v>16</v>
      </c>
      <c r="BH39" s="31"/>
      <c r="BI39" s="31"/>
      <c r="BJ39" s="38">
        <f>(BJ30+BJ31+BJ32)*8</f>
        <v>16</v>
      </c>
      <c r="BK39" s="36">
        <f>(BK30+BK31+BK32)*8</f>
        <v>16</v>
      </c>
      <c r="BL39" s="36">
        <f>(BL30+BL31+BL32)*8</f>
        <v>16</v>
      </c>
      <c r="BM39" s="36">
        <f>(BM30+BM31+BM32)*8</f>
        <v>16</v>
      </c>
      <c r="BN39" s="36">
        <f>(BN30+BN31+BN32)*8</f>
        <v>16</v>
      </c>
      <c r="BO39" s="31"/>
      <c r="BP39" s="31"/>
      <c r="BQ39" s="38">
        <f>(BQ30+BQ31+BQ32)*8</f>
        <v>16</v>
      </c>
      <c r="BR39" s="36">
        <f>(BR30+BR31+BR32)*8</f>
        <v>16</v>
      </c>
      <c r="BS39" s="36">
        <f>(BS30+BS31+BS32)*8</f>
        <v>16</v>
      </c>
      <c r="BT39" s="36">
        <f>(BT30+BT31+BT32)*8</f>
        <v>16</v>
      </c>
      <c r="BU39" s="36">
        <f>(BU30+BU31+BU32)*8</f>
        <v>16</v>
      </c>
      <c r="BV39" s="31"/>
      <c r="BW39" s="31"/>
      <c r="BX39" s="38">
        <f>(BX30+BX31+BX32)*8</f>
        <v>16</v>
      </c>
      <c r="BY39" s="36">
        <f>(BY30+BY31+BY32)*8</f>
        <v>16</v>
      </c>
      <c r="BZ39" s="36">
        <f>(BZ30+BZ31+BZ32)*8</f>
        <v>16</v>
      </c>
      <c r="CA39" s="36">
        <f t="shared" ref="CA39:CB39" si="97">(CA30+CA31+CA32)*8</f>
        <v>16</v>
      </c>
      <c r="CB39" s="36">
        <f t="shared" si="97"/>
        <v>16</v>
      </c>
      <c r="CC39" s="31"/>
      <c r="CD39" s="31"/>
      <c r="CE39" s="38">
        <f>(CE30+CE31+CE32)*8</f>
        <v>32</v>
      </c>
      <c r="CF39" s="38">
        <f>(CF30+CF31+CF32)*8</f>
        <v>24</v>
      </c>
      <c r="CG39" s="38">
        <f>(CG30+CG31+CG32)*8</f>
        <v>24</v>
      </c>
      <c r="CH39" s="38">
        <f>(CH30+CH31+CH32)*8</f>
        <v>24</v>
      </c>
      <c r="CI39" s="38">
        <f>(CI30+CI31+CI32)*8</f>
        <v>24</v>
      </c>
      <c r="CJ39" s="31"/>
      <c r="CK39" s="31"/>
      <c r="CL39" s="38">
        <f>(CL30+CL31+CL32)*8</f>
        <v>24</v>
      </c>
      <c r="CM39" s="36">
        <f>(CM30+CM31+CM32)*8</f>
        <v>24</v>
      </c>
      <c r="CN39" s="36">
        <f>(CN30+CN31+CN32)*8</f>
        <v>24</v>
      </c>
      <c r="CO39" s="36">
        <f>(CO30+CO31+CO32)*8</f>
        <v>24</v>
      </c>
      <c r="CP39" s="36">
        <f>(CP30+CP31+CP32)*8</f>
        <v>24</v>
      </c>
      <c r="CQ39" s="31"/>
      <c r="CR39" s="31"/>
      <c r="CS39" s="38">
        <f>(CS30+CS31+CS32)*8</f>
        <v>24</v>
      </c>
      <c r="CT39" s="38">
        <f>(CT30+CT31+CT32)*8</f>
        <v>24</v>
      </c>
      <c r="CU39" s="38">
        <f>(CU30+CU31+CU32)*8</f>
        <v>24</v>
      </c>
      <c r="CV39" s="38">
        <f>(CV30+CV31+CV32)*8</f>
        <v>24</v>
      </c>
      <c r="CW39" s="38">
        <f>(CW30+CW31+CW32)*8</f>
        <v>24</v>
      </c>
      <c r="CX39" s="31"/>
      <c r="CY39" s="31"/>
      <c r="CZ39" s="38">
        <f>(CZ30+CZ31+CZ32)*8</f>
        <v>16</v>
      </c>
      <c r="DA39" s="36">
        <f>(DA30+DA31+DA32)*8</f>
        <v>16</v>
      </c>
      <c r="DB39" s="36">
        <f>(DB30+DB31+DB32)*8</f>
        <v>16</v>
      </c>
      <c r="DC39" s="36">
        <f>(DC30+DC31+DC32)*8</f>
        <v>16</v>
      </c>
      <c r="DD39" s="36">
        <f>(DD30+DD31+DD32)*8</f>
        <v>16</v>
      </c>
      <c r="DE39" s="31"/>
      <c r="DF39" s="31"/>
      <c r="DG39" s="38">
        <f>(DG30+DG31+DG32)*8</f>
        <v>16</v>
      </c>
      <c r="DH39" s="36">
        <f>(DH30+DH31+DH32)*8</f>
        <v>16</v>
      </c>
      <c r="DI39" s="36">
        <f>(DI30+DI31+DI32)*8</f>
        <v>16</v>
      </c>
      <c r="DJ39" s="36">
        <f>(DJ30+DJ31+DJ32)*8</f>
        <v>16</v>
      </c>
      <c r="DK39" s="36">
        <f>(DK30+DK31+DK32)*8</f>
        <v>16</v>
      </c>
      <c r="DL39" s="31"/>
      <c r="DM39" s="31"/>
      <c r="DN39" s="38">
        <f>(DN30+DN31+DN32)*8</f>
        <v>16</v>
      </c>
      <c r="DO39" s="38">
        <f>(DO30+DO31+DO32)*8</f>
        <v>16</v>
      </c>
      <c r="DP39" s="38">
        <f>(DP30+DP31+DP32)*8</f>
        <v>16</v>
      </c>
      <c r="DQ39" s="38">
        <f>(DQ30+DQ31+DQ32)*8</f>
        <v>16</v>
      </c>
      <c r="DR39" s="38">
        <f>(DR30+DR31+DR32)*8</f>
        <v>16</v>
      </c>
      <c r="DS39" s="31"/>
      <c r="DT39" s="31"/>
      <c r="DU39" s="38">
        <f>(DU30+DU31+DU32)*8</f>
        <v>16</v>
      </c>
      <c r="DV39" s="36">
        <f>(DV30+DV31+DV32)*8</f>
        <v>16</v>
      </c>
      <c r="DW39" s="36">
        <f>(DW30+DW31+DW32)*8</f>
        <v>16</v>
      </c>
      <c r="DX39" s="36">
        <f>(DX30+DX31+DX32)*8</f>
        <v>16</v>
      </c>
      <c r="DY39" s="36">
        <f>(DY30+DY31+DY32)*8</f>
        <v>16</v>
      </c>
      <c r="DZ39" s="31"/>
      <c r="EA39" s="31"/>
      <c r="EB39" s="38">
        <f>(EB30+EB31+EB32)*8</f>
        <v>16</v>
      </c>
      <c r="EC39" s="38">
        <f>(EC30+EC31+EC32)*8</f>
        <v>16</v>
      </c>
      <c r="ED39" s="38">
        <f>(ED30+ED31+ED32)*8</f>
        <v>16</v>
      </c>
      <c r="EE39" s="38">
        <f>(EE30+EE31+EE32)*8</f>
        <v>16</v>
      </c>
      <c r="EF39" s="38">
        <f>(EF30+EF31+EF32)*8</f>
        <v>16</v>
      </c>
      <c r="EG39" s="31"/>
      <c r="EH39" s="31"/>
      <c r="EI39" s="38">
        <f>(EI30+EI31+EI32)*8</f>
        <v>16</v>
      </c>
      <c r="EJ39" s="36">
        <f>(EJ30+EJ31+EJ32)*8</f>
        <v>16</v>
      </c>
      <c r="EK39" s="36">
        <f>(EK30+EK31+EK32)*8</f>
        <v>16</v>
      </c>
      <c r="EL39" s="36">
        <f>(EL30+EL31+EL32)*8</f>
        <v>0</v>
      </c>
      <c r="EM39" s="36">
        <f>(EM30+EM31+EM32)*8</f>
        <v>16</v>
      </c>
      <c r="EN39" s="31"/>
      <c r="EO39" s="31"/>
      <c r="EP39" s="38">
        <v>16</v>
      </c>
      <c r="EQ39" s="36">
        <v>17.5</v>
      </c>
      <c r="ER39" s="36">
        <v>16</v>
      </c>
      <c r="ES39" s="36">
        <f>(ES30+ES31+ES32)*8</f>
        <v>16</v>
      </c>
      <c r="ET39" s="36">
        <f>(ET30+ET31+ET32)*8</f>
        <v>16</v>
      </c>
      <c r="EU39" s="31"/>
      <c r="EV39" s="31"/>
      <c r="EW39" s="38">
        <v>0</v>
      </c>
      <c r="EX39" s="36">
        <f>(EX30+EX31+EX32)*8</f>
        <v>16</v>
      </c>
      <c r="EY39" s="36">
        <f>(EY30+EY31+EY32)*8</f>
        <v>16</v>
      </c>
      <c r="EZ39" s="36">
        <f>(EZ30+EZ31+EZ32)*8</f>
        <v>16</v>
      </c>
      <c r="FA39" s="36">
        <f>(FA30+FA31+FA32)*8</f>
        <v>16</v>
      </c>
      <c r="FB39" s="31"/>
      <c r="FC39" s="31"/>
      <c r="FD39" s="38">
        <v>0</v>
      </c>
      <c r="FE39" s="36">
        <v>0</v>
      </c>
      <c r="FF39" s="36">
        <v>0</v>
      </c>
      <c r="FG39" s="36">
        <v>0</v>
      </c>
      <c r="FH39" s="36">
        <v>0</v>
      </c>
      <c r="FI39" s="31"/>
      <c r="FJ39" s="31"/>
      <c r="FK39" s="38">
        <f>(FK30+FK31+FK32)*8</f>
        <v>16</v>
      </c>
      <c r="FL39" s="36">
        <f>(FL30+FL31+FL32)*8</f>
        <v>16</v>
      </c>
      <c r="FM39" s="36">
        <f>(FM30+FM31+FM32)*8</f>
        <v>16</v>
      </c>
      <c r="FN39" s="36">
        <f>(FN30+FN31+FN32)*8</f>
        <v>16</v>
      </c>
      <c r="FO39" s="36">
        <f>(FO30+FO31+FO32)*8</f>
        <v>16</v>
      </c>
      <c r="FP39" s="31"/>
      <c r="FQ39" s="31"/>
      <c r="FR39" s="38">
        <f>(FR30+FR31+FR32)*8</f>
        <v>16</v>
      </c>
      <c r="FS39" s="36">
        <f>(FS30+FS31+FS32)*8</f>
        <v>16</v>
      </c>
      <c r="FT39" s="38">
        <f>(FT30+FT31+FT32)*8</f>
        <v>16</v>
      </c>
      <c r="FU39" s="36">
        <f>(FU30+FU31+FU32)*8</f>
        <v>16</v>
      </c>
      <c r="FV39" s="38">
        <f>(FV30+FV31+FV32)*8</f>
        <v>16</v>
      </c>
      <c r="FW39" s="31"/>
      <c r="FX39" s="31"/>
      <c r="FY39" s="38">
        <f>(FY30+FY31+FY32)*8</f>
        <v>16</v>
      </c>
      <c r="FZ39" s="36">
        <f>(FZ30+FZ31+FZ32)*8</f>
        <v>16</v>
      </c>
      <c r="GA39" s="36">
        <f>(GA30+GA31+GA32)*8</f>
        <v>16</v>
      </c>
      <c r="GB39" s="36">
        <f>(GB30+GB31+GB32)*8</f>
        <v>16</v>
      </c>
      <c r="GC39" s="36">
        <f>(GC30+GC31+GC32)*8</f>
        <v>16</v>
      </c>
      <c r="GD39" s="31"/>
      <c r="GE39" s="31"/>
      <c r="GF39" s="38">
        <f>(GF30+GF31+GF32)*8</f>
        <v>16</v>
      </c>
      <c r="GG39" s="36">
        <f>(GG30+GG31+GG32)*8</f>
        <v>16</v>
      </c>
      <c r="GH39" s="36">
        <f>(GH30+GH31+GH32)*8</f>
        <v>16</v>
      </c>
      <c r="GI39" s="36">
        <f>(GI30+GI31+GI32)*8</f>
        <v>16</v>
      </c>
      <c r="GJ39" s="36">
        <f>(GJ30+GJ31+GJ32)*8</f>
        <v>16</v>
      </c>
      <c r="GK39" s="31"/>
      <c r="GL39" s="31"/>
      <c r="GM39" s="38">
        <f>(GM30+GM31+GM32)*8</f>
        <v>16</v>
      </c>
      <c r="GN39" s="36">
        <f>(GN30+GN31+GN32)*8</f>
        <v>16</v>
      </c>
      <c r="GO39" s="36">
        <f>(GO30+GO31+GO32)*8</f>
        <v>16</v>
      </c>
      <c r="GP39" s="36">
        <f>(GP30+GP31+GP32)*8</f>
        <v>16</v>
      </c>
      <c r="GQ39" s="36">
        <f>(GQ30+GQ31+GQ32)*8</f>
        <v>16</v>
      </c>
      <c r="GR39" s="31"/>
      <c r="GS39" s="31"/>
      <c r="GT39" s="38">
        <f>(GT30+GT31+GT32)*8</f>
        <v>16</v>
      </c>
      <c r="GU39" s="36">
        <f>(GU30+GU31+GU32)*8</f>
        <v>16</v>
      </c>
      <c r="GV39" s="36">
        <f>(GV30+GV31+GV32)*8</f>
        <v>16</v>
      </c>
      <c r="GW39" s="36">
        <f>(GW30+GW31+GW32)*8</f>
        <v>16</v>
      </c>
      <c r="GX39" s="36">
        <f>(GX30+GX31+GX32)*8</f>
        <v>16</v>
      </c>
      <c r="GY39" s="31"/>
      <c r="GZ39" s="31"/>
      <c r="HA39" s="38">
        <f>(HA30+HA31+HA32)*8</f>
        <v>16</v>
      </c>
      <c r="HB39" s="36">
        <f>(HB30+HB31+HB32)*8</f>
        <v>16</v>
      </c>
      <c r="HC39" s="36">
        <f>(HC30+HC31+HC32)*8</f>
        <v>16</v>
      </c>
      <c r="HD39" s="36">
        <f>(HD30+HD31+HD32)*8</f>
        <v>16</v>
      </c>
      <c r="HE39" s="36">
        <f>(HE30+HE31+HE32)*8</f>
        <v>16</v>
      </c>
      <c r="HF39" s="31"/>
      <c r="HG39" s="31"/>
      <c r="HH39" s="38">
        <f>(HH30+HH31+HH32)*8</f>
        <v>16</v>
      </c>
      <c r="HI39" s="36">
        <f>(HI30+HI31+HI32)*8</f>
        <v>16</v>
      </c>
      <c r="HJ39" s="36">
        <f>(HJ30+HJ31+HJ32)*8</f>
        <v>16</v>
      </c>
      <c r="HK39" s="36">
        <f>(HK30+HK31+HK32)*8</f>
        <v>16</v>
      </c>
      <c r="HL39" s="36">
        <f>(HL30+HL31+HL32)*8</f>
        <v>16</v>
      </c>
      <c r="HM39" s="31"/>
      <c r="HN39" s="31"/>
      <c r="HO39" s="38">
        <f>(HO30+HO31+HO32)*8</f>
        <v>16</v>
      </c>
      <c r="HP39" s="36">
        <f>(HP30+HP31+HP32)*8</f>
        <v>16</v>
      </c>
      <c r="HQ39" s="36">
        <f>(HQ30+HQ31+HQ32)*8</f>
        <v>16</v>
      </c>
      <c r="HR39" s="36">
        <f>(HR30+HR31+HR32)*8</f>
        <v>16</v>
      </c>
      <c r="HS39" s="36">
        <f>(HS30+HS31+HS32)*8</f>
        <v>16</v>
      </c>
      <c r="HT39" s="31"/>
      <c r="HU39" s="31"/>
      <c r="HV39" s="38">
        <f>(HV30+HV31+HV32)*8</f>
        <v>0</v>
      </c>
      <c r="HW39" s="36">
        <f>(HW30+HW31+HW32)*8</f>
        <v>0</v>
      </c>
      <c r="HX39" s="36">
        <f>(HX30+HX31+HX32)*8</f>
        <v>0</v>
      </c>
      <c r="HY39" s="36">
        <f>(HY30+HY31+HY32)*8</f>
        <v>0</v>
      </c>
      <c r="HZ39" s="36">
        <f>(HZ30+HZ31+HZ32)*8</f>
        <v>0</v>
      </c>
      <c r="IA39" s="31"/>
      <c r="IB39" s="31"/>
      <c r="IC39" s="38">
        <f>(IC30+IC31+IC32)*8</f>
        <v>16</v>
      </c>
      <c r="ID39" s="36">
        <f>(ID30+ID31+ID32)*8</f>
        <v>16</v>
      </c>
      <c r="IE39" s="36">
        <f>(IE30+IE31+IE32)*8</f>
        <v>16</v>
      </c>
      <c r="IF39" s="36">
        <f>(IF30+IF31+IF32)*8</f>
        <v>16</v>
      </c>
      <c r="IG39" s="36">
        <f>(IG30+IG31+IG32)*8</f>
        <v>16</v>
      </c>
      <c r="IH39" s="31"/>
      <c r="II39" s="31"/>
      <c r="IJ39" s="38">
        <f>(IJ30+IJ31+IJ32)*8</f>
        <v>8</v>
      </c>
      <c r="IK39" s="36">
        <f>(IK30+IK31+IK32)*8</f>
        <v>16</v>
      </c>
      <c r="IL39" s="36">
        <f>(IL30+IL31+IL32)*8</f>
        <v>16</v>
      </c>
      <c r="IM39" s="36">
        <f>(IM30+IM31+IM32)*8</f>
        <v>16</v>
      </c>
      <c r="IN39" s="36">
        <f>(IN30+IN31+IN32)*8</f>
        <v>0</v>
      </c>
      <c r="IO39" s="31"/>
      <c r="IP39" s="31"/>
      <c r="IQ39" s="38">
        <f>(IQ30+IQ31+IQ32)*8</f>
        <v>16</v>
      </c>
      <c r="IR39" s="36">
        <f>(IR30+IR31+IR32)*8</f>
        <v>16</v>
      </c>
      <c r="IS39" s="36">
        <f>(IS30+IS31+IS32)*8</f>
        <v>16</v>
      </c>
      <c r="IT39" s="36">
        <f>(IT30+IT31+IT32)*8</f>
        <v>16</v>
      </c>
      <c r="IU39" s="36">
        <f>(IU30+IU31+IU32)*8</f>
        <v>16</v>
      </c>
      <c r="IV39" s="31"/>
      <c r="IW39" s="31"/>
      <c r="IX39" s="38">
        <f>(IX30+IX31+IX32)*8</f>
        <v>16</v>
      </c>
      <c r="IY39" s="36">
        <f>(IY30+IY31+IY32)*8</f>
        <v>16</v>
      </c>
      <c r="IZ39" s="36">
        <f>(IZ30+IZ31+IZ32)*8</f>
        <v>16</v>
      </c>
      <c r="JA39" s="36">
        <f>(JA30+JA31+JA32)*8</f>
        <v>16</v>
      </c>
      <c r="JB39" s="36">
        <f>(JB30+JB31+JB32)*8</f>
        <v>16</v>
      </c>
      <c r="JC39" s="31"/>
      <c r="JD39" s="31"/>
      <c r="JE39" s="38">
        <f>(JE30+JE31+JE32)*8</f>
        <v>16</v>
      </c>
      <c r="JF39" s="36">
        <f>(JF30+JF31+JF32)*8</f>
        <v>16</v>
      </c>
      <c r="JG39" s="36">
        <f>(JG30+JG31+JG32)*8</f>
        <v>16</v>
      </c>
      <c r="JH39" s="36">
        <f>(JH30+JH31+JH32)*8</f>
        <v>16</v>
      </c>
      <c r="JI39" s="36">
        <f>(JI30+JI31+JI32)*8</f>
        <v>16</v>
      </c>
      <c r="JJ39" s="31"/>
      <c r="JK39" s="31"/>
      <c r="JL39" s="38">
        <f>(JL30+JL31+JL32)*8</f>
        <v>16</v>
      </c>
      <c r="JM39" s="38">
        <f t="shared" ref="JM39:JP39" si="98">(JM30+JM31+JM32)*8</f>
        <v>16</v>
      </c>
      <c r="JN39" s="38">
        <f t="shared" si="98"/>
        <v>16</v>
      </c>
      <c r="JO39" s="38">
        <f t="shared" si="98"/>
        <v>16</v>
      </c>
      <c r="JP39" s="38">
        <f t="shared" si="98"/>
        <v>16</v>
      </c>
      <c r="JQ39" s="31"/>
      <c r="JR39" s="31"/>
      <c r="JS39" s="38">
        <f>(JS30+JS31+JS32)*8</f>
        <v>16</v>
      </c>
      <c r="JT39" s="36">
        <f>(JT30+JT31+JT32)*8</f>
        <v>0</v>
      </c>
      <c r="JU39" s="36">
        <f>(JU30+JU31+JU32)*8</f>
        <v>16</v>
      </c>
      <c r="JV39" s="36">
        <f>(JV30+JV31+JV32)*8</f>
        <v>16</v>
      </c>
      <c r="JW39" s="36">
        <f>(JW30+JW31+JW32)*8</f>
        <v>16</v>
      </c>
      <c r="JX39" s="31"/>
      <c r="JY39" s="31"/>
      <c r="JZ39" s="38">
        <f>(JZ30+JZ31+JZ32)*8</f>
        <v>16</v>
      </c>
      <c r="KA39" s="36">
        <f>(KA30+KA31+KA32)*8</f>
        <v>16</v>
      </c>
      <c r="KB39" s="36">
        <f>(KB30+KB31+KB32)*8</f>
        <v>16</v>
      </c>
      <c r="KC39" s="36">
        <f>(KC30+KC31+KC32)*8</f>
        <v>16</v>
      </c>
      <c r="KD39" s="36">
        <f>(KD30+KD31+KD32)*8</f>
        <v>16</v>
      </c>
      <c r="KE39" s="31"/>
      <c r="KF39" s="31"/>
      <c r="KG39" s="38">
        <f>(KG30+KG31+KG32)*8</f>
        <v>16</v>
      </c>
      <c r="KH39" s="36">
        <f>(KH30+KH31+KH32)*8</f>
        <v>16</v>
      </c>
      <c r="KI39" s="36">
        <f>(KI30+KI31+KI32)*8</f>
        <v>16</v>
      </c>
      <c r="KJ39" s="36">
        <f>(KJ30+KJ31+KJ32)*8</f>
        <v>16</v>
      </c>
      <c r="KK39" s="36">
        <f>(KK30+KK31+KK32)*8</f>
        <v>16</v>
      </c>
      <c r="KL39" s="31"/>
      <c r="KM39" s="31"/>
      <c r="KN39" s="38">
        <f>(KN30+KN31+KN32)*8</f>
        <v>16</v>
      </c>
      <c r="KO39" s="36">
        <f>(KO30+KO31+KO32)*8</f>
        <v>16</v>
      </c>
      <c r="KP39" s="36">
        <f>(KP30+KP31+KP32)*8</f>
        <v>16</v>
      </c>
      <c r="KQ39" s="36">
        <f>(KQ30+KQ31+KQ32)*8</f>
        <v>16</v>
      </c>
      <c r="KR39" s="36">
        <f>(KR30+KR31+KR32)*8</f>
        <v>16</v>
      </c>
      <c r="KS39" s="31"/>
      <c r="KT39" s="31"/>
      <c r="KU39" s="38">
        <f>(KU30+KU31+KU32)*8</f>
        <v>24</v>
      </c>
      <c r="KV39" s="36">
        <f>(KV30+KV31+KV32)*8</f>
        <v>24</v>
      </c>
      <c r="KW39" s="36">
        <f>(KW30+KW31+KW32)*8</f>
        <v>24</v>
      </c>
      <c r="KX39" s="36">
        <f>(KX30+KX31+KX32)*8</f>
        <v>24</v>
      </c>
      <c r="KY39" s="36">
        <f>(KY30+KY31+KY32)*8</f>
        <v>24</v>
      </c>
      <c r="KZ39" s="31"/>
      <c r="LA39" s="31"/>
      <c r="LB39" s="38">
        <f>(LB30+LB31+LB32)*8</f>
        <v>24</v>
      </c>
      <c r="LC39" s="36">
        <f>(LC30+LC31+LC32)*8</f>
        <v>24</v>
      </c>
      <c r="LD39" s="36">
        <f>(LD30+LD31+LD32)*8</f>
        <v>24</v>
      </c>
      <c r="LE39" s="36">
        <f>(LE30+LE31+LE32)*8</f>
        <v>24</v>
      </c>
      <c r="LF39" s="36">
        <f>(LF30+LF31+LF32)*8</f>
        <v>24</v>
      </c>
      <c r="LG39" s="31"/>
      <c r="LH39" s="31"/>
      <c r="LI39" s="38">
        <f>(LI30+LI31+LI32)*8</f>
        <v>24</v>
      </c>
      <c r="LJ39" s="36">
        <f>(LJ30+LJ31+LJ32)*8</f>
        <v>24</v>
      </c>
      <c r="LK39" s="36">
        <f>(LK30+LK31+LK32)*8</f>
        <v>24</v>
      </c>
      <c r="LL39" s="36">
        <f>(LL30+LL31+LL32)*8</f>
        <v>24</v>
      </c>
      <c r="LM39" s="36">
        <f>(LM30+LM31+LM32)*8</f>
        <v>24</v>
      </c>
      <c r="LN39" s="31"/>
      <c r="LO39" s="31"/>
      <c r="LP39" s="38">
        <f>(LP30+LP31+LP32)*8</f>
        <v>16</v>
      </c>
      <c r="LQ39" s="36">
        <f>(LQ30+LQ31+LQ32)*8</f>
        <v>16</v>
      </c>
      <c r="LR39" s="36">
        <f>(LR30+LR31+LR32)*8</f>
        <v>16</v>
      </c>
      <c r="LS39" s="36">
        <f>(LS30+LS31+LS32)*8</f>
        <v>16</v>
      </c>
      <c r="LT39" s="36">
        <f>(LT30+LT31+LT32)*8</f>
        <v>16</v>
      </c>
      <c r="LU39" s="31"/>
      <c r="LV39" s="31"/>
      <c r="LW39" s="38">
        <f>(LW30+LW31+LW32)*8</f>
        <v>16</v>
      </c>
      <c r="LX39" s="36">
        <f>(LX30+LX31+LX32)*8</f>
        <v>16</v>
      </c>
      <c r="LY39" s="36">
        <f>(LY30+LY31+LY32)*8</f>
        <v>16</v>
      </c>
      <c r="LZ39" s="36">
        <f>(LZ30+LZ31+LZ32)*8</f>
        <v>16</v>
      </c>
      <c r="MA39" s="36">
        <f>(MA30+MA31+MA32)*8</f>
        <v>16</v>
      </c>
      <c r="MB39" s="31"/>
      <c r="MC39" s="31"/>
      <c r="MD39" s="38">
        <f>(MD30+MD31+MD32)*8</f>
        <v>16</v>
      </c>
      <c r="ME39" s="36">
        <f>(ME30+ME31+ME32)*8</f>
        <v>16</v>
      </c>
      <c r="MF39" s="36">
        <f>(MF30+MF31+MF32)*8</f>
        <v>16</v>
      </c>
      <c r="MG39" s="36">
        <f>(MG30+MG31+MG32)*8</f>
        <v>16</v>
      </c>
      <c r="MH39" s="36">
        <f>(MH30+MH31+MH32)*8</f>
        <v>16</v>
      </c>
      <c r="MI39" s="31"/>
      <c r="MJ39" s="31"/>
      <c r="MK39" s="38">
        <f>(MK30+MK31+MK32)*8</f>
        <v>16</v>
      </c>
      <c r="ML39" s="36">
        <f>(ML30+ML31+ML32)*8</f>
        <v>16</v>
      </c>
      <c r="MM39" s="36">
        <f>(MM30+MM31+MM32)*8</f>
        <v>16</v>
      </c>
      <c r="MN39" s="36">
        <f>(MN30+MN31+MN32)*8</f>
        <v>16</v>
      </c>
      <c r="MO39" s="36">
        <f>(MO30+MO31+MO32)*8</f>
        <v>16</v>
      </c>
      <c r="MP39" s="31"/>
      <c r="MQ39" s="31"/>
      <c r="MR39" s="38">
        <f>(MR30+MR31+MR32)*8</f>
        <v>16</v>
      </c>
      <c r="MS39" s="36">
        <f>(MS30+MS31+MS32)*8</f>
        <v>16</v>
      </c>
      <c r="MT39" s="36">
        <f>(MT30+MT31+MT32)*8</f>
        <v>16</v>
      </c>
      <c r="MU39" s="36">
        <f>(MU30+MU31+MU32)*8</f>
        <v>16</v>
      </c>
      <c r="MV39" s="36">
        <f>(MV30+MV31+MV32)*8</f>
        <v>16</v>
      </c>
      <c r="MW39" s="31"/>
      <c r="MX39" s="31"/>
      <c r="MY39" s="38">
        <f>(MY30+MY31+MY32)*8</f>
        <v>0</v>
      </c>
      <c r="MZ39" s="36">
        <f>(MZ30+MZ31+MZ32)*8</f>
        <v>0</v>
      </c>
      <c r="NA39" s="36">
        <f>(NA30+NA31+NA32)*8</f>
        <v>0</v>
      </c>
      <c r="NB39" s="36">
        <f>(NB30+NB31+NB32)*8</f>
        <v>0</v>
      </c>
      <c r="NC39" s="36">
        <f>(NC30+NC31+NC32)*8</f>
        <v>0</v>
      </c>
      <c r="ND39" s="31"/>
      <c r="NE39" s="31"/>
      <c r="NF39" s="16" t="s">
        <v>759</v>
      </c>
    </row>
    <row r="40" spans="1:370" s="29" customFormat="1" ht="15.75" x14ac:dyDescent="0.25">
      <c r="A40" s="22" t="s">
        <v>794</v>
      </c>
      <c r="B40" s="23" t="s">
        <v>796</v>
      </c>
      <c r="C40" s="24"/>
      <c r="D40" s="33" t="s">
        <v>791</v>
      </c>
      <c r="E40" s="25"/>
      <c r="F40" s="26">
        <v>0</v>
      </c>
      <c r="G40" s="26">
        <v>0</v>
      </c>
      <c r="H40" s="26">
        <v>0</v>
      </c>
      <c r="I40" s="27">
        <v>0</v>
      </c>
      <c r="J40" s="31"/>
      <c r="K40" s="31"/>
      <c r="L40" s="31"/>
      <c r="M40" s="28">
        <v>0</v>
      </c>
      <c r="N40" s="26">
        <v>0</v>
      </c>
      <c r="O40" s="26">
        <v>0</v>
      </c>
      <c r="P40" s="26">
        <v>0</v>
      </c>
      <c r="Q40" s="26">
        <v>0</v>
      </c>
      <c r="R40" s="31"/>
      <c r="S40" s="31"/>
      <c r="T40" s="28">
        <v>0</v>
      </c>
      <c r="U40" s="26">
        <v>0</v>
      </c>
      <c r="V40" s="26">
        <v>0</v>
      </c>
      <c r="W40" s="26">
        <v>0</v>
      </c>
      <c r="X40" s="26">
        <v>0</v>
      </c>
      <c r="Y40" s="31"/>
      <c r="Z40" s="31"/>
      <c r="AA40" s="28">
        <v>0</v>
      </c>
      <c r="AB40" s="26">
        <v>0</v>
      </c>
      <c r="AC40" s="26">
        <v>0</v>
      </c>
      <c r="AD40" s="26">
        <v>0</v>
      </c>
      <c r="AE40" s="26">
        <v>0</v>
      </c>
      <c r="AF40" s="31"/>
      <c r="AG40" s="31"/>
      <c r="AH40" s="28">
        <v>0</v>
      </c>
      <c r="AI40" s="26">
        <v>0</v>
      </c>
      <c r="AJ40" s="26">
        <v>0</v>
      </c>
      <c r="AK40" s="26">
        <v>0</v>
      </c>
      <c r="AL40" s="26">
        <v>0</v>
      </c>
      <c r="AM40" s="31"/>
      <c r="AN40" s="31"/>
      <c r="AO40" s="28">
        <v>0</v>
      </c>
      <c r="AP40" s="26">
        <v>0</v>
      </c>
      <c r="AQ40" s="26">
        <v>0</v>
      </c>
      <c r="AR40" s="26">
        <v>0</v>
      </c>
      <c r="AS40" s="26">
        <v>0</v>
      </c>
      <c r="AT40" s="31"/>
      <c r="AU40" s="31"/>
      <c r="AV40" s="28">
        <v>1</v>
      </c>
      <c r="AW40" s="26">
        <v>0</v>
      </c>
      <c r="AX40" s="26">
        <v>0</v>
      </c>
      <c r="AY40" s="26">
        <v>0</v>
      </c>
      <c r="AZ40" s="26">
        <v>0</v>
      </c>
      <c r="BA40" s="31"/>
      <c r="BB40" s="31"/>
      <c r="BC40" s="28">
        <v>0</v>
      </c>
      <c r="BD40" s="26">
        <v>0</v>
      </c>
      <c r="BE40" s="26">
        <v>0</v>
      </c>
      <c r="BF40" s="26">
        <v>0</v>
      </c>
      <c r="BG40" s="26">
        <v>0</v>
      </c>
      <c r="BH40" s="31"/>
      <c r="BI40" s="31"/>
      <c r="BJ40" s="28">
        <v>0</v>
      </c>
      <c r="BK40" s="26">
        <v>0</v>
      </c>
      <c r="BL40" s="26">
        <v>0</v>
      </c>
      <c r="BM40" s="26">
        <v>0</v>
      </c>
      <c r="BN40" s="26">
        <v>0</v>
      </c>
      <c r="BO40" s="31"/>
      <c r="BP40" s="31"/>
      <c r="BQ40" s="28">
        <v>0</v>
      </c>
      <c r="BR40" s="26">
        <v>0</v>
      </c>
      <c r="BS40" s="26">
        <v>0</v>
      </c>
      <c r="BT40" s="26">
        <v>0</v>
      </c>
      <c r="BU40" s="26">
        <v>0</v>
      </c>
      <c r="BV40" s="31"/>
      <c r="BW40" s="31"/>
      <c r="BX40" s="28">
        <v>0</v>
      </c>
      <c r="BY40" s="26">
        <v>0</v>
      </c>
      <c r="BZ40" s="26">
        <v>0</v>
      </c>
      <c r="CA40" s="26">
        <v>0</v>
      </c>
      <c r="CB40" s="26">
        <v>0</v>
      </c>
      <c r="CC40" s="31"/>
      <c r="CD40" s="31"/>
      <c r="CE40" s="28">
        <v>0</v>
      </c>
      <c r="CF40" s="28">
        <v>0</v>
      </c>
      <c r="CG40" s="28">
        <v>0</v>
      </c>
      <c r="CH40" s="28">
        <v>0</v>
      </c>
      <c r="CI40" s="28">
        <v>0</v>
      </c>
      <c r="CJ40" s="31"/>
      <c r="CK40" s="31"/>
      <c r="CL40" s="28">
        <v>0</v>
      </c>
      <c r="CM40" s="26">
        <v>1</v>
      </c>
      <c r="CN40" s="26">
        <v>1</v>
      </c>
      <c r="CO40" s="26">
        <v>0</v>
      </c>
      <c r="CP40" s="26">
        <v>2</v>
      </c>
      <c r="CQ40" s="31"/>
      <c r="CR40" s="31"/>
      <c r="CS40" s="28">
        <v>0</v>
      </c>
      <c r="CT40" s="28">
        <v>0</v>
      </c>
      <c r="CU40" s="28">
        <v>0</v>
      </c>
      <c r="CV40" s="28">
        <v>0</v>
      </c>
      <c r="CW40" s="28">
        <v>0</v>
      </c>
      <c r="CX40" s="31"/>
      <c r="CY40" s="31"/>
      <c r="CZ40" s="28">
        <v>0</v>
      </c>
      <c r="DA40" s="26">
        <v>0</v>
      </c>
      <c r="DB40" s="26">
        <v>0</v>
      </c>
      <c r="DC40" s="26">
        <v>0</v>
      </c>
      <c r="DD40" s="26">
        <v>0</v>
      </c>
      <c r="DE40" s="31"/>
      <c r="DF40" s="31"/>
      <c r="DG40" s="28">
        <v>0</v>
      </c>
      <c r="DH40" s="26">
        <v>0</v>
      </c>
      <c r="DI40" s="26">
        <v>0</v>
      </c>
      <c r="DJ40" s="26">
        <v>0</v>
      </c>
      <c r="DK40" s="26">
        <v>0</v>
      </c>
      <c r="DL40" s="31"/>
      <c r="DM40" s="31"/>
      <c r="DN40" s="28">
        <v>0</v>
      </c>
      <c r="DO40" s="28">
        <v>0</v>
      </c>
      <c r="DP40" s="28">
        <v>0</v>
      </c>
      <c r="DQ40" s="28">
        <v>0</v>
      </c>
      <c r="DR40" s="28">
        <v>0</v>
      </c>
      <c r="DS40" s="31"/>
      <c r="DT40" s="31"/>
      <c r="DU40" s="28">
        <v>0</v>
      </c>
      <c r="DV40" s="26">
        <v>0</v>
      </c>
      <c r="DW40" s="26">
        <v>0</v>
      </c>
      <c r="DX40" s="26">
        <v>0</v>
      </c>
      <c r="DY40" s="26">
        <v>0</v>
      </c>
      <c r="DZ40" s="31"/>
      <c r="EA40" s="31"/>
      <c r="EB40" s="28">
        <v>0</v>
      </c>
      <c r="EC40" s="28">
        <v>0</v>
      </c>
      <c r="ED40" s="28">
        <v>0</v>
      </c>
      <c r="EE40" s="28">
        <v>0</v>
      </c>
      <c r="EF40" s="28">
        <v>0</v>
      </c>
      <c r="EG40" s="31"/>
      <c r="EH40" s="31"/>
      <c r="EI40" s="28">
        <v>0</v>
      </c>
      <c r="EJ40" s="26">
        <v>0</v>
      </c>
      <c r="EK40" s="26"/>
      <c r="EL40" s="26">
        <v>0</v>
      </c>
      <c r="EM40" s="26"/>
      <c r="EN40" s="31"/>
      <c r="EO40" s="31"/>
      <c r="EP40" s="28">
        <v>0</v>
      </c>
      <c r="EQ40" s="26">
        <v>0</v>
      </c>
      <c r="ER40" s="26">
        <v>0</v>
      </c>
      <c r="ES40" s="26">
        <v>0</v>
      </c>
      <c r="ET40" s="26">
        <v>0</v>
      </c>
      <c r="EU40" s="31"/>
      <c r="EV40" s="31"/>
      <c r="EW40" s="28">
        <v>0</v>
      </c>
      <c r="EX40" s="26">
        <v>0</v>
      </c>
      <c r="EY40" s="26">
        <v>0</v>
      </c>
      <c r="EZ40" s="26">
        <v>0</v>
      </c>
      <c r="FA40" s="26">
        <v>0</v>
      </c>
      <c r="FB40" s="31"/>
      <c r="FC40" s="31"/>
      <c r="FD40" s="28">
        <v>0</v>
      </c>
      <c r="FE40" s="26">
        <v>0</v>
      </c>
      <c r="FF40" s="26">
        <v>0</v>
      </c>
      <c r="FG40" s="26">
        <v>0</v>
      </c>
      <c r="FH40" s="26">
        <v>0</v>
      </c>
      <c r="FI40" s="31"/>
      <c r="FJ40" s="31"/>
      <c r="FK40" s="28">
        <v>0</v>
      </c>
      <c r="FL40" s="26">
        <v>0</v>
      </c>
      <c r="FM40" s="26">
        <v>0</v>
      </c>
      <c r="FN40" s="26">
        <v>0</v>
      </c>
      <c r="FO40" s="26">
        <v>0</v>
      </c>
      <c r="FP40" s="31"/>
      <c r="FQ40" s="31"/>
      <c r="FR40" s="28">
        <v>0</v>
      </c>
      <c r="FS40" s="26">
        <v>0</v>
      </c>
      <c r="FT40" s="28">
        <v>0</v>
      </c>
      <c r="FU40" s="26">
        <v>0</v>
      </c>
      <c r="FV40" s="28">
        <v>0</v>
      </c>
      <c r="FW40" s="31"/>
      <c r="FX40" s="31"/>
      <c r="FY40" s="28">
        <v>3</v>
      </c>
      <c r="FZ40" s="26">
        <v>0</v>
      </c>
      <c r="GA40" s="26">
        <v>0</v>
      </c>
      <c r="GB40" s="26">
        <v>0</v>
      </c>
      <c r="GC40" s="26">
        <v>5.25</v>
      </c>
      <c r="GD40" s="31"/>
      <c r="GE40" s="31"/>
      <c r="GF40" s="28">
        <v>0</v>
      </c>
      <c r="GG40" s="26">
        <v>0</v>
      </c>
      <c r="GH40" s="26">
        <v>0</v>
      </c>
      <c r="GI40" s="26">
        <v>0</v>
      </c>
      <c r="GJ40" s="26">
        <v>1</v>
      </c>
      <c r="GK40" s="31"/>
      <c r="GL40" s="31"/>
      <c r="GM40" s="28">
        <v>0</v>
      </c>
      <c r="GN40" s="26">
        <v>0</v>
      </c>
      <c r="GO40" s="26">
        <v>0</v>
      </c>
      <c r="GP40" s="26">
        <v>0</v>
      </c>
      <c r="GQ40" s="26">
        <v>0</v>
      </c>
      <c r="GR40" s="31"/>
      <c r="GS40" s="31"/>
      <c r="GT40" s="28">
        <v>0</v>
      </c>
      <c r="GU40" s="26">
        <v>0</v>
      </c>
      <c r="GV40" s="26">
        <v>0</v>
      </c>
      <c r="GW40" s="26">
        <v>0</v>
      </c>
      <c r="GX40" s="26">
        <v>0</v>
      </c>
      <c r="GY40" s="31"/>
      <c r="GZ40" s="31"/>
      <c r="HA40" s="28">
        <v>0</v>
      </c>
      <c r="HB40" s="26">
        <v>0</v>
      </c>
      <c r="HC40" s="26">
        <v>0</v>
      </c>
      <c r="HD40" s="26">
        <v>0</v>
      </c>
      <c r="HE40" s="26">
        <v>0</v>
      </c>
      <c r="HF40" s="31"/>
      <c r="HG40" s="31"/>
      <c r="HH40" s="28">
        <v>0</v>
      </c>
      <c r="HI40" s="26">
        <v>0</v>
      </c>
      <c r="HJ40" s="26">
        <v>3</v>
      </c>
      <c r="HK40" s="26">
        <v>0</v>
      </c>
      <c r="HL40" s="26">
        <v>0</v>
      </c>
      <c r="HM40" s="31"/>
      <c r="HN40" s="31"/>
      <c r="HO40" s="28">
        <v>0</v>
      </c>
      <c r="HP40" s="26">
        <v>0</v>
      </c>
      <c r="HQ40" s="26">
        <v>0</v>
      </c>
      <c r="HR40" s="26">
        <v>0</v>
      </c>
      <c r="HS40" s="26">
        <v>0</v>
      </c>
      <c r="HT40" s="31"/>
      <c r="HU40" s="31"/>
      <c r="HV40" s="28">
        <v>0</v>
      </c>
      <c r="HW40" s="28">
        <v>0</v>
      </c>
      <c r="HX40" s="28">
        <v>0</v>
      </c>
      <c r="HY40" s="28">
        <v>0</v>
      </c>
      <c r="HZ40" s="28">
        <v>0</v>
      </c>
      <c r="IA40" s="31"/>
      <c r="IB40" s="31"/>
      <c r="IC40" s="28">
        <v>0</v>
      </c>
      <c r="ID40" s="26">
        <v>0</v>
      </c>
      <c r="IE40" s="26">
        <v>0</v>
      </c>
      <c r="IF40" s="26">
        <v>0</v>
      </c>
      <c r="IG40" s="26">
        <v>0</v>
      </c>
      <c r="IH40" s="31"/>
      <c r="II40" s="31"/>
      <c r="IJ40" s="28">
        <v>0</v>
      </c>
      <c r="IK40" s="26">
        <v>0</v>
      </c>
      <c r="IL40" s="26">
        <v>0</v>
      </c>
      <c r="IM40" s="26">
        <v>0</v>
      </c>
      <c r="IN40" s="26">
        <v>0</v>
      </c>
      <c r="IO40" s="31"/>
      <c r="IP40" s="31"/>
      <c r="IQ40" s="28">
        <v>0</v>
      </c>
      <c r="IR40" s="26">
        <v>0</v>
      </c>
      <c r="IS40" s="26">
        <v>0</v>
      </c>
      <c r="IT40" s="26">
        <v>0</v>
      </c>
      <c r="IU40" s="26">
        <v>0</v>
      </c>
      <c r="IV40" s="31"/>
      <c r="IW40" s="31"/>
      <c r="IX40" s="28">
        <v>0</v>
      </c>
      <c r="IY40" s="26">
        <v>0</v>
      </c>
      <c r="IZ40" s="26">
        <v>0</v>
      </c>
      <c r="JA40" s="26">
        <v>0</v>
      </c>
      <c r="JB40" s="26">
        <v>0</v>
      </c>
      <c r="JC40" s="31"/>
      <c r="JD40" s="31"/>
      <c r="JE40" s="28">
        <v>0</v>
      </c>
      <c r="JF40" s="26">
        <v>0</v>
      </c>
      <c r="JG40" s="26">
        <v>0</v>
      </c>
      <c r="JH40" s="26">
        <v>0</v>
      </c>
      <c r="JI40" s="26">
        <v>0</v>
      </c>
      <c r="JJ40" s="31"/>
      <c r="JK40" s="31"/>
      <c r="JL40" s="28">
        <v>0</v>
      </c>
      <c r="JM40" s="28">
        <v>0</v>
      </c>
      <c r="JN40" s="28">
        <v>0</v>
      </c>
      <c r="JO40" s="28">
        <v>0</v>
      </c>
      <c r="JP40" s="28">
        <v>2</v>
      </c>
      <c r="JQ40" s="31"/>
      <c r="JR40" s="31"/>
      <c r="JS40" s="28">
        <v>2</v>
      </c>
      <c r="JT40" s="26">
        <v>0</v>
      </c>
      <c r="JU40" s="26">
        <v>0</v>
      </c>
      <c r="JV40" s="26">
        <v>0</v>
      </c>
      <c r="JW40" s="26">
        <v>0</v>
      </c>
      <c r="JX40" s="31"/>
      <c r="JY40" s="31"/>
      <c r="JZ40" s="28">
        <v>0</v>
      </c>
      <c r="KA40" s="26">
        <v>2</v>
      </c>
      <c r="KB40" s="26">
        <v>0</v>
      </c>
      <c r="KC40" s="26">
        <v>0</v>
      </c>
      <c r="KD40" s="26">
        <v>0</v>
      </c>
      <c r="KE40" s="31"/>
      <c r="KF40" s="31"/>
      <c r="KG40" s="28">
        <v>0</v>
      </c>
      <c r="KH40" s="26">
        <v>0</v>
      </c>
      <c r="KI40" s="26">
        <v>0</v>
      </c>
      <c r="KJ40" s="26">
        <v>0</v>
      </c>
      <c r="KK40" s="26">
        <v>0</v>
      </c>
      <c r="KL40" s="31"/>
      <c r="KM40" s="31"/>
      <c r="KN40" s="28">
        <v>0</v>
      </c>
      <c r="KO40" s="26">
        <v>0</v>
      </c>
      <c r="KP40" s="26">
        <v>0</v>
      </c>
      <c r="KQ40" s="26">
        <v>0</v>
      </c>
      <c r="KR40" s="26">
        <v>0</v>
      </c>
      <c r="KS40" s="31"/>
      <c r="KT40" s="31"/>
      <c r="KU40" s="28">
        <v>0</v>
      </c>
      <c r="KV40" s="26">
        <v>0</v>
      </c>
      <c r="KW40" s="26">
        <v>0</v>
      </c>
      <c r="KX40" s="26">
        <v>0</v>
      </c>
      <c r="KY40" s="26">
        <v>0</v>
      </c>
      <c r="KZ40" s="31"/>
      <c r="LA40" s="31"/>
      <c r="LB40" s="28">
        <v>0</v>
      </c>
      <c r="LC40" s="26">
        <v>0</v>
      </c>
      <c r="LD40" s="26">
        <v>0</v>
      </c>
      <c r="LE40" s="26">
        <v>0</v>
      </c>
      <c r="LF40" s="26">
        <v>0</v>
      </c>
      <c r="LG40" s="31"/>
      <c r="LH40" s="31"/>
      <c r="LI40" s="28">
        <v>0</v>
      </c>
      <c r="LJ40" s="26">
        <v>0</v>
      </c>
      <c r="LK40" s="26">
        <v>0</v>
      </c>
      <c r="LL40" s="26">
        <v>0</v>
      </c>
      <c r="LM40" s="26">
        <v>0</v>
      </c>
      <c r="LN40" s="31"/>
      <c r="LO40" s="31"/>
      <c r="LP40" s="28">
        <v>0</v>
      </c>
      <c r="LQ40" s="26">
        <v>0</v>
      </c>
      <c r="LR40" s="26">
        <v>0</v>
      </c>
      <c r="LS40" s="26">
        <v>0</v>
      </c>
      <c r="LT40" s="26">
        <v>0</v>
      </c>
      <c r="LU40" s="31"/>
      <c r="LV40" s="31"/>
      <c r="LW40" s="28">
        <v>0</v>
      </c>
      <c r="LX40" s="26">
        <v>0</v>
      </c>
      <c r="LY40" s="26">
        <v>0</v>
      </c>
      <c r="LZ40" s="26">
        <v>0</v>
      </c>
      <c r="MA40" s="26">
        <v>0</v>
      </c>
      <c r="MB40" s="31"/>
      <c r="MC40" s="31"/>
      <c r="MD40" s="28">
        <v>0</v>
      </c>
      <c r="ME40" s="26">
        <v>0</v>
      </c>
      <c r="MF40" s="26">
        <v>0</v>
      </c>
      <c r="MG40" s="26">
        <v>0</v>
      </c>
      <c r="MH40" s="26">
        <v>3</v>
      </c>
      <c r="MI40" s="31"/>
      <c r="MJ40" s="31"/>
      <c r="MK40" s="28">
        <v>0</v>
      </c>
      <c r="ML40" s="26">
        <v>0</v>
      </c>
      <c r="MM40" s="26">
        <v>0</v>
      </c>
      <c r="MN40" s="26">
        <v>0</v>
      </c>
      <c r="MO40" s="26">
        <v>0</v>
      </c>
      <c r="MP40" s="31"/>
      <c r="MQ40" s="31"/>
      <c r="MR40" s="28">
        <v>0</v>
      </c>
      <c r="MS40" s="26"/>
      <c r="MT40" s="26"/>
      <c r="MU40" s="26"/>
      <c r="MV40" s="26"/>
      <c r="MW40" s="31"/>
      <c r="MX40" s="31"/>
      <c r="MY40" s="28"/>
      <c r="MZ40" s="26"/>
      <c r="NA40" s="26"/>
      <c r="NB40" s="26"/>
      <c r="NC40" s="26"/>
      <c r="ND40" s="31"/>
      <c r="NE40" s="31"/>
      <c r="NF40" s="16" t="s">
        <v>759</v>
      </c>
    </row>
    <row r="41" spans="1:370" s="29" customFormat="1" ht="15.75" x14ac:dyDescent="0.25">
      <c r="A41" s="22" t="s">
        <v>794</v>
      </c>
      <c r="B41" s="23" t="s">
        <v>797</v>
      </c>
      <c r="C41" s="34">
        <f>C39</f>
        <v>24</v>
      </c>
      <c r="D41" s="35" t="s">
        <v>791</v>
      </c>
      <c r="E41" s="25"/>
      <c r="F41" s="36">
        <f>F39-F40</f>
        <v>16</v>
      </c>
      <c r="G41" s="36">
        <f>G39-G40</f>
        <v>16</v>
      </c>
      <c r="H41" s="36">
        <f t="shared" ref="H41:I41" si="99">H39-H40</f>
        <v>16</v>
      </c>
      <c r="I41" s="37">
        <f t="shared" si="99"/>
        <v>16</v>
      </c>
      <c r="J41" s="31"/>
      <c r="K41" s="31"/>
      <c r="L41" s="31"/>
      <c r="M41" s="38">
        <f t="shared" ref="M41:Q41" si="100">M39-M40</f>
        <v>16</v>
      </c>
      <c r="N41" s="36">
        <f t="shared" si="100"/>
        <v>16</v>
      </c>
      <c r="O41" s="36">
        <f t="shared" si="100"/>
        <v>16</v>
      </c>
      <c r="P41" s="36">
        <f t="shared" si="100"/>
        <v>16</v>
      </c>
      <c r="Q41" s="36">
        <f t="shared" si="100"/>
        <v>16</v>
      </c>
      <c r="R41" s="31"/>
      <c r="S41" s="31"/>
      <c r="T41" s="38">
        <f t="shared" ref="T41:X41" si="101">T39-T40</f>
        <v>16</v>
      </c>
      <c r="U41" s="36">
        <f t="shared" si="101"/>
        <v>16</v>
      </c>
      <c r="V41" s="36">
        <f t="shared" si="101"/>
        <v>16</v>
      </c>
      <c r="W41" s="36">
        <f t="shared" si="101"/>
        <v>16</v>
      </c>
      <c r="X41" s="36">
        <f t="shared" si="101"/>
        <v>16</v>
      </c>
      <c r="Y41" s="31"/>
      <c r="Z41" s="31"/>
      <c r="AA41" s="38">
        <f t="shared" ref="AA41:AE41" si="102">AA39-AA40</f>
        <v>16</v>
      </c>
      <c r="AB41" s="36">
        <f t="shared" si="102"/>
        <v>16</v>
      </c>
      <c r="AC41" s="36">
        <f t="shared" si="102"/>
        <v>16</v>
      </c>
      <c r="AD41" s="36">
        <f t="shared" si="102"/>
        <v>16</v>
      </c>
      <c r="AE41" s="36">
        <f t="shared" si="102"/>
        <v>8</v>
      </c>
      <c r="AF41" s="31"/>
      <c r="AG41" s="31"/>
      <c r="AH41" s="38">
        <f t="shared" ref="AH41:AL41" si="103">AH39-AH40</f>
        <v>16</v>
      </c>
      <c r="AI41" s="36">
        <f t="shared" si="103"/>
        <v>16</v>
      </c>
      <c r="AJ41" s="36">
        <f t="shared" si="103"/>
        <v>16</v>
      </c>
      <c r="AK41" s="36">
        <f t="shared" si="103"/>
        <v>16</v>
      </c>
      <c r="AL41" s="36">
        <f t="shared" si="103"/>
        <v>16</v>
      </c>
      <c r="AM41" s="31"/>
      <c r="AN41" s="31"/>
      <c r="AO41" s="38">
        <f t="shared" ref="AO41:AS41" si="104">AO39-AO40</f>
        <v>16</v>
      </c>
      <c r="AP41" s="36">
        <f t="shared" si="104"/>
        <v>16</v>
      </c>
      <c r="AQ41" s="36">
        <f t="shared" si="104"/>
        <v>16</v>
      </c>
      <c r="AR41" s="36">
        <f t="shared" si="104"/>
        <v>16</v>
      </c>
      <c r="AS41" s="36">
        <f t="shared" si="104"/>
        <v>16</v>
      </c>
      <c r="AT41" s="31"/>
      <c r="AU41" s="31"/>
      <c r="AV41" s="38">
        <f t="shared" ref="AV41:AZ41" si="105">AV39-AV40</f>
        <v>15</v>
      </c>
      <c r="AW41" s="36">
        <f t="shared" si="105"/>
        <v>16</v>
      </c>
      <c r="AX41" s="36">
        <f t="shared" si="105"/>
        <v>16</v>
      </c>
      <c r="AY41" s="36">
        <f t="shared" si="105"/>
        <v>16</v>
      </c>
      <c r="AZ41" s="36">
        <f t="shared" si="105"/>
        <v>16</v>
      </c>
      <c r="BA41" s="31"/>
      <c r="BB41" s="31"/>
      <c r="BC41" s="38">
        <f t="shared" ref="BC41:BG41" si="106">BC39-BC40</f>
        <v>16</v>
      </c>
      <c r="BD41" s="36">
        <f t="shared" si="106"/>
        <v>16</v>
      </c>
      <c r="BE41" s="36">
        <f t="shared" si="106"/>
        <v>16</v>
      </c>
      <c r="BF41" s="36">
        <f t="shared" si="106"/>
        <v>16</v>
      </c>
      <c r="BG41" s="36">
        <f t="shared" si="106"/>
        <v>16</v>
      </c>
      <c r="BH41" s="31"/>
      <c r="BI41" s="31"/>
      <c r="BJ41" s="38">
        <f t="shared" ref="BJ41:BN41" si="107">BJ39-BJ40</f>
        <v>16</v>
      </c>
      <c r="BK41" s="36">
        <f t="shared" si="107"/>
        <v>16</v>
      </c>
      <c r="BL41" s="36">
        <f t="shared" si="107"/>
        <v>16</v>
      </c>
      <c r="BM41" s="36">
        <f t="shared" si="107"/>
        <v>16</v>
      </c>
      <c r="BN41" s="36">
        <f t="shared" si="107"/>
        <v>16</v>
      </c>
      <c r="BO41" s="31"/>
      <c r="BP41" s="31"/>
      <c r="BQ41" s="38">
        <f t="shared" ref="BQ41:BU41" si="108">BQ39-BQ40</f>
        <v>16</v>
      </c>
      <c r="BR41" s="36">
        <f t="shared" si="108"/>
        <v>16</v>
      </c>
      <c r="BS41" s="36">
        <f t="shared" si="108"/>
        <v>16</v>
      </c>
      <c r="BT41" s="36">
        <f t="shared" si="108"/>
        <v>16</v>
      </c>
      <c r="BU41" s="36">
        <f t="shared" si="108"/>
        <v>16</v>
      </c>
      <c r="BV41" s="31"/>
      <c r="BW41" s="31"/>
      <c r="BX41" s="38">
        <f t="shared" ref="BX41:CB41" si="109">BX39-BX40</f>
        <v>16</v>
      </c>
      <c r="BY41" s="36">
        <f t="shared" si="109"/>
        <v>16</v>
      </c>
      <c r="BZ41" s="36">
        <f t="shared" si="109"/>
        <v>16</v>
      </c>
      <c r="CA41" s="36">
        <f t="shared" si="109"/>
        <v>16</v>
      </c>
      <c r="CB41" s="36">
        <f t="shared" si="109"/>
        <v>16</v>
      </c>
      <c r="CC41" s="31"/>
      <c r="CD41" s="31"/>
      <c r="CE41" s="38">
        <f t="shared" ref="CE41" si="110">CE39-CE40</f>
        <v>32</v>
      </c>
      <c r="CF41" s="38">
        <f>CF39-CF40</f>
        <v>24</v>
      </c>
      <c r="CG41" s="38">
        <f>CG39-CG40</f>
        <v>24</v>
      </c>
      <c r="CH41" s="38">
        <f>CH39-CH40</f>
        <v>24</v>
      </c>
      <c r="CI41" s="38">
        <f>CI39-CI40</f>
        <v>24</v>
      </c>
      <c r="CJ41" s="31"/>
      <c r="CK41" s="31"/>
      <c r="CL41" s="38">
        <f t="shared" ref="CL41:CP41" si="111">CL39-CL40</f>
        <v>24</v>
      </c>
      <c r="CM41" s="36">
        <f t="shared" si="111"/>
        <v>23</v>
      </c>
      <c r="CN41" s="36">
        <f t="shared" si="111"/>
        <v>23</v>
      </c>
      <c r="CO41" s="36">
        <f t="shared" si="111"/>
        <v>24</v>
      </c>
      <c r="CP41" s="36">
        <f t="shared" si="111"/>
        <v>22</v>
      </c>
      <c r="CQ41" s="31"/>
      <c r="CR41" s="31"/>
      <c r="CS41" s="38">
        <f t="shared" ref="CS41" si="112">CS39-CS40</f>
        <v>24</v>
      </c>
      <c r="CT41" s="38">
        <f>CT39-CT40</f>
        <v>24</v>
      </c>
      <c r="CU41" s="38">
        <f>CU39-CU40</f>
        <v>24</v>
      </c>
      <c r="CV41" s="38">
        <f>CV39-CV40</f>
        <v>24</v>
      </c>
      <c r="CW41" s="38">
        <f>CW39-CW40</f>
        <v>24</v>
      </c>
      <c r="CX41" s="31"/>
      <c r="CY41" s="31"/>
      <c r="CZ41" s="38">
        <f t="shared" ref="CZ41:DD41" si="113">CZ39-CZ40</f>
        <v>16</v>
      </c>
      <c r="DA41" s="36">
        <f t="shared" si="113"/>
        <v>16</v>
      </c>
      <c r="DB41" s="36">
        <f t="shared" si="113"/>
        <v>16</v>
      </c>
      <c r="DC41" s="36">
        <f t="shared" si="113"/>
        <v>16</v>
      </c>
      <c r="DD41" s="36">
        <f t="shared" si="113"/>
        <v>16</v>
      </c>
      <c r="DE41" s="31"/>
      <c r="DF41" s="31"/>
      <c r="DG41" s="38">
        <f t="shared" ref="DG41:DK41" si="114">DG39-DG40</f>
        <v>16</v>
      </c>
      <c r="DH41" s="36">
        <f t="shared" si="114"/>
        <v>16</v>
      </c>
      <c r="DI41" s="36">
        <f t="shared" si="114"/>
        <v>16</v>
      </c>
      <c r="DJ41" s="36">
        <f t="shared" si="114"/>
        <v>16</v>
      </c>
      <c r="DK41" s="36">
        <f t="shared" si="114"/>
        <v>16</v>
      </c>
      <c r="DL41" s="31"/>
      <c r="DM41" s="31"/>
      <c r="DN41" s="38">
        <f t="shared" ref="DN41" si="115">DN39-DN40</f>
        <v>16</v>
      </c>
      <c r="DO41" s="38">
        <f>DO39-DO40</f>
        <v>16</v>
      </c>
      <c r="DP41" s="38">
        <f>DP39-DP40</f>
        <v>16</v>
      </c>
      <c r="DQ41" s="38">
        <f>DQ39-DQ40</f>
        <v>16</v>
      </c>
      <c r="DR41" s="38">
        <f>DR39-DR40</f>
        <v>16</v>
      </c>
      <c r="DS41" s="31"/>
      <c r="DT41" s="31"/>
      <c r="DU41" s="38">
        <f t="shared" ref="DU41:DY41" si="116">DU39-DU40</f>
        <v>16</v>
      </c>
      <c r="DV41" s="36">
        <f t="shared" si="116"/>
        <v>16</v>
      </c>
      <c r="DW41" s="36">
        <f t="shared" si="116"/>
        <v>16</v>
      </c>
      <c r="DX41" s="36">
        <f t="shared" si="116"/>
        <v>16</v>
      </c>
      <c r="DY41" s="36">
        <f t="shared" si="116"/>
        <v>16</v>
      </c>
      <c r="DZ41" s="31"/>
      <c r="EA41" s="31"/>
      <c r="EB41" s="38">
        <f t="shared" ref="EB41" si="117">EB39-EB40</f>
        <v>16</v>
      </c>
      <c r="EC41" s="38">
        <f>EC39-EC40</f>
        <v>16</v>
      </c>
      <c r="ED41" s="38">
        <f>ED39-ED40</f>
        <v>16</v>
      </c>
      <c r="EE41" s="38">
        <f>EE39-EE40</f>
        <v>16</v>
      </c>
      <c r="EF41" s="38">
        <f>EF39-EF40</f>
        <v>16</v>
      </c>
      <c r="EG41" s="31"/>
      <c r="EH41" s="31"/>
      <c r="EI41" s="38">
        <f t="shared" ref="EI41:EM41" si="118">EI39-EI40</f>
        <v>16</v>
      </c>
      <c r="EJ41" s="36">
        <f t="shared" si="118"/>
        <v>16</v>
      </c>
      <c r="EK41" s="36">
        <f t="shared" si="118"/>
        <v>16</v>
      </c>
      <c r="EL41" s="36">
        <f t="shared" si="118"/>
        <v>0</v>
      </c>
      <c r="EM41" s="36">
        <f t="shared" si="118"/>
        <v>16</v>
      </c>
      <c r="EN41" s="31"/>
      <c r="EO41" s="31"/>
      <c r="EP41" s="38">
        <f t="shared" ref="EP41:ET41" si="119">EP39-EP40</f>
        <v>16</v>
      </c>
      <c r="EQ41" s="36">
        <f t="shared" si="119"/>
        <v>17.5</v>
      </c>
      <c r="ER41" s="36">
        <f t="shared" si="119"/>
        <v>16</v>
      </c>
      <c r="ES41" s="36">
        <f t="shared" si="119"/>
        <v>16</v>
      </c>
      <c r="ET41" s="36">
        <f t="shared" si="119"/>
        <v>16</v>
      </c>
      <c r="EU41" s="31"/>
      <c r="EV41" s="31"/>
      <c r="EW41" s="38">
        <f t="shared" ref="EW41:FA41" si="120">EW39-EW40</f>
        <v>0</v>
      </c>
      <c r="EX41" s="36">
        <f t="shared" si="120"/>
        <v>16</v>
      </c>
      <c r="EY41" s="36">
        <f t="shared" si="120"/>
        <v>16</v>
      </c>
      <c r="EZ41" s="36">
        <f t="shared" si="120"/>
        <v>16</v>
      </c>
      <c r="FA41" s="36">
        <f t="shared" si="120"/>
        <v>16</v>
      </c>
      <c r="FB41" s="31"/>
      <c r="FC41" s="31"/>
      <c r="FD41" s="38">
        <v>0</v>
      </c>
      <c r="FE41" s="36">
        <v>0</v>
      </c>
      <c r="FF41" s="36">
        <v>0</v>
      </c>
      <c r="FG41" s="36">
        <v>0</v>
      </c>
      <c r="FH41" s="36">
        <v>0</v>
      </c>
      <c r="FI41" s="31"/>
      <c r="FJ41" s="31"/>
      <c r="FK41" s="38">
        <f t="shared" ref="FK41:FO41" si="121">FK39-FK40</f>
        <v>16</v>
      </c>
      <c r="FL41" s="36">
        <f t="shared" si="121"/>
        <v>16</v>
      </c>
      <c r="FM41" s="36">
        <f t="shared" si="121"/>
        <v>16</v>
      </c>
      <c r="FN41" s="36">
        <f t="shared" si="121"/>
        <v>16</v>
      </c>
      <c r="FO41" s="36">
        <f t="shared" si="121"/>
        <v>16</v>
      </c>
      <c r="FP41" s="31"/>
      <c r="FQ41" s="31"/>
      <c r="FR41" s="38">
        <f t="shared" ref="FR41:FS41" si="122">FR39-FR40</f>
        <v>16</v>
      </c>
      <c r="FS41" s="36">
        <f t="shared" si="122"/>
        <v>16</v>
      </c>
      <c r="FT41" s="38">
        <f>FT39-FT40</f>
        <v>16</v>
      </c>
      <c r="FU41" s="36">
        <f>FU39-FU40</f>
        <v>16</v>
      </c>
      <c r="FV41" s="38">
        <f>FV39-FV40</f>
        <v>16</v>
      </c>
      <c r="FW41" s="31"/>
      <c r="FX41" s="31"/>
      <c r="FY41" s="38">
        <f t="shared" ref="FY41:GC41" si="123">FY39-FY40</f>
        <v>13</v>
      </c>
      <c r="FZ41" s="36">
        <f t="shared" si="123"/>
        <v>16</v>
      </c>
      <c r="GA41" s="36">
        <f t="shared" si="123"/>
        <v>16</v>
      </c>
      <c r="GB41" s="36">
        <f t="shared" si="123"/>
        <v>16</v>
      </c>
      <c r="GC41" s="36">
        <f t="shared" si="123"/>
        <v>10.75</v>
      </c>
      <c r="GD41" s="31"/>
      <c r="GE41" s="31"/>
      <c r="GF41" s="38">
        <f t="shared" ref="GF41:GJ41" si="124">GF39-GF40</f>
        <v>16</v>
      </c>
      <c r="GG41" s="36">
        <f t="shared" si="124"/>
        <v>16</v>
      </c>
      <c r="GH41" s="36">
        <f t="shared" si="124"/>
        <v>16</v>
      </c>
      <c r="GI41" s="36">
        <f t="shared" si="124"/>
        <v>16</v>
      </c>
      <c r="GJ41" s="36">
        <f t="shared" si="124"/>
        <v>15</v>
      </c>
      <c r="GK41" s="31"/>
      <c r="GL41" s="31"/>
      <c r="GM41" s="38">
        <f t="shared" ref="GM41:GQ41" si="125">GM39-GM40</f>
        <v>16</v>
      </c>
      <c r="GN41" s="36">
        <f t="shared" si="125"/>
        <v>16</v>
      </c>
      <c r="GO41" s="36">
        <f t="shared" si="125"/>
        <v>16</v>
      </c>
      <c r="GP41" s="36">
        <f t="shared" si="125"/>
        <v>16</v>
      </c>
      <c r="GQ41" s="36">
        <f t="shared" si="125"/>
        <v>16</v>
      </c>
      <c r="GR41" s="31"/>
      <c r="GS41" s="31"/>
      <c r="GT41" s="38">
        <f t="shared" ref="GT41:GX41" si="126">GT39-GT40</f>
        <v>16</v>
      </c>
      <c r="GU41" s="36">
        <f t="shared" si="126"/>
        <v>16</v>
      </c>
      <c r="GV41" s="36">
        <f t="shared" si="126"/>
        <v>16</v>
      </c>
      <c r="GW41" s="36">
        <f t="shared" si="126"/>
        <v>16</v>
      </c>
      <c r="GX41" s="36">
        <f t="shared" si="126"/>
        <v>16</v>
      </c>
      <c r="GY41" s="31"/>
      <c r="GZ41" s="31"/>
      <c r="HA41" s="38">
        <f t="shared" ref="HA41:HE41" si="127">HA39-HA40</f>
        <v>16</v>
      </c>
      <c r="HB41" s="36">
        <f t="shared" si="127"/>
        <v>16</v>
      </c>
      <c r="HC41" s="36">
        <f t="shared" si="127"/>
        <v>16</v>
      </c>
      <c r="HD41" s="36">
        <f t="shared" si="127"/>
        <v>16</v>
      </c>
      <c r="HE41" s="36">
        <f t="shared" si="127"/>
        <v>16</v>
      </c>
      <c r="HF41" s="31"/>
      <c r="HG41" s="31"/>
      <c r="HH41" s="38">
        <f t="shared" ref="HH41:HL41" si="128">HH39-HH40</f>
        <v>16</v>
      </c>
      <c r="HI41" s="36">
        <f t="shared" si="128"/>
        <v>16</v>
      </c>
      <c r="HJ41" s="36">
        <f t="shared" si="128"/>
        <v>13</v>
      </c>
      <c r="HK41" s="36">
        <f t="shared" si="128"/>
        <v>16</v>
      </c>
      <c r="HL41" s="36">
        <f t="shared" si="128"/>
        <v>16</v>
      </c>
      <c r="HM41" s="31"/>
      <c r="HN41" s="31"/>
      <c r="HO41" s="38">
        <f t="shared" ref="HO41:HS41" si="129">HO39-HO40</f>
        <v>16</v>
      </c>
      <c r="HP41" s="36">
        <f t="shared" si="129"/>
        <v>16</v>
      </c>
      <c r="HQ41" s="36">
        <f t="shared" si="129"/>
        <v>16</v>
      </c>
      <c r="HR41" s="36">
        <f t="shared" si="129"/>
        <v>16</v>
      </c>
      <c r="HS41" s="36">
        <f t="shared" si="129"/>
        <v>16</v>
      </c>
      <c r="HT41" s="31"/>
      <c r="HU41" s="31"/>
      <c r="HV41" s="38">
        <f t="shared" ref="HV41:HZ41" si="130">HV39-HV40</f>
        <v>0</v>
      </c>
      <c r="HW41" s="36">
        <f t="shared" si="130"/>
        <v>0</v>
      </c>
      <c r="HX41" s="36">
        <f t="shared" si="130"/>
        <v>0</v>
      </c>
      <c r="HY41" s="36">
        <f t="shared" si="130"/>
        <v>0</v>
      </c>
      <c r="HZ41" s="36">
        <f t="shared" si="130"/>
        <v>0</v>
      </c>
      <c r="IA41" s="31"/>
      <c r="IB41" s="31"/>
      <c r="IC41" s="38">
        <f>IC39-IC40</f>
        <v>16</v>
      </c>
      <c r="ID41" s="36">
        <f>ID39-ID40</f>
        <v>16</v>
      </c>
      <c r="IE41" s="36">
        <f>IE39-IE40</f>
        <v>16</v>
      </c>
      <c r="IF41" s="36">
        <f>IF39-IF40</f>
        <v>16</v>
      </c>
      <c r="IG41" s="36">
        <f>IG39-IG40</f>
        <v>16</v>
      </c>
      <c r="IH41" s="31"/>
      <c r="II41" s="31"/>
      <c r="IJ41" s="38">
        <f>IJ39-IJ40</f>
        <v>8</v>
      </c>
      <c r="IK41" s="36">
        <f>IK39-IK40</f>
        <v>16</v>
      </c>
      <c r="IL41" s="36">
        <f>IL39-IL40</f>
        <v>16</v>
      </c>
      <c r="IM41" s="36">
        <f>IM39-IM40</f>
        <v>16</v>
      </c>
      <c r="IN41" s="36">
        <f>IN39-IN40</f>
        <v>0</v>
      </c>
      <c r="IO41" s="31"/>
      <c r="IP41" s="31"/>
      <c r="IQ41" s="38">
        <f>IQ39-IQ40</f>
        <v>16</v>
      </c>
      <c r="IR41" s="36">
        <f>IR39-IR40</f>
        <v>16</v>
      </c>
      <c r="IS41" s="36">
        <f>IS39-IS40</f>
        <v>16</v>
      </c>
      <c r="IT41" s="36">
        <f>IT39-IT40</f>
        <v>16</v>
      </c>
      <c r="IU41" s="36">
        <f>IU39-IU40</f>
        <v>16</v>
      </c>
      <c r="IV41" s="31"/>
      <c r="IW41" s="31"/>
      <c r="IX41" s="38">
        <f t="shared" ref="IX41:JB41" si="131">IX39-IX40</f>
        <v>16</v>
      </c>
      <c r="IY41" s="36">
        <f t="shared" si="131"/>
        <v>16</v>
      </c>
      <c r="IZ41" s="36">
        <f t="shared" si="131"/>
        <v>16</v>
      </c>
      <c r="JA41" s="36">
        <f t="shared" si="131"/>
        <v>16</v>
      </c>
      <c r="JB41" s="36">
        <f t="shared" si="131"/>
        <v>16</v>
      </c>
      <c r="JC41" s="31"/>
      <c r="JD41" s="31"/>
      <c r="JE41" s="38">
        <f t="shared" ref="JE41:JI41" si="132">JE39-JE40</f>
        <v>16</v>
      </c>
      <c r="JF41" s="36">
        <f t="shared" si="132"/>
        <v>16</v>
      </c>
      <c r="JG41" s="36">
        <f t="shared" si="132"/>
        <v>16</v>
      </c>
      <c r="JH41" s="36">
        <f t="shared" si="132"/>
        <v>16</v>
      </c>
      <c r="JI41" s="36">
        <f t="shared" si="132"/>
        <v>16</v>
      </c>
      <c r="JJ41" s="31"/>
      <c r="JK41" s="31"/>
      <c r="JL41" s="38">
        <f t="shared" ref="JL41:JP41" si="133">JL39-JL40</f>
        <v>16</v>
      </c>
      <c r="JM41" s="38">
        <f t="shared" si="133"/>
        <v>16</v>
      </c>
      <c r="JN41" s="38">
        <f t="shared" si="133"/>
        <v>16</v>
      </c>
      <c r="JO41" s="38">
        <f t="shared" si="133"/>
        <v>16</v>
      </c>
      <c r="JP41" s="38">
        <f t="shared" si="133"/>
        <v>14</v>
      </c>
      <c r="JQ41" s="31"/>
      <c r="JR41" s="31"/>
      <c r="JS41" s="38">
        <f t="shared" ref="JS41:JW41" si="134">JS39-JS40</f>
        <v>14</v>
      </c>
      <c r="JT41" s="36">
        <f t="shared" si="134"/>
        <v>0</v>
      </c>
      <c r="JU41" s="36">
        <f t="shared" si="134"/>
        <v>16</v>
      </c>
      <c r="JV41" s="36">
        <f t="shared" si="134"/>
        <v>16</v>
      </c>
      <c r="JW41" s="36">
        <f t="shared" si="134"/>
        <v>16</v>
      </c>
      <c r="JX41" s="31"/>
      <c r="JY41" s="31"/>
      <c r="JZ41" s="38">
        <f t="shared" ref="JZ41:KD41" si="135">JZ39-JZ40</f>
        <v>16</v>
      </c>
      <c r="KA41" s="36">
        <f t="shared" si="135"/>
        <v>14</v>
      </c>
      <c r="KB41" s="36">
        <f t="shared" si="135"/>
        <v>16</v>
      </c>
      <c r="KC41" s="36">
        <f t="shared" si="135"/>
        <v>16</v>
      </c>
      <c r="KD41" s="36">
        <f t="shared" si="135"/>
        <v>16</v>
      </c>
      <c r="KE41" s="31"/>
      <c r="KF41" s="31"/>
      <c r="KG41" s="38">
        <f t="shared" ref="KG41:KK41" si="136">KG39-KG40</f>
        <v>16</v>
      </c>
      <c r="KH41" s="36">
        <f t="shared" si="136"/>
        <v>16</v>
      </c>
      <c r="KI41" s="36">
        <f t="shared" si="136"/>
        <v>16</v>
      </c>
      <c r="KJ41" s="36">
        <f t="shared" si="136"/>
        <v>16</v>
      </c>
      <c r="KK41" s="36">
        <f t="shared" si="136"/>
        <v>16</v>
      </c>
      <c r="KL41" s="31"/>
      <c r="KM41" s="31"/>
      <c r="KN41" s="38">
        <f t="shared" ref="KN41:KR41" si="137">KN39-KN40</f>
        <v>16</v>
      </c>
      <c r="KO41" s="36">
        <f t="shared" si="137"/>
        <v>16</v>
      </c>
      <c r="KP41" s="36">
        <f t="shared" si="137"/>
        <v>16</v>
      </c>
      <c r="KQ41" s="36">
        <f t="shared" si="137"/>
        <v>16</v>
      </c>
      <c r="KR41" s="36">
        <f t="shared" si="137"/>
        <v>16</v>
      </c>
      <c r="KS41" s="31"/>
      <c r="KT41" s="31"/>
      <c r="KU41" s="38">
        <f t="shared" ref="KU41:KY41" si="138">KU39-KU40</f>
        <v>24</v>
      </c>
      <c r="KV41" s="36">
        <f t="shared" si="138"/>
        <v>24</v>
      </c>
      <c r="KW41" s="36">
        <f t="shared" si="138"/>
        <v>24</v>
      </c>
      <c r="KX41" s="36">
        <f t="shared" si="138"/>
        <v>24</v>
      </c>
      <c r="KY41" s="36">
        <f t="shared" si="138"/>
        <v>24</v>
      </c>
      <c r="KZ41" s="31"/>
      <c r="LA41" s="31"/>
      <c r="LB41" s="38">
        <f t="shared" ref="LB41:LF41" si="139">LB39-LB40</f>
        <v>24</v>
      </c>
      <c r="LC41" s="36">
        <f t="shared" si="139"/>
        <v>24</v>
      </c>
      <c r="LD41" s="36">
        <f t="shared" si="139"/>
        <v>24</v>
      </c>
      <c r="LE41" s="36">
        <f t="shared" si="139"/>
        <v>24</v>
      </c>
      <c r="LF41" s="36">
        <f t="shared" si="139"/>
        <v>24</v>
      </c>
      <c r="LG41" s="31"/>
      <c r="LH41" s="31"/>
      <c r="LI41" s="38">
        <f t="shared" ref="LI41:LM41" si="140">LI39-LI40</f>
        <v>24</v>
      </c>
      <c r="LJ41" s="36">
        <f t="shared" si="140"/>
        <v>24</v>
      </c>
      <c r="LK41" s="36">
        <f t="shared" si="140"/>
        <v>24</v>
      </c>
      <c r="LL41" s="36">
        <f t="shared" si="140"/>
        <v>24</v>
      </c>
      <c r="LM41" s="36">
        <f t="shared" si="140"/>
        <v>24</v>
      </c>
      <c r="LN41" s="31"/>
      <c r="LO41" s="31"/>
      <c r="LP41" s="38">
        <f t="shared" ref="LP41:LT41" si="141">LP39-LP40</f>
        <v>16</v>
      </c>
      <c r="LQ41" s="36">
        <f t="shared" si="141"/>
        <v>16</v>
      </c>
      <c r="LR41" s="36">
        <f t="shared" si="141"/>
        <v>16</v>
      </c>
      <c r="LS41" s="36">
        <f t="shared" si="141"/>
        <v>16</v>
      </c>
      <c r="LT41" s="36">
        <f t="shared" si="141"/>
        <v>16</v>
      </c>
      <c r="LU41" s="31"/>
      <c r="LV41" s="31"/>
      <c r="LW41" s="38">
        <f t="shared" ref="LW41:MA41" si="142">LW39-LW40</f>
        <v>16</v>
      </c>
      <c r="LX41" s="36">
        <f t="shared" si="142"/>
        <v>16</v>
      </c>
      <c r="LY41" s="36">
        <f t="shared" si="142"/>
        <v>16</v>
      </c>
      <c r="LZ41" s="36">
        <f t="shared" si="142"/>
        <v>16</v>
      </c>
      <c r="MA41" s="36">
        <f t="shared" si="142"/>
        <v>16</v>
      </c>
      <c r="MB41" s="31"/>
      <c r="MC41" s="31"/>
      <c r="MD41" s="38">
        <f t="shared" ref="MD41:MH41" si="143">MD39-MD40</f>
        <v>16</v>
      </c>
      <c r="ME41" s="36">
        <f t="shared" si="143"/>
        <v>16</v>
      </c>
      <c r="MF41" s="36">
        <f t="shared" si="143"/>
        <v>16</v>
      </c>
      <c r="MG41" s="36">
        <f t="shared" si="143"/>
        <v>16</v>
      </c>
      <c r="MH41" s="36">
        <f t="shared" si="143"/>
        <v>13</v>
      </c>
      <c r="MI41" s="31"/>
      <c r="MJ41" s="31"/>
      <c r="MK41" s="38">
        <f t="shared" ref="MK41:MO41" si="144">MK39-MK40</f>
        <v>16</v>
      </c>
      <c r="ML41" s="36">
        <f t="shared" si="144"/>
        <v>16</v>
      </c>
      <c r="MM41" s="36">
        <f t="shared" si="144"/>
        <v>16</v>
      </c>
      <c r="MN41" s="36">
        <f t="shared" si="144"/>
        <v>16</v>
      </c>
      <c r="MO41" s="36">
        <f t="shared" si="144"/>
        <v>16</v>
      </c>
      <c r="MP41" s="31"/>
      <c r="MQ41" s="31"/>
      <c r="MR41" s="38">
        <f t="shared" ref="MR41:MV41" si="145">MR39-MR40</f>
        <v>16</v>
      </c>
      <c r="MS41" s="36">
        <f t="shared" si="145"/>
        <v>16</v>
      </c>
      <c r="MT41" s="36">
        <f t="shared" si="145"/>
        <v>16</v>
      </c>
      <c r="MU41" s="36">
        <f t="shared" si="145"/>
        <v>16</v>
      </c>
      <c r="MV41" s="36">
        <f t="shared" si="145"/>
        <v>16</v>
      </c>
      <c r="MW41" s="31"/>
      <c r="MX41" s="31"/>
      <c r="MY41" s="38">
        <f t="shared" ref="MY41:NC41" si="146">MY39-MY40</f>
        <v>0</v>
      </c>
      <c r="MZ41" s="36">
        <f t="shared" si="146"/>
        <v>0</v>
      </c>
      <c r="NA41" s="36">
        <f t="shared" si="146"/>
        <v>0</v>
      </c>
      <c r="NB41" s="36">
        <f t="shared" si="146"/>
        <v>0</v>
      </c>
      <c r="NC41" s="36">
        <f t="shared" si="146"/>
        <v>0</v>
      </c>
      <c r="ND41" s="31"/>
      <c r="NE41" s="31"/>
      <c r="NF41" s="16" t="s">
        <v>759</v>
      </c>
    </row>
    <row r="42" spans="1:370" s="29" customFormat="1" ht="15.75" hidden="1" x14ac:dyDescent="0.25">
      <c r="A42" s="22" t="s">
        <v>798</v>
      </c>
      <c r="B42" s="23"/>
      <c r="C42" s="24">
        <f>SUM(C33:C35)*8</f>
        <v>16</v>
      </c>
      <c r="D42" s="33"/>
      <c r="E42" s="25"/>
      <c r="F42" s="26"/>
      <c r="G42" s="26"/>
      <c r="H42" s="26"/>
      <c r="I42" s="27"/>
      <c r="J42" s="31"/>
      <c r="K42" s="31"/>
      <c r="L42" s="31"/>
      <c r="M42" s="28"/>
      <c r="N42" s="26"/>
      <c r="O42" s="26"/>
      <c r="P42" s="26"/>
      <c r="Q42" s="26"/>
      <c r="R42" s="31"/>
      <c r="S42" s="31"/>
      <c r="T42" s="28"/>
      <c r="U42" s="26"/>
      <c r="V42" s="26"/>
      <c r="W42" s="26"/>
      <c r="X42" s="26"/>
      <c r="Y42" s="31"/>
      <c r="Z42" s="31"/>
      <c r="AA42" s="28"/>
      <c r="AB42" s="26"/>
      <c r="AC42" s="26"/>
      <c r="AD42" s="26"/>
      <c r="AE42" s="26"/>
      <c r="AF42" s="31"/>
      <c r="AG42" s="31"/>
      <c r="AH42" s="28"/>
      <c r="AI42" s="26"/>
      <c r="AJ42" s="26"/>
      <c r="AK42" s="26"/>
      <c r="AL42" s="26"/>
      <c r="AM42" s="31"/>
      <c r="AN42" s="31"/>
      <c r="AO42" s="28"/>
      <c r="AP42" s="26"/>
      <c r="AQ42" s="26"/>
      <c r="AR42" s="26"/>
      <c r="AS42" s="26"/>
      <c r="AT42" s="31"/>
      <c r="AU42" s="31"/>
      <c r="AV42" s="28"/>
      <c r="AW42" s="26"/>
      <c r="AX42" s="26"/>
      <c r="AY42" s="26"/>
      <c r="AZ42" s="26"/>
      <c r="BA42" s="31"/>
      <c r="BB42" s="31"/>
      <c r="BC42" s="28"/>
      <c r="BD42" s="26"/>
      <c r="BE42" s="26"/>
      <c r="BF42" s="26"/>
      <c r="BG42" s="26"/>
      <c r="BH42" s="31"/>
      <c r="BI42" s="31"/>
      <c r="BJ42" s="28"/>
      <c r="BK42" s="26"/>
      <c r="BL42" s="26"/>
      <c r="BM42" s="26"/>
      <c r="BN42" s="26"/>
      <c r="BO42" s="31"/>
      <c r="BP42" s="31"/>
      <c r="BQ42" s="28"/>
      <c r="BR42" s="26"/>
      <c r="BS42" s="26"/>
      <c r="BT42" s="26"/>
      <c r="BU42" s="26"/>
      <c r="BV42" s="31"/>
      <c r="BW42" s="31"/>
      <c r="BX42" s="28"/>
      <c r="BY42" s="26"/>
      <c r="BZ42" s="26"/>
      <c r="CA42" s="26"/>
      <c r="CB42" s="26"/>
      <c r="CC42" s="31"/>
      <c r="CD42" s="31"/>
      <c r="CE42" s="28"/>
      <c r="CF42" s="28"/>
      <c r="CG42" s="28"/>
      <c r="CH42" s="28"/>
      <c r="CI42" s="28"/>
      <c r="CJ42" s="31"/>
      <c r="CK42" s="31"/>
      <c r="CL42" s="28"/>
      <c r="CM42" s="26"/>
      <c r="CN42" s="26"/>
      <c r="CO42" s="26"/>
      <c r="CP42" s="26"/>
      <c r="CQ42" s="31"/>
      <c r="CR42" s="31"/>
      <c r="CS42" s="28"/>
      <c r="CT42" s="28"/>
      <c r="CU42" s="28"/>
      <c r="CV42" s="28"/>
      <c r="CW42" s="28"/>
      <c r="CX42" s="31"/>
      <c r="CY42" s="31"/>
      <c r="CZ42" s="28"/>
      <c r="DA42" s="26"/>
      <c r="DB42" s="26"/>
      <c r="DC42" s="26"/>
      <c r="DD42" s="26"/>
      <c r="DE42" s="31"/>
      <c r="DF42" s="31"/>
      <c r="DG42" s="28"/>
      <c r="DH42" s="26"/>
      <c r="DI42" s="26"/>
      <c r="DJ42" s="26"/>
      <c r="DK42" s="26"/>
      <c r="DL42" s="31"/>
      <c r="DM42" s="31"/>
      <c r="DN42" s="28"/>
      <c r="DO42" s="28"/>
      <c r="DP42" s="28"/>
      <c r="DQ42" s="28"/>
      <c r="DR42" s="28"/>
      <c r="DS42" s="31"/>
      <c r="DT42" s="31"/>
      <c r="DU42" s="28"/>
      <c r="DV42" s="26"/>
      <c r="DW42" s="26"/>
      <c r="DX42" s="26"/>
      <c r="DY42" s="26"/>
      <c r="DZ42" s="31"/>
      <c r="EA42" s="31"/>
      <c r="EB42" s="28"/>
      <c r="EC42" s="28"/>
      <c r="ED42" s="28"/>
      <c r="EE42" s="28"/>
      <c r="EF42" s="28"/>
      <c r="EG42" s="31"/>
      <c r="EH42" s="31"/>
      <c r="EI42" s="28"/>
      <c r="EJ42" s="26"/>
      <c r="EK42" s="26"/>
      <c r="EL42" s="26"/>
      <c r="EM42" s="26"/>
      <c r="EN42" s="31"/>
      <c r="EO42" s="31"/>
      <c r="EP42" s="28"/>
      <c r="EQ42" s="26"/>
      <c r="ER42" s="26"/>
      <c r="ES42" s="26"/>
      <c r="ET42" s="26"/>
      <c r="EU42" s="31"/>
      <c r="EV42" s="31"/>
      <c r="EW42" s="28"/>
      <c r="EX42" s="26"/>
      <c r="EY42" s="26"/>
      <c r="EZ42" s="26"/>
      <c r="FA42" s="26"/>
      <c r="FB42" s="31"/>
      <c r="FC42" s="31"/>
      <c r="FD42" s="28"/>
      <c r="FE42" s="26"/>
      <c r="FF42" s="26"/>
      <c r="FG42" s="26"/>
      <c r="FH42" s="26"/>
      <c r="FI42" s="31"/>
      <c r="FJ42" s="31"/>
      <c r="FK42" s="28"/>
      <c r="FL42" s="26"/>
      <c r="FM42" s="26"/>
      <c r="FN42" s="26"/>
      <c r="FO42" s="26"/>
      <c r="FP42" s="31"/>
      <c r="FQ42" s="31"/>
      <c r="FR42" s="28"/>
      <c r="FS42" s="26"/>
      <c r="FT42" s="28"/>
      <c r="FU42" s="26"/>
      <c r="FV42" s="28"/>
      <c r="FW42" s="31"/>
      <c r="FX42" s="31"/>
      <c r="FY42" s="28"/>
      <c r="FZ42" s="26"/>
      <c r="GA42" s="26"/>
      <c r="GB42" s="26"/>
      <c r="GC42" s="26"/>
      <c r="GD42" s="31"/>
      <c r="GE42" s="31"/>
      <c r="GF42" s="28"/>
      <c r="GG42" s="26"/>
      <c r="GH42" s="26"/>
      <c r="GI42" s="26"/>
      <c r="GJ42" s="26"/>
      <c r="GK42" s="31"/>
      <c r="GL42" s="31"/>
      <c r="GM42" s="28"/>
      <c r="GN42" s="26"/>
      <c r="GO42" s="26"/>
      <c r="GP42" s="26"/>
      <c r="GQ42" s="26"/>
      <c r="GR42" s="31"/>
      <c r="GS42" s="31"/>
      <c r="GT42" s="28"/>
      <c r="GU42" s="26"/>
      <c r="GV42" s="26"/>
      <c r="GW42" s="26"/>
      <c r="GX42" s="26"/>
      <c r="GY42" s="31"/>
      <c r="GZ42" s="31"/>
      <c r="HA42" s="28"/>
      <c r="HB42" s="26"/>
      <c r="HC42" s="26"/>
      <c r="HD42" s="26"/>
      <c r="HE42" s="26"/>
      <c r="HF42" s="31"/>
      <c r="HG42" s="31"/>
      <c r="HH42" s="28"/>
      <c r="HI42" s="26"/>
      <c r="HJ42" s="26"/>
      <c r="HK42" s="26"/>
      <c r="HL42" s="26"/>
      <c r="HM42" s="31"/>
      <c r="HN42" s="31"/>
      <c r="HO42" s="28"/>
      <c r="HP42" s="26"/>
      <c r="HQ42" s="26"/>
      <c r="HR42" s="26"/>
      <c r="HS42" s="26"/>
      <c r="HT42" s="31"/>
      <c r="HU42" s="31"/>
      <c r="HV42" s="28"/>
      <c r="HW42" s="26"/>
      <c r="HX42" s="26"/>
      <c r="HY42" s="26"/>
      <c r="HZ42" s="26"/>
      <c r="IA42" s="31"/>
      <c r="IB42" s="31"/>
      <c r="IC42" s="28"/>
      <c r="ID42" s="26"/>
      <c r="IE42" s="26"/>
      <c r="IF42" s="26"/>
      <c r="IG42" s="26"/>
      <c r="IH42" s="31"/>
      <c r="II42" s="31"/>
      <c r="IJ42" s="28"/>
      <c r="IK42" s="26"/>
      <c r="IL42" s="26"/>
      <c r="IM42" s="26"/>
      <c r="IN42" s="26"/>
      <c r="IO42" s="31"/>
      <c r="IP42" s="31"/>
      <c r="IQ42" s="28"/>
      <c r="IR42" s="26"/>
      <c r="IS42" s="26"/>
      <c r="IT42" s="26"/>
      <c r="IU42" s="26"/>
      <c r="IV42" s="31"/>
      <c r="IW42" s="31"/>
      <c r="IX42" s="28"/>
      <c r="IY42" s="26"/>
      <c r="IZ42" s="26"/>
      <c r="JA42" s="26"/>
      <c r="JB42" s="26"/>
      <c r="JC42" s="31"/>
      <c r="JD42" s="31"/>
      <c r="JE42" s="28"/>
      <c r="JF42" s="26"/>
      <c r="JG42" s="26"/>
      <c r="JH42" s="26"/>
      <c r="JI42" s="26"/>
      <c r="JJ42" s="31"/>
      <c r="JK42" s="31"/>
      <c r="JL42" s="28"/>
      <c r="JM42" s="28"/>
      <c r="JN42" s="28"/>
      <c r="JO42" s="28"/>
      <c r="JP42" s="28"/>
      <c r="JQ42" s="31"/>
      <c r="JR42" s="31"/>
      <c r="JS42" s="28"/>
      <c r="JT42" s="26"/>
      <c r="JU42" s="26"/>
      <c r="JV42" s="26"/>
      <c r="JW42" s="26"/>
      <c r="JX42" s="31"/>
      <c r="JY42" s="31"/>
      <c r="JZ42" s="28"/>
      <c r="KA42" s="26"/>
      <c r="KB42" s="26"/>
      <c r="KC42" s="26"/>
      <c r="KD42" s="26"/>
      <c r="KE42" s="31"/>
      <c r="KF42" s="31"/>
      <c r="KG42" s="28"/>
      <c r="KH42" s="26"/>
      <c r="KI42" s="26"/>
      <c r="KJ42" s="26"/>
      <c r="KK42" s="26"/>
      <c r="KL42" s="31"/>
      <c r="KM42" s="31"/>
      <c r="KN42" s="28"/>
      <c r="KO42" s="26"/>
      <c r="KP42" s="26"/>
      <c r="KQ42" s="26"/>
      <c r="KR42" s="26"/>
      <c r="KS42" s="31"/>
      <c r="KT42" s="31"/>
      <c r="KU42" s="28"/>
      <c r="KV42" s="26"/>
      <c r="KW42" s="26"/>
      <c r="KX42" s="26"/>
      <c r="KY42" s="26"/>
      <c r="KZ42" s="31"/>
      <c r="LA42" s="31"/>
      <c r="LB42" s="28"/>
      <c r="LC42" s="26"/>
      <c r="LD42" s="26"/>
      <c r="LE42" s="26"/>
      <c r="LF42" s="26"/>
      <c r="LG42" s="31"/>
      <c r="LH42" s="31"/>
      <c r="LI42" s="28"/>
      <c r="LJ42" s="26"/>
      <c r="LK42" s="26"/>
      <c r="LL42" s="26"/>
      <c r="LM42" s="26"/>
      <c r="LN42" s="31"/>
      <c r="LO42" s="31"/>
      <c r="LP42" s="28"/>
      <c r="LQ42" s="26"/>
      <c r="LR42" s="26"/>
      <c r="LS42" s="26"/>
      <c r="LT42" s="26"/>
      <c r="LU42" s="31"/>
      <c r="LV42" s="31"/>
      <c r="LW42" s="28"/>
      <c r="LX42" s="26"/>
      <c r="LY42" s="26"/>
      <c r="LZ42" s="26"/>
      <c r="MA42" s="26"/>
      <c r="MB42" s="31"/>
      <c r="MC42" s="31"/>
      <c r="MD42" s="28"/>
      <c r="ME42" s="26"/>
      <c r="MF42" s="26"/>
      <c r="MG42" s="26"/>
      <c r="MH42" s="26"/>
      <c r="MI42" s="31"/>
      <c r="MJ42" s="31"/>
      <c r="MK42" s="28"/>
      <c r="ML42" s="26"/>
      <c r="MM42" s="26"/>
      <c r="MN42" s="26"/>
      <c r="MO42" s="26"/>
      <c r="MP42" s="31"/>
      <c r="MQ42" s="31"/>
      <c r="MR42" s="28"/>
      <c r="MS42" s="26"/>
      <c r="MT42" s="26"/>
      <c r="MU42" s="26"/>
      <c r="MV42" s="26"/>
      <c r="MW42" s="31"/>
      <c r="MX42" s="31"/>
      <c r="MY42" s="28"/>
      <c r="MZ42" s="26"/>
      <c r="NA42" s="26"/>
      <c r="NB42" s="26"/>
      <c r="NC42" s="26"/>
      <c r="ND42" s="31"/>
      <c r="NE42" s="31"/>
      <c r="NF42" s="16" t="s">
        <v>759</v>
      </c>
    </row>
    <row r="43" spans="1:370" s="29" customFormat="1" ht="15.75" hidden="1" x14ac:dyDescent="0.25">
      <c r="A43" s="22" t="s">
        <v>799</v>
      </c>
      <c r="B43" s="23"/>
      <c r="C43" s="24"/>
      <c r="D43" s="33"/>
      <c r="E43" s="25"/>
      <c r="F43" s="26"/>
      <c r="G43" s="26"/>
      <c r="H43" s="26"/>
      <c r="I43" s="27"/>
      <c r="J43" s="31"/>
      <c r="K43" s="31"/>
      <c r="L43" s="31"/>
      <c r="M43" s="28"/>
      <c r="N43" s="26"/>
      <c r="O43" s="26"/>
      <c r="P43" s="26"/>
      <c r="Q43" s="26"/>
      <c r="R43" s="31"/>
      <c r="S43" s="31"/>
      <c r="T43" s="28"/>
      <c r="U43" s="26"/>
      <c r="V43" s="26"/>
      <c r="W43" s="26"/>
      <c r="X43" s="26"/>
      <c r="Y43" s="31"/>
      <c r="Z43" s="31"/>
      <c r="AA43" s="28"/>
      <c r="AB43" s="26"/>
      <c r="AC43" s="26"/>
      <c r="AD43" s="26"/>
      <c r="AE43" s="26"/>
      <c r="AF43" s="31"/>
      <c r="AG43" s="31"/>
      <c r="AH43" s="28"/>
      <c r="AI43" s="26"/>
      <c r="AJ43" s="26"/>
      <c r="AK43" s="26"/>
      <c r="AL43" s="26"/>
      <c r="AM43" s="31"/>
      <c r="AN43" s="31"/>
      <c r="AO43" s="28"/>
      <c r="AP43" s="26"/>
      <c r="AQ43" s="26"/>
      <c r="AR43" s="26"/>
      <c r="AS43" s="26"/>
      <c r="AT43" s="31"/>
      <c r="AU43" s="31"/>
      <c r="AV43" s="28"/>
      <c r="AW43" s="26"/>
      <c r="AX43" s="26"/>
      <c r="AY43" s="26"/>
      <c r="AZ43" s="26"/>
      <c r="BA43" s="31"/>
      <c r="BB43" s="31"/>
      <c r="BC43" s="28"/>
      <c r="BD43" s="26"/>
      <c r="BE43" s="26"/>
      <c r="BF43" s="26"/>
      <c r="BG43" s="26"/>
      <c r="BH43" s="31"/>
      <c r="BI43" s="31"/>
      <c r="BJ43" s="28"/>
      <c r="BK43" s="26"/>
      <c r="BL43" s="26"/>
      <c r="BM43" s="26"/>
      <c r="BN43" s="26"/>
      <c r="BO43" s="31"/>
      <c r="BP43" s="31"/>
      <c r="BQ43" s="28"/>
      <c r="BR43" s="26"/>
      <c r="BS43" s="26"/>
      <c r="BT43" s="26"/>
      <c r="BU43" s="26"/>
      <c r="BV43" s="31"/>
      <c r="BW43" s="31"/>
      <c r="BX43" s="28"/>
      <c r="BY43" s="26"/>
      <c r="BZ43" s="26"/>
      <c r="CA43" s="26"/>
      <c r="CB43" s="26"/>
      <c r="CC43" s="31"/>
      <c r="CD43" s="31"/>
      <c r="CE43" s="28"/>
      <c r="CF43" s="28"/>
      <c r="CG43" s="28"/>
      <c r="CH43" s="28"/>
      <c r="CI43" s="28"/>
      <c r="CJ43" s="31"/>
      <c r="CK43" s="31"/>
      <c r="CL43" s="28"/>
      <c r="CM43" s="26"/>
      <c r="CN43" s="26"/>
      <c r="CO43" s="26"/>
      <c r="CP43" s="26"/>
      <c r="CQ43" s="31"/>
      <c r="CR43" s="31"/>
      <c r="CS43" s="28"/>
      <c r="CT43" s="28"/>
      <c r="CU43" s="28"/>
      <c r="CV43" s="28"/>
      <c r="CW43" s="28"/>
      <c r="CX43" s="31"/>
      <c r="CY43" s="31"/>
      <c r="CZ43" s="28"/>
      <c r="DA43" s="26"/>
      <c r="DB43" s="26"/>
      <c r="DC43" s="26"/>
      <c r="DD43" s="26"/>
      <c r="DE43" s="31"/>
      <c r="DF43" s="31"/>
      <c r="DG43" s="28"/>
      <c r="DH43" s="26"/>
      <c r="DI43" s="26"/>
      <c r="DJ43" s="26"/>
      <c r="DK43" s="26"/>
      <c r="DL43" s="31"/>
      <c r="DM43" s="31"/>
      <c r="DN43" s="28"/>
      <c r="DO43" s="28"/>
      <c r="DP43" s="28"/>
      <c r="DQ43" s="28"/>
      <c r="DR43" s="28"/>
      <c r="DS43" s="31"/>
      <c r="DT43" s="31"/>
      <c r="DU43" s="28"/>
      <c r="DV43" s="26"/>
      <c r="DW43" s="26"/>
      <c r="DX43" s="26"/>
      <c r="DY43" s="26"/>
      <c r="DZ43" s="31"/>
      <c r="EA43" s="31"/>
      <c r="EB43" s="28"/>
      <c r="EC43" s="28"/>
      <c r="ED43" s="28"/>
      <c r="EE43" s="28"/>
      <c r="EF43" s="28"/>
      <c r="EG43" s="31"/>
      <c r="EH43" s="31"/>
      <c r="EI43" s="28"/>
      <c r="EJ43" s="26"/>
      <c r="EK43" s="26"/>
      <c r="EL43" s="26"/>
      <c r="EM43" s="26"/>
      <c r="EN43" s="31"/>
      <c r="EO43" s="31"/>
      <c r="EP43" s="28"/>
      <c r="EQ43" s="26"/>
      <c r="ER43" s="26"/>
      <c r="ES43" s="26"/>
      <c r="ET43" s="26"/>
      <c r="EU43" s="31"/>
      <c r="EV43" s="31"/>
      <c r="EW43" s="28"/>
      <c r="EX43" s="26"/>
      <c r="EY43" s="26"/>
      <c r="EZ43" s="26"/>
      <c r="FA43" s="26"/>
      <c r="FB43" s="31"/>
      <c r="FC43" s="31"/>
      <c r="FD43" s="28"/>
      <c r="FE43" s="26"/>
      <c r="FF43" s="26"/>
      <c r="FG43" s="26"/>
      <c r="FH43" s="26"/>
      <c r="FI43" s="31"/>
      <c r="FJ43" s="31"/>
      <c r="FK43" s="28"/>
      <c r="FL43" s="26"/>
      <c r="FM43" s="26"/>
      <c r="FN43" s="26"/>
      <c r="FO43" s="26"/>
      <c r="FP43" s="31"/>
      <c r="FQ43" s="31"/>
      <c r="FR43" s="28"/>
      <c r="FS43" s="26"/>
      <c r="FT43" s="28"/>
      <c r="FU43" s="26"/>
      <c r="FV43" s="28"/>
      <c r="FW43" s="31"/>
      <c r="FX43" s="31"/>
      <c r="FY43" s="28"/>
      <c r="FZ43" s="26"/>
      <c r="GA43" s="26"/>
      <c r="GB43" s="26"/>
      <c r="GC43" s="26"/>
      <c r="GD43" s="31"/>
      <c r="GE43" s="31"/>
      <c r="GF43" s="28"/>
      <c r="GG43" s="26"/>
      <c r="GH43" s="26"/>
      <c r="GI43" s="26"/>
      <c r="GJ43" s="26"/>
      <c r="GK43" s="31"/>
      <c r="GL43" s="31"/>
      <c r="GM43" s="28"/>
      <c r="GN43" s="26"/>
      <c r="GO43" s="26"/>
      <c r="GP43" s="26"/>
      <c r="GQ43" s="26"/>
      <c r="GR43" s="31"/>
      <c r="GS43" s="31"/>
      <c r="GT43" s="28"/>
      <c r="GU43" s="26"/>
      <c r="GV43" s="26"/>
      <c r="GW43" s="26"/>
      <c r="GX43" s="26"/>
      <c r="GY43" s="31"/>
      <c r="GZ43" s="31"/>
      <c r="HA43" s="28"/>
      <c r="HB43" s="26"/>
      <c r="HC43" s="26"/>
      <c r="HD43" s="26"/>
      <c r="HE43" s="26"/>
      <c r="HF43" s="31"/>
      <c r="HG43" s="31"/>
      <c r="HH43" s="28"/>
      <c r="HI43" s="26"/>
      <c r="HJ43" s="26"/>
      <c r="HK43" s="26"/>
      <c r="HL43" s="26"/>
      <c r="HM43" s="31"/>
      <c r="HN43" s="31"/>
      <c r="HO43" s="28"/>
      <c r="HP43" s="26"/>
      <c r="HQ43" s="26"/>
      <c r="HR43" s="26"/>
      <c r="HS43" s="26"/>
      <c r="HT43" s="31"/>
      <c r="HU43" s="31"/>
      <c r="HV43" s="28"/>
      <c r="HW43" s="26"/>
      <c r="HX43" s="26"/>
      <c r="HY43" s="26"/>
      <c r="HZ43" s="26"/>
      <c r="IA43" s="31"/>
      <c r="IB43" s="31"/>
      <c r="IC43" s="28"/>
      <c r="ID43" s="26"/>
      <c r="IE43" s="26"/>
      <c r="IF43" s="26"/>
      <c r="IG43" s="26"/>
      <c r="IH43" s="31"/>
      <c r="II43" s="31"/>
      <c r="IJ43" s="28"/>
      <c r="IK43" s="26"/>
      <c r="IL43" s="26"/>
      <c r="IM43" s="26"/>
      <c r="IN43" s="26"/>
      <c r="IO43" s="31"/>
      <c r="IP43" s="31"/>
      <c r="IQ43" s="28"/>
      <c r="IR43" s="26"/>
      <c r="IS43" s="26"/>
      <c r="IT43" s="26"/>
      <c r="IU43" s="26"/>
      <c r="IV43" s="31"/>
      <c r="IW43" s="31"/>
      <c r="IX43" s="28"/>
      <c r="IY43" s="26"/>
      <c r="IZ43" s="26"/>
      <c r="JA43" s="26"/>
      <c r="JB43" s="26"/>
      <c r="JC43" s="31"/>
      <c r="JD43" s="31"/>
      <c r="JE43" s="28"/>
      <c r="JF43" s="26"/>
      <c r="JG43" s="26"/>
      <c r="JH43" s="26"/>
      <c r="JI43" s="26"/>
      <c r="JJ43" s="31"/>
      <c r="JK43" s="31"/>
      <c r="JL43" s="28"/>
      <c r="JM43" s="28"/>
      <c r="JN43" s="28"/>
      <c r="JO43" s="28"/>
      <c r="JP43" s="28"/>
      <c r="JQ43" s="31"/>
      <c r="JR43" s="31"/>
      <c r="JS43" s="28"/>
      <c r="JT43" s="26"/>
      <c r="JU43" s="26"/>
      <c r="JV43" s="26"/>
      <c r="JW43" s="26"/>
      <c r="JX43" s="31"/>
      <c r="JY43" s="31"/>
      <c r="JZ43" s="28"/>
      <c r="KA43" s="26"/>
      <c r="KB43" s="26"/>
      <c r="KC43" s="26"/>
      <c r="KD43" s="26"/>
      <c r="KE43" s="31"/>
      <c r="KF43" s="31"/>
      <c r="KG43" s="28"/>
      <c r="KH43" s="26"/>
      <c r="KI43" s="26"/>
      <c r="KJ43" s="26"/>
      <c r="KK43" s="26"/>
      <c r="KL43" s="31"/>
      <c r="KM43" s="31"/>
      <c r="KN43" s="28"/>
      <c r="KO43" s="26"/>
      <c r="KP43" s="26"/>
      <c r="KQ43" s="26"/>
      <c r="KR43" s="26"/>
      <c r="KS43" s="31"/>
      <c r="KT43" s="31"/>
      <c r="KU43" s="28"/>
      <c r="KV43" s="26"/>
      <c r="KW43" s="26"/>
      <c r="KX43" s="26"/>
      <c r="KY43" s="26"/>
      <c r="KZ43" s="31"/>
      <c r="LA43" s="31"/>
      <c r="LB43" s="28"/>
      <c r="LC43" s="26"/>
      <c r="LD43" s="26"/>
      <c r="LE43" s="26"/>
      <c r="LF43" s="26"/>
      <c r="LG43" s="31"/>
      <c r="LH43" s="31"/>
      <c r="LI43" s="28"/>
      <c r="LJ43" s="26"/>
      <c r="LK43" s="26"/>
      <c r="LL43" s="26"/>
      <c r="LM43" s="26"/>
      <c r="LN43" s="31"/>
      <c r="LO43" s="31"/>
      <c r="LP43" s="28"/>
      <c r="LQ43" s="26"/>
      <c r="LR43" s="26"/>
      <c r="LS43" s="26"/>
      <c r="LT43" s="26"/>
      <c r="LU43" s="31"/>
      <c r="LV43" s="31"/>
      <c r="LW43" s="28"/>
      <c r="LX43" s="26"/>
      <c r="LY43" s="26"/>
      <c r="LZ43" s="26"/>
      <c r="MA43" s="26"/>
      <c r="MB43" s="31"/>
      <c r="MC43" s="31"/>
      <c r="MD43" s="28"/>
      <c r="ME43" s="26"/>
      <c r="MF43" s="26"/>
      <c r="MG43" s="26"/>
      <c r="MH43" s="26"/>
      <c r="MI43" s="31"/>
      <c r="MJ43" s="31"/>
      <c r="MK43" s="28"/>
      <c r="ML43" s="26"/>
      <c r="MM43" s="26"/>
      <c r="MN43" s="26"/>
      <c r="MO43" s="26"/>
      <c r="MP43" s="31"/>
      <c r="MQ43" s="31"/>
      <c r="MR43" s="28"/>
      <c r="MS43" s="26"/>
      <c r="MT43" s="26"/>
      <c r="MU43" s="26"/>
      <c r="MV43" s="26"/>
      <c r="MW43" s="31"/>
      <c r="MX43" s="31"/>
      <c r="MY43" s="28"/>
      <c r="MZ43" s="26"/>
      <c r="NA43" s="26"/>
      <c r="NB43" s="26"/>
      <c r="NC43" s="26"/>
      <c r="ND43" s="31"/>
      <c r="NE43" s="31"/>
      <c r="NF43" s="16" t="s">
        <v>759</v>
      </c>
    </row>
    <row r="44" spans="1:370" s="29" customFormat="1" ht="15.75" hidden="1" x14ac:dyDescent="0.25">
      <c r="A44" s="22" t="s">
        <v>800</v>
      </c>
      <c r="B44" s="23"/>
      <c r="C44" s="24">
        <f>C42</f>
        <v>16</v>
      </c>
      <c r="D44" s="33"/>
      <c r="E44" s="25"/>
      <c r="F44" s="26"/>
      <c r="G44" s="26"/>
      <c r="H44" s="26"/>
      <c r="I44" s="27"/>
      <c r="J44" s="31"/>
      <c r="K44" s="31"/>
      <c r="L44" s="31"/>
      <c r="M44" s="28"/>
      <c r="N44" s="26"/>
      <c r="O44" s="26"/>
      <c r="P44" s="26"/>
      <c r="Q44" s="26"/>
      <c r="R44" s="31"/>
      <c r="S44" s="31"/>
      <c r="T44" s="28"/>
      <c r="U44" s="26"/>
      <c r="V44" s="26"/>
      <c r="W44" s="26"/>
      <c r="X44" s="26"/>
      <c r="Y44" s="31"/>
      <c r="Z44" s="31"/>
      <c r="AA44" s="28"/>
      <c r="AB44" s="26"/>
      <c r="AC44" s="26"/>
      <c r="AD44" s="26"/>
      <c r="AE44" s="26"/>
      <c r="AF44" s="31"/>
      <c r="AG44" s="31"/>
      <c r="AH44" s="28"/>
      <c r="AI44" s="26"/>
      <c r="AJ44" s="26"/>
      <c r="AK44" s="26"/>
      <c r="AL44" s="26"/>
      <c r="AM44" s="31"/>
      <c r="AN44" s="31"/>
      <c r="AO44" s="28"/>
      <c r="AP44" s="26"/>
      <c r="AQ44" s="26"/>
      <c r="AR44" s="26"/>
      <c r="AS44" s="26"/>
      <c r="AT44" s="31"/>
      <c r="AU44" s="31"/>
      <c r="AV44" s="28"/>
      <c r="AW44" s="26"/>
      <c r="AX44" s="26"/>
      <c r="AY44" s="26"/>
      <c r="AZ44" s="26"/>
      <c r="BA44" s="31"/>
      <c r="BB44" s="31"/>
      <c r="BC44" s="28"/>
      <c r="BD44" s="26"/>
      <c r="BE44" s="26"/>
      <c r="BF44" s="26"/>
      <c r="BG44" s="26"/>
      <c r="BH44" s="31"/>
      <c r="BI44" s="31"/>
      <c r="BJ44" s="28"/>
      <c r="BK44" s="26"/>
      <c r="BL44" s="26"/>
      <c r="BM44" s="26"/>
      <c r="BN44" s="26"/>
      <c r="BO44" s="31"/>
      <c r="BP44" s="31"/>
      <c r="BQ44" s="28"/>
      <c r="BR44" s="26"/>
      <c r="BS44" s="26"/>
      <c r="BT44" s="26"/>
      <c r="BU44" s="26"/>
      <c r="BV44" s="31"/>
      <c r="BW44" s="31"/>
      <c r="BX44" s="28"/>
      <c r="BY44" s="26"/>
      <c r="BZ44" s="26"/>
      <c r="CA44" s="26"/>
      <c r="CB44" s="26"/>
      <c r="CC44" s="31"/>
      <c r="CD44" s="31"/>
      <c r="CE44" s="28"/>
      <c r="CF44" s="28"/>
      <c r="CG44" s="28"/>
      <c r="CH44" s="28"/>
      <c r="CI44" s="28"/>
      <c r="CJ44" s="31"/>
      <c r="CK44" s="31"/>
      <c r="CL44" s="28"/>
      <c r="CM44" s="26"/>
      <c r="CN44" s="26"/>
      <c r="CO44" s="26"/>
      <c r="CP44" s="26"/>
      <c r="CQ44" s="31"/>
      <c r="CR44" s="31"/>
      <c r="CS44" s="28"/>
      <c r="CT44" s="28"/>
      <c r="CU44" s="28"/>
      <c r="CV44" s="28"/>
      <c r="CW44" s="28"/>
      <c r="CX44" s="31"/>
      <c r="CY44" s="31"/>
      <c r="CZ44" s="28"/>
      <c r="DA44" s="26"/>
      <c r="DB44" s="26"/>
      <c r="DC44" s="26"/>
      <c r="DD44" s="26"/>
      <c r="DE44" s="31"/>
      <c r="DF44" s="31"/>
      <c r="DG44" s="28"/>
      <c r="DH44" s="26"/>
      <c r="DI44" s="26"/>
      <c r="DJ44" s="26"/>
      <c r="DK44" s="26"/>
      <c r="DL44" s="31"/>
      <c r="DM44" s="31"/>
      <c r="DN44" s="28"/>
      <c r="DO44" s="28"/>
      <c r="DP44" s="28"/>
      <c r="DQ44" s="28"/>
      <c r="DR44" s="28"/>
      <c r="DS44" s="31"/>
      <c r="DT44" s="31"/>
      <c r="DU44" s="28"/>
      <c r="DV44" s="26"/>
      <c r="DW44" s="26"/>
      <c r="DX44" s="26"/>
      <c r="DY44" s="26"/>
      <c r="DZ44" s="31"/>
      <c r="EA44" s="31"/>
      <c r="EB44" s="28"/>
      <c r="EC44" s="28"/>
      <c r="ED44" s="28"/>
      <c r="EE44" s="28"/>
      <c r="EF44" s="28"/>
      <c r="EG44" s="31"/>
      <c r="EH44" s="31"/>
      <c r="EI44" s="28"/>
      <c r="EJ44" s="26"/>
      <c r="EK44" s="26"/>
      <c r="EL44" s="26"/>
      <c r="EM44" s="26"/>
      <c r="EN44" s="31"/>
      <c r="EO44" s="31"/>
      <c r="EP44" s="28"/>
      <c r="EQ44" s="26"/>
      <c r="ER44" s="26"/>
      <c r="ES44" s="26"/>
      <c r="ET44" s="26"/>
      <c r="EU44" s="31"/>
      <c r="EV44" s="31"/>
      <c r="EW44" s="28"/>
      <c r="EX44" s="26"/>
      <c r="EY44" s="26"/>
      <c r="EZ44" s="26"/>
      <c r="FA44" s="26"/>
      <c r="FB44" s="31"/>
      <c r="FC44" s="31"/>
      <c r="FD44" s="28"/>
      <c r="FE44" s="26"/>
      <c r="FF44" s="26"/>
      <c r="FG44" s="26"/>
      <c r="FH44" s="26"/>
      <c r="FI44" s="31"/>
      <c r="FJ44" s="31"/>
      <c r="FK44" s="28"/>
      <c r="FL44" s="26"/>
      <c r="FM44" s="26"/>
      <c r="FN44" s="26"/>
      <c r="FO44" s="26"/>
      <c r="FP44" s="31"/>
      <c r="FQ44" s="31"/>
      <c r="FR44" s="28"/>
      <c r="FS44" s="26"/>
      <c r="FT44" s="28"/>
      <c r="FU44" s="26"/>
      <c r="FV44" s="28"/>
      <c r="FW44" s="31"/>
      <c r="FX44" s="31"/>
      <c r="FY44" s="28"/>
      <c r="FZ44" s="26"/>
      <c r="GA44" s="26"/>
      <c r="GB44" s="26"/>
      <c r="GC44" s="26"/>
      <c r="GD44" s="31"/>
      <c r="GE44" s="31"/>
      <c r="GF44" s="28"/>
      <c r="GG44" s="26"/>
      <c r="GH44" s="26"/>
      <c r="GI44" s="26"/>
      <c r="GJ44" s="26"/>
      <c r="GK44" s="31"/>
      <c r="GL44" s="31"/>
      <c r="GM44" s="28"/>
      <c r="GN44" s="26"/>
      <c r="GO44" s="26"/>
      <c r="GP44" s="26"/>
      <c r="GQ44" s="26"/>
      <c r="GR44" s="31"/>
      <c r="GS44" s="31"/>
      <c r="GT44" s="28"/>
      <c r="GU44" s="26"/>
      <c r="GV44" s="26"/>
      <c r="GW44" s="26"/>
      <c r="GX44" s="26"/>
      <c r="GY44" s="31"/>
      <c r="GZ44" s="31"/>
      <c r="HA44" s="28"/>
      <c r="HB44" s="26"/>
      <c r="HC44" s="26"/>
      <c r="HD44" s="26"/>
      <c r="HE44" s="26"/>
      <c r="HF44" s="31"/>
      <c r="HG44" s="31"/>
      <c r="HH44" s="28"/>
      <c r="HI44" s="26"/>
      <c r="HJ44" s="26"/>
      <c r="HK44" s="26"/>
      <c r="HL44" s="26"/>
      <c r="HM44" s="31"/>
      <c r="HN44" s="31"/>
      <c r="HO44" s="28"/>
      <c r="HP44" s="26"/>
      <c r="HQ44" s="26"/>
      <c r="HR44" s="26"/>
      <c r="HS44" s="26"/>
      <c r="HT44" s="31"/>
      <c r="HU44" s="31"/>
      <c r="HV44" s="28"/>
      <c r="HW44" s="26"/>
      <c r="HX44" s="26"/>
      <c r="HY44" s="26"/>
      <c r="HZ44" s="26"/>
      <c r="IA44" s="31"/>
      <c r="IB44" s="31"/>
      <c r="IC44" s="28"/>
      <c r="ID44" s="26"/>
      <c r="IE44" s="26"/>
      <c r="IF44" s="26"/>
      <c r="IG44" s="26"/>
      <c r="IH44" s="31"/>
      <c r="II44" s="31"/>
      <c r="IJ44" s="28"/>
      <c r="IK44" s="26"/>
      <c r="IL44" s="26"/>
      <c r="IM44" s="26"/>
      <c r="IN44" s="26"/>
      <c r="IO44" s="31"/>
      <c r="IP44" s="31"/>
      <c r="IQ44" s="28"/>
      <c r="IR44" s="26"/>
      <c r="IS44" s="26"/>
      <c r="IT44" s="26"/>
      <c r="IU44" s="26"/>
      <c r="IV44" s="31"/>
      <c r="IW44" s="31"/>
      <c r="IX44" s="28"/>
      <c r="IY44" s="26"/>
      <c r="IZ44" s="26"/>
      <c r="JA44" s="26"/>
      <c r="JB44" s="26"/>
      <c r="JC44" s="31"/>
      <c r="JD44" s="31"/>
      <c r="JE44" s="28"/>
      <c r="JF44" s="26"/>
      <c r="JG44" s="26"/>
      <c r="JH44" s="26"/>
      <c r="JI44" s="26"/>
      <c r="JJ44" s="31"/>
      <c r="JK44" s="31"/>
      <c r="JL44" s="28"/>
      <c r="JM44" s="28"/>
      <c r="JN44" s="28"/>
      <c r="JO44" s="28"/>
      <c r="JP44" s="28"/>
      <c r="JQ44" s="31"/>
      <c r="JR44" s="31"/>
      <c r="JS44" s="28"/>
      <c r="JT44" s="26"/>
      <c r="JU44" s="26"/>
      <c r="JV44" s="26"/>
      <c r="JW44" s="26"/>
      <c r="JX44" s="31"/>
      <c r="JY44" s="31"/>
      <c r="JZ44" s="28"/>
      <c r="KA44" s="26"/>
      <c r="KB44" s="26"/>
      <c r="KC44" s="26"/>
      <c r="KD44" s="26"/>
      <c r="KE44" s="31"/>
      <c r="KF44" s="31"/>
      <c r="KG44" s="28"/>
      <c r="KH44" s="26"/>
      <c r="KI44" s="26"/>
      <c r="KJ44" s="26"/>
      <c r="KK44" s="26"/>
      <c r="KL44" s="31"/>
      <c r="KM44" s="31"/>
      <c r="KN44" s="28"/>
      <c r="KO44" s="26"/>
      <c r="KP44" s="26"/>
      <c r="KQ44" s="26"/>
      <c r="KR44" s="26"/>
      <c r="KS44" s="31"/>
      <c r="KT44" s="31"/>
      <c r="KU44" s="28"/>
      <c r="KV44" s="26"/>
      <c r="KW44" s="26"/>
      <c r="KX44" s="26"/>
      <c r="KY44" s="26"/>
      <c r="KZ44" s="31"/>
      <c r="LA44" s="31"/>
      <c r="LB44" s="28"/>
      <c r="LC44" s="26"/>
      <c r="LD44" s="26"/>
      <c r="LE44" s="26"/>
      <c r="LF44" s="26"/>
      <c r="LG44" s="31"/>
      <c r="LH44" s="31"/>
      <c r="LI44" s="28"/>
      <c r="LJ44" s="26"/>
      <c r="LK44" s="26"/>
      <c r="LL44" s="26"/>
      <c r="LM44" s="26"/>
      <c r="LN44" s="31"/>
      <c r="LO44" s="31"/>
      <c r="LP44" s="28"/>
      <c r="LQ44" s="26"/>
      <c r="LR44" s="26"/>
      <c r="LS44" s="26"/>
      <c r="LT44" s="26"/>
      <c r="LU44" s="31"/>
      <c r="LV44" s="31"/>
      <c r="LW44" s="28"/>
      <c r="LX44" s="26"/>
      <c r="LY44" s="26"/>
      <c r="LZ44" s="26"/>
      <c r="MA44" s="26"/>
      <c r="MB44" s="31"/>
      <c r="MC44" s="31"/>
      <c r="MD44" s="28"/>
      <c r="ME44" s="26"/>
      <c r="MF44" s="26"/>
      <c r="MG44" s="26"/>
      <c r="MH44" s="26"/>
      <c r="MI44" s="31"/>
      <c r="MJ44" s="31"/>
      <c r="MK44" s="28"/>
      <c r="ML44" s="26"/>
      <c r="MM44" s="26"/>
      <c r="MN44" s="26"/>
      <c r="MO44" s="26"/>
      <c r="MP44" s="31"/>
      <c r="MQ44" s="31"/>
      <c r="MR44" s="28"/>
      <c r="MS44" s="26"/>
      <c r="MT44" s="26"/>
      <c r="MU44" s="26"/>
      <c r="MV44" s="26"/>
      <c r="MW44" s="31"/>
      <c r="MX44" s="31"/>
      <c r="MY44" s="28"/>
      <c r="MZ44" s="26"/>
      <c r="NA44" s="26"/>
      <c r="NB44" s="26"/>
      <c r="NC44" s="26"/>
      <c r="ND44" s="31"/>
      <c r="NE44" s="31"/>
      <c r="NF44" s="16" t="s">
        <v>759</v>
      </c>
    </row>
    <row r="45" spans="1:370" s="29" customFormat="1" ht="15.75" x14ac:dyDescent="0.25">
      <c r="A45" s="22" t="s">
        <v>801</v>
      </c>
      <c r="B45" s="23" t="s">
        <v>802</v>
      </c>
      <c r="C45" s="24"/>
      <c r="D45" s="33" t="s">
        <v>766</v>
      </c>
      <c r="E45" s="25"/>
      <c r="F45" s="26">
        <v>0</v>
      </c>
      <c r="G45" s="26">
        <v>0</v>
      </c>
      <c r="H45" s="26">
        <v>0</v>
      </c>
      <c r="I45" s="26">
        <v>0</v>
      </c>
      <c r="J45" s="31"/>
      <c r="K45" s="31"/>
      <c r="L45" s="31"/>
      <c r="M45" s="28">
        <v>0</v>
      </c>
      <c r="N45" s="28">
        <v>0</v>
      </c>
      <c r="O45" s="28">
        <v>0</v>
      </c>
      <c r="P45" s="28">
        <v>0</v>
      </c>
      <c r="Q45" s="28">
        <v>0</v>
      </c>
      <c r="R45" s="31"/>
      <c r="S45" s="31"/>
      <c r="T45" s="28">
        <v>1</v>
      </c>
      <c r="U45" s="28">
        <v>1</v>
      </c>
      <c r="V45" s="28">
        <v>1</v>
      </c>
      <c r="W45" s="28">
        <v>1</v>
      </c>
      <c r="X45" s="28">
        <v>1</v>
      </c>
      <c r="Y45" s="31"/>
      <c r="Z45" s="31"/>
      <c r="AA45" s="28">
        <v>1</v>
      </c>
      <c r="AB45" s="28">
        <v>1</v>
      </c>
      <c r="AC45" s="28">
        <v>1</v>
      </c>
      <c r="AD45" s="28">
        <v>1</v>
      </c>
      <c r="AE45" s="28">
        <v>1</v>
      </c>
      <c r="AF45" s="31"/>
      <c r="AG45" s="31"/>
      <c r="AH45" s="28">
        <v>1</v>
      </c>
      <c r="AI45" s="28">
        <v>1</v>
      </c>
      <c r="AJ45" s="28">
        <v>1</v>
      </c>
      <c r="AK45" s="28">
        <v>1</v>
      </c>
      <c r="AL45" s="28">
        <v>1</v>
      </c>
      <c r="AM45" s="31"/>
      <c r="AN45" s="31"/>
      <c r="AO45" s="28">
        <v>3</v>
      </c>
      <c r="AP45" s="26">
        <v>3</v>
      </c>
      <c r="AQ45" s="26">
        <v>3</v>
      </c>
      <c r="AR45" s="26">
        <v>3</v>
      </c>
      <c r="AS45" s="26">
        <v>3</v>
      </c>
      <c r="AT45" s="31"/>
      <c r="AU45" s="31"/>
      <c r="AV45" s="28">
        <v>3</v>
      </c>
      <c r="AW45" s="26">
        <v>3</v>
      </c>
      <c r="AX45" s="26">
        <v>3</v>
      </c>
      <c r="AY45" s="26">
        <v>3</v>
      </c>
      <c r="AZ45" s="26">
        <v>3</v>
      </c>
      <c r="BA45" s="31"/>
      <c r="BB45" s="31"/>
      <c r="BC45" s="28">
        <v>0</v>
      </c>
      <c r="BD45" s="28">
        <v>0</v>
      </c>
      <c r="BE45" s="28">
        <v>0</v>
      </c>
      <c r="BF45" s="28">
        <v>0</v>
      </c>
      <c r="BG45" s="28">
        <v>0</v>
      </c>
      <c r="BH45" s="31"/>
      <c r="BI45" s="31"/>
      <c r="BJ45" s="28">
        <v>0</v>
      </c>
      <c r="BK45" s="28">
        <v>0</v>
      </c>
      <c r="BL45" s="28">
        <v>0</v>
      </c>
      <c r="BM45" s="28">
        <v>0</v>
      </c>
      <c r="BN45" s="28">
        <v>0</v>
      </c>
      <c r="BO45" s="31"/>
      <c r="BP45" s="31"/>
      <c r="BQ45" s="28">
        <v>1</v>
      </c>
      <c r="BR45" s="28">
        <v>1</v>
      </c>
      <c r="BS45" s="28">
        <v>1</v>
      </c>
      <c r="BT45" s="28">
        <v>1</v>
      </c>
      <c r="BU45" s="28">
        <v>1</v>
      </c>
      <c r="BV45" s="31"/>
      <c r="BW45" s="31"/>
      <c r="BX45" s="28">
        <v>1</v>
      </c>
      <c r="BY45" s="26">
        <v>1</v>
      </c>
      <c r="BZ45" s="26">
        <v>1</v>
      </c>
      <c r="CA45" s="26">
        <v>1</v>
      </c>
      <c r="CB45" s="26">
        <v>1</v>
      </c>
      <c r="CC45" s="31"/>
      <c r="CD45" s="31"/>
      <c r="CE45" s="28">
        <v>0</v>
      </c>
      <c r="CF45" s="28">
        <v>0</v>
      </c>
      <c r="CG45" s="28">
        <v>0</v>
      </c>
      <c r="CH45" s="28">
        <v>0</v>
      </c>
      <c r="CI45" s="28">
        <v>0</v>
      </c>
      <c r="CJ45" s="31"/>
      <c r="CK45" s="31"/>
      <c r="CL45" s="28">
        <v>0</v>
      </c>
      <c r="CM45" s="28">
        <v>0</v>
      </c>
      <c r="CN45" s="28">
        <v>0</v>
      </c>
      <c r="CO45" s="28">
        <v>0</v>
      </c>
      <c r="CP45" s="28">
        <v>0</v>
      </c>
      <c r="CQ45" s="31"/>
      <c r="CR45" s="31"/>
      <c r="CS45" s="28">
        <v>0</v>
      </c>
      <c r="CT45" s="28">
        <v>0</v>
      </c>
      <c r="CU45" s="28">
        <v>0</v>
      </c>
      <c r="CV45" s="28">
        <v>0</v>
      </c>
      <c r="CW45" s="28">
        <v>0</v>
      </c>
      <c r="CX45" s="31"/>
      <c r="CY45" s="31"/>
      <c r="CZ45" s="28">
        <v>0</v>
      </c>
      <c r="DA45" s="28">
        <v>0</v>
      </c>
      <c r="DB45" s="28">
        <v>0</v>
      </c>
      <c r="DC45" s="28">
        <v>0</v>
      </c>
      <c r="DD45" s="28">
        <v>0</v>
      </c>
      <c r="DE45" s="31"/>
      <c r="DF45" s="31"/>
      <c r="DG45" s="28">
        <v>0</v>
      </c>
      <c r="DH45" s="28">
        <v>0</v>
      </c>
      <c r="DI45" s="28">
        <v>0</v>
      </c>
      <c r="DJ45" s="28">
        <v>0</v>
      </c>
      <c r="DK45" s="28">
        <v>0</v>
      </c>
      <c r="DL45" s="31"/>
      <c r="DM45" s="31"/>
      <c r="DN45" s="28">
        <v>0</v>
      </c>
      <c r="DO45" s="28">
        <v>0</v>
      </c>
      <c r="DP45" s="28">
        <v>0</v>
      </c>
      <c r="DQ45" s="28">
        <v>0</v>
      </c>
      <c r="DR45" s="28">
        <v>0</v>
      </c>
      <c r="DS45" s="31"/>
      <c r="DT45" s="31"/>
      <c r="DU45" s="28">
        <v>0</v>
      </c>
      <c r="DV45" s="28">
        <v>0</v>
      </c>
      <c r="DW45" s="28">
        <v>0</v>
      </c>
      <c r="DX45" s="28">
        <v>0</v>
      </c>
      <c r="DY45" s="28">
        <v>0</v>
      </c>
      <c r="DZ45" s="31"/>
      <c r="EA45" s="31"/>
      <c r="EB45" s="28">
        <v>0</v>
      </c>
      <c r="EC45" s="28">
        <v>0</v>
      </c>
      <c r="ED45" s="28">
        <v>0</v>
      </c>
      <c r="EE45" s="28">
        <v>0</v>
      </c>
      <c r="EF45" s="28">
        <v>0</v>
      </c>
      <c r="EG45" s="31"/>
      <c r="EH45" s="31"/>
      <c r="EI45" s="28">
        <v>1</v>
      </c>
      <c r="EJ45" s="28">
        <v>1</v>
      </c>
      <c r="EK45" s="28">
        <v>1</v>
      </c>
      <c r="EL45" s="28">
        <v>0</v>
      </c>
      <c r="EM45" s="28">
        <v>1</v>
      </c>
      <c r="EN45" s="31"/>
      <c r="EO45" s="31"/>
      <c r="EP45" s="28">
        <v>1</v>
      </c>
      <c r="EQ45" s="26">
        <v>1</v>
      </c>
      <c r="ER45" s="26">
        <v>1</v>
      </c>
      <c r="ES45" s="26">
        <v>1</v>
      </c>
      <c r="ET45" s="26">
        <v>1</v>
      </c>
      <c r="EU45" s="31"/>
      <c r="EV45" s="31"/>
      <c r="EW45" s="28">
        <v>0</v>
      </c>
      <c r="EX45" s="26">
        <v>1</v>
      </c>
      <c r="EY45" s="26">
        <v>1</v>
      </c>
      <c r="EZ45" s="26">
        <v>1</v>
      </c>
      <c r="FA45" s="26">
        <v>1</v>
      </c>
      <c r="FB45" s="31"/>
      <c r="FC45" s="31"/>
      <c r="FD45" s="28">
        <v>0</v>
      </c>
      <c r="FE45" s="26">
        <v>0</v>
      </c>
      <c r="FF45" s="26">
        <v>0</v>
      </c>
      <c r="FG45" s="26">
        <v>0</v>
      </c>
      <c r="FH45" s="26">
        <v>0</v>
      </c>
      <c r="FI45" s="31"/>
      <c r="FJ45" s="31"/>
      <c r="FK45" s="28">
        <v>2</v>
      </c>
      <c r="FL45" s="26">
        <v>2</v>
      </c>
      <c r="FM45" s="26">
        <v>2</v>
      </c>
      <c r="FN45" s="26">
        <v>2</v>
      </c>
      <c r="FO45" s="26">
        <v>2</v>
      </c>
      <c r="FP45" s="31"/>
      <c r="FQ45" s="31"/>
      <c r="FR45" s="28">
        <v>2</v>
      </c>
      <c r="FS45" s="26">
        <v>2</v>
      </c>
      <c r="FT45" s="28">
        <v>2</v>
      </c>
      <c r="FU45" s="26">
        <v>2</v>
      </c>
      <c r="FV45" s="28">
        <v>2</v>
      </c>
      <c r="FW45" s="31"/>
      <c r="FX45" s="31"/>
      <c r="FY45" s="28">
        <v>2</v>
      </c>
      <c r="FZ45" s="26">
        <v>2</v>
      </c>
      <c r="GA45" s="26">
        <v>2</v>
      </c>
      <c r="GB45" s="26">
        <v>2</v>
      </c>
      <c r="GC45" s="26">
        <v>2</v>
      </c>
      <c r="GD45" s="31"/>
      <c r="GE45" s="31"/>
      <c r="GF45" s="28">
        <v>2</v>
      </c>
      <c r="GG45" s="26">
        <v>2</v>
      </c>
      <c r="GH45" s="26">
        <v>2</v>
      </c>
      <c r="GI45" s="26">
        <v>2</v>
      </c>
      <c r="GJ45" s="26">
        <v>2</v>
      </c>
      <c r="GK45" s="31"/>
      <c r="GL45" s="31"/>
      <c r="GM45" s="28">
        <v>2</v>
      </c>
      <c r="GN45" s="26">
        <v>2</v>
      </c>
      <c r="GO45" s="26">
        <v>2</v>
      </c>
      <c r="GP45" s="26">
        <v>2</v>
      </c>
      <c r="GQ45" s="26">
        <v>2</v>
      </c>
      <c r="GR45" s="31"/>
      <c r="GS45" s="31"/>
      <c r="GT45" s="28">
        <v>3</v>
      </c>
      <c r="GU45" s="26">
        <v>3</v>
      </c>
      <c r="GV45" s="26">
        <v>3</v>
      </c>
      <c r="GW45" s="26">
        <v>3</v>
      </c>
      <c r="GX45" s="26">
        <v>3</v>
      </c>
      <c r="GY45" s="31"/>
      <c r="GZ45" s="31"/>
      <c r="HA45" s="28">
        <v>3</v>
      </c>
      <c r="HB45" s="26">
        <v>3</v>
      </c>
      <c r="HC45" s="26">
        <v>3</v>
      </c>
      <c r="HD45" s="26">
        <v>3</v>
      </c>
      <c r="HE45" s="26">
        <v>3</v>
      </c>
      <c r="HF45" s="31"/>
      <c r="HG45" s="31"/>
      <c r="HH45" s="28">
        <v>2</v>
      </c>
      <c r="HI45" s="26">
        <v>2</v>
      </c>
      <c r="HJ45" s="26">
        <v>2</v>
      </c>
      <c r="HK45" s="26">
        <v>2</v>
      </c>
      <c r="HL45" s="26">
        <v>2</v>
      </c>
      <c r="HM45" s="31"/>
      <c r="HN45" s="31"/>
      <c r="HO45" s="28">
        <v>1</v>
      </c>
      <c r="HP45" s="28">
        <v>1</v>
      </c>
      <c r="HQ45" s="28">
        <v>1</v>
      </c>
      <c r="HR45" s="28">
        <v>1</v>
      </c>
      <c r="HS45" s="28">
        <v>1</v>
      </c>
      <c r="HT45" s="31"/>
      <c r="HU45" s="31"/>
      <c r="HV45" s="28">
        <v>0</v>
      </c>
      <c r="HW45" s="28">
        <v>0</v>
      </c>
      <c r="HX45" s="28">
        <v>0</v>
      </c>
      <c r="HY45" s="28">
        <v>0</v>
      </c>
      <c r="HZ45" s="28">
        <v>0</v>
      </c>
      <c r="IA45" s="31"/>
      <c r="IB45" s="31"/>
      <c r="IC45" s="28">
        <v>2</v>
      </c>
      <c r="ID45" s="28">
        <v>2</v>
      </c>
      <c r="IE45" s="28">
        <v>2</v>
      </c>
      <c r="IF45" s="28">
        <v>2</v>
      </c>
      <c r="IG45" s="28">
        <v>2</v>
      </c>
      <c r="IH45" s="31"/>
      <c r="II45" s="31"/>
      <c r="IJ45" s="28">
        <v>2</v>
      </c>
      <c r="IK45" s="28">
        <v>2</v>
      </c>
      <c r="IL45" s="28">
        <v>2</v>
      </c>
      <c r="IM45" s="28">
        <v>2</v>
      </c>
      <c r="IN45" s="28">
        <v>2</v>
      </c>
      <c r="IO45" s="31"/>
      <c r="IP45" s="31"/>
      <c r="IQ45" s="28">
        <v>1</v>
      </c>
      <c r="IR45" s="28">
        <v>1</v>
      </c>
      <c r="IS45" s="28">
        <v>1</v>
      </c>
      <c r="IT45" s="28">
        <v>1</v>
      </c>
      <c r="IU45" s="28">
        <v>1</v>
      </c>
      <c r="IV45" s="31"/>
      <c r="IW45" s="31"/>
      <c r="IX45" s="28">
        <v>0</v>
      </c>
      <c r="IY45" s="28">
        <v>0</v>
      </c>
      <c r="IZ45" s="28">
        <v>0</v>
      </c>
      <c r="JA45" s="28">
        <v>0</v>
      </c>
      <c r="JB45" s="28">
        <v>0</v>
      </c>
      <c r="JC45" s="31"/>
      <c r="JD45" s="31"/>
      <c r="JE45" s="28">
        <v>0</v>
      </c>
      <c r="JF45" s="28">
        <v>0</v>
      </c>
      <c r="JG45" s="28">
        <v>0</v>
      </c>
      <c r="JH45" s="28">
        <v>0</v>
      </c>
      <c r="JI45" s="28">
        <v>0</v>
      </c>
      <c r="JJ45" s="31"/>
      <c r="JK45" s="31"/>
      <c r="JL45" s="28">
        <v>0</v>
      </c>
      <c r="JM45" s="28">
        <v>0</v>
      </c>
      <c r="JN45" s="28">
        <v>0</v>
      </c>
      <c r="JO45" s="28">
        <v>0</v>
      </c>
      <c r="JP45" s="28">
        <v>0</v>
      </c>
      <c r="JQ45" s="31"/>
      <c r="JR45" s="31"/>
      <c r="JS45" s="28">
        <v>0</v>
      </c>
      <c r="JT45" s="26">
        <v>0</v>
      </c>
      <c r="JU45" s="26">
        <v>0</v>
      </c>
      <c r="JV45" s="26">
        <v>0</v>
      </c>
      <c r="JW45" s="26">
        <v>0</v>
      </c>
      <c r="JX45" s="31"/>
      <c r="JY45" s="31"/>
      <c r="JZ45" s="28">
        <v>2</v>
      </c>
      <c r="KA45" s="28">
        <v>2</v>
      </c>
      <c r="KB45" s="28">
        <v>2</v>
      </c>
      <c r="KC45" s="28">
        <v>2</v>
      </c>
      <c r="KD45" s="28">
        <v>2</v>
      </c>
      <c r="KE45" s="31"/>
      <c r="KF45" s="31"/>
      <c r="KG45" s="28">
        <v>2</v>
      </c>
      <c r="KH45" s="28">
        <v>2</v>
      </c>
      <c r="KI45" s="28">
        <v>2</v>
      </c>
      <c r="KJ45" s="28">
        <v>2</v>
      </c>
      <c r="KK45" s="28">
        <v>2</v>
      </c>
      <c r="KL45" s="31"/>
      <c r="KM45" s="31"/>
      <c r="KN45" s="28">
        <v>2</v>
      </c>
      <c r="KO45" s="28">
        <v>2</v>
      </c>
      <c r="KP45" s="28">
        <v>2</v>
      </c>
      <c r="KQ45" s="28">
        <v>2</v>
      </c>
      <c r="KR45" s="28">
        <v>2</v>
      </c>
      <c r="KS45" s="31"/>
      <c r="KT45" s="31"/>
      <c r="KU45" s="28">
        <v>2</v>
      </c>
      <c r="KV45" s="28">
        <v>2</v>
      </c>
      <c r="KW45" s="28">
        <v>2</v>
      </c>
      <c r="KX45" s="28">
        <v>2</v>
      </c>
      <c r="KY45" s="28">
        <v>2</v>
      </c>
      <c r="KZ45" s="31"/>
      <c r="LA45" s="31"/>
      <c r="LB45" s="28">
        <v>2</v>
      </c>
      <c r="LC45" s="28">
        <v>2</v>
      </c>
      <c r="LD45" s="28">
        <v>2</v>
      </c>
      <c r="LE45" s="28">
        <v>2</v>
      </c>
      <c r="LF45" s="26">
        <v>2</v>
      </c>
      <c r="LG45" s="31"/>
      <c r="LH45" s="31"/>
      <c r="LI45" s="28">
        <v>1</v>
      </c>
      <c r="LJ45" s="28">
        <v>1</v>
      </c>
      <c r="LK45" s="28">
        <v>1</v>
      </c>
      <c r="LL45" s="28">
        <v>1</v>
      </c>
      <c r="LM45" s="28">
        <v>1</v>
      </c>
      <c r="LN45" s="31"/>
      <c r="LO45" s="31"/>
      <c r="LP45" s="28">
        <v>2</v>
      </c>
      <c r="LQ45" s="28">
        <v>2</v>
      </c>
      <c r="LR45" s="28">
        <v>2</v>
      </c>
      <c r="LS45" s="28">
        <v>2</v>
      </c>
      <c r="LT45" s="28">
        <v>2</v>
      </c>
      <c r="LU45" s="31"/>
      <c r="LV45" s="31"/>
      <c r="LW45" s="28">
        <v>2</v>
      </c>
      <c r="LX45" s="28">
        <v>2</v>
      </c>
      <c r="LY45" s="28">
        <v>2</v>
      </c>
      <c r="LZ45" s="28">
        <v>2</v>
      </c>
      <c r="MA45" s="28">
        <v>2</v>
      </c>
      <c r="MB45" s="31"/>
      <c r="MC45" s="31"/>
      <c r="MD45" s="28">
        <v>2</v>
      </c>
      <c r="ME45" s="28">
        <v>2</v>
      </c>
      <c r="MF45" s="28">
        <v>2</v>
      </c>
      <c r="MG45" s="28">
        <v>2</v>
      </c>
      <c r="MH45" s="28">
        <v>2</v>
      </c>
      <c r="MI45" s="31"/>
      <c r="MJ45" s="31"/>
      <c r="MK45" s="28">
        <v>2</v>
      </c>
      <c r="ML45" s="28">
        <v>2</v>
      </c>
      <c r="MM45" s="28">
        <v>2</v>
      </c>
      <c r="MN45" s="28">
        <v>2</v>
      </c>
      <c r="MO45" s="28">
        <v>2</v>
      </c>
      <c r="MP45" s="31"/>
      <c r="MQ45" s="31"/>
      <c r="MR45" s="28">
        <v>2</v>
      </c>
      <c r="MS45" s="26">
        <v>2</v>
      </c>
      <c r="MT45" s="26">
        <v>2</v>
      </c>
      <c r="MU45" s="26">
        <v>2</v>
      </c>
      <c r="MV45" s="26">
        <v>0</v>
      </c>
      <c r="MW45" s="31"/>
      <c r="MX45" s="31"/>
      <c r="MY45" s="28"/>
      <c r="MZ45" s="26"/>
      <c r="NA45" s="26"/>
      <c r="NB45" s="26"/>
      <c r="NC45" s="26"/>
      <c r="ND45" s="31"/>
      <c r="NE45" s="31"/>
      <c r="NF45" s="16" t="s">
        <v>759</v>
      </c>
    </row>
    <row r="46" spans="1:370" s="29" customFormat="1" ht="15.75" x14ac:dyDescent="0.25">
      <c r="A46" s="22" t="s">
        <v>803</v>
      </c>
      <c r="B46" s="23" t="s">
        <v>804</v>
      </c>
      <c r="C46" s="24" t="s">
        <v>308</v>
      </c>
      <c r="D46" s="33" t="s">
        <v>766</v>
      </c>
      <c r="E46" s="25"/>
      <c r="F46" s="26">
        <v>0</v>
      </c>
      <c r="G46" s="26">
        <v>0</v>
      </c>
      <c r="H46" s="26">
        <v>0</v>
      </c>
      <c r="I46" s="26">
        <v>0</v>
      </c>
      <c r="J46" s="31"/>
      <c r="K46" s="31"/>
      <c r="L46" s="31"/>
      <c r="M46" s="28">
        <v>1</v>
      </c>
      <c r="N46" s="28">
        <v>1</v>
      </c>
      <c r="O46" s="28">
        <v>1</v>
      </c>
      <c r="P46" s="28">
        <v>1</v>
      </c>
      <c r="Q46" s="28">
        <v>1</v>
      </c>
      <c r="R46" s="31"/>
      <c r="S46" s="31"/>
      <c r="T46" s="28">
        <v>1</v>
      </c>
      <c r="U46" s="28">
        <v>1</v>
      </c>
      <c r="V46" s="28">
        <v>1</v>
      </c>
      <c r="W46" s="28">
        <v>1</v>
      </c>
      <c r="X46" s="28">
        <v>1</v>
      </c>
      <c r="Y46" s="31"/>
      <c r="Z46" s="31"/>
      <c r="AA46" s="28">
        <v>1</v>
      </c>
      <c r="AB46" s="28">
        <v>1</v>
      </c>
      <c r="AC46" s="28">
        <v>1</v>
      </c>
      <c r="AD46" s="28">
        <v>1</v>
      </c>
      <c r="AE46" s="28">
        <v>1</v>
      </c>
      <c r="AF46" s="31"/>
      <c r="AG46" s="31"/>
      <c r="AH46" s="28">
        <v>1</v>
      </c>
      <c r="AI46" s="28">
        <v>1</v>
      </c>
      <c r="AJ46" s="28">
        <v>1</v>
      </c>
      <c r="AK46" s="28">
        <v>1</v>
      </c>
      <c r="AL46" s="28">
        <v>1</v>
      </c>
      <c r="AM46" s="31"/>
      <c r="AN46" s="31"/>
      <c r="AO46" s="28">
        <v>2</v>
      </c>
      <c r="AP46" s="26">
        <v>3</v>
      </c>
      <c r="AQ46" s="26">
        <v>3</v>
      </c>
      <c r="AR46" s="26">
        <v>3</v>
      </c>
      <c r="AS46" s="26">
        <v>3</v>
      </c>
      <c r="AT46" s="31"/>
      <c r="AU46" s="31"/>
      <c r="AV46" s="28">
        <v>3</v>
      </c>
      <c r="AW46" s="26">
        <v>3</v>
      </c>
      <c r="AX46" s="26">
        <v>3</v>
      </c>
      <c r="AY46" s="26">
        <v>3</v>
      </c>
      <c r="AZ46" s="26">
        <v>3</v>
      </c>
      <c r="BA46" s="31"/>
      <c r="BB46" s="31"/>
      <c r="BC46" s="28">
        <v>0</v>
      </c>
      <c r="BD46" s="28">
        <v>0</v>
      </c>
      <c r="BE46" s="28">
        <v>0</v>
      </c>
      <c r="BF46" s="28">
        <v>0</v>
      </c>
      <c r="BG46" s="28">
        <v>0</v>
      </c>
      <c r="BH46" s="31"/>
      <c r="BI46" s="31"/>
      <c r="BJ46" s="28">
        <v>1</v>
      </c>
      <c r="BK46" s="28">
        <v>1</v>
      </c>
      <c r="BL46" s="28">
        <v>1</v>
      </c>
      <c r="BM46" s="28">
        <v>1</v>
      </c>
      <c r="BN46" s="28">
        <v>1</v>
      </c>
      <c r="BO46" s="31"/>
      <c r="BP46" s="31"/>
      <c r="BQ46" s="28">
        <v>1</v>
      </c>
      <c r="BR46" s="28">
        <v>1</v>
      </c>
      <c r="BS46" s="28">
        <v>1</v>
      </c>
      <c r="BT46" s="28">
        <v>1</v>
      </c>
      <c r="BU46" s="28">
        <v>1</v>
      </c>
      <c r="BV46" s="31"/>
      <c r="BW46" s="31"/>
      <c r="BX46" s="28">
        <v>1</v>
      </c>
      <c r="BY46" s="26">
        <v>1</v>
      </c>
      <c r="BZ46" s="26">
        <v>1</v>
      </c>
      <c r="CA46" s="26">
        <v>1</v>
      </c>
      <c r="CB46" s="26">
        <v>1</v>
      </c>
      <c r="CC46" s="31"/>
      <c r="CD46" s="31"/>
      <c r="CE46" s="28">
        <v>0</v>
      </c>
      <c r="CF46" s="28">
        <v>0</v>
      </c>
      <c r="CG46" s="28">
        <v>0</v>
      </c>
      <c r="CH46" s="28">
        <v>0</v>
      </c>
      <c r="CI46" s="28">
        <v>0</v>
      </c>
      <c r="CJ46" s="31"/>
      <c r="CK46" s="31"/>
      <c r="CL46" s="28">
        <v>0</v>
      </c>
      <c r="CM46" s="28">
        <v>0</v>
      </c>
      <c r="CN46" s="28">
        <v>0</v>
      </c>
      <c r="CO46" s="28">
        <v>0</v>
      </c>
      <c r="CP46" s="28">
        <v>0</v>
      </c>
      <c r="CQ46" s="31"/>
      <c r="CR46" s="31"/>
      <c r="CS46" s="28">
        <v>1</v>
      </c>
      <c r="CT46" s="28">
        <v>1</v>
      </c>
      <c r="CU46" s="28">
        <v>1</v>
      </c>
      <c r="CV46" s="28">
        <v>1</v>
      </c>
      <c r="CW46" s="28">
        <v>1</v>
      </c>
      <c r="CX46" s="31"/>
      <c r="CY46" s="31"/>
      <c r="CZ46" s="28">
        <v>0</v>
      </c>
      <c r="DA46" s="28">
        <v>0</v>
      </c>
      <c r="DB46" s="28">
        <v>0</v>
      </c>
      <c r="DC46" s="28">
        <v>0</v>
      </c>
      <c r="DD46" s="28">
        <v>0</v>
      </c>
      <c r="DE46" s="31"/>
      <c r="DF46" s="31"/>
      <c r="DG46" s="28">
        <v>0</v>
      </c>
      <c r="DH46" s="28">
        <v>0</v>
      </c>
      <c r="DI46" s="28">
        <v>0</v>
      </c>
      <c r="DJ46" s="28">
        <v>0</v>
      </c>
      <c r="DK46" s="28">
        <v>0</v>
      </c>
      <c r="DL46" s="31"/>
      <c r="DM46" s="31"/>
      <c r="DN46" s="28">
        <v>1</v>
      </c>
      <c r="DO46" s="28">
        <v>1</v>
      </c>
      <c r="DP46" s="28">
        <v>1</v>
      </c>
      <c r="DQ46" s="28">
        <v>1</v>
      </c>
      <c r="DR46" s="28">
        <v>1</v>
      </c>
      <c r="DS46" s="31"/>
      <c r="DT46" s="31"/>
      <c r="DU46" s="28">
        <v>1</v>
      </c>
      <c r="DV46" s="28">
        <v>1</v>
      </c>
      <c r="DW46" s="28">
        <v>1</v>
      </c>
      <c r="DX46" s="28">
        <v>1</v>
      </c>
      <c r="DY46" s="28">
        <v>1</v>
      </c>
      <c r="DZ46" s="31"/>
      <c r="EA46" s="31"/>
      <c r="EB46" s="28">
        <v>1</v>
      </c>
      <c r="EC46" s="28">
        <v>1</v>
      </c>
      <c r="ED46" s="28">
        <v>1</v>
      </c>
      <c r="EE46" s="28">
        <v>1</v>
      </c>
      <c r="EF46" s="28">
        <v>1</v>
      </c>
      <c r="EG46" s="31"/>
      <c r="EH46" s="31"/>
      <c r="EI46" s="28">
        <v>1</v>
      </c>
      <c r="EJ46" s="28">
        <v>1</v>
      </c>
      <c r="EK46" s="28">
        <v>1</v>
      </c>
      <c r="EL46" s="28">
        <v>0</v>
      </c>
      <c r="EM46" s="28">
        <v>1</v>
      </c>
      <c r="EN46" s="31"/>
      <c r="EO46" s="31"/>
      <c r="EP46" s="28">
        <v>1</v>
      </c>
      <c r="EQ46" s="26">
        <v>1</v>
      </c>
      <c r="ER46" s="26">
        <v>1</v>
      </c>
      <c r="ES46" s="26">
        <v>1</v>
      </c>
      <c r="ET46" s="26">
        <v>1</v>
      </c>
      <c r="EU46" s="31"/>
      <c r="EV46" s="31"/>
      <c r="EW46" s="28">
        <v>0</v>
      </c>
      <c r="EX46" s="26">
        <v>1</v>
      </c>
      <c r="EY46" s="26">
        <v>1</v>
      </c>
      <c r="EZ46" s="26">
        <v>1</v>
      </c>
      <c r="FA46" s="26">
        <v>1</v>
      </c>
      <c r="FB46" s="31"/>
      <c r="FC46" s="31"/>
      <c r="FD46" s="28">
        <v>0</v>
      </c>
      <c r="FE46" s="26">
        <v>0</v>
      </c>
      <c r="FF46" s="26">
        <v>0</v>
      </c>
      <c r="FG46" s="26">
        <v>0</v>
      </c>
      <c r="FH46" s="26">
        <v>0</v>
      </c>
      <c r="FI46" s="31"/>
      <c r="FJ46" s="31"/>
      <c r="FK46" s="28">
        <v>2</v>
      </c>
      <c r="FL46" s="26">
        <v>2</v>
      </c>
      <c r="FM46" s="26">
        <v>2</v>
      </c>
      <c r="FN46" s="26">
        <v>2</v>
      </c>
      <c r="FO46" s="26">
        <v>2</v>
      </c>
      <c r="FP46" s="31"/>
      <c r="FQ46" s="31"/>
      <c r="FR46" s="28">
        <v>2</v>
      </c>
      <c r="FS46" s="26">
        <v>2</v>
      </c>
      <c r="FT46" s="28">
        <v>2</v>
      </c>
      <c r="FU46" s="26">
        <v>2</v>
      </c>
      <c r="FV46" s="28">
        <v>2</v>
      </c>
      <c r="FW46" s="31"/>
      <c r="FX46" s="31"/>
      <c r="FY46" s="28">
        <v>2</v>
      </c>
      <c r="FZ46" s="26">
        <v>2</v>
      </c>
      <c r="GA46" s="26">
        <v>2</v>
      </c>
      <c r="GB46" s="26">
        <v>2</v>
      </c>
      <c r="GC46" s="26">
        <v>2</v>
      </c>
      <c r="GD46" s="31"/>
      <c r="GE46" s="31"/>
      <c r="GF46" s="28">
        <v>2</v>
      </c>
      <c r="GG46" s="26">
        <v>2</v>
      </c>
      <c r="GH46" s="26">
        <v>2</v>
      </c>
      <c r="GI46" s="26">
        <v>2</v>
      </c>
      <c r="GJ46" s="26">
        <v>2</v>
      </c>
      <c r="GK46" s="31"/>
      <c r="GL46" s="31"/>
      <c r="GM46" s="28">
        <v>2</v>
      </c>
      <c r="GN46" s="26">
        <v>2</v>
      </c>
      <c r="GO46" s="26">
        <v>2</v>
      </c>
      <c r="GP46" s="26">
        <v>2</v>
      </c>
      <c r="GQ46" s="26">
        <v>2</v>
      </c>
      <c r="GR46" s="31"/>
      <c r="GS46" s="31"/>
      <c r="GT46" s="28">
        <v>3</v>
      </c>
      <c r="GU46" s="26">
        <v>3</v>
      </c>
      <c r="GV46" s="26">
        <v>3</v>
      </c>
      <c r="GW46" s="26">
        <v>3</v>
      </c>
      <c r="GX46" s="26">
        <v>3</v>
      </c>
      <c r="GY46" s="31"/>
      <c r="GZ46" s="31"/>
      <c r="HA46" s="28">
        <v>3</v>
      </c>
      <c r="HB46" s="26">
        <v>3</v>
      </c>
      <c r="HC46" s="26">
        <v>3</v>
      </c>
      <c r="HD46" s="26">
        <v>3</v>
      </c>
      <c r="HE46" s="26">
        <v>3</v>
      </c>
      <c r="HF46" s="31"/>
      <c r="HG46" s="31"/>
      <c r="HH46" s="28">
        <v>2</v>
      </c>
      <c r="HI46" s="26">
        <v>2</v>
      </c>
      <c r="HJ46" s="26">
        <v>2</v>
      </c>
      <c r="HK46" s="26">
        <v>2</v>
      </c>
      <c r="HL46" s="26">
        <v>2</v>
      </c>
      <c r="HM46" s="31"/>
      <c r="HN46" s="31"/>
      <c r="HO46" s="28">
        <v>1</v>
      </c>
      <c r="HP46" s="28">
        <v>1</v>
      </c>
      <c r="HQ46" s="28">
        <v>1</v>
      </c>
      <c r="HR46" s="28">
        <v>1</v>
      </c>
      <c r="HS46" s="28">
        <v>1</v>
      </c>
      <c r="HT46" s="31"/>
      <c r="HU46" s="31"/>
      <c r="HV46" s="28">
        <v>0</v>
      </c>
      <c r="HW46" s="28">
        <v>0</v>
      </c>
      <c r="HX46" s="28">
        <v>0</v>
      </c>
      <c r="HY46" s="28">
        <v>0</v>
      </c>
      <c r="HZ46" s="28">
        <v>0</v>
      </c>
      <c r="IA46" s="31"/>
      <c r="IB46" s="31"/>
      <c r="IC46" s="28">
        <v>2</v>
      </c>
      <c r="ID46" s="28">
        <v>2</v>
      </c>
      <c r="IE46" s="28">
        <v>2</v>
      </c>
      <c r="IF46" s="28">
        <v>2</v>
      </c>
      <c r="IG46" s="28">
        <v>2</v>
      </c>
      <c r="IH46" s="31"/>
      <c r="II46" s="31"/>
      <c r="IJ46" s="28">
        <v>3</v>
      </c>
      <c r="IK46" s="28">
        <v>3</v>
      </c>
      <c r="IL46" s="28">
        <v>3</v>
      </c>
      <c r="IM46" s="28">
        <v>3</v>
      </c>
      <c r="IN46" s="28">
        <v>3</v>
      </c>
      <c r="IO46" s="31"/>
      <c r="IP46" s="31"/>
      <c r="IQ46" s="28">
        <v>2</v>
      </c>
      <c r="IR46" s="28">
        <v>2</v>
      </c>
      <c r="IS46" s="28">
        <v>2</v>
      </c>
      <c r="IT46" s="28">
        <v>2</v>
      </c>
      <c r="IU46" s="28">
        <v>2</v>
      </c>
      <c r="IV46" s="31"/>
      <c r="IW46" s="31"/>
      <c r="IX46" s="28">
        <v>3</v>
      </c>
      <c r="IY46" s="28">
        <v>3</v>
      </c>
      <c r="IZ46" s="28">
        <v>3</v>
      </c>
      <c r="JA46" s="28">
        <v>3</v>
      </c>
      <c r="JB46" s="28">
        <v>3</v>
      </c>
      <c r="JC46" s="31"/>
      <c r="JD46" s="31"/>
      <c r="JE46" s="28">
        <v>2</v>
      </c>
      <c r="JF46" s="28">
        <v>3</v>
      </c>
      <c r="JG46" s="28">
        <v>3</v>
      </c>
      <c r="JH46" s="28">
        <v>3</v>
      </c>
      <c r="JI46" s="28">
        <v>3</v>
      </c>
      <c r="JJ46" s="31"/>
      <c r="JK46" s="31"/>
      <c r="JL46" s="28">
        <v>2</v>
      </c>
      <c r="JM46" s="28">
        <v>2</v>
      </c>
      <c r="JN46" s="28">
        <v>2</v>
      </c>
      <c r="JO46" s="28">
        <v>2</v>
      </c>
      <c r="JP46" s="28">
        <v>2</v>
      </c>
      <c r="JQ46" s="31"/>
      <c r="JR46" s="31"/>
      <c r="JS46" s="28">
        <v>3</v>
      </c>
      <c r="JT46" s="26">
        <v>0</v>
      </c>
      <c r="JU46" s="26">
        <v>2</v>
      </c>
      <c r="JV46" s="26">
        <v>2</v>
      </c>
      <c r="JW46" s="26">
        <v>2</v>
      </c>
      <c r="JX46" s="31"/>
      <c r="JY46" s="31"/>
      <c r="JZ46" s="28">
        <v>1</v>
      </c>
      <c r="KA46" s="28">
        <v>1</v>
      </c>
      <c r="KB46" s="28">
        <v>1</v>
      </c>
      <c r="KC46" s="28">
        <v>1</v>
      </c>
      <c r="KD46" s="28">
        <v>1</v>
      </c>
      <c r="KE46" s="31"/>
      <c r="KF46" s="31"/>
      <c r="KG46" s="28">
        <v>2</v>
      </c>
      <c r="KH46" s="28">
        <v>2</v>
      </c>
      <c r="KI46" s="28">
        <v>2</v>
      </c>
      <c r="KJ46" s="28">
        <v>2</v>
      </c>
      <c r="KK46" s="28">
        <v>2</v>
      </c>
      <c r="KL46" s="31"/>
      <c r="KM46" s="31"/>
      <c r="KN46" s="28">
        <v>2</v>
      </c>
      <c r="KO46" s="28">
        <v>2</v>
      </c>
      <c r="KP46" s="28">
        <v>2</v>
      </c>
      <c r="KQ46" s="28">
        <v>2</v>
      </c>
      <c r="KR46" s="28">
        <v>2</v>
      </c>
      <c r="KS46" s="31"/>
      <c r="KT46" s="31"/>
      <c r="KU46" s="28">
        <v>2</v>
      </c>
      <c r="KV46" s="28">
        <v>2</v>
      </c>
      <c r="KW46" s="28">
        <v>2</v>
      </c>
      <c r="KX46" s="28">
        <v>2</v>
      </c>
      <c r="KY46" s="28">
        <v>2</v>
      </c>
      <c r="KZ46" s="31"/>
      <c r="LA46" s="31"/>
      <c r="LB46" s="28">
        <v>2</v>
      </c>
      <c r="LC46" s="28">
        <v>2</v>
      </c>
      <c r="LD46" s="28">
        <v>2</v>
      </c>
      <c r="LE46" s="28">
        <v>2</v>
      </c>
      <c r="LF46" s="26">
        <v>1</v>
      </c>
      <c r="LG46" s="31"/>
      <c r="LH46" s="31"/>
      <c r="LI46" s="28">
        <v>1</v>
      </c>
      <c r="LJ46" s="28">
        <v>1</v>
      </c>
      <c r="LK46" s="28">
        <v>1</v>
      </c>
      <c r="LL46" s="28">
        <v>1</v>
      </c>
      <c r="LM46" s="28">
        <v>1</v>
      </c>
      <c r="LN46" s="31"/>
      <c r="LO46" s="31"/>
      <c r="LP46" s="28">
        <v>2</v>
      </c>
      <c r="LQ46" s="28">
        <v>2</v>
      </c>
      <c r="LR46" s="28">
        <v>2</v>
      </c>
      <c r="LS46" s="28">
        <v>2</v>
      </c>
      <c r="LT46" s="28">
        <v>2</v>
      </c>
      <c r="LU46" s="31"/>
      <c r="LV46" s="31"/>
      <c r="LW46" s="28">
        <v>1</v>
      </c>
      <c r="LX46" s="28">
        <v>1</v>
      </c>
      <c r="LY46" s="28">
        <v>1</v>
      </c>
      <c r="LZ46" s="28">
        <v>1</v>
      </c>
      <c r="MA46" s="28">
        <v>1</v>
      </c>
      <c r="MB46" s="31"/>
      <c r="MC46" s="31"/>
      <c r="MD46" s="28">
        <v>1</v>
      </c>
      <c r="ME46" s="28">
        <v>1</v>
      </c>
      <c r="MF46" s="28">
        <v>1</v>
      </c>
      <c r="MG46" s="28">
        <v>1</v>
      </c>
      <c r="MH46" s="28">
        <v>1</v>
      </c>
      <c r="MI46" s="31"/>
      <c r="MJ46" s="31"/>
      <c r="MK46" s="28">
        <v>1</v>
      </c>
      <c r="ML46" s="28">
        <v>1</v>
      </c>
      <c r="MM46" s="28">
        <v>1</v>
      </c>
      <c r="MN46" s="28">
        <v>1</v>
      </c>
      <c r="MO46" s="28">
        <v>1</v>
      </c>
      <c r="MP46" s="31"/>
      <c r="MQ46" s="31"/>
      <c r="MR46" s="28">
        <v>1</v>
      </c>
      <c r="MS46" s="28">
        <v>1</v>
      </c>
      <c r="MT46" s="28">
        <v>1</v>
      </c>
      <c r="MU46" s="28">
        <v>1</v>
      </c>
      <c r="MV46" s="28">
        <v>0</v>
      </c>
      <c r="MW46" s="31"/>
      <c r="MX46" s="31"/>
      <c r="MY46" s="28"/>
      <c r="MZ46" s="26"/>
      <c r="NA46" s="26"/>
      <c r="NB46" s="26"/>
      <c r="NC46" s="26"/>
      <c r="ND46" s="31"/>
      <c r="NE46" s="31"/>
      <c r="NF46" s="16" t="s">
        <v>759</v>
      </c>
    </row>
    <row r="47" spans="1:370" s="29" customFormat="1" ht="15.75" x14ac:dyDescent="0.25">
      <c r="A47" s="22" t="s">
        <v>805</v>
      </c>
      <c r="B47" s="23" t="s">
        <v>802</v>
      </c>
      <c r="C47" s="24" t="s">
        <v>308</v>
      </c>
      <c r="D47" s="33" t="s">
        <v>791</v>
      </c>
      <c r="E47" s="25"/>
      <c r="F47" s="26">
        <v>0</v>
      </c>
      <c r="G47" s="26">
        <v>0</v>
      </c>
      <c r="H47" s="26">
        <v>0</v>
      </c>
      <c r="I47" s="26">
        <v>0</v>
      </c>
      <c r="J47" s="31"/>
      <c r="K47" s="31"/>
      <c r="L47" s="31"/>
      <c r="M47" s="28">
        <v>8</v>
      </c>
      <c r="N47" s="28">
        <v>8</v>
      </c>
      <c r="O47" s="28">
        <v>8</v>
      </c>
      <c r="P47" s="28">
        <v>8</v>
      </c>
      <c r="Q47" s="28">
        <v>8</v>
      </c>
      <c r="R47" s="31"/>
      <c r="S47" s="31"/>
      <c r="T47" s="28">
        <v>8</v>
      </c>
      <c r="U47" s="28">
        <v>8</v>
      </c>
      <c r="V47" s="28">
        <v>8</v>
      </c>
      <c r="W47" s="28">
        <v>8</v>
      </c>
      <c r="X47" s="28">
        <v>8</v>
      </c>
      <c r="Y47" s="31"/>
      <c r="Z47" s="31"/>
      <c r="AA47" s="28">
        <v>8</v>
      </c>
      <c r="AB47" s="28">
        <v>8</v>
      </c>
      <c r="AC47" s="28">
        <v>8</v>
      </c>
      <c r="AD47" s="28">
        <v>8</v>
      </c>
      <c r="AE47" s="28">
        <v>8</v>
      </c>
      <c r="AF47" s="31"/>
      <c r="AG47" s="31"/>
      <c r="AH47" s="28">
        <v>8</v>
      </c>
      <c r="AI47" s="28">
        <v>8</v>
      </c>
      <c r="AJ47" s="28">
        <v>8</v>
      </c>
      <c r="AK47" s="28">
        <v>8</v>
      </c>
      <c r="AL47" s="28">
        <v>8</v>
      </c>
      <c r="AM47" s="31"/>
      <c r="AN47" s="31"/>
      <c r="AO47" s="28">
        <v>24</v>
      </c>
      <c r="AP47" s="26">
        <v>24</v>
      </c>
      <c r="AQ47" s="26">
        <v>24</v>
      </c>
      <c r="AR47" s="26">
        <v>24</v>
      </c>
      <c r="AS47" s="26">
        <v>24</v>
      </c>
      <c r="AT47" s="31"/>
      <c r="AU47" s="31"/>
      <c r="AV47" s="28">
        <f>SUM(AV46*8)</f>
        <v>24</v>
      </c>
      <c r="AW47" s="28">
        <f>SUM(AW46*8)</f>
        <v>24</v>
      </c>
      <c r="AX47" s="28">
        <f>SUM(AX46*8)</f>
        <v>24</v>
      </c>
      <c r="AY47" s="28">
        <f>SUM(AY46*8)</f>
        <v>24</v>
      </c>
      <c r="AZ47" s="28">
        <f>SUM(AZ46*8)</f>
        <v>24</v>
      </c>
      <c r="BA47" s="31"/>
      <c r="BB47" s="31"/>
      <c r="BC47" s="28">
        <v>0</v>
      </c>
      <c r="BD47" s="28">
        <v>0</v>
      </c>
      <c r="BE47" s="28">
        <v>0</v>
      </c>
      <c r="BF47" s="28">
        <v>0</v>
      </c>
      <c r="BG47" s="28">
        <v>0</v>
      </c>
      <c r="BH47" s="31"/>
      <c r="BI47" s="31"/>
      <c r="BJ47" s="28">
        <v>0</v>
      </c>
      <c r="BK47" s="28">
        <v>0</v>
      </c>
      <c r="BL47" s="28">
        <v>0</v>
      </c>
      <c r="BM47" s="28">
        <v>0</v>
      </c>
      <c r="BN47" s="28">
        <v>0</v>
      </c>
      <c r="BO47" s="31"/>
      <c r="BP47" s="31"/>
      <c r="BQ47" s="28">
        <f t="shared" ref="BQ47:BU48" si="147">SUM(BQ45*8)</f>
        <v>8</v>
      </c>
      <c r="BR47" s="28">
        <f t="shared" si="147"/>
        <v>8</v>
      </c>
      <c r="BS47" s="28">
        <f t="shared" si="147"/>
        <v>8</v>
      </c>
      <c r="BT47" s="28">
        <f t="shared" si="147"/>
        <v>8</v>
      </c>
      <c r="BU47" s="28">
        <f t="shared" si="147"/>
        <v>8</v>
      </c>
      <c r="BV47" s="31"/>
      <c r="BW47" s="31"/>
      <c r="BX47" s="28">
        <v>8</v>
      </c>
      <c r="BY47" s="26">
        <v>8</v>
      </c>
      <c r="BZ47" s="26">
        <v>8</v>
      </c>
      <c r="CA47" s="26">
        <v>8</v>
      </c>
      <c r="CB47" s="26">
        <v>8</v>
      </c>
      <c r="CC47" s="31"/>
      <c r="CD47" s="31"/>
      <c r="CE47" s="28">
        <v>0</v>
      </c>
      <c r="CF47" s="28">
        <v>0</v>
      </c>
      <c r="CG47" s="28">
        <v>0</v>
      </c>
      <c r="CH47" s="28">
        <v>0</v>
      </c>
      <c r="CI47" s="28">
        <v>0</v>
      </c>
      <c r="CJ47" s="31"/>
      <c r="CK47" s="31"/>
      <c r="CL47" s="28">
        <v>0</v>
      </c>
      <c r="CM47" s="28">
        <v>0</v>
      </c>
      <c r="CN47" s="28">
        <v>0</v>
      </c>
      <c r="CO47" s="28">
        <v>0</v>
      </c>
      <c r="CP47" s="28">
        <v>0</v>
      </c>
      <c r="CQ47" s="31"/>
      <c r="CR47" s="31"/>
      <c r="CS47" s="28">
        <v>8</v>
      </c>
      <c r="CT47" s="28">
        <v>8</v>
      </c>
      <c r="CU47" s="28">
        <v>8</v>
      </c>
      <c r="CV47" s="28">
        <v>8</v>
      </c>
      <c r="CW47" s="28">
        <v>8</v>
      </c>
      <c r="CX47" s="31"/>
      <c r="CY47" s="31"/>
      <c r="CZ47" s="28">
        <v>0</v>
      </c>
      <c r="DA47" s="28">
        <v>0</v>
      </c>
      <c r="DB47" s="28">
        <v>0</v>
      </c>
      <c r="DC47" s="28">
        <v>0</v>
      </c>
      <c r="DD47" s="28">
        <v>0</v>
      </c>
      <c r="DE47" s="31"/>
      <c r="DF47" s="31"/>
      <c r="DG47" s="28">
        <v>0</v>
      </c>
      <c r="DH47" s="28">
        <v>0</v>
      </c>
      <c r="DI47" s="28">
        <v>0</v>
      </c>
      <c r="DJ47" s="28">
        <v>0</v>
      </c>
      <c r="DK47" s="28">
        <v>0</v>
      </c>
      <c r="DL47" s="31"/>
      <c r="DM47" s="31"/>
      <c r="DN47" s="28">
        <v>8</v>
      </c>
      <c r="DO47" s="28">
        <v>8</v>
      </c>
      <c r="DP47" s="28">
        <v>8</v>
      </c>
      <c r="DQ47" s="28">
        <v>8</v>
      </c>
      <c r="DR47" s="28">
        <v>8</v>
      </c>
      <c r="DS47" s="31"/>
      <c r="DT47" s="31"/>
      <c r="DU47" s="28">
        <v>8</v>
      </c>
      <c r="DV47" s="28">
        <v>8</v>
      </c>
      <c r="DW47" s="28">
        <v>8</v>
      </c>
      <c r="DX47" s="28">
        <v>8</v>
      </c>
      <c r="DY47" s="28">
        <v>8</v>
      </c>
      <c r="DZ47" s="31"/>
      <c r="EA47" s="31"/>
      <c r="EB47" s="28">
        <v>8</v>
      </c>
      <c r="EC47" s="28">
        <v>8</v>
      </c>
      <c r="ED47" s="28">
        <v>8</v>
      </c>
      <c r="EE47" s="28">
        <v>8</v>
      </c>
      <c r="EF47" s="28">
        <v>8</v>
      </c>
      <c r="EG47" s="31"/>
      <c r="EH47" s="31"/>
      <c r="EI47" s="28">
        <v>8</v>
      </c>
      <c r="EJ47" s="28">
        <v>8</v>
      </c>
      <c r="EK47" s="28">
        <v>8</v>
      </c>
      <c r="EL47" s="28">
        <v>0</v>
      </c>
      <c r="EM47" s="28">
        <v>8</v>
      </c>
      <c r="EN47" s="31"/>
      <c r="EO47" s="31"/>
      <c r="EP47" s="28">
        <v>8</v>
      </c>
      <c r="EQ47" s="26">
        <v>8</v>
      </c>
      <c r="ER47" s="26">
        <v>8</v>
      </c>
      <c r="ES47" s="26">
        <v>8</v>
      </c>
      <c r="ET47" s="26">
        <v>8</v>
      </c>
      <c r="EU47" s="31"/>
      <c r="EV47" s="31"/>
      <c r="EW47" s="28">
        <v>0</v>
      </c>
      <c r="EX47" s="26">
        <v>8</v>
      </c>
      <c r="EY47" s="26">
        <v>8</v>
      </c>
      <c r="EZ47" s="26">
        <v>8</v>
      </c>
      <c r="FA47" s="26">
        <v>8</v>
      </c>
      <c r="FB47" s="31"/>
      <c r="FC47" s="31"/>
      <c r="FD47" s="28">
        <v>0</v>
      </c>
      <c r="FE47" s="26">
        <v>0</v>
      </c>
      <c r="FF47" s="26">
        <v>0</v>
      </c>
      <c r="FG47" s="26">
        <v>0</v>
      </c>
      <c r="FH47" s="26">
        <v>0</v>
      </c>
      <c r="FI47" s="31"/>
      <c r="FJ47" s="31"/>
      <c r="FK47" s="28">
        <v>16</v>
      </c>
      <c r="FL47" s="26">
        <v>16</v>
      </c>
      <c r="FM47" s="26">
        <v>16</v>
      </c>
      <c r="FN47" s="26">
        <v>16</v>
      </c>
      <c r="FO47" s="26">
        <v>16</v>
      </c>
      <c r="FP47" s="31"/>
      <c r="FQ47" s="31"/>
      <c r="FR47" s="28">
        <v>16</v>
      </c>
      <c r="FS47" s="26">
        <v>16</v>
      </c>
      <c r="FT47" s="28">
        <v>16</v>
      </c>
      <c r="FU47" s="26">
        <v>16</v>
      </c>
      <c r="FV47" s="28">
        <v>16</v>
      </c>
      <c r="FW47" s="31"/>
      <c r="FX47" s="31"/>
      <c r="FY47" s="28">
        <v>16</v>
      </c>
      <c r="FZ47" s="26">
        <v>16</v>
      </c>
      <c r="GA47" s="26">
        <v>16</v>
      </c>
      <c r="GB47" s="26">
        <v>16</v>
      </c>
      <c r="GC47" s="26">
        <v>16</v>
      </c>
      <c r="GD47" s="31"/>
      <c r="GE47" s="31"/>
      <c r="GF47" s="28">
        <v>16</v>
      </c>
      <c r="GG47" s="26">
        <v>16</v>
      </c>
      <c r="GH47" s="26">
        <v>16</v>
      </c>
      <c r="GI47" s="26">
        <v>16</v>
      </c>
      <c r="GJ47" s="26">
        <v>16</v>
      </c>
      <c r="GK47" s="31"/>
      <c r="GL47" s="31"/>
      <c r="GM47" s="28">
        <v>16</v>
      </c>
      <c r="GN47" s="26">
        <v>16</v>
      </c>
      <c r="GO47" s="26">
        <v>16</v>
      </c>
      <c r="GP47" s="26">
        <v>16</v>
      </c>
      <c r="GQ47" s="26">
        <v>16</v>
      </c>
      <c r="GR47" s="31"/>
      <c r="GS47" s="31"/>
      <c r="GT47" s="28">
        <v>24</v>
      </c>
      <c r="GU47" s="26">
        <v>24</v>
      </c>
      <c r="GV47" s="26">
        <v>24</v>
      </c>
      <c r="GW47" s="26">
        <v>24</v>
      </c>
      <c r="GX47" s="26">
        <v>24</v>
      </c>
      <c r="GY47" s="31"/>
      <c r="GZ47" s="31"/>
      <c r="HA47" s="28">
        <v>24</v>
      </c>
      <c r="HB47" s="26">
        <v>24</v>
      </c>
      <c r="HC47" s="26">
        <v>24</v>
      </c>
      <c r="HD47" s="26">
        <v>24</v>
      </c>
      <c r="HE47" s="26">
        <v>24</v>
      </c>
      <c r="HF47" s="31"/>
      <c r="HG47" s="31"/>
      <c r="HH47" s="28">
        <v>16</v>
      </c>
      <c r="HI47" s="26">
        <v>16</v>
      </c>
      <c r="HJ47" s="26">
        <v>16</v>
      </c>
      <c r="HK47" s="26">
        <v>16</v>
      </c>
      <c r="HL47" s="26">
        <v>16</v>
      </c>
      <c r="HM47" s="31"/>
      <c r="HN47" s="31"/>
      <c r="HO47" s="28">
        <v>8</v>
      </c>
      <c r="HP47" s="28">
        <v>8</v>
      </c>
      <c r="HQ47" s="28">
        <v>8</v>
      </c>
      <c r="HR47" s="28">
        <v>8</v>
      </c>
      <c r="HS47" s="28">
        <v>8</v>
      </c>
      <c r="HT47" s="31"/>
      <c r="HU47" s="31"/>
      <c r="HV47" s="28">
        <v>0</v>
      </c>
      <c r="HW47" s="28">
        <v>0</v>
      </c>
      <c r="HX47" s="28">
        <v>0</v>
      </c>
      <c r="HY47" s="28">
        <v>0</v>
      </c>
      <c r="HZ47" s="28">
        <v>0</v>
      </c>
      <c r="IA47" s="31"/>
      <c r="IB47" s="31"/>
      <c r="IC47" s="28">
        <v>16</v>
      </c>
      <c r="ID47" s="28">
        <v>16</v>
      </c>
      <c r="IE47" s="28">
        <v>16</v>
      </c>
      <c r="IF47" s="28">
        <v>16</v>
      </c>
      <c r="IG47" s="28">
        <v>16</v>
      </c>
      <c r="IH47" s="31"/>
      <c r="II47" s="31"/>
      <c r="IJ47" s="28">
        <v>24</v>
      </c>
      <c r="IK47" s="28">
        <v>24</v>
      </c>
      <c r="IL47" s="28">
        <v>24</v>
      </c>
      <c r="IM47" s="28">
        <v>24</v>
      </c>
      <c r="IN47" s="28">
        <v>24</v>
      </c>
      <c r="IO47" s="31"/>
      <c r="IP47" s="31"/>
      <c r="IQ47" s="28">
        <v>16</v>
      </c>
      <c r="IR47" s="28">
        <v>16</v>
      </c>
      <c r="IS47" s="28">
        <v>16</v>
      </c>
      <c r="IT47" s="28">
        <v>16</v>
      </c>
      <c r="IU47" s="28">
        <v>16</v>
      </c>
      <c r="IV47" s="31"/>
      <c r="IW47" s="31"/>
      <c r="IX47" s="28">
        <f>SUM(IX46*8)</f>
        <v>24</v>
      </c>
      <c r="IY47" s="28">
        <v>24</v>
      </c>
      <c r="IZ47" s="28">
        <v>24</v>
      </c>
      <c r="JA47" s="28">
        <v>24</v>
      </c>
      <c r="JB47" s="28">
        <v>24</v>
      </c>
      <c r="JC47" s="31"/>
      <c r="JD47" s="31"/>
      <c r="JE47" s="28">
        <f>SUM(JE46*8)</f>
        <v>16</v>
      </c>
      <c r="JF47" s="28">
        <f t="shared" ref="JF47:JI47" si="148">SUM(JF46*8)</f>
        <v>24</v>
      </c>
      <c r="JG47" s="28">
        <f t="shared" si="148"/>
        <v>24</v>
      </c>
      <c r="JH47" s="28">
        <f t="shared" si="148"/>
        <v>24</v>
      </c>
      <c r="JI47" s="28">
        <f t="shared" si="148"/>
        <v>24</v>
      </c>
      <c r="JJ47" s="31"/>
      <c r="JK47" s="31"/>
      <c r="JL47" s="28">
        <v>2</v>
      </c>
      <c r="JM47" s="28">
        <v>2</v>
      </c>
      <c r="JN47" s="28">
        <v>2</v>
      </c>
      <c r="JO47" s="28">
        <v>2</v>
      </c>
      <c r="JP47" s="28">
        <v>2</v>
      </c>
      <c r="JQ47" s="31"/>
      <c r="JR47" s="31"/>
      <c r="JS47" s="28">
        <v>24</v>
      </c>
      <c r="JT47" s="26">
        <v>0</v>
      </c>
      <c r="JU47" s="26">
        <v>16</v>
      </c>
      <c r="JV47" s="26">
        <v>16</v>
      </c>
      <c r="JW47" s="26">
        <v>16</v>
      </c>
      <c r="JX47" s="31"/>
      <c r="JY47" s="31"/>
      <c r="JZ47" s="28">
        <v>16</v>
      </c>
      <c r="KA47" s="28">
        <v>16</v>
      </c>
      <c r="KB47" s="28">
        <v>16</v>
      </c>
      <c r="KC47" s="28">
        <v>16</v>
      </c>
      <c r="KD47" s="28">
        <v>16</v>
      </c>
      <c r="KE47" s="31"/>
      <c r="KF47" s="31"/>
      <c r="KG47" s="28">
        <v>16</v>
      </c>
      <c r="KH47" s="28">
        <v>16</v>
      </c>
      <c r="KI47" s="28">
        <v>16</v>
      </c>
      <c r="KJ47" s="28">
        <v>16</v>
      </c>
      <c r="KK47" s="28">
        <v>16</v>
      </c>
      <c r="KL47" s="31"/>
      <c r="KM47" s="31"/>
      <c r="KN47" s="28">
        <v>16</v>
      </c>
      <c r="KO47" s="28">
        <v>16</v>
      </c>
      <c r="KP47" s="28">
        <v>16</v>
      </c>
      <c r="KQ47" s="28">
        <v>16</v>
      </c>
      <c r="KR47" s="28">
        <v>16</v>
      </c>
      <c r="KS47" s="31"/>
      <c r="KT47" s="31"/>
      <c r="KU47" s="28">
        <v>16</v>
      </c>
      <c r="KV47" s="28">
        <v>16</v>
      </c>
      <c r="KW47" s="28">
        <v>16</v>
      </c>
      <c r="KX47" s="28">
        <v>16</v>
      </c>
      <c r="KY47" s="28">
        <v>16</v>
      </c>
      <c r="KZ47" s="31"/>
      <c r="LA47" s="31"/>
      <c r="LB47" s="28">
        <v>16</v>
      </c>
      <c r="LC47" s="28">
        <v>16</v>
      </c>
      <c r="LD47" s="28">
        <v>16</v>
      </c>
      <c r="LE47" s="28">
        <v>16</v>
      </c>
      <c r="LF47" s="26">
        <v>8</v>
      </c>
      <c r="LG47" s="31"/>
      <c r="LH47" s="31"/>
      <c r="LI47" s="28">
        <v>8</v>
      </c>
      <c r="LJ47" s="28">
        <v>8</v>
      </c>
      <c r="LK47" s="28">
        <v>8</v>
      </c>
      <c r="LL47" s="28">
        <v>8</v>
      </c>
      <c r="LM47" s="28">
        <v>8</v>
      </c>
      <c r="LN47" s="31"/>
      <c r="LO47" s="31"/>
      <c r="LP47" s="28">
        <v>16</v>
      </c>
      <c r="LQ47" s="28">
        <v>16</v>
      </c>
      <c r="LR47" s="28">
        <v>16</v>
      </c>
      <c r="LS47" s="28">
        <v>16</v>
      </c>
      <c r="LT47" s="28">
        <v>16</v>
      </c>
      <c r="LU47" s="31"/>
      <c r="LV47" s="31"/>
      <c r="LW47" s="28">
        <v>16</v>
      </c>
      <c r="LX47" s="28">
        <v>16</v>
      </c>
      <c r="LY47" s="28">
        <v>16</v>
      </c>
      <c r="LZ47" s="28">
        <v>16</v>
      </c>
      <c r="MA47" s="28">
        <v>16</v>
      </c>
      <c r="MB47" s="31"/>
      <c r="MC47" s="31"/>
      <c r="MD47" s="28">
        <v>16</v>
      </c>
      <c r="ME47" s="28">
        <v>16</v>
      </c>
      <c r="MF47" s="28">
        <v>16</v>
      </c>
      <c r="MG47" s="28">
        <v>16</v>
      </c>
      <c r="MH47" s="28">
        <v>16</v>
      </c>
      <c r="MI47" s="31"/>
      <c r="MJ47" s="31"/>
      <c r="MK47" s="28">
        <v>16</v>
      </c>
      <c r="ML47" s="28">
        <v>16</v>
      </c>
      <c r="MM47" s="28">
        <v>16</v>
      </c>
      <c r="MN47" s="28">
        <v>16</v>
      </c>
      <c r="MO47" s="28">
        <v>16</v>
      </c>
      <c r="MP47" s="31"/>
      <c r="MQ47" s="31"/>
      <c r="MR47" s="28">
        <v>16</v>
      </c>
      <c r="MS47" s="28">
        <v>16</v>
      </c>
      <c r="MT47" s="28">
        <v>16</v>
      </c>
      <c r="MU47" s="28">
        <v>16</v>
      </c>
      <c r="MV47" s="28">
        <v>0</v>
      </c>
      <c r="MW47" s="31"/>
      <c r="MX47" s="31"/>
      <c r="MY47" s="28"/>
      <c r="MZ47" s="26"/>
      <c r="NA47" s="26"/>
      <c r="NB47" s="26"/>
      <c r="NC47" s="26"/>
      <c r="ND47" s="31"/>
      <c r="NE47" s="31"/>
      <c r="NF47" s="16" t="s">
        <v>759</v>
      </c>
    </row>
    <row r="48" spans="1:370" s="29" customFormat="1" ht="15.75" x14ac:dyDescent="0.25">
      <c r="A48" s="22" t="s">
        <v>806</v>
      </c>
      <c r="B48" s="23" t="s">
        <v>804</v>
      </c>
      <c r="C48" s="24" t="s">
        <v>308</v>
      </c>
      <c r="D48" s="33" t="s">
        <v>791</v>
      </c>
      <c r="E48" s="25"/>
      <c r="F48" s="26">
        <v>0</v>
      </c>
      <c r="G48" s="26">
        <v>0</v>
      </c>
      <c r="H48" s="26">
        <v>0</v>
      </c>
      <c r="I48" s="26">
        <v>0</v>
      </c>
      <c r="J48" s="31"/>
      <c r="K48" s="31"/>
      <c r="L48" s="31"/>
      <c r="M48" s="28">
        <v>8</v>
      </c>
      <c r="N48" s="28">
        <v>8</v>
      </c>
      <c r="O48" s="28">
        <v>8</v>
      </c>
      <c r="P48" s="28">
        <v>8</v>
      </c>
      <c r="Q48" s="28">
        <v>8</v>
      </c>
      <c r="R48" s="31"/>
      <c r="S48" s="31"/>
      <c r="T48" s="28">
        <v>8</v>
      </c>
      <c r="U48" s="28">
        <v>8</v>
      </c>
      <c r="V48" s="28">
        <v>8</v>
      </c>
      <c r="W48" s="28">
        <v>8</v>
      </c>
      <c r="X48" s="28">
        <v>8</v>
      </c>
      <c r="Y48" s="31"/>
      <c r="Z48" s="31"/>
      <c r="AA48" s="28">
        <v>8</v>
      </c>
      <c r="AB48" s="28">
        <v>8</v>
      </c>
      <c r="AC48" s="28">
        <v>8</v>
      </c>
      <c r="AD48" s="28">
        <v>8</v>
      </c>
      <c r="AE48" s="28">
        <v>8</v>
      </c>
      <c r="AF48" s="31"/>
      <c r="AG48" s="31"/>
      <c r="AH48" s="28">
        <v>8</v>
      </c>
      <c r="AI48" s="28">
        <v>8</v>
      </c>
      <c r="AJ48" s="28">
        <v>8</v>
      </c>
      <c r="AK48" s="28">
        <v>8</v>
      </c>
      <c r="AL48" s="28">
        <v>8</v>
      </c>
      <c r="AM48" s="31"/>
      <c r="AN48" s="31"/>
      <c r="AO48" s="28">
        <v>16</v>
      </c>
      <c r="AP48" s="26">
        <v>24</v>
      </c>
      <c r="AQ48" s="26">
        <v>24</v>
      </c>
      <c r="AR48" s="26">
        <v>24</v>
      </c>
      <c r="AS48" s="26">
        <v>24</v>
      </c>
      <c r="AT48" s="31"/>
      <c r="AU48" s="31"/>
      <c r="AV48" s="28">
        <f>SUM(AV46*8)</f>
        <v>24</v>
      </c>
      <c r="AW48" s="28">
        <f>SUM(AW46*8)</f>
        <v>24</v>
      </c>
      <c r="AX48" s="28">
        <f>SUM(AX46*8)</f>
        <v>24</v>
      </c>
      <c r="AY48" s="28">
        <f>SUM(AY46*8)</f>
        <v>24</v>
      </c>
      <c r="AZ48" s="28">
        <f>SUM(AZ46*8)</f>
        <v>24</v>
      </c>
      <c r="BA48" s="31"/>
      <c r="BB48" s="31"/>
      <c r="BC48" s="28">
        <v>0</v>
      </c>
      <c r="BD48" s="28">
        <v>0</v>
      </c>
      <c r="BE48" s="28">
        <v>0</v>
      </c>
      <c r="BF48" s="28">
        <v>0</v>
      </c>
      <c r="BG48" s="28">
        <v>0</v>
      </c>
      <c r="BH48" s="31"/>
      <c r="BI48" s="31"/>
      <c r="BJ48" s="28">
        <v>8</v>
      </c>
      <c r="BK48" s="28">
        <v>8</v>
      </c>
      <c r="BL48" s="28">
        <v>8</v>
      </c>
      <c r="BM48" s="28">
        <v>8</v>
      </c>
      <c r="BN48" s="28">
        <v>8</v>
      </c>
      <c r="BO48" s="31"/>
      <c r="BP48" s="31"/>
      <c r="BQ48" s="28">
        <f t="shared" si="147"/>
        <v>8</v>
      </c>
      <c r="BR48" s="28">
        <f t="shared" si="147"/>
        <v>8</v>
      </c>
      <c r="BS48" s="28">
        <f t="shared" si="147"/>
        <v>8</v>
      </c>
      <c r="BT48" s="28">
        <f t="shared" si="147"/>
        <v>8</v>
      </c>
      <c r="BU48" s="28">
        <f t="shared" si="147"/>
        <v>8</v>
      </c>
      <c r="BV48" s="31"/>
      <c r="BW48" s="31"/>
      <c r="BX48" s="28">
        <v>8</v>
      </c>
      <c r="BY48" s="26">
        <v>8</v>
      </c>
      <c r="BZ48" s="26">
        <v>8</v>
      </c>
      <c r="CA48" s="26">
        <v>8</v>
      </c>
      <c r="CB48" s="26">
        <v>8</v>
      </c>
      <c r="CC48" s="31"/>
      <c r="CD48" s="31"/>
      <c r="CE48" s="28">
        <v>0</v>
      </c>
      <c r="CF48" s="28">
        <v>0</v>
      </c>
      <c r="CG48" s="28">
        <v>0</v>
      </c>
      <c r="CH48" s="28">
        <v>0</v>
      </c>
      <c r="CI48" s="28">
        <v>0</v>
      </c>
      <c r="CJ48" s="31"/>
      <c r="CK48" s="31"/>
      <c r="CL48" s="28">
        <v>0</v>
      </c>
      <c r="CM48" s="28">
        <v>0</v>
      </c>
      <c r="CN48" s="28">
        <v>0</v>
      </c>
      <c r="CO48" s="28">
        <v>0</v>
      </c>
      <c r="CP48" s="28">
        <v>0</v>
      </c>
      <c r="CQ48" s="31"/>
      <c r="CR48" s="31"/>
      <c r="CS48" s="28">
        <v>8</v>
      </c>
      <c r="CT48" s="28">
        <v>8</v>
      </c>
      <c r="CU48" s="28">
        <v>8</v>
      </c>
      <c r="CV48" s="28">
        <v>8</v>
      </c>
      <c r="CW48" s="28">
        <v>8</v>
      </c>
      <c r="CX48" s="31"/>
      <c r="CY48" s="31"/>
      <c r="CZ48" s="28">
        <v>0</v>
      </c>
      <c r="DA48" s="28">
        <v>0</v>
      </c>
      <c r="DB48" s="28">
        <v>0</v>
      </c>
      <c r="DC48" s="28">
        <v>0</v>
      </c>
      <c r="DD48" s="28">
        <v>0</v>
      </c>
      <c r="DE48" s="31"/>
      <c r="DF48" s="31"/>
      <c r="DG48" s="28">
        <v>0</v>
      </c>
      <c r="DH48" s="28">
        <v>0</v>
      </c>
      <c r="DI48" s="28">
        <v>0</v>
      </c>
      <c r="DJ48" s="28">
        <v>0</v>
      </c>
      <c r="DK48" s="28">
        <v>0</v>
      </c>
      <c r="DL48" s="31"/>
      <c r="DM48" s="31"/>
      <c r="DN48" s="28">
        <v>8</v>
      </c>
      <c r="DO48" s="28">
        <v>8</v>
      </c>
      <c r="DP48" s="28">
        <v>8</v>
      </c>
      <c r="DQ48" s="28">
        <v>8</v>
      </c>
      <c r="DR48" s="28">
        <v>8</v>
      </c>
      <c r="DS48" s="31"/>
      <c r="DT48" s="31"/>
      <c r="DU48" s="28">
        <v>8</v>
      </c>
      <c r="DV48" s="28">
        <v>8</v>
      </c>
      <c r="DW48" s="28">
        <v>8</v>
      </c>
      <c r="DX48" s="28">
        <v>8</v>
      </c>
      <c r="DY48" s="28">
        <v>8</v>
      </c>
      <c r="DZ48" s="31"/>
      <c r="EA48" s="31"/>
      <c r="EB48" s="28">
        <v>8</v>
      </c>
      <c r="EC48" s="28">
        <v>8</v>
      </c>
      <c r="ED48" s="28">
        <v>8</v>
      </c>
      <c r="EE48" s="28">
        <v>8</v>
      </c>
      <c r="EF48" s="28">
        <v>8</v>
      </c>
      <c r="EG48" s="31"/>
      <c r="EH48" s="31"/>
      <c r="EI48" s="28">
        <v>8</v>
      </c>
      <c r="EJ48" s="28">
        <v>8</v>
      </c>
      <c r="EK48" s="28">
        <v>8</v>
      </c>
      <c r="EL48" s="28">
        <v>0</v>
      </c>
      <c r="EM48" s="28">
        <v>8</v>
      </c>
      <c r="EN48" s="31"/>
      <c r="EO48" s="31"/>
      <c r="EP48" s="28">
        <v>8</v>
      </c>
      <c r="EQ48" s="26">
        <v>8</v>
      </c>
      <c r="ER48" s="26">
        <v>8</v>
      </c>
      <c r="ES48" s="26">
        <v>8</v>
      </c>
      <c r="ET48" s="26">
        <v>8</v>
      </c>
      <c r="EU48" s="31"/>
      <c r="EV48" s="31"/>
      <c r="EW48" s="28">
        <v>0</v>
      </c>
      <c r="EX48" s="26">
        <v>8</v>
      </c>
      <c r="EY48" s="26">
        <v>8</v>
      </c>
      <c r="EZ48" s="26">
        <v>8</v>
      </c>
      <c r="FA48" s="26">
        <v>8</v>
      </c>
      <c r="FB48" s="31"/>
      <c r="FC48" s="31"/>
      <c r="FD48" s="28">
        <v>0</v>
      </c>
      <c r="FE48" s="26">
        <v>0</v>
      </c>
      <c r="FF48" s="26">
        <v>0</v>
      </c>
      <c r="FG48" s="26">
        <v>0</v>
      </c>
      <c r="FH48" s="26">
        <v>0</v>
      </c>
      <c r="FI48" s="31"/>
      <c r="FJ48" s="31"/>
      <c r="FK48" s="28">
        <v>16</v>
      </c>
      <c r="FL48" s="26">
        <v>16</v>
      </c>
      <c r="FM48" s="26">
        <v>16</v>
      </c>
      <c r="FN48" s="26">
        <v>16</v>
      </c>
      <c r="FO48" s="26">
        <v>16</v>
      </c>
      <c r="FP48" s="31"/>
      <c r="FQ48" s="31"/>
      <c r="FR48" s="28">
        <v>16</v>
      </c>
      <c r="FS48" s="26">
        <v>16</v>
      </c>
      <c r="FT48" s="28">
        <v>16</v>
      </c>
      <c r="FU48" s="26">
        <v>16</v>
      </c>
      <c r="FV48" s="28">
        <v>16</v>
      </c>
      <c r="FW48" s="31"/>
      <c r="FX48" s="31"/>
      <c r="FY48" s="28">
        <v>16</v>
      </c>
      <c r="FZ48" s="26">
        <v>16</v>
      </c>
      <c r="GA48" s="26">
        <v>16</v>
      </c>
      <c r="GB48" s="26">
        <v>16</v>
      </c>
      <c r="GC48" s="26">
        <v>16</v>
      </c>
      <c r="GD48" s="31"/>
      <c r="GE48" s="31"/>
      <c r="GF48" s="28">
        <v>16</v>
      </c>
      <c r="GG48" s="26">
        <v>16</v>
      </c>
      <c r="GH48" s="26">
        <v>16</v>
      </c>
      <c r="GI48" s="26">
        <v>16</v>
      </c>
      <c r="GJ48" s="26">
        <v>16</v>
      </c>
      <c r="GK48" s="31"/>
      <c r="GL48" s="31"/>
      <c r="GM48" s="28">
        <v>16</v>
      </c>
      <c r="GN48" s="26">
        <v>16</v>
      </c>
      <c r="GO48" s="26">
        <v>16</v>
      </c>
      <c r="GP48" s="26">
        <v>16</v>
      </c>
      <c r="GQ48" s="26">
        <v>16</v>
      </c>
      <c r="GR48" s="31"/>
      <c r="GS48" s="31"/>
      <c r="GT48" s="28">
        <v>24</v>
      </c>
      <c r="GU48" s="26">
        <v>24</v>
      </c>
      <c r="GV48" s="26">
        <v>24</v>
      </c>
      <c r="GW48" s="26">
        <v>24</v>
      </c>
      <c r="GX48" s="26">
        <v>24</v>
      </c>
      <c r="GY48" s="31"/>
      <c r="GZ48" s="31"/>
      <c r="HA48" s="28">
        <v>24</v>
      </c>
      <c r="HB48" s="26">
        <v>24</v>
      </c>
      <c r="HC48" s="26">
        <v>24</v>
      </c>
      <c r="HD48" s="26">
        <v>24</v>
      </c>
      <c r="HE48" s="26">
        <v>24</v>
      </c>
      <c r="HF48" s="31"/>
      <c r="HG48" s="31"/>
      <c r="HH48" s="28">
        <v>16</v>
      </c>
      <c r="HI48" s="26">
        <v>16</v>
      </c>
      <c r="HJ48" s="26">
        <v>16</v>
      </c>
      <c r="HK48" s="26">
        <v>16</v>
      </c>
      <c r="HL48" s="26">
        <v>16</v>
      </c>
      <c r="HM48" s="31"/>
      <c r="HN48" s="31"/>
      <c r="HO48" s="28">
        <v>8</v>
      </c>
      <c r="HP48" s="28">
        <v>8</v>
      </c>
      <c r="HQ48" s="28">
        <v>8</v>
      </c>
      <c r="HR48" s="28">
        <v>8</v>
      </c>
      <c r="HS48" s="28">
        <v>8</v>
      </c>
      <c r="HT48" s="31"/>
      <c r="HU48" s="31"/>
      <c r="HV48" s="28">
        <v>0</v>
      </c>
      <c r="HW48" s="28">
        <v>0</v>
      </c>
      <c r="HX48" s="28">
        <v>0</v>
      </c>
      <c r="HY48" s="28">
        <v>0</v>
      </c>
      <c r="HZ48" s="28">
        <v>0</v>
      </c>
      <c r="IA48" s="31"/>
      <c r="IB48" s="31"/>
      <c r="IC48" s="28">
        <v>16</v>
      </c>
      <c r="ID48" s="28">
        <v>16</v>
      </c>
      <c r="IE48" s="28">
        <v>16</v>
      </c>
      <c r="IF48" s="28">
        <v>16</v>
      </c>
      <c r="IG48" s="28">
        <v>16</v>
      </c>
      <c r="IH48" s="31"/>
      <c r="II48" s="31"/>
      <c r="IJ48" s="28">
        <v>24</v>
      </c>
      <c r="IK48" s="28">
        <v>24</v>
      </c>
      <c r="IL48" s="28">
        <v>24</v>
      </c>
      <c r="IM48" s="28">
        <v>24</v>
      </c>
      <c r="IN48" s="28">
        <v>24</v>
      </c>
      <c r="IO48" s="31"/>
      <c r="IP48" s="31"/>
      <c r="IQ48" s="28">
        <v>16</v>
      </c>
      <c r="IR48" s="28">
        <v>16</v>
      </c>
      <c r="IS48" s="28">
        <v>16</v>
      </c>
      <c r="IT48" s="28">
        <v>16</v>
      </c>
      <c r="IU48" s="28">
        <v>16</v>
      </c>
      <c r="IV48" s="31"/>
      <c r="IW48" s="31"/>
      <c r="IX48" s="28">
        <f>SUM(IX46*8)</f>
        <v>24</v>
      </c>
      <c r="IY48" s="28">
        <v>24</v>
      </c>
      <c r="IZ48" s="28">
        <v>24</v>
      </c>
      <c r="JA48" s="28">
        <v>24</v>
      </c>
      <c r="JB48" s="28">
        <v>24</v>
      </c>
      <c r="JC48" s="31"/>
      <c r="JD48" s="31"/>
      <c r="JE48" s="28">
        <f>SUM(JE46*8)</f>
        <v>16</v>
      </c>
      <c r="JF48" s="28">
        <f t="shared" ref="JF48:JI48" si="149">SUM(JF46*8)</f>
        <v>24</v>
      </c>
      <c r="JG48" s="28">
        <f t="shared" si="149"/>
        <v>24</v>
      </c>
      <c r="JH48" s="28">
        <f t="shared" si="149"/>
        <v>24</v>
      </c>
      <c r="JI48" s="28">
        <f t="shared" si="149"/>
        <v>24</v>
      </c>
      <c r="JJ48" s="31"/>
      <c r="JK48" s="31"/>
      <c r="JL48" s="28">
        <v>16</v>
      </c>
      <c r="JM48" s="28">
        <v>16</v>
      </c>
      <c r="JN48" s="28">
        <v>16</v>
      </c>
      <c r="JO48" s="28">
        <v>16</v>
      </c>
      <c r="JP48" s="28">
        <v>16</v>
      </c>
      <c r="JQ48" s="31"/>
      <c r="JR48" s="31"/>
      <c r="JS48" s="28">
        <v>24</v>
      </c>
      <c r="JT48" s="26">
        <v>0</v>
      </c>
      <c r="JU48" s="26">
        <v>16</v>
      </c>
      <c r="JV48" s="26">
        <v>16</v>
      </c>
      <c r="JW48" s="26">
        <v>16</v>
      </c>
      <c r="JX48" s="31"/>
      <c r="JY48" s="31"/>
      <c r="JZ48" s="28">
        <v>8</v>
      </c>
      <c r="KA48" s="28">
        <v>8</v>
      </c>
      <c r="KB48" s="28">
        <v>8</v>
      </c>
      <c r="KC48" s="28">
        <v>8</v>
      </c>
      <c r="KD48" s="28">
        <v>8</v>
      </c>
      <c r="KE48" s="31"/>
      <c r="KF48" s="31"/>
      <c r="KG48" s="28">
        <v>16</v>
      </c>
      <c r="KH48" s="28">
        <v>16</v>
      </c>
      <c r="KI48" s="28">
        <v>16</v>
      </c>
      <c r="KJ48" s="28">
        <v>16</v>
      </c>
      <c r="KK48" s="28">
        <v>16</v>
      </c>
      <c r="KL48" s="31"/>
      <c r="KM48" s="31"/>
      <c r="KN48" s="28">
        <v>16</v>
      </c>
      <c r="KO48" s="28">
        <v>16</v>
      </c>
      <c r="KP48" s="28">
        <v>16</v>
      </c>
      <c r="KQ48" s="28">
        <v>16</v>
      </c>
      <c r="KR48" s="28">
        <v>16</v>
      </c>
      <c r="KS48" s="31"/>
      <c r="KT48" s="31"/>
      <c r="KU48" s="28">
        <v>16</v>
      </c>
      <c r="KV48" s="28">
        <v>16</v>
      </c>
      <c r="KW48" s="28">
        <v>16</v>
      </c>
      <c r="KX48" s="28">
        <v>16</v>
      </c>
      <c r="KY48" s="28">
        <v>16</v>
      </c>
      <c r="KZ48" s="31"/>
      <c r="LA48" s="31"/>
      <c r="LB48" s="28">
        <v>16</v>
      </c>
      <c r="LC48" s="28">
        <v>16</v>
      </c>
      <c r="LD48" s="28">
        <v>16</v>
      </c>
      <c r="LE48" s="28">
        <v>16</v>
      </c>
      <c r="LF48" s="26">
        <v>8</v>
      </c>
      <c r="LG48" s="31"/>
      <c r="LH48" s="31"/>
      <c r="LI48" s="28">
        <v>8</v>
      </c>
      <c r="LJ48" s="28">
        <v>8</v>
      </c>
      <c r="LK48" s="28">
        <v>8</v>
      </c>
      <c r="LL48" s="28">
        <v>8</v>
      </c>
      <c r="LM48" s="28">
        <v>8</v>
      </c>
      <c r="LN48" s="31"/>
      <c r="LO48" s="31"/>
      <c r="LP48" s="28">
        <v>16</v>
      </c>
      <c r="LQ48" s="28">
        <v>16</v>
      </c>
      <c r="LR48" s="28">
        <v>16</v>
      </c>
      <c r="LS48" s="28">
        <v>16</v>
      </c>
      <c r="LT48" s="28">
        <v>16</v>
      </c>
      <c r="LU48" s="31"/>
      <c r="LV48" s="31"/>
      <c r="LW48" s="28">
        <v>8</v>
      </c>
      <c r="LX48" s="28">
        <v>8</v>
      </c>
      <c r="LY48" s="28">
        <v>8</v>
      </c>
      <c r="LZ48" s="28">
        <v>8</v>
      </c>
      <c r="MA48" s="28">
        <v>8</v>
      </c>
      <c r="MB48" s="31"/>
      <c r="MC48" s="31"/>
      <c r="MD48" s="28">
        <v>8</v>
      </c>
      <c r="ME48" s="28">
        <v>8</v>
      </c>
      <c r="MF48" s="28">
        <v>8</v>
      </c>
      <c r="MG48" s="28">
        <v>8</v>
      </c>
      <c r="MH48" s="28">
        <v>8</v>
      </c>
      <c r="MI48" s="31"/>
      <c r="MJ48" s="31"/>
      <c r="MK48" s="28">
        <v>8</v>
      </c>
      <c r="ML48" s="28">
        <v>8</v>
      </c>
      <c r="MM48" s="28">
        <v>8</v>
      </c>
      <c r="MN48" s="28">
        <v>8</v>
      </c>
      <c r="MO48" s="28">
        <v>8</v>
      </c>
      <c r="MP48" s="31"/>
      <c r="MQ48" s="31"/>
      <c r="MR48" s="28">
        <v>8</v>
      </c>
      <c r="MS48" s="28">
        <v>8</v>
      </c>
      <c r="MT48" s="28">
        <v>8</v>
      </c>
      <c r="MU48" s="28">
        <v>8</v>
      </c>
      <c r="MV48" s="28">
        <v>0</v>
      </c>
      <c r="MW48" s="31"/>
      <c r="MX48" s="31"/>
      <c r="MY48" s="28"/>
      <c r="MZ48" s="26"/>
      <c r="NA48" s="26"/>
      <c r="NB48" s="26"/>
      <c r="NC48" s="26"/>
      <c r="ND48" s="31"/>
      <c r="NE48" s="31"/>
      <c r="NF48" s="16" t="s">
        <v>759</v>
      </c>
    </row>
    <row r="49" spans="1:370" s="29" customFormat="1" ht="15.75" x14ac:dyDescent="0.25">
      <c r="A49" s="22" t="s">
        <v>807</v>
      </c>
      <c r="B49" s="23" t="s">
        <v>802</v>
      </c>
      <c r="C49" s="24"/>
      <c r="D49" s="33" t="s">
        <v>766</v>
      </c>
      <c r="E49" s="25"/>
      <c r="F49" s="26">
        <v>0</v>
      </c>
      <c r="G49" s="26">
        <v>0</v>
      </c>
      <c r="H49" s="26">
        <v>0</v>
      </c>
      <c r="I49" s="26">
        <v>0</v>
      </c>
      <c r="J49" s="31"/>
      <c r="K49" s="31"/>
      <c r="L49" s="31"/>
      <c r="M49" s="28">
        <v>3</v>
      </c>
      <c r="N49" s="28">
        <v>3</v>
      </c>
      <c r="O49" s="28">
        <v>3</v>
      </c>
      <c r="P49" s="28">
        <v>3</v>
      </c>
      <c r="Q49" s="28">
        <v>3</v>
      </c>
      <c r="R49" s="31"/>
      <c r="S49" s="31"/>
      <c r="T49" s="28">
        <v>0</v>
      </c>
      <c r="U49" s="28">
        <v>0</v>
      </c>
      <c r="V49" s="28">
        <v>0</v>
      </c>
      <c r="W49" s="28">
        <v>0</v>
      </c>
      <c r="X49" s="28">
        <v>0</v>
      </c>
      <c r="Y49" s="31"/>
      <c r="Z49" s="31"/>
      <c r="AA49" s="28">
        <v>0</v>
      </c>
      <c r="AB49" s="28">
        <v>0</v>
      </c>
      <c r="AC49" s="28">
        <v>0</v>
      </c>
      <c r="AD49" s="28">
        <v>0</v>
      </c>
      <c r="AE49" s="28">
        <v>0</v>
      </c>
      <c r="AF49" s="31"/>
      <c r="AG49" s="31"/>
      <c r="AH49" s="28">
        <v>0</v>
      </c>
      <c r="AI49" s="28">
        <v>0</v>
      </c>
      <c r="AJ49" s="28">
        <v>0</v>
      </c>
      <c r="AK49" s="28">
        <v>0</v>
      </c>
      <c r="AL49" s="28">
        <v>0</v>
      </c>
      <c r="AM49" s="31"/>
      <c r="AN49" s="31"/>
      <c r="AO49" s="28">
        <v>0</v>
      </c>
      <c r="AP49" s="28">
        <v>0</v>
      </c>
      <c r="AQ49" s="28">
        <v>0</v>
      </c>
      <c r="AR49" s="28">
        <v>0</v>
      </c>
      <c r="AS49" s="28">
        <v>0</v>
      </c>
      <c r="AT49" s="31"/>
      <c r="AU49" s="31"/>
      <c r="AV49" s="28">
        <v>1</v>
      </c>
      <c r="AW49" s="26">
        <v>1</v>
      </c>
      <c r="AX49" s="26">
        <v>1</v>
      </c>
      <c r="AY49" s="26">
        <v>1</v>
      </c>
      <c r="AZ49" s="26">
        <v>1</v>
      </c>
      <c r="BA49" s="31"/>
      <c r="BB49" s="31"/>
      <c r="BC49" s="28">
        <v>0</v>
      </c>
      <c r="BD49" s="28">
        <v>0</v>
      </c>
      <c r="BE49" s="28">
        <v>0</v>
      </c>
      <c r="BF49" s="28">
        <v>0</v>
      </c>
      <c r="BG49" s="28">
        <v>0</v>
      </c>
      <c r="BH49" s="31"/>
      <c r="BI49" s="31"/>
      <c r="BJ49" s="28">
        <v>0</v>
      </c>
      <c r="BK49" s="28">
        <v>0</v>
      </c>
      <c r="BL49" s="28">
        <v>0</v>
      </c>
      <c r="BM49" s="28">
        <v>0</v>
      </c>
      <c r="BN49" s="28">
        <v>0</v>
      </c>
      <c r="BO49" s="31"/>
      <c r="BP49" s="31"/>
      <c r="BQ49" s="28">
        <v>2</v>
      </c>
      <c r="BR49" s="28">
        <v>2</v>
      </c>
      <c r="BS49" s="28">
        <v>2</v>
      </c>
      <c r="BT49" s="28">
        <v>2</v>
      </c>
      <c r="BU49" s="28">
        <v>2</v>
      </c>
      <c r="BV49" s="31"/>
      <c r="BW49" s="31"/>
      <c r="BX49" s="28">
        <v>2</v>
      </c>
      <c r="BY49" s="26">
        <v>2</v>
      </c>
      <c r="BZ49" s="26">
        <v>2</v>
      </c>
      <c r="CA49" s="26">
        <v>2</v>
      </c>
      <c r="CB49" s="26">
        <v>2</v>
      </c>
      <c r="CC49" s="31"/>
      <c r="CD49" s="31"/>
      <c r="CE49" s="28">
        <v>2</v>
      </c>
      <c r="CF49" s="28">
        <v>2</v>
      </c>
      <c r="CG49" s="28">
        <v>2</v>
      </c>
      <c r="CH49" s="28">
        <v>2</v>
      </c>
      <c r="CI49" s="28">
        <v>2</v>
      </c>
      <c r="CJ49" s="31"/>
      <c r="CK49" s="31"/>
      <c r="CL49" s="28">
        <v>0</v>
      </c>
      <c r="CM49" s="28">
        <v>0</v>
      </c>
      <c r="CN49" s="28">
        <v>0</v>
      </c>
      <c r="CO49" s="28">
        <v>0</v>
      </c>
      <c r="CP49" s="28">
        <v>0</v>
      </c>
      <c r="CQ49" s="31"/>
      <c r="CR49" s="31"/>
      <c r="CS49" s="28">
        <v>2</v>
      </c>
      <c r="CT49" s="28">
        <v>2</v>
      </c>
      <c r="CU49" s="28">
        <v>2</v>
      </c>
      <c r="CV49" s="28">
        <v>2</v>
      </c>
      <c r="CW49" s="28">
        <v>2</v>
      </c>
      <c r="CX49" s="31"/>
      <c r="CY49" s="31"/>
      <c r="CZ49" s="28">
        <v>3</v>
      </c>
      <c r="DA49" s="28">
        <v>3</v>
      </c>
      <c r="DB49" s="28">
        <v>3</v>
      </c>
      <c r="DC49" s="28">
        <v>3</v>
      </c>
      <c r="DD49" s="28">
        <v>3</v>
      </c>
      <c r="DE49" s="31"/>
      <c r="DF49" s="31"/>
      <c r="DG49" s="28">
        <v>3</v>
      </c>
      <c r="DH49" s="28">
        <v>3</v>
      </c>
      <c r="DI49" s="28">
        <v>3</v>
      </c>
      <c r="DJ49" s="28">
        <v>3</v>
      </c>
      <c r="DK49" s="28">
        <v>3</v>
      </c>
      <c r="DL49" s="31"/>
      <c r="DM49" s="31"/>
      <c r="DN49" s="28">
        <v>0</v>
      </c>
      <c r="DO49" s="28">
        <v>0</v>
      </c>
      <c r="DP49" s="28">
        <v>0</v>
      </c>
      <c r="DQ49" s="28">
        <v>0</v>
      </c>
      <c r="DR49" s="28">
        <v>0</v>
      </c>
      <c r="DS49" s="31"/>
      <c r="DT49" s="31"/>
      <c r="DU49" s="28">
        <v>0</v>
      </c>
      <c r="DV49" s="28">
        <v>0</v>
      </c>
      <c r="DW49" s="28">
        <v>0</v>
      </c>
      <c r="DX49" s="28">
        <v>0</v>
      </c>
      <c r="DY49" s="28">
        <v>0</v>
      </c>
      <c r="DZ49" s="31"/>
      <c r="EA49" s="31"/>
      <c r="EB49" s="28">
        <v>3</v>
      </c>
      <c r="EC49" s="28">
        <v>3</v>
      </c>
      <c r="ED49" s="28">
        <v>3</v>
      </c>
      <c r="EE49" s="28">
        <v>3</v>
      </c>
      <c r="EF49" s="28">
        <v>3</v>
      </c>
      <c r="EG49" s="31"/>
      <c r="EH49" s="31"/>
      <c r="EI49" s="28">
        <v>2</v>
      </c>
      <c r="EJ49" s="28">
        <v>2</v>
      </c>
      <c r="EK49" s="28">
        <v>2</v>
      </c>
      <c r="EL49" s="28">
        <v>0</v>
      </c>
      <c r="EM49" s="28">
        <v>2</v>
      </c>
      <c r="EN49" s="31"/>
      <c r="EO49" s="31"/>
      <c r="EP49" s="28">
        <v>2</v>
      </c>
      <c r="EQ49" s="26">
        <v>2</v>
      </c>
      <c r="ER49" s="26">
        <v>2</v>
      </c>
      <c r="ES49" s="26">
        <v>2</v>
      </c>
      <c r="ET49" s="26">
        <v>2</v>
      </c>
      <c r="EU49" s="31"/>
      <c r="EV49" s="31"/>
      <c r="EW49" s="28">
        <v>0</v>
      </c>
      <c r="EX49" s="26">
        <v>2</v>
      </c>
      <c r="EY49" s="26">
        <v>2</v>
      </c>
      <c r="EZ49" s="26">
        <v>2</v>
      </c>
      <c r="FA49" s="26">
        <v>2</v>
      </c>
      <c r="FB49" s="31"/>
      <c r="FC49" s="31"/>
      <c r="FD49" s="28">
        <v>0</v>
      </c>
      <c r="FE49" s="26">
        <v>0</v>
      </c>
      <c r="FF49" s="26">
        <v>0</v>
      </c>
      <c r="FG49" s="26">
        <v>0</v>
      </c>
      <c r="FH49" s="26">
        <v>0</v>
      </c>
      <c r="FI49" s="31"/>
      <c r="FJ49" s="31"/>
      <c r="FK49" s="28">
        <v>0</v>
      </c>
      <c r="FL49" s="26">
        <v>0</v>
      </c>
      <c r="FM49" s="26">
        <v>0</v>
      </c>
      <c r="FN49" s="26">
        <v>0</v>
      </c>
      <c r="FO49" s="26">
        <v>0</v>
      </c>
      <c r="FP49" s="31"/>
      <c r="FQ49" s="31"/>
      <c r="FR49" s="28">
        <v>0</v>
      </c>
      <c r="FS49" s="26">
        <v>0</v>
      </c>
      <c r="FT49" s="28">
        <v>0</v>
      </c>
      <c r="FU49" s="26">
        <v>0</v>
      </c>
      <c r="FV49" s="28">
        <v>0</v>
      </c>
      <c r="FW49" s="31"/>
      <c r="FX49" s="31"/>
      <c r="FY49" s="28">
        <v>0</v>
      </c>
      <c r="FZ49" s="26">
        <v>0</v>
      </c>
      <c r="GA49" s="26">
        <v>0</v>
      </c>
      <c r="GB49" s="26">
        <v>0</v>
      </c>
      <c r="GC49" s="26">
        <v>0</v>
      </c>
      <c r="GD49" s="31"/>
      <c r="GE49" s="31"/>
      <c r="GF49" s="28">
        <v>0</v>
      </c>
      <c r="GG49" s="26">
        <v>0</v>
      </c>
      <c r="GH49" s="26">
        <v>0</v>
      </c>
      <c r="GI49" s="26">
        <v>0</v>
      </c>
      <c r="GJ49" s="26">
        <v>0</v>
      </c>
      <c r="GK49" s="31"/>
      <c r="GL49" s="31"/>
      <c r="GM49" s="28">
        <v>1</v>
      </c>
      <c r="GN49" s="26">
        <v>1</v>
      </c>
      <c r="GO49" s="26">
        <v>1</v>
      </c>
      <c r="GP49" s="26">
        <v>1</v>
      </c>
      <c r="GQ49" s="26">
        <v>1</v>
      </c>
      <c r="GR49" s="31"/>
      <c r="GS49" s="31"/>
      <c r="GT49" s="28">
        <v>0</v>
      </c>
      <c r="GU49" s="26">
        <v>0</v>
      </c>
      <c r="GV49" s="26">
        <v>0</v>
      </c>
      <c r="GW49" s="26">
        <v>0</v>
      </c>
      <c r="GX49" s="26">
        <v>0</v>
      </c>
      <c r="GY49" s="31"/>
      <c r="GZ49" s="31"/>
      <c r="HA49" s="28">
        <v>0</v>
      </c>
      <c r="HB49" s="26">
        <v>0</v>
      </c>
      <c r="HC49" s="26">
        <v>0</v>
      </c>
      <c r="HD49" s="26">
        <v>0</v>
      </c>
      <c r="HE49" s="26">
        <v>0</v>
      </c>
      <c r="HF49" s="31"/>
      <c r="HG49" s="31"/>
      <c r="HH49" s="28">
        <v>1</v>
      </c>
      <c r="HI49" s="26">
        <v>1</v>
      </c>
      <c r="HJ49" s="26">
        <v>1</v>
      </c>
      <c r="HK49" s="26">
        <v>1</v>
      </c>
      <c r="HL49" s="26">
        <v>1</v>
      </c>
      <c r="HM49" s="31"/>
      <c r="HN49" s="31"/>
      <c r="HO49" s="28">
        <v>2</v>
      </c>
      <c r="HP49" s="28">
        <v>2</v>
      </c>
      <c r="HQ49" s="28">
        <v>2</v>
      </c>
      <c r="HR49" s="28">
        <v>2</v>
      </c>
      <c r="HS49" s="28">
        <v>2</v>
      </c>
      <c r="HT49" s="31"/>
      <c r="HU49" s="31"/>
      <c r="HV49" s="28">
        <v>0</v>
      </c>
      <c r="HW49" s="28">
        <v>0</v>
      </c>
      <c r="HX49" s="28">
        <v>0</v>
      </c>
      <c r="HY49" s="28">
        <v>0</v>
      </c>
      <c r="HZ49" s="28">
        <v>0</v>
      </c>
      <c r="IA49" s="31"/>
      <c r="IB49" s="31"/>
      <c r="IC49" s="28">
        <v>1</v>
      </c>
      <c r="ID49" s="28">
        <v>1</v>
      </c>
      <c r="IE49" s="28">
        <v>1</v>
      </c>
      <c r="IF49" s="28">
        <v>1</v>
      </c>
      <c r="IG49" s="28">
        <v>1</v>
      </c>
      <c r="IH49" s="31"/>
      <c r="II49" s="31"/>
      <c r="IJ49" s="28">
        <v>0</v>
      </c>
      <c r="IK49" s="28">
        <v>0</v>
      </c>
      <c r="IL49" s="28">
        <v>0</v>
      </c>
      <c r="IM49" s="28">
        <v>0</v>
      </c>
      <c r="IN49" s="28">
        <v>0</v>
      </c>
      <c r="IO49" s="31"/>
      <c r="IP49" s="31"/>
      <c r="IQ49" s="28">
        <v>0</v>
      </c>
      <c r="IR49" s="28">
        <v>0</v>
      </c>
      <c r="IS49" s="28">
        <v>0</v>
      </c>
      <c r="IT49" s="28">
        <v>0</v>
      </c>
      <c r="IU49" s="28">
        <v>0</v>
      </c>
      <c r="IV49" s="31"/>
      <c r="IW49" s="31"/>
      <c r="IX49" s="28">
        <v>0</v>
      </c>
      <c r="IY49" s="28">
        <v>0</v>
      </c>
      <c r="IZ49" s="28">
        <v>0</v>
      </c>
      <c r="JA49" s="28">
        <v>0</v>
      </c>
      <c r="JB49" s="28">
        <v>0</v>
      </c>
      <c r="JC49" s="31"/>
      <c r="JD49" s="31"/>
      <c r="JE49" s="28">
        <v>0</v>
      </c>
      <c r="JF49" s="28">
        <v>0</v>
      </c>
      <c r="JG49" s="28">
        <v>0</v>
      </c>
      <c r="JH49" s="28">
        <v>0</v>
      </c>
      <c r="JI49" s="28">
        <v>0</v>
      </c>
      <c r="JJ49" s="31"/>
      <c r="JK49" s="31"/>
      <c r="JL49" s="28">
        <v>16</v>
      </c>
      <c r="JM49" s="28">
        <v>16</v>
      </c>
      <c r="JN49" s="28">
        <v>16</v>
      </c>
      <c r="JO49" s="28">
        <v>16</v>
      </c>
      <c r="JP49" s="28">
        <v>16</v>
      </c>
      <c r="JQ49" s="31"/>
      <c r="JR49" s="31"/>
      <c r="JS49" s="28">
        <v>0</v>
      </c>
      <c r="JT49" s="26">
        <v>0</v>
      </c>
      <c r="JU49" s="26">
        <v>1</v>
      </c>
      <c r="JV49" s="26">
        <v>1</v>
      </c>
      <c r="JW49" s="26">
        <v>1</v>
      </c>
      <c r="JX49" s="31"/>
      <c r="JY49" s="31"/>
      <c r="JZ49" s="28">
        <v>1</v>
      </c>
      <c r="KA49" s="28">
        <v>1</v>
      </c>
      <c r="KB49" s="28">
        <v>1</v>
      </c>
      <c r="KC49" s="28">
        <v>1</v>
      </c>
      <c r="KD49" s="28">
        <v>1</v>
      </c>
      <c r="KE49" s="31"/>
      <c r="KF49" s="31"/>
      <c r="KG49" s="28">
        <v>0</v>
      </c>
      <c r="KH49" s="28">
        <v>0</v>
      </c>
      <c r="KI49" s="28">
        <v>0</v>
      </c>
      <c r="KJ49" s="28">
        <v>0</v>
      </c>
      <c r="KK49" s="28">
        <v>0</v>
      </c>
      <c r="KL49" s="31"/>
      <c r="KM49" s="31"/>
      <c r="KN49" s="28">
        <v>1</v>
      </c>
      <c r="KO49" s="28">
        <v>1</v>
      </c>
      <c r="KP49" s="28">
        <v>1</v>
      </c>
      <c r="KQ49" s="28">
        <v>1</v>
      </c>
      <c r="KR49" s="28">
        <v>1</v>
      </c>
      <c r="KS49" s="31"/>
      <c r="KT49" s="31"/>
      <c r="KU49" s="28">
        <v>0</v>
      </c>
      <c r="KV49" s="28">
        <v>0</v>
      </c>
      <c r="KW49" s="28">
        <v>0</v>
      </c>
      <c r="KX49" s="28">
        <v>0</v>
      </c>
      <c r="KY49" s="28">
        <v>0</v>
      </c>
      <c r="KZ49" s="31"/>
      <c r="LA49" s="31"/>
      <c r="LB49" s="28">
        <v>1</v>
      </c>
      <c r="LC49" s="28">
        <v>1</v>
      </c>
      <c r="LD49" s="28">
        <v>1</v>
      </c>
      <c r="LE49" s="28">
        <v>1</v>
      </c>
      <c r="LF49" s="26">
        <v>1</v>
      </c>
      <c r="LG49" s="31"/>
      <c r="LH49" s="31"/>
      <c r="LI49" s="28">
        <v>1</v>
      </c>
      <c r="LJ49" s="28">
        <v>1</v>
      </c>
      <c r="LK49" s="28">
        <v>1</v>
      </c>
      <c r="LL49" s="28">
        <v>1</v>
      </c>
      <c r="LM49" s="28">
        <v>1</v>
      </c>
      <c r="LN49" s="31"/>
      <c r="LO49" s="31"/>
      <c r="LP49" s="28">
        <v>2</v>
      </c>
      <c r="LQ49" s="28">
        <v>2</v>
      </c>
      <c r="LR49" s="28">
        <v>2</v>
      </c>
      <c r="LS49" s="28">
        <v>2</v>
      </c>
      <c r="LT49" s="28">
        <v>2</v>
      </c>
      <c r="LU49" s="31"/>
      <c r="LV49" s="31"/>
      <c r="LW49" s="28">
        <v>2</v>
      </c>
      <c r="LX49" s="28">
        <v>2</v>
      </c>
      <c r="LY49" s="28">
        <v>2</v>
      </c>
      <c r="LZ49" s="28">
        <v>2</v>
      </c>
      <c r="MA49" s="28">
        <v>2</v>
      </c>
      <c r="MB49" s="31"/>
      <c r="MC49" s="31"/>
      <c r="MD49" s="28">
        <v>2</v>
      </c>
      <c r="ME49" s="28">
        <v>2</v>
      </c>
      <c r="MF49" s="28">
        <v>2</v>
      </c>
      <c r="MG49" s="28">
        <v>2</v>
      </c>
      <c r="MH49" s="28">
        <v>2</v>
      </c>
      <c r="MI49" s="31"/>
      <c r="MJ49" s="31"/>
      <c r="MK49" s="28">
        <v>2</v>
      </c>
      <c r="ML49" s="28">
        <v>2</v>
      </c>
      <c r="MM49" s="28">
        <v>2</v>
      </c>
      <c r="MN49" s="28">
        <v>2</v>
      </c>
      <c r="MO49" s="28">
        <v>2</v>
      </c>
      <c r="MP49" s="31"/>
      <c r="MQ49" s="31"/>
      <c r="MR49" s="28">
        <v>2</v>
      </c>
      <c r="MS49" s="28">
        <v>2</v>
      </c>
      <c r="MT49" s="28">
        <v>2</v>
      </c>
      <c r="MU49" s="28">
        <v>2</v>
      </c>
      <c r="MV49" s="28">
        <v>0</v>
      </c>
      <c r="MW49" s="31"/>
      <c r="MX49" s="31"/>
      <c r="MY49" s="28"/>
      <c r="MZ49" s="26"/>
      <c r="NA49" s="26"/>
      <c r="NB49" s="26"/>
      <c r="NC49" s="26"/>
      <c r="ND49" s="31"/>
      <c r="NE49" s="31"/>
      <c r="NF49" s="16" t="s">
        <v>759</v>
      </c>
    </row>
    <row r="50" spans="1:370" s="29" customFormat="1" ht="15.75" x14ac:dyDescent="0.25">
      <c r="A50" s="22" t="s">
        <v>808</v>
      </c>
      <c r="B50" s="23" t="s">
        <v>809</v>
      </c>
      <c r="C50" s="24"/>
      <c r="D50" s="33" t="s">
        <v>766</v>
      </c>
      <c r="E50" s="25"/>
      <c r="F50" s="26">
        <v>0</v>
      </c>
      <c r="G50" s="26">
        <v>0</v>
      </c>
      <c r="H50" s="26">
        <v>0</v>
      </c>
      <c r="I50" s="26">
        <v>0</v>
      </c>
      <c r="J50" s="31"/>
      <c r="K50" s="31"/>
      <c r="L50" s="31"/>
      <c r="M50" s="28">
        <v>2</v>
      </c>
      <c r="N50" s="28">
        <v>2</v>
      </c>
      <c r="O50" s="28">
        <v>2</v>
      </c>
      <c r="P50" s="28">
        <v>2</v>
      </c>
      <c r="Q50" s="28">
        <v>2</v>
      </c>
      <c r="R50" s="31"/>
      <c r="S50" s="31"/>
      <c r="T50" s="28">
        <v>0</v>
      </c>
      <c r="U50" s="28">
        <v>0</v>
      </c>
      <c r="V50" s="28">
        <v>0</v>
      </c>
      <c r="W50" s="28">
        <v>0</v>
      </c>
      <c r="X50" s="28">
        <v>0</v>
      </c>
      <c r="Y50" s="31"/>
      <c r="Z50" s="31"/>
      <c r="AA50" s="28">
        <v>0</v>
      </c>
      <c r="AB50" s="28">
        <v>0</v>
      </c>
      <c r="AC50" s="28">
        <v>0</v>
      </c>
      <c r="AD50" s="28">
        <v>0</v>
      </c>
      <c r="AE50" s="28">
        <v>0</v>
      </c>
      <c r="AF50" s="31"/>
      <c r="AG50" s="31"/>
      <c r="AH50" s="28">
        <v>0</v>
      </c>
      <c r="AI50" s="28">
        <v>0</v>
      </c>
      <c r="AJ50" s="28">
        <v>0</v>
      </c>
      <c r="AK50" s="28">
        <v>0</v>
      </c>
      <c r="AL50" s="28">
        <v>0</v>
      </c>
      <c r="AM50" s="31"/>
      <c r="AN50" s="31"/>
      <c r="AO50" s="28">
        <v>2</v>
      </c>
      <c r="AP50" s="28">
        <v>2</v>
      </c>
      <c r="AQ50" s="28">
        <v>2</v>
      </c>
      <c r="AR50" s="28">
        <v>2</v>
      </c>
      <c r="AS50" s="28">
        <v>2</v>
      </c>
      <c r="AT50" s="31"/>
      <c r="AU50" s="31"/>
      <c r="AV50" s="28">
        <v>1</v>
      </c>
      <c r="AW50" s="26">
        <v>1</v>
      </c>
      <c r="AX50" s="26">
        <v>1</v>
      </c>
      <c r="AY50" s="26">
        <v>1</v>
      </c>
      <c r="AZ50" s="26">
        <v>1</v>
      </c>
      <c r="BA50" s="31"/>
      <c r="BB50" s="31"/>
      <c r="BC50" s="28">
        <v>0</v>
      </c>
      <c r="BD50" s="28">
        <v>0</v>
      </c>
      <c r="BE50" s="28">
        <v>0</v>
      </c>
      <c r="BF50" s="28">
        <v>0</v>
      </c>
      <c r="BG50" s="28">
        <v>0</v>
      </c>
      <c r="BH50" s="31"/>
      <c r="BI50" s="31"/>
      <c r="BJ50" s="28">
        <v>0</v>
      </c>
      <c r="BK50" s="28">
        <v>0</v>
      </c>
      <c r="BL50" s="28">
        <v>0</v>
      </c>
      <c r="BM50" s="28">
        <v>0</v>
      </c>
      <c r="BN50" s="28">
        <v>0</v>
      </c>
      <c r="BO50" s="31"/>
      <c r="BP50" s="31"/>
      <c r="BQ50" s="28">
        <v>2</v>
      </c>
      <c r="BR50" s="28">
        <v>2</v>
      </c>
      <c r="BS50" s="28">
        <v>2</v>
      </c>
      <c r="BT50" s="28">
        <v>2</v>
      </c>
      <c r="BU50" s="28">
        <v>2</v>
      </c>
      <c r="BV50" s="31"/>
      <c r="BW50" s="31"/>
      <c r="BX50" s="28">
        <v>2</v>
      </c>
      <c r="BY50" s="26">
        <v>2</v>
      </c>
      <c r="BZ50" s="26">
        <v>2</v>
      </c>
      <c r="CA50" s="26">
        <v>2</v>
      </c>
      <c r="CB50" s="26">
        <v>2</v>
      </c>
      <c r="CC50" s="31"/>
      <c r="CD50" s="31"/>
      <c r="CE50" s="28">
        <v>2</v>
      </c>
      <c r="CF50" s="28">
        <v>2</v>
      </c>
      <c r="CG50" s="28">
        <v>2</v>
      </c>
      <c r="CH50" s="28">
        <v>2</v>
      </c>
      <c r="CI50" s="28">
        <v>2</v>
      </c>
      <c r="CJ50" s="31"/>
      <c r="CK50" s="31"/>
      <c r="CL50" s="28">
        <v>0</v>
      </c>
      <c r="CM50" s="28">
        <v>0</v>
      </c>
      <c r="CN50" s="28">
        <v>0</v>
      </c>
      <c r="CO50" s="28">
        <v>0</v>
      </c>
      <c r="CP50" s="28">
        <v>0</v>
      </c>
      <c r="CQ50" s="31"/>
      <c r="CR50" s="31"/>
      <c r="CS50" s="28">
        <v>2</v>
      </c>
      <c r="CT50" s="28">
        <v>2</v>
      </c>
      <c r="CU50" s="28">
        <v>2</v>
      </c>
      <c r="CV50" s="28">
        <v>2</v>
      </c>
      <c r="CW50" s="28">
        <v>2</v>
      </c>
      <c r="CX50" s="31"/>
      <c r="CY50" s="31"/>
      <c r="CZ50" s="28">
        <v>3</v>
      </c>
      <c r="DA50" s="28">
        <v>3</v>
      </c>
      <c r="DB50" s="28">
        <v>3</v>
      </c>
      <c r="DC50" s="28">
        <v>3</v>
      </c>
      <c r="DD50" s="28">
        <v>3</v>
      </c>
      <c r="DE50" s="31"/>
      <c r="DF50" s="31"/>
      <c r="DG50" s="28">
        <v>3</v>
      </c>
      <c r="DH50" s="28">
        <v>3</v>
      </c>
      <c r="DI50" s="28">
        <v>3</v>
      </c>
      <c r="DJ50" s="28">
        <v>3</v>
      </c>
      <c r="DK50" s="28">
        <v>3</v>
      </c>
      <c r="DL50" s="31"/>
      <c r="DM50" s="31"/>
      <c r="DN50" s="28">
        <v>0</v>
      </c>
      <c r="DO50" s="28">
        <v>0</v>
      </c>
      <c r="DP50" s="28">
        <v>0</v>
      </c>
      <c r="DQ50" s="28">
        <v>0</v>
      </c>
      <c r="DR50" s="28">
        <v>0</v>
      </c>
      <c r="DS50" s="31"/>
      <c r="DT50" s="31"/>
      <c r="DU50" s="28">
        <v>2</v>
      </c>
      <c r="DV50" s="28">
        <v>2</v>
      </c>
      <c r="DW50" s="28">
        <v>2</v>
      </c>
      <c r="DX50" s="28">
        <v>2</v>
      </c>
      <c r="DY50" s="28">
        <v>2</v>
      </c>
      <c r="DZ50" s="31"/>
      <c r="EA50" s="31"/>
      <c r="EB50" s="28">
        <v>2</v>
      </c>
      <c r="EC50" s="28">
        <v>2</v>
      </c>
      <c r="ED50" s="28">
        <v>2</v>
      </c>
      <c r="EE50" s="28">
        <v>2</v>
      </c>
      <c r="EF50" s="28">
        <v>2</v>
      </c>
      <c r="EG50" s="31"/>
      <c r="EH50" s="31"/>
      <c r="EI50" s="28">
        <v>2</v>
      </c>
      <c r="EJ50" s="28">
        <v>2</v>
      </c>
      <c r="EK50" s="28">
        <v>2</v>
      </c>
      <c r="EL50" s="28">
        <v>0</v>
      </c>
      <c r="EM50" s="28">
        <v>2</v>
      </c>
      <c r="EN50" s="31"/>
      <c r="EO50" s="31"/>
      <c r="EP50" s="28">
        <v>2</v>
      </c>
      <c r="EQ50" s="26">
        <v>2</v>
      </c>
      <c r="ER50" s="26">
        <v>2</v>
      </c>
      <c r="ES50" s="26">
        <v>2</v>
      </c>
      <c r="ET50" s="26">
        <v>2</v>
      </c>
      <c r="EU50" s="31"/>
      <c r="EV50" s="31"/>
      <c r="EW50" s="28">
        <v>0</v>
      </c>
      <c r="EX50" s="26">
        <v>2</v>
      </c>
      <c r="EY50" s="26">
        <v>2</v>
      </c>
      <c r="EZ50" s="26">
        <v>2</v>
      </c>
      <c r="FA50" s="26">
        <v>2</v>
      </c>
      <c r="FB50" s="31"/>
      <c r="FC50" s="31"/>
      <c r="FD50" s="28">
        <v>0</v>
      </c>
      <c r="FE50" s="26">
        <v>0</v>
      </c>
      <c r="FF50" s="26">
        <v>0</v>
      </c>
      <c r="FG50" s="26">
        <v>0</v>
      </c>
      <c r="FH50" s="26">
        <v>0</v>
      </c>
      <c r="FI50" s="31"/>
      <c r="FJ50" s="31"/>
      <c r="FK50" s="28">
        <v>0</v>
      </c>
      <c r="FL50" s="26">
        <v>0</v>
      </c>
      <c r="FM50" s="26">
        <v>0</v>
      </c>
      <c r="FN50" s="26">
        <v>0</v>
      </c>
      <c r="FO50" s="26">
        <v>0</v>
      </c>
      <c r="FP50" s="31"/>
      <c r="FQ50" s="31"/>
      <c r="FR50" s="28">
        <v>0</v>
      </c>
      <c r="FS50" s="26">
        <v>0</v>
      </c>
      <c r="FT50" s="28">
        <v>0</v>
      </c>
      <c r="FU50" s="26">
        <v>0</v>
      </c>
      <c r="FV50" s="28">
        <v>0</v>
      </c>
      <c r="FW50" s="31"/>
      <c r="FX50" s="31"/>
      <c r="FY50" s="28">
        <v>0</v>
      </c>
      <c r="FZ50" s="26">
        <v>0</v>
      </c>
      <c r="GA50" s="26">
        <v>0</v>
      </c>
      <c r="GB50" s="26">
        <v>0</v>
      </c>
      <c r="GC50" s="26">
        <v>0</v>
      </c>
      <c r="GD50" s="31"/>
      <c r="GE50" s="31"/>
      <c r="GF50" s="28">
        <v>0</v>
      </c>
      <c r="GG50" s="26">
        <v>0</v>
      </c>
      <c r="GH50" s="26">
        <v>0</v>
      </c>
      <c r="GI50" s="26">
        <v>0</v>
      </c>
      <c r="GJ50" s="26">
        <v>0</v>
      </c>
      <c r="GK50" s="31"/>
      <c r="GL50" s="31"/>
      <c r="GM50" s="28">
        <v>1</v>
      </c>
      <c r="GN50" s="26">
        <v>1</v>
      </c>
      <c r="GO50" s="26">
        <v>1</v>
      </c>
      <c r="GP50" s="26">
        <v>1</v>
      </c>
      <c r="GQ50" s="26">
        <v>1</v>
      </c>
      <c r="GR50" s="31"/>
      <c r="GS50" s="31"/>
      <c r="GT50" s="28">
        <v>0</v>
      </c>
      <c r="GU50" s="26">
        <v>0</v>
      </c>
      <c r="GV50" s="26">
        <v>0</v>
      </c>
      <c r="GW50" s="26">
        <v>0</v>
      </c>
      <c r="GX50" s="26">
        <v>0</v>
      </c>
      <c r="GY50" s="31"/>
      <c r="GZ50" s="31"/>
      <c r="HA50" s="28">
        <v>0</v>
      </c>
      <c r="HB50" s="26">
        <v>0</v>
      </c>
      <c r="HC50" s="26">
        <v>0</v>
      </c>
      <c r="HD50" s="26">
        <v>0</v>
      </c>
      <c r="HE50" s="26">
        <v>0</v>
      </c>
      <c r="HF50" s="31"/>
      <c r="HG50" s="31"/>
      <c r="HH50" s="28">
        <v>1</v>
      </c>
      <c r="HI50" s="26">
        <v>1</v>
      </c>
      <c r="HJ50" s="26">
        <v>1</v>
      </c>
      <c r="HK50" s="26">
        <v>1</v>
      </c>
      <c r="HL50" s="26">
        <v>1</v>
      </c>
      <c r="HM50" s="31"/>
      <c r="HN50" s="31"/>
      <c r="HO50" s="28">
        <v>2</v>
      </c>
      <c r="HP50" s="28">
        <v>2</v>
      </c>
      <c r="HQ50" s="28">
        <v>2</v>
      </c>
      <c r="HR50" s="28">
        <v>2</v>
      </c>
      <c r="HS50" s="28">
        <v>2</v>
      </c>
      <c r="HT50" s="31"/>
      <c r="HU50" s="31"/>
      <c r="HV50" s="28">
        <v>0</v>
      </c>
      <c r="HW50" s="28">
        <v>0</v>
      </c>
      <c r="HX50" s="28">
        <v>0</v>
      </c>
      <c r="HY50" s="28">
        <v>0</v>
      </c>
      <c r="HZ50" s="28">
        <v>0</v>
      </c>
      <c r="IA50" s="31"/>
      <c r="IB50" s="31"/>
      <c r="IC50" s="28">
        <v>1</v>
      </c>
      <c r="ID50" s="28">
        <v>1</v>
      </c>
      <c r="IE50" s="28">
        <v>1</v>
      </c>
      <c r="IF50" s="28">
        <v>1</v>
      </c>
      <c r="IG50" s="28">
        <v>1</v>
      </c>
      <c r="IH50" s="31"/>
      <c r="II50" s="31"/>
      <c r="IJ50" s="28">
        <v>0</v>
      </c>
      <c r="IK50" s="28">
        <v>0</v>
      </c>
      <c r="IL50" s="28">
        <v>0</v>
      </c>
      <c r="IM50" s="28">
        <v>0</v>
      </c>
      <c r="IN50" s="28">
        <v>0</v>
      </c>
      <c r="IO50" s="31"/>
      <c r="IP50" s="31"/>
      <c r="IQ50" s="28">
        <v>0</v>
      </c>
      <c r="IR50" s="28">
        <v>0</v>
      </c>
      <c r="IS50" s="28">
        <v>0</v>
      </c>
      <c r="IT50" s="28">
        <v>0</v>
      </c>
      <c r="IU50" s="28">
        <v>0</v>
      </c>
      <c r="IV50" s="31"/>
      <c r="IW50" s="31"/>
      <c r="IX50" s="28">
        <v>0</v>
      </c>
      <c r="IY50" s="28">
        <v>0</v>
      </c>
      <c r="IZ50" s="28">
        <v>0</v>
      </c>
      <c r="JA50" s="28">
        <v>0</v>
      </c>
      <c r="JB50" s="28">
        <v>0</v>
      </c>
      <c r="JC50" s="31"/>
      <c r="JD50" s="31"/>
      <c r="JE50" s="28">
        <v>0</v>
      </c>
      <c r="JF50" s="28">
        <v>0</v>
      </c>
      <c r="JG50" s="28">
        <v>0</v>
      </c>
      <c r="JH50" s="28">
        <v>0</v>
      </c>
      <c r="JI50" s="28">
        <v>0</v>
      </c>
      <c r="JJ50" s="31"/>
      <c r="JK50" s="31"/>
      <c r="JL50" s="28">
        <v>2</v>
      </c>
      <c r="JM50" s="28">
        <v>2</v>
      </c>
      <c r="JN50" s="28">
        <v>2</v>
      </c>
      <c r="JO50" s="28">
        <v>2</v>
      </c>
      <c r="JP50" s="28">
        <v>2</v>
      </c>
      <c r="JQ50" s="31"/>
      <c r="JR50" s="31"/>
      <c r="JS50" s="28">
        <v>0</v>
      </c>
      <c r="JT50" s="26">
        <v>0</v>
      </c>
      <c r="JU50" s="26">
        <v>1</v>
      </c>
      <c r="JV50" s="26">
        <v>1</v>
      </c>
      <c r="JW50" s="26">
        <v>1</v>
      </c>
      <c r="JX50" s="31"/>
      <c r="JY50" s="31"/>
      <c r="JZ50" s="28">
        <v>1</v>
      </c>
      <c r="KA50" s="28">
        <v>1</v>
      </c>
      <c r="KB50" s="28">
        <v>1</v>
      </c>
      <c r="KC50" s="28">
        <v>1</v>
      </c>
      <c r="KD50" s="28">
        <v>1</v>
      </c>
      <c r="KE50" s="31"/>
      <c r="KF50" s="31"/>
      <c r="KG50" s="28">
        <v>0</v>
      </c>
      <c r="KH50" s="28">
        <v>0</v>
      </c>
      <c r="KI50" s="28">
        <v>0</v>
      </c>
      <c r="KJ50" s="28">
        <v>0</v>
      </c>
      <c r="KK50" s="28">
        <v>0</v>
      </c>
      <c r="KL50" s="31"/>
      <c r="KM50" s="31"/>
      <c r="KN50" s="28">
        <v>1</v>
      </c>
      <c r="KO50" s="28">
        <v>1</v>
      </c>
      <c r="KP50" s="28">
        <v>1</v>
      </c>
      <c r="KQ50" s="28">
        <v>1</v>
      </c>
      <c r="KR50" s="28">
        <v>1</v>
      </c>
      <c r="KS50" s="31"/>
      <c r="KT50" s="31"/>
      <c r="KU50" s="28">
        <v>0</v>
      </c>
      <c r="KV50" s="28">
        <v>0</v>
      </c>
      <c r="KW50" s="28">
        <v>0</v>
      </c>
      <c r="KX50" s="28">
        <v>0</v>
      </c>
      <c r="KY50" s="28">
        <v>0</v>
      </c>
      <c r="KZ50" s="31"/>
      <c r="LA50" s="31"/>
      <c r="LB50" s="28">
        <v>1</v>
      </c>
      <c r="LC50" s="28">
        <v>1</v>
      </c>
      <c r="LD50" s="28">
        <v>1</v>
      </c>
      <c r="LE50" s="28">
        <v>1</v>
      </c>
      <c r="LF50" s="26">
        <v>1</v>
      </c>
      <c r="LG50" s="31"/>
      <c r="LH50" s="31"/>
      <c r="LI50" s="28">
        <v>1</v>
      </c>
      <c r="LJ50" s="28">
        <v>1</v>
      </c>
      <c r="LK50" s="28">
        <v>1</v>
      </c>
      <c r="LL50" s="28">
        <v>1</v>
      </c>
      <c r="LM50" s="28">
        <v>1</v>
      </c>
      <c r="LN50" s="31"/>
      <c r="LO50" s="31"/>
      <c r="LP50" s="28">
        <v>1</v>
      </c>
      <c r="LQ50" s="28">
        <v>1</v>
      </c>
      <c r="LR50" s="28">
        <v>1</v>
      </c>
      <c r="LS50" s="28">
        <v>1</v>
      </c>
      <c r="LT50" s="28">
        <v>1</v>
      </c>
      <c r="LU50" s="31"/>
      <c r="LV50" s="31"/>
      <c r="LW50" s="28">
        <v>0</v>
      </c>
      <c r="LX50" s="28">
        <v>0</v>
      </c>
      <c r="LY50" s="28">
        <v>0</v>
      </c>
      <c r="LZ50" s="28">
        <v>0</v>
      </c>
      <c r="MA50" s="28">
        <v>0</v>
      </c>
      <c r="MB50" s="31"/>
      <c r="MC50" s="31"/>
      <c r="MD50" s="28">
        <v>0</v>
      </c>
      <c r="ME50" s="28">
        <v>0</v>
      </c>
      <c r="MF50" s="28">
        <v>0</v>
      </c>
      <c r="MG50" s="28">
        <v>0</v>
      </c>
      <c r="MH50" s="28">
        <v>0</v>
      </c>
      <c r="MI50" s="31"/>
      <c r="MJ50" s="31"/>
      <c r="MK50" s="28">
        <v>0</v>
      </c>
      <c r="ML50" s="28">
        <v>0</v>
      </c>
      <c r="MM50" s="28">
        <v>0</v>
      </c>
      <c r="MN50" s="28">
        <v>0</v>
      </c>
      <c r="MO50" s="28">
        <v>0</v>
      </c>
      <c r="MP50" s="31"/>
      <c r="MQ50" s="31"/>
      <c r="MR50" s="28">
        <v>0</v>
      </c>
      <c r="MS50" s="28">
        <v>0</v>
      </c>
      <c r="MT50" s="28">
        <v>0</v>
      </c>
      <c r="MU50" s="28">
        <v>0</v>
      </c>
      <c r="MV50" s="28">
        <v>0</v>
      </c>
      <c r="MW50" s="31"/>
      <c r="MX50" s="31"/>
      <c r="MY50" s="28"/>
      <c r="MZ50" s="26"/>
      <c r="NA50" s="26"/>
      <c r="NB50" s="26"/>
      <c r="NC50" s="26"/>
      <c r="ND50" s="31"/>
      <c r="NE50" s="31"/>
      <c r="NF50" s="16" t="s">
        <v>759</v>
      </c>
    </row>
    <row r="51" spans="1:370" s="29" customFormat="1" ht="15.75" x14ac:dyDescent="0.25">
      <c r="A51" s="22" t="s">
        <v>810</v>
      </c>
      <c r="B51" s="23" t="s">
        <v>802</v>
      </c>
      <c r="C51" s="24" t="s">
        <v>308</v>
      </c>
      <c r="D51" s="33" t="s">
        <v>791</v>
      </c>
      <c r="E51" s="25"/>
      <c r="F51" s="26">
        <v>0</v>
      </c>
      <c r="G51" s="26">
        <v>0</v>
      </c>
      <c r="H51" s="26">
        <v>0</v>
      </c>
      <c r="I51" s="26">
        <v>0</v>
      </c>
      <c r="J51" s="31"/>
      <c r="K51" s="31"/>
      <c r="L51" s="31"/>
      <c r="M51" s="28">
        <v>24</v>
      </c>
      <c r="N51" s="28">
        <v>24</v>
      </c>
      <c r="O51" s="28">
        <v>24</v>
      </c>
      <c r="P51" s="28">
        <v>24</v>
      </c>
      <c r="Q51" s="28">
        <v>24</v>
      </c>
      <c r="R51" s="31"/>
      <c r="S51" s="31"/>
      <c r="T51" s="28">
        <v>0</v>
      </c>
      <c r="U51" s="28">
        <v>0</v>
      </c>
      <c r="V51" s="28">
        <v>0</v>
      </c>
      <c r="W51" s="28">
        <v>0</v>
      </c>
      <c r="X51" s="28">
        <v>0</v>
      </c>
      <c r="Y51" s="31"/>
      <c r="Z51" s="31"/>
      <c r="AA51" s="28">
        <v>0</v>
      </c>
      <c r="AB51" s="28">
        <v>0</v>
      </c>
      <c r="AC51" s="28">
        <v>0</v>
      </c>
      <c r="AD51" s="28">
        <v>0</v>
      </c>
      <c r="AE51" s="28">
        <v>0</v>
      </c>
      <c r="AF51" s="31"/>
      <c r="AG51" s="31"/>
      <c r="AH51" s="28">
        <v>0</v>
      </c>
      <c r="AI51" s="28">
        <v>0</v>
      </c>
      <c r="AJ51" s="28">
        <v>0</v>
      </c>
      <c r="AK51" s="28">
        <v>0</v>
      </c>
      <c r="AL51" s="28">
        <v>0</v>
      </c>
      <c r="AM51" s="31"/>
      <c r="AN51" s="31"/>
      <c r="AO51" s="28">
        <v>2</v>
      </c>
      <c r="AP51" s="28">
        <v>2</v>
      </c>
      <c r="AQ51" s="28">
        <v>2</v>
      </c>
      <c r="AR51" s="28">
        <v>2</v>
      </c>
      <c r="AS51" s="28">
        <v>2</v>
      </c>
      <c r="AT51" s="31"/>
      <c r="AU51" s="31"/>
      <c r="AV51" s="28">
        <f t="shared" ref="AV51:AZ52" si="150">SUM(AV49*8)</f>
        <v>8</v>
      </c>
      <c r="AW51" s="28">
        <f t="shared" si="150"/>
        <v>8</v>
      </c>
      <c r="AX51" s="28">
        <f t="shared" si="150"/>
        <v>8</v>
      </c>
      <c r="AY51" s="28">
        <f t="shared" si="150"/>
        <v>8</v>
      </c>
      <c r="AZ51" s="28">
        <f t="shared" si="150"/>
        <v>8</v>
      </c>
      <c r="BA51" s="31"/>
      <c r="BB51" s="31"/>
      <c r="BC51" s="28">
        <v>0</v>
      </c>
      <c r="BD51" s="28">
        <v>0</v>
      </c>
      <c r="BE51" s="28">
        <v>0</v>
      </c>
      <c r="BF51" s="28">
        <v>0</v>
      </c>
      <c r="BG51" s="28">
        <v>0</v>
      </c>
      <c r="BH51" s="31"/>
      <c r="BI51" s="31"/>
      <c r="BJ51" s="28">
        <v>0</v>
      </c>
      <c r="BK51" s="28">
        <v>0</v>
      </c>
      <c r="BL51" s="28">
        <v>0</v>
      </c>
      <c r="BM51" s="28">
        <v>0</v>
      </c>
      <c r="BN51" s="28">
        <v>0</v>
      </c>
      <c r="BO51" s="31"/>
      <c r="BP51" s="31"/>
      <c r="BQ51" s="28">
        <f t="shared" ref="BQ51:BU52" si="151">SUM(BQ49*8)</f>
        <v>16</v>
      </c>
      <c r="BR51" s="28">
        <f t="shared" si="151"/>
        <v>16</v>
      </c>
      <c r="BS51" s="28">
        <f t="shared" si="151"/>
        <v>16</v>
      </c>
      <c r="BT51" s="28">
        <f t="shared" si="151"/>
        <v>16</v>
      </c>
      <c r="BU51" s="28">
        <f t="shared" si="151"/>
        <v>16</v>
      </c>
      <c r="BV51" s="31"/>
      <c r="BW51" s="31"/>
      <c r="BX51" s="28">
        <v>16</v>
      </c>
      <c r="BY51" s="26">
        <v>16</v>
      </c>
      <c r="BZ51" s="26">
        <v>16</v>
      </c>
      <c r="CA51" s="26">
        <v>16</v>
      </c>
      <c r="CB51" s="26">
        <v>16</v>
      </c>
      <c r="CC51" s="31"/>
      <c r="CD51" s="31"/>
      <c r="CE51" s="28">
        <v>16</v>
      </c>
      <c r="CF51" s="28">
        <v>16</v>
      </c>
      <c r="CG51" s="28">
        <v>16</v>
      </c>
      <c r="CH51" s="28">
        <v>16</v>
      </c>
      <c r="CI51" s="28">
        <v>16</v>
      </c>
      <c r="CJ51" s="31"/>
      <c r="CK51" s="31"/>
      <c r="CL51" s="28">
        <v>0</v>
      </c>
      <c r="CM51" s="28">
        <v>0</v>
      </c>
      <c r="CN51" s="28">
        <v>0</v>
      </c>
      <c r="CO51" s="28">
        <v>0</v>
      </c>
      <c r="CP51" s="28">
        <v>0</v>
      </c>
      <c r="CQ51" s="31"/>
      <c r="CR51" s="31"/>
      <c r="CS51" s="28">
        <v>16</v>
      </c>
      <c r="CT51" s="28">
        <v>16</v>
      </c>
      <c r="CU51" s="28">
        <v>16</v>
      </c>
      <c r="CV51" s="28">
        <v>16</v>
      </c>
      <c r="CW51" s="28">
        <v>16</v>
      </c>
      <c r="CX51" s="31"/>
      <c r="CY51" s="31"/>
      <c r="CZ51" s="28">
        <v>24</v>
      </c>
      <c r="DA51" s="28">
        <v>24</v>
      </c>
      <c r="DB51" s="28">
        <v>24</v>
      </c>
      <c r="DC51" s="28">
        <v>24</v>
      </c>
      <c r="DD51" s="28">
        <v>24</v>
      </c>
      <c r="DE51" s="31"/>
      <c r="DF51" s="31"/>
      <c r="DG51" s="28">
        <v>24</v>
      </c>
      <c r="DH51" s="28">
        <v>24</v>
      </c>
      <c r="DI51" s="28">
        <v>24</v>
      </c>
      <c r="DJ51" s="28">
        <v>24</v>
      </c>
      <c r="DK51" s="28">
        <v>24</v>
      </c>
      <c r="DL51" s="31"/>
      <c r="DM51" s="31"/>
      <c r="DN51" s="28">
        <v>0</v>
      </c>
      <c r="DO51" s="28">
        <v>0</v>
      </c>
      <c r="DP51" s="28">
        <v>0</v>
      </c>
      <c r="DQ51" s="28">
        <v>0</v>
      </c>
      <c r="DR51" s="28">
        <v>0</v>
      </c>
      <c r="DS51" s="31"/>
      <c r="DT51" s="31"/>
      <c r="DU51" s="28">
        <v>16</v>
      </c>
      <c r="DV51" s="28">
        <v>16</v>
      </c>
      <c r="DW51" s="28">
        <v>16</v>
      </c>
      <c r="DX51" s="28">
        <v>16</v>
      </c>
      <c r="DY51" s="28">
        <v>16</v>
      </c>
      <c r="DZ51" s="31"/>
      <c r="EA51" s="31"/>
      <c r="EB51" s="28">
        <v>16</v>
      </c>
      <c r="EC51" s="28">
        <v>16</v>
      </c>
      <c r="ED51" s="28">
        <v>16</v>
      </c>
      <c r="EE51" s="28">
        <v>16</v>
      </c>
      <c r="EF51" s="28">
        <v>16</v>
      </c>
      <c r="EG51" s="31"/>
      <c r="EH51" s="31"/>
      <c r="EI51" s="28">
        <v>16</v>
      </c>
      <c r="EJ51" s="28">
        <v>16</v>
      </c>
      <c r="EK51" s="28">
        <v>16</v>
      </c>
      <c r="EL51" s="28">
        <v>0</v>
      </c>
      <c r="EM51" s="28">
        <v>16</v>
      </c>
      <c r="EN51" s="31"/>
      <c r="EO51" s="31"/>
      <c r="EP51" s="28">
        <v>16</v>
      </c>
      <c r="EQ51" s="26">
        <v>16</v>
      </c>
      <c r="ER51" s="26">
        <v>16</v>
      </c>
      <c r="ES51" s="26">
        <v>16</v>
      </c>
      <c r="ET51" s="26">
        <v>16</v>
      </c>
      <c r="EU51" s="31"/>
      <c r="EV51" s="31"/>
      <c r="EW51" s="28">
        <v>0</v>
      </c>
      <c r="EX51" s="26">
        <v>16</v>
      </c>
      <c r="EY51" s="26">
        <v>16</v>
      </c>
      <c r="EZ51" s="26">
        <v>16</v>
      </c>
      <c r="FA51" s="26">
        <v>16</v>
      </c>
      <c r="FB51" s="31"/>
      <c r="FC51" s="31"/>
      <c r="FD51" s="28">
        <v>0</v>
      </c>
      <c r="FE51" s="26">
        <v>0</v>
      </c>
      <c r="FF51" s="26">
        <v>0</v>
      </c>
      <c r="FG51" s="26">
        <v>0</v>
      </c>
      <c r="FH51" s="26">
        <v>0</v>
      </c>
      <c r="FI51" s="31"/>
      <c r="FJ51" s="31"/>
      <c r="FK51" s="28">
        <v>0</v>
      </c>
      <c r="FL51" s="26">
        <v>0</v>
      </c>
      <c r="FM51" s="26">
        <v>0</v>
      </c>
      <c r="FN51" s="26">
        <v>0</v>
      </c>
      <c r="FO51" s="26">
        <v>0</v>
      </c>
      <c r="FP51" s="31"/>
      <c r="FQ51" s="31"/>
      <c r="FR51" s="28">
        <v>0</v>
      </c>
      <c r="FS51" s="26">
        <v>0</v>
      </c>
      <c r="FT51" s="28">
        <v>0</v>
      </c>
      <c r="FU51" s="26">
        <v>0</v>
      </c>
      <c r="FV51" s="28">
        <v>0</v>
      </c>
      <c r="FW51" s="31"/>
      <c r="FX51" s="31"/>
      <c r="FY51" s="28">
        <v>0</v>
      </c>
      <c r="FZ51" s="26">
        <v>0</v>
      </c>
      <c r="GA51" s="26">
        <v>0</v>
      </c>
      <c r="GB51" s="26">
        <v>0</v>
      </c>
      <c r="GC51" s="26">
        <v>0</v>
      </c>
      <c r="GD51" s="31"/>
      <c r="GE51" s="31"/>
      <c r="GF51" s="28">
        <v>0</v>
      </c>
      <c r="GG51" s="26">
        <v>0</v>
      </c>
      <c r="GH51" s="26">
        <v>0</v>
      </c>
      <c r="GI51" s="26">
        <v>0</v>
      </c>
      <c r="GJ51" s="26">
        <v>0</v>
      </c>
      <c r="GK51" s="31"/>
      <c r="GL51" s="31"/>
      <c r="GM51" s="28">
        <v>8</v>
      </c>
      <c r="GN51" s="26">
        <v>8</v>
      </c>
      <c r="GO51" s="26">
        <v>8</v>
      </c>
      <c r="GP51" s="26">
        <v>8</v>
      </c>
      <c r="GQ51" s="26">
        <v>8</v>
      </c>
      <c r="GR51" s="31"/>
      <c r="GS51" s="31"/>
      <c r="GT51" s="28">
        <v>0</v>
      </c>
      <c r="GU51" s="26">
        <v>0</v>
      </c>
      <c r="GV51" s="26">
        <v>0</v>
      </c>
      <c r="GW51" s="26">
        <v>0</v>
      </c>
      <c r="GX51" s="26">
        <v>0</v>
      </c>
      <c r="GY51" s="31"/>
      <c r="GZ51" s="31"/>
      <c r="HA51" s="28">
        <v>0</v>
      </c>
      <c r="HB51" s="26">
        <v>0</v>
      </c>
      <c r="HC51" s="26">
        <v>0</v>
      </c>
      <c r="HD51" s="26">
        <v>0</v>
      </c>
      <c r="HE51" s="26">
        <v>0</v>
      </c>
      <c r="HF51" s="31"/>
      <c r="HG51" s="31"/>
      <c r="HH51" s="28">
        <v>8</v>
      </c>
      <c r="HI51" s="26">
        <v>8</v>
      </c>
      <c r="HJ51" s="26">
        <v>8</v>
      </c>
      <c r="HK51" s="26">
        <v>8</v>
      </c>
      <c r="HL51" s="26">
        <v>8</v>
      </c>
      <c r="HM51" s="31"/>
      <c r="HN51" s="31"/>
      <c r="HO51" s="28">
        <v>16</v>
      </c>
      <c r="HP51" s="28">
        <v>16</v>
      </c>
      <c r="HQ51" s="28">
        <v>16</v>
      </c>
      <c r="HR51" s="28">
        <v>16</v>
      </c>
      <c r="HS51" s="28">
        <v>16</v>
      </c>
      <c r="HT51" s="31"/>
      <c r="HU51" s="31"/>
      <c r="HV51" s="28">
        <v>0</v>
      </c>
      <c r="HW51" s="28">
        <v>0</v>
      </c>
      <c r="HX51" s="28">
        <v>0</v>
      </c>
      <c r="HY51" s="28">
        <v>0</v>
      </c>
      <c r="HZ51" s="28">
        <v>0</v>
      </c>
      <c r="IA51" s="31"/>
      <c r="IB51" s="31"/>
      <c r="IC51" s="28">
        <v>8</v>
      </c>
      <c r="ID51" s="28">
        <v>8</v>
      </c>
      <c r="IE51" s="28">
        <v>8</v>
      </c>
      <c r="IF51" s="28">
        <v>8</v>
      </c>
      <c r="IG51" s="28">
        <v>8</v>
      </c>
      <c r="IH51" s="31"/>
      <c r="II51" s="31"/>
      <c r="IJ51" s="28">
        <v>0</v>
      </c>
      <c r="IK51" s="28">
        <v>0</v>
      </c>
      <c r="IL51" s="28">
        <v>0</v>
      </c>
      <c r="IM51" s="28">
        <v>0</v>
      </c>
      <c r="IN51" s="28">
        <v>0</v>
      </c>
      <c r="IO51" s="31"/>
      <c r="IP51" s="31"/>
      <c r="IQ51" s="28">
        <v>0</v>
      </c>
      <c r="IR51" s="28">
        <v>0</v>
      </c>
      <c r="IS51" s="28">
        <v>0</v>
      </c>
      <c r="IT51" s="28">
        <v>0</v>
      </c>
      <c r="IU51" s="28">
        <v>0</v>
      </c>
      <c r="IV51" s="31"/>
      <c r="IW51" s="31"/>
      <c r="IX51" s="28">
        <v>0</v>
      </c>
      <c r="IY51" s="28">
        <v>0</v>
      </c>
      <c r="IZ51" s="28">
        <v>0</v>
      </c>
      <c r="JA51" s="28">
        <v>0</v>
      </c>
      <c r="JB51" s="28">
        <v>0</v>
      </c>
      <c r="JC51" s="31"/>
      <c r="JD51" s="31"/>
      <c r="JE51" s="28">
        <v>0</v>
      </c>
      <c r="JF51" s="28">
        <v>0</v>
      </c>
      <c r="JG51" s="28">
        <v>0</v>
      </c>
      <c r="JH51" s="28">
        <v>0</v>
      </c>
      <c r="JI51" s="28">
        <v>0</v>
      </c>
      <c r="JJ51" s="31"/>
      <c r="JK51" s="31"/>
      <c r="JL51" s="28">
        <v>16</v>
      </c>
      <c r="JM51" s="28">
        <v>16</v>
      </c>
      <c r="JN51" s="28">
        <v>16</v>
      </c>
      <c r="JO51" s="28">
        <v>16</v>
      </c>
      <c r="JP51" s="28">
        <v>16</v>
      </c>
      <c r="JQ51" s="31"/>
      <c r="JR51" s="31"/>
      <c r="JS51" s="28">
        <v>0</v>
      </c>
      <c r="JT51" s="26">
        <v>0</v>
      </c>
      <c r="JU51" s="26">
        <v>8</v>
      </c>
      <c r="JV51" s="26">
        <v>8</v>
      </c>
      <c r="JW51" s="26">
        <v>8</v>
      </c>
      <c r="JX51" s="31"/>
      <c r="JY51" s="31"/>
      <c r="JZ51" s="28">
        <v>8</v>
      </c>
      <c r="KA51" s="28">
        <v>8</v>
      </c>
      <c r="KB51" s="28">
        <v>8</v>
      </c>
      <c r="KC51" s="28">
        <v>8</v>
      </c>
      <c r="KD51" s="28">
        <v>8</v>
      </c>
      <c r="KE51" s="31"/>
      <c r="KF51" s="31"/>
      <c r="KG51" s="28">
        <v>0</v>
      </c>
      <c r="KH51" s="28">
        <v>0</v>
      </c>
      <c r="KI51" s="28">
        <v>0</v>
      </c>
      <c r="KJ51" s="28">
        <v>0</v>
      </c>
      <c r="KK51" s="28">
        <v>0</v>
      </c>
      <c r="KL51" s="31"/>
      <c r="KM51" s="31"/>
      <c r="KN51" s="28">
        <v>8</v>
      </c>
      <c r="KO51" s="28">
        <v>8</v>
      </c>
      <c r="KP51" s="28">
        <v>8</v>
      </c>
      <c r="KQ51" s="28">
        <v>8</v>
      </c>
      <c r="KR51" s="28">
        <v>8</v>
      </c>
      <c r="KS51" s="31"/>
      <c r="KT51" s="31"/>
      <c r="KU51" s="28">
        <v>0</v>
      </c>
      <c r="KV51" s="28">
        <v>0</v>
      </c>
      <c r="KW51" s="28">
        <v>0</v>
      </c>
      <c r="KX51" s="28">
        <v>0</v>
      </c>
      <c r="KY51" s="28">
        <v>0</v>
      </c>
      <c r="KZ51" s="31"/>
      <c r="LA51" s="31"/>
      <c r="LB51" s="28">
        <v>8</v>
      </c>
      <c r="LC51" s="28">
        <v>8</v>
      </c>
      <c r="LD51" s="28">
        <v>8</v>
      </c>
      <c r="LE51" s="28">
        <v>8</v>
      </c>
      <c r="LF51" s="26">
        <v>8</v>
      </c>
      <c r="LG51" s="31"/>
      <c r="LH51" s="31"/>
      <c r="LI51" s="28">
        <v>8</v>
      </c>
      <c r="LJ51" s="28">
        <v>8</v>
      </c>
      <c r="LK51" s="28">
        <v>8</v>
      </c>
      <c r="LL51" s="28">
        <v>8</v>
      </c>
      <c r="LM51" s="28">
        <v>8</v>
      </c>
      <c r="LN51" s="31"/>
      <c r="LO51" s="31"/>
      <c r="LP51" s="28">
        <v>16</v>
      </c>
      <c r="LQ51" s="28">
        <v>16</v>
      </c>
      <c r="LR51" s="28">
        <v>16</v>
      </c>
      <c r="LS51" s="28">
        <v>16</v>
      </c>
      <c r="LT51" s="28">
        <v>16</v>
      </c>
      <c r="LU51" s="31"/>
      <c r="LV51" s="31"/>
      <c r="LW51" s="28">
        <v>16</v>
      </c>
      <c r="LX51" s="28">
        <v>16</v>
      </c>
      <c r="LY51" s="28">
        <v>16</v>
      </c>
      <c r="LZ51" s="28">
        <v>16</v>
      </c>
      <c r="MA51" s="28">
        <v>16</v>
      </c>
      <c r="MB51" s="31"/>
      <c r="MC51" s="31"/>
      <c r="MD51" s="28">
        <v>16</v>
      </c>
      <c r="ME51" s="28">
        <v>16</v>
      </c>
      <c r="MF51" s="28">
        <v>16</v>
      </c>
      <c r="MG51" s="28">
        <v>16</v>
      </c>
      <c r="MH51" s="28">
        <v>16</v>
      </c>
      <c r="MI51" s="31"/>
      <c r="MJ51" s="31"/>
      <c r="MK51" s="28">
        <v>16</v>
      </c>
      <c r="ML51" s="28">
        <v>16</v>
      </c>
      <c r="MM51" s="28">
        <v>16</v>
      </c>
      <c r="MN51" s="28">
        <v>16</v>
      </c>
      <c r="MO51" s="28">
        <v>16</v>
      </c>
      <c r="MP51" s="31"/>
      <c r="MQ51" s="31"/>
      <c r="MR51" s="28">
        <v>0</v>
      </c>
      <c r="MS51" s="28">
        <v>0</v>
      </c>
      <c r="MT51" s="28">
        <v>0</v>
      </c>
      <c r="MU51" s="28">
        <v>0</v>
      </c>
      <c r="MV51" s="28">
        <v>0</v>
      </c>
      <c r="MW51" s="31"/>
      <c r="MX51" s="31"/>
      <c r="MY51" s="28"/>
      <c r="MZ51" s="26"/>
      <c r="NA51" s="26"/>
      <c r="NB51" s="26"/>
      <c r="NC51" s="26"/>
      <c r="ND51" s="31"/>
      <c r="NE51" s="31"/>
      <c r="NF51" s="16" t="s">
        <v>759</v>
      </c>
    </row>
    <row r="52" spans="1:370" s="29" customFormat="1" ht="15.75" x14ac:dyDescent="0.25">
      <c r="A52" s="22" t="s">
        <v>811</v>
      </c>
      <c r="B52" s="23" t="s">
        <v>809</v>
      </c>
      <c r="C52" s="24"/>
      <c r="D52" s="33" t="s">
        <v>791</v>
      </c>
      <c r="E52" s="25"/>
      <c r="F52" s="26">
        <v>0</v>
      </c>
      <c r="G52" s="26">
        <v>0</v>
      </c>
      <c r="H52" s="26">
        <v>0</v>
      </c>
      <c r="I52" s="26">
        <v>0</v>
      </c>
      <c r="J52" s="31"/>
      <c r="K52" s="31"/>
      <c r="L52" s="31"/>
      <c r="M52" s="28">
        <v>16</v>
      </c>
      <c r="N52" s="28">
        <v>16</v>
      </c>
      <c r="O52" s="28">
        <v>16</v>
      </c>
      <c r="P52" s="28">
        <v>16</v>
      </c>
      <c r="Q52" s="28">
        <v>16</v>
      </c>
      <c r="R52" s="31"/>
      <c r="S52" s="31"/>
      <c r="T52" s="28">
        <v>0</v>
      </c>
      <c r="U52" s="28">
        <v>0</v>
      </c>
      <c r="V52" s="28">
        <v>0</v>
      </c>
      <c r="W52" s="28">
        <v>0</v>
      </c>
      <c r="X52" s="28">
        <v>0</v>
      </c>
      <c r="Y52" s="31"/>
      <c r="Z52" s="31"/>
      <c r="AA52" s="28">
        <v>0</v>
      </c>
      <c r="AB52" s="28">
        <v>0</v>
      </c>
      <c r="AC52" s="28">
        <v>0</v>
      </c>
      <c r="AD52" s="28">
        <v>0</v>
      </c>
      <c r="AE52" s="28">
        <v>0</v>
      </c>
      <c r="AF52" s="31"/>
      <c r="AG52" s="31"/>
      <c r="AH52" s="28">
        <v>0</v>
      </c>
      <c r="AI52" s="28">
        <v>0</v>
      </c>
      <c r="AJ52" s="28">
        <v>0</v>
      </c>
      <c r="AK52" s="28">
        <v>0</v>
      </c>
      <c r="AL52" s="28">
        <v>0</v>
      </c>
      <c r="AM52" s="31"/>
      <c r="AN52" s="31"/>
      <c r="AO52" s="28">
        <v>16</v>
      </c>
      <c r="AP52" s="28">
        <v>16</v>
      </c>
      <c r="AQ52" s="28">
        <v>16</v>
      </c>
      <c r="AR52" s="28">
        <v>16</v>
      </c>
      <c r="AS52" s="28">
        <v>16</v>
      </c>
      <c r="AT52" s="31"/>
      <c r="AU52" s="31"/>
      <c r="AV52" s="28">
        <f t="shared" si="150"/>
        <v>8</v>
      </c>
      <c r="AW52" s="28">
        <f t="shared" si="150"/>
        <v>8</v>
      </c>
      <c r="AX52" s="28">
        <f t="shared" si="150"/>
        <v>8</v>
      </c>
      <c r="AY52" s="28">
        <f t="shared" si="150"/>
        <v>8</v>
      </c>
      <c r="AZ52" s="28">
        <f t="shared" si="150"/>
        <v>8</v>
      </c>
      <c r="BA52" s="31"/>
      <c r="BB52" s="31"/>
      <c r="BC52" s="28">
        <v>0</v>
      </c>
      <c r="BD52" s="28">
        <v>0</v>
      </c>
      <c r="BE52" s="28">
        <v>0</v>
      </c>
      <c r="BF52" s="28">
        <v>0</v>
      </c>
      <c r="BG52" s="28">
        <v>0</v>
      </c>
      <c r="BH52" s="31"/>
      <c r="BI52" s="31"/>
      <c r="BJ52" s="28">
        <v>0</v>
      </c>
      <c r="BK52" s="28">
        <v>0</v>
      </c>
      <c r="BL52" s="28">
        <v>0</v>
      </c>
      <c r="BM52" s="28">
        <v>0</v>
      </c>
      <c r="BN52" s="28">
        <v>0</v>
      </c>
      <c r="BO52" s="31"/>
      <c r="BP52" s="31"/>
      <c r="BQ52" s="28">
        <f t="shared" si="151"/>
        <v>16</v>
      </c>
      <c r="BR52" s="28">
        <f t="shared" si="151"/>
        <v>16</v>
      </c>
      <c r="BS52" s="28">
        <f t="shared" si="151"/>
        <v>16</v>
      </c>
      <c r="BT52" s="28">
        <f t="shared" si="151"/>
        <v>16</v>
      </c>
      <c r="BU52" s="28">
        <f t="shared" si="151"/>
        <v>16</v>
      </c>
      <c r="BV52" s="31"/>
      <c r="BW52" s="31"/>
      <c r="BX52" s="28">
        <v>16</v>
      </c>
      <c r="BY52" s="26">
        <v>16</v>
      </c>
      <c r="BZ52" s="26">
        <v>16</v>
      </c>
      <c r="CA52" s="26">
        <v>16</v>
      </c>
      <c r="CB52" s="26">
        <v>16</v>
      </c>
      <c r="CC52" s="31"/>
      <c r="CD52" s="31"/>
      <c r="CE52" s="28">
        <v>16</v>
      </c>
      <c r="CF52" s="28">
        <v>16</v>
      </c>
      <c r="CG52" s="28">
        <v>16</v>
      </c>
      <c r="CH52" s="28">
        <v>16</v>
      </c>
      <c r="CI52" s="28">
        <v>16</v>
      </c>
      <c r="CJ52" s="31"/>
      <c r="CK52" s="31"/>
      <c r="CL52" s="28">
        <v>0</v>
      </c>
      <c r="CM52" s="28">
        <v>0</v>
      </c>
      <c r="CN52" s="28">
        <v>0</v>
      </c>
      <c r="CO52" s="28">
        <v>0</v>
      </c>
      <c r="CP52" s="28">
        <v>0</v>
      </c>
      <c r="CQ52" s="31"/>
      <c r="CR52" s="31"/>
      <c r="CS52" s="28">
        <v>16</v>
      </c>
      <c r="CT52" s="28">
        <v>16</v>
      </c>
      <c r="CU52" s="28">
        <v>16</v>
      </c>
      <c r="CV52" s="28">
        <v>16</v>
      </c>
      <c r="CW52" s="28">
        <v>16</v>
      </c>
      <c r="CX52" s="31"/>
      <c r="CY52" s="31"/>
      <c r="CZ52" s="28">
        <v>24</v>
      </c>
      <c r="DA52" s="28">
        <v>24</v>
      </c>
      <c r="DB52" s="28">
        <v>24</v>
      </c>
      <c r="DC52" s="28">
        <v>24</v>
      </c>
      <c r="DD52" s="28">
        <v>24</v>
      </c>
      <c r="DE52" s="31"/>
      <c r="DF52" s="31"/>
      <c r="DG52" s="28">
        <v>24</v>
      </c>
      <c r="DH52" s="28">
        <v>24</v>
      </c>
      <c r="DI52" s="28">
        <v>24</v>
      </c>
      <c r="DJ52" s="28">
        <v>24</v>
      </c>
      <c r="DK52" s="28">
        <v>24</v>
      </c>
      <c r="DL52" s="31"/>
      <c r="DM52" s="31"/>
      <c r="DN52" s="28">
        <v>0</v>
      </c>
      <c r="DO52" s="28">
        <v>0</v>
      </c>
      <c r="DP52" s="28">
        <v>0</v>
      </c>
      <c r="DQ52" s="28">
        <v>0</v>
      </c>
      <c r="DR52" s="28">
        <v>0</v>
      </c>
      <c r="DS52" s="31"/>
      <c r="DT52" s="31"/>
      <c r="DU52" s="28">
        <v>16</v>
      </c>
      <c r="DV52" s="28">
        <v>16</v>
      </c>
      <c r="DW52" s="28">
        <v>16</v>
      </c>
      <c r="DX52" s="28">
        <v>16</v>
      </c>
      <c r="DY52" s="28">
        <v>16</v>
      </c>
      <c r="DZ52" s="31"/>
      <c r="EA52" s="31"/>
      <c r="EB52" s="28">
        <v>16</v>
      </c>
      <c r="EC52" s="28">
        <v>16</v>
      </c>
      <c r="ED52" s="28">
        <v>16</v>
      </c>
      <c r="EE52" s="28">
        <v>16</v>
      </c>
      <c r="EF52" s="28">
        <v>16</v>
      </c>
      <c r="EG52" s="31"/>
      <c r="EH52" s="31"/>
      <c r="EI52" s="28">
        <v>16</v>
      </c>
      <c r="EJ52" s="28">
        <v>16</v>
      </c>
      <c r="EK52" s="28">
        <v>16</v>
      </c>
      <c r="EL52" s="28">
        <v>0</v>
      </c>
      <c r="EM52" s="28">
        <v>16</v>
      </c>
      <c r="EN52" s="31"/>
      <c r="EO52" s="31"/>
      <c r="EP52" s="28">
        <v>16</v>
      </c>
      <c r="EQ52" s="26">
        <v>16</v>
      </c>
      <c r="ER52" s="26">
        <v>16</v>
      </c>
      <c r="ES52" s="26">
        <v>16</v>
      </c>
      <c r="ET52" s="26">
        <v>16</v>
      </c>
      <c r="EU52" s="31"/>
      <c r="EV52" s="31"/>
      <c r="EW52" s="28">
        <v>0</v>
      </c>
      <c r="EX52" s="26">
        <v>16</v>
      </c>
      <c r="EY52" s="26">
        <v>16</v>
      </c>
      <c r="EZ52" s="26">
        <v>16</v>
      </c>
      <c r="FA52" s="26">
        <v>16</v>
      </c>
      <c r="FB52" s="31"/>
      <c r="FC52" s="31"/>
      <c r="FD52" s="28">
        <v>0</v>
      </c>
      <c r="FE52" s="26">
        <v>0</v>
      </c>
      <c r="FF52" s="26">
        <v>0</v>
      </c>
      <c r="FG52" s="26">
        <v>0</v>
      </c>
      <c r="FH52" s="26">
        <v>0</v>
      </c>
      <c r="FI52" s="31"/>
      <c r="FJ52" s="31"/>
      <c r="FK52" s="28">
        <v>0</v>
      </c>
      <c r="FL52" s="26">
        <v>0</v>
      </c>
      <c r="FM52" s="26">
        <v>0</v>
      </c>
      <c r="FN52" s="26">
        <v>0</v>
      </c>
      <c r="FO52" s="26">
        <v>0</v>
      </c>
      <c r="FP52" s="31"/>
      <c r="FQ52" s="31"/>
      <c r="FR52" s="28">
        <v>0</v>
      </c>
      <c r="FS52" s="26">
        <v>0</v>
      </c>
      <c r="FT52" s="28">
        <v>0</v>
      </c>
      <c r="FU52" s="26">
        <v>0</v>
      </c>
      <c r="FV52" s="28">
        <v>0</v>
      </c>
      <c r="FW52" s="31"/>
      <c r="FX52" s="31"/>
      <c r="FY52" s="28">
        <v>0</v>
      </c>
      <c r="FZ52" s="26">
        <v>0</v>
      </c>
      <c r="GA52" s="26">
        <v>0</v>
      </c>
      <c r="GB52" s="26">
        <v>0</v>
      </c>
      <c r="GC52" s="26">
        <v>0</v>
      </c>
      <c r="GD52" s="31"/>
      <c r="GE52" s="31"/>
      <c r="GF52" s="28">
        <v>0</v>
      </c>
      <c r="GG52" s="26">
        <v>0</v>
      </c>
      <c r="GH52" s="26">
        <v>0</v>
      </c>
      <c r="GI52" s="26">
        <v>0</v>
      </c>
      <c r="GJ52" s="26">
        <v>0</v>
      </c>
      <c r="GK52" s="31"/>
      <c r="GL52" s="31"/>
      <c r="GM52" s="28">
        <v>8</v>
      </c>
      <c r="GN52" s="26">
        <v>8</v>
      </c>
      <c r="GO52" s="26">
        <v>8</v>
      </c>
      <c r="GP52" s="26">
        <v>8</v>
      </c>
      <c r="GQ52" s="26">
        <v>8</v>
      </c>
      <c r="GR52" s="31"/>
      <c r="GS52" s="31"/>
      <c r="GT52" s="28">
        <v>0</v>
      </c>
      <c r="GU52" s="26">
        <v>0</v>
      </c>
      <c r="GV52" s="26">
        <v>0</v>
      </c>
      <c r="GW52" s="26">
        <v>0</v>
      </c>
      <c r="GX52" s="26">
        <v>0</v>
      </c>
      <c r="GY52" s="31"/>
      <c r="GZ52" s="31"/>
      <c r="HA52" s="28">
        <v>0</v>
      </c>
      <c r="HB52" s="26">
        <v>0</v>
      </c>
      <c r="HC52" s="26">
        <v>0</v>
      </c>
      <c r="HD52" s="26">
        <v>0</v>
      </c>
      <c r="HE52" s="26">
        <v>0</v>
      </c>
      <c r="HF52" s="31"/>
      <c r="HG52" s="31"/>
      <c r="HH52" s="28">
        <v>8</v>
      </c>
      <c r="HI52" s="26">
        <v>8</v>
      </c>
      <c r="HJ52" s="26">
        <v>8</v>
      </c>
      <c r="HK52" s="26">
        <v>8</v>
      </c>
      <c r="HL52" s="26">
        <v>8</v>
      </c>
      <c r="HM52" s="31"/>
      <c r="HN52" s="31"/>
      <c r="HO52" s="28">
        <v>16</v>
      </c>
      <c r="HP52" s="28">
        <v>16</v>
      </c>
      <c r="HQ52" s="28">
        <v>16</v>
      </c>
      <c r="HR52" s="28">
        <v>16</v>
      </c>
      <c r="HS52" s="28">
        <v>16</v>
      </c>
      <c r="HT52" s="31"/>
      <c r="HU52" s="31"/>
      <c r="HV52" s="28">
        <v>0</v>
      </c>
      <c r="HW52" s="28">
        <v>0</v>
      </c>
      <c r="HX52" s="28">
        <v>0</v>
      </c>
      <c r="HY52" s="28">
        <v>0</v>
      </c>
      <c r="HZ52" s="28">
        <v>0</v>
      </c>
      <c r="IA52" s="31"/>
      <c r="IB52" s="31"/>
      <c r="IC52" s="28">
        <v>8</v>
      </c>
      <c r="ID52" s="28">
        <v>8</v>
      </c>
      <c r="IE52" s="28">
        <v>8</v>
      </c>
      <c r="IF52" s="28">
        <v>8</v>
      </c>
      <c r="IG52" s="28">
        <v>8</v>
      </c>
      <c r="IH52" s="31"/>
      <c r="II52" s="31"/>
      <c r="IJ52" s="28">
        <v>0</v>
      </c>
      <c r="IK52" s="28">
        <v>0</v>
      </c>
      <c r="IL52" s="28">
        <v>0</v>
      </c>
      <c r="IM52" s="28">
        <v>0</v>
      </c>
      <c r="IN52" s="28">
        <v>0</v>
      </c>
      <c r="IO52" s="31"/>
      <c r="IP52" s="31"/>
      <c r="IQ52" s="28">
        <v>0</v>
      </c>
      <c r="IR52" s="28">
        <v>0</v>
      </c>
      <c r="IS52" s="28">
        <v>0</v>
      </c>
      <c r="IT52" s="28">
        <v>0</v>
      </c>
      <c r="IU52" s="28">
        <v>0</v>
      </c>
      <c r="IV52" s="31"/>
      <c r="IW52" s="31"/>
      <c r="IX52" s="28">
        <v>0</v>
      </c>
      <c r="IY52" s="28">
        <v>0</v>
      </c>
      <c r="IZ52" s="28">
        <v>0</v>
      </c>
      <c r="JA52" s="28">
        <v>0</v>
      </c>
      <c r="JB52" s="28">
        <v>0</v>
      </c>
      <c r="JC52" s="31"/>
      <c r="JD52" s="31"/>
      <c r="JE52" s="28">
        <v>0</v>
      </c>
      <c r="JF52" s="28">
        <v>0</v>
      </c>
      <c r="JG52" s="28">
        <v>0</v>
      </c>
      <c r="JH52" s="28">
        <v>0</v>
      </c>
      <c r="JI52" s="28">
        <v>0</v>
      </c>
      <c r="JJ52" s="31"/>
      <c r="JK52" s="31"/>
      <c r="JL52" s="28">
        <v>16</v>
      </c>
      <c r="JM52" s="28">
        <v>16</v>
      </c>
      <c r="JN52" s="28">
        <v>16</v>
      </c>
      <c r="JO52" s="28">
        <v>16</v>
      </c>
      <c r="JP52" s="28">
        <v>16</v>
      </c>
      <c r="JQ52" s="31"/>
      <c r="JR52" s="31"/>
      <c r="JS52" s="28">
        <v>0</v>
      </c>
      <c r="JT52" s="26">
        <v>0</v>
      </c>
      <c r="JU52" s="26">
        <v>8</v>
      </c>
      <c r="JV52" s="26">
        <v>8</v>
      </c>
      <c r="JW52" s="26">
        <v>8</v>
      </c>
      <c r="JX52" s="31"/>
      <c r="JY52" s="31"/>
      <c r="JZ52" s="28">
        <v>8</v>
      </c>
      <c r="KA52" s="28">
        <v>8</v>
      </c>
      <c r="KB52" s="28">
        <v>8</v>
      </c>
      <c r="KC52" s="28">
        <v>8</v>
      </c>
      <c r="KD52" s="28">
        <v>8</v>
      </c>
      <c r="KE52" s="31"/>
      <c r="KF52" s="31"/>
      <c r="KG52" s="28">
        <v>0</v>
      </c>
      <c r="KH52" s="28">
        <v>0</v>
      </c>
      <c r="KI52" s="28">
        <v>0</v>
      </c>
      <c r="KJ52" s="28">
        <v>0</v>
      </c>
      <c r="KK52" s="28">
        <v>0</v>
      </c>
      <c r="KL52" s="31"/>
      <c r="KM52" s="31"/>
      <c r="KN52" s="28">
        <v>8</v>
      </c>
      <c r="KO52" s="28">
        <v>8</v>
      </c>
      <c r="KP52" s="28">
        <v>8</v>
      </c>
      <c r="KQ52" s="28">
        <v>8</v>
      </c>
      <c r="KR52" s="28">
        <v>8</v>
      </c>
      <c r="KS52" s="31"/>
      <c r="KT52" s="31"/>
      <c r="KU52" s="28">
        <v>0</v>
      </c>
      <c r="KV52" s="28">
        <v>0</v>
      </c>
      <c r="KW52" s="28">
        <v>0</v>
      </c>
      <c r="KX52" s="28">
        <v>0</v>
      </c>
      <c r="KY52" s="28">
        <v>0</v>
      </c>
      <c r="KZ52" s="31"/>
      <c r="LA52" s="31"/>
      <c r="LB52" s="28">
        <v>8</v>
      </c>
      <c r="LC52" s="28">
        <v>8</v>
      </c>
      <c r="LD52" s="28">
        <v>8</v>
      </c>
      <c r="LE52" s="28">
        <v>8</v>
      </c>
      <c r="LF52" s="26">
        <v>8</v>
      </c>
      <c r="LG52" s="31"/>
      <c r="LH52" s="31"/>
      <c r="LI52" s="28">
        <v>8</v>
      </c>
      <c r="LJ52" s="28">
        <v>8</v>
      </c>
      <c r="LK52" s="28">
        <v>8</v>
      </c>
      <c r="LL52" s="28">
        <v>8</v>
      </c>
      <c r="LM52" s="28">
        <v>8</v>
      </c>
      <c r="LN52" s="31"/>
      <c r="LO52" s="31"/>
      <c r="LP52" s="28">
        <v>8</v>
      </c>
      <c r="LQ52" s="28">
        <v>8</v>
      </c>
      <c r="LR52" s="28">
        <v>8</v>
      </c>
      <c r="LS52" s="28">
        <v>8</v>
      </c>
      <c r="LT52" s="28">
        <v>8</v>
      </c>
      <c r="LU52" s="31"/>
      <c r="LV52" s="31"/>
      <c r="LW52" s="28">
        <v>0</v>
      </c>
      <c r="LX52" s="28">
        <v>0</v>
      </c>
      <c r="LY52" s="28">
        <v>0</v>
      </c>
      <c r="LZ52" s="28">
        <v>0</v>
      </c>
      <c r="MA52" s="28">
        <v>0</v>
      </c>
      <c r="MB52" s="31"/>
      <c r="MC52" s="31"/>
      <c r="MD52" s="28">
        <v>0</v>
      </c>
      <c r="ME52" s="28">
        <v>0</v>
      </c>
      <c r="MF52" s="28">
        <v>0</v>
      </c>
      <c r="MG52" s="28">
        <v>0</v>
      </c>
      <c r="MH52" s="28">
        <v>0</v>
      </c>
      <c r="MI52" s="31"/>
      <c r="MJ52" s="31"/>
      <c r="MK52" s="28">
        <v>0</v>
      </c>
      <c r="ML52" s="28">
        <v>0</v>
      </c>
      <c r="MM52" s="28">
        <v>0</v>
      </c>
      <c r="MN52" s="28">
        <v>0</v>
      </c>
      <c r="MO52" s="28">
        <v>0</v>
      </c>
      <c r="MP52" s="31"/>
      <c r="MQ52" s="31"/>
      <c r="MR52" s="28">
        <v>0</v>
      </c>
      <c r="MS52" s="28">
        <v>0</v>
      </c>
      <c r="MT52" s="28">
        <v>0</v>
      </c>
      <c r="MU52" s="28">
        <v>0</v>
      </c>
      <c r="MV52" s="28">
        <v>0</v>
      </c>
      <c r="MW52" s="31"/>
      <c r="MX52" s="31"/>
      <c r="MY52" s="28"/>
      <c r="MZ52" s="26"/>
      <c r="NA52" s="26"/>
      <c r="NB52" s="26"/>
      <c r="NC52" s="26"/>
      <c r="ND52" s="31"/>
      <c r="NE52" s="31"/>
      <c r="NF52" s="16" t="s">
        <v>759</v>
      </c>
    </row>
    <row r="53" spans="1:370" s="29" customFormat="1" ht="15.75" x14ac:dyDescent="0.25">
      <c r="A53" s="22" t="s">
        <v>812</v>
      </c>
      <c r="B53" s="23" t="s">
        <v>813</v>
      </c>
      <c r="C53" s="24"/>
      <c r="D53" s="33" t="s">
        <v>791</v>
      </c>
      <c r="E53" s="25"/>
      <c r="F53" s="26">
        <v>0</v>
      </c>
      <c r="G53" s="26">
        <v>0</v>
      </c>
      <c r="H53" s="26">
        <v>0</v>
      </c>
      <c r="I53" s="26">
        <v>0</v>
      </c>
      <c r="J53" s="31"/>
      <c r="K53" s="31"/>
      <c r="L53" s="31"/>
      <c r="M53" s="28">
        <v>0</v>
      </c>
      <c r="N53" s="28">
        <v>0</v>
      </c>
      <c r="O53" s="28">
        <v>0</v>
      </c>
      <c r="P53" s="28">
        <v>0</v>
      </c>
      <c r="Q53" s="28">
        <v>0</v>
      </c>
      <c r="R53" s="31"/>
      <c r="S53" s="31"/>
      <c r="T53" s="28">
        <v>16</v>
      </c>
      <c r="U53" s="28">
        <v>16</v>
      </c>
      <c r="V53" s="28">
        <v>16</v>
      </c>
      <c r="W53" s="28">
        <v>16</v>
      </c>
      <c r="X53" s="28">
        <v>16</v>
      </c>
      <c r="Y53" s="31"/>
      <c r="Z53" s="31"/>
      <c r="AA53" s="28">
        <v>16</v>
      </c>
      <c r="AB53" s="28">
        <v>16</v>
      </c>
      <c r="AC53" s="28">
        <v>16</v>
      </c>
      <c r="AD53" s="28">
        <v>16</v>
      </c>
      <c r="AE53" s="28">
        <v>16</v>
      </c>
      <c r="AF53" s="31"/>
      <c r="AG53" s="31"/>
      <c r="AH53" s="28">
        <v>16</v>
      </c>
      <c r="AI53" s="28">
        <v>16</v>
      </c>
      <c r="AJ53" s="28">
        <v>16</v>
      </c>
      <c r="AK53" s="28">
        <v>16</v>
      </c>
      <c r="AL53" s="28">
        <v>16</v>
      </c>
      <c r="AM53" s="31"/>
      <c r="AN53" s="31"/>
      <c r="AO53" s="28">
        <v>0</v>
      </c>
      <c r="AP53" s="28">
        <v>0</v>
      </c>
      <c r="AQ53" s="28">
        <v>0</v>
      </c>
      <c r="AR53" s="28">
        <v>0</v>
      </c>
      <c r="AS53" s="28">
        <v>0</v>
      </c>
      <c r="AT53" s="31"/>
      <c r="AU53" s="31"/>
      <c r="AV53" s="28">
        <v>0</v>
      </c>
      <c r="AW53" s="26">
        <v>0</v>
      </c>
      <c r="AX53" s="26">
        <v>0</v>
      </c>
      <c r="AY53" s="26">
        <v>0</v>
      </c>
      <c r="AZ53" s="26">
        <v>0</v>
      </c>
      <c r="BA53" s="31"/>
      <c r="BB53" s="31"/>
      <c r="BC53" s="28">
        <v>24</v>
      </c>
      <c r="BD53" s="28">
        <v>24</v>
      </c>
      <c r="BE53" s="28">
        <v>24</v>
      </c>
      <c r="BF53" s="28">
        <v>24</v>
      </c>
      <c r="BG53" s="28">
        <v>24</v>
      </c>
      <c r="BH53" s="31"/>
      <c r="BI53" s="31"/>
      <c r="BJ53" s="28">
        <v>8</v>
      </c>
      <c r="BK53" s="28">
        <v>8</v>
      </c>
      <c r="BL53" s="28">
        <v>8</v>
      </c>
      <c r="BM53" s="28">
        <v>0</v>
      </c>
      <c r="BN53" s="28">
        <v>8</v>
      </c>
      <c r="BO53" s="31"/>
      <c r="BP53" s="31"/>
      <c r="BQ53" s="28">
        <v>0</v>
      </c>
      <c r="BR53" s="28">
        <v>0</v>
      </c>
      <c r="BS53" s="28">
        <v>0</v>
      </c>
      <c r="BT53" s="28">
        <v>0</v>
      </c>
      <c r="BU53" s="28">
        <v>0</v>
      </c>
      <c r="BV53" s="31"/>
      <c r="BW53" s="31"/>
      <c r="BX53" s="28">
        <v>0</v>
      </c>
      <c r="BY53" s="26">
        <v>0</v>
      </c>
      <c r="BZ53" s="26">
        <v>0</v>
      </c>
      <c r="CA53" s="26">
        <v>0</v>
      </c>
      <c r="CB53" s="26">
        <v>0</v>
      </c>
      <c r="CC53" s="31"/>
      <c r="CD53" s="31"/>
      <c r="CE53" s="28">
        <v>8</v>
      </c>
      <c r="CF53" s="28">
        <v>8</v>
      </c>
      <c r="CG53" s="28">
        <v>8</v>
      </c>
      <c r="CH53" s="28">
        <v>8</v>
      </c>
      <c r="CI53" s="28">
        <v>8</v>
      </c>
      <c r="CJ53" s="31"/>
      <c r="CK53" s="31"/>
      <c r="CL53" s="28">
        <v>24</v>
      </c>
      <c r="CM53" s="28">
        <v>24</v>
      </c>
      <c r="CN53" s="28">
        <v>24</v>
      </c>
      <c r="CO53" s="28">
        <v>24</v>
      </c>
      <c r="CP53" s="28">
        <v>24</v>
      </c>
      <c r="CQ53" s="31"/>
      <c r="CR53" s="31"/>
      <c r="CS53" s="28">
        <v>0</v>
      </c>
      <c r="CT53" s="28">
        <v>0</v>
      </c>
      <c r="CU53" s="28">
        <v>0</v>
      </c>
      <c r="CV53" s="28">
        <v>0</v>
      </c>
      <c r="CW53" s="28">
        <v>0</v>
      </c>
      <c r="CX53" s="31"/>
      <c r="CY53" s="31"/>
      <c r="CZ53" s="28">
        <v>0</v>
      </c>
      <c r="DA53" s="28">
        <v>0</v>
      </c>
      <c r="DB53" s="28">
        <v>0</v>
      </c>
      <c r="DC53" s="28">
        <v>0</v>
      </c>
      <c r="DD53" s="28">
        <v>0</v>
      </c>
      <c r="DE53" s="31"/>
      <c r="DF53" s="31"/>
      <c r="DG53" s="28">
        <v>0</v>
      </c>
      <c r="DH53" s="28">
        <v>0</v>
      </c>
      <c r="DI53" s="28">
        <v>0</v>
      </c>
      <c r="DJ53" s="28">
        <v>0</v>
      </c>
      <c r="DK53" s="28">
        <v>0</v>
      </c>
      <c r="DL53" s="31"/>
      <c r="DM53" s="31"/>
      <c r="DN53" s="28">
        <v>16</v>
      </c>
      <c r="DO53" s="28">
        <v>16</v>
      </c>
      <c r="DP53" s="28">
        <v>16</v>
      </c>
      <c r="DQ53" s="28">
        <v>16</v>
      </c>
      <c r="DR53" s="28">
        <v>16</v>
      </c>
      <c r="DS53" s="31"/>
      <c r="DT53" s="31"/>
      <c r="DU53" s="28">
        <v>0</v>
      </c>
      <c r="DV53" s="28">
        <v>0</v>
      </c>
      <c r="DW53" s="28">
        <v>0</v>
      </c>
      <c r="DX53" s="28">
        <v>0</v>
      </c>
      <c r="DY53" s="28">
        <v>0</v>
      </c>
      <c r="DZ53" s="31"/>
      <c r="EA53" s="31"/>
      <c r="EB53" s="28">
        <v>0</v>
      </c>
      <c r="EC53" s="28">
        <v>0</v>
      </c>
      <c r="ED53" s="28">
        <v>0</v>
      </c>
      <c r="EE53" s="28">
        <v>0</v>
      </c>
      <c r="EF53" s="28">
        <v>0</v>
      </c>
      <c r="EG53" s="31"/>
      <c r="EH53" s="31"/>
      <c r="EI53" s="28">
        <v>0</v>
      </c>
      <c r="EJ53" s="28">
        <v>0</v>
      </c>
      <c r="EK53" s="28">
        <v>0</v>
      </c>
      <c r="EL53" s="28">
        <v>0</v>
      </c>
      <c r="EM53" s="28">
        <v>0</v>
      </c>
      <c r="EN53" s="31"/>
      <c r="EO53" s="31"/>
      <c r="EP53" s="28">
        <v>0</v>
      </c>
      <c r="EQ53" s="26">
        <v>0</v>
      </c>
      <c r="ER53" s="26">
        <v>0</v>
      </c>
      <c r="ES53" s="26">
        <v>0</v>
      </c>
      <c r="ET53" s="26">
        <v>0</v>
      </c>
      <c r="EU53" s="31"/>
      <c r="EV53" s="31"/>
      <c r="EW53" s="28">
        <v>0</v>
      </c>
      <c r="EX53" s="26">
        <v>0</v>
      </c>
      <c r="EY53" s="26">
        <v>0</v>
      </c>
      <c r="EZ53" s="26">
        <v>0</v>
      </c>
      <c r="FA53" s="26">
        <v>0</v>
      </c>
      <c r="FB53" s="31"/>
      <c r="FC53" s="31"/>
      <c r="FD53" s="28">
        <v>0</v>
      </c>
      <c r="FE53" s="26">
        <v>0</v>
      </c>
      <c r="FF53" s="26">
        <v>0</v>
      </c>
      <c r="FG53" s="26">
        <v>0</v>
      </c>
      <c r="FH53" s="26">
        <v>0</v>
      </c>
      <c r="FI53" s="31"/>
      <c r="FJ53" s="31"/>
      <c r="FK53" s="28">
        <v>0</v>
      </c>
      <c r="FL53" s="26">
        <v>0</v>
      </c>
      <c r="FM53" s="26">
        <v>0</v>
      </c>
      <c r="FN53" s="26">
        <v>0</v>
      </c>
      <c r="FO53" s="26">
        <v>0</v>
      </c>
      <c r="FP53" s="31"/>
      <c r="FQ53" s="31"/>
      <c r="FR53" s="28">
        <v>0</v>
      </c>
      <c r="FS53" s="26">
        <v>0</v>
      </c>
      <c r="FT53" s="28">
        <v>0</v>
      </c>
      <c r="FU53" s="26">
        <v>0</v>
      </c>
      <c r="FV53" s="28">
        <v>0</v>
      </c>
      <c r="FW53" s="31"/>
      <c r="FX53" s="31"/>
      <c r="FY53" s="28">
        <v>0</v>
      </c>
      <c r="FZ53" s="26">
        <v>0</v>
      </c>
      <c r="GA53" s="26">
        <v>0</v>
      </c>
      <c r="GB53" s="26">
        <v>0</v>
      </c>
      <c r="GC53" s="26">
        <v>0</v>
      </c>
      <c r="GD53" s="31"/>
      <c r="GE53" s="31"/>
      <c r="GF53" s="28">
        <v>0</v>
      </c>
      <c r="GG53" s="26">
        <v>0</v>
      </c>
      <c r="GH53" s="26">
        <v>0</v>
      </c>
      <c r="GI53" s="26">
        <v>0</v>
      </c>
      <c r="GJ53" s="26">
        <v>0</v>
      </c>
      <c r="GK53" s="31"/>
      <c r="GL53" s="31"/>
      <c r="GM53" s="28">
        <v>8</v>
      </c>
      <c r="GN53" s="26">
        <v>8</v>
      </c>
      <c r="GO53" s="26">
        <v>8</v>
      </c>
      <c r="GP53" s="26">
        <v>8</v>
      </c>
      <c r="GQ53" s="26">
        <v>8</v>
      </c>
      <c r="GR53" s="31"/>
      <c r="GS53" s="31"/>
      <c r="GT53" s="28">
        <v>0</v>
      </c>
      <c r="GU53" s="26">
        <v>0</v>
      </c>
      <c r="GV53" s="26">
        <v>0</v>
      </c>
      <c r="GW53" s="26">
        <v>0</v>
      </c>
      <c r="GX53" s="26">
        <v>0</v>
      </c>
      <c r="GY53" s="31"/>
      <c r="GZ53" s="31"/>
      <c r="HA53" s="28">
        <v>0</v>
      </c>
      <c r="HB53" s="26">
        <v>0</v>
      </c>
      <c r="HC53" s="26">
        <v>0</v>
      </c>
      <c r="HD53" s="26">
        <v>0</v>
      </c>
      <c r="HE53" s="26">
        <v>0</v>
      </c>
      <c r="HF53" s="31"/>
      <c r="HG53" s="31"/>
      <c r="HH53" s="28">
        <v>0</v>
      </c>
      <c r="HI53" s="26">
        <v>0</v>
      </c>
      <c r="HJ53" s="26">
        <v>0</v>
      </c>
      <c r="HK53" s="26">
        <v>0</v>
      </c>
      <c r="HL53" s="26">
        <v>0</v>
      </c>
      <c r="HM53" s="31"/>
      <c r="HN53" s="31"/>
      <c r="HO53" s="28">
        <v>0</v>
      </c>
      <c r="HP53" s="28">
        <v>0</v>
      </c>
      <c r="HQ53" s="28">
        <v>0</v>
      </c>
      <c r="HR53" s="28">
        <v>0</v>
      </c>
      <c r="HS53" s="28">
        <v>0</v>
      </c>
      <c r="HT53" s="31"/>
      <c r="HU53" s="31"/>
      <c r="HV53" s="28">
        <v>0</v>
      </c>
      <c r="HW53" s="28">
        <v>0</v>
      </c>
      <c r="HX53" s="28">
        <v>0</v>
      </c>
      <c r="HY53" s="28">
        <v>0</v>
      </c>
      <c r="HZ53" s="28">
        <v>0</v>
      </c>
      <c r="IA53" s="31"/>
      <c r="IB53" s="31"/>
      <c r="IC53" s="28">
        <v>0</v>
      </c>
      <c r="ID53" s="28">
        <v>0</v>
      </c>
      <c r="IE53" s="28">
        <v>0</v>
      </c>
      <c r="IF53" s="28">
        <v>0</v>
      </c>
      <c r="IG53" s="28">
        <v>0</v>
      </c>
      <c r="IH53" s="31"/>
      <c r="II53" s="31"/>
      <c r="IJ53" s="28">
        <v>0</v>
      </c>
      <c r="IK53" s="28">
        <v>0</v>
      </c>
      <c r="IL53" s="28">
        <v>0</v>
      </c>
      <c r="IM53" s="28">
        <v>0</v>
      </c>
      <c r="IN53" s="28">
        <v>0</v>
      </c>
      <c r="IO53" s="31"/>
      <c r="IP53" s="31"/>
      <c r="IQ53" s="28">
        <v>0</v>
      </c>
      <c r="IR53" s="28">
        <v>0</v>
      </c>
      <c r="IS53" s="28">
        <v>0</v>
      </c>
      <c r="IT53" s="28">
        <v>0</v>
      </c>
      <c r="IU53" s="28">
        <v>0</v>
      </c>
      <c r="IV53" s="31"/>
      <c r="IW53" s="31"/>
      <c r="IX53" s="28">
        <v>0</v>
      </c>
      <c r="IY53" s="28">
        <v>0</v>
      </c>
      <c r="IZ53" s="28">
        <v>0</v>
      </c>
      <c r="JA53" s="28">
        <v>0</v>
      </c>
      <c r="JB53" s="28">
        <v>0</v>
      </c>
      <c r="JC53" s="31"/>
      <c r="JD53" s="31"/>
      <c r="JE53" s="28">
        <v>0</v>
      </c>
      <c r="JF53" s="28">
        <v>0</v>
      </c>
      <c r="JG53" s="28">
        <v>0</v>
      </c>
      <c r="JH53" s="28">
        <v>0</v>
      </c>
      <c r="JI53" s="28">
        <v>0</v>
      </c>
      <c r="JJ53" s="31"/>
      <c r="JK53" s="31"/>
      <c r="JL53" s="28">
        <v>0</v>
      </c>
      <c r="JM53" s="28">
        <v>0</v>
      </c>
      <c r="JN53" s="28">
        <v>0</v>
      </c>
      <c r="JO53" s="28">
        <v>0</v>
      </c>
      <c r="JP53" s="28">
        <v>0</v>
      </c>
      <c r="JQ53" s="31"/>
      <c r="JR53" s="31"/>
      <c r="JS53" s="28">
        <v>0</v>
      </c>
      <c r="JT53" s="26">
        <v>0</v>
      </c>
      <c r="JU53" s="26">
        <v>0</v>
      </c>
      <c r="JV53" s="26">
        <v>0</v>
      </c>
      <c r="JW53" s="26">
        <v>0</v>
      </c>
      <c r="JX53" s="31"/>
      <c r="JY53" s="31"/>
      <c r="JZ53" s="28">
        <v>8</v>
      </c>
      <c r="KA53" s="28">
        <v>8</v>
      </c>
      <c r="KB53" s="28">
        <v>8</v>
      </c>
      <c r="KC53" s="28">
        <v>8</v>
      </c>
      <c r="KD53" s="28">
        <v>8</v>
      </c>
      <c r="KE53" s="31"/>
      <c r="KF53" s="31"/>
      <c r="KG53" s="28">
        <v>8</v>
      </c>
      <c r="KH53" s="28">
        <v>8</v>
      </c>
      <c r="KI53" s="28">
        <v>8</v>
      </c>
      <c r="KJ53" s="28">
        <v>8</v>
      </c>
      <c r="KK53" s="28">
        <v>8</v>
      </c>
      <c r="KL53" s="31"/>
      <c r="KM53" s="31"/>
      <c r="KN53" s="28">
        <v>0</v>
      </c>
      <c r="KO53" s="28">
        <v>0</v>
      </c>
      <c r="KP53" s="28">
        <v>0</v>
      </c>
      <c r="KQ53" s="28">
        <v>0</v>
      </c>
      <c r="KR53" s="28">
        <v>0</v>
      </c>
      <c r="KS53" s="31"/>
      <c r="KT53" s="31"/>
      <c r="KU53" s="28">
        <v>8</v>
      </c>
      <c r="KV53" s="28">
        <v>8</v>
      </c>
      <c r="KW53" s="28">
        <v>8</v>
      </c>
      <c r="KX53" s="28">
        <v>8</v>
      </c>
      <c r="KY53" s="28">
        <v>8</v>
      </c>
      <c r="KZ53" s="31"/>
      <c r="LA53" s="31"/>
      <c r="LB53" s="28">
        <v>0</v>
      </c>
      <c r="LC53" s="28">
        <v>0</v>
      </c>
      <c r="LD53" s="28">
        <v>0</v>
      </c>
      <c r="LE53" s="28">
        <v>0</v>
      </c>
      <c r="LF53" s="26">
        <v>0</v>
      </c>
      <c r="LG53" s="31"/>
      <c r="LH53" s="31"/>
      <c r="LI53" s="28">
        <v>8</v>
      </c>
      <c r="LJ53" s="28">
        <v>8</v>
      </c>
      <c r="LK53" s="28">
        <v>8</v>
      </c>
      <c r="LL53" s="28">
        <v>8</v>
      </c>
      <c r="LM53" s="28">
        <v>8</v>
      </c>
      <c r="LN53" s="31"/>
      <c r="LO53" s="31"/>
      <c r="LP53" s="28">
        <v>0</v>
      </c>
      <c r="LQ53" s="28">
        <v>0</v>
      </c>
      <c r="LR53" s="28">
        <v>0</v>
      </c>
      <c r="LS53" s="28">
        <v>0</v>
      </c>
      <c r="LT53" s="28">
        <v>0</v>
      </c>
      <c r="LU53" s="31"/>
      <c r="LV53" s="31"/>
      <c r="LW53" s="28">
        <v>2</v>
      </c>
      <c r="LX53" s="28">
        <v>2</v>
      </c>
      <c r="LY53" s="28">
        <v>2</v>
      </c>
      <c r="LZ53" s="28">
        <v>2</v>
      </c>
      <c r="MA53" s="28">
        <v>2</v>
      </c>
      <c r="MB53" s="31"/>
      <c r="MC53" s="31"/>
      <c r="MD53" s="28">
        <v>16</v>
      </c>
      <c r="ME53" s="28">
        <v>16</v>
      </c>
      <c r="MF53" s="28">
        <v>16</v>
      </c>
      <c r="MG53" s="28">
        <v>16</v>
      </c>
      <c r="MH53" s="28">
        <v>16</v>
      </c>
      <c r="MI53" s="31"/>
      <c r="MJ53" s="31"/>
      <c r="MK53" s="28">
        <v>16</v>
      </c>
      <c r="ML53" s="28">
        <v>16</v>
      </c>
      <c r="MM53" s="28">
        <v>16</v>
      </c>
      <c r="MN53" s="28">
        <v>16</v>
      </c>
      <c r="MO53" s="28">
        <v>16</v>
      </c>
      <c r="MP53" s="31"/>
      <c r="MQ53" s="31"/>
      <c r="MR53" s="28">
        <v>16</v>
      </c>
      <c r="MS53" s="28">
        <v>16</v>
      </c>
      <c r="MT53" s="28">
        <v>16</v>
      </c>
      <c r="MU53" s="28">
        <v>16</v>
      </c>
      <c r="MV53" s="28">
        <v>0</v>
      </c>
      <c r="MW53" s="31"/>
      <c r="MX53" s="31"/>
      <c r="MY53" s="28"/>
      <c r="MZ53" s="26"/>
      <c r="NA53" s="26"/>
      <c r="NB53" s="26"/>
      <c r="NC53" s="26"/>
      <c r="ND53" s="31"/>
      <c r="NE53" s="31"/>
      <c r="NF53" s="16" t="s">
        <v>759</v>
      </c>
    </row>
    <row r="54" spans="1:370" s="29" customFormat="1" ht="18" x14ac:dyDescent="0.25">
      <c r="A54" s="45" t="s">
        <v>814</v>
      </c>
      <c r="B54" s="46" t="s">
        <v>815</v>
      </c>
      <c r="C54" s="17"/>
      <c r="D54" s="17"/>
      <c r="E54" s="25"/>
      <c r="F54" s="47">
        <f>F58+F59+F60+F61+F64+F68</f>
        <v>13272</v>
      </c>
      <c r="G54" s="47">
        <f t="shared" ref="G54:I54" si="152">G58+G59+G60+G61+G64+G68</f>
        <v>13170</v>
      </c>
      <c r="H54" s="47">
        <f t="shared" si="152"/>
        <v>12762</v>
      </c>
      <c r="I54" s="47">
        <f t="shared" si="152"/>
        <v>12493</v>
      </c>
      <c r="J54" s="31"/>
      <c r="K54" s="31"/>
      <c r="L54" s="31"/>
      <c r="M54" s="47">
        <f>M58+M59+M60+M61+M64+M68</f>
        <v>12246</v>
      </c>
      <c r="N54" s="47">
        <f t="shared" ref="N54:P54" si="153">N58+N59+N60+N61+N64+N68</f>
        <v>13310</v>
      </c>
      <c r="O54" s="47">
        <f t="shared" si="153"/>
        <v>13230</v>
      </c>
      <c r="P54" s="47">
        <f t="shared" si="153"/>
        <v>13609</v>
      </c>
      <c r="Q54" s="47">
        <f>Q58+Q59+Q60+Q61+Q64+Q68</f>
        <v>13325</v>
      </c>
      <c r="R54" s="31"/>
      <c r="S54" s="31"/>
      <c r="T54" s="47">
        <f>T58+T59+T60+T61+T64+T68</f>
        <v>13355</v>
      </c>
      <c r="U54" s="47">
        <f t="shared" ref="U54:W54" si="154">U58+U59+U60+U61+U64+U68</f>
        <v>13533</v>
      </c>
      <c r="V54" s="47">
        <f t="shared" si="154"/>
        <v>13877</v>
      </c>
      <c r="W54" s="47">
        <f t="shared" si="154"/>
        <v>13911</v>
      </c>
      <c r="X54" s="47">
        <f>X58+X59+X60+X61+X64+X68</f>
        <v>13508</v>
      </c>
      <c r="Y54" s="31"/>
      <c r="Z54" s="31"/>
      <c r="AA54" s="47">
        <f>AA58+AA59+AA60+AA61+AA64+AA68</f>
        <v>13225</v>
      </c>
      <c r="AB54" s="47">
        <f t="shared" ref="AB54:AD54" si="155">AB58+AB59+AB60+AB61+AB64+AB68</f>
        <v>13257</v>
      </c>
      <c r="AC54" s="47">
        <f t="shared" si="155"/>
        <v>13430</v>
      </c>
      <c r="AD54" s="47">
        <f t="shared" si="155"/>
        <v>13742</v>
      </c>
      <c r="AE54" s="47">
        <f>AE58+AE59+AE60+AE61+AE64+AE68</f>
        <v>13677</v>
      </c>
      <c r="AF54" s="31"/>
      <c r="AG54" s="31"/>
      <c r="AH54" s="47">
        <f>AH58+AH59+AH60+AH61+AH64+AH68</f>
        <v>13147</v>
      </c>
      <c r="AI54" s="47">
        <f t="shared" ref="AI54:AK54" si="156">AI58+AI59+AI60+AI61+AI64+AI68</f>
        <v>12978</v>
      </c>
      <c r="AJ54" s="47">
        <f t="shared" si="156"/>
        <v>13318</v>
      </c>
      <c r="AK54" s="47">
        <f t="shared" si="156"/>
        <v>13735</v>
      </c>
      <c r="AL54" s="47">
        <f>AL58+AL59+AL60+AL61+AL64+AL68</f>
        <v>13891</v>
      </c>
      <c r="AM54" s="31"/>
      <c r="AN54" s="31"/>
      <c r="AO54" s="47">
        <f>AO58+AO59+AO60+AO61+AO64+AO68</f>
        <v>13405</v>
      </c>
      <c r="AP54" s="47">
        <f t="shared" ref="AP54:AR54" si="157">AP58+AP59+AP60+AP61+AP64+AP68</f>
        <v>12974</v>
      </c>
      <c r="AQ54" s="47">
        <f t="shared" si="157"/>
        <v>12696</v>
      </c>
      <c r="AR54" s="47">
        <f t="shared" si="157"/>
        <v>12522</v>
      </c>
      <c r="AS54" s="47">
        <f>AS58+AS59+AS60+AS61+AS64+AS68</f>
        <v>12817</v>
      </c>
      <c r="AT54" s="31"/>
      <c r="AU54" s="31"/>
      <c r="AV54" s="47">
        <f>AV58+AV59+AV60+AV61+AV64+AV68</f>
        <v>12445</v>
      </c>
      <c r="AW54" s="47">
        <f t="shared" ref="AW54:AY54" si="158">AW58+AW59+AW60+AW61+AW64+AW68</f>
        <v>12670</v>
      </c>
      <c r="AX54" s="47">
        <f t="shared" si="158"/>
        <v>12758</v>
      </c>
      <c r="AY54" s="47">
        <f t="shared" si="158"/>
        <v>12514</v>
      </c>
      <c r="AZ54" s="47">
        <f>AZ58+AZ59+AZ60+AZ61+AZ64+AZ68</f>
        <v>12821</v>
      </c>
      <c r="BA54" s="31"/>
      <c r="BB54" s="31"/>
      <c r="BC54" s="47">
        <f>BC58+BC59+BC60+BC61+BC64+BC68</f>
        <v>11916</v>
      </c>
      <c r="BD54" s="47">
        <f t="shared" ref="BD54:BF54" si="159">BD58+BD59+BD60+BD61+BD64+BD68</f>
        <v>10722</v>
      </c>
      <c r="BE54" s="47">
        <f t="shared" si="159"/>
        <v>9780</v>
      </c>
      <c r="BF54" s="47">
        <f t="shared" si="159"/>
        <v>9678</v>
      </c>
      <c r="BG54" s="47">
        <f>BG58+BG59+BG60+BG61+BG64+BG68</f>
        <v>8695</v>
      </c>
      <c r="BH54" s="31"/>
      <c r="BI54" s="31"/>
      <c r="BJ54" s="47">
        <f>BJ58+BJ59+BJ60+BJ61+BJ64+BJ68</f>
        <v>8256</v>
      </c>
      <c r="BK54" s="47">
        <f t="shared" ref="BK54:BM54" si="160">BK58+BK59+BK60+BK61+BK64+BK68</f>
        <v>7865</v>
      </c>
      <c r="BL54" s="47">
        <f t="shared" si="160"/>
        <v>7758</v>
      </c>
      <c r="BM54" s="47">
        <f t="shared" si="160"/>
        <v>8016</v>
      </c>
      <c r="BN54" s="47">
        <f>BN58+BN59+BN60+BN61+BN64+BN68</f>
        <v>7737</v>
      </c>
      <c r="BO54" s="31"/>
      <c r="BP54" s="31"/>
      <c r="BQ54" s="47">
        <f>BQ58+BQ59+BQ60+BQ61+BQ64+BQ68</f>
        <v>7763</v>
      </c>
      <c r="BR54" s="47">
        <f t="shared" ref="BR54:BT54" si="161">BR58+BR59+BR60+BR61+BR64+BR68</f>
        <v>7759</v>
      </c>
      <c r="BS54" s="47">
        <f t="shared" si="161"/>
        <v>7671</v>
      </c>
      <c r="BT54" s="47">
        <f t="shared" si="161"/>
        <v>7537</v>
      </c>
      <c r="BU54" s="47">
        <f>BU58+BU59+BU60+BU61+BU64+BU68</f>
        <v>7385</v>
      </c>
      <c r="BV54" s="31"/>
      <c r="BW54" s="31"/>
      <c r="BX54" s="47">
        <f>BX58+BX59+BX60+BX61+BX64+BX68</f>
        <v>6810</v>
      </c>
      <c r="BY54" s="47">
        <f t="shared" ref="BY54:CA54" si="162">BY58+BY59+BY60+BY61+BY64+BY68</f>
        <v>6399</v>
      </c>
      <c r="BZ54" s="47">
        <f t="shared" si="162"/>
        <v>5876</v>
      </c>
      <c r="CA54" s="47">
        <f t="shared" si="162"/>
        <v>5255</v>
      </c>
      <c r="CB54" s="47">
        <f>CB58+CB59+CB60+CB61+CB64+CB68</f>
        <v>4802</v>
      </c>
      <c r="CC54" s="31"/>
      <c r="CD54" s="31"/>
      <c r="CE54" s="47">
        <f>CE58+CE59+CE60+CE61+CE64+CE68</f>
        <v>4475</v>
      </c>
      <c r="CF54" s="47">
        <f t="shared" ref="CF54:CH54" si="163">CF58+CF59+CF60+CF61+CF64+CF68</f>
        <v>4436</v>
      </c>
      <c r="CG54" s="47">
        <f t="shared" si="163"/>
        <v>4709</v>
      </c>
      <c r="CH54" s="47">
        <f t="shared" si="163"/>
        <v>4910</v>
      </c>
      <c r="CI54" s="47">
        <f>CI58+CI59+CI60+CI61+CI64+CI68</f>
        <v>5083</v>
      </c>
      <c r="CJ54" s="31"/>
      <c r="CK54" s="31"/>
      <c r="CL54" s="47">
        <f>CL58+CL59+CL60+CL61+CL64+CL68</f>
        <v>5253</v>
      </c>
      <c r="CM54" s="47">
        <f t="shared" ref="CM54:CO54" si="164">CM58+CM59+CM60+CM61+CM64+CM68</f>
        <v>5685</v>
      </c>
      <c r="CN54" s="47">
        <f t="shared" si="164"/>
        <v>6343</v>
      </c>
      <c r="CO54" s="47">
        <f t="shared" si="164"/>
        <v>7019</v>
      </c>
      <c r="CP54" s="47">
        <f>CP58+CP59+CP60+CP61+CP64+CP68</f>
        <v>6931</v>
      </c>
      <c r="CQ54" s="31"/>
      <c r="CR54" s="31"/>
      <c r="CS54" s="47">
        <f>CS58+CS59+CS60+CS61+CS64+CS68</f>
        <v>7156</v>
      </c>
      <c r="CT54" s="47">
        <f>CT58+CT59+CT60+CT61+CT64+CT68</f>
        <v>7387</v>
      </c>
      <c r="CU54" s="47">
        <f>CU58+CU59+CU60+CU61+CU64+CU68</f>
        <v>7161</v>
      </c>
      <c r="CV54" s="47">
        <f>CV58+CV59+CV60+CV61+CV64+CV68</f>
        <v>7083</v>
      </c>
      <c r="CW54" s="47">
        <f>CW58+CW59+CW60+CW61+CW64+CW68</f>
        <v>7083</v>
      </c>
      <c r="CX54" s="31"/>
      <c r="CY54" s="31"/>
      <c r="CZ54" s="47">
        <f>CZ58+CZ59+CZ60+CZ61+CZ64+CZ68</f>
        <v>7083</v>
      </c>
      <c r="DA54" s="47">
        <f t="shared" ref="DA54:DC54" si="165">DA58+DA59+DA60+DA61+DA64+DA68</f>
        <v>6688</v>
      </c>
      <c r="DB54" s="47">
        <f t="shared" si="165"/>
        <v>5696</v>
      </c>
      <c r="DC54" s="47">
        <f t="shared" si="165"/>
        <v>4880</v>
      </c>
      <c r="DD54" s="47">
        <f>DD58+DD59+DD60+DD61+DD64+DD68</f>
        <v>4588</v>
      </c>
      <c r="DE54" s="31"/>
      <c r="DF54" s="31"/>
      <c r="DG54" s="47">
        <f>DG58+DG59+DG60+DG61+DG64+DG68</f>
        <v>4222</v>
      </c>
      <c r="DH54" s="47">
        <f t="shared" ref="DH54:DJ54" si="166">DH58+DH59+DH60+DH61+DH64+DH68</f>
        <v>4263</v>
      </c>
      <c r="DI54" s="47">
        <f t="shared" si="166"/>
        <v>3771</v>
      </c>
      <c r="DJ54" s="47">
        <f t="shared" si="166"/>
        <v>4852</v>
      </c>
      <c r="DK54" s="47">
        <f>DK58+DK59+DK60+DK61+DK64+DK68</f>
        <v>5040</v>
      </c>
      <c r="DL54" s="31"/>
      <c r="DM54" s="31"/>
      <c r="DN54" s="47">
        <f>DN58+DN59+DN60+DN61+DN64+DN68</f>
        <v>4982</v>
      </c>
      <c r="DO54" s="47">
        <f t="shared" ref="DO54:DQ54" si="167">DO58+DO59+DO60+DO61+DO64+DO68</f>
        <v>5176</v>
      </c>
      <c r="DP54" s="47">
        <f t="shared" si="167"/>
        <v>5196</v>
      </c>
      <c r="DQ54" s="47">
        <f t="shared" si="167"/>
        <v>5246</v>
      </c>
      <c r="DR54" s="47">
        <f>DR58+DR59+DR60+DR61+DR64+DR68</f>
        <v>5251</v>
      </c>
      <c r="DS54" s="31"/>
      <c r="DT54" s="31"/>
      <c r="DU54" s="47">
        <f>DU58+DU59+DU60+DU61+DU64+DU68</f>
        <v>5251</v>
      </c>
      <c r="DV54" s="47">
        <f t="shared" ref="DV54:DX54" si="168">DV58+DV59+DV60+DV61+DV64+DV68</f>
        <v>5641</v>
      </c>
      <c r="DW54" s="47">
        <f t="shared" si="168"/>
        <v>5967</v>
      </c>
      <c r="DX54" s="47">
        <f t="shared" si="168"/>
        <v>5870</v>
      </c>
      <c r="DY54" s="47">
        <f>DY58+DY59+DY60+DY61+DY64+DY68</f>
        <v>5942</v>
      </c>
      <c r="DZ54" s="31"/>
      <c r="EA54" s="31"/>
      <c r="EB54" s="47">
        <f>EB58+EB59+EB60+EB61+EB64+EB68</f>
        <v>6166</v>
      </c>
      <c r="EC54" s="47">
        <f t="shared" ref="EC54:EE54" si="169">EC58+EC59+EC60+EC61+EC64+EC68</f>
        <v>6180</v>
      </c>
      <c r="ED54" s="47">
        <f t="shared" si="169"/>
        <v>6273</v>
      </c>
      <c r="EE54" s="47">
        <f t="shared" si="169"/>
        <v>6376</v>
      </c>
      <c r="EF54" s="47">
        <f>EF58+EF59+EF60+EF61+EF64+EF68</f>
        <v>6769</v>
      </c>
      <c r="EG54" s="31"/>
      <c r="EH54" s="31"/>
      <c r="EI54" s="47">
        <f>EI58+EI59+EI60+EI61+EI64+EI68</f>
        <v>6867</v>
      </c>
      <c r="EJ54" s="47">
        <f t="shared" ref="EJ54:EL54" si="170">EJ58+EJ59+EJ60+EJ61+EJ64+EJ68</f>
        <v>6685</v>
      </c>
      <c r="EK54" s="47">
        <f t="shared" si="170"/>
        <v>6589</v>
      </c>
      <c r="EL54" s="47">
        <f t="shared" si="170"/>
        <v>6589</v>
      </c>
      <c r="EM54" s="47">
        <f>EM58+EM59+EM60+EM61+EM64+EM68</f>
        <v>6019</v>
      </c>
      <c r="EN54" s="31"/>
      <c r="EO54" s="31"/>
      <c r="EP54" s="47">
        <f>EP58+EP59+EP60+EP61+EP64+EP68</f>
        <v>5450</v>
      </c>
      <c r="EQ54" s="47">
        <f t="shared" ref="EQ54:ES54" si="171">EQ58+EQ59+EQ60+EQ61+EQ64+EQ68</f>
        <v>5329</v>
      </c>
      <c r="ER54" s="47">
        <f t="shared" si="171"/>
        <v>4962</v>
      </c>
      <c r="ES54" s="47">
        <f t="shared" si="171"/>
        <v>5025</v>
      </c>
      <c r="ET54" s="47">
        <f>ET58+ET59+ET60+ET61+ET64+ET68</f>
        <v>5408</v>
      </c>
      <c r="EU54" s="31"/>
      <c r="EV54" s="31"/>
      <c r="EW54" s="47">
        <f>EW58+EW59+EW60+EW61+EW64+EW68</f>
        <v>0</v>
      </c>
      <c r="EX54" s="47">
        <f t="shared" ref="EX54:EZ54" si="172">EX58+EX59+EX60+EX61+EX64+EX68</f>
        <v>5153</v>
      </c>
      <c r="EY54" s="47">
        <f t="shared" si="172"/>
        <v>5750</v>
      </c>
      <c r="EZ54" s="47">
        <f t="shared" si="172"/>
        <v>5642</v>
      </c>
      <c r="FA54" s="47">
        <f>FA58+FA59+FA60+FA61+FA64+FA68</f>
        <v>5865</v>
      </c>
      <c r="FB54" s="31"/>
      <c r="FC54" s="31"/>
      <c r="FD54" s="47">
        <f>FD58+FD59+FD60+FD61+FD64+FD68</f>
        <v>5865</v>
      </c>
      <c r="FE54" s="47">
        <f t="shared" ref="FE54:FG54" si="173">FE58+FE59+FE60+FE61+FE64+FE68</f>
        <v>5865</v>
      </c>
      <c r="FF54" s="47">
        <f t="shared" si="173"/>
        <v>5865</v>
      </c>
      <c r="FG54" s="47">
        <f t="shared" si="173"/>
        <v>5865</v>
      </c>
      <c r="FH54" s="47">
        <f>FH58+FH59+FH60+FH61+FH64+FH68</f>
        <v>5865</v>
      </c>
      <c r="FI54" s="31"/>
      <c r="FJ54" s="31"/>
      <c r="FK54" s="47">
        <f>FK58+FK59+FK60+FK61+FK64+FK68</f>
        <v>5621</v>
      </c>
      <c r="FL54" s="47">
        <f t="shared" ref="FL54:FN54" si="174">FL58+FL59+FL60+FL61+FL64+FL68</f>
        <v>5840</v>
      </c>
      <c r="FM54" s="47">
        <f t="shared" si="174"/>
        <v>5322</v>
      </c>
      <c r="FN54" s="47">
        <f t="shared" si="174"/>
        <v>5399</v>
      </c>
      <c r="FO54" s="47">
        <f>FO58+FO59+FO60+FO61+FO64+FO68</f>
        <v>6060</v>
      </c>
      <c r="FP54" s="31"/>
      <c r="FQ54" s="31"/>
      <c r="FR54" s="47">
        <f>FR58+FR59+FR60+FR61+FR64+FR68</f>
        <v>5678</v>
      </c>
      <c r="FS54" s="47">
        <f t="shared" ref="FS54:FU54" si="175">FS58+FS59+FS60+FS61+FS64+FS68</f>
        <v>5620</v>
      </c>
      <c r="FT54" s="47">
        <f t="shared" si="175"/>
        <v>5748</v>
      </c>
      <c r="FU54" s="47">
        <f t="shared" si="175"/>
        <v>5835</v>
      </c>
      <c r="FV54" s="47">
        <f>FV58+FV59+FV60+FV61+FV64+FV68</f>
        <v>5577</v>
      </c>
      <c r="FW54" s="31"/>
      <c r="FX54" s="31"/>
      <c r="FY54" s="47">
        <f>FY58+FY59+FY60+FY61+FY64+FY68</f>
        <v>5591</v>
      </c>
      <c r="FZ54" s="47">
        <f t="shared" ref="FZ54:GB54" si="176">FZ58+FZ59+FZ60+FZ61+FZ64+FZ68</f>
        <v>4984</v>
      </c>
      <c r="GA54" s="47">
        <f t="shared" si="176"/>
        <v>5864</v>
      </c>
      <c r="GB54" s="47">
        <f t="shared" si="176"/>
        <v>6061</v>
      </c>
      <c r="GC54" s="47">
        <f>GC58+GC59+GC60+GC61+GC64+GC68</f>
        <v>6306</v>
      </c>
      <c r="GD54" s="31"/>
      <c r="GE54" s="31"/>
      <c r="GF54" s="47">
        <f>GF58+GF59+GF60+GF61+GF64+GF68</f>
        <v>6247</v>
      </c>
      <c r="GG54" s="47">
        <f t="shared" ref="GG54:GI54" si="177">GG58+GG59+GG60+GG61+GG64+GG68</f>
        <v>6639</v>
      </c>
      <c r="GH54" s="47">
        <f t="shared" si="177"/>
        <v>6574</v>
      </c>
      <c r="GI54" s="47">
        <f t="shared" si="177"/>
        <v>6178</v>
      </c>
      <c r="GJ54" s="47">
        <f>GJ58+GJ59+GJ60+GJ61+GJ64+GJ68</f>
        <v>95</v>
      </c>
      <c r="GK54" s="31"/>
      <c r="GL54" s="31"/>
      <c r="GM54" s="47">
        <f>GM58+GM59+GM60+GM61+GM64+GM68</f>
        <v>6202</v>
      </c>
      <c r="GN54" s="47">
        <f t="shared" ref="GN54:GP54" si="178">GN58+GN59+GN60+GN61+GN64+GN68</f>
        <v>6649</v>
      </c>
      <c r="GO54" s="47">
        <f t="shared" si="178"/>
        <v>6086</v>
      </c>
      <c r="GP54" s="47">
        <f t="shared" si="178"/>
        <v>6166</v>
      </c>
      <c r="GQ54" s="47">
        <f>GQ58+GQ59+GQ60+GQ61+GQ64+GQ68</f>
        <v>6117</v>
      </c>
      <c r="GR54" s="31"/>
      <c r="GS54" s="31"/>
      <c r="GT54" s="47">
        <f>GT58+GT59+GT60+GT61+GT64+GT68</f>
        <v>6009</v>
      </c>
      <c r="GU54" s="47">
        <f t="shared" ref="GU54:GW54" si="179">GU58+GU59+GU60+GU61+GU64+GU68</f>
        <v>5849</v>
      </c>
      <c r="GV54" s="47">
        <f t="shared" si="179"/>
        <v>5780</v>
      </c>
      <c r="GW54" s="47">
        <f t="shared" si="179"/>
        <v>5352</v>
      </c>
      <c r="GX54" s="47">
        <f>GX58+GX59+GX60+GX61+GX64+GX68</f>
        <v>5670</v>
      </c>
      <c r="GY54" s="31"/>
      <c r="GZ54" s="31"/>
      <c r="HA54" s="47">
        <f>HA58+HA59+HA60+HA61+HA64+HA68</f>
        <v>6097</v>
      </c>
      <c r="HB54" s="47">
        <f t="shared" ref="HB54:HD54" si="180">HB58+HB59+HB60+HB61+HB64+HB68</f>
        <v>6533</v>
      </c>
      <c r="HC54" s="47">
        <f t="shared" si="180"/>
        <v>6670</v>
      </c>
      <c r="HD54" s="47">
        <f t="shared" si="180"/>
        <v>6931</v>
      </c>
      <c r="HE54" s="47">
        <f>HE58+HE59+HE60+HE61+HE64+HE68</f>
        <v>7960</v>
      </c>
      <c r="HF54" s="31"/>
      <c r="HG54" s="31"/>
      <c r="HH54" s="47">
        <f>HH58+HH59+HH60+HH61+HH64+HH68</f>
        <v>7289</v>
      </c>
      <c r="HI54" s="47">
        <f t="shared" ref="HI54:HK54" si="181">HI58+HI59+HI60+HI61+HI64+HI68</f>
        <v>6640</v>
      </c>
      <c r="HJ54" s="47">
        <f t="shared" si="181"/>
        <v>7276</v>
      </c>
      <c r="HK54" s="47">
        <f t="shared" si="181"/>
        <v>7183</v>
      </c>
      <c r="HL54" s="47">
        <f>HL58+HL59+HL60+HL61+HL64+HL68</f>
        <v>7222</v>
      </c>
      <c r="HM54" s="31"/>
      <c r="HN54" s="31"/>
      <c r="HO54" s="47">
        <f>HO58+HO59+HO60+HO61+HO64+HO68</f>
        <v>7342</v>
      </c>
      <c r="HP54" s="47">
        <f t="shared" ref="HP54:HR54" si="182">HP58+HP59+HP60+HP61+HP64+HP68</f>
        <v>7515</v>
      </c>
      <c r="HQ54" s="47">
        <f t="shared" si="182"/>
        <v>7058</v>
      </c>
      <c r="HR54" s="47">
        <f t="shared" si="182"/>
        <v>7245</v>
      </c>
      <c r="HS54" s="47">
        <f>HS58+HS59+HS60+HS61+HS64+HS68</f>
        <v>98</v>
      </c>
      <c r="HT54" s="31"/>
      <c r="HU54" s="31"/>
      <c r="HV54" s="47">
        <f>HV58+HV59+HV60+HV61+HV64+HV68</f>
        <v>98</v>
      </c>
      <c r="HW54" s="47">
        <f t="shared" ref="HW54:HY54" si="183">HW58+HW59+HW60+HW61+HW64+HW68</f>
        <v>98</v>
      </c>
      <c r="HX54" s="47">
        <f t="shared" si="183"/>
        <v>442</v>
      </c>
      <c r="HY54" s="47">
        <f t="shared" si="183"/>
        <v>442</v>
      </c>
      <c r="HZ54" s="47">
        <f>HZ58+HZ59+HZ60+HZ61+HZ64+HZ68</f>
        <v>7426</v>
      </c>
      <c r="IA54" s="31"/>
      <c r="IB54" s="31"/>
      <c r="IC54" s="47">
        <f>IC58+IC59+IC60+IC61+IC64+IC68</f>
        <v>7377</v>
      </c>
      <c r="ID54" s="47">
        <f t="shared" ref="ID54:IF54" si="184">ID58+ID59+ID60+ID61+ID64+ID68</f>
        <v>7425</v>
      </c>
      <c r="IE54" s="47">
        <f t="shared" si="184"/>
        <v>7566</v>
      </c>
      <c r="IF54" s="47">
        <f t="shared" si="184"/>
        <v>7496</v>
      </c>
      <c r="IG54" s="47">
        <f>IG58+IG59+IG60+IG61+IG64+IG68</f>
        <v>7678</v>
      </c>
      <c r="IH54" s="31"/>
      <c r="II54" s="31"/>
      <c r="IJ54" s="47">
        <f>IJ58+IJ59+IJ60+IJ61+IJ64+IJ68</f>
        <v>7972</v>
      </c>
      <c r="IK54" s="47">
        <f t="shared" ref="IK54:IM54" si="185">IK58+IK59+IK60+IK61+IK64+IK68</f>
        <v>8245</v>
      </c>
      <c r="IL54" s="47">
        <f t="shared" si="185"/>
        <v>8583</v>
      </c>
      <c r="IM54" s="47">
        <f t="shared" si="185"/>
        <v>9005</v>
      </c>
      <c r="IN54" s="47">
        <f>IN58+IN59+IN60+IN61+IN64+IN68</f>
        <v>8394</v>
      </c>
      <c r="IO54" s="31"/>
      <c r="IP54" s="31"/>
      <c r="IQ54" s="47">
        <f>IQ58+IQ59+IQ60+IQ61+IQ64+IQ68</f>
        <v>8237</v>
      </c>
      <c r="IR54" s="47">
        <f t="shared" ref="IR54:IT54" si="186">IR58+IR59+IR60+IR61+IR64+IR68</f>
        <v>8450</v>
      </c>
      <c r="IS54" s="47">
        <f t="shared" si="186"/>
        <v>8464</v>
      </c>
      <c r="IT54" s="47">
        <f t="shared" si="186"/>
        <v>8225</v>
      </c>
      <c r="IU54" s="47">
        <f>IU58+IU59+IU60+IU61+IU64+IU68</f>
        <v>8968</v>
      </c>
      <c r="IV54" s="31"/>
      <c r="IW54" s="31"/>
      <c r="IX54" s="47">
        <f>IX58+IX59+IX60+IX61+IX64+IX68</f>
        <v>7983</v>
      </c>
      <c r="IY54" s="47">
        <f t="shared" ref="IY54:JA54" si="187">IY58+IY59+IY60+IY61+IY64+IY68</f>
        <v>8381</v>
      </c>
      <c r="IZ54" s="47">
        <f t="shared" si="187"/>
        <v>8335</v>
      </c>
      <c r="JA54" s="47">
        <f t="shared" si="187"/>
        <v>8345</v>
      </c>
      <c r="JB54" s="47">
        <f>JB58+JB59+JB60+JB61+JB64+JB68</f>
        <v>8198</v>
      </c>
      <c r="JC54" s="31"/>
      <c r="JD54" s="31"/>
      <c r="JE54" s="47">
        <f>JE58+JE59+JE60+JE61+JE64+JE68</f>
        <v>7633</v>
      </c>
      <c r="JF54" s="47">
        <f t="shared" ref="JF54:JH54" si="188">JF58+JF59+JF60+JF61+JF64+JF68</f>
        <v>7799</v>
      </c>
      <c r="JG54" s="47">
        <f t="shared" si="188"/>
        <v>7975</v>
      </c>
      <c r="JH54" s="47">
        <f t="shared" si="188"/>
        <v>8196</v>
      </c>
      <c r="JI54" s="47">
        <f>JI58+JI59+JI60+JI61+JI64+JI68</f>
        <v>7854</v>
      </c>
      <c r="JJ54" s="31"/>
      <c r="JK54" s="31"/>
      <c r="JL54" s="47">
        <f>JL58+JL59+JL60+JL61+JL64+JL68</f>
        <v>7757</v>
      </c>
      <c r="JM54" s="47">
        <f t="shared" ref="JM54:JO54" si="189">JM58+JM59+JM60+JM61+JM64+JM68</f>
        <v>7867</v>
      </c>
      <c r="JN54" s="47">
        <f t="shared" si="189"/>
        <v>8017</v>
      </c>
      <c r="JO54" s="47">
        <f t="shared" si="189"/>
        <v>8143</v>
      </c>
      <c r="JP54" s="47">
        <f>JP58+JP59+JP60+JP61+JP64+JP68</f>
        <v>442</v>
      </c>
      <c r="JQ54" s="31"/>
      <c r="JR54" s="31"/>
      <c r="JS54" s="47">
        <f>JS58+JS59+JS60+JS61+JS64+JS68</f>
        <v>6782</v>
      </c>
      <c r="JT54" s="47">
        <f t="shared" ref="JT54:JV54" si="190">JT58+JT59+JT60+JT61+JT64+JT68</f>
        <v>6782</v>
      </c>
      <c r="JU54" s="47">
        <f t="shared" si="190"/>
        <v>6849</v>
      </c>
      <c r="JV54" s="47">
        <f t="shared" si="190"/>
        <v>6815</v>
      </c>
      <c r="JW54" s="47">
        <f>JW58+JW59+JW60+JW61+JW64+JW68</f>
        <v>6572</v>
      </c>
      <c r="JX54" s="31"/>
      <c r="JY54" s="31"/>
      <c r="JZ54" s="47">
        <f>JZ58+JZ59+JZ60+JZ61+JZ64+JZ68</f>
        <v>6572</v>
      </c>
      <c r="KA54" s="47">
        <f t="shared" ref="KA54:KC54" si="191">KA58+KA59+KA60+KA61+KA64+KA68</f>
        <v>6694</v>
      </c>
      <c r="KB54" s="47">
        <f t="shared" si="191"/>
        <v>7121</v>
      </c>
      <c r="KC54" s="47">
        <f t="shared" si="191"/>
        <v>6815</v>
      </c>
      <c r="KD54" s="47">
        <f>KD58+KD59+KD60+KD61+KD64+KD68</f>
        <v>7740</v>
      </c>
      <c r="KE54" s="31"/>
      <c r="KF54" s="31"/>
      <c r="KG54" s="47">
        <f>KG58+KG59+KG60+KG61+KG64+KG68</f>
        <v>7625</v>
      </c>
      <c r="KH54" s="47">
        <f t="shared" ref="KH54:KJ54" si="192">KH58+KH59+KH60+KH61+KH64+KH68</f>
        <v>7944</v>
      </c>
      <c r="KI54" s="47">
        <f t="shared" si="192"/>
        <v>8034</v>
      </c>
      <c r="KJ54" s="47">
        <f t="shared" si="192"/>
        <v>7773</v>
      </c>
      <c r="KK54" s="47">
        <f>KK58+KK59+KK60+KK61+KK64+KK68</f>
        <v>7965</v>
      </c>
      <c r="KL54" s="31"/>
      <c r="KM54" s="31"/>
      <c r="KN54" s="47">
        <f>KN58+KN59+KN60+KN61+KN64+KN68</f>
        <v>8354</v>
      </c>
      <c r="KO54" s="47">
        <f t="shared" ref="KO54:KQ54" si="193">KO58+KO59+KO60+KO61+KO64+KO68</f>
        <v>8074</v>
      </c>
      <c r="KP54" s="47">
        <f t="shared" si="193"/>
        <v>8137</v>
      </c>
      <c r="KQ54" s="47">
        <f t="shared" si="193"/>
        <v>8040</v>
      </c>
      <c r="KR54" s="47">
        <f>KR58+KR59+KR60+KR61+KR64+KR68</f>
        <v>7845</v>
      </c>
      <c r="KS54" s="31"/>
      <c r="KT54" s="31"/>
      <c r="KU54" s="47">
        <f>KU58+KU59+KU60+KU61+KU64+KU68</f>
        <v>7881</v>
      </c>
      <c r="KV54" s="47">
        <f t="shared" ref="KV54:KX54" si="194">KV58+KV59+KV60+KV61+KV64+KV68</f>
        <v>6958</v>
      </c>
      <c r="KW54" s="47">
        <f t="shared" si="194"/>
        <v>6775</v>
      </c>
      <c r="KX54" s="47">
        <f t="shared" si="194"/>
        <v>7148</v>
      </c>
      <c r="KY54" s="47">
        <f>KY58+KY59+KY60+KY61+KY64+KY68</f>
        <v>6548</v>
      </c>
      <c r="KZ54" s="31"/>
      <c r="LA54" s="31"/>
      <c r="LB54" s="47">
        <f>LB58+LB59+LB60+LB61+LB64+LB68</f>
        <v>6501</v>
      </c>
      <c r="LC54" s="47">
        <f t="shared" ref="LC54:LE54" si="195">LC58+LC59+LC60+LC61+LC64+LC68</f>
        <v>6064</v>
      </c>
      <c r="LD54" s="47">
        <f t="shared" si="195"/>
        <v>5893</v>
      </c>
      <c r="LE54" s="47">
        <f t="shared" si="195"/>
        <v>5930</v>
      </c>
      <c r="LF54" s="47">
        <f>LF58+LF59+LF60+LF61+LF64+LF68</f>
        <v>5405</v>
      </c>
      <c r="LG54" s="31"/>
      <c r="LH54" s="31"/>
      <c r="LI54" s="47">
        <f>LI58+LI59+LI60+LI61+LI64+LI68</f>
        <v>5536</v>
      </c>
      <c r="LJ54" s="47">
        <f t="shared" ref="LJ54:LL54" si="196">LJ58+LJ59+LJ60+LJ61+LJ64+LJ68</f>
        <v>5018</v>
      </c>
      <c r="LK54" s="47">
        <f t="shared" si="196"/>
        <v>4640</v>
      </c>
      <c r="LL54" s="47">
        <f t="shared" si="196"/>
        <v>5188</v>
      </c>
      <c r="LM54" s="47">
        <f>LM58+LM59+LM60+LM61+LM64+LM68</f>
        <v>5102</v>
      </c>
      <c r="LN54" s="31"/>
      <c r="LO54" s="31"/>
      <c r="LP54" s="47">
        <f>LP58+LP59+LP60+LP61+LP64+LP68</f>
        <v>5639</v>
      </c>
      <c r="LQ54" s="47">
        <f t="shared" ref="LQ54:LS54" si="197">LQ58+LQ59+LQ60+LQ61+LQ64+LQ68</f>
        <v>5399</v>
      </c>
      <c r="LR54" s="47">
        <f t="shared" si="197"/>
        <v>5407</v>
      </c>
      <c r="LS54" s="47">
        <f t="shared" si="197"/>
        <v>5808</v>
      </c>
      <c r="LT54" s="47">
        <f>LT58+LT59+LT60+LT61+LT64+LT68</f>
        <v>6160</v>
      </c>
      <c r="LU54" s="31"/>
      <c r="LV54" s="31"/>
      <c r="LW54" s="47">
        <f>LW58+LW59+LW60+LW61+LW64+LW68</f>
        <v>6243</v>
      </c>
      <c r="LX54" s="47">
        <f t="shared" ref="LX54:LZ54" si="198">LX58+LX59+LX60+LX61+LX64+LX68</f>
        <v>6832</v>
      </c>
      <c r="LY54" s="47">
        <f t="shared" si="198"/>
        <v>7280</v>
      </c>
      <c r="LZ54" s="47">
        <f t="shared" si="198"/>
        <v>7795</v>
      </c>
      <c r="MA54" s="47">
        <f>MA58+MA59+MA60+MA61+MA64+MA68</f>
        <v>7278</v>
      </c>
      <c r="MB54" s="31"/>
      <c r="MC54" s="31"/>
      <c r="MD54" s="47">
        <f>MD58+MD59+MD60+MD61+MD64+MD68</f>
        <v>7927</v>
      </c>
      <c r="ME54" s="47">
        <f t="shared" ref="ME54:MG54" si="199">ME58+ME59+ME60+ME61+ME64+ME68</f>
        <v>8373</v>
      </c>
      <c r="MF54" s="47">
        <f t="shared" si="199"/>
        <v>8375</v>
      </c>
      <c r="MG54" s="47">
        <f t="shared" si="199"/>
        <v>6315</v>
      </c>
      <c r="MH54" s="47">
        <f>MH58+MH59+MH60+MH61+MH64+MH68</f>
        <v>8772</v>
      </c>
      <c r="MI54" s="31"/>
      <c r="MJ54" s="31"/>
      <c r="MK54" s="47">
        <f>MK58+MK59+MK60+MK61+MK64+MK68</f>
        <v>5837</v>
      </c>
      <c r="ML54" s="47">
        <f t="shared" ref="ML54:MN54" si="200">ML58+ML59+ML60+ML61+ML64+ML68</f>
        <v>5588</v>
      </c>
      <c r="MM54" s="47">
        <f t="shared" si="200"/>
        <v>5783</v>
      </c>
      <c r="MN54" s="47">
        <f t="shared" si="200"/>
        <v>6304</v>
      </c>
      <c r="MO54" s="47">
        <f>MO58+MO59+MO60+MO61+MO64+MO68</f>
        <v>6250</v>
      </c>
      <c r="MP54" s="31"/>
      <c r="MQ54" s="31"/>
      <c r="MR54" s="47">
        <f>MR58+MR59+MR60+MR61+MR64+MR68</f>
        <v>5784</v>
      </c>
      <c r="MS54" s="47">
        <f t="shared" ref="MS54:MU54" si="201">MS58+MS59+MS60+MS61+MS64+MS68</f>
        <v>6223</v>
      </c>
      <c r="MT54" s="47">
        <f t="shared" si="201"/>
        <v>6429</v>
      </c>
      <c r="MU54" s="47">
        <f t="shared" si="201"/>
        <v>6633</v>
      </c>
      <c r="MV54" s="47">
        <f>MV58+MV59+MV60+MV61+MV64+MV68</f>
        <v>6735</v>
      </c>
      <c r="MW54" s="31"/>
      <c r="MX54" s="31"/>
      <c r="MY54" s="47">
        <f>MY58+MY59+MY60+MY61+MY64+MY68</f>
        <v>0</v>
      </c>
      <c r="MZ54" s="47">
        <f t="shared" ref="MZ54:NB54" si="202">MZ58+MZ59+MZ60+MZ61+MZ64+MZ68</f>
        <v>0</v>
      </c>
      <c r="NA54" s="47">
        <f t="shared" si="202"/>
        <v>0</v>
      </c>
      <c r="NB54" s="47">
        <f t="shared" si="202"/>
        <v>0</v>
      </c>
      <c r="NC54" s="47">
        <f>NC58+NC59+NC60+NC61+NC64+NC68</f>
        <v>0</v>
      </c>
      <c r="ND54" s="31"/>
      <c r="NE54" s="31"/>
      <c r="NF54" s="16" t="s">
        <v>759</v>
      </c>
    </row>
    <row r="55" spans="1:370" s="51" customFormat="1" ht="15.75" x14ac:dyDescent="0.25">
      <c r="A55" s="20" t="s">
        <v>816</v>
      </c>
      <c r="B55" s="21" t="s">
        <v>817</v>
      </c>
      <c r="C55" s="48"/>
      <c r="D55" s="48"/>
      <c r="E55" s="25">
        <f>MAX(F55:NC55)</f>
        <v>8563</v>
      </c>
      <c r="F55" s="48"/>
      <c r="G55" s="48"/>
      <c r="H55" s="48"/>
      <c r="I55" s="48"/>
      <c r="J55" s="48"/>
      <c r="K55" s="48"/>
      <c r="L55" s="48"/>
      <c r="M55" s="48"/>
      <c r="N55" s="48"/>
      <c r="O55" s="48"/>
      <c r="P55" s="48"/>
      <c r="Q55" s="49">
        <f>Q58+Q59+Q60</f>
        <v>4998</v>
      </c>
      <c r="R55" s="49"/>
      <c r="S55" s="49"/>
      <c r="T55" s="49">
        <f t="shared" ref="T55:CE55" si="203">T58+T59+T60</f>
        <v>5028</v>
      </c>
      <c r="U55" s="49">
        <f t="shared" si="203"/>
        <v>5206</v>
      </c>
      <c r="V55" s="49">
        <f t="shared" si="203"/>
        <v>5499</v>
      </c>
      <c r="W55" s="49">
        <f t="shared" si="203"/>
        <v>5533</v>
      </c>
      <c r="X55" s="49">
        <f t="shared" si="203"/>
        <v>5130</v>
      </c>
      <c r="Y55" s="49"/>
      <c r="Z55" s="49"/>
      <c r="AA55" s="49">
        <f t="shared" si="203"/>
        <v>4847</v>
      </c>
      <c r="AB55" s="49">
        <f t="shared" si="203"/>
        <v>4879</v>
      </c>
      <c r="AC55" s="49">
        <f t="shared" si="203"/>
        <v>5052</v>
      </c>
      <c r="AD55" s="49">
        <f t="shared" si="203"/>
        <v>5364</v>
      </c>
      <c r="AE55" s="49">
        <f t="shared" si="203"/>
        <v>5299</v>
      </c>
      <c r="AF55" s="49"/>
      <c r="AG55" s="49"/>
      <c r="AH55" s="49">
        <f t="shared" si="203"/>
        <v>4769</v>
      </c>
      <c r="AI55" s="49">
        <f t="shared" si="203"/>
        <v>4702</v>
      </c>
      <c r="AJ55" s="49">
        <f t="shared" si="203"/>
        <v>5042</v>
      </c>
      <c r="AK55" s="49">
        <f t="shared" si="203"/>
        <v>5459</v>
      </c>
      <c r="AL55" s="49">
        <f t="shared" si="203"/>
        <v>5615</v>
      </c>
      <c r="AM55" s="49"/>
      <c r="AN55" s="49"/>
      <c r="AO55" s="49">
        <f t="shared" si="203"/>
        <v>5129</v>
      </c>
      <c r="AP55" s="49">
        <f t="shared" si="203"/>
        <v>4902</v>
      </c>
      <c r="AQ55" s="49">
        <f t="shared" si="203"/>
        <v>4828</v>
      </c>
      <c r="AR55" s="49">
        <f t="shared" si="203"/>
        <v>5062</v>
      </c>
      <c r="AS55" s="49">
        <f t="shared" si="203"/>
        <v>5663</v>
      </c>
      <c r="AT55" s="49"/>
      <c r="AU55" s="49"/>
      <c r="AV55" s="49">
        <f t="shared" si="203"/>
        <v>5463</v>
      </c>
      <c r="AW55" s="49">
        <f t="shared" si="203"/>
        <v>5892</v>
      </c>
      <c r="AX55" s="49">
        <f t="shared" si="203"/>
        <v>6315</v>
      </c>
      <c r="AY55" s="49">
        <f t="shared" si="203"/>
        <v>6303</v>
      </c>
      <c r="AZ55" s="49">
        <f t="shared" si="203"/>
        <v>6944</v>
      </c>
      <c r="BA55" s="49"/>
      <c r="BB55" s="49"/>
      <c r="BC55" s="49">
        <f t="shared" si="203"/>
        <v>6442</v>
      </c>
      <c r="BD55" s="49">
        <f t="shared" si="203"/>
        <v>6018</v>
      </c>
      <c r="BE55" s="49">
        <f t="shared" si="203"/>
        <v>5600</v>
      </c>
      <c r="BF55" s="49">
        <f t="shared" si="203"/>
        <v>5498</v>
      </c>
      <c r="BG55" s="49">
        <f t="shared" si="203"/>
        <v>4849</v>
      </c>
      <c r="BH55" s="49"/>
      <c r="BI55" s="49"/>
      <c r="BJ55" s="49">
        <f t="shared" si="203"/>
        <v>4614</v>
      </c>
      <c r="BK55" s="49">
        <f t="shared" si="203"/>
        <v>4937</v>
      </c>
      <c r="BL55" s="49">
        <f t="shared" si="203"/>
        <v>5164</v>
      </c>
      <c r="BM55" s="49">
        <f t="shared" si="203"/>
        <v>5422</v>
      </c>
      <c r="BN55" s="49">
        <f t="shared" si="203"/>
        <v>5378</v>
      </c>
      <c r="BO55" s="49"/>
      <c r="BP55" s="49"/>
      <c r="BQ55" s="49">
        <f t="shared" si="203"/>
        <v>5506</v>
      </c>
      <c r="BR55" s="49">
        <f t="shared" si="203"/>
        <v>5706</v>
      </c>
      <c r="BS55" s="49">
        <f t="shared" si="203"/>
        <v>5827</v>
      </c>
      <c r="BT55" s="49">
        <f t="shared" si="203"/>
        <v>5895</v>
      </c>
      <c r="BU55" s="49">
        <f t="shared" si="203"/>
        <v>6049</v>
      </c>
      <c r="BV55" s="49"/>
      <c r="BW55" s="49"/>
      <c r="BX55" s="49">
        <f t="shared" si="203"/>
        <v>5474</v>
      </c>
      <c r="BY55" s="49">
        <f t="shared" si="203"/>
        <v>5163</v>
      </c>
      <c r="BZ55" s="49">
        <f t="shared" si="203"/>
        <v>4755</v>
      </c>
      <c r="CA55" s="49">
        <f t="shared" si="203"/>
        <v>4134</v>
      </c>
      <c r="CB55" s="49">
        <f t="shared" si="203"/>
        <v>3749</v>
      </c>
      <c r="CC55" s="49"/>
      <c r="CD55" s="49"/>
      <c r="CE55" s="49">
        <f t="shared" si="203"/>
        <v>3626</v>
      </c>
      <c r="CF55" s="49">
        <f t="shared" ref="CF55:EM55" si="204">CF58+CF59+CF60</f>
        <v>3717</v>
      </c>
      <c r="CG55" s="49">
        <f t="shared" si="204"/>
        <v>3990</v>
      </c>
      <c r="CH55" s="49">
        <f t="shared" si="204"/>
        <v>4293</v>
      </c>
      <c r="CI55" s="49">
        <f t="shared" si="204"/>
        <v>4768</v>
      </c>
      <c r="CJ55" s="49"/>
      <c r="CK55" s="49"/>
      <c r="CL55" s="49">
        <f t="shared" si="204"/>
        <v>5051</v>
      </c>
      <c r="CM55" s="49">
        <f t="shared" si="204"/>
        <v>5483</v>
      </c>
      <c r="CN55" s="49">
        <f t="shared" si="204"/>
        <v>6141</v>
      </c>
      <c r="CO55" s="49">
        <f t="shared" si="204"/>
        <v>6817</v>
      </c>
      <c r="CP55" s="49">
        <f t="shared" si="204"/>
        <v>6729</v>
      </c>
      <c r="CQ55" s="49"/>
      <c r="CR55" s="49"/>
      <c r="CS55" s="49">
        <f t="shared" si="204"/>
        <v>6954</v>
      </c>
      <c r="CT55" s="49">
        <f t="shared" si="204"/>
        <v>7185</v>
      </c>
      <c r="CU55" s="49">
        <f t="shared" si="204"/>
        <v>6959</v>
      </c>
      <c r="CV55" s="49">
        <f t="shared" si="204"/>
        <v>6881</v>
      </c>
      <c r="CW55" s="49">
        <f t="shared" si="204"/>
        <v>6881</v>
      </c>
      <c r="CX55" s="49"/>
      <c r="CY55" s="49"/>
      <c r="CZ55" s="49">
        <f t="shared" si="204"/>
        <v>6881</v>
      </c>
      <c r="DA55" s="49">
        <f t="shared" si="204"/>
        <v>6486</v>
      </c>
      <c r="DB55" s="49">
        <f t="shared" si="204"/>
        <v>5567</v>
      </c>
      <c r="DC55" s="49">
        <f t="shared" si="204"/>
        <v>4751</v>
      </c>
      <c r="DD55" s="49">
        <f t="shared" si="204"/>
        <v>4459</v>
      </c>
      <c r="DE55" s="49"/>
      <c r="DF55" s="49"/>
      <c r="DG55" s="49">
        <f t="shared" si="204"/>
        <v>4093</v>
      </c>
      <c r="DH55" s="49">
        <f t="shared" si="204"/>
        <v>4200</v>
      </c>
      <c r="DI55" s="49">
        <f t="shared" si="204"/>
        <v>3708</v>
      </c>
      <c r="DJ55" s="49">
        <f t="shared" si="204"/>
        <v>4789</v>
      </c>
      <c r="DK55" s="49">
        <f t="shared" si="204"/>
        <v>4977</v>
      </c>
      <c r="DL55" s="49"/>
      <c r="DM55" s="49"/>
      <c r="DN55" s="49">
        <f t="shared" si="204"/>
        <v>4919</v>
      </c>
      <c r="DO55" s="49">
        <f t="shared" si="204"/>
        <v>5113</v>
      </c>
      <c r="DP55" s="49">
        <f t="shared" si="204"/>
        <v>4940</v>
      </c>
      <c r="DQ55" s="49">
        <f t="shared" si="204"/>
        <v>4990</v>
      </c>
      <c r="DR55" s="49">
        <f t="shared" si="204"/>
        <v>4995</v>
      </c>
      <c r="DS55" s="49"/>
      <c r="DT55" s="49"/>
      <c r="DU55" s="49">
        <f t="shared" si="204"/>
        <v>4995</v>
      </c>
      <c r="DV55" s="49">
        <f t="shared" si="204"/>
        <v>5385</v>
      </c>
      <c r="DW55" s="49">
        <f t="shared" si="204"/>
        <v>5711</v>
      </c>
      <c r="DX55" s="49">
        <f t="shared" si="204"/>
        <v>5614</v>
      </c>
      <c r="DY55" s="49">
        <f t="shared" si="204"/>
        <v>5686</v>
      </c>
      <c r="DZ55" s="49"/>
      <c r="EA55" s="49"/>
      <c r="EB55" s="49">
        <f>EB58+EB59+EB60</f>
        <v>5910</v>
      </c>
      <c r="EC55" s="49">
        <f t="shared" si="204"/>
        <v>5924</v>
      </c>
      <c r="ED55" s="49">
        <f t="shared" si="204"/>
        <v>6017</v>
      </c>
      <c r="EE55" s="49">
        <f t="shared" si="204"/>
        <v>6120</v>
      </c>
      <c r="EF55" s="49">
        <f t="shared" si="204"/>
        <v>6513</v>
      </c>
      <c r="EG55" s="49"/>
      <c r="EH55" s="49"/>
      <c r="EI55" s="49">
        <f t="shared" si="204"/>
        <v>6611</v>
      </c>
      <c r="EJ55" s="49">
        <f t="shared" si="204"/>
        <v>6429</v>
      </c>
      <c r="EK55" s="49">
        <f t="shared" si="204"/>
        <v>6333</v>
      </c>
      <c r="EL55" s="49">
        <f t="shared" si="204"/>
        <v>6333</v>
      </c>
      <c r="EM55" s="49">
        <f t="shared" si="204"/>
        <v>5763</v>
      </c>
      <c r="EN55" s="49"/>
      <c r="EO55" s="49"/>
      <c r="EP55" s="49">
        <v>5194</v>
      </c>
      <c r="EQ55" s="49">
        <f t="shared" ref="EQ55:HB55" si="205">EQ58+EQ59+EQ60</f>
        <v>5073</v>
      </c>
      <c r="ER55" s="49">
        <f t="shared" si="205"/>
        <v>4706</v>
      </c>
      <c r="ES55" s="49">
        <f t="shared" si="205"/>
        <v>4769</v>
      </c>
      <c r="ET55" s="49">
        <f t="shared" si="205"/>
        <v>5192</v>
      </c>
      <c r="EU55" s="49"/>
      <c r="EV55" s="49"/>
      <c r="EW55" s="49">
        <v>0</v>
      </c>
      <c r="EX55" s="49">
        <f t="shared" si="205"/>
        <v>4937</v>
      </c>
      <c r="EY55" s="49">
        <f t="shared" si="205"/>
        <v>5534</v>
      </c>
      <c r="EZ55" s="49">
        <f t="shared" si="205"/>
        <v>5426</v>
      </c>
      <c r="FA55" s="49">
        <f t="shared" si="205"/>
        <v>5649</v>
      </c>
      <c r="FB55" s="49"/>
      <c r="FC55" s="49"/>
      <c r="FD55" s="49">
        <f t="shared" si="205"/>
        <v>5649</v>
      </c>
      <c r="FE55" s="49">
        <f t="shared" si="205"/>
        <v>5649</v>
      </c>
      <c r="FF55" s="49">
        <f t="shared" si="205"/>
        <v>5649</v>
      </c>
      <c r="FG55" s="49">
        <f t="shared" si="205"/>
        <v>5649</v>
      </c>
      <c r="FH55" s="49">
        <f t="shared" si="205"/>
        <v>5649</v>
      </c>
      <c r="FI55" s="49"/>
      <c r="FJ55" s="49"/>
      <c r="FK55" s="49">
        <f t="shared" si="205"/>
        <v>5405</v>
      </c>
      <c r="FL55" s="49">
        <f t="shared" si="205"/>
        <v>5624</v>
      </c>
      <c r="FM55" s="49">
        <f t="shared" si="205"/>
        <v>5106</v>
      </c>
      <c r="FN55" s="49">
        <f t="shared" si="205"/>
        <v>5238</v>
      </c>
      <c r="FO55" s="49">
        <f t="shared" si="205"/>
        <v>5899</v>
      </c>
      <c r="FP55" s="49"/>
      <c r="FQ55" s="49"/>
      <c r="FR55" s="49">
        <f t="shared" si="205"/>
        <v>5517</v>
      </c>
      <c r="FS55" s="49">
        <f t="shared" si="205"/>
        <v>5459</v>
      </c>
      <c r="FT55" s="49">
        <f t="shared" si="205"/>
        <v>5587</v>
      </c>
      <c r="FU55" s="49">
        <f t="shared" si="205"/>
        <v>5674</v>
      </c>
      <c r="FV55" s="49">
        <f t="shared" si="205"/>
        <v>5416</v>
      </c>
      <c r="FW55" s="49"/>
      <c r="FX55" s="49"/>
      <c r="FY55" s="49">
        <f t="shared" si="205"/>
        <v>5430</v>
      </c>
      <c r="FZ55" s="49">
        <f t="shared" si="205"/>
        <v>4823</v>
      </c>
      <c r="GA55" s="49">
        <f>GA58+GA59+GA60</f>
        <v>5703</v>
      </c>
      <c r="GB55" s="49">
        <f t="shared" si="205"/>
        <v>5900</v>
      </c>
      <c r="GC55" s="49">
        <f t="shared" si="205"/>
        <v>6145</v>
      </c>
      <c r="GD55" s="49"/>
      <c r="GE55" s="49"/>
      <c r="GF55" s="49">
        <f t="shared" si="205"/>
        <v>6152</v>
      </c>
      <c r="GG55" s="49">
        <f t="shared" si="205"/>
        <v>6544</v>
      </c>
      <c r="GH55" s="49">
        <f t="shared" si="205"/>
        <v>6479</v>
      </c>
      <c r="GI55" s="49">
        <f t="shared" si="205"/>
        <v>6083</v>
      </c>
      <c r="GJ55" s="49">
        <f t="shared" si="205"/>
        <v>0</v>
      </c>
      <c r="GK55" s="49"/>
      <c r="GL55" s="49"/>
      <c r="GM55" s="49">
        <f t="shared" si="205"/>
        <v>6107</v>
      </c>
      <c r="GN55" s="49">
        <f t="shared" si="205"/>
        <v>6554</v>
      </c>
      <c r="GO55" s="49">
        <f t="shared" si="205"/>
        <v>5991</v>
      </c>
      <c r="GP55" s="49">
        <f t="shared" si="205"/>
        <v>6071</v>
      </c>
      <c r="GQ55" s="49">
        <f t="shared" si="205"/>
        <v>6022</v>
      </c>
      <c r="GR55" s="49"/>
      <c r="GS55" s="49"/>
      <c r="GT55" s="49">
        <f t="shared" si="205"/>
        <v>5914</v>
      </c>
      <c r="GU55" s="49">
        <f t="shared" si="205"/>
        <v>5754</v>
      </c>
      <c r="GV55" s="49">
        <f t="shared" si="205"/>
        <v>5685</v>
      </c>
      <c r="GW55" s="49">
        <f t="shared" si="205"/>
        <v>5257</v>
      </c>
      <c r="GX55" s="49">
        <f t="shared" si="205"/>
        <v>5575</v>
      </c>
      <c r="GY55" s="49"/>
      <c r="GZ55" s="49"/>
      <c r="HA55" s="49">
        <f t="shared" si="205"/>
        <v>6002</v>
      </c>
      <c r="HB55" s="49">
        <f t="shared" si="205"/>
        <v>6501</v>
      </c>
      <c r="HC55" s="49">
        <f t="shared" ref="HC55:JN55" si="206">HC58+HC59+HC60</f>
        <v>6638</v>
      </c>
      <c r="HD55" s="49">
        <f t="shared" si="206"/>
        <v>6899</v>
      </c>
      <c r="HE55" s="49">
        <f t="shared" si="206"/>
        <v>7928</v>
      </c>
      <c r="HF55" s="49"/>
      <c r="HG55" s="49"/>
      <c r="HH55" s="49">
        <f t="shared" si="206"/>
        <v>7257</v>
      </c>
      <c r="HI55" s="49">
        <f t="shared" si="206"/>
        <v>6542</v>
      </c>
      <c r="HJ55" s="49">
        <f t="shared" si="206"/>
        <v>7178</v>
      </c>
      <c r="HK55" s="49">
        <f t="shared" si="206"/>
        <v>7085</v>
      </c>
      <c r="HL55" s="49">
        <f t="shared" si="206"/>
        <v>7124</v>
      </c>
      <c r="HM55" s="49"/>
      <c r="HN55" s="49"/>
      <c r="HO55" s="49">
        <f t="shared" si="206"/>
        <v>7244</v>
      </c>
      <c r="HP55" s="49">
        <f t="shared" si="206"/>
        <v>7417</v>
      </c>
      <c r="HQ55" s="49">
        <f t="shared" si="206"/>
        <v>6960</v>
      </c>
      <c r="HR55" s="49">
        <f t="shared" si="206"/>
        <v>7147</v>
      </c>
      <c r="HS55" s="49">
        <f t="shared" si="206"/>
        <v>0</v>
      </c>
      <c r="HT55" s="49"/>
      <c r="HU55" s="49"/>
      <c r="HV55" s="49">
        <f t="shared" si="206"/>
        <v>0</v>
      </c>
      <c r="HW55" s="49">
        <f t="shared" si="206"/>
        <v>0</v>
      </c>
      <c r="HX55" s="49">
        <f t="shared" si="206"/>
        <v>0</v>
      </c>
      <c r="HY55" s="49">
        <f t="shared" si="206"/>
        <v>0</v>
      </c>
      <c r="HZ55" s="49">
        <f t="shared" si="206"/>
        <v>6984</v>
      </c>
      <c r="IA55" s="49"/>
      <c r="IB55" s="49"/>
      <c r="IC55" s="49">
        <f t="shared" si="206"/>
        <v>6935</v>
      </c>
      <c r="ID55" s="49">
        <f>ID58+ID59+ID60</f>
        <v>6983</v>
      </c>
      <c r="IE55" s="49">
        <f t="shared" si="206"/>
        <v>7124</v>
      </c>
      <c r="IF55" s="49">
        <f t="shared" si="206"/>
        <v>7054</v>
      </c>
      <c r="IG55" s="49">
        <f t="shared" si="206"/>
        <v>7236</v>
      </c>
      <c r="IH55" s="49"/>
      <c r="II55" s="49"/>
      <c r="IJ55" s="49">
        <f t="shared" si="206"/>
        <v>7530</v>
      </c>
      <c r="IK55" s="49">
        <f t="shared" si="206"/>
        <v>7803</v>
      </c>
      <c r="IL55" s="49">
        <f t="shared" si="206"/>
        <v>8141</v>
      </c>
      <c r="IM55" s="49">
        <f t="shared" si="206"/>
        <v>8563</v>
      </c>
      <c r="IN55" s="49">
        <f t="shared" si="206"/>
        <v>7952</v>
      </c>
      <c r="IO55" s="49"/>
      <c r="IP55" s="49"/>
      <c r="IQ55" s="49">
        <f t="shared" si="206"/>
        <v>7795</v>
      </c>
      <c r="IR55" s="49">
        <f t="shared" si="206"/>
        <v>8008</v>
      </c>
      <c r="IS55" s="49">
        <f t="shared" si="206"/>
        <v>8022</v>
      </c>
      <c r="IT55" s="49">
        <f t="shared" si="206"/>
        <v>7783</v>
      </c>
      <c r="IU55" s="49">
        <f t="shared" si="206"/>
        <v>8526</v>
      </c>
      <c r="IV55" s="49"/>
      <c r="IW55" s="49"/>
      <c r="IX55" s="49">
        <f t="shared" si="206"/>
        <v>7541</v>
      </c>
      <c r="IY55" s="49">
        <f t="shared" si="206"/>
        <v>7939</v>
      </c>
      <c r="IZ55" s="49">
        <f t="shared" si="206"/>
        <v>7536</v>
      </c>
      <c r="JA55" s="49">
        <f t="shared" si="206"/>
        <v>7189</v>
      </c>
      <c r="JB55" s="49">
        <f t="shared" si="206"/>
        <v>7360</v>
      </c>
      <c r="JC55" s="49"/>
      <c r="JD55" s="49"/>
      <c r="JE55" s="49">
        <f t="shared" si="206"/>
        <v>7191</v>
      </c>
      <c r="JF55" s="49">
        <f t="shared" si="206"/>
        <v>7357</v>
      </c>
      <c r="JG55" s="49">
        <f t="shared" si="206"/>
        <v>7533</v>
      </c>
      <c r="JH55" s="49">
        <f t="shared" si="206"/>
        <v>7754</v>
      </c>
      <c r="JI55" s="49">
        <f t="shared" si="206"/>
        <v>7412</v>
      </c>
      <c r="JJ55" s="49"/>
      <c r="JK55" s="49"/>
      <c r="JL55" s="49">
        <f t="shared" si="206"/>
        <v>7315</v>
      </c>
      <c r="JM55" s="49">
        <f t="shared" si="206"/>
        <v>7425</v>
      </c>
      <c r="JN55" s="49">
        <f t="shared" si="206"/>
        <v>7575</v>
      </c>
      <c r="JO55" s="49">
        <f t="shared" ref="JO55:LZ55" si="207">JO58+JO59+JO60</f>
        <v>7701</v>
      </c>
      <c r="JP55" s="49">
        <f t="shared" si="207"/>
        <v>0</v>
      </c>
      <c r="JQ55" s="49"/>
      <c r="JR55" s="49"/>
      <c r="JS55" s="49">
        <f t="shared" si="207"/>
        <v>6340</v>
      </c>
      <c r="JT55" s="49">
        <f t="shared" si="207"/>
        <v>6340</v>
      </c>
      <c r="JU55" s="49">
        <f t="shared" si="207"/>
        <v>6407</v>
      </c>
      <c r="JV55" s="49">
        <f t="shared" si="207"/>
        <v>6373</v>
      </c>
      <c r="JW55" s="49">
        <f t="shared" si="207"/>
        <v>6130</v>
      </c>
      <c r="JX55" s="49"/>
      <c r="JY55" s="49"/>
      <c r="JZ55" s="49">
        <f t="shared" si="207"/>
        <v>6130</v>
      </c>
      <c r="KA55" s="49">
        <f t="shared" si="207"/>
        <v>6252</v>
      </c>
      <c r="KB55" s="49">
        <f t="shared" si="207"/>
        <v>6679</v>
      </c>
      <c r="KC55" s="49">
        <f t="shared" si="207"/>
        <v>6373</v>
      </c>
      <c r="KD55" s="49">
        <f t="shared" si="207"/>
        <v>7298</v>
      </c>
      <c r="KE55" s="49"/>
      <c r="KF55" s="49"/>
      <c r="KG55" s="49">
        <f t="shared" si="207"/>
        <v>7183</v>
      </c>
      <c r="KH55" s="49">
        <f t="shared" si="207"/>
        <v>7502</v>
      </c>
      <c r="KI55" s="49">
        <f t="shared" si="207"/>
        <v>7286</v>
      </c>
      <c r="KJ55" s="49">
        <f t="shared" si="207"/>
        <v>6617</v>
      </c>
      <c r="KK55" s="49">
        <f t="shared" si="207"/>
        <v>6809</v>
      </c>
      <c r="KL55" s="49"/>
      <c r="KM55" s="49"/>
      <c r="KN55" s="49">
        <f t="shared" si="207"/>
        <v>6892</v>
      </c>
      <c r="KO55" s="49">
        <f t="shared" si="207"/>
        <v>6612</v>
      </c>
      <c r="KP55" s="49">
        <f t="shared" si="207"/>
        <v>6675</v>
      </c>
      <c r="KQ55" s="49">
        <f t="shared" si="207"/>
        <v>6578</v>
      </c>
      <c r="KR55" s="49">
        <f t="shared" si="207"/>
        <v>6383</v>
      </c>
      <c r="KS55" s="49"/>
      <c r="KT55" s="49"/>
      <c r="KU55" s="49">
        <f t="shared" si="207"/>
        <v>6419</v>
      </c>
      <c r="KV55" s="49">
        <f t="shared" si="207"/>
        <v>5496</v>
      </c>
      <c r="KW55" s="49">
        <f t="shared" si="207"/>
        <v>5313</v>
      </c>
      <c r="KX55" s="49">
        <f t="shared" si="207"/>
        <v>5380</v>
      </c>
      <c r="KY55" s="49">
        <f t="shared" si="207"/>
        <v>4984</v>
      </c>
      <c r="KZ55" s="49"/>
      <c r="LA55" s="49"/>
      <c r="LB55" s="49">
        <f t="shared" si="207"/>
        <v>5039</v>
      </c>
      <c r="LC55" s="49">
        <f t="shared" si="207"/>
        <v>4806</v>
      </c>
      <c r="LD55" s="49">
        <f t="shared" si="207"/>
        <v>4839</v>
      </c>
      <c r="LE55" s="49">
        <f t="shared" si="207"/>
        <v>4735</v>
      </c>
      <c r="LF55" s="49">
        <f t="shared" si="207"/>
        <v>4465</v>
      </c>
      <c r="LG55" s="49"/>
      <c r="LH55" s="49"/>
      <c r="LI55" s="49">
        <f t="shared" si="207"/>
        <v>4392</v>
      </c>
      <c r="LJ55" s="49">
        <f t="shared" si="207"/>
        <v>3670</v>
      </c>
      <c r="LK55" s="49">
        <f t="shared" si="207"/>
        <v>3292</v>
      </c>
      <c r="LL55" s="49">
        <f t="shared" si="207"/>
        <v>3738</v>
      </c>
      <c r="LM55" s="49">
        <f t="shared" si="207"/>
        <v>3448</v>
      </c>
      <c r="LN55" s="49"/>
      <c r="LO55" s="49"/>
      <c r="LP55" s="49">
        <f t="shared" si="207"/>
        <v>3883</v>
      </c>
      <c r="LQ55" s="49">
        <f>LQ58+LQ59+LQ60</f>
        <v>3949</v>
      </c>
      <c r="LR55" s="49">
        <f t="shared" si="207"/>
        <v>4059</v>
      </c>
      <c r="LS55" s="49">
        <f t="shared" si="207"/>
        <v>4358</v>
      </c>
      <c r="LT55" s="49">
        <f>LT58+LT59+LT60</f>
        <v>4710</v>
      </c>
      <c r="LU55" s="49"/>
      <c r="LV55" s="49"/>
      <c r="LW55" s="49">
        <f t="shared" si="207"/>
        <v>4589</v>
      </c>
      <c r="LX55" s="49">
        <f t="shared" si="207"/>
        <v>5076</v>
      </c>
      <c r="LY55" s="49">
        <f t="shared" si="207"/>
        <v>5320</v>
      </c>
      <c r="LZ55" s="49">
        <f t="shared" si="207"/>
        <v>5835</v>
      </c>
      <c r="MA55" s="49">
        <f t="shared" ref="MA55:NC55" si="208">MA58+MA59+MA60</f>
        <v>5318</v>
      </c>
      <c r="MB55" s="49"/>
      <c r="MC55" s="49"/>
      <c r="MD55" s="49">
        <f t="shared" si="208"/>
        <v>5763</v>
      </c>
      <c r="ME55" s="49">
        <f t="shared" si="208"/>
        <v>6007</v>
      </c>
      <c r="MF55" s="49">
        <f t="shared" si="208"/>
        <v>6009</v>
      </c>
      <c r="MG55" s="49">
        <f t="shared" si="208"/>
        <v>6315</v>
      </c>
      <c r="MH55" s="49">
        <f t="shared" si="208"/>
        <v>6406</v>
      </c>
      <c r="MI55" s="49"/>
      <c r="MJ55" s="49"/>
      <c r="MK55" s="49">
        <f t="shared" si="208"/>
        <v>5837</v>
      </c>
      <c r="ML55" s="49">
        <f>ML58+ML59+ML60</f>
        <v>5588</v>
      </c>
      <c r="MM55" s="49">
        <f t="shared" si="208"/>
        <v>5783</v>
      </c>
      <c r="MN55" s="49">
        <f t="shared" si="208"/>
        <v>6304</v>
      </c>
      <c r="MO55" s="49">
        <f t="shared" si="208"/>
        <v>6250</v>
      </c>
      <c r="MP55" s="49"/>
      <c r="MQ55" s="49"/>
      <c r="MR55" s="49">
        <f t="shared" si="208"/>
        <v>5784</v>
      </c>
      <c r="MS55" s="49">
        <f t="shared" si="208"/>
        <v>6223</v>
      </c>
      <c r="MT55" s="49">
        <f t="shared" si="208"/>
        <v>6429</v>
      </c>
      <c r="MU55" s="49">
        <f t="shared" si="208"/>
        <v>6633</v>
      </c>
      <c r="MV55" s="49">
        <f t="shared" si="208"/>
        <v>6735</v>
      </c>
      <c r="MW55" s="49"/>
      <c r="MX55" s="49"/>
      <c r="MY55" s="49">
        <f t="shared" si="208"/>
        <v>0</v>
      </c>
      <c r="MZ55" s="49">
        <f t="shared" si="208"/>
        <v>0</v>
      </c>
      <c r="NA55" s="49">
        <f t="shared" si="208"/>
        <v>0</v>
      </c>
      <c r="NB55" s="49">
        <f t="shared" si="208"/>
        <v>0</v>
      </c>
      <c r="NC55" s="49">
        <f t="shared" si="208"/>
        <v>0</v>
      </c>
      <c r="ND55" s="48"/>
      <c r="NE55" s="48"/>
      <c r="NF55" s="50" t="s">
        <v>759</v>
      </c>
    </row>
    <row r="56" spans="1:370" s="29" customFormat="1" ht="15.75" x14ac:dyDescent="0.25">
      <c r="A56" s="52" t="s">
        <v>818</v>
      </c>
      <c r="B56" s="53" t="s">
        <v>819</v>
      </c>
      <c r="C56" s="54">
        <v>116</v>
      </c>
      <c r="D56" s="55" t="s">
        <v>820</v>
      </c>
      <c r="E56" s="56">
        <v>116</v>
      </c>
      <c r="F56" s="57">
        <v>132</v>
      </c>
      <c r="G56" s="57">
        <v>130</v>
      </c>
      <c r="H56" s="57">
        <v>123</v>
      </c>
      <c r="I56" s="58">
        <v>119</v>
      </c>
      <c r="J56" s="31"/>
      <c r="K56" s="31"/>
      <c r="L56" s="31"/>
      <c r="M56" s="57">
        <v>111</v>
      </c>
      <c r="N56" s="57">
        <v>110</v>
      </c>
      <c r="O56" s="57">
        <v>109</v>
      </c>
      <c r="P56" s="58">
        <v>119</v>
      </c>
      <c r="Q56" s="58">
        <v>117</v>
      </c>
      <c r="R56" s="31"/>
      <c r="S56" s="31"/>
      <c r="T56" s="57">
        <v>118</v>
      </c>
      <c r="U56" s="57">
        <v>124</v>
      </c>
      <c r="V56" s="57">
        <v>122</v>
      </c>
      <c r="W56" s="58">
        <v>124</v>
      </c>
      <c r="X56" s="58">
        <v>122</v>
      </c>
      <c r="Y56" s="31"/>
      <c r="Z56" s="31"/>
      <c r="AA56" s="57">
        <v>112</v>
      </c>
      <c r="AB56" s="57">
        <v>121</v>
      </c>
      <c r="AC56" s="57">
        <v>122</v>
      </c>
      <c r="AD56" s="58">
        <v>124</v>
      </c>
      <c r="AE56" s="58">
        <v>125</v>
      </c>
      <c r="AF56" s="31"/>
      <c r="AG56" s="31"/>
      <c r="AH56" s="57">
        <v>112</v>
      </c>
      <c r="AI56" s="57">
        <v>113</v>
      </c>
      <c r="AJ56" s="57">
        <v>116</v>
      </c>
      <c r="AK56" s="58">
        <v>121</v>
      </c>
      <c r="AL56" s="58">
        <v>119</v>
      </c>
      <c r="AM56" s="31"/>
      <c r="AN56" s="31"/>
      <c r="AO56" s="57">
        <v>109</v>
      </c>
      <c r="AP56" s="57">
        <v>108</v>
      </c>
      <c r="AQ56" s="57">
        <v>109</v>
      </c>
      <c r="AR56" s="58">
        <v>113</v>
      </c>
      <c r="AS56" s="58">
        <v>127</v>
      </c>
      <c r="AT56" s="31"/>
      <c r="AU56" s="31"/>
      <c r="AV56" s="57">
        <v>113</v>
      </c>
      <c r="AW56" s="57">
        <v>123</v>
      </c>
      <c r="AX56" s="57">
        <v>134</v>
      </c>
      <c r="AY56" s="58">
        <v>126</v>
      </c>
      <c r="AZ56" s="58">
        <v>127</v>
      </c>
      <c r="BA56" s="31"/>
      <c r="BB56" s="31"/>
      <c r="BC56" s="57">
        <v>115</v>
      </c>
      <c r="BD56" s="57">
        <v>111</v>
      </c>
      <c r="BE56" s="57">
        <v>101</v>
      </c>
      <c r="BF56" s="58">
        <v>98</v>
      </c>
      <c r="BG56" s="58">
        <v>98</v>
      </c>
      <c r="BH56" s="31"/>
      <c r="BI56" s="31"/>
      <c r="BJ56" s="57">
        <v>84</v>
      </c>
      <c r="BK56" s="57">
        <v>90</v>
      </c>
      <c r="BL56" s="57">
        <v>91</v>
      </c>
      <c r="BM56" s="58">
        <v>91</v>
      </c>
      <c r="BN56" s="58">
        <v>97</v>
      </c>
      <c r="BO56" s="31"/>
      <c r="BP56" s="31"/>
      <c r="BQ56" s="57">
        <v>101</v>
      </c>
      <c r="BR56" s="57">
        <v>108</v>
      </c>
      <c r="BS56" s="57">
        <v>110</v>
      </c>
      <c r="BT56" s="58">
        <v>108</v>
      </c>
      <c r="BU56" s="58">
        <v>117</v>
      </c>
      <c r="BV56" s="31"/>
      <c r="BW56" s="31"/>
      <c r="BX56" s="57">
        <v>102</v>
      </c>
      <c r="BY56" s="57">
        <v>98</v>
      </c>
      <c r="BZ56" s="57">
        <v>91</v>
      </c>
      <c r="CA56" s="58">
        <v>79</v>
      </c>
      <c r="CB56" s="58">
        <v>76</v>
      </c>
      <c r="CC56" s="31"/>
      <c r="CD56" s="31"/>
      <c r="CE56" s="57">
        <v>73</v>
      </c>
      <c r="CF56" s="57">
        <v>76</v>
      </c>
      <c r="CG56" s="57">
        <v>79</v>
      </c>
      <c r="CH56" s="58">
        <v>83</v>
      </c>
      <c r="CI56" s="58">
        <v>90</v>
      </c>
      <c r="CJ56" s="31"/>
      <c r="CK56" s="31"/>
      <c r="CL56" s="57">
        <v>99</v>
      </c>
      <c r="CM56" s="57">
        <v>103</v>
      </c>
      <c r="CN56" s="57">
        <v>111</v>
      </c>
      <c r="CO56" s="58">
        <v>118</v>
      </c>
      <c r="CP56" s="58">
        <v>114</v>
      </c>
      <c r="CQ56" s="31"/>
      <c r="CR56" s="31"/>
      <c r="CS56" s="57">
        <v>115</v>
      </c>
      <c r="CT56" s="57">
        <v>120</v>
      </c>
      <c r="CU56" s="57">
        <v>112</v>
      </c>
      <c r="CV56" s="58">
        <v>117</v>
      </c>
      <c r="CW56" s="58">
        <v>117</v>
      </c>
      <c r="CX56" s="31"/>
      <c r="CY56" s="31"/>
      <c r="CZ56" s="57">
        <v>117</v>
      </c>
      <c r="DA56" s="57">
        <v>109</v>
      </c>
      <c r="DB56" s="57">
        <v>102</v>
      </c>
      <c r="DC56" s="58">
        <v>90</v>
      </c>
      <c r="DD56" s="58">
        <v>83</v>
      </c>
      <c r="DE56" s="31"/>
      <c r="DF56" s="31"/>
      <c r="DG56" s="57">
        <v>78</v>
      </c>
      <c r="DH56" s="57">
        <v>78</v>
      </c>
      <c r="DI56" s="57">
        <v>84</v>
      </c>
      <c r="DJ56" s="58">
        <v>85</v>
      </c>
      <c r="DK56" s="58">
        <v>90</v>
      </c>
      <c r="DL56" s="31"/>
      <c r="DM56" s="31"/>
      <c r="DN56" s="57">
        <v>93</v>
      </c>
      <c r="DO56" s="57">
        <v>99</v>
      </c>
      <c r="DP56" s="57">
        <v>99</v>
      </c>
      <c r="DQ56" s="58">
        <v>98</v>
      </c>
      <c r="DR56" s="58">
        <v>96</v>
      </c>
      <c r="DS56" s="31"/>
      <c r="DT56" s="31"/>
      <c r="DU56" s="57">
        <v>96</v>
      </c>
      <c r="DV56" s="57">
        <v>103</v>
      </c>
      <c r="DW56" s="57">
        <v>101</v>
      </c>
      <c r="DX56" s="58">
        <v>101</v>
      </c>
      <c r="DY56" s="58">
        <v>106</v>
      </c>
      <c r="DZ56" s="31"/>
      <c r="EA56" s="31"/>
      <c r="EB56" s="57">
        <v>111</v>
      </c>
      <c r="EC56" s="57">
        <v>106</v>
      </c>
      <c r="ED56" s="57">
        <v>103</v>
      </c>
      <c r="EE56" s="58">
        <v>104</v>
      </c>
      <c r="EF56" s="58">
        <v>121</v>
      </c>
      <c r="EG56" s="31"/>
      <c r="EH56" s="31"/>
      <c r="EI56" s="57">
        <v>117</v>
      </c>
      <c r="EJ56" s="57">
        <v>116</v>
      </c>
      <c r="EK56" s="57">
        <v>113</v>
      </c>
      <c r="EL56" s="58">
        <v>113</v>
      </c>
      <c r="EM56" s="58">
        <v>96</v>
      </c>
      <c r="EN56" s="31"/>
      <c r="EO56" s="31"/>
      <c r="EP56" s="57">
        <v>100</v>
      </c>
      <c r="EQ56" s="57">
        <v>90</v>
      </c>
      <c r="ER56" s="57">
        <v>82</v>
      </c>
      <c r="ES56" s="58">
        <v>83</v>
      </c>
      <c r="ET56" s="58">
        <v>101</v>
      </c>
      <c r="EU56" s="31"/>
      <c r="EV56" s="31"/>
      <c r="EW56" s="57">
        <v>0</v>
      </c>
      <c r="EX56" s="57">
        <v>100</v>
      </c>
      <c r="EY56" s="57">
        <v>108</v>
      </c>
      <c r="EZ56" s="58">
        <v>118</v>
      </c>
      <c r="FA56" s="58">
        <v>114</v>
      </c>
      <c r="FB56" s="31"/>
      <c r="FC56" s="31"/>
      <c r="FD56" s="57">
        <v>114</v>
      </c>
      <c r="FE56" s="57">
        <v>114</v>
      </c>
      <c r="FF56" s="57">
        <v>114</v>
      </c>
      <c r="FG56" s="58">
        <v>114</v>
      </c>
      <c r="FH56" s="58">
        <v>114</v>
      </c>
      <c r="FI56" s="31"/>
      <c r="FJ56" s="31"/>
      <c r="FK56" s="57">
        <v>114</v>
      </c>
      <c r="FL56" s="57">
        <v>113</v>
      </c>
      <c r="FM56" s="57">
        <v>102</v>
      </c>
      <c r="FN56" s="58">
        <v>103</v>
      </c>
      <c r="FO56" s="58">
        <v>115</v>
      </c>
      <c r="FP56" s="31"/>
      <c r="FQ56" s="31"/>
      <c r="FR56" s="57">
        <v>100</v>
      </c>
      <c r="FS56" s="57">
        <v>102</v>
      </c>
      <c r="FT56" s="57">
        <v>103</v>
      </c>
      <c r="FU56" s="58">
        <v>102</v>
      </c>
      <c r="FV56" s="58">
        <v>97</v>
      </c>
      <c r="FW56" s="31"/>
      <c r="FX56" s="31"/>
      <c r="FY56" s="57">
        <v>98</v>
      </c>
      <c r="FZ56" s="57">
        <v>93</v>
      </c>
      <c r="GA56" s="57">
        <v>103</v>
      </c>
      <c r="GB56" s="58">
        <v>107</v>
      </c>
      <c r="GC56" s="58">
        <v>108</v>
      </c>
      <c r="GD56" s="31"/>
      <c r="GE56" s="31"/>
      <c r="GF56" s="57">
        <v>103</v>
      </c>
      <c r="GG56" s="57">
        <v>123</v>
      </c>
      <c r="GH56" s="57">
        <v>124</v>
      </c>
      <c r="GI56" s="58">
        <v>130</v>
      </c>
      <c r="GJ56" s="58">
        <v>126</v>
      </c>
      <c r="GK56" s="31"/>
      <c r="GL56" s="31"/>
      <c r="GM56" s="57">
        <v>107</v>
      </c>
      <c r="GN56" s="57">
        <v>119</v>
      </c>
      <c r="GO56" s="57">
        <v>108</v>
      </c>
      <c r="GP56" s="58">
        <v>110</v>
      </c>
      <c r="GQ56" s="58">
        <v>115</v>
      </c>
      <c r="GR56" s="31"/>
      <c r="GS56" s="31"/>
      <c r="GT56" s="57">
        <v>111</v>
      </c>
      <c r="GU56" s="57">
        <v>114</v>
      </c>
      <c r="GV56" s="57">
        <v>114</v>
      </c>
      <c r="GW56" s="58">
        <v>111</v>
      </c>
      <c r="GX56" s="58">
        <v>112</v>
      </c>
      <c r="GY56" s="31"/>
      <c r="GZ56" s="31"/>
      <c r="HA56" s="57">
        <v>119</v>
      </c>
      <c r="HB56" s="57">
        <v>130</v>
      </c>
      <c r="HC56" s="57">
        <v>130</v>
      </c>
      <c r="HD56" s="58">
        <v>128</v>
      </c>
      <c r="HE56" s="58">
        <v>137</v>
      </c>
      <c r="HF56" s="31"/>
      <c r="HG56" s="31"/>
      <c r="HH56" s="57">
        <v>132</v>
      </c>
      <c r="HI56" s="57">
        <v>118</v>
      </c>
      <c r="HJ56" s="57">
        <v>129</v>
      </c>
      <c r="HK56" s="58">
        <v>136</v>
      </c>
      <c r="HL56" s="58">
        <v>127</v>
      </c>
      <c r="HM56" s="31"/>
      <c r="HN56" s="31"/>
      <c r="HO56" s="57">
        <v>136</v>
      </c>
      <c r="HP56" s="57">
        <v>138</v>
      </c>
      <c r="HQ56" s="57">
        <v>134</v>
      </c>
      <c r="HR56" s="58">
        <v>139</v>
      </c>
      <c r="HS56" s="58"/>
      <c r="HT56" s="31"/>
      <c r="HU56" s="31"/>
      <c r="HV56" s="57"/>
      <c r="HW56" s="57"/>
      <c r="HX56" s="57"/>
      <c r="HY56" s="58"/>
      <c r="HZ56" s="58">
        <v>101</v>
      </c>
      <c r="IA56" s="31"/>
      <c r="IB56" s="31"/>
      <c r="IC56" s="57">
        <v>99</v>
      </c>
      <c r="ID56" s="57">
        <v>106</v>
      </c>
      <c r="IE56" s="57">
        <v>102</v>
      </c>
      <c r="IF56" s="58">
        <v>104</v>
      </c>
      <c r="IG56" s="58">
        <v>106</v>
      </c>
      <c r="IH56" s="31"/>
      <c r="II56" s="31"/>
      <c r="IJ56" s="57">
        <v>108</v>
      </c>
      <c r="IK56" s="57">
        <v>106</v>
      </c>
      <c r="IL56" s="57">
        <v>112</v>
      </c>
      <c r="IM56" s="58">
        <v>120</v>
      </c>
      <c r="IN56" s="58">
        <v>116</v>
      </c>
      <c r="IO56" s="31"/>
      <c r="IP56" s="31"/>
      <c r="IQ56" s="57">
        <v>112</v>
      </c>
      <c r="IR56" s="57">
        <v>118</v>
      </c>
      <c r="IS56" s="57">
        <v>119</v>
      </c>
      <c r="IT56" s="58">
        <v>108</v>
      </c>
      <c r="IU56" s="58">
        <v>114</v>
      </c>
      <c r="IV56" s="31"/>
      <c r="IW56" s="31"/>
      <c r="IX56" s="57">
        <v>112</v>
      </c>
      <c r="IY56" s="57">
        <v>115</v>
      </c>
      <c r="IZ56" s="57">
        <v>104</v>
      </c>
      <c r="JA56" s="58">
        <v>102</v>
      </c>
      <c r="JB56" s="58">
        <v>97</v>
      </c>
      <c r="JC56" s="31"/>
      <c r="JD56" s="31"/>
      <c r="JE56" s="57">
        <v>99</v>
      </c>
      <c r="JF56" s="57">
        <v>101</v>
      </c>
      <c r="JG56" s="57">
        <v>105</v>
      </c>
      <c r="JH56" s="58">
        <v>106</v>
      </c>
      <c r="JI56" s="58">
        <v>107</v>
      </c>
      <c r="JJ56" s="31"/>
      <c r="JK56" s="31"/>
      <c r="JL56" s="57">
        <v>108</v>
      </c>
      <c r="JM56" s="57">
        <v>109</v>
      </c>
      <c r="JN56" s="57">
        <v>110</v>
      </c>
      <c r="JO56" s="58">
        <v>112</v>
      </c>
      <c r="JP56" s="58"/>
      <c r="JQ56" s="31"/>
      <c r="JR56" s="31"/>
      <c r="JS56" s="57">
        <v>97</v>
      </c>
      <c r="JT56" s="57">
        <v>97</v>
      </c>
      <c r="JU56" s="57">
        <v>98</v>
      </c>
      <c r="JV56" s="58">
        <v>99</v>
      </c>
      <c r="JW56" s="58">
        <v>94</v>
      </c>
      <c r="JX56" s="31"/>
      <c r="JY56" s="31"/>
      <c r="JZ56" s="57">
        <v>94</v>
      </c>
      <c r="KA56" s="57">
        <v>95</v>
      </c>
      <c r="KB56" s="57">
        <v>91</v>
      </c>
      <c r="KC56" s="58">
        <v>95</v>
      </c>
      <c r="KD56" s="58">
        <v>101</v>
      </c>
      <c r="KE56" s="31"/>
      <c r="KF56" s="31"/>
      <c r="KG56" s="57">
        <v>99</v>
      </c>
      <c r="KH56" s="57">
        <v>104</v>
      </c>
      <c r="KI56" s="57">
        <v>102</v>
      </c>
      <c r="KJ56" s="58">
        <v>94</v>
      </c>
      <c r="KK56" s="58">
        <v>96</v>
      </c>
      <c r="KL56" s="31"/>
      <c r="KM56" s="31"/>
      <c r="KN56" s="57">
        <v>97</v>
      </c>
      <c r="KO56" s="57">
        <v>95</v>
      </c>
      <c r="KP56" s="57">
        <v>95</v>
      </c>
      <c r="KQ56" s="58">
        <v>97</v>
      </c>
      <c r="KR56" s="58">
        <v>97</v>
      </c>
      <c r="KS56" s="31"/>
      <c r="KT56" s="31"/>
      <c r="KU56" s="57">
        <v>96</v>
      </c>
      <c r="KV56" s="57">
        <v>83</v>
      </c>
      <c r="KW56" s="57">
        <v>85</v>
      </c>
      <c r="KX56" s="58">
        <v>84</v>
      </c>
      <c r="KY56" s="58">
        <v>77</v>
      </c>
      <c r="KZ56" s="31"/>
      <c r="LA56" s="31"/>
      <c r="LB56" s="57">
        <v>70</v>
      </c>
      <c r="LC56" s="57">
        <v>74</v>
      </c>
      <c r="LD56" s="57">
        <v>84</v>
      </c>
      <c r="LE56" s="58">
        <v>73</v>
      </c>
      <c r="LF56" s="58">
        <v>66</v>
      </c>
      <c r="LG56" s="31"/>
      <c r="LH56" s="31"/>
      <c r="LI56" s="57">
        <v>69</v>
      </c>
      <c r="LJ56" s="57">
        <v>59</v>
      </c>
      <c r="LK56" s="57">
        <v>53</v>
      </c>
      <c r="LL56" s="58">
        <v>59</v>
      </c>
      <c r="LM56" s="58">
        <v>52</v>
      </c>
      <c r="LN56" s="31"/>
      <c r="LO56" s="31"/>
      <c r="LP56" s="57">
        <v>60</v>
      </c>
      <c r="LQ56" s="57">
        <v>63</v>
      </c>
      <c r="LR56" s="57">
        <v>63</v>
      </c>
      <c r="LS56" s="58">
        <v>68</v>
      </c>
      <c r="LT56" s="58">
        <v>71</v>
      </c>
      <c r="LU56" s="31"/>
      <c r="LV56" s="31"/>
      <c r="LW56" s="57">
        <v>69</v>
      </c>
      <c r="LX56" s="57">
        <v>73</v>
      </c>
      <c r="LY56" s="57">
        <v>77</v>
      </c>
      <c r="LZ56" s="58">
        <v>84</v>
      </c>
      <c r="MA56" s="58">
        <v>86</v>
      </c>
      <c r="MB56" s="31"/>
      <c r="MC56" s="31"/>
      <c r="MD56" s="57">
        <v>89</v>
      </c>
      <c r="ME56" s="57">
        <v>93</v>
      </c>
      <c r="MF56" s="57">
        <v>96</v>
      </c>
      <c r="MG56" s="58">
        <v>106</v>
      </c>
      <c r="MH56" s="58">
        <v>108</v>
      </c>
      <c r="MI56" s="31"/>
      <c r="MJ56" s="31"/>
      <c r="MK56" s="57">
        <v>96</v>
      </c>
      <c r="ML56" s="57">
        <v>92</v>
      </c>
      <c r="MM56" s="57">
        <v>92</v>
      </c>
      <c r="MN56" s="58">
        <v>104</v>
      </c>
      <c r="MO56" s="58">
        <v>102</v>
      </c>
      <c r="MP56" s="31"/>
      <c r="MQ56" s="31"/>
      <c r="MR56" s="57">
        <v>95</v>
      </c>
      <c r="MS56" s="57">
        <v>107</v>
      </c>
      <c r="MT56" s="57">
        <v>110</v>
      </c>
      <c r="MU56" s="58">
        <v>114</v>
      </c>
      <c r="MV56" s="58">
        <v>113</v>
      </c>
      <c r="MW56" s="31"/>
      <c r="MX56" s="31"/>
      <c r="MY56" s="57"/>
      <c r="MZ56" s="57"/>
      <c r="NA56" s="57"/>
      <c r="NB56" s="58"/>
      <c r="NC56" s="58"/>
      <c r="ND56" s="31"/>
      <c r="NE56" s="31"/>
      <c r="NF56" s="16" t="s">
        <v>759</v>
      </c>
    </row>
    <row r="57" spans="1:370" s="65" customFormat="1" ht="15.75" x14ac:dyDescent="0.25">
      <c r="A57" s="59" t="s">
        <v>821</v>
      </c>
      <c r="B57" s="53" t="s">
        <v>822</v>
      </c>
      <c r="C57" s="60">
        <v>0.9</v>
      </c>
      <c r="D57" s="61"/>
      <c r="E57" s="62"/>
      <c r="F57" s="63">
        <f>F56/$C$56</f>
        <v>1.1379310344827587</v>
      </c>
      <c r="G57" s="63">
        <f>G56/$C$56</f>
        <v>1.1206896551724137</v>
      </c>
      <c r="H57" s="63">
        <f>H56/$C$56</f>
        <v>1.0603448275862069</v>
      </c>
      <c r="I57" s="64">
        <f>I56/$C$56</f>
        <v>1.0258620689655173</v>
      </c>
      <c r="J57" s="31"/>
      <c r="K57" s="31"/>
      <c r="L57" s="31"/>
      <c r="M57" s="63">
        <f>M56/$C$56</f>
        <v>0.9568965517241379</v>
      </c>
      <c r="N57" s="63">
        <f>N56/$C$56</f>
        <v>0.94827586206896552</v>
      </c>
      <c r="O57" s="63">
        <f>O56/$C$56</f>
        <v>0.93965517241379315</v>
      </c>
      <c r="P57" s="64">
        <f>P56/$C$56</f>
        <v>1.0258620689655173</v>
      </c>
      <c r="Q57" s="64">
        <f>Q56/$C$56</f>
        <v>1.0086206896551724</v>
      </c>
      <c r="R57" s="31"/>
      <c r="S57" s="31"/>
      <c r="T57" s="63">
        <f>T56/$C$56</f>
        <v>1.0172413793103448</v>
      </c>
      <c r="U57" s="63">
        <f>U56/$C$56</f>
        <v>1.0689655172413792</v>
      </c>
      <c r="V57" s="63">
        <f>V56/$C$56</f>
        <v>1.0517241379310345</v>
      </c>
      <c r="W57" s="64">
        <f>W56/$C$56</f>
        <v>1.0689655172413792</v>
      </c>
      <c r="X57" s="64">
        <f>X56/$C$56</f>
        <v>1.0517241379310345</v>
      </c>
      <c r="Y57" s="31"/>
      <c r="Z57" s="31"/>
      <c r="AA57" s="63">
        <f>AA56/$C$56</f>
        <v>0.96551724137931039</v>
      </c>
      <c r="AB57" s="63">
        <f>AB56/$C$56</f>
        <v>1.0431034482758621</v>
      </c>
      <c r="AC57" s="63">
        <f>AC56/$C$56</f>
        <v>1.0517241379310345</v>
      </c>
      <c r="AD57" s="64">
        <f>AD56/$C$56</f>
        <v>1.0689655172413792</v>
      </c>
      <c r="AE57" s="64">
        <f>AE56/$C$56</f>
        <v>1.0775862068965518</v>
      </c>
      <c r="AF57" s="31"/>
      <c r="AG57" s="31"/>
      <c r="AH57" s="63">
        <f>AH56/$C$56</f>
        <v>0.96551724137931039</v>
      </c>
      <c r="AI57" s="63">
        <f>AI56/$C$56</f>
        <v>0.97413793103448276</v>
      </c>
      <c r="AJ57" s="63">
        <f>AJ56/$C$56</f>
        <v>1</v>
      </c>
      <c r="AK57" s="64">
        <f>AK56/$C$56</f>
        <v>1.0431034482758621</v>
      </c>
      <c r="AL57" s="64">
        <f>AL56/$C$56</f>
        <v>1.0258620689655173</v>
      </c>
      <c r="AM57" s="31"/>
      <c r="AN57" s="31"/>
      <c r="AO57" s="63">
        <f>AO56/$C$56</f>
        <v>0.93965517241379315</v>
      </c>
      <c r="AP57" s="63">
        <f>AP56/$C$56</f>
        <v>0.93103448275862066</v>
      </c>
      <c r="AQ57" s="63">
        <f>AQ56/$C$56</f>
        <v>0.93965517241379315</v>
      </c>
      <c r="AR57" s="64">
        <f>AR56/$C$56</f>
        <v>0.97413793103448276</v>
      </c>
      <c r="AS57" s="64">
        <f>AS56/$C$56</f>
        <v>1.0948275862068966</v>
      </c>
      <c r="AT57" s="31"/>
      <c r="AU57" s="31"/>
      <c r="AV57" s="63">
        <f>AV56/$C$56</f>
        <v>0.97413793103448276</v>
      </c>
      <c r="AW57" s="63">
        <f>AW56/$C$56</f>
        <v>1.0603448275862069</v>
      </c>
      <c r="AX57" s="63">
        <f>AX56/$C$56</f>
        <v>1.1551724137931034</v>
      </c>
      <c r="AY57" s="64">
        <f>AY56/$C$56</f>
        <v>1.0862068965517242</v>
      </c>
      <c r="AZ57" s="64">
        <f>AZ56/$C$56</f>
        <v>1.0948275862068966</v>
      </c>
      <c r="BA57" s="31"/>
      <c r="BB57" s="31"/>
      <c r="BC57" s="63">
        <f>BC56/$C$56</f>
        <v>0.99137931034482762</v>
      </c>
      <c r="BD57" s="63">
        <f>BD56/$C$56</f>
        <v>0.9568965517241379</v>
      </c>
      <c r="BE57" s="63">
        <f>BE56/$C$56</f>
        <v>0.87068965517241381</v>
      </c>
      <c r="BF57" s="64">
        <f>BF56/$C$56</f>
        <v>0.84482758620689657</v>
      </c>
      <c r="BG57" s="64">
        <f>BG56/$C$56</f>
        <v>0.84482758620689657</v>
      </c>
      <c r="BH57" s="31"/>
      <c r="BI57" s="31"/>
      <c r="BJ57" s="63">
        <f>BJ56/$C$56</f>
        <v>0.72413793103448276</v>
      </c>
      <c r="BK57" s="63">
        <f>BK56/$C$56</f>
        <v>0.77586206896551724</v>
      </c>
      <c r="BL57" s="63">
        <f>BL56/$C$56</f>
        <v>0.78448275862068961</v>
      </c>
      <c r="BM57" s="64">
        <f>BM56/$C$56</f>
        <v>0.78448275862068961</v>
      </c>
      <c r="BN57" s="64">
        <f>BN56/$C$56</f>
        <v>0.83620689655172409</v>
      </c>
      <c r="BO57" s="31"/>
      <c r="BP57" s="31"/>
      <c r="BQ57" s="63">
        <f>BQ56/$C$56</f>
        <v>0.87068965517241381</v>
      </c>
      <c r="BR57" s="63">
        <f>BR56/$C$56</f>
        <v>0.93103448275862066</v>
      </c>
      <c r="BS57" s="63">
        <f>BS56/$C$56</f>
        <v>0.94827586206896552</v>
      </c>
      <c r="BT57" s="64">
        <f>BT56/$C$56</f>
        <v>0.93103448275862066</v>
      </c>
      <c r="BU57" s="64">
        <f>BU56/$C$56</f>
        <v>1.0086206896551724</v>
      </c>
      <c r="BV57" s="31"/>
      <c r="BW57" s="31"/>
      <c r="BX57" s="63">
        <f>BX56/$C$56</f>
        <v>0.87931034482758619</v>
      </c>
      <c r="BY57" s="63">
        <f>BY56/$C$56</f>
        <v>0.84482758620689657</v>
      </c>
      <c r="BZ57" s="63">
        <f>BZ56/$C$56</f>
        <v>0.78448275862068961</v>
      </c>
      <c r="CA57" s="64">
        <f>CA56/$C$56</f>
        <v>0.68103448275862066</v>
      </c>
      <c r="CB57" s="64">
        <f>CB56/$C$56</f>
        <v>0.65517241379310343</v>
      </c>
      <c r="CC57" s="31"/>
      <c r="CD57" s="31"/>
      <c r="CE57" s="63">
        <f>CE56/$C$56</f>
        <v>0.62931034482758619</v>
      </c>
      <c r="CF57" s="63">
        <f>CF56/$C$56</f>
        <v>0.65517241379310343</v>
      </c>
      <c r="CG57" s="63">
        <f>CG56/$C$56</f>
        <v>0.68103448275862066</v>
      </c>
      <c r="CH57" s="64">
        <f>CH56/$C$56</f>
        <v>0.71551724137931039</v>
      </c>
      <c r="CI57" s="64">
        <f>CI56/$C$56</f>
        <v>0.77586206896551724</v>
      </c>
      <c r="CJ57" s="31"/>
      <c r="CK57" s="31"/>
      <c r="CL57" s="63">
        <f>CL56/$C$56</f>
        <v>0.85344827586206895</v>
      </c>
      <c r="CM57" s="63">
        <f>CM56/$C$56</f>
        <v>0.88793103448275867</v>
      </c>
      <c r="CN57" s="63">
        <f>CN56/$C$56</f>
        <v>0.9568965517241379</v>
      </c>
      <c r="CO57" s="64">
        <f>CO56/$C$56</f>
        <v>1.0172413793103448</v>
      </c>
      <c r="CP57" s="64">
        <f>CP56/$C$56</f>
        <v>0.98275862068965514</v>
      </c>
      <c r="CQ57" s="31"/>
      <c r="CR57" s="31"/>
      <c r="CS57" s="63">
        <f>CS56/$C$56</f>
        <v>0.99137931034482762</v>
      </c>
      <c r="CT57" s="63">
        <f>CT56/$C$56</f>
        <v>1.0344827586206897</v>
      </c>
      <c r="CU57" s="63">
        <f>CU56/$C$56</f>
        <v>0.96551724137931039</v>
      </c>
      <c r="CV57" s="64">
        <f>CV56/$C$56</f>
        <v>1.0086206896551724</v>
      </c>
      <c r="CW57" s="64">
        <f>CW56/$C$56</f>
        <v>1.0086206896551724</v>
      </c>
      <c r="CX57" s="31"/>
      <c r="CY57" s="31"/>
      <c r="CZ57" s="63">
        <f>CZ56/$C$56</f>
        <v>1.0086206896551724</v>
      </c>
      <c r="DA57" s="63">
        <f>DA56/$C$56</f>
        <v>0.93965517241379315</v>
      </c>
      <c r="DB57" s="63">
        <f>DB56/$C$56</f>
        <v>0.87931034482758619</v>
      </c>
      <c r="DC57" s="64">
        <f>DC56/$C$56</f>
        <v>0.77586206896551724</v>
      </c>
      <c r="DD57" s="64">
        <f>DD56/$C$56</f>
        <v>0.71551724137931039</v>
      </c>
      <c r="DE57" s="31"/>
      <c r="DF57" s="31"/>
      <c r="DG57" s="63">
        <f>DG56/$C$56</f>
        <v>0.67241379310344829</v>
      </c>
      <c r="DH57" s="63">
        <f>DH56/$C$56</f>
        <v>0.67241379310344829</v>
      </c>
      <c r="DI57" s="63">
        <f>DI56/$C$56</f>
        <v>0.72413793103448276</v>
      </c>
      <c r="DJ57" s="64">
        <f>DJ56/$C$56</f>
        <v>0.73275862068965514</v>
      </c>
      <c r="DK57" s="64">
        <f>DK56/$C$56</f>
        <v>0.77586206896551724</v>
      </c>
      <c r="DL57" s="31"/>
      <c r="DM57" s="31"/>
      <c r="DN57" s="63">
        <f>DN56/$C$56</f>
        <v>0.80172413793103448</v>
      </c>
      <c r="DO57" s="63">
        <f>DO56/$C$56</f>
        <v>0.85344827586206895</v>
      </c>
      <c r="DP57" s="63">
        <f>DP56/$C$56</f>
        <v>0.85344827586206895</v>
      </c>
      <c r="DQ57" s="64">
        <f>DQ56/$C$56</f>
        <v>0.84482758620689657</v>
      </c>
      <c r="DR57" s="64">
        <f>DR56/$C$56</f>
        <v>0.82758620689655171</v>
      </c>
      <c r="DS57" s="31"/>
      <c r="DT57" s="31"/>
      <c r="DU57" s="63">
        <f>DU56/$C$56</f>
        <v>0.82758620689655171</v>
      </c>
      <c r="DV57" s="63">
        <f>DV56/$C$56</f>
        <v>0.88793103448275867</v>
      </c>
      <c r="DW57" s="63">
        <f>DW56/$C$56</f>
        <v>0.87068965517241381</v>
      </c>
      <c r="DX57" s="64">
        <f>DX56/$C$56</f>
        <v>0.87068965517241381</v>
      </c>
      <c r="DY57" s="64">
        <f>DY56/$C$56</f>
        <v>0.91379310344827591</v>
      </c>
      <c r="DZ57" s="31"/>
      <c r="EA57" s="31"/>
      <c r="EB57" s="63">
        <f>EB56/$C$56</f>
        <v>0.9568965517241379</v>
      </c>
      <c r="EC57" s="63">
        <f>EC56/$C$56</f>
        <v>0.91379310344827591</v>
      </c>
      <c r="ED57" s="63">
        <f>ED56/$C$56</f>
        <v>0.88793103448275867</v>
      </c>
      <c r="EE57" s="64">
        <f>EE56/$C$56</f>
        <v>0.89655172413793105</v>
      </c>
      <c r="EF57" s="64">
        <f>EF56/$C$56</f>
        <v>1.0431034482758621</v>
      </c>
      <c r="EG57" s="31"/>
      <c r="EH57" s="31"/>
      <c r="EI57" s="63">
        <f>EI56/$C$56</f>
        <v>1.0086206896551724</v>
      </c>
      <c r="EJ57" s="63">
        <f>EJ56/$C$56</f>
        <v>1</v>
      </c>
      <c r="EK57" s="63">
        <f>EK56/$C$56</f>
        <v>0.97413793103448276</v>
      </c>
      <c r="EL57" s="64">
        <f>EL56/$C$56</f>
        <v>0.97413793103448276</v>
      </c>
      <c r="EM57" s="64">
        <f>EM56/$C$56</f>
        <v>0.82758620689655171</v>
      </c>
      <c r="EN57" s="31"/>
      <c r="EO57" s="31"/>
      <c r="EP57" s="63">
        <f>EP56/$C$56</f>
        <v>0.86206896551724133</v>
      </c>
      <c r="EQ57" s="63">
        <f>EQ56/$C$56</f>
        <v>0.77586206896551724</v>
      </c>
      <c r="ER57" s="63">
        <f>ER56/$C$56</f>
        <v>0.7068965517241379</v>
      </c>
      <c r="ES57" s="64">
        <f>ES56/$C$56</f>
        <v>0.71551724137931039</v>
      </c>
      <c r="ET57" s="64">
        <f>ET56/$C$56</f>
        <v>0.87068965517241381</v>
      </c>
      <c r="EU57" s="31"/>
      <c r="EV57" s="31"/>
      <c r="EW57" s="63">
        <f>EW56/$C$56</f>
        <v>0</v>
      </c>
      <c r="EX57" s="63">
        <f>EX56/$C$56</f>
        <v>0.86206896551724133</v>
      </c>
      <c r="EY57" s="63">
        <f>EY56/$C$56</f>
        <v>0.93103448275862066</v>
      </c>
      <c r="EZ57" s="64">
        <f>EZ56/$C$56</f>
        <v>1.0172413793103448</v>
      </c>
      <c r="FA57" s="64">
        <f>FA56/$C$56</f>
        <v>0.98275862068965514</v>
      </c>
      <c r="FB57" s="31"/>
      <c r="FC57" s="31"/>
      <c r="FD57" s="63">
        <f>FD56/$C$56</f>
        <v>0.98275862068965514</v>
      </c>
      <c r="FE57" s="63">
        <f>FE56/$C$56</f>
        <v>0.98275862068965514</v>
      </c>
      <c r="FF57" s="63">
        <f>FF56/$C$56</f>
        <v>0.98275862068965514</v>
      </c>
      <c r="FG57" s="64">
        <f>FG56/$C$56</f>
        <v>0.98275862068965514</v>
      </c>
      <c r="FH57" s="64">
        <f>FH56/$C$56</f>
        <v>0.98275862068965514</v>
      </c>
      <c r="FI57" s="31"/>
      <c r="FJ57" s="31"/>
      <c r="FK57" s="63">
        <f>FK56/$C$56</f>
        <v>0.98275862068965514</v>
      </c>
      <c r="FL57" s="63">
        <f>FL56/$C$56</f>
        <v>0.97413793103448276</v>
      </c>
      <c r="FM57" s="63">
        <f>FM56/$C$56</f>
        <v>0.87931034482758619</v>
      </c>
      <c r="FN57" s="64">
        <f>FN56/$C$56</f>
        <v>0.88793103448275867</v>
      </c>
      <c r="FO57" s="64">
        <f>FO56/$C$56</f>
        <v>0.99137931034482762</v>
      </c>
      <c r="FP57" s="31"/>
      <c r="FQ57" s="31"/>
      <c r="FR57" s="63">
        <f>FR56/$C$56</f>
        <v>0.86206896551724133</v>
      </c>
      <c r="FS57" s="63">
        <f>FS56/$C$56</f>
        <v>0.87931034482758619</v>
      </c>
      <c r="FT57" s="63">
        <f>FT56/$C$56</f>
        <v>0.88793103448275867</v>
      </c>
      <c r="FU57" s="64">
        <f>FU56/$C$56</f>
        <v>0.87931034482758619</v>
      </c>
      <c r="FV57" s="64">
        <f>FV56/$C$56</f>
        <v>0.83620689655172409</v>
      </c>
      <c r="FW57" s="31"/>
      <c r="FX57" s="31"/>
      <c r="FY57" s="63">
        <f>FY56/$C$56</f>
        <v>0.84482758620689657</v>
      </c>
      <c r="FZ57" s="63">
        <f>FZ56/$C$56</f>
        <v>0.80172413793103448</v>
      </c>
      <c r="GA57" s="63">
        <f>GA56/$C$56</f>
        <v>0.88793103448275867</v>
      </c>
      <c r="GB57" s="64">
        <f>GB56/$C$56</f>
        <v>0.92241379310344829</v>
      </c>
      <c r="GC57" s="64">
        <f>GC56/$C$56</f>
        <v>0.93103448275862066</v>
      </c>
      <c r="GD57" s="31"/>
      <c r="GE57" s="31"/>
      <c r="GF57" s="63">
        <f>GF56/$C$56</f>
        <v>0.88793103448275867</v>
      </c>
      <c r="GG57" s="63">
        <f>GG56/$C$56</f>
        <v>1.0603448275862069</v>
      </c>
      <c r="GH57" s="63">
        <f>GH56/$C$56</f>
        <v>1.0689655172413792</v>
      </c>
      <c r="GI57" s="64">
        <f>GI56/$C$56</f>
        <v>1.1206896551724137</v>
      </c>
      <c r="GJ57" s="64">
        <f>GJ56/$C$56</f>
        <v>1.0862068965517242</v>
      </c>
      <c r="GK57" s="31"/>
      <c r="GL57" s="31"/>
      <c r="GM57" s="63">
        <f>GM56/$C$56</f>
        <v>0.92241379310344829</v>
      </c>
      <c r="GN57" s="63">
        <f>GN56/$C$56</f>
        <v>1.0258620689655173</v>
      </c>
      <c r="GO57" s="63">
        <f>GO56/$C$56</f>
        <v>0.93103448275862066</v>
      </c>
      <c r="GP57" s="64">
        <f>GP56/$C$56</f>
        <v>0.94827586206896552</v>
      </c>
      <c r="GQ57" s="64">
        <f>GQ56/$C$56</f>
        <v>0.99137931034482762</v>
      </c>
      <c r="GR57" s="31"/>
      <c r="GS57" s="31"/>
      <c r="GT57" s="63">
        <f>GT56/$C$56</f>
        <v>0.9568965517241379</v>
      </c>
      <c r="GU57" s="63">
        <f>GU56/$C$56</f>
        <v>0.98275862068965514</v>
      </c>
      <c r="GV57" s="63">
        <f>GV56/$C$56</f>
        <v>0.98275862068965514</v>
      </c>
      <c r="GW57" s="64">
        <f>GW56/$C$56</f>
        <v>0.9568965517241379</v>
      </c>
      <c r="GX57" s="64">
        <f>GX56/$C$56</f>
        <v>0.96551724137931039</v>
      </c>
      <c r="GY57" s="31"/>
      <c r="GZ57" s="31"/>
      <c r="HA57" s="63">
        <f>HA56/$C$56</f>
        <v>1.0258620689655173</v>
      </c>
      <c r="HB57" s="63">
        <f>HB56/$C$56</f>
        <v>1.1206896551724137</v>
      </c>
      <c r="HC57" s="63">
        <f>HC56/$C$56</f>
        <v>1.1206896551724137</v>
      </c>
      <c r="HD57" s="64">
        <f>HD56/$C$56</f>
        <v>1.103448275862069</v>
      </c>
      <c r="HE57" s="64">
        <f>HE56/$C$56</f>
        <v>1.1810344827586208</v>
      </c>
      <c r="HF57" s="31"/>
      <c r="HG57" s="31"/>
      <c r="HH57" s="63">
        <f>HH56/$C$56</f>
        <v>1.1379310344827587</v>
      </c>
      <c r="HI57" s="63">
        <f>HI56/$C$56</f>
        <v>1.0172413793103448</v>
      </c>
      <c r="HJ57" s="63">
        <f>HJ56/$C$56</f>
        <v>1.1120689655172413</v>
      </c>
      <c r="HK57" s="64">
        <f>HK56/$C$56</f>
        <v>1.1724137931034482</v>
      </c>
      <c r="HL57" s="64">
        <f>HL56/$C$56</f>
        <v>1.0948275862068966</v>
      </c>
      <c r="HM57" s="31"/>
      <c r="HN57" s="31"/>
      <c r="HO57" s="63">
        <f>HO56/$C$56</f>
        <v>1.1724137931034482</v>
      </c>
      <c r="HP57" s="63">
        <f>HP56/$C$56</f>
        <v>1.1896551724137931</v>
      </c>
      <c r="HQ57" s="63">
        <f>HQ56/$C$56</f>
        <v>1.1551724137931034</v>
      </c>
      <c r="HR57" s="64">
        <f>HR56/$C$56</f>
        <v>1.1982758620689655</v>
      </c>
      <c r="HS57" s="64">
        <f>HS56/$C$56</f>
        <v>0</v>
      </c>
      <c r="HT57" s="31"/>
      <c r="HU57" s="31"/>
      <c r="HV57" s="63">
        <f>HV56/$C$56</f>
        <v>0</v>
      </c>
      <c r="HW57" s="63">
        <f>HW56/$C$56</f>
        <v>0</v>
      </c>
      <c r="HX57" s="63">
        <f>HX56/$C$56</f>
        <v>0</v>
      </c>
      <c r="HY57" s="64">
        <f>HY56/$C$56</f>
        <v>0</v>
      </c>
      <c r="HZ57" s="64">
        <f>HZ56/$C$56</f>
        <v>0.87068965517241381</v>
      </c>
      <c r="IA57" s="31"/>
      <c r="IB57" s="31"/>
      <c r="IC57" s="63">
        <f>IC56/$C$56</f>
        <v>0.85344827586206895</v>
      </c>
      <c r="ID57" s="63">
        <f>ID56/$C$56</f>
        <v>0.91379310344827591</v>
      </c>
      <c r="IE57" s="63">
        <f>IE56/$C$56</f>
        <v>0.87931034482758619</v>
      </c>
      <c r="IF57" s="64">
        <f>IF56/$C$56</f>
        <v>0.89655172413793105</v>
      </c>
      <c r="IG57" s="64">
        <f>IG56/$C$56</f>
        <v>0.91379310344827591</v>
      </c>
      <c r="IH57" s="31"/>
      <c r="II57" s="31"/>
      <c r="IJ57" s="63">
        <f>IJ56/$C$56</f>
        <v>0.93103448275862066</v>
      </c>
      <c r="IK57" s="63">
        <f>IK56/$C$56</f>
        <v>0.91379310344827591</v>
      </c>
      <c r="IL57" s="63">
        <f>IL56/$C$56</f>
        <v>0.96551724137931039</v>
      </c>
      <c r="IM57" s="64">
        <f>IM56/$C$56</f>
        <v>1.0344827586206897</v>
      </c>
      <c r="IN57" s="64">
        <f>IN56/$C$56</f>
        <v>1</v>
      </c>
      <c r="IO57" s="31"/>
      <c r="IP57" s="31"/>
      <c r="IQ57" s="63">
        <f>IQ56/$C$56</f>
        <v>0.96551724137931039</v>
      </c>
      <c r="IR57" s="63">
        <f>IR56/$C$56</f>
        <v>1.0172413793103448</v>
      </c>
      <c r="IS57" s="63">
        <f>IS56/$C$56</f>
        <v>1.0258620689655173</v>
      </c>
      <c r="IT57" s="64">
        <f>IT56/$C$56</f>
        <v>0.93103448275862066</v>
      </c>
      <c r="IU57" s="64">
        <f>IU56/$C$56</f>
        <v>0.98275862068965514</v>
      </c>
      <c r="IV57" s="31"/>
      <c r="IW57" s="31"/>
      <c r="IX57" s="63">
        <f>IX56/$C$56</f>
        <v>0.96551724137931039</v>
      </c>
      <c r="IY57" s="63">
        <f>IY56/$C$56</f>
        <v>0.99137931034482762</v>
      </c>
      <c r="IZ57" s="63">
        <f>IZ56/$C$56</f>
        <v>0.89655172413793105</v>
      </c>
      <c r="JA57" s="64">
        <f>JA56/$C$56</f>
        <v>0.87931034482758619</v>
      </c>
      <c r="JB57" s="64">
        <f>JB56/$C$56</f>
        <v>0.83620689655172409</v>
      </c>
      <c r="JC57" s="31"/>
      <c r="JD57" s="31"/>
      <c r="JE57" s="63">
        <f>JE56/$C$56</f>
        <v>0.85344827586206895</v>
      </c>
      <c r="JF57" s="63">
        <f>JF56/$C$56</f>
        <v>0.87068965517241381</v>
      </c>
      <c r="JG57" s="63">
        <f>JG56/$C$56</f>
        <v>0.90517241379310343</v>
      </c>
      <c r="JH57" s="64">
        <f>JH56/$C$56</f>
        <v>0.91379310344827591</v>
      </c>
      <c r="JI57" s="64">
        <f>JI56/$C$56</f>
        <v>0.92241379310344829</v>
      </c>
      <c r="JJ57" s="31"/>
      <c r="JK57" s="31"/>
      <c r="JL57" s="63">
        <f>JL56/$C$56</f>
        <v>0.93103448275862066</v>
      </c>
      <c r="JM57" s="63">
        <f>JM56/$C$56</f>
        <v>0.93965517241379315</v>
      </c>
      <c r="JN57" s="63">
        <f>JN56/$C$56</f>
        <v>0.94827586206896552</v>
      </c>
      <c r="JO57" s="64">
        <f>JO56/$C$56</f>
        <v>0.96551724137931039</v>
      </c>
      <c r="JP57" s="64">
        <f>JP56/$C$56</f>
        <v>0</v>
      </c>
      <c r="JQ57" s="31"/>
      <c r="JR57" s="31"/>
      <c r="JS57" s="63">
        <f>JS56/$C$56</f>
        <v>0.83620689655172409</v>
      </c>
      <c r="JT57" s="63">
        <f>JT56/$C$56</f>
        <v>0.83620689655172409</v>
      </c>
      <c r="JU57" s="63">
        <f>JU56/$C$56</f>
        <v>0.84482758620689657</v>
      </c>
      <c r="JV57" s="64">
        <f>JV56/$C$56</f>
        <v>0.85344827586206895</v>
      </c>
      <c r="JW57" s="64">
        <f>JW56/$C$56</f>
        <v>0.81034482758620685</v>
      </c>
      <c r="JX57" s="31"/>
      <c r="JY57" s="31"/>
      <c r="JZ57" s="63">
        <f>JZ56/$C$56</f>
        <v>0.81034482758620685</v>
      </c>
      <c r="KA57" s="63">
        <f>KA56/$C$56</f>
        <v>0.81896551724137934</v>
      </c>
      <c r="KB57" s="63">
        <f>KB56/$C$56</f>
        <v>0.78448275862068961</v>
      </c>
      <c r="KC57" s="64">
        <f>KC56/$C$56</f>
        <v>0.81896551724137934</v>
      </c>
      <c r="KD57" s="64">
        <f>KD56/$C$56</f>
        <v>0.87068965517241381</v>
      </c>
      <c r="KE57" s="31"/>
      <c r="KF57" s="31"/>
      <c r="KG57" s="63">
        <f>KG56/$C$56</f>
        <v>0.85344827586206895</v>
      </c>
      <c r="KH57" s="63">
        <f>KH56/$C$56</f>
        <v>0.89655172413793105</v>
      </c>
      <c r="KI57" s="63">
        <f>KI56/$C$56</f>
        <v>0.87931034482758619</v>
      </c>
      <c r="KJ57" s="64">
        <f>KJ56/$C$56</f>
        <v>0.81034482758620685</v>
      </c>
      <c r="KK57" s="64">
        <f>KK56/$C$56</f>
        <v>0.82758620689655171</v>
      </c>
      <c r="KL57" s="31"/>
      <c r="KM57" s="31"/>
      <c r="KN57" s="63">
        <f>KN56/$C$56</f>
        <v>0.83620689655172409</v>
      </c>
      <c r="KO57" s="63">
        <f>KO56/$C$56</f>
        <v>0.81896551724137934</v>
      </c>
      <c r="KP57" s="63">
        <f>KP56/$C$56</f>
        <v>0.81896551724137934</v>
      </c>
      <c r="KQ57" s="64">
        <f>KQ56/$C$56</f>
        <v>0.83620689655172409</v>
      </c>
      <c r="KR57" s="64">
        <f>KR56/$C$56</f>
        <v>0.83620689655172409</v>
      </c>
      <c r="KS57" s="31"/>
      <c r="KT57" s="31"/>
      <c r="KU57" s="63">
        <f>KU56/$C$56</f>
        <v>0.82758620689655171</v>
      </c>
      <c r="KV57" s="63">
        <f>KV56/$C$56</f>
        <v>0.71551724137931039</v>
      </c>
      <c r="KW57" s="63">
        <f>KW56/$C$56</f>
        <v>0.73275862068965514</v>
      </c>
      <c r="KX57" s="64">
        <f>KX56/$C$56</f>
        <v>0.72413793103448276</v>
      </c>
      <c r="KY57" s="64">
        <f>KY56/$C$56</f>
        <v>0.66379310344827591</v>
      </c>
      <c r="KZ57" s="31"/>
      <c r="LA57" s="31"/>
      <c r="LB57" s="63">
        <f>LB56/$C$56</f>
        <v>0.60344827586206895</v>
      </c>
      <c r="LC57" s="63">
        <f>LC56/$C$56</f>
        <v>0.63793103448275867</v>
      </c>
      <c r="LD57" s="63">
        <f>LD56/$C$56</f>
        <v>0.72413793103448276</v>
      </c>
      <c r="LE57" s="64">
        <f>LE56/$C$56</f>
        <v>0.62931034482758619</v>
      </c>
      <c r="LF57" s="64">
        <f>LF56/$C$56</f>
        <v>0.56896551724137934</v>
      </c>
      <c r="LG57" s="31"/>
      <c r="LH57" s="31"/>
      <c r="LI57" s="63">
        <f>LI56/$C$56</f>
        <v>0.59482758620689657</v>
      </c>
      <c r="LJ57" s="63">
        <f>LJ56/$C$56</f>
        <v>0.50862068965517238</v>
      </c>
      <c r="LK57" s="63">
        <f>LK56/$C$56</f>
        <v>0.45689655172413796</v>
      </c>
      <c r="LL57" s="64">
        <f>LL56/$C$56</f>
        <v>0.50862068965517238</v>
      </c>
      <c r="LM57" s="64">
        <f>LM56/$C$56</f>
        <v>0.44827586206896552</v>
      </c>
      <c r="LN57" s="31"/>
      <c r="LO57" s="31"/>
      <c r="LP57" s="63">
        <f>LP56/$C$56</f>
        <v>0.51724137931034486</v>
      </c>
      <c r="LQ57" s="63">
        <f>LQ56/$C$56</f>
        <v>0.5431034482758621</v>
      </c>
      <c r="LR57" s="63">
        <f>LR56/$C$56</f>
        <v>0.5431034482758621</v>
      </c>
      <c r="LS57" s="64">
        <f>LS56/$C$56</f>
        <v>0.58620689655172409</v>
      </c>
      <c r="LT57" s="64">
        <f>LT56/$C$56</f>
        <v>0.61206896551724133</v>
      </c>
      <c r="LU57" s="31"/>
      <c r="LV57" s="31"/>
      <c r="LW57" s="63">
        <f>LW56/$C$56</f>
        <v>0.59482758620689657</v>
      </c>
      <c r="LX57" s="63">
        <f>LX56/$C$56</f>
        <v>0.62931034482758619</v>
      </c>
      <c r="LY57" s="63">
        <f>LY56/$C$56</f>
        <v>0.66379310344827591</v>
      </c>
      <c r="LZ57" s="64">
        <f>LZ56/$C$56</f>
        <v>0.72413793103448276</v>
      </c>
      <c r="MA57" s="64">
        <f>MA56/$C$56</f>
        <v>0.74137931034482762</v>
      </c>
      <c r="MB57" s="31"/>
      <c r="MC57" s="31"/>
      <c r="MD57" s="63">
        <f>MD56/$C$56</f>
        <v>0.76724137931034486</v>
      </c>
      <c r="ME57" s="63">
        <f>ME56/$C$56</f>
        <v>0.80172413793103448</v>
      </c>
      <c r="MF57" s="63">
        <f>MF56/$C$56</f>
        <v>0.82758620689655171</v>
      </c>
      <c r="MG57" s="64">
        <f>MG56/$C$56</f>
        <v>0.91379310344827591</v>
      </c>
      <c r="MH57" s="64">
        <f>MH56/$C$56</f>
        <v>0.93103448275862066</v>
      </c>
      <c r="MI57" s="31"/>
      <c r="MJ57" s="31"/>
      <c r="MK57" s="63">
        <f>MK56/$C$56</f>
        <v>0.82758620689655171</v>
      </c>
      <c r="ML57" s="63">
        <f>ML56/$C$56</f>
        <v>0.7931034482758621</v>
      </c>
      <c r="MM57" s="63">
        <f>MM56/$C$56</f>
        <v>0.7931034482758621</v>
      </c>
      <c r="MN57" s="64">
        <f>MN56/$C$56</f>
        <v>0.89655172413793105</v>
      </c>
      <c r="MO57" s="64">
        <f>MO56/$C$56</f>
        <v>0.87931034482758619</v>
      </c>
      <c r="MP57" s="31"/>
      <c r="MQ57" s="31"/>
      <c r="MR57" s="63">
        <f>MR56/$C$56</f>
        <v>0.81896551724137934</v>
      </c>
      <c r="MS57" s="63">
        <f>MS56/$C$56</f>
        <v>0.92241379310344829</v>
      </c>
      <c r="MT57" s="63">
        <f>MT56/$C$56</f>
        <v>0.94827586206896552</v>
      </c>
      <c r="MU57" s="64">
        <f>MU56/$C$56</f>
        <v>0.98275862068965514</v>
      </c>
      <c r="MV57" s="64">
        <f>MV56/$C$56</f>
        <v>0.97413793103448276</v>
      </c>
      <c r="MW57" s="31"/>
      <c r="MX57" s="31"/>
      <c r="MY57" s="63">
        <f>MY56/$C$56</f>
        <v>0</v>
      </c>
      <c r="MZ57" s="63">
        <f>MZ56/$C$56</f>
        <v>0</v>
      </c>
      <c r="NA57" s="63">
        <f>NA56/$C$56</f>
        <v>0</v>
      </c>
      <c r="NB57" s="64">
        <f>NB56/$C$56</f>
        <v>0</v>
      </c>
      <c r="NC57" s="64">
        <f>NC56/$C$56</f>
        <v>0</v>
      </c>
      <c r="ND57" s="31"/>
      <c r="NE57" s="31"/>
      <c r="NF57" s="16" t="s">
        <v>759</v>
      </c>
    </row>
    <row r="58" spans="1:370" s="29" customFormat="1" ht="15.75" x14ac:dyDescent="0.25">
      <c r="A58" s="66" t="s">
        <v>823</v>
      </c>
      <c r="B58" s="67" t="s">
        <v>816</v>
      </c>
      <c r="C58" s="54">
        <v>5674</v>
      </c>
      <c r="D58" s="33" t="s">
        <v>824</v>
      </c>
      <c r="E58" s="56">
        <f>MAX(G58:NC58)</f>
        <v>7054</v>
      </c>
      <c r="F58" s="68">
        <v>5851</v>
      </c>
      <c r="G58" s="68">
        <v>5749</v>
      </c>
      <c r="H58" s="68">
        <v>5341</v>
      </c>
      <c r="I58" s="69">
        <v>5072</v>
      </c>
      <c r="J58" s="31"/>
      <c r="K58" s="31"/>
      <c r="L58" s="31"/>
      <c r="M58" s="70">
        <v>4825</v>
      </c>
      <c r="N58" s="70">
        <v>4803</v>
      </c>
      <c r="O58" s="70">
        <v>4723</v>
      </c>
      <c r="P58" s="71">
        <v>5102</v>
      </c>
      <c r="Q58" s="71">
        <v>4861</v>
      </c>
      <c r="R58" s="31"/>
      <c r="S58" s="31"/>
      <c r="T58" s="68">
        <v>4891</v>
      </c>
      <c r="U58" s="68">
        <v>5069</v>
      </c>
      <c r="V58" s="68">
        <v>5362</v>
      </c>
      <c r="W58" s="69">
        <v>5396</v>
      </c>
      <c r="X58" s="69">
        <v>4993</v>
      </c>
      <c r="Y58" s="31"/>
      <c r="Z58" s="31"/>
      <c r="AA58" s="68">
        <v>4710</v>
      </c>
      <c r="AB58" s="68">
        <v>4814</v>
      </c>
      <c r="AC58" s="68">
        <v>4987</v>
      </c>
      <c r="AD58" s="69">
        <v>5299</v>
      </c>
      <c r="AE58" s="69">
        <v>5234</v>
      </c>
      <c r="AF58" s="31"/>
      <c r="AG58" s="31"/>
      <c r="AH58" s="68">
        <v>4704</v>
      </c>
      <c r="AI58" s="68">
        <v>4637</v>
      </c>
      <c r="AJ58" s="68">
        <v>4977</v>
      </c>
      <c r="AK58" s="69">
        <v>5394</v>
      </c>
      <c r="AL58" s="69">
        <v>5550</v>
      </c>
      <c r="AM58" s="31"/>
      <c r="AN58" s="31"/>
      <c r="AO58" s="68">
        <v>5064</v>
      </c>
      <c r="AP58" s="68">
        <v>4837</v>
      </c>
      <c r="AQ58" s="68">
        <v>4776</v>
      </c>
      <c r="AR58" s="69">
        <v>5010</v>
      </c>
      <c r="AS58" s="69">
        <v>5611</v>
      </c>
      <c r="AT58" s="31"/>
      <c r="AU58" s="31"/>
      <c r="AV58" s="68">
        <v>5411</v>
      </c>
      <c r="AW58" s="68">
        <v>5840</v>
      </c>
      <c r="AX58" s="68">
        <v>6263</v>
      </c>
      <c r="AY58" s="69">
        <v>5766</v>
      </c>
      <c r="AZ58" s="69">
        <v>5820</v>
      </c>
      <c r="BA58" s="31"/>
      <c r="BB58" s="31"/>
      <c r="BC58" s="68">
        <v>5318</v>
      </c>
      <c r="BD58" s="68">
        <v>4894</v>
      </c>
      <c r="BE58" s="68">
        <v>4476</v>
      </c>
      <c r="BF58" s="69">
        <v>4374</v>
      </c>
      <c r="BG58" s="69">
        <v>3846</v>
      </c>
      <c r="BH58" s="31"/>
      <c r="BI58" s="31"/>
      <c r="BJ58" s="68">
        <v>3611</v>
      </c>
      <c r="BK58" s="68">
        <v>3915</v>
      </c>
      <c r="BL58" s="68">
        <v>4142</v>
      </c>
      <c r="BM58" s="69">
        <v>4655</v>
      </c>
      <c r="BN58" s="69">
        <v>4696</v>
      </c>
      <c r="BO58" s="31"/>
      <c r="BP58" s="31"/>
      <c r="BQ58" s="68">
        <v>4926</v>
      </c>
      <c r="BR58" s="68">
        <v>5228</v>
      </c>
      <c r="BS58" s="68">
        <v>5457</v>
      </c>
      <c r="BT58" s="69">
        <v>5276</v>
      </c>
      <c r="BU58" s="69">
        <v>5308</v>
      </c>
      <c r="BV58" s="31"/>
      <c r="BW58" s="31"/>
      <c r="BX58" s="68">
        <v>4870</v>
      </c>
      <c r="BY58" s="68">
        <v>4607</v>
      </c>
      <c r="BZ58" s="68">
        <v>4199</v>
      </c>
      <c r="CA58" s="69">
        <v>3730</v>
      </c>
      <c r="CB58" s="69">
        <v>3415</v>
      </c>
      <c r="CC58" s="31"/>
      <c r="CD58" s="31"/>
      <c r="CE58" s="68">
        <v>3382</v>
      </c>
      <c r="CF58" s="68">
        <v>3523</v>
      </c>
      <c r="CG58" s="68">
        <v>3855</v>
      </c>
      <c r="CH58" s="69">
        <v>4158</v>
      </c>
      <c r="CI58" s="69">
        <v>4633</v>
      </c>
      <c r="CJ58" s="31"/>
      <c r="CK58" s="31"/>
      <c r="CL58" s="68">
        <v>4916</v>
      </c>
      <c r="CM58" s="68">
        <v>5348</v>
      </c>
      <c r="CN58" s="68">
        <v>5762</v>
      </c>
      <c r="CO58" s="69">
        <v>6201</v>
      </c>
      <c r="CP58" s="69">
        <v>5924</v>
      </c>
      <c r="CQ58" s="31"/>
      <c r="CR58" s="31"/>
      <c r="CS58" s="68">
        <v>5861</v>
      </c>
      <c r="CT58" s="68">
        <v>5965</v>
      </c>
      <c r="CU58" s="68">
        <v>5739</v>
      </c>
      <c r="CV58" s="69">
        <v>5890</v>
      </c>
      <c r="CW58" s="69">
        <v>5890</v>
      </c>
      <c r="CX58" s="31"/>
      <c r="CY58" s="31"/>
      <c r="CZ58" s="68">
        <v>5890</v>
      </c>
      <c r="DA58" s="68">
        <v>5508</v>
      </c>
      <c r="DB58" s="68">
        <v>4853</v>
      </c>
      <c r="DC58" s="69">
        <v>4200</v>
      </c>
      <c r="DD58" s="69">
        <v>3908</v>
      </c>
      <c r="DE58" s="31"/>
      <c r="DF58" s="31"/>
      <c r="DG58" s="68">
        <v>3562</v>
      </c>
      <c r="DH58" s="68">
        <v>3677</v>
      </c>
      <c r="DI58" s="68">
        <v>3185</v>
      </c>
      <c r="DJ58" s="69">
        <v>4266</v>
      </c>
      <c r="DK58" s="69">
        <v>4461</v>
      </c>
      <c r="DL58" s="31"/>
      <c r="DM58" s="31"/>
      <c r="DN58" s="68">
        <v>4415</v>
      </c>
      <c r="DO58" s="68">
        <v>4915</v>
      </c>
      <c r="DP58" s="68">
        <v>4836</v>
      </c>
      <c r="DQ58" s="69">
        <v>4886</v>
      </c>
      <c r="DR58" s="69">
        <v>4916</v>
      </c>
      <c r="DS58" s="31"/>
      <c r="DT58" s="31"/>
      <c r="DU58" s="68">
        <v>4916</v>
      </c>
      <c r="DV58" s="68">
        <v>5306</v>
      </c>
      <c r="DW58" s="68">
        <v>5632</v>
      </c>
      <c r="DX58" s="69">
        <v>5585</v>
      </c>
      <c r="DY58" s="69">
        <v>5657</v>
      </c>
      <c r="DZ58" s="31"/>
      <c r="EA58" s="31"/>
      <c r="EB58" s="68">
        <v>5881</v>
      </c>
      <c r="EC58" s="68">
        <v>5775</v>
      </c>
      <c r="ED58" s="68">
        <v>5496</v>
      </c>
      <c r="EE58" s="69">
        <v>5628</v>
      </c>
      <c r="EF58" s="69">
        <v>6041</v>
      </c>
      <c r="EG58" s="31"/>
      <c r="EH58" s="31"/>
      <c r="EI58" s="68">
        <v>5998</v>
      </c>
      <c r="EJ58" s="68">
        <v>5695</v>
      </c>
      <c r="EK58" s="68">
        <v>5765</v>
      </c>
      <c r="EL58" s="69">
        <v>5765</v>
      </c>
      <c r="EM58" s="69">
        <v>5247</v>
      </c>
      <c r="EN58" s="31"/>
      <c r="EO58" s="31"/>
      <c r="EP58" s="68">
        <v>4709</v>
      </c>
      <c r="EQ58" s="68">
        <v>4582</v>
      </c>
      <c r="ER58" s="68">
        <v>4381</v>
      </c>
      <c r="ES58" s="69">
        <v>4444</v>
      </c>
      <c r="ET58" s="69">
        <v>4907</v>
      </c>
      <c r="EU58" s="31"/>
      <c r="EV58" s="31"/>
      <c r="EW58" s="68">
        <v>0</v>
      </c>
      <c r="EX58" s="68">
        <v>4652</v>
      </c>
      <c r="EY58" s="68">
        <v>5295</v>
      </c>
      <c r="EZ58" s="69">
        <v>5187</v>
      </c>
      <c r="FA58" s="69">
        <v>5476</v>
      </c>
      <c r="FB58" s="31"/>
      <c r="FC58" s="31"/>
      <c r="FD58" s="72">
        <v>5476</v>
      </c>
      <c r="FE58" s="72">
        <v>5476</v>
      </c>
      <c r="FF58" s="72">
        <v>5476</v>
      </c>
      <c r="FG58" s="69">
        <v>5476</v>
      </c>
      <c r="FH58" s="69">
        <v>5476</v>
      </c>
      <c r="FI58" s="31"/>
      <c r="FJ58" s="31"/>
      <c r="FK58" s="68">
        <v>5232</v>
      </c>
      <c r="FL58" s="68">
        <v>5249</v>
      </c>
      <c r="FM58" s="68">
        <v>4619</v>
      </c>
      <c r="FN58" s="69">
        <v>4759</v>
      </c>
      <c r="FO58" s="69">
        <v>5420</v>
      </c>
      <c r="FP58" s="31"/>
      <c r="FQ58" s="31"/>
      <c r="FR58" s="68">
        <v>5038</v>
      </c>
      <c r="FS58" s="68">
        <v>4980</v>
      </c>
      <c r="FT58" s="68">
        <v>5115</v>
      </c>
      <c r="FU58" s="69">
        <v>5202</v>
      </c>
      <c r="FV58" s="69">
        <v>5168</v>
      </c>
      <c r="FW58" s="31"/>
      <c r="FX58" s="31"/>
      <c r="FY58" s="68">
        <v>5182</v>
      </c>
      <c r="FZ58" s="68">
        <v>4575</v>
      </c>
      <c r="GA58" s="68">
        <v>5459</v>
      </c>
      <c r="GB58" s="69">
        <v>5656</v>
      </c>
      <c r="GC58" s="69">
        <v>5645</v>
      </c>
      <c r="GD58" s="31"/>
      <c r="GE58" s="31"/>
      <c r="GF58" s="68">
        <v>5485</v>
      </c>
      <c r="GG58" s="68">
        <v>5682</v>
      </c>
      <c r="GH58" s="68">
        <v>5666</v>
      </c>
      <c r="GI58" s="69">
        <v>5390</v>
      </c>
      <c r="GJ58" s="69"/>
      <c r="GK58" s="31"/>
      <c r="GL58" s="31"/>
      <c r="GM58" s="68">
        <v>5414</v>
      </c>
      <c r="GN58" s="68">
        <v>5861</v>
      </c>
      <c r="GO58" s="68">
        <v>5544</v>
      </c>
      <c r="GP58" s="69">
        <v>5624</v>
      </c>
      <c r="GQ58" s="69">
        <v>5575</v>
      </c>
      <c r="GR58" s="31"/>
      <c r="GS58" s="31"/>
      <c r="GT58" s="68">
        <v>5467</v>
      </c>
      <c r="GU58" s="68">
        <v>5307</v>
      </c>
      <c r="GV58" s="68">
        <v>5238</v>
      </c>
      <c r="GW58" s="69">
        <v>4714</v>
      </c>
      <c r="GX58" s="69">
        <v>5032</v>
      </c>
      <c r="GY58" s="31"/>
      <c r="GZ58" s="31"/>
      <c r="HA58" s="68">
        <v>5476</v>
      </c>
      <c r="HB58" s="68">
        <v>5975</v>
      </c>
      <c r="HC58" s="68">
        <v>5918</v>
      </c>
      <c r="HD58" s="69">
        <v>6058</v>
      </c>
      <c r="HE58" s="69">
        <v>6480</v>
      </c>
      <c r="HF58" s="31"/>
      <c r="HG58" s="31"/>
      <c r="HH58" s="68">
        <v>5821</v>
      </c>
      <c r="HI58" s="68">
        <v>5143</v>
      </c>
      <c r="HJ58" s="68">
        <v>5623</v>
      </c>
      <c r="HK58" s="69">
        <v>5784</v>
      </c>
      <c r="HL58" s="69">
        <v>5823</v>
      </c>
      <c r="HM58" s="31"/>
      <c r="HN58" s="31"/>
      <c r="HO58" s="68">
        <v>5706</v>
      </c>
      <c r="HP58" s="68">
        <v>5751</v>
      </c>
      <c r="HQ58" s="68">
        <v>5511</v>
      </c>
      <c r="HR58" s="69">
        <v>5715</v>
      </c>
      <c r="HS58" s="69"/>
      <c r="HT58" s="31"/>
      <c r="HU58" s="31"/>
      <c r="HV58" s="68"/>
      <c r="HW58" s="68"/>
      <c r="HX58" s="68"/>
      <c r="HY58" s="69"/>
      <c r="HZ58" s="69">
        <v>5802</v>
      </c>
      <c r="IA58" s="31"/>
      <c r="IB58" s="31"/>
      <c r="IC58" s="68">
        <v>5769</v>
      </c>
      <c r="ID58" s="68">
        <v>5817</v>
      </c>
      <c r="IE58" s="68">
        <v>6064</v>
      </c>
      <c r="IF58" s="69">
        <v>6031</v>
      </c>
      <c r="IG58" s="69">
        <v>6037</v>
      </c>
      <c r="IH58" s="31"/>
      <c r="II58" s="31"/>
      <c r="IJ58" s="68">
        <v>5849</v>
      </c>
      <c r="IK58" s="68">
        <v>5796</v>
      </c>
      <c r="IL58" s="68">
        <v>6138</v>
      </c>
      <c r="IM58" s="69">
        <v>6560</v>
      </c>
      <c r="IN58" s="69">
        <v>5966</v>
      </c>
      <c r="IO58" s="31"/>
      <c r="IP58" s="31"/>
      <c r="IQ58" s="68">
        <v>5923</v>
      </c>
      <c r="IR58" s="68">
        <v>6170</v>
      </c>
      <c r="IS58" s="68">
        <v>6235</v>
      </c>
      <c r="IT58" s="69">
        <v>6115</v>
      </c>
      <c r="IU58" s="69">
        <v>7054</v>
      </c>
      <c r="IV58" s="31"/>
      <c r="IW58" s="31"/>
      <c r="IX58" s="68">
        <v>6129</v>
      </c>
      <c r="IY58" s="68">
        <v>6207</v>
      </c>
      <c r="IZ58" s="68">
        <v>5782</v>
      </c>
      <c r="JA58" s="69">
        <v>5570</v>
      </c>
      <c r="JB58" s="69">
        <v>5820</v>
      </c>
      <c r="JC58" s="31"/>
      <c r="JD58" s="31"/>
      <c r="JE58" s="68">
        <v>5835</v>
      </c>
      <c r="JF58" s="68">
        <v>5956</v>
      </c>
      <c r="JG58" s="68">
        <v>6204</v>
      </c>
      <c r="JH58" s="69">
        <v>6507</v>
      </c>
      <c r="JI58" s="69">
        <v>6206</v>
      </c>
      <c r="JJ58" s="31"/>
      <c r="JK58" s="31"/>
      <c r="JL58" s="68">
        <v>6124</v>
      </c>
      <c r="JM58" s="68">
        <v>6270</v>
      </c>
      <c r="JN58" s="68">
        <v>6486</v>
      </c>
      <c r="JO58" s="69">
        <v>6656</v>
      </c>
      <c r="JP58" s="69"/>
      <c r="JQ58" s="31"/>
      <c r="JR58" s="31"/>
      <c r="JS58" s="68">
        <v>5404</v>
      </c>
      <c r="JT58" s="68">
        <v>5404</v>
      </c>
      <c r="JU58" s="68">
        <v>5530</v>
      </c>
      <c r="JV58" s="69">
        <v>5661</v>
      </c>
      <c r="JW58" s="69">
        <v>5352</v>
      </c>
      <c r="JX58" s="31"/>
      <c r="JY58" s="31"/>
      <c r="JZ58" s="68">
        <v>5352</v>
      </c>
      <c r="KA58" s="68">
        <v>5272</v>
      </c>
      <c r="KB58" s="68">
        <v>5391</v>
      </c>
      <c r="KC58" s="69">
        <v>5136</v>
      </c>
      <c r="KD58" s="69">
        <v>5939</v>
      </c>
      <c r="KE58" s="31"/>
      <c r="KF58" s="31"/>
      <c r="KG58" s="68">
        <v>5862</v>
      </c>
      <c r="KH58" s="68">
        <v>6208</v>
      </c>
      <c r="KI58" s="68">
        <v>6045</v>
      </c>
      <c r="KJ58" s="69">
        <v>5483</v>
      </c>
      <c r="KK58" s="69">
        <v>5708</v>
      </c>
      <c r="KL58" s="31"/>
      <c r="KM58" s="31"/>
      <c r="KN58" s="68">
        <v>5968</v>
      </c>
      <c r="KO58" s="68">
        <v>5683</v>
      </c>
      <c r="KP58" s="68">
        <v>5725</v>
      </c>
      <c r="KQ58" s="69">
        <v>5734</v>
      </c>
      <c r="KR58" s="69">
        <v>5582</v>
      </c>
      <c r="KS58" s="31"/>
      <c r="KT58" s="31"/>
      <c r="KU58" s="68">
        <v>5618</v>
      </c>
      <c r="KV58" s="68">
        <v>4735</v>
      </c>
      <c r="KW58" s="68">
        <v>4595</v>
      </c>
      <c r="KX58" s="69">
        <v>4662</v>
      </c>
      <c r="KY58" s="69">
        <v>4266</v>
      </c>
      <c r="KZ58" s="31"/>
      <c r="LA58" s="31"/>
      <c r="LB58" s="68">
        <v>4439</v>
      </c>
      <c r="LC58" s="68">
        <v>4206</v>
      </c>
      <c r="LD58" s="68">
        <v>4239</v>
      </c>
      <c r="LE58" s="69">
        <v>4186</v>
      </c>
      <c r="LF58" s="69">
        <v>3917</v>
      </c>
      <c r="LG58" s="31"/>
      <c r="LH58" s="31"/>
      <c r="LI58" s="68">
        <v>3844</v>
      </c>
      <c r="LJ58" s="68">
        <v>3122</v>
      </c>
      <c r="LK58" s="68">
        <v>2744</v>
      </c>
      <c r="LL58" s="69">
        <v>3190</v>
      </c>
      <c r="LM58" s="69">
        <v>2900</v>
      </c>
      <c r="LN58" s="31"/>
      <c r="LO58" s="31"/>
      <c r="LP58" s="68">
        <v>3335</v>
      </c>
      <c r="LQ58" s="68">
        <v>3401</v>
      </c>
      <c r="LR58" s="68">
        <v>3511</v>
      </c>
      <c r="LS58" s="69">
        <v>3810</v>
      </c>
      <c r="LT58" s="69">
        <v>4162</v>
      </c>
      <c r="LU58" s="31"/>
      <c r="LV58" s="31"/>
      <c r="LW58" s="68">
        <v>4064</v>
      </c>
      <c r="LX58" s="68">
        <v>4551</v>
      </c>
      <c r="LY58" s="68">
        <v>4795</v>
      </c>
      <c r="LZ58" s="69">
        <v>5310</v>
      </c>
      <c r="MA58" s="69">
        <v>4820</v>
      </c>
      <c r="MB58" s="31"/>
      <c r="MC58" s="31"/>
      <c r="MD58" s="68">
        <v>5130</v>
      </c>
      <c r="ME58" s="68">
        <v>5374</v>
      </c>
      <c r="MF58" s="68">
        <v>5376</v>
      </c>
      <c r="MG58" s="69">
        <v>5682</v>
      </c>
      <c r="MH58" s="69">
        <v>5908</v>
      </c>
      <c r="MI58" s="31"/>
      <c r="MJ58" s="31"/>
      <c r="MK58" s="68">
        <v>5368</v>
      </c>
      <c r="ML58" s="68">
        <v>5119</v>
      </c>
      <c r="MM58" s="68">
        <v>5314</v>
      </c>
      <c r="MN58" s="69">
        <v>5897</v>
      </c>
      <c r="MO58" s="69">
        <v>5833</v>
      </c>
      <c r="MP58" s="31"/>
      <c r="MQ58" s="31"/>
      <c r="MR58" s="68">
        <v>5377</v>
      </c>
      <c r="MS58" s="68">
        <v>5802</v>
      </c>
      <c r="MT58" s="68">
        <v>5831</v>
      </c>
      <c r="MU58" s="69">
        <v>6035</v>
      </c>
      <c r="MV58" s="69">
        <v>6137</v>
      </c>
      <c r="MW58" s="31"/>
      <c r="MX58" s="31"/>
      <c r="MY58" s="68"/>
      <c r="MZ58" s="68"/>
      <c r="NA58" s="68"/>
      <c r="NB58" s="69"/>
      <c r="NC58" s="69"/>
      <c r="ND58" s="31"/>
      <c r="NE58" s="31"/>
      <c r="NF58" s="16" t="s">
        <v>759</v>
      </c>
    </row>
    <row r="59" spans="1:370" s="29" customFormat="1" ht="15.75" x14ac:dyDescent="0.25">
      <c r="A59" s="66" t="s">
        <v>823</v>
      </c>
      <c r="B59" s="67" t="s">
        <v>825</v>
      </c>
      <c r="C59" s="54">
        <v>0</v>
      </c>
      <c r="D59" s="33" t="s">
        <v>824</v>
      </c>
      <c r="E59" s="56">
        <f>MAX(G59:NC59)</f>
        <v>1521</v>
      </c>
      <c r="F59" s="73">
        <v>137</v>
      </c>
      <c r="G59" s="73">
        <v>137</v>
      </c>
      <c r="H59" s="73">
        <v>137</v>
      </c>
      <c r="I59" s="74">
        <v>137</v>
      </c>
      <c r="J59" s="31"/>
      <c r="K59" s="31"/>
      <c r="L59" s="31"/>
      <c r="M59" s="73">
        <v>137</v>
      </c>
      <c r="N59" s="73">
        <v>137</v>
      </c>
      <c r="O59" s="73">
        <v>137</v>
      </c>
      <c r="P59" s="74">
        <v>137</v>
      </c>
      <c r="Q59" s="74">
        <v>137</v>
      </c>
      <c r="R59" s="31"/>
      <c r="S59" s="31"/>
      <c r="T59" s="73">
        <v>137</v>
      </c>
      <c r="U59" s="73">
        <v>137</v>
      </c>
      <c r="V59" s="73">
        <v>137</v>
      </c>
      <c r="W59" s="74">
        <v>137</v>
      </c>
      <c r="X59" s="74">
        <v>137</v>
      </c>
      <c r="Y59" s="31"/>
      <c r="Z59" s="31"/>
      <c r="AA59" s="73">
        <v>137</v>
      </c>
      <c r="AB59" s="73">
        <v>65</v>
      </c>
      <c r="AC59" s="73">
        <v>65</v>
      </c>
      <c r="AD59" s="74">
        <v>65</v>
      </c>
      <c r="AE59" s="74">
        <v>65</v>
      </c>
      <c r="AF59" s="31"/>
      <c r="AG59" s="31"/>
      <c r="AH59" s="73">
        <v>65</v>
      </c>
      <c r="AI59" s="73">
        <v>65</v>
      </c>
      <c r="AJ59" s="73">
        <v>65</v>
      </c>
      <c r="AK59" s="74">
        <v>65</v>
      </c>
      <c r="AL59" s="74">
        <v>65</v>
      </c>
      <c r="AM59" s="31"/>
      <c r="AN59" s="31"/>
      <c r="AO59" s="73">
        <v>65</v>
      </c>
      <c r="AP59" s="73">
        <v>65</v>
      </c>
      <c r="AQ59" s="73">
        <v>52</v>
      </c>
      <c r="AR59" s="74">
        <v>52</v>
      </c>
      <c r="AS59" s="74">
        <v>52</v>
      </c>
      <c r="AT59" s="31"/>
      <c r="AU59" s="31"/>
      <c r="AV59" s="73">
        <v>52</v>
      </c>
      <c r="AW59" s="73">
        <v>52</v>
      </c>
      <c r="AX59" s="73">
        <v>52</v>
      </c>
      <c r="AY59" s="74">
        <v>537</v>
      </c>
      <c r="AZ59" s="74">
        <v>1124</v>
      </c>
      <c r="BA59" s="31"/>
      <c r="BB59" s="31"/>
      <c r="BC59" s="73">
        <v>1124</v>
      </c>
      <c r="BD59" s="73">
        <v>1124</v>
      </c>
      <c r="BE59" s="73">
        <v>1124</v>
      </c>
      <c r="BF59" s="74">
        <v>1124</v>
      </c>
      <c r="BG59" s="74">
        <v>1003</v>
      </c>
      <c r="BH59" s="31"/>
      <c r="BI59" s="31"/>
      <c r="BJ59" s="73">
        <v>1003</v>
      </c>
      <c r="BK59" s="73">
        <v>1022</v>
      </c>
      <c r="BL59" s="73">
        <v>1022</v>
      </c>
      <c r="BM59" s="74">
        <v>767</v>
      </c>
      <c r="BN59" s="74">
        <v>682</v>
      </c>
      <c r="BO59" s="31"/>
      <c r="BP59" s="31"/>
      <c r="BQ59" s="73">
        <v>580</v>
      </c>
      <c r="BR59" s="73">
        <v>478</v>
      </c>
      <c r="BS59" s="73">
        <v>370</v>
      </c>
      <c r="BT59" s="74">
        <v>619</v>
      </c>
      <c r="BU59" s="74">
        <v>741</v>
      </c>
      <c r="BV59" s="31"/>
      <c r="BW59" s="31"/>
      <c r="BX59" s="73">
        <v>604</v>
      </c>
      <c r="BY59" s="73">
        <v>556</v>
      </c>
      <c r="BZ59" s="73">
        <v>556</v>
      </c>
      <c r="CA59" s="74">
        <v>404</v>
      </c>
      <c r="CB59" s="74">
        <v>334</v>
      </c>
      <c r="CC59" s="31"/>
      <c r="CD59" s="31"/>
      <c r="CE59" s="73">
        <v>244</v>
      </c>
      <c r="CF59" s="73">
        <v>194</v>
      </c>
      <c r="CG59" s="73">
        <v>135</v>
      </c>
      <c r="CH59" s="74">
        <v>135</v>
      </c>
      <c r="CI59" s="74">
        <v>135</v>
      </c>
      <c r="CJ59" s="31"/>
      <c r="CK59" s="31"/>
      <c r="CL59" s="73">
        <v>135</v>
      </c>
      <c r="CM59" s="73">
        <v>135</v>
      </c>
      <c r="CN59" s="73">
        <v>379</v>
      </c>
      <c r="CO59" s="74">
        <v>616</v>
      </c>
      <c r="CP59" s="74">
        <v>805</v>
      </c>
      <c r="CQ59" s="31"/>
      <c r="CR59" s="31"/>
      <c r="CS59" s="73">
        <v>1093</v>
      </c>
      <c r="CT59" s="73">
        <v>1220</v>
      </c>
      <c r="CU59" s="73">
        <v>1220</v>
      </c>
      <c r="CV59" s="74">
        <v>991</v>
      </c>
      <c r="CW59" s="74">
        <v>991</v>
      </c>
      <c r="CX59" s="31"/>
      <c r="CY59" s="31"/>
      <c r="CZ59" s="73">
        <v>991</v>
      </c>
      <c r="DA59" s="73">
        <v>978</v>
      </c>
      <c r="DB59" s="73">
        <v>714</v>
      </c>
      <c r="DC59" s="74">
        <v>551</v>
      </c>
      <c r="DD59" s="74">
        <v>551</v>
      </c>
      <c r="DE59" s="31"/>
      <c r="DF59" s="31"/>
      <c r="DG59" s="73">
        <v>531</v>
      </c>
      <c r="DH59" s="73">
        <v>523</v>
      </c>
      <c r="DI59" s="73">
        <v>523</v>
      </c>
      <c r="DJ59" s="74">
        <v>523</v>
      </c>
      <c r="DK59" s="74">
        <v>516</v>
      </c>
      <c r="DL59" s="31"/>
      <c r="DM59" s="31"/>
      <c r="DN59" s="73">
        <v>504</v>
      </c>
      <c r="DO59" s="73">
        <v>198</v>
      </c>
      <c r="DP59" s="73">
        <v>104</v>
      </c>
      <c r="DQ59" s="74">
        <v>104</v>
      </c>
      <c r="DR59" s="74">
        <v>79</v>
      </c>
      <c r="DS59" s="31"/>
      <c r="DT59" s="31"/>
      <c r="DU59" s="73">
        <v>79</v>
      </c>
      <c r="DV59" s="73">
        <v>79</v>
      </c>
      <c r="DW59" s="73">
        <v>79</v>
      </c>
      <c r="DX59" s="74">
        <v>29</v>
      </c>
      <c r="DY59" s="74">
        <v>29</v>
      </c>
      <c r="DZ59" s="31"/>
      <c r="EA59" s="31"/>
      <c r="EB59" s="73">
        <v>29</v>
      </c>
      <c r="EC59" s="73">
        <v>149</v>
      </c>
      <c r="ED59" s="73">
        <v>521</v>
      </c>
      <c r="EE59" s="74">
        <v>492</v>
      </c>
      <c r="EF59" s="74">
        <v>472</v>
      </c>
      <c r="EG59" s="31"/>
      <c r="EH59" s="31"/>
      <c r="EI59" s="73">
        <v>489</v>
      </c>
      <c r="EJ59" s="73">
        <v>489</v>
      </c>
      <c r="EK59" s="73">
        <v>323</v>
      </c>
      <c r="EL59" s="74">
        <v>323</v>
      </c>
      <c r="EM59" s="74">
        <v>271</v>
      </c>
      <c r="EN59" s="31"/>
      <c r="EO59" s="31"/>
      <c r="EP59" s="73">
        <v>188</v>
      </c>
      <c r="EQ59" s="73">
        <v>252</v>
      </c>
      <c r="ER59" s="73">
        <v>86</v>
      </c>
      <c r="ES59" s="74">
        <v>86</v>
      </c>
      <c r="ET59" s="74">
        <v>46</v>
      </c>
      <c r="EU59" s="31"/>
      <c r="EV59" s="31"/>
      <c r="EW59" s="73">
        <v>0</v>
      </c>
      <c r="EX59" s="73">
        <v>46</v>
      </c>
      <c r="EY59" s="73">
        <v>0</v>
      </c>
      <c r="EZ59" s="74">
        <v>0</v>
      </c>
      <c r="FA59" s="74">
        <v>0</v>
      </c>
      <c r="FB59" s="31"/>
      <c r="FC59" s="31"/>
      <c r="FD59" s="73">
        <v>0</v>
      </c>
      <c r="FE59" s="73">
        <v>0</v>
      </c>
      <c r="FF59" s="73">
        <v>0</v>
      </c>
      <c r="FG59" s="74">
        <v>0</v>
      </c>
      <c r="FH59" s="74">
        <v>0</v>
      </c>
      <c r="FI59" s="31"/>
      <c r="FJ59" s="31"/>
      <c r="FK59" s="73">
        <v>0</v>
      </c>
      <c r="FL59" s="73">
        <v>83</v>
      </c>
      <c r="FM59" s="73">
        <v>195</v>
      </c>
      <c r="FN59" s="74">
        <v>195</v>
      </c>
      <c r="FO59" s="74">
        <v>195</v>
      </c>
      <c r="FP59" s="31"/>
      <c r="FQ59" s="31"/>
      <c r="FR59" s="73">
        <v>195</v>
      </c>
      <c r="FS59" s="73">
        <v>195</v>
      </c>
      <c r="FT59" s="73">
        <v>195</v>
      </c>
      <c r="FU59" s="74">
        <v>195</v>
      </c>
      <c r="FV59" s="74">
        <v>195</v>
      </c>
      <c r="FW59" s="31"/>
      <c r="FX59" s="31"/>
      <c r="FY59" s="73">
        <v>195</v>
      </c>
      <c r="FZ59" s="73">
        <v>195</v>
      </c>
      <c r="GA59" s="73">
        <v>195</v>
      </c>
      <c r="GB59" s="74">
        <v>195</v>
      </c>
      <c r="GC59" s="74">
        <v>451</v>
      </c>
      <c r="GD59" s="31"/>
      <c r="GE59" s="31"/>
      <c r="GF59" s="73">
        <v>618</v>
      </c>
      <c r="GG59" s="73">
        <v>813</v>
      </c>
      <c r="GH59" s="73">
        <v>813</v>
      </c>
      <c r="GI59" s="74">
        <v>693</v>
      </c>
      <c r="GJ59" s="74"/>
      <c r="GK59" s="31"/>
      <c r="GL59" s="31"/>
      <c r="GM59" s="73">
        <v>693</v>
      </c>
      <c r="GN59" s="73">
        <v>693</v>
      </c>
      <c r="GO59" s="73">
        <v>447</v>
      </c>
      <c r="GP59" s="74">
        <v>447</v>
      </c>
      <c r="GQ59" s="74">
        <v>447</v>
      </c>
      <c r="GR59" s="31"/>
      <c r="GS59" s="31"/>
      <c r="GT59" s="73">
        <v>447</v>
      </c>
      <c r="GU59" s="73">
        <v>447</v>
      </c>
      <c r="GV59" s="73">
        <v>447</v>
      </c>
      <c r="GW59" s="74">
        <v>543</v>
      </c>
      <c r="GX59" s="74">
        <v>543</v>
      </c>
      <c r="GY59" s="31"/>
      <c r="GZ59" s="31"/>
      <c r="HA59" s="73">
        <v>526</v>
      </c>
      <c r="HB59" s="73">
        <v>526</v>
      </c>
      <c r="HC59" s="73">
        <v>599</v>
      </c>
      <c r="HD59" s="74">
        <v>599</v>
      </c>
      <c r="HE59" s="74">
        <v>654</v>
      </c>
      <c r="HF59" s="31"/>
      <c r="HG59" s="31"/>
      <c r="HH59" s="73">
        <v>642</v>
      </c>
      <c r="HI59" s="73">
        <v>615</v>
      </c>
      <c r="HJ59" s="73">
        <v>771</v>
      </c>
      <c r="HK59" s="74">
        <v>711</v>
      </c>
      <c r="HL59" s="74">
        <v>711</v>
      </c>
      <c r="HM59" s="31"/>
      <c r="HN59" s="31"/>
      <c r="HO59" s="73">
        <v>948</v>
      </c>
      <c r="HP59" s="73">
        <v>1076</v>
      </c>
      <c r="HQ59" s="73">
        <v>977</v>
      </c>
      <c r="HR59" s="74">
        <v>965</v>
      </c>
      <c r="HS59" s="74"/>
      <c r="HT59" s="31"/>
      <c r="HU59" s="31"/>
      <c r="HV59" s="73"/>
      <c r="HW59" s="73"/>
      <c r="HX59" s="73"/>
      <c r="HY59" s="74"/>
      <c r="HZ59" s="74">
        <v>621</v>
      </c>
      <c r="IA59" s="31"/>
      <c r="IB59" s="31"/>
      <c r="IC59" s="73">
        <v>605</v>
      </c>
      <c r="ID59" s="73">
        <v>605</v>
      </c>
      <c r="IE59" s="73">
        <v>601</v>
      </c>
      <c r="IF59" s="74">
        <v>564</v>
      </c>
      <c r="IG59" s="74">
        <v>796</v>
      </c>
      <c r="IH59" s="31"/>
      <c r="II59" s="31"/>
      <c r="IJ59" s="73">
        <v>1278</v>
      </c>
      <c r="IK59" s="73">
        <v>1521</v>
      </c>
      <c r="IL59" s="73">
        <v>1517</v>
      </c>
      <c r="IM59" s="74">
        <v>1517</v>
      </c>
      <c r="IN59" s="74">
        <v>1500</v>
      </c>
      <c r="IO59" s="31"/>
      <c r="IP59" s="31"/>
      <c r="IQ59" s="73">
        <v>1488</v>
      </c>
      <c r="IR59" s="73">
        <v>1332</v>
      </c>
      <c r="IS59" s="73">
        <v>1321</v>
      </c>
      <c r="IT59" s="74">
        <v>1262</v>
      </c>
      <c r="IU59" s="74">
        <v>1066</v>
      </c>
      <c r="IV59" s="31"/>
      <c r="IW59" s="31"/>
      <c r="IX59" s="73">
        <v>1006</v>
      </c>
      <c r="IY59" s="73">
        <v>1326</v>
      </c>
      <c r="IZ59" s="73">
        <v>1350</v>
      </c>
      <c r="JA59" s="74">
        <v>1242</v>
      </c>
      <c r="JB59" s="74">
        <v>1262</v>
      </c>
      <c r="JC59" s="31"/>
      <c r="JD59" s="31"/>
      <c r="JE59" s="73">
        <v>1088</v>
      </c>
      <c r="JF59" s="73">
        <v>986</v>
      </c>
      <c r="JG59" s="73">
        <v>914</v>
      </c>
      <c r="JH59" s="74">
        <v>832</v>
      </c>
      <c r="JI59" s="74">
        <v>791</v>
      </c>
      <c r="JJ59" s="31"/>
      <c r="JK59" s="31"/>
      <c r="JL59" s="73">
        <v>776</v>
      </c>
      <c r="JM59" s="73">
        <v>752</v>
      </c>
      <c r="JN59" s="73">
        <v>703</v>
      </c>
      <c r="JO59" s="74">
        <v>677</v>
      </c>
      <c r="JP59" s="74"/>
      <c r="JQ59" s="31"/>
      <c r="JR59" s="31"/>
      <c r="JS59" s="73">
        <v>659</v>
      </c>
      <c r="JT59" s="73">
        <v>659</v>
      </c>
      <c r="JU59" s="73">
        <v>600</v>
      </c>
      <c r="JV59" s="74">
        <v>391</v>
      </c>
      <c r="JW59" s="74">
        <v>471</v>
      </c>
      <c r="JX59" s="31"/>
      <c r="JY59" s="31"/>
      <c r="JZ59" s="73">
        <v>471</v>
      </c>
      <c r="KA59" s="73">
        <v>594</v>
      </c>
      <c r="KB59" s="73">
        <v>957</v>
      </c>
      <c r="KC59" s="74">
        <v>831</v>
      </c>
      <c r="KD59" s="74">
        <v>831</v>
      </c>
      <c r="KE59" s="31"/>
      <c r="KF59" s="31"/>
      <c r="KG59" s="73">
        <v>793</v>
      </c>
      <c r="KH59" s="73">
        <v>773</v>
      </c>
      <c r="KI59" s="73">
        <v>693</v>
      </c>
      <c r="KJ59" s="74">
        <v>575</v>
      </c>
      <c r="KK59" s="74">
        <v>575</v>
      </c>
      <c r="KL59" s="31"/>
      <c r="KM59" s="31"/>
      <c r="KN59" s="73">
        <v>442</v>
      </c>
      <c r="KO59" s="73">
        <v>442</v>
      </c>
      <c r="KP59" s="73">
        <v>437</v>
      </c>
      <c r="KQ59" s="74">
        <v>437</v>
      </c>
      <c r="KR59" s="74">
        <v>437</v>
      </c>
      <c r="KS59" s="31"/>
      <c r="KT59" s="31"/>
      <c r="KU59" s="73">
        <v>437</v>
      </c>
      <c r="KV59" s="73">
        <v>397</v>
      </c>
      <c r="KW59" s="73">
        <v>397</v>
      </c>
      <c r="KX59" s="74">
        <v>397</v>
      </c>
      <c r="KY59" s="74">
        <v>397</v>
      </c>
      <c r="KZ59" s="31"/>
      <c r="LA59" s="31"/>
      <c r="LB59" s="73">
        <v>397</v>
      </c>
      <c r="LC59" s="73">
        <v>397</v>
      </c>
      <c r="LD59" s="73">
        <v>397</v>
      </c>
      <c r="LE59" s="74">
        <v>397</v>
      </c>
      <c r="LF59" s="74">
        <v>396</v>
      </c>
      <c r="LG59" s="31"/>
      <c r="LH59" s="31"/>
      <c r="LI59" s="73">
        <v>396</v>
      </c>
      <c r="LJ59" s="73">
        <v>396</v>
      </c>
      <c r="LK59" s="73">
        <v>396</v>
      </c>
      <c r="LL59" s="74">
        <v>396</v>
      </c>
      <c r="LM59" s="74">
        <v>396</v>
      </c>
      <c r="LN59" s="31"/>
      <c r="LO59" s="31"/>
      <c r="LP59" s="73">
        <v>396</v>
      </c>
      <c r="LQ59" s="73">
        <v>396</v>
      </c>
      <c r="LR59" s="73">
        <v>396</v>
      </c>
      <c r="LS59" s="74">
        <v>396</v>
      </c>
      <c r="LT59" s="74">
        <v>396</v>
      </c>
      <c r="LU59" s="31"/>
      <c r="LV59" s="31"/>
      <c r="LW59" s="73">
        <v>373</v>
      </c>
      <c r="LX59" s="73">
        <v>373</v>
      </c>
      <c r="LY59" s="73">
        <v>373</v>
      </c>
      <c r="LZ59" s="74">
        <v>373</v>
      </c>
      <c r="MA59" s="74">
        <v>346</v>
      </c>
      <c r="MB59" s="31"/>
      <c r="MC59" s="31"/>
      <c r="MD59" s="73">
        <v>346</v>
      </c>
      <c r="ME59" s="73">
        <v>346</v>
      </c>
      <c r="MF59" s="73">
        <v>346</v>
      </c>
      <c r="MG59" s="74">
        <v>346</v>
      </c>
      <c r="MH59" s="74">
        <v>346</v>
      </c>
      <c r="MI59" s="31"/>
      <c r="MJ59" s="31"/>
      <c r="MK59" s="73">
        <v>317</v>
      </c>
      <c r="ML59" s="73">
        <v>317</v>
      </c>
      <c r="MM59" s="73">
        <v>317</v>
      </c>
      <c r="MN59" s="74">
        <v>255</v>
      </c>
      <c r="MO59" s="74">
        <v>265</v>
      </c>
      <c r="MP59" s="31"/>
      <c r="MQ59" s="31"/>
      <c r="MR59" s="73">
        <v>255</v>
      </c>
      <c r="MS59" s="73">
        <v>269</v>
      </c>
      <c r="MT59" s="73">
        <v>446</v>
      </c>
      <c r="MU59" s="74">
        <v>446</v>
      </c>
      <c r="MV59" s="74">
        <v>446</v>
      </c>
      <c r="MW59" s="31"/>
      <c r="MX59" s="31"/>
      <c r="MY59" s="73"/>
      <c r="MZ59" s="73"/>
      <c r="NA59" s="73"/>
      <c r="NB59" s="74"/>
      <c r="NC59" s="74"/>
      <c r="ND59" s="31"/>
      <c r="NE59" s="31"/>
      <c r="NF59" s="16" t="s">
        <v>759</v>
      </c>
    </row>
    <row r="60" spans="1:370" s="29" customFormat="1" ht="15.75" x14ac:dyDescent="0.25">
      <c r="A60" s="66" t="s">
        <v>823</v>
      </c>
      <c r="B60" s="23" t="s">
        <v>826</v>
      </c>
      <c r="C60" s="75"/>
      <c r="D60" s="33" t="s">
        <v>824</v>
      </c>
      <c r="E60" s="56">
        <f>MAX(G60:NC60)</f>
        <v>794</v>
      </c>
      <c r="F60" s="76">
        <v>0</v>
      </c>
      <c r="G60" s="73">
        <v>0</v>
      </c>
      <c r="H60" s="73">
        <v>0</v>
      </c>
      <c r="I60" s="73">
        <v>0</v>
      </c>
      <c r="J60" s="31"/>
      <c r="K60" s="31"/>
      <c r="L60" s="31"/>
      <c r="M60" s="76">
        <v>0</v>
      </c>
      <c r="N60" s="73">
        <v>0</v>
      </c>
      <c r="O60" s="73">
        <v>0</v>
      </c>
      <c r="P60" s="73">
        <v>0</v>
      </c>
      <c r="Q60" s="73">
        <v>0</v>
      </c>
      <c r="R60" s="31"/>
      <c r="S60" s="31"/>
      <c r="T60" s="76">
        <v>0</v>
      </c>
      <c r="U60" s="73">
        <v>0</v>
      </c>
      <c r="V60" s="73">
        <v>0</v>
      </c>
      <c r="W60" s="73">
        <v>0</v>
      </c>
      <c r="X60" s="73">
        <v>0</v>
      </c>
      <c r="Y60" s="31"/>
      <c r="Z60" s="31"/>
      <c r="AA60" s="76">
        <v>0</v>
      </c>
      <c r="AB60" s="73">
        <v>0</v>
      </c>
      <c r="AC60" s="73">
        <v>0</v>
      </c>
      <c r="AD60" s="73">
        <v>0</v>
      </c>
      <c r="AE60" s="73">
        <v>0</v>
      </c>
      <c r="AF60" s="31"/>
      <c r="AG60" s="31"/>
      <c r="AH60" s="76">
        <v>0</v>
      </c>
      <c r="AI60" s="73">
        <v>0</v>
      </c>
      <c r="AJ60" s="73">
        <v>0</v>
      </c>
      <c r="AK60" s="73">
        <v>0</v>
      </c>
      <c r="AL60" s="73">
        <v>0</v>
      </c>
      <c r="AM60" s="31"/>
      <c r="AN60" s="31"/>
      <c r="AO60" s="76">
        <v>0</v>
      </c>
      <c r="AP60" s="73">
        <v>0</v>
      </c>
      <c r="AQ60" s="73">
        <v>0</v>
      </c>
      <c r="AR60" s="73">
        <v>0</v>
      </c>
      <c r="AS60" s="73">
        <v>0</v>
      </c>
      <c r="AT60" s="31"/>
      <c r="AU60" s="31"/>
      <c r="AV60" s="76">
        <v>0</v>
      </c>
      <c r="AW60" s="73">
        <v>0</v>
      </c>
      <c r="AX60" s="73">
        <v>0</v>
      </c>
      <c r="AY60" s="73">
        <v>0</v>
      </c>
      <c r="AZ60" s="73">
        <v>0</v>
      </c>
      <c r="BA60" s="31"/>
      <c r="BB60" s="31"/>
      <c r="BC60" s="76">
        <v>0</v>
      </c>
      <c r="BD60" s="73">
        <v>0</v>
      </c>
      <c r="BE60" s="73">
        <v>0</v>
      </c>
      <c r="BF60" s="73">
        <v>0</v>
      </c>
      <c r="BG60" s="73">
        <v>0</v>
      </c>
      <c r="BH60" s="31"/>
      <c r="BI60" s="31"/>
      <c r="BJ60" s="76">
        <v>0</v>
      </c>
      <c r="BK60" s="73">
        <v>0</v>
      </c>
      <c r="BL60" s="73">
        <v>0</v>
      </c>
      <c r="BM60" s="73">
        <v>0</v>
      </c>
      <c r="BN60" s="73">
        <v>0</v>
      </c>
      <c r="BO60" s="31"/>
      <c r="BP60" s="31"/>
      <c r="BQ60" s="76">
        <v>0</v>
      </c>
      <c r="BR60" s="73">
        <v>0</v>
      </c>
      <c r="BS60" s="73">
        <v>0</v>
      </c>
      <c r="BT60" s="73">
        <v>0</v>
      </c>
      <c r="BU60" s="73">
        <v>0</v>
      </c>
      <c r="BV60" s="31"/>
      <c r="BW60" s="31"/>
      <c r="BX60" s="76">
        <v>0</v>
      </c>
      <c r="BY60" s="73">
        <v>0</v>
      </c>
      <c r="BZ60" s="73">
        <v>0</v>
      </c>
      <c r="CA60" s="73">
        <v>0</v>
      </c>
      <c r="CB60" s="73">
        <v>0</v>
      </c>
      <c r="CC60" s="31"/>
      <c r="CD60" s="31"/>
      <c r="CE60" s="76">
        <v>0</v>
      </c>
      <c r="CF60" s="73">
        <v>0</v>
      </c>
      <c r="CG60" s="73">
        <v>0</v>
      </c>
      <c r="CH60" s="73">
        <v>0</v>
      </c>
      <c r="CI60" s="73">
        <v>0</v>
      </c>
      <c r="CJ60" s="31"/>
      <c r="CK60" s="31"/>
      <c r="CL60" s="76">
        <v>0</v>
      </c>
      <c r="CM60" s="73">
        <v>0</v>
      </c>
      <c r="CN60" s="73">
        <v>0</v>
      </c>
      <c r="CO60" s="73">
        <v>0</v>
      </c>
      <c r="CP60" s="73">
        <v>0</v>
      </c>
      <c r="CQ60" s="31"/>
      <c r="CR60" s="31"/>
      <c r="CS60" s="76">
        <v>0</v>
      </c>
      <c r="CT60" s="73">
        <v>0</v>
      </c>
      <c r="CU60" s="73">
        <v>0</v>
      </c>
      <c r="CV60" s="73">
        <v>0</v>
      </c>
      <c r="CW60" s="73">
        <v>0</v>
      </c>
      <c r="CX60" s="31"/>
      <c r="CY60" s="31"/>
      <c r="CZ60" s="76">
        <v>0</v>
      </c>
      <c r="DA60" s="73">
        <v>0</v>
      </c>
      <c r="DB60" s="73">
        <v>0</v>
      </c>
      <c r="DC60" s="73">
        <v>0</v>
      </c>
      <c r="DD60" s="73">
        <v>0</v>
      </c>
      <c r="DE60" s="31"/>
      <c r="DF60" s="31"/>
      <c r="DG60" s="76">
        <v>0</v>
      </c>
      <c r="DH60" s="73">
        <v>0</v>
      </c>
      <c r="DI60" s="73">
        <v>0</v>
      </c>
      <c r="DJ60" s="73">
        <v>0</v>
      </c>
      <c r="DK60" s="73">
        <v>0</v>
      </c>
      <c r="DL60" s="31"/>
      <c r="DM60" s="31"/>
      <c r="DN60" s="76">
        <v>0</v>
      </c>
      <c r="DO60" s="73">
        <v>0</v>
      </c>
      <c r="DP60" s="73">
        <v>0</v>
      </c>
      <c r="DQ60" s="73">
        <v>0</v>
      </c>
      <c r="DR60" s="73">
        <v>0</v>
      </c>
      <c r="DS60" s="31"/>
      <c r="DT60" s="31"/>
      <c r="DU60" s="76">
        <v>0</v>
      </c>
      <c r="DV60" s="73">
        <v>0</v>
      </c>
      <c r="DW60" s="73">
        <v>0</v>
      </c>
      <c r="DX60" s="73">
        <v>0</v>
      </c>
      <c r="DY60" s="73">
        <v>0</v>
      </c>
      <c r="DZ60" s="31"/>
      <c r="EA60" s="31"/>
      <c r="EB60" s="76">
        <v>0</v>
      </c>
      <c r="EC60" s="73">
        <v>0</v>
      </c>
      <c r="ED60" s="73">
        <v>0</v>
      </c>
      <c r="EE60" s="73">
        <v>0</v>
      </c>
      <c r="EF60" s="73">
        <v>0</v>
      </c>
      <c r="EG60" s="31"/>
      <c r="EH60" s="31"/>
      <c r="EI60" s="76">
        <v>124</v>
      </c>
      <c r="EJ60" s="73">
        <v>245</v>
      </c>
      <c r="EK60" s="73">
        <v>245</v>
      </c>
      <c r="EL60" s="73">
        <v>245</v>
      </c>
      <c r="EM60" s="73">
        <v>245</v>
      </c>
      <c r="EN60" s="31"/>
      <c r="EO60" s="31"/>
      <c r="EP60" s="76">
        <v>297</v>
      </c>
      <c r="EQ60" s="73">
        <v>239</v>
      </c>
      <c r="ER60" s="73">
        <v>239</v>
      </c>
      <c r="ES60" s="73">
        <v>239</v>
      </c>
      <c r="ET60" s="73">
        <v>239</v>
      </c>
      <c r="EU60" s="31"/>
      <c r="EV60" s="31"/>
      <c r="EW60" s="76">
        <v>0</v>
      </c>
      <c r="EX60" s="73">
        <v>239</v>
      </c>
      <c r="EY60" s="73">
        <v>239</v>
      </c>
      <c r="EZ60" s="73">
        <v>239</v>
      </c>
      <c r="FA60" s="73">
        <v>173</v>
      </c>
      <c r="FB60" s="31"/>
      <c r="FC60" s="31"/>
      <c r="FD60" s="76">
        <v>173</v>
      </c>
      <c r="FE60" s="73">
        <v>173</v>
      </c>
      <c r="FF60" s="73">
        <v>173</v>
      </c>
      <c r="FG60" s="73">
        <v>173</v>
      </c>
      <c r="FH60" s="73">
        <v>173</v>
      </c>
      <c r="FI60" s="31"/>
      <c r="FJ60" s="31"/>
      <c r="FK60" s="76">
        <v>173</v>
      </c>
      <c r="FL60" s="73">
        <v>292</v>
      </c>
      <c r="FM60" s="73">
        <v>292</v>
      </c>
      <c r="FN60" s="73">
        <v>284</v>
      </c>
      <c r="FO60" s="73">
        <v>284</v>
      </c>
      <c r="FP60" s="31"/>
      <c r="FQ60" s="31"/>
      <c r="FR60" s="76">
        <v>284</v>
      </c>
      <c r="FS60" s="73">
        <v>284</v>
      </c>
      <c r="FT60" s="73">
        <v>277</v>
      </c>
      <c r="FU60" s="73">
        <v>277</v>
      </c>
      <c r="FV60" s="73">
        <v>53</v>
      </c>
      <c r="FW60" s="31"/>
      <c r="FX60" s="31"/>
      <c r="FY60" s="76">
        <v>53</v>
      </c>
      <c r="FZ60" s="73">
        <v>53</v>
      </c>
      <c r="GA60" s="73">
        <v>49</v>
      </c>
      <c r="GB60" s="73">
        <v>49</v>
      </c>
      <c r="GC60" s="73">
        <v>49</v>
      </c>
      <c r="GD60" s="31"/>
      <c r="GE60" s="31"/>
      <c r="GF60" s="76">
        <v>49</v>
      </c>
      <c r="GG60" s="73">
        <v>49</v>
      </c>
      <c r="GH60" s="73">
        <v>0</v>
      </c>
      <c r="GI60" s="73">
        <v>0</v>
      </c>
      <c r="GJ60" s="73">
        <v>0</v>
      </c>
      <c r="GK60" s="31"/>
      <c r="GL60" s="31"/>
      <c r="GM60" s="76">
        <v>0</v>
      </c>
      <c r="GN60" s="73">
        <v>0</v>
      </c>
      <c r="GO60" s="73">
        <v>0</v>
      </c>
      <c r="GP60" s="73">
        <v>0</v>
      </c>
      <c r="GQ60" s="73">
        <v>0</v>
      </c>
      <c r="GR60" s="31"/>
      <c r="GS60" s="31"/>
      <c r="GT60" s="76">
        <v>0</v>
      </c>
      <c r="GU60" s="73">
        <v>0</v>
      </c>
      <c r="GV60" s="73">
        <v>0</v>
      </c>
      <c r="GW60" s="73">
        <v>0</v>
      </c>
      <c r="GX60" s="73">
        <v>0</v>
      </c>
      <c r="GY60" s="31"/>
      <c r="GZ60" s="31"/>
      <c r="HA60" s="76">
        <v>0</v>
      </c>
      <c r="HB60" s="73">
        <v>0</v>
      </c>
      <c r="HC60" s="73">
        <v>121</v>
      </c>
      <c r="HD60" s="73">
        <v>242</v>
      </c>
      <c r="HE60" s="73">
        <v>794</v>
      </c>
      <c r="HF60" s="31"/>
      <c r="HG60" s="31"/>
      <c r="HH60" s="76">
        <v>794</v>
      </c>
      <c r="HI60" s="73">
        <v>784</v>
      </c>
      <c r="HJ60" s="73">
        <v>784</v>
      </c>
      <c r="HK60" s="73">
        <v>590</v>
      </c>
      <c r="HL60" s="73">
        <v>590</v>
      </c>
      <c r="HM60" s="31"/>
      <c r="HN60" s="31"/>
      <c r="HO60" s="76">
        <v>590</v>
      </c>
      <c r="HP60" s="73">
        <v>590</v>
      </c>
      <c r="HQ60" s="73">
        <v>472</v>
      </c>
      <c r="HR60" s="73">
        <v>467</v>
      </c>
      <c r="HS60" s="73"/>
      <c r="HT60" s="31"/>
      <c r="HU60" s="31"/>
      <c r="HV60" s="76"/>
      <c r="HW60" s="73"/>
      <c r="HX60" s="73"/>
      <c r="HY60" s="73"/>
      <c r="HZ60" s="73">
        <v>561</v>
      </c>
      <c r="IA60" s="31"/>
      <c r="IB60" s="31"/>
      <c r="IC60" s="76">
        <v>561</v>
      </c>
      <c r="ID60" s="73">
        <v>561</v>
      </c>
      <c r="IE60" s="73">
        <v>459</v>
      </c>
      <c r="IF60" s="73">
        <v>459</v>
      </c>
      <c r="IG60" s="73">
        <v>403</v>
      </c>
      <c r="IH60" s="31"/>
      <c r="II60" s="31"/>
      <c r="IJ60" s="76">
        <v>403</v>
      </c>
      <c r="IK60" s="73">
        <v>486</v>
      </c>
      <c r="IL60" s="73">
        <v>486</v>
      </c>
      <c r="IM60" s="73">
        <v>486</v>
      </c>
      <c r="IN60" s="73">
        <v>486</v>
      </c>
      <c r="IO60" s="31"/>
      <c r="IP60" s="31"/>
      <c r="IQ60" s="76">
        <v>384</v>
      </c>
      <c r="IR60" s="73">
        <v>506</v>
      </c>
      <c r="IS60" s="73">
        <v>466</v>
      </c>
      <c r="IT60" s="73">
        <v>406</v>
      </c>
      <c r="IU60" s="73">
        <v>406</v>
      </c>
      <c r="IV60" s="31"/>
      <c r="IW60" s="31"/>
      <c r="IX60" s="76">
        <v>406</v>
      </c>
      <c r="IY60" s="73">
        <v>406</v>
      </c>
      <c r="IZ60" s="73">
        <v>404</v>
      </c>
      <c r="JA60" s="73">
        <v>377</v>
      </c>
      <c r="JB60" s="73">
        <v>278</v>
      </c>
      <c r="JC60" s="31"/>
      <c r="JD60" s="31"/>
      <c r="JE60" s="76">
        <v>268</v>
      </c>
      <c r="JF60" s="73">
        <v>415</v>
      </c>
      <c r="JG60" s="73">
        <v>415</v>
      </c>
      <c r="JH60" s="73">
        <v>415</v>
      </c>
      <c r="JI60" s="73">
        <v>415</v>
      </c>
      <c r="JJ60" s="31"/>
      <c r="JK60" s="31"/>
      <c r="JL60" s="76">
        <v>415</v>
      </c>
      <c r="JM60" s="73">
        <v>403</v>
      </c>
      <c r="JN60" s="73">
        <v>386</v>
      </c>
      <c r="JO60" s="73">
        <v>368</v>
      </c>
      <c r="JP60" s="73"/>
      <c r="JQ60" s="31"/>
      <c r="JR60" s="31"/>
      <c r="JS60" s="76">
        <v>277</v>
      </c>
      <c r="JT60" s="73">
        <v>277</v>
      </c>
      <c r="JU60" s="73">
        <v>277</v>
      </c>
      <c r="JV60" s="73">
        <v>321</v>
      </c>
      <c r="JW60" s="73">
        <v>307</v>
      </c>
      <c r="JX60" s="31"/>
      <c r="JY60" s="31"/>
      <c r="JZ60" s="76">
        <v>307</v>
      </c>
      <c r="KA60" s="73">
        <v>386</v>
      </c>
      <c r="KB60" s="73">
        <v>331</v>
      </c>
      <c r="KC60" s="73">
        <v>406</v>
      </c>
      <c r="KD60" s="73">
        <v>528</v>
      </c>
      <c r="KE60" s="31"/>
      <c r="KF60" s="31"/>
      <c r="KG60" s="76">
        <v>528</v>
      </c>
      <c r="KH60" s="73">
        <v>521</v>
      </c>
      <c r="KI60" s="73">
        <v>548</v>
      </c>
      <c r="KJ60" s="73">
        <v>559</v>
      </c>
      <c r="KK60" s="73">
        <v>526</v>
      </c>
      <c r="KL60" s="31"/>
      <c r="KM60" s="31"/>
      <c r="KN60" s="76">
        <v>482</v>
      </c>
      <c r="KO60" s="73">
        <v>487</v>
      </c>
      <c r="KP60" s="73">
        <v>513</v>
      </c>
      <c r="KQ60" s="73">
        <v>407</v>
      </c>
      <c r="KR60" s="73">
        <v>364</v>
      </c>
      <c r="KS60" s="31"/>
      <c r="KT60" s="31"/>
      <c r="KU60" s="76">
        <v>364</v>
      </c>
      <c r="KV60" s="73">
        <v>364</v>
      </c>
      <c r="KW60" s="73">
        <v>321</v>
      </c>
      <c r="KX60" s="73">
        <v>321</v>
      </c>
      <c r="KY60" s="73">
        <v>321</v>
      </c>
      <c r="KZ60" s="31"/>
      <c r="LA60" s="31"/>
      <c r="LB60" s="76">
        <v>203</v>
      </c>
      <c r="LC60" s="73">
        <v>203</v>
      </c>
      <c r="LD60" s="73">
        <v>203</v>
      </c>
      <c r="LE60" s="73">
        <v>152</v>
      </c>
      <c r="LF60" s="73">
        <v>152</v>
      </c>
      <c r="LG60" s="31"/>
      <c r="LH60" s="31"/>
      <c r="LI60" s="76">
        <v>152</v>
      </c>
      <c r="LJ60" s="73">
        <v>152</v>
      </c>
      <c r="LK60" s="73">
        <v>152</v>
      </c>
      <c r="LL60" s="73">
        <v>152</v>
      </c>
      <c r="LM60" s="73">
        <v>152</v>
      </c>
      <c r="LN60" s="31"/>
      <c r="LO60" s="31"/>
      <c r="LP60" s="76">
        <v>152</v>
      </c>
      <c r="LQ60" s="73">
        <v>152</v>
      </c>
      <c r="LR60" s="73">
        <v>152</v>
      </c>
      <c r="LS60" s="73">
        <v>152</v>
      </c>
      <c r="LT60" s="73">
        <v>152</v>
      </c>
      <c r="LU60" s="31"/>
      <c r="LV60" s="31"/>
      <c r="LW60" s="76">
        <v>152</v>
      </c>
      <c r="LX60" s="73">
        <v>152</v>
      </c>
      <c r="LY60" s="73">
        <v>152</v>
      </c>
      <c r="LZ60" s="73">
        <v>152</v>
      </c>
      <c r="MA60" s="73">
        <v>152</v>
      </c>
      <c r="MB60" s="31"/>
      <c r="MC60" s="31"/>
      <c r="MD60" s="76">
        <v>287</v>
      </c>
      <c r="ME60" s="73">
        <v>287</v>
      </c>
      <c r="MF60" s="73">
        <v>287</v>
      </c>
      <c r="MG60" s="73">
        <v>287</v>
      </c>
      <c r="MH60" s="73">
        <v>152</v>
      </c>
      <c r="MI60" s="31"/>
      <c r="MJ60" s="31"/>
      <c r="MK60" s="76">
        <v>152</v>
      </c>
      <c r="ML60" s="73">
        <v>152</v>
      </c>
      <c r="MM60" s="73">
        <v>152</v>
      </c>
      <c r="MN60" s="73">
        <v>152</v>
      </c>
      <c r="MO60" s="73">
        <v>152</v>
      </c>
      <c r="MP60" s="31"/>
      <c r="MQ60" s="31"/>
      <c r="MR60" s="76">
        <v>152</v>
      </c>
      <c r="MS60" s="73">
        <v>152</v>
      </c>
      <c r="MT60" s="73">
        <v>152</v>
      </c>
      <c r="MU60" s="73">
        <v>152</v>
      </c>
      <c r="MV60" s="73">
        <v>152</v>
      </c>
      <c r="MW60" s="31"/>
      <c r="MX60" s="31"/>
      <c r="MY60" s="76"/>
      <c r="MZ60" s="73"/>
      <c r="NA60" s="73"/>
      <c r="NB60" s="73"/>
      <c r="NC60" s="73"/>
      <c r="ND60" s="31"/>
      <c r="NE60" s="31"/>
      <c r="NF60" s="16" t="s">
        <v>759</v>
      </c>
    </row>
    <row r="61" spans="1:370" s="29" customFormat="1" ht="15.75" x14ac:dyDescent="0.25">
      <c r="A61" s="77" t="s">
        <v>827</v>
      </c>
      <c r="B61" s="78" t="s">
        <v>828</v>
      </c>
      <c r="C61" s="79"/>
      <c r="D61" s="79" t="s">
        <v>824</v>
      </c>
      <c r="E61" s="56">
        <f>MAX(G61:NC61)</f>
        <v>714</v>
      </c>
      <c r="F61" s="80">
        <v>0</v>
      </c>
      <c r="G61" s="81">
        <v>0</v>
      </c>
      <c r="H61" s="81">
        <v>0</v>
      </c>
      <c r="I61" s="81">
        <v>0</v>
      </c>
      <c r="J61" s="31"/>
      <c r="K61" s="31"/>
      <c r="L61" s="31"/>
      <c r="M61" s="80">
        <v>0</v>
      </c>
      <c r="N61" s="81">
        <v>0</v>
      </c>
      <c r="O61" s="81">
        <v>0</v>
      </c>
      <c r="P61" s="81">
        <v>0</v>
      </c>
      <c r="Q61" s="81">
        <v>0</v>
      </c>
      <c r="R61" s="31"/>
      <c r="S61" s="31"/>
      <c r="T61" s="80">
        <v>0</v>
      </c>
      <c r="U61" s="81">
        <v>0</v>
      </c>
      <c r="V61" s="81">
        <v>0</v>
      </c>
      <c r="W61" s="81">
        <v>0</v>
      </c>
      <c r="X61" s="81">
        <v>0</v>
      </c>
      <c r="Y61" s="31"/>
      <c r="Z61" s="31"/>
      <c r="AA61" s="80">
        <v>0</v>
      </c>
      <c r="AB61" s="81">
        <v>0</v>
      </c>
      <c r="AC61" s="81">
        <v>0</v>
      </c>
      <c r="AD61" s="81">
        <v>0</v>
      </c>
      <c r="AE61" s="81">
        <v>0</v>
      </c>
      <c r="AF61" s="31"/>
      <c r="AG61" s="31"/>
      <c r="AH61" s="80">
        <v>0</v>
      </c>
      <c r="AI61" s="81">
        <v>0</v>
      </c>
      <c r="AJ61" s="81">
        <v>0</v>
      </c>
      <c r="AK61" s="81">
        <v>0</v>
      </c>
      <c r="AL61" s="81">
        <v>0</v>
      </c>
      <c r="AM61" s="31"/>
      <c r="AN61" s="31"/>
      <c r="AO61" s="80">
        <v>0</v>
      </c>
      <c r="AP61" s="81">
        <v>0</v>
      </c>
      <c r="AQ61" s="81">
        <v>0</v>
      </c>
      <c r="AR61" s="81">
        <v>0</v>
      </c>
      <c r="AS61" s="81">
        <v>0</v>
      </c>
      <c r="AT61" s="31"/>
      <c r="AU61" s="31"/>
      <c r="AV61" s="80">
        <v>0</v>
      </c>
      <c r="AW61" s="81">
        <v>0</v>
      </c>
      <c r="AX61" s="81">
        <v>0</v>
      </c>
      <c r="AY61" s="81">
        <v>0</v>
      </c>
      <c r="AZ61" s="81">
        <v>0</v>
      </c>
      <c r="BA61" s="31"/>
      <c r="BB61" s="31"/>
      <c r="BC61" s="80">
        <v>0</v>
      </c>
      <c r="BD61" s="81">
        <v>0</v>
      </c>
      <c r="BE61" s="81">
        <v>0</v>
      </c>
      <c r="BF61" s="81">
        <v>0</v>
      </c>
      <c r="BG61" s="81">
        <v>0</v>
      </c>
      <c r="BH61" s="31"/>
      <c r="BI61" s="31"/>
      <c r="BJ61" s="80">
        <v>0</v>
      </c>
      <c r="BK61" s="81">
        <v>0</v>
      </c>
      <c r="BL61" s="81">
        <v>0</v>
      </c>
      <c r="BM61" s="81">
        <v>0</v>
      </c>
      <c r="BN61" s="81">
        <v>0</v>
      </c>
      <c r="BO61" s="31"/>
      <c r="BP61" s="31"/>
      <c r="BQ61" s="80">
        <v>0</v>
      </c>
      <c r="BR61" s="81">
        <v>0</v>
      </c>
      <c r="BS61" s="81">
        <v>0</v>
      </c>
      <c r="BT61" s="81">
        <v>0</v>
      </c>
      <c r="BU61" s="81">
        <v>0</v>
      </c>
      <c r="BV61" s="31"/>
      <c r="BW61" s="31"/>
      <c r="BX61" s="80">
        <v>0</v>
      </c>
      <c r="BY61" s="81">
        <v>0</v>
      </c>
      <c r="BZ61" s="81">
        <v>0</v>
      </c>
      <c r="CA61" s="81">
        <v>0</v>
      </c>
      <c r="CB61" s="81">
        <v>0</v>
      </c>
      <c r="CC61" s="31"/>
      <c r="CD61" s="31"/>
      <c r="CE61" s="80">
        <v>0</v>
      </c>
      <c r="CF61" s="81">
        <v>0</v>
      </c>
      <c r="CG61" s="81">
        <v>0</v>
      </c>
      <c r="CH61" s="81">
        <v>0</v>
      </c>
      <c r="CI61" s="81">
        <v>0</v>
      </c>
      <c r="CJ61" s="31"/>
      <c r="CK61" s="31"/>
      <c r="CL61" s="80">
        <v>0</v>
      </c>
      <c r="CM61" s="81">
        <v>0</v>
      </c>
      <c r="CN61" s="81">
        <v>0</v>
      </c>
      <c r="CO61" s="81">
        <v>0</v>
      </c>
      <c r="CP61" s="81">
        <v>0</v>
      </c>
      <c r="CQ61" s="31"/>
      <c r="CR61" s="31"/>
      <c r="CS61" s="80">
        <v>0</v>
      </c>
      <c r="CT61" s="81">
        <v>0</v>
      </c>
      <c r="CU61" s="81">
        <v>0</v>
      </c>
      <c r="CV61" s="81">
        <v>0</v>
      </c>
      <c r="CW61" s="81">
        <v>0</v>
      </c>
      <c r="CX61" s="31"/>
      <c r="CY61" s="31"/>
      <c r="CZ61" s="80">
        <v>0</v>
      </c>
      <c r="DA61" s="81">
        <v>0</v>
      </c>
      <c r="DB61" s="81">
        <v>0</v>
      </c>
      <c r="DC61" s="81">
        <v>0</v>
      </c>
      <c r="DD61" s="81">
        <v>0</v>
      </c>
      <c r="DE61" s="31"/>
      <c r="DF61" s="31"/>
      <c r="DG61" s="80">
        <v>0</v>
      </c>
      <c r="DH61" s="81">
        <v>0</v>
      </c>
      <c r="DI61" s="81">
        <v>0</v>
      </c>
      <c r="DJ61" s="81">
        <v>0</v>
      </c>
      <c r="DK61" s="81">
        <v>0</v>
      </c>
      <c r="DL61" s="31"/>
      <c r="DM61" s="31"/>
      <c r="DN61" s="80">
        <v>0</v>
      </c>
      <c r="DO61" s="81">
        <v>0</v>
      </c>
      <c r="DP61" s="81">
        <v>0</v>
      </c>
      <c r="DQ61" s="81">
        <v>0</v>
      </c>
      <c r="DR61" s="81">
        <v>0</v>
      </c>
      <c r="DS61" s="31"/>
      <c r="DT61" s="31"/>
      <c r="DU61" s="80">
        <v>0</v>
      </c>
      <c r="DV61" s="81">
        <v>0</v>
      </c>
      <c r="DW61" s="81">
        <v>0</v>
      </c>
      <c r="DX61" s="81">
        <v>0</v>
      </c>
      <c r="DY61" s="81">
        <v>0</v>
      </c>
      <c r="DZ61" s="31"/>
      <c r="EA61" s="31"/>
      <c r="EB61" s="80">
        <v>0</v>
      </c>
      <c r="EC61" s="81">
        <v>0</v>
      </c>
      <c r="ED61" s="81">
        <v>0</v>
      </c>
      <c r="EE61" s="81">
        <v>0</v>
      </c>
      <c r="EF61" s="81">
        <v>0</v>
      </c>
      <c r="EG61" s="31"/>
      <c r="EH61" s="31"/>
      <c r="EI61" s="80">
        <v>0</v>
      </c>
      <c r="EJ61" s="81">
        <v>0</v>
      </c>
      <c r="EK61" s="81">
        <v>0</v>
      </c>
      <c r="EL61" s="81">
        <v>0</v>
      </c>
      <c r="EM61" s="81">
        <v>0</v>
      </c>
      <c r="EN61" s="31"/>
      <c r="EO61" s="31"/>
      <c r="EP61" s="80">
        <v>0</v>
      </c>
      <c r="EQ61" s="81">
        <v>0</v>
      </c>
      <c r="ER61" s="81">
        <v>0</v>
      </c>
      <c r="ES61" s="81">
        <v>0</v>
      </c>
      <c r="ET61" s="81">
        <v>0</v>
      </c>
      <c r="EU61" s="31"/>
      <c r="EV61" s="31"/>
      <c r="EW61" s="80">
        <v>0</v>
      </c>
      <c r="EX61" s="81">
        <v>0</v>
      </c>
      <c r="EY61" s="81">
        <v>0</v>
      </c>
      <c r="EZ61" s="81">
        <v>0</v>
      </c>
      <c r="FA61" s="81">
        <v>0</v>
      </c>
      <c r="FB61" s="31"/>
      <c r="FC61" s="31"/>
      <c r="FD61" s="80">
        <v>0</v>
      </c>
      <c r="FE61" s="81">
        <v>0</v>
      </c>
      <c r="FF61" s="81">
        <v>0</v>
      </c>
      <c r="FG61" s="81">
        <v>0</v>
      </c>
      <c r="FH61" s="81">
        <v>0</v>
      </c>
      <c r="FI61" s="31"/>
      <c r="FJ61" s="31"/>
      <c r="FK61" s="80">
        <v>0</v>
      </c>
      <c r="FL61" s="81">
        <v>0</v>
      </c>
      <c r="FM61" s="81">
        <v>0</v>
      </c>
      <c r="FN61" s="81">
        <v>0</v>
      </c>
      <c r="FO61" s="81">
        <v>0</v>
      </c>
      <c r="FP61" s="31"/>
      <c r="FQ61" s="31"/>
      <c r="FR61" s="80">
        <v>0</v>
      </c>
      <c r="FS61" s="81">
        <v>0</v>
      </c>
      <c r="FT61" s="81">
        <v>0</v>
      </c>
      <c r="FU61" s="81">
        <v>0</v>
      </c>
      <c r="FV61" s="81">
        <v>0</v>
      </c>
      <c r="FW61" s="31"/>
      <c r="FX61" s="31"/>
      <c r="FY61" s="80">
        <v>0</v>
      </c>
      <c r="FZ61" s="81">
        <v>0</v>
      </c>
      <c r="GA61" s="81">
        <v>0</v>
      </c>
      <c r="GB61" s="81">
        <v>0</v>
      </c>
      <c r="GC61" s="81">
        <v>0</v>
      </c>
      <c r="GD61" s="31"/>
      <c r="GE61" s="31"/>
      <c r="GF61" s="80">
        <v>0</v>
      </c>
      <c r="GG61" s="81">
        <v>0</v>
      </c>
      <c r="GH61" s="81">
        <v>0</v>
      </c>
      <c r="GI61" s="81">
        <v>0</v>
      </c>
      <c r="GJ61" s="81">
        <v>0</v>
      </c>
      <c r="GK61" s="31"/>
      <c r="GL61" s="31"/>
      <c r="GM61" s="80">
        <v>0</v>
      </c>
      <c r="GN61" s="81">
        <v>0</v>
      </c>
      <c r="GO61" s="81">
        <v>0</v>
      </c>
      <c r="GP61" s="81">
        <v>0</v>
      </c>
      <c r="GQ61" s="81">
        <v>0</v>
      </c>
      <c r="GR61" s="31"/>
      <c r="GS61" s="31"/>
      <c r="GT61" s="80">
        <v>0</v>
      </c>
      <c r="GU61" s="81">
        <v>0</v>
      </c>
      <c r="GV61" s="81">
        <v>0</v>
      </c>
      <c r="GW61" s="81">
        <v>0</v>
      </c>
      <c r="GX61" s="81">
        <v>0</v>
      </c>
      <c r="GY61" s="31"/>
      <c r="GZ61" s="31"/>
      <c r="HA61" s="80">
        <v>0</v>
      </c>
      <c r="HB61" s="81">
        <v>0</v>
      </c>
      <c r="HC61" s="81">
        <v>0</v>
      </c>
      <c r="HD61" s="81">
        <v>0</v>
      </c>
      <c r="HE61" s="81">
        <v>0</v>
      </c>
      <c r="HF61" s="31"/>
      <c r="HG61" s="31"/>
      <c r="HH61" s="80">
        <v>0</v>
      </c>
      <c r="HI61" s="81">
        <v>0</v>
      </c>
      <c r="HJ61" s="81">
        <v>0</v>
      </c>
      <c r="HK61" s="81">
        <v>0</v>
      </c>
      <c r="HL61" s="81">
        <v>0</v>
      </c>
      <c r="HM61" s="31"/>
      <c r="HN61" s="31"/>
      <c r="HO61" s="80"/>
      <c r="HP61" s="81"/>
      <c r="HQ61" s="81"/>
      <c r="HR61" s="81"/>
      <c r="HS61" s="81"/>
      <c r="HT61" s="31"/>
      <c r="HU61" s="31"/>
      <c r="HV61" s="80"/>
      <c r="HW61" s="81"/>
      <c r="HX61" s="81"/>
      <c r="HY61" s="81"/>
      <c r="HZ61" s="81"/>
      <c r="IA61" s="31"/>
      <c r="IB61" s="31"/>
      <c r="IC61" s="80"/>
      <c r="ID61" s="81"/>
      <c r="IE61" s="81"/>
      <c r="IF61" s="81"/>
      <c r="IG61" s="81"/>
      <c r="IH61" s="31"/>
      <c r="II61" s="31"/>
      <c r="IJ61" s="80"/>
      <c r="IK61" s="81"/>
      <c r="IL61" s="81"/>
      <c r="IM61" s="81"/>
      <c r="IN61" s="81"/>
      <c r="IO61" s="31"/>
      <c r="IP61" s="31"/>
      <c r="IQ61" s="80"/>
      <c r="IR61" s="81"/>
      <c r="IS61" s="81"/>
      <c r="IT61" s="81"/>
      <c r="IU61" s="81">
        <v>0</v>
      </c>
      <c r="IV61" s="31"/>
      <c r="IW61" s="31"/>
      <c r="IX61" s="80">
        <v>0</v>
      </c>
      <c r="IY61" s="81">
        <v>0</v>
      </c>
      <c r="IZ61" s="81">
        <v>357</v>
      </c>
      <c r="JA61" s="81">
        <v>714</v>
      </c>
      <c r="JB61" s="81">
        <v>396</v>
      </c>
      <c r="JC61" s="31"/>
      <c r="JD61" s="31"/>
      <c r="JE61" s="80">
        <v>0</v>
      </c>
      <c r="JF61" s="81">
        <v>0</v>
      </c>
      <c r="JG61" s="81">
        <v>0</v>
      </c>
      <c r="JH61" s="81">
        <v>0</v>
      </c>
      <c r="JI61" s="81">
        <v>0</v>
      </c>
      <c r="JJ61" s="31"/>
      <c r="JK61" s="31"/>
      <c r="JL61" s="80">
        <v>0</v>
      </c>
      <c r="JM61" s="81">
        <v>0</v>
      </c>
      <c r="JN61" s="81">
        <v>0</v>
      </c>
      <c r="JO61" s="81">
        <v>0</v>
      </c>
      <c r="JP61" s="81"/>
      <c r="JQ61" s="31"/>
      <c r="JR61" s="31"/>
      <c r="JS61" s="80">
        <v>0</v>
      </c>
      <c r="JT61" s="81">
        <v>0</v>
      </c>
      <c r="JU61" s="81">
        <v>0</v>
      </c>
      <c r="JV61" s="81">
        <v>0</v>
      </c>
      <c r="JW61" s="81">
        <v>0</v>
      </c>
      <c r="JX61" s="31"/>
      <c r="JY61" s="31"/>
      <c r="JZ61" s="80">
        <v>0</v>
      </c>
      <c r="KA61" s="81">
        <v>0</v>
      </c>
      <c r="KB61" s="81">
        <v>0</v>
      </c>
      <c r="KC61" s="81">
        <v>0</v>
      </c>
      <c r="KD61" s="81">
        <v>0</v>
      </c>
      <c r="KE61" s="31"/>
      <c r="KF61" s="31"/>
      <c r="KG61" s="80">
        <v>0</v>
      </c>
      <c r="KH61" s="81">
        <v>0</v>
      </c>
      <c r="KI61" s="81">
        <v>0</v>
      </c>
      <c r="KJ61" s="81">
        <v>0</v>
      </c>
      <c r="KK61" s="81">
        <v>0</v>
      </c>
      <c r="KL61" s="31"/>
      <c r="KM61" s="31"/>
      <c r="KN61" s="80">
        <v>0</v>
      </c>
      <c r="KO61" s="81">
        <v>0</v>
      </c>
      <c r="KP61" s="81">
        <v>0</v>
      </c>
      <c r="KQ61" s="81">
        <v>0</v>
      </c>
      <c r="KR61" s="81">
        <v>0</v>
      </c>
      <c r="KS61" s="31"/>
      <c r="KT61" s="31"/>
      <c r="KU61" s="80">
        <v>0</v>
      </c>
      <c r="KV61" s="168">
        <v>0</v>
      </c>
      <c r="KW61" s="168">
        <v>0</v>
      </c>
      <c r="KX61" s="168">
        <v>0</v>
      </c>
      <c r="KY61" s="168">
        <v>0</v>
      </c>
      <c r="KZ61" s="31"/>
      <c r="LA61" s="31"/>
      <c r="LB61" s="80">
        <v>0</v>
      </c>
      <c r="LC61" s="81">
        <v>0</v>
      </c>
      <c r="LD61" s="81">
        <v>0</v>
      </c>
      <c r="LE61" s="81">
        <v>51</v>
      </c>
      <c r="LF61" s="81">
        <v>0</v>
      </c>
      <c r="LG61" s="31"/>
      <c r="LH61" s="31"/>
      <c r="LI61" s="80">
        <v>0</v>
      </c>
      <c r="LJ61" s="81">
        <v>0</v>
      </c>
      <c r="LK61" s="81">
        <v>0</v>
      </c>
      <c r="LL61" s="81">
        <v>0</v>
      </c>
      <c r="LM61" s="81">
        <v>0</v>
      </c>
      <c r="LN61" s="31"/>
      <c r="LO61" s="31"/>
      <c r="LP61" s="80">
        <v>0</v>
      </c>
      <c r="LQ61" s="81">
        <v>0</v>
      </c>
      <c r="LR61" s="81">
        <v>0</v>
      </c>
      <c r="LS61" s="81">
        <v>0</v>
      </c>
      <c r="LT61" s="81">
        <v>0</v>
      </c>
      <c r="LU61" s="31"/>
      <c r="LV61" s="31"/>
      <c r="LW61" s="80">
        <v>0</v>
      </c>
      <c r="LX61" s="81">
        <v>0</v>
      </c>
      <c r="LY61" s="81">
        <v>0</v>
      </c>
      <c r="LZ61" s="81">
        <v>0</v>
      </c>
      <c r="MA61" s="81">
        <v>0</v>
      </c>
      <c r="MB61" s="31"/>
      <c r="MC61" s="31"/>
      <c r="MD61" s="80">
        <v>0</v>
      </c>
      <c r="ME61" s="81">
        <v>0</v>
      </c>
      <c r="MF61" s="81">
        <v>0</v>
      </c>
      <c r="MG61" s="81">
        <v>0</v>
      </c>
      <c r="MH61" s="81">
        <v>0</v>
      </c>
      <c r="MI61" s="31"/>
      <c r="MJ61" s="31"/>
      <c r="MK61" s="80">
        <v>0</v>
      </c>
      <c r="ML61" s="81">
        <v>0</v>
      </c>
      <c r="MM61" s="81">
        <v>0</v>
      </c>
      <c r="MN61" s="81">
        <v>0</v>
      </c>
      <c r="MO61" s="81">
        <v>0</v>
      </c>
      <c r="MP61" s="31"/>
      <c r="MQ61" s="31"/>
      <c r="MR61" s="80">
        <v>0</v>
      </c>
      <c r="MS61" s="81">
        <v>0</v>
      </c>
      <c r="MT61" s="81">
        <v>0</v>
      </c>
      <c r="MU61" s="81">
        <v>0</v>
      </c>
      <c r="MV61" s="81">
        <v>0</v>
      </c>
      <c r="MW61" s="31"/>
      <c r="MX61" s="31"/>
      <c r="MY61" s="80"/>
      <c r="MZ61" s="81"/>
      <c r="NA61" s="81"/>
      <c r="NB61" s="81"/>
      <c r="NC61" s="81"/>
      <c r="ND61" s="31"/>
      <c r="NE61" s="31"/>
      <c r="NF61" s="16" t="s">
        <v>759</v>
      </c>
    </row>
    <row r="62" spans="1:370" s="65" customFormat="1" ht="15.75" x14ac:dyDescent="0.25">
      <c r="A62" s="66" t="s">
        <v>829</v>
      </c>
      <c r="B62" s="23" t="s">
        <v>830</v>
      </c>
      <c r="C62" s="82">
        <v>0.9</v>
      </c>
      <c r="D62" s="35"/>
      <c r="E62" s="56">
        <f>MAX(G62:NC62)</f>
        <v>1.5091646105040535</v>
      </c>
      <c r="F62" s="83">
        <f>SUM(F58:F61)/$C$58</f>
        <v>1.0553401480437081</v>
      </c>
      <c r="G62" s="83">
        <f>SUM(G58:G61)/$C$58</f>
        <v>1.0373634120549877</v>
      </c>
      <c r="H62" s="83">
        <f>SUM(H58:H61)/$C$58</f>
        <v>0.96545646810010577</v>
      </c>
      <c r="I62" s="84">
        <f>SUM(I58:I61)/$C$58</f>
        <v>0.91804723299259783</v>
      </c>
      <c r="J62" s="31"/>
      <c r="K62" s="31"/>
      <c r="L62" s="31"/>
      <c r="M62" s="83">
        <f>SUM(M58:M61)/$C$58</f>
        <v>0.87451533309834328</v>
      </c>
      <c r="N62" s="83">
        <f>SUM(N58:N61)/$C$58</f>
        <v>0.87063799788508989</v>
      </c>
      <c r="O62" s="83">
        <f>SUM(O58:O61)/$C$58</f>
        <v>0.85653859710962288</v>
      </c>
      <c r="P62" s="84">
        <f>SUM(P58:P61)/$C$58</f>
        <v>0.92333450828339791</v>
      </c>
      <c r="Q62" s="84">
        <f>SUM(Q58:Q61)/$C$58</f>
        <v>0.8808600634473035</v>
      </c>
      <c r="R62" s="31"/>
      <c r="S62" s="31"/>
      <c r="T62" s="83">
        <f>SUM(T58:T61)/$C$58</f>
        <v>0.88614733873810358</v>
      </c>
      <c r="U62" s="83">
        <f>SUM(U58:U61)/$C$58</f>
        <v>0.91751850546351776</v>
      </c>
      <c r="V62" s="83">
        <f>SUM(V58:V61)/$C$58</f>
        <v>0.96915756080366589</v>
      </c>
      <c r="W62" s="84">
        <f>SUM(W58:W61)/$C$58</f>
        <v>0.97514980613323932</v>
      </c>
      <c r="X62" s="84">
        <f>SUM(X58:X61)/$C$58</f>
        <v>0.9041240747268241</v>
      </c>
      <c r="Y62" s="31"/>
      <c r="Z62" s="31"/>
      <c r="AA62" s="83">
        <f>SUM(AA58:AA61)/$C$58</f>
        <v>0.85424744448360945</v>
      </c>
      <c r="AB62" s="83">
        <f>SUM(AB58:AB61)/$C$58</f>
        <v>0.85988720479379621</v>
      </c>
      <c r="AC62" s="83">
        <f>SUM(AC58:AC61)/$C$58</f>
        <v>0.89037715897074377</v>
      </c>
      <c r="AD62" s="84">
        <f>SUM(AD58:AD61)/$C$58</f>
        <v>0.94536482199506522</v>
      </c>
      <c r="AE62" s="84">
        <f>SUM(AE58:AE61)/$C$58</f>
        <v>0.9339090588649982</v>
      </c>
      <c r="AF62" s="31"/>
      <c r="AG62" s="31"/>
      <c r="AH62" s="83">
        <f>SUM(AH58:AH61)/$C$58</f>
        <v>0.84050052872752912</v>
      </c>
      <c r="AI62" s="83">
        <f>SUM(AI58:AI61)/$C$58</f>
        <v>0.82869228057807542</v>
      </c>
      <c r="AJ62" s="83">
        <f>SUM(AJ58:AJ61)/$C$58</f>
        <v>0.8886147338738104</v>
      </c>
      <c r="AK62" s="84">
        <f>SUM(AK58:AK61)/$C$58</f>
        <v>0.96210786041593233</v>
      </c>
      <c r="AL62" s="84">
        <f>SUM(AL58:AL61)/$C$58</f>
        <v>0.98960169192809311</v>
      </c>
      <c r="AM62" s="31"/>
      <c r="AN62" s="31"/>
      <c r="AO62" s="83">
        <f>SUM(AO58:AO61)/$C$58</f>
        <v>0.90394783221713082</v>
      </c>
      <c r="AP62" s="83">
        <f>SUM(AP58:AP61)/$C$58</f>
        <v>0.863940782516743</v>
      </c>
      <c r="AQ62" s="83">
        <f>SUM(AQ58:AQ61)/$C$58</f>
        <v>0.85089883679943601</v>
      </c>
      <c r="AR62" s="84">
        <f>SUM(AR58:AR61)/$C$58</f>
        <v>0.89213958406767713</v>
      </c>
      <c r="AS62" s="84">
        <f>SUM(AS58:AS61)/$C$58</f>
        <v>0.99806133239337325</v>
      </c>
      <c r="AT62" s="31"/>
      <c r="AU62" s="31"/>
      <c r="AV62" s="83">
        <f>SUM(AV58:AV61)/$C$58</f>
        <v>0.96281283045470567</v>
      </c>
      <c r="AW62" s="83">
        <f>SUM(AW58:AW61)/$C$58</f>
        <v>1.0384208671131476</v>
      </c>
      <c r="AX62" s="83">
        <f>SUM(AX58:AX61)/$C$58</f>
        <v>1.1129714487134297</v>
      </c>
      <c r="AY62" s="84">
        <f>SUM(AY58:AY61)/$C$58</f>
        <v>1.1108565385971096</v>
      </c>
      <c r="AZ62" s="84">
        <f>SUM(AZ58:AZ61)/$C$58</f>
        <v>1.2238279873105393</v>
      </c>
      <c r="BA62" s="31"/>
      <c r="BB62" s="31"/>
      <c r="BC62" s="83">
        <f>SUM(BC58:BC61)/$C$58</f>
        <v>1.1353542474444835</v>
      </c>
      <c r="BD62" s="83">
        <f>SUM(BD58:BD61)/$C$58</f>
        <v>1.0606274233345083</v>
      </c>
      <c r="BE62" s="83">
        <f>SUM(BE58:BE61)/$C$58</f>
        <v>0.98695805428269301</v>
      </c>
      <c r="BF62" s="84">
        <f>SUM(BF58:BF61)/$C$58</f>
        <v>0.96898131829397249</v>
      </c>
      <c r="BG62" s="84">
        <f>SUM(BG58:BG61)/$C$58</f>
        <v>0.85459992950299613</v>
      </c>
      <c r="BH62" s="31"/>
      <c r="BI62" s="31"/>
      <c r="BJ62" s="83">
        <f>SUM(BJ58:BJ61)/$C$58</f>
        <v>0.81318293972506173</v>
      </c>
      <c r="BK62" s="83">
        <f>SUM(BK58:BK61)/$C$58</f>
        <v>0.87010927035600982</v>
      </c>
      <c r="BL62" s="83">
        <f>SUM(BL58:BL61)/$C$58</f>
        <v>0.91011632005639764</v>
      </c>
      <c r="BM62" s="84">
        <f>SUM(BM58:BM61)/$C$58</f>
        <v>0.95558688755727883</v>
      </c>
      <c r="BN62" s="84">
        <f>SUM(BN58:BN61)/$C$58</f>
        <v>0.94783221713077193</v>
      </c>
      <c r="BO62" s="31"/>
      <c r="BP62" s="31"/>
      <c r="BQ62" s="83">
        <f>SUM(BQ58:BQ61)/$C$58</f>
        <v>0.97039125837151918</v>
      </c>
      <c r="BR62" s="83">
        <f>SUM(BR58:BR61)/$C$58</f>
        <v>1.0056397603101868</v>
      </c>
      <c r="BS62" s="83">
        <f>SUM(BS58:BS61)/$C$58</f>
        <v>1.0269651039830807</v>
      </c>
      <c r="BT62" s="84">
        <f>SUM(BT58:BT61)/$C$58</f>
        <v>1.0389495946422278</v>
      </c>
      <c r="BU62" s="84">
        <f>SUM(BU58:BU61)/$C$58</f>
        <v>1.0660909411350017</v>
      </c>
      <c r="BV62" s="31"/>
      <c r="BW62" s="31"/>
      <c r="BX62" s="83">
        <f>SUM(BX58:BX61)/$C$58</f>
        <v>0.96475149806133242</v>
      </c>
      <c r="BY62" s="83">
        <f>SUM(BY58:BY61)/$C$58</f>
        <v>0.90994007754670425</v>
      </c>
      <c r="BZ62" s="83">
        <f>SUM(BZ58:BZ61)/$C$58</f>
        <v>0.8380331335918223</v>
      </c>
      <c r="CA62" s="84">
        <f>SUM(CA58:CA61)/$C$58</f>
        <v>0.72858653507225946</v>
      </c>
      <c r="CB62" s="84">
        <f>SUM(CB58:CB61)/$C$58</f>
        <v>0.66073316884032429</v>
      </c>
      <c r="CC62" s="31"/>
      <c r="CD62" s="31"/>
      <c r="CE62" s="83">
        <f>SUM(CE58:CE61)/$C$58</f>
        <v>0.63905534014804366</v>
      </c>
      <c r="CF62" s="83">
        <f>SUM(CF58:CF61)/$C$58</f>
        <v>0.65509340853013742</v>
      </c>
      <c r="CG62" s="83">
        <f>SUM(CG58:CG61)/$C$58</f>
        <v>0.70320761367641871</v>
      </c>
      <c r="CH62" s="84">
        <f>SUM(CH58:CH61)/$C$58</f>
        <v>0.75660909411350019</v>
      </c>
      <c r="CI62" s="84">
        <f>SUM(CI58:CI61)/$C$58</f>
        <v>0.84032428621783573</v>
      </c>
      <c r="CJ62" s="31"/>
      <c r="CK62" s="31"/>
      <c r="CL62" s="83">
        <f>SUM(CL58:CL61)/$C$58</f>
        <v>0.89020091646105037</v>
      </c>
      <c r="CM62" s="83">
        <f>SUM(CM58:CM61)/$C$58</f>
        <v>0.96633768064857239</v>
      </c>
      <c r="CN62" s="83">
        <f>SUM(CN58:CN61)/$C$58</f>
        <v>1.0823052520267888</v>
      </c>
      <c r="CO62" s="84">
        <f>SUM(CO58:CO61)/$C$58</f>
        <v>1.2014451885794855</v>
      </c>
      <c r="CP62" s="84">
        <f>SUM(CP58:CP61)/$C$58</f>
        <v>1.1859358477264716</v>
      </c>
      <c r="CQ62" s="31"/>
      <c r="CR62" s="31"/>
      <c r="CS62" s="83">
        <f>SUM(CS58:CS61)/$C$58</f>
        <v>1.2255904124074726</v>
      </c>
      <c r="CT62" s="83">
        <f>SUM(CT58:CT61)/$C$58</f>
        <v>1.2663024321466338</v>
      </c>
      <c r="CU62" s="83">
        <f>SUM(CU58:CU61)/$C$58</f>
        <v>1.2264716249559393</v>
      </c>
      <c r="CV62" s="84">
        <f>SUM(CV58:CV61)/$C$58</f>
        <v>1.212724709199859</v>
      </c>
      <c r="CW62" s="84">
        <f>SUM(CW58:CW61)/$C$58</f>
        <v>1.212724709199859</v>
      </c>
      <c r="CX62" s="31"/>
      <c r="CY62" s="31"/>
      <c r="CZ62" s="83">
        <f>SUM(CZ58:CZ61)/$C$58</f>
        <v>1.212724709199859</v>
      </c>
      <c r="DA62" s="83">
        <f>SUM(DA58:DA61)/$C$58</f>
        <v>1.1431089178709906</v>
      </c>
      <c r="DB62" s="83">
        <f>SUM(DB58:DB61)/$C$58</f>
        <v>0.98114205146281286</v>
      </c>
      <c r="DC62" s="84">
        <f>SUM(DC58:DC61)/$C$58</f>
        <v>0.83732816355304895</v>
      </c>
      <c r="DD62" s="84">
        <f>SUM(DD58:DD61)/$C$58</f>
        <v>0.78586535072259434</v>
      </c>
      <c r="DE62" s="31"/>
      <c r="DF62" s="31"/>
      <c r="DG62" s="83">
        <f>SUM(DG58:DG61)/$C$58</f>
        <v>0.72136059217483262</v>
      </c>
      <c r="DH62" s="83">
        <f>SUM(DH58:DH61)/$C$58</f>
        <v>0.74021854071201976</v>
      </c>
      <c r="DI62" s="83">
        <f>SUM(DI58:DI61)/$C$58</f>
        <v>0.65350722594289745</v>
      </c>
      <c r="DJ62" s="84">
        <f>SUM(DJ58:DJ61)/$C$58</f>
        <v>0.84402537892139584</v>
      </c>
      <c r="DK62" s="84">
        <f>SUM(DK58:DK61)/$C$58</f>
        <v>0.87715897074374338</v>
      </c>
      <c r="DL62" s="31"/>
      <c r="DM62" s="31"/>
      <c r="DN62" s="83">
        <f>SUM(DN58:DN61)/$C$58</f>
        <v>0.86693690518152977</v>
      </c>
      <c r="DO62" s="83">
        <f>SUM(DO58:DO61)/$C$58</f>
        <v>0.90112795206203733</v>
      </c>
      <c r="DP62" s="83">
        <f>SUM(DP58:DP61)/$C$58</f>
        <v>0.87063799788508989</v>
      </c>
      <c r="DQ62" s="84">
        <f>SUM(DQ58:DQ61)/$C$58</f>
        <v>0.87945012336975681</v>
      </c>
      <c r="DR62" s="84">
        <f>SUM(DR58:DR61)/$C$58</f>
        <v>0.88033133591822343</v>
      </c>
      <c r="DS62" s="31"/>
      <c r="DT62" s="31"/>
      <c r="DU62" s="83">
        <f>SUM(DU58:DU61)/$C$58</f>
        <v>0.88033133591822343</v>
      </c>
      <c r="DV62" s="83">
        <f>SUM(DV58:DV61)/$C$58</f>
        <v>0.94906591469862533</v>
      </c>
      <c r="DW62" s="83">
        <f>SUM(DW58:DW61)/$C$58</f>
        <v>1.0065209728586535</v>
      </c>
      <c r="DX62" s="84">
        <f>SUM(DX58:DX61)/$C$58</f>
        <v>0.98942544941839972</v>
      </c>
      <c r="DY62" s="84">
        <f>SUM(DY58:DY61)/$C$58</f>
        <v>1.00211491011632</v>
      </c>
      <c r="DZ62" s="31"/>
      <c r="EA62" s="31"/>
      <c r="EB62" s="83">
        <f>SUM(EB58:EB61)/$C$58</f>
        <v>1.0415932322876278</v>
      </c>
      <c r="EC62" s="83">
        <f>SUM(EC58:EC61)/$C$58</f>
        <v>1.0440606274233346</v>
      </c>
      <c r="ED62" s="83">
        <f>SUM(ED58:ED61)/$C$58</f>
        <v>1.0604511808248149</v>
      </c>
      <c r="EE62" s="84">
        <f>SUM(EE58:EE61)/$C$58</f>
        <v>1.0786041593232287</v>
      </c>
      <c r="EF62" s="84">
        <f>SUM(EF58:EF61)/$C$58</f>
        <v>1.1478674656327106</v>
      </c>
      <c r="EG62" s="31"/>
      <c r="EH62" s="31"/>
      <c r="EI62" s="83">
        <f>SUM(EI58:EI61)/$C$58</f>
        <v>1.1651392315826576</v>
      </c>
      <c r="EJ62" s="83">
        <f>SUM(EJ58:EJ61)/$C$58</f>
        <v>1.1330630948184701</v>
      </c>
      <c r="EK62" s="83">
        <f>SUM(EK58:EK61)/$C$58</f>
        <v>1.1161438138879098</v>
      </c>
      <c r="EL62" s="84">
        <f>SUM(EL58:EL61)/$C$58</f>
        <v>1.1161438138879098</v>
      </c>
      <c r="EM62" s="84">
        <f>SUM(EM58:EM61)/$C$58</f>
        <v>1.015685583362707</v>
      </c>
      <c r="EN62" s="31"/>
      <c r="EO62" s="31"/>
      <c r="EP62" s="83">
        <f>SUM(EP58:EP61)/$C$58</f>
        <v>0.91540359534719773</v>
      </c>
      <c r="EQ62" s="83">
        <f>SUM(EQ58:EQ61)/$C$58</f>
        <v>0.89407825167430388</v>
      </c>
      <c r="ER62" s="83">
        <f>SUM(ER58:ER61)/$C$58</f>
        <v>0.82939725061684877</v>
      </c>
      <c r="ES62" s="84">
        <f>SUM(ES58:ES61)/$C$58</f>
        <v>0.84050052872752912</v>
      </c>
      <c r="ET62" s="84">
        <f>SUM(ET58:ET61)/$C$58</f>
        <v>0.91505111032781106</v>
      </c>
      <c r="EU62" s="31"/>
      <c r="EV62" s="31"/>
      <c r="EW62" s="83">
        <v>0</v>
      </c>
      <c r="EX62" s="83">
        <f>SUM(EX58:EX61)/$C$58</f>
        <v>0.87010927035600982</v>
      </c>
      <c r="EY62" s="83">
        <f>SUM(EY58:EY61)/$C$58</f>
        <v>0.97532604864293271</v>
      </c>
      <c r="EZ62" s="84">
        <f>SUM(EZ58:EZ61)/$C$58</f>
        <v>0.95629185759605217</v>
      </c>
      <c r="FA62" s="84">
        <f>SUM(FA58:FA61)/$C$58</f>
        <v>0.99559393725766654</v>
      </c>
      <c r="FB62" s="31"/>
      <c r="FC62" s="31"/>
      <c r="FD62" s="83">
        <f>SUM(FD58:FD61)/$C$58</f>
        <v>0.99559393725766654</v>
      </c>
      <c r="FE62" s="83">
        <f>SUM(FE58:FE61)/$C$58</f>
        <v>0.99559393725766654</v>
      </c>
      <c r="FF62" s="83">
        <f>SUM(FF58:FF61)/$C$58</f>
        <v>0.99559393725766654</v>
      </c>
      <c r="FG62" s="84">
        <f>SUM(FG58:FG61)/$C$58</f>
        <v>0.99559393725766654</v>
      </c>
      <c r="FH62" s="84">
        <f>SUM(FH58:FH61)/$C$58</f>
        <v>0.99559393725766654</v>
      </c>
      <c r="FI62" s="31"/>
      <c r="FJ62" s="31"/>
      <c r="FK62" s="83">
        <f>SUM(FK58:FK61)/$C$58</f>
        <v>0.95259076489249206</v>
      </c>
      <c r="FL62" s="83">
        <f>SUM(FL58:FL61)/$C$58</f>
        <v>0.99118787451533308</v>
      </c>
      <c r="FM62" s="83">
        <f>SUM(FM58:FM61)/$C$58</f>
        <v>0.89989425449418403</v>
      </c>
      <c r="FN62" s="84">
        <f>SUM(FN58:FN61)/$C$58</f>
        <v>0.92315826577370463</v>
      </c>
      <c r="FO62" s="84">
        <f>SUM(FO58:FO61)/$C$58</f>
        <v>1.0396545646810011</v>
      </c>
      <c r="FP62" s="31"/>
      <c r="FQ62" s="31"/>
      <c r="FR62" s="83">
        <f>SUM(FR58:FR61)/$C$58</f>
        <v>0.97232992597814594</v>
      </c>
      <c r="FS62" s="83">
        <f>SUM(FS58:FS61)/$C$58</f>
        <v>0.96210786041593233</v>
      </c>
      <c r="FT62" s="83">
        <f>SUM(FT58:FT61)/$C$58</f>
        <v>0.98466690165667958</v>
      </c>
      <c r="FU62" s="84">
        <f>SUM(FU58:FU61)/$C$58</f>
        <v>1</v>
      </c>
      <c r="FV62" s="84">
        <f>SUM(FV58:FV61)/$C$58</f>
        <v>0.95452943249911881</v>
      </c>
      <c r="FW62" s="31"/>
      <c r="FX62" s="31"/>
      <c r="FY62" s="83">
        <f>SUM(FY58:FY61)/$C$58</f>
        <v>0.95699682763482552</v>
      </c>
      <c r="FZ62" s="83">
        <f>SUM(FZ58:FZ61)/$C$58</f>
        <v>0.85001762425096938</v>
      </c>
      <c r="GA62" s="83">
        <f>SUM(GA58:GA61)/$C$58</f>
        <v>1.0051110327811068</v>
      </c>
      <c r="GB62" s="84">
        <f>SUM(GB58:GB61)/$C$58</f>
        <v>1.0398308071906943</v>
      </c>
      <c r="GC62" s="84">
        <f>SUM(GC58:GC61)/$C$58</f>
        <v>1.0830102220655622</v>
      </c>
      <c r="GD62" s="31"/>
      <c r="GE62" s="31"/>
      <c r="GF62" s="83">
        <f>SUM(GF58:GF61)/$C$58</f>
        <v>1.0842439196334155</v>
      </c>
      <c r="GG62" s="83">
        <f>SUM(GG58:GG61)/$C$58</f>
        <v>1.1533309834332042</v>
      </c>
      <c r="GH62" s="83">
        <f>SUM(GH58:GH61)/$C$58</f>
        <v>1.141875220303137</v>
      </c>
      <c r="GI62" s="84">
        <f>SUM(GI58:GI61)/$C$58</f>
        <v>1.0720831864645752</v>
      </c>
      <c r="GJ62" s="84">
        <f>SUM(GJ58:GJ61)/$C$58</f>
        <v>0</v>
      </c>
      <c r="GK62" s="31"/>
      <c r="GL62" s="31"/>
      <c r="GM62" s="83">
        <f>SUM(GM58:GM61)/$C$58</f>
        <v>1.0763130066972153</v>
      </c>
      <c r="GN62" s="83">
        <f>SUM(GN58:GN61)/$C$58</f>
        <v>1.1550934085301374</v>
      </c>
      <c r="GO62" s="83">
        <f>SUM(GO58:GO61)/$C$58</f>
        <v>1.0558688755727881</v>
      </c>
      <c r="GP62" s="84">
        <f>SUM(GP58:GP61)/$C$58</f>
        <v>1.0699682763482552</v>
      </c>
      <c r="GQ62" s="84">
        <f>SUM(GQ58:GQ61)/$C$58</f>
        <v>1.0613323933732817</v>
      </c>
      <c r="GR62" s="31"/>
      <c r="GS62" s="31"/>
      <c r="GT62" s="83">
        <f>SUM(GT58:GT61)/$C$58</f>
        <v>1.0422982023264011</v>
      </c>
      <c r="GU62" s="83">
        <f>SUM(GU58:GU61)/$C$58</f>
        <v>1.0140994007754671</v>
      </c>
      <c r="GV62" s="83">
        <f>SUM(GV58:GV61)/$C$58</f>
        <v>1.0019386676066266</v>
      </c>
      <c r="GW62" s="84">
        <f>SUM(GW58:GW61)/$C$58</f>
        <v>0.92650687345787808</v>
      </c>
      <c r="GX62" s="84">
        <f>SUM(GX58:GX61)/$C$58</f>
        <v>0.98255199154035955</v>
      </c>
      <c r="GY62" s="31"/>
      <c r="GZ62" s="31"/>
      <c r="HA62" s="83">
        <f>SUM(HA58:HA61)/$C$58</f>
        <v>1.0578075431794149</v>
      </c>
      <c r="HB62" s="83">
        <f>SUM(HB58:HB61)/$C$58</f>
        <v>1.1457525555163905</v>
      </c>
      <c r="HC62" s="83">
        <f>SUM(HC58:HC61)/$C$58</f>
        <v>1.1698977793443779</v>
      </c>
      <c r="HD62" s="84">
        <f>SUM(HD58:HD61)/$C$58</f>
        <v>1.2158970743743391</v>
      </c>
      <c r="HE62" s="84">
        <f>SUM(HE58:HE61)/$C$58</f>
        <v>1.3972506168487839</v>
      </c>
      <c r="HF62" s="31"/>
      <c r="HG62" s="31"/>
      <c r="HH62" s="83">
        <f>SUM(HH58:HH61)/$C$58</f>
        <v>1.2789918928445541</v>
      </c>
      <c r="HI62" s="83">
        <f>SUM(HI58:HI61)/$C$58</f>
        <v>1.1529784984138174</v>
      </c>
      <c r="HJ62" s="83">
        <f>SUM(HJ58:HJ61)/$C$58</f>
        <v>1.2650687345787803</v>
      </c>
      <c r="HK62" s="84">
        <f>SUM(HK58:HK61)/$C$58</f>
        <v>1.2486781811773</v>
      </c>
      <c r="HL62" s="84">
        <f>SUM(HL58:HL61)/$C$58</f>
        <v>1.2555516390553401</v>
      </c>
      <c r="HM62" s="31"/>
      <c r="HN62" s="31"/>
      <c r="HO62" s="83">
        <f>SUM(HO58:HO61)/$C$58</f>
        <v>1.2767007402185406</v>
      </c>
      <c r="HP62" s="83">
        <f>SUM(HP58:HP61)/$C$58</f>
        <v>1.3071906943954883</v>
      </c>
      <c r="HQ62" s="83">
        <f>SUM(HQ58:HQ61)/$C$58</f>
        <v>1.2266478674656327</v>
      </c>
      <c r="HR62" s="84">
        <f>SUM(HR58:HR61)/$C$58</f>
        <v>1.259605216778287</v>
      </c>
      <c r="HS62" s="84">
        <f>SUM(HS58:HS61)/$C$58</f>
        <v>0</v>
      </c>
      <c r="HT62" s="31"/>
      <c r="HU62" s="31"/>
      <c r="HV62" s="83">
        <f>SUM(HV58:HV61)/$C$58</f>
        <v>0</v>
      </c>
      <c r="HW62" s="83">
        <f>SUM(HW58:HW61)/$C$58</f>
        <v>0</v>
      </c>
      <c r="HX62" s="83">
        <f>SUM(HX58:HX61)/$C$58</f>
        <v>0</v>
      </c>
      <c r="HY62" s="84">
        <f>SUM(HY58:HY61)/$C$58</f>
        <v>0</v>
      </c>
      <c r="HZ62" s="84">
        <f>SUM(HZ58:HZ61)/$C$58</f>
        <v>1.2308776876982728</v>
      </c>
      <c r="IA62" s="31"/>
      <c r="IB62" s="31"/>
      <c r="IC62" s="83">
        <f>SUM(IC58:IC61)/$C$58</f>
        <v>1.2222418047232992</v>
      </c>
      <c r="ID62" s="83">
        <f>SUM(ID58:ID61)/$C$58</f>
        <v>1.2307014451885794</v>
      </c>
      <c r="IE62" s="83">
        <f>SUM(IE58:IE61)/$C$58</f>
        <v>1.2555516390553401</v>
      </c>
      <c r="IF62" s="84">
        <f>SUM(IF58:IF61)/$C$58</f>
        <v>1.2432146633768064</v>
      </c>
      <c r="IG62" s="84">
        <f>SUM(IG58:IG61)/$C$58</f>
        <v>1.2752908001409939</v>
      </c>
      <c r="IH62" s="31"/>
      <c r="II62" s="31"/>
      <c r="IJ62" s="83">
        <f>SUM(IJ58:IJ61)/$C$58</f>
        <v>1.3271060979908353</v>
      </c>
      <c r="IK62" s="83">
        <f>SUM(IK58:IK61)/$C$58</f>
        <v>1.3752203031371166</v>
      </c>
      <c r="IL62" s="83">
        <f>SUM(IL58:IL61)/$C$58</f>
        <v>1.4347902714134648</v>
      </c>
      <c r="IM62" s="84">
        <f>SUM(IM58:IM61)/$C$58</f>
        <v>1.5091646105040535</v>
      </c>
      <c r="IN62" s="84">
        <f>SUM(IN58:IN61)/$C$58</f>
        <v>1.401480437081424</v>
      </c>
      <c r="IO62" s="31"/>
      <c r="IP62" s="31"/>
      <c r="IQ62" s="83">
        <f>SUM(IQ58:IQ61)/$C$58</f>
        <v>1.3738103630595699</v>
      </c>
      <c r="IR62" s="83">
        <f>SUM(IR58:IR61)/$C$58</f>
        <v>1.4113500176242511</v>
      </c>
      <c r="IS62" s="83">
        <f>SUM(IS58:IS61)/$C$58</f>
        <v>1.4138174127599576</v>
      </c>
      <c r="IT62" s="84">
        <f>SUM(IT58:IT61)/$C$58</f>
        <v>1.3716954529432499</v>
      </c>
      <c r="IU62" s="84">
        <f>SUM(IU58:IU61)/$C$58</f>
        <v>1.5026436376454</v>
      </c>
      <c r="IV62" s="31"/>
      <c r="IW62" s="31"/>
      <c r="IX62" s="83">
        <f>SUM(IX58:IX61)/$C$58</f>
        <v>1.3290447655974622</v>
      </c>
      <c r="IY62" s="83">
        <f>SUM(IY58:IY61)/$C$58</f>
        <v>1.3991892844554106</v>
      </c>
      <c r="IZ62" s="83">
        <f>SUM(IZ58:IZ61)/$C$58</f>
        <v>1.391082129009517</v>
      </c>
      <c r="JA62" s="84">
        <f>SUM(JA58:JA61)/$C$58</f>
        <v>1.3928445541064505</v>
      </c>
      <c r="JB62" s="84">
        <f>SUM(JB58:JB61)/$C$58</f>
        <v>1.3669369051815299</v>
      </c>
      <c r="JC62" s="31"/>
      <c r="JD62" s="31"/>
      <c r="JE62" s="83">
        <f>SUM(JE58:JE61)/$C$58</f>
        <v>1.2673598872047938</v>
      </c>
      <c r="JF62" s="83">
        <f>SUM(JF58:JF61)/$C$58</f>
        <v>1.2966161438138879</v>
      </c>
      <c r="JG62" s="83">
        <f>SUM(JG58:JG61)/$C$58</f>
        <v>1.3276348255199153</v>
      </c>
      <c r="JH62" s="84">
        <f>SUM(JH58:JH61)/$C$58</f>
        <v>1.3665844201621431</v>
      </c>
      <c r="JI62" s="84">
        <f>SUM(JI58:JI61)/$C$58</f>
        <v>1.3063094818470216</v>
      </c>
      <c r="JJ62" s="31"/>
      <c r="JK62" s="31"/>
      <c r="JL62" s="83">
        <f>SUM(JL58:JL61)/$C$58</f>
        <v>1.2892139584067677</v>
      </c>
      <c r="JM62" s="83">
        <f>SUM(JM58:JM61)/$C$58</f>
        <v>1.308600634473035</v>
      </c>
      <c r="JN62" s="83">
        <f>SUM(JN58:JN61)/$C$58</f>
        <v>1.3350370109270355</v>
      </c>
      <c r="JO62" s="84">
        <f>SUM(JO58:JO61)/$C$58</f>
        <v>1.3572435671483962</v>
      </c>
      <c r="JP62" s="84">
        <f>SUM(JP58:JP61)/$C$58</f>
        <v>0</v>
      </c>
      <c r="JQ62" s="31"/>
      <c r="JR62" s="31"/>
      <c r="JS62" s="83">
        <f>SUM(JS58:JS61)/$C$58</f>
        <v>1.1173775114557631</v>
      </c>
      <c r="JT62" s="83">
        <f>SUM(JT58:JT61)/$C$58</f>
        <v>1.1173775114557631</v>
      </c>
      <c r="JU62" s="83">
        <f>SUM(JU58:JU61)/$C$58</f>
        <v>1.1291857596052168</v>
      </c>
      <c r="JV62" s="84">
        <f>SUM(JV58:JV61)/$C$58</f>
        <v>1.1231935142756433</v>
      </c>
      <c r="JW62" s="84">
        <f>SUM(JW58:JW61)/$C$58</f>
        <v>1.0803665844201622</v>
      </c>
      <c r="JX62" s="31"/>
      <c r="JY62" s="31"/>
      <c r="JZ62" s="83">
        <f>SUM(JZ58:JZ61)/$C$58</f>
        <v>1.0803665844201622</v>
      </c>
      <c r="KA62" s="83">
        <f>SUM(KA58:KA61)/$C$58</f>
        <v>1.1018681706027493</v>
      </c>
      <c r="KB62" s="83">
        <f>SUM(KB58:KB61)/$C$58</f>
        <v>1.1771237222418047</v>
      </c>
      <c r="KC62" s="84">
        <f>SUM(KC58:KC61)/$C$58</f>
        <v>1.1231935142756433</v>
      </c>
      <c r="KD62" s="84">
        <f>SUM(KD58:KD61)/$C$58</f>
        <v>1.2862178357419809</v>
      </c>
      <c r="KE62" s="31"/>
      <c r="KF62" s="31"/>
      <c r="KG62" s="83">
        <f>SUM(KG58:KG61)/$C$58</f>
        <v>1.2659499471272471</v>
      </c>
      <c r="KH62" s="83">
        <f>SUM(KH58:KH61)/$C$58</f>
        <v>1.3221713077194219</v>
      </c>
      <c r="KI62" s="83">
        <f>SUM(KI58:KI61)/$C$58</f>
        <v>1.2841029256256609</v>
      </c>
      <c r="KJ62" s="84">
        <f>SUM(KJ58:KJ61)/$C$58</f>
        <v>1.1661966866408178</v>
      </c>
      <c r="KK62" s="84">
        <f>SUM(KK58:KK61)/$C$58</f>
        <v>1.2000352485019388</v>
      </c>
      <c r="KL62" s="31"/>
      <c r="KM62" s="31"/>
      <c r="KN62" s="83">
        <f>SUM(KN58:KN61)/$C$58</f>
        <v>1.2146633768064856</v>
      </c>
      <c r="KO62" s="83">
        <f>SUM(KO58:KO61)/$C$58</f>
        <v>1.165315474092351</v>
      </c>
      <c r="KP62" s="83">
        <f>SUM(KP58:KP61)/$C$58</f>
        <v>1.1764187522030314</v>
      </c>
      <c r="KQ62" s="84">
        <f>SUM(KQ58:KQ61)/$C$58</f>
        <v>1.1593232287627775</v>
      </c>
      <c r="KR62" s="84">
        <f>SUM(KR58:KR61)/$C$58</f>
        <v>1.1249559393725768</v>
      </c>
      <c r="KS62" s="31"/>
      <c r="KT62" s="31"/>
      <c r="KU62" s="83">
        <f>SUM(KU58:KU61)/$C$58</f>
        <v>1.1313006697215369</v>
      </c>
      <c r="KV62" s="83">
        <f>SUM(KV58:KV61)/$C$58</f>
        <v>0.96862883327458582</v>
      </c>
      <c r="KW62" s="83">
        <f>SUM(KW58:KW61)/$C$58</f>
        <v>0.93637645400070502</v>
      </c>
      <c r="KX62" s="84">
        <f>SUM(KX58:KX61)/$C$58</f>
        <v>0.9481847021501586</v>
      </c>
      <c r="KY62" s="84">
        <f>SUM(KY58:KY61)/$C$58</f>
        <v>0.87839266831159679</v>
      </c>
      <c r="KZ62" s="31"/>
      <c r="LA62" s="31"/>
      <c r="LB62" s="83">
        <f>SUM(LB58:LB61)/$C$58</f>
        <v>0.88808600634473034</v>
      </c>
      <c r="LC62" s="83">
        <f>SUM(LC58:LC61)/$C$58</f>
        <v>0.84702150158618261</v>
      </c>
      <c r="LD62" s="83">
        <f>SUM(LD58:LD61)/$C$58</f>
        <v>0.85283750440606276</v>
      </c>
      <c r="LE62" s="84">
        <f>SUM(LE58:LE61)/$C$58</f>
        <v>0.84349665139231578</v>
      </c>
      <c r="LF62" s="84">
        <f>SUM(LF58:LF61)/$C$58</f>
        <v>0.78692280578075435</v>
      </c>
      <c r="LG62" s="31"/>
      <c r="LH62" s="31"/>
      <c r="LI62" s="83">
        <f>SUM(LI58:LI61)/$C$58</f>
        <v>0.77405710257314064</v>
      </c>
      <c r="LJ62" s="83">
        <f>SUM(LJ58:LJ61)/$C$58</f>
        <v>0.64681001057455056</v>
      </c>
      <c r="LK62" s="83">
        <f>SUM(LK58:LK61)/$C$58</f>
        <v>0.58019034191046881</v>
      </c>
      <c r="LL62" s="84">
        <f>SUM(LL58:LL61)/$C$58</f>
        <v>0.65879450123369754</v>
      </c>
      <c r="LM62" s="84">
        <f>SUM(LM58:LM61)/$C$58</f>
        <v>0.60768417342262959</v>
      </c>
      <c r="LN62" s="31"/>
      <c r="LO62" s="31"/>
      <c r="LP62" s="83">
        <f>SUM(LP58:LP61)/$C$58</f>
        <v>0.68434966513923157</v>
      </c>
      <c r="LQ62" s="83">
        <f>SUM(LQ58:LQ61)/$C$58</f>
        <v>0.69598167077899187</v>
      </c>
      <c r="LR62" s="83">
        <f>SUM(LR58:LR61)/$C$58</f>
        <v>0.71536834684525907</v>
      </c>
      <c r="LS62" s="84">
        <f>SUM(LS58:LS61)/$C$58</f>
        <v>0.7680648572435671</v>
      </c>
      <c r="LT62" s="84">
        <f>SUM(LT58:LT61)/$C$58</f>
        <v>0.83010222065562211</v>
      </c>
      <c r="LU62" s="31"/>
      <c r="LV62" s="31"/>
      <c r="LW62" s="83">
        <f>SUM(LW58:LW61)/$C$58</f>
        <v>0.80877687698272827</v>
      </c>
      <c r="LX62" s="83">
        <f>SUM(LX58:LX61)/$C$58</f>
        <v>0.89460697920338383</v>
      </c>
      <c r="LY62" s="83">
        <f>SUM(LY58:LY61)/$C$58</f>
        <v>0.93761015156855831</v>
      </c>
      <c r="LZ62" s="84">
        <f>SUM(LZ58:LZ61)/$C$58</f>
        <v>1.0283750440606274</v>
      </c>
      <c r="MA62" s="84">
        <f>SUM(MA58:MA61)/$C$58</f>
        <v>0.93725766654917164</v>
      </c>
      <c r="MB62" s="31"/>
      <c r="MC62" s="31"/>
      <c r="MD62" s="83">
        <f>SUM(MD58:MD61)/$C$58</f>
        <v>1.015685583362707</v>
      </c>
      <c r="ME62" s="83">
        <f>SUM(ME58:ME61)/$C$58</f>
        <v>1.0586887557278815</v>
      </c>
      <c r="MF62" s="83">
        <f>SUM(MF58:MF61)/$C$58</f>
        <v>1.0590412407472682</v>
      </c>
      <c r="MG62" s="84">
        <f>SUM(MG58:MG61)/$C$58</f>
        <v>1.1129714487134297</v>
      </c>
      <c r="MH62" s="84">
        <f>SUM(MH58:MH61)/$C$58</f>
        <v>1.1290095170955234</v>
      </c>
      <c r="MI62" s="31"/>
      <c r="MJ62" s="31"/>
      <c r="MK62" s="83">
        <f>SUM(MK58:MK61)/$C$58</f>
        <v>1.0287275290800142</v>
      </c>
      <c r="ML62" s="83">
        <f>SUM(ML58:ML61)/$C$58</f>
        <v>0.98484314416637297</v>
      </c>
      <c r="MM62" s="83">
        <f>SUM(MM58:MM61)/$C$58</f>
        <v>1.0192104335565739</v>
      </c>
      <c r="MN62" s="84">
        <f>SUM(MN58:MN61)/$C$58</f>
        <v>1.111032781106803</v>
      </c>
      <c r="MO62" s="84">
        <f>SUM(MO58:MO61)/$C$58</f>
        <v>1.1015156855833628</v>
      </c>
      <c r="MP62" s="31"/>
      <c r="MQ62" s="31"/>
      <c r="MR62" s="83">
        <f>SUM(MR58:MR61)/$C$58</f>
        <v>1.0193866760662671</v>
      </c>
      <c r="MS62" s="83">
        <f>SUM(MS58:MS61)/$C$58</f>
        <v>1.0967571378216425</v>
      </c>
      <c r="MT62" s="83">
        <f>SUM(MT58:MT61)/$C$58</f>
        <v>1.1330630948184701</v>
      </c>
      <c r="MU62" s="84">
        <f>SUM(MU58:MU61)/$C$58</f>
        <v>1.1690165667959111</v>
      </c>
      <c r="MV62" s="84">
        <f>SUM(MV58:MV61)/$C$58</f>
        <v>1.1869933027846316</v>
      </c>
      <c r="MW62" s="31"/>
      <c r="MX62" s="31"/>
      <c r="MY62" s="83">
        <f>SUM(MY58:MY61)/$C$58</f>
        <v>0</v>
      </c>
      <c r="MZ62" s="83">
        <f>SUM(MZ58:MZ61)/$C$58</f>
        <v>0</v>
      </c>
      <c r="NA62" s="83">
        <f>SUM(NA58:NA61)/$C$58</f>
        <v>0</v>
      </c>
      <c r="NB62" s="84">
        <f>SUM(NB58:NB61)/$C$58</f>
        <v>0</v>
      </c>
      <c r="NC62" s="84">
        <f>SUM(NC58:NC61)/$C$58</f>
        <v>0</v>
      </c>
      <c r="ND62" s="31"/>
      <c r="NE62" s="31"/>
      <c r="NF62" s="16" t="s">
        <v>759</v>
      </c>
    </row>
    <row r="63" spans="1:370" s="29" customFormat="1" ht="15.75" x14ac:dyDescent="0.25">
      <c r="A63" s="85" t="s">
        <v>411</v>
      </c>
      <c r="B63" s="86"/>
      <c r="C63" s="87"/>
      <c r="D63" s="87"/>
      <c r="E63" s="88"/>
      <c r="F63" s="17"/>
      <c r="G63" s="17"/>
      <c r="H63" s="17"/>
      <c r="I63" s="17"/>
      <c r="J63" s="17"/>
      <c r="K63" s="17"/>
      <c r="L63" s="17"/>
      <c r="M63" s="89"/>
      <c r="N63" s="90"/>
      <c r="O63" s="90"/>
      <c r="P63" s="90"/>
      <c r="Q63" s="90"/>
      <c r="R63" s="17"/>
      <c r="S63" s="17"/>
      <c r="T63" s="89"/>
      <c r="U63" s="90"/>
      <c r="V63" s="90"/>
      <c r="W63" s="90"/>
      <c r="X63" s="90"/>
      <c r="Y63" s="17"/>
      <c r="Z63" s="17"/>
      <c r="AA63" s="89"/>
      <c r="AB63" s="90"/>
      <c r="AC63" s="90"/>
      <c r="AD63" s="90"/>
      <c r="AE63" s="90"/>
      <c r="AF63" s="17"/>
      <c r="AG63" s="17"/>
      <c r="AH63" s="89"/>
      <c r="AI63" s="90"/>
      <c r="AJ63" s="90"/>
      <c r="AK63" s="90"/>
      <c r="AL63" s="90"/>
      <c r="AM63" s="17"/>
      <c r="AN63" s="17"/>
      <c r="AO63" s="89"/>
      <c r="AP63" s="90"/>
      <c r="AQ63" s="90"/>
      <c r="AR63" s="90"/>
      <c r="AS63" s="90"/>
      <c r="AT63" s="17"/>
      <c r="AU63" s="17"/>
      <c r="AV63" s="89"/>
      <c r="AW63" s="90"/>
      <c r="AX63" s="90"/>
      <c r="AY63" s="90"/>
      <c r="AZ63" s="90"/>
      <c r="BA63" s="17"/>
      <c r="BB63" s="17"/>
      <c r="BC63" s="89"/>
      <c r="BD63" s="90"/>
      <c r="BE63" s="90"/>
      <c r="BF63" s="90"/>
      <c r="BG63" s="90"/>
      <c r="BH63" s="17"/>
      <c r="BI63" s="17"/>
      <c r="BJ63" s="89"/>
      <c r="BK63" s="90"/>
      <c r="BL63" s="90"/>
      <c r="BM63" s="90"/>
      <c r="BN63" s="90"/>
      <c r="BO63" s="17"/>
      <c r="BP63" s="17"/>
      <c r="BQ63" s="89"/>
      <c r="BR63" s="90"/>
      <c r="BS63" s="90"/>
      <c r="BT63" s="90"/>
      <c r="BU63" s="90"/>
      <c r="BV63" s="17"/>
      <c r="BW63" s="17"/>
      <c r="BX63" s="89"/>
      <c r="BY63" s="90"/>
      <c r="BZ63" s="90"/>
      <c r="CA63" s="90"/>
      <c r="CB63" s="90"/>
      <c r="CC63" s="17"/>
      <c r="CD63" s="17"/>
      <c r="CE63" s="89"/>
      <c r="CF63" s="90"/>
      <c r="CG63" s="90"/>
      <c r="CH63" s="90"/>
      <c r="CI63" s="90"/>
      <c r="CJ63" s="17"/>
      <c r="CK63" s="17"/>
      <c r="CL63" s="89"/>
      <c r="CM63" s="90"/>
      <c r="CN63" s="90"/>
      <c r="CO63" s="90"/>
      <c r="CP63" s="90"/>
      <c r="CQ63" s="17"/>
      <c r="CR63" s="17"/>
      <c r="CS63" s="89"/>
      <c r="CT63" s="90"/>
      <c r="CU63" s="90"/>
      <c r="CV63" s="90"/>
      <c r="CW63" s="90"/>
      <c r="CX63" s="17"/>
      <c r="CY63" s="17"/>
      <c r="CZ63" s="89"/>
      <c r="DA63" s="90"/>
      <c r="DB63" s="90"/>
      <c r="DC63" s="90"/>
      <c r="DD63" s="90"/>
      <c r="DE63" s="17"/>
      <c r="DF63" s="17"/>
      <c r="DG63" s="89"/>
      <c r="DH63" s="90"/>
      <c r="DI63" s="90"/>
      <c r="DJ63" s="90"/>
      <c r="DK63" s="90"/>
      <c r="DL63" s="17"/>
      <c r="DM63" s="17"/>
      <c r="DN63" s="89"/>
      <c r="DO63" s="90"/>
      <c r="DP63" s="90"/>
      <c r="DQ63" s="90"/>
      <c r="DR63" s="90"/>
      <c r="DS63" s="17"/>
      <c r="DT63" s="17"/>
      <c r="DU63" s="89"/>
      <c r="DV63" s="90"/>
      <c r="DW63" s="90"/>
      <c r="DX63" s="90"/>
      <c r="DY63" s="90"/>
      <c r="DZ63" s="17"/>
      <c r="EA63" s="17"/>
      <c r="EB63" s="89"/>
      <c r="EC63" s="90"/>
      <c r="ED63" s="90"/>
      <c r="EE63" s="90"/>
      <c r="EF63" s="90"/>
      <c r="EG63" s="17"/>
      <c r="EH63" s="17"/>
      <c r="EI63" s="89"/>
      <c r="EJ63" s="90"/>
      <c r="EK63" s="90"/>
      <c r="EL63" s="90"/>
      <c r="EM63" s="90"/>
      <c r="EN63" s="17"/>
      <c r="EO63" s="17"/>
      <c r="EP63" s="89"/>
      <c r="EQ63" s="90"/>
      <c r="ER63" s="90"/>
      <c r="ES63" s="90"/>
      <c r="ET63" s="90"/>
      <c r="EU63" s="17"/>
      <c r="EV63" s="17"/>
      <c r="EW63" s="89"/>
      <c r="EX63" s="90"/>
      <c r="EY63" s="90"/>
      <c r="EZ63" s="90"/>
      <c r="FA63" s="90"/>
      <c r="FB63" s="17"/>
      <c r="FC63" s="17"/>
      <c r="FD63" s="89"/>
      <c r="FE63" s="90"/>
      <c r="FF63" s="90"/>
      <c r="FG63" s="90"/>
      <c r="FH63" s="90"/>
      <c r="FI63" s="17"/>
      <c r="FJ63" s="17"/>
      <c r="FK63" s="89"/>
      <c r="FL63" s="90"/>
      <c r="FM63" s="90"/>
      <c r="FN63" s="90"/>
      <c r="FO63" s="90"/>
      <c r="FP63" s="17"/>
      <c r="FQ63" s="17"/>
      <c r="FR63" s="89"/>
      <c r="FS63" s="90"/>
      <c r="FT63" s="90"/>
      <c r="FU63" s="90"/>
      <c r="FV63" s="90"/>
      <c r="FW63" s="17"/>
      <c r="FX63" s="17"/>
      <c r="FY63" s="89"/>
      <c r="FZ63" s="90"/>
      <c r="GA63" s="90"/>
      <c r="GB63" s="90"/>
      <c r="GC63" s="90"/>
      <c r="GD63" s="17"/>
      <c r="GE63" s="17"/>
      <c r="GF63" s="89"/>
      <c r="GG63" s="90"/>
      <c r="GH63" s="90"/>
      <c r="GI63" s="90"/>
      <c r="GJ63" s="90"/>
      <c r="GK63" s="17"/>
      <c r="GL63" s="17"/>
      <c r="GM63" s="89"/>
      <c r="GN63" s="90"/>
      <c r="GO63" s="90"/>
      <c r="GP63" s="90"/>
      <c r="GQ63" s="90"/>
      <c r="GR63" s="17"/>
      <c r="GS63" s="17"/>
      <c r="GT63" s="89"/>
      <c r="GU63" s="90"/>
      <c r="GV63" s="90"/>
      <c r="GW63" s="90"/>
      <c r="GX63" s="90"/>
      <c r="GY63" s="17"/>
      <c r="GZ63" s="17"/>
      <c r="HA63" s="89"/>
      <c r="HB63" s="90"/>
      <c r="HC63" s="90"/>
      <c r="HD63" s="90"/>
      <c r="HE63" s="90"/>
      <c r="HF63" s="17"/>
      <c r="HG63" s="17"/>
      <c r="HH63" s="89"/>
      <c r="HI63" s="90"/>
      <c r="HJ63" s="90"/>
      <c r="HK63" s="90"/>
      <c r="HL63" s="90"/>
      <c r="HM63" s="17"/>
      <c r="HN63" s="17"/>
      <c r="HO63" s="89"/>
      <c r="HP63" s="90"/>
      <c r="HQ63" s="90"/>
      <c r="HR63" s="90"/>
      <c r="HS63" s="90"/>
      <c r="HT63" s="17"/>
      <c r="HU63" s="17"/>
      <c r="HV63" s="89"/>
      <c r="HW63" s="90"/>
      <c r="HX63" s="90"/>
      <c r="HY63" s="90"/>
      <c r="HZ63" s="90"/>
      <c r="IA63" s="17"/>
      <c r="IB63" s="17"/>
      <c r="IC63" s="89"/>
      <c r="ID63" s="90"/>
      <c r="IE63" s="90"/>
      <c r="IF63" s="90"/>
      <c r="IG63" s="90"/>
      <c r="IH63" s="17"/>
      <c r="II63" s="17"/>
      <c r="IJ63" s="89"/>
      <c r="IK63" s="90"/>
      <c r="IL63" s="90"/>
      <c r="IM63" s="90"/>
      <c r="IN63" s="90"/>
      <c r="IO63" s="17"/>
      <c r="IP63" s="17"/>
      <c r="IQ63" s="89"/>
      <c r="IR63" s="90"/>
      <c r="IS63" s="90"/>
      <c r="IT63" s="90"/>
      <c r="IU63" s="90"/>
      <c r="IV63" s="17"/>
      <c r="IW63" s="17"/>
      <c r="IX63" s="89"/>
      <c r="IY63" s="90"/>
      <c r="IZ63" s="90"/>
      <c r="JA63" s="90"/>
      <c r="JB63" s="90"/>
      <c r="JC63" s="17"/>
      <c r="JD63" s="17"/>
      <c r="JE63" s="89"/>
      <c r="JF63" s="90"/>
      <c r="JG63" s="90"/>
      <c r="JH63" s="90"/>
      <c r="JI63" s="90"/>
      <c r="JJ63" s="17"/>
      <c r="JK63" s="17"/>
      <c r="JL63" s="89"/>
      <c r="JM63" s="90"/>
      <c r="JN63" s="90"/>
      <c r="JO63" s="90"/>
      <c r="JP63" s="90"/>
      <c r="JQ63" s="17"/>
      <c r="JR63" s="17"/>
      <c r="JS63" s="89"/>
      <c r="JT63" s="90"/>
      <c r="JU63" s="90"/>
      <c r="JV63" s="90"/>
      <c r="JW63" s="90"/>
      <c r="JX63" s="17"/>
      <c r="JY63" s="17"/>
      <c r="JZ63" s="89"/>
      <c r="KA63" s="90"/>
      <c r="KB63" s="90"/>
      <c r="KC63" s="90"/>
      <c r="KD63" s="90"/>
      <c r="KE63" s="17"/>
      <c r="KF63" s="17"/>
      <c r="KG63" s="89"/>
      <c r="KH63" s="90"/>
      <c r="KI63" s="90"/>
      <c r="KJ63" s="90"/>
      <c r="KK63" s="90"/>
      <c r="KL63" s="17"/>
      <c r="KM63" s="17"/>
      <c r="KN63" s="89"/>
      <c r="KO63" s="90"/>
      <c r="KP63" s="90"/>
      <c r="KQ63" s="90"/>
      <c r="KR63" s="90"/>
      <c r="KS63" s="17"/>
      <c r="KT63" s="17"/>
      <c r="KU63" s="89"/>
      <c r="KV63" s="90"/>
      <c r="KW63" s="90"/>
      <c r="KX63" s="90"/>
      <c r="KY63" s="90"/>
      <c r="KZ63" s="17"/>
      <c r="LA63" s="17"/>
      <c r="LB63" s="89"/>
      <c r="LC63" s="90"/>
      <c r="LD63" s="90"/>
      <c r="LE63" s="90"/>
      <c r="LF63" s="90"/>
      <c r="LG63" s="17"/>
      <c r="LH63" s="17"/>
      <c r="LI63" s="89"/>
      <c r="LJ63" s="90"/>
      <c r="LK63" s="90"/>
      <c r="LL63" s="90"/>
      <c r="LM63" s="90"/>
      <c r="LN63" s="17"/>
      <c r="LO63" s="17"/>
      <c r="LP63" s="89"/>
      <c r="LQ63" s="90"/>
      <c r="LR63" s="90"/>
      <c r="LS63" s="90"/>
      <c r="LT63" s="90"/>
      <c r="LU63" s="17"/>
      <c r="LV63" s="17"/>
      <c r="LW63" s="89"/>
      <c r="LX63" s="90"/>
      <c r="LY63" s="90"/>
      <c r="LZ63" s="90"/>
      <c r="MA63" s="90"/>
      <c r="MB63" s="17"/>
      <c r="MC63" s="17"/>
      <c r="MD63" s="89"/>
      <c r="ME63" s="90"/>
      <c r="MF63" s="90"/>
      <c r="MG63" s="90"/>
      <c r="MH63" s="90"/>
      <c r="MI63" s="17"/>
      <c r="MJ63" s="17"/>
      <c r="MK63" s="89"/>
      <c r="ML63" s="90"/>
      <c r="MM63" s="90"/>
      <c r="MN63" s="90"/>
      <c r="MO63" s="90"/>
      <c r="MP63" s="17"/>
      <c r="MQ63" s="17"/>
      <c r="MR63" s="89"/>
      <c r="MS63" s="90"/>
      <c r="MT63" s="90"/>
      <c r="MU63" s="90"/>
      <c r="MV63" s="90"/>
      <c r="MW63" s="17"/>
      <c r="MX63" s="17"/>
      <c r="MY63" s="89"/>
      <c r="MZ63" s="90"/>
      <c r="NA63" s="90"/>
      <c r="NB63" s="90"/>
      <c r="NC63" s="90"/>
      <c r="ND63" s="17"/>
      <c r="NE63" s="17"/>
      <c r="NF63" s="16" t="s">
        <v>759</v>
      </c>
    </row>
    <row r="64" spans="1:370" s="29" customFormat="1" ht="15.75" x14ac:dyDescent="0.25">
      <c r="A64" s="91" t="s">
        <v>823</v>
      </c>
      <c r="B64" s="23" t="s">
        <v>411</v>
      </c>
      <c r="C64" s="24">
        <v>500</v>
      </c>
      <c r="D64" s="33" t="s">
        <v>824</v>
      </c>
      <c r="E64" s="56">
        <f>MAX(G64:NC64)</f>
        <v>8378</v>
      </c>
      <c r="F64" s="92">
        <v>7284</v>
      </c>
      <c r="G64" s="92">
        <v>7284</v>
      </c>
      <c r="H64" s="92">
        <v>7284</v>
      </c>
      <c r="I64" s="93">
        <v>7284</v>
      </c>
      <c r="J64" s="31"/>
      <c r="K64" s="31"/>
      <c r="L64" s="31"/>
      <c r="M64" s="94">
        <v>7284</v>
      </c>
      <c r="N64" s="92">
        <v>8370</v>
      </c>
      <c r="O64" s="92">
        <v>8370</v>
      </c>
      <c r="P64" s="92">
        <v>8370</v>
      </c>
      <c r="Q64" s="92">
        <v>8327</v>
      </c>
      <c r="R64" s="31"/>
      <c r="S64" s="31"/>
      <c r="T64" s="94">
        <v>8327</v>
      </c>
      <c r="U64" s="92">
        <v>8327</v>
      </c>
      <c r="V64" s="92">
        <v>8378</v>
      </c>
      <c r="W64" s="92">
        <v>8378</v>
      </c>
      <c r="X64" s="92">
        <v>8378</v>
      </c>
      <c r="Y64" s="31"/>
      <c r="Z64" s="31"/>
      <c r="AA64" s="94">
        <v>8378</v>
      </c>
      <c r="AB64" s="92">
        <v>8378</v>
      </c>
      <c r="AC64" s="92">
        <v>8378</v>
      </c>
      <c r="AD64" s="92">
        <v>8378</v>
      </c>
      <c r="AE64" s="92">
        <v>8378</v>
      </c>
      <c r="AF64" s="31"/>
      <c r="AG64" s="31"/>
      <c r="AH64" s="94">
        <v>8378</v>
      </c>
      <c r="AI64" s="92">
        <v>8276</v>
      </c>
      <c r="AJ64" s="92">
        <v>8276</v>
      </c>
      <c r="AK64" s="92">
        <v>8276</v>
      </c>
      <c r="AL64" s="92">
        <v>8276</v>
      </c>
      <c r="AM64" s="31"/>
      <c r="AN64" s="31"/>
      <c r="AO64" s="94">
        <v>8276</v>
      </c>
      <c r="AP64" s="92">
        <v>8072</v>
      </c>
      <c r="AQ64" s="92">
        <v>7868</v>
      </c>
      <c r="AR64" s="92">
        <v>7460</v>
      </c>
      <c r="AS64" s="92">
        <v>7154</v>
      </c>
      <c r="AT64" s="31"/>
      <c r="AU64" s="31"/>
      <c r="AV64" s="94">
        <v>6982</v>
      </c>
      <c r="AW64" s="92">
        <v>6778</v>
      </c>
      <c r="AX64" s="92">
        <v>6443</v>
      </c>
      <c r="AY64" s="92">
        <v>6211</v>
      </c>
      <c r="AZ64" s="92">
        <v>5877</v>
      </c>
      <c r="BA64" s="31"/>
      <c r="BB64" s="31"/>
      <c r="BC64" s="94">
        <v>5474</v>
      </c>
      <c r="BD64" s="92">
        <v>4704</v>
      </c>
      <c r="BE64" s="92">
        <v>4180</v>
      </c>
      <c r="BF64" s="92">
        <v>4180</v>
      </c>
      <c r="BG64" s="92">
        <v>3846</v>
      </c>
      <c r="BH64" s="31"/>
      <c r="BI64" s="31"/>
      <c r="BJ64" s="94">
        <v>3642</v>
      </c>
      <c r="BK64" s="92">
        <v>2928</v>
      </c>
      <c r="BL64" s="92">
        <v>2594</v>
      </c>
      <c r="BM64" s="92">
        <v>2594</v>
      </c>
      <c r="BN64" s="92">
        <v>2359</v>
      </c>
      <c r="BO64" s="31"/>
      <c r="BP64" s="31"/>
      <c r="BQ64" s="94">
        <v>2257</v>
      </c>
      <c r="BR64" s="92">
        <v>2053</v>
      </c>
      <c r="BS64" s="92">
        <v>1844</v>
      </c>
      <c r="BT64" s="92">
        <v>1642</v>
      </c>
      <c r="BU64" s="92">
        <v>1336</v>
      </c>
      <c r="BV64" s="31"/>
      <c r="BW64" s="31"/>
      <c r="BX64" s="94">
        <v>1336</v>
      </c>
      <c r="BY64" s="92">
        <v>1236</v>
      </c>
      <c r="BZ64" s="92">
        <v>1121</v>
      </c>
      <c r="CA64" s="92">
        <v>1121</v>
      </c>
      <c r="CB64" s="92">
        <v>1053</v>
      </c>
      <c r="CC64" s="31"/>
      <c r="CD64" s="31"/>
      <c r="CE64" s="94">
        <v>849</v>
      </c>
      <c r="CF64" s="92">
        <v>719</v>
      </c>
      <c r="CG64" s="92">
        <v>719</v>
      </c>
      <c r="CH64" s="92">
        <v>617</v>
      </c>
      <c r="CI64" s="92">
        <v>315</v>
      </c>
      <c r="CJ64" s="31"/>
      <c r="CK64" s="31"/>
      <c r="CL64" s="94">
        <v>202</v>
      </c>
      <c r="CM64" s="92">
        <v>202</v>
      </c>
      <c r="CN64" s="92">
        <v>202</v>
      </c>
      <c r="CO64" s="92">
        <v>202</v>
      </c>
      <c r="CP64" s="92">
        <v>202</v>
      </c>
      <c r="CQ64" s="31"/>
      <c r="CR64" s="31"/>
      <c r="CS64" s="94">
        <v>202</v>
      </c>
      <c r="CT64" s="92">
        <v>202</v>
      </c>
      <c r="CU64" s="92">
        <v>202</v>
      </c>
      <c r="CV64" s="92">
        <v>202</v>
      </c>
      <c r="CW64" s="92">
        <v>202</v>
      </c>
      <c r="CX64" s="31"/>
      <c r="CY64" s="31"/>
      <c r="CZ64" s="94">
        <v>202</v>
      </c>
      <c r="DA64" s="92">
        <v>202</v>
      </c>
      <c r="DB64" s="92">
        <v>129</v>
      </c>
      <c r="DC64" s="92">
        <v>129</v>
      </c>
      <c r="DD64" s="92">
        <v>129</v>
      </c>
      <c r="DE64" s="31"/>
      <c r="DF64" s="31"/>
      <c r="DG64" s="94">
        <v>129</v>
      </c>
      <c r="DH64" s="92">
        <v>63</v>
      </c>
      <c r="DI64" s="92">
        <v>63</v>
      </c>
      <c r="DJ64" s="92">
        <v>63</v>
      </c>
      <c r="DK64" s="92">
        <v>63</v>
      </c>
      <c r="DL64" s="31"/>
      <c r="DM64" s="31"/>
      <c r="DN64" s="94">
        <v>63</v>
      </c>
      <c r="DO64" s="92">
        <v>63</v>
      </c>
      <c r="DP64" s="92">
        <v>256</v>
      </c>
      <c r="DQ64" s="92">
        <v>256</v>
      </c>
      <c r="DR64" s="92">
        <v>256</v>
      </c>
      <c r="DS64" s="31"/>
      <c r="DT64" s="31"/>
      <c r="DU64" s="94">
        <v>256</v>
      </c>
      <c r="DV64" s="92">
        <v>256</v>
      </c>
      <c r="DW64" s="92">
        <v>256</v>
      </c>
      <c r="DX64" s="92">
        <v>256</v>
      </c>
      <c r="DY64" s="92">
        <v>256</v>
      </c>
      <c r="DZ64" s="31"/>
      <c r="EA64" s="31"/>
      <c r="EB64" s="94">
        <v>256</v>
      </c>
      <c r="EC64" s="92">
        <v>256</v>
      </c>
      <c r="ED64" s="92">
        <v>256</v>
      </c>
      <c r="EE64" s="92">
        <v>256</v>
      </c>
      <c r="EF64" s="92">
        <v>256</v>
      </c>
      <c r="EG64" s="31"/>
      <c r="EH64" s="31"/>
      <c r="EI64" s="94">
        <v>256</v>
      </c>
      <c r="EJ64" s="92">
        <v>256</v>
      </c>
      <c r="EK64" s="92">
        <v>256</v>
      </c>
      <c r="EL64" s="92">
        <v>256</v>
      </c>
      <c r="EM64" s="92">
        <v>256</v>
      </c>
      <c r="EN64" s="31"/>
      <c r="EO64" s="31"/>
      <c r="EP64" s="94">
        <v>256</v>
      </c>
      <c r="EQ64" s="92">
        <v>256</v>
      </c>
      <c r="ER64" s="92">
        <v>256</v>
      </c>
      <c r="ES64" s="92">
        <v>256</v>
      </c>
      <c r="ET64" s="92">
        <v>216</v>
      </c>
      <c r="EU64" s="31"/>
      <c r="EV64" s="31"/>
      <c r="EW64" s="94">
        <v>0</v>
      </c>
      <c r="EX64" s="92">
        <v>216</v>
      </c>
      <c r="EY64" s="92">
        <v>216</v>
      </c>
      <c r="EZ64" s="92">
        <v>216</v>
      </c>
      <c r="FA64" s="92">
        <v>216</v>
      </c>
      <c r="FB64" s="31"/>
      <c r="FC64" s="31"/>
      <c r="FD64" s="94">
        <v>216</v>
      </c>
      <c r="FE64" s="92">
        <v>216</v>
      </c>
      <c r="FF64" s="92">
        <v>216</v>
      </c>
      <c r="FG64" s="92">
        <v>216</v>
      </c>
      <c r="FH64" s="92">
        <v>216</v>
      </c>
      <c r="FI64" s="31"/>
      <c r="FJ64" s="31"/>
      <c r="FK64" s="94">
        <v>216</v>
      </c>
      <c r="FL64" s="92">
        <v>216</v>
      </c>
      <c r="FM64" s="92">
        <v>216</v>
      </c>
      <c r="FN64" s="92">
        <v>161</v>
      </c>
      <c r="FO64" s="92">
        <v>161</v>
      </c>
      <c r="FP64" s="31"/>
      <c r="FQ64" s="31"/>
      <c r="FR64" s="94">
        <v>161</v>
      </c>
      <c r="FS64" s="92">
        <v>161</v>
      </c>
      <c r="FT64" s="28">
        <v>161</v>
      </c>
      <c r="FU64" s="92">
        <v>161</v>
      </c>
      <c r="FV64" s="28">
        <v>161</v>
      </c>
      <c r="FW64" s="31"/>
      <c r="FX64" s="31"/>
      <c r="FY64" s="94">
        <v>161</v>
      </c>
      <c r="FZ64" s="92">
        <v>161</v>
      </c>
      <c r="GA64" s="92">
        <v>161</v>
      </c>
      <c r="GB64" s="92">
        <v>161</v>
      </c>
      <c r="GC64" s="92">
        <v>161</v>
      </c>
      <c r="GD64" s="31"/>
      <c r="GE64" s="31"/>
      <c r="GF64" s="94">
        <v>95</v>
      </c>
      <c r="GG64" s="92">
        <v>95</v>
      </c>
      <c r="GH64" s="92">
        <v>95</v>
      </c>
      <c r="GI64" s="92">
        <v>95</v>
      </c>
      <c r="GJ64" s="92">
        <v>95</v>
      </c>
      <c r="GK64" s="31"/>
      <c r="GL64" s="31"/>
      <c r="GM64" s="94">
        <v>95</v>
      </c>
      <c r="GN64" s="92">
        <v>95</v>
      </c>
      <c r="GO64" s="92">
        <v>95</v>
      </c>
      <c r="GP64" s="92">
        <v>95</v>
      </c>
      <c r="GQ64" s="92">
        <v>95</v>
      </c>
      <c r="GR64" s="31"/>
      <c r="GS64" s="31"/>
      <c r="GT64" s="94">
        <v>95</v>
      </c>
      <c r="GU64" s="92">
        <v>95</v>
      </c>
      <c r="GV64" s="92">
        <v>95</v>
      </c>
      <c r="GW64" s="92">
        <v>95</v>
      </c>
      <c r="GX64" s="92">
        <v>95</v>
      </c>
      <c r="GY64" s="31"/>
      <c r="GZ64" s="31"/>
      <c r="HA64" s="94">
        <v>95</v>
      </c>
      <c r="HB64" s="92">
        <v>32</v>
      </c>
      <c r="HC64" s="92">
        <v>32</v>
      </c>
      <c r="HD64" s="92">
        <v>32</v>
      </c>
      <c r="HE64" s="92">
        <v>32</v>
      </c>
      <c r="HF64" s="31"/>
      <c r="HG64" s="31"/>
      <c r="HH64" s="94">
        <v>32</v>
      </c>
      <c r="HI64" s="92">
        <v>98</v>
      </c>
      <c r="HJ64" s="92">
        <v>98</v>
      </c>
      <c r="HK64" s="92">
        <v>98</v>
      </c>
      <c r="HL64" s="92">
        <v>98</v>
      </c>
      <c r="HM64" s="31"/>
      <c r="HN64" s="31"/>
      <c r="HO64" s="94">
        <v>98</v>
      </c>
      <c r="HP64" s="92">
        <v>98</v>
      </c>
      <c r="HQ64" s="92">
        <v>98</v>
      </c>
      <c r="HR64" s="92">
        <v>98</v>
      </c>
      <c r="HS64" s="92">
        <v>98</v>
      </c>
      <c r="HT64" s="31"/>
      <c r="HU64" s="31"/>
      <c r="HV64" s="94">
        <v>98</v>
      </c>
      <c r="HW64" s="92">
        <v>98</v>
      </c>
      <c r="HX64" s="92">
        <v>442</v>
      </c>
      <c r="HY64" s="92">
        <v>442</v>
      </c>
      <c r="HZ64" s="92">
        <v>442</v>
      </c>
      <c r="IA64" s="31"/>
      <c r="IB64" s="31"/>
      <c r="IC64" s="94">
        <v>442</v>
      </c>
      <c r="ID64" s="92">
        <v>442</v>
      </c>
      <c r="IE64" s="92">
        <v>442</v>
      </c>
      <c r="IF64" s="92">
        <v>442</v>
      </c>
      <c r="IG64" s="92">
        <v>442</v>
      </c>
      <c r="IH64" s="31"/>
      <c r="II64" s="31"/>
      <c r="IJ64" s="94">
        <v>442</v>
      </c>
      <c r="IK64" s="92">
        <v>442</v>
      </c>
      <c r="IL64" s="92">
        <v>442</v>
      </c>
      <c r="IM64" s="92">
        <v>442</v>
      </c>
      <c r="IN64" s="92">
        <v>442</v>
      </c>
      <c r="IO64" s="31"/>
      <c r="IP64" s="31"/>
      <c r="IQ64" s="94">
        <v>442</v>
      </c>
      <c r="IR64" s="92">
        <v>442</v>
      </c>
      <c r="IS64" s="92">
        <v>442</v>
      </c>
      <c r="IT64" s="92">
        <v>442</v>
      </c>
      <c r="IU64" s="92">
        <v>442</v>
      </c>
      <c r="IV64" s="31"/>
      <c r="IW64" s="31"/>
      <c r="IX64" s="94">
        <v>442</v>
      </c>
      <c r="IY64" s="92">
        <v>442</v>
      </c>
      <c r="IZ64" s="92">
        <v>442</v>
      </c>
      <c r="JA64" s="92">
        <v>442</v>
      </c>
      <c r="JB64" s="92">
        <v>442</v>
      </c>
      <c r="JC64" s="31"/>
      <c r="JD64" s="31"/>
      <c r="JE64" s="94">
        <v>442</v>
      </c>
      <c r="JF64" s="92">
        <v>442</v>
      </c>
      <c r="JG64" s="92">
        <v>442</v>
      </c>
      <c r="JH64" s="92">
        <v>442</v>
      </c>
      <c r="JI64" s="92">
        <v>442</v>
      </c>
      <c r="JJ64" s="31"/>
      <c r="JK64" s="31"/>
      <c r="JL64" s="94">
        <v>442</v>
      </c>
      <c r="JM64" s="92">
        <v>442</v>
      </c>
      <c r="JN64" s="92">
        <v>442</v>
      </c>
      <c r="JO64" s="92">
        <v>442</v>
      </c>
      <c r="JP64" s="92">
        <v>442</v>
      </c>
      <c r="JQ64" s="31"/>
      <c r="JR64" s="31"/>
      <c r="JS64" s="94">
        <v>442</v>
      </c>
      <c r="JT64" s="92">
        <v>442</v>
      </c>
      <c r="JU64" s="92">
        <v>442</v>
      </c>
      <c r="JV64" s="92">
        <v>442</v>
      </c>
      <c r="JW64" s="92">
        <v>442</v>
      </c>
      <c r="JX64" s="31"/>
      <c r="JY64" s="31"/>
      <c r="JZ64" s="94">
        <v>442</v>
      </c>
      <c r="KA64" s="92">
        <v>442</v>
      </c>
      <c r="KB64" s="92">
        <v>442</v>
      </c>
      <c r="KC64" s="92">
        <v>442</v>
      </c>
      <c r="KD64" s="92">
        <v>442</v>
      </c>
      <c r="KE64" s="31"/>
      <c r="KF64" s="31"/>
      <c r="KG64" s="94">
        <v>442</v>
      </c>
      <c r="KH64" s="92">
        <v>442</v>
      </c>
      <c r="KI64" s="92">
        <v>748</v>
      </c>
      <c r="KJ64" s="92">
        <v>1156</v>
      </c>
      <c r="KK64" s="92">
        <v>1156</v>
      </c>
      <c r="KL64" s="31"/>
      <c r="KM64" s="31"/>
      <c r="KN64" s="94">
        <v>1462</v>
      </c>
      <c r="KO64" s="92">
        <v>1462</v>
      </c>
      <c r="KP64" s="92">
        <v>1462</v>
      </c>
      <c r="KQ64" s="92">
        <v>1462</v>
      </c>
      <c r="KR64" s="92">
        <v>1462</v>
      </c>
      <c r="KS64" s="31"/>
      <c r="KT64" s="31"/>
      <c r="KU64" s="94">
        <v>1462</v>
      </c>
      <c r="KV64" s="92">
        <v>1462</v>
      </c>
      <c r="KW64" s="92">
        <v>1462</v>
      </c>
      <c r="KX64" s="92">
        <v>1768</v>
      </c>
      <c r="KY64" s="92">
        <v>1564</v>
      </c>
      <c r="KZ64" s="31"/>
      <c r="LA64" s="31"/>
      <c r="LB64" s="94">
        <v>1462</v>
      </c>
      <c r="LC64" s="92">
        <v>1258</v>
      </c>
      <c r="LD64" s="92">
        <v>1054</v>
      </c>
      <c r="LE64" s="92">
        <v>1144</v>
      </c>
      <c r="LF64" s="92">
        <v>940</v>
      </c>
      <c r="LG64" s="31"/>
      <c r="LH64" s="31"/>
      <c r="LI64" s="94">
        <v>1144</v>
      </c>
      <c r="LJ64" s="92">
        <v>1348</v>
      </c>
      <c r="LK64" s="92">
        <v>1348</v>
      </c>
      <c r="LL64" s="92">
        <v>1450</v>
      </c>
      <c r="LM64" s="92">
        <v>1654</v>
      </c>
      <c r="LN64" s="31"/>
      <c r="LO64" s="31"/>
      <c r="LP64" s="94">
        <v>1756</v>
      </c>
      <c r="LQ64" s="92">
        <v>1450</v>
      </c>
      <c r="LR64" s="92">
        <v>1348</v>
      </c>
      <c r="LS64" s="92">
        <v>1450</v>
      </c>
      <c r="LT64" s="92">
        <v>1450</v>
      </c>
      <c r="LU64" s="31"/>
      <c r="LV64" s="31"/>
      <c r="LW64" s="94">
        <v>1654</v>
      </c>
      <c r="LX64" s="92">
        <v>1756</v>
      </c>
      <c r="LY64" s="92">
        <v>1960</v>
      </c>
      <c r="LZ64" s="92">
        <v>1960</v>
      </c>
      <c r="MA64" s="92">
        <v>1960</v>
      </c>
      <c r="MB64" s="31"/>
      <c r="MC64" s="31"/>
      <c r="MD64" s="94">
        <v>2164</v>
      </c>
      <c r="ME64" s="92">
        <v>2366</v>
      </c>
      <c r="MF64" s="92">
        <v>2366</v>
      </c>
      <c r="MG64" s="92"/>
      <c r="MH64" s="92">
        <v>2366</v>
      </c>
      <c r="MI64" s="31"/>
      <c r="MJ64" s="31"/>
      <c r="MK64" s="94"/>
      <c r="ML64" s="92"/>
      <c r="MM64" s="92"/>
      <c r="MN64" s="92"/>
      <c r="MO64" s="92"/>
      <c r="MP64" s="31"/>
      <c r="MQ64" s="31"/>
      <c r="MR64" s="94"/>
      <c r="MS64" s="92"/>
      <c r="MT64" s="92"/>
      <c r="MU64" s="92"/>
      <c r="MV64" s="92"/>
      <c r="MW64" s="31"/>
      <c r="MX64" s="31"/>
      <c r="MY64" s="94"/>
      <c r="MZ64" s="92"/>
      <c r="NA64" s="92"/>
      <c r="NB64" s="92"/>
      <c r="NC64" s="92"/>
      <c r="ND64" s="31"/>
      <c r="NE64" s="31"/>
      <c r="NF64" s="16" t="s">
        <v>759</v>
      </c>
    </row>
    <row r="65" spans="1:370" s="29" customFormat="1" ht="15.75" hidden="1" x14ac:dyDescent="0.25">
      <c r="A65" s="20" t="s">
        <v>831</v>
      </c>
      <c r="B65" s="21"/>
      <c r="C65" s="17"/>
      <c r="D65" s="17"/>
      <c r="E65" s="25"/>
      <c r="F65" s="17"/>
      <c r="G65" s="17"/>
      <c r="H65" s="17"/>
      <c r="I65" s="17"/>
      <c r="J65" s="17"/>
      <c r="K65" s="17"/>
      <c r="L65" s="17"/>
      <c r="M65" s="95"/>
      <c r="N65" s="47"/>
      <c r="O65" s="47"/>
      <c r="P65" s="47"/>
      <c r="Q65" s="47"/>
      <c r="R65" s="17"/>
      <c r="S65" s="17"/>
      <c r="T65" s="95"/>
      <c r="U65" s="47"/>
      <c r="V65" s="47"/>
      <c r="W65" s="47"/>
      <c r="X65" s="47"/>
      <c r="Y65" s="17"/>
      <c r="Z65" s="17"/>
      <c r="AA65" s="95"/>
      <c r="AB65" s="47"/>
      <c r="AC65" s="47"/>
      <c r="AD65" s="47"/>
      <c r="AE65" s="47"/>
      <c r="AF65" s="17"/>
      <c r="AG65" s="17"/>
      <c r="AH65" s="95"/>
      <c r="AI65" s="47"/>
      <c r="AJ65" s="47"/>
      <c r="AK65" s="47"/>
      <c r="AL65" s="47"/>
      <c r="AM65" s="17"/>
      <c r="AN65" s="17"/>
      <c r="AO65" s="95"/>
      <c r="AP65" s="47"/>
      <c r="AQ65" s="47"/>
      <c r="AR65" s="47"/>
      <c r="AS65" s="47"/>
      <c r="AT65" s="17"/>
      <c r="AU65" s="17"/>
      <c r="AV65" s="95"/>
      <c r="AW65" s="47"/>
      <c r="AX65" s="47"/>
      <c r="AY65" s="47"/>
      <c r="AZ65" s="47"/>
      <c r="BA65" s="17"/>
      <c r="BB65" s="17"/>
      <c r="BC65" s="95"/>
      <c r="BD65" s="47"/>
      <c r="BE65" s="47"/>
      <c r="BF65" s="47"/>
      <c r="BG65" s="47"/>
      <c r="BH65" s="17"/>
      <c r="BI65" s="17"/>
      <c r="BJ65" s="95"/>
      <c r="BK65" s="47"/>
      <c r="BL65" s="47"/>
      <c r="BM65" s="47"/>
      <c r="BN65" s="47"/>
      <c r="BO65" s="17"/>
      <c r="BP65" s="17"/>
      <c r="BQ65" s="95"/>
      <c r="BR65" s="47"/>
      <c r="BS65" s="47"/>
      <c r="BT65" s="47"/>
      <c r="BU65" s="47"/>
      <c r="BV65" s="17"/>
      <c r="BW65" s="17"/>
      <c r="BX65" s="95"/>
      <c r="BY65" s="47"/>
      <c r="BZ65" s="47"/>
      <c r="CA65" s="47"/>
      <c r="CB65" s="47"/>
      <c r="CC65" s="17"/>
      <c r="CD65" s="17"/>
      <c r="CE65" s="95"/>
      <c r="CF65" s="47"/>
      <c r="CG65" s="47"/>
      <c r="CH65" s="47"/>
      <c r="CI65" s="47"/>
      <c r="CJ65" s="17"/>
      <c r="CK65" s="17"/>
      <c r="CL65" s="95"/>
      <c r="CM65" s="47"/>
      <c r="CN65" s="47"/>
      <c r="CO65" s="47"/>
      <c r="CP65" s="47"/>
      <c r="CQ65" s="17"/>
      <c r="CR65" s="17"/>
      <c r="CS65" s="95"/>
      <c r="CT65" s="47"/>
      <c r="CU65" s="47"/>
      <c r="CV65" s="47"/>
      <c r="CW65" s="47"/>
      <c r="CX65" s="17"/>
      <c r="CY65" s="17"/>
      <c r="CZ65" s="95"/>
      <c r="DA65" s="47"/>
      <c r="DB65" s="47"/>
      <c r="DC65" s="47"/>
      <c r="DD65" s="47"/>
      <c r="DE65" s="17"/>
      <c r="DF65" s="17"/>
      <c r="DG65" s="95"/>
      <c r="DH65" s="47"/>
      <c r="DI65" s="47"/>
      <c r="DJ65" s="47"/>
      <c r="DK65" s="47"/>
      <c r="DL65" s="17"/>
      <c r="DM65" s="17"/>
      <c r="DN65" s="95"/>
      <c r="DO65" s="47"/>
      <c r="DP65" s="47"/>
      <c r="DQ65" s="47"/>
      <c r="DR65" s="47"/>
      <c r="DS65" s="17"/>
      <c r="DT65" s="17"/>
      <c r="DU65" s="95"/>
      <c r="DV65" s="47"/>
      <c r="DW65" s="47"/>
      <c r="DX65" s="47"/>
      <c r="DY65" s="47"/>
      <c r="DZ65" s="17"/>
      <c r="EA65" s="17"/>
      <c r="EB65" s="95"/>
      <c r="EC65" s="47"/>
      <c r="ED65" s="47"/>
      <c r="EE65" s="47"/>
      <c r="EF65" s="47"/>
      <c r="EG65" s="17"/>
      <c r="EH65" s="17"/>
      <c r="EI65" s="95"/>
      <c r="EJ65" s="47"/>
      <c r="EK65" s="47"/>
      <c r="EL65" s="47"/>
      <c r="EM65" s="47"/>
      <c r="EN65" s="17"/>
      <c r="EO65" s="17"/>
      <c r="EP65" s="95"/>
      <c r="EQ65" s="47"/>
      <c r="ER65" s="47"/>
      <c r="ES65" s="47"/>
      <c r="ET65" s="47"/>
      <c r="EU65" s="17"/>
      <c r="EV65" s="17"/>
      <c r="EW65" s="95"/>
      <c r="EX65" s="47"/>
      <c r="EY65" s="47"/>
      <c r="EZ65" s="47"/>
      <c r="FA65" s="47"/>
      <c r="FB65" s="17"/>
      <c r="FC65" s="17"/>
      <c r="FD65" s="95"/>
      <c r="FE65" s="47"/>
      <c r="FF65" s="47"/>
      <c r="FG65" s="47"/>
      <c r="FH65" s="47"/>
      <c r="FI65" s="17"/>
      <c r="FJ65" s="17"/>
      <c r="FK65" s="95"/>
      <c r="FL65" s="47"/>
      <c r="FM65" s="47"/>
      <c r="FN65" s="47"/>
      <c r="FO65" s="47"/>
      <c r="FP65" s="17"/>
      <c r="FQ65" s="17"/>
      <c r="FR65" s="95"/>
      <c r="FS65" s="47"/>
      <c r="FT65" s="47"/>
      <c r="FU65" s="47"/>
      <c r="FV65" s="47"/>
      <c r="FW65" s="17"/>
      <c r="FX65" s="17"/>
      <c r="FY65" s="95"/>
      <c r="FZ65" s="47"/>
      <c r="GA65" s="47"/>
      <c r="GB65" s="47"/>
      <c r="GC65" s="47"/>
      <c r="GD65" s="17"/>
      <c r="GE65" s="17"/>
      <c r="GF65" s="95"/>
      <c r="GG65" s="47"/>
      <c r="GH65" s="47"/>
      <c r="GI65" s="47"/>
      <c r="GJ65" s="47"/>
      <c r="GK65" s="17"/>
      <c r="GL65" s="17"/>
      <c r="GM65" s="95"/>
      <c r="GN65" s="47"/>
      <c r="GO65" s="47"/>
      <c r="GP65" s="47"/>
      <c r="GQ65" s="47"/>
      <c r="GR65" s="17"/>
      <c r="GS65" s="17"/>
      <c r="GT65" s="95"/>
      <c r="GU65" s="47"/>
      <c r="GV65" s="47"/>
      <c r="GW65" s="47"/>
      <c r="GX65" s="47"/>
      <c r="GY65" s="17"/>
      <c r="GZ65" s="17"/>
      <c r="HA65" s="95"/>
      <c r="HB65" s="47"/>
      <c r="HC65" s="47"/>
      <c r="HD65" s="47"/>
      <c r="HE65" s="47"/>
      <c r="HF65" s="17"/>
      <c r="HG65" s="17"/>
      <c r="HH65" s="95"/>
      <c r="HI65" s="47"/>
      <c r="HJ65" s="47"/>
      <c r="HK65" s="47"/>
      <c r="HL65" s="47"/>
      <c r="HM65" s="17"/>
      <c r="HN65" s="17"/>
      <c r="HO65" s="95"/>
      <c r="HP65" s="47"/>
      <c r="HQ65" s="47"/>
      <c r="HR65" s="47"/>
      <c r="HS65" s="47"/>
      <c r="HT65" s="17"/>
      <c r="HU65" s="17"/>
      <c r="HV65" s="95"/>
      <c r="HW65" s="47"/>
      <c r="HX65" s="47"/>
      <c r="HY65" s="47"/>
      <c r="HZ65" s="47"/>
      <c r="IA65" s="17"/>
      <c r="IB65" s="17"/>
      <c r="IC65" s="95"/>
      <c r="ID65" s="47"/>
      <c r="IE65" s="47"/>
      <c r="IF65" s="47"/>
      <c r="IG65" s="47"/>
      <c r="IH65" s="17"/>
      <c r="II65" s="17"/>
      <c r="IJ65" s="95"/>
      <c r="IK65" s="47"/>
      <c r="IL65" s="47"/>
      <c r="IM65" s="47"/>
      <c r="IN65" s="47"/>
      <c r="IO65" s="17"/>
      <c r="IP65" s="17"/>
      <c r="IQ65" s="95"/>
      <c r="IR65" s="47"/>
      <c r="IS65" s="47"/>
      <c r="IT65" s="47"/>
      <c r="IU65" s="47"/>
      <c r="IV65" s="17"/>
      <c r="IW65" s="17"/>
      <c r="IX65" s="95"/>
      <c r="IY65" s="47"/>
      <c r="IZ65" s="47"/>
      <c r="JA65" s="47"/>
      <c r="JB65" s="47"/>
      <c r="JC65" s="17"/>
      <c r="JD65" s="17"/>
      <c r="JE65" s="95"/>
      <c r="JF65" s="47"/>
      <c r="JG65" s="47"/>
      <c r="JH65" s="47"/>
      <c r="JI65" s="47"/>
      <c r="JJ65" s="17"/>
      <c r="JK65" s="17"/>
      <c r="JL65" s="95"/>
      <c r="JM65" s="47"/>
      <c r="JN65" s="47"/>
      <c r="JO65" s="47"/>
      <c r="JP65" s="47"/>
      <c r="JQ65" s="17"/>
      <c r="JR65" s="17"/>
      <c r="JS65" s="95"/>
      <c r="JT65" s="47"/>
      <c r="JU65" s="47"/>
      <c r="JV65" s="47"/>
      <c r="JW65" s="47"/>
      <c r="JX65" s="17"/>
      <c r="JY65" s="17"/>
      <c r="JZ65" s="95"/>
      <c r="KA65" s="47"/>
      <c r="KB65" s="47"/>
      <c r="KC65" s="47"/>
      <c r="KD65" s="47"/>
      <c r="KE65" s="17"/>
      <c r="KF65" s="17"/>
      <c r="KG65" s="95"/>
      <c r="KH65" s="47"/>
      <c r="KI65" s="47"/>
      <c r="KJ65" s="47"/>
      <c r="KK65" s="47"/>
      <c r="KL65" s="17"/>
      <c r="KM65" s="17"/>
      <c r="KN65" s="95"/>
      <c r="KO65" s="47"/>
      <c r="KP65" s="47"/>
      <c r="KQ65" s="47"/>
      <c r="KR65" s="47"/>
      <c r="KS65" s="17"/>
      <c r="KT65" s="17"/>
      <c r="KU65" s="95"/>
      <c r="KV65" s="47"/>
      <c r="KW65" s="47"/>
      <c r="KX65" s="47"/>
      <c r="KY65" s="47"/>
      <c r="KZ65" s="17"/>
      <c r="LA65" s="17"/>
      <c r="LB65" s="95"/>
      <c r="LC65" s="47"/>
      <c r="LD65" s="47"/>
      <c r="LE65" s="47"/>
      <c r="LF65" s="47"/>
      <c r="LG65" s="17"/>
      <c r="LH65" s="17"/>
      <c r="LI65" s="95"/>
      <c r="LJ65" s="47"/>
      <c r="LK65" s="47"/>
      <c r="LL65" s="47"/>
      <c r="LM65" s="47"/>
      <c r="LN65" s="17"/>
      <c r="LO65" s="17"/>
      <c r="LP65" s="95"/>
      <c r="LQ65" s="47"/>
      <c r="LR65" s="47"/>
      <c r="LS65" s="47"/>
      <c r="LT65" s="47"/>
      <c r="LU65" s="17"/>
      <c r="LV65" s="17"/>
      <c r="LW65" s="95"/>
      <c r="LX65" s="47"/>
      <c r="LY65" s="47"/>
      <c r="LZ65" s="47"/>
      <c r="MA65" s="47"/>
      <c r="MB65" s="17"/>
      <c r="MC65" s="17"/>
      <c r="MD65" s="95"/>
      <c r="ME65" s="47"/>
      <c r="MF65" s="47"/>
      <c r="MG65" s="47"/>
      <c r="MH65" s="47"/>
      <c r="MI65" s="17"/>
      <c r="MJ65" s="17"/>
      <c r="MK65" s="95"/>
      <c r="ML65" s="47"/>
      <c r="MM65" s="47"/>
      <c r="MN65" s="47"/>
      <c r="MO65" s="47"/>
      <c r="MP65" s="17"/>
      <c r="MQ65" s="17"/>
      <c r="MR65" s="95"/>
      <c r="MS65" s="47"/>
      <c r="MT65" s="47"/>
      <c r="MU65" s="47"/>
      <c r="MV65" s="47"/>
      <c r="MW65" s="17"/>
      <c r="MX65" s="17"/>
      <c r="MY65" s="95"/>
      <c r="MZ65" s="47"/>
      <c r="NA65" s="47"/>
      <c r="NB65" s="47"/>
      <c r="NC65" s="47"/>
      <c r="ND65" s="17"/>
      <c r="NE65" s="17"/>
      <c r="NF65" s="16" t="s">
        <v>759</v>
      </c>
    </row>
    <row r="66" spans="1:370" s="29" customFormat="1" ht="15.75" hidden="1" x14ac:dyDescent="0.25">
      <c r="A66" s="91" t="s">
        <v>818</v>
      </c>
      <c r="B66" s="23" t="s">
        <v>831</v>
      </c>
      <c r="C66" s="24">
        <v>1</v>
      </c>
      <c r="D66" s="33" t="s">
        <v>820</v>
      </c>
      <c r="E66" s="56">
        <f>MAX(G66:NC66)</f>
        <v>0</v>
      </c>
      <c r="F66" s="92"/>
      <c r="G66" s="92"/>
      <c r="H66" s="92"/>
      <c r="I66" s="93"/>
      <c r="J66" s="31"/>
      <c r="K66" s="31"/>
      <c r="L66" s="31"/>
      <c r="M66" s="94"/>
      <c r="N66" s="92"/>
      <c r="O66" s="92"/>
      <c r="P66" s="92"/>
      <c r="Q66" s="92"/>
      <c r="R66" s="31"/>
      <c r="S66" s="31"/>
      <c r="T66" s="94"/>
      <c r="U66" s="92"/>
      <c r="V66" s="92"/>
      <c r="W66" s="92"/>
      <c r="X66" s="92"/>
      <c r="Y66" s="31"/>
      <c r="Z66" s="31"/>
      <c r="AA66" s="94"/>
      <c r="AB66" s="92"/>
      <c r="AC66" s="92"/>
      <c r="AD66" s="92"/>
      <c r="AE66" s="92"/>
      <c r="AF66" s="31"/>
      <c r="AG66" s="31"/>
      <c r="AH66" s="94"/>
      <c r="AI66" s="92"/>
      <c r="AJ66" s="92"/>
      <c r="AK66" s="92"/>
      <c r="AL66" s="92"/>
      <c r="AM66" s="31"/>
      <c r="AN66" s="31"/>
      <c r="AO66" s="94"/>
      <c r="AP66" s="92"/>
      <c r="AQ66" s="92"/>
      <c r="AR66" s="92"/>
      <c r="AS66" s="92"/>
      <c r="AT66" s="31"/>
      <c r="AU66" s="31"/>
      <c r="AV66" s="94"/>
      <c r="AW66" s="92"/>
      <c r="AX66" s="92"/>
      <c r="AY66" s="92"/>
      <c r="AZ66" s="92"/>
      <c r="BA66" s="31"/>
      <c r="BB66" s="31"/>
      <c r="BC66" s="94"/>
      <c r="BD66" s="92"/>
      <c r="BE66" s="92"/>
      <c r="BF66" s="92"/>
      <c r="BG66" s="92"/>
      <c r="BH66" s="31"/>
      <c r="BI66" s="31"/>
      <c r="BJ66" s="94"/>
      <c r="BK66" s="92"/>
      <c r="BL66" s="92"/>
      <c r="BM66" s="92"/>
      <c r="BN66" s="92"/>
      <c r="BO66" s="31"/>
      <c r="BP66" s="31"/>
      <c r="BQ66" s="94"/>
      <c r="BR66" s="92"/>
      <c r="BS66" s="92"/>
      <c r="BT66" s="92"/>
      <c r="BU66" s="92"/>
      <c r="BV66" s="31"/>
      <c r="BW66" s="31"/>
      <c r="BX66" s="94"/>
      <c r="BY66" s="92"/>
      <c r="BZ66" s="92"/>
      <c r="CA66" s="92"/>
      <c r="CB66" s="92"/>
      <c r="CC66" s="31"/>
      <c r="CD66" s="31"/>
      <c r="CE66" s="94"/>
      <c r="CF66" s="92"/>
      <c r="CG66" s="92"/>
      <c r="CH66" s="92"/>
      <c r="CI66" s="92"/>
      <c r="CJ66" s="31"/>
      <c r="CK66" s="31"/>
      <c r="CL66" s="94"/>
      <c r="CM66" s="92"/>
      <c r="CN66" s="92"/>
      <c r="CO66" s="92"/>
      <c r="CP66" s="92"/>
      <c r="CQ66" s="31"/>
      <c r="CR66" s="31"/>
      <c r="CS66" s="94"/>
      <c r="CT66" s="92"/>
      <c r="CU66" s="92"/>
      <c r="CV66" s="92"/>
      <c r="CW66" s="92"/>
      <c r="CX66" s="31"/>
      <c r="CY66" s="31"/>
      <c r="CZ66" s="94"/>
      <c r="DA66" s="92"/>
      <c r="DB66" s="92"/>
      <c r="DC66" s="92"/>
      <c r="DD66" s="92"/>
      <c r="DE66" s="31"/>
      <c r="DF66" s="31"/>
      <c r="DG66" s="94"/>
      <c r="DH66" s="92"/>
      <c r="DI66" s="92"/>
      <c r="DJ66" s="92"/>
      <c r="DK66" s="92"/>
      <c r="DL66" s="31"/>
      <c r="DM66" s="31"/>
      <c r="DN66" s="94"/>
      <c r="DO66" s="92"/>
      <c r="DP66" s="92"/>
      <c r="DQ66" s="92"/>
      <c r="DR66" s="92"/>
      <c r="DS66" s="31"/>
      <c r="DT66" s="31"/>
      <c r="DU66" s="94"/>
      <c r="DV66" s="92"/>
      <c r="DW66" s="92"/>
      <c r="DX66" s="92"/>
      <c r="DY66" s="92"/>
      <c r="DZ66" s="31"/>
      <c r="EA66" s="31"/>
      <c r="EB66" s="94"/>
      <c r="EC66" s="92"/>
      <c r="ED66" s="92"/>
      <c r="EE66" s="92"/>
      <c r="EF66" s="92"/>
      <c r="EG66" s="31"/>
      <c r="EH66" s="31"/>
      <c r="EI66" s="94"/>
      <c r="EJ66" s="92"/>
      <c r="EK66" s="92"/>
      <c r="EL66" s="92"/>
      <c r="EM66" s="92"/>
      <c r="EN66" s="31"/>
      <c r="EO66" s="31"/>
      <c r="EP66" s="94"/>
      <c r="EQ66" s="92"/>
      <c r="ER66" s="92"/>
      <c r="ES66" s="92"/>
      <c r="ET66" s="92"/>
      <c r="EU66" s="31"/>
      <c r="EV66" s="31"/>
      <c r="EW66" s="94"/>
      <c r="EX66" s="92"/>
      <c r="EY66" s="92"/>
      <c r="EZ66" s="92"/>
      <c r="FA66" s="92"/>
      <c r="FB66" s="31"/>
      <c r="FC66" s="31"/>
      <c r="FD66" s="94"/>
      <c r="FE66" s="92"/>
      <c r="FF66" s="92"/>
      <c r="FG66" s="92"/>
      <c r="FH66" s="92"/>
      <c r="FI66" s="31"/>
      <c r="FJ66" s="31"/>
      <c r="FK66" s="94"/>
      <c r="FL66" s="92"/>
      <c r="FM66" s="92"/>
      <c r="FN66" s="92"/>
      <c r="FO66" s="92"/>
      <c r="FP66" s="31"/>
      <c r="FQ66" s="31"/>
      <c r="FR66" s="94"/>
      <c r="FS66" s="92"/>
      <c r="FT66" s="92"/>
      <c r="FU66" s="92"/>
      <c r="FV66" s="92"/>
      <c r="FW66" s="31"/>
      <c r="FX66" s="31"/>
      <c r="FY66" s="94"/>
      <c r="FZ66" s="92"/>
      <c r="GA66" s="92"/>
      <c r="GB66" s="92"/>
      <c r="GC66" s="92"/>
      <c r="GD66" s="31"/>
      <c r="GE66" s="31"/>
      <c r="GF66" s="94"/>
      <c r="GG66" s="92"/>
      <c r="GH66" s="92"/>
      <c r="GI66" s="92"/>
      <c r="GJ66" s="92"/>
      <c r="GK66" s="31"/>
      <c r="GL66" s="31"/>
      <c r="GM66" s="94"/>
      <c r="GN66" s="92"/>
      <c r="GO66" s="92"/>
      <c r="GP66" s="92"/>
      <c r="GQ66" s="92"/>
      <c r="GR66" s="31"/>
      <c r="GS66" s="31"/>
      <c r="GT66" s="94"/>
      <c r="GU66" s="92"/>
      <c r="GV66" s="92"/>
      <c r="GW66" s="92"/>
      <c r="GX66" s="92"/>
      <c r="GY66" s="31"/>
      <c r="GZ66" s="31"/>
      <c r="HA66" s="94"/>
      <c r="HB66" s="92"/>
      <c r="HC66" s="92"/>
      <c r="HD66" s="92"/>
      <c r="HE66" s="92"/>
      <c r="HF66" s="31"/>
      <c r="HG66" s="31"/>
      <c r="HH66" s="94"/>
      <c r="HI66" s="92"/>
      <c r="HJ66" s="92"/>
      <c r="HK66" s="92"/>
      <c r="HL66" s="92"/>
      <c r="HM66" s="31"/>
      <c r="HN66" s="31"/>
      <c r="HO66" s="94"/>
      <c r="HP66" s="92"/>
      <c r="HQ66" s="92"/>
      <c r="HR66" s="92"/>
      <c r="HS66" s="92"/>
      <c r="HT66" s="31"/>
      <c r="HU66" s="31"/>
      <c r="HV66" s="94"/>
      <c r="HW66" s="92"/>
      <c r="HX66" s="92"/>
      <c r="HY66" s="92"/>
      <c r="HZ66" s="92"/>
      <c r="IA66" s="31"/>
      <c r="IB66" s="31"/>
      <c r="IC66" s="94"/>
      <c r="ID66" s="92"/>
      <c r="IE66" s="92"/>
      <c r="IF66" s="92"/>
      <c r="IG66" s="92"/>
      <c r="IH66" s="31"/>
      <c r="II66" s="31"/>
      <c r="IJ66" s="94"/>
      <c r="IK66" s="92"/>
      <c r="IL66" s="92"/>
      <c r="IM66" s="92"/>
      <c r="IN66" s="92"/>
      <c r="IO66" s="31"/>
      <c r="IP66" s="31"/>
      <c r="IQ66" s="94"/>
      <c r="IR66" s="92"/>
      <c r="IS66" s="92"/>
      <c r="IT66" s="92"/>
      <c r="IU66" s="92"/>
      <c r="IV66" s="31"/>
      <c r="IW66" s="31"/>
      <c r="IX66" s="94"/>
      <c r="IY66" s="92"/>
      <c r="IZ66" s="92"/>
      <c r="JA66" s="92"/>
      <c r="JB66" s="92"/>
      <c r="JC66" s="31"/>
      <c r="JD66" s="31"/>
      <c r="JE66" s="94"/>
      <c r="JF66" s="92"/>
      <c r="JG66" s="92"/>
      <c r="JH66" s="92"/>
      <c r="JI66" s="92"/>
      <c r="JJ66" s="31"/>
      <c r="JK66" s="31"/>
      <c r="JL66" s="94"/>
      <c r="JM66" s="92"/>
      <c r="JN66" s="92"/>
      <c r="JO66" s="92"/>
      <c r="JP66" s="92"/>
      <c r="JQ66" s="31"/>
      <c r="JR66" s="31"/>
      <c r="JS66" s="94"/>
      <c r="JT66" s="92"/>
      <c r="JU66" s="92"/>
      <c r="JV66" s="92"/>
      <c r="JW66" s="92"/>
      <c r="JX66" s="31"/>
      <c r="JY66" s="31"/>
      <c r="JZ66" s="94"/>
      <c r="KA66" s="92"/>
      <c r="KB66" s="92"/>
      <c r="KC66" s="92"/>
      <c r="KD66" s="92"/>
      <c r="KE66" s="31"/>
      <c r="KF66" s="31"/>
      <c r="KG66" s="94"/>
      <c r="KH66" s="92"/>
      <c r="KI66" s="92"/>
      <c r="KJ66" s="92"/>
      <c r="KK66" s="92"/>
      <c r="KL66" s="31"/>
      <c r="KM66" s="31"/>
      <c r="KN66" s="94"/>
      <c r="KO66" s="92"/>
      <c r="KP66" s="92"/>
      <c r="KQ66" s="92"/>
      <c r="KR66" s="92"/>
      <c r="KS66" s="31"/>
      <c r="KT66" s="31"/>
      <c r="KU66" s="94"/>
      <c r="KV66" s="92"/>
      <c r="KW66" s="92"/>
      <c r="KX66" s="92"/>
      <c r="KY66" s="92"/>
      <c r="KZ66" s="31"/>
      <c r="LA66" s="31"/>
      <c r="LB66" s="94"/>
      <c r="LC66" s="92"/>
      <c r="LD66" s="92"/>
      <c r="LE66" s="92"/>
      <c r="LF66" s="92"/>
      <c r="LG66" s="31"/>
      <c r="LH66" s="31"/>
      <c r="LI66" s="94"/>
      <c r="LJ66" s="92"/>
      <c r="LK66" s="92"/>
      <c r="LL66" s="92"/>
      <c r="LM66" s="92"/>
      <c r="LN66" s="31"/>
      <c r="LO66" s="31"/>
      <c r="LP66" s="94"/>
      <c r="LQ66" s="92"/>
      <c r="LR66" s="92"/>
      <c r="LS66" s="92"/>
      <c r="LT66" s="92"/>
      <c r="LU66" s="31"/>
      <c r="LV66" s="31"/>
      <c r="LW66" s="94"/>
      <c r="LX66" s="92"/>
      <c r="LY66" s="92"/>
      <c r="LZ66" s="92"/>
      <c r="MA66" s="92"/>
      <c r="MB66" s="31"/>
      <c r="MC66" s="31"/>
      <c r="MD66" s="94"/>
      <c r="ME66" s="92"/>
      <c r="MF66" s="92"/>
      <c r="MG66" s="92"/>
      <c r="MH66" s="92"/>
      <c r="MI66" s="31"/>
      <c r="MJ66" s="31"/>
      <c r="MK66" s="94"/>
      <c r="ML66" s="92"/>
      <c r="MM66" s="92"/>
      <c r="MN66" s="92"/>
      <c r="MO66" s="92"/>
      <c r="MP66" s="31"/>
      <c r="MQ66" s="31"/>
      <c r="MR66" s="94"/>
      <c r="MS66" s="92"/>
      <c r="MT66" s="92"/>
      <c r="MU66" s="92"/>
      <c r="MV66" s="92"/>
      <c r="MW66" s="31"/>
      <c r="MX66" s="31"/>
      <c r="MY66" s="94"/>
      <c r="MZ66" s="92"/>
      <c r="NA66" s="92"/>
      <c r="NB66" s="92"/>
      <c r="NC66" s="92"/>
      <c r="ND66" s="31"/>
      <c r="NE66" s="31"/>
      <c r="NF66" s="16" t="s">
        <v>759</v>
      </c>
    </row>
    <row r="67" spans="1:370" s="65" customFormat="1" ht="15.75" hidden="1" x14ac:dyDescent="0.25">
      <c r="A67" s="66" t="s">
        <v>821</v>
      </c>
      <c r="B67" s="23" t="s">
        <v>832</v>
      </c>
      <c r="C67" s="82">
        <v>1</v>
      </c>
      <c r="D67" s="35" t="s">
        <v>833</v>
      </c>
      <c r="E67" s="96"/>
      <c r="F67" s="83">
        <f>F66/$C$67</f>
        <v>0</v>
      </c>
      <c r="G67" s="83">
        <f>G66/$C$67</f>
        <v>0</v>
      </c>
      <c r="H67" s="83">
        <f>H66/$C$67</f>
        <v>0</v>
      </c>
      <c r="I67" s="84">
        <f>I66/$C$67</f>
        <v>0</v>
      </c>
      <c r="J67" s="31"/>
      <c r="K67" s="31"/>
      <c r="L67" s="31"/>
      <c r="M67" s="97">
        <f>M66/$C$67</f>
        <v>0</v>
      </c>
      <c r="N67" s="98">
        <f>N66/$C$67</f>
        <v>0</v>
      </c>
      <c r="O67" s="98">
        <f>O66/$C$67</f>
        <v>0</v>
      </c>
      <c r="P67" s="98">
        <f>P66/$C$67</f>
        <v>0</v>
      </c>
      <c r="Q67" s="98">
        <f>Q66/$C$67</f>
        <v>0</v>
      </c>
      <c r="R67" s="31"/>
      <c r="S67" s="31"/>
      <c r="T67" s="97">
        <f>T66/$C$67</f>
        <v>0</v>
      </c>
      <c r="U67" s="98">
        <f>U66/$C$67</f>
        <v>0</v>
      </c>
      <c r="V67" s="98">
        <f>V66/$C$67</f>
        <v>0</v>
      </c>
      <c r="W67" s="98">
        <f>W66/$C$67</f>
        <v>0</v>
      </c>
      <c r="X67" s="98">
        <f>X66/$C$67</f>
        <v>0</v>
      </c>
      <c r="Y67" s="31"/>
      <c r="Z67" s="31"/>
      <c r="AA67" s="97">
        <f>AA66/$C$67</f>
        <v>0</v>
      </c>
      <c r="AB67" s="98">
        <f>AB66/$C$67</f>
        <v>0</v>
      </c>
      <c r="AC67" s="98">
        <f>AC66/$C$67</f>
        <v>0</v>
      </c>
      <c r="AD67" s="98">
        <f>AD66/$C$67</f>
        <v>0</v>
      </c>
      <c r="AE67" s="98">
        <f>AE66/$C$67</f>
        <v>0</v>
      </c>
      <c r="AF67" s="31"/>
      <c r="AG67" s="31"/>
      <c r="AH67" s="97">
        <f>AH66/$C$67</f>
        <v>0</v>
      </c>
      <c r="AI67" s="98">
        <f>AI66/$C$67</f>
        <v>0</v>
      </c>
      <c r="AJ67" s="98">
        <f>AJ66/$C$67</f>
        <v>0</v>
      </c>
      <c r="AK67" s="98">
        <f>AK66/$C$67</f>
        <v>0</v>
      </c>
      <c r="AL67" s="98">
        <f>AL66/$C$67</f>
        <v>0</v>
      </c>
      <c r="AM67" s="31"/>
      <c r="AN67" s="31"/>
      <c r="AO67" s="97">
        <f>AO66/$C$67</f>
        <v>0</v>
      </c>
      <c r="AP67" s="98">
        <f>AP66/$C$67</f>
        <v>0</v>
      </c>
      <c r="AQ67" s="98">
        <f>AQ66/$C$67</f>
        <v>0</v>
      </c>
      <c r="AR67" s="98">
        <f>AR66/$C$67</f>
        <v>0</v>
      </c>
      <c r="AS67" s="98">
        <f>AS66/$C$67</f>
        <v>0</v>
      </c>
      <c r="AT67" s="31"/>
      <c r="AU67" s="31"/>
      <c r="AV67" s="97">
        <f>AV66/$C$67</f>
        <v>0</v>
      </c>
      <c r="AW67" s="98">
        <f>AW66/$C$67</f>
        <v>0</v>
      </c>
      <c r="AX67" s="98">
        <f>AX66/$C$67</f>
        <v>0</v>
      </c>
      <c r="AY67" s="98">
        <f>AY66/$C$67</f>
        <v>0</v>
      </c>
      <c r="AZ67" s="98">
        <f>AZ66/$C$67</f>
        <v>0</v>
      </c>
      <c r="BA67" s="31"/>
      <c r="BB67" s="31"/>
      <c r="BC67" s="97">
        <f>BC66/$C$67</f>
        <v>0</v>
      </c>
      <c r="BD67" s="98">
        <f>BD66/$C$67</f>
        <v>0</v>
      </c>
      <c r="BE67" s="98">
        <f>BE66/$C$67</f>
        <v>0</v>
      </c>
      <c r="BF67" s="98">
        <f>BF66/$C$67</f>
        <v>0</v>
      </c>
      <c r="BG67" s="98">
        <f>BG66/$C$67</f>
        <v>0</v>
      </c>
      <c r="BH67" s="31"/>
      <c r="BI67" s="31"/>
      <c r="BJ67" s="97">
        <f>BJ66/$C$67</f>
        <v>0</v>
      </c>
      <c r="BK67" s="98">
        <f>BK66/$C$67</f>
        <v>0</v>
      </c>
      <c r="BL67" s="98">
        <f>BL66/$C$67</f>
        <v>0</v>
      </c>
      <c r="BM67" s="98">
        <f>BM66/$C$67</f>
        <v>0</v>
      </c>
      <c r="BN67" s="98">
        <f>BN66/$C$67</f>
        <v>0</v>
      </c>
      <c r="BO67" s="31"/>
      <c r="BP67" s="31"/>
      <c r="BQ67" s="97">
        <f>BQ66/$C$67</f>
        <v>0</v>
      </c>
      <c r="BR67" s="98">
        <f>BR66/$C$67</f>
        <v>0</v>
      </c>
      <c r="BS67" s="98">
        <f>BS66/$C$67</f>
        <v>0</v>
      </c>
      <c r="BT67" s="98">
        <f>BT66/$C$67</f>
        <v>0</v>
      </c>
      <c r="BU67" s="98">
        <f>BU66/$C$67</f>
        <v>0</v>
      </c>
      <c r="BV67" s="31"/>
      <c r="BW67" s="31"/>
      <c r="BX67" s="97">
        <f>BX66/$C$67</f>
        <v>0</v>
      </c>
      <c r="BY67" s="98">
        <f>BY66/$C$67</f>
        <v>0</v>
      </c>
      <c r="BZ67" s="98">
        <f>BZ66/$C$67</f>
        <v>0</v>
      </c>
      <c r="CA67" s="98">
        <f>CA66/$C$67</f>
        <v>0</v>
      </c>
      <c r="CB67" s="98">
        <f>CB66/$C$67</f>
        <v>0</v>
      </c>
      <c r="CC67" s="31"/>
      <c r="CD67" s="31"/>
      <c r="CE67" s="97">
        <f>CE66/$C$67</f>
        <v>0</v>
      </c>
      <c r="CF67" s="98">
        <f>CF66/$C$67</f>
        <v>0</v>
      </c>
      <c r="CG67" s="98">
        <f>CG66/$C$67</f>
        <v>0</v>
      </c>
      <c r="CH67" s="98">
        <f>CH66/$C$67</f>
        <v>0</v>
      </c>
      <c r="CI67" s="98">
        <f>CI66/$C$67</f>
        <v>0</v>
      </c>
      <c r="CJ67" s="31"/>
      <c r="CK67" s="31"/>
      <c r="CL67" s="97">
        <f>CL66/$C$67</f>
        <v>0</v>
      </c>
      <c r="CM67" s="98">
        <f>CM66/$C$67</f>
        <v>0</v>
      </c>
      <c r="CN67" s="98">
        <f>CN66/$C$67</f>
        <v>0</v>
      </c>
      <c r="CO67" s="98">
        <f>CO66/$C$67</f>
        <v>0</v>
      </c>
      <c r="CP67" s="98">
        <f>CP66/$C$67</f>
        <v>0</v>
      </c>
      <c r="CQ67" s="31"/>
      <c r="CR67" s="31"/>
      <c r="CS67" s="97">
        <f>CS66/$C$67</f>
        <v>0</v>
      </c>
      <c r="CT67" s="98">
        <f>CT66/$C$67</f>
        <v>0</v>
      </c>
      <c r="CU67" s="98">
        <f>CU66/$C$67</f>
        <v>0</v>
      </c>
      <c r="CV67" s="98">
        <f>CV66/$C$67</f>
        <v>0</v>
      </c>
      <c r="CW67" s="98">
        <f>CW66/$C$67</f>
        <v>0</v>
      </c>
      <c r="CX67" s="31"/>
      <c r="CY67" s="31"/>
      <c r="CZ67" s="97">
        <f>CZ66/$C$67</f>
        <v>0</v>
      </c>
      <c r="DA67" s="98">
        <f>DA66/$C$67</f>
        <v>0</v>
      </c>
      <c r="DB67" s="98">
        <f>DB66/$C$67</f>
        <v>0</v>
      </c>
      <c r="DC67" s="98">
        <f>DC66/$C$67</f>
        <v>0</v>
      </c>
      <c r="DD67" s="98">
        <f>DD66/$C$67</f>
        <v>0</v>
      </c>
      <c r="DE67" s="31"/>
      <c r="DF67" s="31"/>
      <c r="DG67" s="97">
        <f>DG66/$C$67</f>
        <v>0</v>
      </c>
      <c r="DH67" s="98">
        <f>DH66/$C$67</f>
        <v>0</v>
      </c>
      <c r="DI67" s="98">
        <f>DI66/$C$67</f>
        <v>0</v>
      </c>
      <c r="DJ67" s="98">
        <f>DJ66/$C$67</f>
        <v>0</v>
      </c>
      <c r="DK67" s="98">
        <f>DK66/$C$67</f>
        <v>0</v>
      </c>
      <c r="DL67" s="31"/>
      <c r="DM67" s="31"/>
      <c r="DN67" s="97">
        <f>DN66/$C$67</f>
        <v>0</v>
      </c>
      <c r="DO67" s="98">
        <f>DO66/$C$67</f>
        <v>0</v>
      </c>
      <c r="DP67" s="98">
        <f>DP66/$C$67</f>
        <v>0</v>
      </c>
      <c r="DQ67" s="98">
        <f>DQ66/$C$67</f>
        <v>0</v>
      </c>
      <c r="DR67" s="98">
        <f>DR66/$C$67</f>
        <v>0</v>
      </c>
      <c r="DS67" s="31"/>
      <c r="DT67" s="31"/>
      <c r="DU67" s="97">
        <f>DU66/$C$67</f>
        <v>0</v>
      </c>
      <c r="DV67" s="98">
        <f>DV66/$C$67</f>
        <v>0</v>
      </c>
      <c r="DW67" s="98">
        <f>DW66/$C$67</f>
        <v>0</v>
      </c>
      <c r="DX67" s="98">
        <f>DX66/$C$67</f>
        <v>0</v>
      </c>
      <c r="DY67" s="98">
        <f>DY66/$C$67</f>
        <v>0</v>
      </c>
      <c r="DZ67" s="31"/>
      <c r="EA67" s="31"/>
      <c r="EB67" s="97">
        <f>EB66/$C$67</f>
        <v>0</v>
      </c>
      <c r="EC67" s="98">
        <f>EC66/$C$67</f>
        <v>0</v>
      </c>
      <c r="ED67" s="98">
        <f>ED66/$C$67</f>
        <v>0</v>
      </c>
      <c r="EE67" s="98">
        <f>EE66/$C$67</f>
        <v>0</v>
      </c>
      <c r="EF67" s="98">
        <f>EF66/$C$67</f>
        <v>0</v>
      </c>
      <c r="EG67" s="31"/>
      <c r="EH67" s="31"/>
      <c r="EI67" s="97">
        <f>EI66/$C$67</f>
        <v>0</v>
      </c>
      <c r="EJ67" s="98">
        <f>EJ66/$C$67</f>
        <v>0</v>
      </c>
      <c r="EK67" s="98">
        <f>EK66/$C$67</f>
        <v>0</v>
      </c>
      <c r="EL67" s="98">
        <f>EL66/$C$67</f>
        <v>0</v>
      </c>
      <c r="EM67" s="98">
        <f>EM66/$C$67</f>
        <v>0</v>
      </c>
      <c r="EN67" s="31"/>
      <c r="EO67" s="31"/>
      <c r="EP67" s="97">
        <f>EP66/$C$67</f>
        <v>0</v>
      </c>
      <c r="EQ67" s="98">
        <f>EQ66/$C$67</f>
        <v>0</v>
      </c>
      <c r="ER67" s="98">
        <f>ER66/$C$67</f>
        <v>0</v>
      </c>
      <c r="ES67" s="98">
        <f>ES66/$C$67</f>
        <v>0</v>
      </c>
      <c r="ET67" s="98">
        <f>ET66/$C$67</f>
        <v>0</v>
      </c>
      <c r="EU67" s="31"/>
      <c r="EV67" s="31"/>
      <c r="EW67" s="97">
        <f>EW66/$C$67</f>
        <v>0</v>
      </c>
      <c r="EX67" s="98">
        <f>EX66/$C$67</f>
        <v>0</v>
      </c>
      <c r="EY67" s="98">
        <f>EY66/$C$67</f>
        <v>0</v>
      </c>
      <c r="EZ67" s="98">
        <f>EZ66/$C$67</f>
        <v>0</v>
      </c>
      <c r="FA67" s="98">
        <f>FA66/$C$67</f>
        <v>0</v>
      </c>
      <c r="FB67" s="31"/>
      <c r="FC67" s="31"/>
      <c r="FD67" s="97">
        <f>FD66/$C$67</f>
        <v>0</v>
      </c>
      <c r="FE67" s="98">
        <f>FE66/$C$67</f>
        <v>0</v>
      </c>
      <c r="FF67" s="98">
        <f>FF66/$C$67</f>
        <v>0</v>
      </c>
      <c r="FG67" s="98">
        <f>FG66/$C$67</f>
        <v>0</v>
      </c>
      <c r="FH67" s="98">
        <f>FH66/$C$67</f>
        <v>0</v>
      </c>
      <c r="FI67" s="31"/>
      <c r="FJ67" s="31"/>
      <c r="FK67" s="97">
        <f>FK66/$C$67</f>
        <v>0</v>
      </c>
      <c r="FL67" s="98">
        <f>FL66/$C$67</f>
        <v>0</v>
      </c>
      <c r="FM67" s="98">
        <f>FM66/$C$67</f>
        <v>0</v>
      </c>
      <c r="FN67" s="98">
        <f>FN66/$C$67</f>
        <v>0</v>
      </c>
      <c r="FO67" s="98">
        <f>FO66/$C$67</f>
        <v>0</v>
      </c>
      <c r="FP67" s="31"/>
      <c r="FQ67" s="31"/>
      <c r="FR67" s="97">
        <f>FR66/$C$67</f>
        <v>0</v>
      </c>
      <c r="FS67" s="98">
        <f>FS66/$C$67</f>
        <v>0</v>
      </c>
      <c r="FT67" s="98">
        <f>FT66/$C$67</f>
        <v>0</v>
      </c>
      <c r="FU67" s="98">
        <f>FU66/$C$67</f>
        <v>0</v>
      </c>
      <c r="FV67" s="98">
        <f>FV66/$C$67</f>
        <v>0</v>
      </c>
      <c r="FW67" s="31"/>
      <c r="FX67" s="31"/>
      <c r="FY67" s="97">
        <f>FY66/$C$67</f>
        <v>0</v>
      </c>
      <c r="FZ67" s="98">
        <f>FZ66/$C$67</f>
        <v>0</v>
      </c>
      <c r="GA67" s="98">
        <f>GA66/$C$67</f>
        <v>0</v>
      </c>
      <c r="GB67" s="98">
        <f>GB66/$C$67</f>
        <v>0</v>
      </c>
      <c r="GC67" s="98">
        <f>GC66/$C$67</f>
        <v>0</v>
      </c>
      <c r="GD67" s="31"/>
      <c r="GE67" s="31"/>
      <c r="GF67" s="97">
        <f>GF66/$C$67</f>
        <v>0</v>
      </c>
      <c r="GG67" s="98">
        <f>GG66/$C$67</f>
        <v>0</v>
      </c>
      <c r="GH67" s="98">
        <f>GH66/$C$67</f>
        <v>0</v>
      </c>
      <c r="GI67" s="98">
        <f>GI66/$C$67</f>
        <v>0</v>
      </c>
      <c r="GJ67" s="98">
        <f>GJ66/$C$67</f>
        <v>0</v>
      </c>
      <c r="GK67" s="31"/>
      <c r="GL67" s="31"/>
      <c r="GM67" s="97">
        <f>GM66/$C$67</f>
        <v>0</v>
      </c>
      <c r="GN67" s="98">
        <f>GN66/$C$67</f>
        <v>0</v>
      </c>
      <c r="GO67" s="98">
        <f>GO66/$C$67</f>
        <v>0</v>
      </c>
      <c r="GP67" s="98">
        <f>GP66/$C$67</f>
        <v>0</v>
      </c>
      <c r="GQ67" s="98">
        <f>GQ66/$C$67</f>
        <v>0</v>
      </c>
      <c r="GR67" s="31"/>
      <c r="GS67" s="31"/>
      <c r="GT67" s="97">
        <f>GT66/$C$67</f>
        <v>0</v>
      </c>
      <c r="GU67" s="98">
        <f>GU66/$C$67</f>
        <v>0</v>
      </c>
      <c r="GV67" s="98">
        <f>GV66/$C$67</f>
        <v>0</v>
      </c>
      <c r="GW67" s="98">
        <f>GW66/$C$67</f>
        <v>0</v>
      </c>
      <c r="GX67" s="98">
        <f>GX66/$C$67</f>
        <v>0</v>
      </c>
      <c r="GY67" s="31"/>
      <c r="GZ67" s="31"/>
      <c r="HA67" s="97">
        <f>HA66/$C$67</f>
        <v>0</v>
      </c>
      <c r="HB67" s="98">
        <f>HB66/$C$67</f>
        <v>0</v>
      </c>
      <c r="HC67" s="98">
        <f>HC66/$C$67</f>
        <v>0</v>
      </c>
      <c r="HD67" s="98">
        <f>HD66/$C$67</f>
        <v>0</v>
      </c>
      <c r="HE67" s="98">
        <f>HE66/$C$67</f>
        <v>0</v>
      </c>
      <c r="HF67" s="31"/>
      <c r="HG67" s="31"/>
      <c r="HH67" s="97">
        <f>HH66/$C$67</f>
        <v>0</v>
      </c>
      <c r="HI67" s="98">
        <f>HI66/$C$67</f>
        <v>0</v>
      </c>
      <c r="HJ67" s="98">
        <f>HJ66/$C$67</f>
        <v>0</v>
      </c>
      <c r="HK67" s="98">
        <f>HK66/$C$67</f>
        <v>0</v>
      </c>
      <c r="HL67" s="98">
        <f>HL66/$C$67</f>
        <v>0</v>
      </c>
      <c r="HM67" s="31"/>
      <c r="HN67" s="31"/>
      <c r="HO67" s="97">
        <f>HO66/$C$67</f>
        <v>0</v>
      </c>
      <c r="HP67" s="98">
        <f>HP66/$C$67</f>
        <v>0</v>
      </c>
      <c r="HQ67" s="98">
        <f>HQ66/$C$67</f>
        <v>0</v>
      </c>
      <c r="HR67" s="98">
        <f>HR66/$C$67</f>
        <v>0</v>
      </c>
      <c r="HS67" s="98">
        <f>HS66/$C$67</f>
        <v>0</v>
      </c>
      <c r="HT67" s="31"/>
      <c r="HU67" s="31"/>
      <c r="HV67" s="97">
        <f>HV66/$C$67</f>
        <v>0</v>
      </c>
      <c r="HW67" s="98">
        <f>HW66/$C$67</f>
        <v>0</v>
      </c>
      <c r="HX67" s="98">
        <f>HX66/$C$67</f>
        <v>0</v>
      </c>
      <c r="HY67" s="98">
        <f>HY66/$C$67</f>
        <v>0</v>
      </c>
      <c r="HZ67" s="98">
        <f>HZ66/$C$67</f>
        <v>0</v>
      </c>
      <c r="IA67" s="31"/>
      <c r="IB67" s="31"/>
      <c r="IC67" s="97">
        <f>IC66/$C$67</f>
        <v>0</v>
      </c>
      <c r="ID67" s="98">
        <f>ID66/$C$67</f>
        <v>0</v>
      </c>
      <c r="IE67" s="98">
        <f>IE66/$C$67</f>
        <v>0</v>
      </c>
      <c r="IF67" s="98">
        <f>IF66/$C$67</f>
        <v>0</v>
      </c>
      <c r="IG67" s="98">
        <f>IG66/$C$67</f>
        <v>0</v>
      </c>
      <c r="IH67" s="31"/>
      <c r="II67" s="31"/>
      <c r="IJ67" s="97">
        <f>IJ66/$C$67</f>
        <v>0</v>
      </c>
      <c r="IK67" s="98">
        <f>IK66/$C$67</f>
        <v>0</v>
      </c>
      <c r="IL67" s="98">
        <f>IL66/$C$67</f>
        <v>0</v>
      </c>
      <c r="IM67" s="98">
        <f>IM66/$C$67</f>
        <v>0</v>
      </c>
      <c r="IN67" s="98">
        <f>IN66/$C$67</f>
        <v>0</v>
      </c>
      <c r="IO67" s="31"/>
      <c r="IP67" s="31"/>
      <c r="IQ67" s="97">
        <f>IQ66/$C$67</f>
        <v>0</v>
      </c>
      <c r="IR67" s="98">
        <f>IR66/$C$67</f>
        <v>0</v>
      </c>
      <c r="IS67" s="98">
        <f>IS66/$C$67</f>
        <v>0</v>
      </c>
      <c r="IT67" s="98">
        <f>IT66/$C$67</f>
        <v>0</v>
      </c>
      <c r="IU67" s="98">
        <f>IU66/$C$67</f>
        <v>0</v>
      </c>
      <c r="IV67" s="31"/>
      <c r="IW67" s="31"/>
      <c r="IX67" s="97">
        <f>IX66/$C$67</f>
        <v>0</v>
      </c>
      <c r="IY67" s="98">
        <f>IY66/$C$67</f>
        <v>0</v>
      </c>
      <c r="IZ67" s="98">
        <f>IZ66/$C$67</f>
        <v>0</v>
      </c>
      <c r="JA67" s="98">
        <f>JA66/$C$67</f>
        <v>0</v>
      </c>
      <c r="JB67" s="98">
        <f>JB66/$C$67</f>
        <v>0</v>
      </c>
      <c r="JC67" s="31"/>
      <c r="JD67" s="31"/>
      <c r="JE67" s="97">
        <f>JE66/$C$67</f>
        <v>0</v>
      </c>
      <c r="JF67" s="98">
        <f>JF66/$C$67</f>
        <v>0</v>
      </c>
      <c r="JG67" s="98">
        <f>JG66/$C$67</f>
        <v>0</v>
      </c>
      <c r="JH67" s="98">
        <f>JH66/$C$67</f>
        <v>0</v>
      </c>
      <c r="JI67" s="98">
        <f>JI66/$C$67</f>
        <v>0</v>
      </c>
      <c r="JJ67" s="31"/>
      <c r="JK67" s="31"/>
      <c r="JL67" s="97">
        <f>JL66/$C$67</f>
        <v>0</v>
      </c>
      <c r="JM67" s="98">
        <f>JM66/$C$67</f>
        <v>0</v>
      </c>
      <c r="JN67" s="98">
        <f>JN66/$C$67</f>
        <v>0</v>
      </c>
      <c r="JO67" s="98">
        <f>JO66/$C$67</f>
        <v>0</v>
      </c>
      <c r="JP67" s="98">
        <f>JP66/$C$67</f>
        <v>0</v>
      </c>
      <c r="JQ67" s="31"/>
      <c r="JR67" s="31"/>
      <c r="JS67" s="97">
        <f>JS66/$C$67</f>
        <v>0</v>
      </c>
      <c r="JT67" s="98">
        <f>JT66/$C$67</f>
        <v>0</v>
      </c>
      <c r="JU67" s="98">
        <f>JU66/$C$67</f>
        <v>0</v>
      </c>
      <c r="JV67" s="98">
        <f>JV66/$C$67</f>
        <v>0</v>
      </c>
      <c r="JW67" s="98">
        <f>JW66/$C$67</f>
        <v>0</v>
      </c>
      <c r="JX67" s="31"/>
      <c r="JY67" s="31"/>
      <c r="JZ67" s="97">
        <f>JZ66/$C$67</f>
        <v>0</v>
      </c>
      <c r="KA67" s="98">
        <f>KA66/$C$67</f>
        <v>0</v>
      </c>
      <c r="KB67" s="98">
        <f>KB66/$C$67</f>
        <v>0</v>
      </c>
      <c r="KC67" s="98">
        <f>KC66/$C$67</f>
        <v>0</v>
      </c>
      <c r="KD67" s="98">
        <f>KD66/$C$67</f>
        <v>0</v>
      </c>
      <c r="KE67" s="31"/>
      <c r="KF67" s="31"/>
      <c r="KG67" s="97">
        <f>KG66/$C$67</f>
        <v>0</v>
      </c>
      <c r="KH67" s="98">
        <f>KH66/$C$67</f>
        <v>0</v>
      </c>
      <c r="KI67" s="98">
        <f>KI66/$C$67</f>
        <v>0</v>
      </c>
      <c r="KJ67" s="98">
        <f>KJ66/$C$67</f>
        <v>0</v>
      </c>
      <c r="KK67" s="98">
        <f>KK66/$C$67</f>
        <v>0</v>
      </c>
      <c r="KL67" s="31"/>
      <c r="KM67" s="31"/>
      <c r="KN67" s="97">
        <f>KN66/$C$67</f>
        <v>0</v>
      </c>
      <c r="KO67" s="98">
        <f>KO66/$C$67</f>
        <v>0</v>
      </c>
      <c r="KP67" s="98">
        <f>KP66/$C$67</f>
        <v>0</v>
      </c>
      <c r="KQ67" s="98">
        <f>KQ66/$C$67</f>
        <v>0</v>
      </c>
      <c r="KR67" s="98">
        <f>KR66/$C$67</f>
        <v>0</v>
      </c>
      <c r="KS67" s="31"/>
      <c r="KT67" s="31"/>
      <c r="KU67" s="97">
        <f>KU66/$C$67</f>
        <v>0</v>
      </c>
      <c r="KV67" s="98">
        <f>KV66/$C$67</f>
        <v>0</v>
      </c>
      <c r="KW67" s="98">
        <f>KW66/$C$67</f>
        <v>0</v>
      </c>
      <c r="KX67" s="98">
        <f>KX66/$C$67</f>
        <v>0</v>
      </c>
      <c r="KY67" s="98">
        <f>KY66/$C$67</f>
        <v>0</v>
      </c>
      <c r="KZ67" s="31"/>
      <c r="LA67" s="31"/>
      <c r="LB67" s="97">
        <f>LB66/$C$67</f>
        <v>0</v>
      </c>
      <c r="LC67" s="98">
        <f>LC66/$C$67</f>
        <v>0</v>
      </c>
      <c r="LD67" s="98">
        <f>LD66/$C$67</f>
        <v>0</v>
      </c>
      <c r="LE67" s="98">
        <f>LE66/$C$67</f>
        <v>0</v>
      </c>
      <c r="LF67" s="98">
        <f>LF66/$C$67</f>
        <v>0</v>
      </c>
      <c r="LG67" s="31"/>
      <c r="LH67" s="31"/>
      <c r="LI67" s="97">
        <f>LI66/$C$67</f>
        <v>0</v>
      </c>
      <c r="LJ67" s="98">
        <f>LJ66/$C$67</f>
        <v>0</v>
      </c>
      <c r="LK67" s="98">
        <f>LK66/$C$67</f>
        <v>0</v>
      </c>
      <c r="LL67" s="98">
        <f>LL66/$C$67</f>
        <v>0</v>
      </c>
      <c r="LM67" s="98">
        <f>LM66/$C$67</f>
        <v>0</v>
      </c>
      <c r="LN67" s="31"/>
      <c r="LO67" s="31"/>
      <c r="LP67" s="97">
        <f>LP66/$C$67</f>
        <v>0</v>
      </c>
      <c r="LQ67" s="98">
        <f>LQ66/$C$67</f>
        <v>0</v>
      </c>
      <c r="LR67" s="98">
        <f>LR66/$C$67</f>
        <v>0</v>
      </c>
      <c r="LS67" s="98">
        <f>LS66/$C$67</f>
        <v>0</v>
      </c>
      <c r="LT67" s="98">
        <f>LT66/$C$67</f>
        <v>0</v>
      </c>
      <c r="LU67" s="31"/>
      <c r="LV67" s="31"/>
      <c r="LW67" s="97">
        <f>LW66/$C$67</f>
        <v>0</v>
      </c>
      <c r="LX67" s="98">
        <f>LX66/$C$67</f>
        <v>0</v>
      </c>
      <c r="LY67" s="98">
        <f>LY66/$C$67</f>
        <v>0</v>
      </c>
      <c r="LZ67" s="98">
        <f>LZ66/$C$67</f>
        <v>0</v>
      </c>
      <c r="MA67" s="98">
        <f>MA66/$C$67</f>
        <v>0</v>
      </c>
      <c r="MB67" s="31"/>
      <c r="MC67" s="31"/>
      <c r="MD67" s="97">
        <f>MD66/$C$67</f>
        <v>0</v>
      </c>
      <c r="ME67" s="98">
        <f>ME66/$C$67</f>
        <v>0</v>
      </c>
      <c r="MF67" s="98">
        <f>MF66/$C$67</f>
        <v>0</v>
      </c>
      <c r="MG67" s="98">
        <f>MG66/$C$67</f>
        <v>0</v>
      </c>
      <c r="MH67" s="98">
        <f>MH66/$C$67</f>
        <v>0</v>
      </c>
      <c r="MI67" s="31"/>
      <c r="MJ67" s="31"/>
      <c r="MK67" s="97">
        <f>MK66/$C$67</f>
        <v>0</v>
      </c>
      <c r="ML67" s="98">
        <f>ML66/$C$67</f>
        <v>0</v>
      </c>
      <c r="MM67" s="98">
        <f>MM66/$C$67</f>
        <v>0</v>
      </c>
      <c r="MN67" s="98">
        <f>MN66/$C$67</f>
        <v>0</v>
      </c>
      <c r="MO67" s="98">
        <f>MO66/$C$67</f>
        <v>0</v>
      </c>
      <c r="MP67" s="31"/>
      <c r="MQ67" s="31"/>
      <c r="MR67" s="97">
        <f>MR66/$C$67</f>
        <v>0</v>
      </c>
      <c r="MS67" s="98">
        <f>MS66/$C$67</f>
        <v>0</v>
      </c>
      <c r="MT67" s="98">
        <f>MT66/$C$67</f>
        <v>0</v>
      </c>
      <c r="MU67" s="98">
        <f>MU66/$C$67</f>
        <v>0</v>
      </c>
      <c r="MV67" s="98">
        <f>MV66/$C$67</f>
        <v>0</v>
      </c>
      <c r="MW67" s="31"/>
      <c r="MX67" s="31"/>
      <c r="MY67" s="97">
        <f>MY66/$C$67</f>
        <v>0</v>
      </c>
      <c r="MZ67" s="98">
        <f>MZ66/$C$67</f>
        <v>0</v>
      </c>
      <c r="NA67" s="98">
        <f>NA66/$C$67</f>
        <v>0</v>
      </c>
      <c r="NB67" s="98">
        <f>NB66/$C$67</f>
        <v>0</v>
      </c>
      <c r="NC67" s="98">
        <f>NC66/$C$67</f>
        <v>0</v>
      </c>
      <c r="ND67" s="31"/>
      <c r="NE67" s="31"/>
      <c r="NF67" s="16" t="s">
        <v>759</v>
      </c>
    </row>
    <row r="68" spans="1:370" s="29" customFormat="1" ht="15.75" hidden="1" x14ac:dyDescent="0.25">
      <c r="A68" s="91" t="s">
        <v>823</v>
      </c>
      <c r="B68" s="23" t="s">
        <v>831</v>
      </c>
      <c r="C68" s="24">
        <v>122</v>
      </c>
      <c r="D68" s="33" t="s">
        <v>824</v>
      </c>
      <c r="E68" s="56">
        <f>MAX(G68:NC68)</f>
        <v>0</v>
      </c>
      <c r="F68" s="92"/>
      <c r="G68" s="92"/>
      <c r="H68" s="92"/>
      <c r="I68" s="93"/>
      <c r="J68" s="31"/>
      <c r="K68" s="31"/>
      <c r="L68" s="31"/>
      <c r="M68" s="94"/>
      <c r="N68" s="92"/>
      <c r="O68" s="92"/>
      <c r="P68" s="92"/>
      <c r="Q68" s="92"/>
      <c r="R68" s="31"/>
      <c r="S68" s="31"/>
      <c r="T68" s="94"/>
      <c r="U68" s="92"/>
      <c r="V68" s="92"/>
      <c r="W68" s="92"/>
      <c r="X68" s="92"/>
      <c r="Y68" s="31"/>
      <c r="Z68" s="31"/>
      <c r="AA68" s="94"/>
      <c r="AB68" s="92"/>
      <c r="AC68" s="92"/>
      <c r="AD68" s="92"/>
      <c r="AE68" s="92"/>
      <c r="AF68" s="31"/>
      <c r="AG68" s="31"/>
      <c r="AH68" s="94"/>
      <c r="AI68" s="92"/>
      <c r="AJ68" s="92"/>
      <c r="AK68" s="92"/>
      <c r="AL68" s="92"/>
      <c r="AM68" s="31"/>
      <c r="AN68" s="31"/>
      <c r="AO68" s="94"/>
      <c r="AP68" s="92"/>
      <c r="AQ68" s="92"/>
      <c r="AR68" s="92"/>
      <c r="AS68" s="92"/>
      <c r="AT68" s="31"/>
      <c r="AU68" s="31"/>
      <c r="AV68" s="94"/>
      <c r="AW68" s="92"/>
      <c r="AX68" s="92"/>
      <c r="AY68" s="92"/>
      <c r="AZ68" s="92"/>
      <c r="BA68" s="31"/>
      <c r="BB68" s="31"/>
      <c r="BC68" s="94"/>
      <c r="BD68" s="92"/>
      <c r="BE68" s="92"/>
      <c r="BF68" s="92"/>
      <c r="BG68" s="92"/>
      <c r="BH68" s="31"/>
      <c r="BI68" s="31"/>
      <c r="BJ68" s="94"/>
      <c r="BK68" s="92"/>
      <c r="BL68" s="92"/>
      <c r="BM68" s="92"/>
      <c r="BN68" s="92"/>
      <c r="BO68" s="31"/>
      <c r="BP68" s="31"/>
      <c r="BQ68" s="94"/>
      <c r="BR68" s="92"/>
      <c r="BS68" s="92"/>
      <c r="BT68" s="92"/>
      <c r="BU68" s="92"/>
      <c r="BV68" s="31"/>
      <c r="BW68" s="31"/>
      <c r="BX68" s="94"/>
      <c r="BY68" s="92"/>
      <c r="BZ68" s="92"/>
      <c r="CA68" s="92"/>
      <c r="CB68" s="92"/>
      <c r="CC68" s="31"/>
      <c r="CD68" s="31"/>
      <c r="CE68" s="94"/>
      <c r="CF68" s="92"/>
      <c r="CG68" s="92"/>
      <c r="CH68" s="92"/>
      <c r="CI68" s="92"/>
      <c r="CJ68" s="31"/>
      <c r="CK68" s="31"/>
      <c r="CL68" s="94"/>
      <c r="CM68" s="92"/>
      <c r="CN68" s="92"/>
      <c r="CO68" s="92"/>
      <c r="CP68" s="92"/>
      <c r="CQ68" s="31"/>
      <c r="CR68" s="31"/>
      <c r="CS68" s="94"/>
      <c r="CT68" s="92"/>
      <c r="CU68" s="92"/>
      <c r="CV68" s="92"/>
      <c r="CW68" s="92"/>
      <c r="CX68" s="31"/>
      <c r="CY68" s="31"/>
      <c r="CZ68" s="94"/>
      <c r="DA68" s="92"/>
      <c r="DB68" s="92"/>
      <c r="DC68" s="92"/>
      <c r="DD68" s="92"/>
      <c r="DE68" s="31"/>
      <c r="DF68" s="31"/>
      <c r="DG68" s="94"/>
      <c r="DH68" s="92"/>
      <c r="DI68" s="92"/>
      <c r="DJ68" s="92"/>
      <c r="DK68" s="92"/>
      <c r="DL68" s="31"/>
      <c r="DM68" s="31"/>
      <c r="DN68" s="94"/>
      <c r="DO68" s="92"/>
      <c r="DP68" s="92"/>
      <c r="DQ68" s="92"/>
      <c r="DR68" s="92"/>
      <c r="DS68" s="31"/>
      <c r="DT68" s="31"/>
      <c r="DU68" s="94"/>
      <c r="DV68" s="92"/>
      <c r="DW68" s="92"/>
      <c r="DX68" s="92"/>
      <c r="DY68" s="92"/>
      <c r="DZ68" s="31"/>
      <c r="EA68" s="31"/>
      <c r="EB68" s="94"/>
      <c r="EC68" s="92"/>
      <c r="ED68" s="92"/>
      <c r="EE68" s="92"/>
      <c r="EF68" s="92"/>
      <c r="EG68" s="31"/>
      <c r="EH68" s="31"/>
      <c r="EI68" s="94"/>
      <c r="EJ68" s="92"/>
      <c r="EK68" s="92"/>
      <c r="EL68" s="92"/>
      <c r="EM68" s="92"/>
      <c r="EN68" s="31"/>
      <c r="EO68" s="31"/>
      <c r="EP68" s="94"/>
      <c r="EQ68" s="92"/>
      <c r="ER68" s="92"/>
      <c r="ES68" s="92"/>
      <c r="ET68" s="92"/>
      <c r="EU68" s="31"/>
      <c r="EV68" s="31"/>
      <c r="EW68" s="94"/>
      <c r="EX68" s="92"/>
      <c r="EY68" s="92"/>
      <c r="EZ68" s="92"/>
      <c r="FA68" s="92"/>
      <c r="FB68" s="31"/>
      <c r="FC68" s="31"/>
      <c r="FD68" s="94"/>
      <c r="FE68" s="92"/>
      <c r="FF68" s="92"/>
      <c r="FG68" s="92"/>
      <c r="FH68" s="92"/>
      <c r="FI68" s="31"/>
      <c r="FJ68" s="31"/>
      <c r="FK68" s="94"/>
      <c r="FL68" s="92"/>
      <c r="FM68" s="92"/>
      <c r="FN68" s="92"/>
      <c r="FO68" s="92"/>
      <c r="FP68" s="31"/>
      <c r="FQ68" s="31"/>
      <c r="FR68" s="94"/>
      <c r="FS68" s="92"/>
      <c r="FT68" s="92"/>
      <c r="FU68" s="92"/>
      <c r="FV68" s="92"/>
      <c r="FW68" s="31"/>
      <c r="FX68" s="31"/>
      <c r="FY68" s="94"/>
      <c r="FZ68" s="92"/>
      <c r="GA68" s="92"/>
      <c r="GB68" s="92"/>
      <c r="GC68" s="92"/>
      <c r="GD68" s="31"/>
      <c r="GE68" s="31"/>
      <c r="GF68" s="94"/>
      <c r="GG68" s="92"/>
      <c r="GH68" s="92"/>
      <c r="GI68" s="92"/>
      <c r="GJ68" s="92"/>
      <c r="GK68" s="31"/>
      <c r="GL68" s="31"/>
      <c r="GM68" s="94"/>
      <c r="GN68" s="92"/>
      <c r="GO68" s="92"/>
      <c r="GP68" s="92"/>
      <c r="GQ68" s="92"/>
      <c r="GR68" s="31"/>
      <c r="GS68" s="31"/>
      <c r="GT68" s="94"/>
      <c r="GU68" s="92"/>
      <c r="GV68" s="92"/>
      <c r="GW68" s="92"/>
      <c r="GX68" s="92"/>
      <c r="GY68" s="31"/>
      <c r="GZ68" s="31"/>
      <c r="HA68" s="94"/>
      <c r="HB68" s="92"/>
      <c r="HC68" s="92"/>
      <c r="HD68" s="92"/>
      <c r="HE68" s="92"/>
      <c r="HF68" s="31"/>
      <c r="HG68" s="31"/>
      <c r="HH68" s="94"/>
      <c r="HI68" s="92"/>
      <c r="HJ68" s="92"/>
      <c r="HK68" s="92"/>
      <c r="HL68" s="92"/>
      <c r="HM68" s="31"/>
      <c r="HN68" s="31"/>
      <c r="HO68" s="94"/>
      <c r="HP68" s="92"/>
      <c r="HQ68" s="92"/>
      <c r="HR68" s="92"/>
      <c r="HS68" s="92"/>
      <c r="HT68" s="31"/>
      <c r="HU68" s="31"/>
      <c r="HV68" s="94"/>
      <c r="HW68" s="92"/>
      <c r="HX68" s="92"/>
      <c r="HY68" s="92"/>
      <c r="HZ68" s="92"/>
      <c r="IA68" s="31"/>
      <c r="IB68" s="31"/>
      <c r="IC68" s="94"/>
      <c r="ID68" s="92"/>
      <c r="IE68" s="92"/>
      <c r="IF68" s="92"/>
      <c r="IG68" s="92"/>
      <c r="IH68" s="31"/>
      <c r="II68" s="31"/>
      <c r="IJ68" s="94"/>
      <c r="IK68" s="92"/>
      <c r="IL68" s="92"/>
      <c r="IM68" s="92"/>
      <c r="IN68" s="92"/>
      <c r="IO68" s="31"/>
      <c r="IP68" s="31"/>
      <c r="IQ68" s="94"/>
      <c r="IR68" s="92"/>
      <c r="IS68" s="92"/>
      <c r="IT68" s="92"/>
      <c r="IU68" s="92"/>
      <c r="IV68" s="31"/>
      <c r="IW68" s="31"/>
      <c r="IX68" s="94"/>
      <c r="IY68" s="92"/>
      <c r="IZ68" s="92"/>
      <c r="JA68" s="92"/>
      <c r="JB68" s="92"/>
      <c r="JC68" s="31"/>
      <c r="JD68" s="31"/>
      <c r="JE68" s="94"/>
      <c r="JF68" s="92"/>
      <c r="JG68" s="92"/>
      <c r="JH68" s="92"/>
      <c r="JI68" s="92"/>
      <c r="JJ68" s="31"/>
      <c r="JK68" s="31"/>
      <c r="JL68" s="94"/>
      <c r="JM68" s="92"/>
      <c r="JN68" s="92"/>
      <c r="JO68" s="92"/>
      <c r="JP68" s="92"/>
      <c r="JQ68" s="31"/>
      <c r="JR68" s="31"/>
      <c r="JS68" s="94"/>
      <c r="JT68" s="92"/>
      <c r="JU68" s="92"/>
      <c r="JV68" s="92"/>
      <c r="JW68" s="92"/>
      <c r="JX68" s="31"/>
      <c r="JY68" s="31"/>
      <c r="JZ68" s="94"/>
      <c r="KA68" s="92"/>
      <c r="KB68" s="92"/>
      <c r="KC68" s="92"/>
      <c r="KD68" s="92"/>
      <c r="KE68" s="31"/>
      <c r="KF68" s="31"/>
      <c r="KG68" s="94"/>
      <c r="KH68" s="92"/>
      <c r="KI68" s="92"/>
      <c r="KJ68" s="92"/>
      <c r="KK68" s="92"/>
      <c r="KL68" s="31"/>
      <c r="KM68" s="31"/>
      <c r="KN68" s="94"/>
      <c r="KO68" s="92"/>
      <c r="KP68" s="92"/>
      <c r="KQ68" s="92"/>
      <c r="KR68" s="92"/>
      <c r="KS68" s="31"/>
      <c r="KT68" s="31"/>
      <c r="KU68" s="94"/>
      <c r="KV68" s="92"/>
      <c r="KW68" s="92"/>
      <c r="KX68" s="92"/>
      <c r="KY68" s="92"/>
      <c r="KZ68" s="31"/>
      <c r="LA68" s="31"/>
      <c r="LB68" s="94"/>
      <c r="LC68" s="92"/>
      <c r="LD68" s="92"/>
      <c r="LE68" s="92"/>
      <c r="LF68" s="92"/>
      <c r="LG68" s="31"/>
      <c r="LH68" s="31"/>
      <c r="LI68" s="94"/>
      <c r="LJ68" s="92"/>
      <c r="LK68" s="92"/>
      <c r="LL68" s="92"/>
      <c r="LM68" s="92"/>
      <c r="LN68" s="31"/>
      <c r="LO68" s="31"/>
      <c r="LP68" s="94"/>
      <c r="LQ68" s="92"/>
      <c r="LR68" s="92"/>
      <c r="LS68" s="92"/>
      <c r="LT68" s="92"/>
      <c r="LU68" s="31"/>
      <c r="LV68" s="31"/>
      <c r="LW68" s="94"/>
      <c r="LX68" s="92"/>
      <c r="LY68" s="92"/>
      <c r="LZ68" s="92"/>
      <c r="MA68" s="92"/>
      <c r="MB68" s="31"/>
      <c r="MC68" s="31"/>
      <c r="MD68" s="94"/>
      <c r="ME68" s="92"/>
      <c r="MF68" s="92"/>
      <c r="MG68" s="92"/>
      <c r="MH68" s="92"/>
      <c r="MI68" s="31"/>
      <c r="MJ68" s="31"/>
      <c r="MK68" s="94"/>
      <c r="ML68" s="92"/>
      <c r="MM68" s="92"/>
      <c r="MN68" s="92"/>
      <c r="MO68" s="92"/>
      <c r="MP68" s="31"/>
      <c r="MQ68" s="31"/>
      <c r="MR68" s="94"/>
      <c r="MS68" s="92"/>
      <c r="MT68" s="92"/>
      <c r="MU68" s="92"/>
      <c r="MV68" s="92"/>
      <c r="MW68" s="31"/>
      <c r="MX68" s="31"/>
      <c r="MY68" s="94"/>
      <c r="MZ68" s="92"/>
      <c r="NA68" s="92"/>
      <c r="NB68" s="92"/>
      <c r="NC68" s="92"/>
      <c r="ND68" s="31"/>
      <c r="NE68" s="31"/>
      <c r="NF68" s="16" t="s">
        <v>759</v>
      </c>
    </row>
    <row r="69" spans="1:370" s="65" customFormat="1" ht="15.75" hidden="1" x14ac:dyDescent="0.25">
      <c r="A69" s="66" t="s">
        <v>829</v>
      </c>
      <c r="B69" s="23" t="s">
        <v>832</v>
      </c>
      <c r="C69" s="82">
        <v>0.9</v>
      </c>
      <c r="D69" s="35"/>
      <c r="E69" s="96"/>
      <c r="F69" s="83">
        <f>F68/$C$68</f>
        <v>0</v>
      </c>
      <c r="G69" s="83">
        <f>G68/$C$68</f>
        <v>0</v>
      </c>
      <c r="H69" s="83">
        <f>H68/$C$68</f>
        <v>0</v>
      </c>
      <c r="I69" s="84">
        <f>I68/$C$68</f>
        <v>0</v>
      </c>
      <c r="J69" s="31"/>
      <c r="K69" s="31"/>
      <c r="L69" s="31"/>
      <c r="M69" s="97">
        <f>M68/$C$68</f>
        <v>0</v>
      </c>
      <c r="N69" s="98">
        <f>N68/$C$68</f>
        <v>0</v>
      </c>
      <c r="O69" s="98">
        <f>O68/$C$68</f>
        <v>0</v>
      </c>
      <c r="P69" s="98">
        <f>P68/$C$68</f>
        <v>0</v>
      </c>
      <c r="Q69" s="98">
        <f>Q68/$C$68</f>
        <v>0</v>
      </c>
      <c r="R69" s="31"/>
      <c r="S69" s="31"/>
      <c r="T69" s="97">
        <f>T68/$C$68</f>
        <v>0</v>
      </c>
      <c r="U69" s="98">
        <f>U68/$C$68</f>
        <v>0</v>
      </c>
      <c r="V69" s="98">
        <f>V68/$C$68</f>
        <v>0</v>
      </c>
      <c r="W69" s="98">
        <f>W68/$C$68</f>
        <v>0</v>
      </c>
      <c r="X69" s="98">
        <f>X68/$C$68</f>
        <v>0</v>
      </c>
      <c r="Y69" s="31"/>
      <c r="Z69" s="31"/>
      <c r="AA69" s="97">
        <f>AA68/$C$68</f>
        <v>0</v>
      </c>
      <c r="AB69" s="98">
        <f>AB68/$C$68</f>
        <v>0</v>
      </c>
      <c r="AC69" s="98">
        <f>AC68/$C$68</f>
        <v>0</v>
      </c>
      <c r="AD69" s="98">
        <f>AD68/$C$68</f>
        <v>0</v>
      </c>
      <c r="AE69" s="98">
        <f>AE68/$C$68</f>
        <v>0</v>
      </c>
      <c r="AF69" s="31"/>
      <c r="AG69" s="31"/>
      <c r="AH69" s="97">
        <f>AH68/$C$68</f>
        <v>0</v>
      </c>
      <c r="AI69" s="98">
        <f>AI68/$C$68</f>
        <v>0</v>
      </c>
      <c r="AJ69" s="98">
        <f>AJ68/$C$68</f>
        <v>0</v>
      </c>
      <c r="AK69" s="98">
        <f>AK68/$C$68</f>
        <v>0</v>
      </c>
      <c r="AL69" s="98">
        <f>AL68/$C$68</f>
        <v>0</v>
      </c>
      <c r="AM69" s="31"/>
      <c r="AN69" s="31"/>
      <c r="AO69" s="97">
        <f>AO68/$C$68</f>
        <v>0</v>
      </c>
      <c r="AP69" s="98">
        <f>AP68/$C$68</f>
        <v>0</v>
      </c>
      <c r="AQ69" s="98">
        <f>AQ68/$C$68</f>
        <v>0</v>
      </c>
      <c r="AR69" s="98">
        <f>AR68/$C$68</f>
        <v>0</v>
      </c>
      <c r="AS69" s="98">
        <f>AS68/$C$68</f>
        <v>0</v>
      </c>
      <c r="AT69" s="31"/>
      <c r="AU69" s="31"/>
      <c r="AV69" s="97">
        <f>AV68/$C$68</f>
        <v>0</v>
      </c>
      <c r="AW69" s="98">
        <f>AW68/$C$68</f>
        <v>0</v>
      </c>
      <c r="AX69" s="98">
        <f>AX68/$C$68</f>
        <v>0</v>
      </c>
      <c r="AY69" s="98">
        <f>AY68/$C$68</f>
        <v>0</v>
      </c>
      <c r="AZ69" s="98">
        <f>AZ68/$C$68</f>
        <v>0</v>
      </c>
      <c r="BA69" s="31"/>
      <c r="BB69" s="31"/>
      <c r="BC69" s="97">
        <f>BC68/$C$68</f>
        <v>0</v>
      </c>
      <c r="BD69" s="98">
        <f>BD68/$C$68</f>
        <v>0</v>
      </c>
      <c r="BE69" s="98">
        <f>BE68/$C$68</f>
        <v>0</v>
      </c>
      <c r="BF69" s="98">
        <f>BF68/$C$68</f>
        <v>0</v>
      </c>
      <c r="BG69" s="98">
        <f>BG68/$C$68</f>
        <v>0</v>
      </c>
      <c r="BH69" s="31"/>
      <c r="BI69" s="31"/>
      <c r="BJ69" s="97">
        <f>BJ68/$C$68</f>
        <v>0</v>
      </c>
      <c r="BK69" s="98">
        <f>BK68/$C$68</f>
        <v>0</v>
      </c>
      <c r="BL69" s="98">
        <f>BL68/$C$68</f>
        <v>0</v>
      </c>
      <c r="BM69" s="98">
        <f>BM68/$C$68</f>
        <v>0</v>
      </c>
      <c r="BN69" s="98">
        <f>BN68/$C$68</f>
        <v>0</v>
      </c>
      <c r="BO69" s="31"/>
      <c r="BP69" s="31"/>
      <c r="BQ69" s="97">
        <f>BQ68/$C$68</f>
        <v>0</v>
      </c>
      <c r="BR69" s="98">
        <f>BR68/$C$68</f>
        <v>0</v>
      </c>
      <c r="BS69" s="98">
        <f>BS68/$C$68</f>
        <v>0</v>
      </c>
      <c r="BT69" s="98">
        <f>BT68/$C$68</f>
        <v>0</v>
      </c>
      <c r="BU69" s="98">
        <f>BU68/$C$68</f>
        <v>0</v>
      </c>
      <c r="BV69" s="31"/>
      <c r="BW69" s="31"/>
      <c r="BX69" s="97">
        <f>BX68/$C$68</f>
        <v>0</v>
      </c>
      <c r="BY69" s="98">
        <f>BY68/$C$68</f>
        <v>0</v>
      </c>
      <c r="BZ69" s="98">
        <f>BZ68/$C$68</f>
        <v>0</v>
      </c>
      <c r="CA69" s="98">
        <f>CA68/$C$68</f>
        <v>0</v>
      </c>
      <c r="CB69" s="98">
        <f>CB68/$C$68</f>
        <v>0</v>
      </c>
      <c r="CC69" s="31"/>
      <c r="CD69" s="31"/>
      <c r="CE69" s="97">
        <f>CE68/$C$68</f>
        <v>0</v>
      </c>
      <c r="CF69" s="98">
        <f>CF68/$C$68</f>
        <v>0</v>
      </c>
      <c r="CG69" s="98">
        <f>CG68/$C$68</f>
        <v>0</v>
      </c>
      <c r="CH69" s="98">
        <f>CH68/$C$68</f>
        <v>0</v>
      </c>
      <c r="CI69" s="98">
        <f>CI68/$C$68</f>
        <v>0</v>
      </c>
      <c r="CJ69" s="31"/>
      <c r="CK69" s="31"/>
      <c r="CL69" s="97">
        <f>CL68/$C$68</f>
        <v>0</v>
      </c>
      <c r="CM69" s="98">
        <f>CM68/$C$68</f>
        <v>0</v>
      </c>
      <c r="CN69" s="98">
        <f>CN68/$C$68</f>
        <v>0</v>
      </c>
      <c r="CO69" s="98">
        <f>CO68/$C$68</f>
        <v>0</v>
      </c>
      <c r="CP69" s="98">
        <f>CP68/$C$68</f>
        <v>0</v>
      </c>
      <c r="CQ69" s="31"/>
      <c r="CR69" s="31"/>
      <c r="CS69" s="97">
        <f>CS68/$C$68</f>
        <v>0</v>
      </c>
      <c r="CT69" s="98">
        <f>CT68/$C$68</f>
        <v>0</v>
      </c>
      <c r="CU69" s="98">
        <f>CU68/$C$68</f>
        <v>0</v>
      </c>
      <c r="CV69" s="98">
        <f>CV68/$C$68</f>
        <v>0</v>
      </c>
      <c r="CW69" s="98">
        <f>CW68/$C$68</f>
        <v>0</v>
      </c>
      <c r="CX69" s="31"/>
      <c r="CY69" s="31"/>
      <c r="CZ69" s="97">
        <f>CZ68/$C$68</f>
        <v>0</v>
      </c>
      <c r="DA69" s="98">
        <f>DA68/$C$68</f>
        <v>0</v>
      </c>
      <c r="DB69" s="98">
        <f>DB68/$C$68</f>
        <v>0</v>
      </c>
      <c r="DC69" s="98">
        <f>DC68/$C$68</f>
        <v>0</v>
      </c>
      <c r="DD69" s="98">
        <f>DD68/$C$68</f>
        <v>0</v>
      </c>
      <c r="DE69" s="31"/>
      <c r="DF69" s="31"/>
      <c r="DG69" s="97">
        <f>DG68/$C$68</f>
        <v>0</v>
      </c>
      <c r="DH69" s="98">
        <f>DH68/$C$68</f>
        <v>0</v>
      </c>
      <c r="DI69" s="98">
        <f>DI68/$C$68</f>
        <v>0</v>
      </c>
      <c r="DJ69" s="98">
        <f>DJ68/$C$68</f>
        <v>0</v>
      </c>
      <c r="DK69" s="98">
        <f>DK68/$C$68</f>
        <v>0</v>
      </c>
      <c r="DL69" s="31"/>
      <c r="DM69" s="31"/>
      <c r="DN69" s="97">
        <f>DN68/$C$68</f>
        <v>0</v>
      </c>
      <c r="DO69" s="98">
        <f>DO68/$C$68</f>
        <v>0</v>
      </c>
      <c r="DP69" s="98">
        <f>DP68/$C$68</f>
        <v>0</v>
      </c>
      <c r="DQ69" s="98">
        <f>DQ68/$C$68</f>
        <v>0</v>
      </c>
      <c r="DR69" s="98">
        <f>DR68/$C$68</f>
        <v>0</v>
      </c>
      <c r="DS69" s="31"/>
      <c r="DT69" s="31"/>
      <c r="DU69" s="97">
        <f>DU68/$C$68</f>
        <v>0</v>
      </c>
      <c r="DV69" s="98">
        <f>DV68/$C$68</f>
        <v>0</v>
      </c>
      <c r="DW69" s="98">
        <f>DW68/$C$68</f>
        <v>0</v>
      </c>
      <c r="DX69" s="98">
        <f>DX68/$C$68</f>
        <v>0</v>
      </c>
      <c r="DY69" s="98">
        <f>DY68/$C$68</f>
        <v>0</v>
      </c>
      <c r="DZ69" s="31"/>
      <c r="EA69" s="31"/>
      <c r="EB69" s="97">
        <f>EB68/$C$68</f>
        <v>0</v>
      </c>
      <c r="EC69" s="98">
        <f>EC68/$C$68</f>
        <v>0</v>
      </c>
      <c r="ED69" s="98">
        <f>ED68/$C$68</f>
        <v>0</v>
      </c>
      <c r="EE69" s="98">
        <f>EE68/$C$68</f>
        <v>0</v>
      </c>
      <c r="EF69" s="98">
        <f>EF68/$C$68</f>
        <v>0</v>
      </c>
      <c r="EG69" s="31"/>
      <c r="EH69" s="31"/>
      <c r="EI69" s="97">
        <f>EI68/$C$68</f>
        <v>0</v>
      </c>
      <c r="EJ69" s="98">
        <f>EJ68/$C$68</f>
        <v>0</v>
      </c>
      <c r="EK69" s="98">
        <f>EK68/$C$68</f>
        <v>0</v>
      </c>
      <c r="EL69" s="98">
        <f>EL68/$C$68</f>
        <v>0</v>
      </c>
      <c r="EM69" s="98">
        <f>EM68/$C$68</f>
        <v>0</v>
      </c>
      <c r="EN69" s="31"/>
      <c r="EO69" s="31"/>
      <c r="EP69" s="97">
        <f>EP68/$C$68</f>
        <v>0</v>
      </c>
      <c r="EQ69" s="98">
        <f>EQ68/$C$68</f>
        <v>0</v>
      </c>
      <c r="ER69" s="98">
        <f>ER68/$C$68</f>
        <v>0</v>
      </c>
      <c r="ES69" s="98">
        <f>ES68/$C$68</f>
        <v>0</v>
      </c>
      <c r="ET69" s="98">
        <f>ET68/$C$68</f>
        <v>0</v>
      </c>
      <c r="EU69" s="31"/>
      <c r="EV69" s="31"/>
      <c r="EW69" s="97">
        <f>EW68/$C$68</f>
        <v>0</v>
      </c>
      <c r="EX69" s="98">
        <f>EX68/$C$68</f>
        <v>0</v>
      </c>
      <c r="EY69" s="98">
        <f>EY68/$C$68</f>
        <v>0</v>
      </c>
      <c r="EZ69" s="98">
        <f>EZ68/$C$68</f>
        <v>0</v>
      </c>
      <c r="FA69" s="98">
        <f>FA68/$C$68</f>
        <v>0</v>
      </c>
      <c r="FB69" s="31"/>
      <c r="FC69" s="31"/>
      <c r="FD69" s="97">
        <f>FD68/$C$68</f>
        <v>0</v>
      </c>
      <c r="FE69" s="98">
        <f>FE68/$C$68</f>
        <v>0</v>
      </c>
      <c r="FF69" s="98">
        <f>FF68/$C$68</f>
        <v>0</v>
      </c>
      <c r="FG69" s="98">
        <f>FG68/$C$68</f>
        <v>0</v>
      </c>
      <c r="FH69" s="98">
        <f>FH68/$C$68</f>
        <v>0</v>
      </c>
      <c r="FI69" s="31"/>
      <c r="FJ69" s="31"/>
      <c r="FK69" s="97">
        <f>FK68/$C$68</f>
        <v>0</v>
      </c>
      <c r="FL69" s="98">
        <f>FL68/$C$68</f>
        <v>0</v>
      </c>
      <c r="FM69" s="98">
        <f>FM68/$C$68</f>
        <v>0</v>
      </c>
      <c r="FN69" s="98">
        <f>FN68/$C$68</f>
        <v>0</v>
      </c>
      <c r="FO69" s="98">
        <f>FO68/$C$68</f>
        <v>0</v>
      </c>
      <c r="FP69" s="31"/>
      <c r="FQ69" s="31"/>
      <c r="FR69" s="97">
        <f>FR68/$C$68</f>
        <v>0</v>
      </c>
      <c r="FS69" s="98">
        <f>FS68/$C$68</f>
        <v>0</v>
      </c>
      <c r="FT69" s="98">
        <f>FT68/$C$68</f>
        <v>0</v>
      </c>
      <c r="FU69" s="98">
        <f>FU68/$C$68</f>
        <v>0</v>
      </c>
      <c r="FV69" s="98">
        <f>FV68/$C$68</f>
        <v>0</v>
      </c>
      <c r="FW69" s="31"/>
      <c r="FX69" s="31"/>
      <c r="FY69" s="97">
        <f>FY68/$C$68</f>
        <v>0</v>
      </c>
      <c r="FZ69" s="98">
        <f>FZ68/$C$68</f>
        <v>0</v>
      </c>
      <c r="GA69" s="98">
        <f>GA68/$C$68</f>
        <v>0</v>
      </c>
      <c r="GB69" s="98">
        <f>GB68/$C$68</f>
        <v>0</v>
      </c>
      <c r="GC69" s="98">
        <f>GC68/$C$68</f>
        <v>0</v>
      </c>
      <c r="GD69" s="31"/>
      <c r="GE69" s="31"/>
      <c r="GF69" s="97">
        <f>GF68/$C$68</f>
        <v>0</v>
      </c>
      <c r="GG69" s="98">
        <f>GG68/$C$68</f>
        <v>0</v>
      </c>
      <c r="GH69" s="98">
        <f>GH68/$C$68</f>
        <v>0</v>
      </c>
      <c r="GI69" s="98">
        <f>GI68/$C$68</f>
        <v>0</v>
      </c>
      <c r="GJ69" s="98">
        <f>GJ68/$C$68</f>
        <v>0</v>
      </c>
      <c r="GK69" s="31"/>
      <c r="GL69" s="31"/>
      <c r="GM69" s="97">
        <f>GM68/$C$68</f>
        <v>0</v>
      </c>
      <c r="GN69" s="98">
        <f>GN68/$C$68</f>
        <v>0</v>
      </c>
      <c r="GO69" s="98">
        <f>GO68/$C$68</f>
        <v>0</v>
      </c>
      <c r="GP69" s="98">
        <f>GP68/$C$68</f>
        <v>0</v>
      </c>
      <c r="GQ69" s="98">
        <f>GQ68/$C$68</f>
        <v>0</v>
      </c>
      <c r="GR69" s="31"/>
      <c r="GS69" s="31"/>
      <c r="GT69" s="97">
        <f>GT68/$C$68</f>
        <v>0</v>
      </c>
      <c r="GU69" s="98">
        <f>GU68/$C$68</f>
        <v>0</v>
      </c>
      <c r="GV69" s="98">
        <f>GV68/$C$68</f>
        <v>0</v>
      </c>
      <c r="GW69" s="98">
        <f>GW68/$C$68</f>
        <v>0</v>
      </c>
      <c r="GX69" s="98">
        <f>GX68/$C$68</f>
        <v>0</v>
      </c>
      <c r="GY69" s="31"/>
      <c r="GZ69" s="31"/>
      <c r="HA69" s="97">
        <f>HA68/$C$68</f>
        <v>0</v>
      </c>
      <c r="HB69" s="98">
        <f>HB68/$C$68</f>
        <v>0</v>
      </c>
      <c r="HC69" s="98">
        <f>HC68/$C$68</f>
        <v>0</v>
      </c>
      <c r="HD69" s="98">
        <f>HD68/$C$68</f>
        <v>0</v>
      </c>
      <c r="HE69" s="98">
        <f>HE68/$C$68</f>
        <v>0</v>
      </c>
      <c r="HF69" s="31"/>
      <c r="HG69" s="31"/>
      <c r="HH69" s="97">
        <f>HH68/$C$68</f>
        <v>0</v>
      </c>
      <c r="HI69" s="98">
        <f>HI68/$C$68</f>
        <v>0</v>
      </c>
      <c r="HJ69" s="98">
        <f>HJ68/$C$68</f>
        <v>0</v>
      </c>
      <c r="HK69" s="98">
        <f>HK68/$C$68</f>
        <v>0</v>
      </c>
      <c r="HL69" s="98">
        <f>HL68/$C$68</f>
        <v>0</v>
      </c>
      <c r="HM69" s="31"/>
      <c r="HN69" s="31"/>
      <c r="HO69" s="97">
        <f>HO68/$C$68</f>
        <v>0</v>
      </c>
      <c r="HP69" s="98">
        <f>HP68/$C$68</f>
        <v>0</v>
      </c>
      <c r="HQ69" s="98">
        <f>HQ68/$C$68</f>
        <v>0</v>
      </c>
      <c r="HR69" s="98">
        <f>HR68/$C$68</f>
        <v>0</v>
      </c>
      <c r="HS69" s="98">
        <f>HS68/$C$68</f>
        <v>0</v>
      </c>
      <c r="HT69" s="31"/>
      <c r="HU69" s="31"/>
      <c r="HV69" s="97">
        <f>HV68/$C$68</f>
        <v>0</v>
      </c>
      <c r="HW69" s="98">
        <f>HW68/$C$68</f>
        <v>0</v>
      </c>
      <c r="HX69" s="98">
        <f>HX68/$C$68</f>
        <v>0</v>
      </c>
      <c r="HY69" s="98">
        <f>HY68/$C$68</f>
        <v>0</v>
      </c>
      <c r="HZ69" s="98">
        <f>HZ68/$C$68</f>
        <v>0</v>
      </c>
      <c r="IA69" s="31"/>
      <c r="IB69" s="31"/>
      <c r="IC69" s="97">
        <f>IC68/$C$68</f>
        <v>0</v>
      </c>
      <c r="ID69" s="98">
        <f>ID68/$C$68</f>
        <v>0</v>
      </c>
      <c r="IE69" s="98">
        <f>IE68/$C$68</f>
        <v>0</v>
      </c>
      <c r="IF69" s="98">
        <f>IF68/$C$68</f>
        <v>0</v>
      </c>
      <c r="IG69" s="98">
        <f>IG68/$C$68</f>
        <v>0</v>
      </c>
      <c r="IH69" s="31"/>
      <c r="II69" s="31"/>
      <c r="IJ69" s="97">
        <f>IJ68/$C$68</f>
        <v>0</v>
      </c>
      <c r="IK69" s="98">
        <f>IK68/$C$68</f>
        <v>0</v>
      </c>
      <c r="IL69" s="98">
        <f>IL68/$C$68</f>
        <v>0</v>
      </c>
      <c r="IM69" s="98">
        <f>IM68/$C$68</f>
        <v>0</v>
      </c>
      <c r="IN69" s="98">
        <f>IN68/$C$68</f>
        <v>0</v>
      </c>
      <c r="IO69" s="31"/>
      <c r="IP69" s="31"/>
      <c r="IQ69" s="97">
        <f>IQ68/$C$68</f>
        <v>0</v>
      </c>
      <c r="IR69" s="98">
        <f>IR68/$C$68</f>
        <v>0</v>
      </c>
      <c r="IS69" s="98">
        <f>IS68/$C$68</f>
        <v>0</v>
      </c>
      <c r="IT69" s="98">
        <f>IT68/$C$68</f>
        <v>0</v>
      </c>
      <c r="IU69" s="98">
        <f>IU68/$C$68</f>
        <v>0</v>
      </c>
      <c r="IV69" s="31"/>
      <c r="IW69" s="31"/>
      <c r="IX69" s="97">
        <f>IX68/$C$68</f>
        <v>0</v>
      </c>
      <c r="IY69" s="98">
        <f>IY68/$C$68</f>
        <v>0</v>
      </c>
      <c r="IZ69" s="98">
        <f>IZ68/$C$68</f>
        <v>0</v>
      </c>
      <c r="JA69" s="98">
        <f>JA68/$C$68</f>
        <v>0</v>
      </c>
      <c r="JB69" s="98">
        <f>JB68/$C$68</f>
        <v>0</v>
      </c>
      <c r="JC69" s="31"/>
      <c r="JD69" s="31"/>
      <c r="JE69" s="97">
        <f>JE68/$C$68</f>
        <v>0</v>
      </c>
      <c r="JF69" s="98">
        <f>JF68/$C$68</f>
        <v>0</v>
      </c>
      <c r="JG69" s="98">
        <f>JG68/$C$68</f>
        <v>0</v>
      </c>
      <c r="JH69" s="98">
        <f>JH68/$C$68</f>
        <v>0</v>
      </c>
      <c r="JI69" s="98">
        <f>JI68/$C$68</f>
        <v>0</v>
      </c>
      <c r="JJ69" s="31"/>
      <c r="JK69" s="31"/>
      <c r="JL69" s="97">
        <f>JL68/$C$68</f>
        <v>0</v>
      </c>
      <c r="JM69" s="98">
        <f>JM68/$C$68</f>
        <v>0</v>
      </c>
      <c r="JN69" s="98">
        <f>JN68/$C$68</f>
        <v>0</v>
      </c>
      <c r="JO69" s="98">
        <f>JO68/$C$68</f>
        <v>0</v>
      </c>
      <c r="JP69" s="98">
        <f>JP68/$C$68</f>
        <v>0</v>
      </c>
      <c r="JQ69" s="31"/>
      <c r="JR69" s="31"/>
      <c r="JS69" s="97">
        <f>JS68/$C$68</f>
        <v>0</v>
      </c>
      <c r="JT69" s="98">
        <f>JT68/$C$68</f>
        <v>0</v>
      </c>
      <c r="JU69" s="98">
        <f>JU68/$C$68</f>
        <v>0</v>
      </c>
      <c r="JV69" s="98">
        <f>JV68/$C$68</f>
        <v>0</v>
      </c>
      <c r="JW69" s="98">
        <f>JW68/$C$68</f>
        <v>0</v>
      </c>
      <c r="JX69" s="31"/>
      <c r="JY69" s="31"/>
      <c r="JZ69" s="97">
        <f>JZ68/$C$68</f>
        <v>0</v>
      </c>
      <c r="KA69" s="98">
        <f>KA68/$C$68</f>
        <v>0</v>
      </c>
      <c r="KB69" s="98">
        <f>KB68/$C$68</f>
        <v>0</v>
      </c>
      <c r="KC69" s="98">
        <f>KC68/$C$68</f>
        <v>0</v>
      </c>
      <c r="KD69" s="98">
        <f>KD68/$C$68</f>
        <v>0</v>
      </c>
      <c r="KE69" s="31"/>
      <c r="KF69" s="31"/>
      <c r="KG69" s="97">
        <f>KG68/$C$68</f>
        <v>0</v>
      </c>
      <c r="KH69" s="98">
        <f>KH68/$C$68</f>
        <v>0</v>
      </c>
      <c r="KI69" s="98">
        <f>KI68/$C$68</f>
        <v>0</v>
      </c>
      <c r="KJ69" s="98">
        <f>KJ68/$C$68</f>
        <v>0</v>
      </c>
      <c r="KK69" s="98">
        <f>KK68/$C$68</f>
        <v>0</v>
      </c>
      <c r="KL69" s="31"/>
      <c r="KM69" s="31"/>
      <c r="KN69" s="97">
        <f>KN68/$C$68</f>
        <v>0</v>
      </c>
      <c r="KO69" s="98">
        <f>KO68/$C$68</f>
        <v>0</v>
      </c>
      <c r="KP69" s="98">
        <f>KP68/$C$68</f>
        <v>0</v>
      </c>
      <c r="KQ69" s="98">
        <f>KQ68/$C$68</f>
        <v>0</v>
      </c>
      <c r="KR69" s="98">
        <f>KR68/$C$68</f>
        <v>0</v>
      </c>
      <c r="KS69" s="31"/>
      <c r="KT69" s="31"/>
      <c r="KU69" s="97">
        <f>KU68/$C$68</f>
        <v>0</v>
      </c>
      <c r="KV69" s="98">
        <f>KV68/$C$68</f>
        <v>0</v>
      </c>
      <c r="KW69" s="98">
        <f>KW68/$C$68</f>
        <v>0</v>
      </c>
      <c r="KX69" s="98">
        <f>KX68/$C$68</f>
        <v>0</v>
      </c>
      <c r="KY69" s="98">
        <f>KY68/$C$68</f>
        <v>0</v>
      </c>
      <c r="KZ69" s="31"/>
      <c r="LA69" s="31"/>
      <c r="LB69" s="97">
        <f>LB68/$C$68</f>
        <v>0</v>
      </c>
      <c r="LC69" s="98">
        <f>LC68/$C$68</f>
        <v>0</v>
      </c>
      <c r="LD69" s="98">
        <f>LD68/$C$68</f>
        <v>0</v>
      </c>
      <c r="LE69" s="98">
        <f>LE68/$C$68</f>
        <v>0</v>
      </c>
      <c r="LF69" s="98">
        <f>LF68/$C$68</f>
        <v>0</v>
      </c>
      <c r="LG69" s="31"/>
      <c r="LH69" s="31"/>
      <c r="LI69" s="97">
        <f>LI68/$C$68</f>
        <v>0</v>
      </c>
      <c r="LJ69" s="98">
        <f>LJ68/$C$68</f>
        <v>0</v>
      </c>
      <c r="LK69" s="98">
        <f>LK68/$C$68</f>
        <v>0</v>
      </c>
      <c r="LL69" s="98">
        <f>LL68/$C$68</f>
        <v>0</v>
      </c>
      <c r="LM69" s="98">
        <f>LM68/$C$68</f>
        <v>0</v>
      </c>
      <c r="LN69" s="31"/>
      <c r="LO69" s="31"/>
      <c r="LP69" s="97">
        <f>LP68/$C$68</f>
        <v>0</v>
      </c>
      <c r="LQ69" s="98">
        <f>LQ68/$C$68</f>
        <v>0</v>
      </c>
      <c r="LR69" s="98">
        <f>LR68/$C$68</f>
        <v>0</v>
      </c>
      <c r="LS69" s="98">
        <f>LS68/$C$68</f>
        <v>0</v>
      </c>
      <c r="LT69" s="98">
        <f>LT68/$C$68</f>
        <v>0</v>
      </c>
      <c r="LU69" s="31"/>
      <c r="LV69" s="31"/>
      <c r="LW69" s="97">
        <f>LW68/$C$68</f>
        <v>0</v>
      </c>
      <c r="LX69" s="98">
        <f>LX68/$C$68</f>
        <v>0</v>
      </c>
      <c r="LY69" s="98">
        <f>LY68/$C$68</f>
        <v>0</v>
      </c>
      <c r="LZ69" s="98">
        <f>LZ68/$C$68</f>
        <v>0</v>
      </c>
      <c r="MA69" s="98">
        <f>MA68/$C$68</f>
        <v>0</v>
      </c>
      <c r="MB69" s="31"/>
      <c r="MC69" s="31"/>
      <c r="MD69" s="97">
        <f>MD68/$C$68</f>
        <v>0</v>
      </c>
      <c r="ME69" s="98">
        <f>ME68/$C$68</f>
        <v>0</v>
      </c>
      <c r="MF69" s="98">
        <f>MF68/$C$68</f>
        <v>0</v>
      </c>
      <c r="MG69" s="98">
        <f>MG68/$C$68</f>
        <v>0</v>
      </c>
      <c r="MH69" s="98">
        <f>MH68/$C$68</f>
        <v>0</v>
      </c>
      <c r="MI69" s="31"/>
      <c r="MJ69" s="31"/>
      <c r="MK69" s="97">
        <f>MK68/$C$68</f>
        <v>0</v>
      </c>
      <c r="ML69" s="98">
        <f>ML68/$C$68</f>
        <v>0</v>
      </c>
      <c r="MM69" s="98">
        <f>MM68/$C$68</f>
        <v>0</v>
      </c>
      <c r="MN69" s="98">
        <f>MN68/$C$68</f>
        <v>0</v>
      </c>
      <c r="MO69" s="98">
        <f>MO68/$C$68</f>
        <v>0</v>
      </c>
      <c r="MP69" s="31"/>
      <c r="MQ69" s="31"/>
      <c r="MR69" s="97">
        <f>MR68/$C$68</f>
        <v>0</v>
      </c>
      <c r="MS69" s="98">
        <f>MS68/$C$68</f>
        <v>0</v>
      </c>
      <c r="MT69" s="98">
        <f>MT68/$C$68</f>
        <v>0</v>
      </c>
      <c r="MU69" s="98">
        <f>MU68/$C$68</f>
        <v>0</v>
      </c>
      <c r="MV69" s="98">
        <f>MV68/$C$68</f>
        <v>0</v>
      </c>
      <c r="MW69" s="31"/>
      <c r="MX69" s="31"/>
      <c r="MY69" s="97">
        <f>MY68/$C$68</f>
        <v>0</v>
      </c>
      <c r="MZ69" s="98">
        <f>MZ68/$C$68</f>
        <v>0</v>
      </c>
      <c r="NA69" s="98">
        <f>NA68/$C$68</f>
        <v>0</v>
      </c>
      <c r="NB69" s="98">
        <f>NB68/$C$68</f>
        <v>0</v>
      </c>
      <c r="NC69" s="98">
        <f>NC68/$C$68</f>
        <v>0</v>
      </c>
      <c r="ND69" s="31"/>
      <c r="NE69" s="31"/>
      <c r="NF69" s="16" t="s">
        <v>759</v>
      </c>
    </row>
    <row r="70" spans="1:370" s="29" customFormat="1" ht="15.75" x14ac:dyDescent="0.25">
      <c r="A70" s="20" t="s">
        <v>834</v>
      </c>
      <c r="B70" s="21"/>
      <c r="C70" s="17"/>
      <c r="D70" s="17"/>
      <c r="E70" s="25"/>
      <c r="F70" s="17"/>
      <c r="G70" s="17"/>
      <c r="H70" s="17"/>
      <c r="I70" s="17"/>
      <c r="J70" s="17"/>
      <c r="K70" s="17"/>
      <c r="L70" s="17"/>
      <c r="M70" s="95"/>
      <c r="N70" s="47"/>
      <c r="O70" s="47"/>
      <c r="P70" s="47"/>
      <c r="Q70" s="47"/>
      <c r="R70" s="17"/>
      <c r="S70" s="17"/>
      <c r="T70" s="95"/>
      <c r="U70" s="47"/>
      <c r="V70" s="47"/>
      <c r="W70" s="47"/>
      <c r="X70" s="47"/>
      <c r="Y70" s="17"/>
      <c r="Z70" s="17"/>
      <c r="AA70" s="95"/>
      <c r="AB70" s="47"/>
      <c r="AC70" s="47"/>
      <c r="AD70" s="47"/>
      <c r="AE70" s="47"/>
      <c r="AF70" s="17"/>
      <c r="AG70" s="17"/>
      <c r="AH70" s="95"/>
      <c r="AI70" s="47"/>
      <c r="AJ70" s="47"/>
      <c r="AK70" s="47"/>
      <c r="AL70" s="47"/>
      <c r="AM70" s="17"/>
      <c r="AN70" s="17"/>
      <c r="AO70" s="95"/>
      <c r="AP70" s="47"/>
      <c r="AQ70" s="47"/>
      <c r="AR70" s="47"/>
      <c r="AS70" s="47"/>
      <c r="AT70" s="17"/>
      <c r="AU70" s="17"/>
      <c r="AV70" s="95"/>
      <c r="AW70" s="47"/>
      <c r="AX70" s="47"/>
      <c r="AY70" s="47"/>
      <c r="AZ70" s="47"/>
      <c r="BA70" s="17"/>
      <c r="BB70" s="17"/>
      <c r="BC70" s="95"/>
      <c r="BD70" s="47"/>
      <c r="BE70" s="47"/>
      <c r="BF70" s="47"/>
      <c r="BG70" s="47"/>
      <c r="BH70" s="17"/>
      <c r="BI70" s="17"/>
      <c r="BJ70" s="95"/>
      <c r="BK70" s="47"/>
      <c r="BL70" s="47"/>
      <c r="BM70" s="47"/>
      <c r="BN70" s="47"/>
      <c r="BO70" s="17"/>
      <c r="BP70" s="17"/>
      <c r="BQ70" s="95"/>
      <c r="BR70" s="47"/>
      <c r="BS70" s="47"/>
      <c r="BT70" s="47"/>
      <c r="BU70" s="47"/>
      <c r="BV70" s="17"/>
      <c r="BW70" s="17"/>
      <c r="BX70" s="95"/>
      <c r="BY70" s="47"/>
      <c r="BZ70" s="47"/>
      <c r="CA70" s="47"/>
      <c r="CB70" s="47"/>
      <c r="CC70" s="17"/>
      <c r="CD70" s="17"/>
      <c r="CE70" s="95"/>
      <c r="CF70" s="47"/>
      <c r="CG70" s="47"/>
      <c r="CH70" s="47"/>
      <c r="CI70" s="47"/>
      <c r="CJ70" s="17"/>
      <c r="CK70" s="17"/>
      <c r="CL70" s="95"/>
      <c r="CM70" s="47"/>
      <c r="CN70" s="47"/>
      <c r="CO70" s="47"/>
      <c r="CP70" s="47"/>
      <c r="CQ70" s="17"/>
      <c r="CR70" s="17"/>
      <c r="CS70" s="95"/>
      <c r="CT70" s="47"/>
      <c r="CU70" s="47"/>
      <c r="CV70" s="47"/>
      <c r="CW70" s="47"/>
      <c r="CX70" s="17"/>
      <c r="CY70" s="17"/>
      <c r="CZ70" s="95"/>
      <c r="DA70" s="47"/>
      <c r="DB70" s="47"/>
      <c r="DC70" s="47"/>
      <c r="DD70" s="47"/>
      <c r="DE70" s="17"/>
      <c r="DF70" s="17"/>
      <c r="DG70" s="95"/>
      <c r="DH70" s="47"/>
      <c r="DI70" s="47"/>
      <c r="DJ70" s="47"/>
      <c r="DK70" s="47"/>
      <c r="DL70" s="17"/>
      <c r="DM70" s="17"/>
      <c r="DN70" s="95"/>
      <c r="DO70" s="47"/>
      <c r="DP70" s="47"/>
      <c r="DQ70" s="47"/>
      <c r="DR70" s="47"/>
      <c r="DS70" s="17"/>
      <c r="DT70" s="17"/>
      <c r="DU70" s="95"/>
      <c r="DV70" s="47"/>
      <c r="DW70" s="47"/>
      <c r="DX70" s="47"/>
      <c r="DY70" s="47"/>
      <c r="DZ70" s="17"/>
      <c r="EA70" s="17"/>
      <c r="EB70" s="95"/>
      <c r="EC70" s="47"/>
      <c r="ED70" s="47"/>
      <c r="EE70" s="47"/>
      <c r="EF70" s="47"/>
      <c r="EG70" s="17"/>
      <c r="EH70" s="17"/>
      <c r="EI70" s="95"/>
      <c r="EJ70" s="47"/>
      <c r="EK70" s="47"/>
      <c r="EL70" s="47"/>
      <c r="EM70" s="47"/>
      <c r="EN70" s="17"/>
      <c r="EO70" s="17"/>
      <c r="EP70" s="95"/>
      <c r="EQ70" s="47"/>
      <c r="ER70" s="47"/>
      <c r="ES70" s="47"/>
      <c r="ET70" s="47"/>
      <c r="EU70" s="17"/>
      <c r="EV70" s="17"/>
      <c r="EW70" s="95"/>
      <c r="EX70" s="47"/>
      <c r="EY70" s="47"/>
      <c r="EZ70" s="47"/>
      <c r="FA70" s="47"/>
      <c r="FB70" s="17"/>
      <c r="FC70" s="17"/>
      <c r="FD70" s="95"/>
      <c r="FE70" s="47"/>
      <c r="FF70" s="47"/>
      <c r="FG70" s="47"/>
      <c r="FH70" s="47"/>
      <c r="FI70" s="17"/>
      <c r="FJ70" s="17"/>
      <c r="FK70" s="95"/>
      <c r="FL70" s="47"/>
      <c r="FM70" s="47"/>
      <c r="FN70" s="47"/>
      <c r="FO70" s="47"/>
      <c r="FP70" s="17"/>
      <c r="FQ70" s="17"/>
      <c r="FR70" s="95"/>
      <c r="FS70" s="47"/>
      <c r="FT70" s="47"/>
      <c r="FU70" s="47"/>
      <c r="FV70" s="47"/>
      <c r="FW70" s="17"/>
      <c r="FX70" s="17"/>
      <c r="FY70" s="95"/>
      <c r="FZ70" s="47"/>
      <c r="GA70" s="47"/>
      <c r="GB70" s="47"/>
      <c r="GC70" s="47"/>
      <c r="GD70" s="17"/>
      <c r="GE70" s="17"/>
      <c r="GF70" s="95"/>
      <c r="GG70" s="47"/>
      <c r="GH70" s="47"/>
      <c r="GI70" s="47"/>
      <c r="GJ70" s="47"/>
      <c r="GK70" s="17"/>
      <c r="GL70" s="17"/>
      <c r="GM70" s="95"/>
      <c r="GN70" s="47"/>
      <c r="GO70" s="47"/>
      <c r="GP70" s="47"/>
      <c r="GQ70" s="47"/>
      <c r="GR70" s="17"/>
      <c r="GS70" s="17"/>
      <c r="GT70" s="95"/>
      <c r="GU70" s="47"/>
      <c r="GV70" s="47"/>
      <c r="GW70" s="47"/>
      <c r="GX70" s="47"/>
      <c r="GY70" s="17"/>
      <c r="GZ70" s="17"/>
      <c r="HA70" s="95"/>
      <c r="HB70" s="47"/>
      <c r="HC70" s="47"/>
      <c r="HD70" s="47"/>
      <c r="HE70" s="47"/>
      <c r="HF70" s="17"/>
      <c r="HG70" s="17"/>
      <c r="HH70" s="95"/>
      <c r="HI70" s="47"/>
      <c r="HJ70" s="47"/>
      <c r="HK70" s="47"/>
      <c r="HL70" s="47"/>
      <c r="HM70" s="17"/>
      <c r="HN70" s="17"/>
      <c r="HO70" s="95"/>
      <c r="HP70" s="47"/>
      <c r="HQ70" s="47"/>
      <c r="HR70" s="47"/>
      <c r="HS70" s="47"/>
      <c r="HT70" s="17"/>
      <c r="HU70" s="17"/>
      <c r="HV70" s="95"/>
      <c r="HW70" s="47"/>
      <c r="HX70" s="47"/>
      <c r="HY70" s="47"/>
      <c r="HZ70" s="47"/>
      <c r="IA70" s="17"/>
      <c r="IB70" s="17"/>
      <c r="IC70" s="95"/>
      <c r="ID70" s="47"/>
      <c r="IE70" s="47"/>
      <c r="IF70" s="47"/>
      <c r="IG70" s="47"/>
      <c r="IH70" s="17"/>
      <c r="II70" s="17"/>
      <c r="IJ70" s="95"/>
      <c r="IK70" s="47"/>
      <c r="IL70" s="47"/>
      <c r="IM70" s="47"/>
      <c r="IN70" s="47"/>
      <c r="IO70" s="17"/>
      <c r="IP70" s="17"/>
      <c r="IQ70" s="95"/>
      <c r="IR70" s="47"/>
      <c r="IS70" s="47"/>
      <c r="IT70" s="47"/>
      <c r="IU70" s="47"/>
      <c r="IV70" s="17"/>
      <c r="IW70" s="17"/>
      <c r="IX70" s="95"/>
      <c r="IY70" s="47"/>
      <c r="IZ70" s="47"/>
      <c r="JA70" s="47"/>
      <c r="JB70" s="47"/>
      <c r="JC70" s="17"/>
      <c r="JD70" s="17"/>
      <c r="JE70" s="95"/>
      <c r="JF70" s="47"/>
      <c r="JG70" s="47"/>
      <c r="JH70" s="47"/>
      <c r="JI70" s="47"/>
      <c r="JJ70" s="17"/>
      <c r="JK70" s="17"/>
      <c r="JL70" s="95"/>
      <c r="JM70" s="47"/>
      <c r="JN70" s="47"/>
      <c r="JO70" s="47"/>
      <c r="JP70" s="47"/>
      <c r="JQ70" s="17"/>
      <c r="JR70" s="17"/>
      <c r="JS70" s="95"/>
      <c r="JT70" s="47"/>
      <c r="JU70" s="47"/>
      <c r="JV70" s="47"/>
      <c r="JW70" s="47"/>
      <c r="JX70" s="17"/>
      <c r="JY70" s="17"/>
      <c r="JZ70" s="95"/>
      <c r="KA70" s="47"/>
      <c r="KB70" s="47"/>
      <c r="KC70" s="47"/>
      <c r="KD70" s="47"/>
      <c r="KE70" s="17"/>
      <c r="KF70" s="17"/>
      <c r="KG70" s="95"/>
      <c r="KH70" s="47"/>
      <c r="KI70" s="47"/>
      <c r="KJ70" s="47"/>
      <c r="KK70" s="47"/>
      <c r="KL70" s="17"/>
      <c r="KM70" s="17"/>
      <c r="KN70" s="95"/>
      <c r="KO70" s="47"/>
      <c r="KP70" s="47"/>
      <c r="KQ70" s="47"/>
      <c r="KR70" s="47"/>
      <c r="KS70" s="17"/>
      <c r="KT70" s="17"/>
      <c r="KU70" s="95"/>
      <c r="KV70" s="47"/>
      <c r="KW70" s="47"/>
      <c r="KX70" s="47"/>
      <c r="KY70" s="47"/>
      <c r="KZ70" s="17"/>
      <c r="LA70" s="17"/>
      <c r="LB70" s="95"/>
      <c r="LC70" s="47"/>
      <c r="LD70" s="47"/>
      <c r="LE70" s="47"/>
      <c r="LF70" s="47"/>
      <c r="LG70" s="17"/>
      <c r="LH70" s="17"/>
      <c r="LI70" s="95"/>
      <c r="LJ70" s="47"/>
      <c r="LK70" s="47"/>
      <c r="LL70" s="47"/>
      <c r="LM70" s="47"/>
      <c r="LN70" s="17"/>
      <c r="LO70" s="17"/>
      <c r="LP70" s="95"/>
      <c r="LQ70" s="47"/>
      <c r="LR70" s="47"/>
      <c r="LS70" s="47"/>
      <c r="LT70" s="47"/>
      <c r="LU70" s="17"/>
      <c r="LV70" s="17"/>
      <c r="LW70" s="95"/>
      <c r="LX70" s="47"/>
      <c r="LY70" s="47"/>
      <c r="LZ70" s="47"/>
      <c r="MA70" s="47"/>
      <c r="MB70" s="17"/>
      <c r="MC70" s="17"/>
      <c r="MD70" s="95"/>
      <c r="ME70" s="47"/>
      <c r="MF70" s="47"/>
      <c r="MG70" s="47"/>
      <c r="MH70" s="47"/>
      <c r="MI70" s="17"/>
      <c r="MJ70" s="17"/>
      <c r="MK70" s="95"/>
      <c r="ML70" s="47"/>
      <c r="MM70" s="47"/>
      <c r="MN70" s="47"/>
      <c r="MO70" s="47"/>
      <c r="MP70" s="17"/>
      <c r="MQ70" s="17"/>
      <c r="MR70" s="95"/>
      <c r="MS70" s="47"/>
      <c r="MT70" s="47"/>
      <c r="MU70" s="47"/>
      <c r="MV70" s="47"/>
      <c r="MW70" s="17"/>
      <c r="MX70" s="17"/>
      <c r="MY70" s="95"/>
      <c r="MZ70" s="47"/>
      <c r="NA70" s="47"/>
      <c r="NB70" s="47"/>
      <c r="NC70" s="47"/>
      <c r="ND70" s="17"/>
      <c r="NE70" s="17"/>
      <c r="NF70" s="16" t="s">
        <v>759</v>
      </c>
    </row>
    <row r="71" spans="1:370" s="29" customFormat="1" ht="15.75" x14ac:dyDescent="0.25">
      <c r="A71" s="22" t="s">
        <v>835</v>
      </c>
      <c r="B71" s="23" t="s">
        <v>836</v>
      </c>
      <c r="C71" s="24">
        <v>6</v>
      </c>
      <c r="D71" s="33" t="s">
        <v>837</v>
      </c>
      <c r="E71" s="25"/>
      <c r="F71" s="26">
        <v>6</v>
      </c>
      <c r="G71" s="26">
        <v>6</v>
      </c>
      <c r="H71" s="26">
        <v>6</v>
      </c>
      <c r="I71" s="27">
        <v>6</v>
      </c>
      <c r="J71" s="31"/>
      <c r="K71" s="31"/>
      <c r="L71" s="31"/>
      <c r="M71" s="28">
        <v>6</v>
      </c>
      <c r="N71" s="26">
        <v>6</v>
      </c>
      <c r="O71" s="26">
        <v>6</v>
      </c>
      <c r="P71" s="26">
        <v>6</v>
      </c>
      <c r="Q71" s="26">
        <v>6</v>
      </c>
      <c r="R71" s="31"/>
      <c r="S71" s="31"/>
      <c r="T71" s="28">
        <v>6</v>
      </c>
      <c r="U71" s="26">
        <v>6</v>
      </c>
      <c r="V71" s="26">
        <v>6</v>
      </c>
      <c r="W71" s="26">
        <v>6</v>
      </c>
      <c r="X71" s="26">
        <v>6</v>
      </c>
      <c r="Y71" s="31"/>
      <c r="Z71" s="31"/>
      <c r="AA71" s="28">
        <v>6</v>
      </c>
      <c r="AB71" s="26">
        <v>6</v>
      </c>
      <c r="AC71" s="26">
        <v>6</v>
      </c>
      <c r="AD71" s="26">
        <v>6</v>
      </c>
      <c r="AE71" s="26">
        <v>6</v>
      </c>
      <c r="AF71" s="31"/>
      <c r="AG71" s="31"/>
      <c r="AH71" s="28">
        <v>6</v>
      </c>
      <c r="AI71" s="26">
        <v>6</v>
      </c>
      <c r="AJ71" s="26">
        <v>6</v>
      </c>
      <c r="AK71" s="26">
        <v>6</v>
      </c>
      <c r="AL71" s="26">
        <v>6</v>
      </c>
      <c r="AM71" s="31"/>
      <c r="AN71" s="31"/>
      <c r="AO71" s="28">
        <v>6</v>
      </c>
      <c r="AP71" s="26">
        <v>6</v>
      </c>
      <c r="AQ71" s="26">
        <v>6</v>
      </c>
      <c r="AR71" s="26">
        <v>6</v>
      </c>
      <c r="AS71" s="26">
        <v>6</v>
      </c>
      <c r="AT71" s="31"/>
      <c r="AU71" s="31"/>
      <c r="AV71" s="28">
        <v>6</v>
      </c>
      <c r="AW71" s="26">
        <v>6</v>
      </c>
      <c r="AX71" s="26">
        <v>6</v>
      </c>
      <c r="AY71" s="26">
        <v>6</v>
      </c>
      <c r="AZ71" s="26">
        <v>6</v>
      </c>
      <c r="BA71" s="31"/>
      <c r="BB71" s="31"/>
      <c r="BC71" s="28">
        <v>6</v>
      </c>
      <c r="BD71" s="26">
        <v>6</v>
      </c>
      <c r="BE71" s="26">
        <v>6</v>
      </c>
      <c r="BF71" s="26">
        <v>6</v>
      </c>
      <c r="BG71" s="26">
        <v>6</v>
      </c>
      <c r="BH71" s="31"/>
      <c r="BI71" s="31"/>
      <c r="BJ71" s="28">
        <v>6</v>
      </c>
      <c r="BK71" s="26">
        <v>6</v>
      </c>
      <c r="BL71" s="26">
        <v>6</v>
      </c>
      <c r="BM71" s="26">
        <v>6</v>
      </c>
      <c r="BN71" s="26">
        <v>6</v>
      </c>
      <c r="BO71" s="31"/>
      <c r="BP71" s="31"/>
      <c r="BQ71" s="28">
        <v>6</v>
      </c>
      <c r="BR71" s="26">
        <v>6</v>
      </c>
      <c r="BS71" s="26">
        <v>6</v>
      </c>
      <c r="BT71" s="26">
        <v>6</v>
      </c>
      <c r="BU71" s="26">
        <v>6</v>
      </c>
      <c r="BV71" s="31"/>
      <c r="BW71" s="31"/>
      <c r="BX71" s="28">
        <v>0</v>
      </c>
      <c r="BY71" s="26">
        <v>0</v>
      </c>
      <c r="BZ71" s="26">
        <v>0</v>
      </c>
      <c r="CA71" s="26">
        <v>0</v>
      </c>
      <c r="CB71" s="26">
        <v>0</v>
      </c>
      <c r="CC71" s="31"/>
      <c r="CD71" s="31"/>
      <c r="CE71" s="28">
        <v>6</v>
      </c>
      <c r="CF71" s="26">
        <v>6</v>
      </c>
      <c r="CG71" s="26">
        <v>6</v>
      </c>
      <c r="CH71" s="26">
        <v>6</v>
      </c>
      <c r="CI71" s="26">
        <v>6</v>
      </c>
      <c r="CJ71" s="31"/>
      <c r="CK71" s="31"/>
      <c r="CL71" s="28">
        <v>6</v>
      </c>
      <c r="CM71" s="26">
        <v>6</v>
      </c>
      <c r="CN71" s="26">
        <v>6</v>
      </c>
      <c r="CO71" s="26">
        <v>6</v>
      </c>
      <c r="CP71" s="26">
        <v>6</v>
      </c>
      <c r="CQ71" s="31"/>
      <c r="CR71" s="31"/>
      <c r="CS71" s="28">
        <v>6</v>
      </c>
      <c r="CT71" s="26">
        <v>6</v>
      </c>
      <c r="CU71" s="26">
        <v>6</v>
      </c>
      <c r="CV71" s="26">
        <v>6</v>
      </c>
      <c r="CW71" s="26">
        <v>0</v>
      </c>
      <c r="CX71" s="31"/>
      <c r="CY71" s="31"/>
      <c r="CZ71" s="28">
        <v>0</v>
      </c>
      <c r="DA71" s="26">
        <v>0</v>
      </c>
      <c r="DB71" s="26">
        <v>0</v>
      </c>
      <c r="DC71" s="26">
        <v>0</v>
      </c>
      <c r="DD71" s="26">
        <v>0</v>
      </c>
      <c r="DE71" s="31"/>
      <c r="DF71" s="31"/>
      <c r="DG71" s="28">
        <v>6</v>
      </c>
      <c r="DH71" s="26">
        <v>6</v>
      </c>
      <c r="DI71" s="26">
        <v>6</v>
      </c>
      <c r="DJ71" s="26">
        <v>6</v>
      </c>
      <c r="DK71" s="26">
        <v>6</v>
      </c>
      <c r="DL71" s="31"/>
      <c r="DM71" s="31"/>
      <c r="DN71" s="28">
        <v>6</v>
      </c>
      <c r="DO71" s="26">
        <v>6</v>
      </c>
      <c r="DP71" s="26">
        <v>6</v>
      </c>
      <c r="DQ71" s="26">
        <v>6</v>
      </c>
      <c r="DR71" s="26">
        <v>6</v>
      </c>
      <c r="DS71" s="31"/>
      <c r="DT71" s="31"/>
      <c r="DU71" s="28">
        <v>6</v>
      </c>
      <c r="DV71" s="26">
        <v>6</v>
      </c>
      <c r="DW71" s="26">
        <v>6</v>
      </c>
      <c r="DX71" s="26">
        <v>6</v>
      </c>
      <c r="DY71" s="26">
        <v>6</v>
      </c>
      <c r="DZ71" s="31"/>
      <c r="EA71" s="31"/>
      <c r="EB71" s="28">
        <v>6</v>
      </c>
      <c r="EC71" s="26">
        <v>6</v>
      </c>
      <c r="ED71" s="26">
        <v>6</v>
      </c>
      <c r="EE71" s="26">
        <v>6</v>
      </c>
      <c r="EF71" s="26">
        <v>6</v>
      </c>
      <c r="EG71" s="31"/>
      <c r="EH71" s="31"/>
      <c r="EI71" s="28">
        <v>6</v>
      </c>
      <c r="EJ71" s="26">
        <v>6</v>
      </c>
      <c r="EK71" s="26">
        <v>6</v>
      </c>
      <c r="EL71" s="26">
        <v>0</v>
      </c>
      <c r="EM71" s="26">
        <v>0</v>
      </c>
      <c r="EN71" s="31"/>
      <c r="EO71" s="31"/>
      <c r="EP71" s="28">
        <v>6</v>
      </c>
      <c r="EQ71" s="26">
        <v>6</v>
      </c>
      <c r="ER71" s="26">
        <v>6</v>
      </c>
      <c r="ES71" s="26">
        <v>6</v>
      </c>
      <c r="ET71" s="26">
        <v>6</v>
      </c>
      <c r="EU71" s="31"/>
      <c r="EV71" s="31"/>
      <c r="EW71" s="28">
        <v>0</v>
      </c>
      <c r="EX71" s="26">
        <v>6</v>
      </c>
      <c r="EY71" s="26">
        <v>6</v>
      </c>
      <c r="EZ71" s="26">
        <v>6</v>
      </c>
      <c r="FA71" s="26">
        <v>6</v>
      </c>
      <c r="FB71" s="31"/>
      <c r="FC71" s="31"/>
      <c r="FD71" s="28">
        <v>0</v>
      </c>
      <c r="FE71" s="26">
        <v>0</v>
      </c>
      <c r="FF71" s="26">
        <v>0</v>
      </c>
      <c r="FG71" s="26">
        <v>0</v>
      </c>
      <c r="FH71" s="26">
        <v>0</v>
      </c>
      <c r="FI71" s="31"/>
      <c r="FJ71" s="31"/>
      <c r="FK71" s="28">
        <v>6</v>
      </c>
      <c r="FL71" s="26">
        <v>6</v>
      </c>
      <c r="FM71" s="26">
        <v>6</v>
      </c>
      <c r="FN71" s="26">
        <v>6</v>
      </c>
      <c r="FO71" s="26">
        <v>6</v>
      </c>
      <c r="FP71" s="31"/>
      <c r="FQ71" s="31"/>
      <c r="FR71" s="28">
        <v>6</v>
      </c>
      <c r="FS71" s="26">
        <v>6</v>
      </c>
      <c r="FT71" s="26">
        <v>6</v>
      </c>
      <c r="FU71" s="26">
        <v>6</v>
      </c>
      <c r="FV71" s="26">
        <v>6</v>
      </c>
      <c r="FW71" s="31"/>
      <c r="FX71" s="31"/>
      <c r="FY71" s="28">
        <v>6</v>
      </c>
      <c r="FZ71" s="26">
        <v>6</v>
      </c>
      <c r="GA71" s="26">
        <v>6</v>
      </c>
      <c r="GB71" s="26">
        <v>6</v>
      </c>
      <c r="GC71" s="26">
        <v>6</v>
      </c>
      <c r="GD71" s="31"/>
      <c r="GE71" s="31"/>
      <c r="GF71" s="28">
        <v>6</v>
      </c>
      <c r="GG71" s="26">
        <v>6</v>
      </c>
      <c r="GH71" s="26">
        <v>6</v>
      </c>
      <c r="GI71" s="26">
        <v>6</v>
      </c>
      <c r="GJ71" s="26">
        <v>6</v>
      </c>
      <c r="GK71" s="31"/>
      <c r="GL71" s="31"/>
      <c r="GM71" s="28">
        <v>6</v>
      </c>
      <c r="GN71" s="26">
        <v>6</v>
      </c>
      <c r="GO71" s="26">
        <v>6</v>
      </c>
      <c r="GP71" s="26">
        <v>6</v>
      </c>
      <c r="GQ71" s="26">
        <v>6</v>
      </c>
      <c r="GR71" s="31"/>
      <c r="GS71" s="31"/>
      <c r="GT71" s="28">
        <v>6</v>
      </c>
      <c r="GU71" s="26">
        <v>6</v>
      </c>
      <c r="GV71" s="26">
        <v>6</v>
      </c>
      <c r="GW71" s="26">
        <v>6</v>
      </c>
      <c r="GX71" s="26">
        <v>6</v>
      </c>
      <c r="GY71" s="31"/>
      <c r="GZ71" s="31"/>
      <c r="HA71" s="28">
        <v>6</v>
      </c>
      <c r="HB71" s="26">
        <v>6</v>
      </c>
      <c r="HC71" s="26">
        <v>6</v>
      </c>
      <c r="HD71" s="26">
        <v>6</v>
      </c>
      <c r="HE71" s="26">
        <v>6</v>
      </c>
      <c r="HF71" s="31"/>
      <c r="HG71" s="31"/>
      <c r="HH71" s="28">
        <v>6</v>
      </c>
      <c r="HI71" s="26">
        <v>6</v>
      </c>
      <c r="HJ71" s="26">
        <v>6</v>
      </c>
      <c r="HK71" s="26">
        <v>6</v>
      </c>
      <c r="HL71" s="26">
        <v>6</v>
      </c>
      <c r="HM71" s="31"/>
      <c r="HN71" s="31"/>
      <c r="HO71" s="28">
        <v>6</v>
      </c>
      <c r="HP71" s="26">
        <v>6</v>
      </c>
      <c r="HQ71" s="26">
        <v>6</v>
      </c>
      <c r="HR71" s="26">
        <v>6</v>
      </c>
      <c r="HS71" s="26">
        <v>6</v>
      </c>
      <c r="HT71" s="31"/>
      <c r="HU71" s="31"/>
      <c r="HV71" s="28"/>
      <c r="HW71" s="26"/>
      <c r="HX71" s="26"/>
      <c r="HY71" s="26"/>
      <c r="HZ71" s="26">
        <v>0</v>
      </c>
      <c r="IA71" s="31"/>
      <c r="IB71" s="31"/>
      <c r="IC71" s="28">
        <v>6</v>
      </c>
      <c r="ID71" s="26">
        <v>6</v>
      </c>
      <c r="IE71" s="26">
        <v>6</v>
      </c>
      <c r="IF71" s="26">
        <v>6</v>
      </c>
      <c r="IG71" s="26">
        <v>6</v>
      </c>
      <c r="IH71" s="31"/>
      <c r="II71" s="31"/>
      <c r="IJ71" s="28">
        <v>6</v>
      </c>
      <c r="IK71" s="26">
        <v>6</v>
      </c>
      <c r="IL71" s="26">
        <v>6</v>
      </c>
      <c r="IM71" s="26">
        <v>6</v>
      </c>
      <c r="IN71" s="26">
        <v>0</v>
      </c>
      <c r="IO71" s="31"/>
      <c r="IP71" s="31"/>
      <c r="IQ71" s="28">
        <v>6</v>
      </c>
      <c r="IR71" s="26">
        <v>6</v>
      </c>
      <c r="IS71" s="26">
        <v>6</v>
      </c>
      <c r="IT71" s="26">
        <v>6</v>
      </c>
      <c r="IU71" s="26">
        <v>6</v>
      </c>
      <c r="IV71" s="31"/>
      <c r="IW71" s="31"/>
      <c r="IX71" s="28">
        <v>6</v>
      </c>
      <c r="IY71" s="26">
        <v>6</v>
      </c>
      <c r="IZ71" s="26">
        <v>6</v>
      </c>
      <c r="JA71" s="26">
        <v>6</v>
      </c>
      <c r="JB71" s="26">
        <v>6</v>
      </c>
      <c r="JC71" s="31"/>
      <c r="JD71" s="31"/>
      <c r="JE71" s="28">
        <v>6</v>
      </c>
      <c r="JF71" s="26">
        <v>6</v>
      </c>
      <c r="JG71" s="26">
        <v>6</v>
      </c>
      <c r="JH71" s="26">
        <v>6</v>
      </c>
      <c r="JI71" s="26">
        <v>6</v>
      </c>
      <c r="JJ71" s="31"/>
      <c r="JK71" s="31"/>
      <c r="JL71" s="28">
        <v>6</v>
      </c>
      <c r="JM71" s="26">
        <v>6</v>
      </c>
      <c r="JN71" s="26">
        <v>6</v>
      </c>
      <c r="JO71" s="26">
        <v>6</v>
      </c>
      <c r="JP71" s="26">
        <v>6</v>
      </c>
      <c r="JQ71" s="31"/>
      <c r="JR71" s="31"/>
      <c r="JS71" s="28">
        <v>0</v>
      </c>
      <c r="JT71" s="26">
        <v>0</v>
      </c>
      <c r="JU71" s="26">
        <v>6</v>
      </c>
      <c r="JV71" s="26">
        <v>6</v>
      </c>
      <c r="JW71" s="26">
        <v>6</v>
      </c>
      <c r="JX71" s="31"/>
      <c r="JY71" s="31"/>
      <c r="JZ71" s="28">
        <v>6</v>
      </c>
      <c r="KA71" s="26">
        <v>6</v>
      </c>
      <c r="KB71" s="26">
        <v>6</v>
      </c>
      <c r="KC71" s="26">
        <v>6</v>
      </c>
      <c r="KD71" s="26">
        <v>6</v>
      </c>
      <c r="KE71" s="31"/>
      <c r="KF71" s="31"/>
      <c r="KG71" s="28">
        <v>6</v>
      </c>
      <c r="KH71" s="26">
        <v>6</v>
      </c>
      <c r="KI71" s="26">
        <v>6</v>
      </c>
      <c r="KJ71" s="26">
        <v>6</v>
      </c>
      <c r="KK71" s="26">
        <v>6</v>
      </c>
      <c r="KL71" s="31"/>
      <c r="KM71" s="31"/>
      <c r="KN71" s="28">
        <v>6</v>
      </c>
      <c r="KO71" s="26">
        <v>6</v>
      </c>
      <c r="KP71" s="26">
        <v>6</v>
      </c>
      <c r="KQ71" s="26">
        <v>6</v>
      </c>
      <c r="KR71" s="26">
        <v>6</v>
      </c>
      <c r="KS71" s="31"/>
      <c r="KT71" s="31"/>
      <c r="KU71" s="28">
        <v>6</v>
      </c>
      <c r="KV71" s="26">
        <v>6</v>
      </c>
      <c r="KW71" s="26">
        <v>0</v>
      </c>
      <c r="KX71" s="26">
        <v>6</v>
      </c>
      <c r="KY71" s="26">
        <v>6</v>
      </c>
      <c r="KZ71" s="31"/>
      <c r="LA71" s="31"/>
      <c r="LB71" s="28">
        <v>6</v>
      </c>
      <c r="LC71" s="26">
        <v>6</v>
      </c>
      <c r="LD71" s="26">
        <v>6</v>
      </c>
      <c r="LE71" s="26">
        <v>6</v>
      </c>
      <c r="LF71" s="26">
        <v>6</v>
      </c>
      <c r="LG71" s="31"/>
      <c r="LH71" s="31"/>
      <c r="LI71" s="28">
        <v>6</v>
      </c>
      <c r="LJ71" s="26">
        <v>6</v>
      </c>
      <c r="LK71" s="26">
        <v>6</v>
      </c>
      <c r="LL71" s="26">
        <v>6</v>
      </c>
      <c r="LM71" s="26">
        <v>6</v>
      </c>
      <c r="LN71" s="31"/>
      <c r="LO71" s="31"/>
      <c r="LP71" s="28">
        <v>6</v>
      </c>
      <c r="LQ71" s="26">
        <v>6</v>
      </c>
      <c r="LR71" s="26">
        <v>6</v>
      </c>
      <c r="LS71" s="26">
        <v>6</v>
      </c>
      <c r="LT71" s="26">
        <v>6</v>
      </c>
      <c r="LU71" s="31"/>
      <c r="LV71" s="31"/>
      <c r="LW71" s="28">
        <v>6</v>
      </c>
      <c r="LX71" s="26">
        <v>6</v>
      </c>
      <c r="LY71" s="26">
        <v>6</v>
      </c>
      <c r="LZ71" s="26">
        <v>6</v>
      </c>
      <c r="MA71" s="26">
        <v>6</v>
      </c>
      <c r="MB71" s="31"/>
      <c r="MC71" s="31"/>
      <c r="MD71" s="28">
        <v>6</v>
      </c>
      <c r="ME71" s="26">
        <v>6</v>
      </c>
      <c r="MF71" s="26">
        <v>6</v>
      </c>
      <c r="MG71" s="26">
        <v>6</v>
      </c>
      <c r="MH71" s="26">
        <v>6</v>
      </c>
      <c r="MI71" s="31"/>
      <c r="MJ71" s="31"/>
      <c r="MK71" s="28">
        <v>6</v>
      </c>
      <c r="ML71" s="26">
        <v>6</v>
      </c>
      <c r="MM71" s="26">
        <v>6</v>
      </c>
      <c r="MN71" s="26">
        <v>6</v>
      </c>
      <c r="MO71" s="26">
        <v>6</v>
      </c>
      <c r="MP71" s="31"/>
      <c r="MQ71" s="31"/>
      <c r="MR71" s="28">
        <v>6</v>
      </c>
      <c r="MS71" s="26">
        <v>6</v>
      </c>
      <c r="MT71" s="26">
        <v>6</v>
      </c>
      <c r="MU71" s="26">
        <v>6</v>
      </c>
      <c r="MV71" s="26">
        <v>6</v>
      </c>
      <c r="MW71" s="31"/>
      <c r="MX71" s="31"/>
      <c r="MY71" s="28"/>
      <c r="MZ71" s="26"/>
      <c r="NA71" s="26"/>
      <c r="NB71" s="26"/>
      <c r="NC71" s="26"/>
      <c r="ND71" s="31"/>
      <c r="NE71" s="31"/>
      <c r="NF71" s="16" t="s">
        <v>759</v>
      </c>
    </row>
    <row r="72" spans="1:370" s="29" customFormat="1" ht="15.75" x14ac:dyDescent="0.25">
      <c r="A72" s="22" t="s">
        <v>838</v>
      </c>
      <c r="B72" s="23" t="s">
        <v>839</v>
      </c>
      <c r="C72" s="24">
        <v>6</v>
      </c>
      <c r="D72" s="33" t="s">
        <v>837</v>
      </c>
      <c r="E72" s="56">
        <f t="shared" ref="E72:E80" si="209">MAX(G72:NC72)</f>
        <v>11</v>
      </c>
      <c r="F72" s="26">
        <v>0</v>
      </c>
      <c r="G72" s="26">
        <v>0</v>
      </c>
      <c r="H72" s="26">
        <v>0</v>
      </c>
      <c r="I72" s="27">
        <v>0</v>
      </c>
      <c r="J72" s="31"/>
      <c r="K72" s="31"/>
      <c r="L72" s="31"/>
      <c r="M72" s="28">
        <v>3</v>
      </c>
      <c r="N72" s="26">
        <v>7</v>
      </c>
      <c r="O72" s="26">
        <v>8</v>
      </c>
      <c r="P72" s="26">
        <v>6</v>
      </c>
      <c r="Q72" s="26">
        <v>2</v>
      </c>
      <c r="R72" s="31"/>
      <c r="S72" s="31"/>
      <c r="T72" s="28">
        <v>2</v>
      </c>
      <c r="U72" s="26">
        <v>9</v>
      </c>
      <c r="V72" s="26">
        <v>7</v>
      </c>
      <c r="W72" s="26">
        <v>5</v>
      </c>
      <c r="X72" s="26">
        <v>4</v>
      </c>
      <c r="Y72" s="31"/>
      <c r="Z72" s="31"/>
      <c r="AA72" s="28">
        <v>4</v>
      </c>
      <c r="AB72" s="26">
        <v>7</v>
      </c>
      <c r="AC72" s="26">
        <v>7</v>
      </c>
      <c r="AD72" s="26">
        <v>6</v>
      </c>
      <c r="AE72" s="26">
        <v>6</v>
      </c>
      <c r="AF72" s="31"/>
      <c r="AG72" s="31"/>
      <c r="AH72" s="28">
        <v>0</v>
      </c>
      <c r="AI72" s="26">
        <v>5</v>
      </c>
      <c r="AJ72" s="26">
        <v>6</v>
      </c>
      <c r="AK72" s="26">
        <v>7</v>
      </c>
      <c r="AL72" s="26">
        <v>7</v>
      </c>
      <c r="AM72" s="31"/>
      <c r="AN72" s="31"/>
      <c r="AO72" s="28">
        <v>0</v>
      </c>
      <c r="AP72" s="26">
        <v>6</v>
      </c>
      <c r="AQ72" s="26">
        <v>6</v>
      </c>
      <c r="AR72" s="26">
        <v>5</v>
      </c>
      <c r="AS72" s="26">
        <v>7</v>
      </c>
      <c r="AT72" s="31"/>
      <c r="AU72" s="31"/>
      <c r="AV72" s="28">
        <v>4</v>
      </c>
      <c r="AW72" s="26">
        <v>7</v>
      </c>
      <c r="AX72" s="26">
        <v>8</v>
      </c>
      <c r="AY72" s="26">
        <v>7</v>
      </c>
      <c r="AZ72" s="26">
        <v>7</v>
      </c>
      <c r="BA72" s="31"/>
      <c r="BB72" s="31"/>
      <c r="BC72" s="28">
        <v>1</v>
      </c>
      <c r="BD72" s="26">
        <v>0</v>
      </c>
      <c r="BE72" s="26">
        <v>0</v>
      </c>
      <c r="BF72" s="26">
        <v>0</v>
      </c>
      <c r="BG72" s="26">
        <v>0</v>
      </c>
      <c r="BH72" s="31"/>
      <c r="BI72" s="31"/>
      <c r="BJ72" s="28">
        <v>3</v>
      </c>
      <c r="BK72" s="26">
        <v>8</v>
      </c>
      <c r="BL72" s="26">
        <v>7</v>
      </c>
      <c r="BM72" s="26">
        <v>7</v>
      </c>
      <c r="BN72" s="26">
        <v>5</v>
      </c>
      <c r="BO72" s="31"/>
      <c r="BP72" s="31"/>
      <c r="BQ72" s="28">
        <v>8</v>
      </c>
      <c r="BR72" s="26">
        <v>7</v>
      </c>
      <c r="BS72" s="26">
        <v>6</v>
      </c>
      <c r="BT72" s="26">
        <v>7</v>
      </c>
      <c r="BU72" s="26">
        <v>8</v>
      </c>
      <c r="BV72" s="31"/>
      <c r="BW72" s="31"/>
      <c r="BX72" s="28">
        <v>4</v>
      </c>
      <c r="BY72" s="26">
        <v>0</v>
      </c>
      <c r="BZ72" s="26">
        <v>0</v>
      </c>
      <c r="CA72" s="26">
        <v>0</v>
      </c>
      <c r="CB72" s="26">
        <v>0</v>
      </c>
      <c r="CC72" s="31"/>
      <c r="CD72" s="31"/>
      <c r="CE72" s="28">
        <v>4</v>
      </c>
      <c r="CF72" s="26">
        <v>6</v>
      </c>
      <c r="CG72" s="26">
        <v>7</v>
      </c>
      <c r="CH72" s="26">
        <v>8</v>
      </c>
      <c r="CI72" s="26">
        <v>6</v>
      </c>
      <c r="CJ72" s="31"/>
      <c r="CK72" s="31"/>
      <c r="CL72" s="28">
        <v>7</v>
      </c>
      <c r="CM72" s="26">
        <v>7</v>
      </c>
      <c r="CN72" s="26">
        <v>8</v>
      </c>
      <c r="CO72" s="26">
        <v>8</v>
      </c>
      <c r="CP72" s="26">
        <v>7</v>
      </c>
      <c r="CQ72" s="31"/>
      <c r="CR72" s="31"/>
      <c r="CS72" s="28">
        <v>4</v>
      </c>
      <c r="CT72" s="26">
        <v>8</v>
      </c>
      <c r="CU72" s="26">
        <v>7</v>
      </c>
      <c r="CV72" s="26">
        <v>7</v>
      </c>
      <c r="CW72" s="26">
        <v>0</v>
      </c>
      <c r="CX72" s="31"/>
      <c r="CY72" s="31"/>
      <c r="CZ72" s="28">
        <v>0</v>
      </c>
      <c r="DA72" s="26">
        <v>1</v>
      </c>
      <c r="DB72" s="26">
        <v>0</v>
      </c>
      <c r="DC72" s="26">
        <v>0</v>
      </c>
      <c r="DD72" s="26">
        <v>0</v>
      </c>
      <c r="DE72" s="31"/>
      <c r="DF72" s="31"/>
      <c r="DG72" s="28">
        <v>5</v>
      </c>
      <c r="DH72" s="26">
        <v>10</v>
      </c>
      <c r="DI72" s="26">
        <v>8</v>
      </c>
      <c r="DJ72" s="26">
        <v>6</v>
      </c>
      <c r="DK72" s="26">
        <v>9</v>
      </c>
      <c r="DL72" s="31"/>
      <c r="DM72" s="31"/>
      <c r="DN72" s="28">
        <v>5</v>
      </c>
      <c r="DO72" s="26">
        <v>5</v>
      </c>
      <c r="DP72" s="26">
        <v>7</v>
      </c>
      <c r="DQ72" s="26">
        <v>5</v>
      </c>
      <c r="DR72" s="26">
        <v>8</v>
      </c>
      <c r="DS72" s="31"/>
      <c r="DT72" s="31"/>
      <c r="DU72" s="28">
        <v>0</v>
      </c>
      <c r="DV72" s="26">
        <v>6</v>
      </c>
      <c r="DW72" s="26">
        <v>7</v>
      </c>
      <c r="DX72" s="26">
        <v>7</v>
      </c>
      <c r="DY72" s="26">
        <v>8</v>
      </c>
      <c r="DZ72" s="31"/>
      <c r="EA72" s="31"/>
      <c r="EB72" s="28">
        <v>4</v>
      </c>
      <c r="EC72" s="26">
        <v>7</v>
      </c>
      <c r="ED72" s="26">
        <v>7</v>
      </c>
      <c r="EE72" s="26">
        <v>6</v>
      </c>
      <c r="EF72" s="26">
        <v>9</v>
      </c>
      <c r="EG72" s="31"/>
      <c r="EH72" s="31"/>
      <c r="EI72" s="28">
        <v>5</v>
      </c>
      <c r="EJ72" s="26">
        <v>9</v>
      </c>
      <c r="EK72" s="26">
        <v>9</v>
      </c>
      <c r="EL72" s="26">
        <v>0</v>
      </c>
      <c r="EM72" s="26">
        <v>8</v>
      </c>
      <c r="EN72" s="31"/>
      <c r="EO72" s="31"/>
      <c r="EP72" s="28">
        <v>10</v>
      </c>
      <c r="EQ72" s="26">
        <v>6</v>
      </c>
      <c r="ER72" s="26">
        <v>7</v>
      </c>
      <c r="ES72" s="26">
        <v>7</v>
      </c>
      <c r="ET72" s="26">
        <v>6</v>
      </c>
      <c r="EU72" s="31"/>
      <c r="EV72" s="31"/>
      <c r="EW72" s="28">
        <v>0</v>
      </c>
      <c r="EX72" s="26">
        <v>4</v>
      </c>
      <c r="EY72" s="26">
        <v>8</v>
      </c>
      <c r="EZ72" s="26">
        <v>9</v>
      </c>
      <c r="FA72" s="26">
        <v>9</v>
      </c>
      <c r="FB72" s="31"/>
      <c r="FC72" s="31"/>
      <c r="FD72" s="28">
        <v>0</v>
      </c>
      <c r="FE72" s="26">
        <v>0</v>
      </c>
      <c r="FF72" s="26">
        <v>0</v>
      </c>
      <c r="FG72" s="26">
        <v>0</v>
      </c>
      <c r="FH72" s="26">
        <v>0</v>
      </c>
      <c r="FI72" s="31"/>
      <c r="FJ72" s="31"/>
      <c r="FK72" s="28">
        <v>4</v>
      </c>
      <c r="FL72" s="26">
        <v>6</v>
      </c>
      <c r="FM72" s="26">
        <v>7</v>
      </c>
      <c r="FN72" s="26">
        <v>5</v>
      </c>
      <c r="FO72" s="26">
        <v>6</v>
      </c>
      <c r="FP72" s="31"/>
      <c r="FQ72" s="31"/>
      <c r="FR72" s="28">
        <v>4</v>
      </c>
      <c r="FS72" s="26">
        <v>7</v>
      </c>
      <c r="FT72" s="26">
        <v>6</v>
      </c>
      <c r="FU72" s="26">
        <v>5</v>
      </c>
      <c r="FV72" s="26">
        <v>6</v>
      </c>
      <c r="FW72" s="31"/>
      <c r="FX72" s="31"/>
      <c r="FY72" s="28">
        <v>6</v>
      </c>
      <c r="FZ72" s="26">
        <v>5</v>
      </c>
      <c r="GA72" s="26">
        <v>7</v>
      </c>
      <c r="GB72" s="26">
        <v>7</v>
      </c>
      <c r="GC72" s="26">
        <v>6</v>
      </c>
      <c r="GD72" s="31"/>
      <c r="GE72" s="31"/>
      <c r="GF72" s="28">
        <v>5</v>
      </c>
      <c r="GG72" s="26">
        <v>7</v>
      </c>
      <c r="GH72" s="26">
        <v>7</v>
      </c>
      <c r="GI72" s="26">
        <v>7</v>
      </c>
      <c r="GJ72" s="26"/>
      <c r="GK72" s="31"/>
      <c r="GL72" s="31"/>
      <c r="GM72" s="28">
        <v>3</v>
      </c>
      <c r="GN72" s="26">
        <v>8</v>
      </c>
      <c r="GO72" s="26">
        <v>9</v>
      </c>
      <c r="GP72" s="26">
        <v>4</v>
      </c>
      <c r="GQ72" s="26">
        <v>8</v>
      </c>
      <c r="GR72" s="31"/>
      <c r="GS72" s="31"/>
      <c r="GT72" s="28">
        <v>5</v>
      </c>
      <c r="GU72" s="26">
        <v>5</v>
      </c>
      <c r="GV72" s="26">
        <v>7</v>
      </c>
      <c r="GW72" s="26">
        <v>9</v>
      </c>
      <c r="GX72" s="26">
        <v>5</v>
      </c>
      <c r="GY72" s="31"/>
      <c r="GZ72" s="31"/>
      <c r="HA72" s="28">
        <v>7</v>
      </c>
      <c r="HB72" s="26">
        <v>9</v>
      </c>
      <c r="HC72" s="26">
        <v>8</v>
      </c>
      <c r="HD72" s="26">
        <v>6</v>
      </c>
      <c r="HE72" s="26">
        <v>9</v>
      </c>
      <c r="HF72" s="31"/>
      <c r="HG72" s="31"/>
      <c r="HH72" s="28">
        <v>5</v>
      </c>
      <c r="HI72" s="26">
        <v>6</v>
      </c>
      <c r="HJ72" s="26">
        <v>11</v>
      </c>
      <c r="HK72" s="26">
        <v>6</v>
      </c>
      <c r="HL72" s="26">
        <v>6</v>
      </c>
      <c r="HM72" s="31"/>
      <c r="HN72" s="31"/>
      <c r="HO72" s="28">
        <v>5</v>
      </c>
      <c r="HP72" s="26">
        <v>8</v>
      </c>
      <c r="HQ72" s="26">
        <v>9</v>
      </c>
      <c r="HR72" s="26">
        <v>6</v>
      </c>
      <c r="HS72" s="26">
        <v>6</v>
      </c>
      <c r="HT72" s="31"/>
      <c r="HU72" s="31"/>
      <c r="HV72" s="28"/>
      <c r="HW72" s="26"/>
      <c r="HX72" s="26"/>
      <c r="HY72" s="26"/>
      <c r="HZ72" s="26">
        <v>0</v>
      </c>
      <c r="IA72" s="31"/>
      <c r="IB72" s="31"/>
      <c r="IC72" s="28">
        <v>4</v>
      </c>
      <c r="ID72" s="26">
        <v>8</v>
      </c>
      <c r="IE72" s="26">
        <v>6</v>
      </c>
      <c r="IF72" s="26">
        <v>6</v>
      </c>
      <c r="IG72" s="26">
        <v>7</v>
      </c>
      <c r="IH72" s="31"/>
      <c r="II72" s="31"/>
      <c r="IJ72" s="28">
        <v>8</v>
      </c>
      <c r="IK72" s="26">
        <v>7</v>
      </c>
      <c r="IL72" s="26">
        <v>7</v>
      </c>
      <c r="IM72" s="26">
        <v>6</v>
      </c>
      <c r="IN72" s="26">
        <v>0</v>
      </c>
      <c r="IO72" s="31"/>
      <c r="IP72" s="31"/>
      <c r="IQ72" s="28">
        <v>4</v>
      </c>
      <c r="IR72" s="26">
        <v>6</v>
      </c>
      <c r="IS72" s="26">
        <v>6</v>
      </c>
      <c r="IT72" s="26">
        <v>6</v>
      </c>
      <c r="IU72" s="26">
        <v>6</v>
      </c>
      <c r="IV72" s="31"/>
      <c r="IW72" s="31"/>
      <c r="IX72" s="28">
        <v>6</v>
      </c>
      <c r="IY72" s="26">
        <v>7</v>
      </c>
      <c r="IZ72" s="26">
        <v>6</v>
      </c>
      <c r="JA72" s="26">
        <v>8</v>
      </c>
      <c r="JB72" s="26">
        <v>7</v>
      </c>
      <c r="JC72" s="31"/>
      <c r="JD72" s="31"/>
      <c r="JE72" s="28">
        <v>5</v>
      </c>
      <c r="JF72" s="26">
        <v>6</v>
      </c>
      <c r="JG72" s="26">
        <v>6</v>
      </c>
      <c r="JH72" s="26">
        <v>6</v>
      </c>
      <c r="JI72" s="26">
        <v>8</v>
      </c>
      <c r="JJ72" s="31"/>
      <c r="JK72" s="31"/>
      <c r="JL72" s="28">
        <v>7</v>
      </c>
      <c r="JM72" s="26">
        <v>6</v>
      </c>
      <c r="JN72" s="26">
        <v>7</v>
      </c>
      <c r="JO72" s="26">
        <v>7</v>
      </c>
      <c r="JP72" s="26"/>
      <c r="JQ72" s="31"/>
      <c r="JR72" s="31"/>
      <c r="JS72" s="28">
        <v>0</v>
      </c>
      <c r="JT72" s="26">
        <v>0</v>
      </c>
      <c r="JU72" s="26">
        <v>5</v>
      </c>
      <c r="JV72" s="26">
        <v>8</v>
      </c>
      <c r="JW72" s="26">
        <v>6</v>
      </c>
      <c r="JX72" s="31"/>
      <c r="JY72" s="31"/>
      <c r="JZ72" s="28">
        <v>6</v>
      </c>
      <c r="KA72" s="26">
        <v>6</v>
      </c>
      <c r="KB72" s="26">
        <v>6</v>
      </c>
      <c r="KC72" s="26">
        <v>6</v>
      </c>
      <c r="KD72" s="26">
        <v>7</v>
      </c>
      <c r="KE72" s="31"/>
      <c r="KF72" s="31"/>
      <c r="KG72" s="28">
        <v>4</v>
      </c>
      <c r="KH72" s="26">
        <v>6</v>
      </c>
      <c r="KI72" s="26">
        <v>5</v>
      </c>
      <c r="KJ72" s="26">
        <v>6</v>
      </c>
      <c r="KK72" s="26">
        <v>5</v>
      </c>
      <c r="KL72" s="31"/>
      <c r="KM72" s="31"/>
      <c r="KN72" s="28">
        <v>5</v>
      </c>
      <c r="KO72" s="26">
        <v>5</v>
      </c>
      <c r="KP72" s="26">
        <v>7</v>
      </c>
      <c r="KQ72" s="26">
        <v>6</v>
      </c>
      <c r="KR72" s="26">
        <v>6</v>
      </c>
      <c r="KS72" s="31"/>
      <c r="KT72" s="31"/>
      <c r="KU72" s="28">
        <v>6</v>
      </c>
      <c r="KV72" s="26">
        <v>6</v>
      </c>
      <c r="KW72" s="26">
        <v>0</v>
      </c>
      <c r="KX72" s="26">
        <v>2</v>
      </c>
      <c r="KY72" s="26">
        <v>0</v>
      </c>
      <c r="KZ72" s="31"/>
      <c r="LA72" s="31"/>
      <c r="LB72" s="28">
        <v>3</v>
      </c>
      <c r="LC72" s="26">
        <v>7</v>
      </c>
      <c r="LD72" s="26">
        <v>8</v>
      </c>
      <c r="LE72" s="26">
        <v>7</v>
      </c>
      <c r="LF72" s="26">
        <v>5</v>
      </c>
      <c r="LG72" s="31"/>
      <c r="LH72" s="31"/>
      <c r="LI72" s="28">
        <v>4</v>
      </c>
      <c r="LJ72" s="26">
        <v>6</v>
      </c>
      <c r="LK72" s="26">
        <v>6</v>
      </c>
      <c r="LL72" s="26">
        <v>6</v>
      </c>
      <c r="LM72" s="26">
        <v>8</v>
      </c>
      <c r="LN72" s="31"/>
      <c r="LO72" s="31"/>
      <c r="LP72" s="28">
        <v>6</v>
      </c>
      <c r="LQ72" s="26">
        <v>6</v>
      </c>
      <c r="LR72" s="26">
        <v>5</v>
      </c>
      <c r="LS72" s="26">
        <v>7</v>
      </c>
      <c r="LT72" s="26">
        <v>7</v>
      </c>
      <c r="LU72" s="31"/>
      <c r="LV72" s="31"/>
      <c r="LW72" s="28">
        <v>5</v>
      </c>
      <c r="LX72" s="26">
        <v>6</v>
      </c>
      <c r="LY72" s="26">
        <v>6</v>
      </c>
      <c r="LZ72" s="26">
        <v>7</v>
      </c>
      <c r="MA72" s="26">
        <v>7</v>
      </c>
      <c r="MB72" s="31"/>
      <c r="MC72" s="31"/>
      <c r="MD72" s="28">
        <v>8</v>
      </c>
      <c r="ME72" s="26">
        <v>6</v>
      </c>
      <c r="MF72" s="26">
        <v>6</v>
      </c>
      <c r="MG72" s="26">
        <v>7</v>
      </c>
      <c r="MH72" s="26">
        <v>6</v>
      </c>
      <c r="MI72" s="31"/>
      <c r="MJ72" s="31"/>
      <c r="MK72" s="28">
        <v>4</v>
      </c>
      <c r="ML72" s="26">
        <v>5</v>
      </c>
      <c r="MM72" s="26">
        <v>6</v>
      </c>
      <c r="MN72" s="26">
        <v>8</v>
      </c>
      <c r="MO72" s="26">
        <v>7</v>
      </c>
      <c r="MP72" s="31"/>
      <c r="MQ72" s="31"/>
      <c r="MR72" s="28">
        <v>4</v>
      </c>
      <c r="MS72" s="26">
        <v>5</v>
      </c>
      <c r="MT72" s="26">
        <v>6</v>
      </c>
      <c r="MU72" s="26">
        <v>3</v>
      </c>
      <c r="MV72" s="26">
        <v>0</v>
      </c>
      <c r="MW72" s="31"/>
      <c r="MX72" s="31"/>
      <c r="MY72" s="28"/>
      <c r="MZ72" s="26"/>
      <c r="NA72" s="26"/>
      <c r="NB72" s="26"/>
      <c r="NC72" s="26"/>
      <c r="ND72" s="31"/>
      <c r="NE72" s="31"/>
      <c r="NF72" s="16" t="s">
        <v>759</v>
      </c>
    </row>
    <row r="73" spans="1:370" s="29" customFormat="1" ht="15.75" x14ac:dyDescent="0.25">
      <c r="A73" s="99" t="s">
        <v>840</v>
      </c>
      <c r="B73" s="23" t="s">
        <v>841</v>
      </c>
      <c r="C73" s="24"/>
      <c r="D73" s="24" t="s">
        <v>824</v>
      </c>
      <c r="E73" s="56">
        <f t="shared" si="209"/>
        <v>896</v>
      </c>
      <c r="F73" s="92">
        <v>0</v>
      </c>
      <c r="G73" s="92">
        <v>0</v>
      </c>
      <c r="H73" s="92">
        <v>0</v>
      </c>
      <c r="I73" s="93">
        <v>0</v>
      </c>
      <c r="J73" s="31"/>
      <c r="K73" s="31"/>
      <c r="L73" s="31"/>
      <c r="M73" s="94">
        <v>365</v>
      </c>
      <c r="N73" s="92">
        <v>643</v>
      </c>
      <c r="O73" s="92">
        <v>838</v>
      </c>
      <c r="P73" s="92">
        <v>736</v>
      </c>
      <c r="Q73" s="92">
        <v>244</v>
      </c>
      <c r="R73" s="31"/>
      <c r="S73" s="31"/>
      <c r="T73" s="94">
        <v>244</v>
      </c>
      <c r="U73" s="92">
        <v>639</v>
      </c>
      <c r="V73" s="92">
        <v>727</v>
      </c>
      <c r="W73" s="92">
        <v>610</v>
      </c>
      <c r="X73" s="92">
        <v>364</v>
      </c>
      <c r="Y73" s="31"/>
      <c r="Z73" s="31"/>
      <c r="AA73" s="94">
        <v>429</v>
      </c>
      <c r="AB73" s="92">
        <v>646</v>
      </c>
      <c r="AC73" s="92">
        <v>708</v>
      </c>
      <c r="AD73" s="92">
        <v>720</v>
      </c>
      <c r="AE73" s="92">
        <v>335</v>
      </c>
      <c r="AF73" s="31"/>
      <c r="AG73" s="31"/>
      <c r="AH73" s="94">
        <v>0</v>
      </c>
      <c r="AI73" s="92">
        <v>443</v>
      </c>
      <c r="AJ73" s="92">
        <v>734</v>
      </c>
      <c r="AK73" s="92">
        <v>745</v>
      </c>
      <c r="AL73" s="92">
        <v>680</v>
      </c>
      <c r="AM73" s="31"/>
      <c r="AN73" s="31"/>
      <c r="AO73" s="94">
        <v>0</v>
      </c>
      <c r="AP73" s="92">
        <v>396</v>
      </c>
      <c r="AQ73" s="92">
        <v>690</v>
      </c>
      <c r="AR73" s="92">
        <v>529</v>
      </c>
      <c r="AS73" s="92">
        <v>794</v>
      </c>
      <c r="AT73" s="31"/>
      <c r="AU73" s="31"/>
      <c r="AV73" s="94">
        <v>490</v>
      </c>
      <c r="AW73" s="92">
        <v>735</v>
      </c>
      <c r="AX73" s="92">
        <v>727</v>
      </c>
      <c r="AY73" s="92">
        <v>774</v>
      </c>
      <c r="AZ73" s="92">
        <v>831</v>
      </c>
      <c r="BA73" s="31"/>
      <c r="BB73" s="31"/>
      <c r="BC73" s="94">
        <v>124</v>
      </c>
      <c r="BD73" s="92">
        <v>0</v>
      </c>
      <c r="BE73" s="92">
        <v>0</v>
      </c>
      <c r="BF73" s="92">
        <v>0</v>
      </c>
      <c r="BG73" s="92">
        <v>0</v>
      </c>
      <c r="BH73" s="31"/>
      <c r="BI73" s="31"/>
      <c r="BJ73" s="94">
        <v>364</v>
      </c>
      <c r="BK73" s="92">
        <v>733</v>
      </c>
      <c r="BL73" s="92">
        <v>731</v>
      </c>
      <c r="BM73" s="92">
        <v>733</v>
      </c>
      <c r="BN73" s="92">
        <v>555</v>
      </c>
      <c r="BO73" s="31"/>
      <c r="BP73" s="31"/>
      <c r="BQ73" s="94">
        <v>740</v>
      </c>
      <c r="BR73" s="92">
        <v>741</v>
      </c>
      <c r="BS73" s="92">
        <v>749</v>
      </c>
      <c r="BT73" s="92">
        <v>870</v>
      </c>
      <c r="BU73" s="92">
        <v>750</v>
      </c>
      <c r="BV73" s="31"/>
      <c r="BW73" s="31"/>
      <c r="BX73" s="94">
        <v>259</v>
      </c>
      <c r="BY73" s="92">
        <v>0</v>
      </c>
      <c r="BZ73" s="92">
        <v>0</v>
      </c>
      <c r="CA73" s="92">
        <v>0</v>
      </c>
      <c r="CB73" s="92">
        <v>0</v>
      </c>
      <c r="CC73" s="31"/>
      <c r="CD73" s="31"/>
      <c r="CE73" s="94">
        <v>385</v>
      </c>
      <c r="CF73" s="92">
        <v>704</v>
      </c>
      <c r="CG73" s="92">
        <v>681</v>
      </c>
      <c r="CH73" s="92">
        <v>813</v>
      </c>
      <c r="CI73" s="92">
        <v>710</v>
      </c>
      <c r="CJ73" s="31"/>
      <c r="CK73" s="31"/>
      <c r="CL73" s="94">
        <v>740</v>
      </c>
      <c r="CM73" s="92">
        <v>738</v>
      </c>
      <c r="CN73" s="92">
        <v>740</v>
      </c>
      <c r="CO73" s="92">
        <v>855</v>
      </c>
      <c r="CP73" s="92">
        <v>738</v>
      </c>
      <c r="CQ73" s="31"/>
      <c r="CR73" s="31"/>
      <c r="CS73" s="94">
        <v>483</v>
      </c>
      <c r="CT73" s="92">
        <v>748</v>
      </c>
      <c r="CU73" s="92">
        <v>749</v>
      </c>
      <c r="CV73" s="92">
        <v>718</v>
      </c>
      <c r="CW73" s="92">
        <v>0</v>
      </c>
      <c r="CX73" s="31"/>
      <c r="CY73" s="31"/>
      <c r="CZ73" s="94">
        <v>0</v>
      </c>
      <c r="DA73" s="92">
        <v>64</v>
      </c>
      <c r="DB73" s="92">
        <v>0</v>
      </c>
      <c r="DC73" s="92">
        <v>0</v>
      </c>
      <c r="DD73" s="92">
        <v>0</v>
      </c>
      <c r="DE73" s="31"/>
      <c r="DF73" s="31"/>
      <c r="DG73" s="94">
        <v>362</v>
      </c>
      <c r="DH73" s="92">
        <v>719</v>
      </c>
      <c r="DI73" s="92">
        <v>734</v>
      </c>
      <c r="DJ73" s="92">
        <v>749</v>
      </c>
      <c r="DK73" s="92">
        <v>698</v>
      </c>
      <c r="DL73" s="31"/>
      <c r="DM73" s="31"/>
      <c r="DN73" s="94">
        <v>364</v>
      </c>
      <c r="DO73" s="92">
        <v>611</v>
      </c>
      <c r="DP73" s="92">
        <v>745</v>
      </c>
      <c r="DQ73" s="92">
        <v>614</v>
      </c>
      <c r="DR73" s="92">
        <v>850</v>
      </c>
      <c r="DS73" s="31"/>
      <c r="DT73" s="31"/>
      <c r="DU73" s="94">
        <v>0</v>
      </c>
      <c r="DV73" s="92">
        <v>618</v>
      </c>
      <c r="DW73" s="92">
        <v>713</v>
      </c>
      <c r="DX73" s="92">
        <v>750</v>
      </c>
      <c r="DY73" s="92">
        <v>580</v>
      </c>
      <c r="DZ73" s="31"/>
      <c r="EA73" s="31"/>
      <c r="EB73" s="94">
        <v>483</v>
      </c>
      <c r="EC73" s="92">
        <v>753</v>
      </c>
      <c r="ED73" s="92">
        <v>705</v>
      </c>
      <c r="EE73" s="92">
        <v>715</v>
      </c>
      <c r="EF73" s="92">
        <v>872</v>
      </c>
      <c r="EG73" s="31"/>
      <c r="EH73" s="31"/>
      <c r="EI73" s="94">
        <v>487</v>
      </c>
      <c r="EJ73" s="92">
        <v>756</v>
      </c>
      <c r="EK73" s="92">
        <v>675</v>
      </c>
      <c r="EL73" s="92">
        <v>0</v>
      </c>
      <c r="EM73" s="92">
        <v>816</v>
      </c>
      <c r="EN73" s="31"/>
      <c r="EO73" s="31"/>
      <c r="EP73" s="94">
        <v>615</v>
      </c>
      <c r="EQ73" s="92">
        <v>732</v>
      </c>
      <c r="ER73" s="92">
        <v>740</v>
      </c>
      <c r="ES73" s="92">
        <v>856</v>
      </c>
      <c r="ET73" s="92">
        <v>608</v>
      </c>
      <c r="EU73" s="31"/>
      <c r="EV73" s="31"/>
      <c r="EW73" s="94">
        <v>0</v>
      </c>
      <c r="EX73" s="92">
        <v>255</v>
      </c>
      <c r="EY73" s="92">
        <v>851</v>
      </c>
      <c r="EZ73" s="92">
        <v>729</v>
      </c>
      <c r="FA73" s="92">
        <v>733</v>
      </c>
      <c r="FB73" s="31"/>
      <c r="FC73" s="31"/>
      <c r="FD73" s="94">
        <v>0</v>
      </c>
      <c r="FE73" s="92">
        <v>0</v>
      </c>
      <c r="FF73" s="92">
        <v>0</v>
      </c>
      <c r="FG73" s="92">
        <v>0</v>
      </c>
      <c r="FH73" s="92">
        <v>0</v>
      </c>
      <c r="FI73" s="31"/>
      <c r="FJ73" s="31"/>
      <c r="FK73" s="94">
        <v>368</v>
      </c>
      <c r="FL73" s="92">
        <v>738</v>
      </c>
      <c r="FM73" s="92">
        <v>774</v>
      </c>
      <c r="FN73" s="92">
        <v>605</v>
      </c>
      <c r="FO73" s="92">
        <v>706</v>
      </c>
      <c r="FP73" s="31"/>
      <c r="FQ73" s="31"/>
      <c r="FR73" s="94">
        <v>435</v>
      </c>
      <c r="FS73" s="92">
        <v>689</v>
      </c>
      <c r="FT73" s="92">
        <v>740</v>
      </c>
      <c r="FU73" s="92">
        <v>644</v>
      </c>
      <c r="FV73" s="92">
        <v>726</v>
      </c>
      <c r="FW73" s="31"/>
      <c r="FX73" s="31"/>
      <c r="FY73" s="94">
        <v>728</v>
      </c>
      <c r="FZ73" s="92">
        <v>607</v>
      </c>
      <c r="GA73" s="92">
        <v>716</v>
      </c>
      <c r="GB73" s="92">
        <v>857</v>
      </c>
      <c r="GC73" s="92">
        <v>768</v>
      </c>
      <c r="GD73" s="31"/>
      <c r="GE73" s="31"/>
      <c r="GF73" s="94">
        <v>610</v>
      </c>
      <c r="GG73" s="92">
        <v>829</v>
      </c>
      <c r="GH73" s="92">
        <v>729</v>
      </c>
      <c r="GI73" s="92">
        <v>728</v>
      </c>
      <c r="GJ73" s="92"/>
      <c r="GK73" s="31"/>
      <c r="GL73" s="31"/>
      <c r="GM73" s="94">
        <v>363</v>
      </c>
      <c r="GN73" s="92">
        <v>720</v>
      </c>
      <c r="GO73" s="92">
        <v>891</v>
      </c>
      <c r="GP73" s="92">
        <v>486</v>
      </c>
      <c r="GQ73" s="92">
        <v>728</v>
      </c>
      <c r="GR73" s="31"/>
      <c r="GS73" s="31"/>
      <c r="GT73" s="94">
        <v>606</v>
      </c>
      <c r="GU73" s="92">
        <v>612</v>
      </c>
      <c r="GV73" s="92">
        <v>727</v>
      </c>
      <c r="GW73" s="92">
        <v>699</v>
      </c>
      <c r="GX73" s="92">
        <v>624</v>
      </c>
      <c r="GY73" s="31"/>
      <c r="GZ73" s="31"/>
      <c r="HA73" s="94">
        <v>801</v>
      </c>
      <c r="HB73" s="92">
        <v>744</v>
      </c>
      <c r="HC73" s="92">
        <v>568</v>
      </c>
      <c r="HD73" s="92">
        <v>741</v>
      </c>
      <c r="HE73" s="92">
        <v>887</v>
      </c>
      <c r="HF73" s="31"/>
      <c r="HG73" s="31"/>
      <c r="HH73" s="94">
        <v>614</v>
      </c>
      <c r="HI73" s="92">
        <v>741</v>
      </c>
      <c r="HJ73" s="92">
        <v>546</v>
      </c>
      <c r="HK73" s="92">
        <v>725</v>
      </c>
      <c r="HL73" s="92">
        <v>753</v>
      </c>
      <c r="HM73" s="31"/>
      <c r="HN73" s="31"/>
      <c r="HO73" s="94">
        <v>613</v>
      </c>
      <c r="HP73" s="92">
        <v>877</v>
      </c>
      <c r="HQ73" s="92">
        <v>698</v>
      </c>
      <c r="HR73" s="92">
        <v>712</v>
      </c>
      <c r="HS73" s="92">
        <v>729</v>
      </c>
      <c r="HT73" s="31"/>
      <c r="HU73" s="31"/>
      <c r="HV73" s="94"/>
      <c r="HW73" s="92"/>
      <c r="HX73" s="92"/>
      <c r="HY73" s="92"/>
      <c r="HZ73" s="92">
        <v>0</v>
      </c>
      <c r="IA73" s="31"/>
      <c r="IB73" s="31"/>
      <c r="IC73" s="94">
        <v>375</v>
      </c>
      <c r="ID73" s="92">
        <v>762</v>
      </c>
      <c r="IE73" s="92">
        <v>632</v>
      </c>
      <c r="IF73" s="92">
        <v>616</v>
      </c>
      <c r="IG73" s="92">
        <v>862</v>
      </c>
      <c r="IH73" s="31"/>
      <c r="II73" s="31"/>
      <c r="IJ73" s="94">
        <v>816</v>
      </c>
      <c r="IK73" s="92">
        <v>878</v>
      </c>
      <c r="IL73" s="92">
        <v>750</v>
      </c>
      <c r="IM73" s="92">
        <v>661</v>
      </c>
      <c r="IN73" s="92">
        <v>0</v>
      </c>
      <c r="IO73" s="31"/>
      <c r="IP73" s="31"/>
      <c r="IQ73" s="94">
        <v>368</v>
      </c>
      <c r="IR73" s="92">
        <v>713</v>
      </c>
      <c r="IS73" s="92">
        <v>755</v>
      </c>
      <c r="IT73" s="92">
        <v>801</v>
      </c>
      <c r="IU73" s="92">
        <v>760</v>
      </c>
      <c r="IV73" s="31"/>
      <c r="IW73" s="31"/>
      <c r="IX73" s="94">
        <v>753</v>
      </c>
      <c r="IY73" s="92">
        <v>896</v>
      </c>
      <c r="IZ73" s="92">
        <v>742</v>
      </c>
      <c r="JA73" s="92">
        <v>734</v>
      </c>
      <c r="JB73" s="92">
        <v>868</v>
      </c>
      <c r="JC73" s="31"/>
      <c r="JD73" s="31"/>
      <c r="JE73" s="94">
        <v>618</v>
      </c>
      <c r="JF73" s="92">
        <v>625</v>
      </c>
      <c r="JG73" s="92">
        <v>749</v>
      </c>
      <c r="JH73" s="92">
        <v>783</v>
      </c>
      <c r="JI73" s="92">
        <v>742</v>
      </c>
      <c r="JJ73" s="31"/>
      <c r="JK73" s="31"/>
      <c r="JL73" s="94">
        <v>628</v>
      </c>
      <c r="JM73" s="92">
        <v>783</v>
      </c>
      <c r="JN73" s="92">
        <v>755</v>
      </c>
      <c r="JO73" s="92">
        <v>869</v>
      </c>
      <c r="JP73" s="92"/>
      <c r="JQ73" s="31"/>
      <c r="JR73" s="31"/>
      <c r="JS73" s="94">
        <v>0</v>
      </c>
      <c r="JT73" s="92">
        <v>0</v>
      </c>
      <c r="JU73" s="92">
        <v>628</v>
      </c>
      <c r="JV73" s="92">
        <v>864</v>
      </c>
      <c r="JW73" s="92">
        <v>690</v>
      </c>
      <c r="JX73" s="31"/>
      <c r="JY73" s="31"/>
      <c r="JZ73" s="94">
        <v>759</v>
      </c>
      <c r="KA73" s="92">
        <v>760</v>
      </c>
      <c r="KB73" s="92">
        <v>765</v>
      </c>
      <c r="KC73" s="92">
        <v>614</v>
      </c>
      <c r="KD73" s="92">
        <v>866</v>
      </c>
      <c r="KE73" s="31"/>
      <c r="KF73" s="31"/>
      <c r="KG73" s="94">
        <v>498</v>
      </c>
      <c r="KH73" s="92">
        <v>736</v>
      </c>
      <c r="KI73" s="92">
        <v>618</v>
      </c>
      <c r="KJ73" s="92">
        <v>745</v>
      </c>
      <c r="KK73" s="92">
        <v>600</v>
      </c>
      <c r="KL73" s="31"/>
      <c r="KM73" s="31"/>
      <c r="KN73" s="94">
        <v>643</v>
      </c>
      <c r="KO73" s="92">
        <v>637</v>
      </c>
      <c r="KP73" s="92">
        <v>745</v>
      </c>
      <c r="KQ73" s="92">
        <v>745</v>
      </c>
      <c r="KR73" s="92">
        <v>733</v>
      </c>
      <c r="KS73" s="31"/>
      <c r="KT73" s="31"/>
      <c r="KU73" s="94">
        <v>745</v>
      </c>
      <c r="KV73" s="92">
        <v>684</v>
      </c>
      <c r="KW73" s="92">
        <v>0</v>
      </c>
      <c r="KX73" s="92">
        <v>252</v>
      </c>
      <c r="KY73" s="92">
        <v>0</v>
      </c>
      <c r="KZ73" s="31"/>
      <c r="LA73" s="31"/>
      <c r="LB73" s="94">
        <v>126</v>
      </c>
      <c r="LC73" s="92">
        <v>847</v>
      </c>
      <c r="LD73" s="92">
        <v>733</v>
      </c>
      <c r="LE73" s="92">
        <v>752</v>
      </c>
      <c r="LF73" s="92">
        <v>522</v>
      </c>
      <c r="LG73" s="31"/>
      <c r="LH73" s="31"/>
      <c r="LI73" s="94">
        <v>499</v>
      </c>
      <c r="LJ73" s="92">
        <v>691</v>
      </c>
      <c r="LK73" s="92">
        <v>617</v>
      </c>
      <c r="LL73" s="92">
        <v>751</v>
      </c>
      <c r="LM73" s="92">
        <v>866</v>
      </c>
      <c r="LN73" s="31"/>
      <c r="LO73" s="31"/>
      <c r="LP73" s="94">
        <v>620</v>
      </c>
      <c r="LQ73" s="92">
        <v>754</v>
      </c>
      <c r="LR73" s="92">
        <v>616</v>
      </c>
      <c r="LS73" s="92">
        <v>864</v>
      </c>
      <c r="LT73" s="92">
        <v>862</v>
      </c>
      <c r="LU73" s="31"/>
      <c r="LV73" s="31"/>
      <c r="LW73" s="94">
        <v>630</v>
      </c>
      <c r="LX73" s="92">
        <v>739</v>
      </c>
      <c r="LY73" s="92">
        <v>754</v>
      </c>
      <c r="LZ73" s="92">
        <v>757</v>
      </c>
      <c r="MA73" s="92">
        <v>861</v>
      </c>
      <c r="MB73" s="31"/>
      <c r="MC73" s="31"/>
      <c r="MD73" s="94">
        <v>753</v>
      </c>
      <c r="ME73" s="92">
        <v>754</v>
      </c>
      <c r="MF73" s="92">
        <v>756</v>
      </c>
      <c r="MG73" s="92">
        <v>868</v>
      </c>
      <c r="MH73" s="92">
        <v>774</v>
      </c>
      <c r="MI73" s="31"/>
      <c r="MJ73" s="31"/>
      <c r="MK73" s="94">
        <v>496</v>
      </c>
      <c r="ML73" s="92">
        <v>626</v>
      </c>
      <c r="MM73" s="92">
        <v>779</v>
      </c>
      <c r="MN73" s="92">
        <v>885</v>
      </c>
      <c r="MO73" s="92">
        <v>753</v>
      </c>
      <c r="MP73" s="31"/>
      <c r="MQ73" s="31"/>
      <c r="MR73" s="94">
        <v>509</v>
      </c>
      <c r="MS73" s="92">
        <v>643</v>
      </c>
      <c r="MT73" s="92">
        <v>738</v>
      </c>
      <c r="MU73" s="92">
        <v>245</v>
      </c>
      <c r="MV73" s="92">
        <v>0</v>
      </c>
      <c r="MW73" s="31"/>
      <c r="MX73" s="31"/>
      <c r="MY73" s="94"/>
      <c r="MZ73" s="92"/>
      <c r="NA73" s="92"/>
      <c r="NB73" s="92"/>
      <c r="NC73" s="92"/>
      <c r="ND73" s="31"/>
      <c r="NE73" s="31"/>
      <c r="NF73" s="16" t="s">
        <v>759</v>
      </c>
    </row>
    <row r="74" spans="1:370" s="29" customFormat="1" ht="15.75" x14ac:dyDescent="0.25">
      <c r="A74" s="100" t="s">
        <v>842</v>
      </c>
      <c r="B74" s="23" t="s">
        <v>843</v>
      </c>
      <c r="C74" s="34">
        <v>8</v>
      </c>
      <c r="D74" s="35" t="s">
        <v>844</v>
      </c>
      <c r="E74" s="56">
        <f t="shared" si="209"/>
        <v>7</v>
      </c>
      <c r="F74" s="36">
        <f>COUNTIFS(Outbound_Monitor!H:H,"Diet",Outbound_Monitor!M:M,F$2)</f>
        <v>0</v>
      </c>
      <c r="G74" s="36">
        <f>COUNTIFS(Outbound_Monitor!H:H,"Diet",Outbound_Monitor!M:M,G$2)</f>
        <v>0</v>
      </c>
      <c r="H74" s="36">
        <f>COUNTIFS(Outbound_Monitor!H:H,"Diet",Outbound_Monitor!M:M,H$2)</f>
        <v>0</v>
      </c>
      <c r="I74" s="36">
        <f>COUNTIFS(Outbound_Monitor!H:H,"Diet",Outbound_Monitor!M:M,I$2)</f>
        <v>0</v>
      </c>
      <c r="J74" s="31"/>
      <c r="K74" s="31"/>
      <c r="L74" s="31"/>
      <c r="M74" s="38">
        <f>COUNTIFS(Outbound_Monitor!H:H,"Diet",Outbound_Monitor!M:M,M$2)</f>
        <v>0</v>
      </c>
      <c r="N74" s="36">
        <f>COUNTIFS(Outbound_Monitor!H:H,"Diet",Outbound_Monitor!M:M,N$2)</f>
        <v>0</v>
      </c>
      <c r="O74" s="36">
        <f>COUNTIFS(Outbound_Monitor!H:H,"Diet",Outbound_Monitor!M:M,O$2)</f>
        <v>0</v>
      </c>
      <c r="P74" s="36">
        <f>COUNTIFS(Outbound_Monitor!H:H,"Diet",Outbound_Monitor!M:M,P$2)</f>
        <v>0</v>
      </c>
      <c r="Q74" s="36">
        <f>COUNTIFS(Outbound_Monitor!H:H,"Diet",Outbound_Monitor!M:M,Q$2)</f>
        <v>0</v>
      </c>
      <c r="R74" s="31"/>
      <c r="S74" s="31"/>
      <c r="T74" s="38">
        <f>COUNTIFS(Outbound_Monitor!H:H,"Diet",Outbound_Monitor!M:M,T$2)</f>
        <v>0</v>
      </c>
      <c r="U74" s="36">
        <f>COUNTIFS(Outbound_Monitor!H:H,"Diet",Outbound_Monitor!M:M,U$2)</f>
        <v>0</v>
      </c>
      <c r="V74" s="36">
        <f>COUNTIFS(Outbound_Monitor!H:H,"Diet",Outbound_Monitor!M:M,V$2)</f>
        <v>0</v>
      </c>
      <c r="W74" s="36">
        <f>COUNTIFS(Outbound_Monitor!H:H,"Diet",Outbound_Monitor!M:M,W$2)</f>
        <v>0</v>
      </c>
      <c r="X74" s="36">
        <f>COUNTIFS(Outbound_Monitor!H:H,"Diet",Outbound_Monitor!M:M,X$2)</f>
        <v>0</v>
      </c>
      <c r="Y74" s="31"/>
      <c r="Z74" s="31"/>
      <c r="AA74" s="38">
        <f>COUNTIFS(Outbound_Monitor!H:H,"Diet",Outbound_Monitor!M:M,AA$2)</f>
        <v>0</v>
      </c>
      <c r="AB74" s="36">
        <f>COUNTIFS(Outbound_Monitor!H:H,"Diet",Outbound_Monitor!M:M,AB$2)</f>
        <v>0</v>
      </c>
      <c r="AC74" s="36">
        <f>COUNTIFS(Outbound_Monitor!H:H,"Diet",Outbound_Monitor!M:M,AC$2)</f>
        <v>0</v>
      </c>
      <c r="AD74" s="36">
        <f>COUNTIFS(Outbound_Monitor!H:H,"Diet",Outbound_Monitor!M:M,AD$2)</f>
        <v>0</v>
      </c>
      <c r="AE74" s="36">
        <f>COUNTIFS(Outbound_Monitor!H:H,"Diet",Outbound_Monitor!M:M,AE$2)</f>
        <v>0</v>
      </c>
      <c r="AF74" s="31"/>
      <c r="AG74" s="31"/>
      <c r="AH74" s="38">
        <f>COUNTIFS(Outbound_Monitor!H:H,"Diet",Outbound_Monitor!M:M,AH$2)</f>
        <v>0</v>
      </c>
      <c r="AI74" s="36">
        <f>COUNTIFS(Outbound_Monitor!H:H,"Diet",Outbound_Monitor!M:M,AI$2)</f>
        <v>0</v>
      </c>
      <c r="AJ74" s="36">
        <f>COUNTIFS(Outbound_Monitor!H:H,"Diet",Outbound_Monitor!M:M,AJ$2)</f>
        <v>0</v>
      </c>
      <c r="AK74" s="36">
        <f>COUNTIFS(Outbound_Monitor!H:H,"Diet",Outbound_Monitor!M:M,AK$2)</f>
        <v>0</v>
      </c>
      <c r="AL74" s="36">
        <f>COUNTIFS(Outbound_Monitor!H:H,"Diet",Outbound_Monitor!M:M,AL$2)</f>
        <v>0</v>
      </c>
      <c r="AM74" s="31"/>
      <c r="AN74" s="31"/>
      <c r="AO74" s="38">
        <f>COUNTIFS(Outbound_Monitor!H:H,"Diet",Outbound_Monitor!M:M,AO$2)</f>
        <v>0</v>
      </c>
      <c r="AP74" s="36">
        <f>COUNTIFS(Outbound_Monitor!H:H,"Diet",Outbound_Monitor!M:M,AP$2)</f>
        <v>0</v>
      </c>
      <c r="AQ74" s="36">
        <f>COUNTIFS(Outbound_Monitor!H:H,"Diet",Outbound_Monitor!M:M,AQ$2)</f>
        <v>0</v>
      </c>
      <c r="AR74" s="36">
        <f>COUNTIFS(Outbound_Monitor!H:H,"Diet",Outbound_Monitor!M:M,AR$2)</f>
        <v>0</v>
      </c>
      <c r="AS74" s="36">
        <f>COUNTIFS(Outbound_Monitor!H:H,"Diet",Outbound_Monitor!M:M,AS$2)</f>
        <v>0</v>
      </c>
      <c r="AT74" s="31"/>
      <c r="AU74" s="31"/>
      <c r="AV74" s="38">
        <f>COUNTIFS(Outbound_Monitor!H:H,"Diet",Outbound_Monitor!M:M,AV$2)</f>
        <v>0</v>
      </c>
      <c r="AW74" s="36">
        <f>COUNTIFS(Outbound_Monitor!H:H,"Diet",Outbound_Monitor!M:M,AW$2)</f>
        <v>0</v>
      </c>
      <c r="AX74" s="36">
        <f>COUNTIFS(Outbound_Monitor!H:H,"Diet",Outbound_Monitor!M:M,AX$2)</f>
        <v>0</v>
      </c>
      <c r="AY74" s="36">
        <f>COUNTIFS(Outbound_Monitor!H:H,"Diet",Outbound_Monitor!M:M,AY$2)</f>
        <v>0</v>
      </c>
      <c r="AZ74" s="36">
        <f>COUNTIFS(Outbound_Monitor!H:H,"Diet",Outbound_Monitor!M:M,AZ$2)</f>
        <v>0</v>
      </c>
      <c r="BA74" s="31"/>
      <c r="BB74" s="31"/>
      <c r="BC74" s="38">
        <f>COUNTIFS(Outbound_Monitor!H:H,"Diet",Outbound_Monitor!M:M,BC$2)</f>
        <v>0</v>
      </c>
      <c r="BD74" s="36">
        <f>COUNTIFS(Outbound_Monitor!H:H,"Diet",Outbound_Monitor!M:M,BD$2)</f>
        <v>0</v>
      </c>
      <c r="BE74" s="36">
        <f>COUNTIFS(Outbound_Monitor!H:H,"Diet",Outbound_Monitor!M:M,BE$2)</f>
        <v>0</v>
      </c>
      <c r="BF74" s="36">
        <f>COUNTIFS(Outbound_Monitor!H:H,"Diet",Outbound_Monitor!M:M,BF$2)</f>
        <v>0</v>
      </c>
      <c r="BG74" s="36">
        <f>COUNTIFS(Outbound_Monitor!H:H,"Diet",Outbound_Monitor!M:M,BG$2)</f>
        <v>0</v>
      </c>
      <c r="BH74" s="31"/>
      <c r="BI74" s="31"/>
      <c r="BJ74" s="38">
        <f>COUNTIFS(Outbound_Monitor!H:H,"Diet",Outbound_Monitor!M:M,BJ$2)</f>
        <v>0</v>
      </c>
      <c r="BK74" s="36">
        <f>COUNTIFS(Outbound_Monitor!H:H,"Diet",Outbound_Monitor!M:M,BK$2)</f>
        <v>0</v>
      </c>
      <c r="BL74" s="36">
        <f>COUNTIFS(Outbound_Monitor!H:H,"Diet",Outbound_Monitor!M:M,BL$2)</f>
        <v>0</v>
      </c>
      <c r="BM74" s="36">
        <f>COUNTIFS(Outbound_Monitor!H:H,"Diet",Outbound_Monitor!M:M,BM$2)</f>
        <v>0</v>
      </c>
      <c r="BN74" s="36">
        <f>COUNTIFS(Outbound_Monitor!H:H,"Diet",Outbound_Monitor!M:M,BN$2)</f>
        <v>0</v>
      </c>
      <c r="BO74" s="31"/>
      <c r="BP74" s="31"/>
      <c r="BQ74" s="38">
        <f>COUNTIFS(Outbound_Monitor!H:H,"Diet",Outbound_Monitor!M:M,BQ$2)</f>
        <v>0</v>
      </c>
      <c r="BR74" s="36">
        <f>COUNTIFS(Outbound_Monitor!H:H,"Diet",Outbound_Monitor!M:M,BR$2)</f>
        <v>0</v>
      </c>
      <c r="BS74" s="36">
        <f>COUNTIFS(Outbound_Monitor!H:H,"Diet",Outbound_Monitor!M:M,BS$2)</f>
        <v>0</v>
      </c>
      <c r="BT74" s="36">
        <f>COUNTIFS(Outbound_Monitor!H:H,"Diet",Outbound_Monitor!M:M,BT$2)</f>
        <v>0</v>
      </c>
      <c r="BU74" s="36">
        <v>7</v>
      </c>
      <c r="BV74" s="31"/>
      <c r="BW74" s="31"/>
      <c r="BX74" s="38">
        <f>COUNTIFS(Outbound_Monitor!H:H,"Diet",Outbound_Monitor!M:M,BX$2)</f>
        <v>0</v>
      </c>
      <c r="BY74" s="36">
        <f>COUNTIFS(Outbound_Monitor!H:H,"Diet",Outbound_Monitor!M:M,BY$2)</f>
        <v>0</v>
      </c>
      <c r="BZ74" s="36">
        <f>COUNTIFS(Outbound_Monitor!H:H,"Diet",Outbound_Monitor!M:M,BZ$2)</f>
        <v>0</v>
      </c>
      <c r="CA74" s="36">
        <f>COUNTIFS(Outbound_Monitor!H:H,"Diet",Outbound_Monitor!M:M,CA$2)</f>
        <v>0</v>
      </c>
      <c r="CB74" s="36">
        <f>COUNTIFS(Outbound_Monitor!H:H,"Diet",Outbound_Monitor!M:M,CB$2)</f>
        <v>0</v>
      </c>
      <c r="CC74" s="31"/>
      <c r="CD74" s="31"/>
      <c r="CE74" s="38">
        <f>COUNTIFS(Outbound_Monitor!H:H,"Diet",Outbound_Monitor!M:M,CE$2)</f>
        <v>0</v>
      </c>
      <c r="CF74" s="36">
        <f>COUNTIFS(Outbound_Monitor!H:H,"Diet",Outbound_Monitor!M:M,CF$2)</f>
        <v>0</v>
      </c>
      <c r="CG74" s="36">
        <f>COUNTIFS(Outbound_Monitor!H:H,"Diet",Outbound_Monitor!M:M,CG$2)</f>
        <v>0</v>
      </c>
      <c r="CH74" s="36">
        <f>COUNTIFS(Outbound_Monitor!H:H,"Diet",Outbound_Monitor!M:M,CH$2)</f>
        <v>0</v>
      </c>
      <c r="CI74" s="36">
        <f>COUNTIFS(Outbound_Monitor!H:H,"Diet",Outbound_Monitor!M:M,CI$2)</f>
        <v>0</v>
      </c>
      <c r="CJ74" s="31"/>
      <c r="CK74" s="31" t="s">
        <v>845</v>
      </c>
      <c r="CL74" s="38">
        <f>COUNTIFS(Outbound_Monitor!H:H,"Diet",Outbound_Monitor!M:M,CL$2)</f>
        <v>0</v>
      </c>
      <c r="CM74" s="36">
        <f>COUNTIFS(Outbound_Monitor!H:H,"Diet",Outbound_Monitor!M:M,CM$2)</f>
        <v>0</v>
      </c>
      <c r="CN74" s="36">
        <f>COUNTIFS(Outbound_Monitor!H:H,"Diet",Outbound_Monitor!M:M,CN$2)</f>
        <v>0</v>
      </c>
      <c r="CO74" s="36">
        <f>COUNTIFS(Outbound_Monitor!H:H,"Diet",Outbound_Monitor!M:M,CO$2)</f>
        <v>0</v>
      </c>
      <c r="CP74" s="36">
        <f>COUNTIFS(Outbound_Monitor!H:H,"Diet",Outbound_Monitor!M:M,CP$2)</f>
        <v>0</v>
      </c>
      <c r="CQ74" s="31"/>
      <c r="CR74" s="31"/>
      <c r="CS74" s="38">
        <f>COUNTIFS(Outbound_Monitor!H:H,"Diet",Outbound_Monitor!M:M,CS$2)</f>
        <v>0</v>
      </c>
      <c r="CT74" s="36">
        <f>COUNTIFS(Outbound_Monitor!H:H,"Diet",Outbound_Monitor!M:M,CT$2)</f>
        <v>0</v>
      </c>
      <c r="CU74" s="36">
        <f>COUNTIFS(Outbound_Monitor!H:H,"Diet",Outbound_Monitor!M:M,CU$2)</f>
        <v>0</v>
      </c>
      <c r="CV74" s="36">
        <f>COUNTIFS(Outbound_Monitor!H:H,"Diet",Outbound_Monitor!M:M,CV$2)</f>
        <v>0</v>
      </c>
      <c r="CW74" s="36">
        <f>COUNTIFS(Outbound_Monitor!H:H,"Diet",Outbound_Monitor!M:M,CW$2)</f>
        <v>0</v>
      </c>
      <c r="CX74" s="31"/>
      <c r="CY74" s="31"/>
      <c r="CZ74" s="38">
        <f>COUNTIFS(Outbound_Monitor!H:H,"Diet",Outbound_Monitor!M:M,CZ$2)</f>
        <v>0</v>
      </c>
      <c r="DA74" s="36">
        <f>COUNTIFS(Outbound_Monitor!H:H,"Diet",Outbound_Monitor!M:M,DA$2)</f>
        <v>0</v>
      </c>
      <c r="DB74" s="36">
        <f>COUNTIFS(Outbound_Monitor!H:H,"Diet",Outbound_Monitor!M:M,DB$2)</f>
        <v>0</v>
      </c>
      <c r="DC74" s="36">
        <f>COUNTIFS(Outbound_Monitor!H:H,"Diet",Outbound_Monitor!M:M,DC$2)</f>
        <v>0</v>
      </c>
      <c r="DD74" s="36">
        <f>COUNTIFS(Outbound_Monitor!H:H,"Diet",Outbound_Monitor!M:M,DD$2)</f>
        <v>0</v>
      </c>
      <c r="DE74" s="31"/>
      <c r="DF74" s="31"/>
      <c r="DG74" s="38">
        <f>COUNTIFS(Outbound_Monitor!H:H,"Diet",Outbound_Monitor!M:M,DG$2)</f>
        <v>0</v>
      </c>
      <c r="DH74" s="36">
        <f>COUNTIFS(Outbound_Monitor!H:H,"Diet",Outbound_Monitor!M:M,DH$2)</f>
        <v>0</v>
      </c>
      <c r="DI74" s="36">
        <f>COUNTIFS(Outbound_Monitor!H:H,"Diet",Outbound_Monitor!M:M,DI$2)</f>
        <v>0</v>
      </c>
      <c r="DJ74" s="36">
        <f>COUNTIFS(Outbound_Monitor!H:H,"Diet",Outbound_Monitor!M:M,DJ$2)</f>
        <v>0</v>
      </c>
      <c r="DK74" s="36">
        <f>COUNTIFS(Outbound_Monitor!H:H,"Diet",Outbound_Monitor!M:M,DK$2)</f>
        <v>0</v>
      </c>
      <c r="DL74" s="31"/>
      <c r="DM74" s="31"/>
      <c r="DN74" s="38">
        <f>COUNTIFS(Outbound_Monitor!H:H,"Diet",Outbound_Monitor!M:M,DN$2)</f>
        <v>0</v>
      </c>
      <c r="DO74" s="36">
        <f>COUNTIFS(Outbound_Monitor!H:H,"Diet",Outbound_Monitor!M:M,DO$2)</f>
        <v>0</v>
      </c>
      <c r="DP74" s="36">
        <f>COUNTIFS(Outbound_Monitor!H:H,"Diet",Outbound_Monitor!M:M,DP$2)</f>
        <v>0</v>
      </c>
      <c r="DQ74" s="36">
        <f>COUNTIFS(Outbound_Monitor!H:H,"Diet",Outbound_Monitor!M:M,DQ$2)</f>
        <v>0</v>
      </c>
      <c r="DR74" s="36">
        <f>COUNTIFS(Outbound_Monitor!H:H,"Diet",Outbound_Monitor!M:M,DR$2)</f>
        <v>0</v>
      </c>
      <c r="DS74" s="31"/>
      <c r="DT74" s="31"/>
      <c r="DU74" s="38">
        <f>COUNTIFS(Outbound_Monitor!H:H,"Diet",Outbound_Monitor!M:M,DU$2)</f>
        <v>0</v>
      </c>
      <c r="DV74" s="36">
        <f>COUNTIFS(Outbound_Monitor!H:H,"Diet",Outbound_Monitor!M:M,DV$2)</f>
        <v>0</v>
      </c>
      <c r="DW74" s="36">
        <f>COUNTIFS(Outbound_Monitor!H:H,"Diet",Outbound_Monitor!M:M,DW$2)</f>
        <v>0</v>
      </c>
      <c r="DX74" s="36">
        <f>COUNTIFS(Outbound_Monitor!H:H,"Diet",Outbound_Monitor!M:M,DX$2)</f>
        <v>0</v>
      </c>
      <c r="DY74" s="36">
        <f>COUNTIFS(Outbound_Monitor!H:H,"Diet",Outbound_Monitor!M:M,DY$2)</f>
        <v>0</v>
      </c>
      <c r="DZ74" s="31"/>
      <c r="EA74" s="31"/>
      <c r="EB74" s="38">
        <f>COUNTIFS(Outbound_Monitor!H:H,"Diet",Outbound_Monitor!M:M,EB$2)</f>
        <v>0</v>
      </c>
      <c r="EC74" s="36">
        <f>COUNTIFS(Outbound_Monitor!H:H,"Diet",Outbound_Monitor!M:M,EC$2)</f>
        <v>0</v>
      </c>
      <c r="ED74" s="36">
        <f>COUNTIFS(Outbound_Monitor!H:H,"Diet",Outbound_Monitor!M:M,ED$2)</f>
        <v>0</v>
      </c>
      <c r="EE74" s="36">
        <f>COUNTIFS(Outbound_Monitor!H:H,"Diet",Outbound_Monitor!M:M,EE$2)</f>
        <v>0</v>
      </c>
      <c r="EF74" s="36">
        <f>COUNTIFS(Outbound_Monitor!H:H,"Diet",Outbound_Monitor!M:M,EF$2)</f>
        <v>0</v>
      </c>
      <c r="EG74" s="31"/>
      <c r="EH74" s="31"/>
      <c r="EI74" s="38">
        <f>COUNTIFS(Outbound_Monitor!H:H,"Diet",Outbound_Monitor!M:M,EI$2)</f>
        <v>0</v>
      </c>
      <c r="EJ74" s="36">
        <f>COUNTIFS(Outbound_Monitor!H:H,"Diet",Outbound_Monitor!M:M,EJ$2)</f>
        <v>0</v>
      </c>
      <c r="EK74" s="36">
        <f>COUNTIFS(Outbound_Monitor!H:H,"Diet",Outbound_Monitor!M:M,EK$2)</f>
        <v>0</v>
      </c>
      <c r="EL74" s="36">
        <f>COUNTIFS(Outbound_Monitor!H:H,"Diet",Outbound_Monitor!M:M,EL$2)</f>
        <v>0</v>
      </c>
      <c r="EM74" s="36">
        <f>COUNTIFS(Outbound_Monitor!H:H,"Diet",Outbound_Monitor!M:M,EM$2)</f>
        <v>0</v>
      </c>
      <c r="EN74" s="31"/>
      <c r="EO74" s="31"/>
      <c r="EP74" s="38">
        <f>COUNTIFS(Outbound_Monitor!H:H,"Diet",Outbound_Monitor!M:M,EP$2)</f>
        <v>0</v>
      </c>
      <c r="EQ74" s="36">
        <f>COUNTIFS(Outbound_Monitor!H:H,"Diet",Outbound_Monitor!M:M,EQ$2)</f>
        <v>0</v>
      </c>
      <c r="ER74" s="36">
        <f>COUNTIFS(Outbound_Monitor!H:H,"Diet",Outbound_Monitor!M:M,ER$2)</f>
        <v>0</v>
      </c>
      <c r="ES74" s="36">
        <f>COUNTIFS(Outbound_Monitor!H:H,"Diet",Outbound_Monitor!M:M,ES$2)</f>
        <v>0</v>
      </c>
      <c r="ET74" s="36">
        <f>COUNTIFS(Outbound_Monitor!H:H,"Diet",Outbound_Monitor!M:M,ET$2)</f>
        <v>0</v>
      </c>
      <c r="EU74" s="31"/>
      <c r="EV74" s="31"/>
      <c r="EW74" s="38">
        <f>COUNTIFS(Outbound_Monitor!H:H,"Diet",Outbound_Monitor!M:M,EW$2)</f>
        <v>0</v>
      </c>
      <c r="EX74" s="36">
        <f>COUNTIFS(Outbound_Monitor!H:H,"Diet",Outbound_Monitor!M:M,EX$2)</f>
        <v>0</v>
      </c>
      <c r="EY74" s="36">
        <f>COUNTIFS(Outbound_Monitor!H:H,"Diet",Outbound_Monitor!M:M,EY$2)</f>
        <v>0</v>
      </c>
      <c r="EZ74" s="36">
        <f>COUNTIFS(Outbound_Monitor!H:H,"Diet",Outbound_Monitor!M:M,EZ$2)</f>
        <v>0</v>
      </c>
      <c r="FA74" s="36">
        <f>COUNTIFS(Outbound_Monitor!H:H,"Diet",Outbound_Monitor!M:M,FA$2)</f>
        <v>0</v>
      </c>
      <c r="FB74" s="31"/>
      <c r="FC74" s="31"/>
      <c r="FD74" s="38">
        <f>COUNTIFS(Outbound_Monitor!H:H,"Diet",Outbound_Monitor!M:M,FD$2)</f>
        <v>0</v>
      </c>
      <c r="FE74" s="36">
        <f>COUNTIFS(Outbound_Monitor!H:H,"Diet",Outbound_Monitor!M:M,FE$2)</f>
        <v>0</v>
      </c>
      <c r="FF74" s="36">
        <f>COUNTIFS(Outbound_Monitor!H:H,"Diet",Outbound_Monitor!M:M,FF$2)</f>
        <v>0</v>
      </c>
      <c r="FG74" s="36">
        <f>COUNTIFS(Outbound_Monitor!H:H,"Diet",Outbound_Monitor!M:M,FG$2)</f>
        <v>0</v>
      </c>
      <c r="FH74" s="36">
        <f>COUNTIFS(Outbound_Monitor!H:H,"Diet",Outbound_Monitor!M:M,FH$2)</f>
        <v>0</v>
      </c>
      <c r="FI74" s="31"/>
      <c r="FJ74" s="31"/>
      <c r="FK74" s="38">
        <f>COUNTIFS(Outbound_Monitor!H:H,"Diet",Outbound_Monitor!M:M,FK$2)</f>
        <v>0</v>
      </c>
      <c r="FL74" s="36">
        <f>COUNTIFS(Outbound_Monitor!H:H,"Diet",Outbound_Monitor!M:M,FL$2)</f>
        <v>0</v>
      </c>
      <c r="FM74" s="36">
        <f>COUNTIFS(Outbound_Monitor!H:H,"Diet",Outbound_Monitor!M:M,FM$2)</f>
        <v>0</v>
      </c>
      <c r="FN74" s="36">
        <f>COUNTIFS(Outbound_Monitor!H:H,"Diet",Outbound_Monitor!M:M,FN$2)</f>
        <v>0</v>
      </c>
      <c r="FO74" s="36">
        <f>COUNTIFS(Outbound_Monitor!H:H,"Diet",Outbound_Monitor!M:M,FO$2)</f>
        <v>0</v>
      </c>
      <c r="FP74" s="31"/>
      <c r="FQ74" s="31"/>
      <c r="FR74" s="38">
        <f>COUNTIFS(Outbound_Monitor!H:H,"Diet",Outbound_Monitor!M:M,FR$2)</f>
        <v>0</v>
      </c>
      <c r="FS74" s="36">
        <f>COUNTIFS(Outbound_Monitor!H:H,"Diet",Outbound_Monitor!M:M,FS$2)</f>
        <v>0</v>
      </c>
      <c r="FT74" s="36">
        <f>COUNTIFS(Outbound_Monitor!H:H,"Diet",Outbound_Monitor!M:M,FT$2)</f>
        <v>0</v>
      </c>
      <c r="FU74" s="36">
        <f>COUNTIFS(Outbound_Monitor!H:H,"Diet",Outbound_Monitor!M:M,FU$2)</f>
        <v>0</v>
      </c>
      <c r="FV74" s="36">
        <f>COUNTIFS(Outbound_Monitor!H:H,"Diet",Outbound_Monitor!M:M,FV$2)</f>
        <v>0</v>
      </c>
      <c r="FW74" s="31"/>
      <c r="FX74" s="31"/>
      <c r="FY74" s="38">
        <f>COUNTIFS(Outbound_Monitor!H:H,"Diet",Outbound_Monitor!M:M,FY$2)</f>
        <v>0</v>
      </c>
      <c r="FZ74" s="36">
        <f>COUNTIFS(Outbound_Monitor!H:H,"Diet",Outbound_Monitor!M:M,FZ$2)</f>
        <v>0</v>
      </c>
      <c r="GA74" s="36">
        <f>COUNTIFS(Outbound_Monitor!H:H,"Diet",Outbound_Monitor!M:M,GA$2)</f>
        <v>0</v>
      </c>
      <c r="GB74" s="36">
        <f>COUNTIFS(Outbound_Monitor!H:H,"Diet",Outbound_Monitor!M:M,GB$2)</f>
        <v>0</v>
      </c>
      <c r="GC74" s="36">
        <f>COUNTIFS(Outbound_Monitor!H:H,"Diet",Outbound_Monitor!M:M,GC$2)</f>
        <v>0</v>
      </c>
      <c r="GD74" s="31"/>
      <c r="GE74" s="31"/>
      <c r="GF74" s="38">
        <f>COUNTIFS(Outbound_Monitor!H:H,"Diet",Outbound_Monitor!M:M,GF$2)</f>
        <v>0</v>
      </c>
      <c r="GG74" s="36">
        <f>COUNTIFS(Outbound_Monitor!H:H,"Diet",Outbound_Monitor!M:M,GG$2)</f>
        <v>0</v>
      </c>
      <c r="GH74" s="36">
        <f>COUNTIFS(Outbound_Monitor!H:H,"Diet",Outbound_Monitor!M:M,GH$2)</f>
        <v>0</v>
      </c>
      <c r="GI74" s="36">
        <f>COUNTIFS(Outbound_Monitor!H:H,"Diet",Outbound_Monitor!M:M,GI$2)</f>
        <v>0</v>
      </c>
      <c r="GJ74" s="36">
        <f>COUNTIFS(Outbound_Monitor!H:H,"Diet",Outbound_Monitor!M:M,GJ$2)</f>
        <v>0</v>
      </c>
      <c r="GK74" s="31"/>
      <c r="GL74" s="31" t="s">
        <v>845</v>
      </c>
      <c r="GM74" s="38">
        <f>COUNTIFS(Outbound_Monitor!H:H,"Diet",Outbound_Monitor!M:M,GM$2)</f>
        <v>0</v>
      </c>
      <c r="GN74" s="36">
        <f>COUNTIFS(Outbound_Monitor!H:H,"Diet",Outbound_Monitor!M:M,GN$2)</f>
        <v>0</v>
      </c>
      <c r="GO74" s="36">
        <f>COUNTIFS(Outbound_Monitor!H:H,"Diet",Outbound_Monitor!M:M,GO$2)</f>
        <v>0</v>
      </c>
      <c r="GP74" s="36">
        <f>COUNTIFS(Outbound_Monitor!H:H,"Diet",Outbound_Monitor!M:M,GP$2)</f>
        <v>0</v>
      </c>
      <c r="GQ74" s="36">
        <f>COUNTIFS(Outbound_Monitor!H:H,"Diet",Outbound_Monitor!M:M,GQ$2)</f>
        <v>0</v>
      </c>
      <c r="GR74" s="31"/>
      <c r="GS74" s="31" t="s">
        <v>845</v>
      </c>
      <c r="GT74" s="38">
        <f>COUNTIFS(Outbound_Monitor!H:H,"Diet",Outbound_Monitor!M:M,GT$2)</f>
        <v>0</v>
      </c>
      <c r="GU74" s="36">
        <f>COUNTIFS(Outbound_Monitor!H:H,"Diet",Outbound_Monitor!M:M,GU$2)</f>
        <v>0</v>
      </c>
      <c r="GV74" s="36">
        <f>COUNTIFS(Outbound_Monitor!H:H,"Diet",Outbound_Monitor!M:M,GV$2)</f>
        <v>0</v>
      </c>
      <c r="GW74" s="36">
        <f>COUNTIFS(Outbound_Monitor!H:H,"Diet",Outbound_Monitor!M:M,GW$2)</f>
        <v>0</v>
      </c>
      <c r="GX74" s="36">
        <f>COUNTIFS(Outbound_Monitor!H:H,"Diet",Outbound_Monitor!M:M,GX$2)</f>
        <v>0</v>
      </c>
      <c r="GY74" s="31"/>
      <c r="GZ74" s="31"/>
      <c r="HA74" s="38">
        <f>COUNTIFS(Outbound_Monitor!H:H,"Diet",Outbound_Monitor!M:M,HA$2)</f>
        <v>0</v>
      </c>
      <c r="HB74" s="36">
        <f>COUNTIFS(Outbound_Monitor!H:H,"Diet",Outbound_Monitor!M:M,HB$2)</f>
        <v>0</v>
      </c>
      <c r="HC74" s="36">
        <f>COUNTIFS(Outbound_Monitor!H:H,"Diet",Outbound_Monitor!M:M,HC$2)</f>
        <v>0</v>
      </c>
      <c r="HD74" s="36">
        <f>COUNTIFS(Outbound_Monitor!H:H,"Diet",Outbound_Monitor!M:M,HD$2)</f>
        <v>0</v>
      </c>
      <c r="HE74" s="36">
        <f>COUNTIFS(Outbound_Monitor!H:H,"Diet",Outbound_Monitor!M:M,HE$2)</f>
        <v>0</v>
      </c>
      <c r="HF74" s="31"/>
      <c r="HG74" s="31"/>
      <c r="HH74" s="38">
        <f>COUNTIFS(Outbound_Monitor!H:H,"Diet",Outbound_Monitor!M:M,HH$2)</f>
        <v>0</v>
      </c>
      <c r="HI74" s="36">
        <f>COUNTIFS(Outbound_Monitor!H:H,"Diet",Outbound_Monitor!M:M,HI$2)</f>
        <v>0</v>
      </c>
      <c r="HJ74" s="36">
        <f>COUNTIFS(Outbound_Monitor!H:H,"Diet",Outbound_Monitor!M:M,HJ$2)</f>
        <v>0</v>
      </c>
      <c r="HK74" s="36">
        <f>COUNTIFS(Outbound_Monitor!H:H,"Diet",Outbound_Monitor!M:M,HK$2)</f>
        <v>0</v>
      </c>
      <c r="HL74" s="36">
        <f>COUNTIFS(Outbound_Monitor!H:H,"Diet",Outbound_Monitor!M:M,HL$2)</f>
        <v>0</v>
      </c>
      <c r="HM74" s="31"/>
      <c r="HN74" s="31"/>
      <c r="HO74" s="38">
        <f>COUNTIFS(Outbound_Monitor!H:H,"Diet",Outbound_Monitor!M:M,HO$2)</f>
        <v>0</v>
      </c>
      <c r="HP74" s="36">
        <f>COUNTIFS(Outbound_Monitor!H:H,"Diet",Outbound_Monitor!M:M,HP$2)</f>
        <v>0</v>
      </c>
      <c r="HQ74" s="36">
        <f>COUNTIFS(Outbound_Monitor!H:H,"Diet",Outbound_Monitor!M:M,HQ$2)</f>
        <v>0</v>
      </c>
      <c r="HR74" s="36">
        <f>COUNTIFS(Outbound_Monitor!H:H,"Diet",Outbound_Monitor!M:M,HR$2)</f>
        <v>0</v>
      </c>
      <c r="HS74" s="36">
        <f>COUNTIFS(Outbound_Monitor!H:H,"Diet",Outbound_Monitor!M:M,HS$2)</f>
        <v>0</v>
      </c>
      <c r="HT74" s="31"/>
      <c r="HU74" s="31"/>
      <c r="HV74" s="38">
        <f>COUNTIFS(Outbound_Monitor!H:H,"Diet",Outbound_Monitor!M:M,HV$2)</f>
        <v>0</v>
      </c>
      <c r="HW74" s="36">
        <f>COUNTIFS(Outbound_Monitor!H:H,"Diet",Outbound_Monitor!M:M,HW$2)</f>
        <v>0</v>
      </c>
      <c r="HX74" s="36">
        <f>COUNTIFS(Outbound_Monitor!H:H,"Diet",Outbound_Monitor!M:M,HX$2)</f>
        <v>0</v>
      </c>
      <c r="HY74" s="36">
        <f>COUNTIFS(Outbound_Monitor!H:H,"Diet",Outbound_Monitor!M:M,HY$2)</f>
        <v>0</v>
      </c>
      <c r="HZ74" s="36">
        <f>COUNTIFS(Outbound_Monitor!H:H,"Diet",Outbound_Monitor!M:M,HZ$2)</f>
        <v>0</v>
      </c>
      <c r="IA74" s="31"/>
      <c r="IB74" s="31"/>
      <c r="IC74" s="38">
        <f>COUNTIFS(Outbound_Monitor!H:H,"Diet",Outbound_Monitor!M:M,IC$2)</f>
        <v>0</v>
      </c>
      <c r="ID74" s="36">
        <f>COUNTIFS(Outbound_Monitor!H:H,"Diet",Outbound_Monitor!M:M,ID$2)</f>
        <v>0</v>
      </c>
      <c r="IE74" s="36">
        <f>COUNTIFS(Outbound_Monitor!H:H,"Diet",Outbound_Monitor!M:M,IE$2)</f>
        <v>0</v>
      </c>
      <c r="IF74" s="36">
        <f>COUNTIFS(Outbound_Monitor!H:H,"Diet",Outbound_Monitor!M:M,IF$2)</f>
        <v>0</v>
      </c>
      <c r="IG74" s="36">
        <f>COUNTIFS(Outbound_Monitor!H:H,"Diet",Outbound_Monitor!M:M,IG$2)</f>
        <v>0</v>
      </c>
      <c r="IH74" s="31"/>
      <c r="II74" s="31"/>
      <c r="IJ74" s="38">
        <f>COUNTIFS(Outbound_Monitor!H:H,"Diet",Outbound_Monitor!M:M,IJ$2)</f>
        <v>0</v>
      </c>
      <c r="IK74" s="36">
        <f>COUNTIFS(Outbound_Monitor!H:H,"Diet",Outbound_Monitor!M:M,IK$2)</f>
        <v>0</v>
      </c>
      <c r="IL74" s="36">
        <f>COUNTIFS(Outbound_Monitor!H:H,"Diet",Outbound_Monitor!M:M,IL$2)</f>
        <v>0</v>
      </c>
      <c r="IM74" s="36">
        <f>COUNTIFS(Outbound_Monitor!H:H,"Diet",Outbound_Monitor!M:M,IM$2)</f>
        <v>0</v>
      </c>
      <c r="IN74" s="36">
        <f>COUNTIFS(Outbound_Monitor!H:H,"Diet",Outbound_Monitor!M:M,IN$2)</f>
        <v>0</v>
      </c>
      <c r="IO74" s="31"/>
      <c r="IP74" s="31"/>
      <c r="IQ74" s="38">
        <f>COUNTIFS(Outbound_Monitor!H:H,"Diet",Outbound_Monitor!M:M,IQ$2)</f>
        <v>0</v>
      </c>
      <c r="IR74" s="36">
        <f>COUNTIFS(Outbound_Monitor!H:H,"Diet",Outbound_Monitor!M:M,IR$2)</f>
        <v>0</v>
      </c>
      <c r="IS74" s="36">
        <f>COUNTIFS(Outbound_Monitor!H:H,"Diet",Outbound_Monitor!M:M,IS$2)</f>
        <v>0</v>
      </c>
      <c r="IT74" s="36">
        <f>COUNTIFS(Outbound_Monitor!H:H,"Diet",Outbound_Monitor!M:M,IT$2)</f>
        <v>0</v>
      </c>
      <c r="IU74" s="36">
        <f>COUNTIFS(Outbound_Monitor!H:H,"Diet",Outbound_Monitor!M:M,IU$2)</f>
        <v>0</v>
      </c>
      <c r="IV74" s="31"/>
      <c r="IW74" s="31"/>
      <c r="IX74" s="38">
        <f>COUNTIFS(Outbound_Monitor!H:H,"Diet",Outbound_Monitor!M:M,IX$2)</f>
        <v>0</v>
      </c>
      <c r="IY74" s="36">
        <f>COUNTIFS(Outbound_Monitor!H:H,"Diet",Outbound_Monitor!M:M,IY$2)</f>
        <v>0</v>
      </c>
      <c r="IZ74" s="36">
        <f>COUNTIFS(Outbound_Monitor!H:H,"Diet",Outbound_Monitor!M:M,IZ$2)</f>
        <v>0</v>
      </c>
      <c r="JA74" s="36">
        <f>COUNTIFS(Outbound_Monitor!H:H,"Diet",Outbound_Monitor!M:M,JA$2)</f>
        <v>0</v>
      </c>
      <c r="JB74" s="36">
        <f>COUNTIFS(Outbound_Monitor!H:H,"Diet",Outbound_Monitor!M:M,JB$2)</f>
        <v>0</v>
      </c>
      <c r="JC74" s="31"/>
      <c r="JD74" s="31"/>
      <c r="JE74" s="38">
        <f>COUNTIFS(Outbound_Monitor!H:H,"Diet",Outbound_Monitor!M:M,JE$2)</f>
        <v>0</v>
      </c>
      <c r="JF74" s="36">
        <f>COUNTIFS(Outbound_Monitor!H:H,"Diet",Outbound_Monitor!M:M,JF$2)</f>
        <v>0</v>
      </c>
      <c r="JG74" s="36">
        <f>COUNTIFS(Outbound_Monitor!H:H,"Diet",Outbound_Monitor!M:M,JG$2)</f>
        <v>0</v>
      </c>
      <c r="JH74" s="36">
        <f>COUNTIFS(Outbound_Monitor!H:H,"Diet",Outbound_Monitor!M:M,JH$2)</f>
        <v>0</v>
      </c>
      <c r="JI74" s="36">
        <f>COUNTIFS(Outbound_Monitor!H:H,"Diet",Outbound_Monitor!M:M,JI$2)</f>
        <v>0</v>
      </c>
      <c r="JJ74" s="31"/>
      <c r="JK74" s="31"/>
      <c r="JL74" s="38">
        <f>COUNTIFS(Outbound_Monitor!H:H,"Diet",Outbound_Monitor!M:M,JL$2)</f>
        <v>0</v>
      </c>
      <c r="JM74" s="36">
        <f>COUNTIFS(Outbound_Monitor!H:H,"Diet",Outbound_Monitor!M:M,JM$2)</f>
        <v>0</v>
      </c>
      <c r="JN74" s="36">
        <f>COUNTIFS(Outbound_Monitor!H:H,"Diet",Outbound_Monitor!M:M,JN$2)</f>
        <v>0</v>
      </c>
      <c r="JO74" s="36">
        <f>COUNTIFS(Outbound_Monitor!H:H,"Diet",Outbound_Monitor!M:M,JO$2)</f>
        <v>0</v>
      </c>
      <c r="JP74" s="36">
        <f>COUNTIFS(Outbound_Monitor!H:H,"Diet",Outbound_Monitor!M:M,JP$2)</f>
        <v>0</v>
      </c>
      <c r="JQ74" s="31"/>
      <c r="JR74" s="31"/>
      <c r="JS74" s="38">
        <f>COUNTIFS(Outbound_Monitor!H:H,"Diet",Outbound_Monitor!M:M,JS$2)</f>
        <v>0</v>
      </c>
      <c r="JT74" s="36">
        <f>COUNTIFS(Outbound_Monitor!H:H,"Diet",Outbound_Monitor!M:M,JT$2)</f>
        <v>0</v>
      </c>
      <c r="JU74" s="36">
        <f>COUNTIFS(Outbound_Monitor!H:H,"Diet",Outbound_Monitor!M:M,JU$2)</f>
        <v>0</v>
      </c>
      <c r="JV74" s="36">
        <f>COUNTIFS(Outbound_Monitor!H:H,"Diet",Outbound_Monitor!M:M,JV$2)</f>
        <v>0</v>
      </c>
      <c r="JW74" s="36">
        <f>COUNTIFS(Outbound_Monitor!H:H,"Diet",Outbound_Monitor!M:M,JW$2)</f>
        <v>0</v>
      </c>
      <c r="JX74" s="31"/>
      <c r="JY74" s="31"/>
      <c r="JZ74" s="38">
        <f>COUNTIFS(Outbound_Monitor!H:H,"Diet",Outbound_Monitor!M:M,JZ$2)</f>
        <v>0</v>
      </c>
      <c r="KA74" s="36">
        <f>COUNTIFS(Outbound_Monitor!H:H,"Diet",Outbound_Monitor!M:M,KA$2)</f>
        <v>0</v>
      </c>
      <c r="KB74" s="36">
        <f>COUNTIFS(Outbound_Monitor!H:H,"Diet",Outbound_Monitor!M:M,KB$2)</f>
        <v>0</v>
      </c>
      <c r="KC74" s="36">
        <f>COUNTIFS(Outbound_Monitor!H:H,"Diet",Outbound_Monitor!M:M,KC$2)</f>
        <v>0</v>
      </c>
      <c r="KD74" s="36">
        <f>COUNTIFS(Outbound_Monitor!H:H,"Diet",Outbound_Monitor!M:M,KD$2)</f>
        <v>0</v>
      </c>
      <c r="KE74" s="31"/>
      <c r="KF74" s="31"/>
      <c r="KG74" s="38">
        <f>COUNTIFS(Outbound_Monitor!H:H,"Diet",Outbound_Monitor!M:M,KG$2)</f>
        <v>0</v>
      </c>
      <c r="KH74" s="36">
        <f>COUNTIFS(Outbound_Monitor!H:H,"Diet",Outbound_Monitor!M:M,KH$2)</f>
        <v>0</v>
      </c>
      <c r="KI74" s="36">
        <f>COUNTIFS(Outbound_Monitor!H:H,"Diet",Outbound_Monitor!M:M,KI$2)</f>
        <v>0</v>
      </c>
      <c r="KJ74" s="36">
        <f>COUNTIFS(Outbound_Monitor!H:H,"Diet",Outbound_Monitor!M:M,KJ$2)</f>
        <v>0</v>
      </c>
      <c r="KK74" s="36">
        <f>COUNTIFS(Outbound_Monitor!H:H,"Diet",Outbound_Monitor!M:M,KK$2)</f>
        <v>0</v>
      </c>
      <c r="KL74" s="31"/>
      <c r="KM74" s="31"/>
      <c r="KN74" s="38">
        <f>COUNTIFS(Outbound_Monitor!H:H,"Diet",Outbound_Monitor!M:M,KN$2)</f>
        <v>0</v>
      </c>
      <c r="KO74" s="36">
        <f>COUNTIFS(Outbound_Monitor!H:H,"Diet",Outbound_Monitor!M:M,KO$2)</f>
        <v>0</v>
      </c>
      <c r="KP74" s="36">
        <f>COUNTIFS(Outbound_Monitor!H:H,"Diet",Outbound_Monitor!M:M,KP$2)</f>
        <v>0</v>
      </c>
      <c r="KQ74" s="36">
        <f>COUNTIFS(Outbound_Monitor!H:H,"Diet",Outbound_Monitor!M:M,KQ$2)</f>
        <v>0</v>
      </c>
      <c r="KR74" s="36">
        <f>COUNTIFS(Outbound_Monitor!H:H,"Diet",Outbound_Monitor!M:M,KR$2)</f>
        <v>0</v>
      </c>
      <c r="KS74" s="31"/>
      <c r="KT74" s="31"/>
      <c r="KU74" s="38">
        <f>COUNTIFS(Outbound_Monitor!H:H,"Diet",Outbound_Monitor!M:M,KU$2)</f>
        <v>0</v>
      </c>
      <c r="KV74" s="36">
        <f>COUNTIFS(Outbound_Monitor!H:H,"Diet",Outbound_Monitor!M:M,KV$2)</f>
        <v>0</v>
      </c>
      <c r="KW74" s="36">
        <f>COUNTIFS(Outbound_Monitor!H:H,"Diet",Outbound_Monitor!M:M,KW$2)</f>
        <v>0</v>
      </c>
      <c r="KX74" s="36">
        <f>COUNTIFS(Outbound_Monitor!H:H,"Diet",Outbound_Monitor!M:M,KX$2)</f>
        <v>0</v>
      </c>
      <c r="KY74" s="36">
        <f>COUNTIFS(Outbound_Monitor!H:H,"Diet",Outbound_Monitor!M:M,KY$2)</f>
        <v>0</v>
      </c>
      <c r="KZ74" s="31"/>
      <c r="LA74" s="31"/>
      <c r="LB74" s="38">
        <f>COUNTIFS(Outbound_Monitor!H:H,"Diet",Outbound_Monitor!M:M,LB$2)</f>
        <v>0</v>
      </c>
      <c r="LC74" s="36">
        <f>COUNTIFS(Outbound_Monitor!H:H,"Diet",Outbound_Monitor!M:M,LC$2)</f>
        <v>0</v>
      </c>
      <c r="LD74" s="36">
        <f>COUNTIFS(Outbound_Monitor!H:H,"Diet",Outbound_Monitor!M:M,LD$2)</f>
        <v>0</v>
      </c>
      <c r="LE74" s="36">
        <f>COUNTIFS(Outbound_Monitor!H:H,"Diet",Outbound_Monitor!M:M,LE$2)</f>
        <v>0</v>
      </c>
      <c r="LF74" s="36">
        <f>COUNTIFS(Outbound_Monitor!H:H,"Diet",Outbound_Monitor!M:M,LF$2)</f>
        <v>0</v>
      </c>
      <c r="LG74" s="31"/>
      <c r="LH74" s="31"/>
      <c r="LI74" s="38">
        <f>COUNTIFS(Outbound_Monitor!H:H,"Diet",Outbound_Monitor!M:M,LI$2)</f>
        <v>0</v>
      </c>
      <c r="LJ74" s="36">
        <f>COUNTIFS(Outbound_Monitor!H:H,"Diet",Outbound_Monitor!M:M,LJ$2)</f>
        <v>0</v>
      </c>
      <c r="LK74" s="36">
        <f>COUNTIFS(Outbound_Monitor!H:H,"Diet",Outbound_Monitor!M:M,LK$2)</f>
        <v>0</v>
      </c>
      <c r="LL74" s="36">
        <f>COUNTIFS(Outbound_Monitor!H:H,"Diet",Outbound_Monitor!M:M,LL$2)</f>
        <v>0</v>
      </c>
      <c r="LM74" s="36">
        <f>COUNTIFS(Outbound_Monitor!H:H,"Diet",Outbound_Monitor!M:M,LM$2)</f>
        <v>0</v>
      </c>
      <c r="LN74" s="31"/>
      <c r="LO74" s="31"/>
      <c r="LP74" s="38">
        <f>COUNTIFS(Outbound_Monitor!H:H,"Diet",Outbound_Monitor!M:M,LP$2)</f>
        <v>0</v>
      </c>
      <c r="LQ74" s="36">
        <f>COUNTIFS(Outbound_Monitor!H:H,"Diet",Outbound_Monitor!M:M,LQ$2)</f>
        <v>0</v>
      </c>
      <c r="LR74" s="36">
        <f>COUNTIFS(Outbound_Monitor!H:H,"Diet",Outbound_Monitor!M:M,LR$2)</f>
        <v>0</v>
      </c>
      <c r="LS74" s="36">
        <f>COUNTIFS(Outbound_Monitor!H:H,"Diet",Outbound_Monitor!M:M,LS$2)</f>
        <v>0</v>
      </c>
      <c r="LT74" s="36">
        <f>COUNTIFS(Outbound_Monitor!H:H,"Diet",Outbound_Monitor!M:M,LT$2)</f>
        <v>0</v>
      </c>
      <c r="LU74" s="31"/>
      <c r="LV74" s="31"/>
      <c r="LW74" s="38">
        <f>COUNTIFS(Outbound_Monitor!H:H,"Diet",Outbound_Monitor!M:M,LW$2)</f>
        <v>0</v>
      </c>
      <c r="LX74" s="36">
        <f>COUNTIFS(Outbound_Monitor!H:H,"Diet",Outbound_Monitor!M:M,LX$2)</f>
        <v>0</v>
      </c>
      <c r="LY74" s="36">
        <f>COUNTIFS(Outbound_Monitor!H:H,"Diet",Outbound_Monitor!M:M,LY$2)</f>
        <v>0</v>
      </c>
      <c r="LZ74" s="36">
        <f>COUNTIFS(Outbound_Monitor!H:H,"Diet",Outbound_Monitor!M:M,LZ$2)</f>
        <v>0</v>
      </c>
      <c r="MA74" s="36">
        <f>COUNTIFS(Outbound_Monitor!H:H,"Diet",Outbound_Monitor!M:M,MA$2)</f>
        <v>0</v>
      </c>
      <c r="MB74" s="31"/>
      <c r="MC74" s="31"/>
      <c r="MD74" s="38">
        <f>COUNTIFS(Outbound_Monitor!H:H,"Diet",Outbound_Monitor!M:M,MD$2)</f>
        <v>0</v>
      </c>
      <c r="ME74" s="36">
        <f>COUNTIFS(Outbound_Monitor!H:H,"Diet",Outbound_Monitor!M:M,ME$2)</f>
        <v>0</v>
      </c>
      <c r="MF74" s="36">
        <f>COUNTIFS(Outbound_Monitor!H:H,"Diet",Outbound_Monitor!M:M,MF$2)</f>
        <v>0</v>
      </c>
      <c r="MG74" s="36">
        <f>COUNTIFS(Outbound_Monitor!H:H,"Diet",Outbound_Monitor!M:M,MG$2)</f>
        <v>0</v>
      </c>
      <c r="MH74" s="36">
        <f>COUNTIFS(Outbound_Monitor!H:H,"Diet",Outbound_Monitor!M:M,MH$2)</f>
        <v>0</v>
      </c>
      <c r="MI74" s="31"/>
      <c r="MJ74" s="31"/>
      <c r="MK74" s="38">
        <f>COUNTIFS(Outbound_Monitor!H:H,"Diet",Outbound_Monitor!M:M,MK$2)</f>
        <v>0</v>
      </c>
      <c r="ML74" s="36">
        <f>COUNTIFS(Outbound_Monitor!H:H,"Diet",Outbound_Monitor!M:M,ML$2)</f>
        <v>0</v>
      </c>
      <c r="MM74" s="36">
        <f>COUNTIFS(Outbound_Monitor!H:H,"Diet",Outbound_Monitor!M:M,MM$2)</f>
        <v>0</v>
      </c>
      <c r="MN74" s="36">
        <f>COUNTIFS(Outbound_Monitor!H:H,"Diet",Outbound_Monitor!M:M,MN$2)</f>
        <v>0</v>
      </c>
      <c r="MO74" s="36">
        <f>COUNTIFS(Outbound_Monitor!H:H,"Diet",Outbound_Monitor!M:M,MO$2)</f>
        <v>0</v>
      </c>
      <c r="MP74" s="31"/>
      <c r="MQ74" s="31"/>
      <c r="MR74" s="38">
        <f>COUNTIFS(Outbound_Monitor!H:H,"Diet",Outbound_Monitor!M:M,MR$2)</f>
        <v>0</v>
      </c>
      <c r="MS74" s="36">
        <f>COUNTIFS(Outbound_Monitor!H:H,"Diet",Outbound_Monitor!M:M,MS$2)</f>
        <v>0</v>
      </c>
      <c r="MT74" s="36">
        <f>COUNTIFS(Outbound_Monitor!H:H,"Diet",Outbound_Monitor!M:M,MT$2)</f>
        <v>0</v>
      </c>
      <c r="MU74" s="36">
        <f>COUNTIFS(Outbound_Monitor!H:H,"Diet",Outbound_Monitor!M:M,MU$2)</f>
        <v>0</v>
      </c>
      <c r="MV74" s="36">
        <f>COUNTIFS(Outbound_Monitor!H:H,"Diet",Outbound_Monitor!M:M,MV$2)</f>
        <v>0</v>
      </c>
      <c r="MW74" s="31"/>
      <c r="MX74" s="31"/>
      <c r="MY74" s="38">
        <f>COUNTIFS(Outbound_Monitor!H:H,"Diet",Outbound_Monitor!M:M,MY$2)</f>
        <v>0</v>
      </c>
      <c r="MZ74" s="36">
        <f>COUNTIFS(Outbound_Monitor!H:H,"Diet",Outbound_Monitor!M:M,MZ$2)</f>
        <v>0</v>
      </c>
      <c r="NA74" s="36">
        <f>COUNTIFS(Outbound_Monitor!H:H,"Diet",Outbound_Monitor!M:M,NA$2)</f>
        <v>0</v>
      </c>
      <c r="NB74" s="36">
        <f>COUNTIFS(Outbound_Monitor!H:H,"Diet",Outbound_Monitor!M:M,NB$2)</f>
        <v>0</v>
      </c>
      <c r="NC74" s="36">
        <f>COUNTIFS(Outbound_Monitor!H:H,"Diet",Outbound_Monitor!M:M,NC$2)</f>
        <v>0</v>
      </c>
      <c r="ND74" s="31"/>
      <c r="NE74" s="31"/>
      <c r="NF74" s="16" t="s">
        <v>759</v>
      </c>
    </row>
    <row r="75" spans="1:370" s="29" customFormat="1" ht="15.75" x14ac:dyDescent="0.25">
      <c r="A75" s="100" t="s">
        <v>846</v>
      </c>
      <c r="B75" s="23" t="s">
        <v>847</v>
      </c>
      <c r="C75" s="34">
        <v>8</v>
      </c>
      <c r="D75" s="35" t="s">
        <v>844</v>
      </c>
      <c r="E75" s="56">
        <f t="shared" si="209"/>
        <v>0</v>
      </c>
      <c r="F75" s="36">
        <f>COUNTIFS(Outbound_Monitor!H:H,"Diet",Outbound_Monitor!S:S,F$2,Outbound_Monitor!Y:Y,"Verladen")</f>
        <v>0</v>
      </c>
      <c r="G75" s="36">
        <f>COUNTIFS(Outbound_Monitor!H:H,"Diet",Outbound_Monitor!S:S,G$2,Outbound_Monitor!Y:Y,"Verladen")</f>
        <v>0</v>
      </c>
      <c r="H75" s="36">
        <f>COUNTIFS(Outbound_Monitor!H:H,"Diet",Outbound_Monitor!S:S,H$2,Outbound_Monitor!Y:Y,"Verladen")</f>
        <v>0</v>
      </c>
      <c r="I75" s="37">
        <f>COUNTIFS(Outbound_Monitor!H:H,"Diet",Outbound_Monitor!S:S,I$2,Outbound_Monitor!Y:Y,"Verladen")</f>
        <v>0</v>
      </c>
      <c r="J75" s="31"/>
      <c r="K75" s="31"/>
      <c r="L75" s="31"/>
      <c r="M75" s="38">
        <f>COUNTIFS(Outbound_Monitor!H:H,"Diet",Outbound_Monitor!S:S,M$2,Outbound_Monitor!Y:Y,"Verladen")</f>
        <v>0</v>
      </c>
      <c r="N75" s="36">
        <f>COUNTIFS(Outbound_Monitor!H:H,"Diet",Outbound_Monitor!S:S,N$2,Outbound_Monitor!Y:Y,"Verladen")</f>
        <v>0</v>
      </c>
      <c r="O75" s="36">
        <f>COUNTIFS(Outbound_Monitor!H:H,"Diet",Outbound_Monitor!S:S,O$2,Outbound_Monitor!Y:Y,"Verladen")</f>
        <v>0</v>
      </c>
      <c r="P75" s="36">
        <f>COUNTIFS(Outbound_Monitor!H:H,"Diet",Outbound_Monitor!S:S,P$2,Outbound_Monitor!Y:Y,"Verladen")</f>
        <v>0</v>
      </c>
      <c r="Q75" s="36">
        <f>COUNTIFS(Outbound_Monitor!H:H,"Diet",Outbound_Monitor!S:S,Q$2,Outbound_Monitor!Y:Y,"Verladen")</f>
        <v>0</v>
      </c>
      <c r="R75" s="31"/>
      <c r="S75" s="31"/>
      <c r="T75" s="38">
        <f>COUNTIFS(Outbound_Monitor!H:H,"Diet",Outbound_Monitor!S:S,T$2,Outbound_Monitor!Y:Y,"Verladen")</f>
        <v>0</v>
      </c>
      <c r="U75" s="36">
        <f>COUNTIFS(Outbound_Monitor!H:H,"Diet",Outbound_Monitor!S:S,U$2,Outbound_Monitor!Y:Y,"Verladen")</f>
        <v>0</v>
      </c>
      <c r="V75" s="36">
        <f>COUNTIFS(Outbound_Monitor!H:H,"Diet",Outbound_Monitor!S:S,V$2,Outbound_Monitor!Y:Y,"Verladen")</f>
        <v>0</v>
      </c>
      <c r="W75" s="36">
        <f>COUNTIFS(Outbound_Monitor!H:H,"Diet",Outbound_Monitor!S:S,W$2,Outbound_Monitor!Y:Y,"Verladen")</f>
        <v>0</v>
      </c>
      <c r="X75" s="36">
        <f>COUNTIFS(Outbound_Monitor!H:H,"Diet",Outbound_Monitor!S:S,X$2,Outbound_Monitor!Y:Y,"Verladen")</f>
        <v>0</v>
      </c>
      <c r="Y75" s="31"/>
      <c r="Z75" s="31"/>
      <c r="AA75" s="38">
        <f>COUNTIFS(Outbound_Monitor!H:H,"Diet",Outbound_Monitor!S:S,AA$2,Outbound_Monitor!Y:Y,"Verladen")</f>
        <v>0</v>
      </c>
      <c r="AB75" s="36">
        <f>COUNTIFS(Outbound_Monitor!H:H,"Diet",Outbound_Monitor!S:S,AB$2,Outbound_Monitor!Y:Y,"Verladen")</f>
        <v>0</v>
      </c>
      <c r="AC75" s="36">
        <f>COUNTIFS(Outbound_Monitor!H:H,"Diet",Outbound_Monitor!S:S,AC$2,Outbound_Monitor!Y:Y,"Verladen")</f>
        <v>0</v>
      </c>
      <c r="AD75" s="36">
        <f>COUNTIFS(Outbound_Monitor!H:H,"Diet",Outbound_Monitor!S:S,AD$2,Outbound_Monitor!Y:Y,"Verladen")</f>
        <v>0</v>
      </c>
      <c r="AE75" s="36">
        <f>COUNTIFS(Outbound_Monitor!H:H,"Diet",Outbound_Monitor!S:S,AE$2,Outbound_Monitor!Y:Y,"Verladen")</f>
        <v>0</v>
      </c>
      <c r="AF75" s="31"/>
      <c r="AG75" s="31"/>
      <c r="AH75" s="38">
        <f>COUNTIFS(Outbound_Monitor!H:H,"Diet",Outbound_Monitor!S:S,AH$2,Outbound_Monitor!Y:Y,"Verladen")</f>
        <v>0</v>
      </c>
      <c r="AI75" s="36">
        <f>COUNTIFS(Outbound_Monitor!H:H,"Diet",Outbound_Monitor!S:S,AI$2,Outbound_Monitor!Y:Y,"Verladen")</f>
        <v>0</v>
      </c>
      <c r="AJ75" s="36">
        <f>COUNTIFS(Outbound_Monitor!H:H,"Diet",Outbound_Monitor!S:S,AJ$2,Outbound_Monitor!Y:Y,"Verladen")</f>
        <v>0</v>
      </c>
      <c r="AK75" s="36">
        <f>COUNTIFS(Outbound_Monitor!H:H,"Diet",Outbound_Monitor!S:S,AK$2,Outbound_Monitor!Y:Y,"Verladen")</f>
        <v>0</v>
      </c>
      <c r="AL75" s="36">
        <f>COUNTIFS(Outbound_Monitor!H:H,"Diet",Outbound_Monitor!S:S,AL$2,Outbound_Monitor!Y:Y,"Verladen")</f>
        <v>0</v>
      </c>
      <c r="AM75" s="31"/>
      <c r="AN75" s="31"/>
      <c r="AO75" s="38">
        <f>COUNTIFS(Outbound_Monitor!H:H,"Diet",Outbound_Monitor!S:S,AO$2,Outbound_Monitor!Y:Y,"Verladen")</f>
        <v>0</v>
      </c>
      <c r="AP75" s="36">
        <f>COUNTIFS(Outbound_Monitor!H:H,"Diet",Outbound_Monitor!S:S,AP$2,Outbound_Monitor!Y:Y,"Verladen")</f>
        <v>0</v>
      </c>
      <c r="AQ75" s="36">
        <f>COUNTIFS(Outbound_Monitor!H:H,"Diet",Outbound_Monitor!S:S,AQ$2,Outbound_Monitor!Y:Y,"Verladen")</f>
        <v>0</v>
      </c>
      <c r="AR75" s="36">
        <f>COUNTIFS(Outbound_Monitor!H:H,"Diet",Outbound_Monitor!S:S,AR$2,Outbound_Monitor!Y:Y,"Verladen")</f>
        <v>0</v>
      </c>
      <c r="AS75" s="36">
        <f>COUNTIFS(Outbound_Monitor!H:H,"Diet",Outbound_Monitor!S:S,AS$2,Outbound_Monitor!Y:Y,"Verladen")</f>
        <v>0</v>
      </c>
      <c r="AT75" s="31"/>
      <c r="AU75" s="31"/>
      <c r="AV75" s="38">
        <f>COUNTIFS(Outbound_Monitor!H:H,"Diet",Outbound_Monitor!S:S,AV$2,Outbound_Monitor!Y:Y,"Verladen")</f>
        <v>0</v>
      </c>
      <c r="AW75" s="36">
        <f>COUNTIFS(Outbound_Monitor!H:H,"Diet",Outbound_Monitor!S:S,AW$2,Outbound_Monitor!Y:Y,"Verladen")</f>
        <v>0</v>
      </c>
      <c r="AX75" s="36">
        <f>COUNTIFS(Outbound_Monitor!H:H,"Diet",Outbound_Monitor!S:S,AX$2,Outbound_Monitor!Y:Y,"Verladen")</f>
        <v>0</v>
      </c>
      <c r="AY75" s="36">
        <f>COUNTIFS(Outbound_Monitor!H:H,"Diet",Outbound_Monitor!S:S,AY$2,Outbound_Monitor!Y:Y,"Verladen")</f>
        <v>0</v>
      </c>
      <c r="AZ75" s="36">
        <f>COUNTIFS(Outbound_Monitor!H:H,"Diet",Outbound_Monitor!S:S,AZ$2,Outbound_Monitor!Y:Y,"Verladen")</f>
        <v>0</v>
      </c>
      <c r="BA75" s="31"/>
      <c r="BB75" s="31"/>
      <c r="BC75" s="38">
        <f>COUNTIFS(Outbound_Monitor!H:H,"Diet",Outbound_Monitor!S:S,BC$2,Outbound_Monitor!Y:Y,"Verladen")</f>
        <v>0</v>
      </c>
      <c r="BD75" s="36">
        <f>COUNTIFS(Outbound_Monitor!H:H,"Diet",Outbound_Monitor!S:S,BD$2,Outbound_Monitor!Y:Y,"Verladen")</f>
        <v>0</v>
      </c>
      <c r="BE75" s="36">
        <f>COUNTIFS(Outbound_Monitor!H:H,"Diet",Outbound_Monitor!S:S,BE$2,Outbound_Monitor!Y:Y,"Verladen")</f>
        <v>0</v>
      </c>
      <c r="BF75" s="36">
        <f>COUNTIFS(Outbound_Monitor!H:H,"Diet",Outbound_Monitor!S:S,BF$2,Outbound_Monitor!Y:Y,"Verladen")</f>
        <v>0</v>
      </c>
      <c r="BG75" s="36">
        <f>COUNTIFS(Outbound_Monitor!H:H,"Diet",Outbound_Monitor!S:S,BG$2,Outbound_Monitor!Y:Y,"Verladen")</f>
        <v>0</v>
      </c>
      <c r="BH75" s="31"/>
      <c r="BI75" s="31"/>
      <c r="BJ75" s="38">
        <f>COUNTIFS(Outbound_Monitor!H:H,"Diet",Outbound_Monitor!S:S,BJ$2,Outbound_Monitor!Y:Y,"Verladen")</f>
        <v>0</v>
      </c>
      <c r="BK75" s="36">
        <f>COUNTIFS(Outbound_Monitor!H:H,"Diet",Outbound_Monitor!S:S,BK$2,Outbound_Monitor!Y:Y,"Verladen")</f>
        <v>0</v>
      </c>
      <c r="BL75" s="36">
        <f>COUNTIFS(Outbound_Monitor!H:H,"Diet",Outbound_Monitor!S:S,BL$2,Outbound_Monitor!Y:Y,"Verladen")</f>
        <v>0</v>
      </c>
      <c r="BM75" s="36">
        <f>COUNTIFS(Outbound_Monitor!H:H,"Diet",Outbound_Monitor!S:S,BM$2,Outbound_Monitor!Y:Y,"Verladen")</f>
        <v>0</v>
      </c>
      <c r="BN75" s="36">
        <f>COUNTIFS(Outbound_Monitor!H:H,"Diet",Outbound_Monitor!S:S,BN$2,Outbound_Monitor!Y:Y,"Verladen")</f>
        <v>0</v>
      </c>
      <c r="BO75" s="31"/>
      <c r="BP75" s="31"/>
      <c r="BQ75" s="38">
        <f>COUNTIFS(Outbound_Monitor!H:H,"Diet",Outbound_Monitor!S:S,BQ$2,Outbound_Monitor!Y:Y,"Verladen")</f>
        <v>0</v>
      </c>
      <c r="BR75" s="36">
        <f>COUNTIFS(Outbound_Monitor!H:H,"Diet",Outbound_Monitor!S:S,BR$2,Outbound_Monitor!Y:Y,"Verladen")</f>
        <v>0</v>
      </c>
      <c r="BS75" s="36">
        <f>COUNTIFS(Outbound_Monitor!H:H,"Diet",Outbound_Monitor!S:S,BS$2,Outbound_Monitor!Y:Y,"Verladen")</f>
        <v>0</v>
      </c>
      <c r="BT75" s="36">
        <f>COUNTIFS(Outbound_Monitor!H:H,"Diet",Outbound_Monitor!S:S,BT$2,Outbound_Monitor!Y:Y,"Verladen")</f>
        <v>0</v>
      </c>
      <c r="BU75" s="36">
        <f>COUNTIFS(Outbound_Monitor!H:H,"Diet",Outbound_Monitor!S:S,BU$2,Outbound_Monitor!Y:Y,"Verladen")</f>
        <v>0</v>
      </c>
      <c r="BV75" s="31"/>
      <c r="BW75" s="31"/>
      <c r="BX75" s="38">
        <f>COUNTIFS(Outbound_Monitor!H:H,"Diet",Outbound_Monitor!S:S,BX$2,Outbound_Monitor!Y:Y,"Verladen")</f>
        <v>0</v>
      </c>
      <c r="BY75" s="36">
        <f>COUNTIFS(Outbound_Monitor!H:H,"Diet",Outbound_Monitor!S:S,BY$2,Outbound_Monitor!Y:Y,"Verladen")</f>
        <v>0</v>
      </c>
      <c r="BZ75" s="36">
        <f>COUNTIFS(Outbound_Monitor!H:H,"Diet",Outbound_Monitor!S:S,BZ$2,Outbound_Monitor!Y:Y,"Verladen")</f>
        <v>0</v>
      </c>
      <c r="CA75" s="36">
        <f>COUNTIFS(Outbound_Monitor!H:H,"Diet",Outbound_Monitor!S:S,CA$2,Outbound_Monitor!Y:Y,"Verladen")</f>
        <v>0</v>
      </c>
      <c r="CB75" s="36">
        <f>COUNTIFS(Outbound_Monitor!H:H,"Diet",Outbound_Monitor!S:S,CB$2,Outbound_Monitor!Y:Y,"Verladen")</f>
        <v>0</v>
      </c>
      <c r="CC75" s="31"/>
      <c r="CD75" s="31"/>
      <c r="CE75" s="38">
        <f>COUNTIFS(Outbound_Monitor!H:H,"Diet",Outbound_Monitor!S:S,CE$2,Outbound_Monitor!Y:Y,"Verladen")</f>
        <v>0</v>
      </c>
      <c r="CF75" s="36">
        <f>COUNTIFS(Outbound_Monitor!H:H,"Diet",Outbound_Monitor!S:S,CF$2,Outbound_Monitor!Y:Y,"Verladen")</f>
        <v>0</v>
      </c>
      <c r="CG75" s="36">
        <f>COUNTIFS(Outbound_Monitor!H:H,"Diet",Outbound_Monitor!S:S,CG$2,Outbound_Monitor!Y:Y,"Verladen")</f>
        <v>0</v>
      </c>
      <c r="CH75" s="36">
        <f>COUNTIFS(Outbound_Monitor!H:H,"Diet",Outbound_Monitor!S:S,CH$2,Outbound_Monitor!Y:Y,"Verladen")</f>
        <v>0</v>
      </c>
      <c r="CI75" s="36">
        <f>COUNTIFS(Outbound_Monitor!H:H,"Diet",Outbound_Monitor!S:S,CI$2,Outbound_Monitor!Y:Y,"Verladen")</f>
        <v>0</v>
      </c>
      <c r="CJ75" s="31"/>
      <c r="CK75" s="31" t="s">
        <v>848</v>
      </c>
      <c r="CL75" s="38">
        <f>COUNTIFS(Outbound_Monitor!H:H,"Diet",Outbound_Monitor!S:S,CL$2,Outbound_Monitor!Y:Y,"Verladen")</f>
        <v>0</v>
      </c>
      <c r="CM75" s="36">
        <f>COUNTIFS(Outbound_Monitor!H:H,"Diet",Outbound_Monitor!S:S,CM$2,Outbound_Monitor!Y:Y,"Verladen")</f>
        <v>0</v>
      </c>
      <c r="CN75" s="36">
        <f>COUNTIFS(Outbound_Monitor!H:H,"Diet",Outbound_Monitor!S:S,CN$2,Outbound_Monitor!Y:Y,"Verladen")</f>
        <v>0</v>
      </c>
      <c r="CO75" s="36">
        <f>COUNTIFS(Outbound_Monitor!H:H,"Diet",Outbound_Monitor!S:S,CO$2,Outbound_Monitor!Y:Y,"Verladen")</f>
        <v>0</v>
      </c>
      <c r="CP75" s="36">
        <f>COUNTIFS(Outbound_Monitor!H:H,"Diet",Outbound_Monitor!S:S,CP$2,Outbound_Monitor!Y:Y,"Verladen")</f>
        <v>0</v>
      </c>
      <c r="CQ75" s="31"/>
      <c r="CR75" s="31"/>
      <c r="CS75" s="38">
        <f>COUNTIFS(Outbound_Monitor!H:H,"Diet",Outbound_Monitor!S:S,CS$2,Outbound_Monitor!Y:Y,"Verladen")</f>
        <v>0</v>
      </c>
      <c r="CT75" s="36">
        <f>COUNTIFS(Outbound_Monitor!H:H,"Diet",Outbound_Monitor!S:S,CT$2,Outbound_Monitor!Y:Y,"Verladen")</f>
        <v>0</v>
      </c>
      <c r="CU75" s="36">
        <f>COUNTIFS(Outbound_Monitor!H:H,"Diet",Outbound_Monitor!S:S,CU$2,Outbound_Monitor!Y:Y,"Verladen")</f>
        <v>0</v>
      </c>
      <c r="CV75" s="36">
        <f>COUNTIFS(Outbound_Monitor!H:H,"Diet",Outbound_Monitor!S:S,CV$2,Outbound_Monitor!Y:Y,"Verladen")</f>
        <v>0</v>
      </c>
      <c r="CW75" s="36">
        <f>COUNTIFS(Outbound_Monitor!H:H,"Diet",Outbound_Monitor!S:S,CW$2,Outbound_Monitor!Y:Y,"Verladen")</f>
        <v>0</v>
      </c>
      <c r="CX75" s="31"/>
      <c r="CY75" s="31"/>
      <c r="CZ75" s="38">
        <f>COUNTIFS(Outbound_Monitor!H:H,"Diet",Outbound_Monitor!S:S,CZ$2,Outbound_Monitor!Y:Y,"Verladen")</f>
        <v>0</v>
      </c>
      <c r="DA75" s="36">
        <f>COUNTIFS(Outbound_Monitor!H:H,"Diet",Outbound_Monitor!S:S,DA$2,Outbound_Monitor!Y:Y,"Verladen")</f>
        <v>0</v>
      </c>
      <c r="DB75" s="36">
        <f>COUNTIFS(Outbound_Monitor!H:H,"Diet",Outbound_Monitor!S:S,DB$2,Outbound_Monitor!Y:Y,"Verladen")</f>
        <v>0</v>
      </c>
      <c r="DC75" s="36">
        <f>COUNTIFS(Outbound_Monitor!H:H,"Diet",Outbound_Monitor!S:S,DC$2,Outbound_Monitor!Y:Y,"Verladen")</f>
        <v>0</v>
      </c>
      <c r="DD75" s="36">
        <f>COUNTIFS(Outbound_Monitor!H:H,"Diet",Outbound_Monitor!S:S,DD$2,Outbound_Monitor!Y:Y,"Verladen")</f>
        <v>0</v>
      </c>
      <c r="DE75" s="31"/>
      <c r="DF75" s="31"/>
      <c r="DG75" s="38">
        <f>COUNTIFS(Outbound_Monitor!H:H,"Diet",Outbound_Monitor!S:S,DG$2,Outbound_Monitor!Y:Y,"Verladen")</f>
        <v>0</v>
      </c>
      <c r="DH75" s="36">
        <f>COUNTIFS(Outbound_Monitor!H:H,"Diet",Outbound_Monitor!S:S,DH$2,Outbound_Monitor!Y:Y,"Verladen")</f>
        <v>0</v>
      </c>
      <c r="DI75" s="36">
        <f>COUNTIFS(Outbound_Monitor!H:H,"Diet",Outbound_Monitor!S:S,DI$2,Outbound_Monitor!Y:Y,"Verladen")</f>
        <v>0</v>
      </c>
      <c r="DJ75" s="36">
        <f>COUNTIFS(Outbound_Monitor!H:H,"Diet",Outbound_Monitor!S:S,DJ$2,Outbound_Monitor!Y:Y,"Verladen")</f>
        <v>0</v>
      </c>
      <c r="DK75" s="36">
        <f>COUNTIFS(Outbound_Monitor!H:H,"Diet",Outbound_Monitor!S:S,DK$2,Outbound_Monitor!Y:Y,"Verladen")</f>
        <v>0</v>
      </c>
      <c r="DL75" s="31"/>
      <c r="DM75" s="31"/>
      <c r="DN75" s="38">
        <f>COUNTIFS(Outbound_Monitor!H:H,"Diet",Outbound_Monitor!S:S,DN$2,Outbound_Monitor!Y:Y,"Verladen")</f>
        <v>0</v>
      </c>
      <c r="DO75" s="36">
        <f>COUNTIFS(Outbound_Monitor!H:H,"Diet",Outbound_Monitor!S:S,DO$2,Outbound_Monitor!Y:Y,"Verladen")</f>
        <v>0</v>
      </c>
      <c r="DP75" s="36">
        <f>COUNTIFS(Outbound_Monitor!H:H,"Diet",Outbound_Monitor!S:S,DP$2,Outbound_Monitor!Y:Y,"Verladen")</f>
        <v>0</v>
      </c>
      <c r="DQ75" s="36">
        <f>COUNTIFS(Outbound_Monitor!H:H,"Diet",Outbound_Monitor!S:S,DQ$2,Outbound_Monitor!Y:Y,"Verladen")</f>
        <v>0</v>
      </c>
      <c r="DR75" s="36">
        <f>COUNTIFS(Outbound_Monitor!H:H,"Diet",Outbound_Monitor!S:S,DR$2,Outbound_Monitor!Y:Y,"Verladen")</f>
        <v>0</v>
      </c>
      <c r="DS75" s="31"/>
      <c r="DT75" s="31"/>
      <c r="DU75" s="38">
        <f>COUNTIFS(Outbound_Monitor!H:H,"Diet",Outbound_Monitor!S:S,DU$2,Outbound_Monitor!Y:Y,"Verladen")</f>
        <v>0</v>
      </c>
      <c r="DV75" s="36">
        <f>COUNTIFS(Outbound_Monitor!H:H,"Diet",Outbound_Monitor!S:S,DV$2,Outbound_Monitor!Y:Y,"Verladen")</f>
        <v>0</v>
      </c>
      <c r="DW75" s="36">
        <f>COUNTIFS(Outbound_Monitor!H:H,"Diet",Outbound_Monitor!S:S,DW$2,Outbound_Monitor!Y:Y,"Verladen")</f>
        <v>0</v>
      </c>
      <c r="DX75" s="36">
        <f>COUNTIFS(Outbound_Monitor!H:H,"Diet",Outbound_Monitor!S:S,DX$2,Outbound_Monitor!Y:Y,"Verladen")</f>
        <v>0</v>
      </c>
      <c r="DY75" s="36">
        <f>COUNTIFS(Outbound_Monitor!H:H,"Diet",Outbound_Monitor!S:S,DY$2,Outbound_Monitor!Y:Y,"Verladen")</f>
        <v>0</v>
      </c>
      <c r="DZ75" s="31"/>
      <c r="EA75" s="31"/>
      <c r="EB75" s="38">
        <f>COUNTIFS(Outbound_Monitor!H:H,"Diet",Outbound_Monitor!S:S,EB$2,Outbound_Monitor!Y:Y,"Verladen")</f>
        <v>0</v>
      </c>
      <c r="EC75" s="36">
        <f>COUNTIFS(Outbound_Monitor!H:H,"Diet",Outbound_Monitor!S:S,EC$2,Outbound_Monitor!Y:Y,"Verladen")</f>
        <v>0</v>
      </c>
      <c r="ED75" s="36">
        <f>COUNTIFS(Outbound_Monitor!H:H,"Diet",Outbound_Monitor!S:S,ED$2,Outbound_Monitor!Y:Y,"Verladen")</f>
        <v>0</v>
      </c>
      <c r="EE75" s="36">
        <f>COUNTIFS(Outbound_Monitor!H:H,"Diet",Outbound_Monitor!S:S,EE$2,Outbound_Monitor!Y:Y,"Verladen")</f>
        <v>0</v>
      </c>
      <c r="EF75" s="36">
        <f>COUNTIFS(Outbound_Monitor!H:H,"Diet",Outbound_Monitor!S:S,EF$2,Outbound_Monitor!Y:Y,"Verladen")</f>
        <v>0</v>
      </c>
      <c r="EG75" s="31"/>
      <c r="EH75" s="31"/>
      <c r="EI75" s="38">
        <f>COUNTIFS(Outbound_Monitor!H:H,"Diet",Outbound_Monitor!S:S,EI$2,Outbound_Monitor!Y:Y,"Verladen")</f>
        <v>0</v>
      </c>
      <c r="EJ75" s="36">
        <f>COUNTIFS(Outbound_Monitor!H:H,"Diet",Outbound_Monitor!S:S,EJ$2,Outbound_Monitor!Y:Y,"Verladen")</f>
        <v>0</v>
      </c>
      <c r="EK75" s="36">
        <f>COUNTIFS(Outbound_Monitor!H:H,"Diet",Outbound_Monitor!S:S,EK$2,Outbound_Monitor!Y:Y,"Verladen")</f>
        <v>0</v>
      </c>
      <c r="EL75" s="36">
        <f>COUNTIFS(Outbound_Monitor!H:H,"Diet",Outbound_Monitor!S:S,EL$2,Outbound_Monitor!Y:Y,"Verladen")</f>
        <v>0</v>
      </c>
      <c r="EM75" s="36">
        <f>COUNTIFS(Outbound_Monitor!H:H,"Diet",Outbound_Monitor!S:S,EM$2,Outbound_Monitor!Y:Y,"Verladen")</f>
        <v>0</v>
      </c>
      <c r="EN75" s="31"/>
      <c r="EO75" s="31"/>
      <c r="EP75" s="38">
        <f>COUNTIFS(Outbound_Monitor!H:H,"Diet",Outbound_Monitor!S:S,EP$2,Outbound_Monitor!Y:Y,"Verladen")</f>
        <v>0</v>
      </c>
      <c r="EQ75" s="36">
        <f>COUNTIFS(Outbound_Monitor!H:H,"Diet",Outbound_Monitor!S:S,EQ$2,Outbound_Monitor!Y:Y,"Verladen")</f>
        <v>0</v>
      </c>
      <c r="ER75" s="36">
        <f>COUNTIFS(Outbound_Monitor!H:H,"Diet",Outbound_Monitor!S:S,ER$2,Outbound_Monitor!Y:Y,"Verladen")</f>
        <v>0</v>
      </c>
      <c r="ES75" s="36">
        <f>COUNTIFS(Outbound_Monitor!H:H,"Diet",Outbound_Monitor!S:S,ES$2,Outbound_Monitor!Y:Y,"Verladen")</f>
        <v>0</v>
      </c>
      <c r="ET75" s="36">
        <f>COUNTIFS(Outbound_Monitor!H:H,"Diet",Outbound_Monitor!S:S,ET$2,Outbound_Monitor!Y:Y,"Verladen")</f>
        <v>0</v>
      </c>
      <c r="EU75" s="31"/>
      <c r="EV75" s="31"/>
      <c r="EW75" s="38">
        <f>COUNTIFS(Outbound_Monitor!H:H,"Diet",Outbound_Monitor!S:S,EW$2,Outbound_Monitor!Y:Y,"Verladen")</f>
        <v>0</v>
      </c>
      <c r="EX75" s="36">
        <f>COUNTIFS(Outbound_Monitor!H:H,"Diet",Outbound_Monitor!S:S,EX$2,Outbound_Monitor!Y:Y,"Verladen")</f>
        <v>0</v>
      </c>
      <c r="EY75" s="36">
        <f>COUNTIFS(Outbound_Monitor!H:H,"Diet",Outbound_Monitor!S:S,EY$2,Outbound_Monitor!Y:Y,"Verladen")</f>
        <v>0</v>
      </c>
      <c r="EZ75" s="36">
        <f>COUNTIFS(Outbound_Monitor!H:H,"Diet",Outbound_Monitor!S:S,EZ$2,Outbound_Monitor!Y:Y,"Verladen")</f>
        <v>0</v>
      </c>
      <c r="FA75" s="36">
        <f>COUNTIFS(Outbound_Monitor!H:H,"Diet",Outbound_Monitor!S:S,FA$2,Outbound_Monitor!Y:Y,"Verladen")</f>
        <v>0</v>
      </c>
      <c r="FB75" s="31"/>
      <c r="FC75" s="31"/>
      <c r="FD75" s="38">
        <f>COUNTIFS(Outbound_Monitor!H:H,"Diet",Outbound_Monitor!S:S,FD$2,Outbound_Monitor!Y:Y,"Verladen")</f>
        <v>0</v>
      </c>
      <c r="FE75" s="36">
        <f>COUNTIFS(Outbound_Monitor!H:H,"Diet",Outbound_Monitor!S:S,FE$2,Outbound_Monitor!Y:Y,"Verladen")</f>
        <v>0</v>
      </c>
      <c r="FF75" s="36">
        <f>COUNTIFS(Outbound_Monitor!H:H,"Diet",Outbound_Monitor!S:S,FF$2,Outbound_Monitor!Y:Y,"Verladen")</f>
        <v>0</v>
      </c>
      <c r="FG75" s="36">
        <f>COUNTIFS(Outbound_Monitor!H:H,"Diet",Outbound_Monitor!S:S,FG$2,Outbound_Monitor!Y:Y,"Verladen")</f>
        <v>0</v>
      </c>
      <c r="FH75" s="36">
        <f>COUNTIFS(Outbound_Monitor!H:H,"Diet",Outbound_Monitor!S:S,FH$2,Outbound_Monitor!Y:Y,"Verladen")</f>
        <v>0</v>
      </c>
      <c r="FI75" s="31"/>
      <c r="FJ75" s="31"/>
      <c r="FK75" s="38">
        <f>COUNTIFS(Outbound_Monitor!H:H,"Diet",Outbound_Monitor!S:S,FK$2,Outbound_Monitor!Y:Y,"Verladen")</f>
        <v>0</v>
      </c>
      <c r="FL75" s="36">
        <f>COUNTIFS(Outbound_Monitor!H:H,"Diet",Outbound_Monitor!S:S,FL$2,Outbound_Monitor!Y:Y,"Verladen")</f>
        <v>0</v>
      </c>
      <c r="FM75" s="36">
        <f>COUNTIFS(Outbound_Monitor!H:H,"Diet",Outbound_Monitor!S:S,FM$2,Outbound_Monitor!Y:Y,"Verladen")</f>
        <v>0</v>
      </c>
      <c r="FN75" s="36">
        <f>COUNTIFS(Outbound_Monitor!H:H,"Diet",Outbound_Monitor!S:S,FN$2,Outbound_Monitor!Y:Y,"Verladen")</f>
        <v>0</v>
      </c>
      <c r="FO75" s="36">
        <f>COUNTIFS(Outbound_Monitor!H:H,"Diet",Outbound_Monitor!S:S,FO$2,Outbound_Monitor!Y:Y,"Verladen")</f>
        <v>0</v>
      </c>
      <c r="FP75" s="31"/>
      <c r="FQ75" s="31"/>
      <c r="FR75" s="38">
        <f>COUNTIFS(Outbound_Monitor!H:H,"Diet",Outbound_Monitor!S:S,FR$2,Outbound_Monitor!Y:Y,"Verladen")</f>
        <v>0</v>
      </c>
      <c r="FS75" s="36">
        <f>COUNTIFS(Outbound_Monitor!H:H,"Diet",Outbound_Monitor!S:S,FS$2,Outbound_Monitor!Y:Y,"Verladen")</f>
        <v>0</v>
      </c>
      <c r="FT75" s="36">
        <f>COUNTIFS(Outbound_Monitor!H:H,"Diet",Outbound_Monitor!S:S,FT$2,Outbound_Monitor!Y:Y,"Verladen")</f>
        <v>0</v>
      </c>
      <c r="FU75" s="36">
        <f>COUNTIFS(Outbound_Monitor!H:H,"Diet",Outbound_Monitor!S:S,FU$2,Outbound_Monitor!Y:Y,"Verladen")</f>
        <v>0</v>
      </c>
      <c r="FV75" s="36">
        <f>COUNTIFS(Outbound_Monitor!H:H,"Diet",Outbound_Monitor!S:S,FV$2,Outbound_Monitor!Y:Y,"Verladen")</f>
        <v>0</v>
      </c>
      <c r="FW75" s="31"/>
      <c r="FX75" s="31"/>
      <c r="FY75" s="38">
        <f>COUNTIFS(Outbound_Monitor!H:H,"Diet",Outbound_Monitor!S:S,FY$2,Outbound_Monitor!Y:Y,"Verladen")</f>
        <v>0</v>
      </c>
      <c r="FZ75" s="36">
        <f>COUNTIFS(Outbound_Monitor!H:H,"Diet",Outbound_Monitor!S:S,FZ$2,Outbound_Monitor!Y:Y,"Verladen")</f>
        <v>0</v>
      </c>
      <c r="GA75" s="36">
        <f>COUNTIFS(Outbound_Monitor!H:H,"Diet",Outbound_Monitor!S:S,GA$2,Outbound_Monitor!Y:Y,"Verladen")</f>
        <v>0</v>
      </c>
      <c r="GB75" s="36">
        <f>COUNTIFS(Outbound_Monitor!H:H,"Diet",Outbound_Monitor!S:S,GB$2,Outbound_Monitor!Y:Y,"Verladen")</f>
        <v>0</v>
      </c>
      <c r="GC75" s="36">
        <f>COUNTIFS(Outbound_Monitor!H:H,"Diet",Outbound_Monitor!S:S,GC$2,Outbound_Monitor!Y:Y,"Verladen")</f>
        <v>0</v>
      </c>
      <c r="GD75" s="31"/>
      <c r="GE75" s="31"/>
      <c r="GF75" s="38">
        <f>COUNTIFS(Outbound_Monitor!H:H,"Diet",Outbound_Monitor!S:S,GF$2,Outbound_Monitor!Y:Y,"Verladen")</f>
        <v>0</v>
      </c>
      <c r="GG75" s="36">
        <f>COUNTIFS(Outbound_Monitor!H:H,"Diet",Outbound_Monitor!S:S,GG$2,Outbound_Monitor!Y:Y,"Verladen")</f>
        <v>0</v>
      </c>
      <c r="GH75" s="36">
        <f>COUNTIFS(Outbound_Monitor!H:H,"Diet",Outbound_Monitor!S:S,GH$2,Outbound_Monitor!Y:Y,"Verladen")</f>
        <v>0</v>
      </c>
      <c r="GI75" s="36">
        <f>COUNTIFS(Outbound_Monitor!H:H,"Diet",Outbound_Monitor!S:S,GI$2,Outbound_Monitor!Y:Y,"Verladen")</f>
        <v>0</v>
      </c>
      <c r="GJ75" s="36">
        <f>COUNTIFS(Outbound_Monitor!H:H,"Diet",Outbound_Monitor!S:S,GJ$2,Outbound_Monitor!Y:Y,"Verladen")</f>
        <v>0</v>
      </c>
      <c r="GK75" s="31"/>
      <c r="GL75" s="31" t="s">
        <v>848</v>
      </c>
      <c r="GM75" s="38">
        <f>COUNTIFS(Outbound_Monitor!H:H,"Diet",Outbound_Monitor!S:S,GM$2,Outbound_Monitor!Y:Y,"Verladen")</f>
        <v>0</v>
      </c>
      <c r="GN75" s="36">
        <f>COUNTIFS(Outbound_Monitor!H:H,"Diet",Outbound_Monitor!S:S,GN$2,Outbound_Monitor!Y:Y,"Verladen")</f>
        <v>0</v>
      </c>
      <c r="GO75" s="36">
        <f>COUNTIFS(Outbound_Monitor!H:H,"Diet",Outbound_Monitor!S:S,GO$2,Outbound_Monitor!Y:Y,"Verladen")</f>
        <v>0</v>
      </c>
      <c r="GP75" s="36">
        <f>COUNTIFS(Outbound_Monitor!H:H,"Diet",Outbound_Monitor!S:S,GP$2,Outbound_Monitor!Y:Y,"Verladen")</f>
        <v>0</v>
      </c>
      <c r="GQ75" s="36">
        <f>COUNTIFS(Outbound_Monitor!H:H,"Diet",Outbound_Monitor!S:S,GQ$2,Outbound_Monitor!Y:Y,"Verladen")</f>
        <v>0</v>
      </c>
      <c r="GR75" s="31"/>
      <c r="GS75" s="31" t="s">
        <v>848</v>
      </c>
      <c r="GT75" s="38">
        <f>COUNTIFS(Outbound_Monitor!H:H,"Diet",Outbound_Monitor!S:S,GT$2,Outbound_Monitor!Y:Y,"Verladen")</f>
        <v>0</v>
      </c>
      <c r="GU75" s="36">
        <f>COUNTIFS(Outbound_Monitor!H:H,"Diet",Outbound_Monitor!S:S,GU$2,Outbound_Monitor!Y:Y,"Verladen")</f>
        <v>0</v>
      </c>
      <c r="GV75" s="36">
        <f>COUNTIFS(Outbound_Monitor!H:H,"Diet",Outbound_Monitor!S:S,GV$2,Outbound_Monitor!Y:Y,"Verladen")</f>
        <v>0</v>
      </c>
      <c r="GW75" s="36">
        <f>COUNTIFS(Outbound_Monitor!H:H,"Diet",Outbound_Monitor!S:S,GW$2,Outbound_Monitor!Y:Y,"Verladen")</f>
        <v>0</v>
      </c>
      <c r="GX75" s="36">
        <f>COUNTIFS(Outbound_Monitor!H:H,"Diet",Outbound_Monitor!S:S,GX$2,Outbound_Monitor!Y:Y,"Verladen")</f>
        <v>0</v>
      </c>
      <c r="GY75" s="31"/>
      <c r="GZ75" s="31"/>
      <c r="HA75" s="38">
        <f>COUNTIFS(Outbound_Monitor!H:H,"Diet",Outbound_Monitor!S:S,HA$2,Outbound_Monitor!Y:Y,"Verladen")</f>
        <v>0</v>
      </c>
      <c r="HB75" s="36">
        <f>COUNTIFS(Outbound_Monitor!H:H,"Diet",Outbound_Monitor!S:S,HB$2,Outbound_Monitor!Y:Y,"Verladen")</f>
        <v>0</v>
      </c>
      <c r="HC75" s="36">
        <f>COUNTIFS(Outbound_Monitor!H:H,"Diet",Outbound_Monitor!S:S,HC$2,Outbound_Monitor!Y:Y,"Verladen")</f>
        <v>0</v>
      </c>
      <c r="HD75" s="36">
        <f>COUNTIFS(Outbound_Monitor!H:H,"Diet",Outbound_Monitor!S:S,HD$2,Outbound_Monitor!Y:Y,"Verladen")</f>
        <v>0</v>
      </c>
      <c r="HE75" s="36">
        <f>COUNTIFS(Outbound_Monitor!H:H,"Diet",Outbound_Monitor!S:S,HE$2,Outbound_Monitor!Y:Y,"Verladen")</f>
        <v>0</v>
      </c>
      <c r="HF75" s="31"/>
      <c r="HG75" s="31"/>
      <c r="HH75" s="38">
        <f>COUNTIFS(Outbound_Monitor!H:H,"Diet",Outbound_Monitor!S:S,HH$2,Outbound_Monitor!Y:Y,"Verladen")</f>
        <v>0</v>
      </c>
      <c r="HI75" s="36">
        <f>COUNTIFS(Outbound_Monitor!H:H,"Diet",Outbound_Monitor!S:S,HI$2,Outbound_Monitor!Y:Y,"Verladen")</f>
        <v>0</v>
      </c>
      <c r="HJ75" s="36">
        <f>COUNTIFS(Outbound_Monitor!H:H,"Diet",Outbound_Monitor!S:S,HJ$2,Outbound_Monitor!Y:Y,"Verladen")</f>
        <v>0</v>
      </c>
      <c r="HK75" s="36">
        <f>COUNTIFS(Outbound_Monitor!H:H,"Diet",Outbound_Monitor!S:S,HK$2,Outbound_Monitor!Y:Y,"Verladen")</f>
        <v>0</v>
      </c>
      <c r="HL75" s="36">
        <f>COUNTIFS(Outbound_Monitor!H:H,"Diet",Outbound_Monitor!S:S,HL$2,Outbound_Monitor!Y:Y,"Verladen")</f>
        <v>0</v>
      </c>
      <c r="HM75" s="31"/>
      <c r="HN75" s="31"/>
      <c r="HO75" s="38">
        <f>COUNTIFS(Outbound_Monitor!H:H,"Diet",Outbound_Monitor!S:S,HO$2,Outbound_Monitor!Y:Y,"Verladen")</f>
        <v>0</v>
      </c>
      <c r="HP75" s="36">
        <f>COUNTIFS(Outbound_Monitor!H:H,"Diet",Outbound_Monitor!S:S,HP$2,Outbound_Monitor!Y:Y,"Verladen")</f>
        <v>0</v>
      </c>
      <c r="HQ75" s="36">
        <f>COUNTIFS(Outbound_Monitor!H:H,"Diet",Outbound_Monitor!S:S,HQ$2,Outbound_Monitor!Y:Y,"Verladen")</f>
        <v>0</v>
      </c>
      <c r="HR75" s="36">
        <f>COUNTIFS(Outbound_Monitor!H:H,"Diet",Outbound_Monitor!S:S,HR$2,Outbound_Monitor!Y:Y,"Verladen")</f>
        <v>0</v>
      </c>
      <c r="HS75" s="36">
        <f>COUNTIFS(Outbound_Monitor!H:H,"Diet",Outbound_Monitor!S:S,HS$2,Outbound_Monitor!Y:Y,"Verladen")</f>
        <v>0</v>
      </c>
      <c r="HT75" s="31"/>
      <c r="HU75" s="31"/>
      <c r="HV75" s="38">
        <f>COUNTIFS(Outbound_Monitor!H:H,"Diet",Outbound_Monitor!S:S,HV$2,Outbound_Monitor!Y:Y,"Verladen")</f>
        <v>0</v>
      </c>
      <c r="HW75" s="36">
        <f>COUNTIFS(Outbound_Monitor!H:H,"Diet",Outbound_Monitor!S:S,HW$2,Outbound_Monitor!Y:Y,"Verladen")</f>
        <v>0</v>
      </c>
      <c r="HX75" s="36">
        <f>COUNTIFS(Outbound_Monitor!H:H,"Diet",Outbound_Monitor!S:S,HX$2,Outbound_Monitor!Y:Y,"Verladen")</f>
        <v>0</v>
      </c>
      <c r="HY75" s="36">
        <f>COUNTIFS(Outbound_Monitor!H:H,"Diet",Outbound_Monitor!S:S,HY$2,Outbound_Monitor!Y:Y,"Verladen")</f>
        <v>0</v>
      </c>
      <c r="HZ75" s="36">
        <f>COUNTIFS(Outbound_Monitor!H:H,"Diet",Outbound_Monitor!S:S,HZ$2,Outbound_Monitor!Y:Y,"Verladen")</f>
        <v>0</v>
      </c>
      <c r="IA75" s="31"/>
      <c r="IB75" s="31"/>
      <c r="IC75" s="38">
        <f>COUNTIFS(Outbound_Monitor!H:H,"Diet",Outbound_Monitor!S:S,IC$2,Outbound_Monitor!Y:Y,"Verladen")</f>
        <v>0</v>
      </c>
      <c r="ID75" s="36">
        <f>COUNTIFS(Outbound_Monitor!H:H,"Diet",Outbound_Monitor!S:S,ID$2,Outbound_Monitor!Y:Y,"Verladen")</f>
        <v>0</v>
      </c>
      <c r="IE75" s="36">
        <f>COUNTIFS(Outbound_Monitor!H:H,"Diet",Outbound_Monitor!S:S,IE$2,Outbound_Monitor!Y:Y,"Verladen")</f>
        <v>0</v>
      </c>
      <c r="IF75" s="36">
        <f>COUNTIFS(Outbound_Monitor!H:H,"Diet",Outbound_Monitor!S:S,IF$2,Outbound_Monitor!Y:Y,"Verladen")</f>
        <v>0</v>
      </c>
      <c r="IG75" s="36">
        <f>COUNTIFS(Outbound_Monitor!H:H,"Diet",Outbound_Monitor!S:S,IG$2,Outbound_Monitor!Y:Y,"Verladen")</f>
        <v>0</v>
      </c>
      <c r="IH75" s="31"/>
      <c r="II75" s="31"/>
      <c r="IJ75" s="38">
        <f>COUNTIFS(Outbound_Monitor!H:H,"Diet",Outbound_Monitor!S:S,IJ$2,Outbound_Monitor!Y:Y,"Verladen")</f>
        <v>0</v>
      </c>
      <c r="IK75" s="36">
        <f>COUNTIFS(Outbound_Monitor!H:H,"Diet",Outbound_Monitor!S:S,IK$2,Outbound_Monitor!Y:Y,"Verladen")</f>
        <v>0</v>
      </c>
      <c r="IL75" s="36">
        <f>COUNTIFS(Outbound_Monitor!H:H,"Diet",Outbound_Monitor!S:S,IL$2,Outbound_Monitor!Y:Y,"Verladen")</f>
        <v>0</v>
      </c>
      <c r="IM75" s="36">
        <f>COUNTIFS(Outbound_Monitor!H:H,"Diet",Outbound_Monitor!S:S,IM$2,Outbound_Monitor!Y:Y,"Verladen")</f>
        <v>0</v>
      </c>
      <c r="IN75" s="36">
        <f>COUNTIFS(Outbound_Monitor!H:H,"Diet",Outbound_Monitor!S:S,IN$2,Outbound_Monitor!Y:Y,"Verladen")</f>
        <v>0</v>
      </c>
      <c r="IO75" s="31"/>
      <c r="IP75" s="31"/>
      <c r="IQ75" s="38">
        <f>COUNTIFS(Outbound_Monitor!H:H,"Diet",Outbound_Monitor!S:S,IQ$2,Outbound_Monitor!Y:Y,"Verladen")</f>
        <v>0</v>
      </c>
      <c r="IR75" s="36">
        <f>COUNTIFS(Outbound_Monitor!H:H,"Diet",Outbound_Monitor!S:S,IR$2,Outbound_Monitor!Y:Y,"Verladen")</f>
        <v>0</v>
      </c>
      <c r="IS75" s="36">
        <f>COUNTIFS(Outbound_Monitor!H:H,"Diet",Outbound_Monitor!S:S,IS$2,Outbound_Monitor!Y:Y,"Verladen")</f>
        <v>0</v>
      </c>
      <c r="IT75" s="36">
        <f>COUNTIFS(Outbound_Monitor!H:H,"Diet",Outbound_Monitor!S:S,IT$2,Outbound_Monitor!Y:Y,"Verladen")</f>
        <v>0</v>
      </c>
      <c r="IU75" s="36">
        <f>COUNTIFS(Outbound_Monitor!H:H,"Diet",Outbound_Monitor!S:S,IU$2,Outbound_Monitor!Y:Y,"Verladen")</f>
        <v>0</v>
      </c>
      <c r="IV75" s="31"/>
      <c r="IW75" s="31"/>
      <c r="IX75" s="38">
        <f>COUNTIFS(Outbound_Monitor!H:H,"Diet",Outbound_Monitor!S:S,IX$2,Outbound_Monitor!Y:Y,"Verladen")</f>
        <v>0</v>
      </c>
      <c r="IY75" s="36">
        <f>COUNTIFS(Outbound_Monitor!H:H,"Diet",Outbound_Monitor!S:S,IY$2,Outbound_Monitor!Y:Y,"Verladen")</f>
        <v>0</v>
      </c>
      <c r="IZ75" s="36">
        <f>COUNTIFS(Outbound_Monitor!H:H,"Diet",Outbound_Monitor!S:S,IZ$2,Outbound_Monitor!Y:Y,"Verladen")</f>
        <v>0</v>
      </c>
      <c r="JA75" s="36">
        <f>COUNTIFS(Outbound_Monitor!H:H,"Diet",Outbound_Monitor!S:S,JA$2,Outbound_Monitor!Y:Y,"Verladen")</f>
        <v>0</v>
      </c>
      <c r="JB75" s="36">
        <f>COUNTIFS(Outbound_Monitor!H:H,"Diet",Outbound_Monitor!S:S,JB$2,Outbound_Monitor!Y:Y,"Verladen")</f>
        <v>0</v>
      </c>
      <c r="JC75" s="31"/>
      <c r="JD75" s="31"/>
      <c r="JE75" s="38">
        <f>COUNTIFS(Outbound_Monitor!H:H,"Diet",Outbound_Monitor!S:S,JE$2,Outbound_Monitor!Y:Y,"Verladen")</f>
        <v>0</v>
      </c>
      <c r="JF75" s="36">
        <f>COUNTIFS(Outbound_Monitor!H:H,"Diet",Outbound_Monitor!S:S,JF$2,Outbound_Monitor!Y:Y,"Verladen")</f>
        <v>0</v>
      </c>
      <c r="JG75" s="36">
        <f>COUNTIFS(Outbound_Monitor!H:H,"Diet",Outbound_Monitor!S:S,JG$2,Outbound_Monitor!Y:Y,"Verladen")</f>
        <v>0</v>
      </c>
      <c r="JH75" s="36">
        <f>COUNTIFS(Outbound_Monitor!H:H,"Diet",Outbound_Monitor!S:S,JH$2,Outbound_Monitor!Y:Y,"Verladen")</f>
        <v>0</v>
      </c>
      <c r="JI75" s="36">
        <f>COUNTIFS(Outbound_Monitor!H:H,"Diet",Outbound_Monitor!S:S,JI$2,Outbound_Monitor!Y:Y,"Verladen")</f>
        <v>0</v>
      </c>
      <c r="JJ75" s="31"/>
      <c r="JK75" s="31"/>
      <c r="JL75" s="38">
        <f>COUNTIFS(Outbound_Monitor!H:H,"Diet",Outbound_Monitor!S:S,JL$2,Outbound_Monitor!Y:Y,"Verladen")</f>
        <v>0</v>
      </c>
      <c r="JM75" s="36">
        <f>COUNTIFS(Outbound_Monitor!H:H,"Diet",Outbound_Monitor!S:S,JM$2,Outbound_Monitor!Y:Y,"Verladen")</f>
        <v>0</v>
      </c>
      <c r="JN75" s="36">
        <f>COUNTIFS(Outbound_Monitor!H:H,"Diet",Outbound_Monitor!S:S,JN$2,Outbound_Monitor!Y:Y,"Verladen")</f>
        <v>0</v>
      </c>
      <c r="JO75" s="36">
        <f>COUNTIFS(Outbound_Monitor!H:H,"Diet",Outbound_Monitor!S:S,JO$2,Outbound_Monitor!Y:Y,"Verladen")</f>
        <v>0</v>
      </c>
      <c r="JP75" s="36">
        <f>COUNTIFS(Outbound_Monitor!H:H,"Diet",Outbound_Monitor!S:S,JP$2,Outbound_Monitor!Y:Y,"Verladen")</f>
        <v>0</v>
      </c>
      <c r="JQ75" s="31"/>
      <c r="JR75" s="31"/>
      <c r="JS75" s="38">
        <f>COUNTIFS(Outbound_Monitor!H:H,"Diet",Outbound_Monitor!S:S,JS$2,Outbound_Monitor!Y:Y,"Verladen")</f>
        <v>0</v>
      </c>
      <c r="JT75" s="36">
        <f>COUNTIFS(Outbound_Monitor!H:H,"Diet",Outbound_Monitor!S:S,JT$2,Outbound_Monitor!Y:Y,"Verladen")</f>
        <v>0</v>
      </c>
      <c r="JU75" s="36">
        <f>COUNTIFS(Outbound_Monitor!H:H,"Diet",Outbound_Monitor!S:S,JU$2,Outbound_Monitor!Y:Y,"Verladen")</f>
        <v>0</v>
      </c>
      <c r="JV75" s="36">
        <f>COUNTIFS(Outbound_Monitor!H:H,"Diet",Outbound_Monitor!S:S,JV$2,Outbound_Monitor!Y:Y,"Verladen")</f>
        <v>0</v>
      </c>
      <c r="JW75" s="36">
        <f>COUNTIFS(Outbound_Monitor!H:H,"Diet",Outbound_Monitor!S:S,JW$2,Outbound_Monitor!Y:Y,"Verladen")</f>
        <v>0</v>
      </c>
      <c r="JX75" s="31"/>
      <c r="JY75" s="31"/>
      <c r="JZ75" s="38">
        <f>COUNTIFS(Outbound_Monitor!H:H,"Diet",Outbound_Monitor!S:S,JZ$2,Outbound_Monitor!Y:Y,"Verladen")</f>
        <v>0</v>
      </c>
      <c r="KA75" s="36">
        <f>COUNTIFS(Outbound_Monitor!H:H,"Diet",Outbound_Monitor!S:S,KA$2,Outbound_Monitor!Y:Y,"Verladen")</f>
        <v>0</v>
      </c>
      <c r="KB75" s="36">
        <f>COUNTIFS(Outbound_Monitor!H:H,"Diet",Outbound_Monitor!S:S,KB$2,Outbound_Monitor!Y:Y,"Verladen")</f>
        <v>0</v>
      </c>
      <c r="KC75" s="36">
        <f>COUNTIFS(Outbound_Monitor!H:H,"Diet",Outbound_Monitor!S:S,KC$2,Outbound_Monitor!Y:Y,"Verladen")</f>
        <v>0</v>
      </c>
      <c r="KD75" s="36">
        <f>COUNTIFS(Outbound_Monitor!H:H,"Diet",Outbound_Monitor!S:S,KD$2,Outbound_Monitor!Y:Y,"Verladen")</f>
        <v>0</v>
      </c>
      <c r="KE75" s="31"/>
      <c r="KF75" s="31"/>
      <c r="KG75" s="38">
        <f>COUNTIFS(Outbound_Monitor!H:H,"Diet",Outbound_Monitor!S:S,KG$2,Outbound_Monitor!Y:Y,"Verladen")</f>
        <v>0</v>
      </c>
      <c r="KH75" s="36">
        <f>COUNTIFS(Outbound_Monitor!H:H,"Diet",Outbound_Monitor!S:S,KH$2,Outbound_Monitor!Y:Y,"Verladen")</f>
        <v>0</v>
      </c>
      <c r="KI75" s="36">
        <f>COUNTIFS(Outbound_Monitor!H:H,"Diet",Outbound_Monitor!S:S,KI$2,Outbound_Monitor!Y:Y,"Verladen")</f>
        <v>0</v>
      </c>
      <c r="KJ75" s="36">
        <f>COUNTIFS(Outbound_Monitor!H:H,"Diet",Outbound_Monitor!S:S,KJ$2,Outbound_Monitor!Y:Y,"Verladen")</f>
        <v>0</v>
      </c>
      <c r="KK75" s="36">
        <f>COUNTIFS(Outbound_Monitor!H:H,"Diet",Outbound_Monitor!S:S,KK$2,Outbound_Monitor!Y:Y,"Verladen")</f>
        <v>0</v>
      </c>
      <c r="KL75" s="31"/>
      <c r="KM75" s="31"/>
      <c r="KN75" s="38">
        <f>COUNTIFS(Outbound_Monitor!H:H,"Diet",Outbound_Monitor!S:S,KN$2,Outbound_Monitor!Y:Y,"Verladen")</f>
        <v>0</v>
      </c>
      <c r="KO75" s="36">
        <f>COUNTIFS(Outbound_Monitor!H:H,"Diet",Outbound_Monitor!S:S,KO$2,Outbound_Monitor!Y:Y,"Verladen")</f>
        <v>0</v>
      </c>
      <c r="KP75" s="36">
        <f>COUNTIFS(Outbound_Monitor!H:H,"Diet",Outbound_Monitor!S:S,KP$2,Outbound_Monitor!Y:Y,"Verladen")</f>
        <v>0</v>
      </c>
      <c r="KQ75" s="36">
        <f>COUNTIFS(Outbound_Monitor!H:H,"Diet",Outbound_Monitor!S:S,KQ$2,Outbound_Monitor!Y:Y,"Verladen")</f>
        <v>0</v>
      </c>
      <c r="KR75" s="36">
        <f>COUNTIFS(Outbound_Monitor!H:H,"Diet",Outbound_Monitor!S:S,KR$2,Outbound_Monitor!Y:Y,"Verladen")</f>
        <v>0</v>
      </c>
      <c r="KS75" s="31"/>
      <c r="KT75" s="31"/>
      <c r="KU75" s="38">
        <f>COUNTIFS(Outbound_Monitor!H:H,"Diet",Outbound_Monitor!S:S,KU$2,Outbound_Monitor!Y:Y,"Verladen")</f>
        <v>0</v>
      </c>
      <c r="KV75" s="36">
        <f>COUNTIFS(Outbound_Monitor!H:H,"Diet",Outbound_Monitor!S:S,KV$2,Outbound_Monitor!Y:Y,"Verladen")</f>
        <v>0</v>
      </c>
      <c r="KW75" s="36">
        <f>COUNTIFS(Outbound_Monitor!H:H,"Diet",Outbound_Monitor!S:S,KW$2,Outbound_Monitor!Y:Y,"Verladen")</f>
        <v>0</v>
      </c>
      <c r="KX75" s="36">
        <f>COUNTIFS(Outbound_Monitor!H:H,"Diet",Outbound_Monitor!S:S,KX$2,Outbound_Monitor!Y:Y,"Verladen")</f>
        <v>0</v>
      </c>
      <c r="KY75" s="36">
        <f>COUNTIFS(Outbound_Monitor!H:H,"Diet",Outbound_Monitor!S:S,KY$2,Outbound_Monitor!Y:Y,"Verladen")</f>
        <v>0</v>
      </c>
      <c r="KZ75" s="31"/>
      <c r="LA75" s="31"/>
      <c r="LB75" s="38">
        <f>COUNTIFS(Outbound_Monitor!H:H,"Diet",Outbound_Monitor!S:S,LB$2,Outbound_Monitor!Y:Y,"Verladen")</f>
        <v>0</v>
      </c>
      <c r="LC75" s="36">
        <f>COUNTIFS(Outbound_Monitor!H:H,"Diet",Outbound_Monitor!S:S,LC$2,Outbound_Monitor!Y:Y,"Verladen")</f>
        <v>0</v>
      </c>
      <c r="LD75" s="36">
        <f>COUNTIFS(Outbound_Monitor!H:H,"Diet",Outbound_Monitor!S:S,LD$2,Outbound_Monitor!Y:Y,"Verladen")</f>
        <v>0</v>
      </c>
      <c r="LE75" s="36">
        <f>COUNTIFS(Outbound_Monitor!H:H,"Diet",Outbound_Monitor!S:S,LE$2,Outbound_Monitor!Y:Y,"Verladen")</f>
        <v>0</v>
      </c>
      <c r="LF75" s="36">
        <f>COUNTIFS(Outbound_Monitor!H:H,"Diet",Outbound_Monitor!S:S,LF$2,Outbound_Monitor!Y:Y,"Verladen")</f>
        <v>0</v>
      </c>
      <c r="LG75" s="31"/>
      <c r="LH75" s="31"/>
      <c r="LI75" s="38">
        <f>COUNTIFS(Outbound_Monitor!H:H,"Diet",Outbound_Monitor!S:S,LI$2,Outbound_Monitor!Y:Y,"Verladen")</f>
        <v>0</v>
      </c>
      <c r="LJ75" s="36">
        <f>COUNTIFS(Outbound_Monitor!H:H,"Diet",Outbound_Monitor!S:S,LJ$2,Outbound_Monitor!Y:Y,"Verladen")</f>
        <v>0</v>
      </c>
      <c r="LK75" s="36">
        <f>COUNTIFS(Outbound_Monitor!H:H,"Diet",Outbound_Monitor!S:S,LK$2,Outbound_Monitor!Y:Y,"Verladen")</f>
        <v>0</v>
      </c>
      <c r="LL75" s="36">
        <f>COUNTIFS(Outbound_Monitor!H:H,"Diet",Outbound_Monitor!S:S,LL$2,Outbound_Monitor!Y:Y,"Verladen")</f>
        <v>0</v>
      </c>
      <c r="LM75" s="36">
        <f>COUNTIFS(Outbound_Monitor!H:H,"Diet",Outbound_Monitor!S:S,LM$2,Outbound_Monitor!Y:Y,"Verladen")</f>
        <v>0</v>
      </c>
      <c r="LN75" s="31"/>
      <c r="LO75" s="31"/>
      <c r="LP75" s="38">
        <f>COUNTIFS(Outbound_Monitor!H:H,"Diet",Outbound_Monitor!S:S,LP$2,Outbound_Monitor!Y:Y,"Verladen")</f>
        <v>0</v>
      </c>
      <c r="LQ75" s="36">
        <f>COUNTIFS(Outbound_Monitor!H:H,"Diet",Outbound_Monitor!S:S,LQ$2,Outbound_Monitor!Y:Y,"Verladen")</f>
        <v>0</v>
      </c>
      <c r="LR75" s="36">
        <f>COUNTIFS(Outbound_Monitor!H:H,"Diet",Outbound_Monitor!S:S,LR$2,Outbound_Monitor!Y:Y,"Verladen")</f>
        <v>0</v>
      </c>
      <c r="LS75" s="36">
        <f>COUNTIFS(Outbound_Monitor!H:H,"Diet",Outbound_Monitor!S:S,LS$2,Outbound_Monitor!Y:Y,"Verladen")</f>
        <v>0</v>
      </c>
      <c r="LT75" s="36">
        <f>COUNTIFS(Outbound_Monitor!H:H,"Diet",Outbound_Monitor!S:S,LT$2,Outbound_Monitor!Y:Y,"Verladen")</f>
        <v>0</v>
      </c>
      <c r="LU75" s="31"/>
      <c r="LV75" s="31"/>
      <c r="LW75" s="38">
        <f>COUNTIFS(Outbound_Monitor!H:H,"Diet",Outbound_Monitor!S:S,LW$2,Outbound_Monitor!Y:Y,"Verladen")</f>
        <v>0</v>
      </c>
      <c r="LX75" s="36">
        <f>COUNTIFS(Outbound_Monitor!H:H,"Diet",Outbound_Monitor!S:S,LX$2,Outbound_Monitor!Y:Y,"Verladen")</f>
        <v>0</v>
      </c>
      <c r="LY75" s="36">
        <f>COUNTIFS(Outbound_Monitor!H:H,"Diet",Outbound_Monitor!S:S,LY$2,Outbound_Monitor!Y:Y,"Verladen")</f>
        <v>0</v>
      </c>
      <c r="LZ75" s="36">
        <f>COUNTIFS(Outbound_Monitor!H:H,"Diet",Outbound_Monitor!S:S,LZ$2,Outbound_Monitor!Y:Y,"Verladen")</f>
        <v>0</v>
      </c>
      <c r="MA75" s="36">
        <f>COUNTIFS(Outbound_Monitor!H:H,"Diet",Outbound_Monitor!S:S,MA$2,Outbound_Monitor!Y:Y,"Verladen")</f>
        <v>0</v>
      </c>
      <c r="MB75" s="31"/>
      <c r="MC75" s="31"/>
      <c r="MD75" s="38">
        <f>COUNTIFS(Outbound_Monitor!H:H,"Diet",Outbound_Monitor!S:S,MD$2,Outbound_Monitor!Y:Y,"Verladen")</f>
        <v>0</v>
      </c>
      <c r="ME75" s="36">
        <f>COUNTIFS(Outbound_Monitor!H:H,"Diet",Outbound_Monitor!S:S,ME$2,Outbound_Monitor!Y:Y,"Verladen")</f>
        <v>0</v>
      </c>
      <c r="MF75" s="36">
        <f>COUNTIFS(Outbound_Monitor!H:H,"Diet",Outbound_Monitor!S:S,MF$2,Outbound_Monitor!Y:Y,"Verladen")</f>
        <v>0</v>
      </c>
      <c r="MG75" s="36">
        <f>COUNTIFS(Outbound_Monitor!H:H,"Diet",Outbound_Monitor!S:S,MG$2,Outbound_Monitor!Y:Y,"Verladen")</f>
        <v>0</v>
      </c>
      <c r="MH75" s="36">
        <f>COUNTIFS(Outbound_Monitor!H:H,"Diet",Outbound_Monitor!S:S,MH$2,Outbound_Monitor!Y:Y,"Verladen")</f>
        <v>0</v>
      </c>
      <c r="MI75" s="31"/>
      <c r="MJ75" s="31"/>
      <c r="MK75" s="38">
        <f>COUNTIFS(Outbound_Monitor!H:H,"Diet",Outbound_Monitor!S:S,MK$2,Outbound_Monitor!Y:Y,"Verladen")</f>
        <v>0</v>
      </c>
      <c r="ML75" s="36">
        <f>COUNTIFS(Outbound_Monitor!H:H,"Diet",Outbound_Monitor!S:S,ML$2,Outbound_Monitor!Y:Y,"Verladen")</f>
        <v>0</v>
      </c>
      <c r="MM75" s="36">
        <f>COUNTIFS(Outbound_Monitor!H:H,"Diet",Outbound_Monitor!S:S,MM$2,Outbound_Monitor!Y:Y,"Verladen")</f>
        <v>0</v>
      </c>
      <c r="MN75" s="36">
        <f>COUNTIFS(Outbound_Monitor!H:H,"Diet",Outbound_Monitor!S:S,MN$2,Outbound_Monitor!Y:Y,"Verladen")</f>
        <v>0</v>
      </c>
      <c r="MO75" s="36">
        <f>COUNTIFS(Outbound_Monitor!H:H,"Diet",Outbound_Monitor!S:S,MO$2,Outbound_Monitor!Y:Y,"Verladen")</f>
        <v>0</v>
      </c>
      <c r="MP75" s="31"/>
      <c r="MQ75" s="31"/>
      <c r="MR75" s="38">
        <f>COUNTIFS(Outbound_Monitor!H:H,"Diet",Outbound_Monitor!S:S,MR$2,Outbound_Monitor!Y:Y,"Verladen")</f>
        <v>0</v>
      </c>
      <c r="MS75" s="36">
        <f>COUNTIFS(Outbound_Monitor!H:H,"Diet",Outbound_Monitor!S:S,MS$2,Outbound_Monitor!Y:Y,"Verladen")</f>
        <v>0</v>
      </c>
      <c r="MT75" s="36">
        <f>COUNTIFS(Outbound_Monitor!H:H,"Diet",Outbound_Monitor!S:S,MT$2,Outbound_Monitor!Y:Y,"Verladen")</f>
        <v>0</v>
      </c>
      <c r="MU75" s="36">
        <f>COUNTIFS(Outbound_Monitor!H:H,"Diet",Outbound_Monitor!S:S,MU$2,Outbound_Monitor!Y:Y,"Verladen")</f>
        <v>0</v>
      </c>
      <c r="MV75" s="36">
        <f>COUNTIFS(Outbound_Monitor!H:H,"Diet",Outbound_Monitor!S:S,MV$2,Outbound_Monitor!Y:Y,"Verladen")</f>
        <v>0</v>
      </c>
      <c r="MW75" s="31"/>
      <c r="MX75" s="31"/>
      <c r="MY75" s="38">
        <f>COUNTIFS(Outbound_Monitor!H:H,"Diet",Outbound_Monitor!S:S,MY$2,Outbound_Monitor!Y:Y,"Verladen")</f>
        <v>0</v>
      </c>
      <c r="MZ75" s="36">
        <f>COUNTIFS(Outbound_Monitor!H:H,"Diet",Outbound_Monitor!S:S,MZ$2,Outbound_Monitor!Y:Y,"Verladen")</f>
        <v>0</v>
      </c>
      <c r="NA75" s="36">
        <f>COUNTIFS(Outbound_Monitor!H:H,"Diet",Outbound_Monitor!S:S,NA$2,Outbound_Monitor!Y:Y,"Verladen")</f>
        <v>0</v>
      </c>
      <c r="NB75" s="36">
        <f>COUNTIFS(Outbound_Monitor!H:H,"Diet",Outbound_Monitor!S:S,NB$2,Outbound_Monitor!Y:Y,"Verladen")</f>
        <v>0</v>
      </c>
      <c r="NC75" s="36">
        <f>COUNTIFS(Outbound_Monitor!H:H,"Diet",Outbound_Monitor!S:S,NC$2,Outbound_Monitor!Y:Y,"Verladen")</f>
        <v>0</v>
      </c>
      <c r="ND75" s="31"/>
      <c r="NE75" s="31"/>
      <c r="NF75" s="16" t="s">
        <v>759</v>
      </c>
    </row>
    <row r="76" spans="1:370" s="29" customFormat="1" ht="15.75" x14ac:dyDescent="0.25">
      <c r="A76" s="100" t="s">
        <v>849</v>
      </c>
      <c r="B76" s="23" t="s">
        <v>308</v>
      </c>
      <c r="C76" s="34"/>
      <c r="D76" s="35"/>
      <c r="E76" s="56"/>
      <c r="F76" s="101">
        <v>0</v>
      </c>
      <c r="G76" s="101" t="e">
        <f t="shared" ref="G76:H76" si="210">IF(G74&gt;=G75,G75/G74,100%-(G75-G74)/G74)</f>
        <v>#DIV/0!</v>
      </c>
      <c r="H76" s="101" t="e">
        <f t="shared" si="210"/>
        <v>#DIV/0!</v>
      </c>
      <c r="I76" s="101" t="e">
        <f>IF(I74&gt;=I75,I75/I74,100%-(I75-I74)/I74)</f>
        <v>#DIV/0!</v>
      </c>
      <c r="J76" s="31"/>
      <c r="K76" s="31"/>
      <c r="L76" s="31"/>
      <c r="M76" s="102" t="e">
        <f>IF(M74&gt;=M75,M75/M74,100%-(M75-M74)/M74)</f>
        <v>#DIV/0!</v>
      </c>
      <c r="N76" s="103" t="e">
        <f>IF(N74&gt;=N75,N75/N74,100%-(N75-N74)/N74)</f>
        <v>#DIV/0!</v>
      </c>
      <c r="O76" s="103">
        <v>0.35</v>
      </c>
      <c r="P76" s="103" t="e">
        <f>IF(P74&gt;=P75,P75/P74,100%-(P75-P74)/P74)</f>
        <v>#DIV/0!</v>
      </c>
      <c r="Q76" s="103" t="e">
        <f>IF(Q74&gt;=Q75,Q75/Q74,100%-(Q75-Q74)/Q74)</f>
        <v>#DIV/0!</v>
      </c>
      <c r="R76" s="31"/>
      <c r="S76" s="31"/>
      <c r="T76" s="102" t="e">
        <f>IF(T74&gt;=T75,T75/T74,100%-(T75-T74)/T74)</f>
        <v>#DIV/0!</v>
      </c>
      <c r="U76" s="103" t="e">
        <f>IF(U74&gt;=U75,U75/U74,100%-(U75-U74)/U74)</f>
        <v>#DIV/0!</v>
      </c>
      <c r="V76" s="103">
        <v>0.5</v>
      </c>
      <c r="W76" s="103" t="e">
        <f>IF(W74&gt;=W75,W75/W74,100%-(W75-W74)/W74)</f>
        <v>#DIV/0!</v>
      </c>
      <c r="X76" s="103" t="e">
        <f>IF(X74&gt;=X75,X75/X74,100%-(X75-X74)/X74)</f>
        <v>#DIV/0!</v>
      </c>
      <c r="Y76" s="31"/>
      <c r="Z76" s="31"/>
      <c r="AA76" s="102">
        <v>0.8</v>
      </c>
      <c r="AB76" s="103" t="e">
        <f>IF(AB74&gt;=AB75,AB75/AB74,100%-(AB75-AB74)/AB74)</f>
        <v>#DIV/0!</v>
      </c>
      <c r="AC76" s="103">
        <v>0.2</v>
      </c>
      <c r="AD76" s="103" t="e">
        <f>IF(AD74&gt;=AD75,AD75/AD74,100%-(AD75-AD74)/AD74)</f>
        <v>#DIV/0!</v>
      </c>
      <c r="AE76" s="103">
        <v>0.5</v>
      </c>
      <c r="AF76" s="31"/>
      <c r="AG76" s="31"/>
      <c r="AH76" s="102" t="e">
        <f>IF(AH74&gt;=AH75,AH75/AH74,100%-(AH75-AH74)/AH74)</f>
        <v>#DIV/0!</v>
      </c>
      <c r="AI76" s="103" t="e">
        <f>IF(AI74&gt;=AI75,AI75/AI74,100%-(AI75-AI74)/AI74)</f>
        <v>#DIV/0!</v>
      </c>
      <c r="AJ76" s="103" t="e">
        <f>IF(AJ74&gt;=AJ75,AJ75/AJ74,100%-(AJ75-AJ74)/AJ74)</f>
        <v>#DIV/0!</v>
      </c>
      <c r="AK76" s="103">
        <v>0.3</v>
      </c>
      <c r="AL76" s="103" t="e">
        <f>IF(AL74&gt;=AL75,AL75/AL74,100%-(AL75-AL74)/AL74)</f>
        <v>#DIV/0!</v>
      </c>
      <c r="AM76" s="31"/>
      <c r="AN76" s="31"/>
      <c r="AO76" s="102" t="e">
        <f>IF(AO74&gt;=AO75,AO75/AO74,100%-(AO75-AO74)/AO74)</f>
        <v>#DIV/0!</v>
      </c>
      <c r="AP76" s="103" t="e">
        <f>IF(AP74&gt;=AP75,AP75/AP74,100%-(AP75-AP74)/AP74)</f>
        <v>#DIV/0!</v>
      </c>
      <c r="AQ76" s="103" t="e">
        <f>IF(AQ74&gt;=AQ75,AQ75/AQ74,100%-(AQ75-AQ74)/AQ74)</f>
        <v>#DIV/0!</v>
      </c>
      <c r="AR76" s="103" t="e">
        <f>IF(AR74&gt;=AR75,AR75/AR74,100%-(AR75-AR74)/AR74)</f>
        <v>#DIV/0!</v>
      </c>
      <c r="AS76" s="103" t="e">
        <f>IF(AS74&gt;=AS75,AS75/AS74,100%-(AS75-AS74)/AS74)</f>
        <v>#DIV/0!</v>
      </c>
      <c r="AT76" s="31"/>
      <c r="AU76" s="31"/>
      <c r="AV76" s="102" t="e">
        <f>IF(AV74&gt;=AV75,AV75/AV74,100%-(AV75-AV74)/AV74)</f>
        <v>#DIV/0!</v>
      </c>
      <c r="AW76" s="103" t="e">
        <f>IF(AW74&gt;=AW75,AW75/AW74,100%-(AW75-AW74)/AW74)</f>
        <v>#DIV/0!</v>
      </c>
      <c r="AX76" s="103" t="e">
        <f>IF(AX74&gt;=AX75,AX75/AX74,100%-(AX75-AX74)/AX74)</f>
        <v>#DIV/0!</v>
      </c>
      <c r="AY76" s="103" t="e">
        <f>IF(AY74&gt;=AY75,AY75/AY74,100%-(AY75-AY74)/AY74)</f>
        <v>#DIV/0!</v>
      </c>
      <c r="AZ76" s="103" t="e">
        <f>IF(AZ74&gt;=AZ75,AZ75/AZ74,100%-(AZ75-AZ74)/AZ74)</f>
        <v>#DIV/0!</v>
      </c>
      <c r="BA76" s="31"/>
      <c r="BB76" s="31"/>
      <c r="BC76" s="102" t="e">
        <f>IF(BC74&gt;=BC75,BC75/BC74,100%-(BC75-BC74)/BC74)</f>
        <v>#DIV/0!</v>
      </c>
      <c r="BD76" s="103" t="e">
        <f>IF(BD74&gt;=BD75,BD75/BD74,100%-(BD75-BD74)/BD74)</f>
        <v>#DIV/0!</v>
      </c>
      <c r="BE76" s="103" t="e">
        <f>IF(BE74&gt;=BE75,BE75/BE74,100%-(BE75-BE74)/BE74)</f>
        <v>#DIV/0!</v>
      </c>
      <c r="BF76" s="103" t="e">
        <f>IF(BF74&gt;=BF75,BF75/BF74,100%-(BF75-BF74)/BF74)</f>
        <v>#DIV/0!</v>
      </c>
      <c r="BG76" s="103" t="e">
        <f>IF(BG74&gt;=BG75,BG75/BG74,100%-(BG75-BG74)/BG74)</f>
        <v>#DIV/0!</v>
      </c>
      <c r="BH76" s="31"/>
      <c r="BI76" s="31"/>
      <c r="BJ76" s="102" t="e">
        <f>IF(BJ74&gt;=BJ75,BJ75/BJ74,100%-(BJ75-BJ74)/BJ74)</f>
        <v>#DIV/0!</v>
      </c>
      <c r="BK76" s="103" t="e">
        <f>IF(BK74&gt;=BK75,BK75/BK74,100%-(BK75-BK74)/BK74)</f>
        <v>#DIV/0!</v>
      </c>
      <c r="BL76" s="103" t="e">
        <f>IF(BL74&gt;=BL75,BL75/BL74,100%-(BL75-BL74)/BL74)</f>
        <v>#DIV/0!</v>
      </c>
      <c r="BM76" s="103" t="e">
        <f>IF(BM74&gt;=BM75,BM75/BM74,100%-(BM75-BM74)/BM74)</f>
        <v>#DIV/0!</v>
      </c>
      <c r="BN76" s="103" t="e">
        <f>IF(BN74&gt;=BN75,BN75/BN74,100%-(BN75-BN74)/BN74)</f>
        <v>#DIV/0!</v>
      </c>
      <c r="BO76" s="31"/>
      <c r="BP76" s="31"/>
      <c r="BQ76" s="102" t="e">
        <f>IF(BQ74&gt;=BQ75,BQ75/BQ74,100%-(BQ75-BQ74)/BQ74)</f>
        <v>#DIV/0!</v>
      </c>
      <c r="BR76" s="103" t="e">
        <f>IF(BR74&gt;=BR75,BR75/BR74,100%-(BR75-BR74)/BR74)</f>
        <v>#DIV/0!</v>
      </c>
      <c r="BS76" s="103" t="e">
        <f>IF(BS74&gt;=BS75,BS75/BS74,100%-(BS75-BS74)/BS74)</f>
        <v>#DIV/0!</v>
      </c>
      <c r="BT76" s="103" t="e">
        <f>IF(BT74&gt;=BT75,BT75/BT74,100%-(BT75-BT74)/BT74)</f>
        <v>#DIV/0!</v>
      </c>
      <c r="BU76" s="103">
        <f>IF(BU74&gt;=BU75,BU75/BU74,100%-(BU75-BU74)/BU74)</f>
        <v>0</v>
      </c>
      <c r="BV76" s="31"/>
      <c r="BW76" s="31"/>
      <c r="BX76" s="102" t="e">
        <f>IF(BX74&gt;=BX75,BX75/BX74,100%-(BX75-BX74)/BX74)</f>
        <v>#DIV/0!</v>
      </c>
      <c r="BY76" s="103" t="e">
        <f>IF(BY74&gt;=BY75,BY75/BY74,100%-(BY75-BY74)/BY74)</f>
        <v>#DIV/0!</v>
      </c>
      <c r="BZ76" s="103" t="e">
        <f>IF(BZ74&gt;=BZ75,BZ75/BZ74,100%-(BZ75-BZ74)/BZ74)</f>
        <v>#DIV/0!</v>
      </c>
      <c r="CA76" s="103" t="e">
        <f>IF(CA74&gt;=CA75,CA75/CA74,100%-(CA75-CA74)/CA74)</f>
        <v>#DIV/0!</v>
      </c>
      <c r="CB76" s="103" t="e">
        <f>IF(CB74&gt;=CB75,CB75/CB74,100%-(CB75-CB74)/CB74)</f>
        <v>#DIV/0!</v>
      </c>
      <c r="CC76" s="31"/>
      <c r="CD76" s="31"/>
      <c r="CE76" s="102" t="e">
        <f>IF(CE74&gt;=CE75,CE75/CE74,100%-(CE75-CE74)/CE74)</f>
        <v>#DIV/0!</v>
      </c>
      <c r="CF76" s="103" t="e">
        <f>IF(CF74&gt;=CF75,CF75/CF74,100%-(CF75-CF74)/CF74)</f>
        <v>#DIV/0!</v>
      </c>
      <c r="CG76" s="103" t="e">
        <f>IF(CG74&gt;=CG75,CG75/CG74,100%-(CG75-CG74)/CG74)</f>
        <v>#DIV/0!</v>
      </c>
      <c r="CH76" s="103" t="e">
        <f>IF(CH74&gt;=CH75,CH75/CH74,100%-(CH75-CH74)/CH74)</f>
        <v>#DIV/0!</v>
      </c>
      <c r="CI76" s="103" t="e">
        <f>IF(CI74&gt;=CI75,CI75/CI74,100%-(CI75-CI74)/CI74)</f>
        <v>#DIV/0!</v>
      </c>
      <c r="CJ76" s="31"/>
      <c r="CK76" s="31"/>
      <c r="CL76" s="102" t="e">
        <f>IF(CL74&gt;=CL75,CL75/CL74,100%-(CL75-CL74)/CL74)</f>
        <v>#DIV/0!</v>
      </c>
      <c r="CM76" s="103" t="e">
        <f>IF(CM74&gt;=CM75,CM75/CM74,100%-(CM75-CM74)/CM74)</f>
        <v>#DIV/0!</v>
      </c>
      <c r="CN76" s="103" t="e">
        <f>IF(CN74&gt;=CN75,CN75/CN74,100%-(CN75-CN74)/CN74)</f>
        <v>#DIV/0!</v>
      </c>
      <c r="CO76" s="103" t="e">
        <f>IF(CO74&gt;=CO75,CO75/CO74,100%-(CO75-CO74)/CO74)</f>
        <v>#DIV/0!</v>
      </c>
      <c r="CP76" s="103" t="e">
        <f>IF(CP74&gt;=CP75,CP75/CP74,100%-(CP75-CP74)/CP74)</f>
        <v>#DIV/0!</v>
      </c>
      <c r="CQ76" s="31"/>
      <c r="CR76" s="31"/>
      <c r="CS76" s="102" t="e">
        <f>IF(CS74&gt;=CS75,CS75/CS74,100%-(CS75-CS74)/CS74)</f>
        <v>#DIV/0!</v>
      </c>
      <c r="CT76" s="103" t="e">
        <f>IF(CT74&gt;=CT75,CT75/CT74,100%-(CT75-CT74)/CT74)</f>
        <v>#DIV/0!</v>
      </c>
      <c r="CU76" s="103" t="e">
        <f>IF(CU74&gt;=CU75,CU75/CU74,100%-(CU75-CU74)/CU74)</f>
        <v>#DIV/0!</v>
      </c>
      <c r="CV76" s="103" t="e">
        <f>IF(CV74&gt;=CV75,CV75/CV74,100%-(CV75-CV74)/CV74)</f>
        <v>#DIV/0!</v>
      </c>
      <c r="CW76" s="103" t="e">
        <f>IF(CW74&gt;=CW75,CW75/CW74,100%-(CW75-CW74)/CW74)</f>
        <v>#DIV/0!</v>
      </c>
      <c r="CX76" s="31"/>
      <c r="CY76" s="31"/>
      <c r="CZ76" s="102" t="e">
        <f>IF(CZ74&gt;=CZ75,CZ75/CZ74,100%-(CZ75-CZ74)/CZ74)</f>
        <v>#DIV/0!</v>
      </c>
      <c r="DA76" s="103" t="e">
        <f>IF(DA74&gt;=DA75,DA75/DA74,100%-(DA75-DA74)/DA74)</f>
        <v>#DIV/0!</v>
      </c>
      <c r="DB76" s="103" t="e">
        <f>IF(DB74&gt;=DB75,DB75/DB74,100%-(DB75-DB74)/DB74)</f>
        <v>#DIV/0!</v>
      </c>
      <c r="DC76" s="103" t="e">
        <f>IF(DC74&gt;=DC75,DC75/DC74,100%-(DC75-DC74)/DC74)</f>
        <v>#DIV/0!</v>
      </c>
      <c r="DD76" s="103" t="e">
        <f>IF(DD74&gt;=DD75,DD75/DD74,100%-(DD75-DD74)/DD74)</f>
        <v>#DIV/0!</v>
      </c>
      <c r="DE76" s="31"/>
      <c r="DF76" s="31"/>
      <c r="DG76" s="102" t="e">
        <f>IF(DG74&gt;=DG75,DG75/DG74,100%-(DG75-DG74)/DG74)</f>
        <v>#DIV/0!</v>
      </c>
      <c r="DH76" s="103" t="e">
        <f>IF(DH74&gt;=DH75,DH75/DH74,100%-(DH75-DH74)/DH74)</f>
        <v>#DIV/0!</v>
      </c>
      <c r="DI76" s="103" t="e">
        <f>IF(DI74&gt;=DI75,DI75/DI74,100%-(DI75-DI74)/DI74)</f>
        <v>#DIV/0!</v>
      </c>
      <c r="DJ76" s="103" t="e">
        <f>IF(DJ74&gt;=DJ75,DJ75/DJ74,100%-(DJ75-DJ74)/DJ74)</f>
        <v>#DIV/0!</v>
      </c>
      <c r="DK76" s="103" t="e">
        <f>IF(DK74&gt;=DK75,DK75/DK74,100%-(DK75-DK74)/DK74)</f>
        <v>#DIV/0!</v>
      </c>
      <c r="DL76" s="31"/>
      <c r="DM76" s="31"/>
      <c r="DN76" s="102" t="e">
        <f>IF(DN74&gt;=DN75,DN75/DN74,100%-(DN75-DN74)/DN74)</f>
        <v>#DIV/0!</v>
      </c>
      <c r="DO76" s="103" t="e">
        <f>IF(DO74&gt;=DO75,DO75/DO74,100%-(DO75-DO74)/DO74)</f>
        <v>#DIV/0!</v>
      </c>
      <c r="DP76" s="103" t="e">
        <f>IF(DP74&gt;=DP75,DP75/DP74,100%-(DP75-DP74)/DP74)</f>
        <v>#DIV/0!</v>
      </c>
      <c r="DQ76" s="103" t="e">
        <f>IF(DQ74&gt;=DQ75,DQ75/DQ74,100%-(DQ75-DQ74)/DQ74)</f>
        <v>#DIV/0!</v>
      </c>
      <c r="DR76" s="103" t="e">
        <f>IF(DR74&gt;=DR75,DR75/DR74,100%-(DR75-DR74)/DR74)</f>
        <v>#DIV/0!</v>
      </c>
      <c r="DS76" s="31"/>
      <c r="DT76" s="31"/>
      <c r="DU76" s="102" t="e">
        <f>IF(DU74&gt;=DU75,DU75/DU74,100%-(DU75-DU74)/DU74)</f>
        <v>#DIV/0!</v>
      </c>
      <c r="DV76" s="103" t="e">
        <f>IF(DV74&gt;=DV75,DV75/DV74,100%-(DV75-DV74)/DV74)</f>
        <v>#DIV/0!</v>
      </c>
      <c r="DW76" s="103" t="e">
        <f>IF(DW74&gt;=DW75,DW75/DW74,100%-(DW75-DW74)/DW74)</f>
        <v>#DIV/0!</v>
      </c>
      <c r="DX76" s="103" t="e">
        <f>IF(DX74&gt;=DX75,DX75/DX74,100%-(DX75-DX74)/DX74)</f>
        <v>#DIV/0!</v>
      </c>
      <c r="DY76" s="103" t="e">
        <f>IF(DY74&gt;=DY75,DY75/DY74,100%-(DY75-DY74)/DY74)</f>
        <v>#DIV/0!</v>
      </c>
      <c r="DZ76" s="31"/>
      <c r="EA76" s="31"/>
      <c r="EB76" s="102" t="e">
        <f>IF(EB74&gt;=EB75,EB75/EB74,100%-(EB75-EB74)/EB74)</f>
        <v>#DIV/0!</v>
      </c>
      <c r="EC76" s="103" t="e">
        <f>IF(EC74&gt;=EC75,EC75/EC74,100%-(EC75-EC74)/EC74)</f>
        <v>#DIV/0!</v>
      </c>
      <c r="ED76" s="103" t="e">
        <f>IF(ED74&gt;=ED75,ED75/ED74,100%-(ED75-ED74)/ED74)</f>
        <v>#DIV/0!</v>
      </c>
      <c r="EE76" s="103" t="e">
        <f>IF(EE74&gt;=EE75,EE75/EE74,100%-(EE75-EE74)/EE74)</f>
        <v>#DIV/0!</v>
      </c>
      <c r="EF76" s="103" t="e">
        <f>IF(EF74&gt;=EF75,EF75/EF74,100%-(EF75-EF74)/EF74)</f>
        <v>#DIV/0!</v>
      </c>
      <c r="EG76" s="31"/>
      <c r="EH76" s="31"/>
      <c r="EI76" s="102" t="e">
        <f>IF(EI74&gt;=EI75,EI75/EI74,100%-(EI75-EI74)/EI74)</f>
        <v>#DIV/0!</v>
      </c>
      <c r="EJ76" s="103" t="e">
        <f>IF(EJ74&gt;=EJ75,EJ75/EJ74,100%-(EJ75-EJ74)/EJ74)</f>
        <v>#DIV/0!</v>
      </c>
      <c r="EK76" s="103" t="e">
        <f>IF(EK74&gt;=EK75,EK75/EK74,100%-(EK75-EK74)/EK74)</f>
        <v>#DIV/0!</v>
      </c>
      <c r="EL76" s="103" t="e">
        <f>IF(EL74&gt;=EL75,EL75/EL74,100%-(EL75-EL74)/EL74)</f>
        <v>#DIV/0!</v>
      </c>
      <c r="EM76" s="103" t="e">
        <f>IF(EM74&gt;=EM75,EM75/EM74,100%-(EM75-EM74)/EM74)</f>
        <v>#DIV/0!</v>
      </c>
      <c r="EN76" s="31"/>
      <c r="EO76" s="31"/>
      <c r="EP76" s="102" t="e">
        <f>IF(EP74&gt;=EP75,EP75/EP74,100%-(EP75-EP74)/EP74)</f>
        <v>#DIV/0!</v>
      </c>
      <c r="EQ76" s="103" t="e">
        <f>IF(EQ74&gt;=EQ75,EQ75/EQ74,100%-(EQ75-EQ74)/EQ74)</f>
        <v>#DIV/0!</v>
      </c>
      <c r="ER76" s="103" t="e">
        <f>IF(ER74&gt;=ER75,ER75/ER74,100%-(ER75-ER74)/ER74)</f>
        <v>#DIV/0!</v>
      </c>
      <c r="ES76" s="103" t="e">
        <f>IF(ES74&gt;=ES75,ES75/ES74,100%-(ES75-ES74)/ES74)</f>
        <v>#DIV/0!</v>
      </c>
      <c r="ET76" s="103" t="e">
        <f>IF(ET74&gt;=ET75,ET75/ET74,100%-(ET75-ET74)/ET74)</f>
        <v>#DIV/0!</v>
      </c>
      <c r="EU76" s="31"/>
      <c r="EV76" s="31"/>
      <c r="EW76" s="102" t="e">
        <f>IF(EW74&gt;=EW75,EW75/EW74,100%-(EW75-EW74)/EW74)</f>
        <v>#DIV/0!</v>
      </c>
      <c r="EX76" s="103" t="e">
        <f>IF(EX74&gt;=EX75,EX75/EX74,100%-(EX75-EX74)/EX74)</f>
        <v>#DIV/0!</v>
      </c>
      <c r="EY76" s="103" t="e">
        <f>IF(EY74&gt;=EY75,EY75/EY74,100%-(EY75-EY74)/EY74)</f>
        <v>#DIV/0!</v>
      </c>
      <c r="EZ76" s="103" t="e">
        <f>IF(EZ74&gt;=EZ75,EZ75/EZ74,100%-(EZ75-EZ74)/EZ74)</f>
        <v>#DIV/0!</v>
      </c>
      <c r="FA76" s="103" t="e">
        <f>IF(FA74&gt;=FA75,FA75/FA74,100%-(FA75-FA74)/FA74)</f>
        <v>#DIV/0!</v>
      </c>
      <c r="FB76" s="31"/>
      <c r="FC76" s="31"/>
      <c r="FD76" s="102" t="e">
        <f>IF(FD74&gt;=FD75,FD75/FD74,100%-(FD75-FD74)/FD74)</f>
        <v>#DIV/0!</v>
      </c>
      <c r="FE76" s="103" t="e">
        <f>IF(FE74&gt;=FE75,FE75/FE74,100%-(FE75-FE74)/FE74)</f>
        <v>#DIV/0!</v>
      </c>
      <c r="FF76" s="103" t="e">
        <f>IF(FF74&gt;=FF75,FF75/FF74,100%-(FF75-FF74)/FF74)</f>
        <v>#DIV/0!</v>
      </c>
      <c r="FG76" s="103" t="e">
        <f>IF(FG74&gt;=FG75,FG75/FG74,100%-(FG75-FG74)/FG74)</f>
        <v>#DIV/0!</v>
      </c>
      <c r="FH76" s="103" t="e">
        <f>IF(FH74&gt;=FH75,FH75/FH74,100%-(FH75-FH74)/FH74)</f>
        <v>#DIV/0!</v>
      </c>
      <c r="FI76" s="31"/>
      <c r="FJ76" s="31"/>
      <c r="FK76" s="102" t="e">
        <f>IF(FK74&gt;=FK75,FK75/FK74,100%-(FK75-FK74)/FK74)</f>
        <v>#DIV/0!</v>
      </c>
      <c r="FL76" s="103" t="e">
        <f>IF(FL74&gt;=FL75,FL75/FL74,100%-(FL75-FL74)/FL74)</f>
        <v>#DIV/0!</v>
      </c>
      <c r="FM76" s="103" t="e">
        <f>IF(FM74&gt;=FM75,FM75/FM74,100%-(FM75-FM74)/FM74)</f>
        <v>#DIV/0!</v>
      </c>
      <c r="FN76" s="103" t="e">
        <f>IF(FN74&gt;=FN75,FN75/FN74,100%-(FN75-FN74)/FN74)</f>
        <v>#DIV/0!</v>
      </c>
      <c r="FO76" s="103" t="e">
        <f>IF(FO74&gt;=FO75,FO75/FO74,100%-(FO75-FO74)/FO74)</f>
        <v>#DIV/0!</v>
      </c>
      <c r="FP76" s="31"/>
      <c r="FQ76" s="31"/>
      <c r="FR76" s="102" t="e">
        <f>IF(FR74&gt;=FR75,FR75/FR74,100%-(FR75-FR74)/FR74)</f>
        <v>#DIV/0!</v>
      </c>
      <c r="FS76" s="103" t="e">
        <f>IF(FS74&gt;=FS75,FS75/FS74,100%-(FS75-FS74)/FS74)</f>
        <v>#DIV/0!</v>
      </c>
      <c r="FT76" s="103" t="e">
        <f>IF(FT74&gt;=FT75,FT75/FT74,100%-(FT75-FT74)/FT74)</f>
        <v>#DIV/0!</v>
      </c>
      <c r="FU76" s="103" t="e">
        <f>IF(FU74&gt;=FU75,FU75/FU74,100%-(FU75-FU74)/FU74)</f>
        <v>#DIV/0!</v>
      </c>
      <c r="FV76" s="103" t="e">
        <f>IF(FV74&gt;=FV75,FV75/FV74,100%-(FV75-FV74)/FV74)</f>
        <v>#DIV/0!</v>
      </c>
      <c r="FW76" s="31"/>
      <c r="FX76" s="31"/>
      <c r="FY76" s="102" t="e">
        <f>IF(FY74&gt;=FY75,FY75/FY74,100%-(FY75-FY74)/FY74)</f>
        <v>#DIV/0!</v>
      </c>
      <c r="FZ76" s="103" t="e">
        <f>IF(FZ74&gt;=FZ75,FZ75/FZ74,100%-(FZ75-FZ74)/FZ74)</f>
        <v>#DIV/0!</v>
      </c>
      <c r="GA76" s="103" t="e">
        <f>IF(GA74&gt;=GA75,GA75/GA74,100%-(GA75-GA74)/GA74)</f>
        <v>#DIV/0!</v>
      </c>
      <c r="GB76" s="103" t="e">
        <f>IF(GB74&gt;=GB75,GB75/GB74,100%-(GB75-GB74)/GB74)</f>
        <v>#DIV/0!</v>
      </c>
      <c r="GC76" s="103" t="e">
        <f>IF(GC74&gt;=GC75,GC75/GC74,100%-(GC75-GC74)/GC74)</f>
        <v>#DIV/0!</v>
      </c>
      <c r="GD76" s="31"/>
      <c r="GE76" s="31"/>
      <c r="GF76" s="102" t="e">
        <f>IF(GF74&gt;=GF75,GF75/GF74,100%-(GF75-GF74)/GF74)</f>
        <v>#DIV/0!</v>
      </c>
      <c r="GG76" s="103" t="e">
        <f>IF(GG74&gt;=GG75,GG75/GG74,100%-(GG75-GG74)/GG74)</f>
        <v>#DIV/0!</v>
      </c>
      <c r="GH76" s="103" t="e">
        <f>IF(GH74&gt;=GH75,GH75/GH74,100%-(GH75-GH74)/GH74)</f>
        <v>#DIV/0!</v>
      </c>
      <c r="GI76" s="103" t="e">
        <f>IF(GI74&gt;=GI75,GI75/GI74,100%-(GI75-GI74)/GI74)</f>
        <v>#DIV/0!</v>
      </c>
      <c r="GJ76" s="103" t="e">
        <f>IF(GJ74&gt;=GJ75,GJ75/GJ74,100%-(GJ75-GJ74)/GJ74)</f>
        <v>#DIV/0!</v>
      </c>
      <c r="GK76" s="31"/>
      <c r="GL76" s="31"/>
      <c r="GM76" s="102" t="e">
        <f>IF(GM74&gt;=GM75,GM75/GM74,100%-(GM75-GM74)/GM74)</f>
        <v>#DIV/0!</v>
      </c>
      <c r="GN76" s="103" t="e">
        <f>IF(GN74&gt;=GN75,GN75/GN74,100%-(GN75-GN74)/GN74)</f>
        <v>#DIV/0!</v>
      </c>
      <c r="GO76" s="103" t="e">
        <f>IF(GO74&gt;=GO75,GO75/GO74,100%-(GO75-GO74)/GO74)</f>
        <v>#DIV/0!</v>
      </c>
      <c r="GP76" s="103" t="e">
        <f>IF(GP74&gt;=GP75,GP75/GP74,100%-(GP75-GP74)/GP74)</f>
        <v>#DIV/0!</v>
      </c>
      <c r="GQ76" s="103" t="e">
        <f>IF(GQ74&gt;=GQ75,GQ75/GQ74,100%-(GQ75-GQ74)/GQ74)</f>
        <v>#DIV/0!</v>
      </c>
      <c r="GR76" s="31"/>
      <c r="GS76" s="31"/>
      <c r="GT76" s="102" t="e">
        <f>IF(GT74&gt;=GT75,GT75/GT74,100%-(GT75-GT74)/GT74)</f>
        <v>#DIV/0!</v>
      </c>
      <c r="GU76" s="103" t="e">
        <f>IF(GU74&gt;=GU75,GU75/GU74,100%-(GU75-GU74)/GU74)</f>
        <v>#DIV/0!</v>
      </c>
      <c r="GV76" s="103" t="e">
        <f>IF(GV74&gt;=GV75,GV75/GV74,100%-(GV75-GV74)/GV74)</f>
        <v>#DIV/0!</v>
      </c>
      <c r="GW76" s="103" t="e">
        <f>IF(GW74&gt;=GW75,GW75/GW74,100%-(GW75-GW74)/GW74)</f>
        <v>#DIV/0!</v>
      </c>
      <c r="GX76" s="103" t="e">
        <f>IF(GX74&gt;=GX75,GX75/GX74,100%-(GX75-GX74)/GX74)</f>
        <v>#DIV/0!</v>
      </c>
      <c r="GY76" s="31"/>
      <c r="GZ76" s="31"/>
      <c r="HA76" s="102" t="e">
        <f>IF(HA74&gt;=HA75,HA75/HA74,100%-(HA75-HA74)/HA74)</f>
        <v>#DIV/0!</v>
      </c>
      <c r="HB76" s="103" t="e">
        <f>IF(HB74&gt;=HB75,HB75/HB74,100%-(HB75-HB74)/HB74)</f>
        <v>#DIV/0!</v>
      </c>
      <c r="HC76" s="103" t="e">
        <f>IF(HC74&gt;=HC75,HC75/HC74,100%-(HC75-HC74)/HC74)</f>
        <v>#DIV/0!</v>
      </c>
      <c r="HD76" s="103" t="e">
        <f>IF(HD74&gt;=HD75,HD75/HD74,100%-(HD75-HD74)/HD74)</f>
        <v>#DIV/0!</v>
      </c>
      <c r="HE76" s="103" t="e">
        <f>IF(HE74&gt;=HE75,HE75/HE74,100%-(HE75-HE74)/HE74)</f>
        <v>#DIV/0!</v>
      </c>
      <c r="HF76" s="31"/>
      <c r="HG76" s="31"/>
      <c r="HH76" s="102" t="e">
        <f>IF(HH74&gt;=HH75,HH75/HH74,100%-(HH75-HH74)/HH74)</f>
        <v>#DIV/0!</v>
      </c>
      <c r="HI76" s="103" t="e">
        <f>IF(HI74&gt;=HI75,HI75/HI74,100%-(HI75-HI74)/HI74)</f>
        <v>#DIV/0!</v>
      </c>
      <c r="HJ76" s="103" t="e">
        <f>IF(HJ74&gt;=HJ75,HJ75/HJ74,100%-(HJ75-HJ74)/HJ74)</f>
        <v>#DIV/0!</v>
      </c>
      <c r="HK76" s="103" t="e">
        <f>IF(HK74&gt;=HK75,HK75/HK74,100%-(HK75-HK74)/HK74)</f>
        <v>#DIV/0!</v>
      </c>
      <c r="HL76" s="103" t="e">
        <f>IF(HL74&gt;=HL75,HL75/HL74,100%-(HL75-HL74)/HL74)</f>
        <v>#DIV/0!</v>
      </c>
      <c r="HM76" s="31"/>
      <c r="HN76" s="31"/>
      <c r="HO76" s="102" t="e">
        <f>IF(HO74&gt;=HO75,HO75/HO74,100%-(HO75-HO74)/HO74)</f>
        <v>#DIV/0!</v>
      </c>
      <c r="HP76" s="103" t="e">
        <f>IF(HP74&gt;=HP75,HP75/HP74,100%-(HP75-HP74)/HP74)</f>
        <v>#DIV/0!</v>
      </c>
      <c r="HQ76" s="103" t="e">
        <f>IF(HQ74&gt;=HQ75,HQ75/HQ74,100%-(HQ75-HQ74)/HQ74)</f>
        <v>#DIV/0!</v>
      </c>
      <c r="HR76" s="103" t="e">
        <f>IF(HR74&gt;=HR75,HR75/HR74,100%-(HR75-HR74)/HR74)</f>
        <v>#DIV/0!</v>
      </c>
      <c r="HS76" s="103" t="e">
        <f>IF(HS74&gt;=HS75,HS75/HS74,100%-(HS75-HS74)/HS74)</f>
        <v>#DIV/0!</v>
      </c>
      <c r="HT76" s="31"/>
      <c r="HU76" s="31"/>
      <c r="HV76" s="102" t="e">
        <f>IF(HV74&gt;=HV75,HV75/HV74,100%-(HV75-HV74)/HV74)</f>
        <v>#DIV/0!</v>
      </c>
      <c r="HW76" s="103" t="e">
        <f>IF(HW74&gt;=HW75,HW75/HW74,100%-(HW75-HW74)/HW74)</f>
        <v>#DIV/0!</v>
      </c>
      <c r="HX76" s="103" t="e">
        <f>IF(HX74&gt;=HX75,HX75/HX74,100%-(HX75-HX74)/HX74)</f>
        <v>#DIV/0!</v>
      </c>
      <c r="HY76" s="103" t="e">
        <f>IF(HY74&gt;=HY75,HY75/HY74,100%-(HY75-HY74)/HY74)</f>
        <v>#DIV/0!</v>
      </c>
      <c r="HZ76" s="103" t="e">
        <f>IF(HZ74&gt;=HZ75,HZ75/HZ74,100%-(HZ75-HZ74)/HZ74)</f>
        <v>#DIV/0!</v>
      </c>
      <c r="IA76" s="31"/>
      <c r="IB76" s="31"/>
      <c r="IC76" s="102" t="e">
        <f>IF(IC74&gt;=IC75,IC75/IC74,100%-(IC75-IC74)/IC74)</f>
        <v>#DIV/0!</v>
      </c>
      <c r="ID76" s="103" t="e">
        <f>IF(ID74&gt;=ID75,ID75/ID74,100%-(ID75-ID74)/ID74)</f>
        <v>#DIV/0!</v>
      </c>
      <c r="IE76" s="103" t="e">
        <f>IF(IE74&gt;=IE75,IE75/IE74,100%-(IE75-IE74)/IE74)</f>
        <v>#DIV/0!</v>
      </c>
      <c r="IF76" s="103" t="e">
        <f>IF(IF74&gt;=IF75,IF75/IF74,100%-(IF75-IF74)/IF74)</f>
        <v>#DIV/0!</v>
      </c>
      <c r="IG76" s="103" t="e">
        <f>IF(IG74&gt;=IG75,IG75/IG74,100%-(IG75-IG74)/IG74)</f>
        <v>#DIV/0!</v>
      </c>
      <c r="IH76" s="31"/>
      <c r="II76" s="31"/>
      <c r="IJ76" s="102" t="e">
        <f>IF(IJ74&gt;=IJ75,IJ75/IJ74,100%-(IJ75-IJ74)/IJ74)</f>
        <v>#DIV/0!</v>
      </c>
      <c r="IK76" s="103" t="e">
        <f>IF(IK74&gt;=IK75,IK75/IK74,100%-(IK75-IK74)/IK74)</f>
        <v>#DIV/0!</v>
      </c>
      <c r="IL76" s="103" t="e">
        <f>IF(IL74&gt;=IL75,IL75/IL74,100%-(IL75-IL74)/IL74)</f>
        <v>#DIV/0!</v>
      </c>
      <c r="IM76" s="103" t="e">
        <f>IF(IM74&gt;=IM75,IM75/IM74,100%-(IM75-IM74)/IM74)</f>
        <v>#DIV/0!</v>
      </c>
      <c r="IN76" s="103" t="e">
        <f>IF(IN74&gt;=IN75,IN75/IN74,100%-(IN75-IN74)/IN74)</f>
        <v>#DIV/0!</v>
      </c>
      <c r="IO76" s="31"/>
      <c r="IP76" s="31"/>
      <c r="IQ76" s="102" t="e">
        <f>IF(IQ74&gt;=IQ75,IQ75/IQ74,100%-(IQ75-IQ74)/IQ74)</f>
        <v>#DIV/0!</v>
      </c>
      <c r="IR76" s="103" t="e">
        <f>IF(IR74&gt;=IR75,IR75/IR74,100%-(IR75-IR74)/IR74)</f>
        <v>#DIV/0!</v>
      </c>
      <c r="IS76" s="103" t="e">
        <f>IF(IS74&gt;=IS75,IS75/IS74,100%-(IS75-IS74)/IS74)</f>
        <v>#DIV/0!</v>
      </c>
      <c r="IT76" s="103" t="e">
        <f>IF(IT74&gt;=IT75,IT75/IT74,100%-(IT75-IT74)/IT74)</f>
        <v>#DIV/0!</v>
      </c>
      <c r="IU76" s="103" t="e">
        <f>IF(IU74&gt;=IU75,IU75/IU74,100%-(IU75-IU74)/IU74)</f>
        <v>#DIV/0!</v>
      </c>
      <c r="IV76" s="31"/>
      <c r="IW76" s="31"/>
      <c r="IX76" s="102" t="e">
        <f>IF(IX74&gt;=IX75,IX75/IX74,100%-(IX75-IX74)/IX74)</f>
        <v>#DIV/0!</v>
      </c>
      <c r="IY76" s="103" t="e">
        <f>IF(IY74&gt;=IY75,IY75/IY74,100%-(IY75-IY74)/IY74)</f>
        <v>#DIV/0!</v>
      </c>
      <c r="IZ76" s="103" t="e">
        <f>IF(IZ74&gt;=IZ75,IZ75/IZ74,100%-(IZ75-IZ74)/IZ74)</f>
        <v>#DIV/0!</v>
      </c>
      <c r="JA76" s="103" t="e">
        <f>IF(JA74&gt;=JA75,JA75/JA74,100%-(JA75-JA74)/JA74)</f>
        <v>#DIV/0!</v>
      </c>
      <c r="JB76" s="103" t="e">
        <f>IF(JB74&gt;=JB75,JB75/JB74,100%-(JB75-JB74)/JB74)</f>
        <v>#DIV/0!</v>
      </c>
      <c r="JC76" s="31"/>
      <c r="JD76" s="31"/>
      <c r="JE76" s="102" t="e">
        <f>IF(JE74&gt;=JE75,JE75/JE74,100%-(JE75-JE74)/JE74)</f>
        <v>#DIV/0!</v>
      </c>
      <c r="JF76" s="103" t="e">
        <f>IF(JF74&gt;=JF75,JF75/JF74,100%-(JF75-JF74)/JF74)</f>
        <v>#DIV/0!</v>
      </c>
      <c r="JG76" s="103" t="e">
        <f>IF(JG74&gt;=JG75,JG75/JG74,100%-(JG75-JG74)/JG74)</f>
        <v>#DIV/0!</v>
      </c>
      <c r="JH76" s="103" t="e">
        <f>IF(JH74&gt;=JH75,JH75/JH74,100%-(JH75-JH74)/JH74)</f>
        <v>#DIV/0!</v>
      </c>
      <c r="JI76" s="103" t="e">
        <f>IF(JI74&gt;=JI75,JI75/JI74,100%-(JI75-JI74)/JI74)</f>
        <v>#DIV/0!</v>
      </c>
      <c r="JJ76" s="31"/>
      <c r="JK76" s="31"/>
      <c r="JL76" s="102" t="e">
        <f>IF(JL74&gt;=JL75,JL75/JL74,100%-(JL75-JL74)/JL74)</f>
        <v>#DIV/0!</v>
      </c>
      <c r="JM76" s="103" t="e">
        <f>IF(JM74&gt;=JM75,JM75/JM74,100%-(JM75-JM74)/JM74)</f>
        <v>#DIV/0!</v>
      </c>
      <c r="JN76" s="103" t="e">
        <f>IF(JN74&gt;=JN75,JN75/JN74,100%-(JN75-JN74)/JN74)</f>
        <v>#DIV/0!</v>
      </c>
      <c r="JO76" s="103" t="e">
        <f>IF(JO74&gt;=JO75,JO75/JO74,100%-(JO75-JO74)/JO74)</f>
        <v>#DIV/0!</v>
      </c>
      <c r="JP76" s="103" t="e">
        <f>IF(JP74&gt;=JP75,JP75/JP74,100%-(JP75-JP74)/JP74)</f>
        <v>#DIV/0!</v>
      </c>
      <c r="JQ76" s="31"/>
      <c r="JR76" s="31"/>
      <c r="JS76" s="102" t="e">
        <f>IF(JS74&gt;=JS75,JS75/JS74,100%-(JS75-JS74)/JS74)</f>
        <v>#DIV/0!</v>
      </c>
      <c r="JT76" s="103" t="e">
        <f>IF(JT74&gt;=JT75,JT75/JT74,100%-(JT75-JT74)/JT74)</f>
        <v>#DIV/0!</v>
      </c>
      <c r="JU76" s="103" t="e">
        <f>IF(JU74&gt;=JU75,JU75/JU74,100%-(JU75-JU74)/JU74)</f>
        <v>#DIV/0!</v>
      </c>
      <c r="JV76" s="103" t="e">
        <f>IF(JV74&gt;=JV75,JV75/JV74,100%-(JV75-JV74)/JV74)</f>
        <v>#DIV/0!</v>
      </c>
      <c r="JW76" s="103" t="e">
        <f>IF(JW74&gt;=JW75,JW75/JW74,100%-(JW75-JW74)/JW74)</f>
        <v>#DIV/0!</v>
      </c>
      <c r="JX76" s="31"/>
      <c r="JY76" s="31"/>
      <c r="JZ76" s="102" t="e">
        <f>IF(JZ74&gt;=JZ75,JZ75/JZ74,100%-(JZ75-JZ74)/JZ74)</f>
        <v>#DIV/0!</v>
      </c>
      <c r="KA76" s="103" t="e">
        <f>IF(KA74&gt;=KA75,KA75/KA74,100%-(KA75-KA74)/KA74)</f>
        <v>#DIV/0!</v>
      </c>
      <c r="KB76" s="103" t="e">
        <f>IF(KB74&gt;=KB75,KB75/KB74,100%-(KB75-KB74)/KB74)</f>
        <v>#DIV/0!</v>
      </c>
      <c r="KC76" s="103" t="e">
        <f>IF(KC74&gt;=KC75,KC75/KC74,100%-(KC75-KC74)/KC74)</f>
        <v>#DIV/0!</v>
      </c>
      <c r="KD76" s="103" t="e">
        <f>IF(KD74&gt;=KD75,KD75/KD74,100%-(KD75-KD74)/KD74)</f>
        <v>#DIV/0!</v>
      </c>
      <c r="KE76" s="31"/>
      <c r="KF76" s="31"/>
      <c r="KG76" s="102" t="e">
        <f>IF(KG74&gt;=KG75,KG75/KG74,100%-(KG75-KG74)/KG74)</f>
        <v>#DIV/0!</v>
      </c>
      <c r="KH76" s="103" t="e">
        <f>IF(KH74&gt;=KH75,KH75/KH74,100%-(KH75-KH74)/KH74)</f>
        <v>#DIV/0!</v>
      </c>
      <c r="KI76" s="103" t="e">
        <f>IF(KI74&gt;=KI75,KI75/KI74,100%-(KI75-KI74)/KI74)</f>
        <v>#DIV/0!</v>
      </c>
      <c r="KJ76" s="103" t="e">
        <f>IF(KJ74&gt;=KJ75,KJ75/KJ74,100%-(KJ75-KJ74)/KJ74)</f>
        <v>#DIV/0!</v>
      </c>
      <c r="KK76" s="103" t="e">
        <f>IF(KK74&gt;=KK75,KK75/KK74,100%-(KK75-KK74)/KK74)</f>
        <v>#DIV/0!</v>
      </c>
      <c r="KL76" s="31"/>
      <c r="KM76" s="31"/>
      <c r="KN76" s="102" t="e">
        <f>IF(KN74&gt;=KN75,KN75/KN74,100%-(KN75-KN74)/KN74)</f>
        <v>#DIV/0!</v>
      </c>
      <c r="KO76" s="103" t="e">
        <f>IF(KO74&gt;=KO75,KO75/KO74,100%-(KO75-KO74)/KO74)</f>
        <v>#DIV/0!</v>
      </c>
      <c r="KP76" s="103" t="e">
        <f>IF(KP74&gt;=KP75,KP75/KP74,100%-(KP75-KP74)/KP74)</f>
        <v>#DIV/0!</v>
      </c>
      <c r="KQ76" s="103" t="e">
        <f>IF(KQ74&gt;=KQ75,KQ75/KQ74,100%-(KQ75-KQ74)/KQ74)</f>
        <v>#DIV/0!</v>
      </c>
      <c r="KR76" s="103" t="e">
        <f>IF(KR74&gt;=KR75,KR75/KR74,100%-(KR75-KR74)/KR74)</f>
        <v>#DIV/0!</v>
      </c>
      <c r="KS76" s="31"/>
      <c r="KT76" s="31"/>
      <c r="KU76" s="102" t="e">
        <f>IF(KU74&gt;=KU75,KU75/KU74,100%-(KU75-KU74)/KU74)</f>
        <v>#DIV/0!</v>
      </c>
      <c r="KV76" s="103" t="e">
        <f>IF(KV74&gt;=KV75,KV75/KV74,100%-(KV75-KV74)/KV74)</f>
        <v>#DIV/0!</v>
      </c>
      <c r="KW76" s="103" t="e">
        <f>IF(KW74&gt;=KW75,KW75/KW74,100%-(KW75-KW74)/KW74)</f>
        <v>#DIV/0!</v>
      </c>
      <c r="KX76" s="103" t="e">
        <f>IF(KX74&gt;=KX75,KX75/KX74,100%-(KX75-KX74)/KX74)</f>
        <v>#DIV/0!</v>
      </c>
      <c r="KY76" s="103" t="e">
        <f>IF(KY74&gt;=KY75,KY75/KY74,100%-(KY75-KY74)/KY74)</f>
        <v>#DIV/0!</v>
      </c>
      <c r="KZ76" s="31"/>
      <c r="LA76" s="31"/>
      <c r="LB76" s="102" t="e">
        <f>IF(LB74&gt;=LB75,LB75/LB74,100%-(LB75-LB74)/LB74)</f>
        <v>#DIV/0!</v>
      </c>
      <c r="LC76" s="103" t="e">
        <f>IF(LC74&gt;=LC75,LC75/LC74,100%-(LC75-LC74)/LC74)</f>
        <v>#DIV/0!</v>
      </c>
      <c r="LD76" s="103" t="e">
        <f>IF(LD74&gt;=LD75,LD75/LD74,100%-(LD75-LD74)/LD74)</f>
        <v>#DIV/0!</v>
      </c>
      <c r="LE76" s="103" t="e">
        <f>IF(LE74&gt;=LE75,LE75/LE74,100%-(LE75-LE74)/LE74)</f>
        <v>#DIV/0!</v>
      </c>
      <c r="LF76" s="103" t="e">
        <f>IF(LF74&gt;=LF75,LF75/LF74,100%-(LF75-LF74)/LF74)</f>
        <v>#DIV/0!</v>
      </c>
      <c r="LG76" s="31"/>
      <c r="LH76" s="31"/>
      <c r="LI76" s="102" t="e">
        <f>IF(LI74&gt;=LI75,LI75/LI74,100%-(LI75-LI74)/LI74)</f>
        <v>#DIV/0!</v>
      </c>
      <c r="LJ76" s="103" t="e">
        <f>IF(LJ74&gt;=LJ75,LJ75/LJ74,100%-(LJ75-LJ74)/LJ74)</f>
        <v>#DIV/0!</v>
      </c>
      <c r="LK76" s="103" t="e">
        <f>IF(LK74&gt;=LK75,LK75/LK74,100%-(LK75-LK74)/LK74)</f>
        <v>#DIV/0!</v>
      </c>
      <c r="LL76" s="103" t="e">
        <f>IF(LL74&gt;=LL75,LL75/LL74,100%-(LL75-LL74)/LL74)</f>
        <v>#DIV/0!</v>
      </c>
      <c r="LM76" s="103" t="e">
        <f>IF(LM74&gt;=LM75,LM75/LM74,100%-(LM75-LM74)/LM74)</f>
        <v>#DIV/0!</v>
      </c>
      <c r="LN76" s="31"/>
      <c r="LO76" s="31"/>
      <c r="LP76" s="102" t="e">
        <f>IF(LP74&gt;=LP75,LP75/LP74,100%-(LP75-LP74)/LP74)</f>
        <v>#DIV/0!</v>
      </c>
      <c r="LQ76" s="103" t="e">
        <f>IF(LQ74&gt;=LQ75,LQ75/LQ74,100%-(LQ75-LQ74)/LQ74)</f>
        <v>#DIV/0!</v>
      </c>
      <c r="LR76" s="103" t="e">
        <f>IF(LR74&gt;=LR75,LR75/LR74,100%-(LR75-LR74)/LR74)</f>
        <v>#DIV/0!</v>
      </c>
      <c r="LS76" s="103" t="e">
        <f>IF(LS74&gt;=LS75,LS75/LS74,100%-(LS75-LS74)/LS74)</f>
        <v>#DIV/0!</v>
      </c>
      <c r="LT76" s="103" t="e">
        <f>IF(LT74&gt;=LT75,LT75/LT74,100%-(LT75-LT74)/LT74)</f>
        <v>#DIV/0!</v>
      </c>
      <c r="LU76" s="31"/>
      <c r="LV76" s="31"/>
      <c r="LW76" s="102" t="e">
        <f>IF(LW74&gt;=LW75,LW75/LW74,100%-(LW75-LW74)/LW74)</f>
        <v>#DIV/0!</v>
      </c>
      <c r="LX76" s="103" t="e">
        <f>IF(LX74&gt;=LX75,LX75/LX74,100%-(LX75-LX74)/LX74)</f>
        <v>#DIV/0!</v>
      </c>
      <c r="LY76" s="103" t="e">
        <f>IF(LY74&gt;=LY75,LY75/LY74,100%-(LY75-LY74)/LY74)</f>
        <v>#DIV/0!</v>
      </c>
      <c r="LZ76" s="103" t="e">
        <f>IF(LZ74&gt;=LZ75,LZ75/LZ74,100%-(LZ75-LZ74)/LZ74)</f>
        <v>#DIV/0!</v>
      </c>
      <c r="MA76" s="103" t="e">
        <f>IF(MA74&gt;=MA75,MA75/MA74,100%-(MA75-MA74)/MA74)</f>
        <v>#DIV/0!</v>
      </c>
      <c r="MB76" s="31"/>
      <c r="MC76" s="31"/>
      <c r="MD76" s="102" t="e">
        <f>IF(MD74&gt;=MD75,MD75/MD74,100%-(MD75-MD74)/MD74)</f>
        <v>#DIV/0!</v>
      </c>
      <c r="ME76" s="103" t="e">
        <f>IF(ME74&gt;=ME75,ME75/ME74,100%-(ME75-ME74)/ME74)</f>
        <v>#DIV/0!</v>
      </c>
      <c r="MF76" s="103" t="e">
        <f>IF(MF74&gt;=MF75,MF75/MF74,100%-(MF75-MF74)/MF74)</f>
        <v>#DIV/0!</v>
      </c>
      <c r="MG76" s="103" t="e">
        <f>IF(MG74&gt;=MG75,MG75/MG74,100%-(MG75-MG74)/MG74)</f>
        <v>#DIV/0!</v>
      </c>
      <c r="MH76" s="103" t="e">
        <f>IF(MH74&gt;=MH75,MH75/MH74,100%-(MH75-MH74)/MH74)</f>
        <v>#DIV/0!</v>
      </c>
      <c r="MI76" s="31"/>
      <c r="MJ76" s="31"/>
      <c r="MK76" s="102" t="e">
        <f>IF(MK74&gt;=MK75,MK75/MK74,100%-(MK75-MK74)/MK74)</f>
        <v>#DIV/0!</v>
      </c>
      <c r="ML76" s="103" t="e">
        <f>IF(ML74&gt;=ML75,ML75/ML74,100%-(ML75-ML74)/ML74)</f>
        <v>#DIV/0!</v>
      </c>
      <c r="MM76" s="103" t="e">
        <f>IF(MM74&gt;=MM75,MM75/MM74,100%-(MM75-MM74)/MM74)</f>
        <v>#DIV/0!</v>
      </c>
      <c r="MN76" s="103" t="e">
        <f>IF(MN74&gt;=MN75,MN75/MN74,100%-(MN75-MN74)/MN74)</f>
        <v>#DIV/0!</v>
      </c>
      <c r="MO76" s="103" t="e">
        <f>IF(MO74&gt;=MO75,MO75/MO74,100%-(MO75-MO74)/MO74)</f>
        <v>#DIV/0!</v>
      </c>
      <c r="MP76" s="31"/>
      <c r="MQ76" s="31"/>
      <c r="MR76" s="102" t="e">
        <f>IF(MR74&gt;=MR75,MR75/MR74,100%-(MR75-MR74)/MR74)</f>
        <v>#DIV/0!</v>
      </c>
      <c r="MS76" s="103" t="e">
        <f>IF(MS74&gt;=MS75,MS75/MS74,100%-(MS75-MS74)/MS74)</f>
        <v>#DIV/0!</v>
      </c>
      <c r="MT76" s="103" t="e">
        <f>IF(MT74&gt;=MT75,MT75/MT74,100%-(MT75-MT74)/MT74)</f>
        <v>#DIV/0!</v>
      </c>
      <c r="MU76" s="103" t="e">
        <f>IF(MU74&gt;=MU75,MU75/MU74,100%-(MU75-MU74)/MU74)</f>
        <v>#DIV/0!</v>
      </c>
      <c r="MV76" s="103" t="e">
        <f>IF(MV74&gt;=MV75,MV75/MV74,100%-(MV75-MV74)/MV74)</f>
        <v>#DIV/0!</v>
      </c>
      <c r="MW76" s="31"/>
      <c r="MX76" s="31"/>
      <c r="MY76" s="102" t="e">
        <f>IF(MY74&gt;=MY75,MY75/MY74,100%-(MY75-MY74)/MY74)</f>
        <v>#DIV/0!</v>
      </c>
      <c r="MZ76" s="103" t="e">
        <f>IF(MZ74&gt;=MZ75,MZ75/MZ74,100%-(MZ75-MZ74)/MZ74)</f>
        <v>#DIV/0!</v>
      </c>
      <c r="NA76" s="103" t="e">
        <f>IF(NA74&gt;=NA75,NA75/NA74,100%-(NA75-NA74)/NA74)</f>
        <v>#DIV/0!</v>
      </c>
      <c r="NB76" s="103" t="e">
        <f>IF(NB74&gt;=NB75,NB75/NB74,100%-(NB75-NB74)/NB74)</f>
        <v>#DIV/0!</v>
      </c>
      <c r="NC76" s="103" t="e">
        <f>IF(NC74&gt;=NC75,NC75/NC74,100%-(NC75-NC74)/NC74)</f>
        <v>#DIV/0!</v>
      </c>
      <c r="ND76" s="31"/>
      <c r="NE76" s="31"/>
      <c r="NF76" s="16" t="s">
        <v>759</v>
      </c>
    </row>
    <row r="77" spans="1:370" s="29" customFormat="1" ht="15.75" x14ac:dyDescent="0.25">
      <c r="A77" s="100" t="s">
        <v>850</v>
      </c>
      <c r="B77" s="23" t="s">
        <v>851</v>
      </c>
      <c r="C77" s="34">
        <v>0</v>
      </c>
      <c r="D77" s="35" t="s">
        <v>844</v>
      </c>
      <c r="E77" s="56">
        <f t="shared" si="209"/>
        <v>7</v>
      </c>
      <c r="F77" s="36">
        <f>F74-F75</f>
        <v>0</v>
      </c>
      <c r="G77" s="36">
        <f>G74-G75</f>
        <v>0</v>
      </c>
      <c r="H77" s="36">
        <f>H74-H75</f>
        <v>0</v>
      </c>
      <c r="I77" s="37">
        <f>I74-I75</f>
        <v>0</v>
      </c>
      <c r="J77" s="31"/>
      <c r="K77" s="31"/>
      <c r="L77" s="31"/>
      <c r="M77" s="38">
        <f>M74-M75</f>
        <v>0</v>
      </c>
      <c r="N77" s="36">
        <f>N74-N75</f>
        <v>0</v>
      </c>
      <c r="O77" s="36">
        <f>O74-O75</f>
        <v>0</v>
      </c>
      <c r="P77" s="36">
        <f>P74-P75</f>
        <v>0</v>
      </c>
      <c r="Q77" s="36">
        <f>Q74-Q75</f>
        <v>0</v>
      </c>
      <c r="R77" s="31"/>
      <c r="S77" s="31"/>
      <c r="T77" s="38">
        <f>T74-T75</f>
        <v>0</v>
      </c>
      <c r="U77" s="36">
        <f>U74-U75</f>
        <v>0</v>
      </c>
      <c r="V77" s="36">
        <f>V74-V75</f>
        <v>0</v>
      </c>
      <c r="W77" s="36">
        <f>W74-W75</f>
        <v>0</v>
      </c>
      <c r="X77" s="36">
        <f>X74-X75</f>
        <v>0</v>
      </c>
      <c r="Y77" s="31"/>
      <c r="Z77" s="31"/>
      <c r="AA77" s="38">
        <f>AA74-AA75</f>
        <v>0</v>
      </c>
      <c r="AB77" s="36">
        <f>AB74-AB75</f>
        <v>0</v>
      </c>
      <c r="AC77" s="36">
        <f>AC74-AC75</f>
        <v>0</v>
      </c>
      <c r="AD77" s="36">
        <f>AD74-AD75</f>
        <v>0</v>
      </c>
      <c r="AE77" s="36">
        <f>AE74-AE75</f>
        <v>0</v>
      </c>
      <c r="AF77" s="31"/>
      <c r="AG77" s="31"/>
      <c r="AH77" s="38">
        <f>AH74-AH75</f>
        <v>0</v>
      </c>
      <c r="AI77" s="36">
        <f>AI74-AI75</f>
        <v>0</v>
      </c>
      <c r="AJ77" s="36">
        <f>AJ74-AJ75</f>
        <v>0</v>
      </c>
      <c r="AK77" s="36">
        <f>AK74-AK75</f>
        <v>0</v>
      </c>
      <c r="AL77" s="36">
        <f>AL74-AL75</f>
        <v>0</v>
      </c>
      <c r="AM77" s="31"/>
      <c r="AN77" s="31"/>
      <c r="AO77" s="38">
        <f>AO74-AO75</f>
        <v>0</v>
      </c>
      <c r="AP77" s="36">
        <f>AP74-AP75</f>
        <v>0</v>
      </c>
      <c r="AQ77" s="36">
        <f>AQ74-AQ75</f>
        <v>0</v>
      </c>
      <c r="AR77" s="36">
        <f>AR74-AR75</f>
        <v>0</v>
      </c>
      <c r="AS77" s="36">
        <f>AS74-AS75</f>
        <v>0</v>
      </c>
      <c r="AT77" s="31"/>
      <c r="AU77" s="31"/>
      <c r="AV77" s="38">
        <f>AV74-AV75</f>
        <v>0</v>
      </c>
      <c r="AW77" s="36">
        <f>AW74-AW75</f>
        <v>0</v>
      </c>
      <c r="AX77" s="36">
        <f>AX74-AX75</f>
        <v>0</v>
      </c>
      <c r="AY77" s="36">
        <f>AY74-AY75</f>
        <v>0</v>
      </c>
      <c r="AZ77" s="36">
        <f>AZ74-AZ75</f>
        <v>0</v>
      </c>
      <c r="BA77" s="31"/>
      <c r="BB77" s="31"/>
      <c r="BC77" s="38">
        <f>BC74-BC75</f>
        <v>0</v>
      </c>
      <c r="BD77" s="36">
        <f>BD74-BD75</f>
        <v>0</v>
      </c>
      <c r="BE77" s="36">
        <f>BE74-BE75</f>
        <v>0</v>
      </c>
      <c r="BF77" s="36">
        <f>BF74-BF75</f>
        <v>0</v>
      </c>
      <c r="BG77" s="36">
        <f>BG74-BG75</f>
        <v>0</v>
      </c>
      <c r="BH77" s="31"/>
      <c r="BI77" s="31"/>
      <c r="BJ77" s="38">
        <f>BJ74-BJ75</f>
        <v>0</v>
      </c>
      <c r="BK77" s="36">
        <f>BK74-BK75</f>
        <v>0</v>
      </c>
      <c r="BL77" s="36">
        <f>BL74-BL75</f>
        <v>0</v>
      </c>
      <c r="BM77" s="36">
        <f>BM74-BM75</f>
        <v>0</v>
      </c>
      <c r="BN77" s="36">
        <f>BN74-BN75</f>
        <v>0</v>
      </c>
      <c r="BO77" s="31"/>
      <c r="BP77" s="31"/>
      <c r="BQ77" s="38">
        <f>BQ74-BQ75</f>
        <v>0</v>
      </c>
      <c r="BR77" s="36">
        <f>BR74-BR75</f>
        <v>0</v>
      </c>
      <c r="BS77" s="36">
        <f>BS74-BS75</f>
        <v>0</v>
      </c>
      <c r="BT77" s="36">
        <f>BT74-BT75</f>
        <v>0</v>
      </c>
      <c r="BU77" s="36">
        <f>BU74-BU75</f>
        <v>7</v>
      </c>
      <c r="BV77" s="31"/>
      <c r="BW77" s="31"/>
      <c r="BX77" s="38">
        <f>BX74-BX75</f>
        <v>0</v>
      </c>
      <c r="BY77" s="36">
        <f>BY74-BY75</f>
        <v>0</v>
      </c>
      <c r="BZ77" s="36">
        <f>BZ74-BZ75</f>
        <v>0</v>
      </c>
      <c r="CA77" s="36">
        <f>CA74-CA75</f>
        <v>0</v>
      </c>
      <c r="CB77" s="36">
        <f>CB74-CB75</f>
        <v>0</v>
      </c>
      <c r="CC77" s="31"/>
      <c r="CD77" s="31"/>
      <c r="CE77" s="38">
        <f>CE74-CE75</f>
        <v>0</v>
      </c>
      <c r="CF77" s="36">
        <f>CF74-CF75</f>
        <v>0</v>
      </c>
      <c r="CG77" s="36">
        <f>CG74-CG75</f>
        <v>0</v>
      </c>
      <c r="CH77" s="36">
        <f>CH74-CH75</f>
        <v>0</v>
      </c>
      <c r="CI77" s="36">
        <f>CI74-CI75</f>
        <v>0</v>
      </c>
      <c r="CJ77" s="31"/>
      <c r="CK77" s="31"/>
      <c r="CL77" s="38">
        <f>CL74-CL75</f>
        <v>0</v>
      </c>
      <c r="CM77" s="36">
        <f>CM74-CM75</f>
        <v>0</v>
      </c>
      <c r="CN77" s="36">
        <f>CN74-CN75</f>
        <v>0</v>
      </c>
      <c r="CO77" s="36">
        <f>CO74-CO75</f>
        <v>0</v>
      </c>
      <c r="CP77" s="36">
        <f>CP74-CP75</f>
        <v>0</v>
      </c>
      <c r="CQ77" s="31"/>
      <c r="CR77" s="31"/>
      <c r="CS77" s="38">
        <f>CS74-CS75</f>
        <v>0</v>
      </c>
      <c r="CT77" s="36">
        <f>CT74-CT75</f>
        <v>0</v>
      </c>
      <c r="CU77" s="36">
        <f>CU74-CU75</f>
        <v>0</v>
      </c>
      <c r="CV77" s="36">
        <f>CV74-CV75</f>
        <v>0</v>
      </c>
      <c r="CW77" s="36">
        <f>CW74-CW75</f>
        <v>0</v>
      </c>
      <c r="CX77" s="31"/>
      <c r="CY77" s="31"/>
      <c r="CZ77" s="38">
        <f>CZ74-CZ75</f>
        <v>0</v>
      </c>
      <c r="DA77" s="36">
        <f>DA74-DA75</f>
        <v>0</v>
      </c>
      <c r="DB77" s="36">
        <f>DB74-DB75</f>
        <v>0</v>
      </c>
      <c r="DC77" s="36">
        <f>DC74-DC75</f>
        <v>0</v>
      </c>
      <c r="DD77" s="36">
        <f>DD74-DD75</f>
        <v>0</v>
      </c>
      <c r="DE77" s="31"/>
      <c r="DF77" s="31"/>
      <c r="DG77" s="38">
        <f>DG74-DG75</f>
        <v>0</v>
      </c>
      <c r="DH77" s="36">
        <f>DH74-DH75</f>
        <v>0</v>
      </c>
      <c r="DI77" s="36">
        <f>DI74-DI75</f>
        <v>0</v>
      </c>
      <c r="DJ77" s="36">
        <f>DJ74-DJ75</f>
        <v>0</v>
      </c>
      <c r="DK77" s="36">
        <f>DK74-DK75</f>
        <v>0</v>
      </c>
      <c r="DL77" s="31"/>
      <c r="DM77" s="31"/>
      <c r="DN77" s="38">
        <f>DN74-DN75</f>
        <v>0</v>
      </c>
      <c r="DO77" s="36">
        <f>DO74-DO75</f>
        <v>0</v>
      </c>
      <c r="DP77" s="36">
        <f>DP74-DP75</f>
        <v>0</v>
      </c>
      <c r="DQ77" s="36">
        <f>DQ74-DQ75</f>
        <v>0</v>
      </c>
      <c r="DR77" s="36">
        <f>DR74-DR75</f>
        <v>0</v>
      </c>
      <c r="DS77" s="31"/>
      <c r="DT77" s="31"/>
      <c r="DU77" s="38">
        <f>DU74-DU75</f>
        <v>0</v>
      </c>
      <c r="DV77" s="36">
        <f>DV74-DV75</f>
        <v>0</v>
      </c>
      <c r="DW77" s="36">
        <f>DW74-DW75</f>
        <v>0</v>
      </c>
      <c r="DX77" s="36">
        <f>DX74-DX75</f>
        <v>0</v>
      </c>
      <c r="DY77" s="36">
        <f>DY74-DY75</f>
        <v>0</v>
      </c>
      <c r="DZ77" s="31"/>
      <c r="EA77" s="31"/>
      <c r="EB77" s="38">
        <f>EB74-EB75</f>
        <v>0</v>
      </c>
      <c r="EC77" s="36">
        <f>EC74-EC75</f>
        <v>0</v>
      </c>
      <c r="ED77" s="36">
        <f>ED74-ED75</f>
        <v>0</v>
      </c>
      <c r="EE77" s="36">
        <f>EE74-EE75</f>
        <v>0</v>
      </c>
      <c r="EF77" s="36">
        <f>EF74-EF75</f>
        <v>0</v>
      </c>
      <c r="EG77" s="31"/>
      <c r="EH77" s="31"/>
      <c r="EI77" s="38">
        <f>EI74-EI75</f>
        <v>0</v>
      </c>
      <c r="EJ77" s="36">
        <f>EJ74-EJ75</f>
        <v>0</v>
      </c>
      <c r="EK77" s="36">
        <f>EK74-EK75</f>
        <v>0</v>
      </c>
      <c r="EL77" s="36">
        <f>EL74-EL75</f>
        <v>0</v>
      </c>
      <c r="EM77" s="36">
        <f>EM74-EM75</f>
        <v>0</v>
      </c>
      <c r="EN77" s="31"/>
      <c r="EO77" s="31"/>
      <c r="EP77" s="38">
        <f>EP74-EP75</f>
        <v>0</v>
      </c>
      <c r="EQ77" s="36">
        <f>EQ74-EQ75</f>
        <v>0</v>
      </c>
      <c r="ER77" s="36">
        <f>ER74-ER75</f>
        <v>0</v>
      </c>
      <c r="ES77" s="36">
        <f>ES74-ES75</f>
        <v>0</v>
      </c>
      <c r="ET77" s="36">
        <f>ET74-ET75</f>
        <v>0</v>
      </c>
      <c r="EU77" s="31"/>
      <c r="EV77" s="31"/>
      <c r="EW77" s="38">
        <f>EW74-EW75</f>
        <v>0</v>
      </c>
      <c r="EX77" s="36">
        <f>EX74-EX75</f>
        <v>0</v>
      </c>
      <c r="EY77" s="36">
        <f>EY74-EY75</f>
        <v>0</v>
      </c>
      <c r="EZ77" s="36">
        <f>EZ74-EZ75</f>
        <v>0</v>
      </c>
      <c r="FA77" s="36">
        <f>FA74-FA75</f>
        <v>0</v>
      </c>
      <c r="FB77" s="31"/>
      <c r="FC77" s="31"/>
      <c r="FD77" s="38">
        <f>FD74-FD75</f>
        <v>0</v>
      </c>
      <c r="FE77" s="36">
        <f>FE74-FE75</f>
        <v>0</v>
      </c>
      <c r="FF77" s="36">
        <f>FF74-FF75</f>
        <v>0</v>
      </c>
      <c r="FG77" s="36">
        <f>FG74-FG75</f>
        <v>0</v>
      </c>
      <c r="FH77" s="36">
        <f>FH74-FH75</f>
        <v>0</v>
      </c>
      <c r="FI77" s="31"/>
      <c r="FJ77" s="31"/>
      <c r="FK77" s="38">
        <f>FK74-FK75</f>
        <v>0</v>
      </c>
      <c r="FL77" s="36">
        <f>FL74-FL75</f>
        <v>0</v>
      </c>
      <c r="FM77" s="36">
        <f>FM74-FM75</f>
        <v>0</v>
      </c>
      <c r="FN77" s="36">
        <f>FN74-FN75</f>
        <v>0</v>
      </c>
      <c r="FO77" s="36">
        <f>FO74-FO75</f>
        <v>0</v>
      </c>
      <c r="FP77" s="31"/>
      <c r="FQ77" s="31"/>
      <c r="FR77" s="38">
        <f>FR74-FR75</f>
        <v>0</v>
      </c>
      <c r="FS77" s="36">
        <f>FS74-FS75</f>
        <v>0</v>
      </c>
      <c r="FT77" s="36">
        <f>FT74-FT75</f>
        <v>0</v>
      </c>
      <c r="FU77" s="36">
        <f>FU74-FU75</f>
        <v>0</v>
      </c>
      <c r="FV77" s="36">
        <f>FV74-FV75</f>
        <v>0</v>
      </c>
      <c r="FW77" s="31"/>
      <c r="FX77" s="31"/>
      <c r="FY77" s="38">
        <f>FY74-FY75</f>
        <v>0</v>
      </c>
      <c r="FZ77" s="36">
        <f>FZ74-FZ75</f>
        <v>0</v>
      </c>
      <c r="GA77" s="36">
        <f>GA74-GA75</f>
        <v>0</v>
      </c>
      <c r="GB77" s="36">
        <f>GB74-GB75</f>
        <v>0</v>
      </c>
      <c r="GC77" s="36">
        <f>GC74-GC75</f>
        <v>0</v>
      </c>
      <c r="GD77" s="31"/>
      <c r="GE77" s="31"/>
      <c r="GF77" s="38">
        <f>GF74-GF75</f>
        <v>0</v>
      </c>
      <c r="GG77" s="36">
        <f>GG74-GG75</f>
        <v>0</v>
      </c>
      <c r="GH77" s="36">
        <f>GH74-GH75</f>
        <v>0</v>
      </c>
      <c r="GI77" s="36">
        <f>GI74-GI75</f>
        <v>0</v>
      </c>
      <c r="GJ77" s="36">
        <f>GJ74-GJ75</f>
        <v>0</v>
      </c>
      <c r="GK77" s="31"/>
      <c r="GL77" s="31"/>
      <c r="GM77" s="38">
        <f>GM74-GM75</f>
        <v>0</v>
      </c>
      <c r="GN77" s="36">
        <f>GN74-GN75</f>
        <v>0</v>
      </c>
      <c r="GO77" s="36">
        <f>GO74-GO75</f>
        <v>0</v>
      </c>
      <c r="GP77" s="36">
        <f>GP74-GP75</f>
        <v>0</v>
      </c>
      <c r="GQ77" s="36">
        <f>GQ74-GQ75</f>
        <v>0</v>
      </c>
      <c r="GR77" s="31"/>
      <c r="GS77" s="31"/>
      <c r="GT77" s="38">
        <f>GT74-GT75</f>
        <v>0</v>
      </c>
      <c r="GU77" s="36">
        <f>GU74-GU75</f>
        <v>0</v>
      </c>
      <c r="GV77" s="36">
        <f>GV74-GV75</f>
        <v>0</v>
      </c>
      <c r="GW77" s="36">
        <f>GW74-GW75</f>
        <v>0</v>
      </c>
      <c r="GX77" s="36">
        <f>GX74-GX75</f>
        <v>0</v>
      </c>
      <c r="GY77" s="31"/>
      <c r="GZ77" s="31"/>
      <c r="HA77" s="38">
        <f>HA74-HA75</f>
        <v>0</v>
      </c>
      <c r="HB77" s="36">
        <f>HB74-HB75</f>
        <v>0</v>
      </c>
      <c r="HC77" s="36">
        <f>HC74-HC75</f>
        <v>0</v>
      </c>
      <c r="HD77" s="36">
        <f>HD74-HD75</f>
        <v>0</v>
      </c>
      <c r="HE77" s="36">
        <f>HE74-HE75</f>
        <v>0</v>
      </c>
      <c r="HF77" s="31"/>
      <c r="HG77" s="31"/>
      <c r="HH77" s="38">
        <f>HH74-HH75</f>
        <v>0</v>
      </c>
      <c r="HI77" s="36">
        <f>HI74-HI75</f>
        <v>0</v>
      </c>
      <c r="HJ77" s="36">
        <f>HJ74-HJ75</f>
        <v>0</v>
      </c>
      <c r="HK77" s="36">
        <f>HK74-HK75</f>
        <v>0</v>
      </c>
      <c r="HL77" s="36">
        <f>HL74-HL75</f>
        <v>0</v>
      </c>
      <c r="HM77" s="31"/>
      <c r="HN77" s="31"/>
      <c r="HO77" s="38">
        <f>HO74-HO75</f>
        <v>0</v>
      </c>
      <c r="HP77" s="36">
        <f>HP74-HP75</f>
        <v>0</v>
      </c>
      <c r="HQ77" s="36">
        <f>HQ74-HQ75</f>
        <v>0</v>
      </c>
      <c r="HR77" s="36">
        <f>HR74-HR75</f>
        <v>0</v>
      </c>
      <c r="HS77" s="36">
        <f>HS74-HS75</f>
        <v>0</v>
      </c>
      <c r="HT77" s="31"/>
      <c r="HU77" s="31"/>
      <c r="HV77" s="38">
        <f>HV74-HV75</f>
        <v>0</v>
      </c>
      <c r="HW77" s="36">
        <f>HW74-HW75</f>
        <v>0</v>
      </c>
      <c r="HX77" s="36">
        <f>HX74-HX75</f>
        <v>0</v>
      </c>
      <c r="HY77" s="36">
        <f>HY74-HY75</f>
        <v>0</v>
      </c>
      <c r="HZ77" s="36">
        <f>HZ74-HZ75</f>
        <v>0</v>
      </c>
      <c r="IA77" s="31"/>
      <c r="IB77" s="31"/>
      <c r="IC77" s="38">
        <f>IC74-IC75</f>
        <v>0</v>
      </c>
      <c r="ID77" s="36">
        <f>ID74-ID75</f>
        <v>0</v>
      </c>
      <c r="IE77" s="36">
        <f>IE74-IE75</f>
        <v>0</v>
      </c>
      <c r="IF77" s="36">
        <f>IF74-IF75</f>
        <v>0</v>
      </c>
      <c r="IG77" s="36">
        <f>IG74-IG75</f>
        <v>0</v>
      </c>
      <c r="IH77" s="31"/>
      <c r="II77" s="31"/>
      <c r="IJ77" s="38">
        <f>IJ74-IJ75</f>
        <v>0</v>
      </c>
      <c r="IK77" s="36">
        <f>IK74-IK75</f>
        <v>0</v>
      </c>
      <c r="IL77" s="36">
        <f>IL74-IL75</f>
        <v>0</v>
      </c>
      <c r="IM77" s="36">
        <f>IM74-IM75</f>
        <v>0</v>
      </c>
      <c r="IN77" s="36">
        <f>IN74-IN75</f>
        <v>0</v>
      </c>
      <c r="IO77" s="31"/>
      <c r="IP77" s="31"/>
      <c r="IQ77" s="38">
        <f>IQ74-IQ75</f>
        <v>0</v>
      </c>
      <c r="IR77" s="36">
        <f>IR74-IR75</f>
        <v>0</v>
      </c>
      <c r="IS77" s="36">
        <f>IS74-IS75</f>
        <v>0</v>
      </c>
      <c r="IT77" s="36">
        <f>IT74-IT75</f>
        <v>0</v>
      </c>
      <c r="IU77" s="36">
        <f>IU74-IU75</f>
        <v>0</v>
      </c>
      <c r="IV77" s="31"/>
      <c r="IW77" s="31"/>
      <c r="IX77" s="38">
        <f>IX74-IX75</f>
        <v>0</v>
      </c>
      <c r="IY77" s="36">
        <f>IY74-IY75</f>
        <v>0</v>
      </c>
      <c r="IZ77" s="36">
        <f>IZ74-IZ75</f>
        <v>0</v>
      </c>
      <c r="JA77" s="36">
        <f>JA74-JA75</f>
        <v>0</v>
      </c>
      <c r="JB77" s="36">
        <f>JB74-JB75</f>
        <v>0</v>
      </c>
      <c r="JC77" s="31"/>
      <c r="JD77" s="31"/>
      <c r="JE77" s="38">
        <f>JE74-JE75</f>
        <v>0</v>
      </c>
      <c r="JF77" s="36">
        <f>JF74-JF75</f>
        <v>0</v>
      </c>
      <c r="JG77" s="36">
        <f>JG74-JG75</f>
        <v>0</v>
      </c>
      <c r="JH77" s="36">
        <f>JH74-JH75</f>
        <v>0</v>
      </c>
      <c r="JI77" s="36">
        <f>JI74-JI75</f>
        <v>0</v>
      </c>
      <c r="JJ77" s="31"/>
      <c r="JK77" s="31"/>
      <c r="JL77" s="38">
        <f>JL74-JL75</f>
        <v>0</v>
      </c>
      <c r="JM77" s="36">
        <f>JM74-JM75</f>
        <v>0</v>
      </c>
      <c r="JN77" s="36">
        <f>JN74-JN75</f>
        <v>0</v>
      </c>
      <c r="JO77" s="36">
        <f>JO74-JO75</f>
        <v>0</v>
      </c>
      <c r="JP77" s="36">
        <f>JP74-JP75</f>
        <v>0</v>
      </c>
      <c r="JQ77" s="31"/>
      <c r="JR77" s="31"/>
      <c r="JS77" s="38">
        <f>JS74-JS75</f>
        <v>0</v>
      </c>
      <c r="JT77" s="36">
        <f>JT74-JT75</f>
        <v>0</v>
      </c>
      <c r="JU77" s="36">
        <f>JU74-JU75</f>
        <v>0</v>
      </c>
      <c r="JV77" s="36">
        <f>JV74-JV75</f>
        <v>0</v>
      </c>
      <c r="JW77" s="36">
        <f>JW74-JW75</f>
        <v>0</v>
      </c>
      <c r="JX77" s="31"/>
      <c r="JY77" s="31"/>
      <c r="JZ77" s="38">
        <f>JZ74-JZ75</f>
        <v>0</v>
      </c>
      <c r="KA77" s="36">
        <f>KA74-KA75</f>
        <v>0</v>
      </c>
      <c r="KB77" s="36">
        <f>KB74-KB75</f>
        <v>0</v>
      </c>
      <c r="KC77" s="36">
        <f>KC74-KC75</f>
        <v>0</v>
      </c>
      <c r="KD77" s="36">
        <f>KD74-KD75</f>
        <v>0</v>
      </c>
      <c r="KE77" s="31"/>
      <c r="KF77" s="31"/>
      <c r="KG77" s="38">
        <f>KG74-KG75</f>
        <v>0</v>
      </c>
      <c r="KH77" s="36">
        <f>KH74-KH75</f>
        <v>0</v>
      </c>
      <c r="KI77" s="36">
        <f>KI74-KI75</f>
        <v>0</v>
      </c>
      <c r="KJ77" s="36">
        <f>KJ74-KJ75</f>
        <v>0</v>
      </c>
      <c r="KK77" s="36">
        <f>KK74-KK75</f>
        <v>0</v>
      </c>
      <c r="KL77" s="31"/>
      <c r="KM77" s="31"/>
      <c r="KN77" s="38">
        <f>KN74-KN75</f>
        <v>0</v>
      </c>
      <c r="KO77" s="36">
        <f>KO74-KO75</f>
        <v>0</v>
      </c>
      <c r="KP77" s="36">
        <f>KP74-KP75</f>
        <v>0</v>
      </c>
      <c r="KQ77" s="36">
        <f>KQ74-KQ75</f>
        <v>0</v>
      </c>
      <c r="KR77" s="36">
        <f>KR74-KR75</f>
        <v>0</v>
      </c>
      <c r="KS77" s="31"/>
      <c r="KT77" s="31"/>
      <c r="KU77" s="38">
        <f>KU74-KU75</f>
        <v>0</v>
      </c>
      <c r="KV77" s="36">
        <f>KV74-KV75</f>
        <v>0</v>
      </c>
      <c r="KW77" s="36">
        <f>KW74-KW75</f>
        <v>0</v>
      </c>
      <c r="KX77" s="36">
        <f>KX74-KX75</f>
        <v>0</v>
      </c>
      <c r="KY77" s="36">
        <f>KY74-KY75</f>
        <v>0</v>
      </c>
      <c r="KZ77" s="31"/>
      <c r="LA77" s="31"/>
      <c r="LB77" s="38">
        <f>LB74-LB75</f>
        <v>0</v>
      </c>
      <c r="LC77" s="36">
        <f>LC74-LC75</f>
        <v>0</v>
      </c>
      <c r="LD77" s="36">
        <f>LD74-LD75</f>
        <v>0</v>
      </c>
      <c r="LE77" s="36">
        <f>LE74-LE75</f>
        <v>0</v>
      </c>
      <c r="LF77" s="36">
        <f>LF74-LF75</f>
        <v>0</v>
      </c>
      <c r="LG77" s="31"/>
      <c r="LH77" s="31"/>
      <c r="LI77" s="38">
        <f>LI74-LI75</f>
        <v>0</v>
      </c>
      <c r="LJ77" s="36">
        <f>LJ74-LJ75</f>
        <v>0</v>
      </c>
      <c r="LK77" s="36">
        <f>LK74-LK75</f>
        <v>0</v>
      </c>
      <c r="LL77" s="36">
        <f>LL74-LL75</f>
        <v>0</v>
      </c>
      <c r="LM77" s="36">
        <f>LM74-LM75</f>
        <v>0</v>
      </c>
      <c r="LN77" s="31"/>
      <c r="LO77" s="31"/>
      <c r="LP77" s="38">
        <f>LP74-LP75</f>
        <v>0</v>
      </c>
      <c r="LQ77" s="36">
        <f>LQ74-LQ75</f>
        <v>0</v>
      </c>
      <c r="LR77" s="36">
        <f>LR74-LR75</f>
        <v>0</v>
      </c>
      <c r="LS77" s="36">
        <f>LS74-LS75</f>
        <v>0</v>
      </c>
      <c r="LT77" s="36">
        <f>LT74-LT75</f>
        <v>0</v>
      </c>
      <c r="LU77" s="31"/>
      <c r="LV77" s="31"/>
      <c r="LW77" s="38">
        <f>LW74-LW75</f>
        <v>0</v>
      </c>
      <c r="LX77" s="36">
        <f>LX74-LX75</f>
        <v>0</v>
      </c>
      <c r="LY77" s="36">
        <f>LY74-LY75</f>
        <v>0</v>
      </c>
      <c r="LZ77" s="36">
        <f>LZ74-LZ75</f>
        <v>0</v>
      </c>
      <c r="MA77" s="36">
        <f>MA74-MA75</f>
        <v>0</v>
      </c>
      <c r="MB77" s="31"/>
      <c r="MC77" s="31"/>
      <c r="MD77" s="38">
        <f>MD74-MD75</f>
        <v>0</v>
      </c>
      <c r="ME77" s="36">
        <f>ME74-ME75</f>
        <v>0</v>
      </c>
      <c r="MF77" s="36">
        <f>MF74-MF75</f>
        <v>0</v>
      </c>
      <c r="MG77" s="36">
        <f>MG74-MG75</f>
        <v>0</v>
      </c>
      <c r="MH77" s="36">
        <f>MH74-MH75</f>
        <v>0</v>
      </c>
      <c r="MI77" s="31"/>
      <c r="MJ77" s="31"/>
      <c r="MK77" s="38">
        <f>MK74-MK75</f>
        <v>0</v>
      </c>
      <c r="ML77" s="36">
        <f>ML74-ML75</f>
        <v>0</v>
      </c>
      <c r="MM77" s="36">
        <f>MM74-MM75</f>
        <v>0</v>
      </c>
      <c r="MN77" s="36">
        <f>MN74-MN75</f>
        <v>0</v>
      </c>
      <c r="MO77" s="36">
        <f>MO74-MO75</f>
        <v>0</v>
      </c>
      <c r="MP77" s="31"/>
      <c r="MQ77" s="31"/>
      <c r="MR77" s="38">
        <f>MR74-MR75</f>
        <v>0</v>
      </c>
      <c r="MS77" s="36">
        <f>MS74-MS75</f>
        <v>0</v>
      </c>
      <c r="MT77" s="36">
        <f>MT74-MT75</f>
        <v>0</v>
      </c>
      <c r="MU77" s="36">
        <f>MU74-MU75</f>
        <v>0</v>
      </c>
      <c r="MV77" s="36">
        <f>MV74-MV75</f>
        <v>0</v>
      </c>
      <c r="MW77" s="31"/>
      <c r="MX77" s="31"/>
      <c r="MY77" s="38">
        <f>MY74-MY75</f>
        <v>0</v>
      </c>
      <c r="MZ77" s="36">
        <f>MZ74-MZ75</f>
        <v>0</v>
      </c>
      <c r="NA77" s="36">
        <f>NA74-NA75</f>
        <v>0</v>
      </c>
      <c r="NB77" s="36">
        <f>NB74-NB75</f>
        <v>0</v>
      </c>
      <c r="NC77" s="36">
        <f>NC74-NC75</f>
        <v>0</v>
      </c>
      <c r="ND77" s="31"/>
      <c r="NE77" s="31"/>
      <c r="NF77" s="16" t="s">
        <v>759</v>
      </c>
    </row>
    <row r="78" spans="1:370" s="29" customFormat="1" ht="15.75" x14ac:dyDescent="0.25">
      <c r="A78" s="100" t="s">
        <v>846</v>
      </c>
      <c r="B78" s="23" t="s">
        <v>852</v>
      </c>
      <c r="C78" s="34"/>
      <c r="D78" s="35" t="s">
        <v>824</v>
      </c>
      <c r="E78" s="56">
        <f t="shared" si="209"/>
        <v>0</v>
      </c>
      <c r="F78" s="36">
        <f>SUMIFS(Outbound_Monitor!G:G,Outbound_Monitor!H:H,"Diet",Outbound_Monitor!S:S,F$2,Outbound_Monitor!Y:Y,"Verladen")</f>
        <v>0</v>
      </c>
      <c r="G78" s="36">
        <f>SUMIFS(Outbound_Monitor!G:G,Outbound_Monitor!H:H,"Diet",Outbound_Monitor!S:S,G$2,Outbound_Monitor!Y:Y,"Verladen")</f>
        <v>0</v>
      </c>
      <c r="H78" s="36">
        <f>SUMIFS(Outbound_Monitor!G:G,Outbound_Monitor!H:H,"Diet",Outbound_Monitor!S:S,H$2,Outbound_Monitor!Y:Y,"Verladen")</f>
        <v>0</v>
      </c>
      <c r="I78" s="37">
        <f>SUMIFS(Outbound_Monitor!G:G,Outbound_Monitor!H:H,"Diet",Outbound_Monitor!S:S,I$2,Outbound_Monitor!Y:Y,"Verladen")</f>
        <v>0</v>
      </c>
      <c r="J78" s="31"/>
      <c r="K78" s="31"/>
      <c r="L78" s="31"/>
      <c r="M78" s="38">
        <f>SUMIFS(Outbound_Monitor!G:G,Outbound_Monitor!H:H,"Diet",Outbound_Monitor!S:S,M$2,Outbound_Monitor!Y:Y,"Verladen")</f>
        <v>0</v>
      </c>
      <c r="N78" s="36">
        <f>SUMIFS(Outbound_Monitor!G:G,Outbound_Monitor!H:H,"Diet",Outbound_Monitor!S:S,N$2,Outbound_Monitor!Y:Y,"Verladen")</f>
        <v>0</v>
      </c>
      <c r="O78" s="36">
        <f>SUMIFS(Outbound_Monitor!G:G,Outbound_Monitor!H:H,"Diet",Outbound_Monitor!S:S,O$2,Outbound_Monitor!Y:Y,"Verladen")</f>
        <v>0</v>
      </c>
      <c r="P78" s="36">
        <f>SUMIFS(Outbound_Monitor!G:G,Outbound_Monitor!H:H,"Diet",Outbound_Monitor!S:S,P$2,Outbound_Monitor!Y:Y,"Verladen")</f>
        <v>0</v>
      </c>
      <c r="Q78" s="36">
        <f>SUMIFS(Outbound_Monitor!G:G,Outbound_Monitor!H:H,"Diet",Outbound_Monitor!S:S,Q$2,Outbound_Monitor!Y:Y,"Verladen")</f>
        <v>0</v>
      </c>
      <c r="R78" s="31"/>
      <c r="S78" s="31"/>
      <c r="T78" s="38">
        <f>SUMIFS(Outbound_Monitor!G:G,Outbound_Monitor!H:H,"Diet",Outbound_Monitor!S:S,T$2,Outbound_Monitor!Y:Y,"Verladen")</f>
        <v>0</v>
      </c>
      <c r="U78" s="36">
        <f>SUMIFS(Outbound_Monitor!G:G,Outbound_Monitor!H:H,"Diet",Outbound_Monitor!S:S,U$2,Outbound_Monitor!Y:Y,"Verladen")</f>
        <v>0</v>
      </c>
      <c r="V78" s="36">
        <f>SUMIFS(Outbound_Monitor!G:G,Outbound_Monitor!H:H,"Diet",Outbound_Monitor!S:S,V$2,Outbound_Monitor!Y:Y,"Verladen")</f>
        <v>0</v>
      </c>
      <c r="W78" s="36">
        <f>SUMIFS(Outbound_Monitor!G:G,Outbound_Monitor!H:H,"Diet",Outbound_Monitor!S:S,W$2,Outbound_Monitor!Y:Y,"Verladen")</f>
        <v>0</v>
      </c>
      <c r="X78" s="36">
        <f>SUMIFS(Outbound_Monitor!G:G,Outbound_Monitor!H:H,"Diet",Outbound_Monitor!S:S,X$2,Outbound_Monitor!Y:Y,"Verladen")</f>
        <v>0</v>
      </c>
      <c r="Y78" s="31"/>
      <c r="Z78" s="31"/>
      <c r="AA78" s="38">
        <f>SUMIFS(Outbound_Monitor!G:G,Outbound_Monitor!H:H,"Diet",Outbound_Monitor!S:S,AA$2,Outbound_Monitor!Y:Y,"Verladen")</f>
        <v>0</v>
      </c>
      <c r="AB78" s="36">
        <f>SUMIFS(Outbound_Monitor!G:G,Outbound_Monitor!H:H,"Diet",Outbound_Monitor!S:S,AB$2,Outbound_Monitor!Y:Y,"Verladen")</f>
        <v>0</v>
      </c>
      <c r="AC78" s="36">
        <f>SUMIFS(Outbound_Monitor!G:G,Outbound_Monitor!H:H,"Diet",Outbound_Monitor!S:S,AC$2,Outbound_Monitor!Y:Y,"Verladen")</f>
        <v>0</v>
      </c>
      <c r="AD78" s="36">
        <f>SUMIFS(Outbound_Monitor!G:G,Outbound_Monitor!H:H,"Diet",Outbound_Monitor!S:S,AD$2,Outbound_Monitor!Y:Y,"Verladen")</f>
        <v>0</v>
      </c>
      <c r="AE78" s="36">
        <f>SUMIFS(Outbound_Monitor!G:G,Outbound_Monitor!H:H,"Diet",Outbound_Monitor!S:S,AE$2,Outbound_Monitor!Y:Y,"Verladen")</f>
        <v>0</v>
      </c>
      <c r="AF78" s="31"/>
      <c r="AG78" s="31"/>
      <c r="AH78" s="38">
        <f>SUMIFS(Outbound_Monitor!G:G,Outbound_Monitor!H:H,"Diet",Outbound_Monitor!S:S,AH$2,Outbound_Monitor!Y:Y,"Verladen")</f>
        <v>0</v>
      </c>
      <c r="AI78" s="36">
        <f>SUMIFS(Outbound_Monitor!G:G,Outbound_Monitor!H:H,"Diet",Outbound_Monitor!S:S,AI$2,Outbound_Monitor!Y:Y,"Verladen")</f>
        <v>0</v>
      </c>
      <c r="AJ78" s="36">
        <f>SUMIFS(Outbound_Monitor!G:G,Outbound_Monitor!H:H,"Diet",Outbound_Monitor!S:S,AJ$2,Outbound_Monitor!Y:Y,"Verladen")</f>
        <v>0</v>
      </c>
      <c r="AK78" s="36">
        <f>SUMIFS(Outbound_Monitor!G:G,Outbound_Monitor!H:H,"Diet",Outbound_Monitor!S:S,AK$2,Outbound_Monitor!Y:Y,"Verladen")</f>
        <v>0</v>
      </c>
      <c r="AL78" s="36">
        <f>SUMIFS(Outbound_Monitor!G:G,Outbound_Monitor!H:H,"Diet",Outbound_Monitor!S:S,AL$2,Outbound_Monitor!Y:Y,"Verladen")</f>
        <v>0</v>
      </c>
      <c r="AM78" s="31"/>
      <c r="AN78" s="31"/>
      <c r="AO78" s="38">
        <f>SUMIFS(Outbound_Monitor!G:G,Outbound_Monitor!H:H,"Diet",Outbound_Monitor!S:S,AO$2,Outbound_Monitor!Y:Y,"Verladen")</f>
        <v>0</v>
      </c>
      <c r="AP78" s="36">
        <f>SUMIFS(Outbound_Monitor!G:G,Outbound_Monitor!H:H,"Diet",Outbound_Monitor!S:S,AP$2,Outbound_Monitor!Y:Y,"Verladen")</f>
        <v>0</v>
      </c>
      <c r="AQ78" s="36">
        <f>SUMIFS(Outbound_Monitor!G:G,Outbound_Monitor!H:H,"Diet",Outbound_Monitor!S:S,AQ$2,Outbound_Monitor!Y:Y,"Verladen")</f>
        <v>0</v>
      </c>
      <c r="AR78" s="36">
        <f>SUMIFS(Outbound_Monitor!G:G,Outbound_Monitor!H:H,"Diet",Outbound_Monitor!S:S,AR$2,Outbound_Monitor!Y:Y,"Verladen")</f>
        <v>0</v>
      </c>
      <c r="AS78" s="36">
        <f>SUMIFS(Outbound_Monitor!G:G,Outbound_Monitor!H:H,"Diet",Outbound_Monitor!S:S,AS$2,Outbound_Monitor!Y:Y,"Verladen")</f>
        <v>0</v>
      </c>
      <c r="AT78" s="31"/>
      <c r="AU78" s="31"/>
      <c r="AV78" s="38">
        <f>SUMIFS(Outbound_Monitor!G:G,Outbound_Monitor!H:H,"Diet",Outbound_Monitor!S:S,AV$2,Outbound_Monitor!Y:Y,"Verladen")</f>
        <v>0</v>
      </c>
      <c r="AW78" s="36">
        <f>SUMIFS(Outbound_Monitor!G:G,Outbound_Monitor!H:H,"Diet",Outbound_Monitor!S:S,AW$2,Outbound_Monitor!Y:Y,"Verladen")</f>
        <v>0</v>
      </c>
      <c r="AX78" s="36">
        <f>SUMIFS(Outbound_Monitor!G:G,Outbound_Monitor!H:H,"Diet",Outbound_Monitor!S:S,AX$2,Outbound_Monitor!Y:Y,"Verladen")</f>
        <v>0</v>
      </c>
      <c r="AY78" s="36">
        <f>SUMIFS(Outbound_Monitor!G:G,Outbound_Monitor!H:H,"Diet",Outbound_Monitor!S:S,AY$2,Outbound_Monitor!Y:Y,"Verladen")</f>
        <v>0</v>
      </c>
      <c r="AZ78" s="36">
        <f>SUMIFS(Outbound_Monitor!G:G,Outbound_Monitor!H:H,"Diet",Outbound_Monitor!S:S,AZ$2,Outbound_Monitor!Y:Y,"Verladen")</f>
        <v>0</v>
      </c>
      <c r="BA78" s="31"/>
      <c r="BB78" s="31"/>
      <c r="BC78" s="38">
        <f>SUMIFS(Outbound_Monitor!G:G,Outbound_Monitor!H:H,"Diet",Outbound_Monitor!S:S,BC$2,Outbound_Monitor!Y:Y,"Verladen")</f>
        <v>0</v>
      </c>
      <c r="BD78" s="36">
        <f>SUMIFS(Outbound_Monitor!G:G,Outbound_Monitor!H:H,"Diet",Outbound_Monitor!S:S,BD$2,Outbound_Monitor!Y:Y,"Verladen")</f>
        <v>0</v>
      </c>
      <c r="BE78" s="36">
        <f>SUMIFS(Outbound_Monitor!G:G,Outbound_Monitor!H:H,"Diet",Outbound_Monitor!S:S,BE$2,Outbound_Monitor!Y:Y,"Verladen")</f>
        <v>0</v>
      </c>
      <c r="BF78" s="36">
        <f>SUMIFS(Outbound_Monitor!G:G,Outbound_Monitor!H:H,"Diet",Outbound_Monitor!S:S,BF$2,Outbound_Monitor!Y:Y,"Verladen")</f>
        <v>0</v>
      </c>
      <c r="BG78" s="36">
        <f>SUMIFS(Outbound_Monitor!G:G,Outbound_Monitor!H:H,"Diet",Outbound_Monitor!S:S,BG$2,Outbound_Monitor!Y:Y,"Verladen")</f>
        <v>0</v>
      </c>
      <c r="BH78" s="31"/>
      <c r="BI78" s="31"/>
      <c r="BJ78" s="38">
        <f>SUMIFS(Outbound_Monitor!G:G,Outbound_Monitor!H:H,"Diet",Outbound_Monitor!S:S,BJ$2,Outbound_Monitor!Y:Y,"Verladen")</f>
        <v>0</v>
      </c>
      <c r="BK78" s="36">
        <f>SUMIFS(Outbound_Monitor!G:G,Outbound_Monitor!H:H,"Diet",Outbound_Monitor!S:S,BK$2,Outbound_Monitor!Y:Y,"Verladen")</f>
        <v>0</v>
      </c>
      <c r="BL78" s="36">
        <f>SUMIFS(Outbound_Monitor!G:G,Outbound_Monitor!H:H,"Diet",Outbound_Monitor!S:S,BL$2,Outbound_Monitor!Y:Y,"Verladen")</f>
        <v>0</v>
      </c>
      <c r="BM78" s="36">
        <f>SUMIFS(Outbound_Monitor!G:G,Outbound_Monitor!H:H,"Diet",Outbound_Monitor!S:S,BM$2,Outbound_Monitor!Y:Y,"Verladen")</f>
        <v>0</v>
      </c>
      <c r="BN78" s="36">
        <f>SUMIFS(Outbound_Monitor!G:G,Outbound_Monitor!H:H,"Diet",Outbound_Monitor!S:S,BN$2,Outbound_Monitor!Y:Y,"Verladen")</f>
        <v>0</v>
      </c>
      <c r="BO78" s="31"/>
      <c r="BP78" s="31"/>
      <c r="BQ78" s="38">
        <f>SUMIFS(Outbound_Monitor!G:G,Outbound_Monitor!H:H,"Diet",Outbound_Monitor!S:S,BQ$2,Outbound_Monitor!Y:Y,"Verladen")</f>
        <v>0</v>
      </c>
      <c r="BR78" s="36">
        <f>SUMIFS(Outbound_Monitor!G:G,Outbound_Monitor!H:H,"Diet",Outbound_Monitor!S:S,BR$2,Outbound_Monitor!Y:Y,"Verladen")</f>
        <v>0</v>
      </c>
      <c r="BS78" s="36">
        <f>SUMIFS(Outbound_Monitor!G:G,Outbound_Monitor!H:H,"Diet",Outbound_Monitor!S:S,BS$2,Outbound_Monitor!Y:Y,"Verladen")</f>
        <v>0</v>
      </c>
      <c r="BT78" s="36">
        <f>SUMIFS(Outbound_Monitor!G:G,Outbound_Monitor!H:H,"Diet",Outbound_Monitor!S:S,BT$2,Outbound_Monitor!Y:Y,"Verladen")</f>
        <v>0</v>
      </c>
      <c r="BU78" s="36">
        <f>SUMIFS(Outbound_Monitor!G:G,Outbound_Monitor!H:H,"Diet",Outbound_Monitor!S:S,BU$2,Outbound_Monitor!Y:Y,"Verladen")</f>
        <v>0</v>
      </c>
      <c r="BV78" s="31"/>
      <c r="BW78" s="31"/>
      <c r="BX78" s="38">
        <f>SUMIFS(Outbound_Monitor!G:G,Outbound_Monitor!H:H,"Diet",Outbound_Monitor!S:S,BX$2,Outbound_Monitor!Y:Y,"Verladen")</f>
        <v>0</v>
      </c>
      <c r="BY78" s="36">
        <f>SUMIFS(Outbound_Monitor!G:G,Outbound_Monitor!H:H,"Diet",Outbound_Monitor!S:S,BY$2,Outbound_Monitor!Y:Y,"Verladen")</f>
        <v>0</v>
      </c>
      <c r="BZ78" s="36">
        <f>SUMIFS(Outbound_Monitor!G:G,Outbound_Monitor!H:H,"Diet",Outbound_Monitor!S:S,BZ$2,Outbound_Monitor!Y:Y,"Verladen")</f>
        <v>0</v>
      </c>
      <c r="CA78" s="36">
        <f>SUMIFS(Outbound_Monitor!G:G,Outbound_Monitor!H:H,"Diet",Outbound_Monitor!S:S,CA$2,Outbound_Monitor!Y:Y,"Verladen")</f>
        <v>0</v>
      </c>
      <c r="CB78" s="36">
        <f>SUMIFS(Outbound_Monitor!G:G,Outbound_Monitor!H:H,"Diet",Outbound_Monitor!S:S,CB$2,Outbound_Monitor!Y:Y,"Verladen")</f>
        <v>0</v>
      </c>
      <c r="CC78" s="31"/>
      <c r="CD78" s="31"/>
      <c r="CE78" s="38">
        <f>SUMIFS(Outbound_Monitor!G:G,Outbound_Monitor!H:H,"Diet",Outbound_Monitor!S:S,CE$2,Outbound_Monitor!Y:Y,"Verladen")</f>
        <v>0</v>
      </c>
      <c r="CF78" s="36">
        <f>SUMIFS(Outbound_Monitor!G:G,Outbound_Monitor!H:H,"Diet",Outbound_Monitor!S:S,CF$2,Outbound_Monitor!Y:Y,"Verladen")</f>
        <v>0</v>
      </c>
      <c r="CG78" s="36">
        <f>SUMIFS(Outbound_Monitor!G:G,Outbound_Monitor!H:H,"Diet",Outbound_Monitor!S:S,CG$2,Outbound_Monitor!Y:Y,"Verladen")</f>
        <v>0</v>
      </c>
      <c r="CH78" s="36">
        <f>SUMIFS(Outbound_Monitor!G:G,Outbound_Monitor!H:H,"Diet",Outbound_Monitor!S:S,CH$2,Outbound_Monitor!Y:Y,"Verladen")</f>
        <v>0</v>
      </c>
      <c r="CI78" s="36">
        <f>SUMIFS(Outbound_Monitor!G:G,Outbound_Monitor!H:H,"Diet",Outbound_Monitor!S:S,CI$2,Outbound_Monitor!Y:Y,"Verladen")</f>
        <v>0</v>
      </c>
      <c r="CJ78" s="31"/>
      <c r="CK78" s="31"/>
      <c r="CL78" s="38">
        <f>SUMIFS(Outbound_Monitor!G:G,Outbound_Monitor!H:H,"Diet",Outbound_Monitor!S:S,CL$2,Outbound_Monitor!Y:Y,"Verladen")</f>
        <v>0</v>
      </c>
      <c r="CM78" s="36">
        <f>SUMIFS(Outbound_Monitor!G:G,Outbound_Monitor!H:H,"Diet",Outbound_Monitor!S:S,CM$2,Outbound_Monitor!Y:Y,"Verladen")</f>
        <v>0</v>
      </c>
      <c r="CN78" s="36">
        <f>SUMIFS(Outbound_Monitor!G:G,Outbound_Monitor!H:H,"Diet",Outbound_Monitor!S:S,CN$2,Outbound_Monitor!Y:Y,"Verladen")</f>
        <v>0</v>
      </c>
      <c r="CO78" s="36">
        <f>SUMIFS(Outbound_Monitor!G:G,Outbound_Monitor!H:H,"Diet",Outbound_Monitor!S:S,CO$2,Outbound_Monitor!Y:Y,"Verladen")</f>
        <v>0</v>
      </c>
      <c r="CP78" s="36">
        <f>SUMIFS(Outbound_Monitor!G:G,Outbound_Monitor!H:H,"Diet",Outbound_Monitor!S:S,CP$2,Outbound_Monitor!Y:Y,"Verladen")</f>
        <v>0</v>
      </c>
      <c r="CQ78" s="31"/>
      <c r="CR78" s="31"/>
      <c r="CS78" s="38">
        <f>SUMIFS(Outbound_Monitor!G:G,Outbound_Monitor!H:H,"Diet",Outbound_Monitor!S:S,CS$2,Outbound_Monitor!Y:Y,"Verladen")</f>
        <v>0</v>
      </c>
      <c r="CT78" s="36">
        <f>SUMIFS(Outbound_Monitor!G:G,Outbound_Monitor!H:H,"Diet",Outbound_Monitor!S:S,CT$2,Outbound_Monitor!Y:Y,"Verladen")</f>
        <v>0</v>
      </c>
      <c r="CU78" s="36">
        <f>SUMIFS(Outbound_Monitor!G:G,Outbound_Monitor!H:H,"Diet",Outbound_Monitor!S:S,CU$2,Outbound_Monitor!Y:Y,"Verladen")</f>
        <v>0</v>
      </c>
      <c r="CV78" s="36">
        <f>SUMIFS(Outbound_Monitor!G:G,Outbound_Monitor!H:H,"Diet",Outbound_Monitor!S:S,CV$2,Outbound_Monitor!Y:Y,"Verladen")</f>
        <v>0</v>
      </c>
      <c r="CW78" s="36">
        <f>SUMIFS(Outbound_Monitor!G:G,Outbound_Monitor!H:H,"Diet",Outbound_Monitor!S:S,CW$2,Outbound_Monitor!Y:Y,"Verladen")</f>
        <v>0</v>
      </c>
      <c r="CX78" s="31"/>
      <c r="CY78" s="31"/>
      <c r="CZ78" s="38">
        <f>SUMIFS(Outbound_Monitor!G:G,Outbound_Monitor!H:H,"Diet",Outbound_Monitor!S:S,CZ$2,Outbound_Monitor!Y:Y,"Verladen")</f>
        <v>0</v>
      </c>
      <c r="DA78" s="36">
        <f>SUMIFS(Outbound_Monitor!G:G,Outbound_Monitor!H:H,"Diet",Outbound_Monitor!S:S,DA$2,Outbound_Monitor!Y:Y,"Verladen")</f>
        <v>0</v>
      </c>
      <c r="DB78" s="36">
        <f>SUMIFS(Outbound_Monitor!G:G,Outbound_Monitor!H:H,"Diet",Outbound_Monitor!S:S,DB$2,Outbound_Monitor!Y:Y,"Verladen")</f>
        <v>0</v>
      </c>
      <c r="DC78" s="36">
        <f>SUMIFS(Outbound_Monitor!G:G,Outbound_Monitor!H:H,"Diet",Outbound_Monitor!S:S,DC$2,Outbound_Monitor!Y:Y,"Verladen")</f>
        <v>0</v>
      </c>
      <c r="DD78" s="36">
        <f>SUMIFS(Outbound_Monitor!G:G,Outbound_Monitor!H:H,"Diet",Outbound_Monitor!S:S,DD$2,Outbound_Monitor!Y:Y,"Verladen")</f>
        <v>0</v>
      </c>
      <c r="DE78" s="31"/>
      <c r="DF78" s="31"/>
      <c r="DG78" s="38">
        <f>SUMIFS(Outbound_Monitor!G:G,Outbound_Monitor!H:H,"Diet",Outbound_Monitor!S:S,DG$2,Outbound_Monitor!Y:Y,"Verladen")</f>
        <v>0</v>
      </c>
      <c r="DH78" s="36">
        <f>SUMIFS(Outbound_Monitor!G:G,Outbound_Monitor!H:H,"Diet",Outbound_Monitor!S:S,DH$2,Outbound_Monitor!Y:Y,"Verladen")</f>
        <v>0</v>
      </c>
      <c r="DI78" s="36">
        <f>SUMIFS(Outbound_Monitor!G:G,Outbound_Monitor!H:H,"Diet",Outbound_Monitor!S:S,DI$2,Outbound_Monitor!Y:Y,"Verladen")</f>
        <v>0</v>
      </c>
      <c r="DJ78" s="36">
        <f>SUMIFS(Outbound_Monitor!G:G,Outbound_Monitor!H:H,"Diet",Outbound_Monitor!S:S,DJ$2,Outbound_Monitor!Y:Y,"Verladen")</f>
        <v>0</v>
      </c>
      <c r="DK78" s="36">
        <f>SUMIFS(Outbound_Monitor!G:G,Outbound_Monitor!H:H,"Diet",Outbound_Monitor!S:S,DK$2,Outbound_Monitor!Y:Y,"Verladen")</f>
        <v>0</v>
      </c>
      <c r="DL78" s="31"/>
      <c r="DM78" s="31"/>
      <c r="DN78" s="38">
        <f>SUMIFS(Outbound_Monitor!G:G,Outbound_Monitor!H:H,"Diet",Outbound_Monitor!S:S,DN$2,Outbound_Monitor!Y:Y,"Verladen")</f>
        <v>0</v>
      </c>
      <c r="DO78" s="36">
        <f>SUMIFS(Outbound_Monitor!G:G,Outbound_Monitor!H:H,"Diet",Outbound_Monitor!S:S,DO$2,Outbound_Monitor!Y:Y,"Verladen")</f>
        <v>0</v>
      </c>
      <c r="DP78" s="36">
        <f>SUMIFS(Outbound_Monitor!G:G,Outbound_Monitor!H:H,"Diet",Outbound_Monitor!S:S,DP$2,Outbound_Monitor!Y:Y,"Verladen")</f>
        <v>0</v>
      </c>
      <c r="DQ78" s="36">
        <f>SUMIFS(Outbound_Monitor!G:G,Outbound_Monitor!H:H,"Diet",Outbound_Monitor!S:S,DQ$2,Outbound_Monitor!Y:Y,"Verladen")</f>
        <v>0</v>
      </c>
      <c r="DR78" s="36">
        <f>SUMIFS(Outbound_Monitor!G:G,Outbound_Monitor!H:H,"Diet",Outbound_Monitor!S:S,DR$2,Outbound_Monitor!Y:Y,"Verladen")</f>
        <v>0</v>
      </c>
      <c r="DS78" s="31"/>
      <c r="DT78" s="31"/>
      <c r="DU78" s="38">
        <f>SUMIFS(Outbound_Monitor!G:G,Outbound_Monitor!H:H,"Diet",Outbound_Monitor!S:S,DU$2,Outbound_Monitor!Y:Y,"Verladen")</f>
        <v>0</v>
      </c>
      <c r="DV78" s="36">
        <f>SUMIFS(Outbound_Monitor!G:G,Outbound_Monitor!H:H,"Diet",Outbound_Monitor!S:S,DV$2,Outbound_Monitor!Y:Y,"Verladen")</f>
        <v>0</v>
      </c>
      <c r="DW78" s="36">
        <f>SUMIFS(Outbound_Monitor!G:G,Outbound_Monitor!H:H,"Diet",Outbound_Monitor!S:S,DW$2,Outbound_Monitor!Y:Y,"Verladen")</f>
        <v>0</v>
      </c>
      <c r="DX78" s="36">
        <f>SUMIFS(Outbound_Monitor!G:G,Outbound_Monitor!H:H,"Diet",Outbound_Monitor!S:S,DX$2,Outbound_Monitor!Y:Y,"Verladen")</f>
        <v>0</v>
      </c>
      <c r="DY78" s="36">
        <f>SUMIFS(Outbound_Monitor!G:G,Outbound_Monitor!H:H,"Diet",Outbound_Monitor!S:S,DY$2,Outbound_Monitor!Y:Y,"Verladen")</f>
        <v>0</v>
      </c>
      <c r="DZ78" s="31"/>
      <c r="EA78" s="31"/>
      <c r="EB78" s="38">
        <f>SUMIFS(Outbound_Monitor!G:G,Outbound_Monitor!H:H,"Diet",Outbound_Monitor!S:S,EB$2,Outbound_Monitor!Y:Y,"Verladen")</f>
        <v>0</v>
      </c>
      <c r="EC78" s="36">
        <f>SUMIFS(Outbound_Monitor!G:G,Outbound_Monitor!H:H,"Diet",Outbound_Monitor!S:S,EC$2,Outbound_Monitor!Y:Y,"Verladen")</f>
        <v>0</v>
      </c>
      <c r="ED78" s="36">
        <f>SUMIFS(Outbound_Monitor!G:G,Outbound_Monitor!H:H,"Diet",Outbound_Monitor!S:S,ED$2,Outbound_Monitor!Y:Y,"Verladen")</f>
        <v>0</v>
      </c>
      <c r="EE78" s="36">
        <f>SUMIFS(Outbound_Monitor!G:G,Outbound_Monitor!H:H,"Diet",Outbound_Monitor!S:S,EE$2,Outbound_Monitor!Y:Y,"Verladen")</f>
        <v>0</v>
      </c>
      <c r="EF78" s="36">
        <f>SUMIFS(Outbound_Monitor!G:G,Outbound_Monitor!H:H,"Diet",Outbound_Monitor!S:S,EF$2,Outbound_Monitor!Y:Y,"Verladen")</f>
        <v>0</v>
      </c>
      <c r="EG78" s="31"/>
      <c r="EH78" s="31"/>
      <c r="EI78" s="38">
        <f>SUMIFS(Outbound_Monitor!G:G,Outbound_Monitor!H:H,"Diet",Outbound_Monitor!S:S,EI$2,Outbound_Monitor!Y:Y,"Verladen")</f>
        <v>0</v>
      </c>
      <c r="EJ78" s="36">
        <f>SUMIFS(Outbound_Monitor!G:G,Outbound_Monitor!H:H,"Diet",Outbound_Monitor!S:S,EJ$2,Outbound_Monitor!Y:Y,"Verladen")</f>
        <v>0</v>
      </c>
      <c r="EK78" s="36">
        <f>SUMIFS(Outbound_Monitor!G:G,Outbound_Monitor!H:H,"Diet",Outbound_Monitor!S:S,EK$2,Outbound_Monitor!Y:Y,"Verladen")</f>
        <v>0</v>
      </c>
      <c r="EL78" s="36">
        <f>SUMIFS(Outbound_Monitor!G:G,Outbound_Monitor!H:H,"Diet",Outbound_Monitor!S:S,EL$2,Outbound_Monitor!Y:Y,"Verladen")</f>
        <v>0</v>
      </c>
      <c r="EM78" s="36">
        <f>SUMIFS(Outbound_Monitor!G:G,Outbound_Monitor!H:H,"Diet",Outbound_Monitor!S:S,EM$2,Outbound_Monitor!Y:Y,"Verladen")</f>
        <v>0</v>
      </c>
      <c r="EN78" s="31"/>
      <c r="EO78" s="31"/>
      <c r="EP78" s="38">
        <f>SUMIFS(Outbound_Monitor!G:G,Outbound_Monitor!H:H,"Diet",Outbound_Monitor!S:S,EP$2,Outbound_Monitor!Y:Y,"Verladen")</f>
        <v>0</v>
      </c>
      <c r="EQ78" s="36">
        <f>SUMIFS(Outbound_Monitor!G:G,Outbound_Monitor!H:H,"Diet",Outbound_Monitor!S:S,EQ$2,Outbound_Monitor!Y:Y,"Verladen")</f>
        <v>0</v>
      </c>
      <c r="ER78" s="36">
        <f>SUMIFS(Outbound_Monitor!G:G,Outbound_Monitor!H:H,"Diet",Outbound_Monitor!S:S,ER$2,Outbound_Monitor!Y:Y,"Verladen")</f>
        <v>0</v>
      </c>
      <c r="ES78" s="36">
        <f>SUMIFS(Outbound_Monitor!G:G,Outbound_Monitor!H:H,"Diet",Outbound_Monitor!S:S,ES$2,Outbound_Monitor!Y:Y,"Verladen")</f>
        <v>0</v>
      </c>
      <c r="ET78" s="36">
        <f>SUMIFS(Outbound_Monitor!G:G,Outbound_Monitor!H:H,"Diet",Outbound_Monitor!S:S,ET$2,Outbound_Monitor!Y:Y,"Verladen")</f>
        <v>0</v>
      </c>
      <c r="EU78" s="31"/>
      <c r="EV78" s="31"/>
      <c r="EW78" s="38">
        <f>SUMIFS(Outbound_Monitor!G:G,Outbound_Monitor!H:H,"Diet",Outbound_Monitor!S:S,EW$2,Outbound_Monitor!Y:Y,"Verladen")</f>
        <v>0</v>
      </c>
      <c r="EX78" s="36">
        <f>SUMIFS(Outbound_Monitor!G:G,Outbound_Monitor!H:H,"Diet",Outbound_Monitor!S:S,EX$2,Outbound_Monitor!Y:Y,"Verladen")</f>
        <v>0</v>
      </c>
      <c r="EY78" s="36">
        <f>SUMIFS(Outbound_Monitor!G:G,Outbound_Monitor!H:H,"Diet",Outbound_Monitor!S:S,EY$2,Outbound_Monitor!Y:Y,"Verladen")</f>
        <v>0</v>
      </c>
      <c r="EZ78" s="36">
        <f>SUMIFS(Outbound_Monitor!G:G,Outbound_Monitor!H:H,"Diet",Outbound_Monitor!S:S,EZ$2,Outbound_Monitor!Y:Y,"Verladen")</f>
        <v>0</v>
      </c>
      <c r="FA78" s="36">
        <f>SUMIFS(Outbound_Monitor!G:G,Outbound_Monitor!H:H,"Diet",Outbound_Monitor!S:S,FA$2,Outbound_Monitor!Y:Y,"Verladen")</f>
        <v>0</v>
      </c>
      <c r="FB78" s="31"/>
      <c r="FC78" s="31"/>
      <c r="FD78" s="38">
        <f>SUMIFS(Outbound_Monitor!G:G,Outbound_Monitor!H:H,"Diet",Outbound_Monitor!S:S,FD$2,Outbound_Monitor!Y:Y,"Verladen")</f>
        <v>0</v>
      </c>
      <c r="FE78" s="36">
        <f>SUMIFS(Outbound_Monitor!G:G,Outbound_Monitor!H:H,"Diet",Outbound_Monitor!S:S,FE$2,Outbound_Monitor!Y:Y,"Verladen")</f>
        <v>0</v>
      </c>
      <c r="FF78" s="36">
        <f>SUMIFS(Outbound_Monitor!G:G,Outbound_Monitor!H:H,"Diet",Outbound_Monitor!S:S,FF$2,Outbound_Monitor!Y:Y,"Verladen")</f>
        <v>0</v>
      </c>
      <c r="FG78" s="36">
        <f>SUMIFS(Outbound_Monitor!G:G,Outbound_Monitor!H:H,"Diet",Outbound_Monitor!S:S,FG$2,Outbound_Monitor!Y:Y,"Verladen")</f>
        <v>0</v>
      </c>
      <c r="FH78" s="36">
        <f>SUMIFS(Outbound_Monitor!G:G,Outbound_Monitor!H:H,"Diet",Outbound_Monitor!S:S,FH$2,Outbound_Monitor!Y:Y,"Verladen")</f>
        <v>0</v>
      </c>
      <c r="FI78" s="31"/>
      <c r="FJ78" s="31"/>
      <c r="FK78" s="38">
        <f>SUMIFS(Outbound_Monitor!G:G,Outbound_Monitor!H:H,"Diet",Outbound_Monitor!S:S,FK$2,Outbound_Monitor!Y:Y,"Verladen")</f>
        <v>0</v>
      </c>
      <c r="FL78" s="36">
        <f>SUMIFS(Outbound_Monitor!G:G,Outbound_Monitor!H:H,"Diet",Outbound_Monitor!S:S,FL$2,Outbound_Monitor!Y:Y,"Verladen")</f>
        <v>0</v>
      </c>
      <c r="FM78" s="36">
        <f>SUMIFS(Outbound_Monitor!G:G,Outbound_Monitor!H:H,"Diet",Outbound_Monitor!S:S,FM$2,Outbound_Monitor!Y:Y,"Verladen")</f>
        <v>0</v>
      </c>
      <c r="FN78" s="36">
        <f>SUMIFS(Outbound_Monitor!G:G,Outbound_Monitor!H:H,"Diet",Outbound_Monitor!S:S,FN$2,Outbound_Monitor!Y:Y,"Verladen")</f>
        <v>0</v>
      </c>
      <c r="FO78" s="36">
        <f>SUMIFS(Outbound_Monitor!G:G,Outbound_Monitor!H:H,"Diet",Outbound_Monitor!S:S,FO$2,Outbound_Monitor!Y:Y,"Verladen")</f>
        <v>0</v>
      </c>
      <c r="FP78" s="31"/>
      <c r="FQ78" s="31"/>
      <c r="FR78" s="38">
        <f>SUMIFS(Outbound_Monitor!G:G,Outbound_Monitor!H:H,"Diet",Outbound_Monitor!S:S,FR$2,Outbound_Monitor!Y:Y,"Verladen")</f>
        <v>0</v>
      </c>
      <c r="FS78" s="36">
        <f>SUMIFS(Outbound_Monitor!G:G,Outbound_Monitor!H:H,"Diet",Outbound_Monitor!S:S,FS$2,Outbound_Monitor!Y:Y,"Verladen")</f>
        <v>0</v>
      </c>
      <c r="FT78" s="36">
        <f>SUMIFS(Outbound_Monitor!G:G,Outbound_Monitor!H:H,"Diet",Outbound_Monitor!S:S,FT$2,Outbound_Monitor!Y:Y,"Verladen")</f>
        <v>0</v>
      </c>
      <c r="FU78" s="36">
        <f>SUMIFS(Outbound_Monitor!G:G,Outbound_Monitor!H:H,"Diet",Outbound_Monitor!S:S,FU$2,Outbound_Monitor!Y:Y,"Verladen")</f>
        <v>0</v>
      </c>
      <c r="FV78" s="36">
        <f>SUMIFS(Outbound_Monitor!G:G,Outbound_Monitor!H:H,"Diet",Outbound_Monitor!S:S,FV$2,Outbound_Monitor!Y:Y,"Verladen")</f>
        <v>0</v>
      </c>
      <c r="FW78" s="31"/>
      <c r="FX78" s="31"/>
      <c r="FY78" s="38">
        <f>SUMIFS(Outbound_Monitor!G:G,Outbound_Monitor!H:H,"Diet",Outbound_Monitor!S:S,FY$2,Outbound_Monitor!Y:Y,"Verladen")</f>
        <v>0</v>
      </c>
      <c r="FZ78" s="36">
        <f>SUMIFS(Outbound_Monitor!G:G,Outbound_Monitor!H:H,"Diet",Outbound_Monitor!S:S,FZ$2,Outbound_Monitor!Y:Y,"Verladen")</f>
        <v>0</v>
      </c>
      <c r="GA78" s="36">
        <f>SUMIFS(Outbound_Monitor!G:G,Outbound_Monitor!H:H,"Diet",Outbound_Monitor!S:S,GA$2,Outbound_Monitor!Y:Y,"Verladen")</f>
        <v>0</v>
      </c>
      <c r="GB78" s="36">
        <f>SUMIFS(Outbound_Monitor!G:G,Outbound_Monitor!H:H,"Diet",Outbound_Monitor!S:S,GB$2,Outbound_Monitor!Y:Y,"Verladen")</f>
        <v>0</v>
      </c>
      <c r="GC78" s="36">
        <f>SUMIFS(Outbound_Monitor!G:G,Outbound_Monitor!H:H,"Diet",Outbound_Monitor!S:S,GC$2,Outbound_Monitor!Y:Y,"Verladen")</f>
        <v>0</v>
      </c>
      <c r="GD78" s="31"/>
      <c r="GE78" s="31"/>
      <c r="GF78" s="38">
        <f>SUMIFS(Outbound_Monitor!G:G,Outbound_Monitor!H:H,"Diet",Outbound_Monitor!S:S,GF$2,Outbound_Monitor!Y:Y,"Verladen")</f>
        <v>0</v>
      </c>
      <c r="GG78" s="36">
        <f>SUMIFS(Outbound_Monitor!G:G,Outbound_Monitor!H:H,"Diet",Outbound_Monitor!S:S,GG$2,Outbound_Monitor!Y:Y,"Verladen")</f>
        <v>0</v>
      </c>
      <c r="GH78" s="36">
        <f>SUMIFS(Outbound_Monitor!G:G,Outbound_Monitor!H:H,"Diet",Outbound_Monitor!S:S,GH$2,Outbound_Monitor!Y:Y,"Verladen")</f>
        <v>0</v>
      </c>
      <c r="GI78" s="36">
        <f>SUMIFS(Outbound_Monitor!G:G,Outbound_Monitor!H:H,"Diet",Outbound_Monitor!S:S,GI$2,Outbound_Monitor!Y:Y,"Verladen")</f>
        <v>0</v>
      </c>
      <c r="GJ78" s="36">
        <f>SUMIFS(Outbound_Monitor!G:G,Outbound_Monitor!H:H,"Diet",Outbound_Monitor!S:S,GJ$2,Outbound_Monitor!Y:Y,"Verladen")</f>
        <v>0</v>
      </c>
      <c r="GK78" s="31"/>
      <c r="GL78" s="31"/>
      <c r="GM78" s="38">
        <f>SUMIFS(Outbound_Monitor!G:G,Outbound_Monitor!H:H,"Diet",Outbound_Monitor!S:S,GM$2,Outbound_Monitor!Y:Y,"Verladen")</f>
        <v>0</v>
      </c>
      <c r="GN78" s="36">
        <f>SUMIFS(Outbound_Monitor!G:G,Outbound_Monitor!H:H,"Diet",Outbound_Monitor!S:S,GN$2,Outbound_Monitor!Y:Y,"Verladen")</f>
        <v>0</v>
      </c>
      <c r="GO78" s="36">
        <f>SUMIFS(Outbound_Monitor!G:G,Outbound_Monitor!H:H,"Diet",Outbound_Monitor!S:S,GO$2,Outbound_Monitor!Y:Y,"Verladen")</f>
        <v>0</v>
      </c>
      <c r="GP78" s="36">
        <f>SUMIFS(Outbound_Monitor!G:G,Outbound_Monitor!H:H,"Diet",Outbound_Monitor!S:S,GP$2,Outbound_Monitor!Y:Y,"Verladen")</f>
        <v>0</v>
      </c>
      <c r="GQ78" s="36">
        <f>SUMIFS(Outbound_Monitor!G:G,Outbound_Monitor!H:H,"Diet",Outbound_Monitor!S:S,GQ$2,Outbound_Monitor!Y:Y,"Verladen")</f>
        <v>0</v>
      </c>
      <c r="GR78" s="31"/>
      <c r="GS78" s="31"/>
      <c r="GT78" s="38">
        <f>SUMIFS(Outbound_Monitor!G:G,Outbound_Monitor!H:H,"Diet",Outbound_Monitor!S:S,GT$2,Outbound_Monitor!Y:Y,"Verladen")</f>
        <v>0</v>
      </c>
      <c r="GU78" s="36">
        <f>SUMIFS(Outbound_Monitor!G:G,Outbound_Monitor!H:H,"Diet",Outbound_Monitor!S:S,GU$2,Outbound_Monitor!Y:Y,"Verladen")</f>
        <v>0</v>
      </c>
      <c r="GV78" s="36">
        <f>SUMIFS(Outbound_Monitor!G:G,Outbound_Monitor!H:H,"Diet",Outbound_Monitor!S:S,GV$2,Outbound_Monitor!Y:Y,"Verladen")</f>
        <v>0</v>
      </c>
      <c r="GW78" s="36">
        <f>SUMIFS(Outbound_Monitor!G:G,Outbound_Monitor!H:H,"Diet",Outbound_Monitor!S:S,GW$2,Outbound_Monitor!Y:Y,"Verladen")</f>
        <v>0</v>
      </c>
      <c r="GX78" s="36">
        <f>SUMIFS(Outbound_Monitor!G:G,Outbound_Monitor!H:H,"Diet",Outbound_Monitor!S:S,GX$2,Outbound_Monitor!Y:Y,"Verladen")</f>
        <v>0</v>
      </c>
      <c r="GY78" s="31"/>
      <c r="GZ78" s="31"/>
      <c r="HA78" s="38">
        <f>SUMIFS(Outbound_Monitor!G:G,Outbound_Monitor!H:H,"Diet",Outbound_Monitor!S:S,HA$2,Outbound_Monitor!Y:Y,"Verladen")</f>
        <v>0</v>
      </c>
      <c r="HB78" s="36">
        <f>SUMIFS(Outbound_Monitor!G:G,Outbound_Monitor!H:H,"Diet",Outbound_Monitor!S:S,HB$2,Outbound_Monitor!Y:Y,"Verladen")</f>
        <v>0</v>
      </c>
      <c r="HC78" s="36">
        <f>SUMIFS(Outbound_Monitor!G:G,Outbound_Monitor!H:H,"Diet",Outbound_Monitor!S:S,HC$2,Outbound_Monitor!Y:Y,"Verladen")</f>
        <v>0</v>
      </c>
      <c r="HD78" s="36">
        <f>SUMIFS(Outbound_Monitor!G:G,Outbound_Monitor!H:H,"Diet",Outbound_Monitor!S:S,HD$2,Outbound_Monitor!Y:Y,"Verladen")</f>
        <v>0</v>
      </c>
      <c r="HE78" s="36">
        <f>SUMIFS(Outbound_Monitor!G:G,Outbound_Monitor!H:H,"Diet",Outbound_Monitor!S:S,HE$2,Outbound_Monitor!Y:Y,"Verladen")</f>
        <v>0</v>
      </c>
      <c r="HF78" s="31"/>
      <c r="HG78" s="31"/>
      <c r="HH78" s="38">
        <f>SUMIFS(Outbound_Monitor!G:G,Outbound_Monitor!H:H,"Diet",Outbound_Monitor!S:S,HH$2,Outbound_Monitor!Y:Y,"Verladen")</f>
        <v>0</v>
      </c>
      <c r="HI78" s="36">
        <f>SUMIFS(Outbound_Monitor!G:G,Outbound_Monitor!H:H,"Diet",Outbound_Monitor!S:S,HI$2,Outbound_Monitor!Y:Y,"Verladen")</f>
        <v>0</v>
      </c>
      <c r="HJ78" s="36">
        <f>SUMIFS(Outbound_Monitor!G:G,Outbound_Monitor!H:H,"Diet",Outbound_Monitor!S:S,HJ$2,Outbound_Monitor!Y:Y,"Verladen")</f>
        <v>0</v>
      </c>
      <c r="HK78" s="36">
        <f>SUMIFS(Outbound_Monitor!G:G,Outbound_Monitor!H:H,"Diet",Outbound_Monitor!S:S,HK$2,Outbound_Monitor!Y:Y,"Verladen")</f>
        <v>0</v>
      </c>
      <c r="HL78" s="36">
        <f>SUMIFS(Outbound_Monitor!G:G,Outbound_Monitor!H:H,"Diet",Outbound_Monitor!S:S,HL$2,Outbound_Monitor!Y:Y,"Verladen")</f>
        <v>0</v>
      </c>
      <c r="HM78" s="31"/>
      <c r="HN78" s="31"/>
      <c r="HO78" s="38">
        <f>SUMIFS(Outbound_Monitor!G:G,Outbound_Monitor!H:H,"Diet",Outbound_Monitor!S:S,HO$2,Outbound_Monitor!Y:Y,"Verladen")</f>
        <v>0</v>
      </c>
      <c r="HP78" s="36">
        <f>SUMIFS(Outbound_Monitor!G:G,Outbound_Monitor!H:H,"Diet",Outbound_Monitor!S:S,HP$2,Outbound_Monitor!Y:Y,"Verladen")</f>
        <v>0</v>
      </c>
      <c r="HQ78" s="36">
        <f>SUMIFS(Outbound_Monitor!G:G,Outbound_Monitor!H:H,"Diet",Outbound_Monitor!S:S,HQ$2,Outbound_Monitor!Y:Y,"Verladen")</f>
        <v>0</v>
      </c>
      <c r="HR78" s="36">
        <f>SUMIFS(Outbound_Monitor!G:G,Outbound_Monitor!H:H,"Diet",Outbound_Monitor!S:S,HR$2,Outbound_Monitor!Y:Y,"Verladen")</f>
        <v>0</v>
      </c>
      <c r="HS78" s="36">
        <f>SUMIFS(Outbound_Monitor!G:G,Outbound_Monitor!H:H,"Diet",Outbound_Monitor!S:S,HS$2,Outbound_Monitor!Y:Y,"Verladen")</f>
        <v>0</v>
      </c>
      <c r="HT78" s="31"/>
      <c r="HU78" s="31"/>
      <c r="HV78" s="38">
        <f>SUMIFS(Outbound_Monitor!G:G,Outbound_Monitor!H:H,"Diet",Outbound_Monitor!S:S,HV$2,Outbound_Monitor!Y:Y,"Verladen")</f>
        <v>0</v>
      </c>
      <c r="HW78" s="36">
        <f>SUMIFS(Outbound_Monitor!G:G,Outbound_Monitor!H:H,"Diet",Outbound_Monitor!S:S,HW$2,Outbound_Monitor!Y:Y,"Verladen")</f>
        <v>0</v>
      </c>
      <c r="HX78" s="36">
        <f>SUMIFS(Outbound_Monitor!G:G,Outbound_Monitor!H:H,"Diet",Outbound_Monitor!S:S,HX$2,Outbound_Monitor!Y:Y,"Verladen")</f>
        <v>0</v>
      </c>
      <c r="HY78" s="36">
        <f>SUMIFS(Outbound_Monitor!G:G,Outbound_Monitor!H:H,"Diet",Outbound_Monitor!S:S,HY$2,Outbound_Monitor!Y:Y,"Verladen")</f>
        <v>0</v>
      </c>
      <c r="HZ78" s="36">
        <f>SUMIFS(Outbound_Monitor!G:G,Outbound_Monitor!H:H,"Diet",Outbound_Monitor!S:S,HZ$2,Outbound_Monitor!Y:Y,"Verladen")</f>
        <v>0</v>
      </c>
      <c r="IA78" s="31"/>
      <c r="IB78" s="31"/>
      <c r="IC78" s="38">
        <f>SUMIFS(Outbound_Monitor!G:G,Outbound_Monitor!H:H,"Diet",Outbound_Monitor!S:S,IC$2,Outbound_Monitor!Y:Y,"Verladen")</f>
        <v>0</v>
      </c>
      <c r="ID78" s="36">
        <f>SUMIFS(Outbound_Monitor!G:G,Outbound_Monitor!H:H,"Diet",Outbound_Monitor!S:S,ID$2,Outbound_Monitor!Y:Y,"Verladen")</f>
        <v>0</v>
      </c>
      <c r="IE78" s="36">
        <f>SUMIFS(Outbound_Monitor!G:G,Outbound_Monitor!H:H,"Diet",Outbound_Monitor!S:S,IE$2,Outbound_Monitor!Y:Y,"Verladen")</f>
        <v>0</v>
      </c>
      <c r="IF78" s="36">
        <f>SUMIFS(Outbound_Monitor!G:G,Outbound_Monitor!H:H,"Diet",Outbound_Monitor!S:S,IF$2,Outbound_Monitor!Y:Y,"Verladen")</f>
        <v>0</v>
      </c>
      <c r="IG78" s="36">
        <f>SUMIFS(Outbound_Monitor!G:G,Outbound_Monitor!H:H,"Diet",Outbound_Monitor!S:S,IG$2,Outbound_Monitor!Y:Y,"Verladen")</f>
        <v>0</v>
      </c>
      <c r="IH78" s="31"/>
      <c r="II78" s="31"/>
      <c r="IJ78" s="38">
        <f>SUMIFS(Outbound_Monitor!G:G,Outbound_Monitor!H:H,"Diet",Outbound_Monitor!S:S,IJ$2,Outbound_Monitor!Y:Y,"Verladen")</f>
        <v>0</v>
      </c>
      <c r="IK78" s="36">
        <f>SUMIFS(Outbound_Monitor!G:G,Outbound_Monitor!H:H,"Diet",Outbound_Monitor!S:S,IK$2,Outbound_Monitor!Y:Y,"Verladen")</f>
        <v>0</v>
      </c>
      <c r="IL78" s="36">
        <f>SUMIFS(Outbound_Monitor!G:G,Outbound_Monitor!H:H,"Diet",Outbound_Monitor!S:S,IL$2,Outbound_Monitor!Y:Y,"Verladen")</f>
        <v>0</v>
      </c>
      <c r="IM78" s="36">
        <f>SUMIFS(Outbound_Monitor!G:G,Outbound_Monitor!H:H,"Diet",Outbound_Monitor!S:S,IM$2,Outbound_Monitor!Y:Y,"Verladen")</f>
        <v>0</v>
      </c>
      <c r="IN78" s="36">
        <f>SUMIFS(Outbound_Monitor!G:G,Outbound_Monitor!H:H,"Diet",Outbound_Monitor!S:S,IN$2,Outbound_Monitor!Y:Y,"Verladen")</f>
        <v>0</v>
      </c>
      <c r="IO78" s="31"/>
      <c r="IP78" s="31"/>
      <c r="IQ78" s="38">
        <f>SUMIFS(Outbound_Monitor!G:G,Outbound_Monitor!H:H,"Diet",Outbound_Monitor!S:S,IQ$2,Outbound_Monitor!Y:Y,"Verladen")</f>
        <v>0</v>
      </c>
      <c r="IR78" s="36">
        <f>SUMIFS(Outbound_Monitor!G:G,Outbound_Monitor!H:H,"Diet",Outbound_Monitor!S:S,IR$2,Outbound_Monitor!Y:Y,"Verladen")</f>
        <v>0</v>
      </c>
      <c r="IS78" s="36">
        <f>SUMIFS(Outbound_Monitor!G:G,Outbound_Monitor!H:H,"Diet",Outbound_Monitor!S:S,IS$2,Outbound_Monitor!Y:Y,"Verladen")</f>
        <v>0</v>
      </c>
      <c r="IT78" s="36">
        <f>SUMIFS(Outbound_Monitor!G:G,Outbound_Monitor!H:H,"Diet",Outbound_Monitor!S:S,IT$2,Outbound_Monitor!Y:Y,"Verladen")</f>
        <v>0</v>
      </c>
      <c r="IU78" s="36">
        <f>SUMIFS(Outbound_Monitor!G:G,Outbound_Monitor!H:H,"Diet",Outbound_Monitor!S:S,IU$2,Outbound_Monitor!Y:Y,"Verladen")</f>
        <v>0</v>
      </c>
      <c r="IV78" s="31"/>
      <c r="IW78" s="31"/>
      <c r="IX78" s="38">
        <f>SUMIFS(Outbound_Monitor!G:G,Outbound_Monitor!H:H,"Diet",Outbound_Monitor!S:S,IX$2,Outbound_Monitor!Y:Y,"Verladen")</f>
        <v>0</v>
      </c>
      <c r="IY78" s="36">
        <f>SUMIFS(Outbound_Monitor!G:G,Outbound_Monitor!H:H,"Diet",Outbound_Monitor!S:S,IY$2,Outbound_Monitor!Y:Y,"Verladen")</f>
        <v>0</v>
      </c>
      <c r="IZ78" s="36">
        <f>SUMIFS(Outbound_Monitor!G:G,Outbound_Monitor!H:H,"Diet",Outbound_Monitor!S:S,IZ$2,Outbound_Monitor!Y:Y,"Verladen")</f>
        <v>0</v>
      </c>
      <c r="JA78" s="36">
        <f>SUMIFS(Outbound_Monitor!G:G,Outbound_Monitor!H:H,"Diet",Outbound_Monitor!S:S,JA$2,Outbound_Monitor!Y:Y,"Verladen")</f>
        <v>0</v>
      </c>
      <c r="JB78" s="36">
        <f>SUMIFS(Outbound_Monitor!G:G,Outbound_Monitor!H:H,"Diet",Outbound_Monitor!S:S,JB$2,Outbound_Monitor!Y:Y,"Verladen")</f>
        <v>0</v>
      </c>
      <c r="JC78" s="31"/>
      <c r="JD78" s="31"/>
      <c r="JE78" s="38">
        <f>SUMIFS(Outbound_Monitor!G:G,Outbound_Monitor!H:H,"Diet",Outbound_Monitor!S:S,JE$2,Outbound_Monitor!Y:Y,"Verladen")</f>
        <v>0</v>
      </c>
      <c r="JF78" s="36">
        <f>SUMIFS(Outbound_Monitor!G:G,Outbound_Monitor!H:H,"Diet",Outbound_Monitor!S:S,JF$2,Outbound_Monitor!Y:Y,"Verladen")</f>
        <v>0</v>
      </c>
      <c r="JG78" s="36">
        <f>SUMIFS(Outbound_Monitor!G:G,Outbound_Monitor!H:H,"Diet",Outbound_Monitor!S:S,JG$2,Outbound_Monitor!Y:Y,"Verladen")</f>
        <v>0</v>
      </c>
      <c r="JH78" s="36">
        <f>SUMIFS(Outbound_Monitor!G:G,Outbound_Monitor!H:H,"Diet",Outbound_Monitor!S:S,JH$2,Outbound_Monitor!Y:Y,"Verladen")</f>
        <v>0</v>
      </c>
      <c r="JI78" s="36">
        <f>SUMIFS(Outbound_Monitor!G:G,Outbound_Monitor!H:H,"Diet",Outbound_Monitor!S:S,JI$2,Outbound_Monitor!Y:Y,"Verladen")</f>
        <v>0</v>
      </c>
      <c r="JJ78" s="31"/>
      <c r="JK78" s="31"/>
      <c r="JL78" s="38">
        <f>SUMIFS(Outbound_Monitor!G:G,Outbound_Monitor!H:H,"Diet",Outbound_Monitor!S:S,JL$2,Outbound_Monitor!Y:Y,"Verladen")</f>
        <v>0</v>
      </c>
      <c r="JM78" s="36">
        <f>SUMIFS(Outbound_Monitor!G:G,Outbound_Monitor!H:H,"Diet",Outbound_Monitor!S:S,JM$2,Outbound_Monitor!Y:Y,"Verladen")</f>
        <v>0</v>
      </c>
      <c r="JN78" s="36">
        <f>SUMIFS(Outbound_Monitor!G:G,Outbound_Monitor!H:H,"Diet",Outbound_Monitor!S:S,JN$2,Outbound_Monitor!Y:Y,"Verladen")</f>
        <v>0</v>
      </c>
      <c r="JO78" s="36">
        <f>SUMIFS(Outbound_Monitor!G:G,Outbound_Monitor!H:H,"Diet",Outbound_Monitor!S:S,JO$2,Outbound_Monitor!Y:Y,"Verladen")</f>
        <v>0</v>
      </c>
      <c r="JP78" s="36">
        <f>SUMIFS(Outbound_Monitor!G:G,Outbound_Monitor!H:H,"Diet",Outbound_Monitor!S:S,JP$2,Outbound_Monitor!Y:Y,"Verladen")</f>
        <v>0</v>
      </c>
      <c r="JQ78" s="31"/>
      <c r="JR78" s="31"/>
      <c r="JS78" s="38">
        <f>SUMIFS(Outbound_Monitor!G:G,Outbound_Monitor!H:H,"Diet",Outbound_Monitor!S:S,JS$2,Outbound_Monitor!Y:Y,"Verladen")</f>
        <v>0</v>
      </c>
      <c r="JT78" s="36">
        <f>SUMIFS(Outbound_Monitor!G:G,Outbound_Monitor!H:H,"Diet",Outbound_Monitor!S:S,JT$2,Outbound_Monitor!Y:Y,"Verladen")</f>
        <v>0</v>
      </c>
      <c r="JU78" s="36">
        <f>SUMIFS(Outbound_Monitor!G:G,Outbound_Monitor!H:H,"Diet",Outbound_Monitor!S:S,JU$2,Outbound_Monitor!Y:Y,"Verladen")</f>
        <v>0</v>
      </c>
      <c r="JV78" s="36">
        <f>SUMIFS(Outbound_Monitor!G:G,Outbound_Monitor!H:H,"Diet",Outbound_Monitor!S:S,JV$2,Outbound_Monitor!Y:Y,"Verladen")</f>
        <v>0</v>
      </c>
      <c r="JW78" s="36">
        <f>SUMIFS(Outbound_Monitor!G:G,Outbound_Monitor!H:H,"Diet",Outbound_Monitor!S:S,JW$2,Outbound_Monitor!Y:Y,"Verladen")</f>
        <v>0</v>
      </c>
      <c r="JX78" s="31"/>
      <c r="JY78" s="31"/>
      <c r="JZ78" s="38">
        <f>SUMIFS(Outbound_Monitor!G:G,Outbound_Monitor!H:H,"Diet",Outbound_Monitor!S:S,JZ$2,Outbound_Monitor!Y:Y,"Verladen")</f>
        <v>0</v>
      </c>
      <c r="KA78" s="36">
        <f>SUMIFS(Outbound_Monitor!G:G,Outbound_Monitor!H:H,"Diet",Outbound_Monitor!S:S,KA$2,Outbound_Monitor!Y:Y,"Verladen")</f>
        <v>0</v>
      </c>
      <c r="KB78" s="36">
        <f>SUMIFS(Outbound_Monitor!G:G,Outbound_Monitor!H:H,"Diet",Outbound_Monitor!S:S,KB$2,Outbound_Monitor!Y:Y,"Verladen")</f>
        <v>0</v>
      </c>
      <c r="KC78" s="36">
        <f>SUMIFS(Outbound_Monitor!G:G,Outbound_Monitor!H:H,"Diet",Outbound_Monitor!S:S,KC$2,Outbound_Monitor!Y:Y,"Verladen")</f>
        <v>0</v>
      </c>
      <c r="KD78" s="36">
        <f>SUMIFS(Outbound_Monitor!G:G,Outbound_Monitor!H:H,"Diet",Outbound_Monitor!S:S,KD$2,Outbound_Monitor!Y:Y,"Verladen")</f>
        <v>0</v>
      </c>
      <c r="KE78" s="31"/>
      <c r="KF78" s="31"/>
      <c r="KG78" s="38">
        <f>SUMIFS(Outbound_Monitor!G:G,Outbound_Monitor!H:H,"Diet",Outbound_Monitor!S:S,KG$2,Outbound_Monitor!Y:Y,"Verladen")</f>
        <v>0</v>
      </c>
      <c r="KH78" s="36">
        <f>SUMIFS(Outbound_Monitor!G:G,Outbound_Monitor!H:H,"Diet",Outbound_Monitor!S:S,KH$2,Outbound_Monitor!Y:Y,"Verladen")</f>
        <v>0</v>
      </c>
      <c r="KI78" s="36">
        <f>SUMIFS(Outbound_Monitor!G:G,Outbound_Monitor!H:H,"Diet",Outbound_Monitor!S:S,KI$2,Outbound_Monitor!Y:Y,"Verladen")</f>
        <v>0</v>
      </c>
      <c r="KJ78" s="36">
        <f>SUMIFS(Outbound_Monitor!G:G,Outbound_Monitor!H:H,"Diet",Outbound_Monitor!S:S,KJ$2,Outbound_Monitor!Y:Y,"Verladen")</f>
        <v>0</v>
      </c>
      <c r="KK78" s="36">
        <f>SUMIFS(Outbound_Monitor!G:G,Outbound_Monitor!H:H,"Diet",Outbound_Monitor!S:S,KK$2,Outbound_Monitor!Y:Y,"Verladen")</f>
        <v>0</v>
      </c>
      <c r="KL78" s="31"/>
      <c r="KM78" s="31"/>
      <c r="KN78" s="38">
        <f>SUMIFS(Outbound_Monitor!G:G,Outbound_Monitor!H:H,"Diet",Outbound_Monitor!S:S,KN$2,Outbound_Monitor!Y:Y,"Verladen")</f>
        <v>0</v>
      </c>
      <c r="KO78" s="36">
        <f>SUMIFS(Outbound_Monitor!G:G,Outbound_Monitor!H:H,"Diet",Outbound_Monitor!S:S,KO$2,Outbound_Monitor!Y:Y,"Verladen")</f>
        <v>0</v>
      </c>
      <c r="KP78" s="36">
        <f>SUMIFS(Outbound_Monitor!G:G,Outbound_Monitor!H:H,"Diet",Outbound_Monitor!S:S,KP$2,Outbound_Monitor!Y:Y,"Verladen")</f>
        <v>0</v>
      </c>
      <c r="KQ78" s="36">
        <f>SUMIFS(Outbound_Monitor!G:G,Outbound_Monitor!H:H,"Diet",Outbound_Monitor!S:S,KQ$2,Outbound_Monitor!Y:Y,"Verladen")</f>
        <v>0</v>
      </c>
      <c r="KR78" s="36">
        <f>SUMIFS(Outbound_Monitor!G:G,Outbound_Monitor!H:H,"Diet",Outbound_Monitor!S:S,KR$2,Outbound_Monitor!Y:Y,"Verladen")</f>
        <v>0</v>
      </c>
      <c r="KS78" s="31"/>
      <c r="KT78" s="31"/>
      <c r="KU78" s="38">
        <f>SUMIFS(Outbound_Monitor!G:G,Outbound_Monitor!H:H,"Diet",Outbound_Monitor!S:S,KU$2,Outbound_Monitor!Y:Y,"Verladen")</f>
        <v>0</v>
      </c>
      <c r="KV78" s="36">
        <f>SUMIFS(Outbound_Monitor!G:G,Outbound_Monitor!H:H,"Diet",Outbound_Monitor!S:S,KV$2,Outbound_Monitor!Y:Y,"Verladen")</f>
        <v>0</v>
      </c>
      <c r="KW78" s="36">
        <f>SUMIFS(Outbound_Monitor!G:G,Outbound_Monitor!H:H,"Diet",Outbound_Monitor!S:S,KW$2,Outbound_Monitor!Y:Y,"Verladen")</f>
        <v>0</v>
      </c>
      <c r="KX78" s="36">
        <f>SUMIFS(Outbound_Monitor!G:G,Outbound_Monitor!H:H,"Diet",Outbound_Monitor!S:S,KX$2,Outbound_Monitor!Y:Y,"Verladen")</f>
        <v>0</v>
      </c>
      <c r="KY78" s="36">
        <f>SUMIFS(Outbound_Monitor!G:G,Outbound_Monitor!H:H,"Diet",Outbound_Monitor!S:S,KY$2,Outbound_Monitor!Y:Y,"Verladen")</f>
        <v>0</v>
      </c>
      <c r="KZ78" s="31"/>
      <c r="LA78" s="31"/>
      <c r="LB78" s="38">
        <f>SUMIFS(Outbound_Monitor!G:G,Outbound_Monitor!H:H,"Diet",Outbound_Monitor!S:S,LB$2,Outbound_Monitor!Y:Y,"Verladen")</f>
        <v>0</v>
      </c>
      <c r="LC78" s="36">
        <f>SUMIFS(Outbound_Monitor!G:G,Outbound_Monitor!H:H,"Diet",Outbound_Monitor!S:S,LC$2,Outbound_Monitor!Y:Y,"Verladen")</f>
        <v>0</v>
      </c>
      <c r="LD78" s="36">
        <f>SUMIFS(Outbound_Monitor!G:G,Outbound_Monitor!H:H,"Diet",Outbound_Monitor!S:S,LD$2,Outbound_Monitor!Y:Y,"Verladen")</f>
        <v>0</v>
      </c>
      <c r="LE78" s="36">
        <f>SUMIFS(Outbound_Monitor!G:G,Outbound_Monitor!H:H,"Diet",Outbound_Monitor!S:S,LE$2,Outbound_Monitor!Y:Y,"Verladen")</f>
        <v>0</v>
      </c>
      <c r="LF78" s="36">
        <f>SUMIFS(Outbound_Monitor!G:G,Outbound_Monitor!H:H,"Diet",Outbound_Monitor!S:S,LF$2,Outbound_Monitor!Y:Y,"Verladen")</f>
        <v>0</v>
      </c>
      <c r="LG78" s="31"/>
      <c r="LH78" s="31"/>
      <c r="LI78" s="38">
        <f>SUMIFS(Outbound_Monitor!G:G,Outbound_Monitor!H:H,"Diet",Outbound_Monitor!S:S,LI$2,Outbound_Monitor!Y:Y,"Verladen")</f>
        <v>0</v>
      </c>
      <c r="LJ78" s="36">
        <f>SUMIFS(Outbound_Monitor!G:G,Outbound_Monitor!H:H,"Diet",Outbound_Monitor!S:S,LJ$2,Outbound_Monitor!Y:Y,"Verladen")</f>
        <v>0</v>
      </c>
      <c r="LK78" s="36">
        <f>SUMIFS(Outbound_Monitor!G:G,Outbound_Monitor!H:H,"Diet",Outbound_Monitor!S:S,LK$2,Outbound_Monitor!Y:Y,"Verladen")</f>
        <v>0</v>
      </c>
      <c r="LL78" s="36">
        <f>SUMIFS(Outbound_Monitor!G:G,Outbound_Monitor!H:H,"Diet",Outbound_Monitor!S:S,LL$2,Outbound_Monitor!Y:Y,"Verladen")</f>
        <v>0</v>
      </c>
      <c r="LM78" s="36">
        <f>SUMIFS(Outbound_Monitor!G:G,Outbound_Monitor!H:H,"Diet",Outbound_Monitor!S:S,LM$2,Outbound_Monitor!Y:Y,"Verladen")</f>
        <v>0</v>
      </c>
      <c r="LN78" s="31"/>
      <c r="LO78" s="31"/>
      <c r="LP78" s="38">
        <f>SUMIFS(Outbound_Monitor!G:G,Outbound_Monitor!H:H,"Diet",Outbound_Monitor!S:S,LP$2,Outbound_Monitor!Y:Y,"Verladen")</f>
        <v>0</v>
      </c>
      <c r="LQ78" s="36">
        <f>SUMIFS(Outbound_Monitor!G:G,Outbound_Monitor!H:H,"Diet",Outbound_Monitor!S:S,LQ$2,Outbound_Monitor!Y:Y,"Verladen")</f>
        <v>0</v>
      </c>
      <c r="LR78" s="36">
        <f>SUMIFS(Outbound_Monitor!G:G,Outbound_Monitor!H:H,"Diet",Outbound_Monitor!S:S,LR$2,Outbound_Monitor!Y:Y,"Verladen")</f>
        <v>0</v>
      </c>
      <c r="LS78" s="36">
        <f>SUMIFS(Outbound_Monitor!G:G,Outbound_Monitor!H:H,"Diet",Outbound_Monitor!S:S,LS$2,Outbound_Monitor!Y:Y,"Verladen")</f>
        <v>0</v>
      </c>
      <c r="LT78" s="36">
        <f>SUMIFS(Outbound_Monitor!G:G,Outbound_Monitor!H:H,"Diet",Outbound_Monitor!S:S,LT$2,Outbound_Monitor!Y:Y,"Verladen")</f>
        <v>0</v>
      </c>
      <c r="LU78" s="31"/>
      <c r="LV78" s="31"/>
      <c r="LW78" s="38">
        <f>SUMIFS(Outbound_Monitor!G:G,Outbound_Monitor!H:H,"Diet",Outbound_Monitor!S:S,LW$2,Outbound_Monitor!Y:Y,"Verladen")</f>
        <v>0</v>
      </c>
      <c r="LX78" s="36">
        <f>SUMIFS(Outbound_Monitor!G:G,Outbound_Monitor!H:H,"Diet",Outbound_Monitor!S:S,LX$2,Outbound_Monitor!Y:Y,"Verladen")</f>
        <v>0</v>
      </c>
      <c r="LY78" s="36">
        <f>SUMIFS(Outbound_Monitor!G:G,Outbound_Monitor!H:H,"Diet",Outbound_Monitor!S:S,LY$2,Outbound_Monitor!Y:Y,"Verladen")</f>
        <v>0</v>
      </c>
      <c r="LZ78" s="36">
        <f>SUMIFS(Outbound_Monitor!G:G,Outbound_Monitor!H:H,"Diet",Outbound_Monitor!S:S,LZ$2,Outbound_Monitor!Y:Y,"Verladen")</f>
        <v>0</v>
      </c>
      <c r="MA78" s="36">
        <f>SUMIFS(Outbound_Monitor!G:G,Outbound_Monitor!H:H,"Diet",Outbound_Monitor!S:S,MA$2,Outbound_Monitor!Y:Y,"Verladen")</f>
        <v>0</v>
      </c>
      <c r="MB78" s="31"/>
      <c r="MC78" s="31"/>
      <c r="MD78" s="38">
        <f>SUMIFS(Outbound_Monitor!G:G,Outbound_Monitor!H:H,"Diet",Outbound_Monitor!S:S,MD$2,Outbound_Monitor!Y:Y,"Verladen")</f>
        <v>0</v>
      </c>
      <c r="ME78" s="36">
        <f>SUMIFS(Outbound_Monitor!G:G,Outbound_Monitor!H:H,"Diet",Outbound_Monitor!S:S,ME$2,Outbound_Monitor!Y:Y,"Verladen")</f>
        <v>0</v>
      </c>
      <c r="MF78" s="36">
        <f>SUMIFS(Outbound_Monitor!G:G,Outbound_Monitor!H:H,"Diet",Outbound_Monitor!S:S,MF$2,Outbound_Monitor!Y:Y,"Verladen")</f>
        <v>0</v>
      </c>
      <c r="MG78" s="36">
        <f>SUMIFS(Outbound_Monitor!G:G,Outbound_Monitor!H:H,"Diet",Outbound_Monitor!S:S,MG$2,Outbound_Monitor!Y:Y,"Verladen")</f>
        <v>0</v>
      </c>
      <c r="MH78" s="36">
        <f>SUMIFS(Outbound_Monitor!G:G,Outbound_Monitor!H:H,"Diet",Outbound_Monitor!S:S,MH$2,Outbound_Monitor!Y:Y,"Verladen")</f>
        <v>0</v>
      </c>
      <c r="MI78" s="31"/>
      <c r="MJ78" s="31"/>
      <c r="MK78" s="38">
        <f>SUMIFS(Outbound_Monitor!$G:$G,Outbound_Monitor!$H:$H,"Diet",Outbound_Monitor!$S:$S,MK$2,Outbound_Monitor!$Y:$Y,"Verladen")</f>
        <v>0</v>
      </c>
      <c r="ML78" s="38">
        <f>SUMIFS(Outbound_Monitor!$G:$G,Outbound_Monitor!$H:$H,"Diet",Outbound_Monitor!$S:$S,ML$2,Outbound_Monitor!$Y:$Y,"Verladen")</f>
        <v>0</v>
      </c>
      <c r="MM78" s="38">
        <f>SUMIFS(Outbound_Monitor!$G:$G,Outbound_Monitor!$H:$H,"Diet",Outbound_Monitor!$S:$S,MM$2,Outbound_Monitor!$Y:$Y,"Verladen")</f>
        <v>0</v>
      </c>
      <c r="MN78" s="38">
        <f>SUMIFS(Outbound_Monitor!$G:$G,Outbound_Monitor!$H:$H,"Diet",Outbound_Monitor!$S:$S,MN$2,Outbound_Monitor!$Y:$Y,"Verladen")</f>
        <v>0</v>
      </c>
      <c r="MO78" s="38">
        <f>SUMIFS(Outbound_Monitor!$G:$G,Outbound_Monitor!$H:$H,"Diet",Outbound_Monitor!$S:$S,MO$2,Outbound_Monitor!$Y:$Y,"Verladen")</f>
        <v>0</v>
      </c>
      <c r="MP78" s="31"/>
      <c r="MQ78" s="31"/>
      <c r="MR78" s="38">
        <f>SUMIFS(Outbound_Monitor!G:G,Outbound_Monitor!H:H,"Diet",Outbound_Monitor!S:S,MR$2,Outbound_Monitor!Y:Y,"Verladen")</f>
        <v>0</v>
      </c>
      <c r="MS78" s="36">
        <f>SUMIFS(Outbound_Monitor!G:G,Outbound_Monitor!H:H,"Diet",Outbound_Monitor!S:S,MS$2,Outbound_Monitor!Y:Y,"Verladen")</f>
        <v>0</v>
      </c>
      <c r="MT78" s="36">
        <f>SUMIFS(Outbound_Monitor!G:G,Outbound_Monitor!H:H,"Diet",Outbound_Monitor!S:S,MT$2,Outbound_Monitor!Y:Y,"Verladen")</f>
        <v>0</v>
      </c>
      <c r="MU78" s="36">
        <f>SUMIFS(Outbound_Monitor!G:G,Outbound_Monitor!H:H,"Diet",Outbound_Monitor!S:S,MU$2,Outbound_Monitor!Y:Y,"Verladen")</f>
        <v>0</v>
      </c>
      <c r="MV78" s="36">
        <f>SUMIFS(Outbound_Monitor!G:G,Outbound_Monitor!H:H,"Diet",Outbound_Monitor!S:S,MV$2,Outbound_Monitor!Y:Y,"Verladen")</f>
        <v>0</v>
      </c>
      <c r="MW78" s="31"/>
      <c r="MX78" s="31"/>
      <c r="MY78" s="38">
        <f>SUMIFS(Outbound_Monitor!G:G,Outbound_Monitor!H:H,"Diet",Outbound_Monitor!S:S,MY$2,Outbound_Monitor!Y:Y,"Verladen")</f>
        <v>0</v>
      </c>
      <c r="MZ78" s="36">
        <f>SUMIFS(Outbound_Monitor!G:G,Outbound_Monitor!H:H,"Diet",Outbound_Monitor!S:S,MZ$2,Outbound_Monitor!Y:Y,"Verladen")</f>
        <v>0</v>
      </c>
      <c r="NA78" s="36">
        <f>SUMIFS(Outbound_Monitor!G:G,Outbound_Monitor!H:H,"Diet",Outbound_Monitor!S:S,NA$2,Outbound_Monitor!Y:Y,"Verladen")</f>
        <v>0</v>
      </c>
      <c r="NB78" s="36">
        <f>SUMIFS(Outbound_Monitor!G:G,Outbound_Monitor!H:H,"Diet",Outbound_Monitor!S:S,NB$2,Outbound_Monitor!Y:Y,"Verladen")</f>
        <v>0</v>
      </c>
      <c r="NC78" s="36">
        <f>SUMIFS(Outbound_Monitor!G:G,Outbound_Monitor!H:H,"Diet",Outbound_Monitor!S:S,NC$2,Outbound_Monitor!Y:Y,"Verladen")</f>
        <v>0</v>
      </c>
      <c r="ND78" s="31"/>
      <c r="NE78" s="31"/>
      <c r="NF78" s="16" t="s">
        <v>759</v>
      </c>
    </row>
    <row r="79" spans="1:370" s="29" customFormat="1" ht="15.75" x14ac:dyDescent="0.25">
      <c r="A79" s="100" t="s">
        <v>853</v>
      </c>
      <c r="B79" s="23" t="s">
        <v>854</v>
      </c>
      <c r="C79" s="24"/>
      <c r="D79" s="33" t="s">
        <v>824</v>
      </c>
      <c r="E79" s="56">
        <f t="shared" si="209"/>
        <v>147</v>
      </c>
      <c r="F79" s="92">
        <v>0</v>
      </c>
      <c r="G79" s="92">
        <v>0</v>
      </c>
      <c r="H79" s="92">
        <v>0</v>
      </c>
      <c r="I79" s="93">
        <v>0</v>
      </c>
      <c r="J79" s="31"/>
      <c r="K79" s="31"/>
      <c r="L79" s="31"/>
      <c r="M79" s="94">
        <v>0</v>
      </c>
      <c r="N79" s="92">
        <v>0</v>
      </c>
      <c r="O79" s="92">
        <v>0</v>
      </c>
      <c r="P79" s="92">
        <v>0</v>
      </c>
      <c r="Q79" s="92">
        <v>0</v>
      </c>
      <c r="R79" s="31"/>
      <c r="S79" s="31"/>
      <c r="T79" s="94">
        <v>0</v>
      </c>
      <c r="U79" s="92">
        <v>44</v>
      </c>
      <c r="V79" s="92">
        <v>0</v>
      </c>
      <c r="W79" s="92">
        <v>0</v>
      </c>
      <c r="X79" s="92">
        <v>44</v>
      </c>
      <c r="Y79" s="31"/>
      <c r="Z79" s="31"/>
      <c r="AA79" s="94">
        <v>0</v>
      </c>
      <c r="AB79" s="92">
        <v>0</v>
      </c>
      <c r="AC79" s="92">
        <v>0</v>
      </c>
      <c r="AD79" s="92">
        <v>0</v>
      </c>
      <c r="AE79" s="92">
        <v>0</v>
      </c>
      <c r="AF79" s="31"/>
      <c r="AG79" s="31"/>
      <c r="AH79" s="94">
        <v>20</v>
      </c>
      <c r="AI79" s="92">
        <v>0</v>
      </c>
      <c r="AJ79" s="92">
        <v>0</v>
      </c>
      <c r="AK79" s="92">
        <v>0</v>
      </c>
      <c r="AL79" s="92">
        <v>22</v>
      </c>
      <c r="AM79" s="31"/>
      <c r="AN79" s="31"/>
      <c r="AO79" s="94">
        <v>0</v>
      </c>
      <c r="AP79" s="92">
        <v>0</v>
      </c>
      <c r="AQ79" s="92">
        <v>0</v>
      </c>
      <c r="AR79" s="92">
        <v>0</v>
      </c>
      <c r="AS79" s="92">
        <v>0</v>
      </c>
      <c r="AT79" s="31"/>
      <c r="AU79" s="31"/>
      <c r="AV79" s="94">
        <v>0</v>
      </c>
      <c r="AW79" s="92">
        <v>0</v>
      </c>
      <c r="AX79" s="92">
        <v>0</v>
      </c>
      <c r="AY79" s="92">
        <v>0</v>
      </c>
      <c r="AZ79" s="92">
        <v>15</v>
      </c>
      <c r="BA79" s="31"/>
      <c r="BB79" s="31"/>
      <c r="BC79" s="94">
        <v>0</v>
      </c>
      <c r="BD79" s="92">
        <v>16</v>
      </c>
      <c r="BE79" s="92">
        <v>0</v>
      </c>
      <c r="BF79" s="92">
        <v>0</v>
      </c>
      <c r="BG79" s="92">
        <v>0</v>
      </c>
      <c r="BH79" s="31"/>
      <c r="BI79" s="31"/>
      <c r="BJ79" s="94">
        <v>0</v>
      </c>
      <c r="BK79" s="92">
        <v>109</v>
      </c>
      <c r="BL79" s="92">
        <v>0</v>
      </c>
      <c r="BM79" s="92">
        <v>0</v>
      </c>
      <c r="BN79" s="92">
        <v>69</v>
      </c>
      <c r="BO79" s="31"/>
      <c r="BP79" s="31"/>
      <c r="BQ79" s="94">
        <v>65</v>
      </c>
      <c r="BR79" s="92">
        <v>0</v>
      </c>
      <c r="BS79" s="92">
        <v>31</v>
      </c>
      <c r="BT79" s="92">
        <v>65</v>
      </c>
      <c r="BU79" s="92">
        <v>111</v>
      </c>
      <c r="BV79" s="31"/>
      <c r="BW79" s="31"/>
      <c r="BX79" s="94">
        <v>143</v>
      </c>
      <c r="BY79" s="92">
        <v>110</v>
      </c>
      <c r="BZ79" s="92">
        <v>147</v>
      </c>
      <c r="CA79" s="92">
        <v>0</v>
      </c>
      <c r="CB79" s="92">
        <v>0</v>
      </c>
      <c r="CC79" s="31"/>
      <c r="CD79" s="31"/>
      <c r="CE79" s="94">
        <v>0</v>
      </c>
      <c r="CF79" s="92">
        <v>0</v>
      </c>
      <c r="CG79" s="92">
        <v>0</v>
      </c>
      <c r="CH79" s="92">
        <v>0</v>
      </c>
      <c r="CI79" s="92">
        <v>0</v>
      </c>
      <c r="CJ79" s="31"/>
      <c r="CK79" s="31"/>
      <c r="CL79" s="94">
        <v>0</v>
      </c>
      <c r="CM79" s="92">
        <v>0</v>
      </c>
      <c r="CN79" s="92">
        <v>0</v>
      </c>
      <c r="CO79" s="92">
        <v>0</v>
      </c>
      <c r="CP79" s="92">
        <v>44</v>
      </c>
      <c r="CQ79" s="31"/>
      <c r="CR79" s="31"/>
      <c r="CS79" s="94">
        <v>0</v>
      </c>
      <c r="CT79" s="92">
        <v>0</v>
      </c>
      <c r="CU79" s="92">
        <v>19</v>
      </c>
      <c r="CV79" s="92">
        <v>51</v>
      </c>
      <c r="CW79" s="92">
        <v>0</v>
      </c>
      <c r="CX79" s="31"/>
      <c r="CY79" s="31"/>
      <c r="CZ79" s="94">
        <v>0</v>
      </c>
      <c r="DA79" s="92">
        <v>28</v>
      </c>
      <c r="DB79" s="92">
        <v>0</v>
      </c>
      <c r="DC79" s="92">
        <v>0</v>
      </c>
      <c r="DD79" s="92">
        <v>0</v>
      </c>
      <c r="DE79" s="31"/>
      <c r="DF79" s="31"/>
      <c r="DG79" s="94">
        <v>52</v>
      </c>
      <c r="DH79" s="92">
        <v>0</v>
      </c>
      <c r="DI79" s="92">
        <v>0</v>
      </c>
      <c r="DJ79" s="92">
        <v>0</v>
      </c>
      <c r="DK79" s="92">
        <v>0</v>
      </c>
      <c r="DL79" s="31"/>
      <c r="DM79" s="31"/>
      <c r="DN79" s="94">
        <v>0</v>
      </c>
      <c r="DO79" s="92">
        <v>44</v>
      </c>
      <c r="DP79" s="92">
        <v>0</v>
      </c>
      <c r="DQ79" s="92">
        <v>29</v>
      </c>
      <c r="DR79" s="92">
        <v>0</v>
      </c>
      <c r="DS79" s="31"/>
      <c r="DT79" s="31"/>
      <c r="DU79" s="94">
        <v>0</v>
      </c>
      <c r="DV79" s="92">
        <v>44</v>
      </c>
      <c r="DW79" s="92">
        <v>0</v>
      </c>
      <c r="DX79" s="92">
        <v>0</v>
      </c>
      <c r="DY79" s="92">
        <v>66</v>
      </c>
      <c r="DZ79" s="31"/>
      <c r="EA79" s="31"/>
      <c r="EB79" s="94">
        <v>0</v>
      </c>
      <c r="EC79" s="92">
        <v>0</v>
      </c>
      <c r="ED79" s="92">
        <v>25</v>
      </c>
      <c r="EE79" s="92">
        <v>0</v>
      </c>
      <c r="EF79" s="92">
        <v>50</v>
      </c>
      <c r="EG79" s="31"/>
      <c r="EH79" s="31"/>
      <c r="EI79" s="94">
        <v>8</v>
      </c>
      <c r="EJ79" s="92">
        <v>44</v>
      </c>
      <c r="EK79" s="92">
        <v>0</v>
      </c>
      <c r="EL79" s="92">
        <v>0</v>
      </c>
      <c r="EM79" s="92">
        <v>0</v>
      </c>
      <c r="EN79" s="31"/>
      <c r="EO79" s="31"/>
      <c r="EP79" s="94">
        <v>6</v>
      </c>
      <c r="EQ79" s="92">
        <v>0</v>
      </c>
      <c r="ER79" s="92">
        <v>0</v>
      </c>
      <c r="ES79" s="92">
        <v>0</v>
      </c>
      <c r="ET79" s="92">
        <v>0</v>
      </c>
      <c r="EU79" s="31"/>
      <c r="EV79" s="31"/>
      <c r="EW79" s="94">
        <v>0</v>
      </c>
      <c r="EX79" s="92">
        <v>3</v>
      </c>
      <c r="EY79" s="92">
        <v>0</v>
      </c>
      <c r="EZ79" s="92">
        <v>19</v>
      </c>
      <c r="FA79" s="92">
        <v>0</v>
      </c>
      <c r="FB79" s="31"/>
      <c r="FC79" s="31"/>
      <c r="FD79" s="94">
        <v>0</v>
      </c>
      <c r="FE79" s="92">
        <v>0</v>
      </c>
      <c r="FF79" s="92">
        <v>0</v>
      </c>
      <c r="FG79" s="92">
        <v>0</v>
      </c>
      <c r="FH79" s="92">
        <v>0</v>
      </c>
      <c r="FI79" s="31"/>
      <c r="FJ79" s="31"/>
      <c r="FK79" s="94">
        <v>0</v>
      </c>
      <c r="FL79" s="92">
        <v>9</v>
      </c>
      <c r="FM79" s="92">
        <v>0</v>
      </c>
      <c r="FN79" s="92">
        <v>0</v>
      </c>
      <c r="FO79" s="92">
        <v>0</v>
      </c>
      <c r="FP79" s="31"/>
      <c r="FQ79" s="31"/>
      <c r="FR79" s="94">
        <v>40</v>
      </c>
      <c r="FS79" s="92">
        <v>0</v>
      </c>
      <c r="FT79" s="92">
        <v>0</v>
      </c>
      <c r="FU79" s="92">
        <v>0</v>
      </c>
      <c r="FV79" s="92">
        <v>0</v>
      </c>
      <c r="FW79" s="31"/>
      <c r="FX79" s="31"/>
      <c r="FY79" s="94">
        <v>0</v>
      </c>
      <c r="FZ79" s="92">
        <v>0</v>
      </c>
      <c r="GA79" s="92">
        <v>0</v>
      </c>
      <c r="GB79" s="92">
        <v>0</v>
      </c>
      <c r="GC79" s="92">
        <v>0</v>
      </c>
      <c r="GD79" s="31"/>
      <c r="GE79" s="31"/>
      <c r="GF79" s="94">
        <v>13</v>
      </c>
      <c r="GG79" s="92">
        <v>0</v>
      </c>
      <c r="GH79" s="92">
        <v>14</v>
      </c>
      <c r="GI79" s="92">
        <v>0</v>
      </c>
      <c r="GJ79" s="92">
        <v>26</v>
      </c>
      <c r="GK79" s="31"/>
      <c r="GL79" s="31"/>
      <c r="GM79" s="94">
        <v>0</v>
      </c>
      <c r="GN79" s="92">
        <v>0</v>
      </c>
      <c r="GO79" s="92">
        <v>0</v>
      </c>
      <c r="GP79" s="92">
        <v>0</v>
      </c>
      <c r="GQ79" s="92">
        <v>0</v>
      </c>
      <c r="GR79" s="31"/>
      <c r="GS79" s="31"/>
      <c r="GT79" s="94">
        <v>38</v>
      </c>
      <c r="GU79" s="92">
        <v>0</v>
      </c>
      <c r="GV79" s="92">
        <v>0</v>
      </c>
      <c r="GW79" s="92">
        <v>44</v>
      </c>
      <c r="GX79" s="92">
        <v>0</v>
      </c>
      <c r="GY79" s="31"/>
      <c r="GZ79" s="31"/>
      <c r="HA79" s="94">
        <v>0</v>
      </c>
      <c r="HB79" s="92">
        <v>0</v>
      </c>
      <c r="HC79" s="92">
        <v>0</v>
      </c>
      <c r="HD79" s="92">
        <v>0</v>
      </c>
      <c r="HE79" s="92">
        <v>0</v>
      </c>
      <c r="HF79" s="31"/>
      <c r="HG79" s="31"/>
      <c r="HH79" s="94">
        <v>0</v>
      </c>
      <c r="HI79" s="92">
        <v>18</v>
      </c>
      <c r="HJ79" s="92">
        <v>6</v>
      </c>
      <c r="HK79" s="92">
        <v>21</v>
      </c>
      <c r="HL79" s="92">
        <v>44</v>
      </c>
      <c r="HM79" s="31"/>
      <c r="HN79" s="31"/>
      <c r="HO79" s="94">
        <v>26</v>
      </c>
      <c r="HP79" s="92">
        <v>0</v>
      </c>
      <c r="HQ79" s="92">
        <v>0</v>
      </c>
      <c r="HR79" s="92">
        <v>0</v>
      </c>
      <c r="HS79" s="92">
        <v>0</v>
      </c>
      <c r="HT79" s="31"/>
      <c r="HU79" s="31"/>
      <c r="HV79" s="94">
        <v>0</v>
      </c>
      <c r="HW79" s="92">
        <v>0</v>
      </c>
      <c r="HX79" s="92">
        <v>0</v>
      </c>
      <c r="HY79" s="92">
        <v>0</v>
      </c>
      <c r="HZ79" s="92">
        <v>0</v>
      </c>
      <c r="IA79" s="31"/>
      <c r="IB79" s="31"/>
      <c r="IC79" s="94">
        <v>12</v>
      </c>
      <c r="ID79" s="92">
        <v>0</v>
      </c>
      <c r="IE79" s="92">
        <v>0</v>
      </c>
      <c r="IF79" s="92">
        <v>0</v>
      </c>
      <c r="IG79" s="92">
        <v>0</v>
      </c>
      <c r="IH79" s="31"/>
      <c r="II79" s="31"/>
      <c r="IJ79" s="94">
        <v>19</v>
      </c>
      <c r="IK79" s="92">
        <v>0</v>
      </c>
      <c r="IL79" s="92">
        <v>0</v>
      </c>
      <c r="IM79" s="92">
        <v>0</v>
      </c>
      <c r="IN79" s="92">
        <v>0</v>
      </c>
      <c r="IO79" s="31"/>
      <c r="IP79" s="31"/>
      <c r="IQ79" s="94">
        <v>0</v>
      </c>
      <c r="IR79" s="92">
        <v>0</v>
      </c>
      <c r="IS79" s="92">
        <v>0</v>
      </c>
      <c r="IT79" s="92">
        <v>22</v>
      </c>
      <c r="IU79" s="92">
        <v>0</v>
      </c>
      <c r="IV79" s="31"/>
      <c r="IW79" s="31"/>
      <c r="IX79" s="94">
        <v>0</v>
      </c>
      <c r="IY79" s="92">
        <v>0</v>
      </c>
      <c r="IZ79" s="92">
        <v>0</v>
      </c>
      <c r="JA79" s="92">
        <v>0</v>
      </c>
      <c r="JB79" s="92">
        <v>0</v>
      </c>
      <c r="JC79" s="31"/>
      <c r="JD79" s="31"/>
      <c r="JE79" s="94">
        <v>64</v>
      </c>
      <c r="JF79" s="92">
        <v>0</v>
      </c>
      <c r="JG79" s="92">
        <v>64</v>
      </c>
      <c r="JH79" s="92">
        <v>0</v>
      </c>
      <c r="JI79" s="92">
        <v>0</v>
      </c>
      <c r="JJ79" s="31"/>
      <c r="JK79" s="31"/>
      <c r="JL79" s="94">
        <v>64</v>
      </c>
      <c r="JM79" s="92">
        <v>64</v>
      </c>
      <c r="JN79" s="92">
        <v>11</v>
      </c>
      <c r="JO79" s="92">
        <v>22</v>
      </c>
      <c r="JP79" s="92"/>
      <c r="JQ79" s="31"/>
      <c r="JR79" s="31"/>
      <c r="JS79" s="94">
        <v>0</v>
      </c>
      <c r="JT79" s="92">
        <v>0</v>
      </c>
      <c r="JU79" s="92">
        <v>0</v>
      </c>
      <c r="JV79" s="92">
        <v>0</v>
      </c>
      <c r="JW79" s="92">
        <v>0</v>
      </c>
      <c r="JX79" s="31"/>
      <c r="JY79" s="31"/>
      <c r="JZ79" s="94">
        <v>64</v>
      </c>
      <c r="KA79" s="92">
        <v>0</v>
      </c>
      <c r="KB79" s="92">
        <v>0</v>
      </c>
      <c r="KC79" s="92">
        <v>0</v>
      </c>
      <c r="KD79" s="92">
        <v>19</v>
      </c>
      <c r="KE79" s="31"/>
      <c r="KF79" s="31"/>
      <c r="KG79" s="94">
        <v>0</v>
      </c>
      <c r="KH79" s="92">
        <v>44</v>
      </c>
      <c r="KI79" s="92">
        <v>0</v>
      </c>
      <c r="KJ79" s="92">
        <v>0</v>
      </c>
      <c r="KK79" s="92">
        <v>0</v>
      </c>
      <c r="KL79" s="31"/>
      <c r="KM79" s="31"/>
      <c r="KN79" s="94">
        <v>44</v>
      </c>
      <c r="KO79" s="92">
        <v>0</v>
      </c>
      <c r="KP79" s="92">
        <v>0</v>
      </c>
      <c r="KQ79" s="92">
        <v>0</v>
      </c>
      <c r="KR79" s="92">
        <v>40</v>
      </c>
      <c r="KS79" s="31"/>
      <c r="KT79" s="31"/>
      <c r="KU79" s="94">
        <v>0</v>
      </c>
      <c r="KV79" s="92">
        <v>13</v>
      </c>
      <c r="KW79" s="92">
        <v>0</v>
      </c>
      <c r="KX79" s="92">
        <v>0</v>
      </c>
      <c r="KY79" s="92">
        <v>0</v>
      </c>
      <c r="KZ79" s="31"/>
      <c r="LA79" s="31"/>
      <c r="LB79" s="94">
        <v>0</v>
      </c>
      <c r="LC79" s="92">
        <v>0</v>
      </c>
      <c r="LD79" s="92">
        <v>0</v>
      </c>
      <c r="LE79" s="92">
        <v>51</v>
      </c>
      <c r="LF79" s="92">
        <v>0</v>
      </c>
      <c r="LG79" s="31"/>
      <c r="LH79" s="31"/>
      <c r="LI79" s="94">
        <v>8</v>
      </c>
      <c r="LJ79" s="92">
        <v>0</v>
      </c>
      <c r="LK79" s="92">
        <v>0</v>
      </c>
      <c r="LL79" s="92">
        <v>0</v>
      </c>
      <c r="LM79" s="92">
        <v>0</v>
      </c>
      <c r="LN79" s="31"/>
      <c r="LO79" s="31"/>
      <c r="LP79" s="94">
        <v>0</v>
      </c>
      <c r="LQ79" s="92">
        <v>0</v>
      </c>
      <c r="LR79" s="92">
        <v>0</v>
      </c>
      <c r="LS79" s="92">
        <v>0</v>
      </c>
      <c r="LT79" s="92">
        <v>0</v>
      </c>
      <c r="LU79" s="31"/>
      <c r="LV79" s="31"/>
      <c r="LW79" s="94">
        <v>0</v>
      </c>
      <c r="LX79" s="92">
        <v>0</v>
      </c>
      <c r="LY79" s="92">
        <v>0</v>
      </c>
      <c r="LZ79" s="92">
        <v>17</v>
      </c>
      <c r="MA79" s="92">
        <v>0</v>
      </c>
      <c r="MB79" s="31"/>
      <c r="MC79" s="31"/>
      <c r="MD79" s="94">
        <v>38</v>
      </c>
      <c r="ME79" s="92">
        <v>0</v>
      </c>
      <c r="MF79" s="92">
        <v>0</v>
      </c>
      <c r="MG79" s="92">
        <v>0</v>
      </c>
      <c r="MH79" s="92">
        <v>0</v>
      </c>
      <c r="MI79" s="31"/>
      <c r="MJ79" s="31"/>
      <c r="MK79" s="94">
        <v>0</v>
      </c>
      <c r="ML79" s="92">
        <v>16</v>
      </c>
      <c r="MM79" s="92">
        <v>0</v>
      </c>
      <c r="MN79" s="92">
        <v>28</v>
      </c>
      <c r="MO79" s="92">
        <v>0</v>
      </c>
      <c r="MP79" s="31"/>
      <c r="MQ79" s="31"/>
      <c r="MR79" s="94">
        <v>0</v>
      </c>
      <c r="MS79" s="92">
        <v>62</v>
      </c>
      <c r="MT79" s="92">
        <v>-10</v>
      </c>
      <c r="MU79" s="92">
        <v>0</v>
      </c>
      <c r="MV79" s="92">
        <v>0</v>
      </c>
      <c r="MW79" s="31"/>
      <c r="MX79" s="31"/>
      <c r="MY79" s="94"/>
      <c r="MZ79" s="92"/>
      <c r="NA79" s="92"/>
      <c r="NB79" s="92"/>
      <c r="NC79" s="92"/>
      <c r="ND79" s="31"/>
      <c r="NE79" s="31"/>
      <c r="NF79" s="16" t="s">
        <v>759</v>
      </c>
    </row>
    <row r="80" spans="1:370" s="29" customFormat="1" ht="15.75" x14ac:dyDescent="0.25">
      <c r="A80" s="100" t="s">
        <v>855</v>
      </c>
      <c r="B80" s="23" t="s">
        <v>856</v>
      </c>
      <c r="C80" s="34"/>
      <c r="D80" s="35" t="s">
        <v>824</v>
      </c>
      <c r="E80" s="56">
        <f t="shared" si="209"/>
        <v>147</v>
      </c>
      <c r="F80" s="36">
        <f>F78+F79</f>
        <v>0</v>
      </c>
      <c r="G80" s="36">
        <f>G78+G79</f>
        <v>0</v>
      </c>
      <c r="H80" s="36">
        <f>H78+H79</f>
        <v>0</v>
      </c>
      <c r="I80" s="37">
        <f>I78+I79</f>
        <v>0</v>
      </c>
      <c r="J80" s="31"/>
      <c r="K80" s="31"/>
      <c r="L80" s="31"/>
      <c r="M80" s="38">
        <f>M78+M79</f>
        <v>0</v>
      </c>
      <c r="N80" s="36">
        <f>N78+N79</f>
        <v>0</v>
      </c>
      <c r="O80" s="36">
        <f>O78+O79</f>
        <v>0</v>
      </c>
      <c r="P80" s="36">
        <f>P78+P79</f>
        <v>0</v>
      </c>
      <c r="Q80" s="36">
        <f>Q78+Q79</f>
        <v>0</v>
      </c>
      <c r="R80" s="31"/>
      <c r="S80" s="31"/>
      <c r="T80" s="38">
        <f>T78+T79</f>
        <v>0</v>
      </c>
      <c r="U80" s="36">
        <f>U78+U79</f>
        <v>44</v>
      </c>
      <c r="V80" s="36">
        <f>V78+V79</f>
        <v>0</v>
      </c>
      <c r="W80" s="36">
        <f>W78+W79</f>
        <v>0</v>
      </c>
      <c r="X80" s="36">
        <f>X78+X79</f>
        <v>44</v>
      </c>
      <c r="Y80" s="31"/>
      <c r="Z80" s="31"/>
      <c r="AA80" s="38">
        <f>AA78+AA79</f>
        <v>0</v>
      </c>
      <c r="AB80" s="36">
        <f>AB78+AB79</f>
        <v>0</v>
      </c>
      <c r="AC80" s="36">
        <f>AC78+AC79</f>
        <v>0</v>
      </c>
      <c r="AD80" s="36">
        <f>AD78+AD79</f>
        <v>0</v>
      </c>
      <c r="AE80" s="36">
        <f>AE78+AE79</f>
        <v>0</v>
      </c>
      <c r="AF80" s="31"/>
      <c r="AG80" s="31"/>
      <c r="AH80" s="38">
        <f>AH78+AH79</f>
        <v>20</v>
      </c>
      <c r="AI80" s="36">
        <f>AI78+AI79</f>
        <v>0</v>
      </c>
      <c r="AJ80" s="36">
        <f>AJ78+AJ79</f>
        <v>0</v>
      </c>
      <c r="AK80" s="36">
        <f>AK78+AK79</f>
        <v>0</v>
      </c>
      <c r="AL80" s="36">
        <f>AL78+AL79</f>
        <v>22</v>
      </c>
      <c r="AM80" s="31"/>
      <c r="AN80" s="31"/>
      <c r="AO80" s="38">
        <f>AO78+AO79</f>
        <v>0</v>
      </c>
      <c r="AP80" s="36">
        <f>AP78+AP79</f>
        <v>0</v>
      </c>
      <c r="AQ80" s="36">
        <f>AQ78+AQ79</f>
        <v>0</v>
      </c>
      <c r="AR80" s="36">
        <f>AR78+AR79</f>
        <v>0</v>
      </c>
      <c r="AS80" s="36">
        <f>AS78+AS79</f>
        <v>0</v>
      </c>
      <c r="AT80" s="31"/>
      <c r="AU80" s="31"/>
      <c r="AV80" s="38">
        <f>AV78+AV79</f>
        <v>0</v>
      </c>
      <c r="AW80" s="36">
        <f>AW78+AW79</f>
        <v>0</v>
      </c>
      <c r="AX80" s="36">
        <f>AX78+AX79</f>
        <v>0</v>
      </c>
      <c r="AY80" s="36">
        <f>AY78+AY79</f>
        <v>0</v>
      </c>
      <c r="AZ80" s="36">
        <f>AZ78+AZ79</f>
        <v>15</v>
      </c>
      <c r="BA80" s="31"/>
      <c r="BB80" s="31"/>
      <c r="BC80" s="38">
        <f>BC78+BC79</f>
        <v>0</v>
      </c>
      <c r="BD80" s="36">
        <f>BD78+BD79</f>
        <v>16</v>
      </c>
      <c r="BE80" s="36">
        <f>BE78+BE79</f>
        <v>0</v>
      </c>
      <c r="BF80" s="36">
        <f>BF78+BF79</f>
        <v>0</v>
      </c>
      <c r="BG80" s="36">
        <f>BG78+BG79</f>
        <v>0</v>
      </c>
      <c r="BH80" s="31"/>
      <c r="BI80" s="31"/>
      <c r="BJ80" s="38">
        <f>BJ78+BJ79</f>
        <v>0</v>
      </c>
      <c r="BK80" s="36">
        <f>BK78+BK79</f>
        <v>109</v>
      </c>
      <c r="BL80" s="36">
        <f>BL78+BL79</f>
        <v>0</v>
      </c>
      <c r="BM80" s="36">
        <f>BM78+BM79</f>
        <v>0</v>
      </c>
      <c r="BN80" s="36">
        <f>BN78+BN79</f>
        <v>69</v>
      </c>
      <c r="BO80" s="31"/>
      <c r="BP80" s="31"/>
      <c r="BQ80" s="38">
        <f>BQ78+BQ79</f>
        <v>65</v>
      </c>
      <c r="BR80" s="36">
        <f>BR78+BR79</f>
        <v>0</v>
      </c>
      <c r="BS80" s="36">
        <f>BS78+BS79</f>
        <v>31</v>
      </c>
      <c r="BT80" s="36">
        <f>BT78+BT79</f>
        <v>65</v>
      </c>
      <c r="BU80" s="36">
        <f>BU78+BU79</f>
        <v>111</v>
      </c>
      <c r="BV80" s="31"/>
      <c r="BW80" s="31"/>
      <c r="BX80" s="38">
        <f>BX78+BX79</f>
        <v>143</v>
      </c>
      <c r="BY80" s="36">
        <f>BY78+BY79</f>
        <v>110</v>
      </c>
      <c r="BZ80" s="36">
        <f>BZ78+BZ79</f>
        <v>147</v>
      </c>
      <c r="CA80" s="36">
        <f>CA78+CA79</f>
        <v>0</v>
      </c>
      <c r="CB80" s="36">
        <f>CB78+CB79</f>
        <v>0</v>
      </c>
      <c r="CC80" s="31"/>
      <c r="CD80" s="31"/>
      <c r="CE80" s="38">
        <f>CE78+CE79</f>
        <v>0</v>
      </c>
      <c r="CF80" s="36">
        <f>CF78+CF79</f>
        <v>0</v>
      </c>
      <c r="CG80" s="36">
        <f>CG78+CG79</f>
        <v>0</v>
      </c>
      <c r="CH80" s="36">
        <f>CH78+CH79</f>
        <v>0</v>
      </c>
      <c r="CI80" s="36">
        <f>CI78+CI79</f>
        <v>0</v>
      </c>
      <c r="CJ80" s="31"/>
      <c r="CK80" s="31"/>
      <c r="CL80" s="38">
        <f>CL78+CL79</f>
        <v>0</v>
      </c>
      <c r="CM80" s="36">
        <f>CM78+CM79</f>
        <v>0</v>
      </c>
      <c r="CN80" s="36">
        <f>CN78+CN79</f>
        <v>0</v>
      </c>
      <c r="CO80" s="36">
        <f>CO78+CO79</f>
        <v>0</v>
      </c>
      <c r="CP80" s="36">
        <f>CP78+CP79</f>
        <v>44</v>
      </c>
      <c r="CQ80" s="31"/>
      <c r="CR80" s="31"/>
      <c r="CS80" s="38">
        <f>CS78+CS79</f>
        <v>0</v>
      </c>
      <c r="CT80" s="36">
        <f>CT78+CT79</f>
        <v>0</v>
      </c>
      <c r="CU80" s="36">
        <f>CU78+CU79</f>
        <v>19</v>
      </c>
      <c r="CV80" s="36">
        <f>CV78+CV79</f>
        <v>51</v>
      </c>
      <c r="CW80" s="36">
        <f>CW78+CW79</f>
        <v>0</v>
      </c>
      <c r="CX80" s="31"/>
      <c r="CY80" s="31"/>
      <c r="CZ80" s="38">
        <f>CZ78+CZ79</f>
        <v>0</v>
      </c>
      <c r="DA80" s="36">
        <f>DA78+DA79</f>
        <v>28</v>
      </c>
      <c r="DB80" s="36">
        <f>DB78+DB79</f>
        <v>0</v>
      </c>
      <c r="DC80" s="36">
        <f>DC78+DC79</f>
        <v>0</v>
      </c>
      <c r="DD80" s="36">
        <f>DD78+DD79</f>
        <v>0</v>
      </c>
      <c r="DE80" s="31"/>
      <c r="DF80" s="31"/>
      <c r="DG80" s="38">
        <f>DG78+DG79</f>
        <v>52</v>
      </c>
      <c r="DH80" s="36">
        <f>DH78+DH79</f>
        <v>0</v>
      </c>
      <c r="DI80" s="36">
        <f>DI78+DI79</f>
        <v>0</v>
      </c>
      <c r="DJ80" s="36">
        <f>DJ78+DJ79</f>
        <v>0</v>
      </c>
      <c r="DK80" s="36">
        <f>DK78+DK79</f>
        <v>0</v>
      </c>
      <c r="DL80" s="31"/>
      <c r="DM80" s="31"/>
      <c r="DN80" s="38">
        <f>DN78+DN79</f>
        <v>0</v>
      </c>
      <c r="DO80" s="36">
        <f>DO78+DO79</f>
        <v>44</v>
      </c>
      <c r="DP80" s="36">
        <f>DP78+DP79</f>
        <v>0</v>
      </c>
      <c r="DQ80" s="36">
        <f>DQ78+DQ79</f>
        <v>29</v>
      </c>
      <c r="DR80" s="36">
        <f>DR78+DR79</f>
        <v>0</v>
      </c>
      <c r="DS80" s="31"/>
      <c r="DT80" s="31"/>
      <c r="DU80" s="38">
        <f>DU78+DU79</f>
        <v>0</v>
      </c>
      <c r="DV80" s="36">
        <f>DV78+DV79</f>
        <v>44</v>
      </c>
      <c r="DW80" s="36">
        <f>DW78+DW79</f>
        <v>0</v>
      </c>
      <c r="DX80" s="36">
        <f>DX78+DX79</f>
        <v>0</v>
      </c>
      <c r="DY80" s="36">
        <f>DY78+DY79</f>
        <v>66</v>
      </c>
      <c r="DZ80" s="31"/>
      <c r="EA80" s="31"/>
      <c r="EB80" s="38">
        <f>EB78+EB79</f>
        <v>0</v>
      </c>
      <c r="EC80" s="36">
        <f>EC78+EC79</f>
        <v>0</v>
      </c>
      <c r="ED80" s="36">
        <f>ED78+ED79</f>
        <v>25</v>
      </c>
      <c r="EE80" s="36">
        <f>EE78+EE79</f>
        <v>0</v>
      </c>
      <c r="EF80" s="36">
        <f>EF78+EF79</f>
        <v>50</v>
      </c>
      <c r="EG80" s="31"/>
      <c r="EH80" s="31"/>
      <c r="EI80" s="38">
        <f>EI78+EI79</f>
        <v>8</v>
      </c>
      <c r="EJ80" s="36">
        <f>EJ78+EJ79</f>
        <v>44</v>
      </c>
      <c r="EK80" s="36">
        <f>EK78+EK79</f>
        <v>0</v>
      </c>
      <c r="EL80" s="36">
        <f>EL78+EL79</f>
        <v>0</v>
      </c>
      <c r="EM80" s="36">
        <f>EM78+EM79</f>
        <v>0</v>
      </c>
      <c r="EN80" s="31"/>
      <c r="EO80" s="31"/>
      <c r="EP80" s="38">
        <f>EP78+EP79</f>
        <v>6</v>
      </c>
      <c r="EQ80" s="36">
        <f>EQ78+EQ79</f>
        <v>0</v>
      </c>
      <c r="ER80" s="36">
        <f>ER78+ER79</f>
        <v>0</v>
      </c>
      <c r="ES80" s="36">
        <f>ES78+ES79</f>
        <v>0</v>
      </c>
      <c r="ET80" s="36">
        <f>ET78+ET79</f>
        <v>0</v>
      </c>
      <c r="EU80" s="31"/>
      <c r="EV80" s="31"/>
      <c r="EW80" s="38">
        <f>EW78+EW79</f>
        <v>0</v>
      </c>
      <c r="EX80" s="36">
        <f>EX78+EX79</f>
        <v>3</v>
      </c>
      <c r="EY80" s="36">
        <f>EY78+EY79</f>
        <v>0</v>
      </c>
      <c r="EZ80" s="36">
        <f>EZ78+EZ79</f>
        <v>19</v>
      </c>
      <c r="FA80" s="36">
        <f>FA78+FA79</f>
        <v>0</v>
      </c>
      <c r="FB80" s="31"/>
      <c r="FC80" s="31"/>
      <c r="FD80" s="38">
        <f>FD78+FD79</f>
        <v>0</v>
      </c>
      <c r="FE80" s="36">
        <f>FE78+FE79</f>
        <v>0</v>
      </c>
      <c r="FF80" s="36">
        <f>FF78+FF79</f>
        <v>0</v>
      </c>
      <c r="FG80" s="36">
        <f>FG78+FG79</f>
        <v>0</v>
      </c>
      <c r="FH80" s="36">
        <f>FH78+FH79</f>
        <v>0</v>
      </c>
      <c r="FI80" s="31"/>
      <c r="FJ80" s="31"/>
      <c r="FK80" s="38">
        <f>FK78+FK79</f>
        <v>0</v>
      </c>
      <c r="FL80" s="36">
        <f>FL78+FL79</f>
        <v>9</v>
      </c>
      <c r="FM80" s="36">
        <f>FM78+FM79</f>
        <v>0</v>
      </c>
      <c r="FN80" s="36">
        <f>FN78+FN79</f>
        <v>0</v>
      </c>
      <c r="FO80" s="36">
        <f>FO78+FO79</f>
        <v>0</v>
      </c>
      <c r="FP80" s="31"/>
      <c r="FQ80" s="31"/>
      <c r="FR80" s="38">
        <f>FR78+FR79</f>
        <v>40</v>
      </c>
      <c r="FS80" s="36">
        <f>FS78+FS79</f>
        <v>0</v>
      </c>
      <c r="FT80" s="36">
        <f>FT78+FT79</f>
        <v>0</v>
      </c>
      <c r="FU80" s="36">
        <f>FU78+FU79</f>
        <v>0</v>
      </c>
      <c r="FV80" s="36">
        <f>FV78+FV79</f>
        <v>0</v>
      </c>
      <c r="FW80" s="31"/>
      <c r="FX80" s="31"/>
      <c r="FY80" s="38">
        <f>FY78+FY79</f>
        <v>0</v>
      </c>
      <c r="FZ80" s="36">
        <f>FZ78+FZ79</f>
        <v>0</v>
      </c>
      <c r="GA80" s="36">
        <f>GA78+GA79</f>
        <v>0</v>
      </c>
      <c r="GB80" s="36">
        <f>GB78+GB79</f>
        <v>0</v>
      </c>
      <c r="GC80" s="36">
        <f>GC78+GC79</f>
        <v>0</v>
      </c>
      <c r="GD80" s="31"/>
      <c r="GE80" s="31"/>
      <c r="GF80" s="38">
        <f>GF78+GF79</f>
        <v>13</v>
      </c>
      <c r="GG80" s="36">
        <f>GG78+GG79</f>
        <v>0</v>
      </c>
      <c r="GH80" s="36">
        <f>GH78+GH79</f>
        <v>14</v>
      </c>
      <c r="GI80" s="36">
        <f>GI78+GI79</f>
        <v>0</v>
      </c>
      <c r="GJ80" s="36">
        <f>GJ78+GJ79</f>
        <v>26</v>
      </c>
      <c r="GK80" s="31"/>
      <c r="GL80" s="31"/>
      <c r="GM80" s="38">
        <f>GM78+GM79</f>
        <v>0</v>
      </c>
      <c r="GN80" s="36">
        <f>GN78+GN79</f>
        <v>0</v>
      </c>
      <c r="GO80" s="36">
        <f>GO78+GO79</f>
        <v>0</v>
      </c>
      <c r="GP80" s="36">
        <f>GP78+GP79</f>
        <v>0</v>
      </c>
      <c r="GQ80" s="36">
        <f>GQ78+GQ79</f>
        <v>0</v>
      </c>
      <c r="GR80" s="31"/>
      <c r="GS80" s="31"/>
      <c r="GT80" s="38">
        <f>GT78+GT79</f>
        <v>38</v>
      </c>
      <c r="GU80" s="36">
        <f>GU78+GU79</f>
        <v>0</v>
      </c>
      <c r="GV80" s="36">
        <f>GV78+GV79</f>
        <v>0</v>
      </c>
      <c r="GW80" s="36">
        <f>GW78+GW79</f>
        <v>44</v>
      </c>
      <c r="GX80" s="36">
        <f>GX78+GX79</f>
        <v>0</v>
      </c>
      <c r="GY80" s="31"/>
      <c r="GZ80" s="31"/>
      <c r="HA80" s="38">
        <f>HA78+HA79</f>
        <v>0</v>
      </c>
      <c r="HB80" s="36">
        <f>HB78+HB79</f>
        <v>0</v>
      </c>
      <c r="HC80" s="36">
        <f>HC78+HC79</f>
        <v>0</v>
      </c>
      <c r="HD80" s="36">
        <f>HD78+HD79</f>
        <v>0</v>
      </c>
      <c r="HE80" s="36">
        <f>HE78+HE79</f>
        <v>0</v>
      </c>
      <c r="HF80" s="31"/>
      <c r="HG80" s="31"/>
      <c r="HH80" s="38">
        <f>HH78+HH79</f>
        <v>0</v>
      </c>
      <c r="HI80" s="36">
        <f>HI78+HI79</f>
        <v>18</v>
      </c>
      <c r="HJ80" s="36">
        <f>HJ78+HJ79</f>
        <v>6</v>
      </c>
      <c r="HK80" s="36">
        <f>HK78+HK79</f>
        <v>21</v>
      </c>
      <c r="HL80" s="36">
        <f>HL78+HL79</f>
        <v>44</v>
      </c>
      <c r="HM80" s="31"/>
      <c r="HN80" s="31"/>
      <c r="HO80" s="38">
        <f>HO78+HO79</f>
        <v>26</v>
      </c>
      <c r="HP80" s="36">
        <f>HP78+HP79</f>
        <v>0</v>
      </c>
      <c r="HQ80" s="36">
        <f>HQ78+HQ79</f>
        <v>0</v>
      </c>
      <c r="HR80" s="36">
        <f>HR78+HR79</f>
        <v>0</v>
      </c>
      <c r="HS80" s="36">
        <f>HS78+HS79</f>
        <v>0</v>
      </c>
      <c r="HT80" s="31"/>
      <c r="HU80" s="31"/>
      <c r="HV80" s="38">
        <f>HV78+HV79</f>
        <v>0</v>
      </c>
      <c r="HW80" s="36">
        <f>HW78+HW79</f>
        <v>0</v>
      </c>
      <c r="HX80" s="36">
        <f>HX78+HX79</f>
        <v>0</v>
      </c>
      <c r="HY80" s="36">
        <f>HY78+HY79</f>
        <v>0</v>
      </c>
      <c r="HZ80" s="36">
        <f>HZ78+HZ79</f>
        <v>0</v>
      </c>
      <c r="IA80" s="31"/>
      <c r="IB80" s="31"/>
      <c r="IC80" s="38">
        <f>IC78+IC79</f>
        <v>12</v>
      </c>
      <c r="ID80" s="36">
        <f>ID78+ID79</f>
        <v>0</v>
      </c>
      <c r="IE80" s="36">
        <f>IE78+IE79</f>
        <v>0</v>
      </c>
      <c r="IF80" s="36">
        <f>IF78+IF79</f>
        <v>0</v>
      </c>
      <c r="IG80" s="36">
        <f>IG78+IG79</f>
        <v>0</v>
      </c>
      <c r="IH80" s="31"/>
      <c r="II80" s="31"/>
      <c r="IJ80" s="38">
        <f>IJ78+IJ79</f>
        <v>19</v>
      </c>
      <c r="IK80" s="36">
        <f>IK78+IK79</f>
        <v>0</v>
      </c>
      <c r="IL80" s="36">
        <f>IL78+IL79</f>
        <v>0</v>
      </c>
      <c r="IM80" s="36">
        <f>IM78+IM79</f>
        <v>0</v>
      </c>
      <c r="IN80" s="36">
        <f>IN78+IN79</f>
        <v>0</v>
      </c>
      <c r="IO80" s="31"/>
      <c r="IP80" s="31"/>
      <c r="IQ80" s="38">
        <f>IQ78+IQ79</f>
        <v>0</v>
      </c>
      <c r="IR80" s="36">
        <f>IR78+IR79</f>
        <v>0</v>
      </c>
      <c r="IS80" s="36">
        <f>IS78+IS79</f>
        <v>0</v>
      </c>
      <c r="IT80" s="36">
        <f>IT78+IT79</f>
        <v>22</v>
      </c>
      <c r="IU80" s="36">
        <f>IU78+IU79</f>
        <v>0</v>
      </c>
      <c r="IV80" s="31"/>
      <c r="IW80" s="31"/>
      <c r="IX80" s="38">
        <f>IX78+IX79</f>
        <v>0</v>
      </c>
      <c r="IY80" s="36">
        <f>IY78+IY79</f>
        <v>0</v>
      </c>
      <c r="IZ80" s="36">
        <f>IZ78+IZ79</f>
        <v>0</v>
      </c>
      <c r="JA80" s="36">
        <f>JA78+JA79</f>
        <v>0</v>
      </c>
      <c r="JB80" s="36">
        <f>JB78+JB79</f>
        <v>0</v>
      </c>
      <c r="JC80" s="31"/>
      <c r="JD80" s="31"/>
      <c r="JE80" s="38">
        <f>JE78+JE79</f>
        <v>64</v>
      </c>
      <c r="JF80" s="36">
        <f>JF78+JF79</f>
        <v>0</v>
      </c>
      <c r="JG80" s="36">
        <f>JG78+JG79</f>
        <v>64</v>
      </c>
      <c r="JH80" s="36">
        <f>JH78+JH79</f>
        <v>0</v>
      </c>
      <c r="JI80" s="36">
        <f>JI78+JI79</f>
        <v>0</v>
      </c>
      <c r="JJ80" s="31"/>
      <c r="JK80" s="31"/>
      <c r="JL80" s="38">
        <f>JL78+JL79</f>
        <v>64</v>
      </c>
      <c r="JM80" s="36">
        <f>JM78+JM79</f>
        <v>64</v>
      </c>
      <c r="JN80" s="36">
        <f>JN78+JN79</f>
        <v>11</v>
      </c>
      <c r="JO80" s="36">
        <f>JO78+JO79</f>
        <v>22</v>
      </c>
      <c r="JP80" s="36">
        <f>JP78+JP79</f>
        <v>0</v>
      </c>
      <c r="JQ80" s="31"/>
      <c r="JR80" s="31"/>
      <c r="JS80" s="38">
        <f>JS78+JS79</f>
        <v>0</v>
      </c>
      <c r="JT80" s="36">
        <f>JT78+JT79</f>
        <v>0</v>
      </c>
      <c r="JU80" s="36">
        <f>JU78+JU79</f>
        <v>0</v>
      </c>
      <c r="JV80" s="36">
        <f>JV78+JV79</f>
        <v>0</v>
      </c>
      <c r="JW80" s="36">
        <f>JW78+JW79</f>
        <v>0</v>
      </c>
      <c r="JX80" s="31"/>
      <c r="JY80" s="31"/>
      <c r="JZ80" s="38">
        <f>JZ78+JZ79</f>
        <v>64</v>
      </c>
      <c r="KA80" s="36">
        <f>KA78+KA79</f>
        <v>0</v>
      </c>
      <c r="KB80" s="36">
        <f>KB78+KB79</f>
        <v>0</v>
      </c>
      <c r="KC80" s="36">
        <f>KC78+KC79</f>
        <v>0</v>
      </c>
      <c r="KD80" s="36">
        <f>KD78+KD79</f>
        <v>19</v>
      </c>
      <c r="KE80" s="31"/>
      <c r="KF80" s="31"/>
      <c r="KG80" s="38">
        <f>KG78+KG79</f>
        <v>0</v>
      </c>
      <c r="KH80" s="36">
        <f>KH78+KH79</f>
        <v>44</v>
      </c>
      <c r="KI80" s="36">
        <f>KI78+KI79</f>
        <v>0</v>
      </c>
      <c r="KJ80" s="36">
        <f>KJ78+KJ79</f>
        <v>0</v>
      </c>
      <c r="KK80" s="36">
        <f>KK78+KK79</f>
        <v>0</v>
      </c>
      <c r="KL80" s="31"/>
      <c r="KM80" s="31"/>
      <c r="KN80" s="38">
        <f>KN78+KN79</f>
        <v>44</v>
      </c>
      <c r="KO80" s="36">
        <f>KO78+KO79</f>
        <v>0</v>
      </c>
      <c r="KP80" s="36">
        <f>KP78+KP79</f>
        <v>0</v>
      </c>
      <c r="KQ80" s="36">
        <f>KQ78+KQ79</f>
        <v>0</v>
      </c>
      <c r="KR80" s="36">
        <f>KR78+KR79</f>
        <v>40</v>
      </c>
      <c r="KS80" s="31"/>
      <c r="KT80" s="31"/>
      <c r="KU80" s="38">
        <f>KU78+KU79</f>
        <v>0</v>
      </c>
      <c r="KV80" s="36">
        <f>KV78+KV79</f>
        <v>13</v>
      </c>
      <c r="KW80" s="36">
        <f>KW78+KW79</f>
        <v>0</v>
      </c>
      <c r="KX80" s="36">
        <f>KX78+KX79</f>
        <v>0</v>
      </c>
      <c r="KY80" s="36">
        <f>KY78+KY79</f>
        <v>0</v>
      </c>
      <c r="KZ80" s="31"/>
      <c r="LA80" s="31"/>
      <c r="LB80" s="38">
        <f>LB78+LB79</f>
        <v>0</v>
      </c>
      <c r="LC80" s="36">
        <f>LC78+LC79</f>
        <v>0</v>
      </c>
      <c r="LD80" s="36">
        <f>LD78+LD79</f>
        <v>0</v>
      </c>
      <c r="LE80" s="36">
        <f>LE78+LE79</f>
        <v>51</v>
      </c>
      <c r="LF80" s="36">
        <f>LF78+LF79</f>
        <v>0</v>
      </c>
      <c r="LG80" s="31"/>
      <c r="LH80" s="31"/>
      <c r="LI80" s="38">
        <f>LI78+LI79</f>
        <v>8</v>
      </c>
      <c r="LJ80" s="36">
        <f>LJ78+LJ79</f>
        <v>0</v>
      </c>
      <c r="LK80" s="36">
        <f>LK78+LK79</f>
        <v>0</v>
      </c>
      <c r="LL80" s="36">
        <f>LL78+LL79</f>
        <v>0</v>
      </c>
      <c r="LM80" s="36">
        <f>LM78+LM79</f>
        <v>0</v>
      </c>
      <c r="LN80" s="31"/>
      <c r="LO80" s="31"/>
      <c r="LP80" s="38">
        <f>LP78+LP79</f>
        <v>0</v>
      </c>
      <c r="LQ80" s="36">
        <f>LQ78+LQ79</f>
        <v>0</v>
      </c>
      <c r="LR80" s="36">
        <f>LR78+LR79</f>
        <v>0</v>
      </c>
      <c r="LS80" s="36">
        <f>LS78+LS79</f>
        <v>0</v>
      </c>
      <c r="LT80" s="36">
        <f>LT78+LT79</f>
        <v>0</v>
      </c>
      <c r="LU80" s="31"/>
      <c r="LV80" s="31"/>
      <c r="LW80" s="38">
        <f>LW78+LW79</f>
        <v>0</v>
      </c>
      <c r="LX80" s="36">
        <f>LX78+LX79</f>
        <v>0</v>
      </c>
      <c r="LY80" s="36">
        <f>LY78+LY79</f>
        <v>0</v>
      </c>
      <c r="LZ80" s="36">
        <f>LZ78+LZ79</f>
        <v>17</v>
      </c>
      <c r="MA80" s="36">
        <f>MA78+MA79</f>
        <v>0</v>
      </c>
      <c r="MB80" s="31"/>
      <c r="MC80" s="31"/>
      <c r="MD80" s="38">
        <f>MD78+MD79</f>
        <v>38</v>
      </c>
      <c r="ME80" s="36">
        <f>ME78+ME79</f>
        <v>0</v>
      </c>
      <c r="MF80" s="36">
        <f>MF78+MF79</f>
        <v>0</v>
      </c>
      <c r="MG80" s="36">
        <f>MG78+MG79</f>
        <v>0</v>
      </c>
      <c r="MH80" s="36">
        <f>MH78+MH79</f>
        <v>0</v>
      </c>
      <c r="MI80" s="31"/>
      <c r="MJ80" s="31"/>
      <c r="MK80" s="38">
        <f>MK78+MK79</f>
        <v>0</v>
      </c>
      <c r="ML80" s="36">
        <f>ML78+ML79</f>
        <v>16</v>
      </c>
      <c r="MM80" s="36">
        <f>MM78+MM79</f>
        <v>0</v>
      </c>
      <c r="MN80" s="36">
        <f>MN78+MN79</f>
        <v>28</v>
      </c>
      <c r="MO80" s="36">
        <f>MO78+MO79</f>
        <v>0</v>
      </c>
      <c r="MP80" s="31"/>
      <c r="MQ80" s="31"/>
      <c r="MR80" s="38">
        <f>MR78+MR79</f>
        <v>0</v>
      </c>
      <c r="MS80" s="36">
        <f>MS78+MS79</f>
        <v>62</v>
      </c>
      <c r="MT80" s="36">
        <f>MT78+MT79</f>
        <v>-10</v>
      </c>
      <c r="MU80" s="36">
        <f>MU78+MU79</f>
        <v>0</v>
      </c>
      <c r="MV80" s="36">
        <f>MV78+MV79</f>
        <v>0</v>
      </c>
      <c r="MW80" s="31"/>
      <c r="MX80" s="31"/>
      <c r="MY80" s="38">
        <f>MY78+MY79</f>
        <v>0</v>
      </c>
      <c r="MZ80" s="36">
        <f>MZ78+MZ79</f>
        <v>0</v>
      </c>
      <c r="NA80" s="36">
        <f>NA78+NA79</f>
        <v>0</v>
      </c>
      <c r="NB80" s="36">
        <f>NB78+NB79</f>
        <v>0</v>
      </c>
      <c r="NC80" s="36">
        <f>NC78+NC79</f>
        <v>0</v>
      </c>
      <c r="ND80" s="31"/>
      <c r="NE80" s="31"/>
      <c r="NF80" s="16" t="s">
        <v>759</v>
      </c>
    </row>
    <row r="81" spans="1:370" s="29" customFormat="1" ht="15.75" x14ac:dyDescent="0.25">
      <c r="A81" s="20" t="s">
        <v>857</v>
      </c>
      <c r="B81" s="21"/>
      <c r="C81" s="17"/>
      <c r="D81" s="17"/>
      <c r="E81" s="25"/>
      <c r="F81" s="17"/>
      <c r="G81" s="17"/>
      <c r="H81" s="17"/>
      <c r="I81" s="17"/>
      <c r="J81" s="17"/>
      <c r="K81" s="17"/>
      <c r="L81" s="17"/>
      <c r="M81" s="95"/>
      <c r="N81" s="47"/>
      <c r="O81" s="47"/>
      <c r="P81" s="47"/>
      <c r="Q81" s="47"/>
      <c r="R81" s="17"/>
      <c r="S81" s="17"/>
      <c r="T81" s="95"/>
      <c r="U81" s="47"/>
      <c r="V81" s="47"/>
      <c r="W81" s="47"/>
      <c r="X81" s="47"/>
      <c r="Y81" s="17"/>
      <c r="Z81" s="17"/>
      <c r="AA81" s="95"/>
      <c r="AB81" s="47"/>
      <c r="AC81" s="47"/>
      <c r="AD81" s="47"/>
      <c r="AE81" s="47"/>
      <c r="AF81" s="17"/>
      <c r="AG81" s="17"/>
      <c r="AH81" s="95"/>
      <c r="AI81" s="47"/>
      <c r="AJ81" s="47"/>
      <c r="AK81" s="47"/>
      <c r="AL81" s="47"/>
      <c r="AM81" s="17"/>
      <c r="AN81" s="17"/>
      <c r="AO81" s="95"/>
      <c r="AP81" s="47"/>
      <c r="AQ81" s="47"/>
      <c r="AR81" s="47"/>
      <c r="AS81" s="47"/>
      <c r="AT81" s="17"/>
      <c r="AU81" s="17"/>
      <c r="AV81" s="95"/>
      <c r="AW81" s="47"/>
      <c r="AX81" s="47"/>
      <c r="AY81" s="47"/>
      <c r="AZ81" s="47"/>
      <c r="BA81" s="17"/>
      <c r="BB81" s="17"/>
      <c r="BC81" s="95"/>
      <c r="BD81" s="47"/>
      <c r="BE81" s="47"/>
      <c r="BF81" s="47"/>
      <c r="BG81" s="47"/>
      <c r="BH81" s="17"/>
      <c r="BI81" s="17"/>
      <c r="BJ81" s="95"/>
      <c r="BK81" s="47"/>
      <c r="BL81" s="47"/>
      <c r="BM81" s="47"/>
      <c r="BN81" s="47"/>
      <c r="BO81" s="17"/>
      <c r="BP81" s="17"/>
      <c r="BQ81" s="95"/>
      <c r="BR81" s="47"/>
      <c r="BS81" s="47"/>
      <c r="BT81" s="47"/>
      <c r="BU81" s="47"/>
      <c r="BV81" s="17"/>
      <c r="BW81" s="17"/>
      <c r="BX81" s="95"/>
      <c r="BY81" s="47"/>
      <c r="BZ81" s="47"/>
      <c r="CA81" s="47"/>
      <c r="CB81" s="47"/>
      <c r="CC81" s="17"/>
      <c r="CD81" s="17"/>
      <c r="CE81" s="95"/>
      <c r="CF81" s="47"/>
      <c r="CG81" s="47"/>
      <c r="CH81" s="47"/>
      <c r="CI81" s="47"/>
      <c r="CJ81" s="17"/>
      <c r="CK81" s="17"/>
      <c r="CL81" s="95"/>
      <c r="CM81" s="47"/>
      <c r="CN81" s="47"/>
      <c r="CO81" s="47"/>
      <c r="CP81" s="47"/>
      <c r="CQ81" s="17"/>
      <c r="CR81" s="17"/>
      <c r="CS81" s="95"/>
      <c r="CT81" s="47"/>
      <c r="CU81" s="47"/>
      <c r="CV81" s="47"/>
      <c r="CW81" s="47"/>
      <c r="CX81" s="17"/>
      <c r="CY81" s="17"/>
      <c r="CZ81" s="95"/>
      <c r="DA81" s="47"/>
      <c r="DB81" s="47"/>
      <c r="DC81" s="47"/>
      <c r="DD81" s="47"/>
      <c r="DE81" s="17"/>
      <c r="DF81" s="17"/>
      <c r="DG81" s="95"/>
      <c r="DH81" s="47"/>
      <c r="DI81" s="47"/>
      <c r="DJ81" s="47"/>
      <c r="DK81" s="47"/>
      <c r="DL81" s="17"/>
      <c r="DM81" s="17"/>
      <c r="DN81" s="95"/>
      <c r="DO81" s="47"/>
      <c r="DP81" s="47"/>
      <c r="DQ81" s="47"/>
      <c r="DR81" s="47"/>
      <c r="DS81" s="17"/>
      <c r="DT81" s="17"/>
      <c r="DU81" s="95"/>
      <c r="DV81" s="47"/>
      <c r="DW81" s="47"/>
      <c r="DX81" s="47"/>
      <c r="DY81" s="47"/>
      <c r="DZ81" s="17"/>
      <c r="EA81" s="17"/>
      <c r="EB81" s="95"/>
      <c r="EC81" s="47"/>
      <c r="ED81" s="47"/>
      <c r="EE81" s="47"/>
      <c r="EF81" s="47"/>
      <c r="EG81" s="17"/>
      <c r="EH81" s="17"/>
      <c r="EI81" s="95"/>
      <c r="EJ81" s="47"/>
      <c r="EK81" s="47"/>
      <c r="EL81" s="47"/>
      <c r="EM81" s="47"/>
      <c r="EN81" s="17"/>
      <c r="EO81" s="17"/>
      <c r="EP81" s="95"/>
      <c r="EQ81" s="47"/>
      <c r="ER81" s="47"/>
      <c r="ES81" s="47"/>
      <c r="ET81" s="47"/>
      <c r="EU81" s="17"/>
      <c r="EV81" s="17"/>
      <c r="EW81" s="95"/>
      <c r="EX81" s="47"/>
      <c r="EY81" s="47"/>
      <c r="EZ81" s="47"/>
      <c r="FA81" s="47"/>
      <c r="FB81" s="17"/>
      <c r="FC81" s="17"/>
      <c r="FD81" s="95"/>
      <c r="FE81" s="47"/>
      <c r="FF81" s="47"/>
      <c r="FG81" s="47"/>
      <c r="FH81" s="47"/>
      <c r="FI81" s="17"/>
      <c r="FJ81" s="17"/>
      <c r="FK81" s="95"/>
      <c r="FL81" s="47"/>
      <c r="FM81" s="47"/>
      <c r="FN81" s="47"/>
      <c r="FO81" s="47"/>
      <c r="FP81" s="17"/>
      <c r="FQ81" s="17"/>
      <c r="FR81" s="95"/>
      <c r="FS81" s="47"/>
      <c r="FT81" s="47"/>
      <c r="FU81" s="47"/>
      <c r="FV81" s="47"/>
      <c r="FW81" s="17"/>
      <c r="FX81" s="17"/>
      <c r="FY81" s="95"/>
      <c r="FZ81" s="47"/>
      <c r="GA81" s="47"/>
      <c r="GB81" s="47"/>
      <c r="GC81" s="47"/>
      <c r="GD81" s="17"/>
      <c r="GE81" s="17"/>
      <c r="GF81" s="95"/>
      <c r="GG81" s="47"/>
      <c r="GH81" s="47"/>
      <c r="GI81" s="47"/>
      <c r="GJ81" s="47"/>
      <c r="GK81" s="17"/>
      <c r="GL81" s="17"/>
      <c r="GM81" s="95"/>
      <c r="GN81" s="47"/>
      <c r="GO81" s="47"/>
      <c r="GP81" s="47"/>
      <c r="GQ81" s="47"/>
      <c r="GR81" s="17"/>
      <c r="GS81" s="17"/>
      <c r="GT81" s="95"/>
      <c r="GU81" s="47"/>
      <c r="GV81" s="47"/>
      <c r="GW81" s="47"/>
      <c r="GX81" s="47"/>
      <c r="GY81" s="17"/>
      <c r="GZ81" s="17"/>
      <c r="HA81" s="95"/>
      <c r="HB81" s="47"/>
      <c r="HC81" s="47"/>
      <c r="HD81" s="47"/>
      <c r="HE81" s="47"/>
      <c r="HF81" s="17"/>
      <c r="HG81" s="17"/>
      <c r="HH81" s="95"/>
      <c r="HI81" s="47"/>
      <c r="HJ81" s="47"/>
      <c r="HK81" s="47"/>
      <c r="HL81" s="47"/>
      <c r="HM81" s="17"/>
      <c r="HN81" s="17"/>
      <c r="HO81" s="95"/>
      <c r="HP81" s="47"/>
      <c r="HQ81" s="47"/>
      <c r="HR81" s="47"/>
      <c r="HS81" s="47"/>
      <c r="HT81" s="17"/>
      <c r="HU81" s="17"/>
      <c r="HV81" s="95"/>
      <c r="HW81" s="47"/>
      <c r="HX81" s="47"/>
      <c r="HY81" s="47"/>
      <c r="HZ81" s="47"/>
      <c r="IA81" s="17"/>
      <c r="IB81" s="17"/>
      <c r="IC81" s="95"/>
      <c r="ID81" s="47"/>
      <c r="IE81" s="47"/>
      <c r="IF81" s="47"/>
      <c r="IG81" s="47"/>
      <c r="IH81" s="17"/>
      <c r="II81" s="17"/>
      <c r="IJ81" s="95"/>
      <c r="IK81" s="47"/>
      <c r="IL81" s="47"/>
      <c r="IM81" s="47"/>
      <c r="IN81" s="47"/>
      <c r="IO81" s="17"/>
      <c r="IP81" s="17"/>
      <c r="IQ81" s="95"/>
      <c r="IR81" s="47"/>
      <c r="IS81" s="47"/>
      <c r="IT81" s="47"/>
      <c r="IU81" s="47"/>
      <c r="IV81" s="17"/>
      <c r="IW81" s="17"/>
      <c r="IX81" s="95"/>
      <c r="IY81" s="47"/>
      <c r="IZ81" s="47"/>
      <c r="JA81" s="47"/>
      <c r="JB81" s="47"/>
      <c r="JC81" s="17"/>
      <c r="JD81" s="17"/>
      <c r="JE81" s="95"/>
      <c r="JF81" s="47"/>
      <c r="JG81" s="47"/>
      <c r="JH81" s="47"/>
      <c r="JI81" s="47"/>
      <c r="JJ81" s="17"/>
      <c r="JK81" s="17"/>
      <c r="JL81" s="95"/>
      <c r="JM81" s="47"/>
      <c r="JN81" s="47"/>
      <c r="JO81" s="47"/>
      <c r="JP81" s="47"/>
      <c r="JQ81" s="17"/>
      <c r="JR81" s="17"/>
      <c r="JS81" s="95"/>
      <c r="JT81" s="47"/>
      <c r="JU81" s="47"/>
      <c r="JV81" s="47"/>
      <c r="JW81" s="47"/>
      <c r="JX81" s="17"/>
      <c r="JY81" s="17"/>
      <c r="JZ81" s="95"/>
      <c r="KA81" s="47"/>
      <c r="KB81" s="47"/>
      <c r="KC81" s="47"/>
      <c r="KD81" s="47"/>
      <c r="KE81" s="17"/>
      <c r="KF81" s="17"/>
      <c r="KG81" s="95"/>
      <c r="KH81" s="47"/>
      <c r="KI81" s="47"/>
      <c r="KJ81" s="47"/>
      <c r="KK81" s="47"/>
      <c r="KL81" s="17"/>
      <c r="KM81" s="17"/>
      <c r="KN81" s="95"/>
      <c r="KO81" s="47"/>
      <c r="KP81" s="47"/>
      <c r="KQ81" s="47"/>
      <c r="KR81" s="47"/>
      <c r="KS81" s="17"/>
      <c r="KT81" s="17"/>
      <c r="KU81" s="95"/>
      <c r="KV81" s="47"/>
      <c r="KW81" s="47"/>
      <c r="KX81" s="47"/>
      <c r="KY81" s="47"/>
      <c r="KZ81" s="17"/>
      <c r="LA81" s="17"/>
      <c r="LB81" s="95"/>
      <c r="LC81" s="47"/>
      <c r="LD81" s="47"/>
      <c r="LE81" s="47"/>
      <c r="LF81" s="47"/>
      <c r="LG81" s="17"/>
      <c r="LH81" s="17"/>
      <c r="LI81" s="95"/>
      <c r="LJ81" s="47"/>
      <c r="LK81" s="47"/>
      <c r="LL81" s="47"/>
      <c r="LM81" s="47"/>
      <c r="LN81" s="17"/>
      <c r="LO81" s="17"/>
      <c r="LP81" s="95"/>
      <c r="LQ81" s="47"/>
      <c r="LR81" s="47"/>
      <c r="LS81" s="47"/>
      <c r="LT81" s="47"/>
      <c r="LU81" s="17"/>
      <c r="LV81" s="17"/>
      <c r="LW81" s="95"/>
      <c r="LX81" s="47"/>
      <c r="LY81" s="47"/>
      <c r="LZ81" s="47"/>
      <c r="MA81" s="47"/>
      <c r="MB81" s="17"/>
      <c r="MC81" s="17"/>
      <c r="MD81" s="95"/>
      <c r="ME81" s="47"/>
      <c r="MF81" s="47"/>
      <c r="MG81" s="47"/>
      <c r="MH81" s="47"/>
      <c r="MI81" s="17"/>
      <c r="MJ81" s="17"/>
      <c r="MK81" s="95"/>
      <c r="ML81" s="47"/>
      <c r="MM81" s="47"/>
      <c r="MN81" s="47"/>
      <c r="MO81" s="47"/>
      <c r="MP81" s="17"/>
      <c r="MQ81" s="17"/>
      <c r="MR81" s="95"/>
      <c r="MS81" s="47"/>
      <c r="MT81" s="47"/>
      <c r="MU81" s="47"/>
      <c r="MV81" s="47"/>
      <c r="MW81" s="17"/>
      <c r="MX81" s="17"/>
      <c r="MY81" s="95"/>
      <c r="MZ81" s="47"/>
      <c r="NA81" s="47"/>
      <c r="NB81" s="47"/>
      <c r="NC81" s="47"/>
      <c r="ND81" s="17"/>
      <c r="NE81" s="17"/>
      <c r="NF81" s="16" t="s">
        <v>759</v>
      </c>
    </row>
    <row r="82" spans="1:370" s="29" customFormat="1" ht="15.75" x14ac:dyDescent="0.25">
      <c r="A82" s="100" t="s">
        <v>858</v>
      </c>
      <c r="B82" s="23" t="s">
        <v>843</v>
      </c>
      <c r="C82" s="34"/>
      <c r="D82" s="35" t="s">
        <v>844</v>
      </c>
      <c r="E82" s="56">
        <f>MAX(G82:NC82)</f>
        <v>0</v>
      </c>
      <c r="F82" s="36">
        <f>COUNTIFS(Inbound_Monitor!L:L,"Kartonage",Inbound_Monitor!B:B,F$2)</f>
        <v>0</v>
      </c>
      <c r="G82" s="36">
        <f>COUNTIFS(Inbound_Monitor!L:L,"Kartonage",Inbound_Monitor!B:B,G$2)</f>
        <v>0</v>
      </c>
      <c r="H82" s="36">
        <f>COUNTIFS(Inbound_Monitor!L:L,"Kartonage",Inbound_Monitor!B:B,H$2)</f>
        <v>0</v>
      </c>
      <c r="I82" s="37">
        <f>COUNTIFS(Inbound_Monitor!L:L,"Kartonage",Inbound_Monitor!B:B,I$2)</f>
        <v>0</v>
      </c>
      <c r="J82" s="31"/>
      <c r="K82" s="31"/>
      <c r="L82" s="31"/>
      <c r="M82" s="38">
        <f>COUNTIFS(Inbound_Monitor!L:L,"Kartonage",Inbound_Monitor!B:B,M$2)</f>
        <v>0</v>
      </c>
      <c r="N82" s="36">
        <f>COUNTIFS(Inbound_Monitor!L:L,"Kartonage",Inbound_Monitor!B:B,N$2)</f>
        <v>0</v>
      </c>
      <c r="O82" s="36">
        <f>COUNTIFS(Inbound_Monitor!L:L,"Kartonage",Inbound_Monitor!B:B,O$2)</f>
        <v>0</v>
      </c>
      <c r="P82" s="36">
        <f>COUNTIFS(Inbound_Monitor!L:L,"Kartonage",Inbound_Monitor!B:B,P$2)</f>
        <v>0</v>
      </c>
      <c r="Q82" s="36">
        <f>COUNTIFS(Inbound_Monitor!L:L,"Kartonage",Inbound_Monitor!B:B,Q$2)</f>
        <v>0</v>
      </c>
      <c r="R82" s="31"/>
      <c r="S82" s="31"/>
      <c r="T82" s="38">
        <f>COUNTIFS(Inbound_Monitor!L:L,"Kartonage",Inbound_Monitor!B:B,T$2)</f>
        <v>0</v>
      </c>
      <c r="U82" s="36">
        <f>COUNTIFS(Inbound_Monitor!L:L,"Kartonage",Inbound_Monitor!B:B,U$2)</f>
        <v>0</v>
      </c>
      <c r="V82" s="36">
        <f>COUNTIFS(Inbound_Monitor!L:L,"Kartonage",Inbound_Monitor!B:B,V$2)</f>
        <v>0</v>
      </c>
      <c r="W82" s="36">
        <f>COUNTIFS(Inbound_Monitor!L:L,"Kartonage",Inbound_Monitor!B:B,W$2)</f>
        <v>0</v>
      </c>
      <c r="X82" s="36">
        <f>COUNTIFS(Inbound_Monitor!L:L,"Kartonage",Inbound_Monitor!B:B,X$2)</f>
        <v>0</v>
      </c>
      <c r="Y82" s="31"/>
      <c r="Z82" s="31"/>
      <c r="AA82" s="38">
        <f>COUNTIFS(Inbound_Monitor!L:L,"Kartonage",Inbound_Monitor!B:B,AA$2)</f>
        <v>0</v>
      </c>
      <c r="AB82" s="36">
        <f>COUNTIFS(Inbound_Monitor!L:L,"Kartonage",Inbound_Monitor!B:B,AB$2)</f>
        <v>0</v>
      </c>
      <c r="AC82" s="36">
        <f>COUNTIFS(Inbound_Monitor!L:L,"Kartonage",Inbound_Monitor!B:B,AC$2)</f>
        <v>0</v>
      </c>
      <c r="AD82" s="36">
        <f>COUNTIFS(Inbound_Monitor!L:L,"Kartonage",Inbound_Monitor!B:B,AD$2)</f>
        <v>0</v>
      </c>
      <c r="AE82" s="36">
        <f>COUNTIFS(Inbound_Monitor!L:L,"Kartonage",Inbound_Monitor!B:B,AE$2)</f>
        <v>0</v>
      </c>
      <c r="AF82" s="31"/>
      <c r="AG82" s="31"/>
      <c r="AH82" s="38">
        <f>COUNTIFS(Inbound_Monitor!L:L,"Kartonage",Inbound_Monitor!B:B,AH$2)</f>
        <v>0</v>
      </c>
      <c r="AI82" s="36">
        <f>COUNTIFS(Inbound_Monitor!L:L,"Kartonage",Inbound_Monitor!B:B,AI$2)</f>
        <v>0</v>
      </c>
      <c r="AJ82" s="36">
        <f>COUNTIFS(Inbound_Monitor!L:L,"Kartonage",Inbound_Monitor!B:B,AJ$2)</f>
        <v>0</v>
      </c>
      <c r="AK82" s="36">
        <f>COUNTIFS(Inbound_Monitor!L:L,"Kartonage",Inbound_Monitor!B:B,AK$2)</f>
        <v>0</v>
      </c>
      <c r="AL82" s="36">
        <f>COUNTIFS(Inbound_Monitor!L:L,"Kartonage",Inbound_Monitor!B:B,AL$2)</f>
        <v>0</v>
      </c>
      <c r="AM82" s="31"/>
      <c r="AN82" s="31"/>
      <c r="AO82" s="38">
        <f>COUNTIFS(Inbound_Monitor!L:L,"Kartonage",Inbound_Monitor!B:B,AO$2)</f>
        <v>0</v>
      </c>
      <c r="AP82" s="36">
        <f>COUNTIFS(Inbound_Monitor!L:L,"Kartonage",Inbound_Monitor!B:B,AP$2)</f>
        <v>0</v>
      </c>
      <c r="AQ82" s="36">
        <f>COUNTIFS(Inbound_Monitor!L:L,"Kartonage",Inbound_Monitor!B:B,AQ$2)</f>
        <v>0</v>
      </c>
      <c r="AR82" s="36">
        <f>COUNTIFS(Inbound_Monitor!L:L,"Kartonage",Inbound_Monitor!B:B,AR$2)</f>
        <v>0</v>
      </c>
      <c r="AS82" s="36">
        <f>COUNTIFS(Inbound_Monitor!L:L,"Kartonage",Inbound_Monitor!B:B,AS$2)</f>
        <v>0</v>
      </c>
      <c r="AT82" s="31"/>
      <c r="AU82" s="31"/>
      <c r="AV82" s="38">
        <f>COUNTIFS(Inbound_Monitor!L:L,"Kartonage",Inbound_Monitor!B:B,AV$2)</f>
        <v>0</v>
      </c>
      <c r="AW82" s="36">
        <f>COUNTIFS(Inbound_Monitor!L:L,"Kartonage",Inbound_Monitor!B:B,AW$2)</f>
        <v>0</v>
      </c>
      <c r="AX82" s="36">
        <f>COUNTIFS(Inbound_Monitor!L:L,"Kartonage",Inbound_Monitor!B:B,AX$2)</f>
        <v>0</v>
      </c>
      <c r="AY82" s="36">
        <f>COUNTIFS(Inbound_Monitor!L:L,"Kartonage",Inbound_Monitor!B:B,AY$2)</f>
        <v>0</v>
      </c>
      <c r="AZ82" s="36">
        <f>COUNTIFS(Inbound_Monitor!L:L,"Kartonage",Inbound_Monitor!B:B,AZ$2)</f>
        <v>0</v>
      </c>
      <c r="BA82" s="31"/>
      <c r="BB82" s="31"/>
      <c r="BC82" s="38">
        <f>COUNTIFS(Inbound_Monitor!L:L,"Kartonage",Inbound_Monitor!B:B,BC$2)</f>
        <v>0</v>
      </c>
      <c r="BD82" s="36">
        <f>COUNTIFS(Inbound_Monitor!L:L,"Kartonage",Inbound_Monitor!B:B,BD$2)</f>
        <v>0</v>
      </c>
      <c r="BE82" s="36">
        <f>COUNTIFS(Inbound_Monitor!L:L,"Kartonage",Inbound_Monitor!B:B,BE$2)</f>
        <v>0</v>
      </c>
      <c r="BF82" s="36">
        <f>COUNTIFS(Inbound_Monitor!L:L,"Kartonage",Inbound_Monitor!B:B,BF$2)</f>
        <v>0</v>
      </c>
      <c r="BG82" s="36">
        <f>COUNTIFS(Inbound_Monitor!L:L,"Kartonage",Inbound_Monitor!B:B,BG$2)</f>
        <v>0</v>
      </c>
      <c r="BH82" s="31"/>
      <c r="BI82" s="31"/>
      <c r="BJ82" s="38">
        <f>COUNTIFS(Inbound_Monitor!L:L,"Kartonage",Inbound_Monitor!B:B,BJ$2)</f>
        <v>0</v>
      </c>
      <c r="BK82" s="36">
        <f>COUNTIFS(Inbound_Monitor!L:L,"Kartonage",Inbound_Monitor!B:B,BK$2)</f>
        <v>0</v>
      </c>
      <c r="BL82" s="36">
        <f>COUNTIFS(Inbound_Monitor!L:L,"Kartonage",Inbound_Monitor!B:B,BL$2)</f>
        <v>0</v>
      </c>
      <c r="BM82" s="36">
        <f>COUNTIFS(Inbound_Monitor!L:L,"Kartonage",Inbound_Monitor!B:B,BM$2)</f>
        <v>0</v>
      </c>
      <c r="BN82" s="36">
        <f>COUNTIFS(Inbound_Monitor!L:L,"Kartonage",Inbound_Monitor!B:B,BN$2)</f>
        <v>0</v>
      </c>
      <c r="BO82" s="31"/>
      <c r="BP82" s="31"/>
      <c r="BQ82" s="38">
        <f>COUNTIFS(Inbound_Monitor!L:L,"Kartonage",Inbound_Monitor!B:B,BQ$2)</f>
        <v>0</v>
      </c>
      <c r="BR82" s="36">
        <f>COUNTIFS(Inbound_Monitor!L:L,"Kartonage",Inbound_Monitor!B:B,BR$2)</f>
        <v>0</v>
      </c>
      <c r="BS82" s="36">
        <f>COUNTIFS(Inbound_Monitor!L:L,"Kartonage",Inbound_Monitor!B:B,BS$2)</f>
        <v>0</v>
      </c>
      <c r="BT82" s="36">
        <f>COUNTIFS(Inbound_Monitor!L:L,"Kartonage",Inbound_Monitor!B:B,BT$2)</f>
        <v>0</v>
      </c>
      <c r="BU82" s="36">
        <f>COUNTIFS(Inbound_Monitor!L:L,"Kartonage",Inbound_Monitor!B:B,BU$2)</f>
        <v>0</v>
      </c>
      <c r="BV82" s="31"/>
      <c r="BW82" s="31"/>
      <c r="BX82" s="38">
        <f>COUNTIFS(Inbound_Monitor!L:L,"Kartonage",Inbound_Monitor!B:B,BX$2)</f>
        <v>0</v>
      </c>
      <c r="BY82" s="36">
        <f>COUNTIFS(Inbound_Monitor!L:L,"Kartonage",Inbound_Monitor!B:B,BY$2)</f>
        <v>0</v>
      </c>
      <c r="BZ82" s="36">
        <f>COUNTIFS(Inbound_Monitor!L:L,"Kartonage",Inbound_Monitor!B:B,BZ$2)</f>
        <v>0</v>
      </c>
      <c r="CA82" s="36">
        <f>COUNTIFS(Inbound_Monitor!L:L,"Kartonage",Inbound_Monitor!B:B,CA$2)</f>
        <v>0</v>
      </c>
      <c r="CB82" s="36">
        <f>COUNTIFS(Inbound_Monitor!L:L,"Kartonage",Inbound_Monitor!B:B,CB$2)</f>
        <v>0</v>
      </c>
      <c r="CC82" s="31"/>
      <c r="CD82" s="31"/>
      <c r="CE82" s="38">
        <f>COUNTIFS(Inbound_Monitor!L:L,"Kartonage",Inbound_Monitor!B:B,CE$2)</f>
        <v>0</v>
      </c>
      <c r="CF82" s="36">
        <f>COUNTIFS(Inbound_Monitor!L:L,"Kartonage",Inbound_Monitor!B:B,CF$2)</f>
        <v>0</v>
      </c>
      <c r="CG82" s="36">
        <f>COUNTIFS(Inbound_Monitor!L:L,"Kartonage",Inbound_Monitor!B:B,CG$2)</f>
        <v>0</v>
      </c>
      <c r="CH82" s="36">
        <f>COUNTIFS(Inbound_Monitor!L:L,"Kartonage",Inbound_Monitor!B:B,CH$2)</f>
        <v>0</v>
      </c>
      <c r="CI82" s="36">
        <f>COUNTIFS(Inbound_Monitor!L:L,"Kartonage",Inbound_Monitor!B:B,CI$2)</f>
        <v>0</v>
      </c>
      <c r="CJ82" s="31"/>
      <c r="CK82" s="31"/>
      <c r="CL82" s="38">
        <f>COUNTIFS(Inbound_Monitor!L:L,"Kartonage",Inbound_Monitor!B:B,CL$2)</f>
        <v>0</v>
      </c>
      <c r="CM82" s="36">
        <f>COUNTIFS(Inbound_Monitor!L:L,"Kartonage",Inbound_Monitor!B:B,CM$2)</f>
        <v>0</v>
      </c>
      <c r="CN82" s="36">
        <f>COUNTIFS(Inbound_Monitor!L:L,"Kartonage",Inbound_Monitor!B:B,CN$2)</f>
        <v>0</v>
      </c>
      <c r="CO82" s="36">
        <f>COUNTIFS(Inbound_Monitor!L:L,"Kartonage",Inbound_Monitor!B:B,CO$2)</f>
        <v>0</v>
      </c>
      <c r="CP82" s="36">
        <f>COUNTIFS(Inbound_Monitor!L:L,"Kartonage",Inbound_Monitor!B:B,CP$2)</f>
        <v>0</v>
      </c>
      <c r="CQ82" s="31"/>
      <c r="CR82" s="31"/>
      <c r="CS82" s="38">
        <f>COUNTIFS(Inbound_Monitor!L:L,"Kartonage",Inbound_Monitor!B:B,CS$2)</f>
        <v>0</v>
      </c>
      <c r="CT82" s="36">
        <f>COUNTIFS(Inbound_Monitor!L:L,"Kartonage",Inbound_Monitor!B:B,CT$2)</f>
        <v>0</v>
      </c>
      <c r="CU82" s="36">
        <f>COUNTIFS(Inbound_Monitor!L:L,"Kartonage",Inbound_Monitor!B:B,CU$2)</f>
        <v>0</v>
      </c>
      <c r="CV82" s="36">
        <f>COUNTIFS(Inbound_Monitor!L:L,"Kartonage",Inbound_Monitor!B:B,CV$2)</f>
        <v>0</v>
      </c>
      <c r="CW82" s="36">
        <f>COUNTIFS(Inbound_Monitor!L:L,"Kartonage",Inbound_Monitor!B:B,CW$2)</f>
        <v>0</v>
      </c>
      <c r="CX82" s="31"/>
      <c r="CY82" s="31"/>
      <c r="CZ82" s="38">
        <f>COUNTIFS(Inbound_Monitor!L:L,"Kartonage",Inbound_Monitor!B:B,CZ$2)</f>
        <v>0</v>
      </c>
      <c r="DA82" s="36">
        <f>COUNTIFS(Inbound_Monitor!L:L,"Kartonage",Inbound_Monitor!B:B,DA$2)</f>
        <v>0</v>
      </c>
      <c r="DB82" s="36">
        <f>COUNTIFS(Inbound_Monitor!L:L,"Kartonage",Inbound_Monitor!B:B,DB$2)</f>
        <v>0</v>
      </c>
      <c r="DC82" s="36">
        <f>COUNTIFS(Inbound_Monitor!L:L,"Kartonage",Inbound_Monitor!B:B,DC$2)</f>
        <v>0</v>
      </c>
      <c r="DD82" s="36">
        <f>COUNTIFS(Inbound_Monitor!L:L,"Kartonage",Inbound_Monitor!B:B,DD$2)</f>
        <v>0</v>
      </c>
      <c r="DE82" s="31"/>
      <c r="DF82" s="31"/>
      <c r="DG82" s="38">
        <f>COUNTIFS(Inbound_Monitor!L:L,"Kartonage",Inbound_Monitor!B:B,DG$2)</f>
        <v>0</v>
      </c>
      <c r="DH82" s="36">
        <f>COUNTIFS(Inbound_Monitor!L:L,"Kartonage",Inbound_Monitor!B:B,DH$2)</f>
        <v>0</v>
      </c>
      <c r="DI82" s="36">
        <f>COUNTIFS(Inbound_Monitor!L:L,"Kartonage",Inbound_Monitor!B:B,DI$2)</f>
        <v>0</v>
      </c>
      <c r="DJ82" s="36">
        <f>COUNTIFS(Inbound_Monitor!L:L,"Kartonage",Inbound_Monitor!B:B,DJ$2)</f>
        <v>0</v>
      </c>
      <c r="DK82" s="36">
        <f>COUNTIFS(Inbound_Monitor!L:L,"Kartonage",Inbound_Monitor!B:B,DK$2)</f>
        <v>0</v>
      </c>
      <c r="DL82" s="31"/>
      <c r="DM82" s="31"/>
      <c r="DN82" s="38">
        <f>COUNTIFS(Inbound_Monitor!L:L,"Kartonage",Inbound_Monitor!B:B,DN$2)</f>
        <v>0</v>
      </c>
      <c r="DO82" s="36">
        <f>COUNTIFS(Inbound_Monitor!L:L,"Kartonage",Inbound_Monitor!B:B,DO$2)</f>
        <v>0</v>
      </c>
      <c r="DP82" s="36">
        <f>COUNTIFS(Inbound_Monitor!L:L,"Kartonage",Inbound_Monitor!B:B,DP$2)</f>
        <v>0</v>
      </c>
      <c r="DQ82" s="36">
        <f>COUNTIFS(Inbound_Monitor!L:L,"Kartonage",Inbound_Monitor!B:B,DQ$2)</f>
        <v>0</v>
      </c>
      <c r="DR82" s="36">
        <f>COUNTIFS(Inbound_Monitor!L:L,"Kartonage",Inbound_Monitor!B:B,DR$2)</f>
        <v>0</v>
      </c>
      <c r="DS82" s="31"/>
      <c r="DT82" s="31"/>
      <c r="DU82" s="38">
        <f>COUNTIFS(Inbound_Monitor!L:L,"Kartonage",Inbound_Monitor!B:B,DU$2)</f>
        <v>0</v>
      </c>
      <c r="DV82" s="36">
        <f>COUNTIFS(Inbound_Monitor!L:L,"Kartonage",Inbound_Monitor!B:B,DV$2)</f>
        <v>0</v>
      </c>
      <c r="DW82" s="36">
        <f>COUNTIFS(Inbound_Monitor!L:L,"Kartonage",Inbound_Monitor!B:B,DW$2)</f>
        <v>0</v>
      </c>
      <c r="DX82" s="36">
        <f>COUNTIFS(Inbound_Monitor!L:L,"Kartonage",Inbound_Monitor!B:B,DX$2)</f>
        <v>0</v>
      </c>
      <c r="DY82" s="36">
        <f>COUNTIFS(Inbound_Monitor!L:L,"Kartonage",Inbound_Monitor!B:B,DY$2)</f>
        <v>0</v>
      </c>
      <c r="DZ82" s="31"/>
      <c r="EA82" s="31"/>
      <c r="EB82" s="38">
        <f>COUNTIFS(Inbound_Monitor!L:L,"Kartonage",Inbound_Monitor!B:B,EB$2)</f>
        <v>0</v>
      </c>
      <c r="EC82" s="36">
        <f>COUNTIFS(Inbound_Monitor!L:L,"Kartonage",Inbound_Monitor!B:B,EC$2)</f>
        <v>0</v>
      </c>
      <c r="ED82" s="36">
        <f>COUNTIFS(Inbound_Monitor!L:L,"Kartonage",Inbound_Monitor!B:B,ED$2)</f>
        <v>0</v>
      </c>
      <c r="EE82" s="36">
        <f>COUNTIFS(Inbound_Monitor!L:L,"Kartonage",Inbound_Monitor!B:B,EE$2)</f>
        <v>0</v>
      </c>
      <c r="EF82" s="36">
        <f>COUNTIFS(Inbound_Monitor!L:L,"Kartonage",Inbound_Monitor!B:B,EF$2)</f>
        <v>0</v>
      </c>
      <c r="EG82" s="31"/>
      <c r="EH82" s="31"/>
      <c r="EI82" s="38">
        <f>COUNTIFS(Inbound_Monitor!L:L,"Kartonage",Inbound_Monitor!B:B,EI$2)</f>
        <v>0</v>
      </c>
      <c r="EJ82" s="36">
        <f>COUNTIFS(Inbound_Monitor!L:L,"Kartonage",Inbound_Monitor!B:B,EJ$2)</f>
        <v>0</v>
      </c>
      <c r="EK82" s="36">
        <f>COUNTIFS(Inbound_Monitor!L:L,"Kartonage",Inbound_Monitor!B:B,EK$2)</f>
        <v>0</v>
      </c>
      <c r="EL82" s="36">
        <f>COUNTIFS(Inbound_Monitor!L:L,"Kartonage",Inbound_Monitor!B:B,EL$2)</f>
        <v>0</v>
      </c>
      <c r="EM82" s="36">
        <f>COUNTIFS(Inbound_Monitor!L:L,"Kartonage",Inbound_Monitor!B:B,EM$2)</f>
        <v>0</v>
      </c>
      <c r="EN82" s="31"/>
      <c r="EO82" s="31"/>
      <c r="EP82" s="38">
        <f>COUNTIFS(Inbound_Monitor!L:L,"Kartonage",Inbound_Monitor!B:B,EP$2)</f>
        <v>0</v>
      </c>
      <c r="EQ82" s="36">
        <f>COUNTIFS(Inbound_Monitor!L:L,"Kartonage",Inbound_Monitor!B:B,EQ$2)</f>
        <v>0</v>
      </c>
      <c r="ER82" s="36">
        <f>COUNTIFS(Inbound_Monitor!L:L,"Kartonage",Inbound_Monitor!B:B,ER$2)</f>
        <v>0</v>
      </c>
      <c r="ES82" s="36">
        <f>COUNTIFS(Inbound_Monitor!L:L,"Kartonage",Inbound_Monitor!B:B,ES$2)</f>
        <v>0</v>
      </c>
      <c r="ET82" s="36">
        <f>COUNTIFS(Inbound_Monitor!L:L,"Kartonage",Inbound_Monitor!B:B,ET$2)</f>
        <v>0</v>
      </c>
      <c r="EU82" s="31"/>
      <c r="EV82" s="31"/>
      <c r="EW82" s="38">
        <f>COUNTIFS(Inbound_Monitor!L:L,"Kartonage",Inbound_Monitor!B:B,EW$2)</f>
        <v>0</v>
      </c>
      <c r="EX82" s="36">
        <f>COUNTIFS(Inbound_Monitor!L:L,"Kartonage",Inbound_Monitor!B:B,EX$2)</f>
        <v>0</v>
      </c>
      <c r="EY82" s="36">
        <f>COUNTIFS(Inbound_Monitor!L:L,"Kartonage",Inbound_Monitor!B:B,EY$2)</f>
        <v>0</v>
      </c>
      <c r="EZ82" s="36">
        <f>COUNTIFS(Inbound_Monitor!L:L,"Kartonage",Inbound_Monitor!B:B,EZ$2)</f>
        <v>0</v>
      </c>
      <c r="FA82" s="36">
        <f>COUNTIFS(Inbound_Monitor!L:L,"Kartonage",Inbound_Monitor!B:B,FA$2)</f>
        <v>0</v>
      </c>
      <c r="FB82" s="31"/>
      <c r="FC82" s="31"/>
      <c r="FD82" s="38">
        <f>COUNTIFS(Inbound_Monitor!L:L,"Kartonage",Inbound_Monitor!B:B,FD$2)</f>
        <v>0</v>
      </c>
      <c r="FE82" s="36">
        <f>COUNTIFS(Inbound_Monitor!L:L,"Kartonage",Inbound_Monitor!B:B,FE$2)</f>
        <v>0</v>
      </c>
      <c r="FF82" s="36">
        <f>COUNTIFS(Inbound_Monitor!L:L,"Kartonage",Inbound_Monitor!B:B,FF$2)</f>
        <v>0</v>
      </c>
      <c r="FG82" s="36">
        <f>COUNTIFS(Inbound_Monitor!L:L,"Kartonage",Inbound_Monitor!B:B,FG$2)</f>
        <v>0</v>
      </c>
      <c r="FH82" s="36">
        <f>COUNTIFS(Inbound_Monitor!L:L,"Kartonage",Inbound_Monitor!B:B,FH$2)</f>
        <v>0</v>
      </c>
      <c r="FI82" s="31"/>
      <c r="FJ82" s="31"/>
      <c r="FK82" s="38">
        <f>COUNTIFS(Inbound_Monitor!L:L,"Kartonage",Inbound_Monitor!B:B,FK$2)</f>
        <v>0</v>
      </c>
      <c r="FL82" s="36">
        <f>COUNTIFS(Inbound_Monitor!L:L,"Kartonage",Inbound_Monitor!B:B,FL$2)</f>
        <v>0</v>
      </c>
      <c r="FM82" s="36">
        <f>COUNTIFS(Inbound_Monitor!L:L,"Kartonage",Inbound_Monitor!B:B,FM$2)</f>
        <v>0</v>
      </c>
      <c r="FN82" s="36">
        <f>COUNTIFS(Inbound_Monitor!L:L,"Kartonage",Inbound_Monitor!B:B,FN$2)</f>
        <v>0</v>
      </c>
      <c r="FO82" s="36">
        <f>COUNTIFS(Inbound_Monitor!L:L,"Kartonage",Inbound_Monitor!B:B,FO$2)</f>
        <v>0</v>
      </c>
      <c r="FP82" s="31"/>
      <c r="FQ82" s="31"/>
      <c r="FR82" s="38">
        <f>COUNTIFS(Inbound_Monitor!L:L,"Kartonage",Inbound_Monitor!B:B,FR$2)</f>
        <v>0</v>
      </c>
      <c r="FS82" s="36">
        <f>COUNTIFS(Inbound_Monitor!L:L,"Kartonage",Inbound_Monitor!B:B,FS$2)</f>
        <v>0</v>
      </c>
      <c r="FT82" s="36">
        <f>COUNTIFS(Inbound_Monitor!L:L,"Kartonage",Inbound_Monitor!B:B,FT$2)</f>
        <v>0</v>
      </c>
      <c r="FU82" s="36">
        <f>COUNTIFS(Inbound_Monitor!L:L,"Kartonage",Inbound_Monitor!B:B,FU$2)</f>
        <v>0</v>
      </c>
      <c r="FV82" s="36">
        <f>COUNTIFS(Inbound_Monitor!L:L,"Kartonage",Inbound_Monitor!B:B,FV$2)</f>
        <v>0</v>
      </c>
      <c r="FW82" s="31"/>
      <c r="FX82" s="31"/>
      <c r="FY82" s="38">
        <f>COUNTIFS(Inbound_Monitor!L:L,"Kartonage",Inbound_Monitor!B:B,FY$2)</f>
        <v>0</v>
      </c>
      <c r="FZ82" s="36">
        <f>COUNTIFS(Inbound_Monitor!L:L,"Kartonage",Inbound_Monitor!B:B,FZ$2)</f>
        <v>0</v>
      </c>
      <c r="GA82" s="36">
        <f>COUNTIFS(Inbound_Monitor!L:L,"Kartonage",Inbound_Monitor!B:B,GA$2)</f>
        <v>0</v>
      </c>
      <c r="GB82" s="36">
        <f>COUNTIFS(Inbound_Monitor!L:L,"Kartonage",Inbound_Monitor!B:B,GB$2)</f>
        <v>0</v>
      </c>
      <c r="GC82" s="36">
        <f>COUNTIFS(Inbound_Monitor!L:L,"Kartonage",Inbound_Monitor!B:B,GC$2)</f>
        <v>0</v>
      </c>
      <c r="GD82" s="31"/>
      <c r="GE82" s="31"/>
      <c r="GF82" s="38">
        <f>COUNTIFS(Inbound_Monitor!L:L,"Kartonage",Inbound_Monitor!B:B,GF$2)</f>
        <v>0</v>
      </c>
      <c r="GG82" s="36">
        <f>COUNTIFS(Inbound_Monitor!L:L,"Kartonage",Inbound_Monitor!B:B,GG$2)</f>
        <v>0</v>
      </c>
      <c r="GH82" s="36">
        <f>COUNTIFS(Inbound_Monitor!L:L,"Kartonage",Inbound_Monitor!B:B,GH$2)</f>
        <v>0</v>
      </c>
      <c r="GI82" s="36">
        <f>COUNTIFS(Inbound_Monitor!L:L,"Kartonage",Inbound_Monitor!B:B,GI$2)</f>
        <v>0</v>
      </c>
      <c r="GJ82" s="36">
        <f>COUNTIFS(Inbound_Monitor!L:L,"Kartonage",Inbound_Monitor!B:B,GJ$2)</f>
        <v>0</v>
      </c>
      <c r="GK82" s="31"/>
      <c r="GL82" s="31"/>
      <c r="GM82" s="38">
        <f>COUNTIFS(Inbound_Monitor!L:L,"Kartonage",Inbound_Monitor!B:B,GM$2)</f>
        <v>0</v>
      </c>
      <c r="GN82" s="36">
        <f>COUNTIFS(Inbound_Monitor!L:L,"Kartonage",Inbound_Monitor!B:B,GN$2)</f>
        <v>0</v>
      </c>
      <c r="GO82" s="36">
        <f>COUNTIFS(Inbound_Monitor!L:L,"Kartonage",Inbound_Monitor!B:B,GO$2)</f>
        <v>0</v>
      </c>
      <c r="GP82" s="36">
        <f>COUNTIFS(Inbound_Monitor!L:L,"Kartonage",Inbound_Monitor!B:B,GP$2)</f>
        <v>0</v>
      </c>
      <c r="GQ82" s="36">
        <f>COUNTIFS(Inbound_Monitor!L:L,"Kartonage",Inbound_Monitor!B:B,GQ$2)</f>
        <v>0</v>
      </c>
      <c r="GR82" s="31"/>
      <c r="GS82" s="31"/>
      <c r="GT82" s="38">
        <f>COUNTIFS(Inbound_Monitor!L:L,"Kartonage",Inbound_Monitor!B:B,GT$2)</f>
        <v>0</v>
      </c>
      <c r="GU82" s="36">
        <f>COUNTIFS(Inbound_Monitor!L:L,"Kartonage",Inbound_Monitor!B:B,GU$2)</f>
        <v>0</v>
      </c>
      <c r="GV82" s="36">
        <f>COUNTIFS(Inbound_Monitor!L:L,"Kartonage",Inbound_Monitor!B:B,GV$2)</f>
        <v>0</v>
      </c>
      <c r="GW82" s="36">
        <f>COUNTIFS(Inbound_Monitor!L:L,"Kartonage",Inbound_Monitor!B:B,GW$2)</f>
        <v>0</v>
      </c>
      <c r="GX82" s="36">
        <f>COUNTIFS(Inbound_Monitor!L:L,"Kartonage",Inbound_Monitor!B:B,GX$2)</f>
        <v>0</v>
      </c>
      <c r="GY82" s="31"/>
      <c r="GZ82" s="31"/>
      <c r="HA82" s="38">
        <f>COUNTIFS(Inbound_Monitor!L:L,"Kartonage",Inbound_Monitor!B:B,HA$2)</f>
        <v>0</v>
      </c>
      <c r="HB82" s="36">
        <f>COUNTIFS(Inbound_Monitor!L:L,"Kartonage",Inbound_Monitor!B:B,HB$2)</f>
        <v>0</v>
      </c>
      <c r="HC82" s="36">
        <f>COUNTIFS(Inbound_Monitor!L:L,"Kartonage",Inbound_Monitor!B:B,HC$2)</f>
        <v>0</v>
      </c>
      <c r="HD82" s="36">
        <f>COUNTIFS(Inbound_Monitor!L:L,"Kartonage",Inbound_Monitor!B:B,HD$2)</f>
        <v>0</v>
      </c>
      <c r="HE82" s="36">
        <f>COUNTIFS(Inbound_Monitor!L:L,"Kartonage",Inbound_Monitor!B:B,HE$2)</f>
        <v>0</v>
      </c>
      <c r="HF82" s="31"/>
      <c r="HG82" s="31"/>
      <c r="HH82" s="38">
        <f>COUNTIFS(Inbound_Monitor!L:L,"Kartonage",Inbound_Monitor!B:B,HH$2)</f>
        <v>0</v>
      </c>
      <c r="HI82" s="36">
        <f>COUNTIFS(Inbound_Monitor!L:L,"Kartonage",Inbound_Monitor!B:B,HI$2)</f>
        <v>0</v>
      </c>
      <c r="HJ82" s="36">
        <f>COUNTIFS(Inbound_Monitor!L:L,"Kartonage",Inbound_Monitor!B:B,HJ$2)</f>
        <v>0</v>
      </c>
      <c r="HK82" s="36">
        <f>COUNTIFS(Inbound_Monitor!L:L,"Kartonage",Inbound_Monitor!B:B,HK$2)</f>
        <v>0</v>
      </c>
      <c r="HL82" s="36">
        <f>COUNTIFS(Inbound_Monitor!L:L,"Kartonage",Inbound_Monitor!B:B,HL$2)</f>
        <v>0</v>
      </c>
      <c r="HM82" s="31"/>
      <c r="HN82" s="31"/>
      <c r="HO82" s="38">
        <f>COUNTIFS(Inbound_Monitor!L:L,"Kartonage",Inbound_Monitor!B:B,HO$2)</f>
        <v>0</v>
      </c>
      <c r="HP82" s="36">
        <f>COUNTIFS(Inbound_Monitor!L:L,"Kartonage",Inbound_Monitor!B:B,HP$2)</f>
        <v>0</v>
      </c>
      <c r="HQ82" s="36">
        <f>COUNTIFS(Inbound_Monitor!L:L,"Kartonage",Inbound_Monitor!B:B,HQ$2)</f>
        <v>0</v>
      </c>
      <c r="HR82" s="36">
        <f>COUNTIFS(Inbound_Monitor!L:L,"Kartonage",Inbound_Monitor!B:B,HR$2)</f>
        <v>0</v>
      </c>
      <c r="HS82" s="36">
        <f>COUNTIFS(Inbound_Monitor!L:L,"Kartonage",Inbound_Monitor!B:B,HS$2)</f>
        <v>0</v>
      </c>
      <c r="HT82" s="31"/>
      <c r="HU82" s="31"/>
      <c r="HV82" s="38">
        <f>COUNTIFS(Inbound_Monitor!L:L,"Kartonage",Inbound_Monitor!B:B,HV$2)</f>
        <v>0</v>
      </c>
      <c r="HW82" s="36">
        <f>COUNTIFS(Inbound_Monitor!L:L,"Kartonage",Inbound_Monitor!B:B,HW$2)</f>
        <v>0</v>
      </c>
      <c r="HX82" s="36">
        <f>COUNTIFS(Inbound_Monitor!L:L,"Kartonage",Inbound_Monitor!B:B,HX$2)</f>
        <v>0</v>
      </c>
      <c r="HY82" s="36">
        <f>COUNTIFS(Inbound_Monitor!L:L,"Kartonage",Inbound_Monitor!B:B,HY$2)</f>
        <v>0</v>
      </c>
      <c r="HZ82" s="36">
        <f>COUNTIFS(Inbound_Monitor!L:L,"Kartonage",Inbound_Monitor!B:B,HZ$2)</f>
        <v>0</v>
      </c>
      <c r="IA82" s="31"/>
      <c r="IB82" s="31"/>
      <c r="IC82" s="38">
        <f>COUNTIFS(Inbound_Monitor!L:L,"Kartonage",Inbound_Monitor!B:B,IC$2)</f>
        <v>0</v>
      </c>
      <c r="ID82" s="36">
        <f>COUNTIFS(Inbound_Monitor!L:L,"Kartonage",Inbound_Monitor!B:B,ID$2)</f>
        <v>0</v>
      </c>
      <c r="IE82" s="36">
        <f>COUNTIFS(Inbound_Monitor!L:L,"Kartonage",Inbound_Monitor!B:B,IE$2)</f>
        <v>0</v>
      </c>
      <c r="IF82" s="36">
        <f>COUNTIFS(Inbound_Monitor!L:L,"Kartonage",Inbound_Monitor!B:B,IF$2)</f>
        <v>0</v>
      </c>
      <c r="IG82" s="36">
        <f>COUNTIFS(Inbound_Monitor!L:L,"Kartonage",Inbound_Monitor!B:B,IG$2)</f>
        <v>0</v>
      </c>
      <c r="IH82" s="31"/>
      <c r="II82" s="31"/>
      <c r="IJ82" s="38">
        <f>COUNTIFS(Inbound_Monitor!L:L,"Kartonage",Inbound_Monitor!B:B,IJ$2)</f>
        <v>0</v>
      </c>
      <c r="IK82" s="36">
        <f>COUNTIFS(Inbound_Monitor!L:L,"Kartonage",Inbound_Monitor!B:B,IK$2)</f>
        <v>0</v>
      </c>
      <c r="IL82" s="36">
        <f>COUNTIFS(Inbound_Monitor!L:L,"Kartonage",Inbound_Monitor!B:B,IL$2)</f>
        <v>0</v>
      </c>
      <c r="IM82" s="36">
        <f>COUNTIFS(Inbound_Monitor!L:L,"Kartonage",Inbound_Monitor!B:B,IM$2)</f>
        <v>0</v>
      </c>
      <c r="IN82" s="36">
        <f>COUNTIFS(Inbound_Monitor!L:L,"Kartonage",Inbound_Monitor!B:B,IN$2)</f>
        <v>0</v>
      </c>
      <c r="IO82" s="31"/>
      <c r="IP82" s="31"/>
      <c r="IQ82" s="38">
        <f>COUNTIFS(Inbound_Monitor!L:L,"Kartonage",Inbound_Monitor!B:B,IQ$2)</f>
        <v>0</v>
      </c>
      <c r="IR82" s="36">
        <f>COUNTIFS(Inbound_Monitor!L:L,"Kartonage",Inbound_Monitor!B:B,IR$2)</f>
        <v>0</v>
      </c>
      <c r="IS82" s="36">
        <f>COUNTIFS(Inbound_Monitor!L:L,"Kartonage",Inbound_Monitor!B:B,IS$2)</f>
        <v>0</v>
      </c>
      <c r="IT82" s="36">
        <f>COUNTIFS(Inbound_Monitor!L:L,"Kartonage",Inbound_Monitor!B:B,IT$2)</f>
        <v>0</v>
      </c>
      <c r="IU82" s="36">
        <f>COUNTIFS(Inbound_Monitor!L:L,"Kartonage",Inbound_Monitor!B:B,IU$2)</f>
        <v>0</v>
      </c>
      <c r="IV82" s="31"/>
      <c r="IW82" s="31"/>
      <c r="IX82" s="38">
        <f>COUNTIFS(Inbound_Monitor!L:L,"Kartonage",Inbound_Monitor!B:B,IX$2)</f>
        <v>0</v>
      </c>
      <c r="IY82" s="36">
        <f>COUNTIFS(Inbound_Monitor!L:L,"Kartonage",Inbound_Monitor!B:B,IY$2)</f>
        <v>0</v>
      </c>
      <c r="IZ82" s="36">
        <f>COUNTIFS(Inbound_Monitor!L:L,"Kartonage",Inbound_Monitor!B:B,IZ$2)</f>
        <v>0</v>
      </c>
      <c r="JA82" s="36">
        <f>COUNTIFS(Inbound_Monitor!L:L,"Kartonage",Inbound_Monitor!B:B,JA$2)</f>
        <v>0</v>
      </c>
      <c r="JB82" s="36">
        <f>COUNTIFS(Inbound_Monitor!L:L,"Kartonage",Inbound_Monitor!B:B,JB$2)</f>
        <v>0</v>
      </c>
      <c r="JC82" s="31"/>
      <c r="JD82" s="31"/>
      <c r="JE82" s="38">
        <f>COUNTIFS(Inbound_Monitor!L:L,"Kartonage",Inbound_Monitor!B:B,JE$2)</f>
        <v>0</v>
      </c>
      <c r="JF82" s="36">
        <f>COUNTIFS(Inbound_Monitor!L:L,"Kartonage",Inbound_Monitor!B:B,JF$2)</f>
        <v>0</v>
      </c>
      <c r="JG82" s="36">
        <f>COUNTIFS(Inbound_Monitor!L:L,"Kartonage",Inbound_Monitor!B:B,JG$2)</f>
        <v>0</v>
      </c>
      <c r="JH82" s="36">
        <f>COUNTIFS(Inbound_Monitor!L:L,"Kartonage",Inbound_Monitor!B:B,JH$2)</f>
        <v>0</v>
      </c>
      <c r="JI82" s="36">
        <f>COUNTIFS(Inbound_Monitor!L:L,"Kartonage",Inbound_Monitor!B:B,JI$2)</f>
        <v>0</v>
      </c>
      <c r="JJ82" s="31"/>
      <c r="JK82" s="31"/>
      <c r="JL82" s="38">
        <f>COUNTIFS(Inbound_Monitor!L:L,"Kartonage",Inbound_Monitor!B:B,JL$2)</f>
        <v>0</v>
      </c>
      <c r="JM82" s="36">
        <f>COUNTIFS(Inbound_Monitor!L:L,"Kartonage",Inbound_Monitor!B:B,JM$2)</f>
        <v>0</v>
      </c>
      <c r="JN82" s="36">
        <f>COUNTIFS(Inbound_Monitor!L:L,"Kartonage",Inbound_Monitor!B:B,JN$2)</f>
        <v>0</v>
      </c>
      <c r="JO82" s="36">
        <f>COUNTIFS(Inbound_Monitor!L:L,"Kartonage",Inbound_Monitor!B:B,JO$2)</f>
        <v>0</v>
      </c>
      <c r="JP82" s="36">
        <f>COUNTIFS(Inbound_Monitor!L:L,"Kartonage",Inbound_Monitor!B:B,JP$2)</f>
        <v>0</v>
      </c>
      <c r="JQ82" s="31"/>
      <c r="JR82" s="31"/>
      <c r="JS82" s="38">
        <f>COUNTIFS(Inbound_Monitor!L:L,"Kartonage",Inbound_Monitor!B:B,JS$2)</f>
        <v>0</v>
      </c>
      <c r="JT82" s="36">
        <f>COUNTIFS(Inbound_Monitor!L:L,"Kartonage",Inbound_Monitor!B:B,JT$2)</f>
        <v>0</v>
      </c>
      <c r="JU82" s="36">
        <f>COUNTIFS(Inbound_Monitor!L:L,"Kartonage",Inbound_Monitor!B:B,JU$2)</f>
        <v>0</v>
      </c>
      <c r="JV82" s="36">
        <f>COUNTIFS(Inbound_Monitor!L:L,"Kartonage",Inbound_Monitor!B:B,JV$2)</f>
        <v>0</v>
      </c>
      <c r="JW82" s="36">
        <f>COUNTIFS(Inbound_Monitor!L:L,"Kartonage",Inbound_Monitor!B:B,JW$2)</f>
        <v>0</v>
      </c>
      <c r="JX82" s="31"/>
      <c r="JY82" s="31"/>
      <c r="JZ82" s="38">
        <f>COUNTIFS(Inbound_Monitor!L:L,"Kartonage",Inbound_Monitor!B:B,JZ$2)</f>
        <v>0</v>
      </c>
      <c r="KA82" s="36">
        <f>COUNTIFS(Inbound_Monitor!L:L,"Kartonage",Inbound_Monitor!B:B,KA$2)</f>
        <v>0</v>
      </c>
      <c r="KB82" s="36">
        <f>COUNTIFS(Inbound_Monitor!L:L,"Kartonage",Inbound_Monitor!B:B,KB$2)</f>
        <v>0</v>
      </c>
      <c r="KC82" s="36">
        <f>COUNTIFS(Inbound_Monitor!L:L,"Kartonage",Inbound_Monitor!B:B,KC$2)</f>
        <v>0</v>
      </c>
      <c r="KD82" s="36">
        <f>COUNTIFS(Inbound_Monitor!L:L,"Kartonage",Inbound_Monitor!B:B,KD$2)</f>
        <v>0</v>
      </c>
      <c r="KE82" s="31"/>
      <c r="KF82" s="31"/>
      <c r="KG82" s="38">
        <f>COUNTIFS(Inbound_Monitor!L:L,"Kartonage",Inbound_Monitor!B:B,KG$2)</f>
        <v>0</v>
      </c>
      <c r="KH82" s="36">
        <f>COUNTIFS(Inbound_Monitor!L:L,"Kartonage",Inbound_Monitor!B:B,KH$2)</f>
        <v>0</v>
      </c>
      <c r="KI82" s="36">
        <f>COUNTIFS(Inbound_Monitor!L:L,"Kartonage",Inbound_Monitor!B:B,KI$2)</f>
        <v>0</v>
      </c>
      <c r="KJ82" s="36">
        <f>COUNTIFS(Inbound_Monitor!L:L,"Kartonage",Inbound_Monitor!B:B,KJ$2)</f>
        <v>0</v>
      </c>
      <c r="KK82" s="36">
        <f>COUNTIFS(Inbound_Monitor!L:L,"Kartonage",Inbound_Monitor!B:B,KK$2)</f>
        <v>0</v>
      </c>
      <c r="KL82" s="31"/>
      <c r="KM82" s="31"/>
      <c r="KN82" s="38">
        <f>COUNTIFS(Inbound_Monitor!L:L,"Kartonage",Inbound_Monitor!B:B,KN$2)</f>
        <v>0</v>
      </c>
      <c r="KO82" s="36">
        <f>COUNTIFS(Inbound_Monitor!L:L,"Kartonage",Inbound_Monitor!B:B,KO$2)</f>
        <v>0</v>
      </c>
      <c r="KP82" s="36">
        <f>COUNTIFS(Inbound_Monitor!L:L,"Kartonage",Inbound_Monitor!B:B,KP$2)</f>
        <v>0</v>
      </c>
      <c r="KQ82" s="36">
        <f>COUNTIFS(Inbound_Monitor!L:L,"Kartonage",Inbound_Monitor!B:B,KQ$2)</f>
        <v>0</v>
      </c>
      <c r="KR82" s="36">
        <f>COUNTIFS(Inbound_Monitor!L:L,"Kartonage",Inbound_Monitor!B:B,KR$2)</f>
        <v>0</v>
      </c>
      <c r="KS82" s="31"/>
      <c r="KT82" s="31"/>
      <c r="KU82" s="38">
        <f>COUNTIFS(Inbound_Monitor!L:L,"Kartonage",Inbound_Monitor!B:B,KU$2)</f>
        <v>0</v>
      </c>
      <c r="KV82" s="36">
        <f>COUNTIFS(Inbound_Monitor!L:L,"Kartonage",Inbound_Monitor!B:B,KV$2)</f>
        <v>0</v>
      </c>
      <c r="KW82" s="36">
        <f>COUNTIFS(Inbound_Monitor!L:L,"Kartonage",Inbound_Monitor!B:B,KW$2)</f>
        <v>0</v>
      </c>
      <c r="KX82" s="36">
        <f>COUNTIFS(Inbound_Monitor!L:L,"Kartonage",Inbound_Monitor!B:B,KX$2)</f>
        <v>0</v>
      </c>
      <c r="KY82" s="36">
        <f>COUNTIFS(Inbound_Monitor!L:L,"Kartonage",Inbound_Monitor!B:B,KY$2)</f>
        <v>0</v>
      </c>
      <c r="KZ82" s="31"/>
      <c r="LA82" s="31"/>
      <c r="LB82" s="38">
        <f>COUNTIFS(Inbound_Monitor!L:L,"Kartonage",Inbound_Monitor!B:B,LB$2)</f>
        <v>0</v>
      </c>
      <c r="LC82" s="36">
        <f>COUNTIFS(Inbound_Monitor!L:L,"Kartonage",Inbound_Monitor!B:B,LC$2)</f>
        <v>0</v>
      </c>
      <c r="LD82" s="36">
        <f>COUNTIFS(Inbound_Monitor!L:L,"Kartonage",Inbound_Monitor!B:B,LD$2)</f>
        <v>0</v>
      </c>
      <c r="LE82" s="36">
        <f>COUNTIFS(Inbound_Monitor!L:L,"Kartonage",Inbound_Monitor!B:B,LE$2)</f>
        <v>0</v>
      </c>
      <c r="LF82" s="36">
        <f>COUNTIFS(Inbound_Monitor!L:L,"Kartonage",Inbound_Monitor!B:B,LF$2)</f>
        <v>0</v>
      </c>
      <c r="LG82" s="31"/>
      <c r="LH82" s="31"/>
      <c r="LI82" s="38">
        <f>COUNTIFS(Inbound_Monitor!L:L,"Kartonage",Inbound_Monitor!B:B,LI$2)</f>
        <v>0</v>
      </c>
      <c r="LJ82" s="36">
        <f>COUNTIFS(Inbound_Monitor!L:L,"Kartonage",Inbound_Monitor!B:B,LJ$2)</f>
        <v>0</v>
      </c>
      <c r="LK82" s="36">
        <f>COUNTIFS(Inbound_Monitor!L:L,"Kartonage",Inbound_Monitor!B:B,LK$2)</f>
        <v>0</v>
      </c>
      <c r="LL82" s="36">
        <f>COUNTIFS(Inbound_Monitor!L:L,"Kartonage",Inbound_Monitor!B:B,LL$2)</f>
        <v>0</v>
      </c>
      <c r="LM82" s="36">
        <f>COUNTIFS(Inbound_Monitor!L:L,"Kartonage",Inbound_Monitor!B:B,LM$2)</f>
        <v>0</v>
      </c>
      <c r="LN82" s="31"/>
      <c r="LO82" s="31"/>
      <c r="LP82" s="38">
        <f>COUNTIFS(Inbound_Monitor!L:L,"Kartonage",Inbound_Monitor!B:B,LP$2)</f>
        <v>0</v>
      </c>
      <c r="LQ82" s="36">
        <f>COUNTIFS(Inbound_Monitor!L:L,"Kartonage",Inbound_Monitor!B:B,LQ$2)</f>
        <v>0</v>
      </c>
      <c r="LR82" s="36">
        <f>COUNTIFS(Inbound_Monitor!L:L,"Kartonage",Inbound_Monitor!B:B,LR$2)</f>
        <v>0</v>
      </c>
      <c r="LS82" s="36">
        <f>COUNTIFS(Inbound_Monitor!L:L,"Kartonage",Inbound_Monitor!B:B,LS$2)</f>
        <v>0</v>
      </c>
      <c r="LT82" s="36">
        <f>COUNTIFS(Inbound_Monitor!L:L,"Kartonage",Inbound_Monitor!B:B,LT$2)</f>
        <v>0</v>
      </c>
      <c r="LU82" s="31"/>
      <c r="LV82" s="31"/>
      <c r="LW82" s="38">
        <f>COUNTIFS(Inbound_Monitor!L:L,"Kartonage",Inbound_Monitor!B:B,LW$2)</f>
        <v>0</v>
      </c>
      <c r="LX82" s="36">
        <f>COUNTIFS(Inbound_Monitor!L:L,"Kartonage",Inbound_Monitor!B:B,LX$2)</f>
        <v>0</v>
      </c>
      <c r="LY82" s="36">
        <f>COUNTIFS(Inbound_Monitor!L:L,"Kartonage",Inbound_Monitor!B:B,LY$2)</f>
        <v>0</v>
      </c>
      <c r="LZ82" s="36">
        <f>COUNTIFS(Inbound_Monitor!L:L,"Kartonage",Inbound_Monitor!B:B,LZ$2)</f>
        <v>0</v>
      </c>
      <c r="MA82" s="36">
        <f>COUNTIFS(Inbound_Monitor!L:L,"Kartonage",Inbound_Monitor!B:B,MA$2)</f>
        <v>0</v>
      </c>
      <c r="MB82" s="31"/>
      <c r="MC82" s="31"/>
      <c r="MD82" s="38">
        <f>COUNTIFS(Inbound_Monitor!L:L,"Kartonage",Inbound_Monitor!B:B,MD$2)</f>
        <v>0</v>
      </c>
      <c r="ME82" s="36">
        <f>COUNTIFS(Inbound_Monitor!L:L,"Kartonage",Inbound_Monitor!B:B,ME$2)</f>
        <v>0</v>
      </c>
      <c r="MF82" s="36">
        <f>COUNTIFS(Inbound_Monitor!L:L,"Kartonage",Inbound_Monitor!B:B,MF$2)</f>
        <v>0</v>
      </c>
      <c r="MG82" s="36">
        <f>COUNTIFS(Inbound_Monitor!L:L,"Kartonage",Inbound_Monitor!B:B,MG$2)</f>
        <v>0</v>
      </c>
      <c r="MH82" s="36">
        <f>COUNTIFS(Inbound_Monitor!L:L,"Kartonage",Inbound_Monitor!B:B,MH$2)</f>
        <v>0</v>
      </c>
      <c r="MI82" s="31"/>
      <c r="MJ82" s="31"/>
      <c r="MK82" s="38">
        <f>COUNTIFS(Inbound_Monitor!L:L,"Kartonage",Inbound_Monitor!B:B,MK$2)</f>
        <v>0</v>
      </c>
      <c r="ML82" s="36">
        <f>COUNTIFS(Inbound_Monitor!L:L,"Kartonage",Inbound_Monitor!B:B,ML$2)</f>
        <v>0</v>
      </c>
      <c r="MM82" s="36">
        <f>COUNTIFS(Inbound_Monitor!L:L,"Kartonage",Inbound_Monitor!B:B,MM$2)</f>
        <v>0</v>
      </c>
      <c r="MN82" s="36">
        <f>COUNTIFS(Inbound_Monitor!L:L,"Kartonage",Inbound_Monitor!B:B,MN$2)</f>
        <v>0</v>
      </c>
      <c r="MO82" s="36">
        <f>COUNTIFS(Inbound_Monitor!L:L,"Kartonage",Inbound_Monitor!B:B,MO$2)</f>
        <v>0</v>
      </c>
      <c r="MP82" s="31"/>
      <c r="MQ82" s="31"/>
      <c r="MR82" s="38">
        <f>COUNTIFS(Inbound_Monitor!L:L,"Kartonage",Inbound_Monitor!B:B,MR$2)</f>
        <v>0</v>
      </c>
      <c r="MS82" s="36">
        <f>COUNTIFS(Inbound_Monitor!L:L,"Kartonage",Inbound_Monitor!B:B,MS$2)</f>
        <v>0</v>
      </c>
      <c r="MT82" s="36">
        <f>COUNTIFS(Inbound_Monitor!L:L,"Kartonage",Inbound_Monitor!B:B,MT$2)</f>
        <v>0</v>
      </c>
      <c r="MU82" s="36">
        <f>COUNTIFS(Inbound_Monitor!L:L,"Kartonage",Inbound_Monitor!B:B,MU$2)</f>
        <v>0</v>
      </c>
      <c r="MV82" s="36">
        <f>COUNTIFS(Inbound_Monitor!L:L,"Kartonage",Inbound_Monitor!B:B,MV$2)</f>
        <v>0</v>
      </c>
      <c r="MW82" s="31"/>
      <c r="MX82" s="31"/>
      <c r="MY82" s="38">
        <f>COUNTIFS(Inbound_Monitor!L:L,"Kartonage",Inbound_Monitor!B:B,MY$2)</f>
        <v>0</v>
      </c>
      <c r="MZ82" s="36">
        <f>COUNTIFS(Inbound_Monitor!L:L,"Kartonage",Inbound_Monitor!B:B,MZ$2)</f>
        <v>0</v>
      </c>
      <c r="NA82" s="36">
        <f>COUNTIFS(Inbound_Monitor!L:L,"Kartonage",Inbound_Monitor!B:B,NA$2)</f>
        <v>0</v>
      </c>
      <c r="NB82" s="36">
        <f>COUNTIFS(Inbound_Monitor!L:L,"Kartonage",Inbound_Monitor!B:B,NB$2)</f>
        <v>0</v>
      </c>
      <c r="NC82" s="36">
        <f>COUNTIFS(Inbound_Monitor!L:L,"Kartonage",Inbound_Monitor!B:B,NC$2)</f>
        <v>0</v>
      </c>
      <c r="ND82" s="31"/>
      <c r="NE82" s="31"/>
      <c r="NF82" s="16" t="s">
        <v>759</v>
      </c>
    </row>
    <row r="83" spans="1:370" s="29" customFormat="1" ht="15.75" x14ac:dyDescent="0.25">
      <c r="A83" s="100" t="s">
        <v>859</v>
      </c>
      <c r="B83" s="23" t="s">
        <v>847</v>
      </c>
      <c r="C83" s="34"/>
      <c r="D83" s="35" t="s">
        <v>844</v>
      </c>
      <c r="E83" s="56">
        <f>MAX(G83:NC83)</f>
        <v>0</v>
      </c>
      <c r="F83" s="36">
        <f>COUNTIFS(Inbound_Monitor!L:L,"Kartonage",Inbound_Monitor!E:E,F$2)</f>
        <v>0</v>
      </c>
      <c r="G83" s="36">
        <f>COUNTIFS(Inbound_Monitor!L:L,"Kartonage",Inbound_Monitor!E:E,G$2)</f>
        <v>0</v>
      </c>
      <c r="H83" s="36">
        <f>COUNTIFS(Inbound_Monitor!L:L,"Kartonage",Inbound_Monitor!E:E,H$2)</f>
        <v>0</v>
      </c>
      <c r="I83" s="37">
        <f>COUNTIFS(Inbound_Monitor!L:L,"Kartonage",Inbound_Monitor!E:E,I$2)</f>
        <v>0</v>
      </c>
      <c r="J83" s="31"/>
      <c r="K83" s="31"/>
      <c r="L83" s="31"/>
      <c r="M83" s="38">
        <f>COUNTIFS(Inbound_Monitor!L:L,"Kartonage",Inbound_Monitor!E:E,M$2)</f>
        <v>0</v>
      </c>
      <c r="N83" s="36">
        <f>COUNTIFS(Inbound_Monitor!L:L,"Kartonage",Inbound_Monitor!E:E,N$2)</f>
        <v>0</v>
      </c>
      <c r="O83" s="36">
        <f>COUNTIFS(Inbound_Monitor!L:L,"Kartonage",Inbound_Monitor!E:E,O$2)</f>
        <v>0</v>
      </c>
      <c r="P83" s="36">
        <f>COUNTIFS(Inbound_Monitor!L:L,"Kartonage",Inbound_Monitor!E:E,P$2)</f>
        <v>0</v>
      </c>
      <c r="Q83" s="36">
        <f>COUNTIFS(Inbound_Monitor!L:L,"Kartonage",Inbound_Monitor!E:E,Q$2)</f>
        <v>0</v>
      </c>
      <c r="R83" s="31"/>
      <c r="S83" s="31"/>
      <c r="T83" s="38">
        <f>COUNTIFS(Inbound_Monitor!L:L,"Kartonage",Inbound_Monitor!E:E,T$2)</f>
        <v>0</v>
      </c>
      <c r="U83" s="36">
        <f>COUNTIFS(Inbound_Monitor!L:L,"Kartonage",Inbound_Monitor!E:E,U$2)</f>
        <v>0</v>
      </c>
      <c r="V83" s="36">
        <f>COUNTIFS(Inbound_Monitor!L:L,"Kartonage",Inbound_Monitor!E:E,V$2)</f>
        <v>0</v>
      </c>
      <c r="W83" s="36">
        <f>COUNTIFS(Inbound_Monitor!L:L,"Kartonage",Inbound_Monitor!E:E,W$2)</f>
        <v>0</v>
      </c>
      <c r="X83" s="36">
        <f>COUNTIFS(Inbound_Monitor!L:L,"Kartonage",Inbound_Monitor!E:E,X$2)</f>
        <v>0</v>
      </c>
      <c r="Y83" s="31"/>
      <c r="Z83" s="31"/>
      <c r="AA83" s="38">
        <f>COUNTIFS(Inbound_Monitor!L:L,"Kartonage",Inbound_Monitor!E:E,AA$2)</f>
        <v>0</v>
      </c>
      <c r="AB83" s="36">
        <f>COUNTIFS(Inbound_Monitor!L:L,"Kartonage",Inbound_Monitor!E:E,AB$2)</f>
        <v>0</v>
      </c>
      <c r="AC83" s="36">
        <f>COUNTIFS(Inbound_Monitor!L:L,"Kartonage",Inbound_Monitor!E:E,AC$2)</f>
        <v>0</v>
      </c>
      <c r="AD83" s="36">
        <f>COUNTIFS(Inbound_Monitor!L:L,"Kartonage",Inbound_Monitor!E:E,AD$2)</f>
        <v>0</v>
      </c>
      <c r="AE83" s="36">
        <f>COUNTIFS(Inbound_Monitor!L:L,"Kartonage",Inbound_Monitor!E:E,AE$2)</f>
        <v>0</v>
      </c>
      <c r="AF83" s="31"/>
      <c r="AG83" s="31"/>
      <c r="AH83" s="38">
        <f>COUNTIFS(Inbound_Monitor!L:L,"Kartonage",Inbound_Monitor!E:E,AH$2)</f>
        <v>0</v>
      </c>
      <c r="AI83" s="36">
        <f>COUNTIFS(Inbound_Monitor!L:L,"Kartonage",Inbound_Monitor!E:E,AI$2)</f>
        <v>0</v>
      </c>
      <c r="AJ83" s="36">
        <f>COUNTIFS(Inbound_Monitor!L:L,"Kartonage",Inbound_Monitor!E:E,AJ$2)</f>
        <v>0</v>
      </c>
      <c r="AK83" s="36">
        <f>COUNTIFS(Inbound_Monitor!L:L,"Kartonage",Inbound_Monitor!E:E,AK$2)</f>
        <v>0</v>
      </c>
      <c r="AL83" s="36">
        <f>COUNTIFS(Inbound_Monitor!L:L,"Kartonage",Inbound_Monitor!E:E,AL$2)</f>
        <v>0</v>
      </c>
      <c r="AM83" s="31"/>
      <c r="AN83" s="31"/>
      <c r="AO83" s="38">
        <f>COUNTIFS(Inbound_Monitor!L:L,"Kartonage",Inbound_Monitor!E:E,AO$2)</f>
        <v>0</v>
      </c>
      <c r="AP83" s="36">
        <f>COUNTIFS(Inbound_Monitor!L:L,"Kartonage",Inbound_Monitor!E:E,AP$2)</f>
        <v>0</v>
      </c>
      <c r="AQ83" s="36">
        <f>COUNTIFS(Inbound_Monitor!L:L,"Kartonage",Inbound_Monitor!E:E,AQ$2)</f>
        <v>0</v>
      </c>
      <c r="AR83" s="36">
        <f>COUNTIFS(Inbound_Monitor!L:L,"Kartonage",Inbound_Monitor!E:E,AR$2)</f>
        <v>0</v>
      </c>
      <c r="AS83" s="36">
        <f>COUNTIFS(Inbound_Monitor!L:L,"Kartonage",Inbound_Monitor!E:E,AS$2)</f>
        <v>0</v>
      </c>
      <c r="AT83" s="31"/>
      <c r="AU83" s="31"/>
      <c r="AV83" s="38">
        <f>COUNTIFS(Inbound_Monitor!L:L,"Kartonage",Inbound_Monitor!E:E,AV$2)</f>
        <v>0</v>
      </c>
      <c r="AW83" s="36">
        <f>COUNTIFS(Inbound_Monitor!L:L,"Kartonage",Inbound_Monitor!E:E,AW$2)</f>
        <v>0</v>
      </c>
      <c r="AX83" s="36">
        <f>COUNTIFS(Inbound_Monitor!L:L,"Kartonage",Inbound_Monitor!E:E,AX$2)</f>
        <v>0</v>
      </c>
      <c r="AY83" s="36">
        <f>COUNTIFS(Inbound_Monitor!L:L,"Kartonage",Inbound_Monitor!E:E,AY$2)</f>
        <v>0</v>
      </c>
      <c r="AZ83" s="36">
        <f>COUNTIFS(Inbound_Monitor!L:L,"Kartonage",Inbound_Monitor!E:E,AZ$2)</f>
        <v>0</v>
      </c>
      <c r="BA83" s="31"/>
      <c r="BB83" s="31"/>
      <c r="BC83" s="38">
        <f>COUNTIFS(Inbound_Monitor!L:L,"Kartonage",Inbound_Monitor!E:E,BC$2)</f>
        <v>0</v>
      </c>
      <c r="BD83" s="36">
        <f>COUNTIFS(Inbound_Monitor!L:L,"Kartonage",Inbound_Monitor!E:E,BD$2)</f>
        <v>0</v>
      </c>
      <c r="BE83" s="36">
        <f>COUNTIFS(Inbound_Monitor!L:L,"Kartonage",Inbound_Monitor!E:E,BE$2)</f>
        <v>0</v>
      </c>
      <c r="BF83" s="36">
        <f>COUNTIFS(Inbound_Monitor!L:L,"Kartonage",Inbound_Monitor!E:E,BF$2)</f>
        <v>0</v>
      </c>
      <c r="BG83" s="36">
        <f>COUNTIFS(Inbound_Monitor!L:L,"Kartonage",Inbound_Monitor!E:E,BG$2)</f>
        <v>0</v>
      </c>
      <c r="BH83" s="31"/>
      <c r="BI83" s="31"/>
      <c r="BJ83" s="38">
        <f>COUNTIFS(Inbound_Monitor!L:L,"Kartonage",Inbound_Monitor!E:E,BJ$2)</f>
        <v>0</v>
      </c>
      <c r="BK83" s="36">
        <f>COUNTIFS(Inbound_Monitor!L:L,"Kartonage",Inbound_Monitor!E:E,BK$2)</f>
        <v>0</v>
      </c>
      <c r="BL83" s="36">
        <f>COUNTIFS(Inbound_Monitor!L:L,"Kartonage",Inbound_Monitor!E:E,BL$2)</f>
        <v>0</v>
      </c>
      <c r="BM83" s="36">
        <f>COUNTIFS(Inbound_Monitor!L:L,"Kartonage",Inbound_Monitor!E:E,BM$2)</f>
        <v>0</v>
      </c>
      <c r="BN83" s="36">
        <f>COUNTIFS(Inbound_Monitor!L:L,"Kartonage",Inbound_Monitor!E:E,BN$2)</f>
        <v>0</v>
      </c>
      <c r="BO83" s="31"/>
      <c r="BP83" s="31"/>
      <c r="BQ83" s="38">
        <f>COUNTIFS(Inbound_Monitor!L:L,"Kartonage",Inbound_Monitor!E:E,BQ$2)</f>
        <v>0</v>
      </c>
      <c r="BR83" s="36">
        <f>COUNTIFS(Inbound_Monitor!L:L,"Kartonage",Inbound_Monitor!E:E,BR$2)</f>
        <v>0</v>
      </c>
      <c r="BS83" s="36">
        <f>COUNTIFS(Inbound_Monitor!L:L,"Kartonage",Inbound_Monitor!E:E,BS$2)</f>
        <v>0</v>
      </c>
      <c r="BT83" s="36">
        <f>COUNTIFS(Inbound_Monitor!L:L,"Kartonage",Inbound_Monitor!E:E,BT$2)</f>
        <v>0</v>
      </c>
      <c r="BU83" s="36">
        <f>COUNTIFS(Inbound_Monitor!L:L,"Kartonage",Inbound_Monitor!E:E,BU$2)</f>
        <v>0</v>
      </c>
      <c r="BV83" s="31"/>
      <c r="BW83" s="31"/>
      <c r="BX83" s="38">
        <f>COUNTIFS(Inbound_Monitor!L:L,"Kartonage",Inbound_Monitor!E:E,BX$2)</f>
        <v>0</v>
      </c>
      <c r="BY83" s="36">
        <f>COUNTIFS(Inbound_Monitor!L:L,"Kartonage",Inbound_Monitor!E:E,BY$2)</f>
        <v>0</v>
      </c>
      <c r="BZ83" s="36">
        <f>COUNTIFS(Inbound_Monitor!L:L,"Kartonage",Inbound_Monitor!E:E,BZ$2)</f>
        <v>0</v>
      </c>
      <c r="CA83" s="36">
        <f>COUNTIFS(Inbound_Monitor!L:L,"Kartonage",Inbound_Monitor!E:E,CA$2)</f>
        <v>0</v>
      </c>
      <c r="CB83" s="36">
        <f>COUNTIFS(Inbound_Monitor!L:L,"Kartonage",Inbound_Monitor!E:E,CB$2)</f>
        <v>0</v>
      </c>
      <c r="CC83" s="31"/>
      <c r="CD83" s="31"/>
      <c r="CE83" s="38">
        <f>COUNTIFS(Inbound_Monitor!L:L,"Kartonage",Inbound_Monitor!E:E,CE$2)</f>
        <v>0</v>
      </c>
      <c r="CF83" s="36">
        <f>COUNTIFS(Inbound_Monitor!L:L,"Kartonage",Inbound_Monitor!E:E,CF$2)</f>
        <v>0</v>
      </c>
      <c r="CG83" s="36">
        <f>COUNTIFS(Inbound_Monitor!L:L,"Kartonage",Inbound_Monitor!E:E,CG$2)</f>
        <v>0</v>
      </c>
      <c r="CH83" s="36">
        <f>COUNTIFS(Inbound_Monitor!L:L,"Kartonage",Inbound_Monitor!E:E,CH$2)</f>
        <v>0</v>
      </c>
      <c r="CI83" s="36">
        <f>COUNTIFS(Inbound_Monitor!L:L,"Kartonage",Inbound_Monitor!E:E,CI$2)</f>
        <v>0</v>
      </c>
      <c r="CJ83" s="31"/>
      <c r="CK83" s="31"/>
      <c r="CL83" s="38">
        <f>COUNTIFS(Inbound_Monitor!L:L,"Kartonage",Inbound_Monitor!E:E,CL$2)</f>
        <v>0</v>
      </c>
      <c r="CM83" s="36">
        <f>COUNTIFS(Inbound_Monitor!L:L,"Kartonage",Inbound_Monitor!E:E,CM$2)</f>
        <v>0</v>
      </c>
      <c r="CN83" s="36">
        <f>COUNTIFS(Inbound_Monitor!L:L,"Kartonage",Inbound_Monitor!E:E,CN$2)</f>
        <v>0</v>
      </c>
      <c r="CO83" s="36">
        <f>COUNTIFS(Inbound_Monitor!L:L,"Kartonage",Inbound_Monitor!E:E,CO$2)</f>
        <v>0</v>
      </c>
      <c r="CP83" s="36">
        <f>COUNTIFS(Inbound_Monitor!L:L,"Kartonage",Inbound_Monitor!E:E,CP$2)</f>
        <v>0</v>
      </c>
      <c r="CQ83" s="31"/>
      <c r="CR83" s="31"/>
      <c r="CS83" s="38">
        <f>COUNTIFS(Inbound_Monitor!L:L,"Kartonage",Inbound_Monitor!E:E,CS$2)</f>
        <v>0</v>
      </c>
      <c r="CT83" s="36">
        <f>COUNTIFS(Inbound_Monitor!L:L,"Kartonage",Inbound_Monitor!E:E,CT$2)</f>
        <v>0</v>
      </c>
      <c r="CU83" s="36">
        <f>COUNTIFS(Inbound_Monitor!L:L,"Kartonage",Inbound_Monitor!E:E,CU$2)</f>
        <v>0</v>
      </c>
      <c r="CV83" s="36">
        <f>COUNTIFS(Inbound_Monitor!L:L,"Kartonage",Inbound_Monitor!E:E,CV$2)</f>
        <v>0</v>
      </c>
      <c r="CW83" s="36">
        <f>COUNTIFS(Inbound_Monitor!L:L,"Kartonage",Inbound_Monitor!E:E,CW$2)</f>
        <v>0</v>
      </c>
      <c r="CX83" s="31"/>
      <c r="CY83" s="31"/>
      <c r="CZ83" s="38">
        <f>COUNTIFS(Inbound_Monitor!L:L,"Kartonage",Inbound_Monitor!E:E,CZ$2)</f>
        <v>0</v>
      </c>
      <c r="DA83" s="36">
        <f>COUNTIFS(Inbound_Monitor!L:L,"Kartonage",Inbound_Monitor!E:E,DA$2)</f>
        <v>0</v>
      </c>
      <c r="DB83" s="36">
        <f>COUNTIFS(Inbound_Monitor!L:L,"Kartonage",Inbound_Monitor!E:E,DB$2)</f>
        <v>0</v>
      </c>
      <c r="DC83" s="36">
        <f>COUNTIFS(Inbound_Monitor!L:L,"Kartonage",Inbound_Monitor!E:E,DC$2)</f>
        <v>0</v>
      </c>
      <c r="DD83" s="36">
        <f>COUNTIFS(Inbound_Monitor!L:L,"Kartonage",Inbound_Monitor!E:E,DD$2)</f>
        <v>0</v>
      </c>
      <c r="DE83" s="31"/>
      <c r="DF83" s="31"/>
      <c r="DG83" s="38">
        <f>COUNTIFS(Inbound_Monitor!L:L,"Kartonage",Inbound_Monitor!E:E,DG$2)</f>
        <v>0</v>
      </c>
      <c r="DH83" s="36">
        <f>COUNTIFS(Inbound_Monitor!L:L,"Kartonage",Inbound_Monitor!E:E,DH$2)</f>
        <v>0</v>
      </c>
      <c r="DI83" s="36">
        <f>COUNTIFS(Inbound_Monitor!L:L,"Kartonage",Inbound_Monitor!E:E,DI$2)</f>
        <v>0</v>
      </c>
      <c r="DJ83" s="36">
        <f>COUNTIFS(Inbound_Monitor!L:L,"Kartonage",Inbound_Monitor!E:E,DJ$2)</f>
        <v>0</v>
      </c>
      <c r="DK83" s="36">
        <f>COUNTIFS(Inbound_Monitor!L:L,"Kartonage",Inbound_Monitor!E:E,DK$2)</f>
        <v>0</v>
      </c>
      <c r="DL83" s="31"/>
      <c r="DM83" s="31"/>
      <c r="DN83" s="38">
        <f>COUNTIFS(Inbound_Monitor!L:L,"Kartonage",Inbound_Monitor!E:E,DN$2)</f>
        <v>0</v>
      </c>
      <c r="DO83" s="36">
        <f>COUNTIFS(Inbound_Monitor!L:L,"Kartonage",Inbound_Monitor!E:E,DO$2)</f>
        <v>0</v>
      </c>
      <c r="DP83" s="36">
        <f>COUNTIFS(Inbound_Monitor!L:L,"Kartonage",Inbound_Monitor!E:E,DP$2)</f>
        <v>0</v>
      </c>
      <c r="DQ83" s="36">
        <f>COUNTIFS(Inbound_Monitor!L:L,"Kartonage",Inbound_Monitor!E:E,DQ$2)</f>
        <v>0</v>
      </c>
      <c r="DR83" s="36">
        <f>COUNTIFS(Inbound_Monitor!L:L,"Kartonage",Inbound_Monitor!E:E,DR$2)</f>
        <v>0</v>
      </c>
      <c r="DS83" s="31"/>
      <c r="DT83" s="31"/>
      <c r="DU83" s="38">
        <f>COUNTIFS(Inbound_Monitor!L:L,"Kartonage",Inbound_Monitor!E:E,DU$2)</f>
        <v>0</v>
      </c>
      <c r="DV83" s="36">
        <f>COUNTIFS(Inbound_Monitor!L:L,"Kartonage",Inbound_Monitor!E:E,DV$2)</f>
        <v>0</v>
      </c>
      <c r="DW83" s="36">
        <f>COUNTIFS(Inbound_Monitor!L:L,"Kartonage",Inbound_Monitor!E:E,DW$2)</f>
        <v>0</v>
      </c>
      <c r="DX83" s="36">
        <f>COUNTIFS(Inbound_Monitor!L:L,"Kartonage",Inbound_Monitor!E:E,DX$2)</f>
        <v>0</v>
      </c>
      <c r="DY83" s="36">
        <f>COUNTIFS(Inbound_Monitor!L:L,"Kartonage",Inbound_Monitor!E:E,DY$2)</f>
        <v>0</v>
      </c>
      <c r="DZ83" s="31"/>
      <c r="EA83" s="31"/>
      <c r="EB83" s="38">
        <f>COUNTIFS(Inbound_Monitor!L:L,"Kartonage",Inbound_Monitor!E:E,EB$2)</f>
        <v>0</v>
      </c>
      <c r="EC83" s="36">
        <f>COUNTIFS(Inbound_Monitor!L:L,"Kartonage",Inbound_Monitor!E:E,EC$2)</f>
        <v>0</v>
      </c>
      <c r="ED83" s="36">
        <f>COUNTIFS(Inbound_Monitor!L:L,"Kartonage",Inbound_Monitor!E:E,ED$2)</f>
        <v>0</v>
      </c>
      <c r="EE83" s="36">
        <f>COUNTIFS(Inbound_Monitor!L:L,"Kartonage",Inbound_Monitor!E:E,EE$2)</f>
        <v>0</v>
      </c>
      <c r="EF83" s="36">
        <f>COUNTIFS(Inbound_Monitor!L:L,"Kartonage",Inbound_Monitor!E:E,EF$2)</f>
        <v>0</v>
      </c>
      <c r="EG83" s="31"/>
      <c r="EH83" s="31"/>
      <c r="EI83" s="38">
        <f>COUNTIFS(Inbound_Monitor!L:L,"Kartonage",Inbound_Monitor!E:E,EI$2)</f>
        <v>0</v>
      </c>
      <c r="EJ83" s="36">
        <f>COUNTIFS(Inbound_Monitor!L:L,"Kartonage",Inbound_Monitor!E:E,EJ$2)</f>
        <v>0</v>
      </c>
      <c r="EK83" s="36">
        <f>COUNTIFS(Inbound_Monitor!L:L,"Kartonage",Inbound_Monitor!E:E,EK$2)</f>
        <v>0</v>
      </c>
      <c r="EL83" s="36">
        <f>COUNTIFS(Inbound_Monitor!L:L,"Kartonage",Inbound_Monitor!E:E,EL$2)</f>
        <v>0</v>
      </c>
      <c r="EM83" s="36">
        <f>COUNTIFS(Inbound_Monitor!L:L,"Kartonage",Inbound_Monitor!E:E,EM$2)</f>
        <v>0</v>
      </c>
      <c r="EN83" s="31"/>
      <c r="EO83" s="31"/>
      <c r="EP83" s="38">
        <f>COUNTIFS(Inbound_Monitor!L:L,"Kartonage",Inbound_Monitor!E:E,EP$2)</f>
        <v>0</v>
      </c>
      <c r="EQ83" s="36">
        <f>COUNTIFS(Inbound_Monitor!L:L,"Kartonage",Inbound_Monitor!E:E,EQ$2)</f>
        <v>0</v>
      </c>
      <c r="ER83" s="36">
        <f>COUNTIFS(Inbound_Monitor!L:L,"Kartonage",Inbound_Monitor!E:E,ER$2)</f>
        <v>0</v>
      </c>
      <c r="ES83" s="36">
        <f>COUNTIFS(Inbound_Monitor!L:L,"Kartonage",Inbound_Monitor!E:E,ES$2)</f>
        <v>0</v>
      </c>
      <c r="ET83" s="36">
        <f>COUNTIFS(Inbound_Monitor!L:L,"Kartonage",Inbound_Monitor!E:E,ET$2)</f>
        <v>0</v>
      </c>
      <c r="EU83" s="31"/>
      <c r="EV83" s="31"/>
      <c r="EW83" s="38">
        <f>COUNTIFS(Inbound_Monitor!L:L,"Kartonage",Inbound_Monitor!E:E,EW$2)</f>
        <v>0</v>
      </c>
      <c r="EX83" s="36">
        <f>COUNTIFS(Inbound_Monitor!L:L,"Kartonage",Inbound_Monitor!E:E,EX$2)</f>
        <v>0</v>
      </c>
      <c r="EY83" s="36">
        <f>COUNTIFS(Inbound_Monitor!L:L,"Kartonage",Inbound_Monitor!E:E,EY$2)</f>
        <v>0</v>
      </c>
      <c r="EZ83" s="36">
        <f>COUNTIFS(Inbound_Monitor!L:L,"Kartonage",Inbound_Monitor!E:E,EZ$2)</f>
        <v>0</v>
      </c>
      <c r="FA83" s="36">
        <f>COUNTIFS(Inbound_Monitor!L:L,"Kartonage",Inbound_Monitor!E:E,FA$2)</f>
        <v>0</v>
      </c>
      <c r="FB83" s="31"/>
      <c r="FC83" s="31"/>
      <c r="FD83" s="38">
        <f>COUNTIFS(Inbound_Monitor!L:L,"Kartonage",Inbound_Monitor!E:E,FD$2)</f>
        <v>0</v>
      </c>
      <c r="FE83" s="36">
        <f>COUNTIFS(Inbound_Monitor!L:L,"Kartonage",Inbound_Monitor!E:E,FE$2)</f>
        <v>0</v>
      </c>
      <c r="FF83" s="36">
        <f>COUNTIFS(Inbound_Monitor!L:L,"Kartonage",Inbound_Monitor!E:E,FF$2)</f>
        <v>0</v>
      </c>
      <c r="FG83" s="36">
        <f>COUNTIFS(Inbound_Monitor!L:L,"Kartonage",Inbound_Monitor!E:E,FG$2)</f>
        <v>0</v>
      </c>
      <c r="FH83" s="36">
        <f>COUNTIFS(Inbound_Monitor!L:L,"Kartonage",Inbound_Monitor!E:E,FH$2)</f>
        <v>0</v>
      </c>
      <c r="FI83" s="31"/>
      <c r="FJ83" s="31"/>
      <c r="FK83" s="38">
        <f>COUNTIFS(Inbound_Monitor!L:L,"Kartonage",Inbound_Monitor!E:E,FK$2)</f>
        <v>0</v>
      </c>
      <c r="FL83" s="36">
        <f>COUNTIFS(Inbound_Monitor!L:L,"Kartonage",Inbound_Monitor!E:E,FL$2)</f>
        <v>0</v>
      </c>
      <c r="FM83" s="36">
        <f>COUNTIFS(Inbound_Monitor!L:L,"Kartonage",Inbound_Monitor!E:E,FM$2)</f>
        <v>0</v>
      </c>
      <c r="FN83" s="36">
        <f>COUNTIFS(Inbound_Monitor!L:L,"Kartonage",Inbound_Monitor!E:E,FN$2)</f>
        <v>0</v>
      </c>
      <c r="FO83" s="36">
        <f>COUNTIFS(Inbound_Monitor!L:L,"Kartonage",Inbound_Monitor!E:E,FO$2)</f>
        <v>0</v>
      </c>
      <c r="FP83" s="31"/>
      <c r="FQ83" s="31"/>
      <c r="FR83" s="38">
        <f>COUNTIFS(Inbound_Monitor!L:L,"Kartonage",Inbound_Monitor!E:E,FR$2)</f>
        <v>0</v>
      </c>
      <c r="FS83" s="36">
        <f>COUNTIFS(Inbound_Monitor!L:L,"Kartonage",Inbound_Monitor!E:E,FS$2)</f>
        <v>0</v>
      </c>
      <c r="FT83" s="36">
        <f>COUNTIFS(Inbound_Monitor!L:L,"Kartonage",Inbound_Monitor!E:E,FT$2)</f>
        <v>0</v>
      </c>
      <c r="FU83" s="36">
        <f>COUNTIFS(Inbound_Monitor!L:L,"Kartonage",Inbound_Monitor!E:E,FU$2)</f>
        <v>0</v>
      </c>
      <c r="FV83" s="36">
        <f>COUNTIFS(Inbound_Monitor!L:L,"Kartonage",Inbound_Monitor!E:E,FV$2)</f>
        <v>0</v>
      </c>
      <c r="FW83" s="31"/>
      <c r="FX83" s="31"/>
      <c r="FY83" s="38">
        <f>COUNTIFS(Inbound_Monitor!L:L,"Kartonage",Inbound_Monitor!E:E,FY$2)</f>
        <v>0</v>
      </c>
      <c r="FZ83" s="36">
        <f>COUNTIFS(Inbound_Monitor!L:L,"Kartonage",Inbound_Monitor!E:E,FZ$2)</f>
        <v>0</v>
      </c>
      <c r="GA83" s="36">
        <f>COUNTIFS(Inbound_Monitor!L:L,"Kartonage",Inbound_Monitor!E:E,GA$2)</f>
        <v>0</v>
      </c>
      <c r="GB83" s="36">
        <f>COUNTIFS(Inbound_Monitor!L:L,"Kartonage",Inbound_Monitor!E:E,GB$2)</f>
        <v>0</v>
      </c>
      <c r="GC83" s="36">
        <f>COUNTIFS(Inbound_Monitor!L:L,"Kartonage",Inbound_Monitor!E:E,GC$2)</f>
        <v>0</v>
      </c>
      <c r="GD83" s="31"/>
      <c r="GE83" s="31"/>
      <c r="GF83" s="38">
        <f>COUNTIFS(Inbound_Monitor!L:L,"Kartonage",Inbound_Monitor!E:E,GF$2)</f>
        <v>0</v>
      </c>
      <c r="GG83" s="36">
        <f>COUNTIFS(Inbound_Monitor!L:L,"Kartonage",Inbound_Monitor!E:E,GG$2)</f>
        <v>0</v>
      </c>
      <c r="GH83" s="36">
        <f>COUNTIFS(Inbound_Monitor!L:L,"Kartonage",Inbound_Monitor!E:E,GH$2)</f>
        <v>0</v>
      </c>
      <c r="GI83" s="36">
        <f>COUNTIFS(Inbound_Monitor!L:L,"Kartonage",Inbound_Monitor!E:E,GI$2)</f>
        <v>0</v>
      </c>
      <c r="GJ83" s="36">
        <f>COUNTIFS(Inbound_Monitor!L:L,"Kartonage",Inbound_Monitor!E:E,GJ$2)</f>
        <v>0</v>
      </c>
      <c r="GK83" s="31"/>
      <c r="GL83" s="31"/>
      <c r="GM83" s="38">
        <f>COUNTIFS(Inbound_Monitor!L:L,"Kartonage",Inbound_Monitor!E:E,GM$2)</f>
        <v>0</v>
      </c>
      <c r="GN83" s="36">
        <f>COUNTIFS(Inbound_Monitor!L:L,"Kartonage",Inbound_Monitor!E:E,GN$2)</f>
        <v>0</v>
      </c>
      <c r="GO83" s="36">
        <f>COUNTIFS(Inbound_Monitor!L:L,"Kartonage",Inbound_Monitor!E:E,GO$2)</f>
        <v>0</v>
      </c>
      <c r="GP83" s="36">
        <f>COUNTIFS(Inbound_Monitor!L:L,"Kartonage",Inbound_Monitor!E:E,GP$2)</f>
        <v>0</v>
      </c>
      <c r="GQ83" s="36">
        <f>COUNTIFS(Inbound_Monitor!L:L,"Kartonage",Inbound_Monitor!E:E,GQ$2)</f>
        <v>0</v>
      </c>
      <c r="GR83" s="31"/>
      <c r="GS83" s="31"/>
      <c r="GT83" s="38">
        <f>COUNTIFS(Inbound_Monitor!L:L,"Kartonage",Inbound_Monitor!E:E,GT$2)</f>
        <v>0</v>
      </c>
      <c r="GU83" s="36">
        <f>COUNTIFS(Inbound_Monitor!L:L,"Kartonage",Inbound_Monitor!E:E,GU$2)</f>
        <v>0</v>
      </c>
      <c r="GV83" s="36">
        <f>COUNTIFS(Inbound_Monitor!L:L,"Kartonage",Inbound_Monitor!E:E,GV$2)</f>
        <v>0</v>
      </c>
      <c r="GW83" s="36">
        <f>COUNTIFS(Inbound_Monitor!L:L,"Kartonage",Inbound_Monitor!E:E,GW$2)</f>
        <v>0</v>
      </c>
      <c r="GX83" s="36">
        <f>COUNTIFS(Inbound_Monitor!L:L,"Kartonage",Inbound_Monitor!E:E,GX$2)</f>
        <v>0</v>
      </c>
      <c r="GY83" s="31"/>
      <c r="GZ83" s="31"/>
      <c r="HA83" s="38">
        <f>COUNTIFS(Inbound_Monitor!L:L,"Kartonage",Inbound_Monitor!E:E,HA$2)</f>
        <v>0</v>
      </c>
      <c r="HB83" s="36">
        <f>COUNTIFS(Inbound_Monitor!L:L,"Kartonage",Inbound_Monitor!E:E,HB$2)</f>
        <v>0</v>
      </c>
      <c r="HC83" s="36">
        <f>COUNTIFS(Inbound_Monitor!L:L,"Kartonage",Inbound_Monitor!E:E,HC$2)</f>
        <v>0</v>
      </c>
      <c r="HD83" s="36">
        <f>COUNTIFS(Inbound_Monitor!L:L,"Kartonage",Inbound_Monitor!E:E,HD$2)</f>
        <v>0</v>
      </c>
      <c r="HE83" s="36">
        <f>COUNTIFS(Inbound_Monitor!L:L,"Kartonage",Inbound_Monitor!E:E,HE$2)</f>
        <v>0</v>
      </c>
      <c r="HF83" s="31"/>
      <c r="HG83" s="31"/>
      <c r="HH83" s="38">
        <f>COUNTIFS(Inbound_Monitor!L:L,"Kartonage",Inbound_Monitor!E:E,HH$2)</f>
        <v>0</v>
      </c>
      <c r="HI83" s="36">
        <f>COUNTIFS(Inbound_Monitor!L:L,"Kartonage",Inbound_Monitor!E:E,HI$2)</f>
        <v>0</v>
      </c>
      <c r="HJ83" s="36">
        <f>COUNTIFS(Inbound_Monitor!L:L,"Kartonage",Inbound_Monitor!E:E,HJ$2)</f>
        <v>0</v>
      </c>
      <c r="HK83" s="36">
        <f>COUNTIFS(Inbound_Monitor!L:L,"Kartonage",Inbound_Monitor!E:E,HK$2)</f>
        <v>0</v>
      </c>
      <c r="HL83" s="36">
        <f>COUNTIFS(Inbound_Monitor!L:L,"Kartonage",Inbound_Monitor!E:E,HL$2)</f>
        <v>0</v>
      </c>
      <c r="HM83" s="31"/>
      <c r="HN83" s="31"/>
      <c r="HO83" s="38">
        <f>COUNTIFS(Inbound_Monitor!L:L,"Kartonage",Inbound_Monitor!E:E,HO$2)</f>
        <v>0</v>
      </c>
      <c r="HP83" s="36">
        <f>COUNTIFS(Inbound_Monitor!L:L,"Kartonage",Inbound_Monitor!E:E,HP$2)</f>
        <v>0</v>
      </c>
      <c r="HQ83" s="36">
        <f>COUNTIFS(Inbound_Monitor!L:L,"Kartonage",Inbound_Monitor!E:E,HQ$2)</f>
        <v>0</v>
      </c>
      <c r="HR83" s="36">
        <f>COUNTIFS(Inbound_Monitor!L:L,"Kartonage",Inbound_Monitor!E:E,HR$2)</f>
        <v>0</v>
      </c>
      <c r="HS83" s="36">
        <f>COUNTIFS(Inbound_Monitor!L:L,"Kartonage",Inbound_Monitor!E:E,HS$2)</f>
        <v>0</v>
      </c>
      <c r="HT83" s="31"/>
      <c r="HU83" s="31"/>
      <c r="HV83" s="38">
        <f>COUNTIFS(Inbound_Monitor!L:L,"Kartonage",Inbound_Monitor!E:E,HV$2)</f>
        <v>0</v>
      </c>
      <c r="HW83" s="36">
        <f>COUNTIFS(Inbound_Monitor!L:L,"Kartonage",Inbound_Monitor!E:E,HW$2)</f>
        <v>0</v>
      </c>
      <c r="HX83" s="36">
        <f>COUNTIFS(Inbound_Monitor!L:L,"Kartonage",Inbound_Monitor!E:E,HX$2)</f>
        <v>0</v>
      </c>
      <c r="HY83" s="36">
        <f>COUNTIFS(Inbound_Monitor!L:L,"Kartonage",Inbound_Monitor!E:E,HY$2)</f>
        <v>0</v>
      </c>
      <c r="HZ83" s="36">
        <f>COUNTIFS(Inbound_Monitor!L:L,"Kartonage",Inbound_Monitor!E:E,HZ$2)</f>
        <v>0</v>
      </c>
      <c r="IA83" s="31"/>
      <c r="IB83" s="31"/>
      <c r="IC83" s="38">
        <f>COUNTIFS(Inbound_Monitor!L:L,"Kartonage",Inbound_Monitor!E:E,IC$2)</f>
        <v>0</v>
      </c>
      <c r="ID83" s="36">
        <f>COUNTIFS(Inbound_Monitor!L:L,"Kartonage",Inbound_Monitor!E:E,ID$2)</f>
        <v>0</v>
      </c>
      <c r="IE83" s="36">
        <f>COUNTIFS(Inbound_Monitor!L:L,"Kartonage",Inbound_Monitor!E:E,IE$2)</f>
        <v>0</v>
      </c>
      <c r="IF83" s="36">
        <f>COUNTIFS(Inbound_Monitor!L:L,"Kartonage",Inbound_Monitor!E:E,IF$2)</f>
        <v>0</v>
      </c>
      <c r="IG83" s="36">
        <f>COUNTIFS(Inbound_Monitor!L:L,"Kartonage",Inbound_Monitor!E:E,IG$2)</f>
        <v>0</v>
      </c>
      <c r="IH83" s="31"/>
      <c r="II83" s="31"/>
      <c r="IJ83" s="38">
        <f>COUNTIFS(Inbound_Monitor!L:L,"Kartonage",Inbound_Monitor!E:E,IJ$2)</f>
        <v>0</v>
      </c>
      <c r="IK83" s="36">
        <f>COUNTIFS(Inbound_Monitor!L:L,"Kartonage",Inbound_Monitor!E:E,IK$2)</f>
        <v>0</v>
      </c>
      <c r="IL83" s="36">
        <f>COUNTIFS(Inbound_Monitor!L:L,"Kartonage",Inbound_Monitor!E:E,IL$2)</f>
        <v>0</v>
      </c>
      <c r="IM83" s="36">
        <f>COUNTIFS(Inbound_Monitor!L:L,"Kartonage",Inbound_Monitor!E:E,IM$2)</f>
        <v>0</v>
      </c>
      <c r="IN83" s="36">
        <f>COUNTIFS(Inbound_Monitor!L:L,"Kartonage",Inbound_Monitor!E:E,IN$2)</f>
        <v>0</v>
      </c>
      <c r="IO83" s="31"/>
      <c r="IP83" s="31"/>
      <c r="IQ83" s="38">
        <f>COUNTIFS(Inbound_Monitor!L:L,"Kartonage",Inbound_Monitor!E:E,IQ$2)</f>
        <v>0</v>
      </c>
      <c r="IR83" s="36">
        <f>COUNTIFS(Inbound_Monitor!L:L,"Kartonage",Inbound_Monitor!E:E,IR$2)</f>
        <v>0</v>
      </c>
      <c r="IS83" s="36">
        <f>COUNTIFS(Inbound_Monitor!L:L,"Kartonage",Inbound_Monitor!E:E,IS$2)</f>
        <v>0</v>
      </c>
      <c r="IT83" s="36">
        <f>COUNTIFS(Inbound_Monitor!L:L,"Kartonage",Inbound_Monitor!E:E,IT$2)</f>
        <v>0</v>
      </c>
      <c r="IU83" s="36">
        <f>COUNTIFS(Inbound_Monitor!L:L,"Kartonage",Inbound_Monitor!E:E,IU$2)</f>
        <v>0</v>
      </c>
      <c r="IV83" s="31"/>
      <c r="IW83" s="31"/>
      <c r="IX83" s="38">
        <f>COUNTIFS(Inbound_Monitor!L:L,"Kartonage",Inbound_Monitor!E:E,IX$2)</f>
        <v>0</v>
      </c>
      <c r="IY83" s="36">
        <f>COUNTIFS(Inbound_Monitor!L:L,"Kartonage",Inbound_Monitor!E:E,IY$2)</f>
        <v>0</v>
      </c>
      <c r="IZ83" s="36">
        <f>COUNTIFS(Inbound_Monitor!L:L,"Kartonage",Inbound_Monitor!E:E,IZ$2)</f>
        <v>0</v>
      </c>
      <c r="JA83" s="36">
        <f>COUNTIFS(Inbound_Monitor!L:L,"Kartonage",Inbound_Monitor!E:E,JA$2)</f>
        <v>0</v>
      </c>
      <c r="JB83" s="36">
        <f>COUNTIFS(Inbound_Monitor!L:L,"Kartonage",Inbound_Monitor!E:E,JB$2)</f>
        <v>0</v>
      </c>
      <c r="JC83" s="31"/>
      <c r="JD83" s="31"/>
      <c r="JE83" s="38">
        <f>COUNTIFS(Inbound_Monitor!L:L,"Kartonage",Inbound_Monitor!E:E,JE$2)</f>
        <v>0</v>
      </c>
      <c r="JF83" s="36">
        <f>COUNTIFS(Inbound_Monitor!L:L,"Kartonage",Inbound_Monitor!E:E,JF$2)</f>
        <v>0</v>
      </c>
      <c r="JG83" s="36">
        <f>COUNTIFS(Inbound_Monitor!L:L,"Kartonage",Inbound_Monitor!E:E,JG$2)</f>
        <v>0</v>
      </c>
      <c r="JH83" s="36">
        <f>COUNTIFS(Inbound_Monitor!L:L,"Kartonage",Inbound_Monitor!E:E,JH$2)</f>
        <v>0</v>
      </c>
      <c r="JI83" s="36">
        <f>COUNTIFS(Inbound_Monitor!L:L,"Kartonage",Inbound_Monitor!E:E,JI$2)</f>
        <v>0</v>
      </c>
      <c r="JJ83" s="31"/>
      <c r="JK83" s="31"/>
      <c r="JL83" s="38">
        <f>COUNTIFS(Inbound_Monitor!L:L,"Kartonage",Inbound_Monitor!E:E,JL$2)</f>
        <v>0</v>
      </c>
      <c r="JM83" s="36">
        <f>COUNTIFS(Inbound_Monitor!L:L,"Kartonage",Inbound_Monitor!E:E,JM$2)</f>
        <v>0</v>
      </c>
      <c r="JN83" s="36">
        <f>COUNTIFS(Inbound_Monitor!L:L,"Kartonage",Inbound_Monitor!E:E,JN$2)</f>
        <v>0</v>
      </c>
      <c r="JO83" s="36">
        <f>COUNTIFS(Inbound_Monitor!L:L,"Kartonage",Inbound_Monitor!E:E,JO$2)</f>
        <v>0</v>
      </c>
      <c r="JP83" s="36">
        <f>COUNTIFS(Inbound_Monitor!L:L,"Kartonage",Inbound_Monitor!E:E,JP$2)</f>
        <v>0</v>
      </c>
      <c r="JQ83" s="31"/>
      <c r="JR83" s="31"/>
      <c r="JS83" s="38">
        <f>COUNTIFS(Inbound_Monitor!L:L,"Kartonage",Inbound_Monitor!E:E,JS$2)</f>
        <v>0</v>
      </c>
      <c r="JT83" s="36">
        <f>COUNTIFS(Inbound_Monitor!L:L,"Kartonage",Inbound_Monitor!E:E,JT$2)</f>
        <v>0</v>
      </c>
      <c r="JU83" s="36">
        <f>COUNTIFS(Inbound_Monitor!L:L,"Kartonage",Inbound_Monitor!E:E,JU$2)</f>
        <v>0</v>
      </c>
      <c r="JV83" s="36">
        <f>COUNTIFS(Inbound_Monitor!L:L,"Kartonage",Inbound_Monitor!E:E,JV$2)</f>
        <v>0</v>
      </c>
      <c r="JW83" s="36">
        <f>COUNTIFS(Inbound_Monitor!L:L,"Kartonage",Inbound_Monitor!E:E,JW$2)</f>
        <v>0</v>
      </c>
      <c r="JX83" s="31"/>
      <c r="JY83" s="31"/>
      <c r="JZ83" s="38">
        <f>COUNTIFS(Inbound_Monitor!L:L,"Kartonage",Inbound_Monitor!E:E,JZ$2)</f>
        <v>0</v>
      </c>
      <c r="KA83" s="36">
        <f>COUNTIFS(Inbound_Monitor!L:L,"Kartonage",Inbound_Monitor!E:E,KA$2)</f>
        <v>0</v>
      </c>
      <c r="KB83" s="36">
        <f>COUNTIFS(Inbound_Monitor!L:L,"Kartonage",Inbound_Monitor!E:E,KB$2)</f>
        <v>0</v>
      </c>
      <c r="KC83" s="36">
        <f>COUNTIFS(Inbound_Monitor!L:L,"Kartonage",Inbound_Monitor!E:E,KC$2)</f>
        <v>0</v>
      </c>
      <c r="KD83" s="36">
        <f>COUNTIFS(Inbound_Monitor!L:L,"Kartonage",Inbound_Monitor!E:E,KD$2)</f>
        <v>0</v>
      </c>
      <c r="KE83" s="31"/>
      <c r="KF83" s="31"/>
      <c r="KG83" s="38">
        <f>COUNTIFS(Inbound_Monitor!L:L,"Kartonage",Inbound_Monitor!E:E,KG$2)</f>
        <v>0</v>
      </c>
      <c r="KH83" s="36">
        <f>COUNTIFS(Inbound_Monitor!L:L,"Kartonage",Inbound_Monitor!E:E,KH$2)</f>
        <v>0</v>
      </c>
      <c r="KI83" s="36">
        <f>COUNTIFS(Inbound_Monitor!L:L,"Kartonage",Inbound_Monitor!E:E,KI$2)</f>
        <v>0</v>
      </c>
      <c r="KJ83" s="36">
        <f>COUNTIFS(Inbound_Monitor!L:L,"Kartonage",Inbound_Monitor!E:E,KJ$2)</f>
        <v>0</v>
      </c>
      <c r="KK83" s="36">
        <f>COUNTIFS(Inbound_Monitor!L:L,"Kartonage",Inbound_Monitor!E:E,KK$2)</f>
        <v>0</v>
      </c>
      <c r="KL83" s="31"/>
      <c r="KM83" s="31"/>
      <c r="KN83" s="38">
        <f>COUNTIFS(Inbound_Monitor!L:L,"Kartonage",Inbound_Monitor!E:E,KN$2)</f>
        <v>0</v>
      </c>
      <c r="KO83" s="36">
        <f>COUNTIFS(Inbound_Monitor!L:L,"Kartonage",Inbound_Monitor!E:E,KO$2)</f>
        <v>0</v>
      </c>
      <c r="KP83" s="36">
        <f>COUNTIFS(Inbound_Monitor!L:L,"Kartonage",Inbound_Monitor!E:E,KP$2)</f>
        <v>0</v>
      </c>
      <c r="KQ83" s="36">
        <f>COUNTIFS(Inbound_Monitor!L:L,"Kartonage",Inbound_Monitor!E:E,KQ$2)</f>
        <v>0</v>
      </c>
      <c r="KR83" s="36">
        <f>COUNTIFS(Inbound_Monitor!L:L,"Kartonage",Inbound_Monitor!E:E,KR$2)</f>
        <v>0</v>
      </c>
      <c r="KS83" s="31"/>
      <c r="KT83" s="31"/>
      <c r="KU83" s="38">
        <f>COUNTIFS(Inbound_Monitor!L:L,"Kartonage",Inbound_Monitor!E:E,KU$2)</f>
        <v>0</v>
      </c>
      <c r="KV83" s="36">
        <f>COUNTIFS(Inbound_Monitor!L:L,"Kartonage",Inbound_Monitor!E:E,KV$2)</f>
        <v>0</v>
      </c>
      <c r="KW83" s="36">
        <f>COUNTIFS(Inbound_Monitor!L:L,"Kartonage",Inbound_Monitor!E:E,KW$2)</f>
        <v>0</v>
      </c>
      <c r="KX83" s="36">
        <f>COUNTIFS(Inbound_Monitor!L:L,"Kartonage",Inbound_Monitor!E:E,KX$2)</f>
        <v>0</v>
      </c>
      <c r="KY83" s="36">
        <f>COUNTIFS(Inbound_Monitor!L:L,"Kartonage",Inbound_Monitor!E:E,KY$2)</f>
        <v>0</v>
      </c>
      <c r="KZ83" s="31"/>
      <c r="LA83" s="31"/>
      <c r="LB83" s="38">
        <f>COUNTIFS(Inbound_Monitor!L:L,"Kartonage",Inbound_Monitor!E:E,LB$2)</f>
        <v>0</v>
      </c>
      <c r="LC83" s="36">
        <f>COUNTIFS(Inbound_Monitor!L:L,"Kartonage",Inbound_Monitor!E:E,LC$2)</f>
        <v>0</v>
      </c>
      <c r="LD83" s="36">
        <f>COUNTIFS(Inbound_Monitor!L:L,"Kartonage",Inbound_Monitor!E:E,LD$2)</f>
        <v>0</v>
      </c>
      <c r="LE83" s="36">
        <f>COUNTIFS(Inbound_Monitor!L:L,"Kartonage",Inbound_Monitor!E:E,LE$2)</f>
        <v>0</v>
      </c>
      <c r="LF83" s="36">
        <f>COUNTIFS(Inbound_Monitor!L:L,"Kartonage",Inbound_Monitor!E:E,LF$2)</f>
        <v>0</v>
      </c>
      <c r="LG83" s="31"/>
      <c r="LH83" s="31"/>
      <c r="LI83" s="38">
        <f>COUNTIFS(Inbound_Monitor!L:L,"Kartonage",Inbound_Monitor!E:E,LI$2)</f>
        <v>0</v>
      </c>
      <c r="LJ83" s="36">
        <f>COUNTIFS(Inbound_Monitor!L:L,"Kartonage",Inbound_Monitor!E:E,LJ$2)</f>
        <v>0</v>
      </c>
      <c r="LK83" s="36">
        <f>COUNTIFS(Inbound_Monitor!L:L,"Kartonage",Inbound_Monitor!E:E,LK$2)</f>
        <v>0</v>
      </c>
      <c r="LL83" s="36">
        <f>COUNTIFS(Inbound_Monitor!L:L,"Kartonage",Inbound_Monitor!E:E,LL$2)</f>
        <v>0</v>
      </c>
      <c r="LM83" s="36">
        <f>COUNTIFS(Inbound_Monitor!L:L,"Kartonage",Inbound_Monitor!E:E,LM$2)</f>
        <v>0</v>
      </c>
      <c r="LN83" s="31"/>
      <c r="LO83" s="31"/>
      <c r="LP83" s="38">
        <f>COUNTIFS(Inbound_Monitor!L:L,"Kartonage",Inbound_Monitor!E:E,LP$2)</f>
        <v>0</v>
      </c>
      <c r="LQ83" s="36">
        <f>COUNTIFS(Inbound_Monitor!L:L,"Kartonage",Inbound_Monitor!E:E,LQ$2)</f>
        <v>0</v>
      </c>
      <c r="LR83" s="36">
        <f>COUNTIFS(Inbound_Monitor!L:L,"Kartonage",Inbound_Monitor!E:E,LR$2)</f>
        <v>0</v>
      </c>
      <c r="LS83" s="36">
        <f>COUNTIFS(Inbound_Monitor!L:L,"Kartonage",Inbound_Monitor!E:E,LS$2)</f>
        <v>0</v>
      </c>
      <c r="LT83" s="36">
        <f>COUNTIFS(Inbound_Monitor!L:L,"Kartonage",Inbound_Monitor!E:E,LT$2)</f>
        <v>0</v>
      </c>
      <c r="LU83" s="31"/>
      <c r="LV83" s="31"/>
      <c r="LW83" s="38">
        <f>COUNTIFS(Inbound_Monitor!L:L,"Kartonage",Inbound_Monitor!E:E,LW$2)</f>
        <v>0</v>
      </c>
      <c r="LX83" s="36">
        <f>COUNTIFS(Inbound_Monitor!L:L,"Kartonage",Inbound_Monitor!E:E,LX$2)</f>
        <v>0</v>
      </c>
      <c r="LY83" s="36">
        <f>COUNTIFS(Inbound_Monitor!L:L,"Kartonage",Inbound_Monitor!E:E,LY$2)</f>
        <v>0</v>
      </c>
      <c r="LZ83" s="36">
        <f>COUNTIFS(Inbound_Monitor!L:L,"Kartonage",Inbound_Monitor!E:E,LZ$2)</f>
        <v>0</v>
      </c>
      <c r="MA83" s="36">
        <f>COUNTIFS(Inbound_Monitor!L:L,"Kartonage",Inbound_Monitor!E:E,MA$2)</f>
        <v>0</v>
      </c>
      <c r="MB83" s="31"/>
      <c r="MC83" s="31"/>
      <c r="MD83" s="38">
        <f>COUNTIFS(Inbound_Monitor!L:L,"Kartonage",Inbound_Monitor!E:E,MD$2)</f>
        <v>0</v>
      </c>
      <c r="ME83" s="36">
        <f>COUNTIFS(Inbound_Monitor!L:L,"Kartonage",Inbound_Monitor!E:E,ME$2)</f>
        <v>0</v>
      </c>
      <c r="MF83" s="36">
        <f>COUNTIFS(Inbound_Monitor!L:L,"Kartonage",Inbound_Monitor!E:E,MF$2)</f>
        <v>0</v>
      </c>
      <c r="MG83" s="36">
        <f>COUNTIFS(Inbound_Monitor!L:L,"Kartonage",Inbound_Monitor!E:E,MG$2)</f>
        <v>0</v>
      </c>
      <c r="MH83" s="36">
        <f>COUNTIFS(Inbound_Monitor!L:L,"Kartonage",Inbound_Monitor!E:E,MH$2)</f>
        <v>0</v>
      </c>
      <c r="MI83" s="31"/>
      <c r="MJ83" s="31"/>
      <c r="MK83" s="38">
        <f>COUNTIFS(Inbound_Monitor!L:L,"Kartonage",Inbound_Monitor!E:E,MK$2)</f>
        <v>0</v>
      </c>
      <c r="ML83" s="36">
        <f>COUNTIFS(Inbound_Monitor!L:L,"Kartonage",Inbound_Monitor!E:E,ML$2)</f>
        <v>0</v>
      </c>
      <c r="MM83" s="36">
        <f>COUNTIFS(Inbound_Monitor!L:L,"Kartonage",Inbound_Monitor!E:E,MM$2)</f>
        <v>0</v>
      </c>
      <c r="MN83" s="36">
        <f>COUNTIFS(Inbound_Monitor!L:L,"Kartonage",Inbound_Monitor!E:E,MN$2)</f>
        <v>0</v>
      </c>
      <c r="MO83" s="36">
        <f>COUNTIFS(Inbound_Monitor!L:L,"Kartonage",Inbound_Monitor!E:E,MO$2)</f>
        <v>0</v>
      </c>
      <c r="MP83" s="31"/>
      <c r="MQ83" s="31"/>
      <c r="MR83" s="38">
        <f>COUNTIFS(Inbound_Monitor!L:L,"Kartonage",Inbound_Monitor!E:E,MR$2)</f>
        <v>0</v>
      </c>
      <c r="MS83" s="36">
        <f>COUNTIFS(Inbound_Monitor!L:L,"Kartonage",Inbound_Monitor!E:E,MS$2)</f>
        <v>0</v>
      </c>
      <c r="MT83" s="36">
        <f>COUNTIFS(Inbound_Monitor!L:L,"Kartonage",Inbound_Monitor!E:E,MT$2)</f>
        <v>0</v>
      </c>
      <c r="MU83" s="36">
        <f>COUNTIFS(Inbound_Monitor!L:L,"Kartonage",Inbound_Monitor!E:E,MU$2)</f>
        <v>0</v>
      </c>
      <c r="MV83" s="36">
        <f>COUNTIFS(Inbound_Monitor!L:L,"Kartonage",Inbound_Monitor!E:E,MV$2)</f>
        <v>0</v>
      </c>
      <c r="MW83" s="31"/>
      <c r="MX83" s="31"/>
      <c r="MY83" s="38">
        <f>COUNTIFS(Inbound_Monitor!L:L,"Kartonage",Inbound_Monitor!E:E,MY$2)</f>
        <v>0</v>
      </c>
      <c r="MZ83" s="36">
        <f>COUNTIFS(Inbound_Monitor!L:L,"Kartonage",Inbound_Monitor!E:E,MZ$2)</f>
        <v>0</v>
      </c>
      <c r="NA83" s="36">
        <f>COUNTIFS(Inbound_Monitor!L:L,"Kartonage",Inbound_Monitor!E:E,NA$2)</f>
        <v>0</v>
      </c>
      <c r="NB83" s="36">
        <f>COUNTIFS(Inbound_Monitor!L:L,"Kartonage",Inbound_Monitor!E:E,NB$2)</f>
        <v>0</v>
      </c>
      <c r="NC83" s="36">
        <f>COUNTIFS(Inbound_Monitor!L:L,"Kartonage",Inbound_Monitor!E:E,NC$2)</f>
        <v>0</v>
      </c>
      <c r="ND83" s="31"/>
      <c r="NE83" s="31"/>
      <c r="NF83" s="16" t="s">
        <v>759</v>
      </c>
    </row>
    <row r="84" spans="1:370" s="29" customFormat="1" ht="15.75" hidden="1" x14ac:dyDescent="0.25">
      <c r="A84" s="22" t="s">
        <v>860</v>
      </c>
      <c r="B84" s="23" t="s">
        <v>861</v>
      </c>
      <c r="C84" s="104"/>
      <c r="D84" s="24" t="s">
        <v>862</v>
      </c>
      <c r="E84" s="25"/>
      <c r="F84" s="47"/>
      <c r="G84" s="47"/>
      <c r="H84" s="47"/>
      <c r="I84" s="105"/>
      <c r="J84" s="31"/>
      <c r="K84" s="31"/>
      <c r="L84" s="31"/>
      <c r="M84" s="94">
        <v>52</v>
      </c>
      <c r="N84" s="47"/>
      <c r="O84" s="47"/>
      <c r="P84" s="47"/>
      <c r="Q84" s="47"/>
      <c r="R84" s="31"/>
      <c r="S84" s="31"/>
      <c r="T84" s="94">
        <v>52</v>
      </c>
      <c r="U84" s="47"/>
      <c r="V84" s="47"/>
      <c r="W84" s="47"/>
      <c r="X84" s="47"/>
      <c r="Y84" s="31"/>
      <c r="Z84" s="31"/>
      <c r="AA84" s="94">
        <v>52</v>
      </c>
      <c r="AB84" s="47"/>
      <c r="AC84" s="47"/>
      <c r="AD84" s="47"/>
      <c r="AE84" s="47"/>
      <c r="AF84" s="31"/>
      <c r="AG84" s="31"/>
      <c r="AH84" s="94">
        <v>52</v>
      </c>
      <c r="AI84" s="47"/>
      <c r="AJ84" s="47"/>
      <c r="AK84" s="47"/>
      <c r="AL84" s="47"/>
      <c r="AM84" s="31"/>
      <c r="AN84" s="31"/>
      <c r="AO84" s="94">
        <v>52</v>
      </c>
      <c r="AP84" s="47"/>
      <c r="AQ84" s="47"/>
      <c r="AR84" s="47"/>
      <c r="AS84" s="47"/>
      <c r="AT84" s="31"/>
      <c r="AU84" s="31"/>
      <c r="AV84" s="94">
        <v>52</v>
      </c>
      <c r="AW84" s="47"/>
      <c r="AX84" s="47"/>
      <c r="AY84" s="47"/>
      <c r="AZ84" s="47"/>
      <c r="BA84" s="31"/>
      <c r="BB84" s="31"/>
      <c r="BC84" s="94">
        <v>52</v>
      </c>
      <c r="BD84" s="47"/>
      <c r="BE84" s="47"/>
      <c r="BF84" s="47"/>
      <c r="BG84" s="47"/>
      <c r="BH84" s="31"/>
      <c r="BI84" s="31"/>
      <c r="BJ84" s="94">
        <v>52</v>
      </c>
      <c r="BK84" s="47"/>
      <c r="BL84" s="47"/>
      <c r="BM84" s="47"/>
      <c r="BN84" s="47"/>
      <c r="BO84" s="31"/>
      <c r="BP84" s="31"/>
      <c r="BQ84" s="94">
        <v>52</v>
      </c>
      <c r="BR84" s="47"/>
      <c r="BS84" s="47"/>
      <c r="BT84" s="47"/>
      <c r="BU84" s="47"/>
      <c r="BV84" s="31"/>
      <c r="BW84" s="31"/>
      <c r="BX84" s="94">
        <v>52</v>
      </c>
      <c r="BY84" s="47"/>
      <c r="BZ84" s="47"/>
      <c r="CA84" s="47"/>
      <c r="CB84" s="47"/>
      <c r="CC84" s="31"/>
      <c r="CD84" s="31"/>
      <c r="CE84" s="94">
        <v>52</v>
      </c>
      <c r="CF84" s="47"/>
      <c r="CG84" s="47"/>
      <c r="CH84" s="47"/>
      <c r="CI84" s="47"/>
      <c r="CJ84" s="31"/>
      <c r="CK84" s="31"/>
      <c r="CL84" s="94">
        <v>52</v>
      </c>
      <c r="CM84" s="47"/>
      <c r="CN84" s="47"/>
      <c r="CO84" s="47"/>
      <c r="CP84" s="47"/>
      <c r="CQ84" s="31"/>
      <c r="CR84" s="31"/>
      <c r="CS84" s="94">
        <v>52</v>
      </c>
      <c r="CT84" s="47"/>
      <c r="CU84" s="47"/>
      <c r="CV84" s="47"/>
      <c r="CW84" s="47"/>
      <c r="CX84" s="31"/>
      <c r="CY84" s="31"/>
      <c r="CZ84" s="94">
        <v>52</v>
      </c>
      <c r="DA84" s="47"/>
      <c r="DB84" s="47"/>
      <c r="DC84" s="47"/>
      <c r="DD84" s="47"/>
      <c r="DE84" s="31"/>
      <c r="DF84" s="31"/>
      <c r="DG84" s="94">
        <v>52</v>
      </c>
      <c r="DH84" s="47"/>
      <c r="DI84" s="47"/>
      <c r="DJ84" s="47"/>
      <c r="DK84" s="47"/>
      <c r="DL84" s="31"/>
      <c r="DM84" s="31"/>
      <c r="DN84" s="94">
        <v>52</v>
      </c>
      <c r="DO84" s="47"/>
      <c r="DP84" s="47"/>
      <c r="DQ84" s="47"/>
      <c r="DR84" s="47"/>
      <c r="DS84" s="31"/>
      <c r="DT84" s="31"/>
      <c r="DU84" s="94">
        <v>52</v>
      </c>
      <c r="DV84" s="47"/>
      <c r="DW84" s="47"/>
      <c r="DX84" s="47"/>
      <c r="DY84" s="47"/>
      <c r="DZ84" s="31"/>
      <c r="EA84" s="31"/>
      <c r="EB84" s="94">
        <v>52</v>
      </c>
      <c r="EC84" s="47"/>
      <c r="ED84" s="47"/>
      <c r="EE84" s="47"/>
      <c r="EF84" s="47"/>
      <c r="EG84" s="31"/>
      <c r="EH84" s="31"/>
      <c r="EI84" s="94">
        <v>52</v>
      </c>
      <c r="EJ84" s="47"/>
      <c r="EK84" s="47"/>
      <c r="EL84" s="47"/>
      <c r="EM84" s="47"/>
      <c r="EN84" s="31"/>
      <c r="EO84" s="31"/>
      <c r="EP84" s="94">
        <v>52</v>
      </c>
      <c r="EQ84" s="47"/>
      <c r="ER84" s="47"/>
      <c r="ES84" s="47"/>
      <c r="ET84" s="47"/>
      <c r="EU84" s="31"/>
      <c r="EV84" s="31"/>
      <c r="EW84" s="94">
        <v>52</v>
      </c>
      <c r="EX84" s="47"/>
      <c r="EY84" s="47"/>
      <c r="EZ84" s="47"/>
      <c r="FA84" s="47"/>
      <c r="FB84" s="31"/>
      <c r="FC84" s="31"/>
      <c r="FD84" s="94">
        <v>52</v>
      </c>
      <c r="FE84" s="47"/>
      <c r="FF84" s="47"/>
      <c r="FG84" s="47"/>
      <c r="FH84" s="47"/>
      <c r="FI84" s="31"/>
      <c r="FJ84" s="31"/>
      <c r="FK84" s="94">
        <v>52</v>
      </c>
      <c r="FL84" s="47"/>
      <c r="FM84" s="47"/>
      <c r="FN84" s="47"/>
      <c r="FO84" s="47"/>
      <c r="FP84" s="31"/>
      <c r="FQ84" s="31"/>
      <c r="FR84" s="94">
        <v>52</v>
      </c>
      <c r="FS84" s="47"/>
      <c r="FT84" s="47"/>
      <c r="FU84" s="47"/>
      <c r="FV84" s="47"/>
      <c r="FW84" s="31"/>
      <c r="FX84" s="31"/>
      <c r="FY84" s="94">
        <v>52</v>
      </c>
      <c r="FZ84" s="47"/>
      <c r="GA84" s="47"/>
      <c r="GB84" s="47"/>
      <c r="GC84" s="47"/>
      <c r="GD84" s="31"/>
      <c r="GE84" s="31"/>
      <c r="GF84" s="94">
        <v>52</v>
      </c>
      <c r="GG84" s="47"/>
      <c r="GH84" s="47"/>
      <c r="GI84" s="47"/>
      <c r="GJ84" s="47"/>
      <c r="GK84" s="31"/>
      <c r="GL84" s="31"/>
      <c r="GM84" s="94">
        <v>52</v>
      </c>
      <c r="GN84" s="47"/>
      <c r="GO84" s="47"/>
      <c r="GP84" s="47"/>
      <c r="GQ84" s="47"/>
      <c r="GR84" s="31"/>
      <c r="GS84" s="31"/>
      <c r="GT84" s="94">
        <v>52</v>
      </c>
      <c r="GU84" s="47"/>
      <c r="GV84" s="47"/>
      <c r="GW84" s="47"/>
      <c r="GX84" s="47"/>
      <c r="GY84" s="31"/>
      <c r="GZ84" s="31"/>
      <c r="HA84" s="94">
        <v>52</v>
      </c>
      <c r="HB84" s="47"/>
      <c r="HC84" s="47"/>
      <c r="HD84" s="47"/>
      <c r="HE84" s="47"/>
      <c r="HF84" s="31"/>
      <c r="HG84" s="31"/>
      <c r="HH84" s="94">
        <v>52</v>
      </c>
      <c r="HI84" s="47"/>
      <c r="HJ84" s="47"/>
      <c r="HK84" s="47"/>
      <c r="HL84" s="47"/>
      <c r="HM84" s="31"/>
      <c r="HN84" s="31"/>
      <c r="HO84" s="94">
        <v>52</v>
      </c>
      <c r="HP84" s="47"/>
      <c r="HQ84" s="47"/>
      <c r="HR84" s="47"/>
      <c r="HS84" s="47"/>
      <c r="HT84" s="31"/>
      <c r="HU84" s="31"/>
      <c r="HV84" s="94">
        <v>52</v>
      </c>
      <c r="HW84" s="47"/>
      <c r="HX84" s="47"/>
      <c r="HY84" s="47"/>
      <c r="HZ84" s="47"/>
      <c r="IA84" s="31"/>
      <c r="IB84" s="31"/>
      <c r="IC84" s="94">
        <v>52</v>
      </c>
      <c r="ID84" s="47"/>
      <c r="IE84" s="47"/>
      <c r="IF84" s="47"/>
      <c r="IG84" s="47"/>
      <c r="IH84" s="31"/>
      <c r="II84" s="31"/>
      <c r="IJ84" s="94">
        <v>52</v>
      </c>
      <c r="IK84" s="47"/>
      <c r="IL84" s="47"/>
      <c r="IM84" s="47"/>
      <c r="IN84" s="47"/>
      <c r="IO84" s="31"/>
      <c r="IP84" s="31"/>
      <c r="IQ84" s="94">
        <v>52</v>
      </c>
      <c r="IR84" s="47"/>
      <c r="IS84" s="47"/>
      <c r="IT84" s="47"/>
      <c r="IU84" s="47"/>
      <c r="IV84" s="31"/>
      <c r="IW84" s="31"/>
      <c r="IX84" s="94">
        <v>52</v>
      </c>
      <c r="IY84" s="47"/>
      <c r="IZ84" s="47"/>
      <c r="JA84" s="47"/>
      <c r="JB84" s="47"/>
      <c r="JC84" s="31"/>
      <c r="JD84" s="31"/>
      <c r="JE84" s="94">
        <v>52</v>
      </c>
      <c r="JF84" s="47"/>
      <c r="JG84" s="47"/>
      <c r="JH84" s="47"/>
      <c r="JI84" s="47"/>
      <c r="JJ84" s="31"/>
      <c r="JK84" s="31"/>
      <c r="JL84" s="94">
        <v>52</v>
      </c>
      <c r="JM84" s="47"/>
      <c r="JN84" s="47"/>
      <c r="JO84" s="47"/>
      <c r="JP84" s="47"/>
      <c r="JQ84" s="31"/>
      <c r="JR84" s="31"/>
      <c r="JS84" s="94">
        <v>52</v>
      </c>
      <c r="JT84" s="47"/>
      <c r="JU84" s="47"/>
      <c r="JV84" s="47"/>
      <c r="JW84" s="47"/>
      <c r="JX84" s="31"/>
      <c r="JY84" s="31"/>
      <c r="JZ84" s="94">
        <v>52</v>
      </c>
      <c r="KA84" s="47"/>
      <c r="KB84" s="47"/>
      <c r="KC84" s="47"/>
      <c r="KD84" s="47"/>
      <c r="KE84" s="31"/>
      <c r="KF84" s="31"/>
      <c r="KG84" s="94">
        <v>52</v>
      </c>
      <c r="KH84" s="47"/>
      <c r="KI84" s="47"/>
      <c r="KJ84" s="47"/>
      <c r="KK84" s="47"/>
      <c r="KL84" s="31"/>
      <c r="KM84" s="31"/>
      <c r="KN84" s="94">
        <v>52</v>
      </c>
      <c r="KO84" s="47"/>
      <c r="KP84" s="47"/>
      <c r="KQ84" s="47"/>
      <c r="KR84" s="47"/>
      <c r="KS84" s="31"/>
      <c r="KT84" s="31"/>
      <c r="KU84" s="94">
        <v>52</v>
      </c>
      <c r="KV84" s="47"/>
      <c r="KW84" s="47"/>
      <c r="KX84" s="47"/>
      <c r="KY84" s="47"/>
      <c r="KZ84" s="31"/>
      <c r="LA84" s="31"/>
      <c r="LB84" s="94">
        <v>52</v>
      </c>
      <c r="LC84" s="47"/>
      <c r="LD84" s="47"/>
      <c r="LE84" s="47"/>
      <c r="LF84" s="47"/>
      <c r="LG84" s="31"/>
      <c r="LH84" s="31"/>
      <c r="LI84" s="94">
        <v>52</v>
      </c>
      <c r="LJ84" s="47"/>
      <c r="LK84" s="47"/>
      <c r="LL84" s="47"/>
      <c r="LM84" s="47"/>
      <c r="LN84" s="31"/>
      <c r="LO84" s="31"/>
      <c r="LP84" s="94">
        <v>52</v>
      </c>
      <c r="LQ84" s="47"/>
      <c r="LR84" s="47"/>
      <c r="LS84" s="47"/>
      <c r="LT84" s="47"/>
      <c r="LU84" s="31"/>
      <c r="LV84" s="31"/>
      <c r="LW84" s="94">
        <v>52</v>
      </c>
      <c r="LX84" s="47"/>
      <c r="LY84" s="47"/>
      <c r="LZ84" s="47"/>
      <c r="MA84" s="47"/>
      <c r="MB84" s="31"/>
      <c r="MC84" s="31"/>
      <c r="MD84" s="94">
        <v>52</v>
      </c>
      <c r="ME84" s="47"/>
      <c r="MF84" s="47"/>
      <c r="MG84" s="47"/>
      <c r="MH84" s="47"/>
      <c r="MI84" s="31"/>
      <c r="MJ84" s="31"/>
      <c r="MK84" s="94">
        <v>52</v>
      </c>
      <c r="ML84" s="47"/>
      <c r="MM84" s="47"/>
      <c r="MN84" s="47"/>
      <c r="MO84" s="47"/>
      <c r="MP84" s="31"/>
      <c r="MQ84" s="31"/>
      <c r="MR84" s="94">
        <v>52</v>
      </c>
      <c r="MS84" s="47"/>
      <c r="MT84" s="47"/>
      <c r="MU84" s="47"/>
      <c r="MV84" s="47"/>
      <c r="MW84" s="31"/>
      <c r="MX84" s="31"/>
      <c r="MY84" s="94">
        <v>52</v>
      </c>
      <c r="MZ84" s="47"/>
      <c r="NA84" s="47"/>
      <c r="NB84" s="47"/>
      <c r="NC84" s="47"/>
      <c r="ND84" s="31"/>
      <c r="NE84" s="31"/>
      <c r="NF84" s="16" t="s">
        <v>759</v>
      </c>
    </row>
    <row r="85" spans="1:370" s="29" customFormat="1" ht="15.75" hidden="1" x14ac:dyDescent="0.25">
      <c r="A85" s="106" t="s">
        <v>863</v>
      </c>
      <c r="B85" s="23" t="s">
        <v>861</v>
      </c>
      <c r="C85" s="24"/>
      <c r="D85" s="24" t="s">
        <v>862</v>
      </c>
      <c r="E85" s="25"/>
      <c r="F85" s="47"/>
      <c r="G85" s="47"/>
      <c r="H85" s="47"/>
      <c r="I85" s="105"/>
      <c r="J85" s="31"/>
      <c r="K85" s="31"/>
      <c r="L85" s="31"/>
      <c r="M85" s="94">
        <v>10</v>
      </c>
      <c r="N85" s="47"/>
      <c r="O85" s="47"/>
      <c r="P85" s="47"/>
      <c r="Q85" s="47"/>
      <c r="R85" s="31"/>
      <c r="S85" s="31"/>
      <c r="T85" s="94">
        <v>10</v>
      </c>
      <c r="U85" s="47"/>
      <c r="V85" s="47"/>
      <c r="W85" s="47"/>
      <c r="X85" s="47"/>
      <c r="Y85" s="31"/>
      <c r="Z85" s="31"/>
      <c r="AA85" s="94">
        <v>10</v>
      </c>
      <c r="AB85" s="47"/>
      <c r="AC85" s="47"/>
      <c r="AD85" s="47"/>
      <c r="AE85" s="47"/>
      <c r="AF85" s="31"/>
      <c r="AG85" s="31"/>
      <c r="AH85" s="94">
        <v>10</v>
      </c>
      <c r="AI85" s="47"/>
      <c r="AJ85" s="47"/>
      <c r="AK85" s="47"/>
      <c r="AL85" s="47"/>
      <c r="AM85" s="31"/>
      <c r="AN85" s="31"/>
      <c r="AO85" s="94">
        <v>10</v>
      </c>
      <c r="AP85" s="47"/>
      <c r="AQ85" s="47"/>
      <c r="AR85" s="47"/>
      <c r="AS85" s="47"/>
      <c r="AT85" s="31"/>
      <c r="AU85" s="31"/>
      <c r="AV85" s="94">
        <v>10</v>
      </c>
      <c r="AW85" s="47"/>
      <c r="AX85" s="47"/>
      <c r="AY85" s="47"/>
      <c r="AZ85" s="47"/>
      <c r="BA85" s="31"/>
      <c r="BB85" s="31"/>
      <c r="BC85" s="94">
        <v>10</v>
      </c>
      <c r="BD85" s="47"/>
      <c r="BE85" s="47"/>
      <c r="BF85" s="47"/>
      <c r="BG85" s="47"/>
      <c r="BH85" s="31"/>
      <c r="BI85" s="31"/>
      <c r="BJ85" s="94">
        <v>10</v>
      </c>
      <c r="BK85" s="47"/>
      <c r="BL85" s="47"/>
      <c r="BM85" s="47"/>
      <c r="BN85" s="47"/>
      <c r="BO85" s="31"/>
      <c r="BP85" s="31"/>
      <c r="BQ85" s="94">
        <v>10</v>
      </c>
      <c r="BR85" s="47"/>
      <c r="BS85" s="47"/>
      <c r="BT85" s="47"/>
      <c r="BU85" s="47"/>
      <c r="BV85" s="31"/>
      <c r="BW85" s="31"/>
      <c r="BX85" s="94">
        <v>10</v>
      </c>
      <c r="BY85" s="47"/>
      <c r="BZ85" s="47"/>
      <c r="CA85" s="47"/>
      <c r="CB85" s="47"/>
      <c r="CC85" s="31"/>
      <c r="CD85" s="31"/>
      <c r="CE85" s="94">
        <v>10</v>
      </c>
      <c r="CF85" s="47"/>
      <c r="CG85" s="47"/>
      <c r="CH85" s="47"/>
      <c r="CI85" s="47"/>
      <c r="CJ85" s="31"/>
      <c r="CK85" s="31"/>
      <c r="CL85" s="94">
        <v>10</v>
      </c>
      <c r="CM85" s="47"/>
      <c r="CN85" s="47"/>
      <c r="CO85" s="47"/>
      <c r="CP85" s="47"/>
      <c r="CQ85" s="31"/>
      <c r="CR85" s="31"/>
      <c r="CS85" s="94">
        <v>10</v>
      </c>
      <c r="CT85" s="47"/>
      <c r="CU85" s="47"/>
      <c r="CV85" s="47"/>
      <c r="CW85" s="47"/>
      <c r="CX85" s="31"/>
      <c r="CY85" s="31"/>
      <c r="CZ85" s="94">
        <v>10</v>
      </c>
      <c r="DA85" s="47"/>
      <c r="DB85" s="47"/>
      <c r="DC85" s="47"/>
      <c r="DD85" s="47"/>
      <c r="DE85" s="31"/>
      <c r="DF85" s="31"/>
      <c r="DG85" s="94">
        <v>10</v>
      </c>
      <c r="DH85" s="47"/>
      <c r="DI85" s="47"/>
      <c r="DJ85" s="47"/>
      <c r="DK85" s="47"/>
      <c r="DL85" s="31"/>
      <c r="DM85" s="31"/>
      <c r="DN85" s="94">
        <v>10</v>
      </c>
      <c r="DO85" s="47"/>
      <c r="DP85" s="47"/>
      <c r="DQ85" s="47"/>
      <c r="DR85" s="47"/>
      <c r="DS85" s="31"/>
      <c r="DT85" s="31"/>
      <c r="DU85" s="94">
        <v>10</v>
      </c>
      <c r="DV85" s="47"/>
      <c r="DW85" s="47"/>
      <c r="DX85" s="47"/>
      <c r="DY85" s="47"/>
      <c r="DZ85" s="31"/>
      <c r="EA85" s="31"/>
      <c r="EB85" s="94">
        <v>10</v>
      </c>
      <c r="EC85" s="47"/>
      <c r="ED85" s="47"/>
      <c r="EE85" s="47"/>
      <c r="EF85" s="47"/>
      <c r="EG85" s="31"/>
      <c r="EH85" s="31"/>
      <c r="EI85" s="94">
        <v>10</v>
      </c>
      <c r="EJ85" s="47"/>
      <c r="EK85" s="47"/>
      <c r="EL85" s="47"/>
      <c r="EM85" s="47"/>
      <c r="EN85" s="31"/>
      <c r="EO85" s="31"/>
      <c r="EP85" s="94">
        <v>10</v>
      </c>
      <c r="EQ85" s="47"/>
      <c r="ER85" s="47"/>
      <c r="ES85" s="47"/>
      <c r="ET85" s="47"/>
      <c r="EU85" s="31"/>
      <c r="EV85" s="31"/>
      <c r="EW85" s="94">
        <v>10</v>
      </c>
      <c r="EX85" s="47"/>
      <c r="EY85" s="47"/>
      <c r="EZ85" s="47"/>
      <c r="FA85" s="47"/>
      <c r="FB85" s="31"/>
      <c r="FC85" s="31"/>
      <c r="FD85" s="94">
        <v>10</v>
      </c>
      <c r="FE85" s="47"/>
      <c r="FF85" s="47"/>
      <c r="FG85" s="47"/>
      <c r="FH85" s="47"/>
      <c r="FI85" s="31"/>
      <c r="FJ85" s="31"/>
      <c r="FK85" s="94">
        <v>10</v>
      </c>
      <c r="FL85" s="47"/>
      <c r="FM85" s="47"/>
      <c r="FN85" s="47"/>
      <c r="FO85" s="47"/>
      <c r="FP85" s="31"/>
      <c r="FQ85" s="31"/>
      <c r="FR85" s="94">
        <v>10</v>
      </c>
      <c r="FS85" s="47"/>
      <c r="FT85" s="47"/>
      <c r="FU85" s="47"/>
      <c r="FV85" s="47"/>
      <c r="FW85" s="31"/>
      <c r="FX85" s="31"/>
      <c r="FY85" s="94">
        <v>10</v>
      </c>
      <c r="FZ85" s="47"/>
      <c r="GA85" s="47"/>
      <c r="GB85" s="47"/>
      <c r="GC85" s="47"/>
      <c r="GD85" s="31"/>
      <c r="GE85" s="31"/>
      <c r="GF85" s="94">
        <v>10</v>
      </c>
      <c r="GG85" s="47"/>
      <c r="GH85" s="47"/>
      <c r="GI85" s="47"/>
      <c r="GJ85" s="47"/>
      <c r="GK85" s="31"/>
      <c r="GL85" s="31"/>
      <c r="GM85" s="94">
        <v>10</v>
      </c>
      <c r="GN85" s="47"/>
      <c r="GO85" s="47"/>
      <c r="GP85" s="47"/>
      <c r="GQ85" s="47"/>
      <c r="GR85" s="31"/>
      <c r="GS85" s="31"/>
      <c r="GT85" s="94">
        <v>10</v>
      </c>
      <c r="GU85" s="47"/>
      <c r="GV85" s="47"/>
      <c r="GW85" s="47"/>
      <c r="GX85" s="47"/>
      <c r="GY85" s="31"/>
      <c r="GZ85" s="31"/>
      <c r="HA85" s="94">
        <v>10</v>
      </c>
      <c r="HB85" s="47"/>
      <c r="HC85" s="47"/>
      <c r="HD85" s="47"/>
      <c r="HE85" s="47"/>
      <c r="HF85" s="31"/>
      <c r="HG85" s="31"/>
      <c r="HH85" s="94">
        <v>10</v>
      </c>
      <c r="HI85" s="47"/>
      <c r="HJ85" s="47"/>
      <c r="HK85" s="47"/>
      <c r="HL85" s="47"/>
      <c r="HM85" s="31"/>
      <c r="HN85" s="31"/>
      <c r="HO85" s="94">
        <v>10</v>
      </c>
      <c r="HP85" s="47"/>
      <c r="HQ85" s="47"/>
      <c r="HR85" s="47"/>
      <c r="HS85" s="47"/>
      <c r="HT85" s="31"/>
      <c r="HU85" s="31"/>
      <c r="HV85" s="94">
        <v>10</v>
      </c>
      <c r="HW85" s="47"/>
      <c r="HX85" s="47"/>
      <c r="HY85" s="47"/>
      <c r="HZ85" s="47"/>
      <c r="IA85" s="31"/>
      <c r="IB85" s="31"/>
      <c r="IC85" s="94">
        <v>10</v>
      </c>
      <c r="ID85" s="47"/>
      <c r="IE85" s="47"/>
      <c r="IF85" s="47"/>
      <c r="IG85" s="47"/>
      <c r="IH85" s="31"/>
      <c r="II85" s="31"/>
      <c r="IJ85" s="94">
        <v>10</v>
      </c>
      <c r="IK85" s="47"/>
      <c r="IL85" s="47"/>
      <c r="IM85" s="47"/>
      <c r="IN85" s="47"/>
      <c r="IO85" s="31"/>
      <c r="IP85" s="31"/>
      <c r="IQ85" s="94">
        <v>10</v>
      </c>
      <c r="IR85" s="47"/>
      <c r="IS85" s="47"/>
      <c r="IT85" s="47"/>
      <c r="IU85" s="47"/>
      <c r="IV85" s="31"/>
      <c r="IW85" s="31"/>
      <c r="IX85" s="94">
        <v>10</v>
      </c>
      <c r="IY85" s="47"/>
      <c r="IZ85" s="47"/>
      <c r="JA85" s="47"/>
      <c r="JB85" s="47"/>
      <c r="JC85" s="31"/>
      <c r="JD85" s="31"/>
      <c r="JE85" s="94">
        <v>10</v>
      </c>
      <c r="JF85" s="47"/>
      <c r="JG85" s="47"/>
      <c r="JH85" s="47"/>
      <c r="JI85" s="47"/>
      <c r="JJ85" s="31"/>
      <c r="JK85" s="31"/>
      <c r="JL85" s="94">
        <v>10</v>
      </c>
      <c r="JM85" s="47"/>
      <c r="JN85" s="47"/>
      <c r="JO85" s="47"/>
      <c r="JP85" s="47"/>
      <c r="JQ85" s="31"/>
      <c r="JR85" s="31"/>
      <c r="JS85" s="94">
        <v>10</v>
      </c>
      <c r="JT85" s="47"/>
      <c r="JU85" s="47"/>
      <c r="JV85" s="47"/>
      <c r="JW85" s="47"/>
      <c r="JX85" s="31"/>
      <c r="JY85" s="31"/>
      <c r="JZ85" s="94">
        <v>10</v>
      </c>
      <c r="KA85" s="47"/>
      <c r="KB85" s="47"/>
      <c r="KC85" s="47"/>
      <c r="KD85" s="47"/>
      <c r="KE85" s="31"/>
      <c r="KF85" s="31"/>
      <c r="KG85" s="94">
        <v>10</v>
      </c>
      <c r="KH85" s="47"/>
      <c r="KI85" s="47"/>
      <c r="KJ85" s="47"/>
      <c r="KK85" s="47"/>
      <c r="KL85" s="31"/>
      <c r="KM85" s="31"/>
      <c r="KN85" s="94">
        <v>10</v>
      </c>
      <c r="KO85" s="47"/>
      <c r="KP85" s="47"/>
      <c r="KQ85" s="47"/>
      <c r="KR85" s="47"/>
      <c r="KS85" s="31"/>
      <c r="KT85" s="31"/>
      <c r="KU85" s="94">
        <v>10</v>
      </c>
      <c r="KV85" s="47"/>
      <c r="KW85" s="47"/>
      <c r="KX85" s="47"/>
      <c r="KY85" s="47"/>
      <c r="KZ85" s="31"/>
      <c r="LA85" s="31"/>
      <c r="LB85" s="94">
        <v>10</v>
      </c>
      <c r="LC85" s="47"/>
      <c r="LD85" s="47"/>
      <c r="LE85" s="47"/>
      <c r="LF85" s="47"/>
      <c r="LG85" s="31"/>
      <c r="LH85" s="31"/>
      <c r="LI85" s="94">
        <v>10</v>
      </c>
      <c r="LJ85" s="47"/>
      <c r="LK85" s="47"/>
      <c r="LL85" s="47"/>
      <c r="LM85" s="47"/>
      <c r="LN85" s="31"/>
      <c r="LO85" s="31"/>
      <c r="LP85" s="94">
        <v>10</v>
      </c>
      <c r="LQ85" s="47"/>
      <c r="LR85" s="47"/>
      <c r="LS85" s="47"/>
      <c r="LT85" s="47"/>
      <c r="LU85" s="31"/>
      <c r="LV85" s="31"/>
      <c r="LW85" s="94">
        <v>10</v>
      </c>
      <c r="LX85" s="47"/>
      <c r="LY85" s="47"/>
      <c r="LZ85" s="47"/>
      <c r="MA85" s="47"/>
      <c r="MB85" s="31"/>
      <c r="MC85" s="31"/>
      <c r="MD85" s="94">
        <v>10</v>
      </c>
      <c r="ME85" s="47"/>
      <c r="MF85" s="47"/>
      <c r="MG85" s="47"/>
      <c r="MH85" s="47"/>
      <c r="MI85" s="31"/>
      <c r="MJ85" s="31"/>
      <c r="MK85" s="94">
        <v>10</v>
      </c>
      <c r="ML85" s="47"/>
      <c r="MM85" s="47"/>
      <c r="MN85" s="47"/>
      <c r="MO85" s="47"/>
      <c r="MP85" s="31"/>
      <c r="MQ85" s="31"/>
      <c r="MR85" s="94">
        <v>10</v>
      </c>
      <c r="MS85" s="47"/>
      <c r="MT85" s="47"/>
      <c r="MU85" s="47"/>
      <c r="MV85" s="47"/>
      <c r="MW85" s="31"/>
      <c r="MX85" s="31"/>
      <c r="MY85" s="94">
        <v>10</v>
      </c>
      <c r="MZ85" s="47"/>
      <c r="NA85" s="47"/>
      <c r="NB85" s="47"/>
      <c r="NC85" s="47"/>
      <c r="ND85" s="31"/>
      <c r="NE85" s="31"/>
      <c r="NF85" s="16" t="s">
        <v>759</v>
      </c>
    </row>
    <row r="86" spans="1:370" s="29" customFormat="1" ht="15.75" hidden="1" x14ac:dyDescent="0.25">
      <c r="A86" s="106" t="s">
        <v>864</v>
      </c>
      <c r="B86" s="23" t="s">
        <v>861</v>
      </c>
      <c r="C86" s="24"/>
      <c r="D86" s="24" t="s">
        <v>862</v>
      </c>
      <c r="E86" s="25"/>
      <c r="F86" s="47"/>
      <c r="G86" s="47"/>
      <c r="H86" s="47"/>
      <c r="I86" s="105"/>
      <c r="J86" s="31"/>
      <c r="K86" s="31"/>
      <c r="L86" s="31"/>
      <c r="M86" s="94">
        <v>4</v>
      </c>
      <c r="N86" s="47"/>
      <c r="O86" s="47"/>
      <c r="P86" s="47"/>
      <c r="Q86" s="47"/>
      <c r="R86" s="31"/>
      <c r="S86" s="31"/>
      <c r="T86" s="94">
        <v>4</v>
      </c>
      <c r="U86" s="47"/>
      <c r="V86" s="47"/>
      <c r="W86" s="47"/>
      <c r="X86" s="47"/>
      <c r="Y86" s="31"/>
      <c r="Z86" s="31"/>
      <c r="AA86" s="94">
        <v>4</v>
      </c>
      <c r="AB86" s="47"/>
      <c r="AC86" s="47"/>
      <c r="AD86" s="47"/>
      <c r="AE86" s="47"/>
      <c r="AF86" s="31"/>
      <c r="AG86" s="31"/>
      <c r="AH86" s="94">
        <v>4</v>
      </c>
      <c r="AI86" s="47"/>
      <c r="AJ86" s="47"/>
      <c r="AK86" s="47"/>
      <c r="AL86" s="47"/>
      <c r="AM86" s="31"/>
      <c r="AN86" s="31"/>
      <c r="AO86" s="94">
        <v>4</v>
      </c>
      <c r="AP86" s="47"/>
      <c r="AQ86" s="47"/>
      <c r="AR86" s="47"/>
      <c r="AS86" s="47"/>
      <c r="AT86" s="31"/>
      <c r="AU86" s="31"/>
      <c r="AV86" s="94">
        <v>4</v>
      </c>
      <c r="AW86" s="47"/>
      <c r="AX86" s="47"/>
      <c r="AY86" s="47"/>
      <c r="AZ86" s="47"/>
      <c r="BA86" s="31"/>
      <c r="BB86" s="31"/>
      <c r="BC86" s="94">
        <v>4</v>
      </c>
      <c r="BD86" s="47"/>
      <c r="BE86" s="47"/>
      <c r="BF86" s="47"/>
      <c r="BG86" s="47"/>
      <c r="BH86" s="31"/>
      <c r="BI86" s="31"/>
      <c r="BJ86" s="94">
        <v>4</v>
      </c>
      <c r="BK86" s="47"/>
      <c r="BL86" s="47"/>
      <c r="BM86" s="47"/>
      <c r="BN86" s="47"/>
      <c r="BO86" s="31"/>
      <c r="BP86" s="31"/>
      <c r="BQ86" s="94">
        <v>4</v>
      </c>
      <c r="BR86" s="47"/>
      <c r="BS86" s="47"/>
      <c r="BT86" s="47"/>
      <c r="BU86" s="47"/>
      <c r="BV86" s="31"/>
      <c r="BW86" s="31"/>
      <c r="BX86" s="94">
        <v>4</v>
      </c>
      <c r="BY86" s="47"/>
      <c r="BZ86" s="47"/>
      <c r="CA86" s="47"/>
      <c r="CB86" s="47"/>
      <c r="CC86" s="31"/>
      <c r="CD86" s="31"/>
      <c r="CE86" s="94">
        <v>4</v>
      </c>
      <c r="CF86" s="47"/>
      <c r="CG86" s="47"/>
      <c r="CH86" s="47"/>
      <c r="CI86" s="47"/>
      <c r="CJ86" s="31"/>
      <c r="CK86" s="31"/>
      <c r="CL86" s="94">
        <v>4</v>
      </c>
      <c r="CM86" s="47"/>
      <c r="CN86" s="47"/>
      <c r="CO86" s="47"/>
      <c r="CP86" s="47"/>
      <c r="CQ86" s="31"/>
      <c r="CR86" s="31"/>
      <c r="CS86" s="94">
        <v>4</v>
      </c>
      <c r="CT86" s="47"/>
      <c r="CU86" s="47"/>
      <c r="CV86" s="47"/>
      <c r="CW86" s="47"/>
      <c r="CX86" s="31"/>
      <c r="CY86" s="31"/>
      <c r="CZ86" s="94">
        <v>4</v>
      </c>
      <c r="DA86" s="47"/>
      <c r="DB86" s="47"/>
      <c r="DC86" s="47"/>
      <c r="DD86" s="47"/>
      <c r="DE86" s="31"/>
      <c r="DF86" s="31"/>
      <c r="DG86" s="94">
        <v>4</v>
      </c>
      <c r="DH86" s="47"/>
      <c r="DI86" s="47"/>
      <c r="DJ86" s="47"/>
      <c r="DK86" s="47"/>
      <c r="DL86" s="31"/>
      <c r="DM86" s="31"/>
      <c r="DN86" s="94">
        <v>4</v>
      </c>
      <c r="DO86" s="47"/>
      <c r="DP86" s="47"/>
      <c r="DQ86" s="47"/>
      <c r="DR86" s="47"/>
      <c r="DS86" s="31"/>
      <c r="DT86" s="31"/>
      <c r="DU86" s="94">
        <v>4</v>
      </c>
      <c r="DV86" s="47"/>
      <c r="DW86" s="47"/>
      <c r="DX86" s="47"/>
      <c r="DY86" s="47"/>
      <c r="DZ86" s="31"/>
      <c r="EA86" s="31"/>
      <c r="EB86" s="94">
        <v>4</v>
      </c>
      <c r="EC86" s="47"/>
      <c r="ED86" s="47"/>
      <c r="EE86" s="47"/>
      <c r="EF86" s="47"/>
      <c r="EG86" s="31"/>
      <c r="EH86" s="31"/>
      <c r="EI86" s="94">
        <v>4</v>
      </c>
      <c r="EJ86" s="47"/>
      <c r="EK86" s="47"/>
      <c r="EL86" s="47"/>
      <c r="EM86" s="47"/>
      <c r="EN86" s="31"/>
      <c r="EO86" s="31"/>
      <c r="EP86" s="94">
        <v>4</v>
      </c>
      <c r="EQ86" s="47"/>
      <c r="ER86" s="47"/>
      <c r="ES86" s="47"/>
      <c r="ET86" s="47"/>
      <c r="EU86" s="31"/>
      <c r="EV86" s="31"/>
      <c r="EW86" s="94">
        <v>4</v>
      </c>
      <c r="EX86" s="47"/>
      <c r="EY86" s="47"/>
      <c r="EZ86" s="47"/>
      <c r="FA86" s="47"/>
      <c r="FB86" s="31"/>
      <c r="FC86" s="31"/>
      <c r="FD86" s="94">
        <v>4</v>
      </c>
      <c r="FE86" s="47"/>
      <c r="FF86" s="47"/>
      <c r="FG86" s="47"/>
      <c r="FH86" s="47"/>
      <c r="FI86" s="31"/>
      <c r="FJ86" s="31"/>
      <c r="FK86" s="94">
        <v>4</v>
      </c>
      <c r="FL86" s="47"/>
      <c r="FM86" s="47"/>
      <c r="FN86" s="47"/>
      <c r="FO86" s="47"/>
      <c r="FP86" s="31"/>
      <c r="FQ86" s="31"/>
      <c r="FR86" s="94">
        <v>4</v>
      </c>
      <c r="FS86" s="47"/>
      <c r="FT86" s="47"/>
      <c r="FU86" s="47"/>
      <c r="FV86" s="47"/>
      <c r="FW86" s="31"/>
      <c r="FX86" s="31"/>
      <c r="FY86" s="94">
        <v>4</v>
      </c>
      <c r="FZ86" s="47"/>
      <c r="GA86" s="47"/>
      <c r="GB86" s="47"/>
      <c r="GC86" s="47"/>
      <c r="GD86" s="31"/>
      <c r="GE86" s="31"/>
      <c r="GF86" s="94">
        <v>4</v>
      </c>
      <c r="GG86" s="47"/>
      <c r="GH86" s="47"/>
      <c r="GI86" s="47"/>
      <c r="GJ86" s="47"/>
      <c r="GK86" s="31"/>
      <c r="GL86" s="31"/>
      <c r="GM86" s="94">
        <v>4</v>
      </c>
      <c r="GN86" s="47"/>
      <c r="GO86" s="47"/>
      <c r="GP86" s="47"/>
      <c r="GQ86" s="47"/>
      <c r="GR86" s="31"/>
      <c r="GS86" s="31"/>
      <c r="GT86" s="94">
        <v>4</v>
      </c>
      <c r="GU86" s="47"/>
      <c r="GV86" s="47"/>
      <c r="GW86" s="47"/>
      <c r="GX86" s="47"/>
      <c r="GY86" s="31"/>
      <c r="GZ86" s="31"/>
      <c r="HA86" s="94">
        <v>4</v>
      </c>
      <c r="HB86" s="47"/>
      <c r="HC86" s="47"/>
      <c r="HD86" s="47"/>
      <c r="HE86" s="47"/>
      <c r="HF86" s="31"/>
      <c r="HG86" s="31"/>
      <c r="HH86" s="94">
        <v>4</v>
      </c>
      <c r="HI86" s="47"/>
      <c r="HJ86" s="47"/>
      <c r="HK86" s="47"/>
      <c r="HL86" s="47"/>
      <c r="HM86" s="31"/>
      <c r="HN86" s="31"/>
      <c r="HO86" s="94">
        <v>4</v>
      </c>
      <c r="HP86" s="47"/>
      <c r="HQ86" s="47"/>
      <c r="HR86" s="47"/>
      <c r="HS86" s="47"/>
      <c r="HT86" s="31"/>
      <c r="HU86" s="31"/>
      <c r="HV86" s="94">
        <v>4</v>
      </c>
      <c r="HW86" s="47"/>
      <c r="HX86" s="47"/>
      <c r="HY86" s="47"/>
      <c r="HZ86" s="47"/>
      <c r="IA86" s="31"/>
      <c r="IB86" s="31"/>
      <c r="IC86" s="94">
        <v>4</v>
      </c>
      <c r="ID86" s="47"/>
      <c r="IE86" s="47"/>
      <c r="IF86" s="47"/>
      <c r="IG86" s="47"/>
      <c r="IH86" s="31"/>
      <c r="II86" s="31"/>
      <c r="IJ86" s="94">
        <v>4</v>
      </c>
      <c r="IK86" s="47"/>
      <c r="IL86" s="47"/>
      <c r="IM86" s="47"/>
      <c r="IN86" s="47"/>
      <c r="IO86" s="31"/>
      <c r="IP86" s="31"/>
      <c r="IQ86" s="94">
        <v>4</v>
      </c>
      <c r="IR86" s="47"/>
      <c r="IS86" s="47"/>
      <c r="IT86" s="47"/>
      <c r="IU86" s="47"/>
      <c r="IV86" s="31"/>
      <c r="IW86" s="31"/>
      <c r="IX86" s="94">
        <v>4</v>
      </c>
      <c r="IY86" s="47"/>
      <c r="IZ86" s="47"/>
      <c r="JA86" s="47"/>
      <c r="JB86" s="47"/>
      <c r="JC86" s="31"/>
      <c r="JD86" s="31"/>
      <c r="JE86" s="94">
        <v>4</v>
      </c>
      <c r="JF86" s="47"/>
      <c r="JG86" s="47"/>
      <c r="JH86" s="47"/>
      <c r="JI86" s="47"/>
      <c r="JJ86" s="31"/>
      <c r="JK86" s="31"/>
      <c r="JL86" s="94">
        <v>4</v>
      </c>
      <c r="JM86" s="47"/>
      <c r="JN86" s="47"/>
      <c r="JO86" s="47"/>
      <c r="JP86" s="47"/>
      <c r="JQ86" s="31"/>
      <c r="JR86" s="31"/>
      <c r="JS86" s="94">
        <v>4</v>
      </c>
      <c r="JT86" s="47"/>
      <c r="JU86" s="47"/>
      <c r="JV86" s="47"/>
      <c r="JW86" s="47"/>
      <c r="JX86" s="31"/>
      <c r="JY86" s="31"/>
      <c r="JZ86" s="94">
        <v>4</v>
      </c>
      <c r="KA86" s="47"/>
      <c r="KB86" s="47"/>
      <c r="KC86" s="47"/>
      <c r="KD86" s="47"/>
      <c r="KE86" s="31"/>
      <c r="KF86" s="31"/>
      <c r="KG86" s="94">
        <v>4</v>
      </c>
      <c r="KH86" s="47"/>
      <c r="KI86" s="47"/>
      <c r="KJ86" s="47"/>
      <c r="KK86" s="47"/>
      <c r="KL86" s="31"/>
      <c r="KM86" s="31"/>
      <c r="KN86" s="94">
        <v>4</v>
      </c>
      <c r="KO86" s="47"/>
      <c r="KP86" s="47"/>
      <c r="KQ86" s="47"/>
      <c r="KR86" s="47"/>
      <c r="KS86" s="31"/>
      <c r="KT86" s="31"/>
      <c r="KU86" s="94">
        <v>4</v>
      </c>
      <c r="KV86" s="47"/>
      <c r="KW86" s="47"/>
      <c r="KX86" s="47"/>
      <c r="KY86" s="47"/>
      <c r="KZ86" s="31"/>
      <c r="LA86" s="31"/>
      <c r="LB86" s="94">
        <v>4</v>
      </c>
      <c r="LC86" s="47"/>
      <c r="LD86" s="47"/>
      <c r="LE86" s="47"/>
      <c r="LF86" s="47"/>
      <c r="LG86" s="31"/>
      <c r="LH86" s="31"/>
      <c r="LI86" s="94">
        <v>4</v>
      </c>
      <c r="LJ86" s="47"/>
      <c r="LK86" s="47"/>
      <c r="LL86" s="47"/>
      <c r="LM86" s="47"/>
      <c r="LN86" s="31"/>
      <c r="LO86" s="31"/>
      <c r="LP86" s="94">
        <v>4</v>
      </c>
      <c r="LQ86" s="47"/>
      <c r="LR86" s="47"/>
      <c r="LS86" s="47"/>
      <c r="LT86" s="47"/>
      <c r="LU86" s="31"/>
      <c r="LV86" s="31"/>
      <c r="LW86" s="94">
        <v>4</v>
      </c>
      <c r="LX86" s="47"/>
      <c r="LY86" s="47"/>
      <c r="LZ86" s="47"/>
      <c r="MA86" s="47"/>
      <c r="MB86" s="31"/>
      <c r="MC86" s="31"/>
      <c r="MD86" s="94">
        <v>4</v>
      </c>
      <c r="ME86" s="47"/>
      <c r="MF86" s="47"/>
      <c r="MG86" s="47"/>
      <c r="MH86" s="47"/>
      <c r="MI86" s="31"/>
      <c r="MJ86" s="31"/>
      <c r="MK86" s="94">
        <v>4</v>
      </c>
      <c r="ML86" s="47"/>
      <c r="MM86" s="47"/>
      <c r="MN86" s="47"/>
      <c r="MO86" s="47"/>
      <c r="MP86" s="31"/>
      <c r="MQ86" s="31"/>
      <c r="MR86" s="94">
        <v>4</v>
      </c>
      <c r="MS86" s="47"/>
      <c r="MT86" s="47"/>
      <c r="MU86" s="47"/>
      <c r="MV86" s="47"/>
      <c r="MW86" s="31"/>
      <c r="MX86" s="31"/>
      <c r="MY86" s="94">
        <v>4</v>
      </c>
      <c r="MZ86" s="47"/>
      <c r="NA86" s="47"/>
      <c r="NB86" s="47"/>
      <c r="NC86" s="47"/>
      <c r="ND86" s="31"/>
      <c r="NE86" s="31"/>
      <c r="NF86" s="16" t="s">
        <v>759</v>
      </c>
    </row>
    <row r="87" spans="1:370" s="29" customFormat="1" ht="18" x14ac:dyDescent="0.25">
      <c r="A87" s="282" t="s">
        <v>865</v>
      </c>
      <c r="B87" s="282"/>
      <c r="C87" s="17"/>
      <c r="D87" s="17"/>
      <c r="E87" s="25"/>
      <c r="F87" s="17"/>
      <c r="G87" s="17"/>
      <c r="H87" s="17"/>
      <c r="I87" s="17"/>
      <c r="J87" s="17"/>
      <c r="K87" s="17"/>
      <c r="L87" s="17"/>
      <c r="M87" s="95"/>
      <c r="N87" s="47"/>
      <c r="O87" s="47"/>
      <c r="P87" s="47"/>
      <c r="Q87" s="47"/>
      <c r="R87" s="17"/>
      <c r="S87" s="17"/>
      <c r="T87" s="95"/>
      <c r="U87" s="47"/>
      <c r="V87" s="47"/>
      <c r="W87" s="47"/>
      <c r="X87" s="47"/>
      <c r="Y87" s="17"/>
      <c r="Z87" s="17"/>
      <c r="AA87" s="95"/>
      <c r="AB87" s="47"/>
      <c r="AC87" s="47"/>
      <c r="AD87" s="47"/>
      <c r="AE87" s="47"/>
      <c r="AF87" s="17"/>
      <c r="AG87" s="17"/>
      <c r="AH87" s="95"/>
      <c r="AI87" s="47"/>
      <c r="AJ87" s="47"/>
      <c r="AK87" s="47"/>
      <c r="AL87" s="47"/>
      <c r="AM87" s="17"/>
      <c r="AN87" s="17"/>
      <c r="AO87" s="95"/>
      <c r="AP87" s="47"/>
      <c r="AQ87" s="47"/>
      <c r="AR87" s="47"/>
      <c r="AS87" s="47"/>
      <c r="AT87" s="17"/>
      <c r="AU87" s="17"/>
      <c r="AV87" s="95"/>
      <c r="AW87" s="47"/>
      <c r="AX87" s="47"/>
      <c r="AY87" s="47"/>
      <c r="AZ87" s="47"/>
      <c r="BA87" s="17"/>
      <c r="BB87" s="17"/>
      <c r="BC87" s="95"/>
      <c r="BD87" s="47"/>
      <c r="BE87" s="47"/>
      <c r="BF87" s="47"/>
      <c r="BG87" s="47"/>
      <c r="BH87" s="17"/>
      <c r="BI87" s="17"/>
      <c r="BJ87" s="95"/>
      <c r="BK87" s="47"/>
      <c r="BL87" s="47"/>
      <c r="BM87" s="47"/>
      <c r="BN87" s="47"/>
      <c r="BO87" s="17"/>
      <c r="BP87" s="17"/>
      <c r="BQ87" s="95"/>
      <c r="BR87" s="47"/>
      <c r="BS87" s="47"/>
      <c r="BT87" s="47"/>
      <c r="BU87" s="47"/>
      <c r="BV87" s="17"/>
      <c r="BW87" s="17"/>
      <c r="BX87" s="95"/>
      <c r="BY87" s="47"/>
      <c r="BZ87" s="47"/>
      <c r="CA87" s="47"/>
      <c r="CB87" s="47"/>
      <c r="CC87" s="17"/>
      <c r="CD87" s="17"/>
      <c r="CE87" s="95"/>
      <c r="CF87" s="47"/>
      <c r="CG87" s="47"/>
      <c r="CH87" s="47"/>
      <c r="CI87" s="47"/>
      <c r="CJ87" s="17"/>
      <c r="CK87" s="17"/>
      <c r="CL87" s="95"/>
      <c r="CM87" s="47"/>
      <c r="CN87" s="47"/>
      <c r="CO87" s="47"/>
      <c r="CP87" s="47"/>
      <c r="CQ87" s="17"/>
      <c r="CR87" s="17"/>
      <c r="CS87" s="95"/>
      <c r="CT87" s="47"/>
      <c r="CU87" s="47"/>
      <c r="CV87" s="47"/>
      <c r="CW87" s="47"/>
      <c r="CX87" s="17"/>
      <c r="CY87" s="17"/>
      <c r="CZ87" s="95"/>
      <c r="DA87" s="47"/>
      <c r="DB87" s="47"/>
      <c r="DC87" s="47"/>
      <c r="DD87" s="47"/>
      <c r="DE87" s="17"/>
      <c r="DF87" s="17"/>
      <c r="DG87" s="95"/>
      <c r="DH87" s="47"/>
      <c r="DI87" s="47"/>
      <c r="DJ87" s="47"/>
      <c r="DK87" s="47"/>
      <c r="DL87" s="17"/>
      <c r="DM87" s="17"/>
      <c r="DN87" s="95"/>
      <c r="DO87" s="47"/>
      <c r="DP87" s="47"/>
      <c r="DQ87" s="47"/>
      <c r="DR87" s="47"/>
      <c r="DS87" s="17"/>
      <c r="DT87" s="17"/>
      <c r="DU87" s="95"/>
      <c r="DV87" s="47"/>
      <c r="DW87" s="47"/>
      <c r="DX87" s="47"/>
      <c r="DY87" s="47"/>
      <c r="DZ87" s="17"/>
      <c r="EA87" s="17"/>
      <c r="EB87" s="95"/>
      <c r="EC87" s="47"/>
      <c r="ED87" s="47"/>
      <c r="EE87" s="47"/>
      <c r="EF87" s="47"/>
      <c r="EG87" s="17"/>
      <c r="EH87" s="17"/>
      <c r="EI87" s="95"/>
      <c r="EJ87" s="47"/>
      <c r="EK87" s="47"/>
      <c r="EL87" s="47"/>
      <c r="EM87" s="47"/>
      <c r="EN87" s="17"/>
      <c r="EO87" s="17"/>
      <c r="EP87" s="95"/>
      <c r="EQ87" s="47"/>
      <c r="ER87" s="47"/>
      <c r="ES87" s="47"/>
      <c r="ET87" s="47"/>
      <c r="EU87" s="17"/>
      <c r="EV87" s="17"/>
      <c r="EW87" s="95"/>
      <c r="EX87" s="47"/>
      <c r="EY87" s="47"/>
      <c r="EZ87" s="47"/>
      <c r="FA87" s="47"/>
      <c r="FB87" s="17"/>
      <c r="FC87" s="17"/>
      <c r="FD87" s="95"/>
      <c r="FE87" s="47"/>
      <c r="FF87" s="47"/>
      <c r="FG87" s="47"/>
      <c r="FH87" s="47"/>
      <c r="FI87" s="17"/>
      <c r="FJ87" s="17"/>
      <c r="FK87" s="95"/>
      <c r="FL87" s="47"/>
      <c r="FM87" s="47"/>
      <c r="FN87" s="47"/>
      <c r="FO87" s="47"/>
      <c r="FP87" s="17"/>
      <c r="FQ87" s="17"/>
      <c r="FR87" s="95"/>
      <c r="FS87" s="47"/>
      <c r="FT87" s="47"/>
      <c r="FU87" s="47"/>
      <c r="FV87" s="47"/>
      <c r="FW87" s="17"/>
      <c r="FX87" s="17"/>
      <c r="FY87" s="95"/>
      <c r="FZ87" s="47"/>
      <c r="GA87" s="47"/>
      <c r="GB87" s="47"/>
      <c r="GC87" s="47"/>
      <c r="GD87" s="17"/>
      <c r="GE87" s="17"/>
      <c r="GF87" s="95"/>
      <c r="GG87" s="47"/>
      <c r="GH87" s="47"/>
      <c r="GI87" s="47"/>
      <c r="GJ87" s="47"/>
      <c r="GK87" s="17"/>
      <c r="GL87" s="17"/>
      <c r="GM87" s="95"/>
      <c r="GN87" s="47"/>
      <c r="GO87" s="47"/>
      <c r="GP87" s="47"/>
      <c r="GQ87" s="47"/>
      <c r="GR87" s="17"/>
      <c r="GS87" s="17"/>
      <c r="GT87" s="95"/>
      <c r="GU87" s="47"/>
      <c r="GV87" s="47"/>
      <c r="GW87" s="47"/>
      <c r="GX87" s="47"/>
      <c r="GY87" s="17"/>
      <c r="GZ87" s="17"/>
      <c r="HA87" s="95"/>
      <c r="HB87" s="47"/>
      <c r="HC87" s="47"/>
      <c r="HD87" s="47"/>
      <c r="HE87" s="47"/>
      <c r="HF87" s="17"/>
      <c r="HG87" s="17"/>
      <c r="HH87" s="95"/>
      <c r="HI87" s="47"/>
      <c r="HJ87" s="47"/>
      <c r="HK87" s="47"/>
      <c r="HL87" s="47"/>
      <c r="HM87" s="17"/>
      <c r="HN87" s="17"/>
      <c r="HO87" s="95"/>
      <c r="HP87" s="47"/>
      <c r="HQ87" s="47"/>
      <c r="HR87" s="47"/>
      <c r="HS87" s="47"/>
      <c r="HT87" s="17"/>
      <c r="HU87" s="17"/>
      <c r="HV87" s="95"/>
      <c r="HW87" s="47"/>
      <c r="HX87" s="47"/>
      <c r="HY87" s="47"/>
      <c r="HZ87" s="47"/>
      <c r="IA87" s="17"/>
      <c r="IB87" s="17"/>
      <c r="IC87" s="95"/>
      <c r="ID87" s="47"/>
      <c r="IE87" s="47"/>
      <c r="IF87" s="47"/>
      <c r="IG87" s="47"/>
      <c r="IH87" s="17"/>
      <c r="II87" s="17"/>
      <c r="IJ87" s="95"/>
      <c r="IK87" s="47"/>
      <c r="IL87" s="47"/>
      <c r="IM87" s="47"/>
      <c r="IN87" s="47"/>
      <c r="IO87" s="17"/>
      <c r="IP87" s="17"/>
      <c r="IQ87" s="95"/>
      <c r="IR87" s="47"/>
      <c r="IS87" s="47"/>
      <c r="IT87" s="47"/>
      <c r="IU87" s="47"/>
      <c r="IV87" s="17"/>
      <c r="IW87" s="17"/>
      <c r="IX87" s="95"/>
      <c r="IY87" s="47"/>
      <c r="IZ87" s="47"/>
      <c r="JA87" s="47"/>
      <c r="JB87" s="47"/>
      <c r="JC87" s="17"/>
      <c r="JD87" s="17"/>
      <c r="JE87" s="95"/>
      <c r="JF87" s="47"/>
      <c r="JG87" s="47"/>
      <c r="JH87" s="47"/>
      <c r="JI87" s="47"/>
      <c r="JJ87" s="17"/>
      <c r="JK87" s="17"/>
      <c r="JL87" s="95"/>
      <c r="JM87" s="47"/>
      <c r="JN87" s="47"/>
      <c r="JO87" s="47"/>
      <c r="JP87" s="47"/>
      <c r="JQ87" s="17"/>
      <c r="JR87" s="17"/>
      <c r="JS87" s="95"/>
      <c r="JT87" s="47"/>
      <c r="JU87" s="47"/>
      <c r="JV87" s="47"/>
      <c r="JW87" s="47"/>
      <c r="JX87" s="17"/>
      <c r="JY87" s="17"/>
      <c r="JZ87" s="95"/>
      <c r="KA87" s="47"/>
      <c r="KB87" s="47"/>
      <c r="KC87" s="47"/>
      <c r="KD87" s="47"/>
      <c r="KE87" s="17"/>
      <c r="KF87" s="17"/>
      <c r="KG87" s="95"/>
      <c r="KH87" s="47"/>
      <c r="KI87" s="47"/>
      <c r="KJ87" s="47"/>
      <c r="KK87" s="47"/>
      <c r="KL87" s="17"/>
      <c r="KM87" s="17"/>
      <c r="KN87" s="95"/>
      <c r="KO87" s="47"/>
      <c r="KP87" s="47"/>
      <c r="KQ87" s="47"/>
      <c r="KR87" s="47"/>
      <c r="KS87" s="17"/>
      <c r="KT87" s="17"/>
      <c r="KU87" s="95"/>
      <c r="KV87" s="47"/>
      <c r="KW87" s="47"/>
      <c r="KX87" s="47"/>
      <c r="KY87" s="47"/>
      <c r="KZ87" s="17"/>
      <c r="LA87" s="17"/>
      <c r="LB87" s="95"/>
      <c r="LC87" s="47"/>
      <c r="LD87" s="47"/>
      <c r="LE87" s="47"/>
      <c r="LF87" s="47"/>
      <c r="LG87" s="17"/>
      <c r="LH87" s="17"/>
      <c r="LI87" s="95"/>
      <c r="LJ87" s="47"/>
      <c r="LK87" s="47"/>
      <c r="LL87" s="47"/>
      <c r="LM87" s="47"/>
      <c r="LN87" s="17"/>
      <c r="LO87" s="17"/>
      <c r="LP87" s="95"/>
      <c r="LQ87" s="47"/>
      <c r="LR87" s="47"/>
      <c r="LS87" s="47"/>
      <c r="LT87" s="47"/>
      <c r="LU87" s="17"/>
      <c r="LV87" s="17"/>
      <c r="LW87" s="95"/>
      <c r="LX87" s="47"/>
      <c r="LY87" s="47"/>
      <c r="LZ87" s="47"/>
      <c r="MA87" s="47"/>
      <c r="MB87" s="17"/>
      <c r="MC87" s="17"/>
      <c r="MD87" s="95"/>
      <c r="ME87" s="47"/>
      <c r="MF87" s="47"/>
      <c r="MG87" s="47"/>
      <c r="MH87" s="47"/>
      <c r="MI87" s="17"/>
      <c r="MJ87" s="17"/>
      <c r="MK87" s="95"/>
      <c r="ML87" s="47"/>
      <c r="MM87" s="47"/>
      <c r="MN87" s="47"/>
      <c r="MO87" s="47"/>
      <c r="MP87" s="17"/>
      <c r="MQ87" s="17"/>
      <c r="MR87" s="95"/>
      <c r="MS87" s="47"/>
      <c r="MT87" s="47"/>
      <c r="MU87" s="47"/>
      <c r="MV87" s="47"/>
      <c r="MW87" s="17"/>
      <c r="MX87" s="17"/>
      <c r="MY87" s="95"/>
      <c r="MZ87" s="47"/>
      <c r="NA87" s="47"/>
      <c r="NB87" s="47"/>
      <c r="NC87" s="47"/>
      <c r="ND87" s="17"/>
      <c r="NE87" s="17"/>
      <c r="NF87" s="16" t="s">
        <v>759</v>
      </c>
    </row>
    <row r="88" spans="1:370" s="29" customFormat="1" ht="15.75" x14ac:dyDescent="0.25">
      <c r="A88" s="20" t="s">
        <v>866</v>
      </c>
      <c r="B88" s="21"/>
      <c r="C88" s="32"/>
      <c r="D88" s="32"/>
      <c r="E88" s="25"/>
      <c r="F88" s="17"/>
      <c r="G88" s="17"/>
      <c r="H88" s="17"/>
      <c r="I88" s="17"/>
      <c r="J88" s="17"/>
      <c r="K88" s="17"/>
      <c r="L88" s="17"/>
      <c r="M88" s="107"/>
      <c r="N88" s="108"/>
      <c r="O88" s="108"/>
      <c r="P88" s="108"/>
      <c r="Q88" s="108"/>
      <c r="R88" s="17"/>
      <c r="S88" s="17"/>
      <c r="T88" s="107"/>
      <c r="U88" s="108"/>
      <c r="V88" s="108"/>
      <c r="W88" s="108"/>
      <c r="X88" s="108"/>
      <c r="Y88" s="17"/>
      <c r="Z88" s="17"/>
      <c r="AA88" s="107"/>
      <c r="AB88" s="108"/>
      <c r="AC88" s="108"/>
      <c r="AD88" s="108"/>
      <c r="AE88" s="108"/>
      <c r="AF88" s="17"/>
      <c r="AG88" s="17"/>
      <c r="AH88" s="107"/>
      <c r="AI88" s="108"/>
      <c r="AJ88" s="108"/>
      <c r="AK88" s="108"/>
      <c r="AL88" s="108"/>
      <c r="AM88" s="17"/>
      <c r="AN88" s="17"/>
      <c r="AO88" s="107"/>
      <c r="AP88" s="108"/>
      <c r="AQ88" s="108"/>
      <c r="AR88" s="108"/>
      <c r="AS88" s="108"/>
      <c r="AT88" s="17"/>
      <c r="AU88" s="17"/>
      <c r="AV88" s="107"/>
      <c r="AW88" s="108"/>
      <c r="AX88" s="108"/>
      <c r="AY88" s="108"/>
      <c r="AZ88" s="108"/>
      <c r="BA88" s="17"/>
      <c r="BB88" s="17"/>
      <c r="BC88" s="107"/>
      <c r="BD88" s="108"/>
      <c r="BE88" s="108"/>
      <c r="BF88" s="108"/>
      <c r="BG88" s="108"/>
      <c r="BH88" s="17"/>
      <c r="BI88" s="17"/>
      <c r="BJ88" s="107"/>
      <c r="BK88" s="108"/>
      <c r="BL88" s="108"/>
      <c r="BM88" s="108"/>
      <c r="BN88" s="108"/>
      <c r="BO88" s="17"/>
      <c r="BP88" s="17"/>
      <c r="BQ88" s="107"/>
      <c r="BR88" s="108"/>
      <c r="BS88" s="108"/>
      <c r="BT88" s="108"/>
      <c r="BU88" s="108"/>
      <c r="BV88" s="17"/>
      <c r="BW88" s="17"/>
      <c r="BX88" s="107"/>
      <c r="BY88" s="108"/>
      <c r="BZ88" s="108"/>
      <c r="CA88" s="108"/>
      <c r="CB88" s="108"/>
      <c r="CC88" s="17"/>
      <c r="CD88" s="17"/>
      <c r="CE88" s="107"/>
      <c r="CF88" s="108"/>
      <c r="CG88" s="108"/>
      <c r="CH88" s="108"/>
      <c r="CI88" s="108"/>
      <c r="CJ88" s="17"/>
      <c r="CK88" s="17"/>
      <c r="CL88" s="107"/>
      <c r="CM88" s="108"/>
      <c r="CN88" s="108"/>
      <c r="CO88" s="108"/>
      <c r="CP88" s="108"/>
      <c r="CQ88" s="17"/>
      <c r="CR88" s="17"/>
      <c r="CS88" s="107"/>
      <c r="CT88" s="108"/>
      <c r="CU88" s="108"/>
      <c r="CV88" s="108"/>
      <c r="CW88" s="108"/>
      <c r="CX88" s="17"/>
      <c r="CY88" s="17"/>
      <c r="CZ88" s="107"/>
      <c r="DA88" s="108"/>
      <c r="DB88" s="108"/>
      <c r="DC88" s="108"/>
      <c r="DD88" s="108"/>
      <c r="DE88" s="17"/>
      <c r="DF88" s="17"/>
      <c r="DG88" s="107"/>
      <c r="DH88" s="108"/>
      <c r="DI88" s="108"/>
      <c r="DJ88" s="108"/>
      <c r="DK88" s="108"/>
      <c r="DL88" s="17"/>
      <c r="DM88" s="17"/>
      <c r="DN88" s="107"/>
      <c r="DO88" s="108"/>
      <c r="DP88" s="108"/>
      <c r="DQ88" s="108"/>
      <c r="DR88" s="108"/>
      <c r="DS88" s="17"/>
      <c r="DT88" s="17"/>
      <c r="DU88" s="107"/>
      <c r="DV88" s="108"/>
      <c r="DW88" s="108"/>
      <c r="DX88" s="108"/>
      <c r="DY88" s="108"/>
      <c r="DZ88" s="17"/>
      <c r="EA88" s="17"/>
      <c r="EB88" s="107"/>
      <c r="EC88" s="108"/>
      <c r="ED88" s="108"/>
      <c r="EE88" s="108"/>
      <c r="EF88" s="108"/>
      <c r="EG88" s="17"/>
      <c r="EH88" s="17"/>
      <c r="EI88" s="107"/>
      <c r="EJ88" s="108"/>
      <c r="EK88" s="108"/>
      <c r="EL88" s="108"/>
      <c r="EM88" s="108"/>
      <c r="EN88" s="17"/>
      <c r="EO88" s="17"/>
      <c r="EP88" s="107"/>
      <c r="EQ88" s="108"/>
      <c r="ER88" s="108"/>
      <c r="ES88" s="108"/>
      <c r="ET88" s="108"/>
      <c r="EU88" s="17"/>
      <c r="EV88" s="17"/>
      <c r="EW88" s="107"/>
      <c r="EX88" s="108"/>
      <c r="EY88" s="108"/>
      <c r="EZ88" s="108"/>
      <c r="FA88" s="108"/>
      <c r="FB88" s="17"/>
      <c r="FC88" s="17"/>
      <c r="FD88" s="107"/>
      <c r="FE88" s="108"/>
      <c r="FF88" s="108"/>
      <c r="FG88" s="108"/>
      <c r="FH88" s="108"/>
      <c r="FI88" s="17"/>
      <c r="FJ88" s="17"/>
      <c r="FK88" s="107"/>
      <c r="FL88" s="108"/>
      <c r="FM88" s="108"/>
      <c r="FN88" s="108"/>
      <c r="FO88" s="108"/>
      <c r="FP88" s="17"/>
      <c r="FQ88" s="17"/>
      <c r="FR88" s="107"/>
      <c r="FS88" s="108"/>
      <c r="FT88" s="108"/>
      <c r="FU88" s="108"/>
      <c r="FV88" s="108"/>
      <c r="FW88" s="17"/>
      <c r="FX88" s="17"/>
      <c r="FY88" s="107"/>
      <c r="FZ88" s="108"/>
      <c r="GA88" s="108"/>
      <c r="GB88" s="108"/>
      <c r="GC88" s="108"/>
      <c r="GD88" s="17"/>
      <c r="GE88" s="17"/>
      <c r="GF88" s="107"/>
      <c r="GG88" s="108"/>
      <c r="GH88" s="108"/>
      <c r="GI88" s="108"/>
      <c r="GJ88" s="108"/>
      <c r="GK88" s="17"/>
      <c r="GL88" s="17"/>
      <c r="GM88" s="107"/>
      <c r="GN88" s="108"/>
      <c r="GO88" s="108"/>
      <c r="GP88" s="108"/>
      <c r="GQ88" s="108"/>
      <c r="GR88" s="17"/>
      <c r="GS88" s="17"/>
      <c r="GT88" s="107"/>
      <c r="GU88" s="108"/>
      <c r="GV88" s="108"/>
      <c r="GW88" s="108"/>
      <c r="GX88" s="108"/>
      <c r="GY88" s="17"/>
      <c r="GZ88" s="17"/>
      <c r="HA88" s="107"/>
      <c r="HB88" s="108"/>
      <c r="HC88" s="108"/>
      <c r="HD88" s="108"/>
      <c r="HE88" s="108"/>
      <c r="HF88" s="17"/>
      <c r="HG88" s="17"/>
      <c r="HH88" s="107"/>
      <c r="HI88" s="108"/>
      <c r="HJ88" s="108"/>
      <c r="HK88" s="108"/>
      <c r="HL88" s="108"/>
      <c r="HM88" s="17"/>
      <c r="HN88" s="17"/>
      <c r="HO88" s="107"/>
      <c r="HP88" s="108"/>
      <c r="HQ88" s="108"/>
      <c r="HR88" s="108"/>
      <c r="HS88" s="108"/>
      <c r="HT88" s="17"/>
      <c r="HU88" s="17"/>
      <c r="HV88" s="107"/>
      <c r="HW88" s="108"/>
      <c r="HX88" s="108"/>
      <c r="HY88" s="108"/>
      <c r="HZ88" s="108"/>
      <c r="IA88" s="17"/>
      <c r="IB88" s="17"/>
      <c r="IC88" s="107"/>
      <c r="ID88" s="108"/>
      <c r="IE88" s="108"/>
      <c r="IF88" s="108"/>
      <c r="IG88" s="108"/>
      <c r="IH88" s="17"/>
      <c r="II88" s="17"/>
      <c r="IJ88" s="107"/>
      <c r="IK88" s="108"/>
      <c r="IL88" s="108"/>
      <c r="IM88" s="108"/>
      <c r="IN88" s="108"/>
      <c r="IO88" s="17"/>
      <c r="IP88" s="17"/>
      <c r="IQ88" s="107"/>
      <c r="IR88" s="108"/>
      <c r="IS88" s="108"/>
      <c r="IT88" s="108"/>
      <c r="IU88" s="108"/>
      <c r="IV88" s="17"/>
      <c r="IW88" s="17"/>
      <c r="IX88" s="107"/>
      <c r="IY88" s="108"/>
      <c r="IZ88" s="108"/>
      <c r="JA88" s="108"/>
      <c r="JB88" s="108"/>
      <c r="JC88" s="17"/>
      <c r="JD88" s="17"/>
      <c r="JE88" s="107"/>
      <c r="JF88" s="108"/>
      <c r="JG88" s="108"/>
      <c r="JH88" s="108"/>
      <c r="JI88" s="108"/>
      <c r="JJ88" s="17"/>
      <c r="JK88" s="17"/>
      <c r="JL88" s="107"/>
      <c r="JM88" s="108"/>
      <c r="JN88" s="108"/>
      <c r="JO88" s="108"/>
      <c r="JP88" s="108"/>
      <c r="JQ88" s="17"/>
      <c r="JR88" s="17"/>
      <c r="JS88" s="107"/>
      <c r="JT88" s="108"/>
      <c r="JU88" s="108"/>
      <c r="JV88" s="108"/>
      <c r="JW88" s="108"/>
      <c r="JX88" s="17"/>
      <c r="JY88" s="17"/>
      <c r="JZ88" s="107"/>
      <c r="KA88" s="108"/>
      <c r="KB88" s="108"/>
      <c r="KC88" s="108"/>
      <c r="KD88" s="108"/>
      <c r="KE88" s="17"/>
      <c r="KF88" s="17"/>
      <c r="KG88" s="107"/>
      <c r="KH88" s="108"/>
      <c r="KI88" s="108"/>
      <c r="KJ88" s="108"/>
      <c r="KK88" s="108"/>
      <c r="KL88" s="17"/>
      <c r="KM88" s="17"/>
      <c r="KN88" s="107"/>
      <c r="KO88" s="108"/>
      <c r="KP88" s="108"/>
      <c r="KQ88" s="108"/>
      <c r="KR88" s="108"/>
      <c r="KS88" s="17"/>
      <c r="KT88" s="17"/>
      <c r="KU88" s="107"/>
      <c r="KV88" s="108"/>
      <c r="KW88" s="108"/>
      <c r="KX88" s="108"/>
      <c r="KY88" s="108"/>
      <c r="KZ88" s="17"/>
      <c r="LA88" s="17"/>
      <c r="LB88" s="107"/>
      <c r="LC88" s="108"/>
      <c r="LD88" s="108"/>
      <c r="LE88" s="108"/>
      <c r="LF88" s="108"/>
      <c r="LG88" s="17"/>
      <c r="LH88" s="17"/>
      <c r="LI88" s="107"/>
      <c r="LJ88" s="108"/>
      <c r="LK88" s="108"/>
      <c r="LL88" s="108"/>
      <c r="LM88" s="108"/>
      <c r="LN88" s="17"/>
      <c r="LO88" s="17"/>
      <c r="LP88" s="107"/>
      <c r="LQ88" s="108"/>
      <c r="LR88" s="108"/>
      <c r="LS88" s="108"/>
      <c r="LT88" s="108"/>
      <c r="LU88" s="17"/>
      <c r="LV88" s="17"/>
      <c r="LW88" s="107"/>
      <c r="LX88" s="108"/>
      <c r="LY88" s="108"/>
      <c r="LZ88" s="108"/>
      <c r="MA88" s="108"/>
      <c r="MB88" s="17"/>
      <c r="MC88" s="17"/>
      <c r="MD88" s="107"/>
      <c r="ME88" s="108"/>
      <c r="MF88" s="108"/>
      <c r="MG88" s="108"/>
      <c r="MH88" s="108"/>
      <c r="MI88" s="17"/>
      <c r="MJ88" s="17"/>
      <c r="MK88" s="107"/>
      <c r="ML88" s="108"/>
      <c r="MM88" s="108"/>
      <c r="MN88" s="108"/>
      <c r="MO88" s="108"/>
      <c r="MP88" s="17"/>
      <c r="MQ88" s="17"/>
      <c r="MR88" s="107"/>
      <c r="MS88" s="108"/>
      <c r="MT88" s="108"/>
      <c r="MU88" s="108"/>
      <c r="MV88" s="108"/>
      <c r="MW88" s="17"/>
      <c r="MX88" s="17"/>
      <c r="MY88" s="107"/>
      <c r="MZ88" s="108"/>
      <c r="NA88" s="108"/>
      <c r="NB88" s="108"/>
      <c r="NC88" s="108"/>
      <c r="ND88" s="17"/>
      <c r="NE88" s="17"/>
      <c r="NF88" s="16" t="s">
        <v>759</v>
      </c>
    </row>
    <row r="89" spans="1:370" s="109" customFormat="1" ht="15.75" x14ac:dyDescent="0.25">
      <c r="A89" s="91" t="s">
        <v>867</v>
      </c>
      <c r="B89" s="23" t="s">
        <v>868</v>
      </c>
      <c r="C89" s="24">
        <v>123</v>
      </c>
      <c r="D89" s="33" t="s">
        <v>820</v>
      </c>
      <c r="E89" s="25"/>
      <c r="F89" s="92">
        <v>136</v>
      </c>
      <c r="G89" s="92">
        <v>131</v>
      </c>
      <c r="H89" s="92">
        <v>122</v>
      </c>
      <c r="I89" s="93">
        <v>117</v>
      </c>
      <c r="J89" s="31"/>
      <c r="K89" s="31"/>
      <c r="L89" s="31"/>
      <c r="M89" s="94">
        <v>123</v>
      </c>
      <c r="N89" s="92">
        <v>116</v>
      </c>
      <c r="O89" s="92">
        <v>110</v>
      </c>
      <c r="P89" s="92">
        <v>100</v>
      </c>
      <c r="Q89" s="92">
        <v>91</v>
      </c>
      <c r="R89" s="31"/>
      <c r="S89" s="31"/>
      <c r="T89" s="94">
        <v>96</v>
      </c>
      <c r="U89" s="92">
        <v>100</v>
      </c>
      <c r="V89" s="92">
        <v>98</v>
      </c>
      <c r="W89" s="92">
        <v>93</v>
      </c>
      <c r="X89" s="92">
        <v>97</v>
      </c>
      <c r="Y89" s="31"/>
      <c r="Z89" s="31"/>
      <c r="AA89" s="94">
        <v>119</v>
      </c>
      <c r="AB89" s="92">
        <v>119</v>
      </c>
      <c r="AC89" s="92">
        <v>121</v>
      </c>
      <c r="AD89" s="92">
        <v>119</v>
      </c>
      <c r="AE89" s="92">
        <v>115</v>
      </c>
      <c r="AF89" s="31"/>
      <c r="AG89" s="31"/>
      <c r="AH89" s="94">
        <v>127</v>
      </c>
      <c r="AI89" s="92">
        <v>119</v>
      </c>
      <c r="AJ89" s="92">
        <v>122</v>
      </c>
      <c r="AK89" s="92">
        <v>132</v>
      </c>
      <c r="AL89" s="92">
        <v>138</v>
      </c>
      <c r="AM89" s="31"/>
      <c r="AN89" s="31"/>
      <c r="AO89" s="94">
        <v>131</v>
      </c>
      <c r="AP89" s="92">
        <v>136</v>
      </c>
      <c r="AQ89" s="92">
        <v>127</v>
      </c>
      <c r="AR89" s="92">
        <v>126</v>
      </c>
      <c r="AS89" s="92">
        <v>132</v>
      </c>
      <c r="AT89" s="31"/>
      <c r="AU89" s="31"/>
      <c r="AV89" s="94">
        <v>129</v>
      </c>
      <c r="AW89" s="92">
        <v>131</v>
      </c>
      <c r="AX89" s="92">
        <v>139</v>
      </c>
      <c r="AY89" s="92">
        <v>139</v>
      </c>
      <c r="AZ89" s="92">
        <v>139</v>
      </c>
      <c r="BA89" s="31"/>
      <c r="BB89" s="31"/>
      <c r="BC89" s="94">
        <v>129</v>
      </c>
      <c r="BD89" s="92">
        <v>124</v>
      </c>
      <c r="BE89" s="92">
        <v>135</v>
      </c>
      <c r="BF89" s="92">
        <v>130</v>
      </c>
      <c r="BG89" s="92">
        <v>134</v>
      </c>
      <c r="BH89" s="31"/>
      <c r="BI89" s="31"/>
      <c r="BJ89" s="94">
        <v>136</v>
      </c>
      <c r="BK89" s="92">
        <v>136</v>
      </c>
      <c r="BL89" s="92">
        <v>136</v>
      </c>
      <c r="BM89" s="92">
        <v>138</v>
      </c>
      <c r="BN89" s="92">
        <v>145</v>
      </c>
      <c r="BO89" s="31"/>
      <c r="BP89" s="31"/>
      <c r="BQ89" s="94">
        <v>125</v>
      </c>
      <c r="BR89" s="92">
        <v>129</v>
      </c>
      <c r="BS89" s="92">
        <v>126</v>
      </c>
      <c r="BT89" s="92">
        <v>131</v>
      </c>
      <c r="BU89" s="92">
        <v>149</v>
      </c>
      <c r="BV89" s="31"/>
      <c r="BW89" s="31"/>
      <c r="BX89" s="94">
        <v>138</v>
      </c>
      <c r="BY89" s="92">
        <v>134</v>
      </c>
      <c r="BZ89" s="92">
        <v>137</v>
      </c>
      <c r="CA89" s="92">
        <v>147</v>
      </c>
      <c r="CB89" s="92">
        <v>139</v>
      </c>
      <c r="CC89" s="31"/>
      <c r="CD89" s="31"/>
      <c r="CE89" s="94">
        <v>141</v>
      </c>
      <c r="CF89" s="92">
        <v>140</v>
      </c>
      <c r="CG89" s="92">
        <v>147</v>
      </c>
      <c r="CH89" s="92">
        <v>150</v>
      </c>
      <c r="CI89" s="92">
        <v>148</v>
      </c>
      <c r="CJ89" s="31"/>
      <c r="CK89" s="31"/>
      <c r="CL89" s="94">
        <v>136</v>
      </c>
      <c r="CM89" s="92">
        <v>141</v>
      </c>
      <c r="CN89" s="92">
        <v>140</v>
      </c>
      <c r="CO89" s="92">
        <v>147</v>
      </c>
      <c r="CP89" s="92">
        <v>141</v>
      </c>
      <c r="CQ89" s="31"/>
      <c r="CR89" s="31"/>
      <c r="CS89" s="94">
        <v>141</v>
      </c>
      <c r="CT89" s="92">
        <v>134</v>
      </c>
      <c r="CU89" s="92">
        <v>134</v>
      </c>
      <c r="CV89" s="92">
        <v>136</v>
      </c>
      <c r="CW89" s="92">
        <v>136</v>
      </c>
      <c r="CX89" s="31"/>
      <c r="CY89" s="31"/>
      <c r="CZ89" s="94">
        <v>136</v>
      </c>
      <c r="DA89" s="92">
        <v>132</v>
      </c>
      <c r="DB89" s="92">
        <v>137</v>
      </c>
      <c r="DC89" s="92">
        <v>138</v>
      </c>
      <c r="DD89" s="92">
        <v>140</v>
      </c>
      <c r="DE89" s="31"/>
      <c r="DF89" s="31"/>
      <c r="DG89" s="94">
        <v>150</v>
      </c>
      <c r="DH89" s="92">
        <v>148</v>
      </c>
      <c r="DI89" s="92">
        <v>148</v>
      </c>
      <c r="DJ89" s="92">
        <v>155</v>
      </c>
      <c r="DK89" s="92">
        <v>142</v>
      </c>
      <c r="DL89" s="31"/>
      <c r="DM89" s="31"/>
      <c r="DN89" s="94">
        <v>160</v>
      </c>
      <c r="DO89" s="92">
        <v>161</v>
      </c>
      <c r="DP89" s="92">
        <v>155</v>
      </c>
      <c r="DQ89" s="92">
        <v>156</v>
      </c>
      <c r="DR89" s="92">
        <v>156</v>
      </c>
      <c r="DS89" s="31"/>
      <c r="DT89" s="31"/>
      <c r="DU89" s="94">
        <v>156</v>
      </c>
      <c r="DV89" s="92">
        <v>156</v>
      </c>
      <c r="DW89" s="92">
        <v>156</v>
      </c>
      <c r="DX89" s="92">
        <v>145</v>
      </c>
      <c r="DY89" s="92">
        <v>141</v>
      </c>
      <c r="DZ89" s="31"/>
      <c r="EA89" s="31"/>
      <c r="EB89" s="94">
        <v>156</v>
      </c>
      <c r="EC89" s="92">
        <v>154</v>
      </c>
      <c r="ED89" s="92">
        <v>156</v>
      </c>
      <c r="EE89" s="92">
        <v>148</v>
      </c>
      <c r="EF89" s="92">
        <v>142</v>
      </c>
      <c r="EG89" s="31"/>
      <c r="EH89" s="31"/>
      <c r="EI89" s="94">
        <v>139</v>
      </c>
      <c r="EJ89" s="92">
        <v>163</v>
      </c>
      <c r="EK89" s="92">
        <v>158</v>
      </c>
      <c r="EL89" s="92">
        <v>158</v>
      </c>
      <c r="EM89" s="92">
        <v>167</v>
      </c>
      <c r="EN89" s="31"/>
      <c r="EO89" s="31"/>
      <c r="EP89" s="94">
        <v>165</v>
      </c>
      <c r="EQ89" s="92">
        <v>162</v>
      </c>
      <c r="ER89" s="92">
        <v>156</v>
      </c>
      <c r="ES89" s="92">
        <v>148</v>
      </c>
      <c r="ET89" s="92">
        <v>153</v>
      </c>
      <c r="EU89" s="31"/>
      <c r="EV89" s="31"/>
      <c r="EW89" s="94">
        <v>0</v>
      </c>
      <c r="EX89" s="92">
        <v>144</v>
      </c>
      <c r="EY89" s="92">
        <v>140</v>
      </c>
      <c r="EZ89" s="92">
        <v>142</v>
      </c>
      <c r="FA89" s="92">
        <v>126</v>
      </c>
      <c r="FB89" s="31"/>
      <c r="FC89" s="31"/>
      <c r="FD89" s="26">
        <v>126</v>
      </c>
      <c r="FE89" s="92">
        <v>126</v>
      </c>
      <c r="FF89" s="92">
        <v>126</v>
      </c>
      <c r="FG89" s="92">
        <v>126</v>
      </c>
      <c r="FH89" s="92">
        <v>126</v>
      </c>
      <c r="FI89" s="31"/>
      <c r="FJ89" s="31"/>
      <c r="FK89" s="94">
        <v>148</v>
      </c>
      <c r="FL89" s="92">
        <v>144</v>
      </c>
      <c r="FM89" s="92">
        <v>140</v>
      </c>
      <c r="FN89" s="92">
        <v>141</v>
      </c>
      <c r="FO89" s="92">
        <v>139</v>
      </c>
      <c r="FP89" s="31"/>
      <c r="FQ89" s="31"/>
      <c r="FR89" s="94">
        <v>135</v>
      </c>
      <c r="FS89" s="92">
        <v>137</v>
      </c>
      <c r="FT89" s="92">
        <v>134</v>
      </c>
      <c r="FU89" s="92">
        <v>136</v>
      </c>
      <c r="FV89" s="92">
        <v>134</v>
      </c>
      <c r="FW89" s="31"/>
      <c r="FX89" s="31"/>
      <c r="FY89" s="94">
        <v>144</v>
      </c>
      <c r="FZ89" s="92">
        <v>143</v>
      </c>
      <c r="GA89" s="92">
        <v>158</v>
      </c>
      <c r="GB89" s="92">
        <v>163</v>
      </c>
      <c r="GC89" s="92">
        <v>160</v>
      </c>
      <c r="GD89" s="31"/>
      <c r="GE89" s="31"/>
      <c r="GF89" s="94">
        <v>152</v>
      </c>
      <c r="GG89" s="92">
        <v>157</v>
      </c>
      <c r="GH89" s="92">
        <v>163</v>
      </c>
      <c r="GI89" s="92">
        <v>170</v>
      </c>
      <c r="GJ89" s="92">
        <v>168</v>
      </c>
      <c r="GK89" s="31"/>
      <c r="GL89" s="31"/>
      <c r="GM89" s="94">
        <v>166</v>
      </c>
      <c r="GN89" s="92">
        <v>169</v>
      </c>
      <c r="GO89" s="92">
        <v>167</v>
      </c>
      <c r="GP89" s="92">
        <v>172</v>
      </c>
      <c r="GQ89" s="92">
        <v>165</v>
      </c>
      <c r="GR89" s="31"/>
      <c r="GS89" s="31"/>
      <c r="GT89" s="94">
        <v>163</v>
      </c>
      <c r="GU89" s="92">
        <v>165</v>
      </c>
      <c r="GV89" s="92">
        <v>167</v>
      </c>
      <c r="GW89" s="92">
        <v>173</v>
      </c>
      <c r="GX89" s="92">
        <v>171</v>
      </c>
      <c r="GY89" s="31"/>
      <c r="GZ89" s="31"/>
      <c r="HA89" s="94">
        <v>167</v>
      </c>
      <c r="HB89" s="92">
        <v>167</v>
      </c>
      <c r="HC89" s="92">
        <v>169</v>
      </c>
      <c r="HD89" s="92">
        <v>175</v>
      </c>
      <c r="HE89" s="92">
        <v>171</v>
      </c>
      <c r="HF89" s="31"/>
      <c r="HG89" s="31"/>
      <c r="HH89" s="94">
        <v>166</v>
      </c>
      <c r="HI89" s="92">
        <v>173</v>
      </c>
      <c r="HJ89" s="92">
        <v>172</v>
      </c>
      <c r="HK89" s="92">
        <v>179</v>
      </c>
      <c r="HL89" s="92">
        <v>181</v>
      </c>
      <c r="HM89" s="31"/>
      <c r="HN89" s="31"/>
      <c r="HO89" s="94">
        <v>157</v>
      </c>
      <c r="HP89" s="92">
        <v>156</v>
      </c>
      <c r="HQ89" s="92">
        <v>152</v>
      </c>
      <c r="HR89" s="92">
        <v>148</v>
      </c>
      <c r="HS89" s="92">
        <v>145</v>
      </c>
      <c r="HT89" s="31"/>
      <c r="HU89" s="31"/>
      <c r="HV89" s="94"/>
      <c r="HW89" s="92"/>
      <c r="HX89" s="92"/>
      <c r="HY89" s="92"/>
      <c r="HZ89" s="92">
        <v>145</v>
      </c>
      <c r="IA89" s="31"/>
      <c r="IB89" s="31"/>
      <c r="IC89" s="94">
        <v>130</v>
      </c>
      <c r="ID89" s="92">
        <v>139</v>
      </c>
      <c r="IE89" s="92">
        <v>136</v>
      </c>
      <c r="IF89" s="92">
        <v>141</v>
      </c>
      <c r="IG89" s="92">
        <v>145</v>
      </c>
      <c r="IH89" s="31"/>
      <c r="II89" s="31"/>
      <c r="IJ89" s="94">
        <v>151</v>
      </c>
      <c r="IK89" s="92">
        <v>147</v>
      </c>
      <c r="IL89" s="92">
        <v>152</v>
      </c>
      <c r="IM89" s="92">
        <v>157</v>
      </c>
      <c r="IN89" s="92">
        <v>164</v>
      </c>
      <c r="IO89" s="31"/>
      <c r="IP89" s="31"/>
      <c r="IQ89" s="94">
        <v>151</v>
      </c>
      <c r="IR89" s="92">
        <v>153</v>
      </c>
      <c r="IS89" s="92">
        <v>153</v>
      </c>
      <c r="IT89" s="92">
        <v>144</v>
      </c>
      <c r="IU89" s="92">
        <v>147</v>
      </c>
      <c r="IV89" s="31"/>
      <c r="IW89" s="31"/>
      <c r="IX89" s="94">
        <v>149</v>
      </c>
      <c r="IY89" s="92">
        <v>139</v>
      </c>
      <c r="IZ89" s="92">
        <v>147</v>
      </c>
      <c r="JA89" s="92">
        <v>152</v>
      </c>
      <c r="JB89" s="92">
        <v>153</v>
      </c>
      <c r="JC89" s="31"/>
      <c r="JD89" s="31"/>
      <c r="JE89" s="94">
        <v>148</v>
      </c>
      <c r="JF89" s="92">
        <v>148</v>
      </c>
      <c r="JG89" s="92">
        <v>151</v>
      </c>
      <c r="JH89" s="92">
        <v>151</v>
      </c>
      <c r="JI89" s="92">
        <v>150</v>
      </c>
      <c r="JJ89" s="31"/>
      <c r="JK89" s="31"/>
      <c r="JL89" s="94">
        <v>149</v>
      </c>
      <c r="JM89" s="92">
        <v>152</v>
      </c>
      <c r="JN89" s="92">
        <v>155</v>
      </c>
      <c r="JO89" s="92">
        <v>157</v>
      </c>
      <c r="JP89" s="92"/>
      <c r="JQ89" s="31"/>
      <c r="JR89" s="31"/>
      <c r="JS89" s="94">
        <v>108</v>
      </c>
      <c r="JT89" s="92">
        <v>108</v>
      </c>
      <c r="JU89" s="92">
        <v>112</v>
      </c>
      <c r="JV89" s="92">
        <v>112</v>
      </c>
      <c r="JW89" s="92">
        <v>108</v>
      </c>
      <c r="JX89" s="31"/>
      <c r="JY89" s="31"/>
      <c r="JZ89" s="94">
        <v>108</v>
      </c>
      <c r="KA89" s="92">
        <v>113</v>
      </c>
      <c r="KB89" s="92">
        <v>137</v>
      </c>
      <c r="KC89" s="92">
        <v>142</v>
      </c>
      <c r="KD89" s="92">
        <v>139</v>
      </c>
      <c r="KE89" s="31"/>
      <c r="KF89" s="31"/>
      <c r="KG89" s="94">
        <v>145</v>
      </c>
      <c r="KH89" s="92">
        <v>136</v>
      </c>
      <c r="KI89" s="92">
        <v>130</v>
      </c>
      <c r="KJ89" s="92">
        <v>136</v>
      </c>
      <c r="KK89" s="92">
        <v>145</v>
      </c>
      <c r="KL89" s="31"/>
      <c r="KM89" s="31"/>
      <c r="KN89" s="94">
        <v>143</v>
      </c>
      <c r="KO89" s="92">
        <v>146</v>
      </c>
      <c r="KP89" s="92">
        <v>154</v>
      </c>
      <c r="KQ89" s="92">
        <v>152</v>
      </c>
      <c r="KR89" s="92">
        <v>155</v>
      </c>
      <c r="KS89" s="31"/>
      <c r="KT89" s="31"/>
      <c r="KU89" s="94">
        <v>168</v>
      </c>
      <c r="KV89" s="92">
        <v>176</v>
      </c>
      <c r="KW89" s="92">
        <v>176</v>
      </c>
      <c r="KX89" s="92">
        <v>199</v>
      </c>
      <c r="KY89" s="92">
        <v>193</v>
      </c>
      <c r="KZ89" s="31"/>
      <c r="LA89" s="31"/>
      <c r="LB89" s="94">
        <v>186</v>
      </c>
      <c r="LC89" s="92">
        <v>185</v>
      </c>
      <c r="LD89" s="92">
        <v>188</v>
      </c>
      <c r="LE89" s="92">
        <v>173</v>
      </c>
      <c r="LF89" s="92">
        <v>163</v>
      </c>
      <c r="LG89" s="31"/>
      <c r="LH89" s="31"/>
      <c r="LI89" s="94">
        <v>161</v>
      </c>
      <c r="LJ89" s="92">
        <v>157</v>
      </c>
      <c r="LK89" s="92">
        <v>149</v>
      </c>
      <c r="LL89" s="92">
        <v>150</v>
      </c>
      <c r="LM89" s="92">
        <v>163</v>
      </c>
      <c r="LN89" s="31"/>
      <c r="LO89" s="31"/>
      <c r="LP89" s="94">
        <v>157</v>
      </c>
      <c r="LQ89" s="92">
        <v>161</v>
      </c>
      <c r="LR89" s="92">
        <v>158</v>
      </c>
      <c r="LS89" s="92">
        <v>157</v>
      </c>
      <c r="LT89" s="92">
        <v>147</v>
      </c>
      <c r="LU89" s="31"/>
      <c r="LV89" s="31"/>
      <c r="LW89" s="94">
        <v>158</v>
      </c>
      <c r="LX89" s="92">
        <v>149</v>
      </c>
      <c r="LY89" s="92">
        <v>149</v>
      </c>
      <c r="LZ89" s="92">
        <v>136</v>
      </c>
      <c r="MA89" s="92">
        <v>142</v>
      </c>
      <c r="MB89" s="31"/>
      <c r="MC89" s="31"/>
      <c r="MD89" s="94">
        <v>160</v>
      </c>
      <c r="ME89" s="92">
        <v>167</v>
      </c>
      <c r="MF89" s="92">
        <v>169</v>
      </c>
      <c r="MG89" s="92">
        <v>173</v>
      </c>
      <c r="MH89" s="92">
        <v>175</v>
      </c>
      <c r="MI89" s="31"/>
      <c r="MJ89" s="31"/>
      <c r="MK89" s="94">
        <v>168</v>
      </c>
      <c r="ML89" s="92">
        <v>173</v>
      </c>
      <c r="MM89" s="92">
        <v>174</v>
      </c>
      <c r="MN89" s="92">
        <v>162</v>
      </c>
      <c r="MO89" s="92">
        <v>167</v>
      </c>
      <c r="MP89" s="31"/>
      <c r="MQ89" s="31"/>
      <c r="MR89" s="94">
        <v>169</v>
      </c>
      <c r="MS89" s="92">
        <v>169</v>
      </c>
      <c r="MT89" s="92">
        <v>173</v>
      </c>
      <c r="MU89" s="92">
        <v>176</v>
      </c>
      <c r="MV89" s="92"/>
      <c r="MW89" s="31"/>
      <c r="MX89" s="31"/>
      <c r="MY89" s="94"/>
      <c r="MZ89" s="92"/>
      <c r="NA89" s="92"/>
      <c r="NB89" s="92"/>
      <c r="NC89" s="92"/>
      <c r="ND89" s="31"/>
      <c r="NE89" s="31"/>
      <c r="NF89" s="16" t="s">
        <v>759</v>
      </c>
    </row>
    <row r="90" spans="1:370" s="111" customFormat="1" ht="15.75" x14ac:dyDescent="0.25">
      <c r="A90" s="66" t="s">
        <v>869</v>
      </c>
      <c r="B90" s="23" t="s">
        <v>870</v>
      </c>
      <c r="C90" s="82">
        <v>0.9</v>
      </c>
      <c r="D90" s="35" t="s">
        <v>820</v>
      </c>
      <c r="E90" s="96"/>
      <c r="F90" s="110">
        <f t="shared" ref="F90:G90" si="211">F89/$C$89</f>
        <v>1.1056910569105691</v>
      </c>
      <c r="G90" s="110">
        <f t="shared" si="211"/>
        <v>1.065040650406504</v>
      </c>
      <c r="H90" s="83">
        <f>H89/$C$89</f>
        <v>0.99186991869918695</v>
      </c>
      <c r="I90" s="84">
        <f>I89/$C$89</f>
        <v>0.95121951219512191</v>
      </c>
      <c r="J90" s="31"/>
      <c r="K90" s="31"/>
      <c r="L90" s="31"/>
      <c r="M90" s="110">
        <f>M89/$C$89</f>
        <v>1</v>
      </c>
      <c r="N90" s="110">
        <f>N89/$C$89</f>
        <v>0.94308943089430897</v>
      </c>
      <c r="O90" s="83">
        <f>O89/$C$89</f>
        <v>0.89430894308943087</v>
      </c>
      <c r="P90" s="84">
        <f>P89/$C$89</f>
        <v>0.81300813008130079</v>
      </c>
      <c r="Q90" s="110">
        <f>Q89/$C$89</f>
        <v>0.73983739837398377</v>
      </c>
      <c r="R90" s="31"/>
      <c r="S90" s="31"/>
      <c r="T90" s="110">
        <f>T89/$C$89</f>
        <v>0.78048780487804881</v>
      </c>
      <c r="U90" s="110">
        <f>U89/$C$89</f>
        <v>0.81300813008130079</v>
      </c>
      <c r="V90" s="83">
        <f>V89/$C$89</f>
        <v>0.7967479674796748</v>
      </c>
      <c r="W90" s="84">
        <f>W89/$C$89</f>
        <v>0.75609756097560976</v>
      </c>
      <c r="X90" s="110">
        <f>X89/$C$89</f>
        <v>0.78861788617886175</v>
      </c>
      <c r="Y90" s="31"/>
      <c r="Z90" s="31"/>
      <c r="AA90" s="110">
        <f>AA89/$C$89</f>
        <v>0.96747967479674801</v>
      </c>
      <c r="AB90" s="110">
        <f>AB89/$C$89</f>
        <v>0.96747967479674801</v>
      </c>
      <c r="AC90" s="83">
        <f>AC89/$C$89</f>
        <v>0.98373983739837401</v>
      </c>
      <c r="AD90" s="84">
        <f>AD89/$C$89</f>
        <v>0.96747967479674801</v>
      </c>
      <c r="AE90" s="110">
        <f>AE89/$C$89</f>
        <v>0.93495934959349591</v>
      </c>
      <c r="AF90" s="31"/>
      <c r="AG90" s="31"/>
      <c r="AH90" s="110">
        <f>AH89/$C$89</f>
        <v>1.032520325203252</v>
      </c>
      <c r="AI90" s="110">
        <f>AI89/$C$89</f>
        <v>0.96747967479674801</v>
      </c>
      <c r="AJ90" s="83">
        <f>AJ89/$C$89</f>
        <v>0.99186991869918695</v>
      </c>
      <c r="AK90" s="84">
        <f>AK89/$C$89</f>
        <v>1.0731707317073171</v>
      </c>
      <c r="AL90" s="110">
        <f>AL89/$C$89</f>
        <v>1.1219512195121952</v>
      </c>
      <c r="AM90" s="31"/>
      <c r="AN90" s="31"/>
      <c r="AO90" s="110">
        <f>AO89/$C$89</f>
        <v>1.065040650406504</v>
      </c>
      <c r="AP90" s="110">
        <f>AP89/$C$89</f>
        <v>1.1056910569105691</v>
      </c>
      <c r="AQ90" s="83">
        <f>AQ89/$C$89</f>
        <v>1.032520325203252</v>
      </c>
      <c r="AR90" s="84">
        <f>AR89/$C$89</f>
        <v>1.024390243902439</v>
      </c>
      <c r="AS90" s="110">
        <f>AS89/$C$89</f>
        <v>1.0731707317073171</v>
      </c>
      <c r="AT90" s="31"/>
      <c r="AU90" s="31"/>
      <c r="AV90" s="110">
        <f>AV89/$C$89</f>
        <v>1.0487804878048781</v>
      </c>
      <c r="AW90" s="110">
        <f>AW89/$C$89</f>
        <v>1.065040650406504</v>
      </c>
      <c r="AX90" s="83">
        <f>AX89/$C$89</f>
        <v>1.1300813008130082</v>
      </c>
      <c r="AY90" s="84">
        <f>AY89/$C$89</f>
        <v>1.1300813008130082</v>
      </c>
      <c r="AZ90" s="110">
        <f>AZ89/$C$89</f>
        <v>1.1300813008130082</v>
      </c>
      <c r="BA90" s="31"/>
      <c r="BB90" s="31"/>
      <c r="BC90" s="110">
        <f>BC89/$C$89</f>
        <v>1.0487804878048781</v>
      </c>
      <c r="BD90" s="110">
        <f>BD89/$C$89</f>
        <v>1.0081300813008129</v>
      </c>
      <c r="BE90" s="83">
        <f>BE89/$C$89</f>
        <v>1.0975609756097562</v>
      </c>
      <c r="BF90" s="84">
        <f>BF89/$C$89</f>
        <v>1.056910569105691</v>
      </c>
      <c r="BG90" s="110">
        <f>BG89/$C$89</f>
        <v>1.089430894308943</v>
      </c>
      <c r="BH90" s="31"/>
      <c r="BI90" s="31"/>
      <c r="BJ90" s="110">
        <f>BJ89/$C$89</f>
        <v>1.1056910569105691</v>
      </c>
      <c r="BK90" s="110">
        <f>BK89/$C$89</f>
        <v>1.1056910569105691</v>
      </c>
      <c r="BL90" s="83">
        <f>BL89/$C$89</f>
        <v>1.1056910569105691</v>
      </c>
      <c r="BM90" s="84">
        <f>BM89/$C$89</f>
        <v>1.1219512195121952</v>
      </c>
      <c r="BN90" s="110">
        <f>BN89/$C$89</f>
        <v>1.1788617886178863</v>
      </c>
      <c r="BO90" s="31"/>
      <c r="BP90" s="31"/>
      <c r="BQ90" s="110">
        <f>BQ89/$C$89</f>
        <v>1.0162601626016261</v>
      </c>
      <c r="BR90" s="110">
        <f>BR89/$C$89</f>
        <v>1.0487804878048781</v>
      </c>
      <c r="BS90" s="83">
        <f>BS89/$C$89</f>
        <v>1.024390243902439</v>
      </c>
      <c r="BT90" s="84">
        <f>BT89/$C$89</f>
        <v>1.065040650406504</v>
      </c>
      <c r="BU90" s="110">
        <f>BU89/$C$89</f>
        <v>1.2113821138211383</v>
      </c>
      <c r="BV90" s="31"/>
      <c r="BW90" s="31"/>
      <c r="BX90" s="110">
        <f>BX89/$C$89</f>
        <v>1.1219512195121952</v>
      </c>
      <c r="BY90" s="110">
        <f>BY89/$C$89</f>
        <v>1.089430894308943</v>
      </c>
      <c r="BZ90" s="83">
        <f>BZ89/$C$89</f>
        <v>1.1138211382113821</v>
      </c>
      <c r="CA90" s="84">
        <f>CA89/$C$89</f>
        <v>1.1951219512195121</v>
      </c>
      <c r="CB90" s="110">
        <f>CB89/$C$89</f>
        <v>1.1300813008130082</v>
      </c>
      <c r="CC90" s="31"/>
      <c r="CD90" s="31"/>
      <c r="CE90" s="110">
        <f>CE89/$C$89</f>
        <v>1.1463414634146341</v>
      </c>
      <c r="CF90" s="110">
        <f>CF89/$C$89</f>
        <v>1.1382113821138211</v>
      </c>
      <c r="CG90" s="83">
        <f>CG89/$C$89</f>
        <v>1.1951219512195121</v>
      </c>
      <c r="CH90" s="84">
        <f>CH89/$C$89</f>
        <v>1.2195121951219512</v>
      </c>
      <c r="CI90" s="110">
        <f>CI89/$C$89</f>
        <v>1.2032520325203253</v>
      </c>
      <c r="CJ90" s="31"/>
      <c r="CK90" s="31"/>
      <c r="CL90" s="110">
        <f>CL89/$C$89</f>
        <v>1.1056910569105691</v>
      </c>
      <c r="CM90" s="110">
        <f>CM89/$C$89</f>
        <v>1.1463414634146341</v>
      </c>
      <c r="CN90" s="83">
        <f>CN89/$C$89</f>
        <v>1.1382113821138211</v>
      </c>
      <c r="CO90" s="84">
        <f>CO89/$C$89</f>
        <v>1.1951219512195121</v>
      </c>
      <c r="CP90" s="110">
        <f>CP89/$C$89</f>
        <v>1.1463414634146341</v>
      </c>
      <c r="CQ90" s="31"/>
      <c r="CR90" s="31"/>
      <c r="CS90" s="110">
        <f>CS89/$C$89</f>
        <v>1.1463414634146341</v>
      </c>
      <c r="CT90" s="110">
        <f>CT89/$C$89</f>
        <v>1.089430894308943</v>
      </c>
      <c r="CU90" s="83">
        <f>CU89/$C$89</f>
        <v>1.089430894308943</v>
      </c>
      <c r="CV90" s="84">
        <f>CV89/$C$89</f>
        <v>1.1056910569105691</v>
      </c>
      <c r="CW90" s="110">
        <f>CW89/$C$89</f>
        <v>1.1056910569105691</v>
      </c>
      <c r="CX90" s="31"/>
      <c r="CY90" s="31"/>
      <c r="CZ90" s="110">
        <f>CZ89/$C$89</f>
        <v>1.1056910569105691</v>
      </c>
      <c r="DA90" s="110">
        <f>DA89/$C$89</f>
        <v>1.0731707317073171</v>
      </c>
      <c r="DB90" s="83">
        <f>DB89/$C$89</f>
        <v>1.1138211382113821</v>
      </c>
      <c r="DC90" s="84">
        <f>DC89/$C$89</f>
        <v>1.1219512195121952</v>
      </c>
      <c r="DD90" s="110">
        <f>DD89/$C$89</f>
        <v>1.1382113821138211</v>
      </c>
      <c r="DE90" s="31"/>
      <c r="DF90" s="31"/>
      <c r="DG90" s="110">
        <f>DG89/$C$89</f>
        <v>1.2195121951219512</v>
      </c>
      <c r="DH90" s="110">
        <f>DH89/$C$89</f>
        <v>1.2032520325203253</v>
      </c>
      <c r="DI90" s="83">
        <f>DI89/$C$89</f>
        <v>1.2032520325203253</v>
      </c>
      <c r="DJ90" s="84">
        <f>DJ89/$C$89</f>
        <v>1.2601626016260163</v>
      </c>
      <c r="DK90" s="110">
        <f>DK89/$C$89</f>
        <v>1.1544715447154472</v>
      </c>
      <c r="DL90" s="31"/>
      <c r="DM90" s="31"/>
      <c r="DN90" s="110">
        <f>DN89/$C$89</f>
        <v>1.3008130081300813</v>
      </c>
      <c r="DO90" s="110">
        <f>DO89/$C$89</f>
        <v>1.3089430894308942</v>
      </c>
      <c r="DP90" s="83">
        <f>DP89/$C$89</f>
        <v>1.2601626016260163</v>
      </c>
      <c r="DQ90" s="84">
        <f>DQ89/$C$89</f>
        <v>1.2682926829268293</v>
      </c>
      <c r="DR90" s="110">
        <f>DR89/$C$89</f>
        <v>1.2682926829268293</v>
      </c>
      <c r="DS90" s="31"/>
      <c r="DT90" s="31"/>
      <c r="DU90" s="110">
        <f>DU89/$C$89</f>
        <v>1.2682926829268293</v>
      </c>
      <c r="DV90" s="110">
        <f>DV89/$C$89</f>
        <v>1.2682926829268293</v>
      </c>
      <c r="DW90" s="83">
        <f>DW89/$C$89</f>
        <v>1.2682926829268293</v>
      </c>
      <c r="DX90" s="84">
        <f>DX89/$C$89</f>
        <v>1.1788617886178863</v>
      </c>
      <c r="DY90" s="110">
        <f>DY89/$C$89</f>
        <v>1.1463414634146341</v>
      </c>
      <c r="DZ90" s="31"/>
      <c r="EA90" s="31"/>
      <c r="EB90" s="110">
        <f>EB89/$C$89</f>
        <v>1.2682926829268293</v>
      </c>
      <c r="EC90" s="110">
        <f>EC89/$C$89</f>
        <v>1.2520325203252032</v>
      </c>
      <c r="ED90" s="83">
        <f>ED89/$C$89</f>
        <v>1.2682926829268293</v>
      </c>
      <c r="EE90" s="84">
        <f>EE89/$C$89</f>
        <v>1.2032520325203253</v>
      </c>
      <c r="EF90" s="110">
        <f>EF89/$C$89</f>
        <v>1.1544715447154472</v>
      </c>
      <c r="EG90" s="31"/>
      <c r="EH90" s="31"/>
      <c r="EI90" s="110">
        <f>EI89/$C$89</f>
        <v>1.1300813008130082</v>
      </c>
      <c r="EJ90" s="110">
        <f>EJ89/$C$89</f>
        <v>1.3252032520325203</v>
      </c>
      <c r="EK90" s="83">
        <f>EK89/$C$89</f>
        <v>1.2845528455284554</v>
      </c>
      <c r="EL90" s="84">
        <f>EL89/$C$89</f>
        <v>1.2845528455284554</v>
      </c>
      <c r="EM90" s="110">
        <f>EM89/$C$89</f>
        <v>1.3577235772357723</v>
      </c>
      <c r="EN90" s="31"/>
      <c r="EO90" s="31"/>
      <c r="EP90" s="110">
        <f>EP89/$C$89</f>
        <v>1.3414634146341464</v>
      </c>
      <c r="EQ90" s="110">
        <f>EQ89/$C$89</f>
        <v>1.3170731707317074</v>
      </c>
      <c r="ER90" s="83">
        <f>ER89/$C$89</f>
        <v>1.2682926829268293</v>
      </c>
      <c r="ES90" s="84">
        <f>ES89/$C$89</f>
        <v>1.2032520325203253</v>
      </c>
      <c r="ET90" s="110">
        <f>ET89/$C$89</f>
        <v>1.2439024390243902</v>
      </c>
      <c r="EU90" s="31"/>
      <c r="EV90" s="31"/>
      <c r="EW90" s="110">
        <f>EW89/$C$89</f>
        <v>0</v>
      </c>
      <c r="EX90" s="110">
        <f>EX89/$C$89</f>
        <v>1.1707317073170731</v>
      </c>
      <c r="EY90" s="83">
        <f>EY89/$C$89</f>
        <v>1.1382113821138211</v>
      </c>
      <c r="EZ90" s="84">
        <f>EZ89/$C$89</f>
        <v>1.1544715447154472</v>
      </c>
      <c r="FA90" s="110">
        <f>FA89/$C$89</f>
        <v>1.024390243902439</v>
      </c>
      <c r="FB90" s="31"/>
      <c r="FC90" s="31"/>
      <c r="FD90" s="110">
        <f>FD89/$C$89</f>
        <v>1.024390243902439</v>
      </c>
      <c r="FE90" s="110">
        <f>FE89/$C$89</f>
        <v>1.024390243902439</v>
      </c>
      <c r="FF90" s="83">
        <f>FF89/$C$89</f>
        <v>1.024390243902439</v>
      </c>
      <c r="FG90" s="84">
        <f>FG89/$C$89</f>
        <v>1.024390243902439</v>
      </c>
      <c r="FH90" s="110">
        <f>FH89/$C$89</f>
        <v>1.024390243902439</v>
      </c>
      <c r="FI90" s="31"/>
      <c r="FJ90" s="31"/>
      <c r="FK90" s="110">
        <f>FK89/$C$89</f>
        <v>1.2032520325203253</v>
      </c>
      <c r="FL90" s="110">
        <f>FL89/$C$89</f>
        <v>1.1707317073170731</v>
      </c>
      <c r="FM90" s="83">
        <f>FM89/$C$89</f>
        <v>1.1382113821138211</v>
      </c>
      <c r="FN90" s="84">
        <f>FN89/$C$89</f>
        <v>1.1463414634146341</v>
      </c>
      <c r="FO90" s="110">
        <f>FO89/$C$89</f>
        <v>1.1300813008130082</v>
      </c>
      <c r="FP90" s="31"/>
      <c r="FQ90" s="31"/>
      <c r="FR90" s="110">
        <f>FR89/$C$89</f>
        <v>1.0975609756097562</v>
      </c>
      <c r="FS90" s="110">
        <f>FS89/$C$89</f>
        <v>1.1138211382113821</v>
      </c>
      <c r="FT90" s="83">
        <f>FT89/$C$89</f>
        <v>1.089430894308943</v>
      </c>
      <c r="FU90" s="84">
        <f>FU89/$C$89</f>
        <v>1.1056910569105691</v>
      </c>
      <c r="FV90" s="110">
        <f>FV89/$C$89</f>
        <v>1.089430894308943</v>
      </c>
      <c r="FW90" s="31"/>
      <c r="FX90" s="31"/>
      <c r="FY90" s="110">
        <f>FY89/$C$89</f>
        <v>1.1707317073170731</v>
      </c>
      <c r="FZ90" s="110">
        <f>FZ89/$C$89</f>
        <v>1.1626016260162602</v>
      </c>
      <c r="GA90" s="83">
        <f>GA89/$C$89</f>
        <v>1.2845528455284554</v>
      </c>
      <c r="GB90" s="84">
        <f>GB89/$C$89</f>
        <v>1.3252032520325203</v>
      </c>
      <c r="GC90" s="110">
        <f>GC89/$C$89</f>
        <v>1.3008130081300813</v>
      </c>
      <c r="GD90" s="31"/>
      <c r="GE90" s="31"/>
      <c r="GF90" s="110">
        <f>GF89/$C$89</f>
        <v>1.2357723577235773</v>
      </c>
      <c r="GG90" s="110">
        <f>GG89/$C$89</f>
        <v>1.2764227642276422</v>
      </c>
      <c r="GH90" s="83">
        <f>GH89/$C$89</f>
        <v>1.3252032520325203</v>
      </c>
      <c r="GI90" s="84">
        <f>GI89/$C$89</f>
        <v>1.3821138211382114</v>
      </c>
      <c r="GJ90" s="110">
        <f>GJ89/$C$89</f>
        <v>1.3658536585365855</v>
      </c>
      <c r="GK90" s="31"/>
      <c r="GL90" s="31"/>
      <c r="GM90" s="110">
        <f>GM89/$C$89</f>
        <v>1.3495934959349594</v>
      </c>
      <c r="GN90" s="110">
        <f>GN89/$C$89</f>
        <v>1.3739837398373984</v>
      </c>
      <c r="GO90" s="83">
        <f>GO89/$C$89</f>
        <v>1.3577235772357723</v>
      </c>
      <c r="GP90" s="84">
        <f>GP89/$C$89</f>
        <v>1.3983739837398375</v>
      </c>
      <c r="GQ90" s="110">
        <f>GQ89/$C$89</f>
        <v>1.3414634146341464</v>
      </c>
      <c r="GR90" s="31"/>
      <c r="GS90" s="31"/>
      <c r="GT90" s="110">
        <f>GT89/$C$89</f>
        <v>1.3252032520325203</v>
      </c>
      <c r="GU90" s="110">
        <f>GU89/$C$89</f>
        <v>1.3414634146341464</v>
      </c>
      <c r="GV90" s="83">
        <f>GV89/$C$89</f>
        <v>1.3577235772357723</v>
      </c>
      <c r="GW90" s="84">
        <f>GW89/$C$89</f>
        <v>1.4065040650406504</v>
      </c>
      <c r="GX90" s="110">
        <f>GX89/$C$89</f>
        <v>1.3902439024390243</v>
      </c>
      <c r="GY90" s="31"/>
      <c r="GZ90" s="31"/>
      <c r="HA90" s="110">
        <f>HA89/$C$89</f>
        <v>1.3577235772357723</v>
      </c>
      <c r="HB90" s="110">
        <f>HB89/$C$89</f>
        <v>1.3577235772357723</v>
      </c>
      <c r="HC90" s="83">
        <f>HC89/$C$89</f>
        <v>1.3739837398373984</v>
      </c>
      <c r="HD90" s="84">
        <f>HD89/$C$89</f>
        <v>1.4227642276422765</v>
      </c>
      <c r="HE90" s="110">
        <f>HE89/$C$89</f>
        <v>1.3902439024390243</v>
      </c>
      <c r="HF90" s="31"/>
      <c r="HG90" s="31"/>
      <c r="HH90" s="110">
        <f>HH89/$C$89</f>
        <v>1.3495934959349594</v>
      </c>
      <c r="HI90" s="110">
        <f>HI89/$C$89</f>
        <v>1.4065040650406504</v>
      </c>
      <c r="HJ90" s="83">
        <f>HJ89/$C$89</f>
        <v>1.3983739837398375</v>
      </c>
      <c r="HK90" s="84">
        <f>HK89/$C$89</f>
        <v>1.4552845528455285</v>
      </c>
      <c r="HL90" s="110">
        <f>HL89/$C$89</f>
        <v>1.4715447154471544</v>
      </c>
      <c r="HM90" s="31"/>
      <c r="HN90" s="31"/>
      <c r="HO90" s="110">
        <f>HO89/$C$89</f>
        <v>1.2764227642276422</v>
      </c>
      <c r="HP90" s="110">
        <f>HP89/$C$89</f>
        <v>1.2682926829268293</v>
      </c>
      <c r="HQ90" s="83">
        <f>HQ89/$C$89</f>
        <v>1.2357723577235773</v>
      </c>
      <c r="HR90" s="84">
        <f>HR89/$C$89</f>
        <v>1.2032520325203253</v>
      </c>
      <c r="HS90" s="110">
        <f>HS89/$C$89</f>
        <v>1.1788617886178863</v>
      </c>
      <c r="HT90" s="31"/>
      <c r="HU90" s="31"/>
      <c r="HV90" s="110">
        <f>HV89/$C$89</f>
        <v>0</v>
      </c>
      <c r="HW90" s="110">
        <f>HW89/$C$89</f>
        <v>0</v>
      </c>
      <c r="HX90" s="83">
        <f>HX89/$C$89</f>
        <v>0</v>
      </c>
      <c r="HY90" s="84">
        <f>HY89/$C$89</f>
        <v>0</v>
      </c>
      <c r="HZ90" s="110">
        <f>HZ89/$C$89</f>
        <v>1.1788617886178863</v>
      </c>
      <c r="IA90" s="31"/>
      <c r="IB90" s="31"/>
      <c r="IC90" s="110">
        <f>IC89/$C$89</f>
        <v>1.056910569105691</v>
      </c>
      <c r="ID90" s="110">
        <f>ID89/$C$89</f>
        <v>1.1300813008130082</v>
      </c>
      <c r="IE90" s="83">
        <f>IE89/$C$89</f>
        <v>1.1056910569105691</v>
      </c>
      <c r="IF90" s="84">
        <f>IF89/$C$89</f>
        <v>1.1463414634146341</v>
      </c>
      <c r="IG90" s="110">
        <f>IG89/$C$89</f>
        <v>1.1788617886178863</v>
      </c>
      <c r="IH90" s="31"/>
      <c r="II90" s="31"/>
      <c r="IJ90" s="110">
        <f>IJ89/$C$89</f>
        <v>1.2276422764227641</v>
      </c>
      <c r="IK90" s="110">
        <f>IK89/$C$89</f>
        <v>1.1951219512195121</v>
      </c>
      <c r="IL90" s="83">
        <f>IL89/$C$89</f>
        <v>1.2357723577235773</v>
      </c>
      <c r="IM90" s="84">
        <f>IM89/$C$89</f>
        <v>1.2764227642276422</v>
      </c>
      <c r="IN90" s="110">
        <f>IN89/$C$89</f>
        <v>1.3333333333333333</v>
      </c>
      <c r="IO90" s="31"/>
      <c r="IP90" s="31"/>
      <c r="IQ90" s="110">
        <f>IQ89/$C$89</f>
        <v>1.2276422764227641</v>
      </c>
      <c r="IR90" s="110">
        <f>IR89/$C$89</f>
        <v>1.2439024390243902</v>
      </c>
      <c r="IS90" s="83">
        <f>IS89/$C$89</f>
        <v>1.2439024390243902</v>
      </c>
      <c r="IT90" s="84">
        <f>IT89/$C$89</f>
        <v>1.1707317073170731</v>
      </c>
      <c r="IU90" s="110">
        <f>IU89/$C$89</f>
        <v>1.1951219512195121</v>
      </c>
      <c r="IV90" s="31"/>
      <c r="IW90" s="31"/>
      <c r="IX90" s="110">
        <f>IX89/$C$89</f>
        <v>1.2113821138211383</v>
      </c>
      <c r="IY90" s="110">
        <f>IY89/$C$89</f>
        <v>1.1300813008130082</v>
      </c>
      <c r="IZ90" s="83">
        <f>IZ89/$C$89</f>
        <v>1.1951219512195121</v>
      </c>
      <c r="JA90" s="84">
        <f>JA89/$C$89</f>
        <v>1.2357723577235773</v>
      </c>
      <c r="JB90" s="110">
        <f>JB89/$C$89</f>
        <v>1.2439024390243902</v>
      </c>
      <c r="JC90" s="31"/>
      <c r="JD90" s="31"/>
      <c r="JE90" s="110">
        <f>JE89/$C$89</f>
        <v>1.2032520325203253</v>
      </c>
      <c r="JF90" s="110">
        <f>JF89/$C$89</f>
        <v>1.2032520325203253</v>
      </c>
      <c r="JG90" s="83">
        <f>JG89/$C$89</f>
        <v>1.2276422764227641</v>
      </c>
      <c r="JH90" s="84">
        <f>JH89/$C$89</f>
        <v>1.2276422764227641</v>
      </c>
      <c r="JI90" s="110">
        <f>JI89/$C$89</f>
        <v>1.2195121951219512</v>
      </c>
      <c r="JJ90" s="31"/>
      <c r="JK90" s="31"/>
      <c r="JL90" s="110">
        <f>JL89/$C$89</f>
        <v>1.2113821138211383</v>
      </c>
      <c r="JM90" s="110">
        <f>JM89/$C$89</f>
        <v>1.2357723577235773</v>
      </c>
      <c r="JN90" s="83">
        <f>JN89/$C$89</f>
        <v>1.2601626016260163</v>
      </c>
      <c r="JO90" s="84">
        <f>JO89/$C$89</f>
        <v>1.2764227642276422</v>
      </c>
      <c r="JP90" s="110">
        <f>JP89/$C$89</f>
        <v>0</v>
      </c>
      <c r="JQ90" s="31"/>
      <c r="JR90" s="31"/>
      <c r="JS90" s="110">
        <f>JS89/$C$89</f>
        <v>0.87804878048780488</v>
      </c>
      <c r="JT90" s="110">
        <f>JT89/$C$89</f>
        <v>0.87804878048780488</v>
      </c>
      <c r="JU90" s="83">
        <f>JU89/$C$89</f>
        <v>0.91056910569105687</v>
      </c>
      <c r="JV90" s="84">
        <f>JV89/$C$89</f>
        <v>0.91056910569105687</v>
      </c>
      <c r="JW90" s="110">
        <f>JW89/$C$89</f>
        <v>0.87804878048780488</v>
      </c>
      <c r="JX90" s="31"/>
      <c r="JY90" s="31"/>
      <c r="JZ90" s="110">
        <f>JZ89/$C$89</f>
        <v>0.87804878048780488</v>
      </c>
      <c r="KA90" s="110">
        <f>KA89/$C$89</f>
        <v>0.91869918699186992</v>
      </c>
      <c r="KB90" s="83">
        <f>KB89/$C$89</f>
        <v>1.1138211382113821</v>
      </c>
      <c r="KC90" s="84">
        <f>KC89/$C$89</f>
        <v>1.1544715447154472</v>
      </c>
      <c r="KD90" s="110">
        <f>KD89/$C$89</f>
        <v>1.1300813008130082</v>
      </c>
      <c r="KE90" s="31"/>
      <c r="KF90" s="31"/>
      <c r="KG90" s="110">
        <f>KG89/$C$89</f>
        <v>1.1788617886178863</v>
      </c>
      <c r="KH90" s="110">
        <f>KH89/$C$89</f>
        <v>1.1056910569105691</v>
      </c>
      <c r="KI90" s="83">
        <f>KI89/$C$89</f>
        <v>1.056910569105691</v>
      </c>
      <c r="KJ90" s="84">
        <f>KJ89/$C$89</f>
        <v>1.1056910569105691</v>
      </c>
      <c r="KK90" s="110">
        <f>KK89/$C$89</f>
        <v>1.1788617886178863</v>
      </c>
      <c r="KL90" s="31"/>
      <c r="KM90" s="31"/>
      <c r="KN90" s="110">
        <f>KN89/$C$89</f>
        <v>1.1626016260162602</v>
      </c>
      <c r="KO90" s="110">
        <f>KO89/$C$89</f>
        <v>1.1869918699186992</v>
      </c>
      <c r="KP90" s="83">
        <f>KP89/$C$89</f>
        <v>1.2520325203252032</v>
      </c>
      <c r="KQ90" s="84">
        <f>KQ89/$C$89</f>
        <v>1.2357723577235773</v>
      </c>
      <c r="KR90" s="110">
        <f>KR89/$C$89</f>
        <v>1.2601626016260163</v>
      </c>
      <c r="KS90" s="31"/>
      <c r="KT90" s="31"/>
      <c r="KU90" s="110">
        <f>KU89/$C$89</f>
        <v>1.3658536585365855</v>
      </c>
      <c r="KV90" s="110">
        <f>KV89/$C$89</f>
        <v>1.4308943089430894</v>
      </c>
      <c r="KW90" s="83">
        <f>KW89/$C$89</f>
        <v>1.4308943089430894</v>
      </c>
      <c r="KX90" s="84">
        <f>KX89/$C$89</f>
        <v>1.6178861788617886</v>
      </c>
      <c r="KY90" s="110">
        <f>KY89/$C$89</f>
        <v>1.5691056910569106</v>
      </c>
      <c r="KZ90" s="31"/>
      <c r="LA90" s="31"/>
      <c r="LB90" s="110">
        <f>LB89/$C$89</f>
        <v>1.5121951219512195</v>
      </c>
      <c r="LC90" s="110">
        <f>LC89/$C$89</f>
        <v>1.5040650406504066</v>
      </c>
      <c r="LD90" s="83">
        <f>LD89/$C$89</f>
        <v>1.5284552845528456</v>
      </c>
      <c r="LE90" s="84">
        <f>LE89/$C$89</f>
        <v>1.4065040650406504</v>
      </c>
      <c r="LF90" s="110">
        <f>LF89/$C$89</f>
        <v>1.3252032520325203</v>
      </c>
      <c r="LG90" s="31"/>
      <c r="LH90" s="31"/>
      <c r="LI90" s="110">
        <f>LI89/$C$89</f>
        <v>1.3089430894308942</v>
      </c>
      <c r="LJ90" s="110">
        <f>LJ89/$C$89</f>
        <v>1.2764227642276422</v>
      </c>
      <c r="LK90" s="83">
        <f>LK89/$C$89</f>
        <v>1.2113821138211383</v>
      </c>
      <c r="LL90" s="84">
        <f>LL89/$C$89</f>
        <v>1.2195121951219512</v>
      </c>
      <c r="LM90" s="110">
        <f>LM89/$C$89</f>
        <v>1.3252032520325203</v>
      </c>
      <c r="LN90" s="31"/>
      <c r="LO90" s="31"/>
      <c r="LP90" s="110">
        <f>LP89/$C$89</f>
        <v>1.2764227642276422</v>
      </c>
      <c r="LQ90" s="110">
        <f>LQ89/$C$89</f>
        <v>1.3089430894308942</v>
      </c>
      <c r="LR90" s="83">
        <f>LR89/$C$89</f>
        <v>1.2845528455284554</v>
      </c>
      <c r="LS90" s="84">
        <f>LS89/$C$89</f>
        <v>1.2764227642276422</v>
      </c>
      <c r="LT90" s="110">
        <f>LT89/$C$89</f>
        <v>1.1951219512195121</v>
      </c>
      <c r="LU90" s="31"/>
      <c r="LV90" s="31"/>
      <c r="LW90" s="110">
        <f>LW89/$C$89</f>
        <v>1.2845528455284554</v>
      </c>
      <c r="LX90" s="110">
        <f>LX89/$C$89</f>
        <v>1.2113821138211383</v>
      </c>
      <c r="LY90" s="83">
        <f>LY89/$C$89</f>
        <v>1.2113821138211383</v>
      </c>
      <c r="LZ90" s="84">
        <f>LZ89/$C$89</f>
        <v>1.1056910569105691</v>
      </c>
      <c r="MA90" s="110">
        <f>MA89/$C$89</f>
        <v>1.1544715447154472</v>
      </c>
      <c r="MB90" s="31"/>
      <c r="MC90" s="31"/>
      <c r="MD90" s="110">
        <f>MD89/$C$89</f>
        <v>1.3008130081300813</v>
      </c>
      <c r="ME90" s="110">
        <f>ME89/$C$89</f>
        <v>1.3577235772357723</v>
      </c>
      <c r="MF90" s="83">
        <f>MF89/$C$89</f>
        <v>1.3739837398373984</v>
      </c>
      <c r="MG90" s="84">
        <f>MG89/$C$89</f>
        <v>1.4065040650406504</v>
      </c>
      <c r="MH90" s="110">
        <f>MH89/$C$89</f>
        <v>1.4227642276422765</v>
      </c>
      <c r="MI90" s="31"/>
      <c r="MJ90" s="31"/>
      <c r="MK90" s="110">
        <f>MK89/$C$89</f>
        <v>1.3658536585365855</v>
      </c>
      <c r="ML90" s="110">
        <f>ML89/$C$89</f>
        <v>1.4065040650406504</v>
      </c>
      <c r="MM90" s="83">
        <f>MM89/$C$89</f>
        <v>1.4146341463414633</v>
      </c>
      <c r="MN90" s="84">
        <f>MN89/$C$89</f>
        <v>1.3170731707317074</v>
      </c>
      <c r="MO90" s="110">
        <f>MO89/$C$89</f>
        <v>1.3577235772357723</v>
      </c>
      <c r="MP90" s="31"/>
      <c r="MQ90" s="31"/>
      <c r="MR90" s="110">
        <f>MR89/$C$89</f>
        <v>1.3739837398373984</v>
      </c>
      <c r="MS90" s="110">
        <f>MS89/$C$89</f>
        <v>1.3739837398373984</v>
      </c>
      <c r="MT90" s="83">
        <f>MT89/$C$89</f>
        <v>1.4065040650406504</v>
      </c>
      <c r="MU90" s="84">
        <f>MU89/$C$89</f>
        <v>1.4308943089430894</v>
      </c>
      <c r="MV90" s="110">
        <f>MV89/$C$89</f>
        <v>0</v>
      </c>
      <c r="MW90" s="31"/>
      <c r="MX90" s="31"/>
      <c r="MY90" s="110">
        <f>MY89/$C$89</f>
        <v>0</v>
      </c>
      <c r="MZ90" s="110">
        <f>MZ89/$C$89</f>
        <v>0</v>
      </c>
      <c r="NA90" s="83">
        <f>NA89/$C$89</f>
        <v>0</v>
      </c>
      <c r="NB90" s="84">
        <f>NB89/$C$89</f>
        <v>0</v>
      </c>
      <c r="NC90" s="110">
        <f>NC89/$C$89</f>
        <v>0</v>
      </c>
      <c r="ND90" s="31"/>
      <c r="NE90" s="31"/>
      <c r="NF90" s="16" t="s">
        <v>759</v>
      </c>
    </row>
    <row r="91" spans="1:370" s="109" customFormat="1" ht="15.75" x14ac:dyDescent="0.25">
      <c r="A91" s="106" t="s">
        <v>871</v>
      </c>
      <c r="B91" s="23" t="s">
        <v>872</v>
      </c>
      <c r="C91" s="24">
        <v>5700</v>
      </c>
      <c r="D91" s="33" t="s">
        <v>824</v>
      </c>
      <c r="E91" s="56">
        <f>MAX(G91:NC91)</f>
        <v>6108</v>
      </c>
      <c r="F91" s="26">
        <v>5236</v>
      </c>
      <c r="G91" s="26">
        <v>4878</v>
      </c>
      <c r="H91" s="26">
        <v>4573</v>
      </c>
      <c r="I91" s="27">
        <v>4317</v>
      </c>
      <c r="J91" s="31"/>
      <c r="K91" s="31"/>
      <c r="L91" s="31"/>
      <c r="M91" s="28">
        <v>4607</v>
      </c>
      <c r="N91" s="26">
        <v>4083</v>
      </c>
      <c r="O91" s="26">
        <v>3693</v>
      </c>
      <c r="P91" s="26">
        <v>3213</v>
      </c>
      <c r="Q91" s="26">
        <v>3049</v>
      </c>
      <c r="R91" s="31"/>
      <c r="S91" s="31"/>
      <c r="T91" s="28">
        <v>3243</v>
      </c>
      <c r="U91" s="26">
        <v>3190</v>
      </c>
      <c r="V91" s="26">
        <v>3240</v>
      </c>
      <c r="W91" s="26">
        <v>2920</v>
      </c>
      <c r="X91" s="26">
        <v>3049</v>
      </c>
      <c r="Y91" s="31"/>
      <c r="Z91" s="31"/>
      <c r="AA91" s="28">
        <v>3738</v>
      </c>
      <c r="AB91" s="26">
        <v>3738</v>
      </c>
      <c r="AC91" s="26">
        <v>3763</v>
      </c>
      <c r="AD91" s="26">
        <v>4074</v>
      </c>
      <c r="AE91" s="26">
        <v>3778</v>
      </c>
      <c r="AF91" s="31"/>
      <c r="AG91" s="31"/>
      <c r="AH91" s="28">
        <v>4350</v>
      </c>
      <c r="AI91" s="26">
        <v>4035</v>
      </c>
      <c r="AJ91" s="26">
        <v>4321</v>
      </c>
      <c r="AK91" s="26">
        <v>4854</v>
      </c>
      <c r="AL91" s="26">
        <v>5100</v>
      </c>
      <c r="AM91" s="31"/>
      <c r="AN91" s="31"/>
      <c r="AO91" s="28">
        <v>4593</v>
      </c>
      <c r="AP91" s="26">
        <v>4649</v>
      </c>
      <c r="AQ91" s="26">
        <v>4205</v>
      </c>
      <c r="AR91" s="26">
        <v>4142</v>
      </c>
      <c r="AS91" s="26">
        <v>4371</v>
      </c>
      <c r="AT91" s="31"/>
      <c r="AU91" s="31"/>
      <c r="AV91" s="28">
        <v>3990</v>
      </c>
      <c r="AW91" s="26">
        <v>4071</v>
      </c>
      <c r="AX91" s="26">
        <v>4494</v>
      </c>
      <c r="AY91" s="26">
        <v>4402</v>
      </c>
      <c r="AZ91" s="26">
        <v>4408</v>
      </c>
      <c r="BA91" s="31"/>
      <c r="BB91" s="31"/>
      <c r="BC91" s="28">
        <v>4050</v>
      </c>
      <c r="BD91" s="26">
        <v>3791</v>
      </c>
      <c r="BE91" s="26">
        <v>3672</v>
      </c>
      <c r="BF91" s="26">
        <v>3489</v>
      </c>
      <c r="BG91" s="26">
        <v>3694</v>
      </c>
      <c r="BH91" s="31"/>
      <c r="BI91" s="31"/>
      <c r="BJ91" s="28">
        <v>3654</v>
      </c>
      <c r="BK91" s="26">
        <v>3661</v>
      </c>
      <c r="BL91" s="26">
        <v>3750</v>
      </c>
      <c r="BM91" s="26">
        <v>3805</v>
      </c>
      <c r="BN91" s="26">
        <v>3949</v>
      </c>
      <c r="BO91" s="31"/>
      <c r="BP91" s="31"/>
      <c r="BQ91" s="28">
        <v>3518</v>
      </c>
      <c r="BR91" s="26">
        <v>3728</v>
      </c>
      <c r="BS91" s="26">
        <v>3499</v>
      </c>
      <c r="BT91" s="26">
        <v>3741</v>
      </c>
      <c r="BU91" s="26">
        <v>4011</v>
      </c>
      <c r="BV91" s="31"/>
      <c r="BW91" s="31"/>
      <c r="BX91" s="28">
        <v>3920</v>
      </c>
      <c r="BY91" s="26">
        <v>3487</v>
      </c>
      <c r="BZ91" s="26">
        <v>3780</v>
      </c>
      <c r="CA91" s="26">
        <v>4101</v>
      </c>
      <c r="CB91" s="26">
        <v>3991</v>
      </c>
      <c r="CC91" s="31"/>
      <c r="CD91" s="31"/>
      <c r="CE91" s="28">
        <v>4306</v>
      </c>
      <c r="CF91" s="26">
        <v>4425</v>
      </c>
      <c r="CG91" s="26">
        <v>4592</v>
      </c>
      <c r="CH91" s="26">
        <v>4515</v>
      </c>
      <c r="CI91" s="26">
        <v>4495</v>
      </c>
      <c r="CJ91" s="31"/>
      <c r="CK91" s="31"/>
      <c r="CL91" s="28">
        <v>3698</v>
      </c>
      <c r="CM91" s="26">
        <v>4016</v>
      </c>
      <c r="CN91" s="26">
        <v>4254</v>
      </c>
      <c r="CO91" s="26">
        <v>4586</v>
      </c>
      <c r="CP91" s="26">
        <v>4315</v>
      </c>
      <c r="CQ91" s="31"/>
      <c r="CR91" s="31"/>
      <c r="CS91" s="28">
        <v>4339</v>
      </c>
      <c r="CT91" s="26">
        <v>4208</v>
      </c>
      <c r="CU91" s="26">
        <v>4162</v>
      </c>
      <c r="CV91" s="26">
        <v>4267</v>
      </c>
      <c r="CW91" s="26">
        <v>4267</v>
      </c>
      <c r="CX91" s="31"/>
      <c r="CY91" s="31"/>
      <c r="CZ91" s="28">
        <v>4267</v>
      </c>
      <c r="DA91" s="26">
        <v>3861</v>
      </c>
      <c r="DB91" s="26">
        <v>3971</v>
      </c>
      <c r="DC91" s="26">
        <v>4025</v>
      </c>
      <c r="DD91" s="26">
        <v>4177</v>
      </c>
      <c r="DE91" s="31"/>
      <c r="DF91" s="31"/>
      <c r="DG91" s="28">
        <v>4714</v>
      </c>
      <c r="DH91" s="26">
        <v>4661</v>
      </c>
      <c r="DI91" s="26">
        <v>4762</v>
      </c>
      <c r="DJ91" s="26">
        <v>4919</v>
      </c>
      <c r="DK91" s="26">
        <v>4467</v>
      </c>
      <c r="DL91" s="31"/>
      <c r="DM91" s="31"/>
      <c r="DN91" s="28">
        <v>5124</v>
      </c>
      <c r="DO91" s="26">
        <v>5068</v>
      </c>
      <c r="DP91" s="26">
        <v>4983</v>
      </c>
      <c r="DQ91" s="26">
        <v>5101</v>
      </c>
      <c r="DR91" s="26">
        <v>5259</v>
      </c>
      <c r="DS91" s="31"/>
      <c r="DT91" s="31"/>
      <c r="DU91" s="28">
        <v>5259</v>
      </c>
      <c r="DV91" s="26">
        <v>4750</v>
      </c>
      <c r="DW91" s="26">
        <v>4776</v>
      </c>
      <c r="DX91" s="26">
        <v>3945</v>
      </c>
      <c r="DY91" s="26">
        <v>4078</v>
      </c>
      <c r="DZ91" s="31"/>
      <c r="EA91" s="31"/>
      <c r="EB91" s="28">
        <v>4717</v>
      </c>
      <c r="EC91" s="26">
        <v>4637</v>
      </c>
      <c r="ED91" s="26">
        <v>5018</v>
      </c>
      <c r="EE91" s="26">
        <v>4541</v>
      </c>
      <c r="EF91" s="26">
        <v>4414</v>
      </c>
      <c r="EG91" s="31"/>
      <c r="EH91" s="31"/>
      <c r="EI91" s="28">
        <v>3893</v>
      </c>
      <c r="EJ91" s="26">
        <v>4829</v>
      </c>
      <c r="EK91" s="26">
        <v>4588</v>
      </c>
      <c r="EL91" s="26">
        <v>4588</v>
      </c>
      <c r="EM91" s="26">
        <v>4983</v>
      </c>
      <c r="EN91" s="31"/>
      <c r="EO91" s="31"/>
      <c r="EP91" s="28">
        <v>4884</v>
      </c>
      <c r="EQ91" s="26">
        <v>4475</v>
      </c>
      <c r="ER91" s="26">
        <v>4386</v>
      </c>
      <c r="ES91" s="26">
        <v>4348</v>
      </c>
      <c r="ET91" s="26">
        <v>4633</v>
      </c>
      <c r="EU91" s="31"/>
      <c r="EV91" s="31"/>
      <c r="EW91" s="28">
        <v>0</v>
      </c>
      <c r="EX91" s="26">
        <v>4144</v>
      </c>
      <c r="EY91" s="26">
        <v>3950</v>
      </c>
      <c r="EZ91" s="26">
        <v>4122</v>
      </c>
      <c r="FA91" s="26">
        <v>3507</v>
      </c>
      <c r="FB91" s="31"/>
      <c r="FC91" s="31"/>
      <c r="FD91" s="26">
        <v>3507</v>
      </c>
      <c r="FE91" s="26">
        <v>3507</v>
      </c>
      <c r="FF91" s="26">
        <v>3507</v>
      </c>
      <c r="FG91" s="26">
        <v>3507</v>
      </c>
      <c r="FH91" s="26">
        <v>3507</v>
      </c>
      <c r="FI91" s="31"/>
      <c r="FJ91" s="31"/>
      <c r="FK91" s="28">
        <v>4158</v>
      </c>
      <c r="FL91" s="26">
        <v>4556</v>
      </c>
      <c r="FM91" s="26">
        <v>4562</v>
      </c>
      <c r="FN91" s="26">
        <v>4549</v>
      </c>
      <c r="FO91" s="26">
        <v>4578</v>
      </c>
      <c r="FP91" s="31"/>
      <c r="FQ91" s="31"/>
      <c r="FR91" s="28">
        <v>4237</v>
      </c>
      <c r="FS91" s="26">
        <v>4528</v>
      </c>
      <c r="FT91" s="26">
        <v>4619</v>
      </c>
      <c r="FU91" s="26">
        <v>4724</v>
      </c>
      <c r="FV91" s="26">
        <v>4618</v>
      </c>
      <c r="FW91" s="31"/>
      <c r="FX91" s="31"/>
      <c r="FY91" s="28">
        <v>5086</v>
      </c>
      <c r="FZ91" s="26">
        <v>5094</v>
      </c>
      <c r="GA91" s="26">
        <v>5125</v>
      </c>
      <c r="GB91" s="26">
        <v>5330</v>
      </c>
      <c r="GC91" s="26">
        <v>4896</v>
      </c>
      <c r="GD91" s="31"/>
      <c r="GE91" s="31"/>
      <c r="GF91" s="28">
        <v>4570</v>
      </c>
      <c r="GG91" s="26">
        <v>5013</v>
      </c>
      <c r="GH91" s="26">
        <v>5212</v>
      </c>
      <c r="GI91" s="26">
        <v>5407</v>
      </c>
      <c r="GJ91" s="26">
        <v>5323</v>
      </c>
      <c r="GK91" s="31"/>
      <c r="GL91" s="31"/>
      <c r="GM91" s="28">
        <v>5127</v>
      </c>
      <c r="GN91" s="26">
        <v>5305</v>
      </c>
      <c r="GO91" s="26">
        <v>5244</v>
      </c>
      <c r="GP91" s="26">
        <v>5431</v>
      </c>
      <c r="GQ91" s="26">
        <v>4626</v>
      </c>
      <c r="GR91" s="31"/>
      <c r="GS91" s="31"/>
      <c r="GT91" s="28">
        <v>4460</v>
      </c>
      <c r="GU91" s="26">
        <v>4510</v>
      </c>
      <c r="GV91" s="26">
        <v>4668</v>
      </c>
      <c r="GW91" s="26">
        <v>4727</v>
      </c>
      <c r="GX91" s="26">
        <v>4631</v>
      </c>
      <c r="GY91" s="31"/>
      <c r="GZ91" s="31"/>
      <c r="HA91" s="28">
        <v>4566</v>
      </c>
      <c r="HB91" s="26">
        <v>4576</v>
      </c>
      <c r="HC91" s="26">
        <v>4821</v>
      </c>
      <c r="HD91" s="26">
        <v>5171</v>
      </c>
      <c r="HE91" s="26">
        <v>5211</v>
      </c>
      <c r="HF91" s="31"/>
      <c r="HG91" s="31"/>
      <c r="HH91" s="28">
        <v>4855</v>
      </c>
      <c r="HI91" s="26">
        <v>5391</v>
      </c>
      <c r="HJ91" s="26">
        <v>5118</v>
      </c>
      <c r="HK91" s="26">
        <v>5252</v>
      </c>
      <c r="HL91" s="26">
        <v>5392</v>
      </c>
      <c r="HM91" s="31"/>
      <c r="HN91" s="31"/>
      <c r="HO91" s="28">
        <v>4978</v>
      </c>
      <c r="HP91" s="26">
        <v>5035</v>
      </c>
      <c r="HQ91" s="26">
        <v>4983</v>
      </c>
      <c r="HR91" s="26">
        <v>4704</v>
      </c>
      <c r="HS91" s="26">
        <v>4886</v>
      </c>
      <c r="HT91" s="31"/>
      <c r="HU91" s="31"/>
      <c r="HV91" s="28"/>
      <c r="HW91" s="26"/>
      <c r="HX91" s="26"/>
      <c r="HY91" s="26"/>
      <c r="HZ91" s="26">
        <v>4886</v>
      </c>
      <c r="IA91" s="31"/>
      <c r="IB91" s="31"/>
      <c r="IC91" s="28">
        <v>4362</v>
      </c>
      <c r="ID91" s="26">
        <v>4679</v>
      </c>
      <c r="IE91" s="26">
        <v>4680</v>
      </c>
      <c r="IF91" s="26">
        <v>4918</v>
      </c>
      <c r="IG91" s="26">
        <v>5187</v>
      </c>
      <c r="IH91" s="31"/>
      <c r="II91" s="31"/>
      <c r="IJ91" s="28">
        <v>5100</v>
      </c>
      <c r="IK91" s="26">
        <v>5086</v>
      </c>
      <c r="IL91" s="26">
        <v>5343</v>
      </c>
      <c r="IM91" s="26">
        <v>5456</v>
      </c>
      <c r="IN91" s="26">
        <v>5633</v>
      </c>
      <c r="IO91" s="31"/>
      <c r="IP91" s="31"/>
      <c r="IQ91" s="28">
        <v>4777</v>
      </c>
      <c r="IR91" s="26">
        <v>5000</v>
      </c>
      <c r="IS91" s="26">
        <v>4922</v>
      </c>
      <c r="IT91" s="26">
        <v>4664</v>
      </c>
      <c r="IU91" s="26">
        <v>4665</v>
      </c>
      <c r="IV91" s="31"/>
      <c r="IW91" s="31"/>
      <c r="IX91" s="28">
        <v>4816</v>
      </c>
      <c r="IY91" s="26">
        <v>4579</v>
      </c>
      <c r="IZ91" s="26">
        <v>5045</v>
      </c>
      <c r="JA91" s="26">
        <v>5291</v>
      </c>
      <c r="JB91" s="26">
        <v>5111</v>
      </c>
      <c r="JC91" s="31"/>
      <c r="JD91" s="31"/>
      <c r="JE91" s="28">
        <v>4885</v>
      </c>
      <c r="JF91" s="26">
        <v>5031</v>
      </c>
      <c r="JG91" s="26">
        <v>5360</v>
      </c>
      <c r="JH91" s="26">
        <v>5360</v>
      </c>
      <c r="JI91" s="26">
        <v>5541</v>
      </c>
      <c r="JJ91" s="31"/>
      <c r="JK91" s="31"/>
      <c r="JL91" s="28">
        <v>5685</v>
      </c>
      <c r="JM91" s="26">
        <v>5590</v>
      </c>
      <c r="JN91" s="26">
        <v>5476</v>
      </c>
      <c r="JO91" s="26">
        <v>5243</v>
      </c>
      <c r="JP91" s="26"/>
      <c r="JQ91" s="31"/>
      <c r="JR91" s="31"/>
      <c r="JS91" s="28">
        <v>4935</v>
      </c>
      <c r="JT91" s="26">
        <v>4935</v>
      </c>
      <c r="JU91" s="26">
        <v>4645</v>
      </c>
      <c r="JV91" s="26">
        <v>4645</v>
      </c>
      <c r="JW91" s="26">
        <v>4189</v>
      </c>
      <c r="JX91" s="31"/>
      <c r="JY91" s="31"/>
      <c r="JZ91" s="28">
        <v>4189</v>
      </c>
      <c r="KA91" s="26">
        <v>4241</v>
      </c>
      <c r="KB91" s="26">
        <v>4630</v>
      </c>
      <c r="KC91" s="26">
        <v>4565</v>
      </c>
      <c r="KD91" s="26">
        <v>4492</v>
      </c>
      <c r="KE91" s="31"/>
      <c r="KF91" s="31"/>
      <c r="KG91" s="28">
        <v>4887</v>
      </c>
      <c r="KH91" s="26">
        <v>4882</v>
      </c>
      <c r="KI91" s="26">
        <v>4431</v>
      </c>
      <c r="KJ91" s="26">
        <v>4198</v>
      </c>
      <c r="KK91" s="26">
        <v>4455</v>
      </c>
      <c r="KL91" s="31"/>
      <c r="KM91" s="31"/>
      <c r="KN91" s="28">
        <v>4385</v>
      </c>
      <c r="KO91" s="26">
        <v>4311</v>
      </c>
      <c r="KP91" s="26">
        <v>4304</v>
      </c>
      <c r="KQ91" s="26">
        <v>4497</v>
      </c>
      <c r="KR91" s="26">
        <v>4202</v>
      </c>
      <c r="KS91" s="31"/>
      <c r="KT91" s="31"/>
      <c r="KU91" s="28">
        <v>4750</v>
      </c>
      <c r="KV91" s="26">
        <v>5073</v>
      </c>
      <c r="KW91" s="26">
        <v>5073</v>
      </c>
      <c r="KX91" s="26">
        <v>5852</v>
      </c>
      <c r="KY91" s="26">
        <v>5359</v>
      </c>
      <c r="KZ91" s="31"/>
      <c r="LA91" s="31"/>
      <c r="LB91" s="28">
        <v>5369</v>
      </c>
      <c r="LC91" s="26">
        <v>5323</v>
      </c>
      <c r="LD91" s="26">
        <v>5526</v>
      </c>
      <c r="LE91" s="26">
        <v>5519</v>
      </c>
      <c r="LF91" s="26">
        <v>5094</v>
      </c>
      <c r="LG91" s="31"/>
      <c r="LH91" s="31"/>
      <c r="LI91" s="28">
        <v>5068</v>
      </c>
      <c r="LJ91" s="26">
        <v>4860</v>
      </c>
      <c r="LK91" s="26">
        <v>4688</v>
      </c>
      <c r="LL91" s="26">
        <v>4691</v>
      </c>
      <c r="LM91" s="26">
        <v>5069</v>
      </c>
      <c r="LN91" s="31"/>
      <c r="LO91" s="31"/>
      <c r="LP91" s="28">
        <v>4922</v>
      </c>
      <c r="LQ91" s="26">
        <v>5056</v>
      </c>
      <c r="LR91" s="26">
        <v>5054</v>
      </c>
      <c r="LS91" s="26">
        <v>5085</v>
      </c>
      <c r="LT91" s="26">
        <v>4921</v>
      </c>
      <c r="LU91" s="31"/>
      <c r="LV91" s="31"/>
      <c r="LW91" s="28">
        <v>5152</v>
      </c>
      <c r="LX91" s="26">
        <v>5031</v>
      </c>
      <c r="LY91" s="26">
        <v>4984</v>
      </c>
      <c r="LZ91" s="26">
        <v>4509</v>
      </c>
      <c r="MA91" s="26">
        <v>4605</v>
      </c>
      <c r="MB91" s="31"/>
      <c r="MC91" s="31"/>
      <c r="MD91" s="28">
        <v>4989</v>
      </c>
      <c r="ME91" s="26">
        <v>5322</v>
      </c>
      <c r="MF91" s="26">
        <v>5394</v>
      </c>
      <c r="MG91" s="26">
        <v>5552</v>
      </c>
      <c r="MH91" s="26">
        <v>5672</v>
      </c>
      <c r="MI91" s="31"/>
      <c r="MJ91" s="31"/>
      <c r="MK91" s="28">
        <v>5628</v>
      </c>
      <c r="ML91" s="26">
        <v>5680</v>
      </c>
      <c r="MM91" s="26">
        <v>5609</v>
      </c>
      <c r="MN91" s="26">
        <v>5527</v>
      </c>
      <c r="MO91" s="26">
        <v>5698</v>
      </c>
      <c r="MP91" s="31"/>
      <c r="MQ91" s="31"/>
      <c r="MR91" s="28">
        <v>5894</v>
      </c>
      <c r="MS91" s="26">
        <v>5853</v>
      </c>
      <c r="MT91" s="26">
        <v>5993</v>
      </c>
      <c r="MU91" s="26">
        <v>6108</v>
      </c>
      <c r="MV91" s="26">
        <v>0</v>
      </c>
      <c r="MW91" s="31"/>
      <c r="MX91" s="31"/>
      <c r="MY91" s="28"/>
      <c r="MZ91" s="26"/>
      <c r="NA91" s="26"/>
      <c r="NB91" s="26"/>
      <c r="NC91" s="26"/>
      <c r="ND91" s="31"/>
      <c r="NE91" s="31"/>
      <c r="NF91" s="16" t="s">
        <v>759</v>
      </c>
    </row>
    <row r="92" spans="1:370" s="109" customFormat="1" ht="15.75" x14ac:dyDescent="0.25">
      <c r="A92" s="106" t="s">
        <v>873</v>
      </c>
      <c r="B92" s="23" t="s">
        <v>874</v>
      </c>
      <c r="C92" s="24">
        <v>16</v>
      </c>
      <c r="D92" s="33" t="s">
        <v>820</v>
      </c>
      <c r="E92" s="56"/>
      <c r="F92" s="26"/>
      <c r="G92" s="26"/>
      <c r="H92" s="26"/>
      <c r="I92" s="27"/>
      <c r="J92" s="31"/>
      <c r="K92" s="31"/>
      <c r="L92" s="31"/>
      <c r="M92" s="28"/>
      <c r="N92" s="26"/>
      <c r="O92" s="26"/>
      <c r="P92" s="26"/>
      <c r="Q92" s="26"/>
      <c r="R92" s="31"/>
      <c r="S92" s="31"/>
      <c r="T92" s="28"/>
      <c r="U92" s="26"/>
      <c r="V92" s="26"/>
      <c r="W92" s="26"/>
      <c r="X92" s="26"/>
      <c r="Y92" s="31"/>
      <c r="Z92" s="31"/>
      <c r="AA92" s="28"/>
      <c r="AB92" s="26"/>
      <c r="AC92" s="26"/>
      <c r="AD92" s="26"/>
      <c r="AE92" s="26"/>
      <c r="AF92" s="31"/>
      <c r="AG92" s="31"/>
      <c r="AH92" s="28"/>
      <c r="AI92" s="26"/>
      <c r="AJ92" s="26"/>
      <c r="AK92" s="26"/>
      <c r="AL92" s="26"/>
      <c r="AM92" s="31"/>
      <c r="AN92" s="31"/>
      <c r="AO92" s="28"/>
      <c r="AP92" s="26"/>
      <c r="AQ92" s="26"/>
      <c r="AR92" s="26"/>
      <c r="AS92" s="26"/>
      <c r="AT92" s="31"/>
      <c r="AU92" s="31"/>
      <c r="AV92" s="28"/>
      <c r="AW92" s="26"/>
      <c r="AX92" s="26"/>
      <c r="AY92" s="26"/>
      <c r="AZ92" s="26"/>
      <c r="BA92" s="31"/>
      <c r="BB92" s="31"/>
      <c r="BC92" s="28"/>
      <c r="BD92" s="26"/>
      <c r="BE92" s="26"/>
      <c r="BF92" s="26"/>
      <c r="BG92" s="26"/>
      <c r="BH92" s="31"/>
      <c r="BI92" s="31"/>
      <c r="BJ92" s="28"/>
      <c r="BK92" s="26"/>
      <c r="BL92" s="26"/>
      <c r="BM92" s="26"/>
      <c r="BN92" s="26"/>
      <c r="BO92" s="31"/>
      <c r="BP92" s="31"/>
      <c r="BQ92" s="28"/>
      <c r="BR92" s="26"/>
      <c r="BS92" s="26"/>
      <c r="BT92" s="26"/>
      <c r="BU92" s="26"/>
      <c r="BV92" s="31"/>
      <c r="BW92" s="31"/>
      <c r="BX92" s="28"/>
      <c r="BY92" s="26"/>
      <c r="BZ92" s="26"/>
      <c r="CA92" s="26"/>
      <c r="CB92" s="26"/>
      <c r="CC92" s="31"/>
      <c r="CD92" s="31"/>
      <c r="CE92" s="28"/>
      <c r="CF92" s="26"/>
      <c r="CG92" s="26"/>
      <c r="CH92" s="26"/>
      <c r="CI92" s="26"/>
      <c r="CJ92" s="31"/>
      <c r="CK92" s="31"/>
      <c r="CL92" s="28"/>
      <c r="CM92" s="26"/>
      <c r="CN92" s="26"/>
      <c r="CO92" s="26"/>
      <c r="CP92" s="26"/>
      <c r="CQ92" s="31"/>
      <c r="CR92" s="31"/>
      <c r="CS92" s="28"/>
      <c r="CT92" s="26"/>
      <c r="CU92" s="26"/>
      <c r="CV92" s="26"/>
      <c r="CW92" s="26"/>
      <c r="CX92" s="31"/>
      <c r="CY92" s="31"/>
      <c r="CZ92" s="28"/>
      <c r="DA92" s="26"/>
      <c r="DB92" s="26"/>
      <c r="DC92" s="26"/>
      <c r="DD92" s="26"/>
      <c r="DE92" s="31"/>
      <c r="DF92" s="31"/>
      <c r="DG92" s="28"/>
      <c r="DH92" s="26"/>
      <c r="DI92" s="26"/>
      <c r="DJ92" s="26"/>
      <c r="DK92" s="26"/>
      <c r="DL92" s="31"/>
      <c r="DM92" s="31"/>
      <c r="DN92" s="28"/>
      <c r="DO92" s="26"/>
      <c r="DP92" s="26"/>
      <c r="DQ92" s="26"/>
      <c r="DR92" s="26"/>
      <c r="DS92" s="31"/>
      <c r="DT92" s="31"/>
      <c r="DU92" s="28"/>
      <c r="DV92" s="26"/>
      <c r="DW92" s="26"/>
      <c r="DX92" s="26"/>
      <c r="DY92" s="26"/>
      <c r="DZ92" s="31"/>
      <c r="EA92" s="31"/>
      <c r="EB92" s="28"/>
      <c r="EC92" s="26"/>
      <c r="ED92" s="26"/>
      <c r="EE92" s="26"/>
      <c r="EF92" s="26"/>
      <c r="EG92" s="31"/>
      <c r="EH92" s="31"/>
      <c r="EI92" s="28"/>
      <c r="EJ92" s="26"/>
      <c r="EK92" s="26"/>
      <c r="EL92" s="26"/>
      <c r="EM92" s="26"/>
      <c r="EN92" s="31"/>
      <c r="EO92" s="31"/>
      <c r="EP92" s="28"/>
      <c r="EQ92" s="26"/>
      <c r="ER92" s="26"/>
      <c r="ES92" s="26"/>
      <c r="ET92" s="26"/>
      <c r="EU92" s="31"/>
      <c r="EV92" s="31"/>
      <c r="EW92" s="28"/>
      <c r="EX92" s="26"/>
      <c r="EY92" s="26"/>
      <c r="EZ92" s="26"/>
      <c r="FA92" s="26"/>
      <c r="FB92" s="31"/>
      <c r="FC92" s="31"/>
      <c r="FD92" s="28"/>
      <c r="FE92" s="26"/>
      <c r="FF92" s="26"/>
      <c r="FG92" s="26"/>
      <c r="FH92" s="26"/>
      <c r="FI92" s="31"/>
      <c r="FJ92" s="31"/>
      <c r="FK92" s="28"/>
      <c r="FL92" s="26"/>
      <c r="FM92" s="26"/>
      <c r="FN92" s="26"/>
      <c r="FO92" s="26"/>
      <c r="FP92" s="31"/>
      <c r="FQ92" s="31"/>
      <c r="FR92" s="28"/>
      <c r="FS92" s="26"/>
      <c r="FT92" s="26"/>
      <c r="FU92" s="26"/>
      <c r="FV92" s="26"/>
      <c r="FW92" s="31"/>
      <c r="FX92" s="31"/>
      <c r="FY92" s="28"/>
      <c r="FZ92" s="26"/>
      <c r="GA92" s="26"/>
      <c r="GB92" s="26"/>
      <c r="GC92" s="26"/>
      <c r="GD92" s="31"/>
      <c r="GE92" s="31"/>
      <c r="GF92" s="28"/>
      <c r="GG92" s="26"/>
      <c r="GH92" s="26"/>
      <c r="GI92" s="26"/>
      <c r="GJ92" s="26"/>
      <c r="GK92" s="31"/>
      <c r="GL92" s="31"/>
      <c r="GM92" s="28"/>
      <c r="GN92" s="26"/>
      <c r="GO92" s="26"/>
      <c r="GP92" s="26"/>
      <c r="GQ92" s="26"/>
      <c r="GR92" s="31"/>
      <c r="GS92" s="31"/>
      <c r="GT92" s="28"/>
      <c r="GU92" s="26"/>
      <c r="GV92" s="26"/>
      <c r="GW92" s="26"/>
      <c r="GX92" s="26"/>
      <c r="GY92" s="31"/>
      <c r="GZ92" s="31"/>
      <c r="HA92" s="28"/>
      <c r="HB92" s="26"/>
      <c r="HC92" s="26"/>
      <c r="HD92" s="26"/>
      <c r="HE92" s="26"/>
      <c r="HF92" s="31"/>
      <c r="HG92" s="31"/>
      <c r="HH92" s="28"/>
      <c r="HI92" s="26"/>
      <c r="HJ92" s="26"/>
      <c r="HK92" s="26"/>
      <c r="HL92" s="26"/>
      <c r="HM92" s="31"/>
      <c r="HN92" s="31"/>
      <c r="HO92" s="28"/>
      <c r="HP92" s="26"/>
      <c r="HQ92" s="26"/>
      <c r="HR92" s="26"/>
      <c r="HS92" s="26"/>
      <c r="HT92" s="31"/>
      <c r="HU92" s="31"/>
      <c r="HV92" s="28"/>
      <c r="HW92" s="26"/>
      <c r="HX92" s="26"/>
      <c r="HY92" s="26"/>
      <c r="HZ92" s="26"/>
      <c r="IA92" s="31"/>
      <c r="IB92" s="31"/>
      <c r="IC92" s="28"/>
      <c r="ID92" s="26"/>
      <c r="IE92" s="26"/>
      <c r="IF92" s="26"/>
      <c r="IG92" s="26"/>
      <c r="IH92" s="31"/>
      <c r="II92" s="31"/>
      <c r="IJ92" s="28"/>
      <c r="IK92" s="26"/>
      <c r="IL92" s="26"/>
      <c r="IM92" s="26"/>
      <c r="IN92" s="26"/>
      <c r="IO92" s="31"/>
      <c r="IP92" s="31"/>
      <c r="IQ92" s="28"/>
      <c r="IR92" s="26"/>
      <c r="IS92" s="26"/>
      <c r="IT92" s="26"/>
      <c r="IU92" s="26"/>
      <c r="IV92" s="31"/>
      <c r="IW92" s="31"/>
      <c r="IX92" s="28"/>
      <c r="IY92" s="26"/>
      <c r="IZ92" s="26"/>
      <c r="JA92" s="26"/>
      <c r="JB92" s="26"/>
      <c r="JC92" s="31"/>
      <c r="JD92" s="31"/>
      <c r="JE92" s="28"/>
      <c r="JF92" s="26"/>
      <c r="JG92" s="26"/>
      <c r="JH92" s="26"/>
      <c r="JI92" s="26"/>
      <c r="JJ92" s="31"/>
      <c r="JK92" s="31"/>
      <c r="JL92" s="28"/>
      <c r="JM92" s="26"/>
      <c r="JN92" s="26"/>
      <c r="JO92" s="26"/>
      <c r="JP92" s="26"/>
      <c r="JQ92" s="31"/>
      <c r="JR92" s="31"/>
      <c r="JS92" s="28"/>
      <c r="JT92" s="26"/>
      <c r="JU92" s="26"/>
      <c r="JV92" s="26"/>
      <c r="JW92" s="26"/>
      <c r="JX92" s="31"/>
      <c r="JY92" s="31"/>
      <c r="JZ92" s="28"/>
      <c r="KA92" s="26"/>
      <c r="KB92" s="26"/>
      <c r="KC92" s="26"/>
      <c r="KD92" s="26"/>
      <c r="KE92" s="31"/>
      <c r="KF92" s="31"/>
      <c r="KG92" s="28"/>
      <c r="KH92" s="26"/>
      <c r="KI92" s="26"/>
      <c r="KJ92" s="26"/>
      <c r="KK92" s="26"/>
      <c r="KL92" s="31"/>
      <c r="KM92" s="31"/>
      <c r="KN92" s="28"/>
      <c r="KO92" s="26"/>
      <c r="KP92" s="26"/>
      <c r="KQ92" s="26"/>
      <c r="KR92" s="26"/>
      <c r="KS92" s="31"/>
      <c r="KT92" s="31"/>
      <c r="KU92" s="28"/>
      <c r="KV92" s="28"/>
      <c r="KW92" s="28"/>
      <c r="KX92" s="28"/>
      <c r="KY92" s="28"/>
      <c r="KZ92" s="31"/>
      <c r="LA92" s="31"/>
      <c r="LB92" s="28">
        <v>2</v>
      </c>
      <c r="LC92" s="26"/>
      <c r="LD92" s="26">
        <v>5</v>
      </c>
      <c r="LE92" s="26">
        <v>4</v>
      </c>
      <c r="LF92" s="26">
        <v>4</v>
      </c>
      <c r="LG92" s="31"/>
      <c r="LH92" s="31"/>
      <c r="LI92" s="28">
        <v>5</v>
      </c>
      <c r="LJ92" s="26">
        <v>5</v>
      </c>
      <c r="LK92" s="26">
        <v>6</v>
      </c>
      <c r="LL92" s="26">
        <v>6</v>
      </c>
      <c r="LM92" s="26">
        <v>6</v>
      </c>
      <c r="LN92" s="31"/>
      <c r="LO92" s="31"/>
      <c r="LP92" s="28">
        <v>6</v>
      </c>
      <c r="LQ92" s="26">
        <v>6</v>
      </c>
      <c r="LR92" s="26">
        <v>6</v>
      </c>
      <c r="LS92" s="26">
        <v>6</v>
      </c>
      <c r="LT92" s="26">
        <v>7</v>
      </c>
      <c r="LU92" s="31"/>
      <c r="LV92" s="31"/>
      <c r="LW92" s="28">
        <v>7</v>
      </c>
      <c r="LX92" s="26">
        <v>6</v>
      </c>
      <c r="LY92" s="26">
        <v>6</v>
      </c>
      <c r="LZ92" s="26">
        <v>5</v>
      </c>
      <c r="MA92" s="26">
        <v>4</v>
      </c>
      <c r="MB92" s="31"/>
      <c r="MC92" s="31"/>
      <c r="MD92" s="28">
        <v>3</v>
      </c>
      <c r="ME92" s="26">
        <v>7</v>
      </c>
      <c r="MF92" s="26">
        <v>7</v>
      </c>
      <c r="MG92" s="26">
        <v>6</v>
      </c>
      <c r="MH92" s="26">
        <v>7</v>
      </c>
      <c r="MI92" s="31"/>
      <c r="MJ92" s="31"/>
      <c r="MK92" s="28">
        <v>4</v>
      </c>
      <c r="ML92" s="26">
        <v>9</v>
      </c>
      <c r="MM92" s="26">
        <v>7</v>
      </c>
      <c r="MN92" s="26">
        <v>7</v>
      </c>
      <c r="MO92" s="26">
        <v>6</v>
      </c>
      <c r="MP92" s="31"/>
      <c r="MQ92" s="31"/>
      <c r="MR92" s="28">
        <v>3</v>
      </c>
      <c r="MS92" s="26">
        <v>7</v>
      </c>
      <c r="MT92" s="26">
        <v>0</v>
      </c>
      <c r="MU92" s="26">
        <v>0</v>
      </c>
      <c r="MV92" s="26">
        <v>0</v>
      </c>
      <c r="MW92" s="31"/>
      <c r="MX92" s="31"/>
      <c r="MY92" s="28"/>
      <c r="MZ92" s="26"/>
      <c r="NA92" s="26"/>
      <c r="NB92" s="26"/>
      <c r="NC92" s="26"/>
      <c r="ND92" s="31"/>
      <c r="NE92" s="31"/>
      <c r="NF92" s="16"/>
    </row>
    <row r="93" spans="1:370" s="109" customFormat="1" ht="15.75" x14ac:dyDescent="0.25">
      <c r="A93" s="106" t="s">
        <v>871</v>
      </c>
      <c r="B93" s="23" t="s">
        <v>875</v>
      </c>
      <c r="C93" s="24">
        <v>1036</v>
      </c>
      <c r="D93" s="33" t="s">
        <v>824</v>
      </c>
      <c r="E93" s="56"/>
      <c r="F93" s="26"/>
      <c r="G93" s="26"/>
      <c r="H93" s="26"/>
      <c r="I93" s="27"/>
      <c r="J93" s="31"/>
      <c r="K93" s="31"/>
      <c r="L93" s="31"/>
      <c r="M93" s="28"/>
      <c r="N93" s="26"/>
      <c r="O93" s="26"/>
      <c r="P93" s="26"/>
      <c r="Q93" s="26"/>
      <c r="R93" s="31"/>
      <c r="S93" s="31"/>
      <c r="T93" s="28"/>
      <c r="U93" s="26"/>
      <c r="V93" s="26"/>
      <c r="W93" s="26"/>
      <c r="X93" s="26"/>
      <c r="Y93" s="31"/>
      <c r="Z93" s="31"/>
      <c r="AA93" s="28"/>
      <c r="AB93" s="26"/>
      <c r="AC93" s="26"/>
      <c r="AD93" s="26"/>
      <c r="AE93" s="26"/>
      <c r="AF93" s="31"/>
      <c r="AG93" s="31"/>
      <c r="AH93" s="28"/>
      <c r="AI93" s="26"/>
      <c r="AJ93" s="26"/>
      <c r="AK93" s="26"/>
      <c r="AL93" s="26"/>
      <c r="AM93" s="31"/>
      <c r="AN93" s="31"/>
      <c r="AO93" s="28"/>
      <c r="AP93" s="26"/>
      <c r="AQ93" s="26"/>
      <c r="AR93" s="26"/>
      <c r="AS93" s="26"/>
      <c r="AT93" s="31"/>
      <c r="AU93" s="31"/>
      <c r="AV93" s="28"/>
      <c r="AW93" s="26"/>
      <c r="AX93" s="26"/>
      <c r="AY93" s="26"/>
      <c r="AZ93" s="26"/>
      <c r="BA93" s="31"/>
      <c r="BB93" s="31"/>
      <c r="BC93" s="28"/>
      <c r="BD93" s="26"/>
      <c r="BE93" s="26"/>
      <c r="BF93" s="26"/>
      <c r="BG93" s="26"/>
      <c r="BH93" s="31"/>
      <c r="BI93" s="31"/>
      <c r="BJ93" s="28"/>
      <c r="BK93" s="26"/>
      <c r="BL93" s="26"/>
      <c r="BM93" s="26"/>
      <c r="BN93" s="26"/>
      <c r="BO93" s="31"/>
      <c r="BP93" s="31"/>
      <c r="BQ93" s="28"/>
      <c r="BR93" s="26"/>
      <c r="BS93" s="26"/>
      <c r="BT93" s="26"/>
      <c r="BU93" s="26"/>
      <c r="BV93" s="31"/>
      <c r="BW93" s="31"/>
      <c r="BX93" s="28"/>
      <c r="BY93" s="26"/>
      <c r="BZ93" s="26"/>
      <c r="CA93" s="26"/>
      <c r="CB93" s="26"/>
      <c r="CC93" s="31"/>
      <c r="CD93" s="31"/>
      <c r="CE93" s="28"/>
      <c r="CF93" s="26"/>
      <c r="CG93" s="26"/>
      <c r="CH93" s="26"/>
      <c r="CI93" s="26"/>
      <c r="CJ93" s="31"/>
      <c r="CK93" s="31"/>
      <c r="CL93" s="28"/>
      <c r="CM93" s="26"/>
      <c r="CN93" s="26"/>
      <c r="CO93" s="26"/>
      <c r="CP93" s="26"/>
      <c r="CQ93" s="31"/>
      <c r="CR93" s="31"/>
      <c r="CS93" s="28"/>
      <c r="CT93" s="26"/>
      <c r="CU93" s="26"/>
      <c r="CV93" s="26"/>
      <c r="CW93" s="26"/>
      <c r="CX93" s="31"/>
      <c r="CY93" s="31"/>
      <c r="CZ93" s="28"/>
      <c r="DA93" s="26"/>
      <c r="DB93" s="26"/>
      <c r="DC93" s="26"/>
      <c r="DD93" s="26"/>
      <c r="DE93" s="31"/>
      <c r="DF93" s="31"/>
      <c r="DG93" s="28"/>
      <c r="DH93" s="26"/>
      <c r="DI93" s="26"/>
      <c r="DJ93" s="26"/>
      <c r="DK93" s="26"/>
      <c r="DL93" s="31"/>
      <c r="DM93" s="31"/>
      <c r="DN93" s="28"/>
      <c r="DO93" s="26"/>
      <c r="DP93" s="26"/>
      <c r="DQ93" s="26"/>
      <c r="DR93" s="26"/>
      <c r="DS93" s="31"/>
      <c r="DT93" s="31"/>
      <c r="DU93" s="28"/>
      <c r="DV93" s="26"/>
      <c r="DW93" s="26"/>
      <c r="DX93" s="26"/>
      <c r="DY93" s="26"/>
      <c r="DZ93" s="31"/>
      <c r="EA93" s="31"/>
      <c r="EB93" s="28"/>
      <c r="EC93" s="26"/>
      <c r="ED93" s="26"/>
      <c r="EE93" s="26"/>
      <c r="EF93" s="26"/>
      <c r="EG93" s="31"/>
      <c r="EH93" s="31"/>
      <c r="EI93" s="28"/>
      <c r="EJ93" s="26"/>
      <c r="EK93" s="26"/>
      <c r="EL93" s="26"/>
      <c r="EM93" s="26"/>
      <c r="EN93" s="31"/>
      <c r="EO93" s="31"/>
      <c r="EP93" s="28"/>
      <c r="EQ93" s="26"/>
      <c r="ER93" s="26"/>
      <c r="ES93" s="26"/>
      <c r="ET93" s="26"/>
      <c r="EU93" s="31"/>
      <c r="EV93" s="31"/>
      <c r="EW93" s="28"/>
      <c r="EX93" s="26"/>
      <c r="EY93" s="26"/>
      <c r="EZ93" s="26"/>
      <c r="FA93" s="26"/>
      <c r="FB93" s="31"/>
      <c r="FC93" s="31"/>
      <c r="FD93" s="28"/>
      <c r="FE93" s="26"/>
      <c r="FF93" s="26"/>
      <c r="FG93" s="26"/>
      <c r="FH93" s="26"/>
      <c r="FI93" s="31"/>
      <c r="FJ93" s="31"/>
      <c r="FK93" s="28"/>
      <c r="FL93" s="26"/>
      <c r="FM93" s="26"/>
      <c r="FN93" s="26"/>
      <c r="FO93" s="26"/>
      <c r="FP93" s="31"/>
      <c r="FQ93" s="31"/>
      <c r="FR93" s="28"/>
      <c r="FS93" s="26"/>
      <c r="FT93" s="26"/>
      <c r="FU93" s="26"/>
      <c r="FV93" s="26"/>
      <c r="FW93" s="31"/>
      <c r="FX93" s="31"/>
      <c r="FY93" s="28"/>
      <c r="FZ93" s="26"/>
      <c r="GA93" s="26"/>
      <c r="GB93" s="26"/>
      <c r="GC93" s="26"/>
      <c r="GD93" s="31"/>
      <c r="GE93" s="31"/>
      <c r="GF93" s="28"/>
      <c r="GG93" s="26"/>
      <c r="GH93" s="26"/>
      <c r="GI93" s="26"/>
      <c r="GJ93" s="26"/>
      <c r="GK93" s="31"/>
      <c r="GL93" s="31"/>
      <c r="GM93" s="28"/>
      <c r="GN93" s="26"/>
      <c r="GO93" s="26"/>
      <c r="GP93" s="26"/>
      <c r="GQ93" s="26"/>
      <c r="GR93" s="31"/>
      <c r="GS93" s="31"/>
      <c r="GT93" s="28"/>
      <c r="GU93" s="26"/>
      <c r="GV93" s="26"/>
      <c r="GW93" s="26"/>
      <c r="GX93" s="26"/>
      <c r="GY93" s="31"/>
      <c r="GZ93" s="31"/>
      <c r="HA93" s="28"/>
      <c r="HB93" s="26"/>
      <c r="HC93" s="26"/>
      <c r="HD93" s="26"/>
      <c r="HE93" s="26"/>
      <c r="HF93" s="31"/>
      <c r="HG93" s="31"/>
      <c r="HH93" s="28"/>
      <c r="HI93" s="26"/>
      <c r="HJ93" s="26"/>
      <c r="HK93" s="26"/>
      <c r="HL93" s="26"/>
      <c r="HM93" s="31"/>
      <c r="HN93" s="31"/>
      <c r="HO93" s="28"/>
      <c r="HP93" s="26"/>
      <c r="HQ93" s="26"/>
      <c r="HR93" s="26"/>
      <c r="HS93" s="26"/>
      <c r="HT93" s="31"/>
      <c r="HU93" s="31"/>
      <c r="HV93" s="28"/>
      <c r="HW93" s="26"/>
      <c r="HX93" s="26"/>
      <c r="HY93" s="26"/>
      <c r="HZ93" s="26"/>
      <c r="IA93" s="31"/>
      <c r="IB93" s="31"/>
      <c r="IC93" s="28"/>
      <c r="ID93" s="26"/>
      <c r="IE93" s="26"/>
      <c r="IF93" s="26"/>
      <c r="IG93" s="26"/>
      <c r="IH93" s="31"/>
      <c r="II93" s="31"/>
      <c r="IJ93" s="28"/>
      <c r="IK93" s="26"/>
      <c r="IL93" s="26"/>
      <c r="IM93" s="26"/>
      <c r="IN93" s="26"/>
      <c r="IO93" s="31"/>
      <c r="IP93" s="31"/>
      <c r="IQ93" s="28"/>
      <c r="IR93" s="26"/>
      <c r="IS93" s="26"/>
      <c r="IT93" s="26"/>
      <c r="IU93" s="26"/>
      <c r="IV93" s="31"/>
      <c r="IW93" s="31"/>
      <c r="IX93" s="28"/>
      <c r="IY93" s="26"/>
      <c r="IZ93" s="26"/>
      <c r="JA93" s="26"/>
      <c r="JB93" s="26"/>
      <c r="JC93" s="31"/>
      <c r="JD93" s="31"/>
      <c r="JE93" s="28"/>
      <c r="JF93" s="26"/>
      <c r="JG93" s="26"/>
      <c r="JH93" s="26"/>
      <c r="JI93" s="26"/>
      <c r="JJ93" s="31"/>
      <c r="JK93" s="31"/>
      <c r="JL93" s="28"/>
      <c r="JM93" s="26"/>
      <c r="JN93" s="26"/>
      <c r="JO93" s="26"/>
      <c r="JP93" s="26"/>
      <c r="JQ93" s="31"/>
      <c r="JR93" s="31"/>
      <c r="JS93" s="28"/>
      <c r="JT93" s="26"/>
      <c r="JU93" s="26"/>
      <c r="JV93" s="26"/>
      <c r="JW93" s="26"/>
      <c r="JX93" s="31"/>
      <c r="JY93" s="31"/>
      <c r="JZ93" s="28"/>
      <c r="KA93" s="26"/>
      <c r="KB93" s="26"/>
      <c r="KC93" s="26"/>
      <c r="KD93" s="26"/>
      <c r="KE93" s="31"/>
      <c r="KF93" s="31"/>
      <c r="KG93" s="28"/>
      <c r="KH93" s="26"/>
      <c r="KI93" s="26"/>
      <c r="KJ93" s="26"/>
      <c r="KK93" s="26"/>
      <c r="KL93" s="31"/>
      <c r="KM93" s="31"/>
      <c r="KN93" s="28"/>
      <c r="KO93" s="26"/>
      <c r="KP93" s="26"/>
      <c r="KQ93" s="26"/>
      <c r="KR93" s="26"/>
      <c r="KS93" s="31"/>
      <c r="KT93" s="31"/>
      <c r="KU93" s="28"/>
      <c r="KV93" s="28"/>
      <c r="KW93" s="28"/>
      <c r="KX93" s="28"/>
      <c r="KY93" s="28"/>
      <c r="KZ93" s="31"/>
      <c r="LA93" s="31"/>
      <c r="LB93" s="28">
        <v>195</v>
      </c>
      <c r="LC93" s="26"/>
      <c r="LD93" s="26">
        <v>395</v>
      </c>
      <c r="LE93" s="26">
        <v>270</v>
      </c>
      <c r="LF93" s="26">
        <v>322</v>
      </c>
      <c r="LG93" s="31"/>
      <c r="LH93" s="31"/>
      <c r="LI93" s="28">
        <v>481</v>
      </c>
      <c r="LJ93" s="26">
        <v>459</v>
      </c>
      <c r="LK93" s="26">
        <v>518</v>
      </c>
      <c r="LL93" s="26">
        <v>595</v>
      </c>
      <c r="LM93" s="26">
        <v>591</v>
      </c>
      <c r="LN93" s="31"/>
      <c r="LO93" s="31"/>
      <c r="LP93" s="28">
        <v>532</v>
      </c>
      <c r="LQ93" s="26">
        <v>520</v>
      </c>
      <c r="LR93" s="26">
        <v>479</v>
      </c>
      <c r="LS93" s="26">
        <v>534</v>
      </c>
      <c r="LT93" s="26">
        <v>564</v>
      </c>
      <c r="LU93" s="31"/>
      <c r="LV93" s="31"/>
      <c r="LW93" s="28">
        <v>590</v>
      </c>
      <c r="LX93" s="26">
        <v>480</v>
      </c>
      <c r="LY93" s="26">
        <v>436</v>
      </c>
      <c r="LZ93" s="26">
        <v>326</v>
      </c>
      <c r="MA93" s="26">
        <v>192</v>
      </c>
      <c r="MB93" s="31"/>
      <c r="MC93" s="31"/>
      <c r="MD93" s="28">
        <v>231</v>
      </c>
      <c r="ME93" s="26">
        <v>306</v>
      </c>
      <c r="MF93" s="26">
        <v>296</v>
      </c>
      <c r="MG93" s="26">
        <v>219</v>
      </c>
      <c r="MH93" s="26">
        <v>231</v>
      </c>
      <c r="MI93" s="31"/>
      <c r="MJ93" s="31"/>
      <c r="MK93" s="28">
        <v>127</v>
      </c>
      <c r="ML93" s="26">
        <v>309</v>
      </c>
      <c r="MM93" s="26">
        <v>237</v>
      </c>
      <c r="MN93" s="26">
        <v>270</v>
      </c>
      <c r="MO93" s="26">
        <v>219</v>
      </c>
      <c r="MP93" s="31"/>
      <c r="MQ93" s="31"/>
      <c r="MR93" s="28">
        <v>219</v>
      </c>
      <c r="MS93" s="26">
        <v>270</v>
      </c>
      <c r="MT93" s="26">
        <v>219</v>
      </c>
      <c r="MU93" s="26">
        <v>219</v>
      </c>
      <c r="MV93" s="26">
        <v>219</v>
      </c>
      <c r="MW93" s="31"/>
      <c r="MX93" s="31"/>
      <c r="MY93" s="28"/>
      <c r="MZ93" s="26"/>
      <c r="NA93" s="26"/>
      <c r="NB93" s="26"/>
      <c r="NC93" s="26"/>
      <c r="ND93" s="31"/>
      <c r="NE93" s="31"/>
      <c r="NF93" s="16"/>
    </row>
    <row r="94" spans="1:370" s="109" customFormat="1" ht="15.75" x14ac:dyDescent="0.25">
      <c r="A94" s="100" t="s">
        <v>876</v>
      </c>
      <c r="B94" s="23" t="s">
        <v>877</v>
      </c>
      <c r="C94" s="24">
        <f>MEDIAN(F96:DN96)</f>
        <v>4279.5</v>
      </c>
      <c r="D94" s="33" t="s">
        <v>824</v>
      </c>
      <c r="E94" s="25">
        <f>MAX(G94:NC94)</f>
        <v>500</v>
      </c>
      <c r="F94" s="26">
        <v>0</v>
      </c>
      <c r="G94" s="26">
        <v>0</v>
      </c>
      <c r="H94" s="26">
        <v>250</v>
      </c>
      <c r="I94" s="27">
        <v>150</v>
      </c>
      <c r="J94" s="31"/>
      <c r="K94" s="31"/>
      <c r="L94" s="31"/>
      <c r="M94" s="28">
        <v>0</v>
      </c>
      <c r="N94" s="26">
        <v>250</v>
      </c>
      <c r="O94" s="26">
        <v>300</v>
      </c>
      <c r="P94" s="26">
        <v>250</v>
      </c>
      <c r="Q94" s="26">
        <v>150</v>
      </c>
      <c r="R94" s="31"/>
      <c r="S94" s="31"/>
      <c r="T94" s="28">
        <v>50</v>
      </c>
      <c r="U94" s="26">
        <v>300</v>
      </c>
      <c r="V94" s="26">
        <v>250</v>
      </c>
      <c r="W94" s="26">
        <v>300</v>
      </c>
      <c r="X94" s="26">
        <v>150</v>
      </c>
      <c r="Y94" s="31"/>
      <c r="Z94" s="31"/>
      <c r="AA94" s="28">
        <v>350</v>
      </c>
      <c r="AB94" s="26">
        <v>100</v>
      </c>
      <c r="AC94" s="26">
        <v>250</v>
      </c>
      <c r="AD94" s="26">
        <v>200</v>
      </c>
      <c r="AE94" s="26">
        <v>300</v>
      </c>
      <c r="AF94" s="31"/>
      <c r="AG94" s="31"/>
      <c r="AH94" s="28">
        <v>150</v>
      </c>
      <c r="AI94" s="26">
        <v>150</v>
      </c>
      <c r="AJ94" s="26">
        <v>50</v>
      </c>
      <c r="AK94" s="26">
        <v>150</v>
      </c>
      <c r="AL94" s="26">
        <v>100</v>
      </c>
      <c r="AM94" s="31"/>
      <c r="AN94" s="31"/>
      <c r="AO94" s="28">
        <v>100</v>
      </c>
      <c r="AP94" s="26">
        <v>150</v>
      </c>
      <c r="AQ94" s="26">
        <v>100</v>
      </c>
      <c r="AR94" s="26">
        <v>350</v>
      </c>
      <c r="AS94" s="26">
        <v>150</v>
      </c>
      <c r="AT94" s="31"/>
      <c r="AU94" s="31"/>
      <c r="AV94" s="28">
        <v>200</v>
      </c>
      <c r="AW94" s="26">
        <v>150</v>
      </c>
      <c r="AX94" s="26">
        <v>100</v>
      </c>
      <c r="AY94" s="26">
        <v>100</v>
      </c>
      <c r="AZ94" s="26">
        <v>0</v>
      </c>
      <c r="BA94" s="31"/>
      <c r="BB94" s="31"/>
      <c r="BC94" s="28">
        <v>136</v>
      </c>
      <c r="BD94" s="26">
        <v>198</v>
      </c>
      <c r="BE94" s="26">
        <v>0</v>
      </c>
      <c r="BF94" s="26">
        <v>0</v>
      </c>
      <c r="BG94" s="26">
        <v>0</v>
      </c>
      <c r="BH94" s="31"/>
      <c r="BI94" s="31"/>
      <c r="BJ94" s="28">
        <v>350</v>
      </c>
      <c r="BK94" s="26">
        <v>100</v>
      </c>
      <c r="BL94" s="26">
        <v>250</v>
      </c>
      <c r="BM94" s="26">
        <v>0</v>
      </c>
      <c r="BN94" s="26">
        <v>200</v>
      </c>
      <c r="BO94" s="31"/>
      <c r="BP94" s="31"/>
      <c r="BQ94" s="28">
        <v>200</v>
      </c>
      <c r="BR94" s="26">
        <v>250</v>
      </c>
      <c r="BS94" s="26">
        <v>150</v>
      </c>
      <c r="BT94" s="26">
        <v>0</v>
      </c>
      <c r="BU94" s="26">
        <v>0</v>
      </c>
      <c r="BV94" s="31"/>
      <c r="BW94" s="31"/>
      <c r="BX94" s="28">
        <v>100</v>
      </c>
      <c r="BY94" s="26">
        <v>150</v>
      </c>
      <c r="BZ94" s="26">
        <v>50</v>
      </c>
      <c r="CA94" s="26">
        <v>0</v>
      </c>
      <c r="CB94" s="26">
        <v>0</v>
      </c>
      <c r="CC94" s="31"/>
      <c r="CD94" s="31"/>
      <c r="CE94" s="28">
        <v>150</v>
      </c>
      <c r="CF94" s="26">
        <v>50</v>
      </c>
      <c r="CG94" s="26">
        <v>50</v>
      </c>
      <c r="CH94" s="26">
        <v>100</v>
      </c>
      <c r="CI94" s="26">
        <v>100</v>
      </c>
      <c r="CJ94" s="31"/>
      <c r="CK94" s="31"/>
      <c r="CL94" s="28">
        <v>150</v>
      </c>
      <c r="CM94" s="26">
        <v>250</v>
      </c>
      <c r="CN94" s="26">
        <v>300</v>
      </c>
      <c r="CO94" s="26">
        <v>300</v>
      </c>
      <c r="CP94" s="26">
        <v>450</v>
      </c>
      <c r="CQ94" s="31"/>
      <c r="CR94" s="31"/>
      <c r="CS94" s="28">
        <v>50</v>
      </c>
      <c r="CT94" s="26">
        <v>50</v>
      </c>
      <c r="CU94" s="26">
        <v>166</v>
      </c>
      <c r="CV94" s="26">
        <v>132</v>
      </c>
      <c r="CW94" s="26">
        <v>132</v>
      </c>
      <c r="CX94" s="31"/>
      <c r="CY94" s="31"/>
      <c r="CZ94" s="28">
        <v>132</v>
      </c>
      <c r="DA94" s="26">
        <v>300</v>
      </c>
      <c r="DB94" s="26">
        <v>400</v>
      </c>
      <c r="DC94" s="26">
        <v>260</v>
      </c>
      <c r="DD94" s="26">
        <v>200</v>
      </c>
      <c r="DE94" s="31"/>
      <c r="DF94" s="31"/>
      <c r="DG94" s="28">
        <v>300</v>
      </c>
      <c r="DH94" s="26">
        <v>328</v>
      </c>
      <c r="DI94" s="26">
        <v>350</v>
      </c>
      <c r="DJ94" s="26">
        <v>0</v>
      </c>
      <c r="DK94" s="26">
        <v>150</v>
      </c>
      <c r="DL94" s="31"/>
      <c r="DM94" s="31"/>
      <c r="DN94" s="28">
        <v>350</v>
      </c>
      <c r="DO94" s="26">
        <v>100</v>
      </c>
      <c r="DP94" s="26">
        <v>150</v>
      </c>
      <c r="DQ94" s="26">
        <v>100</v>
      </c>
      <c r="DR94" s="26">
        <v>250</v>
      </c>
      <c r="DS94" s="31"/>
      <c r="DT94" s="31"/>
      <c r="DU94" s="28">
        <v>250</v>
      </c>
      <c r="DV94" s="26">
        <v>400</v>
      </c>
      <c r="DW94" s="26">
        <v>180</v>
      </c>
      <c r="DX94" s="26">
        <v>100</v>
      </c>
      <c r="DY94" s="26">
        <v>300</v>
      </c>
      <c r="DZ94" s="31"/>
      <c r="EA94" s="31"/>
      <c r="EB94" s="28">
        <v>350</v>
      </c>
      <c r="EC94" s="26">
        <v>100</v>
      </c>
      <c r="ED94" s="26">
        <v>100</v>
      </c>
      <c r="EE94" s="26">
        <v>100</v>
      </c>
      <c r="EF94" s="26">
        <v>100</v>
      </c>
      <c r="EG94" s="31"/>
      <c r="EH94" s="31"/>
      <c r="EI94" s="28">
        <v>150</v>
      </c>
      <c r="EJ94" s="26">
        <v>100</v>
      </c>
      <c r="EK94" s="26">
        <v>100</v>
      </c>
      <c r="EL94" s="26">
        <v>100</v>
      </c>
      <c r="EM94" s="26">
        <v>300</v>
      </c>
      <c r="EN94" s="31"/>
      <c r="EO94" s="31"/>
      <c r="EP94" s="28">
        <v>250</v>
      </c>
      <c r="EQ94" s="26">
        <v>150</v>
      </c>
      <c r="ER94" s="26">
        <v>150</v>
      </c>
      <c r="ES94" s="26">
        <v>250</v>
      </c>
      <c r="ET94" s="26">
        <v>300</v>
      </c>
      <c r="EU94" s="31"/>
      <c r="EV94" s="31"/>
      <c r="EW94" s="28">
        <v>0</v>
      </c>
      <c r="EX94" s="26">
        <v>150</v>
      </c>
      <c r="EY94" s="26">
        <v>100</v>
      </c>
      <c r="EZ94" s="26">
        <v>200</v>
      </c>
      <c r="FA94" s="26">
        <v>50</v>
      </c>
      <c r="FB94" s="31"/>
      <c r="FC94" s="31"/>
      <c r="FD94" s="28">
        <v>50</v>
      </c>
      <c r="FE94" s="26">
        <v>50</v>
      </c>
      <c r="FF94" s="26">
        <v>50</v>
      </c>
      <c r="FG94" s="26">
        <v>50</v>
      </c>
      <c r="FH94" s="26">
        <v>50</v>
      </c>
      <c r="FI94" s="31"/>
      <c r="FJ94" s="31"/>
      <c r="FK94" s="28">
        <v>150</v>
      </c>
      <c r="FL94" s="26">
        <v>300</v>
      </c>
      <c r="FM94" s="26">
        <v>350</v>
      </c>
      <c r="FN94" s="26">
        <v>300</v>
      </c>
      <c r="FO94" s="26">
        <v>300</v>
      </c>
      <c r="FP94" s="31"/>
      <c r="FQ94" s="31"/>
      <c r="FR94" s="28">
        <v>400</v>
      </c>
      <c r="FS94" s="26">
        <v>450</v>
      </c>
      <c r="FT94" s="26">
        <v>200</v>
      </c>
      <c r="FU94" s="26">
        <v>150</v>
      </c>
      <c r="FV94" s="26">
        <v>500</v>
      </c>
      <c r="FW94" s="31"/>
      <c r="FX94" s="31"/>
      <c r="FY94" s="28">
        <v>350</v>
      </c>
      <c r="FZ94" s="26">
        <v>200</v>
      </c>
      <c r="GA94" s="26">
        <v>300</v>
      </c>
      <c r="GB94" s="26">
        <v>100</v>
      </c>
      <c r="GC94" s="26">
        <v>150</v>
      </c>
      <c r="GD94" s="31"/>
      <c r="GE94" s="31"/>
      <c r="GF94" s="28">
        <v>200</v>
      </c>
      <c r="GG94" s="26">
        <v>200</v>
      </c>
      <c r="GH94" s="26">
        <v>300</v>
      </c>
      <c r="GI94" s="26">
        <v>250</v>
      </c>
      <c r="GJ94" s="26">
        <v>300</v>
      </c>
      <c r="GK94" s="31"/>
      <c r="GL94" s="31"/>
      <c r="GM94" s="28">
        <v>300</v>
      </c>
      <c r="GN94" s="26">
        <v>450</v>
      </c>
      <c r="GO94" s="26">
        <v>350</v>
      </c>
      <c r="GP94" s="26">
        <v>250</v>
      </c>
      <c r="GQ94" s="26">
        <v>300</v>
      </c>
      <c r="GR94" s="31"/>
      <c r="GS94" s="31"/>
      <c r="GT94" s="28">
        <v>300</v>
      </c>
      <c r="GU94" s="26">
        <v>350</v>
      </c>
      <c r="GV94" s="26">
        <v>300</v>
      </c>
      <c r="GW94" s="26">
        <v>250</v>
      </c>
      <c r="GX94" s="26">
        <v>100</v>
      </c>
      <c r="GY94" s="31"/>
      <c r="GZ94" s="31"/>
      <c r="HA94" s="28">
        <v>150</v>
      </c>
      <c r="HB94" s="26">
        <v>100</v>
      </c>
      <c r="HC94" s="26">
        <v>50</v>
      </c>
      <c r="HD94" s="26">
        <v>200</v>
      </c>
      <c r="HE94" s="26">
        <v>100</v>
      </c>
      <c r="HF94" s="31"/>
      <c r="HG94" s="31"/>
      <c r="HH94" s="28">
        <v>350</v>
      </c>
      <c r="HI94" s="26">
        <v>300</v>
      </c>
      <c r="HJ94" s="26">
        <v>350</v>
      </c>
      <c r="HK94" s="26">
        <v>250</v>
      </c>
      <c r="HL94" s="26">
        <v>200</v>
      </c>
      <c r="HM94" s="31"/>
      <c r="HN94" s="31"/>
      <c r="HO94" s="28">
        <v>314</v>
      </c>
      <c r="HP94" s="26">
        <v>206</v>
      </c>
      <c r="HQ94" s="26">
        <v>204</v>
      </c>
      <c r="HR94" s="26">
        <v>357</v>
      </c>
      <c r="HS94" s="26">
        <v>0</v>
      </c>
      <c r="HT94" s="31"/>
      <c r="HU94" s="31"/>
      <c r="HV94" s="28"/>
      <c r="HW94" s="26"/>
      <c r="HX94" s="26"/>
      <c r="HY94" s="26"/>
      <c r="HZ94" s="26">
        <v>0</v>
      </c>
      <c r="IA94" s="31"/>
      <c r="IB94" s="31"/>
      <c r="IC94" s="28">
        <v>254</v>
      </c>
      <c r="ID94" s="26">
        <v>259</v>
      </c>
      <c r="IE94" s="26">
        <v>240</v>
      </c>
      <c r="IF94" s="26">
        <v>202</v>
      </c>
      <c r="IG94" s="26">
        <v>198</v>
      </c>
      <c r="IH94" s="31"/>
      <c r="II94" s="31"/>
      <c r="IJ94" s="28">
        <v>156</v>
      </c>
      <c r="IK94" s="26">
        <v>153</v>
      </c>
      <c r="IL94" s="26">
        <v>151</v>
      </c>
      <c r="IM94" s="26">
        <v>0</v>
      </c>
      <c r="IN94" s="26">
        <v>0</v>
      </c>
      <c r="IO94" s="31"/>
      <c r="IP94" s="31"/>
      <c r="IQ94" s="28">
        <v>152</v>
      </c>
      <c r="IR94" s="26">
        <v>0</v>
      </c>
      <c r="IS94" s="26">
        <v>254</v>
      </c>
      <c r="IT94" s="26">
        <v>238</v>
      </c>
      <c r="IU94" s="26">
        <v>264</v>
      </c>
      <c r="IV94" s="31"/>
      <c r="IW94" s="31"/>
      <c r="IX94" s="28">
        <v>200</v>
      </c>
      <c r="IY94" s="26">
        <v>150</v>
      </c>
      <c r="IZ94" s="26">
        <v>200</v>
      </c>
      <c r="JA94" s="26">
        <v>150</v>
      </c>
      <c r="JB94" s="26">
        <v>150</v>
      </c>
      <c r="JC94" s="31"/>
      <c r="JD94" s="31"/>
      <c r="JE94" s="28">
        <v>100</v>
      </c>
      <c r="JF94" s="26">
        <v>150</v>
      </c>
      <c r="JG94" s="26">
        <v>0</v>
      </c>
      <c r="JH94" s="26">
        <v>0</v>
      </c>
      <c r="JI94" s="26">
        <v>0</v>
      </c>
      <c r="JJ94" s="31"/>
      <c r="JK94" s="31"/>
      <c r="JL94" s="28">
        <v>150</v>
      </c>
      <c r="JM94" s="26">
        <v>130</v>
      </c>
      <c r="JN94" s="26">
        <v>160</v>
      </c>
      <c r="JO94" s="26">
        <v>100</v>
      </c>
      <c r="JP94" s="26"/>
      <c r="JQ94" s="31"/>
      <c r="JR94" s="31"/>
      <c r="JS94" s="28">
        <v>500</v>
      </c>
      <c r="JT94" s="26">
        <v>500</v>
      </c>
      <c r="JU94" s="26">
        <v>300</v>
      </c>
      <c r="JV94" s="26">
        <v>300</v>
      </c>
      <c r="JW94" s="26">
        <v>250</v>
      </c>
      <c r="JX94" s="31"/>
      <c r="JY94" s="31"/>
      <c r="JZ94" s="28">
        <v>250</v>
      </c>
      <c r="KA94" s="26">
        <v>50</v>
      </c>
      <c r="KB94" s="26">
        <v>100</v>
      </c>
      <c r="KC94" s="26">
        <v>100</v>
      </c>
      <c r="KD94" s="26">
        <v>150</v>
      </c>
      <c r="KE94" s="31"/>
      <c r="KF94" s="31"/>
      <c r="KG94" s="28">
        <v>0</v>
      </c>
      <c r="KH94" s="26">
        <v>0</v>
      </c>
      <c r="KI94" s="26">
        <v>0</v>
      </c>
      <c r="KJ94" s="26">
        <v>0</v>
      </c>
      <c r="KK94" s="26">
        <v>0</v>
      </c>
      <c r="KL94" s="31"/>
      <c r="KM94" s="31"/>
      <c r="KN94" s="28">
        <v>0</v>
      </c>
      <c r="KO94" s="26">
        <v>0</v>
      </c>
      <c r="KP94" s="26">
        <v>0</v>
      </c>
      <c r="KQ94" s="26">
        <v>0</v>
      </c>
      <c r="KR94" s="26">
        <v>0</v>
      </c>
      <c r="KS94" s="31"/>
      <c r="KT94" s="31"/>
      <c r="KU94" s="28">
        <v>0</v>
      </c>
      <c r="KV94" s="28">
        <v>0</v>
      </c>
      <c r="KW94" s="28">
        <v>0</v>
      </c>
      <c r="KX94" s="28">
        <v>0</v>
      </c>
      <c r="KY94" s="28">
        <v>0</v>
      </c>
      <c r="KZ94" s="31"/>
      <c r="LA94" s="31"/>
      <c r="LB94" s="28">
        <v>253</v>
      </c>
      <c r="LC94" s="26">
        <v>250</v>
      </c>
      <c r="LD94" s="26">
        <v>100</v>
      </c>
      <c r="LE94" s="26">
        <v>150</v>
      </c>
      <c r="LF94" s="26">
        <v>150</v>
      </c>
      <c r="LG94" s="31"/>
      <c r="LH94" s="31"/>
      <c r="LI94" s="28">
        <v>200</v>
      </c>
      <c r="LJ94" s="26">
        <v>150</v>
      </c>
      <c r="LK94" s="26">
        <v>150</v>
      </c>
      <c r="LL94" s="26">
        <v>200</v>
      </c>
      <c r="LM94" s="26">
        <v>150</v>
      </c>
      <c r="LN94" s="31"/>
      <c r="LO94" s="31"/>
      <c r="LP94" s="28">
        <v>150</v>
      </c>
      <c r="LQ94" s="26">
        <v>150</v>
      </c>
      <c r="LR94" s="26">
        <v>200</v>
      </c>
      <c r="LS94" s="26">
        <v>150</v>
      </c>
      <c r="LT94" s="26">
        <v>100</v>
      </c>
      <c r="LU94" s="31"/>
      <c r="LV94" s="31"/>
      <c r="LW94" s="28">
        <v>100</v>
      </c>
      <c r="LX94" s="26">
        <v>100</v>
      </c>
      <c r="LY94" s="26">
        <v>100</v>
      </c>
      <c r="LZ94" s="26">
        <v>100</v>
      </c>
      <c r="MA94" s="26">
        <v>100</v>
      </c>
      <c r="MB94" s="31"/>
      <c r="MC94" s="31"/>
      <c r="MD94" s="28">
        <v>200</v>
      </c>
      <c r="ME94" s="26">
        <v>150</v>
      </c>
      <c r="MF94" s="26">
        <v>150</v>
      </c>
      <c r="MG94" s="26">
        <v>150</v>
      </c>
      <c r="MH94" s="26">
        <v>150</v>
      </c>
      <c r="MI94" s="31"/>
      <c r="MJ94" s="31"/>
      <c r="MK94" s="28">
        <v>300</v>
      </c>
      <c r="ML94" s="26">
        <v>250</v>
      </c>
      <c r="MM94" s="26">
        <v>250</v>
      </c>
      <c r="MN94" s="26">
        <v>300</v>
      </c>
      <c r="MO94" s="26">
        <v>100</v>
      </c>
      <c r="MP94" s="31"/>
      <c r="MQ94" s="31"/>
      <c r="MR94" s="28">
        <v>50</v>
      </c>
      <c r="MS94" s="26">
        <v>0</v>
      </c>
      <c r="MT94" s="26">
        <v>0</v>
      </c>
      <c r="MU94" s="26">
        <v>0</v>
      </c>
      <c r="MV94" s="26">
        <v>0</v>
      </c>
      <c r="MW94" s="31"/>
      <c r="MX94" s="31"/>
      <c r="MY94" s="28"/>
      <c r="MZ94" s="26"/>
      <c r="NA94" s="26"/>
      <c r="NB94" s="26"/>
      <c r="NC94" s="26"/>
      <c r="ND94" s="31"/>
      <c r="NE94" s="31"/>
      <c r="NF94" s="16" t="s">
        <v>759</v>
      </c>
    </row>
    <row r="95" spans="1:370" s="109" customFormat="1" ht="15.75" x14ac:dyDescent="0.25">
      <c r="A95" s="100" t="s">
        <v>878</v>
      </c>
      <c r="B95" s="23" t="s">
        <v>879</v>
      </c>
      <c r="C95" s="24"/>
      <c r="D95" s="33" t="s">
        <v>824</v>
      </c>
      <c r="E95" s="25"/>
      <c r="F95" s="26">
        <v>0</v>
      </c>
      <c r="G95" s="26">
        <v>0</v>
      </c>
      <c r="H95" s="26">
        <v>0</v>
      </c>
      <c r="I95" s="27">
        <v>0</v>
      </c>
      <c r="J95" s="31"/>
      <c r="K95" s="31"/>
      <c r="L95" s="31"/>
      <c r="M95" s="28">
        <v>0</v>
      </c>
      <c r="N95" s="26">
        <v>0</v>
      </c>
      <c r="O95" s="26">
        <v>0</v>
      </c>
      <c r="P95" s="26">
        <v>0</v>
      </c>
      <c r="Q95" s="26">
        <v>0</v>
      </c>
      <c r="R95" s="31"/>
      <c r="S95" s="31"/>
      <c r="T95" s="28"/>
      <c r="U95" s="26"/>
      <c r="V95" s="26"/>
      <c r="W95" s="26"/>
      <c r="X95" s="26"/>
      <c r="Y95" s="31"/>
      <c r="Z95" s="31"/>
      <c r="AA95" s="28"/>
      <c r="AB95" s="26"/>
      <c r="AC95" s="26"/>
      <c r="AD95" s="26"/>
      <c r="AE95" s="26"/>
      <c r="AF95" s="31"/>
      <c r="AG95" s="31"/>
      <c r="AH95" s="28"/>
      <c r="AI95" s="26"/>
      <c r="AJ95" s="26"/>
      <c r="AK95" s="26"/>
      <c r="AL95" s="26"/>
      <c r="AM95" s="31"/>
      <c r="AN95" s="31"/>
      <c r="AO95" s="28"/>
      <c r="AP95" s="26"/>
      <c r="AQ95" s="26"/>
      <c r="AR95" s="26"/>
      <c r="AS95" s="26"/>
      <c r="AT95" s="31"/>
      <c r="AU95" s="31"/>
      <c r="AV95" s="28"/>
      <c r="AW95" s="26"/>
      <c r="AX95" s="26"/>
      <c r="AY95" s="26"/>
      <c r="AZ95" s="26"/>
      <c r="BA95" s="31"/>
      <c r="BB95" s="31"/>
      <c r="BC95" s="28"/>
      <c r="BD95" s="26"/>
      <c r="BE95" s="26"/>
      <c r="BF95" s="26"/>
      <c r="BG95" s="26"/>
      <c r="BH95" s="31"/>
      <c r="BI95" s="31"/>
      <c r="BJ95" s="28"/>
      <c r="BK95" s="26"/>
      <c r="BL95" s="26"/>
      <c r="BM95" s="26"/>
      <c r="BN95" s="26"/>
      <c r="BO95" s="31"/>
      <c r="BP95" s="31"/>
      <c r="BQ95" s="28"/>
      <c r="BR95" s="26"/>
      <c r="BS95" s="26"/>
      <c r="BT95" s="26"/>
      <c r="BU95" s="26"/>
      <c r="BV95" s="31"/>
      <c r="BW95" s="31"/>
      <c r="BX95" s="28"/>
      <c r="BY95" s="26"/>
      <c r="BZ95" s="26"/>
      <c r="CA95" s="26"/>
      <c r="CB95" s="26"/>
      <c r="CC95" s="31"/>
      <c r="CD95" s="31"/>
      <c r="CE95" s="28"/>
      <c r="CF95" s="26"/>
      <c r="CG95" s="26"/>
      <c r="CH95" s="26"/>
      <c r="CI95" s="26"/>
      <c r="CJ95" s="31"/>
      <c r="CK95" s="31"/>
      <c r="CL95" s="28"/>
      <c r="CM95" s="26"/>
      <c r="CN95" s="26"/>
      <c r="CO95" s="26"/>
      <c r="CP95" s="26"/>
      <c r="CQ95" s="31"/>
      <c r="CR95" s="31"/>
      <c r="CS95" s="28"/>
      <c r="CT95" s="26"/>
      <c r="CU95" s="26"/>
      <c r="CV95" s="26"/>
      <c r="CW95" s="26"/>
      <c r="CX95" s="31"/>
      <c r="CY95" s="31"/>
      <c r="CZ95" s="28"/>
      <c r="DA95" s="26"/>
      <c r="DB95" s="26"/>
      <c r="DC95" s="26"/>
      <c r="DD95" s="26"/>
      <c r="DE95" s="31"/>
      <c r="DF95" s="31"/>
      <c r="DG95" s="28"/>
      <c r="DH95" s="26"/>
      <c r="DI95" s="26"/>
      <c r="DJ95" s="26"/>
      <c r="DK95" s="26"/>
      <c r="DL95" s="31"/>
      <c r="DM95" s="31"/>
      <c r="DN95" s="28"/>
      <c r="DO95" s="26"/>
      <c r="DP95" s="26"/>
      <c r="DQ95" s="26"/>
      <c r="DR95" s="26"/>
      <c r="DS95" s="31"/>
      <c r="DT95" s="31"/>
      <c r="DU95" s="28"/>
      <c r="DV95" s="26"/>
      <c r="DW95" s="26"/>
      <c r="DX95" s="26"/>
      <c r="DY95" s="26"/>
      <c r="DZ95" s="31"/>
      <c r="EA95" s="31"/>
      <c r="EB95" s="28"/>
      <c r="EC95" s="26"/>
      <c r="ED95" s="26"/>
      <c r="EE95" s="26"/>
      <c r="EF95" s="26"/>
      <c r="EG95" s="31"/>
      <c r="EH95" s="31"/>
      <c r="EI95" s="28"/>
      <c r="EJ95" s="26"/>
      <c r="EK95" s="26"/>
      <c r="EL95" s="26"/>
      <c r="EM95" s="26"/>
      <c r="EN95" s="31"/>
      <c r="EO95" s="31"/>
      <c r="EP95" s="28"/>
      <c r="EQ95" s="26"/>
      <c r="ER95" s="26"/>
      <c r="ES95" s="26"/>
      <c r="ET95" s="26"/>
      <c r="EU95" s="31"/>
      <c r="EV95" s="31"/>
      <c r="EW95" s="28"/>
      <c r="EX95" s="26"/>
      <c r="EY95" s="26"/>
      <c r="EZ95" s="26"/>
      <c r="FA95" s="26"/>
      <c r="FB95" s="31"/>
      <c r="FC95" s="31"/>
      <c r="FD95" s="28"/>
      <c r="FE95" s="26"/>
      <c r="FF95" s="26"/>
      <c r="FG95" s="26"/>
      <c r="FH95" s="26"/>
      <c r="FI95" s="31"/>
      <c r="FJ95" s="31"/>
      <c r="FK95" s="28"/>
      <c r="FL95" s="26"/>
      <c r="FM95" s="26"/>
      <c r="FN95" s="26"/>
      <c r="FO95" s="26"/>
      <c r="FP95" s="31"/>
      <c r="FQ95" s="31"/>
      <c r="FR95" s="28"/>
      <c r="FS95" s="26"/>
      <c r="FT95" s="26"/>
      <c r="FU95" s="26"/>
      <c r="FV95" s="26"/>
      <c r="FW95" s="31"/>
      <c r="FX95" s="31"/>
      <c r="FY95" s="28"/>
      <c r="FZ95" s="26"/>
      <c r="GA95" s="26"/>
      <c r="GB95" s="26"/>
      <c r="GC95" s="26"/>
      <c r="GD95" s="31"/>
      <c r="GE95" s="31"/>
      <c r="GF95" s="28"/>
      <c r="GG95" s="26"/>
      <c r="GH95" s="26"/>
      <c r="GI95" s="26"/>
      <c r="GJ95" s="26"/>
      <c r="GK95" s="31"/>
      <c r="GL95" s="31"/>
      <c r="GM95" s="28"/>
      <c r="GN95" s="26"/>
      <c r="GO95" s="26"/>
      <c r="GP95" s="26"/>
      <c r="GQ95" s="26"/>
      <c r="GR95" s="31"/>
      <c r="GS95" s="31"/>
      <c r="GT95" s="28"/>
      <c r="GU95" s="26"/>
      <c r="GV95" s="26"/>
      <c r="GW95" s="26"/>
      <c r="GX95" s="26"/>
      <c r="GY95" s="31"/>
      <c r="GZ95" s="31"/>
      <c r="HA95" s="28"/>
      <c r="HB95" s="26"/>
      <c r="HC95" s="26"/>
      <c r="HD95" s="26"/>
      <c r="HE95" s="26"/>
      <c r="HF95" s="31"/>
      <c r="HG95" s="31"/>
      <c r="HH95" s="28"/>
      <c r="HI95" s="26"/>
      <c r="HJ95" s="26"/>
      <c r="HK95" s="26"/>
      <c r="HL95" s="26"/>
      <c r="HM95" s="31"/>
      <c r="HN95" s="31"/>
      <c r="HO95" s="28"/>
      <c r="HP95" s="26"/>
      <c r="HQ95" s="26"/>
      <c r="HR95" s="26"/>
      <c r="HS95" s="26"/>
      <c r="HT95" s="31"/>
      <c r="HU95" s="31"/>
      <c r="HV95" s="28"/>
      <c r="HW95" s="26"/>
      <c r="HX95" s="26"/>
      <c r="HY95" s="26"/>
      <c r="HZ95" s="26">
        <v>0</v>
      </c>
      <c r="IA95" s="31"/>
      <c r="IB95" s="31"/>
      <c r="IC95" s="28">
        <v>0</v>
      </c>
      <c r="ID95" s="26">
        <v>0</v>
      </c>
      <c r="IE95" s="26">
        <v>0</v>
      </c>
      <c r="IF95" s="26">
        <v>0</v>
      </c>
      <c r="IG95" s="26">
        <v>0</v>
      </c>
      <c r="IH95" s="31"/>
      <c r="II95" s="31"/>
      <c r="IJ95" s="28">
        <v>0</v>
      </c>
      <c r="IK95" s="26">
        <v>0</v>
      </c>
      <c r="IL95" s="26">
        <v>0</v>
      </c>
      <c r="IM95" s="26">
        <v>0</v>
      </c>
      <c r="IN95" s="26">
        <v>0</v>
      </c>
      <c r="IO95" s="31"/>
      <c r="IP95" s="31"/>
      <c r="IQ95" s="28">
        <v>0</v>
      </c>
      <c r="IR95" s="26">
        <v>0</v>
      </c>
      <c r="IS95" s="26">
        <v>0</v>
      </c>
      <c r="IT95" s="26">
        <v>0</v>
      </c>
      <c r="IU95" s="26">
        <v>0</v>
      </c>
      <c r="IV95" s="31"/>
      <c r="IW95" s="31"/>
      <c r="IX95" s="28">
        <v>0</v>
      </c>
      <c r="IY95" s="26">
        <v>0</v>
      </c>
      <c r="IZ95" s="26">
        <v>0</v>
      </c>
      <c r="JA95" s="26">
        <v>0</v>
      </c>
      <c r="JB95" s="26">
        <v>0</v>
      </c>
      <c r="JC95" s="31"/>
      <c r="JD95" s="31"/>
      <c r="JE95" s="28">
        <v>0</v>
      </c>
      <c r="JF95" s="26">
        <v>0</v>
      </c>
      <c r="JG95" s="26">
        <v>0</v>
      </c>
      <c r="JH95" s="26">
        <v>0</v>
      </c>
      <c r="JI95" s="26">
        <v>0</v>
      </c>
      <c r="JJ95" s="31"/>
      <c r="JK95" s="31"/>
      <c r="JL95" s="28">
        <v>0</v>
      </c>
      <c r="JM95" s="26">
        <v>0</v>
      </c>
      <c r="JN95" s="26">
        <v>0</v>
      </c>
      <c r="JO95" s="26">
        <v>0</v>
      </c>
      <c r="JP95" s="26"/>
      <c r="JQ95" s="31"/>
      <c r="JR95" s="31"/>
      <c r="JS95" s="28">
        <v>0</v>
      </c>
      <c r="JT95" s="26">
        <v>0</v>
      </c>
      <c r="JU95" s="26">
        <v>0</v>
      </c>
      <c r="JV95" s="26">
        <v>0</v>
      </c>
      <c r="JW95" s="26">
        <v>0</v>
      </c>
      <c r="JX95" s="31"/>
      <c r="JY95" s="31"/>
      <c r="JZ95" s="28">
        <v>0</v>
      </c>
      <c r="KA95" s="26">
        <v>0</v>
      </c>
      <c r="KB95" s="26">
        <v>0</v>
      </c>
      <c r="KC95" s="26">
        <v>0</v>
      </c>
      <c r="KD95" s="26">
        <v>0</v>
      </c>
      <c r="KE95" s="31"/>
      <c r="KF95" s="31"/>
      <c r="KG95" s="28">
        <v>0</v>
      </c>
      <c r="KH95" s="26">
        <v>0</v>
      </c>
      <c r="KI95" s="26">
        <v>0</v>
      </c>
      <c r="KJ95" s="26">
        <v>0</v>
      </c>
      <c r="KK95" s="26">
        <v>0</v>
      </c>
      <c r="KL95" s="31"/>
      <c r="KM95" s="31"/>
      <c r="KN95" s="28">
        <v>0</v>
      </c>
      <c r="KO95" s="26">
        <v>0</v>
      </c>
      <c r="KP95" s="26">
        <v>0</v>
      </c>
      <c r="KQ95" s="26">
        <v>0</v>
      </c>
      <c r="KR95" s="26">
        <v>0</v>
      </c>
      <c r="KS95" s="31"/>
      <c r="KT95" s="31"/>
      <c r="KU95" s="28">
        <v>0</v>
      </c>
      <c r="KV95" s="28">
        <v>0</v>
      </c>
      <c r="KW95" s="28">
        <v>0</v>
      </c>
      <c r="KX95" s="28">
        <v>0</v>
      </c>
      <c r="KY95" s="28">
        <v>0</v>
      </c>
      <c r="KZ95" s="31"/>
      <c r="LA95" s="31"/>
      <c r="LB95" s="28">
        <v>0</v>
      </c>
      <c r="LC95" s="26">
        <v>0</v>
      </c>
      <c r="LD95" s="26">
        <v>0</v>
      </c>
      <c r="LE95" s="26">
        <v>0</v>
      </c>
      <c r="LF95" s="26">
        <v>0</v>
      </c>
      <c r="LG95" s="31"/>
      <c r="LH95" s="31"/>
      <c r="LI95" s="28">
        <v>0</v>
      </c>
      <c r="LJ95" s="26">
        <v>0</v>
      </c>
      <c r="LK95" s="26">
        <v>0</v>
      </c>
      <c r="LL95" s="26">
        <v>0</v>
      </c>
      <c r="LM95" s="26">
        <v>0</v>
      </c>
      <c r="LN95" s="31"/>
      <c r="LO95" s="31"/>
      <c r="LP95" s="28">
        <v>0</v>
      </c>
      <c r="LQ95" s="26">
        <v>0</v>
      </c>
      <c r="LR95" s="26">
        <v>0</v>
      </c>
      <c r="LS95" s="26">
        <v>0</v>
      </c>
      <c r="LT95" s="26">
        <v>0</v>
      </c>
      <c r="LU95" s="31"/>
      <c r="LV95" s="31"/>
      <c r="LW95" s="28">
        <v>0</v>
      </c>
      <c r="LX95" s="26">
        <v>0</v>
      </c>
      <c r="LY95" s="26">
        <v>0</v>
      </c>
      <c r="LZ95" s="26">
        <v>0</v>
      </c>
      <c r="MA95" s="26">
        <v>0</v>
      </c>
      <c r="MB95" s="31"/>
      <c r="MC95" s="31"/>
      <c r="MD95" s="28">
        <v>0</v>
      </c>
      <c r="ME95" s="26">
        <v>0</v>
      </c>
      <c r="MF95" s="26">
        <v>0</v>
      </c>
      <c r="MG95" s="26">
        <v>0</v>
      </c>
      <c r="MH95" s="26">
        <v>0</v>
      </c>
      <c r="MI95" s="31"/>
      <c r="MJ95" s="31"/>
      <c r="MK95" s="28">
        <v>0</v>
      </c>
      <c r="ML95" s="26">
        <v>0</v>
      </c>
      <c r="MM95" s="26">
        <v>0</v>
      </c>
      <c r="MN95" s="26">
        <v>0</v>
      </c>
      <c r="MO95" s="26">
        <v>0</v>
      </c>
      <c r="MP95" s="31"/>
      <c r="MQ95" s="31"/>
      <c r="MR95" s="28">
        <v>0</v>
      </c>
      <c r="MS95" s="26">
        <v>0</v>
      </c>
      <c r="MT95" s="26">
        <v>0</v>
      </c>
      <c r="MU95" s="26">
        <v>0</v>
      </c>
      <c r="MV95" s="26">
        <v>0</v>
      </c>
      <c r="MW95" s="31"/>
      <c r="MX95" s="31"/>
      <c r="MY95" s="28"/>
      <c r="MZ95" s="26"/>
      <c r="NA95" s="26"/>
      <c r="NB95" s="26"/>
      <c r="NC95" s="26"/>
      <c r="ND95" s="31"/>
      <c r="NE95" s="31"/>
      <c r="NF95" s="16" t="s">
        <v>759</v>
      </c>
    </row>
    <row r="96" spans="1:370" s="109" customFormat="1" ht="15.75" x14ac:dyDescent="0.25">
      <c r="A96" s="100" t="s">
        <v>880</v>
      </c>
      <c r="B96" s="23" t="s">
        <v>881</v>
      </c>
      <c r="C96" s="34">
        <v>5700</v>
      </c>
      <c r="D96" s="35" t="s">
        <v>824</v>
      </c>
      <c r="E96" s="25"/>
      <c r="F96" s="112">
        <f>F91+F94+F95</f>
        <v>5236</v>
      </c>
      <c r="G96" s="112">
        <f>G91+G94+G95</f>
        <v>4878</v>
      </c>
      <c r="H96" s="113">
        <f>H91+H94+H95</f>
        <v>4823</v>
      </c>
      <c r="I96" s="114">
        <f>I91+I94+I95</f>
        <v>4467</v>
      </c>
      <c r="J96" s="31"/>
      <c r="K96" s="31"/>
      <c r="L96" s="31"/>
      <c r="M96" s="112">
        <f>M91+M94+M95</f>
        <v>4607</v>
      </c>
      <c r="N96" s="112">
        <f>N91+N94+N95</f>
        <v>4333</v>
      </c>
      <c r="O96" s="113">
        <f>O91+O94+O95</f>
        <v>3993</v>
      </c>
      <c r="P96" s="114">
        <f>P91+P94+P95</f>
        <v>3463</v>
      </c>
      <c r="Q96" s="114">
        <f>Q91+Q94+Q95</f>
        <v>3199</v>
      </c>
      <c r="R96" s="31"/>
      <c r="S96" s="31"/>
      <c r="T96" s="112">
        <f>T91+T94+T95</f>
        <v>3293</v>
      </c>
      <c r="U96" s="112">
        <f>U91+U94+U95</f>
        <v>3490</v>
      </c>
      <c r="V96" s="113">
        <f>V91+V94+V95</f>
        <v>3490</v>
      </c>
      <c r="W96" s="114">
        <f>W91+W94+W95</f>
        <v>3220</v>
      </c>
      <c r="X96" s="114">
        <f>X91+X94+X95</f>
        <v>3199</v>
      </c>
      <c r="Y96" s="31"/>
      <c r="Z96" s="31"/>
      <c r="AA96" s="112">
        <f>AA91+AA94+AA95</f>
        <v>4088</v>
      </c>
      <c r="AB96" s="112">
        <f>AB91+AB94+AB95</f>
        <v>3838</v>
      </c>
      <c r="AC96" s="113">
        <f>AC91+AC94+AC95</f>
        <v>4013</v>
      </c>
      <c r="AD96" s="114">
        <f>AD91+AD94+AD95</f>
        <v>4274</v>
      </c>
      <c r="AE96" s="114">
        <f>AE91+AE94+AE95</f>
        <v>4078</v>
      </c>
      <c r="AF96" s="31"/>
      <c r="AG96" s="31"/>
      <c r="AH96" s="112">
        <f>AH91+AH94+AH95</f>
        <v>4500</v>
      </c>
      <c r="AI96" s="112">
        <f>AI91+AI94+AI95</f>
        <v>4185</v>
      </c>
      <c r="AJ96" s="113">
        <f>AJ91+AJ94+AJ95</f>
        <v>4371</v>
      </c>
      <c r="AK96" s="114">
        <f>AK91+AK94+AK95</f>
        <v>5004</v>
      </c>
      <c r="AL96" s="114">
        <f>AL91+AL94+AL95</f>
        <v>5200</v>
      </c>
      <c r="AM96" s="31"/>
      <c r="AN96" s="31"/>
      <c r="AO96" s="112">
        <f>AO91+AO94+AO95</f>
        <v>4693</v>
      </c>
      <c r="AP96" s="112">
        <f>AP91+AP94+AP95</f>
        <v>4799</v>
      </c>
      <c r="AQ96" s="113">
        <f>AQ91+AQ94+AQ95</f>
        <v>4305</v>
      </c>
      <c r="AR96" s="114">
        <f>AR91+AR94+AR95</f>
        <v>4492</v>
      </c>
      <c r="AS96" s="114">
        <f>AS91+AS94+AS95</f>
        <v>4521</v>
      </c>
      <c r="AT96" s="31"/>
      <c r="AU96" s="31"/>
      <c r="AV96" s="112">
        <f>AV91+AV94+AV95</f>
        <v>4190</v>
      </c>
      <c r="AW96" s="112">
        <f>AW91+AW94+AW95</f>
        <v>4221</v>
      </c>
      <c r="AX96" s="113">
        <f>AX91+AX94+AX95</f>
        <v>4594</v>
      </c>
      <c r="AY96" s="114">
        <f>AY91+AY94+AY95</f>
        <v>4502</v>
      </c>
      <c r="AZ96" s="114">
        <f>AZ91+AZ94+AZ95</f>
        <v>4408</v>
      </c>
      <c r="BA96" s="31"/>
      <c r="BB96" s="31"/>
      <c r="BC96" s="112">
        <f>BC91+BC94+BC95</f>
        <v>4186</v>
      </c>
      <c r="BD96" s="112">
        <f>BD91+BD94+BD95</f>
        <v>3989</v>
      </c>
      <c r="BE96" s="113">
        <f>BE91+BE94+BE95</f>
        <v>3672</v>
      </c>
      <c r="BF96" s="114">
        <f>BF91+BF94+BF95</f>
        <v>3489</v>
      </c>
      <c r="BG96" s="114">
        <f>BG91+BG94+BG95</f>
        <v>3694</v>
      </c>
      <c r="BH96" s="31"/>
      <c r="BI96" s="31"/>
      <c r="BJ96" s="112">
        <f>BJ91+BJ94+BJ95</f>
        <v>4004</v>
      </c>
      <c r="BK96" s="112">
        <f>BK91+BK94+BK95</f>
        <v>3761</v>
      </c>
      <c r="BL96" s="113">
        <f>BL91+BL94+BL95</f>
        <v>4000</v>
      </c>
      <c r="BM96" s="114">
        <f>BM91+BM94+BM95</f>
        <v>3805</v>
      </c>
      <c r="BN96" s="114">
        <f>BN91+BN94+BN95</f>
        <v>4149</v>
      </c>
      <c r="BO96" s="31"/>
      <c r="BP96" s="31"/>
      <c r="BQ96" s="112">
        <f>BQ91+BQ94+BQ95</f>
        <v>3718</v>
      </c>
      <c r="BR96" s="112">
        <f>BR91+BR94+BR95</f>
        <v>3978</v>
      </c>
      <c r="BS96" s="113">
        <f>BS91+BS94+BS95</f>
        <v>3649</v>
      </c>
      <c r="BT96" s="114">
        <f>BT91+BT94+BT95</f>
        <v>3741</v>
      </c>
      <c r="BU96" s="114">
        <f>BU91+BU94+BU95</f>
        <v>4011</v>
      </c>
      <c r="BV96" s="31"/>
      <c r="BW96" s="31"/>
      <c r="BX96" s="112">
        <f>BX91+BX94+BX95</f>
        <v>4020</v>
      </c>
      <c r="BY96" s="112">
        <f>BY91+BY94+BY95</f>
        <v>3637</v>
      </c>
      <c r="BZ96" s="113">
        <f>BZ91+BZ94+BZ95</f>
        <v>3830</v>
      </c>
      <c r="CA96" s="114">
        <f>CA91+CA94+CA95</f>
        <v>4101</v>
      </c>
      <c r="CB96" s="114">
        <f>CB91+CB94+CB95</f>
        <v>3991</v>
      </c>
      <c r="CC96" s="31"/>
      <c r="CD96" s="31"/>
      <c r="CE96" s="112">
        <f>CE91+CE94+CE95</f>
        <v>4456</v>
      </c>
      <c r="CF96" s="112">
        <f>CF91+CF94+CF95</f>
        <v>4475</v>
      </c>
      <c r="CG96" s="113">
        <f>CG91+CG94+CG95</f>
        <v>4642</v>
      </c>
      <c r="CH96" s="114">
        <f>CH91+CH94+CH95</f>
        <v>4615</v>
      </c>
      <c r="CI96" s="114">
        <f>CI91+CI94+CI95</f>
        <v>4595</v>
      </c>
      <c r="CJ96" s="31"/>
      <c r="CK96" s="31"/>
      <c r="CL96" s="112">
        <f>CL91+CL94+CL95</f>
        <v>3848</v>
      </c>
      <c r="CM96" s="112">
        <f>CM91+CM94+CM95</f>
        <v>4266</v>
      </c>
      <c r="CN96" s="113">
        <f>CN91+CN94+CN95</f>
        <v>4554</v>
      </c>
      <c r="CO96" s="114">
        <f>CO91+CO94+CO95</f>
        <v>4886</v>
      </c>
      <c r="CP96" s="114">
        <f>CP91+CP94+CP95</f>
        <v>4765</v>
      </c>
      <c r="CQ96" s="31"/>
      <c r="CR96" s="31"/>
      <c r="CS96" s="112">
        <f>CS91+CS94+CS95</f>
        <v>4389</v>
      </c>
      <c r="CT96" s="112">
        <f>CT91+CT94+CT95</f>
        <v>4258</v>
      </c>
      <c r="CU96" s="113">
        <f>CU91+CU94+CU95</f>
        <v>4328</v>
      </c>
      <c r="CV96" s="114">
        <f>CV91+CV94+CV95</f>
        <v>4399</v>
      </c>
      <c r="CW96" s="114">
        <f>CW91+CW94+CW95</f>
        <v>4399</v>
      </c>
      <c r="CX96" s="31"/>
      <c r="CY96" s="31"/>
      <c r="CZ96" s="112">
        <f>CZ91+CZ94+CZ95</f>
        <v>4399</v>
      </c>
      <c r="DA96" s="112">
        <f>DA91+DA94+DA95</f>
        <v>4161</v>
      </c>
      <c r="DB96" s="113">
        <f>DB91+DB94+DB95</f>
        <v>4371</v>
      </c>
      <c r="DC96" s="114">
        <f>DC91+DC94+DC95</f>
        <v>4285</v>
      </c>
      <c r="DD96" s="114">
        <f>DD91+DD94+DD95</f>
        <v>4377</v>
      </c>
      <c r="DE96" s="31"/>
      <c r="DF96" s="31"/>
      <c r="DG96" s="112">
        <f>DG91+DG94+DG95</f>
        <v>5014</v>
      </c>
      <c r="DH96" s="112">
        <f>DH91+DH94+DH95</f>
        <v>4989</v>
      </c>
      <c r="DI96" s="113">
        <f>DI91+DI94+DI95</f>
        <v>5112</v>
      </c>
      <c r="DJ96" s="114">
        <f>DJ91+DJ94+DJ95</f>
        <v>4919</v>
      </c>
      <c r="DK96" s="114">
        <f>DK91+DK94+DK95</f>
        <v>4617</v>
      </c>
      <c r="DL96" s="31"/>
      <c r="DM96" s="31"/>
      <c r="DN96" s="112">
        <f>DN91+DN94+DN95</f>
        <v>5474</v>
      </c>
      <c r="DO96" s="112">
        <f>DO91+DO94+DO95</f>
        <v>5168</v>
      </c>
      <c r="DP96" s="113">
        <f>DP91+DP94+DP95</f>
        <v>5133</v>
      </c>
      <c r="DQ96" s="114">
        <f>DQ91+DQ94+DQ95</f>
        <v>5201</v>
      </c>
      <c r="DR96" s="114">
        <f>DR91+DR94+DR95</f>
        <v>5509</v>
      </c>
      <c r="DS96" s="31"/>
      <c r="DT96" s="31"/>
      <c r="DU96" s="112">
        <f>DU91+DU94+DU95</f>
        <v>5509</v>
      </c>
      <c r="DV96" s="112">
        <f>DV91+DV94+DV95</f>
        <v>5150</v>
      </c>
      <c r="DW96" s="113">
        <f>DW91+DW94+DW95</f>
        <v>4956</v>
      </c>
      <c r="DX96" s="114">
        <f>DX91+DX94+DX95</f>
        <v>4045</v>
      </c>
      <c r="DY96" s="114">
        <f>DY91+DY94+DY95</f>
        <v>4378</v>
      </c>
      <c r="DZ96" s="31"/>
      <c r="EA96" s="31"/>
      <c r="EB96" s="112">
        <f>EB91+EB94+EB95</f>
        <v>5067</v>
      </c>
      <c r="EC96" s="112">
        <f>EC91+EC94+EC95</f>
        <v>4737</v>
      </c>
      <c r="ED96" s="113">
        <f>ED91+ED94+ED95</f>
        <v>5118</v>
      </c>
      <c r="EE96" s="114">
        <f>EE91+EE94+EE95</f>
        <v>4641</v>
      </c>
      <c r="EF96" s="114">
        <f>EF91+EF94+EF95</f>
        <v>4514</v>
      </c>
      <c r="EG96" s="31"/>
      <c r="EH96" s="31"/>
      <c r="EI96" s="112">
        <f>EI91+EI94+EI95</f>
        <v>4043</v>
      </c>
      <c r="EJ96" s="112">
        <f>EJ91+EJ94+EJ95</f>
        <v>4929</v>
      </c>
      <c r="EK96" s="113">
        <f>EK91+EK94+EK95</f>
        <v>4688</v>
      </c>
      <c r="EL96" s="114">
        <f>EL91+EL94+EL95</f>
        <v>4688</v>
      </c>
      <c r="EM96" s="114">
        <f>EM91+EM94+EM95</f>
        <v>5283</v>
      </c>
      <c r="EN96" s="31"/>
      <c r="EO96" s="31"/>
      <c r="EP96" s="112">
        <f>EP91+EP94+EP95</f>
        <v>5134</v>
      </c>
      <c r="EQ96" s="112">
        <f>EQ91+EQ94+EQ95</f>
        <v>4625</v>
      </c>
      <c r="ER96" s="113">
        <f>ER91+ER94+ER95</f>
        <v>4536</v>
      </c>
      <c r="ES96" s="114">
        <f>ES91+ES94+ES95</f>
        <v>4598</v>
      </c>
      <c r="ET96" s="114">
        <f>ET91+ET94+ET95</f>
        <v>4933</v>
      </c>
      <c r="EU96" s="31"/>
      <c r="EV96" s="31"/>
      <c r="EW96" s="112">
        <f>EW91+EW94+EW95</f>
        <v>0</v>
      </c>
      <c r="EX96" s="112">
        <f>EX91+EX94+EX95</f>
        <v>4294</v>
      </c>
      <c r="EY96" s="113">
        <f>EY91+EY94+EY95</f>
        <v>4050</v>
      </c>
      <c r="EZ96" s="114">
        <f>EZ91+EZ94+EZ95</f>
        <v>4322</v>
      </c>
      <c r="FA96" s="114">
        <f>FA91+FA94+FA95</f>
        <v>3557</v>
      </c>
      <c r="FB96" s="31"/>
      <c r="FC96" s="31"/>
      <c r="FD96" s="112">
        <f>FD91+FD94+FD95</f>
        <v>3557</v>
      </c>
      <c r="FE96" s="112">
        <f>FE91+FE94+FE95</f>
        <v>3557</v>
      </c>
      <c r="FF96" s="113">
        <f>FF91+FF94+FF95</f>
        <v>3557</v>
      </c>
      <c r="FG96" s="114">
        <f>FG91+FG94+FG95</f>
        <v>3557</v>
      </c>
      <c r="FH96" s="114">
        <f>FH91+FH94+FH95</f>
        <v>3557</v>
      </c>
      <c r="FI96" s="31"/>
      <c r="FJ96" s="31"/>
      <c r="FK96" s="112">
        <f>FK91+FK94+FK95</f>
        <v>4308</v>
      </c>
      <c r="FL96" s="112">
        <f>FL91+FL94+FL95</f>
        <v>4856</v>
      </c>
      <c r="FM96" s="113">
        <f>FM91+FM94+FM95</f>
        <v>4912</v>
      </c>
      <c r="FN96" s="114">
        <f>FN91+FN94+FN95</f>
        <v>4849</v>
      </c>
      <c r="FO96" s="114">
        <f>FO91+FO94+FO95</f>
        <v>4878</v>
      </c>
      <c r="FP96" s="31"/>
      <c r="FQ96" s="31"/>
      <c r="FR96" s="112">
        <f>FR91+FR94+FR95</f>
        <v>4637</v>
      </c>
      <c r="FS96" s="112">
        <f>FS91+FS94+FS95</f>
        <v>4978</v>
      </c>
      <c r="FT96" s="113">
        <f>FT91+FT94+FT95</f>
        <v>4819</v>
      </c>
      <c r="FU96" s="114">
        <f>FU91+FU94+FU95</f>
        <v>4874</v>
      </c>
      <c r="FV96" s="114">
        <f>FV91+FV94+FV95</f>
        <v>5118</v>
      </c>
      <c r="FW96" s="31"/>
      <c r="FX96" s="31"/>
      <c r="FY96" s="112">
        <f>FY91+FY94+FY95</f>
        <v>5436</v>
      </c>
      <c r="FZ96" s="112">
        <f>FZ91+FZ94+FZ95</f>
        <v>5294</v>
      </c>
      <c r="GA96" s="113">
        <f>GA91+GA94+GA95</f>
        <v>5425</v>
      </c>
      <c r="GB96" s="114">
        <f>GB91+GB94+GB95</f>
        <v>5430</v>
      </c>
      <c r="GC96" s="114">
        <f>GC91+GC94+GC95</f>
        <v>5046</v>
      </c>
      <c r="GD96" s="31"/>
      <c r="GE96" s="31"/>
      <c r="GF96" s="112">
        <f>GF91+GF94+GF95</f>
        <v>4770</v>
      </c>
      <c r="GG96" s="112">
        <f>GG91+GG94+GG95</f>
        <v>5213</v>
      </c>
      <c r="GH96" s="113">
        <f>GH91+GH94+GH95</f>
        <v>5512</v>
      </c>
      <c r="GI96" s="114">
        <f>GI91+GI94+GI95</f>
        <v>5657</v>
      </c>
      <c r="GJ96" s="114">
        <f>GJ91+GJ94+GJ95</f>
        <v>5623</v>
      </c>
      <c r="GK96" s="31"/>
      <c r="GL96" s="31"/>
      <c r="GM96" s="112">
        <f>GM91+GM94+GM95</f>
        <v>5427</v>
      </c>
      <c r="GN96" s="112">
        <f>GN91+GN94+GN95</f>
        <v>5755</v>
      </c>
      <c r="GO96" s="113">
        <f>GO91+GO94+GO95</f>
        <v>5594</v>
      </c>
      <c r="GP96" s="114">
        <f>GP91+GP94+GP95</f>
        <v>5681</v>
      </c>
      <c r="GQ96" s="114">
        <f>GQ91+GQ94+GQ95</f>
        <v>4926</v>
      </c>
      <c r="GR96" s="31"/>
      <c r="GS96" s="31"/>
      <c r="GT96" s="112">
        <f>GT91+GT94+GT95</f>
        <v>4760</v>
      </c>
      <c r="GU96" s="112">
        <f>GU91+GU94+GU95</f>
        <v>4860</v>
      </c>
      <c r="GV96" s="113">
        <f>GV91+GV94+GV95</f>
        <v>4968</v>
      </c>
      <c r="GW96" s="114">
        <f>GW91+GW94+GW95</f>
        <v>4977</v>
      </c>
      <c r="GX96" s="114">
        <f>GX91+GX94+GX95</f>
        <v>4731</v>
      </c>
      <c r="GY96" s="31"/>
      <c r="GZ96" s="31"/>
      <c r="HA96" s="112">
        <f>HA91+HA94+HA95</f>
        <v>4716</v>
      </c>
      <c r="HB96" s="112">
        <f>HB91+HB94+HB95</f>
        <v>4676</v>
      </c>
      <c r="HC96" s="113">
        <f>HC91+HC94+HC95</f>
        <v>4871</v>
      </c>
      <c r="HD96" s="114">
        <f>HD91+HD94+HD95</f>
        <v>5371</v>
      </c>
      <c r="HE96" s="114">
        <f>HE91+HE94+HE95</f>
        <v>5311</v>
      </c>
      <c r="HF96" s="31"/>
      <c r="HG96" s="31"/>
      <c r="HH96" s="112">
        <f>HH91+HH94+HH95</f>
        <v>5205</v>
      </c>
      <c r="HI96" s="112">
        <f>HI91+HI94+HI95</f>
        <v>5691</v>
      </c>
      <c r="HJ96" s="113">
        <f>HJ91+HJ94+HJ95</f>
        <v>5468</v>
      </c>
      <c r="HK96" s="114">
        <f>HK91+HK94+HK95</f>
        <v>5502</v>
      </c>
      <c r="HL96" s="114">
        <f>HL91+HL94+HL95</f>
        <v>5592</v>
      </c>
      <c r="HM96" s="31"/>
      <c r="HN96" s="31"/>
      <c r="HO96" s="112">
        <f>HO91+HO94+HO95</f>
        <v>5292</v>
      </c>
      <c r="HP96" s="112">
        <f>HP91+HP94+HP95</f>
        <v>5241</v>
      </c>
      <c r="HQ96" s="113">
        <f>HQ91+HQ94+HQ95</f>
        <v>5187</v>
      </c>
      <c r="HR96" s="114">
        <f>HR91+HR94+HR95</f>
        <v>5061</v>
      </c>
      <c r="HS96" s="114">
        <f>HS91+HS94+HS95</f>
        <v>4886</v>
      </c>
      <c r="HT96" s="31"/>
      <c r="HU96" s="31"/>
      <c r="HV96" s="112">
        <f>HV91+HV94+HV95</f>
        <v>0</v>
      </c>
      <c r="HW96" s="112">
        <f>HW91+HW94+HW95</f>
        <v>0</v>
      </c>
      <c r="HX96" s="113">
        <f>HX91+HX94+HX95</f>
        <v>0</v>
      </c>
      <c r="HY96" s="114">
        <f>HY91+HY94+HY95</f>
        <v>0</v>
      </c>
      <c r="HZ96" s="114">
        <f>HZ91+HZ94+HZ95</f>
        <v>4886</v>
      </c>
      <c r="IA96" s="31"/>
      <c r="IB96" s="31"/>
      <c r="IC96" s="112">
        <f>IC91+IC94+IC95</f>
        <v>4616</v>
      </c>
      <c r="ID96" s="112">
        <f>ID91+ID94+ID95</f>
        <v>4938</v>
      </c>
      <c r="IE96" s="113">
        <f>IE91+IE94+IE95</f>
        <v>4920</v>
      </c>
      <c r="IF96" s="114">
        <f>IF91+IF94+IF95</f>
        <v>5120</v>
      </c>
      <c r="IG96" s="114">
        <f>IG91+IG94+IG95</f>
        <v>5385</v>
      </c>
      <c r="IH96" s="31"/>
      <c r="II96" s="31"/>
      <c r="IJ96" s="112">
        <f>IJ91+IJ94+IJ95</f>
        <v>5256</v>
      </c>
      <c r="IK96" s="112">
        <f>IK91+IK94+IK95</f>
        <v>5239</v>
      </c>
      <c r="IL96" s="113">
        <f>IL91+IL94+IL95</f>
        <v>5494</v>
      </c>
      <c r="IM96" s="114">
        <f>IM91+IM94+IM95</f>
        <v>5456</v>
      </c>
      <c r="IN96" s="114">
        <f>IN91+IN94+IN95</f>
        <v>5633</v>
      </c>
      <c r="IO96" s="31"/>
      <c r="IP96" s="31"/>
      <c r="IQ96" s="112">
        <f>IQ91+IQ94+IQ95</f>
        <v>4929</v>
      </c>
      <c r="IR96" s="112">
        <f>IR91+IR94+IR95</f>
        <v>5000</v>
      </c>
      <c r="IS96" s="113">
        <f>IS91+IS94+IS95</f>
        <v>5176</v>
      </c>
      <c r="IT96" s="114">
        <f>IT91+IT94+IT95</f>
        <v>4902</v>
      </c>
      <c r="IU96" s="114">
        <f>IU91+IU94+IU95</f>
        <v>4929</v>
      </c>
      <c r="IV96" s="31"/>
      <c r="IW96" s="31"/>
      <c r="IX96" s="112">
        <f>IX91+IX94+IX95</f>
        <v>5016</v>
      </c>
      <c r="IY96" s="112">
        <f>IY91+IY94+IY95</f>
        <v>4729</v>
      </c>
      <c r="IZ96" s="113">
        <f>IZ91+IZ94+IZ95</f>
        <v>5245</v>
      </c>
      <c r="JA96" s="114">
        <f>JA91+JA94+JA95</f>
        <v>5441</v>
      </c>
      <c r="JB96" s="114">
        <f>JB91+JB94+JB95</f>
        <v>5261</v>
      </c>
      <c r="JC96" s="31"/>
      <c r="JD96" s="31"/>
      <c r="JE96" s="112">
        <f>JE91+JE94+JE95</f>
        <v>4985</v>
      </c>
      <c r="JF96" s="112">
        <f>JF91+JF94+JF95</f>
        <v>5181</v>
      </c>
      <c r="JG96" s="113">
        <f>JG91+JG94+JG95</f>
        <v>5360</v>
      </c>
      <c r="JH96" s="114">
        <f>JH91+JH94+JH95</f>
        <v>5360</v>
      </c>
      <c r="JI96" s="114">
        <f>JI91+JI94+JI95</f>
        <v>5541</v>
      </c>
      <c r="JJ96" s="31"/>
      <c r="JK96" s="31"/>
      <c r="JL96" s="112">
        <f>JL91+JL94+JL95</f>
        <v>5835</v>
      </c>
      <c r="JM96" s="112">
        <f>JM91+JM94+JM95</f>
        <v>5720</v>
      </c>
      <c r="JN96" s="113">
        <f>JN91+JN94+JN95</f>
        <v>5636</v>
      </c>
      <c r="JO96" s="114">
        <f>JO91+JO94+JO95</f>
        <v>5343</v>
      </c>
      <c r="JP96" s="114">
        <f>JP91+JP94+JP95</f>
        <v>0</v>
      </c>
      <c r="JQ96" s="31"/>
      <c r="JR96" s="31"/>
      <c r="JS96" s="112">
        <f>JS91+JS94+JS95</f>
        <v>5435</v>
      </c>
      <c r="JT96" s="112">
        <f>JT91+JT94+JT95</f>
        <v>5435</v>
      </c>
      <c r="JU96" s="113">
        <f>JU91+JU94+JU95</f>
        <v>4945</v>
      </c>
      <c r="JV96" s="114">
        <f>JV91+JV94+JV95</f>
        <v>4945</v>
      </c>
      <c r="JW96" s="114">
        <f>JW91+JW94+JW95</f>
        <v>4439</v>
      </c>
      <c r="JX96" s="31"/>
      <c r="JY96" s="31"/>
      <c r="JZ96" s="112">
        <f>JZ91+JZ94+JZ95</f>
        <v>4439</v>
      </c>
      <c r="KA96" s="112">
        <f>KA91+KA94+KA95</f>
        <v>4291</v>
      </c>
      <c r="KB96" s="113">
        <f>KB91+KB94+KB95</f>
        <v>4730</v>
      </c>
      <c r="KC96" s="114">
        <f>KC91+KC94+KC95</f>
        <v>4665</v>
      </c>
      <c r="KD96" s="114">
        <f>KD91+KD94+KD95</f>
        <v>4642</v>
      </c>
      <c r="KE96" s="31"/>
      <c r="KF96" s="31"/>
      <c r="KG96" s="112">
        <f>KG91+KG94+KG95</f>
        <v>4887</v>
      </c>
      <c r="KH96" s="112">
        <f>KH91+KH94+KH95</f>
        <v>4882</v>
      </c>
      <c r="KI96" s="113">
        <f>KI91+KI94+KI95</f>
        <v>4431</v>
      </c>
      <c r="KJ96" s="114">
        <f>KJ91+KJ94+KJ95</f>
        <v>4198</v>
      </c>
      <c r="KK96" s="114">
        <f>KK91+KK94+KK95</f>
        <v>4455</v>
      </c>
      <c r="KL96" s="31"/>
      <c r="KM96" s="31"/>
      <c r="KN96" s="112">
        <f>KN91+KN94+KN95</f>
        <v>4385</v>
      </c>
      <c r="KO96" s="112">
        <f>KO91+KO94+KO95</f>
        <v>4311</v>
      </c>
      <c r="KP96" s="113">
        <f>KP91+KP94+KP95</f>
        <v>4304</v>
      </c>
      <c r="KQ96" s="114">
        <f>KQ91+KQ94+KQ95</f>
        <v>4497</v>
      </c>
      <c r="KR96" s="114">
        <f>KR91+KR94+KR95</f>
        <v>4202</v>
      </c>
      <c r="KS96" s="31"/>
      <c r="KT96" s="31"/>
      <c r="KU96" s="112">
        <f>KU91+KU94+KU95</f>
        <v>4750</v>
      </c>
      <c r="KV96" s="112">
        <f>KV91+KV94+KV95</f>
        <v>5073</v>
      </c>
      <c r="KW96" s="113">
        <f>KW91+KW94+KW95</f>
        <v>5073</v>
      </c>
      <c r="KX96" s="114">
        <f>KX91+KX94+KX95</f>
        <v>5852</v>
      </c>
      <c r="KY96" s="114">
        <f>KY91+KY94+KY95</f>
        <v>5359</v>
      </c>
      <c r="KZ96" s="31"/>
      <c r="LA96" s="31"/>
      <c r="LB96" s="112">
        <f>LB91+LB94+LB95</f>
        <v>5622</v>
      </c>
      <c r="LC96" s="112">
        <f>LC91+LC94+LC95</f>
        <v>5573</v>
      </c>
      <c r="LD96" s="113">
        <f>LD91+LD94+LD95</f>
        <v>5626</v>
      </c>
      <c r="LE96" s="114">
        <f>LE91+LE94+LE95</f>
        <v>5669</v>
      </c>
      <c r="LF96" s="114">
        <f>LF91+LF94+LF95</f>
        <v>5244</v>
      </c>
      <c r="LG96" s="31"/>
      <c r="LH96" s="31"/>
      <c r="LI96" s="112">
        <f>LI91+LI94+LI95</f>
        <v>5268</v>
      </c>
      <c r="LJ96" s="112">
        <f>LJ91+LJ94+LJ95</f>
        <v>5010</v>
      </c>
      <c r="LK96" s="113">
        <f>LK91+LK94+LK95</f>
        <v>4838</v>
      </c>
      <c r="LL96" s="114">
        <f>LL91+LL94+LL95</f>
        <v>4891</v>
      </c>
      <c r="LM96" s="114">
        <f>LM91+LM94+LM95</f>
        <v>5219</v>
      </c>
      <c r="LN96" s="31"/>
      <c r="LO96" s="31"/>
      <c r="LP96" s="112">
        <f>LP91+LP94+LP95</f>
        <v>5072</v>
      </c>
      <c r="LQ96" s="112">
        <f>LQ91+LQ94+LQ95</f>
        <v>5206</v>
      </c>
      <c r="LR96" s="113">
        <f>LR91+LR94+LR95</f>
        <v>5254</v>
      </c>
      <c r="LS96" s="114">
        <f>LS91+LS94+LS95</f>
        <v>5235</v>
      </c>
      <c r="LT96" s="114">
        <f>LT91+LT94+LT95</f>
        <v>5021</v>
      </c>
      <c r="LU96" s="31"/>
      <c r="LV96" s="31"/>
      <c r="LW96" s="114">
        <f>LW91+LW93+LW94+LW95</f>
        <v>5842</v>
      </c>
      <c r="LX96" s="114">
        <f>LX91+LX93+LX94+LX95</f>
        <v>5611</v>
      </c>
      <c r="LY96" s="114">
        <f>LY91+LY93+LY94+LY95</f>
        <v>5520</v>
      </c>
      <c r="LZ96" s="114">
        <f>LZ91+LZ93+LZ94+LZ95</f>
        <v>4935</v>
      </c>
      <c r="MA96" s="114">
        <f>MA91+MA93+MA94+MA95</f>
        <v>4897</v>
      </c>
      <c r="MB96" s="31"/>
      <c r="MC96" s="31"/>
      <c r="MD96" s="112">
        <f>MD91+MD94+MD95</f>
        <v>5189</v>
      </c>
      <c r="ME96" s="112">
        <f>ME91+ME94+ME95</f>
        <v>5472</v>
      </c>
      <c r="MF96" s="113">
        <f>MF91+MF94+MF95</f>
        <v>5544</v>
      </c>
      <c r="MG96" s="114">
        <f>MG91+MG94+MG95</f>
        <v>5702</v>
      </c>
      <c r="MH96" s="114">
        <f>MH91+MH94+MH95</f>
        <v>5822</v>
      </c>
      <c r="MI96" s="31"/>
      <c r="MJ96" s="31"/>
      <c r="MK96" s="112">
        <f>MK91+MK94+MK95</f>
        <v>5928</v>
      </c>
      <c r="ML96" s="112">
        <f>ML91+ML94+ML95</f>
        <v>5930</v>
      </c>
      <c r="MM96" s="113">
        <f>MM91+MM94+MM95</f>
        <v>5859</v>
      </c>
      <c r="MN96" s="114">
        <f>MN91+MN94+MN95</f>
        <v>5827</v>
      </c>
      <c r="MO96" s="114">
        <f>MO91+MO94+MO95</f>
        <v>5798</v>
      </c>
      <c r="MP96" s="31"/>
      <c r="MQ96" s="31"/>
      <c r="MR96" s="112">
        <f>MR91+MR94+MR95</f>
        <v>5944</v>
      </c>
      <c r="MS96" s="112">
        <f>MS91+MS94+MS95</f>
        <v>5853</v>
      </c>
      <c r="MT96" s="113">
        <f>MT91+MT94+MT95</f>
        <v>5993</v>
      </c>
      <c r="MU96" s="114">
        <f>MU91+MU94+MU95</f>
        <v>6108</v>
      </c>
      <c r="MV96" s="114">
        <f>MV91+MV94+MV95</f>
        <v>0</v>
      </c>
      <c r="MW96" s="31"/>
      <c r="MX96" s="31"/>
      <c r="MY96" s="112">
        <f>MY91+MY94+MY95</f>
        <v>0</v>
      </c>
      <c r="MZ96" s="112">
        <f>MZ91+MZ94+MZ95</f>
        <v>0</v>
      </c>
      <c r="NA96" s="113">
        <f>NA91+NA94+NA95</f>
        <v>0</v>
      </c>
      <c r="NB96" s="114">
        <f>NB91+NB94+NB95</f>
        <v>0</v>
      </c>
      <c r="NC96" s="114">
        <f>NC91+NC94+NC95</f>
        <v>0</v>
      </c>
      <c r="ND96" s="31"/>
      <c r="NE96" s="31"/>
      <c r="NF96" s="16" t="s">
        <v>759</v>
      </c>
    </row>
    <row r="97" spans="1:370" s="109" customFormat="1" ht="15.75" x14ac:dyDescent="0.25">
      <c r="A97" s="100" t="s">
        <v>882</v>
      </c>
      <c r="B97" s="23" t="s">
        <v>883</v>
      </c>
      <c r="C97" s="34"/>
      <c r="D97" s="35" t="s">
        <v>884</v>
      </c>
      <c r="E97" s="115"/>
      <c r="F97" s="116">
        <v>1029930</v>
      </c>
      <c r="G97" s="116">
        <v>960310</v>
      </c>
      <c r="H97" s="116">
        <v>899690</v>
      </c>
      <c r="I97" s="117">
        <v>850030</v>
      </c>
      <c r="J97" s="31"/>
      <c r="K97" s="31"/>
      <c r="L97" s="31"/>
      <c r="M97" s="118">
        <v>906730</v>
      </c>
      <c r="N97" s="116">
        <v>804520</v>
      </c>
      <c r="O97" s="116">
        <v>727220</v>
      </c>
      <c r="P97" s="116">
        <v>692600</v>
      </c>
      <c r="Q97" s="116">
        <v>600250</v>
      </c>
      <c r="R97" s="31"/>
      <c r="S97" s="31"/>
      <c r="T97" s="118">
        <v>637410</v>
      </c>
      <c r="U97" s="116">
        <v>626600</v>
      </c>
      <c r="V97" s="116">
        <v>640770</v>
      </c>
      <c r="W97" s="116">
        <v>578190</v>
      </c>
      <c r="X97" s="116">
        <v>604212</v>
      </c>
      <c r="Y97" s="31"/>
      <c r="Z97" s="31"/>
      <c r="AA97" s="118">
        <v>738492</v>
      </c>
      <c r="AB97" s="116">
        <v>738492</v>
      </c>
      <c r="AC97" s="116">
        <v>741832</v>
      </c>
      <c r="AD97" s="116">
        <v>804782</v>
      </c>
      <c r="AE97" s="116">
        <v>746602</v>
      </c>
      <c r="AF97" s="31"/>
      <c r="AG97" s="31"/>
      <c r="AH97" s="118">
        <v>855182</v>
      </c>
      <c r="AI97" s="116">
        <v>793652</v>
      </c>
      <c r="AJ97" s="116">
        <v>846452</v>
      </c>
      <c r="AK97" s="116">
        <v>950672</v>
      </c>
      <c r="AL97" s="116">
        <v>997172</v>
      </c>
      <c r="AM97" s="31"/>
      <c r="AN97" s="31"/>
      <c r="AO97" s="118">
        <v>897912</v>
      </c>
      <c r="AP97" s="116">
        <v>909732</v>
      </c>
      <c r="AQ97" s="116">
        <v>821892</v>
      </c>
      <c r="AR97" s="116">
        <v>809292</v>
      </c>
      <c r="AS97" s="116">
        <v>856072</v>
      </c>
      <c r="AT97" s="31"/>
      <c r="AU97" s="31"/>
      <c r="AV97" s="118">
        <v>781522</v>
      </c>
      <c r="AW97" s="116">
        <v>797222</v>
      </c>
      <c r="AX97" s="116">
        <v>880022</v>
      </c>
      <c r="AY97" s="116">
        <v>845184</v>
      </c>
      <c r="AZ97" s="116">
        <v>863022</v>
      </c>
      <c r="BA97" s="31"/>
      <c r="BB97" s="31"/>
      <c r="BC97" s="118">
        <v>793492</v>
      </c>
      <c r="BD97" s="116">
        <v>743712</v>
      </c>
      <c r="BE97" s="116">
        <v>720532</v>
      </c>
      <c r="BF97" s="116">
        <v>685052</v>
      </c>
      <c r="BG97" s="116">
        <v>657312</v>
      </c>
      <c r="BH97" s="31"/>
      <c r="BI97" s="31"/>
      <c r="BJ97" s="118">
        <v>785363</v>
      </c>
      <c r="BK97" s="116">
        <v>718492</v>
      </c>
      <c r="BL97" s="116">
        <v>734142</v>
      </c>
      <c r="BM97" s="116">
        <v>744892</v>
      </c>
      <c r="BN97" s="116">
        <v>774662</v>
      </c>
      <c r="BO97" s="31"/>
      <c r="BP97" s="31"/>
      <c r="BQ97" s="118">
        <v>690830</v>
      </c>
      <c r="BR97" s="118">
        <v>732090</v>
      </c>
      <c r="BS97" s="118">
        <v>687370</v>
      </c>
      <c r="BT97" s="118">
        <v>734690</v>
      </c>
      <c r="BU97" s="118">
        <v>605030</v>
      </c>
      <c r="BV97" s="31"/>
      <c r="BW97" s="31"/>
      <c r="BX97" s="118">
        <v>551990</v>
      </c>
      <c r="BY97" s="116">
        <v>593990</v>
      </c>
      <c r="BZ97" s="116">
        <v>601070</v>
      </c>
      <c r="CA97" s="116">
        <v>716290</v>
      </c>
      <c r="CB97" s="116">
        <v>778860</v>
      </c>
      <c r="CC97" s="119"/>
      <c r="CD97" s="119"/>
      <c r="CE97" s="118">
        <v>841790</v>
      </c>
      <c r="CF97" s="116">
        <v>866790</v>
      </c>
      <c r="CG97" s="116">
        <v>900220</v>
      </c>
      <c r="CH97" s="116">
        <v>883240</v>
      </c>
      <c r="CI97" s="116">
        <v>881330</v>
      </c>
      <c r="CJ97" s="31"/>
      <c r="CK97" s="31"/>
      <c r="CL97" s="118">
        <v>723500</v>
      </c>
      <c r="CM97" s="116">
        <v>787100</v>
      </c>
      <c r="CN97" s="116">
        <v>835400</v>
      </c>
      <c r="CO97" s="116">
        <v>901260</v>
      </c>
      <c r="CP97" s="116">
        <v>852880</v>
      </c>
      <c r="CQ97" s="31"/>
      <c r="CR97" s="31"/>
      <c r="CS97" s="118">
        <v>852880</v>
      </c>
      <c r="CT97" s="116">
        <v>826980</v>
      </c>
      <c r="CU97" s="116">
        <v>818630</v>
      </c>
      <c r="CV97" s="116">
        <v>822450</v>
      </c>
      <c r="CW97" s="116">
        <v>822450</v>
      </c>
      <c r="CX97" s="31"/>
      <c r="CY97" s="31"/>
      <c r="CZ97" s="118">
        <v>822450</v>
      </c>
      <c r="DA97" s="116">
        <v>759770</v>
      </c>
      <c r="DB97" s="116">
        <v>781740</v>
      </c>
      <c r="DC97" s="116">
        <v>792700</v>
      </c>
      <c r="DD97" s="116">
        <v>823460</v>
      </c>
      <c r="DE97" s="31"/>
      <c r="DF97" s="31"/>
      <c r="DG97" s="118">
        <v>927330</v>
      </c>
      <c r="DH97" s="116">
        <v>915970</v>
      </c>
      <c r="DI97" s="116">
        <v>937600</v>
      </c>
      <c r="DJ97" s="116">
        <v>965250</v>
      </c>
      <c r="DK97" s="116">
        <v>876540</v>
      </c>
      <c r="DL97" s="31"/>
      <c r="DM97" s="31"/>
      <c r="DN97" s="118">
        <v>1004270</v>
      </c>
      <c r="DO97" s="116">
        <v>993910</v>
      </c>
      <c r="DP97" s="116">
        <v>978340</v>
      </c>
      <c r="DQ97" s="116">
        <v>1000420</v>
      </c>
      <c r="DR97" s="116">
        <v>1032340</v>
      </c>
      <c r="DS97" s="31"/>
      <c r="DT97" s="31"/>
      <c r="DU97" s="118">
        <v>933590</v>
      </c>
      <c r="DV97" s="116">
        <v>933590</v>
      </c>
      <c r="DW97" s="116">
        <v>938370</v>
      </c>
      <c r="DX97" s="116">
        <v>849540</v>
      </c>
      <c r="DY97" s="116">
        <v>801200</v>
      </c>
      <c r="DZ97" s="31"/>
      <c r="EA97" s="31"/>
      <c r="EB97" s="118">
        <v>926030</v>
      </c>
      <c r="EC97" s="116">
        <v>919580</v>
      </c>
      <c r="ED97" s="116">
        <v>986554</v>
      </c>
      <c r="EE97" s="116">
        <v>892194</v>
      </c>
      <c r="EF97" s="116">
        <v>867530</v>
      </c>
      <c r="EG97" s="31"/>
      <c r="EH97" s="31"/>
      <c r="EI97" s="118">
        <v>765810</v>
      </c>
      <c r="EJ97" s="116">
        <v>949900</v>
      </c>
      <c r="EK97" s="116">
        <v>810580</v>
      </c>
      <c r="EL97" s="116">
        <v>810580</v>
      </c>
      <c r="EM97" s="116"/>
      <c r="EN97" s="31"/>
      <c r="EO97" s="31"/>
      <c r="EP97" s="120">
        <v>833690</v>
      </c>
      <c r="EQ97" s="121">
        <v>810900</v>
      </c>
      <c r="ER97" s="121">
        <v>762780</v>
      </c>
      <c r="ES97" s="121">
        <v>826040</v>
      </c>
      <c r="ET97" s="121">
        <v>895130</v>
      </c>
      <c r="EU97" s="31"/>
      <c r="EV97" s="31"/>
      <c r="EW97" s="120">
        <v>0</v>
      </c>
      <c r="EX97" s="121">
        <v>816090</v>
      </c>
      <c r="EY97" s="121">
        <v>748530</v>
      </c>
      <c r="EZ97" s="121">
        <v>738120</v>
      </c>
      <c r="FA97" s="121">
        <v>701830</v>
      </c>
      <c r="FB97" s="31"/>
      <c r="FC97" s="31"/>
      <c r="FD97" s="121">
        <v>701830</v>
      </c>
      <c r="FE97" s="121">
        <v>701830</v>
      </c>
      <c r="FF97" s="121">
        <v>701830</v>
      </c>
      <c r="FG97" s="121">
        <v>701830</v>
      </c>
      <c r="FH97" s="121">
        <v>701830</v>
      </c>
      <c r="FI97" s="31"/>
      <c r="FJ97" s="31"/>
      <c r="FK97" s="120">
        <v>860430</v>
      </c>
      <c r="FL97" s="121">
        <v>880624</v>
      </c>
      <c r="FM97" s="121">
        <v>754510</v>
      </c>
      <c r="FN97" s="121">
        <v>765460</v>
      </c>
      <c r="FO97" s="121">
        <v>775930</v>
      </c>
      <c r="FP97" s="31"/>
      <c r="FQ97" s="31"/>
      <c r="FR97" s="120">
        <v>796610</v>
      </c>
      <c r="FS97" s="121">
        <v>831810</v>
      </c>
      <c r="FT97" s="121">
        <v>963800</v>
      </c>
      <c r="FU97" s="121">
        <v>974800</v>
      </c>
      <c r="FV97" s="121">
        <v>1023600</v>
      </c>
      <c r="FW97" s="31"/>
      <c r="FX97" s="31"/>
      <c r="FY97" s="120">
        <v>1087200</v>
      </c>
      <c r="FZ97" s="121">
        <v>1058800</v>
      </c>
      <c r="GA97" s="121">
        <v>1085000</v>
      </c>
      <c r="GB97" s="121">
        <v>1086000</v>
      </c>
      <c r="GC97" s="121">
        <v>1009200</v>
      </c>
      <c r="GD97" s="31"/>
      <c r="GE97" s="31"/>
      <c r="GF97" s="120">
        <v>954000</v>
      </c>
      <c r="GG97" s="121">
        <v>1002600</v>
      </c>
      <c r="GH97" s="121">
        <v>1102400</v>
      </c>
      <c r="GI97" s="121">
        <v>1081400</v>
      </c>
      <c r="GJ97" s="121">
        <v>1068370</v>
      </c>
      <c r="GK97" s="31"/>
      <c r="GL97" s="31"/>
      <c r="GM97" s="120">
        <v>1085400</v>
      </c>
      <c r="GN97" s="121">
        <v>1061000</v>
      </c>
      <c r="GO97" s="121">
        <v>1118800</v>
      </c>
      <c r="GP97" s="121">
        <v>1136200</v>
      </c>
      <c r="GQ97" s="121">
        <v>985200</v>
      </c>
      <c r="GR97" s="31"/>
      <c r="GS97" s="31"/>
      <c r="GT97" s="120">
        <v>952000</v>
      </c>
      <c r="GU97" s="121">
        <v>972000</v>
      </c>
      <c r="GV97" s="121">
        <v>993600</v>
      </c>
      <c r="GW97" s="121">
        <v>995400</v>
      </c>
      <c r="GX97" s="121">
        <v>946200</v>
      </c>
      <c r="GY97" s="31"/>
      <c r="GZ97" s="31"/>
      <c r="HA97" s="120">
        <v>943200</v>
      </c>
      <c r="HB97" s="121">
        <v>935200</v>
      </c>
      <c r="HC97" s="121">
        <v>974200</v>
      </c>
      <c r="HD97" s="121">
        <v>1074200</v>
      </c>
      <c r="HE97" s="121">
        <v>1062200</v>
      </c>
      <c r="HF97" s="31"/>
      <c r="HG97" s="31"/>
      <c r="HH97" s="120">
        <v>1041000</v>
      </c>
      <c r="HI97" s="121">
        <v>1138200</v>
      </c>
      <c r="HJ97" s="121">
        <v>1093600</v>
      </c>
      <c r="HK97" s="121">
        <v>1100400</v>
      </c>
      <c r="HL97" s="121">
        <v>1118400</v>
      </c>
      <c r="HM97" s="31"/>
      <c r="HN97" s="31"/>
      <c r="HO97" s="120">
        <v>1058400</v>
      </c>
      <c r="HP97" s="121">
        <v>1048200</v>
      </c>
      <c r="HQ97" s="121">
        <v>1037400</v>
      </c>
      <c r="HR97" s="121">
        <v>1012200</v>
      </c>
      <c r="HS97" s="121">
        <v>977200</v>
      </c>
      <c r="HT97" s="31"/>
      <c r="HU97" s="31"/>
      <c r="HV97" s="120"/>
      <c r="HW97" s="121"/>
      <c r="HX97" s="121"/>
      <c r="HY97" s="121"/>
      <c r="HZ97" s="121">
        <v>977200</v>
      </c>
      <c r="IA97" s="31"/>
      <c r="IB97" s="31"/>
      <c r="IC97" s="120">
        <v>923200</v>
      </c>
      <c r="ID97" s="121">
        <v>987600</v>
      </c>
      <c r="IE97" s="121">
        <v>984000</v>
      </c>
      <c r="IF97" s="121">
        <v>1024000</v>
      </c>
      <c r="IG97" s="121">
        <v>1037400</v>
      </c>
      <c r="IH97" s="31"/>
      <c r="II97" s="31"/>
      <c r="IJ97" s="120">
        <v>1051200</v>
      </c>
      <c r="IK97" s="121">
        <v>1047800</v>
      </c>
      <c r="IL97" s="121">
        <v>1098800</v>
      </c>
      <c r="IM97" s="121">
        <v>1091200</v>
      </c>
      <c r="IN97" s="121">
        <v>1126600</v>
      </c>
      <c r="IO97" s="31"/>
      <c r="IP97" s="31"/>
      <c r="IQ97" s="120">
        <v>985800</v>
      </c>
      <c r="IR97" s="121">
        <v>1000000</v>
      </c>
      <c r="IS97" s="121">
        <v>1035200</v>
      </c>
      <c r="IT97" s="121">
        <v>980400</v>
      </c>
      <c r="IU97" s="121">
        <v>917310</v>
      </c>
      <c r="IV97" s="31"/>
      <c r="IW97" s="31"/>
      <c r="IX97" s="120">
        <v>947620</v>
      </c>
      <c r="IY97" s="121">
        <v>911220</v>
      </c>
      <c r="IZ97" s="121">
        <v>991640</v>
      </c>
      <c r="JA97" s="121">
        <v>1051790</v>
      </c>
      <c r="JB97" s="121">
        <v>1006150</v>
      </c>
      <c r="JC97" s="31"/>
      <c r="JD97" s="31"/>
      <c r="JE97" s="120">
        <v>958010</v>
      </c>
      <c r="JF97" s="121">
        <v>985550</v>
      </c>
      <c r="JG97" s="121">
        <v>1050990</v>
      </c>
      <c r="JH97" s="121">
        <v>1050990</v>
      </c>
      <c r="JI97" s="121">
        <v>1087400</v>
      </c>
      <c r="JJ97" s="31"/>
      <c r="JK97" s="31"/>
      <c r="JL97" s="120">
        <v>1114960</v>
      </c>
      <c r="JM97" s="121"/>
      <c r="JN97" s="121"/>
      <c r="JO97" s="121"/>
      <c r="JP97" s="121"/>
      <c r="JQ97" s="31"/>
      <c r="JR97" s="31"/>
      <c r="JS97" s="120">
        <v>968890</v>
      </c>
      <c r="JT97" s="121">
        <v>968890</v>
      </c>
      <c r="JU97" s="121">
        <v>909260</v>
      </c>
      <c r="JV97" s="121">
        <v>909260</v>
      </c>
      <c r="JW97" s="121">
        <v>917710</v>
      </c>
      <c r="JX97" s="31"/>
      <c r="JY97" s="31"/>
      <c r="JZ97" s="120">
        <v>917710</v>
      </c>
      <c r="KA97" s="121">
        <v>920440</v>
      </c>
      <c r="KB97" s="121">
        <v>995890</v>
      </c>
      <c r="KC97" s="121">
        <v>0</v>
      </c>
      <c r="KD97" s="121">
        <v>959670</v>
      </c>
      <c r="KE97" s="31"/>
      <c r="KF97" s="31"/>
      <c r="KG97" s="120">
        <v>958690</v>
      </c>
      <c r="KH97" s="121">
        <v>957690</v>
      </c>
      <c r="KI97" s="121">
        <v>925760</v>
      </c>
      <c r="KJ97" s="121">
        <v>871920</v>
      </c>
      <c r="KK97" s="121">
        <v>921430</v>
      </c>
      <c r="KL97" s="31"/>
      <c r="KM97" s="31"/>
      <c r="KN97" s="120">
        <v>891980</v>
      </c>
      <c r="KO97" s="121">
        <v>876160</v>
      </c>
      <c r="KP97" s="121">
        <v>875390</v>
      </c>
      <c r="KQ97" s="121">
        <v>908810</v>
      </c>
      <c r="KR97" s="121">
        <v>840400</v>
      </c>
      <c r="KS97" s="31"/>
      <c r="KT97" s="31"/>
      <c r="KU97" s="120">
        <v>950000</v>
      </c>
      <c r="KV97" s="121">
        <v>1014600</v>
      </c>
      <c r="KW97" s="121">
        <v>1014600</v>
      </c>
      <c r="KX97" s="121">
        <v>1170400</v>
      </c>
      <c r="KY97" s="121">
        <v>1071800</v>
      </c>
      <c r="KZ97" s="31"/>
      <c r="LA97" s="31"/>
      <c r="LB97" s="120">
        <v>1124400</v>
      </c>
      <c r="LC97" s="121">
        <v>1114600</v>
      </c>
      <c r="LD97" s="121">
        <v>1125200</v>
      </c>
      <c r="LE97" s="121">
        <v>1133800</v>
      </c>
      <c r="LF97" s="121">
        <v>1071230</v>
      </c>
      <c r="LG97" s="31"/>
      <c r="LH97" s="31"/>
      <c r="LI97" s="120">
        <v>1097520</v>
      </c>
      <c r="LJ97" s="121">
        <v>1053170</v>
      </c>
      <c r="LK97" s="121">
        <v>1032730</v>
      </c>
      <c r="LL97" s="121">
        <v>1050510</v>
      </c>
      <c r="LM97" s="121">
        <v>1012486</v>
      </c>
      <c r="LN97" s="31"/>
      <c r="LO97" s="31"/>
      <c r="LP97" s="120">
        <v>985805</v>
      </c>
      <c r="LQ97" s="121">
        <v>1011850</v>
      </c>
      <c r="LR97" s="121">
        <v>1093530</v>
      </c>
      <c r="LS97" s="121">
        <v>1110650</v>
      </c>
      <c r="LT97" s="121">
        <v>1085710</v>
      </c>
      <c r="LU97" s="31"/>
      <c r="LV97" s="31"/>
      <c r="LW97" s="120">
        <v>1135660</v>
      </c>
      <c r="LX97" s="121">
        <v>1093190</v>
      </c>
      <c r="LY97" s="121">
        <v>1075090</v>
      </c>
      <c r="LZ97" s="121">
        <v>960910</v>
      </c>
      <c r="MA97" s="121">
        <v>954915</v>
      </c>
      <c r="MB97" s="31"/>
      <c r="MC97" s="31"/>
      <c r="MD97" s="120">
        <v>1035380</v>
      </c>
      <c r="ME97" s="121">
        <v>1113400</v>
      </c>
      <c r="MF97" s="121">
        <v>1127020</v>
      </c>
      <c r="MG97" s="121">
        <v>1135460</v>
      </c>
      <c r="MH97" s="121">
        <v>1164400</v>
      </c>
      <c r="MI97" s="31"/>
      <c r="MJ97" s="31"/>
      <c r="MK97" s="120">
        <v>1185600</v>
      </c>
      <c r="ML97" s="121">
        <v>1186000</v>
      </c>
      <c r="MM97" s="121">
        <v>1171800</v>
      </c>
      <c r="MN97" s="121">
        <v>1165400</v>
      </c>
      <c r="MO97" s="121">
        <v>1166930</v>
      </c>
      <c r="MP97" s="31"/>
      <c r="MQ97" s="31"/>
      <c r="MR97" s="120">
        <v>1188800</v>
      </c>
      <c r="MS97" s="121">
        <v>1170600</v>
      </c>
      <c r="MT97" s="121">
        <v>1198600</v>
      </c>
      <c r="MU97" s="121">
        <v>1221600</v>
      </c>
      <c r="MV97" s="121"/>
      <c r="MW97" s="31"/>
      <c r="MX97" s="31"/>
      <c r="MY97" s="120"/>
      <c r="MZ97" s="121"/>
      <c r="NA97" s="121"/>
      <c r="NB97" s="121"/>
      <c r="NC97" s="121"/>
      <c r="ND97" s="31"/>
      <c r="NE97" s="31"/>
      <c r="NF97" s="16" t="s">
        <v>759</v>
      </c>
    </row>
    <row r="98" spans="1:370" s="111" customFormat="1" ht="15.75" x14ac:dyDescent="0.25">
      <c r="A98" s="66" t="s">
        <v>885</v>
      </c>
      <c r="B98" s="23" t="s">
        <v>886</v>
      </c>
      <c r="C98" s="82">
        <v>0.9</v>
      </c>
      <c r="D98" s="35" t="s">
        <v>833</v>
      </c>
      <c r="E98" s="96"/>
      <c r="F98" s="83">
        <f>F96/$C$96</f>
        <v>0.91859649122807019</v>
      </c>
      <c r="G98" s="83">
        <f>G96/$C$96</f>
        <v>0.85578947368421054</v>
      </c>
      <c r="H98" s="83">
        <f>H96/$C$96</f>
        <v>0.84614035087719297</v>
      </c>
      <c r="I98" s="84">
        <f>I96/$C$96</f>
        <v>0.78368421052631576</v>
      </c>
      <c r="J98" s="31"/>
      <c r="K98" s="31"/>
      <c r="L98" s="31"/>
      <c r="M98" s="83">
        <f>M96/$C$96</f>
        <v>0.80824561403508777</v>
      </c>
      <c r="N98" s="83">
        <f>N96/$C$96</f>
        <v>0.76017543859649128</v>
      </c>
      <c r="O98" s="83">
        <f>O96/$C$96</f>
        <v>0.70052631578947366</v>
      </c>
      <c r="P98" s="84">
        <f>P96/$C$96</f>
        <v>0.60754385964912283</v>
      </c>
      <c r="Q98" s="84">
        <f>Q96/$C$96</f>
        <v>0.56122807017543863</v>
      </c>
      <c r="R98" s="31"/>
      <c r="S98" s="31"/>
      <c r="T98" s="83">
        <f>T96/$C$96</f>
        <v>0.57771929824561408</v>
      </c>
      <c r="U98" s="83">
        <f>U96/$C$96</f>
        <v>0.61228070175438598</v>
      </c>
      <c r="V98" s="83">
        <f>V96/$C$96</f>
        <v>0.61228070175438598</v>
      </c>
      <c r="W98" s="84">
        <f>W96/$C$96</f>
        <v>0.56491228070175437</v>
      </c>
      <c r="X98" s="84">
        <f>X96/$C$96</f>
        <v>0.56122807017543863</v>
      </c>
      <c r="Y98" s="31"/>
      <c r="Z98" s="31"/>
      <c r="AA98" s="83">
        <f>AA96/$C$96</f>
        <v>0.71719298245614038</v>
      </c>
      <c r="AB98" s="83">
        <f>AB96/$C$96</f>
        <v>0.67333333333333334</v>
      </c>
      <c r="AC98" s="83">
        <f>AC96/$C$96</f>
        <v>0.70403508771929824</v>
      </c>
      <c r="AD98" s="84">
        <f>AD96/$C$96</f>
        <v>0.74982456140350873</v>
      </c>
      <c r="AE98" s="84">
        <f>AE96/$C$96</f>
        <v>0.7154385964912281</v>
      </c>
      <c r="AF98" s="31"/>
      <c r="AG98" s="31"/>
      <c r="AH98" s="83">
        <f>AH96/$C$96</f>
        <v>0.78947368421052633</v>
      </c>
      <c r="AI98" s="83">
        <f>AI96/$C$96</f>
        <v>0.73421052631578942</v>
      </c>
      <c r="AJ98" s="83">
        <f>AJ96/$C$96</f>
        <v>0.76684210526315788</v>
      </c>
      <c r="AK98" s="84">
        <f>AK96/$C$96</f>
        <v>0.87789473684210528</v>
      </c>
      <c r="AL98" s="84">
        <f>AL96/$C$96</f>
        <v>0.91228070175438591</v>
      </c>
      <c r="AM98" s="31"/>
      <c r="AN98" s="31"/>
      <c r="AO98" s="83">
        <f>AO96/$C$96</f>
        <v>0.82333333333333336</v>
      </c>
      <c r="AP98" s="83">
        <f>AP96/$C$96</f>
        <v>0.84192982456140353</v>
      </c>
      <c r="AQ98" s="83">
        <f>AQ96/$C$96</f>
        <v>0.75526315789473686</v>
      </c>
      <c r="AR98" s="84">
        <f>AR96/$C$96</f>
        <v>0.78807017543859648</v>
      </c>
      <c r="AS98" s="84">
        <f>AS96/$C$96</f>
        <v>0.79315789473684206</v>
      </c>
      <c r="AT98" s="31"/>
      <c r="AU98" s="31"/>
      <c r="AV98" s="83">
        <f>AV96/$C$96</f>
        <v>0.73508771929824557</v>
      </c>
      <c r="AW98" s="83">
        <f>AW96/$C$96</f>
        <v>0.7405263157894737</v>
      </c>
      <c r="AX98" s="83">
        <f>AX96/$C$96</f>
        <v>0.80596491228070177</v>
      </c>
      <c r="AY98" s="84">
        <f>AY96/$C$96</f>
        <v>0.78982456140350876</v>
      </c>
      <c r="AZ98" s="84">
        <f>AZ96/$C$96</f>
        <v>0.77333333333333332</v>
      </c>
      <c r="BA98" s="31"/>
      <c r="BB98" s="31"/>
      <c r="BC98" s="83">
        <f>BC96/$C$96</f>
        <v>0.7343859649122807</v>
      </c>
      <c r="BD98" s="83">
        <f>BD96/$C$96</f>
        <v>0.69982456140350879</v>
      </c>
      <c r="BE98" s="83">
        <f>BE96/$C$96</f>
        <v>0.64421052631578946</v>
      </c>
      <c r="BF98" s="84">
        <f>BF96/$C$96</f>
        <v>0.61210526315789471</v>
      </c>
      <c r="BG98" s="84">
        <f>BG96/$C$96</f>
        <v>0.64807017543859646</v>
      </c>
      <c r="BH98" s="31"/>
      <c r="BI98" s="31"/>
      <c r="BJ98" s="83">
        <f>BJ96/$C$96</f>
        <v>0.70245614035087722</v>
      </c>
      <c r="BK98" s="83">
        <f>BK96/$C$96</f>
        <v>0.65982456140350876</v>
      </c>
      <c r="BL98" s="83">
        <f>BL96/$C$96</f>
        <v>0.70175438596491224</v>
      </c>
      <c r="BM98" s="84">
        <f>BM96/$C$96</f>
        <v>0.66754385964912277</v>
      </c>
      <c r="BN98" s="84">
        <f>BN96/$C$96</f>
        <v>0.72789473684210526</v>
      </c>
      <c r="BO98" s="31"/>
      <c r="BP98" s="31"/>
      <c r="BQ98" s="83">
        <f>BQ96/$C$96</f>
        <v>0.65228070175438602</v>
      </c>
      <c r="BR98" s="83">
        <f>BR96/$C$96</f>
        <v>0.69789473684210523</v>
      </c>
      <c r="BS98" s="83">
        <f>BS96/$C$96</f>
        <v>0.64017543859649118</v>
      </c>
      <c r="BT98" s="84">
        <f>BT96/$C$96</f>
        <v>0.65631578947368419</v>
      </c>
      <c r="BU98" s="84">
        <f>BU96/$C$96</f>
        <v>0.7036842105263158</v>
      </c>
      <c r="BV98" s="31"/>
      <c r="BW98" s="31"/>
      <c r="BX98" s="83">
        <f>BX96/$C$96</f>
        <v>0.70526315789473681</v>
      </c>
      <c r="BY98" s="83">
        <f>BY96/$C$96</f>
        <v>0.63807017543859645</v>
      </c>
      <c r="BZ98" s="83">
        <f>BZ96/$C$96</f>
        <v>0.67192982456140349</v>
      </c>
      <c r="CA98" s="84">
        <f>CA96/$C$96</f>
        <v>0.71947368421052627</v>
      </c>
      <c r="CB98" s="84">
        <f>CB96/$C$96</f>
        <v>0.70017543859649123</v>
      </c>
      <c r="CC98" s="31"/>
      <c r="CD98" s="31"/>
      <c r="CE98" s="83">
        <f>CE96/$C$96</f>
        <v>0.78175438596491231</v>
      </c>
      <c r="CF98" s="83">
        <f>CF96/$C$96</f>
        <v>0.78508771929824561</v>
      </c>
      <c r="CG98" s="83">
        <f>CG96/$C$96</f>
        <v>0.81438596491228066</v>
      </c>
      <c r="CH98" s="84">
        <f>CH96/$C$96</f>
        <v>0.80964912280701751</v>
      </c>
      <c r="CI98" s="84">
        <f>CI96/$C$96</f>
        <v>0.80614035087719293</v>
      </c>
      <c r="CJ98" s="31"/>
      <c r="CK98" s="31"/>
      <c r="CL98" s="83">
        <f>CL96/$C$96</f>
        <v>0.67508771929824563</v>
      </c>
      <c r="CM98" s="83">
        <f>CM96/$C$96</f>
        <v>0.74842105263157899</v>
      </c>
      <c r="CN98" s="83">
        <f>CN96/$C$96</f>
        <v>0.79894736842105263</v>
      </c>
      <c r="CO98" s="84">
        <f>CO96/$C$96</f>
        <v>0.8571929824561404</v>
      </c>
      <c r="CP98" s="84">
        <f>CP96/$C$96</f>
        <v>0.8359649122807018</v>
      </c>
      <c r="CQ98" s="31"/>
      <c r="CR98" s="31"/>
      <c r="CS98" s="83">
        <f>CS96/$C$96</f>
        <v>0.77</v>
      </c>
      <c r="CT98" s="83">
        <f>CT96/$C$96</f>
        <v>0.74701754385964914</v>
      </c>
      <c r="CU98" s="83">
        <f>CU96/$C$96</f>
        <v>0.75929824561403514</v>
      </c>
      <c r="CV98" s="84">
        <f>CV96/$C$96</f>
        <v>0.7717543859649123</v>
      </c>
      <c r="CW98" s="84">
        <f>CW96/$C$96</f>
        <v>0.7717543859649123</v>
      </c>
      <c r="CX98" s="31"/>
      <c r="CY98" s="31"/>
      <c r="CZ98" s="83">
        <f>CZ96/$C$96</f>
        <v>0.7717543859649123</v>
      </c>
      <c r="DA98" s="83">
        <f>DA96/$C$96</f>
        <v>0.73</v>
      </c>
      <c r="DB98" s="83">
        <f>DB96/$C$96</f>
        <v>0.76684210526315788</v>
      </c>
      <c r="DC98" s="84">
        <f>DC96/$C$96</f>
        <v>0.75175438596491229</v>
      </c>
      <c r="DD98" s="84">
        <f>DD96/$C$96</f>
        <v>0.7678947368421053</v>
      </c>
      <c r="DE98" s="31"/>
      <c r="DF98" s="31"/>
      <c r="DG98" s="83">
        <f>DG96/$C$96</f>
        <v>0.87964912280701757</v>
      </c>
      <c r="DH98" s="83">
        <f>DH96/$C$96</f>
        <v>0.87526315789473685</v>
      </c>
      <c r="DI98" s="83">
        <f>DI96/$C$96</f>
        <v>0.89684210526315788</v>
      </c>
      <c r="DJ98" s="84">
        <f>DJ96/$C$96</f>
        <v>0.86298245614035085</v>
      </c>
      <c r="DK98" s="84">
        <f>DK96/$C$96</f>
        <v>0.81</v>
      </c>
      <c r="DL98" s="31"/>
      <c r="DM98" s="31"/>
      <c r="DN98" s="83">
        <f>DN96/$C$96</f>
        <v>0.96035087719298251</v>
      </c>
      <c r="DO98" s="83">
        <f>DO96/$C$96</f>
        <v>0.90666666666666662</v>
      </c>
      <c r="DP98" s="83">
        <f>DP96/$C$96</f>
        <v>0.90052631578947373</v>
      </c>
      <c r="DQ98" s="84">
        <f>DQ96/$C$96</f>
        <v>0.91245614035087719</v>
      </c>
      <c r="DR98" s="84">
        <f>DR96/$C$96</f>
        <v>0.9664912280701754</v>
      </c>
      <c r="DS98" s="31"/>
      <c r="DT98" s="31"/>
      <c r="DU98" s="83">
        <f>DU96/$C$96</f>
        <v>0.9664912280701754</v>
      </c>
      <c r="DV98" s="83">
        <f>DV96/$C$96</f>
        <v>0.90350877192982459</v>
      </c>
      <c r="DW98" s="83">
        <f>DW96/$C$96</f>
        <v>0.86947368421052629</v>
      </c>
      <c r="DX98" s="84">
        <f>DX96/$C$96</f>
        <v>0.70964912280701753</v>
      </c>
      <c r="DY98" s="84">
        <f>DY96/$C$96</f>
        <v>0.76807017543859646</v>
      </c>
      <c r="DZ98" s="31"/>
      <c r="EA98" s="31"/>
      <c r="EB98" s="83">
        <f>EB96/$C$96</f>
        <v>0.8889473684210526</v>
      </c>
      <c r="EC98" s="83">
        <f>EC96/$C$96</f>
        <v>0.83105263157894738</v>
      </c>
      <c r="ED98" s="83">
        <f>ED96/$C$96</f>
        <v>0.8978947368421053</v>
      </c>
      <c r="EE98" s="84">
        <f>EE96/$C$96</f>
        <v>0.8142105263157895</v>
      </c>
      <c r="EF98" s="84">
        <f>EF96/$C$96</f>
        <v>0.79192982456140348</v>
      </c>
      <c r="EG98" s="31"/>
      <c r="EH98" s="31"/>
      <c r="EI98" s="83">
        <f>EI96/$C$96</f>
        <v>0.70929824561403509</v>
      </c>
      <c r="EJ98" s="83">
        <f>EJ96/$C$96</f>
        <v>0.86473684210526314</v>
      </c>
      <c r="EK98" s="83">
        <f>EK96/$C$96</f>
        <v>0.82245614035087722</v>
      </c>
      <c r="EL98" s="84">
        <f>EL96/$C$96</f>
        <v>0.82245614035087722</v>
      </c>
      <c r="EM98" s="84">
        <f>EM96/$C$96</f>
        <v>0.92684210526315791</v>
      </c>
      <c r="EN98" s="31"/>
      <c r="EO98" s="31"/>
      <c r="EP98" s="83">
        <f>EP96/$C$96</f>
        <v>0.90070175438596489</v>
      </c>
      <c r="EQ98" s="83">
        <f>EQ96/$C$96</f>
        <v>0.81140350877192979</v>
      </c>
      <c r="ER98" s="83">
        <f>ER96/$C$96</f>
        <v>0.79578947368421049</v>
      </c>
      <c r="ES98" s="84">
        <f>ES96/$C$96</f>
        <v>0.80666666666666664</v>
      </c>
      <c r="ET98" s="84">
        <f>ET96/$C$96</f>
        <v>0.86543859649122812</v>
      </c>
      <c r="EU98" s="31"/>
      <c r="EV98" s="31"/>
      <c r="EW98" s="83">
        <f>EW96/$C$96</f>
        <v>0</v>
      </c>
      <c r="EX98" s="83">
        <f>EX96/$C$96</f>
        <v>0.7533333333333333</v>
      </c>
      <c r="EY98" s="83">
        <f>EY96/$C$96</f>
        <v>0.71052631578947367</v>
      </c>
      <c r="EZ98" s="84">
        <f>EZ96/$C$96</f>
        <v>0.75824561403508772</v>
      </c>
      <c r="FA98" s="84">
        <f>FA96/$C$96</f>
        <v>0.62403508771929828</v>
      </c>
      <c r="FB98" s="31"/>
      <c r="FC98" s="31"/>
      <c r="FD98" s="83">
        <f>FD96/$C$96</f>
        <v>0.62403508771929828</v>
      </c>
      <c r="FE98" s="83">
        <f>FE96/$C$96</f>
        <v>0.62403508771929828</v>
      </c>
      <c r="FF98" s="83">
        <f>FF96/$C$96</f>
        <v>0.62403508771929828</v>
      </c>
      <c r="FG98" s="84">
        <f>FG96/$C$96</f>
        <v>0.62403508771929828</v>
      </c>
      <c r="FH98" s="84">
        <f>FH96/$C$96</f>
        <v>0.62403508771929828</v>
      </c>
      <c r="FI98" s="31"/>
      <c r="FJ98" s="31"/>
      <c r="FK98" s="83">
        <f>FK96/$C$96</f>
        <v>0.75578947368421057</v>
      </c>
      <c r="FL98" s="83">
        <f>FL96/$C$96</f>
        <v>0.85192982456140354</v>
      </c>
      <c r="FM98" s="83">
        <f>FM96/$C$96</f>
        <v>0.86175438596491227</v>
      </c>
      <c r="FN98" s="84">
        <f>FN96/$C$96</f>
        <v>0.85070175438596496</v>
      </c>
      <c r="FO98" s="84">
        <f>FO96/$C$96</f>
        <v>0.85578947368421054</v>
      </c>
      <c r="FP98" s="31"/>
      <c r="FQ98" s="31"/>
      <c r="FR98" s="83">
        <f>FR96/$C$96</f>
        <v>0.81350877192982451</v>
      </c>
      <c r="FS98" s="83">
        <f>FS96/$C$96</f>
        <v>0.87333333333333329</v>
      </c>
      <c r="FT98" s="83">
        <f>FT96/$C$96</f>
        <v>0.8454385964912281</v>
      </c>
      <c r="FU98" s="84">
        <f>FU96/$C$96</f>
        <v>0.85508771929824556</v>
      </c>
      <c r="FV98" s="84">
        <f>FV96/$C$96</f>
        <v>0.8978947368421053</v>
      </c>
      <c r="FW98" s="31"/>
      <c r="FX98" s="31"/>
      <c r="FY98" s="83">
        <f>FY96/$C$96</f>
        <v>0.9536842105263158</v>
      </c>
      <c r="FZ98" s="83">
        <f>FZ96/$C$96</f>
        <v>0.92877192982456136</v>
      </c>
      <c r="GA98" s="83">
        <f>GA96/$C$96</f>
        <v>0.95175438596491224</v>
      </c>
      <c r="GB98" s="84">
        <f>GB96/$C$96</f>
        <v>0.95263157894736838</v>
      </c>
      <c r="GC98" s="84">
        <f>GC96/$C$96</f>
        <v>0.88526315789473686</v>
      </c>
      <c r="GD98" s="31"/>
      <c r="GE98" s="31"/>
      <c r="GF98" s="83">
        <f>GF96/$C$96</f>
        <v>0.83684210526315794</v>
      </c>
      <c r="GG98" s="83">
        <f>GG96/$C$96</f>
        <v>0.91456140350877191</v>
      </c>
      <c r="GH98" s="83">
        <f>GH96/$C$96</f>
        <v>0.96701754385964911</v>
      </c>
      <c r="GI98" s="84">
        <f>GI96/$C$96</f>
        <v>0.99245614035087715</v>
      </c>
      <c r="GJ98" s="84">
        <f>GJ96/$C$96</f>
        <v>0.98649122807017542</v>
      </c>
      <c r="GK98" s="31"/>
      <c r="GL98" s="31"/>
      <c r="GM98" s="83">
        <f>GM96/$C$96</f>
        <v>0.95210526315789479</v>
      </c>
      <c r="GN98" s="83">
        <f>GN96/$C$96</f>
        <v>1.0096491228070175</v>
      </c>
      <c r="GO98" s="83">
        <f>GO96/$C$96</f>
        <v>0.98140350877192983</v>
      </c>
      <c r="GP98" s="84">
        <f>GP96/$C$96</f>
        <v>0.9966666666666667</v>
      </c>
      <c r="GQ98" s="84">
        <f>GQ96/$C$96</f>
        <v>0.86421052631578943</v>
      </c>
      <c r="GR98" s="31"/>
      <c r="GS98" s="31"/>
      <c r="GT98" s="83">
        <f>GT96/$C$96</f>
        <v>0.83508771929824566</v>
      </c>
      <c r="GU98" s="83">
        <f>GU96/$C$96</f>
        <v>0.85263157894736841</v>
      </c>
      <c r="GV98" s="83">
        <f>GV96/$C$96</f>
        <v>0.87157894736842101</v>
      </c>
      <c r="GW98" s="84">
        <f>GW96/$C$96</f>
        <v>0.87315789473684213</v>
      </c>
      <c r="GX98" s="84">
        <f>GX96/$C$96</f>
        <v>0.83</v>
      </c>
      <c r="GY98" s="31"/>
      <c r="GZ98" s="31"/>
      <c r="HA98" s="83">
        <f>HA96/$C$96</f>
        <v>0.82736842105263153</v>
      </c>
      <c r="HB98" s="83">
        <f>HB96/$C$96</f>
        <v>0.8203508771929825</v>
      </c>
      <c r="HC98" s="83">
        <f>HC96/$C$96</f>
        <v>0.85456140350877197</v>
      </c>
      <c r="HD98" s="84">
        <f>HD96/$C$96</f>
        <v>0.94228070175438594</v>
      </c>
      <c r="HE98" s="84">
        <f>HE96/$C$96</f>
        <v>0.93175438596491234</v>
      </c>
      <c r="HF98" s="31"/>
      <c r="HG98" s="31"/>
      <c r="HH98" s="83">
        <f>HH96/$C$96</f>
        <v>0.91315789473684206</v>
      </c>
      <c r="HI98" s="83">
        <f>HI96/$C$96</f>
        <v>0.99842105263157899</v>
      </c>
      <c r="HJ98" s="83">
        <f>HJ96/$C$96</f>
        <v>0.95929824561403509</v>
      </c>
      <c r="HK98" s="84">
        <f>HK96/$C$96</f>
        <v>0.96526315789473682</v>
      </c>
      <c r="HL98" s="84">
        <f>HL96/$C$96</f>
        <v>0.9810526315789474</v>
      </c>
      <c r="HM98" s="31"/>
      <c r="HN98" s="31"/>
      <c r="HO98" s="83">
        <f>HO96/$C$96</f>
        <v>0.92842105263157892</v>
      </c>
      <c r="HP98" s="83">
        <f>HP96/$C$96</f>
        <v>0.91947368421052633</v>
      </c>
      <c r="HQ98" s="83">
        <f>HQ96/$C$96</f>
        <v>0.91</v>
      </c>
      <c r="HR98" s="84">
        <f>HR96/$C$96</f>
        <v>0.88789473684210529</v>
      </c>
      <c r="HS98" s="84">
        <f>HS96/$C$96</f>
        <v>0.8571929824561404</v>
      </c>
      <c r="HT98" s="31"/>
      <c r="HU98" s="31"/>
      <c r="HV98" s="83">
        <f>HV96/$C$96</f>
        <v>0</v>
      </c>
      <c r="HW98" s="83">
        <f>HW96/$C$96</f>
        <v>0</v>
      </c>
      <c r="HX98" s="83">
        <f>HX96/$C$96</f>
        <v>0</v>
      </c>
      <c r="HY98" s="84">
        <f>HY96/$C$96</f>
        <v>0</v>
      </c>
      <c r="HZ98" s="84">
        <f>HZ96/$C$96</f>
        <v>0.8571929824561404</v>
      </c>
      <c r="IA98" s="31"/>
      <c r="IB98" s="31"/>
      <c r="IC98" s="83">
        <f>IC96/$C$96</f>
        <v>0.80982456140350878</v>
      </c>
      <c r="ID98" s="83">
        <f>ID96/$C$96</f>
        <v>0.86631578947368426</v>
      </c>
      <c r="IE98" s="83">
        <f>IE96/$C$96</f>
        <v>0.86315789473684212</v>
      </c>
      <c r="IF98" s="84">
        <f>IF96/$C$96</f>
        <v>0.89824561403508774</v>
      </c>
      <c r="IG98" s="84">
        <f>IG96/$C$96</f>
        <v>0.94473684210526321</v>
      </c>
      <c r="IH98" s="31"/>
      <c r="II98" s="31"/>
      <c r="IJ98" s="83">
        <f>IJ96/$C$96</f>
        <v>0.92210526315789476</v>
      </c>
      <c r="IK98" s="83">
        <f>IK96/$C$96</f>
        <v>0.9191228070175439</v>
      </c>
      <c r="IL98" s="83">
        <f>IL96/$C$96</f>
        <v>0.96385964912280697</v>
      </c>
      <c r="IM98" s="84">
        <f>IM96/$C$96</f>
        <v>0.95719298245614037</v>
      </c>
      <c r="IN98" s="84">
        <f>IN96/$C$96</f>
        <v>0.9882456140350877</v>
      </c>
      <c r="IO98" s="31"/>
      <c r="IP98" s="31"/>
      <c r="IQ98" s="83">
        <f>IQ96/$C$96</f>
        <v>0.86473684210526314</v>
      </c>
      <c r="IR98" s="83">
        <f>IR96/$C$96</f>
        <v>0.8771929824561403</v>
      </c>
      <c r="IS98" s="83">
        <f>IS96/$C$96</f>
        <v>0.90807017543859647</v>
      </c>
      <c r="IT98" s="84">
        <f>IT96/$C$96</f>
        <v>0.86</v>
      </c>
      <c r="IU98" s="84">
        <f>IU96/$C$96</f>
        <v>0.86473684210526314</v>
      </c>
      <c r="IV98" s="31"/>
      <c r="IW98" s="31"/>
      <c r="IX98" s="83">
        <f>IX96/$C$96</f>
        <v>0.88</v>
      </c>
      <c r="IY98" s="83">
        <f>IY96/$C$96</f>
        <v>0.82964912280701753</v>
      </c>
      <c r="IZ98" s="83">
        <f>IZ96/$C$96</f>
        <v>0.9201754385964912</v>
      </c>
      <c r="JA98" s="84">
        <f>JA96/$C$96</f>
        <v>0.95456140350877194</v>
      </c>
      <c r="JB98" s="84">
        <f>JB96/$C$96</f>
        <v>0.9229824561403509</v>
      </c>
      <c r="JC98" s="31"/>
      <c r="JD98" s="31"/>
      <c r="JE98" s="83">
        <f>JE96/$C$96</f>
        <v>0.87456140350877198</v>
      </c>
      <c r="JF98" s="83">
        <f>JF96/$C$96</f>
        <v>0.90894736842105261</v>
      </c>
      <c r="JG98" s="83">
        <f>JG96/$C$96</f>
        <v>0.94035087719298249</v>
      </c>
      <c r="JH98" s="84">
        <f>JH96/$C$96</f>
        <v>0.94035087719298249</v>
      </c>
      <c r="JI98" s="84">
        <f>JI96/$C$96</f>
        <v>0.97210526315789469</v>
      </c>
      <c r="JJ98" s="31"/>
      <c r="JK98" s="31"/>
      <c r="JL98" s="83">
        <f>JL96/$C$96</f>
        <v>1.0236842105263158</v>
      </c>
      <c r="JM98" s="83">
        <f>JM96/$C$96</f>
        <v>1.0035087719298246</v>
      </c>
      <c r="JN98" s="83">
        <f>JN96/$C$96</f>
        <v>0.98877192982456141</v>
      </c>
      <c r="JO98" s="84">
        <f>JO96/$C$96</f>
        <v>0.93736842105263163</v>
      </c>
      <c r="JP98" s="84">
        <f>JP96/$C$96</f>
        <v>0</v>
      </c>
      <c r="JQ98" s="31"/>
      <c r="JR98" s="31"/>
      <c r="JS98" s="83">
        <f>JS96/$C$96</f>
        <v>0.95350877192982453</v>
      </c>
      <c r="JT98" s="83">
        <f>JT96/$C$96</f>
        <v>0.95350877192982453</v>
      </c>
      <c r="JU98" s="83">
        <f>JU96/$C$96</f>
        <v>0.86754385964912284</v>
      </c>
      <c r="JV98" s="84">
        <f>JV96/$C$96</f>
        <v>0.86754385964912284</v>
      </c>
      <c r="JW98" s="84">
        <f>JW96/$C$96</f>
        <v>0.77877192982456145</v>
      </c>
      <c r="JX98" s="31"/>
      <c r="JY98" s="31"/>
      <c r="JZ98" s="83">
        <f>JZ96/$C$96</f>
        <v>0.77877192982456145</v>
      </c>
      <c r="KA98" s="83">
        <f>KA96/$C$96</f>
        <v>0.7528070175438597</v>
      </c>
      <c r="KB98" s="83">
        <f>KB96/$C$96</f>
        <v>0.8298245614035088</v>
      </c>
      <c r="KC98" s="84">
        <f>KC96/$C$96</f>
        <v>0.81842105263157894</v>
      </c>
      <c r="KD98" s="84">
        <f>KD96/$C$96</f>
        <v>0.81438596491228066</v>
      </c>
      <c r="KE98" s="31"/>
      <c r="KF98" s="31"/>
      <c r="KG98" s="83">
        <f>KG96/$C$96</f>
        <v>0.85736842105263156</v>
      </c>
      <c r="KH98" s="83">
        <f>KH96/$C$96</f>
        <v>0.85649122807017541</v>
      </c>
      <c r="KI98" s="83">
        <f>KI96/$C$96</f>
        <v>0.7773684210526316</v>
      </c>
      <c r="KJ98" s="84">
        <f>KJ96/$C$96</f>
        <v>0.73649122807017542</v>
      </c>
      <c r="KK98" s="84">
        <f>KK96/$C$96</f>
        <v>0.78157894736842104</v>
      </c>
      <c r="KL98" s="31"/>
      <c r="KM98" s="31"/>
      <c r="KN98" s="83">
        <f>KN96/$C$96</f>
        <v>0.76929824561403504</v>
      </c>
      <c r="KO98" s="83">
        <f>KO96/$C$96</f>
        <v>0.75631578947368416</v>
      </c>
      <c r="KP98" s="83">
        <f>KP96/$C$96</f>
        <v>0.75508771929824559</v>
      </c>
      <c r="KQ98" s="84">
        <f>KQ96/$C$96</f>
        <v>0.78894736842105262</v>
      </c>
      <c r="KR98" s="84">
        <f>KR96/$C$96</f>
        <v>0.7371929824561404</v>
      </c>
      <c r="KS98" s="31"/>
      <c r="KT98" s="31"/>
      <c r="KU98" s="83">
        <f>KU96/$C$96</f>
        <v>0.83333333333333337</v>
      </c>
      <c r="KV98" s="83">
        <f>KV96/$C$96</f>
        <v>0.89</v>
      </c>
      <c r="KW98" s="83">
        <f>KW96/$C$96</f>
        <v>0.89</v>
      </c>
      <c r="KX98" s="84">
        <f>KX96/$C$96</f>
        <v>1.0266666666666666</v>
      </c>
      <c r="KY98" s="84">
        <f>KY96/$C$96</f>
        <v>0.94017543859649122</v>
      </c>
      <c r="KZ98" s="31"/>
      <c r="LA98" s="31"/>
      <c r="LB98" s="83">
        <f>LB96/$C$96</f>
        <v>0.98631578947368426</v>
      </c>
      <c r="LC98" s="83">
        <f>LC96/$C$96</f>
        <v>0.97771929824561399</v>
      </c>
      <c r="LD98" s="83">
        <f>LD96/$C$96</f>
        <v>0.98701754385964913</v>
      </c>
      <c r="LE98" s="84">
        <f>LE96/$C$96</f>
        <v>0.99456140350877198</v>
      </c>
      <c r="LF98" s="84">
        <f>LF96/$C$96</f>
        <v>0.92</v>
      </c>
      <c r="LG98" s="31"/>
      <c r="LH98" s="31"/>
      <c r="LI98" s="83">
        <f>LI96/$C$96</f>
        <v>0.92421052631578948</v>
      </c>
      <c r="LJ98" s="83">
        <f>LJ96/$C$96</f>
        <v>0.87894736842105259</v>
      </c>
      <c r="LK98" s="83">
        <f>LK96/$C$96</f>
        <v>0.8487719298245614</v>
      </c>
      <c r="LL98" s="84">
        <f>LL96/$C$96</f>
        <v>0.85807017543859654</v>
      </c>
      <c r="LM98" s="84">
        <f>LM96/$C$96</f>
        <v>0.91561403508771932</v>
      </c>
      <c r="LN98" s="31"/>
      <c r="LO98" s="31"/>
      <c r="LP98" s="83">
        <f>LP96/$C$96</f>
        <v>0.88982456140350874</v>
      </c>
      <c r="LQ98" s="83">
        <f>LQ96/$C$96</f>
        <v>0.91333333333333333</v>
      </c>
      <c r="LR98" s="83">
        <f>LR96/$C$96</f>
        <v>0.92175438596491233</v>
      </c>
      <c r="LS98" s="84">
        <f>LS96/$C$96</f>
        <v>0.91842105263157892</v>
      </c>
      <c r="LT98" s="84">
        <f>LT96/$C$96</f>
        <v>0.88087719298245615</v>
      </c>
      <c r="LU98" s="31"/>
      <c r="LV98" s="31"/>
      <c r="LW98" s="83">
        <f>LW96/$C$96</f>
        <v>1.0249122807017543</v>
      </c>
      <c r="LX98" s="83">
        <f>LX96/$C$96</f>
        <v>0.9843859649122807</v>
      </c>
      <c r="LY98" s="83">
        <f>LY96/$C$96</f>
        <v>0.96842105263157896</v>
      </c>
      <c r="LZ98" s="84">
        <f>LZ96/$C$96</f>
        <v>0.86578947368421055</v>
      </c>
      <c r="MA98" s="84">
        <f>MA96/$C$96</f>
        <v>0.85912280701754384</v>
      </c>
      <c r="MB98" s="31"/>
      <c r="MC98" s="31"/>
      <c r="MD98" s="83">
        <f>MD96/$C$96</f>
        <v>0.91035087719298247</v>
      </c>
      <c r="ME98" s="83">
        <f>ME96/$C$96</f>
        <v>0.96</v>
      </c>
      <c r="MF98" s="83">
        <f>MF96/$C$96</f>
        <v>0.9726315789473684</v>
      </c>
      <c r="MG98" s="84">
        <f>MG96/$C$96</f>
        <v>1.0003508771929825</v>
      </c>
      <c r="MH98" s="84">
        <f>MH96/$C$96</f>
        <v>1.0214035087719298</v>
      </c>
      <c r="MI98" s="31"/>
      <c r="MJ98" s="31"/>
      <c r="MK98" s="83">
        <f>MK96/$C$96</f>
        <v>1.04</v>
      </c>
      <c r="ML98" s="83">
        <f>ML96/$C$96</f>
        <v>1.0403508771929824</v>
      </c>
      <c r="MM98" s="83">
        <f>MM96/$C$96</f>
        <v>1.0278947368421052</v>
      </c>
      <c r="MN98" s="84">
        <f>MN96/$C$96</f>
        <v>1.022280701754386</v>
      </c>
      <c r="MO98" s="84">
        <f>MO96/$C$96</f>
        <v>1.0171929824561403</v>
      </c>
      <c r="MP98" s="31"/>
      <c r="MQ98" s="31"/>
      <c r="MR98" s="83">
        <f>MR96/$C$96</f>
        <v>1.0428070175438597</v>
      </c>
      <c r="MS98" s="83">
        <f>MS96/$C$96</f>
        <v>1.026842105263158</v>
      </c>
      <c r="MT98" s="83">
        <f>MT96/$C$96</f>
        <v>1.0514035087719298</v>
      </c>
      <c r="MU98" s="84">
        <f>MU96/$C$96</f>
        <v>1.071578947368421</v>
      </c>
      <c r="MV98" s="84">
        <f>MV96/$C$96</f>
        <v>0</v>
      </c>
      <c r="MW98" s="31"/>
      <c r="MX98" s="31"/>
      <c r="MY98" s="83">
        <f>MY96/$C$96</f>
        <v>0</v>
      </c>
      <c r="MZ98" s="83">
        <f>MZ96/$C$96</f>
        <v>0</v>
      </c>
      <c r="NA98" s="83">
        <f>NA96/$C$96</f>
        <v>0</v>
      </c>
      <c r="NB98" s="84">
        <f>NB96/$C$96</f>
        <v>0</v>
      </c>
      <c r="NC98" s="84">
        <f>NC96/$C$96</f>
        <v>0</v>
      </c>
      <c r="ND98" s="31"/>
      <c r="NE98" s="31"/>
      <c r="NF98" s="16" t="s">
        <v>759</v>
      </c>
    </row>
    <row r="99" spans="1:370" s="109" customFormat="1" ht="15.75" x14ac:dyDescent="0.25">
      <c r="A99" s="20" t="s">
        <v>887</v>
      </c>
      <c r="B99" s="21"/>
      <c r="C99" s="32"/>
      <c r="D99" s="32"/>
      <c r="E99" s="25"/>
      <c r="F99" s="17"/>
      <c r="G99" s="17"/>
      <c r="H99" s="17"/>
      <c r="I99" s="17"/>
      <c r="J99" s="17"/>
      <c r="K99" s="17"/>
      <c r="L99" s="17"/>
      <c r="M99" s="107"/>
      <c r="N99" s="108"/>
      <c r="O99" s="108"/>
      <c r="P99" s="108"/>
      <c r="Q99" s="108"/>
      <c r="R99" s="17"/>
      <c r="S99" s="17"/>
      <c r="T99" s="107"/>
      <c r="U99" s="108"/>
      <c r="V99" s="108"/>
      <c r="W99" s="108"/>
      <c r="X99" s="108"/>
      <c r="Y99" s="17"/>
      <c r="Z99" s="17"/>
      <c r="AA99" s="107"/>
      <c r="AB99" s="108"/>
      <c r="AC99" s="108"/>
      <c r="AD99" s="108"/>
      <c r="AE99" s="108"/>
      <c r="AF99" s="17"/>
      <c r="AG99" s="17"/>
      <c r="AH99" s="107"/>
      <c r="AI99" s="108"/>
      <c r="AJ99" s="108"/>
      <c r="AK99" s="108"/>
      <c r="AL99" s="108"/>
      <c r="AM99" s="17"/>
      <c r="AN99" s="17"/>
      <c r="AO99" s="107"/>
      <c r="AP99" s="108"/>
      <c r="AQ99" s="108"/>
      <c r="AR99" s="108"/>
      <c r="AS99" s="108"/>
      <c r="AT99" s="17"/>
      <c r="AU99" s="17"/>
      <c r="AV99" s="107"/>
      <c r="AW99" s="108"/>
      <c r="AX99" s="108"/>
      <c r="AY99" s="108"/>
      <c r="AZ99" s="108"/>
      <c r="BA99" s="17"/>
      <c r="BB99" s="17"/>
      <c r="BC99" s="107"/>
      <c r="BD99" s="108"/>
      <c r="BE99" s="108"/>
      <c r="BF99" s="108"/>
      <c r="BG99" s="108"/>
      <c r="BH99" s="17"/>
      <c r="BI99" s="17"/>
      <c r="BJ99" s="107"/>
      <c r="BK99" s="108"/>
      <c r="BL99" s="108"/>
      <c r="BM99" s="108"/>
      <c r="BN99" s="108"/>
      <c r="BO99" s="17"/>
      <c r="BP99" s="17"/>
      <c r="BQ99" s="107"/>
      <c r="BR99" s="108"/>
      <c r="BS99" s="108"/>
      <c r="BT99" s="108"/>
      <c r="BU99" s="108"/>
      <c r="BV99" s="17"/>
      <c r="BW99" s="17"/>
      <c r="BX99" s="107"/>
      <c r="BY99" s="108"/>
      <c r="BZ99" s="108"/>
      <c r="CA99" s="108"/>
      <c r="CB99" s="108"/>
      <c r="CC99" s="17"/>
      <c r="CD99" s="17"/>
      <c r="CE99" s="107"/>
      <c r="CF99" s="108"/>
      <c r="CG99" s="108"/>
      <c r="CH99" s="108"/>
      <c r="CI99" s="108"/>
      <c r="CJ99" s="17"/>
      <c r="CK99" s="17"/>
      <c r="CL99" s="107"/>
      <c r="CM99" s="108"/>
      <c r="CN99" s="108"/>
      <c r="CO99" s="108"/>
      <c r="CP99" s="108"/>
      <c r="CQ99" s="17"/>
      <c r="CR99" s="17"/>
      <c r="CS99" s="107"/>
      <c r="CT99" s="108"/>
      <c r="CU99" s="108"/>
      <c r="CV99" s="108"/>
      <c r="CW99" s="108"/>
      <c r="CX99" s="17"/>
      <c r="CY99" s="17"/>
      <c r="CZ99" s="107"/>
      <c r="DA99" s="108"/>
      <c r="DB99" s="108"/>
      <c r="DC99" s="108"/>
      <c r="DD99" s="108"/>
      <c r="DE99" s="17"/>
      <c r="DF99" s="17"/>
      <c r="DG99" s="107"/>
      <c r="DH99" s="108"/>
      <c r="DI99" s="108"/>
      <c r="DJ99" s="108"/>
      <c r="DK99" s="108"/>
      <c r="DL99" s="17"/>
      <c r="DM99" s="17"/>
      <c r="DN99" s="107"/>
      <c r="DO99" s="108"/>
      <c r="DP99" s="108"/>
      <c r="DQ99" s="108"/>
      <c r="DR99" s="108"/>
      <c r="DS99" s="17"/>
      <c r="DT99" s="17"/>
      <c r="DU99" s="107"/>
      <c r="DV99" s="108"/>
      <c r="DW99" s="108"/>
      <c r="DX99" s="108"/>
      <c r="DY99" s="108"/>
      <c r="DZ99" s="17"/>
      <c r="EA99" s="17"/>
      <c r="EB99" s="107"/>
      <c r="EC99" s="108"/>
      <c r="ED99" s="108"/>
      <c r="EE99" s="108"/>
      <c r="EF99" s="108"/>
      <c r="EG99" s="17"/>
      <c r="EH99" s="17"/>
      <c r="EI99" s="107"/>
      <c r="EJ99" s="108"/>
      <c r="EK99" s="108"/>
      <c r="EL99" s="108"/>
      <c r="EM99" s="108"/>
      <c r="EN99" s="17"/>
      <c r="EO99" s="17"/>
      <c r="EP99" s="107"/>
      <c r="EQ99" s="108"/>
      <c r="ER99" s="108"/>
      <c r="ES99" s="108"/>
      <c r="ET99" s="108"/>
      <c r="EU99" s="17"/>
      <c r="EV99" s="17"/>
      <c r="EW99" s="107"/>
      <c r="EX99" s="108"/>
      <c r="EY99" s="108"/>
      <c r="EZ99" s="108"/>
      <c r="FA99" s="108"/>
      <c r="FB99" s="17"/>
      <c r="FC99" s="17"/>
      <c r="FD99" s="107"/>
      <c r="FE99" s="108"/>
      <c r="FF99" s="108"/>
      <c r="FG99" s="108"/>
      <c r="FH99" s="108"/>
      <c r="FI99" s="17"/>
      <c r="FJ99" s="17"/>
      <c r="FK99" s="107"/>
      <c r="FL99" s="108"/>
      <c r="FM99" s="108"/>
      <c r="FN99" s="108"/>
      <c r="FO99" s="108"/>
      <c r="FP99" s="17"/>
      <c r="FQ99" s="17"/>
      <c r="FR99" s="107"/>
      <c r="FS99" s="108"/>
      <c r="FT99" s="108"/>
      <c r="FU99" s="108"/>
      <c r="FV99" s="108"/>
      <c r="FW99" s="17"/>
      <c r="FX99" s="17"/>
      <c r="FY99" s="107"/>
      <c r="FZ99" s="108"/>
      <c r="GA99" s="108"/>
      <c r="GB99" s="108"/>
      <c r="GC99" s="108"/>
      <c r="GD99" s="17"/>
      <c r="GE99" s="17"/>
      <c r="GF99" s="107"/>
      <c r="GG99" s="108"/>
      <c r="GH99" s="108"/>
      <c r="GI99" s="108"/>
      <c r="GJ99" s="108"/>
      <c r="GK99" s="17"/>
      <c r="GL99" s="17"/>
      <c r="GM99" s="107"/>
      <c r="GN99" s="108"/>
      <c r="GO99" s="108"/>
      <c r="GP99" s="108"/>
      <c r="GQ99" s="108"/>
      <c r="GR99" s="17"/>
      <c r="GS99" s="17"/>
      <c r="GT99" s="107"/>
      <c r="GU99" s="108"/>
      <c r="GV99" s="108"/>
      <c r="GW99" s="108"/>
      <c r="GX99" s="108"/>
      <c r="GY99" s="17"/>
      <c r="GZ99" s="17"/>
      <c r="HA99" s="107"/>
      <c r="HB99" s="108"/>
      <c r="HC99" s="108"/>
      <c r="HD99" s="108"/>
      <c r="HE99" s="108"/>
      <c r="HF99" s="17"/>
      <c r="HG99" s="17"/>
      <c r="HH99" s="107"/>
      <c r="HI99" s="108"/>
      <c r="HJ99" s="108"/>
      <c r="HK99" s="108"/>
      <c r="HL99" s="108"/>
      <c r="HM99" s="17"/>
      <c r="HN99" s="17"/>
      <c r="HO99" s="107"/>
      <c r="HP99" s="108"/>
      <c r="HQ99" s="108"/>
      <c r="HR99" s="108"/>
      <c r="HS99" s="108"/>
      <c r="HT99" s="17"/>
      <c r="HU99" s="17"/>
      <c r="HV99" s="107"/>
      <c r="HW99" s="108"/>
      <c r="HX99" s="108"/>
      <c r="HY99" s="108"/>
      <c r="HZ99" s="108"/>
      <c r="IA99" s="17"/>
      <c r="IB99" s="17"/>
      <c r="IC99" s="107"/>
      <c r="ID99" s="108"/>
      <c r="IE99" s="108"/>
      <c r="IF99" s="108"/>
      <c r="IG99" s="108"/>
      <c r="IH99" s="17"/>
      <c r="II99" s="17"/>
      <c r="IJ99" s="107"/>
      <c r="IK99" s="108"/>
      <c r="IL99" s="108"/>
      <c r="IM99" s="108"/>
      <c r="IN99" s="108"/>
      <c r="IO99" s="17"/>
      <c r="IP99" s="17"/>
      <c r="IQ99" s="107"/>
      <c r="IR99" s="108"/>
      <c r="IS99" s="108"/>
      <c r="IT99" s="108"/>
      <c r="IU99" s="108"/>
      <c r="IV99" s="17"/>
      <c r="IW99" s="17"/>
      <c r="IX99" s="107"/>
      <c r="IY99" s="108"/>
      <c r="IZ99" s="108"/>
      <c r="JA99" s="108"/>
      <c r="JB99" s="108"/>
      <c r="JC99" s="17"/>
      <c r="JD99" s="17"/>
      <c r="JE99" s="107"/>
      <c r="JF99" s="108"/>
      <c r="JG99" s="108"/>
      <c r="JH99" s="108"/>
      <c r="JI99" s="108"/>
      <c r="JJ99" s="17"/>
      <c r="JK99" s="17"/>
      <c r="JL99" s="107"/>
      <c r="JM99" s="108"/>
      <c r="JN99" s="108"/>
      <c r="JO99" s="108"/>
      <c r="JP99" s="108"/>
      <c r="JQ99" s="17"/>
      <c r="JR99" s="17"/>
      <c r="JS99" s="107"/>
      <c r="JT99" s="108"/>
      <c r="JU99" s="108"/>
      <c r="JV99" s="108"/>
      <c r="JW99" s="108"/>
      <c r="JX99" s="17"/>
      <c r="JY99" s="17"/>
      <c r="JZ99" s="107"/>
      <c r="KA99" s="108"/>
      <c r="KB99" s="108"/>
      <c r="KC99" s="108"/>
      <c r="KD99" s="108"/>
      <c r="KE99" s="17"/>
      <c r="KF99" s="17"/>
      <c r="KG99" s="107"/>
      <c r="KH99" s="108"/>
      <c r="KI99" s="108"/>
      <c r="KJ99" s="108"/>
      <c r="KK99" s="108"/>
      <c r="KL99" s="17"/>
      <c r="KM99" s="17"/>
      <c r="KN99" s="107"/>
      <c r="KO99" s="108"/>
      <c r="KP99" s="108"/>
      <c r="KQ99" s="108"/>
      <c r="KR99" s="108"/>
      <c r="KS99" s="17"/>
      <c r="KT99" s="17"/>
      <c r="KU99" s="107"/>
      <c r="KV99" s="108"/>
      <c r="KW99" s="108"/>
      <c r="KX99" s="108"/>
      <c r="KY99" s="108"/>
      <c r="KZ99" s="17"/>
      <c r="LA99" s="17"/>
      <c r="LB99" s="107"/>
      <c r="LC99" s="108"/>
      <c r="LD99" s="108"/>
      <c r="LE99" s="108"/>
      <c r="LF99" s="108"/>
      <c r="LG99" s="17"/>
      <c r="LH99" s="17"/>
      <c r="LI99" s="107"/>
      <c r="LJ99" s="108"/>
      <c r="LK99" s="108"/>
      <c r="LL99" s="108"/>
      <c r="LM99" s="108"/>
      <c r="LN99" s="17"/>
      <c r="LO99" s="17"/>
      <c r="LP99" s="107"/>
      <c r="LQ99" s="108"/>
      <c r="LR99" s="108"/>
      <c r="LS99" s="108"/>
      <c r="LT99" s="108"/>
      <c r="LU99" s="17"/>
      <c r="LV99" s="17"/>
      <c r="LW99" s="107"/>
      <c r="LX99" s="108"/>
      <c r="LY99" s="108"/>
      <c r="LZ99" s="108"/>
      <c r="MA99" s="108"/>
      <c r="MB99" s="17"/>
      <c r="MC99" s="17"/>
      <c r="MD99" s="107"/>
      <c r="ME99" s="108"/>
      <c r="MF99" s="108"/>
      <c r="MG99" s="108"/>
      <c r="MH99" s="108"/>
      <c r="MI99" s="17"/>
      <c r="MJ99" s="17"/>
      <c r="MK99" s="107"/>
      <c r="ML99" s="108"/>
      <c r="MM99" s="108"/>
      <c r="MN99" s="108"/>
      <c r="MO99" s="108"/>
      <c r="MP99" s="17"/>
      <c r="MQ99" s="17"/>
      <c r="MR99" s="107"/>
      <c r="MS99" s="108"/>
      <c r="MT99" s="108"/>
      <c r="MU99" s="108"/>
      <c r="MV99" s="108"/>
      <c r="MW99" s="17"/>
      <c r="MX99" s="17"/>
      <c r="MY99" s="107"/>
      <c r="MZ99" s="108"/>
      <c r="NA99" s="108"/>
      <c r="NB99" s="108"/>
      <c r="NC99" s="108"/>
      <c r="ND99" s="17"/>
      <c r="NE99" s="17"/>
      <c r="NF99" s="16" t="s">
        <v>759</v>
      </c>
    </row>
    <row r="100" spans="1:370" s="109" customFormat="1" ht="15.75" x14ac:dyDescent="0.25">
      <c r="A100" s="100" t="s">
        <v>888</v>
      </c>
      <c r="B100" s="23" t="s">
        <v>889</v>
      </c>
      <c r="C100" s="24">
        <v>4</v>
      </c>
      <c r="D100" s="33" t="s">
        <v>820</v>
      </c>
      <c r="E100" s="25"/>
      <c r="F100" s="26">
        <v>0</v>
      </c>
      <c r="G100" s="26">
        <v>0</v>
      </c>
      <c r="H100" s="26">
        <v>0</v>
      </c>
      <c r="I100" s="27">
        <v>0</v>
      </c>
      <c r="J100" s="31"/>
      <c r="K100" s="31"/>
      <c r="L100" s="31"/>
      <c r="M100" s="28">
        <v>0</v>
      </c>
      <c r="N100" s="26">
        <v>0</v>
      </c>
      <c r="O100" s="26">
        <v>0</v>
      </c>
      <c r="P100" s="26">
        <v>0</v>
      </c>
      <c r="Q100" s="26">
        <v>0</v>
      </c>
      <c r="R100" s="31"/>
      <c r="S100" s="31"/>
      <c r="T100" s="28">
        <v>0</v>
      </c>
      <c r="U100" s="26">
        <v>0</v>
      </c>
      <c r="V100" s="26">
        <v>0</v>
      </c>
      <c r="W100" s="26">
        <v>0</v>
      </c>
      <c r="X100" s="26">
        <v>0</v>
      </c>
      <c r="Y100" s="31"/>
      <c r="Z100" s="31"/>
      <c r="AA100" s="28">
        <v>0</v>
      </c>
      <c r="AB100" s="26">
        <v>0</v>
      </c>
      <c r="AC100" s="26">
        <v>0</v>
      </c>
      <c r="AD100" s="26">
        <v>0</v>
      </c>
      <c r="AE100" s="26">
        <v>0</v>
      </c>
      <c r="AF100" s="31"/>
      <c r="AG100" s="31"/>
      <c r="AH100" s="28">
        <v>0</v>
      </c>
      <c r="AI100" s="26">
        <v>0</v>
      </c>
      <c r="AJ100" s="26">
        <v>0</v>
      </c>
      <c r="AK100" s="26">
        <v>0</v>
      </c>
      <c r="AL100" s="26">
        <v>0</v>
      </c>
      <c r="AM100" s="31"/>
      <c r="AN100" s="31"/>
      <c r="AO100" s="28">
        <v>0</v>
      </c>
      <c r="AP100" s="26">
        <v>0</v>
      </c>
      <c r="AQ100" s="26">
        <v>0</v>
      </c>
      <c r="AR100" s="26">
        <v>0</v>
      </c>
      <c r="AS100" s="26">
        <v>0</v>
      </c>
      <c r="AT100" s="31"/>
      <c r="AU100" s="31"/>
      <c r="AV100" s="28">
        <v>0</v>
      </c>
      <c r="AW100" s="26">
        <v>0</v>
      </c>
      <c r="AX100" s="26">
        <v>0</v>
      </c>
      <c r="AY100" s="26">
        <v>0</v>
      </c>
      <c r="AZ100" s="26">
        <v>0</v>
      </c>
      <c r="BA100" s="31"/>
      <c r="BB100" s="31"/>
      <c r="BC100" s="28">
        <v>0</v>
      </c>
      <c r="BD100" s="26">
        <v>0</v>
      </c>
      <c r="BE100" s="26">
        <v>0</v>
      </c>
      <c r="BF100" s="26">
        <v>0</v>
      </c>
      <c r="BG100" s="26">
        <v>0</v>
      </c>
      <c r="BH100" s="31"/>
      <c r="BI100" s="31"/>
      <c r="BJ100" s="28">
        <v>0</v>
      </c>
      <c r="BK100" s="26">
        <v>0</v>
      </c>
      <c r="BL100" s="26">
        <v>0</v>
      </c>
      <c r="BM100" s="26">
        <v>0</v>
      </c>
      <c r="BN100" s="26">
        <v>0</v>
      </c>
      <c r="BO100" s="31"/>
      <c r="BP100" s="31"/>
      <c r="BQ100" s="28">
        <v>0</v>
      </c>
      <c r="BR100" s="26">
        <v>0</v>
      </c>
      <c r="BS100" s="26">
        <v>0</v>
      </c>
      <c r="BT100" s="26">
        <v>0</v>
      </c>
      <c r="BU100" s="26">
        <v>0</v>
      </c>
      <c r="BV100" s="31"/>
      <c r="BW100" s="31"/>
      <c r="BX100" s="28">
        <v>0</v>
      </c>
      <c r="BY100" s="26">
        <v>0</v>
      </c>
      <c r="BZ100" s="26">
        <v>0</v>
      </c>
      <c r="CA100" s="26">
        <v>0</v>
      </c>
      <c r="CB100" s="26">
        <v>0</v>
      </c>
      <c r="CC100" s="31"/>
      <c r="CD100" s="31"/>
      <c r="CE100" s="28">
        <v>0</v>
      </c>
      <c r="CF100" s="26">
        <v>0</v>
      </c>
      <c r="CG100" s="26">
        <v>0</v>
      </c>
      <c r="CH100" s="26">
        <v>0</v>
      </c>
      <c r="CI100" s="26">
        <v>0</v>
      </c>
      <c r="CJ100" s="31"/>
      <c r="CK100" s="31"/>
      <c r="CL100" s="28">
        <v>0</v>
      </c>
      <c r="CM100" s="26">
        <v>0</v>
      </c>
      <c r="CN100" s="26">
        <v>0</v>
      </c>
      <c r="CO100" s="26">
        <v>0</v>
      </c>
      <c r="CP100" s="26">
        <v>0</v>
      </c>
      <c r="CQ100" s="31"/>
      <c r="CR100" s="31"/>
      <c r="CS100" s="28">
        <v>0</v>
      </c>
      <c r="CT100" s="26">
        <v>0</v>
      </c>
      <c r="CU100" s="26">
        <v>0</v>
      </c>
      <c r="CV100" s="26">
        <v>0</v>
      </c>
      <c r="CW100" s="26">
        <v>0</v>
      </c>
      <c r="CX100" s="31"/>
      <c r="CY100" s="31"/>
      <c r="CZ100" s="28">
        <v>0</v>
      </c>
      <c r="DA100" s="26">
        <v>0</v>
      </c>
      <c r="DB100" s="26">
        <v>0</v>
      </c>
      <c r="DC100" s="26">
        <v>0</v>
      </c>
      <c r="DD100" s="26">
        <v>0</v>
      </c>
      <c r="DE100" s="31"/>
      <c r="DF100" s="31"/>
      <c r="DG100" s="28">
        <v>0</v>
      </c>
      <c r="DH100" s="26">
        <v>0</v>
      </c>
      <c r="DI100" s="26">
        <v>0</v>
      </c>
      <c r="DJ100" s="26">
        <v>0</v>
      </c>
      <c r="DK100" s="26">
        <v>0</v>
      </c>
      <c r="DL100" s="31"/>
      <c r="DM100" s="31"/>
      <c r="DN100" s="28">
        <v>0</v>
      </c>
      <c r="DO100" s="26">
        <v>0</v>
      </c>
      <c r="DP100" s="26">
        <v>0</v>
      </c>
      <c r="DQ100" s="26">
        <v>0</v>
      </c>
      <c r="DR100" s="26">
        <v>0</v>
      </c>
      <c r="DS100" s="31"/>
      <c r="DT100" s="31"/>
      <c r="DU100" s="28">
        <v>0</v>
      </c>
      <c r="DV100" s="26">
        <v>0</v>
      </c>
      <c r="DW100" s="26">
        <v>0</v>
      </c>
      <c r="DX100" s="26">
        <v>0</v>
      </c>
      <c r="DY100" s="26">
        <v>0</v>
      </c>
      <c r="DZ100" s="31"/>
      <c r="EA100" s="31"/>
      <c r="EB100" s="28">
        <v>0</v>
      </c>
      <c r="EC100" s="26">
        <v>0</v>
      </c>
      <c r="ED100" s="26">
        <v>0</v>
      </c>
      <c r="EE100" s="26">
        <v>0</v>
      </c>
      <c r="EF100" s="26">
        <v>0</v>
      </c>
      <c r="EG100" s="31"/>
      <c r="EH100" s="31"/>
      <c r="EI100" s="28">
        <v>0</v>
      </c>
      <c r="EJ100" s="26">
        <v>0</v>
      </c>
      <c r="EK100" s="26">
        <v>0</v>
      </c>
      <c r="EL100" s="26">
        <v>0</v>
      </c>
      <c r="EM100" s="26">
        <v>0</v>
      </c>
      <c r="EN100" s="31"/>
      <c r="EO100" s="31"/>
      <c r="EP100" s="28">
        <v>0</v>
      </c>
      <c r="EQ100" s="26">
        <v>0</v>
      </c>
      <c r="ER100" s="26">
        <v>0</v>
      </c>
      <c r="ES100" s="26">
        <v>0</v>
      </c>
      <c r="ET100" s="26">
        <v>0</v>
      </c>
      <c r="EU100" s="31"/>
      <c r="EV100" s="31"/>
      <c r="EW100" s="28">
        <v>0</v>
      </c>
      <c r="EX100" s="26">
        <v>0</v>
      </c>
      <c r="EY100" s="26">
        <v>0</v>
      </c>
      <c r="EZ100" s="26">
        <v>0</v>
      </c>
      <c r="FA100" s="26">
        <v>0</v>
      </c>
      <c r="FB100" s="31"/>
      <c r="FC100" s="31"/>
      <c r="FD100" s="28">
        <v>0</v>
      </c>
      <c r="FE100" s="26">
        <v>0</v>
      </c>
      <c r="FF100" s="26">
        <v>0</v>
      </c>
      <c r="FG100" s="26">
        <v>0</v>
      </c>
      <c r="FH100" s="26">
        <v>0</v>
      </c>
      <c r="FI100" s="31"/>
      <c r="FJ100" s="31"/>
      <c r="FK100" s="28">
        <v>0</v>
      </c>
      <c r="FL100" s="26">
        <v>0</v>
      </c>
      <c r="FM100" s="26">
        <v>0</v>
      </c>
      <c r="FN100" s="26">
        <v>0</v>
      </c>
      <c r="FO100" s="26">
        <v>0</v>
      </c>
      <c r="FP100" s="31"/>
      <c r="FQ100" s="31"/>
      <c r="FR100" s="28">
        <v>0</v>
      </c>
      <c r="FS100" s="26">
        <v>0</v>
      </c>
      <c r="FT100" s="26">
        <v>0</v>
      </c>
      <c r="FU100" s="26">
        <v>0</v>
      </c>
      <c r="FV100" s="26">
        <v>0</v>
      </c>
      <c r="FW100" s="31"/>
      <c r="FX100" s="31"/>
      <c r="FY100" s="28">
        <v>0</v>
      </c>
      <c r="FZ100" s="26">
        <v>0</v>
      </c>
      <c r="GA100" s="26">
        <v>0</v>
      </c>
      <c r="GB100" s="26">
        <v>0</v>
      </c>
      <c r="GC100" s="26">
        <v>0</v>
      </c>
      <c r="GD100" s="31"/>
      <c r="GE100" s="31"/>
      <c r="GF100" s="28">
        <v>0</v>
      </c>
      <c r="GG100" s="26">
        <v>0</v>
      </c>
      <c r="GH100" s="26">
        <v>0</v>
      </c>
      <c r="GI100" s="26">
        <v>0</v>
      </c>
      <c r="GJ100" s="26">
        <v>0</v>
      </c>
      <c r="GK100" s="31"/>
      <c r="GL100" s="31"/>
      <c r="GM100" s="28">
        <v>0</v>
      </c>
      <c r="GN100" s="26">
        <v>0</v>
      </c>
      <c r="GO100" s="26">
        <v>0</v>
      </c>
      <c r="GP100" s="26">
        <v>0</v>
      </c>
      <c r="GQ100" s="26">
        <v>0</v>
      </c>
      <c r="GR100" s="31"/>
      <c r="GS100" s="31"/>
      <c r="GT100" s="28">
        <v>0</v>
      </c>
      <c r="GU100" s="26">
        <v>0</v>
      </c>
      <c r="GV100" s="26">
        <v>0</v>
      </c>
      <c r="GW100" s="26">
        <v>0</v>
      </c>
      <c r="GX100" s="26">
        <v>0</v>
      </c>
      <c r="GY100" s="31"/>
      <c r="GZ100" s="31"/>
      <c r="HA100" s="28">
        <v>0</v>
      </c>
      <c r="HB100" s="26">
        <v>0</v>
      </c>
      <c r="HC100" s="26">
        <v>0</v>
      </c>
      <c r="HD100" s="26">
        <v>0</v>
      </c>
      <c r="HE100" s="26">
        <v>0</v>
      </c>
      <c r="HF100" s="31"/>
      <c r="HG100" s="31"/>
      <c r="HH100" s="28">
        <v>0</v>
      </c>
      <c r="HI100" s="26">
        <v>0</v>
      </c>
      <c r="HJ100" s="26">
        <v>0</v>
      </c>
      <c r="HK100" s="26">
        <v>0</v>
      </c>
      <c r="HL100" s="26">
        <v>0</v>
      </c>
      <c r="HM100" s="31"/>
      <c r="HN100" s="31"/>
      <c r="HO100" s="28">
        <v>0</v>
      </c>
      <c r="HP100" s="26">
        <v>0</v>
      </c>
      <c r="HQ100" s="26">
        <v>0</v>
      </c>
      <c r="HR100" s="26">
        <v>0</v>
      </c>
      <c r="HS100" s="26">
        <v>0</v>
      </c>
      <c r="HT100" s="31"/>
      <c r="HU100" s="31"/>
      <c r="HV100" s="28">
        <v>0</v>
      </c>
      <c r="HW100" s="26">
        <v>0</v>
      </c>
      <c r="HX100" s="26">
        <v>0</v>
      </c>
      <c r="HY100" s="26">
        <v>0</v>
      </c>
      <c r="HZ100" s="26">
        <v>0</v>
      </c>
      <c r="IA100" s="31"/>
      <c r="IB100" s="31"/>
      <c r="IC100" s="28">
        <v>0</v>
      </c>
      <c r="ID100" s="26">
        <v>0</v>
      </c>
      <c r="IE100" s="26">
        <v>0</v>
      </c>
      <c r="IF100" s="26">
        <v>0</v>
      </c>
      <c r="IG100" s="26">
        <v>0</v>
      </c>
      <c r="IH100" s="31"/>
      <c r="II100" s="31"/>
      <c r="IJ100" s="28">
        <v>0</v>
      </c>
      <c r="IK100" s="26">
        <v>0</v>
      </c>
      <c r="IL100" s="26">
        <v>0</v>
      </c>
      <c r="IM100" s="26">
        <v>0</v>
      </c>
      <c r="IN100" s="26">
        <v>0</v>
      </c>
      <c r="IO100" s="31"/>
      <c r="IP100" s="31"/>
      <c r="IQ100" s="28">
        <v>0</v>
      </c>
      <c r="IR100" s="26">
        <v>0</v>
      </c>
      <c r="IS100" s="26">
        <v>0</v>
      </c>
      <c r="IT100" s="26">
        <v>0</v>
      </c>
      <c r="IU100" s="26">
        <v>0</v>
      </c>
      <c r="IV100" s="31"/>
      <c r="IW100" s="31"/>
      <c r="IX100" s="28">
        <v>0</v>
      </c>
      <c r="IY100" s="26">
        <v>0</v>
      </c>
      <c r="IZ100" s="26">
        <v>0</v>
      </c>
      <c r="JA100" s="26">
        <v>0</v>
      </c>
      <c r="JB100" s="26">
        <v>0</v>
      </c>
      <c r="JC100" s="31"/>
      <c r="JD100" s="31"/>
      <c r="JE100" s="28">
        <v>0</v>
      </c>
      <c r="JF100" s="26">
        <v>0</v>
      </c>
      <c r="JG100" s="26">
        <v>0</v>
      </c>
      <c r="JH100" s="26">
        <v>0</v>
      </c>
      <c r="JI100" s="26">
        <v>0</v>
      </c>
      <c r="JJ100" s="31"/>
      <c r="JK100" s="31"/>
      <c r="JL100" s="28">
        <v>0</v>
      </c>
      <c r="JM100" s="26">
        <v>0</v>
      </c>
      <c r="JN100" s="26">
        <v>0</v>
      </c>
      <c r="JO100" s="26">
        <v>0</v>
      </c>
      <c r="JP100" s="26"/>
      <c r="JQ100" s="31"/>
      <c r="JR100" s="31"/>
      <c r="JS100" s="28">
        <v>0</v>
      </c>
      <c r="JT100" s="26">
        <v>0</v>
      </c>
      <c r="JU100" s="26">
        <v>0</v>
      </c>
      <c r="JV100" s="26">
        <v>0</v>
      </c>
      <c r="JW100" s="26">
        <v>0</v>
      </c>
      <c r="JX100" s="31"/>
      <c r="JY100" s="31"/>
      <c r="JZ100" s="28">
        <v>0</v>
      </c>
      <c r="KA100" s="26">
        <v>0</v>
      </c>
      <c r="KB100" s="26">
        <v>0</v>
      </c>
      <c r="KC100" s="26">
        <v>0</v>
      </c>
      <c r="KD100" s="26">
        <v>0</v>
      </c>
      <c r="KE100" s="31"/>
      <c r="KF100" s="31"/>
      <c r="KG100" s="28">
        <v>0</v>
      </c>
      <c r="KH100" s="26">
        <v>0</v>
      </c>
      <c r="KI100" s="26">
        <v>0</v>
      </c>
      <c r="KJ100" s="26">
        <v>0</v>
      </c>
      <c r="KK100" s="26">
        <v>0</v>
      </c>
      <c r="KL100" s="31"/>
      <c r="KM100" s="31"/>
      <c r="KN100" s="28">
        <v>0</v>
      </c>
      <c r="KO100" s="26">
        <v>0</v>
      </c>
      <c r="KP100" s="26">
        <v>0</v>
      </c>
      <c r="KQ100" s="26">
        <v>0</v>
      </c>
      <c r="KR100" s="26">
        <v>0</v>
      </c>
      <c r="KS100" s="31"/>
      <c r="KT100" s="31"/>
      <c r="KU100" s="28">
        <v>0</v>
      </c>
      <c r="KV100" s="28">
        <v>0</v>
      </c>
      <c r="KW100" s="28">
        <v>0</v>
      </c>
      <c r="KX100" s="28">
        <v>0</v>
      </c>
      <c r="KY100" s="28">
        <v>0</v>
      </c>
      <c r="KZ100" s="31"/>
      <c r="LA100" s="31"/>
      <c r="LB100" s="28">
        <v>0</v>
      </c>
      <c r="LC100" s="26">
        <v>0</v>
      </c>
      <c r="LD100" s="26">
        <v>0</v>
      </c>
      <c r="LE100" s="26">
        <v>0</v>
      </c>
      <c r="LF100" s="26">
        <v>0</v>
      </c>
      <c r="LG100" s="31"/>
      <c r="LH100" s="31"/>
      <c r="LI100" s="28">
        <v>0</v>
      </c>
      <c r="LJ100" s="26">
        <v>0</v>
      </c>
      <c r="LK100" s="26">
        <v>0</v>
      </c>
      <c r="LL100" s="26">
        <v>0</v>
      </c>
      <c r="LM100" s="26">
        <v>0</v>
      </c>
      <c r="LN100" s="31"/>
      <c r="LO100" s="31"/>
      <c r="LP100" s="28">
        <v>0</v>
      </c>
      <c r="LQ100" s="26">
        <v>0</v>
      </c>
      <c r="LR100" s="26">
        <v>0</v>
      </c>
      <c r="LS100" s="26">
        <v>0</v>
      </c>
      <c r="LT100" s="26">
        <v>0</v>
      </c>
      <c r="LU100" s="31"/>
      <c r="LV100" s="31"/>
      <c r="LW100" s="28">
        <v>0</v>
      </c>
      <c r="LX100" s="26">
        <v>0</v>
      </c>
      <c r="LY100" s="26">
        <v>0</v>
      </c>
      <c r="LZ100" s="26">
        <v>0</v>
      </c>
      <c r="MA100" s="26">
        <v>0</v>
      </c>
      <c r="MB100" s="31"/>
      <c r="MC100" s="31"/>
      <c r="MD100" s="28">
        <v>0</v>
      </c>
      <c r="ME100" s="26">
        <v>0</v>
      </c>
      <c r="MF100" s="26">
        <v>0</v>
      </c>
      <c r="MG100" s="26">
        <v>0</v>
      </c>
      <c r="MH100" s="26">
        <v>0</v>
      </c>
      <c r="MI100" s="31"/>
      <c r="MJ100" s="31"/>
      <c r="MK100" s="28">
        <v>0</v>
      </c>
      <c r="ML100" s="26">
        <v>0</v>
      </c>
      <c r="MM100" s="26">
        <v>0</v>
      </c>
      <c r="MN100" s="26">
        <v>0</v>
      </c>
      <c r="MO100" s="26">
        <v>0</v>
      </c>
      <c r="MP100" s="31"/>
      <c r="MQ100" s="31"/>
      <c r="MR100" s="28">
        <v>0</v>
      </c>
      <c r="MS100" s="26">
        <v>0</v>
      </c>
      <c r="MT100" s="26">
        <v>0</v>
      </c>
      <c r="MU100" s="26">
        <v>0</v>
      </c>
      <c r="MV100" s="26">
        <v>0</v>
      </c>
      <c r="MW100" s="31"/>
      <c r="MX100" s="31"/>
      <c r="MY100" s="28"/>
      <c r="MZ100" s="26"/>
      <c r="NA100" s="26"/>
      <c r="NB100" s="26"/>
      <c r="NC100" s="26"/>
      <c r="ND100" s="31"/>
      <c r="NE100" s="31"/>
      <c r="NF100" s="16" t="s">
        <v>759</v>
      </c>
    </row>
    <row r="101" spans="1:370" s="109" customFormat="1" ht="15.75" x14ac:dyDescent="0.25">
      <c r="A101" s="100" t="s">
        <v>890</v>
      </c>
      <c r="B101" s="23" t="s">
        <v>891</v>
      </c>
      <c r="C101" s="24">
        <v>272</v>
      </c>
      <c r="D101" s="33" t="s">
        <v>824</v>
      </c>
      <c r="E101" s="25"/>
      <c r="F101" s="26">
        <v>363</v>
      </c>
      <c r="G101" s="26">
        <v>363</v>
      </c>
      <c r="H101" s="26">
        <v>363</v>
      </c>
      <c r="I101" s="27">
        <v>363</v>
      </c>
      <c r="J101" s="31"/>
      <c r="K101" s="31"/>
      <c r="L101" s="31"/>
      <c r="M101" s="28">
        <v>363</v>
      </c>
      <c r="N101" s="26">
        <v>363</v>
      </c>
      <c r="O101" s="26">
        <v>406</v>
      </c>
      <c r="P101" s="26">
        <v>356</v>
      </c>
      <c r="Q101" s="26">
        <v>319</v>
      </c>
      <c r="R101" s="31"/>
      <c r="S101" s="31"/>
      <c r="T101" s="28">
        <v>363</v>
      </c>
      <c r="U101" s="26">
        <v>347</v>
      </c>
      <c r="V101" s="26">
        <v>311</v>
      </c>
      <c r="W101" s="26">
        <v>364</v>
      </c>
      <c r="X101" s="26">
        <v>239</v>
      </c>
      <c r="Y101" s="31"/>
      <c r="Z101" s="31"/>
      <c r="AA101" s="28">
        <v>282</v>
      </c>
      <c r="AB101" s="26">
        <v>320</v>
      </c>
      <c r="AC101" s="26">
        <v>295</v>
      </c>
      <c r="AD101" s="26">
        <v>260</v>
      </c>
      <c r="AE101" s="26">
        <v>260</v>
      </c>
      <c r="AF101" s="31"/>
      <c r="AG101" s="31"/>
      <c r="AH101" s="28">
        <v>303</v>
      </c>
      <c r="AI101" s="26">
        <v>346</v>
      </c>
      <c r="AJ101" s="26">
        <v>388</v>
      </c>
      <c r="AK101" s="26">
        <v>420</v>
      </c>
      <c r="AL101" s="26">
        <v>284</v>
      </c>
      <c r="AM101" s="31"/>
      <c r="AN101" s="31"/>
      <c r="AO101" s="28">
        <v>327</v>
      </c>
      <c r="AP101" s="26">
        <v>366</v>
      </c>
      <c r="AQ101" s="26">
        <v>409</v>
      </c>
      <c r="AR101" s="26">
        <v>442</v>
      </c>
      <c r="AS101" s="26">
        <v>374</v>
      </c>
      <c r="AT101" s="31"/>
      <c r="AU101" s="31"/>
      <c r="AV101" s="28">
        <v>398</v>
      </c>
      <c r="AW101" s="26">
        <v>440</v>
      </c>
      <c r="AX101" s="26">
        <v>483</v>
      </c>
      <c r="AY101" s="26">
        <v>516</v>
      </c>
      <c r="AZ101" s="26">
        <v>471</v>
      </c>
      <c r="BA101" s="31"/>
      <c r="BB101" s="31"/>
      <c r="BC101" s="28">
        <v>447</v>
      </c>
      <c r="BD101" s="26">
        <v>490</v>
      </c>
      <c r="BE101" s="26">
        <v>487</v>
      </c>
      <c r="BF101" s="26">
        <v>293</v>
      </c>
      <c r="BG101" s="26">
        <v>293</v>
      </c>
      <c r="BH101" s="31"/>
      <c r="BI101" s="31"/>
      <c r="BJ101" s="28">
        <v>336</v>
      </c>
      <c r="BK101" s="26">
        <v>310</v>
      </c>
      <c r="BL101" s="26">
        <v>210</v>
      </c>
      <c r="BM101" s="26">
        <v>238</v>
      </c>
      <c r="BN101" s="26">
        <v>238</v>
      </c>
      <c r="BO101" s="31"/>
      <c r="BP101" s="31"/>
      <c r="BQ101" s="28">
        <v>291</v>
      </c>
      <c r="BR101" s="26">
        <v>276</v>
      </c>
      <c r="BS101" s="26">
        <v>330</v>
      </c>
      <c r="BT101" s="26">
        <v>316</v>
      </c>
      <c r="BU101" s="26">
        <v>316</v>
      </c>
      <c r="BV101" s="31"/>
      <c r="BW101" s="31"/>
      <c r="BX101" s="28">
        <v>360</v>
      </c>
      <c r="BY101" s="26">
        <v>294</v>
      </c>
      <c r="BZ101" s="26">
        <v>231</v>
      </c>
      <c r="CA101" s="26">
        <v>196</v>
      </c>
      <c r="CB101" s="26">
        <v>206</v>
      </c>
      <c r="CC101" s="31"/>
      <c r="CD101" s="31"/>
      <c r="CE101" s="28">
        <v>259</v>
      </c>
      <c r="CF101" s="26">
        <v>175</v>
      </c>
      <c r="CG101" s="26">
        <v>229</v>
      </c>
      <c r="CH101" s="26">
        <v>293</v>
      </c>
      <c r="CI101" s="26">
        <v>293</v>
      </c>
      <c r="CJ101" s="31"/>
      <c r="CK101" s="31"/>
      <c r="CL101" s="28">
        <v>334</v>
      </c>
      <c r="CM101" s="26">
        <v>387</v>
      </c>
      <c r="CN101" s="26">
        <v>305</v>
      </c>
      <c r="CO101" s="26">
        <v>370</v>
      </c>
      <c r="CP101" s="26">
        <v>370</v>
      </c>
      <c r="CQ101" s="31"/>
      <c r="CR101" s="31"/>
      <c r="CS101" s="28">
        <v>370</v>
      </c>
      <c r="CT101" s="26">
        <v>370</v>
      </c>
      <c r="CU101" s="26">
        <v>227</v>
      </c>
      <c r="CV101" s="26">
        <v>227</v>
      </c>
      <c r="CW101" s="26">
        <v>227</v>
      </c>
      <c r="CX101" s="31"/>
      <c r="CY101" s="31"/>
      <c r="CZ101" s="28">
        <v>227</v>
      </c>
      <c r="DA101" s="26">
        <v>264</v>
      </c>
      <c r="DB101" s="26">
        <v>300</v>
      </c>
      <c r="DC101" s="26">
        <v>272</v>
      </c>
      <c r="DD101" s="26">
        <v>232</v>
      </c>
      <c r="DE101" s="31"/>
      <c r="DF101" s="31"/>
      <c r="DG101" s="28">
        <v>270</v>
      </c>
      <c r="DH101" s="26">
        <v>306</v>
      </c>
      <c r="DI101" s="26">
        <v>207</v>
      </c>
      <c r="DJ101" s="26">
        <v>235</v>
      </c>
      <c r="DK101" s="26">
        <v>167</v>
      </c>
      <c r="DL101" s="31"/>
      <c r="DM101" s="31"/>
      <c r="DN101" s="28">
        <v>213</v>
      </c>
      <c r="DO101" s="26">
        <v>250</v>
      </c>
      <c r="DP101" s="26">
        <v>228</v>
      </c>
      <c r="DQ101" s="26">
        <v>274</v>
      </c>
      <c r="DR101" s="26">
        <v>297</v>
      </c>
      <c r="DS101" s="31"/>
      <c r="DT101" s="31"/>
      <c r="DU101" s="28">
        <v>297</v>
      </c>
      <c r="DV101" s="26">
        <v>297</v>
      </c>
      <c r="DW101" s="26">
        <v>229</v>
      </c>
      <c r="DX101" s="26">
        <v>229</v>
      </c>
      <c r="DY101" s="26">
        <v>229</v>
      </c>
      <c r="DZ101" s="31"/>
      <c r="EA101" s="31"/>
      <c r="EB101" s="28">
        <v>202</v>
      </c>
      <c r="EC101" s="26">
        <v>181</v>
      </c>
      <c r="ED101" s="26">
        <v>159</v>
      </c>
      <c r="EE101" s="26">
        <v>203</v>
      </c>
      <c r="EF101" s="26">
        <v>247</v>
      </c>
      <c r="EG101" s="31"/>
      <c r="EH101" s="31"/>
      <c r="EI101" s="28">
        <v>292</v>
      </c>
      <c r="EJ101" s="26">
        <v>339</v>
      </c>
      <c r="EK101" s="26">
        <v>348</v>
      </c>
      <c r="EL101" s="26">
        <v>348</v>
      </c>
      <c r="EM101" s="26">
        <v>348</v>
      </c>
      <c r="EN101" s="31"/>
      <c r="EO101" s="31"/>
      <c r="EP101" s="28">
        <v>253</v>
      </c>
      <c r="EQ101" s="26">
        <v>273</v>
      </c>
      <c r="ER101" s="26">
        <v>319</v>
      </c>
      <c r="ES101" s="26">
        <v>337</v>
      </c>
      <c r="ET101" s="26">
        <v>337</v>
      </c>
      <c r="EU101" s="31"/>
      <c r="EV101" s="31"/>
      <c r="EW101" s="28">
        <v>0</v>
      </c>
      <c r="EX101" s="26">
        <v>269</v>
      </c>
      <c r="EY101" s="26">
        <v>269</v>
      </c>
      <c r="EZ101" s="26">
        <v>269</v>
      </c>
      <c r="FA101" s="26">
        <v>201</v>
      </c>
      <c r="FB101" s="31"/>
      <c r="FC101" s="31"/>
      <c r="FD101" s="28">
        <v>201</v>
      </c>
      <c r="FE101" s="26">
        <v>201</v>
      </c>
      <c r="FF101" s="26">
        <v>201</v>
      </c>
      <c r="FG101" s="26">
        <v>201</v>
      </c>
      <c r="FH101" s="26">
        <v>201</v>
      </c>
      <c r="FI101" s="31"/>
      <c r="FJ101" s="31"/>
      <c r="FK101" s="28">
        <v>238</v>
      </c>
      <c r="FL101" s="26">
        <v>284</v>
      </c>
      <c r="FM101" s="26">
        <v>319</v>
      </c>
      <c r="FN101" s="26">
        <v>285</v>
      </c>
      <c r="FO101" s="26">
        <v>285</v>
      </c>
      <c r="FP101" s="31"/>
      <c r="FQ101" s="31"/>
      <c r="FR101" s="28">
        <v>322</v>
      </c>
      <c r="FS101" s="26">
        <v>291</v>
      </c>
      <c r="FT101" s="26">
        <v>278</v>
      </c>
      <c r="FU101" s="26">
        <v>309</v>
      </c>
      <c r="FV101" s="26">
        <v>206</v>
      </c>
      <c r="FW101" s="31"/>
      <c r="FX101" s="31"/>
      <c r="FY101" s="28">
        <v>206</v>
      </c>
      <c r="FZ101" s="26">
        <v>206</v>
      </c>
      <c r="GA101" s="26">
        <v>202</v>
      </c>
      <c r="GB101" s="26">
        <v>134</v>
      </c>
      <c r="GC101" s="26">
        <v>134</v>
      </c>
      <c r="GD101" s="31"/>
      <c r="GE101" s="31"/>
      <c r="GF101" s="28">
        <v>165</v>
      </c>
      <c r="GG101" s="26">
        <v>211</v>
      </c>
      <c r="GH101" s="26">
        <v>198</v>
      </c>
      <c r="GI101" s="26">
        <v>244</v>
      </c>
      <c r="GJ101" s="26">
        <v>176</v>
      </c>
      <c r="GK101" s="31"/>
      <c r="GL101" s="31"/>
      <c r="GM101" s="28">
        <v>213</v>
      </c>
      <c r="GN101" s="26">
        <v>259</v>
      </c>
      <c r="GO101" s="26">
        <v>237</v>
      </c>
      <c r="GP101" s="26">
        <v>282</v>
      </c>
      <c r="GQ101" s="26">
        <v>223</v>
      </c>
      <c r="GR101" s="31"/>
      <c r="GS101" s="31"/>
      <c r="GT101" s="28">
        <v>269</v>
      </c>
      <c r="GU101" s="26">
        <v>315</v>
      </c>
      <c r="GV101" s="26">
        <v>361</v>
      </c>
      <c r="GW101" s="26">
        <v>339</v>
      </c>
      <c r="GX101" s="26">
        <v>339</v>
      </c>
      <c r="GY101" s="31"/>
      <c r="GZ101" s="31"/>
      <c r="HA101" s="28">
        <v>339</v>
      </c>
      <c r="HB101" s="26">
        <v>339</v>
      </c>
      <c r="HC101" s="26">
        <v>339</v>
      </c>
      <c r="HD101" s="26">
        <v>339</v>
      </c>
      <c r="HE101" s="26">
        <v>339</v>
      </c>
      <c r="HF101" s="31"/>
      <c r="HG101" s="31"/>
      <c r="HH101" s="28">
        <v>318</v>
      </c>
      <c r="HI101" s="26">
        <v>295</v>
      </c>
      <c r="HJ101" s="26">
        <v>331</v>
      </c>
      <c r="HK101" s="26">
        <v>375</v>
      </c>
      <c r="HL101" s="26">
        <v>375</v>
      </c>
      <c r="HM101" s="31"/>
      <c r="HN101" s="31"/>
      <c r="HO101" s="28">
        <v>375</v>
      </c>
      <c r="HP101" s="26">
        <v>239</v>
      </c>
      <c r="HQ101" s="26">
        <v>239</v>
      </c>
      <c r="HR101" s="26">
        <v>171</v>
      </c>
      <c r="HS101" s="26">
        <v>171</v>
      </c>
      <c r="HT101" s="31"/>
      <c r="HU101" s="31"/>
      <c r="HV101" s="28"/>
      <c r="HW101" s="26"/>
      <c r="HX101" s="26"/>
      <c r="HY101" s="26"/>
      <c r="HZ101" s="26">
        <v>171</v>
      </c>
      <c r="IA101" s="31"/>
      <c r="IB101" s="31"/>
      <c r="IC101" s="28">
        <v>181</v>
      </c>
      <c r="ID101" s="26">
        <v>181</v>
      </c>
      <c r="IE101" s="26">
        <v>181</v>
      </c>
      <c r="IF101" s="26">
        <v>181</v>
      </c>
      <c r="IG101" s="26">
        <v>181</v>
      </c>
      <c r="IH101" s="31"/>
      <c r="II101" s="31"/>
      <c r="IJ101" s="28">
        <v>217</v>
      </c>
      <c r="IK101" s="26">
        <v>217</v>
      </c>
      <c r="IL101" s="26">
        <v>263</v>
      </c>
      <c r="IM101" s="26">
        <v>208</v>
      </c>
      <c r="IN101" s="26">
        <v>203</v>
      </c>
      <c r="IO101" s="31"/>
      <c r="IP101" s="31"/>
      <c r="IQ101" s="28">
        <v>240</v>
      </c>
      <c r="IR101" s="26">
        <v>219</v>
      </c>
      <c r="IS101" s="26">
        <v>255</v>
      </c>
      <c r="IT101" s="26">
        <v>234</v>
      </c>
      <c r="IU101" s="26">
        <v>251</v>
      </c>
      <c r="IV101" s="31"/>
      <c r="IW101" s="31"/>
      <c r="IX101" s="28">
        <v>193</v>
      </c>
      <c r="IY101" s="26">
        <v>125</v>
      </c>
      <c r="IZ101" s="26">
        <v>125</v>
      </c>
      <c r="JA101" s="26">
        <v>125</v>
      </c>
      <c r="JB101" s="26">
        <v>125</v>
      </c>
      <c r="JC101" s="31"/>
      <c r="JD101" s="31"/>
      <c r="JE101" s="28">
        <v>164</v>
      </c>
      <c r="JF101" s="26">
        <v>142</v>
      </c>
      <c r="JG101" s="26">
        <v>187</v>
      </c>
      <c r="JH101" s="26">
        <v>234</v>
      </c>
      <c r="JI101" s="26">
        <v>243</v>
      </c>
      <c r="JJ101" s="31"/>
      <c r="JK101" s="31"/>
      <c r="JL101" s="28">
        <v>279</v>
      </c>
      <c r="JM101" s="26"/>
      <c r="JN101" s="26"/>
      <c r="JO101" s="26"/>
      <c r="JP101" s="26"/>
      <c r="JQ101" s="31"/>
      <c r="JR101" s="31"/>
      <c r="JS101" s="28">
        <v>360</v>
      </c>
      <c r="JT101" s="26">
        <v>360</v>
      </c>
      <c r="JU101" s="26">
        <v>292</v>
      </c>
      <c r="JV101" s="26">
        <v>224</v>
      </c>
      <c r="JW101" s="26">
        <v>224</v>
      </c>
      <c r="JX101" s="31"/>
      <c r="JY101" s="31"/>
      <c r="JZ101" s="28">
        <v>261</v>
      </c>
      <c r="KA101" s="26">
        <v>307</v>
      </c>
      <c r="KB101" s="26">
        <v>353</v>
      </c>
      <c r="KC101" s="26">
        <v>390</v>
      </c>
      <c r="KD101" s="26">
        <v>400</v>
      </c>
      <c r="KE101" s="31"/>
      <c r="KF101" s="31"/>
      <c r="KG101" s="28">
        <v>377</v>
      </c>
      <c r="KH101" s="26">
        <v>356</v>
      </c>
      <c r="KI101" s="26">
        <v>401</v>
      </c>
      <c r="KJ101" s="26">
        <v>380</v>
      </c>
      <c r="KK101" s="26">
        <v>380</v>
      </c>
      <c r="KL101" s="31"/>
      <c r="KM101" s="31"/>
      <c r="KN101" s="28">
        <v>349</v>
      </c>
      <c r="KO101" s="26">
        <v>319</v>
      </c>
      <c r="KP101" s="26">
        <v>372</v>
      </c>
      <c r="KQ101" s="26">
        <v>408</v>
      </c>
      <c r="KR101" s="26">
        <v>408</v>
      </c>
      <c r="KS101" s="31"/>
      <c r="KT101" s="31"/>
      <c r="KU101" s="28">
        <v>204</v>
      </c>
      <c r="KV101" s="26">
        <v>204</v>
      </c>
      <c r="KW101" s="26">
        <v>204</v>
      </c>
      <c r="KX101" s="26">
        <v>204</v>
      </c>
      <c r="KY101" s="26">
        <v>204</v>
      </c>
      <c r="KZ101" s="31"/>
      <c r="LA101" s="31"/>
      <c r="LB101" s="28">
        <v>173</v>
      </c>
      <c r="LC101" s="26">
        <v>219</v>
      </c>
      <c r="LD101" s="26">
        <v>265</v>
      </c>
      <c r="LE101" s="26">
        <v>310</v>
      </c>
      <c r="LF101" s="26">
        <v>275</v>
      </c>
      <c r="LG101" s="31"/>
      <c r="LH101" s="31"/>
      <c r="LI101" s="28">
        <v>207</v>
      </c>
      <c r="LJ101" s="26">
        <v>203</v>
      </c>
      <c r="LK101" s="26">
        <v>135</v>
      </c>
      <c r="LL101" s="26">
        <v>135</v>
      </c>
      <c r="LM101" s="26">
        <v>135</v>
      </c>
      <c r="LN101" s="31"/>
      <c r="LO101" s="31"/>
      <c r="LP101" s="28">
        <v>115</v>
      </c>
      <c r="LQ101" s="26">
        <v>131</v>
      </c>
      <c r="LR101" s="26">
        <v>177</v>
      </c>
      <c r="LS101" s="26">
        <v>224</v>
      </c>
      <c r="LT101" s="26">
        <v>233</v>
      </c>
      <c r="LU101" s="31"/>
      <c r="LV101" s="31"/>
      <c r="LW101" s="28">
        <v>212</v>
      </c>
      <c r="LX101" s="26">
        <v>258</v>
      </c>
      <c r="LY101" s="26">
        <v>304</v>
      </c>
      <c r="LZ101" s="26">
        <v>351</v>
      </c>
      <c r="MA101" s="26">
        <v>351</v>
      </c>
      <c r="MB101" s="31"/>
      <c r="MC101" s="31"/>
      <c r="MD101" s="28">
        <v>251</v>
      </c>
      <c r="ME101" s="26">
        <v>321</v>
      </c>
      <c r="MF101" s="26">
        <v>336</v>
      </c>
      <c r="MG101" s="26">
        <v>382</v>
      </c>
      <c r="MH101" s="26">
        <v>359</v>
      </c>
      <c r="MI101" s="31"/>
      <c r="MJ101" s="31"/>
      <c r="MK101" s="28">
        <v>370</v>
      </c>
      <c r="ML101" s="26">
        <v>417</v>
      </c>
      <c r="MM101" s="26">
        <v>417</v>
      </c>
      <c r="MN101" s="26">
        <v>395</v>
      </c>
      <c r="MO101" s="26"/>
      <c r="MP101" s="31"/>
      <c r="MQ101" s="31"/>
      <c r="MR101" s="28">
        <v>337</v>
      </c>
      <c r="MS101" s="26">
        <v>405</v>
      </c>
      <c r="MT101" s="26">
        <v>405</v>
      </c>
      <c r="MU101" s="26">
        <v>337</v>
      </c>
      <c r="MV101" s="26">
        <v>337</v>
      </c>
      <c r="MW101" s="31"/>
      <c r="MX101" s="31"/>
      <c r="MY101" s="28"/>
      <c r="MZ101" s="26"/>
      <c r="NA101" s="26"/>
      <c r="NB101" s="26"/>
      <c r="NC101" s="26"/>
      <c r="ND101" s="31"/>
      <c r="NE101" s="31"/>
      <c r="NF101" s="16" t="s">
        <v>759</v>
      </c>
    </row>
    <row r="102" spans="1:370" s="109" customFormat="1" ht="15.75" x14ac:dyDescent="0.25">
      <c r="A102" s="20" t="s">
        <v>892</v>
      </c>
      <c r="B102" s="21"/>
      <c r="C102" s="32"/>
      <c r="D102" s="32"/>
      <c r="E102" s="25"/>
      <c r="F102" s="17"/>
      <c r="G102" s="17"/>
      <c r="H102" s="17"/>
      <c r="I102" s="17"/>
      <c r="J102" s="17"/>
      <c r="K102" s="17"/>
      <c r="L102" s="17"/>
      <c r="M102" s="107"/>
      <c r="N102" s="108"/>
      <c r="O102" s="108"/>
      <c r="P102" s="108"/>
      <c r="Q102" s="108"/>
      <c r="R102" s="17"/>
      <c r="S102" s="17"/>
      <c r="T102" s="107"/>
      <c r="U102" s="108"/>
      <c r="V102" s="108"/>
      <c r="W102" s="108"/>
      <c r="X102" s="108"/>
      <c r="Y102" s="17"/>
      <c r="Z102" s="17"/>
      <c r="AA102" s="107"/>
      <c r="AB102" s="108"/>
      <c r="AC102" s="108"/>
      <c r="AD102" s="108"/>
      <c r="AE102" s="108"/>
      <c r="AF102" s="17"/>
      <c r="AG102" s="17"/>
      <c r="AH102" s="107"/>
      <c r="AI102" s="108"/>
      <c r="AJ102" s="108"/>
      <c r="AK102" s="108"/>
      <c r="AL102" s="108"/>
      <c r="AM102" s="17"/>
      <c r="AN102" s="17"/>
      <c r="AO102" s="107"/>
      <c r="AP102" s="108"/>
      <c r="AQ102" s="108"/>
      <c r="AR102" s="108"/>
      <c r="AS102" s="108"/>
      <c r="AT102" s="17"/>
      <c r="AU102" s="17"/>
      <c r="AV102" s="107"/>
      <c r="AW102" s="108"/>
      <c r="AX102" s="108"/>
      <c r="AY102" s="108"/>
      <c r="AZ102" s="108"/>
      <c r="BA102" s="17"/>
      <c r="BB102" s="17"/>
      <c r="BC102" s="107"/>
      <c r="BD102" s="108"/>
      <c r="BE102" s="108"/>
      <c r="BF102" s="108"/>
      <c r="BG102" s="108"/>
      <c r="BH102" s="17"/>
      <c r="BI102" s="17"/>
      <c r="BJ102" s="107"/>
      <c r="BK102" s="108"/>
      <c r="BL102" s="108"/>
      <c r="BM102" s="108"/>
      <c r="BN102" s="108"/>
      <c r="BO102" s="17"/>
      <c r="BP102" s="17"/>
      <c r="BQ102" s="107"/>
      <c r="BR102" s="108"/>
      <c r="BS102" s="108"/>
      <c r="BT102" s="108"/>
      <c r="BU102" s="108"/>
      <c r="BV102" s="17"/>
      <c r="BW102" s="17"/>
      <c r="BX102" s="107"/>
      <c r="BY102" s="108"/>
      <c r="BZ102" s="108"/>
      <c r="CA102" s="108"/>
      <c r="CB102" s="108"/>
      <c r="CC102" s="17"/>
      <c r="CD102" s="17"/>
      <c r="CE102" s="107"/>
      <c r="CF102" s="108"/>
      <c r="CG102" s="108"/>
      <c r="CH102" s="108"/>
      <c r="CI102" s="108"/>
      <c r="CJ102" s="17"/>
      <c r="CK102" s="17"/>
      <c r="CL102" s="107"/>
      <c r="CM102" s="108"/>
      <c r="CN102" s="108"/>
      <c r="CO102" s="108"/>
      <c r="CP102" s="108"/>
      <c r="CQ102" s="17"/>
      <c r="CR102" s="17"/>
      <c r="CS102" s="107"/>
      <c r="CT102" s="108"/>
      <c r="CU102" s="108"/>
      <c r="CV102" s="108"/>
      <c r="CW102" s="108"/>
      <c r="CX102" s="17"/>
      <c r="CY102" s="17"/>
      <c r="CZ102" s="107"/>
      <c r="DA102" s="108"/>
      <c r="DB102" s="108"/>
      <c r="DC102" s="108"/>
      <c r="DD102" s="108"/>
      <c r="DE102" s="17"/>
      <c r="DF102" s="17"/>
      <c r="DG102" s="107"/>
      <c r="DH102" s="108"/>
      <c r="DI102" s="108"/>
      <c r="DJ102" s="108"/>
      <c r="DK102" s="108"/>
      <c r="DL102" s="17"/>
      <c r="DM102" s="17"/>
      <c r="DN102" s="107"/>
      <c r="DO102" s="108"/>
      <c r="DP102" s="108"/>
      <c r="DQ102" s="108"/>
      <c r="DR102" s="108"/>
      <c r="DS102" s="17"/>
      <c r="DT102" s="17"/>
      <c r="DU102" s="107"/>
      <c r="DV102" s="108"/>
      <c r="DW102" s="108"/>
      <c r="DX102" s="108"/>
      <c r="DY102" s="108"/>
      <c r="DZ102" s="17"/>
      <c r="EA102" s="17"/>
      <c r="EB102" s="107"/>
      <c r="EC102" s="108"/>
      <c r="ED102" s="108"/>
      <c r="EE102" s="108"/>
      <c r="EF102" s="108"/>
      <c r="EG102" s="17"/>
      <c r="EH102" s="17"/>
      <c r="EI102" s="107"/>
      <c r="EJ102" s="108"/>
      <c r="EK102" s="108"/>
      <c r="EL102" s="108"/>
      <c r="EM102" s="108"/>
      <c r="EN102" s="17"/>
      <c r="EO102" s="17"/>
      <c r="EP102" s="107"/>
      <c r="EQ102" s="108"/>
      <c r="ER102" s="108"/>
      <c r="ES102" s="108"/>
      <c r="ET102" s="108"/>
      <c r="EU102" s="17"/>
      <c r="EV102" s="17"/>
      <c r="EW102" s="107"/>
      <c r="EX102" s="108"/>
      <c r="EY102" s="108"/>
      <c r="EZ102" s="108"/>
      <c r="FA102" s="108"/>
      <c r="FB102" s="17"/>
      <c r="FC102" s="17"/>
      <c r="FD102" s="107"/>
      <c r="FE102" s="108"/>
      <c r="FF102" s="108"/>
      <c r="FG102" s="108"/>
      <c r="FH102" s="108"/>
      <c r="FI102" s="17"/>
      <c r="FJ102" s="17"/>
      <c r="FK102" s="107"/>
      <c r="FL102" s="108"/>
      <c r="FM102" s="108"/>
      <c r="FN102" s="108"/>
      <c r="FO102" s="108"/>
      <c r="FP102" s="17"/>
      <c r="FQ102" s="17"/>
      <c r="FR102" s="107"/>
      <c r="FS102" s="108"/>
      <c r="FT102" s="108"/>
      <c r="FU102" s="108"/>
      <c r="FV102" s="108"/>
      <c r="FW102" s="17"/>
      <c r="FX102" s="17"/>
      <c r="FY102" s="107"/>
      <c r="FZ102" s="108"/>
      <c r="GA102" s="108"/>
      <c r="GB102" s="108"/>
      <c r="GC102" s="108"/>
      <c r="GD102" s="17"/>
      <c r="GE102" s="17"/>
      <c r="GF102" s="107"/>
      <c r="GG102" s="108"/>
      <c r="GH102" s="108"/>
      <c r="GI102" s="108"/>
      <c r="GJ102" s="108"/>
      <c r="GK102" s="17"/>
      <c r="GL102" s="17"/>
      <c r="GM102" s="107"/>
      <c r="GN102" s="108"/>
      <c r="GO102" s="108"/>
      <c r="GP102" s="108"/>
      <c r="GQ102" s="108"/>
      <c r="GR102" s="17"/>
      <c r="GS102" s="17"/>
      <c r="GT102" s="107"/>
      <c r="GU102" s="108"/>
      <c r="GV102" s="108"/>
      <c r="GW102" s="108"/>
      <c r="GX102" s="108"/>
      <c r="GY102" s="17"/>
      <c r="GZ102" s="17"/>
      <c r="HA102" s="107"/>
      <c r="HB102" s="108"/>
      <c r="HC102" s="108"/>
      <c r="HD102" s="108"/>
      <c r="HE102" s="108"/>
      <c r="HF102" s="17"/>
      <c r="HG102" s="17"/>
      <c r="HH102" s="107"/>
      <c r="HI102" s="108"/>
      <c r="HJ102" s="108"/>
      <c r="HK102" s="108"/>
      <c r="HL102" s="108"/>
      <c r="HM102" s="17"/>
      <c r="HN102" s="17"/>
      <c r="HO102" s="107"/>
      <c r="HP102" s="108"/>
      <c r="HQ102" s="108"/>
      <c r="HR102" s="108"/>
      <c r="HS102" s="108"/>
      <c r="HT102" s="17"/>
      <c r="HU102" s="17"/>
      <c r="HV102" s="107"/>
      <c r="HW102" s="108"/>
      <c r="HX102" s="108"/>
      <c r="HY102" s="108"/>
      <c r="HZ102" s="108"/>
      <c r="IA102" s="17"/>
      <c r="IB102" s="17"/>
      <c r="IC102" s="107"/>
      <c r="ID102" s="108"/>
      <c r="IE102" s="108"/>
      <c r="IF102" s="108"/>
      <c r="IG102" s="108"/>
      <c r="IH102" s="17"/>
      <c r="II102" s="17"/>
      <c r="IJ102" s="107"/>
      <c r="IK102" s="108"/>
      <c r="IL102" s="108"/>
      <c r="IM102" s="108"/>
      <c r="IN102" s="108"/>
      <c r="IO102" s="17"/>
      <c r="IP102" s="17"/>
      <c r="IQ102" s="107"/>
      <c r="IR102" s="108"/>
      <c r="IS102" s="108"/>
      <c r="IT102" s="108"/>
      <c r="IU102" s="108"/>
      <c r="IV102" s="17"/>
      <c r="IW102" s="17"/>
      <c r="IX102" s="107"/>
      <c r="IY102" s="108"/>
      <c r="IZ102" s="108"/>
      <c r="JA102" s="108"/>
      <c r="JB102" s="108"/>
      <c r="JC102" s="17"/>
      <c r="JD102" s="17"/>
      <c r="JE102" s="107"/>
      <c r="JF102" s="108"/>
      <c r="JG102" s="108"/>
      <c r="JH102" s="108"/>
      <c r="JI102" s="108"/>
      <c r="JJ102" s="17"/>
      <c r="JK102" s="17"/>
      <c r="JL102" s="107"/>
      <c r="JM102" s="108"/>
      <c r="JN102" s="108"/>
      <c r="JO102" s="108"/>
      <c r="JP102" s="108"/>
      <c r="JQ102" s="17"/>
      <c r="JR102" s="17"/>
      <c r="JS102" s="107"/>
      <c r="JT102" s="108"/>
      <c r="JU102" s="108"/>
      <c r="JV102" s="108"/>
      <c r="JW102" s="108"/>
      <c r="JX102" s="17"/>
      <c r="JY102" s="17"/>
      <c r="JZ102" s="107"/>
      <c r="KA102" s="108"/>
      <c r="KB102" s="108"/>
      <c r="KC102" s="108"/>
      <c r="KD102" s="108"/>
      <c r="KE102" s="17"/>
      <c r="KF102" s="17"/>
      <c r="KG102" s="107"/>
      <c r="KH102" s="108"/>
      <c r="KI102" s="108"/>
      <c r="KJ102" s="108"/>
      <c r="KK102" s="108"/>
      <c r="KL102" s="17"/>
      <c r="KM102" s="17"/>
      <c r="KN102" s="107"/>
      <c r="KO102" s="108"/>
      <c r="KP102" s="108"/>
      <c r="KQ102" s="108"/>
      <c r="KR102" s="108"/>
      <c r="KS102" s="17"/>
      <c r="KT102" s="17"/>
      <c r="KU102" s="107"/>
      <c r="KV102" s="108"/>
      <c r="KW102" s="108"/>
      <c r="KX102" s="108"/>
      <c r="KY102" s="108"/>
      <c r="KZ102" s="17"/>
      <c r="LA102" s="17"/>
      <c r="LB102" s="107"/>
      <c r="LC102" s="108"/>
      <c r="LD102" s="108"/>
      <c r="LE102" s="108"/>
      <c r="LF102" s="108"/>
      <c r="LG102" s="17"/>
      <c r="LH102" s="17"/>
      <c r="LI102" s="107"/>
      <c r="LJ102" s="108"/>
      <c r="LK102" s="108"/>
      <c r="LL102" s="108"/>
      <c r="LM102" s="108"/>
      <c r="LN102" s="17"/>
      <c r="LO102" s="17"/>
      <c r="LP102" s="107"/>
      <c r="LQ102" s="108"/>
      <c r="LR102" s="108"/>
      <c r="LS102" s="108"/>
      <c r="LT102" s="108"/>
      <c r="LU102" s="17"/>
      <c r="LV102" s="17"/>
      <c r="LW102" s="107"/>
      <c r="LX102" s="108"/>
      <c r="LY102" s="108"/>
      <c r="LZ102" s="108"/>
      <c r="MA102" s="108"/>
      <c r="MB102" s="17"/>
      <c r="MC102" s="17"/>
      <c r="MD102" s="107"/>
      <c r="ME102" s="108"/>
      <c r="MF102" s="108"/>
      <c r="MG102" s="108"/>
      <c r="MH102" s="108"/>
      <c r="MI102" s="17"/>
      <c r="MJ102" s="17"/>
      <c r="MK102" s="107"/>
      <c r="ML102" s="108"/>
      <c r="MM102" s="108"/>
      <c r="MN102" s="108"/>
      <c r="MO102" s="108"/>
      <c r="MP102" s="17"/>
      <c r="MQ102" s="17"/>
      <c r="MR102" s="107"/>
      <c r="MS102" s="108"/>
      <c r="MT102" s="108"/>
      <c r="MU102" s="108"/>
      <c r="MV102" s="108"/>
      <c r="MW102" s="17"/>
      <c r="MX102" s="17"/>
      <c r="MY102" s="107"/>
      <c r="MZ102" s="108"/>
      <c r="NA102" s="108"/>
      <c r="NB102" s="108"/>
      <c r="NC102" s="108"/>
      <c r="ND102" s="17"/>
      <c r="NE102" s="17"/>
      <c r="NF102" s="16" t="s">
        <v>759</v>
      </c>
    </row>
    <row r="103" spans="1:370" s="109" customFormat="1" ht="15.75" x14ac:dyDescent="0.25">
      <c r="A103" s="100" t="s">
        <v>893</v>
      </c>
      <c r="B103" s="23" t="s">
        <v>891</v>
      </c>
      <c r="C103" s="24">
        <v>11</v>
      </c>
      <c r="D103" s="33" t="s">
        <v>837</v>
      </c>
      <c r="E103" s="25"/>
      <c r="F103" s="26">
        <v>0</v>
      </c>
      <c r="G103" s="26">
        <v>0</v>
      </c>
      <c r="H103" s="26">
        <v>4</v>
      </c>
      <c r="I103" s="27">
        <v>9</v>
      </c>
      <c r="J103" s="31"/>
      <c r="K103" s="31"/>
      <c r="L103" s="31"/>
      <c r="M103" s="28">
        <v>8</v>
      </c>
      <c r="N103" s="26">
        <v>8</v>
      </c>
      <c r="O103" s="26">
        <v>8</v>
      </c>
      <c r="P103" s="26">
        <v>8</v>
      </c>
      <c r="Q103" s="26">
        <v>10</v>
      </c>
      <c r="R103" s="31"/>
      <c r="S103" s="31"/>
      <c r="T103" s="28">
        <v>8</v>
      </c>
      <c r="U103" s="26">
        <v>10</v>
      </c>
      <c r="V103" s="26">
        <v>11</v>
      </c>
      <c r="W103" s="26">
        <v>10</v>
      </c>
      <c r="X103" s="26">
        <v>11</v>
      </c>
      <c r="Y103" s="31"/>
      <c r="Z103" s="31"/>
      <c r="AA103" s="28">
        <v>12</v>
      </c>
      <c r="AB103" s="26">
        <v>11</v>
      </c>
      <c r="AC103" s="26">
        <v>7</v>
      </c>
      <c r="AD103" s="26">
        <v>12</v>
      </c>
      <c r="AE103" s="26">
        <v>12</v>
      </c>
      <c r="AF103" s="31"/>
      <c r="AG103" s="31"/>
      <c r="AH103" s="28">
        <v>13</v>
      </c>
      <c r="AI103" s="26">
        <v>10</v>
      </c>
      <c r="AJ103" s="26">
        <v>10</v>
      </c>
      <c r="AK103" s="26">
        <v>10</v>
      </c>
      <c r="AL103" s="26">
        <v>10</v>
      </c>
      <c r="AM103" s="31"/>
      <c r="AN103" s="31"/>
      <c r="AO103" s="28">
        <v>13</v>
      </c>
      <c r="AP103" s="26">
        <v>10</v>
      </c>
      <c r="AQ103" s="26">
        <v>9</v>
      </c>
      <c r="AR103" s="26">
        <v>8</v>
      </c>
      <c r="AS103" s="26">
        <v>6</v>
      </c>
      <c r="AT103" s="31"/>
      <c r="AU103" s="31"/>
      <c r="AV103" s="28">
        <v>6</v>
      </c>
      <c r="AW103" s="26">
        <v>5</v>
      </c>
      <c r="AX103" s="26">
        <v>2</v>
      </c>
      <c r="AY103" s="26">
        <v>0</v>
      </c>
      <c r="AZ103" s="26">
        <v>0</v>
      </c>
      <c r="BA103" s="31"/>
      <c r="BB103" s="31"/>
      <c r="BC103" s="28">
        <v>6</v>
      </c>
      <c r="BD103" s="26">
        <v>10</v>
      </c>
      <c r="BE103" s="26">
        <v>13</v>
      </c>
      <c r="BF103" s="26">
        <v>14</v>
      </c>
      <c r="BG103" s="26">
        <v>7</v>
      </c>
      <c r="BH103" s="31"/>
      <c r="BI103" s="31"/>
      <c r="BJ103" s="28">
        <v>8</v>
      </c>
      <c r="BK103" s="26">
        <v>7</v>
      </c>
      <c r="BL103" s="26">
        <v>6</v>
      </c>
      <c r="BM103" s="26">
        <v>2</v>
      </c>
      <c r="BN103" s="26">
        <v>5</v>
      </c>
      <c r="BO103" s="31"/>
      <c r="BP103" s="31"/>
      <c r="BQ103" s="28">
        <v>5</v>
      </c>
      <c r="BR103" s="26">
        <v>5</v>
      </c>
      <c r="BS103" s="26">
        <v>3</v>
      </c>
      <c r="BT103" s="26">
        <v>1</v>
      </c>
      <c r="BU103" s="26">
        <v>1</v>
      </c>
      <c r="BV103" s="31"/>
      <c r="BW103" s="31"/>
      <c r="BX103" s="28">
        <v>7</v>
      </c>
      <c r="BY103" s="26">
        <v>7</v>
      </c>
      <c r="BZ103" s="26">
        <v>6</v>
      </c>
      <c r="CA103" s="26">
        <v>10</v>
      </c>
      <c r="CB103" s="26">
        <v>14</v>
      </c>
      <c r="CC103" s="31"/>
      <c r="CD103" s="31"/>
      <c r="CE103" s="28">
        <v>11</v>
      </c>
      <c r="CF103" s="26">
        <v>9</v>
      </c>
      <c r="CG103" s="26">
        <v>9</v>
      </c>
      <c r="CH103" s="26">
        <v>9</v>
      </c>
      <c r="CI103" s="26">
        <v>11</v>
      </c>
      <c r="CJ103" s="31"/>
      <c r="CK103" s="31"/>
      <c r="CL103" s="28">
        <v>12</v>
      </c>
      <c r="CM103" s="26">
        <v>10</v>
      </c>
      <c r="CN103" s="26">
        <v>10</v>
      </c>
      <c r="CO103" s="26">
        <v>11</v>
      </c>
      <c r="CP103" s="26">
        <v>11</v>
      </c>
      <c r="CQ103" s="31"/>
      <c r="CR103" s="31"/>
      <c r="CS103" s="28">
        <v>12</v>
      </c>
      <c r="CT103" s="26">
        <v>11</v>
      </c>
      <c r="CU103" s="26">
        <v>10</v>
      </c>
      <c r="CV103" s="26">
        <v>12</v>
      </c>
      <c r="CW103" s="26">
        <v>12</v>
      </c>
      <c r="CX103" s="31"/>
      <c r="CY103" s="31"/>
      <c r="CZ103" s="28">
        <v>12</v>
      </c>
      <c r="DA103" s="26">
        <v>15</v>
      </c>
      <c r="DB103" s="26">
        <v>15</v>
      </c>
      <c r="DC103" s="26">
        <v>18</v>
      </c>
      <c r="DD103" s="26">
        <v>12</v>
      </c>
      <c r="DE103" s="31"/>
      <c r="DF103" s="31"/>
      <c r="DG103" s="28">
        <v>10</v>
      </c>
      <c r="DH103" s="26">
        <v>12</v>
      </c>
      <c r="DI103" s="26">
        <v>11</v>
      </c>
      <c r="DJ103" s="26">
        <v>14</v>
      </c>
      <c r="DK103" s="26">
        <v>13</v>
      </c>
      <c r="DL103" s="31"/>
      <c r="DM103" s="31"/>
      <c r="DN103" s="28">
        <v>8</v>
      </c>
      <c r="DO103" s="26">
        <v>10</v>
      </c>
      <c r="DP103" s="26">
        <v>8</v>
      </c>
      <c r="DQ103" s="26">
        <v>8</v>
      </c>
      <c r="DR103" s="26">
        <v>11</v>
      </c>
      <c r="DS103" s="31"/>
      <c r="DT103" s="31"/>
      <c r="DU103" s="28">
        <v>9</v>
      </c>
      <c r="DV103" s="26">
        <v>9</v>
      </c>
      <c r="DW103" s="26">
        <v>11</v>
      </c>
      <c r="DX103" s="26">
        <v>8</v>
      </c>
      <c r="DY103" s="26">
        <v>15</v>
      </c>
      <c r="DZ103" s="31"/>
      <c r="EA103" s="31"/>
      <c r="EB103" s="28">
        <v>12</v>
      </c>
      <c r="EC103" s="26">
        <v>12</v>
      </c>
      <c r="ED103" s="26">
        <v>12</v>
      </c>
      <c r="EE103" s="26">
        <v>11</v>
      </c>
      <c r="EF103" s="26">
        <v>13</v>
      </c>
      <c r="EG103" s="31"/>
      <c r="EH103" s="31"/>
      <c r="EI103" s="28">
        <v>15</v>
      </c>
      <c r="EJ103" s="26">
        <v>10</v>
      </c>
      <c r="EK103" s="26">
        <v>13</v>
      </c>
      <c r="EL103" s="26">
        <v>13</v>
      </c>
      <c r="EM103" s="26">
        <v>13</v>
      </c>
      <c r="EN103" s="31"/>
      <c r="EO103" s="31"/>
      <c r="EP103" s="28">
        <v>9</v>
      </c>
      <c r="EQ103" s="26">
        <v>12</v>
      </c>
      <c r="ER103" s="26">
        <v>13</v>
      </c>
      <c r="ES103" s="26">
        <v>10</v>
      </c>
      <c r="ET103" s="26">
        <v>13</v>
      </c>
      <c r="EU103" s="31"/>
      <c r="EV103" s="31"/>
      <c r="EW103" s="28">
        <v>0</v>
      </c>
      <c r="EX103" s="26">
        <v>15</v>
      </c>
      <c r="EY103" s="26">
        <v>10</v>
      </c>
      <c r="EZ103" s="26">
        <v>10</v>
      </c>
      <c r="FA103" s="26">
        <v>11</v>
      </c>
      <c r="FB103" s="31"/>
      <c r="FC103" s="31"/>
      <c r="FD103" s="28">
        <v>11</v>
      </c>
      <c r="FE103" s="26">
        <v>11</v>
      </c>
      <c r="FF103" s="26">
        <v>11</v>
      </c>
      <c r="FG103" s="26">
        <v>11</v>
      </c>
      <c r="FH103" s="26">
        <v>11</v>
      </c>
      <c r="FI103" s="31"/>
      <c r="FJ103" s="31"/>
      <c r="FK103" s="28">
        <v>11</v>
      </c>
      <c r="FL103" s="26">
        <v>10</v>
      </c>
      <c r="FM103" s="26">
        <v>10</v>
      </c>
      <c r="FN103" s="26">
        <v>9</v>
      </c>
      <c r="FO103" s="26">
        <v>6</v>
      </c>
      <c r="FP103" s="31"/>
      <c r="FQ103" s="31"/>
      <c r="FR103" s="28">
        <v>8</v>
      </c>
      <c r="FS103" s="26">
        <v>10</v>
      </c>
      <c r="FT103" s="26">
        <v>10</v>
      </c>
      <c r="FU103" s="26">
        <v>10</v>
      </c>
      <c r="FV103" s="26">
        <v>8</v>
      </c>
      <c r="FW103" s="31"/>
      <c r="FX103" s="31"/>
      <c r="FY103" s="28">
        <v>10</v>
      </c>
      <c r="FZ103" s="26">
        <v>9</v>
      </c>
      <c r="GA103" s="26">
        <v>10</v>
      </c>
      <c r="GB103" s="26">
        <v>10</v>
      </c>
      <c r="GC103" s="26">
        <v>11</v>
      </c>
      <c r="GD103" s="31"/>
      <c r="GE103" s="31"/>
      <c r="GF103" s="28">
        <v>10</v>
      </c>
      <c r="GG103" s="26">
        <v>5</v>
      </c>
      <c r="GH103" s="26">
        <v>8</v>
      </c>
      <c r="GI103" s="26">
        <v>6</v>
      </c>
      <c r="GJ103" s="26">
        <v>6</v>
      </c>
      <c r="GK103" s="31"/>
      <c r="GL103" s="31"/>
      <c r="GM103" s="28">
        <v>6</v>
      </c>
      <c r="GN103" s="26">
        <v>6</v>
      </c>
      <c r="GO103" s="26">
        <v>6</v>
      </c>
      <c r="GP103" s="26">
        <v>6</v>
      </c>
      <c r="GQ103" s="26">
        <v>5</v>
      </c>
      <c r="GR103" s="31"/>
      <c r="GS103" s="31"/>
      <c r="GT103" s="28">
        <v>6</v>
      </c>
      <c r="GU103" s="26">
        <v>4</v>
      </c>
      <c r="GV103" s="26">
        <v>6</v>
      </c>
      <c r="GW103" s="26">
        <v>5</v>
      </c>
      <c r="GX103" s="26">
        <v>6</v>
      </c>
      <c r="GY103" s="31"/>
      <c r="GZ103" s="31"/>
      <c r="HA103" s="28">
        <v>7</v>
      </c>
      <c r="HB103" s="26">
        <v>6</v>
      </c>
      <c r="HC103" s="26">
        <v>7</v>
      </c>
      <c r="HD103" s="26">
        <v>5</v>
      </c>
      <c r="HE103" s="26">
        <v>5</v>
      </c>
      <c r="HF103" s="31"/>
      <c r="HG103" s="31"/>
      <c r="HH103" s="28">
        <v>6</v>
      </c>
      <c r="HI103" s="26">
        <v>5</v>
      </c>
      <c r="HJ103" s="26">
        <v>7</v>
      </c>
      <c r="HK103" s="26">
        <v>6</v>
      </c>
      <c r="HL103" s="26">
        <v>7</v>
      </c>
      <c r="HM103" s="31"/>
      <c r="HN103" s="31"/>
      <c r="HO103" s="28">
        <v>7</v>
      </c>
      <c r="HP103" s="26">
        <v>7</v>
      </c>
      <c r="HQ103" s="26">
        <v>4</v>
      </c>
      <c r="HR103" s="26">
        <v>7</v>
      </c>
      <c r="HS103" s="26">
        <v>13</v>
      </c>
      <c r="HT103" s="31"/>
      <c r="HU103" s="31"/>
      <c r="HV103" s="28"/>
      <c r="HW103" s="26"/>
      <c r="HX103" s="26"/>
      <c r="HY103" s="26"/>
      <c r="HZ103" s="26">
        <v>13</v>
      </c>
      <c r="IA103" s="31"/>
      <c r="IB103" s="31"/>
      <c r="IC103" s="28">
        <v>10</v>
      </c>
      <c r="ID103" s="26">
        <v>9</v>
      </c>
      <c r="IE103" s="26">
        <v>8</v>
      </c>
      <c r="IF103" s="26">
        <v>9</v>
      </c>
      <c r="IG103" s="26">
        <v>10</v>
      </c>
      <c r="IH103" s="31"/>
      <c r="II103" s="31"/>
      <c r="IJ103" s="28">
        <v>10</v>
      </c>
      <c r="IK103" s="26">
        <v>10</v>
      </c>
      <c r="IL103" s="26">
        <v>10</v>
      </c>
      <c r="IM103" s="26">
        <v>10</v>
      </c>
      <c r="IN103" s="26">
        <v>10</v>
      </c>
      <c r="IO103" s="31"/>
      <c r="IP103" s="31"/>
      <c r="IQ103" s="28">
        <v>10</v>
      </c>
      <c r="IR103" s="26">
        <v>10</v>
      </c>
      <c r="IS103" s="26">
        <v>10</v>
      </c>
      <c r="IT103" s="26">
        <v>10</v>
      </c>
      <c r="IU103" s="26">
        <v>10</v>
      </c>
      <c r="IV103" s="31"/>
      <c r="IW103" s="31"/>
      <c r="IX103" s="28">
        <v>7</v>
      </c>
      <c r="IY103" s="26">
        <v>6</v>
      </c>
      <c r="IZ103" s="26">
        <v>7</v>
      </c>
      <c r="JA103" s="26">
        <v>8</v>
      </c>
      <c r="JB103" s="26">
        <v>10</v>
      </c>
      <c r="JC103" s="31"/>
      <c r="JD103" s="31"/>
      <c r="JE103" s="28">
        <v>5</v>
      </c>
      <c r="JF103" s="26">
        <v>5</v>
      </c>
      <c r="JG103" s="26">
        <v>5</v>
      </c>
      <c r="JH103" s="26">
        <v>6</v>
      </c>
      <c r="JI103" s="26">
        <v>9</v>
      </c>
      <c r="JJ103" s="31"/>
      <c r="JK103" s="31"/>
      <c r="JL103" s="28">
        <v>8</v>
      </c>
      <c r="JM103" s="26">
        <v>7</v>
      </c>
      <c r="JN103" s="26">
        <v>3</v>
      </c>
      <c r="JO103" s="26">
        <v>8</v>
      </c>
      <c r="JP103" s="26">
        <v>7</v>
      </c>
      <c r="JQ103" s="31"/>
      <c r="JR103" s="31"/>
      <c r="JS103" s="28">
        <v>8</v>
      </c>
      <c r="JT103" s="26">
        <v>8</v>
      </c>
      <c r="JU103" s="26">
        <v>7</v>
      </c>
      <c r="JV103" s="26">
        <v>7</v>
      </c>
      <c r="JW103" s="26">
        <v>7</v>
      </c>
      <c r="JX103" s="31"/>
      <c r="JY103" s="31"/>
      <c r="JZ103" s="28">
        <v>7</v>
      </c>
      <c r="KA103" s="26">
        <v>8</v>
      </c>
      <c r="KB103" s="26">
        <v>9</v>
      </c>
      <c r="KC103" s="26">
        <v>7</v>
      </c>
      <c r="KD103" s="26">
        <v>5</v>
      </c>
      <c r="KE103" s="31"/>
      <c r="KF103" s="31"/>
      <c r="KG103" s="28">
        <v>8</v>
      </c>
      <c r="KH103" s="26">
        <v>4</v>
      </c>
      <c r="KI103" s="26">
        <v>5</v>
      </c>
      <c r="KJ103" s="26">
        <v>7</v>
      </c>
      <c r="KK103" s="26">
        <v>9</v>
      </c>
      <c r="KL103" s="31"/>
      <c r="KM103" s="31"/>
      <c r="KN103" s="28">
        <v>9</v>
      </c>
      <c r="KO103" s="26">
        <v>7</v>
      </c>
      <c r="KP103" s="26">
        <v>8</v>
      </c>
      <c r="KQ103" s="26">
        <v>9</v>
      </c>
      <c r="KR103" s="26">
        <v>7</v>
      </c>
      <c r="KS103" s="31"/>
      <c r="KT103" s="31"/>
      <c r="KU103" s="28">
        <v>5</v>
      </c>
      <c r="KV103" s="26">
        <v>4</v>
      </c>
      <c r="KW103" s="26">
        <v>0</v>
      </c>
      <c r="KX103" s="26">
        <v>2</v>
      </c>
      <c r="KY103" s="26">
        <v>8</v>
      </c>
      <c r="KZ103" s="31"/>
      <c r="LA103" s="31"/>
      <c r="LB103" s="28">
        <v>8</v>
      </c>
      <c r="LC103" s="26">
        <v>4</v>
      </c>
      <c r="LD103" s="26">
        <v>8</v>
      </c>
      <c r="LE103" s="26">
        <v>10</v>
      </c>
      <c r="LF103" s="26">
        <v>9</v>
      </c>
      <c r="LG103" s="31"/>
      <c r="LH103" s="31"/>
      <c r="LI103" s="28">
        <v>8</v>
      </c>
      <c r="LJ103" s="26">
        <v>8</v>
      </c>
      <c r="LK103" s="26">
        <v>7</v>
      </c>
      <c r="LL103" s="26">
        <v>8</v>
      </c>
      <c r="LM103" s="26">
        <v>8</v>
      </c>
      <c r="LN103" s="31"/>
      <c r="LO103" s="31"/>
      <c r="LP103" s="28">
        <v>10</v>
      </c>
      <c r="LQ103" s="26">
        <v>9</v>
      </c>
      <c r="LR103" s="26">
        <v>10</v>
      </c>
      <c r="LS103" s="26">
        <v>9</v>
      </c>
      <c r="LT103" s="26">
        <v>8</v>
      </c>
      <c r="LU103" s="31"/>
      <c r="LV103" s="31"/>
      <c r="LW103" s="28">
        <v>7</v>
      </c>
      <c r="LX103" s="26">
        <v>8</v>
      </c>
      <c r="LY103" s="26">
        <v>8</v>
      </c>
      <c r="LZ103" s="26">
        <v>9</v>
      </c>
      <c r="MA103" s="26">
        <v>8</v>
      </c>
      <c r="MB103" s="31"/>
      <c r="MC103" s="31"/>
      <c r="MD103" s="28">
        <v>5</v>
      </c>
      <c r="ME103" s="26">
        <v>6</v>
      </c>
      <c r="MF103" s="26">
        <v>8</v>
      </c>
      <c r="MG103" s="26">
        <v>9</v>
      </c>
      <c r="MH103" s="26">
        <v>8</v>
      </c>
      <c r="MI103" s="31"/>
      <c r="MJ103" s="31"/>
      <c r="MK103" s="28">
        <v>7</v>
      </c>
      <c r="ML103" s="26">
        <v>6</v>
      </c>
      <c r="MM103" s="26">
        <v>7</v>
      </c>
      <c r="MN103" s="26">
        <v>8</v>
      </c>
      <c r="MO103" s="26">
        <v>6</v>
      </c>
      <c r="MP103" s="31"/>
      <c r="MQ103" s="31"/>
      <c r="MR103" s="28">
        <v>4</v>
      </c>
      <c r="MS103" s="26">
        <v>0</v>
      </c>
      <c r="MT103" s="26">
        <v>0</v>
      </c>
      <c r="MU103" s="26">
        <v>0</v>
      </c>
      <c r="MV103" s="26">
        <v>0</v>
      </c>
      <c r="MW103" s="31"/>
      <c r="MX103" s="31"/>
      <c r="MY103" s="28"/>
      <c r="MZ103" s="26"/>
      <c r="NA103" s="26"/>
      <c r="NB103" s="26"/>
      <c r="NC103" s="26"/>
      <c r="ND103" s="31"/>
      <c r="NE103" s="31"/>
      <c r="NF103" s="16" t="s">
        <v>759</v>
      </c>
    </row>
    <row r="104" spans="1:370" s="111" customFormat="1" ht="15.75" x14ac:dyDescent="0.25">
      <c r="A104" s="66" t="s">
        <v>894</v>
      </c>
      <c r="B104" s="23" t="s">
        <v>891</v>
      </c>
      <c r="C104" s="82">
        <v>1</v>
      </c>
      <c r="D104" s="35" t="s">
        <v>833</v>
      </c>
      <c r="E104" s="96"/>
      <c r="F104" s="83">
        <f>F103/$C$103</f>
        <v>0</v>
      </c>
      <c r="G104" s="83">
        <f>G103/$C$103</f>
        <v>0</v>
      </c>
      <c r="H104" s="83">
        <f>H103/$C$103</f>
        <v>0.36363636363636365</v>
      </c>
      <c r="I104" s="84">
        <f>I103/$C$103</f>
        <v>0.81818181818181823</v>
      </c>
      <c r="J104" s="31"/>
      <c r="K104" s="31"/>
      <c r="L104" s="31"/>
      <c r="M104" s="97">
        <f>M103/$C$103</f>
        <v>0.72727272727272729</v>
      </c>
      <c r="N104" s="98">
        <f>N103/$C$103</f>
        <v>0.72727272727272729</v>
      </c>
      <c r="O104" s="98">
        <f>O103/$C$103</f>
        <v>0.72727272727272729</v>
      </c>
      <c r="P104" s="98">
        <f>P103/$C$103</f>
        <v>0.72727272727272729</v>
      </c>
      <c r="Q104" s="98">
        <f>Q103/$C$103</f>
        <v>0.90909090909090906</v>
      </c>
      <c r="R104" s="31"/>
      <c r="S104" s="31"/>
      <c r="T104" s="97">
        <f>T103/$C$103</f>
        <v>0.72727272727272729</v>
      </c>
      <c r="U104" s="98">
        <f>U103/$C$103</f>
        <v>0.90909090909090906</v>
      </c>
      <c r="V104" s="98">
        <f>V103/$C$103</f>
        <v>1</v>
      </c>
      <c r="W104" s="98">
        <f>W103/$C$103</f>
        <v>0.90909090909090906</v>
      </c>
      <c r="X104" s="98">
        <f>X103/$C$103</f>
        <v>1</v>
      </c>
      <c r="Y104" s="31"/>
      <c r="Z104" s="31"/>
      <c r="AA104" s="97">
        <f>AA103/$C$103</f>
        <v>1.0909090909090908</v>
      </c>
      <c r="AB104" s="98">
        <f>AB103/$C$103</f>
        <v>1</v>
      </c>
      <c r="AC104" s="98">
        <f>AC103/$C$103</f>
        <v>0.63636363636363635</v>
      </c>
      <c r="AD104" s="98">
        <f>AD103/$C$103</f>
        <v>1.0909090909090908</v>
      </c>
      <c r="AE104" s="98">
        <f>AE103/$C$103</f>
        <v>1.0909090909090908</v>
      </c>
      <c r="AF104" s="31"/>
      <c r="AG104" s="31"/>
      <c r="AH104" s="97">
        <f>AH103/$C$103</f>
        <v>1.1818181818181819</v>
      </c>
      <c r="AI104" s="98">
        <f>AI103/$C$103</f>
        <v>0.90909090909090906</v>
      </c>
      <c r="AJ104" s="98">
        <f>AJ103/$C$103</f>
        <v>0.90909090909090906</v>
      </c>
      <c r="AK104" s="98">
        <f>AK103/$C$103</f>
        <v>0.90909090909090906</v>
      </c>
      <c r="AL104" s="98">
        <f>AL103/$C$103</f>
        <v>0.90909090909090906</v>
      </c>
      <c r="AM104" s="31"/>
      <c r="AN104" s="31"/>
      <c r="AO104" s="97">
        <f>AO103/$C$103</f>
        <v>1.1818181818181819</v>
      </c>
      <c r="AP104" s="98">
        <f>AP103/$C$103</f>
        <v>0.90909090909090906</v>
      </c>
      <c r="AQ104" s="98">
        <f>AQ103/$C$103</f>
        <v>0.81818181818181823</v>
      </c>
      <c r="AR104" s="98">
        <f>AR103/$C$103</f>
        <v>0.72727272727272729</v>
      </c>
      <c r="AS104" s="98">
        <f>AS103/$C$103</f>
        <v>0.54545454545454541</v>
      </c>
      <c r="AT104" s="31"/>
      <c r="AU104" s="31"/>
      <c r="AV104" s="97">
        <f>AV103/$C$103</f>
        <v>0.54545454545454541</v>
      </c>
      <c r="AW104" s="98">
        <f>AW103/$C$103</f>
        <v>0.45454545454545453</v>
      </c>
      <c r="AX104" s="98">
        <f>AX103/$C$103</f>
        <v>0.18181818181818182</v>
      </c>
      <c r="AY104" s="98">
        <f>AY103/$C$103</f>
        <v>0</v>
      </c>
      <c r="AZ104" s="98">
        <f>AZ103/$C$103</f>
        <v>0</v>
      </c>
      <c r="BA104" s="31"/>
      <c r="BB104" s="31"/>
      <c r="BC104" s="97">
        <f>BC103/$C$103</f>
        <v>0.54545454545454541</v>
      </c>
      <c r="BD104" s="98">
        <f>BD103/$C$103</f>
        <v>0.90909090909090906</v>
      </c>
      <c r="BE104" s="98">
        <f>BE103/$C$103</f>
        <v>1.1818181818181819</v>
      </c>
      <c r="BF104" s="98">
        <f>BF103/$C$103</f>
        <v>1.2727272727272727</v>
      </c>
      <c r="BG104" s="98">
        <f>BG103/$C$103</f>
        <v>0.63636363636363635</v>
      </c>
      <c r="BH104" s="31"/>
      <c r="BI104" s="31"/>
      <c r="BJ104" s="97">
        <f>BJ103/$C$103</f>
        <v>0.72727272727272729</v>
      </c>
      <c r="BK104" s="98">
        <f>BK103/$C$103</f>
        <v>0.63636363636363635</v>
      </c>
      <c r="BL104" s="98">
        <f>BL103/$C$103</f>
        <v>0.54545454545454541</v>
      </c>
      <c r="BM104" s="98">
        <f>BM103/$C$103</f>
        <v>0.18181818181818182</v>
      </c>
      <c r="BN104" s="98">
        <f>BN103/$C$103</f>
        <v>0.45454545454545453</v>
      </c>
      <c r="BO104" s="31"/>
      <c r="BP104" s="31"/>
      <c r="BQ104" s="97">
        <f>BQ103/$C$103</f>
        <v>0.45454545454545453</v>
      </c>
      <c r="BR104" s="98">
        <f>BR103/$C$103</f>
        <v>0.45454545454545453</v>
      </c>
      <c r="BS104" s="98">
        <f>BS103/$C$103</f>
        <v>0.27272727272727271</v>
      </c>
      <c r="BT104" s="98">
        <f>BT103/$C$103</f>
        <v>9.0909090909090912E-2</v>
      </c>
      <c r="BU104" s="98">
        <f>BU103/$C$103</f>
        <v>9.0909090909090912E-2</v>
      </c>
      <c r="BV104" s="31"/>
      <c r="BW104" s="31"/>
      <c r="BX104" s="97">
        <f>BX103/$C$103</f>
        <v>0.63636363636363635</v>
      </c>
      <c r="BY104" s="98">
        <f>BY103/$C$103</f>
        <v>0.63636363636363635</v>
      </c>
      <c r="BZ104" s="98">
        <f>BZ103/$C$103</f>
        <v>0.54545454545454541</v>
      </c>
      <c r="CA104" s="98">
        <f>CA103/$C$103</f>
        <v>0.90909090909090906</v>
      </c>
      <c r="CB104" s="98">
        <f>CB103/$C$103</f>
        <v>1.2727272727272727</v>
      </c>
      <c r="CC104" s="31"/>
      <c r="CD104" s="31"/>
      <c r="CE104" s="97">
        <f>CE103/$C$103</f>
        <v>1</v>
      </c>
      <c r="CF104" s="98">
        <f>CF103/$C$103</f>
        <v>0.81818181818181823</v>
      </c>
      <c r="CG104" s="98">
        <f>CG103/$C$103</f>
        <v>0.81818181818181823</v>
      </c>
      <c r="CH104" s="98">
        <f>CH103/$C$103</f>
        <v>0.81818181818181823</v>
      </c>
      <c r="CI104" s="98">
        <f>CI103/$C$103</f>
        <v>1</v>
      </c>
      <c r="CJ104" s="31"/>
      <c r="CK104" s="31"/>
      <c r="CL104" s="97">
        <f>CL103/$C$103</f>
        <v>1.0909090909090908</v>
      </c>
      <c r="CM104" s="98">
        <f>CM103/$C$103</f>
        <v>0.90909090909090906</v>
      </c>
      <c r="CN104" s="98">
        <f>CN103/$C$103</f>
        <v>0.90909090909090906</v>
      </c>
      <c r="CO104" s="98">
        <f>CO103/$C$103</f>
        <v>1</v>
      </c>
      <c r="CP104" s="98">
        <f>CP103/$C$103</f>
        <v>1</v>
      </c>
      <c r="CQ104" s="31"/>
      <c r="CR104" s="31"/>
      <c r="CS104" s="97">
        <f>CS103/$C$103</f>
        <v>1.0909090909090908</v>
      </c>
      <c r="CT104" s="98">
        <f>CT103/$C$103</f>
        <v>1</v>
      </c>
      <c r="CU104" s="98">
        <f>CU103/$C$103</f>
        <v>0.90909090909090906</v>
      </c>
      <c r="CV104" s="98">
        <f>CV103/$C$103</f>
        <v>1.0909090909090908</v>
      </c>
      <c r="CW104" s="98">
        <f>CW103/$C$103</f>
        <v>1.0909090909090908</v>
      </c>
      <c r="CX104" s="31"/>
      <c r="CY104" s="31"/>
      <c r="CZ104" s="97">
        <f>CZ103/$C$103</f>
        <v>1.0909090909090908</v>
      </c>
      <c r="DA104" s="98">
        <f>DA103/$C$103</f>
        <v>1.3636363636363635</v>
      </c>
      <c r="DB104" s="98">
        <f>DB103/$C$103</f>
        <v>1.3636363636363635</v>
      </c>
      <c r="DC104" s="98">
        <f>DC103/$C$103</f>
        <v>1.6363636363636365</v>
      </c>
      <c r="DD104" s="98">
        <f>DD103/$C$103</f>
        <v>1.0909090909090908</v>
      </c>
      <c r="DE104" s="31"/>
      <c r="DF104" s="31"/>
      <c r="DG104" s="97">
        <f>DG103/$C$103</f>
        <v>0.90909090909090906</v>
      </c>
      <c r="DH104" s="98">
        <f>DH103/$C$103</f>
        <v>1.0909090909090908</v>
      </c>
      <c r="DI104" s="98">
        <f>DI103/$C$103</f>
        <v>1</v>
      </c>
      <c r="DJ104" s="98">
        <f>DJ103/$C$103</f>
        <v>1.2727272727272727</v>
      </c>
      <c r="DK104" s="98">
        <f>DK103/$C$103</f>
        <v>1.1818181818181819</v>
      </c>
      <c r="DL104" s="31"/>
      <c r="DM104" s="31"/>
      <c r="DN104" s="97">
        <f>DN103/$C$103</f>
        <v>0.72727272727272729</v>
      </c>
      <c r="DO104" s="98">
        <f>DO103/$C$103</f>
        <v>0.90909090909090906</v>
      </c>
      <c r="DP104" s="98">
        <f>DP103/$C$103</f>
        <v>0.72727272727272729</v>
      </c>
      <c r="DQ104" s="98">
        <f>DQ103/$C$103</f>
        <v>0.72727272727272729</v>
      </c>
      <c r="DR104" s="98">
        <f>DR103/$C$103</f>
        <v>1</v>
      </c>
      <c r="DS104" s="31"/>
      <c r="DT104" s="31"/>
      <c r="DU104" s="97">
        <f>DU103/$C$103</f>
        <v>0.81818181818181823</v>
      </c>
      <c r="DV104" s="98">
        <f>DV103/$C$103</f>
        <v>0.81818181818181823</v>
      </c>
      <c r="DW104" s="98">
        <f>DW103/$C$103</f>
        <v>1</v>
      </c>
      <c r="DX104" s="98">
        <f>DX103/$C$103</f>
        <v>0.72727272727272729</v>
      </c>
      <c r="DY104" s="98">
        <f>DY103/$C$103</f>
        <v>1.3636363636363635</v>
      </c>
      <c r="DZ104" s="31"/>
      <c r="EA104" s="31"/>
      <c r="EB104" s="97">
        <f>EB103/$C$103</f>
        <v>1.0909090909090908</v>
      </c>
      <c r="EC104" s="98">
        <f>EC103/$C$103</f>
        <v>1.0909090909090908</v>
      </c>
      <c r="ED104" s="98">
        <f>ED103/$C$103</f>
        <v>1.0909090909090908</v>
      </c>
      <c r="EE104" s="98">
        <f>EE103/$C$103</f>
        <v>1</v>
      </c>
      <c r="EF104" s="98">
        <f>EF103/$C$103</f>
        <v>1.1818181818181819</v>
      </c>
      <c r="EG104" s="31"/>
      <c r="EH104" s="31"/>
      <c r="EI104" s="97">
        <f>EI103/$C$103</f>
        <v>1.3636363636363635</v>
      </c>
      <c r="EJ104" s="98">
        <f>EJ103/$C$103</f>
        <v>0.90909090909090906</v>
      </c>
      <c r="EK104" s="98">
        <f>EK103/$C$103</f>
        <v>1.1818181818181819</v>
      </c>
      <c r="EL104" s="98">
        <f>EL103/$C$103</f>
        <v>1.1818181818181819</v>
      </c>
      <c r="EM104" s="98">
        <f>EM103/$C$103</f>
        <v>1.1818181818181819</v>
      </c>
      <c r="EN104" s="31"/>
      <c r="EO104" s="31"/>
      <c r="EP104" s="97">
        <f>EP103/$C$103</f>
        <v>0.81818181818181823</v>
      </c>
      <c r="EQ104" s="98">
        <f>EQ103/$C$103</f>
        <v>1.0909090909090908</v>
      </c>
      <c r="ER104" s="98">
        <f>ER103/$C$103</f>
        <v>1.1818181818181819</v>
      </c>
      <c r="ES104" s="98">
        <f>ES103/$C$103</f>
        <v>0.90909090909090906</v>
      </c>
      <c r="ET104" s="98">
        <f>ET103/$C$103</f>
        <v>1.1818181818181819</v>
      </c>
      <c r="EU104" s="31"/>
      <c r="EV104" s="31"/>
      <c r="EW104" s="97">
        <f>EW103/$C$103</f>
        <v>0</v>
      </c>
      <c r="EX104" s="98">
        <f>EX103/$C$103</f>
        <v>1.3636363636363635</v>
      </c>
      <c r="EY104" s="98">
        <f>EY103/$C$103</f>
        <v>0.90909090909090906</v>
      </c>
      <c r="EZ104" s="98">
        <f>EZ103/$C$103</f>
        <v>0.90909090909090906</v>
      </c>
      <c r="FA104" s="98">
        <f>FA103/$C$103</f>
        <v>1</v>
      </c>
      <c r="FB104" s="31"/>
      <c r="FC104" s="31"/>
      <c r="FD104" s="97">
        <f>FD103/$C$103</f>
        <v>1</v>
      </c>
      <c r="FE104" s="98">
        <f>FE103/$C$103</f>
        <v>1</v>
      </c>
      <c r="FF104" s="98">
        <f>FF103/$C$103</f>
        <v>1</v>
      </c>
      <c r="FG104" s="98">
        <f>FG103/$C$103</f>
        <v>1</v>
      </c>
      <c r="FH104" s="98">
        <f>FH103/$C$103</f>
        <v>1</v>
      </c>
      <c r="FI104" s="31"/>
      <c r="FJ104" s="31"/>
      <c r="FK104" s="97">
        <f>FK103/$C$103</f>
        <v>1</v>
      </c>
      <c r="FL104" s="98">
        <f>FL103/$C$103</f>
        <v>0.90909090909090906</v>
      </c>
      <c r="FM104" s="98">
        <f>FM103/$C$103</f>
        <v>0.90909090909090906</v>
      </c>
      <c r="FN104" s="98">
        <f>FN103/$C$103</f>
        <v>0.81818181818181823</v>
      </c>
      <c r="FO104" s="98">
        <f>FO103/$C$103</f>
        <v>0.54545454545454541</v>
      </c>
      <c r="FP104" s="31"/>
      <c r="FQ104" s="31"/>
      <c r="FR104" s="97">
        <f>FR103/$C$103</f>
        <v>0.72727272727272729</v>
      </c>
      <c r="FS104" s="98">
        <f>FS103/$C$103</f>
        <v>0.90909090909090906</v>
      </c>
      <c r="FT104" s="98">
        <f>FT103/$C$103</f>
        <v>0.90909090909090906</v>
      </c>
      <c r="FU104" s="98">
        <f>FU103/$C$103</f>
        <v>0.90909090909090906</v>
      </c>
      <c r="FV104" s="98">
        <f>FV103/$C$103</f>
        <v>0.72727272727272729</v>
      </c>
      <c r="FW104" s="31"/>
      <c r="FX104" s="31"/>
      <c r="FY104" s="97">
        <f>FY103/$C$103</f>
        <v>0.90909090909090906</v>
      </c>
      <c r="FZ104" s="98">
        <f>FZ103/$C$103</f>
        <v>0.81818181818181823</v>
      </c>
      <c r="GA104" s="98">
        <f>GA103/$C$103</f>
        <v>0.90909090909090906</v>
      </c>
      <c r="GB104" s="98">
        <f>GB103/$C$103</f>
        <v>0.90909090909090906</v>
      </c>
      <c r="GC104" s="98">
        <f>GC103/$C$103</f>
        <v>1</v>
      </c>
      <c r="GD104" s="31"/>
      <c r="GE104" s="31"/>
      <c r="GF104" s="97">
        <f>GF103/$C$103</f>
        <v>0.90909090909090906</v>
      </c>
      <c r="GG104" s="98">
        <f>GG103/$C$103</f>
        <v>0.45454545454545453</v>
      </c>
      <c r="GH104" s="98">
        <f>GH103/$C$103</f>
        <v>0.72727272727272729</v>
      </c>
      <c r="GI104" s="98">
        <f>GI103/$C$103</f>
        <v>0.54545454545454541</v>
      </c>
      <c r="GJ104" s="98">
        <f>GJ103/$C$103</f>
        <v>0.54545454545454541</v>
      </c>
      <c r="GK104" s="31"/>
      <c r="GL104" s="31"/>
      <c r="GM104" s="97">
        <f>GM103/$C$103</f>
        <v>0.54545454545454541</v>
      </c>
      <c r="GN104" s="98">
        <f>GN103/$C$103</f>
        <v>0.54545454545454541</v>
      </c>
      <c r="GO104" s="98">
        <f>GO103/$C$103</f>
        <v>0.54545454545454541</v>
      </c>
      <c r="GP104" s="98">
        <f>GP103/$C$103</f>
        <v>0.54545454545454541</v>
      </c>
      <c r="GQ104" s="98">
        <f>GQ103/$C$103</f>
        <v>0.45454545454545453</v>
      </c>
      <c r="GR104" s="31"/>
      <c r="GS104" s="31"/>
      <c r="GT104" s="97">
        <f>GT103/$C$103</f>
        <v>0.54545454545454541</v>
      </c>
      <c r="GU104" s="98">
        <f>GU103/$C$103</f>
        <v>0.36363636363636365</v>
      </c>
      <c r="GV104" s="98">
        <f>GV103/$C$103</f>
        <v>0.54545454545454541</v>
      </c>
      <c r="GW104" s="98">
        <f>GW103/$C$103</f>
        <v>0.45454545454545453</v>
      </c>
      <c r="GX104" s="98">
        <f>GX103/$C$103</f>
        <v>0.54545454545454541</v>
      </c>
      <c r="GY104" s="31"/>
      <c r="GZ104" s="31"/>
      <c r="HA104" s="97">
        <f>HA103/$C$103</f>
        <v>0.63636363636363635</v>
      </c>
      <c r="HB104" s="98">
        <f>HB103/$C$103</f>
        <v>0.54545454545454541</v>
      </c>
      <c r="HC104" s="98">
        <f>HC103/$C$103</f>
        <v>0.63636363636363635</v>
      </c>
      <c r="HD104" s="98">
        <f>HD103/$C$103</f>
        <v>0.45454545454545453</v>
      </c>
      <c r="HE104" s="98">
        <f>HE103/$C$103</f>
        <v>0.45454545454545453</v>
      </c>
      <c r="HF104" s="31"/>
      <c r="HG104" s="31"/>
      <c r="HH104" s="97">
        <f>HH103/$C$103</f>
        <v>0.54545454545454541</v>
      </c>
      <c r="HI104" s="98">
        <f>HI103/$C$103</f>
        <v>0.45454545454545453</v>
      </c>
      <c r="HJ104" s="98">
        <f>HJ103/$C$103</f>
        <v>0.63636363636363635</v>
      </c>
      <c r="HK104" s="98">
        <f>HK103/$C$103</f>
        <v>0.54545454545454541</v>
      </c>
      <c r="HL104" s="98">
        <f>HL103/$C$103</f>
        <v>0.63636363636363635</v>
      </c>
      <c r="HM104" s="31"/>
      <c r="HN104" s="31"/>
      <c r="HO104" s="97">
        <f>HO103/$C$103</f>
        <v>0.63636363636363635</v>
      </c>
      <c r="HP104" s="98">
        <f>HP103/$C$103</f>
        <v>0.63636363636363635</v>
      </c>
      <c r="HQ104" s="98">
        <f>HQ103/$C$103</f>
        <v>0.36363636363636365</v>
      </c>
      <c r="HR104" s="98">
        <f>HR103/$C$103</f>
        <v>0.63636363636363635</v>
      </c>
      <c r="HS104" s="98">
        <f>HS103/$C$103</f>
        <v>1.1818181818181819</v>
      </c>
      <c r="HT104" s="31"/>
      <c r="HU104" s="31"/>
      <c r="HV104" s="97">
        <f>HV103/$C$103</f>
        <v>0</v>
      </c>
      <c r="HW104" s="98">
        <f>HW103/$C$103</f>
        <v>0</v>
      </c>
      <c r="HX104" s="98">
        <f>HX103/$C$103</f>
        <v>0</v>
      </c>
      <c r="HY104" s="98">
        <f>HY103/$C$103</f>
        <v>0</v>
      </c>
      <c r="HZ104" s="98">
        <f>HZ103/$C$103</f>
        <v>1.1818181818181819</v>
      </c>
      <c r="IA104" s="31"/>
      <c r="IB104" s="31"/>
      <c r="IC104" s="97">
        <f>IC103/$C$103</f>
        <v>0.90909090909090906</v>
      </c>
      <c r="ID104" s="98">
        <f>ID103/$C$103</f>
        <v>0.81818181818181823</v>
      </c>
      <c r="IE104" s="98">
        <f>IE103/$C$103</f>
        <v>0.72727272727272729</v>
      </c>
      <c r="IF104" s="98">
        <f>IF103/$C$103</f>
        <v>0.81818181818181823</v>
      </c>
      <c r="IG104" s="98">
        <f>IG103/$C$103</f>
        <v>0.90909090909090906</v>
      </c>
      <c r="IH104" s="31"/>
      <c r="II104" s="31"/>
      <c r="IJ104" s="97">
        <f>IJ103/$C$103</f>
        <v>0.90909090909090906</v>
      </c>
      <c r="IK104" s="98">
        <f>IK103/$C$103</f>
        <v>0.90909090909090906</v>
      </c>
      <c r="IL104" s="98">
        <f>IL103/$C$103</f>
        <v>0.90909090909090906</v>
      </c>
      <c r="IM104" s="98">
        <f>IM103/$C$103</f>
        <v>0.90909090909090906</v>
      </c>
      <c r="IN104" s="98">
        <f>IN103/$C$103</f>
        <v>0.90909090909090906</v>
      </c>
      <c r="IO104" s="31"/>
      <c r="IP104" s="31"/>
      <c r="IQ104" s="97">
        <f>IQ103/$C$103</f>
        <v>0.90909090909090906</v>
      </c>
      <c r="IR104" s="98">
        <f>IR103/$C$103</f>
        <v>0.90909090909090906</v>
      </c>
      <c r="IS104" s="98">
        <f>IS103/$C$103</f>
        <v>0.90909090909090906</v>
      </c>
      <c r="IT104" s="98">
        <f>IT103/$C$103</f>
        <v>0.90909090909090906</v>
      </c>
      <c r="IU104" s="98">
        <f>IU103/$C$103</f>
        <v>0.90909090909090906</v>
      </c>
      <c r="IV104" s="31"/>
      <c r="IW104" s="31"/>
      <c r="IX104" s="97">
        <f>IX103/$C$103</f>
        <v>0.63636363636363635</v>
      </c>
      <c r="IY104" s="98">
        <f>IY103/$C$103</f>
        <v>0.54545454545454541</v>
      </c>
      <c r="IZ104" s="98">
        <f>IZ103/$C$103</f>
        <v>0.63636363636363635</v>
      </c>
      <c r="JA104" s="98">
        <f>JA103/$C$103</f>
        <v>0.72727272727272729</v>
      </c>
      <c r="JB104" s="98">
        <f>JB103/$C$103</f>
        <v>0.90909090909090906</v>
      </c>
      <c r="JC104" s="31"/>
      <c r="JD104" s="31"/>
      <c r="JE104" s="97">
        <f>JE103/$C$103</f>
        <v>0.45454545454545453</v>
      </c>
      <c r="JF104" s="98">
        <f>JF103/$C$103</f>
        <v>0.45454545454545453</v>
      </c>
      <c r="JG104" s="98">
        <f>JG103/$C$103</f>
        <v>0.45454545454545453</v>
      </c>
      <c r="JH104" s="98">
        <f>JH103/$C$103</f>
        <v>0.54545454545454541</v>
      </c>
      <c r="JI104" s="98">
        <f>JI103/$C$103</f>
        <v>0.81818181818181823</v>
      </c>
      <c r="JJ104" s="31"/>
      <c r="JK104" s="31"/>
      <c r="JL104" s="97">
        <f>JL103/$C$103</f>
        <v>0.72727272727272729</v>
      </c>
      <c r="JM104" s="98">
        <f>JM103/$C$103</f>
        <v>0.63636363636363635</v>
      </c>
      <c r="JN104" s="98">
        <f>JN103/$C$103</f>
        <v>0.27272727272727271</v>
      </c>
      <c r="JO104" s="98">
        <f>JO103/$C$103</f>
        <v>0.72727272727272729</v>
      </c>
      <c r="JP104" s="98">
        <f>JP103/$C$103</f>
        <v>0.63636363636363635</v>
      </c>
      <c r="JQ104" s="31"/>
      <c r="JR104" s="31"/>
      <c r="JS104" s="97">
        <f>JS103/$C$103</f>
        <v>0.72727272727272729</v>
      </c>
      <c r="JT104" s="98">
        <f>JT103/$C$103</f>
        <v>0.72727272727272729</v>
      </c>
      <c r="JU104" s="98">
        <f>JU103/$C$103</f>
        <v>0.63636363636363635</v>
      </c>
      <c r="JV104" s="98">
        <f>JV103/$C$103</f>
        <v>0.63636363636363635</v>
      </c>
      <c r="JW104" s="98">
        <f>JW103/$C$103</f>
        <v>0.63636363636363635</v>
      </c>
      <c r="JX104" s="31"/>
      <c r="JY104" s="31"/>
      <c r="JZ104" s="97">
        <f>JZ103/$C$103</f>
        <v>0.63636363636363635</v>
      </c>
      <c r="KA104" s="98">
        <f>KA103/$C$103</f>
        <v>0.72727272727272729</v>
      </c>
      <c r="KB104" s="98">
        <f>KB103/$C$103</f>
        <v>0.81818181818181823</v>
      </c>
      <c r="KC104" s="98">
        <f>KC103/$C$103</f>
        <v>0.63636363636363635</v>
      </c>
      <c r="KD104" s="98">
        <f>KD103/$C$103</f>
        <v>0.45454545454545453</v>
      </c>
      <c r="KE104" s="31"/>
      <c r="KF104" s="31"/>
      <c r="KG104" s="97">
        <f>KG103/$C$103</f>
        <v>0.72727272727272729</v>
      </c>
      <c r="KH104" s="98">
        <f>KH103/$C$103</f>
        <v>0.36363636363636365</v>
      </c>
      <c r="KI104" s="98">
        <f>KI103/$C$103</f>
        <v>0.45454545454545453</v>
      </c>
      <c r="KJ104" s="98">
        <f>KJ103/$C$103</f>
        <v>0.63636363636363635</v>
      </c>
      <c r="KK104" s="98">
        <f>KK103/$C$103</f>
        <v>0.81818181818181823</v>
      </c>
      <c r="KL104" s="31"/>
      <c r="KM104" s="31"/>
      <c r="KN104" s="97">
        <f>KN103/$C$103</f>
        <v>0.81818181818181823</v>
      </c>
      <c r="KO104" s="98">
        <f>KO103/$C$103</f>
        <v>0.63636363636363635</v>
      </c>
      <c r="KP104" s="98">
        <f>KP103/$C$103</f>
        <v>0.72727272727272729</v>
      </c>
      <c r="KQ104" s="98">
        <f>KQ103/$C$103</f>
        <v>0.81818181818181823</v>
      </c>
      <c r="KR104" s="98">
        <f>KR103/$C$103</f>
        <v>0.63636363636363635</v>
      </c>
      <c r="KS104" s="31"/>
      <c r="KT104" s="31"/>
      <c r="KU104" s="97">
        <f>KU103/$C$103</f>
        <v>0.45454545454545453</v>
      </c>
      <c r="KV104" s="98">
        <f>KV103/$C$103</f>
        <v>0.36363636363636365</v>
      </c>
      <c r="KW104" s="98">
        <f>KW103/$C$103</f>
        <v>0</v>
      </c>
      <c r="KX104" s="98">
        <f>KX103/$C$103</f>
        <v>0.18181818181818182</v>
      </c>
      <c r="KY104" s="98">
        <f>KY103/$C$103</f>
        <v>0.72727272727272729</v>
      </c>
      <c r="KZ104" s="31"/>
      <c r="LA104" s="31"/>
      <c r="LB104" s="97">
        <f>LB103/$C$103</f>
        <v>0.72727272727272729</v>
      </c>
      <c r="LC104" s="98">
        <f>LC103/$C$103</f>
        <v>0.36363636363636365</v>
      </c>
      <c r="LD104" s="98">
        <f>LD103/$C$103</f>
        <v>0.72727272727272729</v>
      </c>
      <c r="LE104" s="98">
        <f>LE103/$C$103</f>
        <v>0.90909090909090906</v>
      </c>
      <c r="LF104" s="98">
        <f>LF103/$C$103</f>
        <v>0.81818181818181823</v>
      </c>
      <c r="LG104" s="31"/>
      <c r="LH104" s="31"/>
      <c r="LI104" s="97">
        <f>LI103/$C$103</f>
        <v>0.72727272727272729</v>
      </c>
      <c r="LJ104" s="98">
        <f>LJ103/$C$103</f>
        <v>0.72727272727272729</v>
      </c>
      <c r="LK104" s="98">
        <f>LK103/$C$103</f>
        <v>0.63636363636363635</v>
      </c>
      <c r="LL104" s="98">
        <f>LL103/$C$103</f>
        <v>0.72727272727272729</v>
      </c>
      <c r="LM104" s="98">
        <f>LM103/$C$103</f>
        <v>0.72727272727272729</v>
      </c>
      <c r="LN104" s="31"/>
      <c r="LO104" s="31"/>
      <c r="LP104" s="97">
        <f>LP103/$C$103</f>
        <v>0.90909090909090906</v>
      </c>
      <c r="LQ104" s="98">
        <f>LQ103/$C$103</f>
        <v>0.81818181818181823</v>
      </c>
      <c r="LR104" s="98">
        <f>LR103/$C$103</f>
        <v>0.90909090909090906</v>
      </c>
      <c r="LS104" s="98">
        <f>LS103/$C$103</f>
        <v>0.81818181818181823</v>
      </c>
      <c r="LT104" s="98">
        <f>LT103/$C$103</f>
        <v>0.72727272727272729</v>
      </c>
      <c r="LU104" s="31"/>
      <c r="LV104" s="31"/>
      <c r="LW104" s="97">
        <f>LW103/$C$103</f>
        <v>0.63636363636363635</v>
      </c>
      <c r="LX104" s="98">
        <f>LX103/$C$103</f>
        <v>0.72727272727272729</v>
      </c>
      <c r="LY104" s="98">
        <f>LY103/$C$103</f>
        <v>0.72727272727272729</v>
      </c>
      <c r="LZ104" s="98">
        <f>LZ103/$C$103</f>
        <v>0.81818181818181823</v>
      </c>
      <c r="MA104" s="98">
        <f>MA103/$C$103</f>
        <v>0.72727272727272729</v>
      </c>
      <c r="MB104" s="31"/>
      <c r="MC104" s="31"/>
      <c r="MD104" s="97">
        <f>MD103/$C$103</f>
        <v>0.45454545454545453</v>
      </c>
      <c r="ME104" s="98">
        <f>ME103/$C$103</f>
        <v>0.54545454545454541</v>
      </c>
      <c r="MF104" s="98">
        <f>MF103/$C$103</f>
        <v>0.72727272727272729</v>
      </c>
      <c r="MG104" s="98">
        <f>MG103/$C$103</f>
        <v>0.81818181818181823</v>
      </c>
      <c r="MH104" s="98">
        <f>MH103/$C$103</f>
        <v>0.72727272727272729</v>
      </c>
      <c r="MI104" s="31"/>
      <c r="MJ104" s="31"/>
      <c r="MK104" s="97">
        <f>MK103/$C$103</f>
        <v>0.63636363636363635</v>
      </c>
      <c r="ML104" s="98">
        <f>ML103/$C$103</f>
        <v>0.54545454545454541</v>
      </c>
      <c r="MM104" s="98">
        <f>MM103/$C$103</f>
        <v>0.63636363636363635</v>
      </c>
      <c r="MN104" s="98">
        <f>MN103/$C$103</f>
        <v>0.72727272727272729</v>
      </c>
      <c r="MO104" s="98">
        <f>MO103/$C$103</f>
        <v>0.54545454545454541</v>
      </c>
      <c r="MP104" s="31"/>
      <c r="MQ104" s="31"/>
      <c r="MR104" s="97">
        <f>MR103/$C$103</f>
        <v>0.36363636363636365</v>
      </c>
      <c r="MS104" s="98">
        <f>MS103/$C$103</f>
        <v>0</v>
      </c>
      <c r="MT104" s="98">
        <f>MT103/$C$103</f>
        <v>0</v>
      </c>
      <c r="MU104" s="98">
        <f>MU103/$C$103</f>
        <v>0</v>
      </c>
      <c r="MV104" s="98">
        <f>MV103/$C$103</f>
        <v>0</v>
      </c>
      <c r="MW104" s="31"/>
      <c r="MX104" s="31"/>
      <c r="MY104" s="97">
        <f>MY103/$C$103</f>
        <v>0</v>
      </c>
      <c r="MZ104" s="98">
        <f>MZ103/$C$103</f>
        <v>0</v>
      </c>
      <c r="NA104" s="98">
        <f>NA103/$C$103</f>
        <v>0</v>
      </c>
      <c r="NB104" s="98">
        <f>NB103/$C$103</f>
        <v>0</v>
      </c>
      <c r="NC104" s="98">
        <f>NC103/$C$103</f>
        <v>0</v>
      </c>
      <c r="ND104" s="31"/>
      <c r="NE104" s="31"/>
      <c r="NF104" s="16" t="s">
        <v>759</v>
      </c>
    </row>
    <row r="105" spans="1:370" s="109" customFormat="1" ht="15.75" x14ac:dyDescent="0.25">
      <c r="A105" s="22" t="s">
        <v>895</v>
      </c>
      <c r="B105" s="23" t="s">
        <v>896</v>
      </c>
      <c r="C105" s="34">
        <f>C103*50</f>
        <v>550</v>
      </c>
      <c r="D105" s="35" t="s">
        <v>824</v>
      </c>
      <c r="E105" s="25"/>
      <c r="F105" s="36">
        <f>F103*50</f>
        <v>0</v>
      </c>
      <c r="G105" s="36">
        <f>G103*50</f>
        <v>0</v>
      </c>
      <c r="H105" s="36">
        <f>H103*50</f>
        <v>200</v>
      </c>
      <c r="I105" s="37">
        <f>I103*50</f>
        <v>450</v>
      </c>
      <c r="J105" s="31"/>
      <c r="K105" s="31"/>
      <c r="L105" s="31"/>
      <c r="M105" s="36">
        <f>M103*50</f>
        <v>400</v>
      </c>
      <c r="N105" s="36">
        <f>N103*50</f>
        <v>400</v>
      </c>
      <c r="O105" s="36">
        <f>O103*50</f>
        <v>400</v>
      </c>
      <c r="P105" s="37">
        <f>P103*50</f>
        <v>400</v>
      </c>
      <c r="Q105" s="36">
        <f>Q103*50</f>
        <v>500</v>
      </c>
      <c r="R105" s="31"/>
      <c r="S105" s="31"/>
      <c r="T105" s="36">
        <f>T103*50</f>
        <v>400</v>
      </c>
      <c r="U105" s="36">
        <f>U103*50</f>
        <v>500</v>
      </c>
      <c r="V105" s="36">
        <f>V103*50</f>
        <v>550</v>
      </c>
      <c r="W105" s="37">
        <f>W103*50</f>
        <v>500</v>
      </c>
      <c r="X105" s="36">
        <f>X103*50</f>
        <v>550</v>
      </c>
      <c r="Y105" s="31"/>
      <c r="Z105" s="31"/>
      <c r="AA105" s="36">
        <f>AA103*50</f>
        <v>600</v>
      </c>
      <c r="AB105" s="36">
        <f>AB103*50</f>
        <v>550</v>
      </c>
      <c r="AC105" s="36">
        <f>AC103*50</f>
        <v>350</v>
      </c>
      <c r="AD105" s="37">
        <f>AD103*50</f>
        <v>600</v>
      </c>
      <c r="AE105" s="36">
        <f>AE103*50</f>
        <v>600</v>
      </c>
      <c r="AF105" s="31"/>
      <c r="AG105" s="31"/>
      <c r="AH105" s="36">
        <f>AH103*50</f>
        <v>650</v>
      </c>
      <c r="AI105" s="36">
        <f>AI103*50</f>
        <v>500</v>
      </c>
      <c r="AJ105" s="36">
        <f>AJ103*50</f>
        <v>500</v>
      </c>
      <c r="AK105" s="37">
        <f>AK103*50</f>
        <v>500</v>
      </c>
      <c r="AL105" s="36">
        <f>AL103*50</f>
        <v>500</v>
      </c>
      <c r="AM105" s="31"/>
      <c r="AN105" s="31"/>
      <c r="AO105" s="36">
        <f>AO103*50</f>
        <v>650</v>
      </c>
      <c r="AP105" s="36">
        <f>AP103*50</f>
        <v>500</v>
      </c>
      <c r="AQ105" s="36">
        <f>AQ103*50</f>
        <v>450</v>
      </c>
      <c r="AR105" s="37">
        <f>AR103*50</f>
        <v>400</v>
      </c>
      <c r="AS105" s="36">
        <f>AS103*50</f>
        <v>300</v>
      </c>
      <c r="AT105" s="31"/>
      <c r="AU105" s="31"/>
      <c r="AV105" s="36">
        <f>AV103*50</f>
        <v>300</v>
      </c>
      <c r="AW105" s="36">
        <f>AW103*50</f>
        <v>250</v>
      </c>
      <c r="AX105" s="36">
        <f>AX103*50</f>
        <v>100</v>
      </c>
      <c r="AY105" s="37">
        <f>AY103*50</f>
        <v>0</v>
      </c>
      <c r="AZ105" s="36">
        <f>AZ103*50</f>
        <v>0</v>
      </c>
      <c r="BA105" s="31"/>
      <c r="BB105" s="31"/>
      <c r="BC105" s="36">
        <f>BC103*50</f>
        <v>300</v>
      </c>
      <c r="BD105" s="36">
        <f>BD103*50</f>
        <v>500</v>
      </c>
      <c r="BE105" s="36">
        <f>BE103*50</f>
        <v>650</v>
      </c>
      <c r="BF105" s="37">
        <f>BF103*50</f>
        <v>700</v>
      </c>
      <c r="BG105" s="36">
        <f>BG103*50</f>
        <v>350</v>
      </c>
      <c r="BH105" s="31"/>
      <c r="BI105" s="31"/>
      <c r="BJ105" s="36">
        <f>BJ103*50</f>
        <v>400</v>
      </c>
      <c r="BK105" s="36">
        <f>BK103*50</f>
        <v>350</v>
      </c>
      <c r="BL105" s="36">
        <f>BL103*50</f>
        <v>300</v>
      </c>
      <c r="BM105" s="37">
        <f>BM103*50</f>
        <v>100</v>
      </c>
      <c r="BN105" s="36">
        <f>BN103*50</f>
        <v>250</v>
      </c>
      <c r="BO105" s="31"/>
      <c r="BP105" s="31"/>
      <c r="BQ105" s="36">
        <f>BQ103*50</f>
        <v>250</v>
      </c>
      <c r="BR105" s="36">
        <f>BR103*50</f>
        <v>250</v>
      </c>
      <c r="BS105" s="36">
        <f>BS103*50</f>
        <v>150</v>
      </c>
      <c r="BT105" s="37">
        <f>BT103*50</f>
        <v>50</v>
      </c>
      <c r="BU105" s="36">
        <f>BU103*50</f>
        <v>50</v>
      </c>
      <c r="BV105" s="31"/>
      <c r="BW105" s="31"/>
      <c r="BX105" s="36">
        <f>BX103*50</f>
        <v>350</v>
      </c>
      <c r="BY105" s="36">
        <f>BY103*50</f>
        <v>350</v>
      </c>
      <c r="BZ105" s="36">
        <f>BZ103*50</f>
        <v>300</v>
      </c>
      <c r="CA105" s="37">
        <f>CA103*50</f>
        <v>500</v>
      </c>
      <c r="CB105" s="36">
        <f>CB103*50</f>
        <v>700</v>
      </c>
      <c r="CC105" s="31"/>
      <c r="CD105" s="31"/>
      <c r="CE105" s="36">
        <f>CE103*50</f>
        <v>550</v>
      </c>
      <c r="CF105" s="36">
        <f>CF103*50</f>
        <v>450</v>
      </c>
      <c r="CG105" s="36">
        <f>CG103*50</f>
        <v>450</v>
      </c>
      <c r="CH105" s="37">
        <f>CH103*50</f>
        <v>450</v>
      </c>
      <c r="CI105" s="36">
        <f>CI103*50</f>
        <v>550</v>
      </c>
      <c r="CJ105" s="31"/>
      <c r="CK105" s="31"/>
      <c r="CL105" s="36">
        <f>CL103*50</f>
        <v>600</v>
      </c>
      <c r="CM105" s="36">
        <f>CM103*50</f>
        <v>500</v>
      </c>
      <c r="CN105" s="36">
        <f>CN103*50</f>
        <v>500</v>
      </c>
      <c r="CO105" s="37">
        <f>CO103*50</f>
        <v>550</v>
      </c>
      <c r="CP105" s="36">
        <f>CP103*50</f>
        <v>550</v>
      </c>
      <c r="CQ105" s="31"/>
      <c r="CR105" s="31"/>
      <c r="CS105" s="36">
        <f>CS103*50</f>
        <v>600</v>
      </c>
      <c r="CT105" s="36">
        <f>CT103*50</f>
        <v>550</v>
      </c>
      <c r="CU105" s="36">
        <f>CU103*50</f>
        <v>500</v>
      </c>
      <c r="CV105" s="37">
        <f>CV103*50</f>
        <v>600</v>
      </c>
      <c r="CW105" s="36">
        <f>CW103*50</f>
        <v>600</v>
      </c>
      <c r="CX105" s="31"/>
      <c r="CY105" s="31"/>
      <c r="CZ105" s="36">
        <f>CZ103*50</f>
        <v>600</v>
      </c>
      <c r="DA105" s="36">
        <f>DA103*50</f>
        <v>750</v>
      </c>
      <c r="DB105" s="36">
        <f>DB103*50</f>
        <v>750</v>
      </c>
      <c r="DC105" s="37">
        <f>DC103*50</f>
        <v>900</v>
      </c>
      <c r="DD105" s="36">
        <f>DD103*50</f>
        <v>600</v>
      </c>
      <c r="DE105" s="31"/>
      <c r="DF105" s="31"/>
      <c r="DG105" s="36">
        <f>DG103*50</f>
        <v>500</v>
      </c>
      <c r="DH105" s="36">
        <f>DH103*50</f>
        <v>600</v>
      </c>
      <c r="DI105" s="36">
        <f>DI103*50</f>
        <v>550</v>
      </c>
      <c r="DJ105" s="37">
        <f>DJ103*50</f>
        <v>700</v>
      </c>
      <c r="DK105" s="36">
        <f>DK103*50</f>
        <v>650</v>
      </c>
      <c r="DL105" s="31"/>
      <c r="DM105" s="31"/>
      <c r="DN105" s="36">
        <f>DN103*50</f>
        <v>400</v>
      </c>
      <c r="DO105" s="36">
        <f>DO103*50</f>
        <v>500</v>
      </c>
      <c r="DP105" s="36">
        <f>DP103*50</f>
        <v>400</v>
      </c>
      <c r="DQ105" s="37">
        <f>DQ103*50</f>
        <v>400</v>
      </c>
      <c r="DR105" s="36">
        <f>DR103*50</f>
        <v>550</v>
      </c>
      <c r="DS105" s="31"/>
      <c r="DT105" s="31"/>
      <c r="DU105" s="36">
        <f>DU103*50</f>
        <v>450</v>
      </c>
      <c r="DV105" s="36">
        <f>DV103*50</f>
        <v>450</v>
      </c>
      <c r="DW105" s="36">
        <f>DW103*50</f>
        <v>550</v>
      </c>
      <c r="DX105" s="37">
        <f>DX103*50</f>
        <v>400</v>
      </c>
      <c r="DY105" s="36">
        <f>DY103*50</f>
        <v>750</v>
      </c>
      <c r="DZ105" s="31"/>
      <c r="EA105" s="31"/>
      <c r="EB105" s="36">
        <f>EB103*50</f>
        <v>600</v>
      </c>
      <c r="EC105" s="36">
        <f>EC103*50</f>
        <v>600</v>
      </c>
      <c r="ED105" s="36">
        <f>ED103*50</f>
        <v>600</v>
      </c>
      <c r="EE105" s="37">
        <f>EE103*50</f>
        <v>550</v>
      </c>
      <c r="EF105" s="36">
        <f>EF103*50</f>
        <v>650</v>
      </c>
      <c r="EG105" s="31"/>
      <c r="EH105" s="31"/>
      <c r="EI105" s="36">
        <f>EI103*50</f>
        <v>750</v>
      </c>
      <c r="EJ105" s="36">
        <f>EJ103*50</f>
        <v>500</v>
      </c>
      <c r="EK105" s="36">
        <f>EK103*50</f>
        <v>650</v>
      </c>
      <c r="EL105" s="37">
        <f>EL103*50</f>
        <v>650</v>
      </c>
      <c r="EM105" s="36">
        <v>650</v>
      </c>
      <c r="EN105" s="31"/>
      <c r="EO105" s="31"/>
      <c r="EP105" s="36">
        <f>EP103*50</f>
        <v>450</v>
      </c>
      <c r="EQ105" s="36">
        <f>EQ103*50</f>
        <v>600</v>
      </c>
      <c r="ER105" s="36">
        <f>ER103*50</f>
        <v>650</v>
      </c>
      <c r="ES105" s="37">
        <f>ES103*50</f>
        <v>500</v>
      </c>
      <c r="ET105" s="36">
        <f>ET103*50</f>
        <v>650</v>
      </c>
      <c r="EU105" s="31"/>
      <c r="EV105" s="31"/>
      <c r="EW105" s="36">
        <f>EW103*50</f>
        <v>0</v>
      </c>
      <c r="EX105" s="36">
        <f>EX103*50</f>
        <v>750</v>
      </c>
      <c r="EY105" s="36">
        <f>EY103*50</f>
        <v>500</v>
      </c>
      <c r="EZ105" s="37">
        <f>EZ103*50</f>
        <v>500</v>
      </c>
      <c r="FA105" s="36">
        <f>FA103*50</f>
        <v>550</v>
      </c>
      <c r="FB105" s="31"/>
      <c r="FC105" s="31"/>
      <c r="FD105" s="36">
        <f>FD103*50</f>
        <v>550</v>
      </c>
      <c r="FE105" s="36">
        <f>FE103*50</f>
        <v>550</v>
      </c>
      <c r="FF105" s="36">
        <f>FF103*50</f>
        <v>550</v>
      </c>
      <c r="FG105" s="37">
        <f>FG103*50</f>
        <v>550</v>
      </c>
      <c r="FH105" s="36">
        <f>FH103*50</f>
        <v>550</v>
      </c>
      <c r="FI105" s="31"/>
      <c r="FJ105" s="31"/>
      <c r="FK105" s="36">
        <f>FK103*50</f>
        <v>550</v>
      </c>
      <c r="FL105" s="36">
        <f>FL103*50</f>
        <v>500</v>
      </c>
      <c r="FM105" s="36">
        <f>FM103*50</f>
        <v>500</v>
      </c>
      <c r="FN105" s="37">
        <f>FN103*50</f>
        <v>450</v>
      </c>
      <c r="FO105" s="36">
        <f>FO103*50</f>
        <v>300</v>
      </c>
      <c r="FP105" s="31"/>
      <c r="FQ105" s="31"/>
      <c r="FR105" s="36">
        <f>FR103*50</f>
        <v>400</v>
      </c>
      <c r="FS105" s="36">
        <f>FS103*50</f>
        <v>500</v>
      </c>
      <c r="FT105" s="36">
        <f>FT103*50</f>
        <v>500</v>
      </c>
      <c r="FU105" s="37">
        <f>FU103*50</f>
        <v>500</v>
      </c>
      <c r="FV105" s="36">
        <f>FV103*50</f>
        <v>400</v>
      </c>
      <c r="FW105" s="31"/>
      <c r="FX105" s="31"/>
      <c r="FY105" s="36">
        <f>FY103*50</f>
        <v>500</v>
      </c>
      <c r="FZ105" s="36">
        <f>FZ103*50</f>
        <v>450</v>
      </c>
      <c r="GA105" s="36">
        <f>GA103*50</f>
        <v>500</v>
      </c>
      <c r="GB105" s="37">
        <f>GB103*50</f>
        <v>500</v>
      </c>
      <c r="GC105" s="36">
        <f>GC103*50</f>
        <v>550</v>
      </c>
      <c r="GD105" s="31"/>
      <c r="GE105" s="31"/>
      <c r="GF105" s="36">
        <f>GF103*50</f>
        <v>500</v>
      </c>
      <c r="GG105" s="36">
        <f>GG103*50</f>
        <v>250</v>
      </c>
      <c r="GH105" s="36">
        <f>GH103*50</f>
        <v>400</v>
      </c>
      <c r="GI105" s="37">
        <f>GI103*50</f>
        <v>300</v>
      </c>
      <c r="GJ105" s="36">
        <f>GJ103*50</f>
        <v>300</v>
      </c>
      <c r="GK105" s="31"/>
      <c r="GL105" s="31"/>
      <c r="GM105" s="36">
        <f>GM103*50</f>
        <v>300</v>
      </c>
      <c r="GN105" s="36">
        <f>GN103*50</f>
        <v>300</v>
      </c>
      <c r="GO105" s="36">
        <f>GO103*50</f>
        <v>300</v>
      </c>
      <c r="GP105" s="37">
        <f>GP103*50</f>
        <v>300</v>
      </c>
      <c r="GQ105" s="36">
        <f>GQ103*50</f>
        <v>250</v>
      </c>
      <c r="GR105" s="31"/>
      <c r="GS105" s="31"/>
      <c r="GT105" s="36">
        <f>GT103*50</f>
        <v>300</v>
      </c>
      <c r="GU105" s="36">
        <f>GU103*50</f>
        <v>200</v>
      </c>
      <c r="GV105" s="36">
        <f>GV103*50</f>
        <v>300</v>
      </c>
      <c r="GW105" s="37">
        <f>GW103*50</f>
        <v>250</v>
      </c>
      <c r="GX105" s="36">
        <f>GX103*50</f>
        <v>300</v>
      </c>
      <c r="GY105" s="31"/>
      <c r="GZ105" s="31"/>
      <c r="HA105" s="36">
        <f>HA103*50</f>
        <v>350</v>
      </c>
      <c r="HB105" s="36">
        <f>HB103*50</f>
        <v>300</v>
      </c>
      <c r="HC105" s="36">
        <f>HC103*50</f>
        <v>350</v>
      </c>
      <c r="HD105" s="37">
        <f>HD103*50</f>
        <v>250</v>
      </c>
      <c r="HE105" s="36">
        <f>HE103*50</f>
        <v>250</v>
      </c>
      <c r="HF105" s="31"/>
      <c r="HG105" s="31"/>
      <c r="HH105" s="36">
        <f>HH103*50</f>
        <v>300</v>
      </c>
      <c r="HI105" s="36">
        <f>HI103*50</f>
        <v>250</v>
      </c>
      <c r="HJ105" s="36">
        <f>HJ103*50</f>
        <v>350</v>
      </c>
      <c r="HK105" s="37">
        <f>HK103*50</f>
        <v>300</v>
      </c>
      <c r="HL105" s="36">
        <f>HL103*50</f>
        <v>350</v>
      </c>
      <c r="HM105" s="31"/>
      <c r="HN105" s="31"/>
      <c r="HO105" s="36">
        <f>HO103*50</f>
        <v>350</v>
      </c>
      <c r="HP105" s="36">
        <f>HP103*50</f>
        <v>350</v>
      </c>
      <c r="HQ105" s="36">
        <f>HQ103*50</f>
        <v>200</v>
      </c>
      <c r="HR105" s="37">
        <f>HR103*50</f>
        <v>350</v>
      </c>
      <c r="HS105" s="36">
        <f>HS103*50</f>
        <v>650</v>
      </c>
      <c r="HT105" s="31"/>
      <c r="HU105" s="31"/>
      <c r="HV105" s="36">
        <f>HV103*50</f>
        <v>0</v>
      </c>
      <c r="HW105" s="36">
        <f>HW103*50</f>
        <v>0</v>
      </c>
      <c r="HX105" s="36">
        <f>HX103*50</f>
        <v>0</v>
      </c>
      <c r="HY105" s="37">
        <f>HY103*50</f>
        <v>0</v>
      </c>
      <c r="HZ105" s="36">
        <f>HZ103*50</f>
        <v>650</v>
      </c>
      <c r="IA105" s="31"/>
      <c r="IB105" s="31"/>
      <c r="IC105" s="36">
        <f>IC103*50</f>
        <v>500</v>
      </c>
      <c r="ID105" s="36">
        <f>ID103*50</f>
        <v>450</v>
      </c>
      <c r="IE105" s="36">
        <f>IE103*50</f>
        <v>400</v>
      </c>
      <c r="IF105" s="37">
        <f>IF103*50</f>
        <v>450</v>
      </c>
      <c r="IG105" s="36">
        <f>IG103*50</f>
        <v>500</v>
      </c>
      <c r="IH105" s="31"/>
      <c r="II105" s="31"/>
      <c r="IJ105" s="36">
        <f>IJ103*50</f>
        <v>500</v>
      </c>
      <c r="IK105" s="36">
        <f>IK103*50</f>
        <v>500</v>
      </c>
      <c r="IL105" s="36">
        <f>IL103*50</f>
        <v>500</v>
      </c>
      <c r="IM105" s="37">
        <f>IM103*50</f>
        <v>500</v>
      </c>
      <c r="IN105" s="36">
        <f>IN103*50</f>
        <v>500</v>
      </c>
      <c r="IO105" s="31"/>
      <c r="IP105" s="31"/>
      <c r="IQ105" s="36">
        <f>IQ103*50</f>
        <v>500</v>
      </c>
      <c r="IR105" s="36">
        <f>IR103*50</f>
        <v>500</v>
      </c>
      <c r="IS105" s="36">
        <f>IS103*50</f>
        <v>500</v>
      </c>
      <c r="IT105" s="37">
        <f>IT103*50</f>
        <v>500</v>
      </c>
      <c r="IU105" s="36">
        <f>IU103*50</f>
        <v>500</v>
      </c>
      <c r="IV105" s="31"/>
      <c r="IW105" s="31"/>
      <c r="IX105" s="36">
        <f>IX103*50</f>
        <v>350</v>
      </c>
      <c r="IY105" s="36">
        <f>IY103*50</f>
        <v>300</v>
      </c>
      <c r="IZ105" s="36">
        <f>IZ103*50</f>
        <v>350</v>
      </c>
      <c r="JA105" s="37">
        <f>JA103*50</f>
        <v>400</v>
      </c>
      <c r="JB105" s="36">
        <f>JB103*50</f>
        <v>500</v>
      </c>
      <c r="JC105" s="31"/>
      <c r="JD105" s="31"/>
      <c r="JE105" s="36">
        <f>JE103*50</f>
        <v>250</v>
      </c>
      <c r="JF105" s="36">
        <f>JF103*50</f>
        <v>250</v>
      </c>
      <c r="JG105" s="36">
        <f>JG103*50</f>
        <v>250</v>
      </c>
      <c r="JH105" s="37">
        <f>JH103*50</f>
        <v>300</v>
      </c>
      <c r="JI105" s="36">
        <f>JI103*50</f>
        <v>450</v>
      </c>
      <c r="JJ105" s="31"/>
      <c r="JK105" s="31"/>
      <c r="JL105" s="36">
        <f>JL103*50</f>
        <v>400</v>
      </c>
      <c r="JM105" s="36">
        <f>JM103*50</f>
        <v>350</v>
      </c>
      <c r="JN105" s="36">
        <f>JN103*50</f>
        <v>150</v>
      </c>
      <c r="JO105" s="37">
        <f>JO103*50</f>
        <v>400</v>
      </c>
      <c r="JP105" s="36">
        <f>JP103*50</f>
        <v>350</v>
      </c>
      <c r="JQ105" s="31"/>
      <c r="JR105" s="31"/>
      <c r="JS105" s="36">
        <f>JS103*50</f>
        <v>400</v>
      </c>
      <c r="JT105" s="36">
        <f>JT103*50</f>
        <v>400</v>
      </c>
      <c r="JU105" s="36">
        <f>JU103*50</f>
        <v>350</v>
      </c>
      <c r="JV105" s="37">
        <f>JV103*50</f>
        <v>350</v>
      </c>
      <c r="JW105" s="36">
        <f>JW103*50</f>
        <v>350</v>
      </c>
      <c r="JX105" s="31"/>
      <c r="JY105" s="31"/>
      <c r="JZ105" s="36">
        <f>JZ103*50</f>
        <v>350</v>
      </c>
      <c r="KA105" s="36">
        <f>KA103*50</f>
        <v>400</v>
      </c>
      <c r="KB105" s="36">
        <f>KB103*50</f>
        <v>450</v>
      </c>
      <c r="KC105" s="37">
        <f>KC103*50</f>
        <v>350</v>
      </c>
      <c r="KD105" s="36">
        <f>KD103*50</f>
        <v>250</v>
      </c>
      <c r="KE105" s="31"/>
      <c r="KF105" s="31"/>
      <c r="KG105" s="36">
        <f>KG103*50</f>
        <v>400</v>
      </c>
      <c r="KH105" s="36">
        <f>KH103*50</f>
        <v>200</v>
      </c>
      <c r="KI105" s="36">
        <f>KI103*50</f>
        <v>250</v>
      </c>
      <c r="KJ105" s="37">
        <f>KJ103*50</f>
        <v>350</v>
      </c>
      <c r="KK105" s="36">
        <f>KK103*50</f>
        <v>450</v>
      </c>
      <c r="KL105" s="31"/>
      <c r="KM105" s="31"/>
      <c r="KN105" s="36">
        <f>KN103*50</f>
        <v>450</v>
      </c>
      <c r="KO105" s="36">
        <f>KO103*50</f>
        <v>350</v>
      </c>
      <c r="KP105" s="36">
        <f>KP103*50</f>
        <v>400</v>
      </c>
      <c r="KQ105" s="37">
        <f>KQ103*50</f>
        <v>450</v>
      </c>
      <c r="KR105" s="36">
        <f>KR103*50</f>
        <v>350</v>
      </c>
      <c r="KS105" s="31"/>
      <c r="KT105" s="31"/>
      <c r="KU105" s="36">
        <f>KU103*50</f>
        <v>250</v>
      </c>
      <c r="KV105" s="36">
        <f>KV103*50</f>
        <v>200</v>
      </c>
      <c r="KW105" s="36">
        <f>KW103*50</f>
        <v>0</v>
      </c>
      <c r="KX105" s="37">
        <f>KX103*50</f>
        <v>100</v>
      </c>
      <c r="KY105" s="36">
        <f>KY103*50</f>
        <v>400</v>
      </c>
      <c r="KZ105" s="31"/>
      <c r="LA105" s="31"/>
      <c r="LB105" s="36">
        <f>LB103*50</f>
        <v>400</v>
      </c>
      <c r="LC105" s="36">
        <f>LC103*50</f>
        <v>200</v>
      </c>
      <c r="LD105" s="36">
        <f>LD103*50</f>
        <v>400</v>
      </c>
      <c r="LE105" s="37">
        <f>LE103*50</f>
        <v>500</v>
      </c>
      <c r="LF105" s="36">
        <f>LF103*50</f>
        <v>450</v>
      </c>
      <c r="LG105" s="31"/>
      <c r="LH105" s="31"/>
      <c r="LI105" s="36">
        <f>LI103*50</f>
        <v>400</v>
      </c>
      <c r="LJ105" s="36">
        <f>LJ103*50</f>
        <v>400</v>
      </c>
      <c r="LK105" s="36">
        <f>LK103*50</f>
        <v>350</v>
      </c>
      <c r="LL105" s="37">
        <f>LL103*50</f>
        <v>400</v>
      </c>
      <c r="LM105" s="36">
        <f>LM103*50</f>
        <v>400</v>
      </c>
      <c r="LN105" s="31"/>
      <c r="LO105" s="31"/>
      <c r="LP105" s="36">
        <f>LP103*50</f>
        <v>500</v>
      </c>
      <c r="LQ105" s="36">
        <f>LQ103*50</f>
        <v>450</v>
      </c>
      <c r="LR105" s="36">
        <f>LR103*50</f>
        <v>500</v>
      </c>
      <c r="LS105" s="37">
        <f>LS103*50</f>
        <v>450</v>
      </c>
      <c r="LT105" s="36">
        <f>LT103*50</f>
        <v>400</v>
      </c>
      <c r="LU105" s="31"/>
      <c r="LV105" s="31"/>
      <c r="LW105" s="36">
        <f>LW103*50</f>
        <v>350</v>
      </c>
      <c r="LX105" s="36">
        <f>LX103*50</f>
        <v>400</v>
      </c>
      <c r="LY105" s="36">
        <f>LY103*50</f>
        <v>400</v>
      </c>
      <c r="LZ105" s="37">
        <f>LZ103*50</f>
        <v>450</v>
      </c>
      <c r="MA105" s="36">
        <f>MA103*50</f>
        <v>400</v>
      </c>
      <c r="MB105" s="31"/>
      <c r="MC105" s="31"/>
      <c r="MD105" s="36">
        <f>MD103*50</f>
        <v>250</v>
      </c>
      <c r="ME105" s="36">
        <f>ME103*50</f>
        <v>300</v>
      </c>
      <c r="MF105" s="36">
        <f>MF103*50</f>
        <v>400</v>
      </c>
      <c r="MG105" s="37">
        <f>MG103*50</f>
        <v>450</v>
      </c>
      <c r="MH105" s="36">
        <f>MH103*50</f>
        <v>400</v>
      </c>
      <c r="MI105" s="31"/>
      <c r="MJ105" s="31"/>
      <c r="MK105" s="36">
        <f>MK103*50</f>
        <v>350</v>
      </c>
      <c r="ML105" s="36">
        <f>ML103*50</f>
        <v>300</v>
      </c>
      <c r="MM105" s="36">
        <f>MM103*50</f>
        <v>350</v>
      </c>
      <c r="MN105" s="37">
        <f>MN103*50</f>
        <v>400</v>
      </c>
      <c r="MO105" s="36">
        <f>MO103*50</f>
        <v>300</v>
      </c>
      <c r="MP105" s="31"/>
      <c r="MQ105" s="31"/>
      <c r="MR105" s="36">
        <f>MR103*50</f>
        <v>200</v>
      </c>
      <c r="MS105" s="36">
        <f>MS103*50</f>
        <v>0</v>
      </c>
      <c r="MT105" s="36">
        <f>MT103*50</f>
        <v>0</v>
      </c>
      <c r="MU105" s="37">
        <f>MU103*50</f>
        <v>0</v>
      </c>
      <c r="MV105" s="36">
        <f>MV103*50</f>
        <v>0</v>
      </c>
      <c r="MW105" s="31"/>
      <c r="MX105" s="31"/>
      <c r="MY105" s="36">
        <f>MY103*50</f>
        <v>0</v>
      </c>
      <c r="MZ105" s="36">
        <f>MZ103*50</f>
        <v>0</v>
      </c>
      <c r="NA105" s="36">
        <f>NA103*50</f>
        <v>0</v>
      </c>
      <c r="NB105" s="37">
        <f>NB103*50</f>
        <v>0</v>
      </c>
      <c r="NC105" s="36">
        <f>NC103*50</f>
        <v>0</v>
      </c>
      <c r="ND105" s="31"/>
      <c r="NE105" s="31"/>
      <c r="NF105" s="16" t="s">
        <v>759</v>
      </c>
    </row>
    <row r="106" spans="1:370" s="109" customFormat="1" ht="15.75" x14ac:dyDescent="0.25">
      <c r="A106" s="20" t="s">
        <v>897</v>
      </c>
      <c r="B106" s="21"/>
      <c r="C106" s="32"/>
      <c r="D106" s="32"/>
      <c r="E106" s="25"/>
      <c r="F106" s="17"/>
      <c r="G106" s="17"/>
      <c r="H106" s="17"/>
      <c r="I106" s="17"/>
      <c r="J106" s="17"/>
      <c r="K106" s="17"/>
      <c r="L106" s="17"/>
      <c r="M106" s="107"/>
      <c r="N106" s="108"/>
      <c r="O106" s="108"/>
      <c r="P106" s="108"/>
      <c r="Q106" s="108"/>
      <c r="R106" s="17"/>
      <c r="S106" s="17"/>
      <c r="T106" s="107"/>
      <c r="U106" s="108"/>
      <c r="V106" s="108"/>
      <c r="W106" s="108"/>
      <c r="X106" s="108"/>
      <c r="Y106" s="17"/>
      <c r="Z106" s="17"/>
      <c r="AA106" s="107"/>
      <c r="AB106" s="108"/>
      <c r="AC106" s="108"/>
      <c r="AD106" s="108"/>
      <c r="AE106" s="108"/>
      <c r="AF106" s="17"/>
      <c r="AG106" s="17"/>
      <c r="AH106" s="107"/>
      <c r="AI106" s="108"/>
      <c r="AJ106" s="108"/>
      <c r="AK106" s="108"/>
      <c r="AL106" s="108"/>
      <c r="AM106" s="17"/>
      <c r="AN106" s="17"/>
      <c r="AO106" s="107"/>
      <c r="AP106" s="108"/>
      <c r="AQ106" s="108"/>
      <c r="AR106" s="108"/>
      <c r="AS106" s="108"/>
      <c r="AT106" s="17"/>
      <c r="AU106" s="17"/>
      <c r="AV106" s="107"/>
      <c r="AW106" s="108"/>
      <c r="AX106" s="108"/>
      <c r="AY106" s="108"/>
      <c r="AZ106" s="108"/>
      <c r="BA106" s="17"/>
      <c r="BB106" s="17"/>
      <c r="BC106" s="107"/>
      <c r="BD106" s="108"/>
      <c r="BE106" s="108"/>
      <c r="BF106" s="108"/>
      <c r="BG106" s="108"/>
      <c r="BH106" s="17"/>
      <c r="BI106" s="17"/>
      <c r="BJ106" s="107"/>
      <c r="BK106" s="108"/>
      <c r="BL106" s="108"/>
      <c r="BM106" s="108"/>
      <c r="BN106" s="108"/>
      <c r="BO106" s="17"/>
      <c r="BP106" s="17"/>
      <c r="BQ106" s="107"/>
      <c r="BR106" s="108"/>
      <c r="BS106" s="108"/>
      <c r="BT106" s="108"/>
      <c r="BU106" s="108"/>
      <c r="BV106" s="17"/>
      <c r="BW106" s="17"/>
      <c r="BX106" s="107"/>
      <c r="BY106" s="108"/>
      <c r="BZ106" s="108"/>
      <c r="CA106" s="108"/>
      <c r="CB106" s="108"/>
      <c r="CC106" s="17"/>
      <c r="CD106" s="17"/>
      <c r="CE106" s="107"/>
      <c r="CF106" s="108"/>
      <c r="CG106" s="108"/>
      <c r="CH106" s="108"/>
      <c r="CI106" s="108"/>
      <c r="CJ106" s="17"/>
      <c r="CK106" s="17"/>
      <c r="CL106" s="107"/>
      <c r="CM106" s="108"/>
      <c r="CN106" s="108"/>
      <c r="CO106" s="108"/>
      <c r="CP106" s="108"/>
      <c r="CQ106" s="17"/>
      <c r="CR106" s="17"/>
      <c r="CS106" s="107"/>
      <c r="CT106" s="108"/>
      <c r="CU106" s="108"/>
      <c r="CV106" s="108"/>
      <c r="CW106" s="108"/>
      <c r="CX106" s="17"/>
      <c r="CY106" s="17"/>
      <c r="CZ106" s="107"/>
      <c r="DA106" s="108"/>
      <c r="DB106" s="108"/>
      <c r="DC106" s="108"/>
      <c r="DD106" s="108"/>
      <c r="DE106" s="17"/>
      <c r="DF106" s="17"/>
      <c r="DG106" s="107"/>
      <c r="DH106" s="108"/>
      <c r="DI106" s="108"/>
      <c r="DJ106" s="108"/>
      <c r="DK106" s="108"/>
      <c r="DL106" s="17"/>
      <c r="DM106" s="17"/>
      <c r="DN106" s="107"/>
      <c r="DO106" s="108"/>
      <c r="DP106" s="108"/>
      <c r="DQ106" s="108"/>
      <c r="DR106" s="108"/>
      <c r="DS106" s="17"/>
      <c r="DT106" s="17"/>
      <c r="DU106" s="107"/>
      <c r="DV106" s="108"/>
      <c r="DW106" s="108"/>
      <c r="DX106" s="108"/>
      <c r="DY106" s="108"/>
      <c r="DZ106" s="17"/>
      <c r="EA106" s="17"/>
      <c r="EB106" s="107"/>
      <c r="EC106" s="108"/>
      <c r="ED106" s="108"/>
      <c r="EE106" s="108"/>
      <c r="EF106" s="108"/>
      <c r="EG106" s="17"/>
      <c r="EH106" s="17"/>
      <c r="EI106" s="107"/>
      <c r="EJ106" s="108"/>
      <c r="EK106" s="108"/>
      <c r="EL106" s="108"/>
      <c r="EM106" s="108"/>
      <c r="EN106" s="17"/>
      <c r="EO106" s="17"/>
      <c r="EP106" s="107"/>
      <c r="EQ106" s="108"/>
      <c r="ER106" s="108"/>
      <c r="ES106" s="108"/>
      <c r="ET106" s="108"/>
      <c r="EU106" s="17"/>
      <c r="EV106" s="17"/>
      <c r="EW106" s="107"/>
      <c r="EX106" s="108"/>
      <c r="EY106" s="108"/>
      <c r="EZ106" s="108"/>
      <c r="FA106" s="108"/>
      <c r="FB106" s="17"/>
      <c r="FC106" s="17"/>
      <c r="FD106" s="107"/>
      <c r="FE106" s="108"/>
      <c r="FF106" s="108"/>
      <c r="FG106" s="108"/>
      <c r="FH106" s="108"/>
      <c r="FI106" s="17"/>
      <c r="FJ106" s="17"/>
      <c r="FK106" s="107"/>
      <c r="FL106" s="108"/>
      <c r="FM106" s="108"/>
      <c r="FN106" s="108"/>
      <c r="FO106" s="108"/>
      <c r="FP106" s="17"/>
      <c r="FQ106" s="17"/>
      <c r="FR106" s="107"/>
      <c r="FS106" s="108"/>
      <c r="FT106" s="108"/>
      <c r="FU106" s="108"/>
      <c r="FV106" s="108"/>
      <c r="FW106" s="17"/>
      <c r="FX106" s="17"/>
      <c r="FY106" s="107"/>
      <c r="FZ106" s="108"/>
      <c r="GA106" s="108"/>
      <c r="GB106" s="108"/>
      <c r="GC106" s="108"/>
      <c r="GD106" s="17"/>
      <c r="GE106" s="17"/>
      <c r="GF106" s="107"/>
      <c r="GG106" s="108"/>
      <c r="GH106" s="108"/>
      <c r="GI106" s="108"/>
      <c r="GJ106" s="108"/>
      <c r="GK106" s="17"/>
      <c r="GL106" s="17"/>
      <c r="GM106" s="107"/>
      <c r="GN106" s="108"/>
      <c r="GO106" s="108"/>
      <c r="GP106" s="108"/>
      <c r="GQ106" s="108"/>
      <c r="GR106" s="17"/>
      <c r="GS106" s="17"/>
      <c r="GT106" s="107"/>
      <c r="GU106" s="108"/>
      <c r="GV106" s="108"/>
      <c r="GW106" s="108"/>
      <c r="GX106" s="108"/>
      <c r="GY106" s="17"/>
      <c r="GZ106" s="17"/>
      <c r="HA106" s="107"/>
      <c r="HB106" s="108"/>
      <c r="HC106" s="108"/>
      <c r="HD106" s="108"/>
      <c r="HE106" s="108"/>
      <c r="HF106" s="17"/>
      <c r="HG106" s="17"/>
      <c r="HH106" s="107"/>
      <c r="HI106" s="108"/>
      <c r="HJ106" s="108"/>
      <c r="HK106" s="108"/>
      <c r="HL106" s="108"/>
      <c r="HM106" s="17"/>
      <c r="HN106" s="17"/>
      <c r="HO106" s="107"/>
      <c r="HP106" s="108"/>
      <c r="HQ106" s="108"/>
      <c r="HR106" s="108"/>
      <c r="HS106" s="108"/>
      <c r="HT106" s="17"/>
      <c r="HU106" s="17"/>
      <c r="HV106" s="107"/>
      <c r="HW106" s="108"/>
      <c r="HX106" s="108"/>
      <c r="HY106" s="108"/>
      <c r="HZ106" s="108"/>
      <c r="IA106" s="17"/>
      <c r="IB106" s="17"/>
      <c r="IC106" s="107"/>
      <c r="ID106" s="108"/>
      <c r="IE106" s="108"/>
      <c r="IF106" s="108"/>
      <c r="IG106" s="108"/>
      <c r="IH106" s="17"/>
      <c r="II106" s="17"/>
      <c r="IJ106" s="107"/>
      <c r="IK106" s="108"/>
      <c r="IL106" s="108"/>
      <c r="IM106" s="108"/>
      <c r="IN106" s="108"/>
      <c r="IO106" s="17"/>
      <c r="IP106" s="17"/>
      <c r="IQ106" s="107"/>
      <c r="IR106" s="108"/>
      <c r="IS106" s="108"/>
      <c r="IT106" s="108"/>
      <c r="IU106" s="108"/>
      <c r="IV106" s="17"/>
      <c r="IW106" s="17"/>
      <c r="IX106" s="107"/>
      <c r="IY106" s="108"/>
      <c r="IZ106" s="108"/>
      <c r="JA106" s="108"/>
      <c r="JB106" s="108"/>
      <c r="JC106" s="17"/>
      <c r="JD106" s="17"/>
      <c r="JE106" s="107"/>
      <c r="JF106" s="108"/>
      <c r="JG106" s="108"/>
      <c r="JH106" s="108"/>
      <c r="JI106" s="108"/>
      <c r="JJ106" s="17"/>
      <c r="JK106" s="17"/>
      <c r="JL106" s="107"/>
      <c r="JM106" s="108"/>
      <c r="JN106" s="108"/>
      <c r="JO106" s="108"/>
      <c r="JP106" s="108"/>
      <c r="JQ106" s="17"/>
      <c r="JR106" s="17"/>
      <c r="JS106" s="107"/>
      <c r="JT106" s="108"/>
      <c r="JU106" s="108"/>
      <c r="JV106" s="108"/>
      <c r="JW106" s="108"/>
      <c r="JX106" s="17"/>
      <c r="JY106" s="17"/>
      <c r="JZ106" s="107"/>
      <c r="KA106" s="108"/>
      <c r="KB106" s="108"/>
      <c r="KC106" s="108"/>
      <c r="KD106" s="108"/>
      <c r="KE106" s="17"/>
      <c r="KF106" s="17"/>
      <c r="KG106" s="107"/>
      <c r="KH106" s="108"/>
      <c r="KI106" s="108"/>
      <c r="KJ106" s="108"/>
      <c r="KK106" s="108"/>
      <c r="KL106" s="17"/>
      <c r="KM106" s="17"/>
      <c r="KN106" s="107"/>
      <c r="KO106" s="108"/>
      <c r="KP106" s="108"/>
      <c r="KQ106" s="108"/>
      <c r="KR106" s="108"/>
      <c r="KS106" s="17"/>
      <c r="KT106" s="17"/>
      <c r="KU106" s="107"/>
      <c r="KV106" s="108"/>
      <c r="KW106" s="108"/>
      <c r="KX106" s="108"/>
      <c r="KY106" s="108"/>
      <c r="KZ106" s="17"/>
      <c r="LA106" s="17"/>
      <c r="LB106" s="107"/>
      <c r="LC106" s="108"/>
      <c r="LD106" s="108"/>
      <c r="LE106" s="108"/>
      <c r="LF106" s="108"/>
      <c r="LG106" s="17"/>
      <c r="LH106" s="17"/>
      <c r="LI106" s="107"/>
      <c r="LJ106" s="108"/>
      <c r="LK106" s="108"/>
      <c r="LL106" s="108"/>
      <c r="LM106" s="108"/>
      <c r="LN106" s="17"/>
      <c r="LO106" s="17"/>
      <c r="LP106" s="107"/>
      <c r="LQ106" s="108"/>
      <c r="LR106" s="108"/>
      <c r="LS106" s="108"/>
      <c r="LT106" s="108"/>
      <c r="LU106" s="17"/>
      <c r="LV106" s="17"/>
      <c r="LW106" s="107"/>
      <c r="LX106" s="108"/>
      <c r="LY106" s="108"/>
      <c r="LZ106" s="108"/>
      <c r="MA106" s="108"/>
      <c r="MB106" s="17"/>
      <c r="MC106" s="17"/>
      <c r="MD106" s="107"/>
      <c r="ME106" s="108"/>
      <c r="MF106" s="108"/>
      <c r="MG106" s="108"/>
      <c r="MH106" s="108"/>
      <c r="MI106" s="17"/>
      <c r="MJ106" s="17"/>
      <c r="MK106" s="107"/>
      <c r="ML106" s="108"/>
      <c r="MM106" s="108"/>
      <c r="MN106" s="108"/>
      <c r="MO106" s="108"/>
      <c r="MP106" s="17"/>
      <c r="MQ106" s="17"/>
      <c r="MR106" s="107"/>
      <c r="MS106" s="108"/>
      <c r="MT106" s="108"/>
      <c r="MU106" s="108"/>
      <c r="MV106" s="108"/>
      <c r="MW106" s="17"/>
      <c r="MX106" s="17"/>
      <c r="MY106" s="107"/>
      <c r="MZ106" s="108"/>
      <c r="NA106" s="108"/>
      <c r="NB106" s="108"/>
      <c r="NC106" s="108"/>
      <c r="ND106" s="17"/>
      <c r="NE106" s="17"/>
      <c r="NF106" s="16" t="s">
        <v>759</v>
      </c>
    </row>
    <row r="107" spans="1:370" s="109" customFormat="1" ht="15.75" x14ac:dyDescent="0.25">
      <c r="A107" s="91" t="s">
        <v>898</v>
      </c>
      <c r="B107" s="23" t="s">
        <v>868</v>
      </c>
      <c r="C107" s="24">
        <v>10</v>
      </c>
      <c r="D107" s="33" t="s">
        <v>837</v>
      </c>
      <c r="E107" s="25"/>
      <c r="F107" s="92">
        <v>0</v>
      </c>
      <c r="G107" s="92">
        <v>0</v>
      </c>
      <c r="H107" s="92">
        <v>0</v>
      </c>
      <c r="I107" s="93">
        <v>0</v>
      </c>
      <c r="J107" s="31"/>
      <c r="K107" s="31"/>
      <c r="L107" s="31"/>
      <c r="M107" s="94">
        <v>3</v>
      </c>
      <c r="N107" s="92">
        <v>3</v>
      </c>
      <c r="O107" s="92">
        <v>4</v>
      </c>
      <c r="P107" s="92">
        <v>4</v>
      </c>
      <c r="Q107" s="92">
        <v>4</v>
      </c>
      <c r="R107" s="31"/>
      <c r="S107" s="31"/>
      <c r="T107" s="94">
        <v>5</v>
      </c>
      <c r="U107" s="92">
        <v>4</v>
      </c>
      <c r="V107" s="92">
        <v>4</v>
      </c>
      <c r="W107" s="92">
        <v>3</v>
      </c>
      <c r="X107" s="92">
        <v>4</v>
      </c>
      <c r="Y107" s="31"/>
      <c r="Z107" s="31"/>
      <c r="AA107" s="94">
        <v>3</v>
      </c>
      <c r="AB107" s="92">
        <v>3</v>
      </c>
      <c r="AC107" s="92">
        <v>4</v>
      </c>
      <c r="AD107" s="92">
        <v>0</v>
      </c>
      <c r="AE107" s="92">
        <v>3</v>
      </c>
      <c r="AF107" s="31"/>
      <c r="AG107" s="31"/>
      <c r="AH107" s="94">
        <v>8</v>
      </c>
      <c r="AI107" s="92">
        <v>5</v>
      </c>
      <c r="AJ107" s="92">
        <v>5</v>
      </c>
      <c r="AK107" s="92">
        <v>4</v>
      </c>
      <c r="AL107" s="92">
        <v>7</v>
      </c>
      <c r="AM107" s="31"/>
      <c r="AN107" s="31"/>
      <c r="AO107" s="94">
        <v>4</v>
      </c>
      <c r="AP107" s="92">
        <v>4</v>
      </c>
      <c r="AQ107" s="92">
        <v>1</v>
      </c>
      <c r="AR107" s="92">
        <v>8</v>
      </c>
      <c r="AS107" s="92">
        <v>7</v>
      </c>
      <c r="AT107" s="31"/>
      <c r="AU107" s="31"/>
      <c r="AV107" s="94">
        <v>4</v>
      </c>
      <c r="AW107" s="92">
        <v>4</v>
      </c>
      <c r="AX107" s="92">
        <v>3</v>
      </c>
      <c r="AY107" s="92">
        <v>4</v>
      </c>
      <c r="AZ107" s="92">
        <v>8</v>
      </c>
      <c r="BA107" s="31"/>
      <c r="BB107" s="31"/>
      <c r="BC107" s="94">
        <v>4</v>
      </c>
      <c r="BD107" s="92">
        <v>6</v>
      </c>
      <c r="BE107" s="92">
        <v>3</v>
      </c>
      <c r="BF107" s="92">
        <v>4</v>
      </c>
      <c r="BG107" s="92">
        <v>4</v>
      </c>
      <c r="BH107" s="31"/>
      <c r="BI107" s="31"/>
      <c r="BJ107" s="94">
        <v>4</v>
      </c>
      <c r="BK107" s="92">
        <v>2</v>
      </c>
      <c r="BL107" s="92">
        <v>4</v>
      </c>
      <c r="BM107" s="92">
        <v>0</v>
      </c>
      <c r="BN107" s="92">
        <v>4</v>
      </c>
      <c r="BO107" s="31"/>
      <c r="BP107" s="31"/>
      <c r="BQ107" s="94">
        <v>5</v>
      </c>
      <c r="BR107" s="92">
        <v>5</v>
      </c>
      <c r="BS107" s="92">
        <v>4</v>
      </c>
      <c r="BT107" s="92">
        <v>0</v>
      </c>
      <c r="BU107" s="92">
        <v>0</v>
      </c>
      <c r="BV107" s="31"/>
      <c r="BW107" s="31"/>
      <c r="BX107" s="94">
        <v>4</v>
      </c>
      <c r="BY107" s="92">
        <v>4</v>
      </c>
      <c r="BZ107" s="92">
        <v>4</v>
      </c>
      <c r="CA107" s="92">
        <v>4</v>
      </c>
      <c r="CB107" s="92">
        <v>4</v>
      </c>
      <c r="CC107" s="31"/>
      <c r="CD107" s="31"/>
      <c r="CE107" s="94">
        <v>5</v>
      </c>
      <c r="CF107" s="92">
        <v>4</v>
      </c>
      <c r="CG107" s="92">
        <v>4</v>
      </c>
      <c r="CH107" s="92">
        <v>0</v>
      </c>
      <c r="CI107" s="92">
        <v>3</v>
      </c>
      <c r="CJ107" s="31"/>
      <c r="CK107" s="31"/>
      <c r="CL107" s="94">
        <v>5</v>
      </c>
      <c r="CM107" s="92">
        <v>4</v>
      </c>
      <c r="CN107" s="92">
        <v>3</v>
      </c>
      <c r="CO107" s="92">
        <v>0</v>
      </c>
      <c r="CP107" s="92">
        <v>0</v>
      </c>
      <c r="CQ107" s="31"/>
      <c r="CR107" s="31"/>
      <c r="CS107" s="94">
        <v>0</v>
      </c>
      <c r="CT107" s="92">
        <v>0</v>
      </c>
      <c r="CU107" s="92">
        <v>6</v>
      </c>
      <c r="CV107" s="92">
        <v>7</v>
      </c>
      <c r="CW107" s="92">
        <v>7</v>
      </c>
      <c r="CX107" s="31"/>
      <c r="CY107" s="31"/>
      <c r="CZ107" s="94">
        <v>7</v>
      </c>
      <c r="DA107" s="92">
        <v>6</v>
      </c>
      <c r="DB107" s="92">
        <v>4</v>
      </c>
      <c r="DC107" s="92">
        <v>5</v>
      </c>
      <c r="DD107" s="92">
        <v>3</v>
      </c>
      <c r="DE107" s="31"/>
      <c r="DF107" s="31"/>
      <c r="DG107" s="94">
        <v>2</v>
      </c>
      <c r="DH107" s="92">
        <v>6</v>
      </c>
      <c r="DI107" s="92">
        <v>4</v>
      </c>
      <c r="DJ107" s="92">
        <v>5</v>
      </c>
      <c r="DK107" s="92">
        <v>5</v>
      </c>
      <c r="DL107" s="31"/>
      <c r="DM107" s="31"/>
      <c r="DN107" s="94">
        <v>6</v>
      </c>
      <c r="DO107" s="92">
        <v>5</v>
      </c>
      <c r="DP107" s="92">
        <v>4</v>
      </c>
      <c r="DQ107" s="92">
        <v>2</v>
      </c>
      <c r="DR107" s="92">
        <v>0</v>
      </c>
      <c r="DS107" s="31"/>
      <c r="DT107" s="31"/>
      <c r="DU107" s="94">
        <v>0</v>
      </c>
      <c r="DV107" s="92">
        <v>0</v>
      </c>
      <c r="DW107" s="92">
        <v>0</v>
      </c>
      <c r="DX107" s="92">
        <v>0</v>
      </c>
      <c r="DY107" s="92">
        <v>3</v>
      </c>
      <c r="DZ107" s="31"/>
      <c r="EA107" s="31"/>
      <c r="EB107" s="94">
        <v>5</v>
      </c>
      <c r="EC107" s="92">
        <v>5</v>
      </c>
      <c r="ED107" s="92">
        <v>1</v>
      </c>
      <c r="EE107" s="92">
        <v>0</v>
      </c>
      <c r="EF107" s="92">
        <v>4</v>
      </c>
      <c r="EG107" s="31"/>
      <c r="EH107" s="31"/>
      <c r="EI107" s="94">
        <v>5</v>
      </c>
      <c r="EJ107" s="92">
        <v>1</v>
      </c>
      <c r="EK107" s="92">
        <v>1</v>
      </c>
      <c r="EL107" s="92">
        <v>0</v>
      </c>
      <c r="EM107" s="92">
        <v>0</v>
      </c>
      <c r="EN107" s="31"/>
      <c r="EO107" s="31"/>
      <c r="EP107" s="94">
        <v>4</v>
      </c>
      <c r="EQ107" s="92">
        <v>5</v>
      </c>
      <c r="ER107" s="92">
        <v>6</v>
      </c>
      <c r="ES107" s="92">
        <v>0</v>
      </c>
      <c r="ET107" s="92">
        <v>0</v>
      </c>
      <c r="EU107" s="31"/>
      <c r="EV107" s="31"/>
      <c r="EW107" s="94">
        <v>0</v>
      </c>
      <c r="EX107" s="92">
        <v>0</v>
      </c>
      <c r="EY107" s="92">
        <v>0</v>
      </c>
      <c r="EZ107" s="92">
        <v>0</v>
      </c>
      <c r="FA107" s="92">
        <v>8</v>
      </c>
      <c r="FB107" s="31"/>
      <c r="FC107" s="31"/>
      <c r="FD107" s="94">
        <v>0</v>
      </c>
      <c r="FE107" s="92">
        <v>0</v>
      </c>
      <c r="FF107" s="92">
        <v>0</v>
      </c>
      <c r="FG107" s="92">
        <v>0</v>
      </c>
      <c r="FH107" s="92">
        <v>0</v>
      </c>
      <c r="FI107" s="31"/>
      <c r="FJ107" s="31"/>
      <c r="FK107" s="94">
        <v>8</v>
      </c>
      <c r="FL107" s="92">
        <v>7</v>
      </c>
      <c r="FM107" s="92">
        <v>8</v>
      </c>
      <c r="FN107" s="92">
        <v>4</v>
      </c>
      <c r="FO107" s="92">
        <v>5</v>
      </c>
      <c r="FP107" s="31"/>
      <c r="FQ107" s="31"/>
      <c r="FR107" s="94">
        <v>7</v>
      </c>
      <c r="FS107" s="92">
        <v>2</v>
      </c>
      <c r="FT107" s="92">
        <v>0</v>
      </c>
      <c r="FU107" s="92">
        <v>0</v>
      </c>
      <c r="FV107" s="92">
        <v>0</v>
      </c>
      <c r="FW107" s="31"/>
      <c r="FX107" s="31"/>
      <c r="FY107" s="94">
        <v>0</v>
      </c>
      <c r="FZ107" s="92">
        <v>0</v>
      </c>
      <c r="GA107" s="92">
        <v>0</v>
      </c>
      <c r="GB107" s="92">
        <v>0</v>
      </c>
      <c r="GC107" s="92">
        <v>0</v>
      </c>
      <c r="GD107" s="31"/>
      <c r="GE107" s="31"/>
      <c r="GF107" s="94">
        <v>0</v>
      </c>
      <c r="GG107" s="92">
        <v>0</v>
      </c>
      <c r="GH107" s="92">
        <v>2</v>
      </c>
      <c r="GI107" s="92">
        <v>6</v>
      </c>
      <c r="GJ107" s="92">
        <v>6</v>
      </c>
      <c r="GK107" s="31"/>
      <c r="GL107" s="31"/>
      <c r="GM107" s="94">
        <v>6</v>
      </c>
      <c r="GN107" s="92">
        <v>2</v>
      </c>
      <c r="GO107" s="92">
        <v>5</v>
      </c>
      <c r="GP107" s="92">
        <v>5</v>
      </c>
      <c r="GQ107" s="92">
        <v>5</v>
      </c>
      <c r="GR107" s="31"/>
      <c r="GS107" s="31"/>
      <c r="GT107" s="94">
        <v>7</v>
      </c>
      <c r="GU107" s="92">
        <v>5</v>
      </c>
      <c r="GV107" s="92">
        <v>2</v>
      </c>
      <c r="GW107" s="92">
        <v>4</v>
      </c>
      <c r="GX107" s="92">
        <v>0</v>
      </c>
      <c r="GY107" s="31"/>
      <c r="GZ107" s="31"/>
      <c r="HA107" s="94">
        <v>0</v>
      </c>
      <c r="HB107" s="92">
        <v>0</v>
      </c>
      <c r="HC107" s="92">
        <v>0</v>
      </c>
      <c r="HD107" s="92">
        <v>6</v>
      </c>
      <c r="HE107" s="92">
        <v>4</v>
      </c>
      <c r="HF107" s="31"/>
      <c r="HG107" s="31"/>
      <c r="HH107" s="94">
        <v>7</v>
      </c>
      <c r="HI107" s="92">
        <v>6</v>
      </c>
      <c r="HJ107" s="92">
        <v>4</v>
      </c>
      <c r="HK107" s="92">
        <v>3</v>
      </c>
      <c r="HL107" s="92">
        <v>3</v>
      </c>
      <c r="HM107" s="31"/>
      <c r="HN107" s="31"/>
      <c r="HO107" s="94">
        <v>3</v>
      </c>
      <c r="HP107" s="92">
        <v>2</v>
      </c>
      <c r="HQ107" s="92">
        <v>0</v>
      </c>
      <c r="HR107" s="92">
        <v>2</v>
      </c>
      <c r="HS107" s="92">
        <v>2</v>
      </c>
      <c r="HT107" s="31"/>
      <c r="HU107" s="31"/>
      <c r="HV107" s="94"/>
      <c r="HW107" s="92"/>
      <c r="HX107" s="92"/>
      <c r="HY107" s="92"/>
      <c r="HZ107" s="92">
        <v>2</v>
      </c>
      <c r="IA107" s="31"/>
      <c r="IB107" s="31"/>
      <c r="IC107" s="94">
        <v>2</v>
      </c>
      <c r="ID107" s="92">
        <v>0</v>
      </c>
      <c r="IE107" s="92">
        <v>0</v>
      </c>
      <c r="IF107" s="92">
        <v>0</v>
      </c>
      <c r="IG107" s="92">
        <v>2</v>
      </c>
      <c r="IH107" s="31"/>
      <c r="II107" s="31"/>
      <c r="IJ107" s="94">
        <v>5</v>
      </c>
      <c r="IK107" s="92">
        <v>5</v>
      </c>
      <c r="IL107" s="92">
        <v>5</v>
      </c>
      <c r="IM107" s="92">
        <v>5</v>
      </c>
      <c r="IN107" s="92">
        <v>5</v>
      </c>
      <c r="IO107" s="31"/>
      <c r="IP107" s="31"/>
      <c r="IQ107" s="94">
        <v>5</v>
      </c>
      <c r="IR107" s="92">
        <v>5</v>
      </c>
      <c r="IS107" s="92">
        <v>5</v>
      </c>
      <c r="IT107" s="92">
        <v>5</v>
      </c>
      <c r="IU107" s="92">
        <v>5</v>
      </c>
      <c r="IV107" s="31"/>
      <c r="IW107" s="31"/>
      <c r="IX107" s="94">
        <v>0</v>
      </c>
      <c r="IY107" s="92">
        <v>0</v>
      </c>
      <c r="IZ107" s="92">
        <v>0</v>
      </c>
      <c r="JA107" s="92">
        <v>5</v>
      </c>
      <c r="JB107" s="92">
        <v>5</v>
      </c>
      <c r="JC107" s="31"/>
      <c r="JD107" s="31"/>
      <c r="JE107" s="94">
        <v>3</v>
      </c>
      <c r="JF107" s="92">
        <v>4</v>
      </c>
      <c r="JG107" s="92">
        <v>3</v>
      </c>
      <c r="JH107" s="92">
        <v>2</v>
      </c>
      <c r="JI107" s="92">
        <v>6</v>
      </c>
      <c r="JJ107" s="31"/>
      <c r="JK107" s="31"/>
      <c r="JL107" s="94">
        <v>5</v>
      </c>
      <c r="JM107" s="92">
        <v>4</v>
      </c>
      <c r="JN107" s="92">
        <v>4</v>
      </c>
      <c r="JO107" s="92">
        <v>2</v>
      </c>
      <c r="JP107" s="92"/>
      <c r="JQ107" s="31"/>
      <c r="JR107" s="31"/>
      <c r="JS107" s="94">
        <v>0</v>
      </c>
      <c r="JT107" s="92">
        <v>0</v>
      </c>
      <c r="JU107" s="92">
        <v>0</v>
      </c>
      <c r="JV107" s="92">
        <v>0</v>
      </c>
      <c r="JW107" s="92">
        <v>0</v>
      </c>
      <c r="JX107" s="31"/>
      <c r="JY107" s="31"/>
      <c r="JZ107" s="94">
        <v>6</v>
      </c>
      <c r="KA107" s="92">
        <v>5</v>
      </c>
      <c r="KB107" s="92">
        <v>5</v>
      </c>
      <c r="KC107" s="92">
        <v>5</v>
      </c>
      <c r="KD107" s="92">
        <v>4</v>
      </c>
      <c r="KE107" s="31"/>
      <c r="KF107" s="31"/>
      <c r="KG107" s="94">
        <v>5</v>
      </c>
      <c r="KH107" s="92">
        <v>5</v>
      </c>
      <c r="KI107" s="92">
        <v>3</v>
      </c>
      <c r="KJ107" s="92">
        <v>0</v>
      </c>
      <c r="KK107" s="92">
        <v>6</v>
      </c>
      <c r="KL107" s="31"/>
      <c r="KM107" s="31"/>
      <c r="KN107" s="94">
        <v>5</v>
      </c>
      <c r="KO107" s="92">
        <v>5</v>
      </c>
      <c r="KP107" s="92">
        <v>3</v>
      </c>
      <c r="KQ107" s="92">
        <v>0</v>
      </c>
      <c r="KR107" s="92">
        <v>0</v>
      </c>
      <c r="KS107" s="31"/>
      <c r="KT107" s="31"/>
      <c r="KU107" s="94">
        <v>0</v>
      </c>
      <c r="KV107" s="28">
        <v>0</v>
      </c>
      <c r="KW107" s="28">
        <v>0</v>
      </c>
      <c r="KX107" s="28">
        <v>6</v>
      </c>
      <c r="KY107" s="92">
        <v>6</v>
      </c>
      <c r="KZ107" s="31"/>
      <c r="LA107" s="31"/>
      <c r="LB107" s="94">
        <v>6</v>
      </c>
      <c r="LC107" s="92">
        <v>2</v>
      </c>
      <c r="LD107" s="92">
        <v>9</v>
      </c>
      <c r="LE107" s="92">
        <v>4</v>
      </c>
      <c r="LF107" s="92">
        <v>0</v>
      </c>
      <c r="LG107" s="31"/>
      <c r="LH107" s="31"/>
      <c r="LI107" s="94">
        <v>0</v>
      </c>
      <c r="LJ107" s="92">
        <v>0</v>
      </c>
      <c r="LK107" s="92">
        <v>0</v>
      </c>
      <c r="LL107" s="92">
        <v>0</v>
      </c>
      <c r="LM107" s="92">
        <v>6</v>
      </c>
      <c r="LN107" s="31"/>
      <c r="LO107" s="31"/>
      <c r="LP107" s="94">
        <v>6</v>
      </c>
      <c r="LQ107" s="92">
        <v>6</v>
      </c>
      <c r="LR107" s="92">
        <v>3</v>
      </c>
      <c r="LS107" s="92">
        <v>3</v>
      </c>
      <c r="LT107" s="92">
        <v>5</v>
      </c>
      <c r="LU107" s="31"/>
      <c r="LV107" s="31"/>
      <c r="LW107" s="94">
        <v>2</v>
      </c>
      <c r="LX107" s="92">
        <v>5</v>
      </c>
      <c r="LY107" s="92">
        <v>4</v>
      </c>
      <c r="LZ107" s="92">
        <v>4</v>
      </c>
      <c r="MA107" s="92">
        <v>4</v>
      </c>
      <c r="MB107" s="31"/>
      <c r="MC107" s="31"/>
      <c r="MD107" s="94">
        <v>4</v>
      </c>
      <c r="ME107" s="92">
        <v>4</v>
      </c>
      <c r="MF107" s="92">
        <v>4</v>
      </c>
      <c r="MG107" s="92">
        <v>4</v>
      </c>
      <c r="MH107" s="92">
        <v>6</v>
      </c>
      <c r="MI107" s="31"/>
      <c r="MJ107" s="31"/>
      <c r="MK107" s="94">
        <v>6</v>
      </c>
      <c r="ML107" s="92">
        <v>6</v>
      </c>
      <c r="MM107" s="92">
        <v>5</v>
      </c>
      <c r="MN107" s="92">
        <v>6</v>
      </c>
      <c r="MO107" s="92">
        <v>3</v>
      </c>
      <c r="MP107" s="31"/>
      <c r="MQ107" s="31"/>
      <c r="MR107" s="94">
        <v>0</v>
      </c>
      <c r="MS107" s="92">
        <v>0</v>
      </c>
      <c r="MT107" s="92">
        <v>0</v>
      </c>
      <c r="MU107" s="92">
        <v>0</v>
      </c>
      <c r="MV107" s="92">
        <v>0</v>
      </c>
      <c r="MW107" s="31"/>
      <c r="MX107" s="31"/>
      <c r="MY107" s="94"/>
      <c r="MZ107" s="92"/>
      <c r="NA107" s="92"/>
      <c r="NB107" s="92"/>
      <c r="NC107" s="92"/>
      <c r="ND107" s="31"/>
      <c r="NE107" s="31"/>
      <c r="NF107" s="16" t="s">
        <v>759</v>
      </c>
    </row>
    <row r="108" spans="1:370" s="109" customFormat="1" ht="15.75" x14ac:dyDescent="0.25">
      <c r="A108" s="22" t="s">
        <v>899</v>
      </c>
      <c r="B108" s="23" t="s">
        <v>900</v>
      </c>
      <c r="C108" s="34">
        <f>C107*20</f>
        <v>200</v>
      </c>
      <c r="D108" s="35" t="s">
        <v>824</v>
      </c>
      <c r="E108" s="25"/>
      <c r="F108" s="36">
        <f>F107*20</f>
        <v>0</v>
      </c>
      <c r="G108" s="36">
        <f>G107*20</f>
        <v>0</v>
      </c>
      <c r="H108" s="36">
        <f>H107*20</f>
        <v>0</v>
      </c>
      <c r="I108" s="37">
        <f t="shared" ref="I108" si="212">I107*20</f>
        <v>0</v>
      </c>
      <c r="J108" s="31"/>
      <c r="K108" s="31"/>
      <c r="L108" s="31"/>
      <c r="M108" s="36">
        <f>M107*12</f>
        <v>36</v>
      </c>
      <c r="N108" s="36">
        <f>N107*12</f>
        <v>36</v>
      </c>
      <c r="O108" s="36">
        <f>O107*12</f>
        <v>48</v>
      </c>
      <c r="P108" s="36">
        <f>P107*12</f>
        <v>48</v>
      </c>
      <c r="Q108" s="36">
        <f>Q107*12</f>
        <v>48</v>
      </c>
      <c r="R108" s="31"/>
      <c r="S108" s="31"/>
      <c r="T108" s="36">
        <f>T107*12</f>
        <v>60</v>
      </c>
      <c r="U108" s="36">
        <f>U107*12</f>
        <v>48</v>
      </c>
      <c r="V108" s="36">
        <f>V107*12</f>
        <v>48</v>
      </c>
      <c r="W108" s="36">
        <f>W107*12</f>
        <v>36</v>
      </c>
      <c r="X108" s="36">
        <f>X107*12</f>
        <v>48</v>
      </c>
      <c r="Y108" s="31"/>
      <c r="Z108" s="31"/>
      <c r="AA108" s="36">
        <f>AA107*12</f>
        <v>36</v>
      </c>
      <c r="AB108" s="36">
        <v>0</v>
      </c>
      <c r="AC108" s="36">
        <f>AC107*12</f>
        <v>48</v>
      </c>
      <c r="AD108" s="36">
        <f>AD107*12</f>
        <v>0</v>
      </c>
      <c r="AE108" s="36">
        <f>AE107*12</f>
        <v>36</v>
      </c>
      <c r="AF108" s="31"/>
      <c r="AG108" s="31"/>
      <c r="AH108" s="36">
        <f>AH107*12</f>
        <v>96</v>
      </c>
      <c r="AI108" s="36">
        <f>AI107*12</f>
        <v>60</v>
      </c>
      <c r="AJ108" s="36">
        <f>AJ107*12</f>
        <v>60</v>
      </c>
      <c r="AK108" s="36">
        <f>AK107*12</f>
        <v>48</v>
      </c>
      <c r="AL108" s="36">
        <f>AL107*12</f>
        <v>84</v>
      </c>
      <c r="AM108" s="31"/>
      <c r="AN108" s="31"/>
      <c r="AO108" s="36">
        <f>AO107*12</f>
        <v>48</v>
      </c>
      <c r="AP108" s="36">
        <f>AP107*12</f>
        <v>48</v>
      </c>
      <c r="AQ108" s="36">
        <f>AQ107*12</f>
        <v>12</v>
      </c>
      <c r="AR108" s="36">
        <f>AR107*12</f>
        <v>96</v>
      </c>
      <c r="AS108" s="36">
        <f>AS107*12</f>
        <v>84</v>
      </c>
      <c r="AT108" s="31"/>
      <c r="AU108" s="31"/>
      <c r="AV108" s="36">
        <f>AV107*12</f>
        <v>48</v>
      </c>
      <c r="AW108" s="36">
        <f>AW107*12</f>
        <v>48</v>
      </c>
      <c r="AX108" s="36">
        <f>AX107*12</f>
        <v>36</v>
      </c>
      <c r="AY108" s="36">
        <f>AY107*12</f>
        <v>48</v>
      </c>
      <c r="AZ108" s="36">
        <f>AZ107*12</f>
        <v>96</v>
      </c>
      <c r="BA108" s="31"/>
      <c r="BB108" s="31"/>
      <c r="BC108" s="36">
        <f>BC107*12</f>
        <v>48</v>
      </c>
      <c r="BD108" s="36">
        <f>BD107*12</f>
        <v>72</v>
      </c>
      <c r="BE108" s="36">
        <f>BE107*12</f>
        <v>36</v>
      </c>
      <c r="BF108" s="36">
        <f>BF107*12</f>
        <v>48</v>
      </c>
      <c r="BG108" s="36">
        <f>BG107*12</f>
        <v>48</v>
      </c>
      <c r="BH108" s="31"/>
      <c r="BI108" s="31"/>
      <c r="BJ108" s="36">
        <f>BJ107*12</f>
        <v>48</v>
      </c>
      <c r="BK108" s="36">
        <f>BK107*12</f>
        <v>24</v>
      </c>
      <c r="BL108" s="36">
        <f>BL107*12</f>
        <v>48</v>
      </c>
      <c r="BM108" s="36">
        <f>BM107*12</f>
        <v>0</v>
      </c>
      <c r="BN108" s="36">
        <f>BN107*12</f>
        <v>48</v>
      </c>
      <c r="BO108" s="31"/>
      <c r="BP108" s="31"/>
      <c r="BQ108" s="36">
        <f>BQ107*12</f>
        <v>60</v>
      </c>
      <c r="BR108" s="36">
        <f>BR107*12</f>
        <v>60</v>
      </c>
      <c r="BS108" s="36">
        <f>BS107*12</f>
        <v>48</v>
      </c>
      <c r="BT108" s="36">
        <f>BT107*12</f>
        <v>0</v>
      </c>
      <c r="BU108" s="36">
        <f>BU107*12</f>
        <v>0</v>
      </c>
      <c r="BV108" s="31"/>
      <c r="BW108" s="31"/>
      <c r="BX108" s="36">
        <f>BX107*12</f>
        <v>48</v>
      </c>
      <c r="BY108" s="36">
        <f>BY107*12</f>
        <v>48</v>
      </c>
      <c r="BZ108" s="36">
        <f>BZ107*12</f>
        <v>48</v>
      </c>
      <c r="CA108" s="36">
        <f>CA107*12</f>
        <v>48</v>
      </c>
      <c r="CB108" s="36">
        <f>CB107*12</f>
        <v>48</v>
      </c>
      <c r="CC108" s="31"/>
      <c r="CD108" s="31"/>
      <c r="CE108" s="36">
        <f>CE107*12</f>
        <v>60</v>
      </c>
      <c r="CF108" s="36">
        <f>CF107*12</f>
        <v>48</v>
      </c>
      <c r="CG108" s="36">
        <f>CG107*12</f>
        <v>48</v>
      </c>
      <c r="CH108" s="36">
        <f>CH107*12</f>
        <v>0</v>
      </c>
      <c r="CI108" s="36">
        <f>CI107*12</f>
        <v>36</v>
      </c>
      <c r="CJ108" s="31"/>
      <c r="CK108" s="31"/>
      <c r="CL108" s="36">
        <f>CL107*12</f>
        <v>60</v>
      </c>
      <c r="CM108" s="36">
        <f>CM107*12</f>
        <v>48</v>
      </c>
      <c r="CN108" s="36">
        <f>CN107*12</f>
        <v>36</v>
      </c>
      <c r="CO108" s="36">
        <f>CO107*12</f>
        <v>0</v>
      </c>
      <c r="CP108" s="36">
        <f>CP107*12</f>
        <v>0</v>
      </c>
      <c r="CQ108" s="31"/>
      <c r="CR108" s="31"/>
      <c r="CS108" s="36">
        <f>CS107*12</f>
        <v>0</v>
      </c>
      <c r="CT108" s="36">
        <f>CT107*12</f>
        <v>0</v>
      </c>
      <c r="CU108" s="36">
        <f>CU107*12</f>
        <v>72</v>
      </c>
      <c r="CV108" s="36">
        <f>CV107*12</f>
        <v>84</v>
      </c>
      <c r="CW108" s="36">
        <f>CW107*12</f>
        <v>84</v>
      </c>
      <c r="CX108" s="31"/>
      <c r="CY108" s="31"/>
      <c r="CZ108" s="36">
        <f>CZ107*12</f>
        <v>84</v>
      </c>
      <c r="DA108" s="36">
        <f>DA107*12</f>
        <v>72</v>
      </c>
      <c r="DB108" s="36">
        <f>DB107*12</f>
        <v>48</v>
      </c>
      <c r="DC108" s="36">
        <f>DC107*12</f>
        <v>60</v>
      </c>
      <c r="DD108" s="36">
        <f>DD107*12</f>
        <v>36</v>
      </c>
      <c r="DE108" s="31"/>
      <c r="DF108" s="31"/>
      <c r="DG108" s="36">
        <f>DG107*12</f>
        <v>24</v>
      </c>
      <c r="DH108" s="36">
        <f>DH107*12</f>
        <v>72</v>
      </c>
      <c r="DI108" s="36">
        <f>DI107*12</f>
        <v>48</v>
      </c>
      <c r="DJ108" s="36">
        <f>DJ107*12</f>
        <v>60</v>
      </c>
      <c r="DK108" s="36">
        <f>DK107*12</f>
        <v>60</v>
      </c>
      <c r="DL108" s="31"/>
      <c r="DM108" s="31"/>
      <c r="DN108" s="36">
        <f>DN107*12</f>
        <v>72</v>
      </c>
      <c r="DO108" s="36">
        <f>DO107*12</f>
        <v>60</v>
      </c>
      <c r="DP108" s="36">
        <f>DP107*12</f>
        <v>48</v>
      </c>
      <c r="DQ108" s="36">
        <f>DQ107*12</f>
        <v>24</v>
      </c>
      <c r="DR108" s="36">
        <f>DR107*12</f>
        <v>0</v>
      </c>
      <c r="DS108" s="31"/>
      <c r="DT108" s="31"/>
      <c r="DU108" s="36">
        <f>DU107*12</f>
        <v>0</v>
      </c>
      <c r="DV108" s="36">
        <f>DV107*12</f>
        <v>0</v>
      </c>
      <c r="DW108" s="36">
        <f>DW107*12</f>
        <v>0</v>
      </c>
      <c r="DX108" s="36">
        <f>DX107*12</f>
        <v>0</v>
      </c>
      <c r="DY108" s="36">
        <f>DY107*12</f>
        <v>36</v>
      </c>
      <c r="DZ108" s="31"/>
      <c r="EA108" s="31"/>
      <c r="EB108" s="36">
        <f>EB107*12</f>
        <v>60</v>
      </c>
      <c r="EC108" s="36">
        <f>EC107*12</f>
        <v>60</v>
      </c>
      <c r="ED108" s="36">
        <f>ED107*12</f>
        <v>12</v>
      </c>
      <c r="EE108" s="36">
        <f>EE107*12</f>
        <v>0</v>
      </c>
      <c r="EF108" s="36">
        <f>EF107*12</f>
        <v>48</v>
      </c>
      <c r="EG108" s="31"/>
      <c r="EH108" s="31"/>
      <c r="EI108" s="36">
        <f>EI107*12</f>
        <v>60</v>
      </c>
      <c r="EJ108" s="36">
        <f>EJ107*12</f>
        <v>12</v>
      </c>
      <c r="EK108" s="36">
        <f>EK107*12</f>
        <v>12</v>
      </c>
      <c r="EL108" s="36">
        <f>EL107*12</f>
        <v>0</v>
      </c>
      <c r="EM108" s="36">
        <f>EM107*12</f>
        <v>0</v>
      </c>
      <c r="EN108" s="31"/>
      <c r="EO108" s="31"/>
      <c r="EP108" s="36">
        <f>EP107*20</f>
        <v>80</v>
      </c>
      <c r="EQ108" s="36">
        <f>EQ107*20</f>
        <v>100</v>
      </c>
      <c r="ER108" s="36">
        <f>ER107*20</f>
        <v>120</v>
      </c>
      <c r="ES108" s="37">
        <f t="shared" ref="ES108:ET108" si="213">ES107*20</f>
        <v>0</v>
      </c>
      <c r="ET108" s="37">
        <f t="shared" si="213"/>
        <v>0</v>
      </c>
      <c r="EU108" s="31"/>
      <c r="EV108" s="31"/>
      <c r="EW108" s="36">
        <f>EW107*20</f>
        <v>0</v>
      </c>
      <c r="EX108" s="36">
        <f>EX107*20</f>
        <v>0</v>
      </c>
      <c r="EY108" s="36">
        <f>EY107*20</f>
        <v>0</v>
      </c>
      <c r="EZ108" s="37">
        <f t="shared" ref="EZ108:FA108" si="214">EZ107*20</f>
        <v>0</v>
      </c>
      <c r="FA108" s="37">
        <f t="shared" si="214"/>
        <v>160</v>
      </c>
      <c r="FB108" s="31"/>
      <c r="FC108" s="31"/>
      <c r="FD108" s="36">
        <f>FD107*20</f>
        <v>0</v>
      </c>
      <c r="FE108" s="36">
        <f>FE107*20</f>
        <v>0</v>
      </c>
      <c r="FF108" s="36">
        <f>FF107*20</f>
        <v>0</v>
      </c>
      <c r="FG108" s="37">
        <f t="shared" ref="FG108:FH108" si="215">FG107*20</f>
        <v>0</v>
      </c>
      <c r="FH108" s="37">
        <f t="shared" si="215"/>
        <v>0</v>
      </c>
      <c r="FI108" s="31"/>
      <c r="FJ108" s="31"/>
      <c r="FK108" s="36">
        <f>FK107*20</f>
        <v>160</v>
      </c>
      <c r="FL108" s="36">
        <f>FL107*20</f>
        <v>140</v>
      </c>
      <c r="FM108" s="36">
        <f>FM107*20</f>
        <v>160</v>
      </c>
      <c r="FN108" s="37">
        <f t="shared" ref="FN108:FO108" si="216">FN107*20</f>
        <v>80</v>
      </c>
      <c r="FO108" s="37">
        <f t="shared" si="216"/>
        <v>100</v>
      </c>
      <c r="FP108" s="31"/>
      <c r="FQ108" s="31"/>
      <c r="FR108" s="36">
        <f>FR107*20</f>
        <v>140</v>
      </c>
      <c r="FS108" s="36">
        <f>FS107*20</f>
        <v>40</v>
      </c>
      <c r="FT108" s="36">
        <f>FT107*20</f>
        <v>0</v>
      </c>
      <c r="FU108" s="37">
        <f t="shared" ref="FU108:FV108" si="217">FU107*20</f>
        <v>0</v>
      </c>
      <c r="FV108" s="37">
        <f t="shared" si="217"/>
        <v>0</v>
      </c>
      <c r="FW108" s="31"/>
      <c r="FX108" s="31"/>
      <c r="FY108" s="36">
        <f>FY107*20</f>
        <v>0</v>
      </c>
      <c r="FZ108" s="36">
        <f>FZ107*20</f>
        <v>0</v>
      </c>
      <c r="GA108" s="36">
        <f>GA107*20</f>
        <v>0</v>
      </c>
      <c r="GB108" s="37">
        <f t="shared" ref="GB108:GC108" si="218">GB107*20</f>
        <v>0</v>
      </c>
      <c r="GC108" s="37">
        <f t="shared" si="218"/>
        <v>0</v>
      </c>
      <c r="GD108" s="31"/>
      <c r="GE108" s="31"/>
      <c r="GF108" s="36">
        <f>GF107*20</f>
        <v>0</v>
      </c>
      <c r="GG108" s="36">
        <f>GG107*20</f>
        <v>0</v>
      </c>
      <c r="GH108" s="36">
        <f>GH107*20</f>
        <v>40</v>
      </c>
      <c r="GI108" s="37">
        <f t="shared" ref="GI108:GJ108" si="219">GI107*20</f>
        <v>120</v>
      </c>
      <c r="GJ108" s="37">
        <f t="shared" si="219"/>
        <v>120</v>
      </c>
      <c r="GK108" s="31"/>
      <c r="GL108" s="31"/>
      <c r="GM108" s="36">
        <f>GM107*20</f>
        <v>120</v>
      </c>
      <c r="GN108" s="36">
        <f>GN107*20</f>
        <v>40</v>
      </c>
      <c r="GO108" s="36">
        <f>GO107*20</f>
        <v>100</v>
      </c>
      <c r="GP108" s="37">
        <f t="shared" ref="GP108:GQ108" si="220">GP107*20</f>
        <v>100</v>
      </c>
      <c r="GQ108" s="37">
        <f t="shared" si="220"/>
        <v>100</v>
      </c>
      <c r="GR108" s="31"/>
      <c r="GS108" s="31"/>
      <c r="GT108" s="36">
        <f>GT107*20</f>
        <v>140</v>
      </c>
      <c r="GU108" s="36">
        <f>GU107*20</f>
        <v>100</v>
      </c>
      <c r="GV108" s="36">
        <f>GV107*20</f>
        <v>40</v>
      </c>
      <c r="GW108" s="37">
        <f t="shared" ref="GW108:GX108" si="221">GW107*20</f>
        <v>80</v>
      </c>
      <c r="GX108" s="37">
        <f t="shared" si="221"/>
        <v>0</v>
      </c>
      <c r="GY108" s="31"/>
      <c r="GZ108" s="31"/>
      <c r="HA108" s="36">
        <f>HA107*20</f>
        <v>0</v>
      </c>
      <c r="HB108" s="36">
        <f>HB107*20</f>
        <v>0</v>
      </c>
      <c r="HC108" s="36">
        <f>HC107*20</f>
        <v>0</v>
      </c>
      <c r="HD108" s="37">
        <f t="shared" ref="HD108:HE108" si="222">HD107*20</f>
        <v>120</v>
      </c>
      <c r="HE108" s="37">
        <f t="shared" si="222"/>
        <v>80</v>
      </c>
      <c r="HF108" s="31"/>
      <c r="HG108" s="31"/>
      <c r="HH108" s="36">
        <f>HH107*20</f>
        <v>140</v>
      </c>
      <c r="HI108" s="36">
        <f>HI107*20</f>
        <v>120</v>
      </c>
      <c r="HJ108" s="36">
        <f>HJ107*20</f>
        <v>80</v>
      </c>
      <c r="HK108" s="37">
        <f t="shared" ref="HK108:HL108" si="223">HK107*20</f>
        <v>60</v>
      </c>
      <c r="HL108" s="37">
        <f t="shared" si="223"/>
        <v>60</v>
      </c>
      <c r="HM108" s="31"/>
      <c r="HN108" s="31"/>
      <c r="HO108" s="36">
        <f>HO107*20</f>
        <v>60</v>
      </c>
      <c r="HP108" s="36">
        <f>HP107*20</f>
        <v>40</v>
      </c>
      <c r="HQ108" s="36">
        <f>HQ107*20</f>
        <v>0</v>
      </c>
      <c r="HR108" s="37">
        <f t="shared" ref="HR108:HS108" si="224">HR107*20</f>
        <v>40</v>
      </c>
      <c r="HS108" s="37">
        <f t="shared" si="224"/>
        <v>40</v>
      </c>
      <c r="HT108" s="31"/>
      <c r="HU108" s="31"/>
      <c r="HV108" s="36">
        <f>HV107*20</f>
        <v>0</v>
      </c>
      <c r="HW108" s="36">
        <f>HW107*20</f>
        <v>0</v>
      </c>
      <c r="HX108" s="36">
        <f>HX107*20</f>
        <v>0</v>
      </c>
      <c r="HY108" s="37">
        <f t="shared" ref="HY108" si="225">HY107*20</f>
        <v>0</v>
      </c>
      <c r="HZ108" s="37">
        <f>HZ107*20</f>
        <v>40</v>
      </c>
      <c r="IA108" s="31"/>
      <c r="IB108" s="31"/>
      <c r="IC108" s="36">
        <f>IC107*20</f>
        <v>40</v>
      </c>
      <c r="ID108" s="36">
        <f>ID107*20</f>
        <v>0</v>
      </c>
      <c r="IE108" s="36">
        <f>IE107*20</f>
        <v>0</v>
      </c>
      <c r="IF108" s="37">
        <f t="shared" ref="IF108:IG108" si="226">IF107*20</f>
        <v>0</v>
      </c>
      <c r="IG108" s="37">
        <f t="shared" si="226"/>
        <v>40</v>
      </c>
      <c r="IH108" s="31"/>
      <c r="II108" s="31"/>
      <c r="IJ108" s="36">
        <f>IJ107*20</f>
        <v>100</v>
      </c>
      <c r="IK108" s="36">
        <f>IK107*20</f>
        <v>100</v>
      </c>
      <c r="IL108" s="36">
        <f>IL107*20</f>
        <v>100</v>
      </c>
      <c r="IM108" s="37">
        <f t="shared" ref="IM108:IN108" si="227">IM107*20</f>
        <v>100</v>
      </c>
      <c r="IN108" s="37">
        <f t="shared" si="227"/>
        <v>100</v>
      </c>
      <c r="IO108" s="31"/>
      <c r="IP108" s="31"/>
      <c r="IQ108" s="36">
        <f>IQ107*20</f>
        <v>100</v>
      </c>
      <c r="IR108" s="36">
        <f>IR107*20</f>
        <v>100</v>
      </c>
      <c r="IS108" s="36">
        <f>IS107*20</f>
        <v>100</v>
      </c>
      <c r="IT108" s="37">
        <f t="shared" ref="IT108:IU108" si="228">IT107*20</f>
        <v>100</v>
      </c>
      <c r="IU108" s="37">
        <f t="shared" si="228"/>
        <v>100</v>
      </c>
      <c r="IV108" s="31"/>
      <c r="IW108" s="31"/>
      <c r="IX108" s="36">
        <f>IX107*20</f>
        <v>0</v>
      </c>
      <c r="IY108" s="36">
        <f>IY107*20</f>
        <v>0</v>
      </c>
      <c r="IZ108" s="36">
        <f>IZ107*20</f>
        <v>0</v>
      </c>
      <c r="JA108" s="37">
        <f>JA107*12</f>
        <v>60</v>
      </c>
      <c r="JB108" s="37">
        <f>JB107*12</f>
        <v>60</v>
      </c>
      <c r="JC108" s="31"/>
      <c r="JD108" s="31"/>
      <c r="JE108" s="37">
        <f t="shared" ref="JE108:JI108" si="229">JE107*12</f>
        <v>36</v>
      </c>
      <c r="JF108" s="37">
        <f t="shared" si="229"/>
        <v>48</v>
      </c>
      <c r="JG108" s="37">
        <f t="shared" si="229"/>
        <v>36</v>
      </c>
      <c r="JH108" s="37">
        <f t="shared" si="229"/>
        <v>24</v>
      </c>
      <c r="JI108" s="37">
        <f t="shared" si="229"/>
        <v>72</v>
      </c>
      <c r="JJ108" s="31"/>
      <c r="JK108" s="31"/>
      <c r="JL108" s="36">
        <f>JL107*20</f>
        <v>100</v>
      </c>
      <c r="JM108" s="36">
        <f>JM107*20</f>
        <v>80</v>
      </c>
      <c r="JN108" s="36">
        <f>JN107*20</f>
        <v>80</v>
      </c>
      <c r="JO108" s="37">
        <f t="shared" ref="JO108:JP108" si="230">JO107*20</f>
        <v>40</v>
      </c>
      <c r="JP108" s="37">
        <f t="shared" si="230"/>
        <v>0</v>
      </c>
      <c r="JQ108" s="31"/>
      <c r="JR108" s="31"/>
      <c r="JS108" s="36">
        <f>JS107*20</f>
        <v>0</v>
      </c>
      <c r="JT108" s="36">
        <f>JT107*20</f>
        <v>0</v>
      </c>
      <c r="JU108" s="36">
        <f>JU107*20</f>
        <v>0</v>
      </c>
      <c r="JV108" s="37">
        <f t="shared" ref="JV108:JW108" si="231">JV107*20</f>
        <v>0</v>
      </c>
      <c r="JW108" s="37">
        <f t="shared" si="231"/>
        <v>0</v>
      </c>
      <c r="JX108" s="31"/>
      <c r="JY108" s="31"/>
      <c r="JZ108" s="36">
        <f>JZ107*20</f>
        <v>120</v>
      </c>
      <c r="KA108" s="36">
        <f>KA107*20</f>
        <v>100</v>
      </c>
      <c r="KB108" s="36">
        <f>KB107*20</f>
        <v>100</v>
      </c>
      <c r="KC108" s="37">
        <f t="shared" ref="KC108:KD108" si="232">KC107*20</f>
        <v>100</v>
      </c>
      <c r="KD108" s="37">
        <f t="shared" si="232"/>
        <v>80</v>
      </c>
      <c r="KE108" s="31"/>
      <c r="KF108" s="31"/>
      <c r="KG108" s="36">
        <f>KG107*20</f>
        <v>100</v>
      </c>
      <c r="KH108" s="36">
        <f>KH107*20</f>
        <v>100</v>
      </c>
      <c r="KI108" s="36">
        <f>KI107*20</f>
        <v>60</v>
      </c>
      <c r="KJ108" s="37">
        <f t="shared" ref="KJ108:KK108" si="233">KJ107*20</f>
        <v>0</v>
      </c>
      <c r="KK108" s="37">
        <f t="shared" si="233"/>
        <v>120</v>
      </c>
      <c r="KL108" s="31"/>
      <c r="KM108" s="31"/>
      <c r="KN108" s="36">
        <f>KN107*20</f>
        <v>100</v>
      </c>
      <c r="KO108" s="36">
        <f>KO107*20</f>
        <v>100</v>
      </c>
      <c r="KP108" s="36">
        <f>KP107*20</f>
        <v>60</v>
      </c>
      <c r="KQ108" s="37">
        <f t="shared" ref="KQ108:KR108" si="234">KQ107*20</f>
        <v>0</v>
      </c>
      <c r="KR108" s="37">
        <f t="shared" si="234"/>
        <v>0</v>
      </c>
      <c r="KS108" s="31"/>
      <c r="KT108" s="31"/>
      <c r="KU108" s="36">
        <f>KU107*20</f>
        <v>0</v>
      </c>
      <c r="KV108" s="36">
        <f>KV107*20</f>
        <v>0</v>
      </c>
      <c r="KW108" s="36">
        <f>KW107*20</f>
        <v>0</v>
      </c>
      <c r="KX108" s="37">
        <f t="shared" ref="KX108:KY108" si="235">KX107*20</f>
        <v>120</v>
      </c>
      <c r="KY108" s="37">
        <f t="shared" si="235"/>
        <v>120</v>
      </c>
      <c r="KZ108" s="31"/>
      <c r="LA108" s="31"/>
      <c r="LB108" s="36">
        <f>LB107*20</f>
        <v>120</v>
      </c>
      <c r="LC108" s="36">
        <f>LC107*20</f>
        <v>40</v>
      </c>
      <c r="LD108" s="36">
        <f>LD107*20</f>
        <v>180</v>
      </c>
      <c r="LE108" s="37">
        <f t="shared" ref="LE108:LF108" si="236">LE107*20</f>
        <v>80</v>
      </c>
      <c r="LF108" s="37">
        <f t="shared" si="236"/>
        <v>0</v>
      </c>
      <c r="LG108" s="31"/>
      <c r="LH108" s="31"/>
      <c r="LI108" s="36">
        <f>LI107*20</f>
        <v>0</v>
      </c>
      <c r="LJ108" s="36">
        <f>LJ107*20</f>
        <v>0</v>
      </c>
      <c r="LK108" s="36">
        <f>LK107*20</f>
        <v>0</v>
      </c>
      <c r="LL108" s="37">
        <f t="shared" ref="LL108:LM108" si="237">LL107*20</f>
        <v>0</v>
      </c>
      <c r="LM108" s="37">
        <f t="shared" si="237"/>
        <v>120</v>
      </c>
      <c r="LN108" s="31"/>
      <c r="LO108" s="31"/>
      <c r="LP108" s="36">
        <f>LP107*20</f>
        <v>120</v>
      </c>
      <c r="LQ108" s="36">
        <f>LQ107*20</f>
        <v>120</v>
      </c>
      <c r="LR108" s="36">
        <f>LR107*20</f>
        <v>60</v>
      </c>
      <c r="LS108" s="37">
        <f t="shared" ref="LS108:LT108" si="238">LS107*20</f>
        <v>60</v>
      </c>
      <c r="LT108" s="37">
        <f t="shared" si="238"/>
        <v>100</v>
      </c>
      <c r="LU108" s="31"/>
      <c r="LV108" s="31"/>
      <c r="LW108" s="36">
        <f>LW107*20</f>
        <v>40</v>
      </c>
      <c r="LX108" s="36">
        <f>LX107*20</f>
        <v>100</v>
      </c>
      <c r="LY108" s="36">
        <f>LY107*20</f>
        <v>80</v>
      </c>
      <c r="LZ108" s="37">
        <f t="shared" ref="LZ108:MA108" si="239">LZ107*20</f>
        <v>80</v>
      </c>
      <c r="MA108" s="37">
        <f t="shared" si="239"/>
        <v>80</v>
      </c>
      <c r="MB108" s="31"/>
      <c r="MC108" s="31"/>
      <c r="MD108" s="36">
        <f>MD107*20</f>
        <v>80</v>
      </c>
      <c r="ME108" s="36">
        <f>ME107*20</f>
        <v>80</v>
      </c>
      <c r="MF108" s="36">
        <f>MF107*20</f>
        <v>80</v>
      </c>
      <c r="MG108" s="37">
        <f t="shared" ref="MG108:MH108" si="240">MG107*20</f>
        <v>80</v>
      </c>
      <c r="MH108" s="37">
        <f t="shared" si="240"/>
        <v>120</v>
      </c>
      <c r="MI108" s="31"/>
      <c r="MJ108" s="31"/>
      <c r="MK108" s="36">
        <f>MK107*20</f>
        <v>120</v>
      </c>
      <c r="ML108" s="36">
        <f>ML107*20</f>
        <v>120</v>
      </c>
      <c r="MM108" s="36">
        <f>MM107*20</f>
        <v>100</v>
      </c>
      <c r="MN108" s="37">
        <f t="shared" ref="MN108:MO108" si="241">MN107*20</f>
        <v>120</v>
      </c>
      <c r="MO108" s="37">
        <f t="shared" si="241"/>
        <v>60</v>
      </c>
      <c r="MP108" s="31"/>
      <c r="MQ108" s="31"/>
      <c r="MR108" s="36">
        <f>MR107*20</f>
        <v>0</v>
      </c>
      <c r="MS108" s="36">
        <f>MS107*20</f>
        <v>0</v>
      </c>
      <c r="MT108" s="36">
        <f>MT107*20</f>
        <v>0</v>
      </c>
      <c r="MU108" s="37">
        <f t="shared" ref="MU108:MV108" si="242">MU107*20</f>
        <v>0</v>
      </c>
      <c r="MV108" s="37">
        <f t="shared" si="242"/>
        <v>0</v>
      </c>
      <c r="MW108" s="31"/>
      <c r="MX108" s="31"/>
      <c r="MY108" s="36">
        <f>MY107*20</f>
        <v>0</v>
      </c>
      <c r="MZ108" s="36">
        <f>MZ107*20</f>
        <v>0</v>
      </c>
      <c r="NA108" s="36">
        <f>NA107*20</f>
        <v>0</v>
      </c>
      <c r="NB108" s="37">
        <f t="shared" ref="NB108:NC108" si="243">NB107*20</f>
        <v>0</v>
      </c>
      <c r="NC108" s="37">
        <f t="shared" si="243"/>
        <v>0</v>
      </c>
      <c r="ND108" s="31"/>
      <c r="NE108" s="31"/>
      <c r="NF108" s="16" t="s">
        <v>759</v>
      </c>
    </row>
    <row r="109" spans="1:370" s="109" customFormat="1" ht="15.75" x14ac:dyDescent="0.25">
      <c r="A109" s="20" t="s">
        <v>901</v>
      </c>
      <c r="B109" s="21"/>
      <c r="C109" s="32"/>
      <c r="D109" s="32"/>
      <c r="E109" s="25"/>
      <c r="F109" s="17"/>
      <c r="G109" s="17"/>
      <c r="H109" s="17"/>
      <c r="I109" s="17"/>
      <c r="J109" s="17"/>
      <c r="K109" s="17"/>
      <c r="L109" s="17"/>
      <c r="M109" s="107"/>
      <c r="N109" s="108"/>
      <c r="O109" s="108"/>
      <c r="P109" s="108"/>
      <c r="Q109" s="108"/>
      <c r="R109" s="17"/>
      <c r="S109" s="17"/>
      <c r="T109" s="107"/>
      <c r="U109" s="108"/>
      <c r="V109" s="108"/>
      <c r="W109" s="108"/>
      <c r="X109" s="108"/>
      <c r="Y109" s="17"/>
      <c r="Z109" s="17"/>
      <c r="AA109" s="107"/>
      <c r="AB109" s="108"/>
      <c r="AC109" s="108"/>
      <c r="AD109" s="108"/>
      <c r="AE109" s="108"/>
      <c r="AF109" s="17"/>
      <c r="AG109" s="17"/>
      <c r="AH109" s="107"/>
      <c r="AI109" s="108"/>
      <c r="AJ109" s="108"/>
      <c r="AK109" s="108"/>
      <c r="AL109" s="108"/>
      <c r="AM109" s="17"/>
      <c r="AN109" s="17"/>
      <c r="AO109" s="107"/>
      <c r="AP109" s="108"/>
      <c r="AQ109" s="108"/>
      <c r="AR109" s="108"/>
      <c r="AS109" s="108"/>
      <c r="AT109" s="17"/>
      <c r="AU109" s="17"/>
      <c r="AV109" s="107"/>
      <c r="AW109" s="108"/>
      <c r="AX109" s="108"/>
      <c r="AY109" s="108"/>
      <c r="AZ109" s="108"/>
      <c r="BA109" s="17"/>
      <c r="BB109" s="17"/>
      <c r="BC109" s="107"/>
      <c r="BD109" s="108"/>
      <c r="BE109" s="108"/>
      <c r="BF109" s="108"/>
      <c r="BG109" s="108"/>
      <c r="BH109" s="17"/>
      <c r="BI109" s="17"/>
      <c r="BJ109" s="107"/>
      <c r="BK109" s="108"/>
      <c r="BL109" s="108"/>
      <c r="BM109" s="108"/>
      <c r="BN109" s="108"/>
      <c r="BO109" s="17"/>
      <c r="BP109" s="17"/>
      <c r="BQ109" s="107"/>
      <c r="BR109" s="108"/>
      <c r="BS109" s="108"/>
      <c r="BT109" s="108"/>
      <c r="BU109" s="108"/>
      <c r="BV109" s="17"/>
      <c r="BW109" s="17"/>
      <c r="BX109" s="107"/>
      <c r="BY109" s="108"/>
      <c r="BZ109" s="108"/>
      <c r="CA109" s="108"/>
      <c r="CB109" s="108"/>
      <c r="CC109" s="17"/>
      <c r="CD109" s="17"/>
      <c r="CE109" s="107"/>
      <c r="CF109" s="108"/>
      <c r="CG109" s="108"/>
      <c r="CH109" s="108"/>
      <c r="CI109" s="108"/>
      <c r="CJ109" s="17"/>
      <c r="CK109" s="17"/>
      <c r="CL109" s="107"/>
      <c r="CM109" s="108"/>
      <c r="CN109" s="108"/>
      <c r="CO109" s="108"/>
      <c r="CP109" s="108"/>
      <c r="CQ109" s="17"/>
      <c r="CR109" s="17"/>
      <c r="CS109" s="107"/>
      <c r="CT109" s="108"/>
      <c r="CU109" s="108"/>
      <c r="CV109" s="108"/>
      <c r="CW109" s="108"/>
      <c r="CX109" s="17"/>
      <c r="CY109" s="17"/>
      <c r="CZ109" s="107"/>
      <c r="DA109" s="108"/>
      <c r="DB109" s="108"/>
      <c r="DC109" s="108"/>
      <c r="DD109" s="108"/>
      <c r="DE109" s="17"/>
      <c r="DF109" s="17"/>
      <c r="DG109" s="107"/>
      <c r="DH109" s="108"/>
      <c r="DI109" s="108"/>
      <c r="DJ109" s="108"/>
      <c r="DK109" s="108"/>
      <c r="DL109" s="17"/>
      <c r="DM109" s="17"/>
      <c r="DN109" s="107"/>
      <c r="DO109" s="108"/>
      <c r="DP109" s="108"/>
      <c r="DQ109" s="108"/>
      <c r="DR109" s="108"/>
      <c r="DS109" s="17"/>
      <c r="DT109" s="17"/>
      <c r="DU109" s="107"/>
      <c r="DV109" s="108"/>
      <c r="DW109" s="108"/>
      <c r="DX109" s="108"/>
      <c r="DY109" s="108"/>
      <c r="DZ109" s="17"/>
      <c r="EA109" s="17"/>
      <c r="EB109" s="107"/>
      <c r="EC109" s="108"/>
      <c r="ED109" s="108"/>
      <c r="EE109" s="108"/>
      <c r="EF109" s="108"/>
      <c r="EG109" s="17"/>
      <c r="EH109" s="17"/>
      <c r="EI109" s="107"/>
      <c r="EJ109" s="108"/>
      <c r="EK109" s="108"/>
      <c r="EL109" s="108"/>
      <c r="EM109" s="108"/>
      <c r="EN109" s="17"/>
      <c r="EO109" s="17"/>
      <c r="EP109" s="107"/>
      <c r="EQ109" s="108"/>
      <c r="ER109" s="108"/>
      <c r="ES109" s="108"/>
      <c r="ET109" s="108"/>
      <c r="EU109" s="17"/>
      <c r="EV109" s="17"/>
      <c r="EW109" s="107"/>
      <c r="EX109" s="108"/>
      <c r="EY109" s="108"/>
      <c r="EZ109" s="108"/>
      <c r="FA109" s="108"/>
      <c r="FB109" s="17"/>
      <c r="FC109" s="17"/>
      <c r="FD109" s="107"/>
      <c r="FE109" s="108"/>
      <c r="FF109" s="108"/>
      <c r="FG109" s="108"/>
      <c r="FH109" s="108"/>
      <c r="FI109" s="17"/>
      <c r="FJ109" s="17"/>
      <c r="FK109" s="107"/>
      <c r="FL109" s="108"/>
      <c r="FM109" s="108"/>
      <c r="FN109" s="108"/>
      <c r="FO109" s="108"/>
      <c r="FP109" s="17"/>
      <c r="FQ109" s="17"/>
      <c r="FR109" s="107"/>
      <c r="FS109" s="108"/>
      <c r="FT109" s="108"/>
      <c r="FU109" s="108"/>
      <c r="FV109" s="108"/>
      <c r="FW109" s="17"/>
      <c r="FX109" s="17"/>
      <c r="FY109" s="107"/>
      <c r="FZ109" s="108"/>
      <c r="GA109" s="108"/>
      <c r="GB109" s="108"/>
      <c r="GC109" s="108"/>
      <c r="GD109" s="17"/>
      <c r="GE109" s="17"/>
      <c r="GF109" s="107"/>
      <c r="GG109" s="108"/>
      <c r="GH109" s="108"/>
      <c r="GI109" s="108"/>
      <c r="GJ109" s="108"/>
      <c r="GK109" s="17"/>
      <c r="GL109" s="17"/>
      <c r="GM109" s="107"/>
      <c r="GN109" s="108"/>
      <c r="GO109" s="108"/>
      <c r="GP109" s="108"/>
      <c r="GQ109" s="108"/>
      <c r="GR109" s="17"/>
      <c r="GS109" s="17"/>
      <c r="GT109" s="107"/>
      <c r="GU109" s="108"/>
      <c r="GV109" s="108"/>
      <c r="GW109" s="108"/>
      <c r="GX109" s="108"/>
      <c r="GY109" s="17"/>
      <c r="GZ109" s="17"/>
      <c r="HA109" s="107"/>
      <c r="HB109" s="108"/>
      <c r="HC109" s="108"/>
      <c r="HD109" s="108"/>
      <c r="HE109" s="108"/>
      <c r="HF109" s="17"/>
      <c r="HG109" s="17"/>
      <c r="HH109" s="107"/>
      <c r="HI109" s="108"/>
      <c r="HJ109" s="108"/>
      <c r="HK109" s="108"/>
      <c r="HL109" s="108"/>
      <c r="HM109" s="17"/>
      <c r="HN109" s="17"/>
      <c r="HO109" s="107"/>
      <c r="HP109" s="108"/>
      <c r="HQ109" s="108"/>
      <c r="HR109" s="108"/>
      <c r="HS109" s="108"/>
      <c r="HT109" s="17"/>
      <c r="HU109" s="17"/>
      <c r="HV109" s="107"/>
      <c r="HW109" s="108"/>
      <c r="HX109" s="108"/>
      <c r="HY109" s="108"/>
      <c r="HZ109" s="108"/>
      <c r="IA109" s="17"/>
      <c r="IB109" s="17"/>
      <c r="IC109" s="107"/>
      <c r="ID109" s="108"/>
      <c r="IE109" s="108"/>
      <c r="IF109" s="108"/>
      <c r="IG109" s="108"/>
      <c r="IH109" s="17"/>
      <c r="II109" s="17"/>
      <c r="IJ109" s="107"/>
      <c r="IK109" s="108"/>
      <c r="IL109" s="108"/>
      <c r="IM109" s="108"/>
      <c r="IN109" s="108"/>
      <c r="IO109" s="17"/>
      <c r="IP109" s="17"/>
      <c r="IQ109" s="107"/>
      <c r="IR109" s="108"/>
      <c r="IS109" s="108"/>
      <c r="IT109" s="108"/>
      <c r="IU109" s="108"/>
      <c r="IV109" s="17"/>
      <c r="IW109" s="17"/>
      <c r="IX109" s="107"/>
      <c r="IY109" s="108"/>
      <c r="IZ109" s="108"/>
      <c r="JA109" s="108"/>
      <c r="JB109" s="108"/>
      <c r="JC109" s="17"/>
      <c r="JD109" s="17"/>
      <c r="JE109" s="107"/>
      <c r="JF109" s="108"/>
      <c r="JG109" s="108"/>
      <c r="JH109" s="108"/>
      <c r="JI109" s="108"/>
      <c r="JJ109" s="17"/>
      <c r="JK109" s="17"/>
      <c r="JL109" s="107"/>
      <c r="JM109" s="108"/>
      <c r="JN109" s="108"/>
      <c r="JO109" s="108"/>
      <c r="JP109" s="108"/>
      <c r="JQ109" s="17"/>
      <c r="JR109" s="17"/>
      <c r="JS109" s="107"/>
      <c r="JT109" s="108"/>
      <c r="JU109" s="108"/>
      <c r="JV109" s="108"/>
      <c r="JW109" s="108"/>
      <c r="JX109" s="17"/>
      <c r="JY109" s="17"/>
      <c r="JZ109" s="107"/>
      <c r="KA109" s="108"/>
      <c r="KB109" s="108"/>
      <c r="KC109" s="108"/>
      <c r="KD109" s="108"/>
      <c r="KE109" s="17"/>
      <c r="KF109" s="17"/>
      <c r="KG109" s="107"/>
      <c r="KH109" s="108"/>
      <c r="KI109" s="108"/>
      <c r="KJ109" s="108"/>
      <c r="KK109" s="108"/>
      <c r="KL109" s="17"/>
      <c r="KM109" s="17"/>
      <c r="KN109" s="107"/>
      <c r="KO109" s="108"/>
      <c r="KP109" s="108"/>
      <c r="KQ109" s="108"/>
      <c r="KR109" s="108"/>
      <c r="KS109" s="17"/>
      <c r="KT109" s="17"/>
      <c r="KU109" s="107"/>
      <c r="KV109" s="108"/>
      <c r="KW109" s="108"/>
      <c r="KX109" s="108"/>
      <c r="KY109" s="108"/>
      <c r="KZ109" s="17"/>
      <c r="LA109" s="17"/>
      <c r="LB109" s="107"/>
      <c r="LC109" s="108"/>
      <c r="LD109" s="108"/>
      <c r="LE109" s="108"/>
      <c r="LF109" s="108"/>
      <c r="LG109" s="17"/>
      <c r="LH109" s="17"/>
      <c r="LI109" s="107"/>
      <c r="LJ109" s="108"/>
      <c r="LK109" s="108"/>
      <c r="LL109" s="108"/>
      <c r="LM109" s="108"/>
      <c r="LN109" s="17"/>
      <c r="LO109" s="17"/>
      <c r="LP109" s="107"/>
      <c r="LQ109" s="108"/>
      <c r="LR109" s="108"/>
      <c r="LS109" s="108"/>
      <c r="LT109" s="108"/>
      <c r="LU109" s="17"/>
      <c r="LV109" s="17"/>
      <c r="LW109" s="107"/>
      <c r="LX109" s="108"/>
      <c r="LY109" s="108"/>
      <c r="LZ109" s="108"/>
      <c r="MA109" s="108"/>
      <c r="MB109" s="17"/>
      <c r="MC109" s="17"/>
      <c r="MD109" s="107"/>
      <c r="ME109" s="108"/>
      <c r="MF109" s="108"/>
      <c r="MG109" s="108"/>
      <c r="MH109" s="108"/>
      <c r="MI109" s="17"/>
      <c r="MJ109" s="17"/>
      <c r="MK109" s="107"/>
      <c r="ML109" s="108"/>
      <c r="MM109" s="108"/>
      <c r="MN109" s="108"/>
      <c r="MO109" s="108"/>
      <c r="MP109" s="17"/>
      <c r="MQ109" s="17"/>
      <c r="MR109" s="107"/>
      <c r="MS109" s="108"/>
      <c r="MT109" s="108"/>
      <c r="MU109" s="108"/>
      <c r="MV109" s="108"/>
      <c r="MW109" s="17"/>
      <c r="MX109" s="17"/>
      <c r="MY109" s="107"/>
      <c r="MZ109" s="108"/>
      <c r="NA109" s="108"/>
      <c r="NB109" s="108"/>
      <c r="NC109" s="108"/>
      <c r="ND109" s="17"/>
      <c r="NE109" s="17"/>
      <c r="NF109" s="16" t="s">
        <v>759</v>
      </c>
    </row>
    <row r="110" spans="1:370" s="109" customFormat="1" ht="15.75" x14ac:dyDescent="0.25">
      <c r="A110" s="106" t="s">
        <v>902</v>
      </c>
      <c r="B110" s="23" t="s">
        <v>891</v>
      </c>
      <c r="C110" s="24"/>
      <c r="D110" s="33" t="s">
        <v>824</v>
      </c>
      <c r="E110" s="56">
        <f>MAX(G110:NC110)</f>
        <v>117</v>
      </c>
      <c r="F110" s="26">
        <v>30</v>
      </c>
      <c r="G110" s="26">
        <v>30</v>
      </c>
      <c r="H110" s="26">
        <v>30</v>
      </c>
      <c r="I110" s="27">
        <v>30</v>
      </c>
      <c r="J110" s="31"/>
      <c r="K110" s="31"/>
      <c r="L110" s="31"/>
      <c r="M110" s="28">
        <v>30</v>
      </c>
      <c r="N110" s="26">
        <v>30</v>
      </c>
      <c r="O110" s="26">
        <v>30</v>
      </c>
      <c r="P110" s="26">
        <v>30</v>
      </c>
      <c r="Q110" s="26">
        <v>59</v>
      </c>
      <c r="R110" s="31"/>
      <c r="S110" s="31"/>
      <c r="T110" s="28">
        <v>59</v>
      </c>
      <c r="U110" s="26">
        <v>59</v>
      </c>
      <c r="V110" s="26">
        <v>59</v>
      </c>
      <c r="W110" s="26">
        <v>59</v>
      </c>
      <c r="X110" s="26">
        <v>73</v>
      </c>
      <c r="Y110" s="31"/>
      <c r="Z110" s="31"/>
      <c r="AA110" s="28">
        <v>73</v>
      </c>
      <c r="AB110" s="26">
        <v>73</v>
      </c>
      <c r="AC110" s="26">
        <v>73</v>
      </c>
      <c r="AD110" s="26">
        <v>85</v>
      </c>
      <c r="AE110" s="26">
        <v>96</v>
      </c>
      <c r="AF110" s="31"/>
      <c r="AG110" s="31"/>
      <c r="AH110" s="28">
        <v>96</v>
      </c>
      <c r="AI110" s="26">
        <v>96</v>
      </c>
      <c r="AJ110" s="26">
        <v>96</v>
      </c>
      <c r="AK110" s="26">
        <v>96</v>
      </c>
      <c r="AL110" s="26">
        <v>107</v>
      </c>
      <c r="AM110" s="31"/>
      <c r="AN110" s="31"/>
      <c r="AO110" s="28">
        <v>107</v>
      </c>
      <c r="AP110" s="26">
        <v>107</v>
      </c>
      <c r="AQ110" s="26">
        <v>107</v>
      </c>
      <c r="AR110" s="26">
        <v>107</v>
      </c>
      <c r="AS110" s="26">
        <v>19</v>
      </c>
      <c r="AT110" s="31"/>
      <c r="AU110" s="31"/>
      <c r="AV110" s="28">
        <v>19</v>
      </c>
      <c r="AW110" s="26">
        <v>19</v>
      </c>
      <c r="AX110" s="26">
        <v>19</v>
      </c>
      <c r="AY110" s="26">
        <v>19</v>
      </c>
      <c r="AZ110" s="26">
        <v>33</v>
      </c>
      <c r="BA110" s="31"/>
      <c r="BB110" s="31"/>
      <c r="BC110" s="28">
        <v>33</v>
      </c>
      <c r="BD110" s="26">
        <v>33</v>
      </c>
      <c r="BE110" s="26">
        <v>33</v>
      </c>
      <c r="BF110" s="26">
        <v>33</v>
      </c>
      <c r="BG110" s="26">
        <v>42</v>
      </c>
      <c r="BH110" s="31"/>
      <c r="BI110" s="31"/>
      <c r="BJ110" s="28">
        <v>42</v>
      </c>
      <c r="BK110" s="26">
        <v>42</v>
      </c>
      <c r="BL110" s="26">
        <v>42</v>
      </c>
      <c r="BM110" s="26">
        <v>42</v>
      </c>
      <c r="BN110" s="26">
        <v>57</v>
      </c>
      <c r="BO110" s="31"/>
      <c r="BP110" s="31"/>
      <c r="BQ110" s="28">
        <v>57</v>
      </c>
      <c r="BR110" s="26">
        <v>57</v>
      </c>
      <c r="BS110" s="26">
        <v>57</v>
      </c>
      <c r="BT110" s="26">
        <v>57</v>
      </c>
      <c r="BU110" s="26">
        <v>75</v>
      </c>
      <c r="BV110" s="31"/>
      <c r="BW110" s="31"/>
      <c r="BX110" s="28">
        <v>75</v>
      </c>
      <c r="BY110" s="26">
        <v>75</v>
      </c>
      <c r="BZ110" s="26">
        <v>75</v>
      </c>
      <c r="CA110" s="26">
        <v>79</v>
      </c>
      <c r="CB110" s="26">
        <v>79</v>
      </c>
      <c r="CC110" s="31"/>
      <c r="CD110" s="31"/>
      <c r="CE110" s="28">
        <v>79</v>
      </c>
      <c r="CF110" s="26">
        <v>79</v>
      </c>
      <c r="CG110" s="26">
        <v>79</v>
      </c>
      <c r="CH110" s="26">
        <v>79</v>
      </c>
      <c r="CI110" s="26">
        <v>93</v>
      </c>
      <c r="CJ110" s="31"/>
      <c r="CK110" s="31"/>
      <c r="CL110" s="28">
        <v>93</v>
      </c>
      <c r="CM110" s="26">
        <v>93</v>
      </c>
      <c r="CN110" s="26">
        <v>93</v>
      </c>
      <c r="CO110" s="26">
        <v>93</v>
      </c>
      <c r="CP110" s="26">
        <v>107</v>
      </c>
      <c r="CQ110" s="31"/>
      <c r="CR110" s="31"/>
      <c r="CS110" s="28">
        <v>107</v>
      </c>
      <c r="CT110" s="26">
        <v>107</v>
      </c>
      <c r="CU110" s="26">
        <v>107</v>
      </c>
      <c r="CV110" s="26">
        <v>107</v>
      </c>
      <c r="CW110" s="26">
        <v>107</v>
      </c>
      <c r="CX110" s="31"/>
      <c r="CY110" s="31"/>
      <c r="CZ110" s="28">
        <v>107</v>
      </c>
      <c r="DA110" s="26">
        <v>107</v>
      </c>
      <c r="DB110" s="26">
        <v>107</v>
      </c>
      <c r="DC110" s="26">
        <v>5</v>
      </c>
      <c r="DD110" s="26">
        <v>19</v>
      </c>
      <c r="DE110" s="31"/>
      <c r="DF110" s="31"/>
      <c r="DG110" s="28">
        <v>19</v>
      </c>
      <c r="DH110" s="26">
        <v>19</v>
      </c>
      <c r="DI110" s="26">
        <v>19</v>
      </c>
      <c r="DJ110" s="26">
        <v>19</v>
      </c>
      <c r="DK110" s="26">
        <v>33</v>
      </c>
      <c r="DL110" s="31"/>
      <c r="DM110" s="31"/>
      <c r="DN110" s="28">
        <v>33</v>
      </c>
      <c r="DO110" s="26">
        <v>33</v>
      </c>
      <c r="DP110" s="26">
        <v>33</v>
      </c>
      <c r="DQ110" s="26">
        <v>33</v>
      </c>
      <c r="DR110" s="26">
        <v>33</v>
      </c>
      <c r="DS110" s="31"/>
      <c r="DT110" s="31"/>
      <c r="DU110" s="28">
        <v>33</v>
      </c>
      <c r="DV110" s="26">
        <v>33</v>
      </c>
      <c r="DW110" s="26">
        <v>33</v>
      </c>
      <c r="DX110" s="26">
        <v>33</v>
      </c>
      <c r="DY110" s="26">
        <v>33</v>
      </c>
      <c r="DZ110" s="31"/>
      <c r="EA110" s="31"/>
      <c r="EB110" s="28">
        <v>33</v>
      </c>
      <c r="EC110" s="26">
        <v>33</v>
      </c>
      <c r="ED110" s="26">
        <v>33</v>
      </c>
      <c r="EE110" s="26">
        <v>33</v>
      </c>
      <c r="EF110" s="26">
        <v>33</v>
      </c>
      <c r="EG110" s="31"/>
      <c r="EH110" s="31"/>
      <c r="EI110" s="28">
        <v>33</v>
      </c>
      <c r="EJ110" s="26">
        <v>33</v>
      </c>
      <c r="EK110" s="26">
        <v>76</v>
      </c>
      <c r="EL110" s="26">
        <v>76</v>
      </c>
      <c r="EM110" s="26">
        <v>76</v>
      </c>
      <c r="EN110" s="31"/>
      <c r="EO110" s="31"/>
      <c r="EP110" s="28">
        <v>76</v>
      </c>
      <c r="EQ110" s="26">
        <v>76</v>
      </c>
      <c r="ER110" s="26">
        <v>76</v>
      </c>
      <c r="ES110" s="26">
        <v>105</v>
      </c>
      <c r="ET110" s="26">
        <v>114</v>
      </c>
      <c r="EU110" s="31"/>
      <c r="EV110" s="31"/>
      <c r="EW110" s="28">
        <v>0</v>
      </c>
      <c r="EX110" s="26">
        <v>114</v>
      </c>
      <c r="EY110" s="26">
        <v>114</v>
      </c>
      <c r="EZ110" s="26">
        <v>114</v>
      </c>
      <c r="FA110" s="26">
        <v>114</v>
      </c>
      <c r="FB110" s="31"/>
      <c r="FC110" s="31"/>
      <c r="FD110" s="28">
        <v>114</v>
      </c>
      <c r="FE110" s="26">
        <v>114</v>
      </c>
      <c r="FF110" s="26">
        <v>114</v>
      </c>
      <c r="FG110" s="26">
        <v>114</v>
      </c>
      <c r="FH110" s="26">
        <v>114</v>
      </c>
      <c r="FI110" s="31"/>
      <c r="FJ110" s="31"/>
      <c r="FK110" s="28">
        <v>114</v>
      </c>
      <c r="FL110" s="26">
        <v>114</v>
      </c>
      <c r="FM110" s="26">
        <v>114</v>
      </c>
      <c r="FN110" s="26">
        <v>27</v>
      </c>
      <c r="FO110" s="26">
        <v>43</v>
      </c>
      <c r="FP110" s="31"/>
      <c r="FQ110" s="31"/>
      <c r="FR110" s="28">
        <v>43</v>
      </c>
      <c r="FS110" s="26">
        <v>43</v>
      </c>
      <c r="FT110" s="26">
        <v>43</v>
      </c>
      <c r="FU110" s="26">
        <v>43</v>
      </c>
      <c r="FV110" s="26">
        <v>43</v>
      </c>
      <c r="FW110" s="31"/>
      <c r="FX110" s="31"/>
      <c r="FY110" s="28">
        <v>43</v>
      </c>
      <c r="FZ110" s="26">
        <v>43</v>
      </c>
      <c r="GA110" s="26">
        <v>43</v>
      </c>
      <c r="GB110" s="26">
        <v>43</v>
      </c>
      <c r="GC110" s="26">
        <v>43</v>
      </c>
      <c r="GD110" s="31"/>
      <c r="GE110" s="31"/>
      <c r="GF110" s="28">
        <v>65</v>
      </c>
      <c r="GG110" s="26">
        <v>65</v>
      </c>
      <c r="GH110" s="26">
        <v>65</v>
      </c>
      <c r="GI110" s="26">
        <v>0</v>
      </c>
      <c r="GJ110" s="26">
        <v>0</v>
      </c>
      <c r="GK110" s="31"/>
      <c r="GL110" s="31"/>
      <c r="GM110" s="28">
        <v>102</v>
      </c>
      <c r="GN110" s="26">
        <v>102</v>
      </c>
      <c r="GO110" s="26">
        <v>102</v>
      </c>
      <c r="GP110" s="26">
        <v>102</v>
      </c>
      <c r="GQ110" s="26">
        <v>13</v>
      </c>
      <c r="GR110" s="31"/>
      <c r="GS110" s="31"/>
      <c r="GT110" s="28">
        <v>13</v>
      </c>
      <c r="GU110" s="26">
        <v>13</v>
      </c>
      <c r="GV110" s="26">
        <v>13</v>
      </c>
      <c r="GW110" s="26">
        <v>13</v>
      </c>
      <c r="GX110" s="26">
        <v>31</v>
      </c>
      <c r="GY110" s="31"/>
      <c r="GZ110" s="31"/>
      <c r="HA110" s="28">
        <v>31</v>
      </c>
      <c r="HB110" s="26">
        <v>31</v>
      </c>
      <c r="HC110" s="26">
        <v>31</v>
      </c>
      <c r="HD110" s="26">
        <v>31</v>
      </c>
      <c r="HE110" s="26">
        <v>31</v>
      </c>
      <c r="HF110" s="31"/>
      <c r="HG110" s="31"/>
      <c r="HH110" s="28">
        <v>0</v>
      </c>
      <c r="HI110" s="26">
        <v>0</v>
      </c>
      <c r="HJ110" s="26">
        <v>0</v>
      </c>
      <c r="HK110" s="26">
        <v>0</v>
      </c>
      <c r="HL110" s="26">
        <v>0</v>
      </c>
      <c r="HM110" s="31"/>
      <c r="HN110" s="31"/>
      <c r="HO110" s="28">
        <v>67</v>
      </c>
      <c r="HP110" s="26">
        <v>67</v>
      </c>
      <c r="HQ110" s="26">
        <v>67</v>
      </c>
      <c r="HR110" s="26">
        <v>67</v>
      </c>
      <c r="HS110" s="26">
        <v>67</v>
      </c>
      <c r="HT110" s="31"/>
      <c r="HU110" s="31"/>
      <c r="HV110" s="28">
        <v>0</v>
      </c>
      <c r="HW110" s="26">
        <v>0</v>
      </c>
      <c r="HX110" s="26">
        <v>0</v>
      </c>
      <c r="HY110" s="26">
        <v>0</v>
      </c>
      <c r="HZ110" s="26">
        <v>67</v>
      </c>
      <c r="IA110" s="31"/>
      <c r="IB110" s="31"/>
      <c r="IC110" s="28">
        <v>67</v>
      </c>
      <c r="ID110" s="26">
        <v>67</v>
      </c>
      <c r="IE110" s="26">
        <v>67</v>
      </c>
      <c r="IF110" s="26">
        <v>67</v>
      </c>
      <c r="IG110" s="26">
        <v>67</v>
      </c>
      <c r="IH110" s="31"/>
      <c r="II110" s="31"/>
      <c r="IJ110" s="28">
        <v>67</v>
      </c>
      <c r="IK110" s="26">
        <v>91</v>
      </c>
      <c r="IL110" s="26">
        <v>91</v>
      </c>
      <c r="IM110" s="26">
        <v>91</v>
      </c>
      <c r="IN110" s="26">
        <v>91</v>
      </c>
      <c r="IO110" s="31"/>
      <c r="IP110" s="31"/>
      <c r="IQ110" s="28">
        <v>91</v>
      </c>
      <c r="IR110" s="26">
        <v>91</v>
      </c>
      <c r="IS110" s="26">
        <v>91</v>
      </c>
      <c r="IT110" s="26">
        <v>91</v>
      </c>
      <c r="IU110" s="26">
        <v>91</v>
      </c>
      <c r="IV110" s="31"/>
      <c r="IW110" s="31"/>
      <c r="IX110" s="28">
        <v>91</v>
      </c>
      <c r="IY110" s="26">
        <v>91</v>
      </c>
      <c r="IZ110" s="26">
        <v>117</v>
      </c>
      <c r="JA110" s="26">
        <v>117</v>
      </c>
      <c r="JB110" s="26">
        <v>117</v>
      </c>
      <c r="JC110" s="31"/>
      <c r="JD110" s="31"/>
      <c r="JE110" s="28">
        <v>15</v>
      </c>
      <c r="JF110" s="26">
        <v>15</v>
      </c>
      <c r="JG110" s="26">
        <v>15</v>
      </c>
      <c r="JH110" s="26">
        <v>15</v>
      </c>
      <c r="JI110" s="26">
        <v>36</v>
      </c>
      <c r="JJ110" s="31"/>
      <c r="JK110" s="31"/>
      <c r="JL110" s="28">
        <v>36</v>
      </c>
      <c r="JM110" s="26">
        <v>36</v>
      </c>
      <c r="JN110" s="26">
        <v>36</v>
      </c>
      <c r="JO110" s="26">
        <v>36</v>
      </c>
      <c r="JP110" s="26">
        <v>36</v>
      </c>
      <c r="JQ110" s="31"/>
      <c r="JR110" s="31"/>
      <c r="JS110" s="28">
        <v>47</v>
      </c>
      <c r="JT110" s="26">
        <v>47</v>
      </c>
      <c r="JU110" s="26">
        <v>47</v>
      </c>
      <c r="JV110" s="26">
        <v>47</v>
      </c>
      <c r="JW110" s="26">
        <v>47</v>
      </c>
      <c r="JX110" s="31"/>
      <c r="JY110" s="31"/>
      <c r="JZ110" s="28">
        <v>47</v>
      </c>
      <c r="KA110" s="26">
        <v>47</v>
      </c>
      <c r="KB110" s="26">
        <v>47</v>
      </c>
      <c r="KC110" s="26">
        <v>47</v>
      </c>
      <c r="KD110" s="26">
        <v>63</v>
      </c>
      <c r="KE110" s="31"/>
      <c r="KF110" s="31"/>
      <c r="KG110" s="28">
        <v>63</v>
      </c>
      <c r="KH110" s="26">
        <v>63</v>
      </c>
      <c r="KI110" s="26">
        <v>63</v>
      </c>
      <c r="KJ110" s="26">
        <v>63</v>
      </c>
      <c r="KK110" s="26">
        <v>80</v>
      </c>
      <c r="KL110" s="31"/>
      <c r="KM110" s="31"/>
      <c r="KN110" s="28">
        <v>80</v>
      </c>
      <c r="KO110" s="26">
        <v>80</v>
      </c>
      <c r="KP110" s="26">
        <v>80</v>
      </c>
      <c r="KQ110" s="26">
        <v>80</v>
      </c>
      <c r="KR110" s="26">
        <v>93</v>
      </c>
      <c r="KS110" s="31"/>
      <c r="KT110" s="31"/>
      <c r="KU110" s="28">
        <v>93</v>
      </c>
      <c r="KV110" s="28">
        <v>93</v>
      </c>
      <c r="KW110" s="28">
        <v>93</v>
      </c>
      <c r="KX110" s="28">
        <v>93</v>
      </c>
      <c r="KY110" s="28">
        <v>93</v>
      </c>
      <c r="KZ110" s="31"/>
      <c r="LA110" s="31"/>
      <c r="LB110" s="28">
        <v>93</v>
      </c>
      <c r="LC110" s="26">
        <v>93</v>
      </c>
      <c r="LD110" s="26">
        <v>93</v>
      </c>
      <c r="LE110" s="26">
        <v>93</v>
      </c>
      <c r="LF110" s="26">
        <v>110</v>
      </c>
      <c r="LG110" s="31"/>
      <c r="LH110" s="31"/>
      <c r="LI110" s="28">
        <v>110</v>
      </c>
      <c r="LJ110" s="26">
        <v>110</v>
      </c>
      <c r="LK110" s="26">
        <v>110</v>
      </c>
      <c r="LL110" s="26">
        <v>110</v>
      </c>
      <c r="LM110" s="26">
        <v>110</v>
      </c>
      <c r="LN110" s="31"/>
      <c r="LO110" s="31"/>
      <c r="LP110" s="28">
        <v>110</v>
      </c>
      <c r="LQ110" s="26">
        <v>8</v>
      </c>
      <c r="LR110" s="26">
        <v>8</v>
      </c>
      <c r="LS110" s="26">
        <v>8</v>
      </c>
      <c r="LT110" s="26">
        <v>21</v>
      </c>
      <c r="LU110" s="31"/>
      <c r="LV110" s="31"/>
      <c r="LW110" s="28">
        <v>21</v>
      </c>
      <c r="LX110" s="26">
        <v>21</v>
      </c>
      <c r="LY110" s="26">
        <v>21</v>
      </c>
      <c r="LZ110" s="26">
        <v>21</v>
      </c>
      <c r="MA110" s="26">
        <v>29</v>
      </c>
      <c r="MB110" s="31"/>
      <c r="MC110" s="31"/>
      <c r="MD110" s="28">
        <v>29</v>
      </c>
      <c r="ME110" s="26">
        <v>29</v>
      </c>
      <c r="MF110" s="26">
        <v>29</v>
      </c>
      <c r="MG110" s="26">
        <v>29</v>
      </c>
      <c r="MH110" s="26">
        <v>39</v>
      </c>
      <c r="MI110" s="31"/>
      <c r="MJ110" s="31"/>
      <c r="MK110" s="28">
        <v>39</v>
      </c>
      <c r="ML110" s="26">
        <v>39</v>
      </c>
      <c r="MM110" s="26">
        <v>39</v>
      </c>
      <c r="MN110" s="26">
        <v>39</v>
      </c>
      <c r="MO110" s="26">
        <v>39</v>
      </c>
      <c r="MP110" s="31"/>
      <c r="MQ110" s="31"/>
      <c r="MR110" s="28">
        <v>51</v>
      </c>
      <c r="MS110" s="26">
        <v>55</v>
      </c>
      <c r="MT110" s="26">
        <v>55</v>
      </c>
      <c r="MU110" s="26">
        <v>55</v>
      </c>
      <c r="MV110" s="26">
        <v>55</v>
      </c>
      <c r="MW110" s="31"/>
      <c r="MX110" s="31"/>
      <c r="MY110" s="28"/>
      <c r="MZ110" s="26"/>
      <c r="NA110" s="26"/>
      <c r="NB110" s="26"/>
      <c r="NC110" s="26"/>
      <c r="ND110" s="31"/>
      <c r="NE110" s="31"/>
      <c r="NF110" s="16" t="s">
        <v>759</v>
      </c>
    </row>
    <row r="111" spans="1:370" s="109" customFormat="1" ht="15.75" x14ac:dyDescent="0.25">
      <c r="A111" s="20" t="s">
        <v>903</v>
      </c>
      <c r="B111" s="21"/>
      <c r="C111" s="32"/>
      <c r="D111" s="32"/>
      <c r="E111" s="25"/>
      <c r="F111" s="17"/>
      <c r="G111" s="17"/>
      <c r="H111" s="17"/>
      <c r="I111" s="17"/>
      <c r="J111" s="17"/>
      <c r="K111" s="17"/>
      <c r="L111" s="17"/>
      <c r="M111" s="107"/>
      <c r="N111" s="108"/>
      <c r="O111" s="108"/>
      <c r="P111" s="108"/>
      <c r="Q111" s="108"/>
      <c r="R111" s="17"/>
      <c r="S111" s="17"/>
      <c r="T111" s="107"/>
      <c r="U111" s="108"/>
      <c r="V111" s="108"/>
      <c r="W111" s="108"/>
      <c r="X111" s="108"/>
      <c r="Y111" s="17"/>
      <c r="Z111" s="17"/>
      <c r="AA111" s="107"/>
      <c r="AB111" s="108"/>
      <c r="AC111" s="108"/>
      <c r="AD111" s="108"/>
      <c r="AE111" s="108"/>
      <c r="AF111" s="17"/>
      <c r="AG111" s="17"/>
      <c r="AH111" s="107"/>
      <c r="AI111" s="108"/>
      <c r="AJ111" s="108"/>
      <c r="AK111" s="108"/>
      <c r="AL111" s="108"/>
      <c r="AM111" s="17"/>
      <c r="AN111" s="17"/>
      <c r="AO111" s="107"/>
      <c r="AP111" s="108"/>
      <c r="AQ111" s="108"/>
      <c r="AR111" s="108"/>
      <c r="AS111" s="108"/>
      <c r="AT111" s="17"/>
      <c r="AU111" s="17"/>
      <c r="AV111" s="107"/>
      <c r="AW111" s="108"/>
      <c r="AX111" s="108"/>
      <c r="AY111" s="108"/>
      <c r="AZ111" s="108"/>
      <c r="BA111" s="17"/>
      <c r="BB111" s="17"/>
      <c r="BC111" s="107"/>
      <c r="BD111" s="108"/>
      <c r="BE111" s="108"/>
      <c r="BF111" s="108"/>
      <c r="BG111" s="108"/>
      <c r="BH111" s="17"/>
      <c r="BI111" s="17"/>
      <c r="BJ111" s="107"/>
      <c r="BK111" s="108"/>
      <c r="BL111" s="108"/>
      <c r="BM111" s="108"/>
      <c r="BN111" s="108"/>
      <c r="BO111" s="17"/>
      <c r="BP111" s="17"/>
      <c r="BQ111" s="107"/>
      <c r="BR111" s="108"/>
      <c r="BS111" s="108"/>
      <c r="BT111" s="108"/>
      <c r="BU111" s="108"/>
      <c r="BV111" s="17"/>
      <c r="BW111" s="17"/>
      <c r="BX111" s="107"/>
      <c r="BY111" s="108"/>
      <c r="BZ111" s="108"/>
      <c r="CA111" s="108"/>
      <c r="CB111" s="108"/>
      <c r="CC111" s="17"/>
      <c r="CD111" s="17"/>
      <c r="CE111" s="107"/>
      <c r="CF111" s="108"/>
      <c r="CG111" s="108"/>
      <c r="CH111" s="108"/>
      <c r="CI111" s="108"/>
      <c r="CJ111" s="17"/>
      <c r="CK111" s="17"/>
      <c r="CL111" s="107"/>
      <c r="CM111" s="108"/>
      <c r="CN111" s="108"/>
      <c r="CO111" s="108"/>
      <c r="CP111" s="108"/>
      <c r="CQ111" s="17"/>
      <c r="CR111" s="17"/>
      <c r="CS111" s="107"/>
      <c r="CT111" s="108"/>
      <c r="CU111" s="108"/>
      <c r="CV111" s="108"/>
      <c r="CW111" s="108"/>
      <c r="CX111" s="17"/>
      <c r="CY111" s="17"/>
      <c r="CZ111" s="107"/>
      <c r="DA111" s="108"/>
      <c r="DB111" s="108"/>
      <c r="DC111" s="108"/>
      <c r="DD111" s="108"/>
      <c r="DE111" s="17"/>
      <c r="DF111" s="17"/>
      <c r="DG111" s="107"/>
      <c r="DH111" s="108"/>
      <c r="DI111" s="108"/>
      <c r="DJ111" s="108"/>
      <c r="DK111" s="108"/>
      <c r="DL111" s="17"/>
      <c r="DM111" s="17"/>
      <c r="DN111" s="107"/>
      <c r="DO111" s="108"/>
      <c r="DP111" s="108"/>
      <c r="DQ111" s="108"/>
      <c r="DR111" s="108"/>
      <c r="DS111" s="17"/>
      <c r="DT111" s="17"/>
      <c r="DU111" s="107"/>
      <c r="DV111" s="108"/>
      <c r="DW111" s="108"/>
      <c r="DX111" s="108"/>
      <c r="DY111" s="108"/>
      <c r="DZ111" s="17"/>
      <c r="EA111" s="17"/>
      <c r="EB111" s="107"/>
      <c r="EC111" s="108"/>
      <c r="ED111" s="108"/>
      <c r="EE111" s="108"/>
      <c r="EF111" s="108"/>
      <c r="EG111" s="17"/>
      <c r="EH111" s="17"/>
      <c r="EI111" s="107"/>
      <c r="EJ111" s="108"/>
      <c r="EK111" s="108"/>
      <c r="EL111" s="108"/>
      <c r="EM111" s="108"/>
      <c r="EN111" s="17"/>
      <c r="EO111" s="17"/>
      <c r="EP111" s="107"/>
      <c r="EQ111" s="108"/>
      <c r="ER111" s="108"/>
      <c r="ES111" s="108"/>
      <c r="ET111" s="108"/>
      <c r="EU111" s="17"/>
      <c r="EV111" s="17"/>
      <c r="EW111" s="107"/>
      <c r="EX111" s="108"/>
      <c r="EY111" s="108"/>
      <c r="EZ111" s="108"/>
      <c r="FA111" s="108"/>
      <c r="FB111" s="17"/>
      <c r="FC111" s="17"/>
      <c r="FD111" s="107"/>
      <c r="FE111" s="108"/>
      <c r="FF111" s="108"/>
      <c r="FG111" s="108"/>
      <c r="FH111" s="108"/>
      <c r="FI111" s="17"/>
      <c r="FJ111" s="17"/>
      <c r="FK111" s="107"/>
      <c r="FL111" s="108"/>
      <c r="FM111" s="108"/>
      <c r="FN111" s="108"/>
      <c r="FO111" s="108"/>
      <c r="FP111" s="17"/>
      <c r="FQ111" s="17"/>
      <c r="FR111" s="107"/>
      <c r="FS111" s="108"/>
      <c r="FT111" s="108"/>
      <c r="FU111" s="108"/>
      <c r="FV111" s="108"/>
      <c r="FW111" s="17"/>
      <c r="FX111" s="17"/>
      <c r="FY111" s="107"/>
      <c r="FZ111" s="108"/>
      <c r="GA111" s="108"/>
      <c r="GB111" s="108"/>
      <c r="GC111" s="108"/>
      <c r="GD111" s="17"/>
      <c r="GE111" s="17"/>
      <c r="GF111" s="107"/>
      <c r="GG111" s="108"/>
      <c r="GH111" s="108"/>
      <c r="GI111" s="108"/>
      <c r="GJ111" s="108"/>
      <c r="GK111" s="17"/>
      <c r="GL111" s="17"/>
      <c r="GM111" s="107"/>
      <c r="GN111" s="108"/>
      <c r="GO111" s="108"/>
      <c r="GP111" s="108"/>
      <c r="GQ111" s="108"/>
      <c r="GR111" s="17"/>
      <c r="GS111" s="17"/>
      <c r="GT111" s="107"/>
      <c r="GU111" s="108"/>
      <c r="GV111" s="108"/>
      <c r="GW111" s="108"/>
      <c r="GX111" s="108"/>
      <c r="GY111" s="17"/>
      <c r="GZ111" s="17"/>
      <c r="HA111" s="107"/>
      <c r="HB111" s="108"/>
      <c r="HC111" s="108"/>
      <c r="HD111" s="108"/>
      <c r="HE111" s="108"/>
      <c r="HF111" s="17"/>
      <c r="HG111" s="17"/>
      <c r="HH111" s="107"/>
      <c r="HI111" s="108"/>
      <c r="HJ111" s="108"/>
      <c r="HK111" s="108"/>
      <c r="HL111" s="108"/>
      <c r="HM111" s="17"/>
      <c r="HN111" s="17"/>
      <c r="HO111" s="107"/>
      <c r="HP111" s="108"/>
      <c r="HQ111" s="108"/>
      <c r="HR111" s="108"/>
      <c r="HS111" s="108"/>
      <c r="HT111" s="17"/>
      <c r="HU111" s="17"/>
      <c r="HV111" s="107"/>
      <c r="HW111" s="108"/>
      <c r="HX111" s="108"/>
      <c r="HY111" s="108"/>
      <c r="HZ111" s="108"/>
      <c r="IA111" s="17"/>
      <c r="IB111" s="17"/>
      <c r="IC111" s="107"/>
      <c r="ID111" s="108"/>
      <c r="IE111" s="108"/>
      <c r="IF111" s="108"/>
      <c r="IG111" s="108"/>
      <c r="IH111" s="17"/>
      <c r="II111" s="17"/>
      <c r="IJ111" s="107"/>
      <c r="IK111" s="108"/>
      <c r="IL111" s="108"/>
      <c r="IM111" s="108"/>
      <c r="IN111" s="108"/>
      <c r="IO111" s="17"/>
      <c r="IP111" s="17"/>
      <c r="IQ111" s="107"/>
      <c r="IR111" s="108"/>
      <c r="IS111" s="108"/>
      <c r="IT111" s="108"/>
      <c r="IU111" s="108"/>
      <c r="IV111" s="17"/>
      <c r="IW111" s="17"/>
      <c r="IX111" s="107"/>
      <c r="IY111" s="108"/>
      <c r="IZ111" s="108"/>
      <c r="JA111" s="108"/>
      <c r="JB111" s="108"/>
      <c r="JC111" s="17"/>
      <c r="JD111" s="17"/>
      <c r="JE111" s="107"/>
      <c r="JF111" s="108"/>
      <c r="JG111" s="108"/>
      <c r="JH111" s="108"/>
      <c r="JI111" s="108"/>
      <c r="JJ111" s="17"/>
      <c r="JK111" s="17"/>
      <c r="JL111" s="107"/>
      <c r="JM111" s="108"/>
      <c r="JN111" s="108"/>
      <c r="JO111" s="108"/>
      <c r="JP111" s="108"/>
      <c r="JQ111" s="17"/>
      <c r="JR111" s="17"/>
      <c r="JS111" s="107"/>
      <c r="JT111" s="108"/>
      <c r="JU111" s="108"/>
      <c r="JV111" s="108"/>
      <c r="JW111" s="108"/>
      <c r="JX111" s="17"/>
      <c r="JY111" s="17"/>
      <c r="JZ111" s="107"/>
      <c r="KA111" s="108"/>
      <c r="KB111" s="108"/>
      <c r="KC111" s="108"/>
      <c r="KD111" s="108"/>
      <c r="KE111" s="17"/>
      <c r="KF111" s="17"/>
      <c r="KG111" s="107"/>
      <c r="KH111" s="108"/>
      <c r="KI111" s="108"/>
      <c r="KJ111" s="108"/>
      <c r="KK111" s="108"/>
      <c r="KL111" s="17"/>
      <c r="KM111" s="17"/>
      <c r="KN111" s="107"/>
      <c r="KO111" s="108"/>
      <c r="KP111" s="108"/>
      <c r="KQ111" s="108"/>
      <c r="KR111" s="108"/>
      <c r="KS111" s="17"/>
      <c r="KT111" s="17"/>
      <c r="KU111" s="107"/>
      <c r="KV111" s="108"/>
      <c r="KW111" s="108"/>
      <c r="KX111" s="108"/>
      <c r="KY111" s="108"/>
      <c r="KZ111" s="17"/>
      <c r="LA111" s="17"/>
      <c r="LB111" s="107"/>
      <c r="LC111" s="108"/>
      <c r="LD111" s="108"/>
      <c r="LE111" s="108"/>
      <c r="LF111" s="108"/>
      <c r="LG111" s="17"/>
      <c r="LH111" s="17"/>
      <c r="LI111" s="107"/>
      <c r="LJ111" s="108"/>
      <c r="LK111" s="108"/>
      <c r="LL111" s="108"/>
      <c r="LM111" s="108"/>
      <c r="LN111" s="17"/>
      <c r="LO111" s="17"/>
      <c r="LP111" s="107"/>
      <c r="LQ111" s="108"/>
      <c r="LR111" s="108"/>
      <c r="LS111" s="108"/>
      <c r="LT111" s="108"/>
      <c r="LU111" s="17"/>
      <c r="LV111" s="17"/>
      <c r="LW111" s="107"/>
      <c r="LX111" s="108"/>
      <c r="LY111" s="108"/>
      <c r="LZ111" s="108"/>
      <c r="MA111" s="108"/>
      <c r="MB111" s="17"/>
      <c r="MC111" s="17"/>
      <c r="MD111" s="107"/>
      <c r="ME111" s="108"/>
      <c r="MF111" s="108"/>
      <c r="MG111" s="108"/>
      <c r="MH111" s="108"/>
      <c r="MI111" s="17"/>
      <c r="MJ111" s="17"/>
      <c r="MK111" s="107"/>
      <c r="ML111" s="108"/>
      <c r="MM111" s="108"/>
      <c r="MN111" s="108"/>
      <c r="MO111" s="108"/>
      <c r="MP111" s="17"/>
      <c r="MQ111" s="17"/>
      <c r="MR111" s="107"/>
      <c r="MS111" s="108"/>
      <c r="MT111" s="108"/>
      <c r="MU111" s="108"/>
      <c r="MV111" s="108"/>
      <c r="MW111" s="17"/>
      <c r="MX111" s="17"/>
      <c r="MY111" s="107"/>
      <c r="MZ111" s="108"/>
      <c r="NA111" s="108"/>
      <c r="NB111" s="108"/>
      <c r="NC111" s="108"/>
      <c r="ND111" s="17"/>
      <c r="NE111" s="17"/>
      <c r="NF111" s="16"/>
    </row>
    <row r="112" spans="1:370" s="109" customFormat="1" ht="15.75" x14ac:dyDescent="0.25">
      <c r="A112" s="106" t="s">
        <v>904</v>
      </c>
      <c r="B112" s="23" t="s">
        <v>905</v>
      </c>
      <c r="C112" s="24"/>
      <c r="D112" s="33" t="s">
        <v>824</v>
      </c>
      <c r="E112" s="56"/>
      <c r="F112" s="26"/>
      <c r="G112" s="26"/>
      <c r="H112" s="26"/>
      <c r="I112" s="27"/>
      <c r="J112" s="31"/>
      <c r="K112" s="31"/>
      <c r="L112" s="31"/>
      <c r="M112" s="28"/>
      <c r="N112" s="26"/>
      <c r="O112" s="26"/>
      <c r="P112" s="26"/>
      <c r="Q112" s="26"/>
      <c r="R112" s="31"/>
      <c r="S112" s="31"/>
      <c r="T112" s="28"/>
      <c r="U112" s="26"/>
      <c r="V112" s="26"/>
      <c r="W112" s="26"/>
      <c r="X112" s="26"/>
      <c r="Y112" s="31"/>
      <c r="Z112" s="31"/>
      <c r="AA112" s="28"/>
      <c r="AB112" s="26"/>
      <c r="AC112" s="26"/>
      <c r="AD112" s="26"/>
      <c r="AE112" s="26"/>
      <c r="AF112" s="31"/>
      <c r="AG112" s="31"/>
      <c r="AH112" s="28"/>
      <c r="AI112" s="26"/>
      <c r="AJ112" s="26"/>
      <c r="AK112" s="26"/>
      <c r="AL112" s="26"/>
      <c r="AM112" s="31"/>
      <c r="AN112" s="31"/>
      <c r="AO112" s="28"/>
      <c r="AP112" s="26"/>
      <c r="AQ112" s="26"/>
      <c r="AR112" s="26"/>
      <c r="AS112" s="26"/>
      <c r="AT112" s="31"/>
      <c r="AU112" s="31"/>
      <c r="AV112" s="28"/>
      <c r="AW112" s="26"/>
      <c r="AX112" s="26"/>
      <c r="AY112" s="26"/>
      <c r="AZ112" s="26"/>
      <c r="BA112" s="31"/>
      <c r="BB112" s="31"/>
      <c r="BC112" s="28"/>
      <c r="BD112" s="26"/>
      <c r="BE112" s="26"/>
      <c r="BF112" s="26"/>
      <c r="BG112" s="26"/>
      <c r="BH112" s="31"/>
      <c r="BI112" s="31"/>
      <c r="BJ112" s="28"/>
      <c r="BK112" s="26"/>
      <c r="BL112" s="26"/>
      <c r="BM112" s="26"/>
      <c r="BN112" s="26"/>
      <c r="BO112" s="31"/>
      <c r="BP112" s="31"/>
      <c r="BQ112" s="28"/>
      <c r="BR112" s="26"/>
      <c r="BS112" s="26"/>
      <c r="BT112" s="26"/>
      <c r="BU112" s="26"/>
      <c r="BV112" s="31"/>
      <c r="BW112" s="31"/>
      <c r="BX112" s="28"/>
      <c r="BY112" s="26"/>
      <c r="BZ112" s="26"/>
      <c r="CA112" s="26"/>
      <c r="CB112" s="26"/>
      <c r="CC112" s="31"/>
      <c r="CD112" s="31"/>
      <c r="CE112" s="28"/>
      <c r="CF112" s="26"/>
      <c r="CG112" s="26"/>
      <c r="CH112" s="26"/>
      <c r="CI112" s="26"/>
      <c r="CJ112" s="31"/>
      <c r="CK112" s="31"/>
      <c r="CL112" s="28"/>
      <c r="CM112" s="26"/>
      <c r="CN112" s="26"/>
      <c r="CO112" s="26"/>
      <c r="CP112" s="26"/>
      <c r="CQ112" s="31"/>
      <c r="CR112" s="31"/>
      <c r="CS112" s="28"/>
      <c r="CT112" s="26"/>
      <c r="CU112" s="26"/>
      <c r="CV112" s="26"/>
      <c r="CW112" s="26"/>
      <c r="CX112" s="31"/>
      <c r="CY112" s="31"/>
      <c r="CZ112" s="28"/>
      <c r="DA112" s="26"/>
      <c r="DB112" s="26"/>
      <c r="DC112" s="26"/>
      <c r="DD112" s="26"/>
      <c r="DE112" s="31"/>
      <c r="DF112" s="31"/>
      <c r="DG112" s="28"/>
      <c r="DH112" s="26"/>
      <c r="DI112" s="26"/>
      <c r="DJ112" s="26"/>
      <c r="DK112" s="26"/>
      <c r="DL112" s="31"/>
      <c r="DM112" s="31"/>
      <c r="DN112" s="28"/>
      <c r="DO112" s="26"/>
      <c r="DP112" s="26"/>
      <c r="DQ112" s="26"/>
      <c r="DR112" s="26"/>
      <c r="DS112" s="31"/>
      <c r="DT112" s="31"/>
      <c r="DU112" s="28"/>
      <c r="DV112" s="26"/>
      <c r="DW112" s="26"/>
      <c r="DX112" s="26"/>
      <c r="DY112" s="26"/>
      <c r="DZ112" s="31"/>
      <c r="EA112" s="31"/>
      <c r="EB112" s="28"/>
      <c r="EC112" s="26"/>
      <c r="ED112" s="26"/>
      <c r="EE112" s="26"/>
      <c r="EF112" s="26"/>
      <c r="EG112" s="31"/>
      <c r="EH112" s="31"/>
      <c r="EI112" s="28"/>
      <c r="EJ112" s="26"/>
      <c r="EK112" s="26"/>
      <c r="EL112" s="26"/>
      <c r="EM112" s="26"/>
      <c r="EN112" s="31"/>
      <c r="EO112" s="31"/>
      <c r="EP112" s="28"/>
      <c r="EQ112" s="26"/>
      <c r="ER112" s="26"/>
      <c r="ES112" s="26"/>
      <c r="ET112" s="26"/>
      <c r="EU112" s="31"/>
      <c r="EV112" s="31"/>
      <c r="EW112" s="28"/>
      <c r="EX112" s="26"/>
      <c r="EY112" s="26"/>
      <c r="EZ112" s="26"/>
      <c r="FA112" s="26"/>
      <c r="FB112" s="31"/>
      <c r="FC112" s="31"/>
      <c r="FD112" s="28"/>
      <c r="FE112" s="26"/>
      <c r="FF112" s="26"/>
      <c r="FG112" s="26"/>
      <c r="FH112" s="26"/>
      <c r="FI112" s="31"/>
      <c r="FJ112" s="31"/>
      <c r="FK112" s="28"/>
      <c r="FL112" s="26"/>
      <c r="FM112" s="26"/>
      <c r="FN112" s="26"/>
      <c r="FO112" s="26"/>
      <c r="FP112" s="31"/>
      <c r="FQ112" s="31"/>
      <c r="FR112" s="28"/>
      <c r="FS112" s="26"/>
      <c r="FT112" s="26"/>
      <c r="FU112" s="26"/>
      <c r="FV112" s="26"/>
      <c r="FW112" s="31"/>
      <c r="FX112" s="31"/>
      <c r="FY112" s="28"/>
      <c r="FZ112" s="26"/>
      <c r="GA112" s="26"/>
      <c r="GB112" s="26"/>
      <c r="GC112" s="26"/>
      <c r="GD112" s="31"/>
      <c r="GE112" s="31"/>
      <c r="GF112" s="28"/>
      <c r="GG112" s="26"/>
      <c r="GH112" s="26"/>
      <c r="GI112" s="26"/>
      <c r="GJ112" s="26"/>
      <c r="GK112" s="31"/>
      <c r="GL112" s="31"/>
      <c r="GM112" s="28"/>
      <c r="GN112" s="26"/>
      <c r="GO112" s="26"/>
      <c r="GP112" s="26"/>
      <c r="GQ112" s="26"/>
      <c r="GR112" s="31"/>
      <c r="GS112" s="31"/>
      <c r="GT112" s="28"/>
      <c r="GU112" s="26"/>
      <c r="GV112" s="26"/>
      <c r="GW112" s="26"/>
      <c r="GX112" s="26"/>
      <c r="GY112" s="31"/>
      <c r="GZ112" s="31"/>
      <c r="HA112" s="28"/>
      <c r="HB112" s="26"/>
      <c r="HC112" s="26"/>
      <c r="HD112" s="26"/>
      <c r="HE112" s="26"/>
      <c r="HF112" s="31"/>
      <c r="HG112" s="31"/>
      <c r="HH112" s="28"/>
      <c r="HI112" s="26"/>
      <c r="HJ112" s="26"/>
      <c r="HK112" s="26"/>
      <c r="HL112" s="26"/>
      <c r="HM112" s="31"/>
      <c r="HN112" s="31"/>
      <c r="HO112" s="28"/>
      <c r="HP112" s="26"/>
      <c r="HQ112" s="26"/>
      <c r="HR112" s="26">
        <v>105</v>
      </c>
      <c r="HS112" s="26">
        <v>100</v>
      </c>
      <c r="HT112" s="31"/>
      <c r="HU112" s="31"/>
      <c r="HV112" s="28"/>
      <c r="HW112" s="26"/>
      <c r="HX112" s="26"/>
      <c r="HY112" s="26"/>
      <c r="HZ112" s="26">
        <v>105</v>
      </c>
      <c r="IA112" s="31"/>
      <c r="IB112" s="31"/>
      <c r="IC112" s="28">
        <v>85</v>
      </c>
      <c r="ID112" s="26">
        <v>80</v>
      </c>
      <c r="IE112" s="26">
        <v>80</v>
      </c>
      <c r="IF112" s="26">
        <v>75</v>
      </c>
      <c r="IG112" s="26">
        <v>70</v>
      </c>
      <c r="IH112" s="31"/>
      <c r="II112" s="31"/>
      <c r="IJ112" s="28">
        <v>60</v>
      </c>
      <c r="IK112" s="26">
        <v>50</v>
      </c>
      <c r="IL112" s="26">
        <v>45</v>
      </c>
      <c r="IM112" s="26">
        <v>40</v>
      </c>
      <c r="IN112" s="26">
        <v>40</v>
      </c>
      <c r="IO112" s="31"/>
      <c r="IP112" s="31"/>
      <c r="IQ112" s="28">
        <v>35</v>
      </c>
      <c r="IR112" s="26">
        <v>20</v>
      </c>
      <c r="IS112" s="26">
        <v>20</v>
      </c>
      <c r="IT112" s="26">
        <v>20</v>
      </c>
      <c r="IU112" s="26">
        <v>10</v>
      </c>
      <c r="IV112" s="31"/>
      <c r="IW112" s="31"/>
      <c r="IX112" s="28">
        <v>10</v>
      </c>
      <c r="IY112" s="26">
        <v>10</v>
      </c>
      <c r="IZ112" s="26">
        <v>10</v>
      </c>
      <c r="JA112" s="26">
        <v>10</v>
      </c>
      <c r="JB112" s="26">
        <v>98</v>
      </c>
      <c r="JC112" s="31"/>
      <c r="JD112" s="31"/>
      <c r="JE112" s="28">
        <v>98</v>
      </c>
      <c r="JF112" s="26">
        <v>73</v>
      </c>
      <c r="JG112" s="26">
        <v>68</v>
      </c>
      <c r="JH112" s="26">
        <v>94</v>
      </c>
      <c r="JI112" s="26">
        <v>94</v>
      </c>
      <c r="JJ112" s="31"/>
      <c r="JK112" s="31"/>
      <c r="JL112" s="28">
        <v>94</v>
      </c>
      <c r="JM112" s="26">
        <v>68</v>
      </c>
      <c r="JN112" s="26">
        <v>53</v>
      </c>
      <c r="JO112" s="26">
        <v>151</v>
      </c>
      <c r="JP112" s="26">
        <v>141</v>
      </c>
      <c r="JQ112" s="31"/>
      <c r="JR112" s="31"/>
      <c r="JS112" s="28">
        <v>131</v>
      </c>
      <c r="JT112" s="26">
        <v>131</v>
      </c>
      <c r="JU112" s="26">
        <v>131</v>
      </c>
      <c r="JV112" s="26">
        <v>131</v>
      </c>
      <c r="JW112" s="26">
        <v>116</v>
      </c>
      <c r="JX112" s="31"/>
      <c r="JY112" s="31"/>
      <c r="JZ112" s="28">
        <v>116</v>
      </c>
      <c r="KA112" s="26">
        <v>101</v>
      </c>
      <c r="KB112" s="26">
        <v>96</v>
      </c>
      <c r="KC112" s="26">
        <v>96</v>
      </c>
      <c r="KD112" s="26">
        <v>91</v>
      </c>
      <c r="KE112" s="31"/>
      <c r="KF112" s="31"/>
      <c r="KG112" s="28">
        <v>86</v>
      </c>
      <c r="KH112" s="26">
        <v>81</v>
      </c>
      <c r="KI112" s="26">
        <v>76</v>
      </c>
      <c r="KJ112" s="26">
        <v>71</v>
      </c>
      <c r="KK112" s="26">
        <v>66</v>
      </c>
      <c r="KL112" s="31"/>
      <c r="KM112" s="31"/>
      <c r="KN112" s="28">
        <v>41</v>
      </c>
      <c r="KO112" s="26">
        <v>41</v>
      </c>
      <c r="KP112" s="26">
        <v>36</v>
      </c>
      <c r="KQ112" s="26">
        <v>36</v>
      </c>
      <c r="KR112" s="109">
        <v>36</v>
      </c>
      <c r="KS112" s="31"/>
      <c r="KT112" s="31"/>
      <c r="KU112" s="28">
        <v>36</v>
      </c>
      <c r="KV112" s="26">
        <v>36</v>
      </c>
      <c r="KW112" s="26">
        <v>36</v>
      </c>
      <c r="KX112" s="26">
        <v>36</v>
      </c>
      <c r="KY112" s="26">
        <v>11</v>
      </c>
      <c r="KZ112" s="31"/>
      <c r="LA112" s="31"/>
      <c r="LB112" s="28">
        <v>11</v>
      </c>
      <c r="LC112" s="26">
        <v>11</v>
      </c>
      <c r="LD112" s="26">
        <v>105</v>
      </c>
      <c r="LE112" s="26">
        <v>105</v>
      </c>
      <c r="LF112" s="26">
        <v>105</v>
      </c>
      <c r="LG112" s="31"/>
      <c r="LH112" s="31"/>
      <c r="LI112" s="28">
        <v>96</v>
      </c>
      <c r="LJ112" s="26">
        <v>96</v>
      </c>
      <c r="LK112" s="26">
        <v>96</v>
      </c>
      <c r="LL112" s="26">
        <v>96</v>
      </c>
      <c r="LM112" s="26">
        <v>81</v>
      </c>
      <c r="LN112" s="31"/>
      <c r="LO112" s="31"/>
      <c r="LP112" s="28">
        <v>81</v>
      </c>
      <c r="LQ112" s="26">
        <v>81</v>
      </c>
      <c r="LR112" s="26">
        <v>56</v>
      </c>
      <c r="LS112" s="26">
        <v>56</v>
      </c>
      <c r="LT112" s="26">
        <v>56</v>
      </c>
      <c r="LU112" s="31"/>
      <c r="LV112" s="31"/>
      <c r="LW112" s="28">
        <v>56</v>
      </c>
      <c r="LX112" s="26">
        <v>56</v>
      </c>
      <c r="LY112" s="26">
        <v>51</v>
      </c>
      <c r="LZ112" s="26">
        <v>51</v>
      </c>
      <c r="MA112" s="26">
        <v>51</v>
      </c>
      <c r="MB112" s="31"/>
      <c r="MC112" s="31"/>
      <c r="MD112" s="28">
        <v>11</v>
      </c>
      <c r="ME112" s="26">
        <v>11</v>
      </c>
      <c r="MF112" s="26">
        <v>116</v>
      </c>
      <c r="MG112" s="26">
        <v>71</v>
      </c>
      <c r="MH112" s="26">
        <v>71</v>
      </c>
      <c r="MI112" s="31"/>
      <c r="MJ112" s="31"/>
      <c r="MK112" s="28">
        <v>71</v>
      </c>
      <c r="ML112" s="26">
        <v>66</v>
      </c>
      <c r="MM112" s="26">
        <v>51</v>
      </c>
      <c r="MN112" s="26">
        <v>51</v>
      </c>
      <c r="MO112" s="26">
        <v>51</v>
      </c>
      <c r="MP112" s="31"/>
      <c r="MQ112" s="31"/>
      <c r="MR112" s="28">
        <v>51</v>
      </c>
      <c r="MS112" s="26">
        <v>51</v>
      </c>
      <c r="MT112" s="26">
        <v>51</v>
      </c>
      <c r="MU112" s="26">
        <v>51</v>
      </c>
      <c r="MV112" s="26">
        <v>51</v>
      </c>
      <c r="MW112" s="31"/>
      <c r="MX112" s="31"/>
      <c r="MY112" s="28"/>
      <c r="MZ112" s="26"/>
      <c r="NA112" s="26"/>
      <c r="NB112" s="26"/>
      <c r="NC112" s="26"/>
      <c r="ND112" s="31"/>
      <c r="NE112" s="31"/>
      <c r="NF112" s="16"/>
    </row>
    <row r="113" spans="1:370" s="109" customFormat="1" ht="15.75" x14ac:dyDescent="0.25">
      <c r="A113" s="106" t="s">
        <v>906</v>
      </c>
      <c r="B113" s="23" t="s">
        <v>907</v>
      </c>
      <c r="C113" s="24"/>
      <c r="D113" s="33" t="s">
        <v>824</v>
      </c>
      <c r="E113" s="56"/>
      <c r="F113" s="26"/>
      <c r="G113" s="26"/>
      <c r="H113" s="26"/>
      <c r="I113" s="27"/>
      <c r="J113" s="31"/>
      <c r="K113" s="31"/>
      <c r="L113" s="31"/>
      <c r="M113" s="28"/>
      <c r="N113" s="26"/>
      <c r="O113" s="26"/>
      <c r="P113" s="26"/>
      <c r="Q113" s="26"/>
      <c r="R113" s="31"/>
      <c r="S113" s="31"/>
      <c r="T113" s="28"/>
      <c r="U113" s="26"/>
      <c r="V113" s="26"/>
      <c r="W113" s="26"/>
      <c r="X113" s="26"/>
      <c r="Y113" s="31"/>
      <c r="Z113" s="31"/>
      <c r="AA113" s="28"/>
      <c r="AB113" s="26"/>
      <c r="AC113" s="26"/>
      <c r="AD113" s="26"/>
      <c r="AE113" s="26"/>
      <c r="AF113" s="31"/>
      <c r="AG113" s="31"/>
      <c r="AH113" s="28"/>
      <c r="AI113" s="26"/>
      <c r="AJ113" s="26"/>
      <c r="AK113" s="26"/>
      <c r="AL113" s="26"/>
      <c r="AM113" s="31"/>
      <c r="AN113" s="31"/>
      <c r="AO113" s="28"/>
      <c r="AP113" s="26"/>
      <c r="AQ113" s="26"/>
      <c r="AR113" s="26"/>
      <c r="AS113" s="26"/>
      <c r="AT113" s="31"/>
      <c r="AU113" s="31"/>
      <c r="AV113" s="28"/>
      <c r="AW113" s="26"/>
      <c r="AX113" s="26"/>
      <c r="AY113" s="26"/>
      <c r="AZ113" s="26"/>
      <c r="BA113" s="31"/>
      <c r="BB113" s="31"/>
      <c r="BC113" s="28"/>
      <c r="BD113" s="26"/>
      <c r="BE113" s="26"/>
      <c r="BF113" s="26"/>
      <c r="BG113" s="26"/>
      <c r="BH113" s="31"/>
      <c r="BI113" s="31"/>
      <c r="BJ113" s="28"/>
      <c r="BK113" s="26"/>
      <c r="BL113" s="26"/>
      <c r="BM113" s="26"/>
      <c r="BN113" s="26"/>
      <c r="BO113" s="31"/>
      <c r="BP113" s="31"/>
      <c r="BQ113" s="28"/>
      <c r="BR113" s="26"/>
      <c r="BS113" s="26"/>
      <c r="BT113" s="26"/>
      <c r="BU113" s="26"/>
      <c r="BV113" s="31"/>
      <c r="BW113" s="31"/>
      <c r="BX113" s="28"/>
      <c r="BY113" s="26"/>
      <c r="BZ113" s="26"/>
      <c r="CA113" s="26"/>
      <c r="CB113" s="26"/>
      <c r="CC113" s="31"/>
      <c r="CD113" s="31"/>
      <c r="CE113" s="28"/>
      <c r="CF113" s="26"/>
      <c r="CG113" s="26"/>
      <c r="CH113" s="26"/>
      <c r="CI113" s="26"/>
      <c r="CJ113" s="31"/>
      <c r="CK113" s="31"/>
      <c r="CL113" s="28"/>
      <c r="CM113" s="26"/>
      <c r="CN113" s="26"/>
      <c r="CO113" s="26"/>
      <c r="CP113" s="26"/>
      <c r="CQ113" s="31"/>
      <c r="CR113" s="31"/>
      <c r="CS113" s="28"/>
      <c r="CT113" s="26"/>
      <c r="CU113" s="26"/>
      <c r="CV113" s="26"/>
      <c r="CW113" s="26"/>
      <c r="CX113" s="31"/>
      <c r="CY113" s="31"/>
      <c r="CZ113" s="28"/>
      <c r="DA113" s="26"/>
      <c r="DB113" s="26"/>
      <c r="DC113" s="26"/>
      <c r="DD113" s="26"/>
      <c r="DE113" s="31"/>
      <c r="DF113" s="31"/>
      <c r="DG113" s="28"/>
      <c r="DH113" s="26"/>
      <c r="DI113" s="26"/>
      <c r="DJ113" s="26"/>
      <c r="DK113" s="26"/>
      <c r="DL113" s="31"/>
      <c r="DM113" s="31"/>
      <c r="DN113" s="28"/>
      <c r="DO113" s="26"/>
      <c r="DP113" s="26"/>
      <c r="DQ113" s="26"/>
      <c r="DR113" s="26"/>
      <c r="DS113" s="31"/>
      <c r="DT113" s="31"/>
      <c r="DU113" s="28"/>
      <c r="DV113" s="26"/>
      <c r="DW113" s="26"/>
      <c r="DX113" s="26"/>
      <c r="DY113" s="26"/>
      <c r="DZ113" s="31"/>
      <c r="EA113" s="31"/>
      <c r="EB113" s="28"/>
      <c r="EC113" s="26"/>
      <c r="ED113" s="26"/>
      <c r="EE113" s="26"/>
      <c r="EF113" s="26"/>
      <c r="EG113" s="31"/>
      <c r="EH113" s="31"/>
      <c r="EI113" s="28"/>
      <c r="EJ113" s="26"/>
      <c r="EK113" s="26"/>
      <c r="EL113" s="26"/>
      <c r="EM113" s="26"/>
      <c r="EN113" s="31"/>
      <c r="EO113" s="31"/>
      <c r="EP113" s="28"/>
      <c r="EQ113" s="26"/>
      <c r="ER113" s="26"/>
      <c r="ES113" s="26"/>
      <c r="ET113" s="26"/>
      <c r="EU113" s="31"/>
      <c r="EV113" s="31"/>
      <c r="EW113" s="28"/>
      <c r="EX113" s="26"/>
      <c r="EY113" s="26"/>
      <c r="EZ113" s="26"/>
      <c r="FA113" s="26"/>
      <c r="FB113" s="31"/>
      <c r="FC113" s="31"/>
      <c r="FD113" s="28"/>
      <c r="FE113" s="26"/>
      <c r="FF113" s="26"/>
      <c r="FG113" s="26"/>
      <c r="FH113" s="26"/>
      <c r="FI113" s="31"/>
      <c r="FJ113" s="31"/>
      <c r="FK113" s="28"/>
      <c r="FL113" s="26"/>
      <c r="FM113" s="26"/>
      <c r="FN113" s="26"/>
      <c r="FO113" s="26"/>
      <c r="FP113" s="31"/>
      <c r="FQ113" s="31"/>
      <c r="FR113" s="28"/>
      <c r="FS113" s="26"/>
      <c r="FT113" s="26"/>
      <c r="FU113" s="26"/>
      <c r="FV113" s="26"/>
      <c r="FW113" s="31"/>
      <c r="FX113" s="31"/>
      <c r="FY113" s="28"/>
      <c r="FZ113" s="26"/>
      <c r="GA113" s="26"/>
      <c r="GB113" s="26"/>
      <c r="GC113" s="26"/>
      <c r="GD113" s="31"/>
      <c r="GE113" s="31"/>
      <c r="GF113" s="28"/>
      <c r="GG113" s="26"/>
      <c r="GH113" s="26"/>
      <c r="GI113" s="26"/>
      <c r="GJ113" s="26"/>
      <c r="GK113" s="31"/>
      <c r="GL113" s="31"/>
      <c r="GM113" s="28"/>
      <c r="GN113" s="26"/>
      <c r="GO113" s="26"/>
      <c r="GP113" s="26"/>
      <c r="GQ113" s="26"/>
      <c r="GR113" s="31"/>
      <c r="GS113" s="31"/>
      <c r="GT113" s="28"/>
      <c r="GU113" s="26"/>
      <c r="GV113" s="26"/>
      <c r="GW113" s="26"/>
      <c r="GX113" s="26"/>
      <c r="GY113" s="31"/>
      <c r="GZ113" s="31"/>
      <c r="HA113" s="28"/>
      <c r="HB113" s="26"/>
      <c r="HC113" s="26"/>
      <c r="HD113" s="26"/>
      <c r="HE113" s="26"/>
      <c r="HF113" s="31"/>
      <c r="HG113" s="31"/>
      <c r="HH113" s="28"/>
      <c r="HI113" s="26"/>
      <c r="HJ113" s="26"/>
      <c r="HK113" s="26"/>
      <c r="HL113" s="26"/>
      <c r="HM113" s="31"/>
      <c r="HN113" s="31"/>
      <c r="HO113" s="28"/>
      <c r="HP113" s="26"/>
      <c r="HQ113" s="26"/>
      <c r="HR113" s="26">
        <v>0</v>
      </c>
      <c r="HS113" s="26">
        <v>5</v>
      </c>
      <c r="HT113" s="31"/>
      <c r="HU113" s="31"/>
      <c r="HV113" s="28"/>
      <c r="HW113" s="26"/>
      <c r="HX113" s="26"/>
      <c r="HY113" s="26"/>
      <c r="HZ113" s="26">
        <v>0</v>
      </c>
      <c r="IA113" s="31"/>
      <c r="IB113" s="31"/>
      <c r="IC113" s="28">
        <v>20</v>
      </c>
      <c r="ID113" s="26">
        <v>5</v>
      </c>
      <c r="IE113" s="26">
        <v>0</v>
      </c>
      <c r="IF113" s="26">
        <v>0</v>
      </c>
      <c r="IG113" s="26">
        <v>5</v>
      </c>
      <c r="IH113" s="31"/>
      <c r="II113" s="31"/>
      <c r="IJ113" s="28">
        <v>10</v>
      </c>
      <c r="IK113" s="26">
        <v>10</v>
      </c>
      <c r="IL113" s="26">
        <v>5</v>
      </c>
      <c r="IM113" s="26">
        <v>5</v>
      </c>
      <c r="IN113" s="26">
        <v>0</v>
      </c>
      <c r="IO113" s="31"/>
      <c r="IP113" s="31"/>
      <c r="IQ113" s="28">
        <v>5</v>
      </c>
      <c r="IR113" s="26">
        <v>15</v>
      </c>
      <c r="IS113" s="26">
        <v>0</v>
      </c>
      <c r="IT113" s="26">
        <v>0</v>
      </c>
      <c r="IU113" s="26">
        <v>10</v>
      </c>
      <c r="IV113" s="31"/>
      <c r="IW113" s="31"/>
      <c r="IX113" s="28">
        <v>10</v>
      </c>
      <c r="IY113" s="26">
        <v>10</v>
      </c>
      <c r="IZ113" s="26">
        <v>10</v>
      </c>
      <c r="JA113" s="26">
        <v>10</v>
      </c>
      <c r="JB113" s="26">
        <v>0</v>
      </c>
      <c r="JC113" s="31"/>
      <c r="JD113" s="31"/>
      <c r="JE113" s="28">
        <v>0</v>
      </c>
      <c r="JF113" s="26">
        <v>25</v>
      </c>
      <c r="JG113" s="26">
        <v>5</v>
      </c>
      <c r="JH113" s="26">
        <v>0</v>
      </c>
      <c r="JI113" s="26">
        <v>0</v>
      </c>
      <c r="JJ113" s="31"/>
      <c r="JK113" s="31"/>
      <c r="JL113" s="28">
        <v>0</v>
      </c>
      <c r="JM113" s="26">
        <v>15</v>
      </c>
      <c r="JN113" s="26">
        <v>5</v>
      </c>
      <c r="JO113" s="26">
        <v>0</v>
      </c>
      <c r="JP113" s="26">
        <v>10</v>
      </c>
      <c r="JQ113" s="31"/>
      <c r="JR113" s="31"/>
      <c r="JS113" s="28">
        <v>10</v>
      </c>
      <c r="JT113" s="26">
        <v>0</v>
      </c>
      <c r="JU113" s="26">
        <v>0</v>
      </c>
      <c r="JV113" s="26">
        <v>0</v>
      </c>
      <c r="JW113" s="26">
        <v>15</v>
      </c>
      <c r="JX113" s="31"/>
      <c r="JY113" s="31"/>
      <c r="JZ113" s="28">
        <v>15</v>
      </c>
      <c r="KA113" s="26">
        <v>15</v>
      </c>
      <c r="KB113" s="26">
        <v>5</v>
      </c>
      <c r="KC113" s="26">
        <v>0</v>
      </c>
      <c r="KD113" s="26">
        <v>5</v>
      </c>
      <c r="KE113" s="31"/>
      <c r="KF113" s="31"/>
      <c r="KG113" s="28">
        <v>5</v>
      </c>
      <c r="KH113" s="26">
        <v>5</v>
      </c>
      <c r="KI113" s="26">
        <v>5</v>
      </c>
      <c r="KJ113" s="26">
        <v>5</v>
      </c>
      <c r="KK113" s="26">
        <v>5</v>
      </c>
      <c r="KL113" s="31"/>
      <c r="KM113" s="31"/>
      <c r="KN113" s="28">
        <v>25</v>
      </c>
      <c r="KO113" s="26">
        <v>0</v>
      </c>
      <c r="KP113" s="26">
        <v>5</v>
      </c>
      <c r="KQ113" s="26">
        <v>5</v>
      </c>
      <c r="KR113" s="26">
        <v>0</v>
      </c>
      <c r="KS113" s="31"/>
      <c r="KT113" s="31"/>
      <c r="KU113" s="28">
        <v>0</v>
      </c>
      <c r="KV113" s="26">
        <v>0</v>
      </c>
      <c r="KW113" s="26">
        <v>0</v>
      </c>
      <c r="KX113" s="26">
        <v>0</v>
      </c>
      <c r="KY113" s="26">
        <v>25</v>
      </c>
      <c r="KZ113" s="31"/>
      <c r="LA113" s="31"/>
      <c r="LB113" s="28">
        <v>0</v>
      </c>
      <c r="LC113" s="26">
        <v>11</v>
      </c>
      <c r="LD113" s="26">
        <v>0</v>
      </c>
      <c r="LE113" s="26">
        <v>0</v>
      </c>
      <c r="LF113" s="26">
        <v>0</v>
      </c>
      <c r="LG113" s="31"/>
      <c r="LH113" s="31"/>
      <c r="LI113" s="28">
        <v>9</v>
      </c>
      <c r="LJ113" s="26">
        <v>0</v>
      </c>
      <c r="LK113" s="26">
        <v>0</v>
      </c>
      <c r="LL113" s="26">
        <v>0</v>
      </c>
      <c r="LM113" s="26">
        <v>15</v>
      </c>
      <c r="LN113" s="31"/>
      <c r="LO113" s="31"/>
      <c r="LP113" s="28">
        <v>0</v>
      </c>
      <c r="LQ113" s="26">
        <v>0</v>
      </c>
      <c r="LR113" s="26">
        <v>25</v>
      </c>
      <c r="LS113" s="26">
        <v>0</v>
      </c>
      <c r="LT113" s="26">
        <v>0</v>
      </c>
      <c r="LU113" s="31"/>
      <c r="LV113" s="31"/>
      <c r="LW113" s="28">
        <v>0</v>
      </c>
      <c r="LX113" s="26">
        <v>0</v>
      </c>
      <c r="LY113" s="26">
        <v>5</v>
      </c>
      <c r="LZ113" s="26">
        <v>0</v>
      </c>
      <c r="MA113" s="26">
        <v>40</v>
      </c>
      <c r="MB113" s="31"/>
      <c r="MC113" s="31"/>
      <c r="MD113" s="28">
        <v>0</v>
      </c>
      <c r="ME113" s="26">
        <v>0</v>
      </c>
      <c r="MF113" s="26">
        <v>0</v>
      </c>
      <c r="MG113" s="26">
        <v>45</v>
      </c>
      <c r="MH113" s="26">
        <v>0</v>
      </c>
      <c r="MI113" s="31"/>
      <c r="MJ113" s="31"/>
      <c r="MK113" s="28">
        <v>0</v>
      </c>
      <c r="ML113" s="26">
        <v>5</v>
      </c>
      <c r="MM113" s="26">
        <v>15</v>
      </c>
      <c r="MN113" s="26">
        <v>15</v>
      </c>
      <c r="MO113" s="26">
        <v>0</v>
      </c>
      <c r="MP113" s="31"/>
      <c r="MQ113" s="31"/>
      <c r="MR113" s="28">
        <v>0</v>
      </c>
      <c r="MS113" s="26">
        <v>0</v>
      </c>
      <c r="MT113" s="26">
        <v>0</v>
      </c>
      <c r="MU113" s="26">
        <v>0</v>
      </c>
      <c r="MV113" s="26">
        <v>0</v>
      </c>
      <c r="MW113" s="31"/>
      <c r="MX113" s="31"/>
      <c r="MY113" s="28"/>
      <c r="MZ113" s="26"/>
      <c r="NA113" s="26"/>
      <c r="NB113" s="26"/>
      <c r="NC113" s="26"/>
      <c r="ND113" s="31"/>
      <c r="NE113" s="31"/>
      <c r="NF113" s="16"/>
    </row>
    <row r="114" spans="1:370" s="109" customFormat="1" x14ac:dyDescent="0.25">
      <c r="A114" s="20" t="s">
        <v>908</v>
      </c>
      <c r="B114" s="20" t="s">
        <v>909</v>
      </c>
      <c r="C114" s="17"/>
      <c r="D114" s="48" t="s">
        <v>824</v>
      </c>
      <c r="E114" s="25">
        <f>MAX(F114:NC114)</f>
        <v>6807</v>
      </c>
      <c r="F114" s="47">
        <f>F96+F101+F105+F108+F110</f>
        <v>5629</v>
      </c>
      <c r="G114" s="47">
        <f t="shared" ref="G114:I114" si="244">G96+G101+G105+G108+G110</f>
        <v>5271</v>
      </c>
      <c r="H114" s="47">
        <f t="shared" si="244"/>
        <v>5416</v>
      </c>
      <c r="I114" s="47">
        <f t="shared" si="244"/>
        <v>5310</v>
      </c>
      <c r="J114" s="31"/>
      <c r="K114" s="31"/>
      <c r="L114" s="31"/>
      <c r="M114" s="47">
        <f>M96+M101+M105+M108+M110</f>
        <v>5436</v>
      </c>
      <c r="N114" s="47">
        <f t="shared" ref="N114:P114" si="245">N96+N101+N105+N108+N110</f>
        <v>5162</v>
      </c>
      <c r="O114" s="47">
        <f t="shared" si="245"/>
        <v>4877</v>
      </c>
      <c r="P114" s="47">
        <f t="shared" si="245"/>
        <v>4297</v>
      </c>
      <c r="Q114" s="47">
        <f>Q96+Q101+Q105+Q108+Q110</f>
        <v>4125</v>
      </c>
      <c r="R114" s="31"/>
      <c r="S114" s="31"/>
      <c r="T114" s="47">
        <f>T96+T101+T105+T108+T110</f>
        <v>4175</v>
      </c>
      <c r="U114" s="47">
        <f t="shared" ref="U114:W114" si="246">U96+U101+U105+U108+U110</f>
        <v>4444</v>
      </c>
      <c r="V114" s="47">
        <f t="shared" si="246"/>
        <v>4458</v>
      </c>
      <c r="W114" s="47">
        <f t="shared" si="246"/>
        <v>4179</v>
      </c>
      <c r="X114" s="47">
        <f>X96+X101+X105+X108+X110</f>
        <v>4109</v>
      </c>
      <c r="Y114" s="31"/>
      <c r="Z114" s="31"/>
      <c r="AA114" s="47">
        <f>AA96+AA101+AA105+AA108+AA110</f>
        <v>5079</v>
      </c>
      <c r="AB114" s="47">
        <f t="shared" ref="AB114:AD114" si="247">AB96+AB101+AB105+AB108+AB110</f>
        <v>4781</v>
      </c>
      <c r="AC114" s="47">
        <f t="shared" si="247"/>
        <v>4779</v>
      </c>
      <c r="AD114" s="47">
        <f t="shared" si="247"/>
        <v>5219</v>
      </c>
      <c r="AE114" s="47">
        <f>AE96+AE101+AE105+AE108+AE110</f>
        <v>5070</v>
      </c>
      <c r="AF114" s="31"/>
      <c r="AG114" s="31"/>
      <c r="AH114" s="47">
        <f>AH96+AH101+AH105+AH108+AH110</f>
        <v>5645</v>
      </c>
      <c r="AI114" s="47">
        <f t="shared" ref="AI114:AK114" si="248">AI96+AI101+AI105+AI108+AI110</f>
        <v>5187</v>
      </c>
      <c r="AJ114" s="47">
        <f t="shared" si="248"/>
        <v>5415</v>
      </c>
      <c r="AK114" s="47">
        <f t="shared" si="248"/>
        <v>6068</v>
      </c>
      <c r="AL114" s="47">
        <f>AL96+AL101+AL105+AL108+AL110</f>
        <v>6175</v>
      </c>
      <c r="AM114" s="31"/>
      <c r="AN114" s="31"/>
      <c r="AO114" s="47">
        <f>AO96+AO101+AO105+AO108+AO110</f>
        <v>5825</v>
      </c>
      <c r="AP114" s="47">
        <f t="shared" ref="AP114:AR114" si="249">AP96+AP101+AP105+AP108+AP110</f>
        <v>5820</v>
      </c>
      <c r="AQ114" s="47">
        <f t="shared" si="249"/>
        <v>5283</v>
      </c>
      <c r="AR114" s="47">
        <f t="shared" si="249"/>
        <v>5537</v>
      </c>
      <c r="AS114" s="47">
        <f>AS96+AS101+AS105+AS108+AS110</f>
        <v>5298</v>
      </c>
      <c r="AT114" s="31"/>
      <c r="AU114" s="31"/>
      <c r="AV114" s="47">
        <f>AV96+AV101+AV105+AV108+AV110</f>
        <v>4955</v>
      </c>
      <c r="AW114" s="47">
        <f t="shared" ref="AW114:AY114" si="250">AW96+AW101+AW105+AW108+AW110</f>
        <v>4978</v>
      </c>
      <c r="AX114" s="47">
        <f t="shared" si="250"/>
        <v>5232</v>
      </c>
      <c r="AY114" s="47">
        <f t="shared" si="250"/>
        <v>5085</v>
      </c>
      <c r="AZ114" s="47">
        <f>AZ96+AZ101+AZ105+AZ108+AZ110</f>
        <v>5008</v>
      </c>
      <c r="BA114" s="31"/>
      <c r="BB114" s="31"/>
      <c r="BC114" s="47">
        <f>BC96+BC101+BC105+BC108+BC110</f>
        <v>5014</v>
      </c>
      <c r="BD114" s="47">
        <f t="shared" ref="BD114:BF114" si="251">BD96+BD101+BD105+BD108+BD110</f>
        <v>5084</v>
      </c>
      <c r="BE114" s="47">
        <f t="shared" si="251"/>
        <v>4878</v>
      </c>
      <c r="BF114" s="47">
        <f t="shared" si="251"/>
        <v>4563</v>
      </c>
      <c r="BG114" s="47">
        <f>BG96+BG101+BG105+BG108+BG110</f>
        <v>4427</v>
      </c>
      <c r="BH114" s="31"/>
      <c r="BI114" s="31"/>
      <c r="BJ114" s="47">
        <f>BJ96+BJ101+BJ105+BJ108+BJ110</f>
        <v>4830</v>
      </c>
      <c r="BK114" s="47">
        <f t="shared" ref="BK114:BM114" si="252">BK96+BK101+BK105+BK108+BK110</f>
        <v>4487</v>
      </c>
      <c r="BL114" s="47">
        <f t="shared" si="252"/>
        <v>4600</v>
      </c>
      <c r="BM114" s="47">
        <f t="shared" si="252"/>
        <v>4185</v>
      </c>
      <c r="BN114" s="47">
        <f>BN96+BN101+BN105+BN108+BN110</f>
        <v>4742</v>
      </c>
      <c r="BO114" s="31"/>
      <c r="BP114" s="31"/>
      <c r="BQ114" s="47">
        <f>BQ96+BQ101+BQ105+BQ108+BQ110</f>
        <v>4376</v>
      </c>
      <c r="BR114" s="47">
        <f t="shared" ref="BR114:BT114" si="253">BR96+BR101+BR105+BR108+BR110</f>
        <v>4621</v>
      </c>
      <c r="BS114" s="47">
        <f t="shared" si="253"/>
        <v>4234</v>
      </c>
      <c r="BT114" s="47">
        <f t="shared" si="253"/>
        <v>4164</v>
      </c>
      <c r="BU114" s="47">
        <f>BU96+BU101+BU105+BU108+BU110</f>
        <v>4452</v>
      </c>
      <c r="BV114" s="31"/>
      <c r="BW114" s="31"/>
      <c r="BX114" s="47">
        <v>3920</v>
      </c>
      <c r="BY114" s="47">
        <f t="shared" ref="BY114:CA114" si="254">BY96+BY101+BY105+BY108+BY110</f>
        <v>4404</v>
      </c>
      <c r="BZ114" s="47">
        <f t="shared" si="254"/>
        <v>4484</v>
      </c>
      <c r="CA114" s="47">
        <f t="shared" si="254"/>
        <v>4924</v>
      </c>
      <c r="CB114" s="47">
        <f>CB96+CB101+CB105+CB108+CB110</f>
        <v>5024</v>
      </c>
      <c r="CC114" s="31"/>
      <c r="CD114" s="31"/>
      <c r="CE114" s="47">
        <f>CE96+CE101+CE105+CE108+CE110</f>
        <v>5404</v>
      </c>
      <c r="CF114" s="47">
        <f t="shared" ref="CF114:CH114" si="255">CF96+CF101+CF105+CF108+CF110</f>
        <v>5227</v>
      </c>
      <c r="CG114" s="47">
        <f t="shared" si="255"/>
        <v>5448</v>
      </c>
      <c r="CH114" s="47">
        <f t="shared" si="255"/>
        <v>5437</v>
      </c>
      <c r="CI114" s="47">
        <f>CI96+CI101+CI105+CI108+CI110</f>
        <v>5567</v>
      </c>
      <c r="CJ114" s="31"/>
      <c r="CK114" s="31"/>
      <c r="CL114" s="47">
        <f>CL96+CL101+CL105+CL108+CL110</f>
        <v>4935</v>
      </c>
      <c r="CM114" s="47">
        <f t="shared" ref="CM114:CO114" si="256">CM96+CM101+CM105+CM108+CM110</f>
        <v>5294</v>
      </c>
      <c r="CN114" s="47">
        <f t="shared" si="256"/>
        <v>5488</v>
      </c>
      <c r="CO114" s="47">
        <f t="shared" si="256"/>
        <v>5899</v>
      </c>
      <c r="CP114" s="47">
        <f>CP96+CP101+CP105+CP108+CP110</f>
        <v>5792</v>
      </c>
      <c r="CQ114" s="31"/>
      <c r="CR114" s="31"/>
      <c r="CS114" s="47">
        <f>CS96+CS101+CS105+CS108+CS110</f>
        <v>5466</v>
      </c>
      <c r="CT114" s="47">
        <f t="shared" ref="CT114:CV114" si="257">CT96+CT101+CT105+CT108+CT110</f>
        <v>5285</v>
      </c>
      <c r="CU114" s="47">
        <f t="shared" si="257"/>
        <v>5234</v>
      </c>
      <c r="CV114" s="47">
        <f t="shared" si="257"/>
        <v>5417</v>
      </c>
      <c r="CW114" s="47">
        <f>CW96+CW101+CW105+CW108+CW110</f>
        <v>5417</v>
      </c>
      <c r="CX114" s="31"/>
      <c r="CY114" s="31"/>
      <c r="CZ114" s="47">
        <f>CZ96+CZ101+CZ105+CZ108+CZ110</f>
        <v>5417</v>
      </c>
      <c r="DA114" s="47">
        <f t="shared" ref="DA114:DC114" si="258">DA96+DA101+DA105+DA108+DA110</f>
        <v>5354</v>
      </c>
      <c r="DB114" s="47">
        <f t="shared" si="258"/>
        <v>5576</v>
      </c>
      <c r="DC114" s="47">
        <f t="shared" si="258"/>
        <v>5522</v>
      </c>
      <c r="DD114" s="47">
        <f>DD96+DD101+DD105+DD108+DD110</f>
        <v>5264</v>
      </c>
      <c r="DE114" s="31"/>
      <c r="DF114" s="31"/>
      <c r="DG114" s="47">
        <f>DG96+DG101+DG105+DG108+DG110</f>
        <v>5827</v>
      </c>
      <c r="DH114" s="47">
        <f t="shared" ref="DH114:DJ114" si="259">DH96+DH101+DH105+DH108+DH110</f>
        <v>5986</v>
      </c>
      <c r="DI114" s="47">
        <f t="shared" si="259"/>
        <v>5936</v>
      </c>
      <c r="DJ114" s="47">
        <f t="shared" si="259"/>
        <v>5933</v>
      </c>
      <c r="DK114" s="47">
        <f>DK96+DK101+DK105+DK108+DK110</f>
        <v>5527</v>
      </c>
      <c r="DL114" s="31"/>
      <c r="DM114" s="31"/>
      <c r="DN114" s="47">
        <f>DN96+DN101+DN105+DN108+DN110</f>
        <v>6192</v>
      </c>
      <c r="DO114" s="47">
        <f t="shared" ref="DO114:DQ114" si="260">DO96+DO101+DO105+DO108+DO110</f>
        <v>6011</v>
      </c>
      <c r="DP114" s="47">
        <f t="shared" si="260"/>
        <v>5842</v>
      </c>
      <c r="DQ114" s="47">
        <f t="shared" si="260"/>
        <v>5932</v>
      </c>
      <c r="DR114" s="47">
        <f>DR96+DR101+DR105+DR108+DR110</f>
        <v>6389</v>
      </c>
      <c r="DS114" s="31"/>
      <c r="DT114" s="31"/>
      <c r="DU114" s="47">
        <f>DU96+DU101+DU105+DU108+DU110</f>
        <v>6289</v>
      </c>
      <c r="DV114" s="47">
        <f t="shared" ref="DV114:DX114" si="261">DV96+DV101+DV105+DV108+DV110</f>
        <v>5930</v>
      </c>
      <c r="DW114" s="47">
        <f t="shared" si="261"/>
        <v>5768</v>
      </c>
      <c r="DX114" s="47">
        <f t="shared" si="261"/>
        <v>4707</v>
      </c>
      <c r="DY114" s="47">
        <f>DY96+DY101+DY105+DY108+DY110</f>
        <v>5426</v>
      </c>
      <c r="DZ114" s="31"/>
      <c r="EA114" s="31"/>
      <c r="EB114" s="47">
        <f>EB96+EB101+EB105+EB108+EB110</f>
        <v>5962</v>
      </c>
      <c r="EC114" s="47">
        <f t="shared" ref="EC114:EE114" si="262">EC96+EC101+EC105+EC108+EC110</f>
        <v>5611</v>
      </c>
      <c r="ED114" s="47">
        <f t="shared" si="262"/>
        <v>5922</v>
      </c>
      <c r="EE114" s="47">
        <f t="shared" si="262"/>
        <v>5427</v>
      </c>
      <c r="EF114" s="47">
        <f>EF96+EF101+EF105+EF108+EF110</f>
        <v>5492</v>
      </c>
      <c r="EG114" s="31"/>
      <c r="EH114" s="31"/>
      <c r="EI114" s="47">
        <f>EI96+EI101+EI105+EI108+EI110</f>
        <v>5178</v>
      </c>
      <c r="EJ114" s="47">
        <f t="shared" ref="EJ114:EL114" si="263">EJ96+EJ101+EJ105+EJ108+EJ110</f>
        <v>5813</v>
      </c>
      <c r="EK114" s="47">
        <f t="shared" si="263"/>
        <v>5774</v>
      </c>
      <c r="EL114" s="47">
        <f t="shared" si="263"/>
        <v>5762</v>
      </c>
      <c r="EM114" s="47">
        <f>EM96+EM101+EM105+EM108+EM110</f>
        <v>6357</v>
      </c>
      <c r="EN114" s="31"/>
      <c r="EO114" s="31"/>
      <c r="EP114" s="47">
        <f>EP96+EP101+EP105+EP108+EP110</f>
        <v>5993</v>
      </c>
      <c r="EQ114" s="47">
        <f t="shared" ref="EQ114:ES114" si="264">EQ96+EQ101+EQ105+EQ108+EQ110</f>
        <v>5674</v>
      </c>
      <c r="ER114" s="47">
        <f t="shared" si="264"/>
        <v>5701</v>
      </c>
      <c r="ES114" s="47">
        <f t="shared" si="264"/>
        <v>5540</v>
      </c>
      <c r="ET114" s="47">
        <f>ET96+ET101+ET105+ET108+ET110</f>
        <v>6034</v>
      </c>
      <c r="EU114" s="31"/>
      <c r="EV114" s="31"/>
      <c r="EW114" s="47">
        <f>EW96+EW101+EW105+EW108+EW110</f>
        <v>0</v>
      </c>
      <c r="EX114" s="47">
        <f t="shared" ref="EX114:EZ114" si="265">EX96+EX101+EX105+EX108+EX110</f>
        <v>5427</v>
      </c>
      <c r="EY114" s="47">
        <f t="shared" si="265"/>
        <v>4933</v>
      </c>
      <c r="EZ114" s="47">
        <f t="shared" si="265"/>
        <v>5205</v>
      </c>
      <c r="FA114" s="47">
        <f>FA96+FA101+FA105+FA108+FA110</f>
        <v>4582</v>
      </c>
      <c r="FB114" s="31"/>
      <c r="FC114" s="31"/>
      <c r="FD114" s="47">
        <f>FD96+FD101+FD105+FD108+FD110</f>
        <v>4422</v>
      </c>
      <c r="FE114" s="47">
        <f t="shared" ref="FE114:FG114" si="266">FE96+FE101+FE105+FE108+FE110</f>
        <v>4422</v>
      </c>
      <c r="FF114" s="47">
        <f t="shared" si="266"/>
        <v>4422</v>
      </c>
      <c r="FG114" s="47">
        <f t="shared" si="266"/>
        <v>4422</v>
      </c>
      <c r="FH114" s="47">
        <f>FH96+FH101+FH105+FH108+FH110</f>
        <v>4422</v>
      </c>
      <c r="FI114" s="31"/>
      <c r="FJ114" s="31"/>
      <c r="FK114" s="47">
        <f>FK96+FK101+FK105+FK108+FK110</f>
        <v>5370</v>
      </c>
      <c r="FL114" s="47">
        <f t="shared" ref="FL114:FN114" si="267">FL96+FL101+FL105+FL108+FL110</f>
        <v>5894</v>
      </c>
      <c r="FM114" s="47">
        <f t="shared" si="267"/>
        <v>6005</v>
      </c>
      <c r="FN114" s="47">
        <f t="shared" si="267"/>
        <v>5691</v>
      </c>
      <c r="FO114" s="47">
        <f>FO96+FO101+FO105+FO108+FO110</f>
        <v>5606</v>
      </c>
      <c r="FP114" s="31"/>
      <c r="FQ114" s="31"/>
      <c r="FR114" s="47">
        <f>FR96+FR101+FR105+FR108+FR110</f>
        <v>5542</v>
      </c>
      <c r="FS114" s="47">
        <f t="shared" ref="FS114:FU114" si="268">FS96+FS101+FS105+FS108+FS110</f>
        <v>5852</v>
      </c>
      <c r="FT114" s="47">
        <f t="shared" si="268"/>
        <v>5640</v>
      </c>
      <c r="FU114" s="47">
        <f t="shared" si="268"/>
        <v>5726</v>
      </c>
      <c r="FV114" s="47">
        <f>FV96+FV101+FV105+FV108+FV110</f>
        <v>5767</v>
      </c>
      <c r="FW114" s="31"/>
      <c r="FX114" s="31"/>
      <c r="FY114" s="47">
        <f>FY96+FY101+FY105+FY108+FY110</f>
        <v>6185</v>
      </c>
      <c r="FZ114" s="47">
        <f t="shared" ref="FZ114:GB114" si="269">FZ96+FZ101+FZ105+FZ108+FZ110</f>
        <v>5993</v>
      </c>
      <c r="GA114" s="47">
        <f t="shared" si="269"/>
        <v>6170</v>
      </c>
      <c r="GB114" s="47">
        <f t="shared" si="269"/>
        <v>6107</v>
      </c>
      <c r="GC114" s="47">
        <f>GC96+GC101+GC105+GC108+GC110</f>
        <v>5773</v>
      </c>
      <c r="GD114" s="31"/>
      <c r="GE114" s="31"/>
      <c r="GF114" s="47">
        <f>GF96+GF101+GF105+GF108+GF110</f>
        <v>5500</v>
      </c>
      <c r="GG114" s="47">
        <f t="shared" ref="GG114:GI114" si="270">GG96+GG101+GG105+GG108+GG110</f>
        <v>5739</v>
      </c>
      <c r="GH114" s="47">
        <f t="shared" si="270"/>
        <v>6215</v>
      </c>
      <c r="GI114" s="47">
        <f t="shared" si="270"/>
        <v>6321</v>
      </c>
      <c r="GJ114" s="47">
        <f>GJ96+GJ101+GJ105+GJ108+GJ110</f>
        <v>6219</v>
      </c>
      <c r="GK114" s="31"/>
      <c r="GL114" s="31"/>
      <c r="GM114" s="47">
        <f>GM96+GM101+GM105+GM108+GM110</f>
        <v>6162</v>
      </c>
      <c r="GN114" s="47">
        <f t="shared" ref="GN114:GP114" si="271">GN96+GN101+GN105+GN108+GN110</f>
        <v>6456</v>
      </c>
      <c r="GO114" s="47">
        <f t="shared" si="271"/>
        <v>6333</v>
      </c>
      <c r="GP114" s="47">
        <f t="shared" si="271"/>
        <v>6465</v>
      </c>
      <c r="GQ114" s="47">
        <f>GQ96+GQ101+GQ105+GQ108+GQ110</f>
        <v>5512</v>
      </c>
      <c r="GR114" s="31"/>
      <c r="GS114" s="31"/>
      <c r="GT114" s="47">
        <f>GT96+GT101+GT105+GT108+GT110</f>
        <v>5482</v>
      </c>
      <c r="GU114" s="47">
        <f t="shared" ref="GU114:GW114" si="272">GU96+GU101+GU105+GU108+GU110</f>
        <v>5488</v>
      </c>
      <c r="GV114" s="47">
        <f t="shared" si="272"/>
        <v>5682</v>
      </c>
      <c r="GW114" s="47">
        <f t="shared" si="272"/>
        <v>5659</v>
      </c>
      <c r="GX114" s="47">
        <f>GX96+GX101+GX105+GX108+GX110</f>
        <v>5401</v>
      </c>
      <c r="GY114" s="31"/>
      <c r="GZ114" s="31"/>
      <c r="HA114" s="47">
        <f>HA96+HA101+HA105+HA108+HA110</f>
        <v>5436</v>
      </c>
      <c r="HB114" s="47">
        <f t="shared" ref="HB114:HD114" si="273">HB96+HB101+HB105+HB108+HB110</f>
        <v>5346</v>
      </c>
      <c r="HC114" s="47">
        <f t="shared" si="273"/>
        <v>5591</v>
      </c>
      <c r="HD114" s="47">
        <f t="shared" si="273"/>
        <v>6111</v>
      </c>
      <c r="HE114" s="47">
        <f>HE96+HE101+HE105+HE108+HE110</f>
        <v>6011</v>
      </c>
      <c r="HF114" s="31"/>
      <c r="HG114" s="31"/>
      <c r="HH114" s="47">
        <f>HH96+HH101+HH105+HH108+HH110</f>
        <v>5963</v>
      </c>
      <c r="HI114" s="47">
        <f t="shared" ref="HI114:HK114" si="274">HI96+HI101+HI105+HI108+HI110</f>
        <v>6356</v>
      </c>
      <c r="HJ114" s="47">
        <f t="shared" si="274"/>
        <v>6229</v>
      </c>
      <c r="HK114" s="47">
        <f t="shared" si="274"/>
        <v>6237</v>
      </c>
      <c r="HL114" s="47">
        <f>HL96+HL101+HL105+HL108+HL110</f>
        <v>6377</v>
      </c>
      <c r="HM114" s="31"/>
      <c r="HN114" s="31"/>
      <c r="HO114" s="47">
        <f>HO96+HO101+HO105+HO108+HO110</f>
        <v>6144</v>
      </c>
      <c r="HP114" s="47">
        <f t="shared" ref="HP114:HR114" si="275">HP96+HP101+HP105+HP108+HP110</f>
        <v>5937</v>
      </c>
      <c r="HQ114" s="47">
        <f t="shared" si="275"/>
        <v>5693</v>
      </c>
      <c r="HR114" s="47">
        <f t="shared" si="275"/>
        <v>5689</v>
      </c>
      <c r="HS114" s="47">
        <f>HS96+HS101+HS105+HS108+HS110</f>
        <v>5814</v>
      </c>
      <c r="HT114" s="31"/>
      <c r="HU114" s="31"/>
      <c r="HV114" s="47">
        <f>HV96+HV101+HV105+HV108+HV110</f>
        <v>0</v>
      </c>
      <c r="HW114" s="47">
        <f t="shared" ref="HW114:HY114" si="276">HW96+HW101+HW105+HW108+HW110</f>
        <v>0</v>
      </c>
      <c r="HX114" s="47">
        <f t="shared" si="276"/>
        <v>0</v>
      </c>
      <c r="HY114" s="47">
        <f t="shared" si="276"/>
        <v>0</v>
      </c>
      <c r="HZ114" s="47">
        <f>HZ96+HZ101+HZ105+HZ108+HZ110</f>
        <v>5814</v>
      </c>
      <c r="IA114" s="31"/>
      <c r="IB114" s="31"/>
      <c r="IC114" s="47">
        <f>IC96+IC101+IC105+IC108+IC110</f>
        <v>5404</v>
      </c>
      <c r="ID114" s="47">
        <f t="shared" ref="ID114:IF114" si="277">ID96+ID101+ID105+ID108+ID110</f>
        <v>5636</v>
      </c>
      <c r="IE114" s="47">
        <f t="shared" si="277"/>
        <v>5568</v>
      </c>
      <c r="IF114" s="47">
        <f t="shared" si="277"/>
        <v>5818</v>
      </c>
      <c r="IG114" s="47">
        <f>IG96+IG101+IG105+IG108+IG110</f>
        <v>6173</v>
      </c>
      <c r="IH114" s="31"/>
      <c r="II114" s="31"/>
      <c r="IJ114" s="47">
        <f>IJ96+IJ101+IJ105+IJ108+IJ110</f>
        <v>6140</v>
      </c>
      <c r="IK114" s="47">
        <f t="shared" ref="IK114:IM114" si="278">IK96+IK101+IK105+IK108+IK110</f>
        <v>6147</v>
      </c>
      <c r="IL114" s="47">
        <f t="shared" si="278"/>
        <v>6448</v>
      </c>
      <c r="IM114" s="47">
        <f t="shared" si="278"/>
        <v>6355</v>
      </c>
      <c r="IN114" s="47">
        <f>IN96+IN101+IN105+IN108+IN110</f>
        <v>6527</v>
      </c>
      <c r="IO114" s="31"/>
      <c r="IP114" s="31"/>
      <c r="IQ114" s="47">
        <f>IQ96+IQ101+IQ105+IQ108+IQ110</f>
        <v>5860</v>
      </c>
      <c r="IR114" s="47">
        <f t="shared" ref="IR114:IT114" si="279">IR96+IR101+IR105+IR108+IR110</f>
        <v>5910</v>
      </c>
      <c r="IS114" s="47">
        <f t="shared" si="279"/>
        <v>6122</v>
      </c>
      <c r="IT114" s="47">
        <f t="shared" si="279"/>
        <v>5827</v>
      </c>
      <c r="IU114" s="47">
        <f>IU96+IU101+IU105+IU108+IU110</f>
        <v>5871</v>
      </c>
      <c r="IV114" s="31"/>
      <c r="IW114" s="31"/>
      <c r="IX114" s="47">
        <f>IX96+IX101+IX105+IX108+IX110</f>
        <v>5650</v>
      </c>
      <c r="IY114" s="47">
        <f t="shared" ref="IY114:JA114" si="280">IY96+IY101+IY105+IY108+IY110</f>
        <v>5245</v>
      </c>
      <c r="IZ114" s="47">
        <f t="shared" si="280"/>
        <v>5837</v>
      </c>
      <c r="JA114" s="47">
        <f t="shared" si="280"/>
        <v>6143</v>
      </c>
      <c r="JB114" s="47">
        <f>JB96+JB101+JB105+JB108+JB110</f>
        <v>6063</v>
      </c>
      <c r="JC114" s="31"/>
      <c r="JD114" s="31"/>
      <c r="JE114" s="47">
        <f>JE96+JE101+JE105+JE108+JE110</f>
        <v>5450</v>
      </c>
      <c r="JF114" s="47">
        <f t="shared" ref="JF114:JH114" si="281">JF96+JF101+JF105+JF108+JF110</f>
        <v>5636</v>
      </c>
      <c r="JG114" s="47">
        <f t="shared" si="281"/>
        <v>5848</v>
      </c>
      <c r="JH114" s="47">
        <f t="shared" si="281"/>
        <v>5933</v>
      </c>
      <c r="JI114" s="47">
        <f>JI96+JI101+JI105+JI108+JI110</f>
        <v>6342</v>
      </c>
      <c r="JJ114" s="31"/>
      <c r="JK114" s="31"/>
      <c r="JL114" s="47">
        <f>JL96+JL101+JL105+JL108+JL110</f>
        <v>6650</v>
      </c>
      <c r="JM114" s="47">
        <f t="shared" ref="JM114:JO114" si="282">JM96+JM101+JM105+JM108+JM110</f>
        <v>6186</v>
      </c>
      <c r="JN114" s="47">
        <f t="shared" si="282"/>
        <v>5902</v>
      </c>
      <c r="JO114" s="47">
        <f t="shared" si="282"/>
        <v>5819</v>
      </c>
      <c r="JP114" s="47">
        <f>JP96+JP101+JP105+JP108+JP110</f>
        <v>386</v>
      </c>
      <c r="JQ114" s="31"/>
      <c r="JR114" s="31"/>
      <c r="JS114" s="47">
        <f>JS96+JS101+JS105+JS108+JS110</f>
        <v>6242</v>
      </c>
      <c r="JT114" s="47">
        <f t="shared" ref="JT114:JV114" si="283">JT96+JT101+JT105+JT108+JT110</f>
        <v>6242</v>
      </c>
      <c r="JU114" s="47">
        <f t="shared" si="283"/>
        <v>5634</v>
      </c>
      <c r="JV114" s="47">
        <f t="shared" si="283"/>
        <v>5566</v>
      </c>
      <c r="JW114" s="47">
        <f>JW96+JW101+JW105+JW108+JW110</f>
        <v>5060</v>
      </c>
      <c r="JX114" s="31"/>
      <c r="JY114" s="31"/>
      <c r="JZ114" s="47">
        <f>JZ96+JZ101+JZ105+JZ108+JZ110</f>
        <v>5217</v>
      </c>
      <c r="KA114" s="47">
        <f t="shared" ref="KA114:KC114" si="284">KA96+KA101+KA105+KA108+KA110</f>
        <v>5145</v>
      </c>
      <c r="KB114" s="47">
        <f t="shared" si="284"/>
        <v>5680</v>
      </c>
      <c r="KC114" s="47">
        <f t="shared" si="284"/>
        <v>5552</v>
      </c>
      <c r="KD114" s="47">
        <f>KD96+KD101+KD105+KD108+KD110</f>
        <v>5435</v>
      </c>
      <c r="KE114" s="31"/>
      <c r="KF114" s="31"/>
      <c r="KG114" s="47">
        <f>KG96+KG101+KG105+KG108+KG110</f>
        <v>5827</v>
      </c>
      <c r="KH114" s="47">
        <f t="shared" ref="KH114:KJ114" si="285">KH96+KH101+KH105+KH108+KH110</f>
        <v>5601</v>
      </c>
      <c r="KI114" s="47">
        <f t="shared" si="285"/>
        <v>5205</v>
      </c>
      <c r="KJ114" s="47">
        <f t="shared" si="285"/>
        <v>4991</v>
      </c>
      <c r="KK114" s="47">
        <f>KK96+KK101+KK105+KK108+KK110</f>
        <v>5485</v>
      </c>
      <c r="KL114" s="31"/>
      <c r="KM114" s="31"/>
      <c r="KN114" s="47">
        <f>KN96+KN101+KN105+KN108+KN110</f>
        <v>5364</v>
      </c>
      <c r="KO114" s="47">
        <f t="shared" ref="KO114:KQ114" si="286">KO96+KO101+KO105+KO108+KO110</f>
        <v>5160</v>
      </c>
      <c r="KP114" s="47">
        <f t="shared" si="286"/>
        <v>5216</v>
      </c>
      <c r="KQ114" s="47">
        <f t="shared" si="286"/>
        <v>5435</v>
      </c>
      <c r="KR114" s="47">
        <f>KR96+KR101+KR105+KR108+KR110</f>
        <v>5053</v>
      </c>
      <c r="KS114" s="31"/>
      <c r="KT114" s="31"/>
      <c r="KU114" s="47">
        <f>KU96+KU101+KU105+KU108+KU110</f>
        <v>5297</v>
      </c>
      <c r="KV114" s="47">
        <f t="shared" ref="KV114:KX114" si="287">KV96+KV101+KV105+KV108+KV110</f>
        <v>5570</v>
      </c>
      <c r="KW114" s="47">
        <f t="shared" si="287"/>
        <v>5370</v>
      </c>
      <c r="KX114" s="47">
        <f t="shared" si="287"/>
        <v>6369</v>
      </c>
      <c r="KY114" s="47">
        <f>KY96+KY101+KY105+KY108+KY110</f>
        <v>6176</v>
      </c>
      <c r="KZ114" s="31"/>
      <c r="LA114" s="31"/>
      <c r="LB114" s="47">
        <f>LB96+LB101+LB105+LB108+LB110</f>
        <v>6408</v>
      </c>
      <c r="LC114" s="47">
        <f t="shared" ref="LC114:LE114" si="288">LC96+LC101+LC105+LC108+LC110</f>
        <v>6125</v>
      </c>
      <c r="LD114" s="47">
        <f t="shared" si="288"/>
        <v>6564</v>
      </c>
      <c r="LE114" s="47">
        <f t="shared" si="288"/>
        <v>6652</v>
      </c>
      <c r="LF114" s="47">
        <f>LF96+LF101+LF105+LF108+LF110</f>
        <v>6079</v>
      </c>
      <c r="LG114" s="31"/>
      <c r="LH114" s="31"/>
      <c r="LI114" s="47">
        <f>LI96+LI101+LI105+LI108+LI110</f>
        <v>5985</v>
      </c>
      <c r="LJ114" s="47">
        <f t="shared" ref="LJ114:LL114" si="289">LJ96+LJ101+LJ105+LJ108+LJ110</f>
        <v>5723</v>
      </c>
      <c r="LK114" s="47">
        <f t="shared" si="289"/>
        <v>5433</v>
      </c>
      <c r="LL114" s="47">
        <f t="shared" si="289"/>
        <v>5536</v>
      </c>
      <c r="LM114" s="47">
        <f>LM96+LM101+LM105+LM108+LM110</f>
        <v>5984</v>
      </c>
      <c r="LN114" s="31"/>
      <c r="LO114" s="31"/>
      <c r="LP114" s="47">
        <f>LP96+LP101+LP105+LP108+LP110</f>
        <v>5917</v>
      </c>
      <c r="LQ114" s="47">
        <f t="shared" ref="LQ114:LS114" si="290">LQ96+LQ101+LQ105+LQ108+LQ110</f>
        <v>5915</v>
      </c>
      <c r="LR114" s="47">
        <f t="shared" si="290"/>
        <v>5999</v>
      </c>
      <c r="LS114" s="47">
        <f t="shared" si="290"/>
        <v>5977</v>
      </c>
      <c r="LT114" s="47">
        <f>LT96+LT101+LT105+LT108+LT110</f>
        <v>5775</v>
      </c>
      <c r="LU114" s="31"/>
      <c r="LV114" s="31"/>
      <c r="LW114" s="47">
        <f>LW96+LW101+LW105+LW108+LW110</f>
        <v>6465</v>
      </c>
      <c r="LX114" s="47">
        <f t="shared" ref="LX114:LZ114" si="291">LX96+LX101+LX105+LX108+LX110</f>
        <v>6390</v>
      </c>
      <c r="LY114" s="47">
        <f t="shared" si="291"/>
        <v>6325</v>
      </c>
      <c r="LZ114" s="47">
        <f t="shared" si="291"/>
        <v>5837</v>
      </c>
      <c r="MA114" s="47">
        <f>MA96+MA101+MA105+MA108+MA110</f>
        <v>5757</v>
      </c>
      <c r="MB114" s="31"/>
      <c r="MC114" s="31"/>
      <c r="MD114" s="47">
        <f>MD96+MD101+MD105+MD108+MD110</f>
        <v>5799</v>
      </c>
      <c r="ME114" s="47">
        <f t="shared" ref="ME114:MG114" si="292">ME96+ME101+ME105+ME108+ME110</f>
        <v>6202</v>
      </c>
      <c r="MF114" s="47">
        <f t="shared" si="292"/>
        <v>6389</v>
      </c>
      <c r="MG114" s="47">
        <f t="shared" si="292"/>
        <v>6643</v>
      </c>
      <c r="MH114" s="47">
        <f>MH96+MH101+MH105+MH108+MH110</f>
        <v>6740</v>
      </c>
      <c r="MI114" s="31"/>
      <c r="MJ114" s="31"/>
      <c r="MK114" s="47">
        <f>MK96+MK101+MK105+MK108+MK110</f>
        <v>6807</v>
      </c>
      <c r="ML114" s="47">
        <f t="shared" ref="ML114:MN114" si="293">ML96+ML101+ML105+ML108+ML110</f>
        <v>6806</v>
      </c>
      <c r="MM114" s="47">
        <f t="shared" si="293"/>
        <v>6765</v>
      </c>
      <c r="MN114" s="47">
        <f t="shared" si="293"/>
        <v>6781</v>
      </c>
      <c r="MO114" s="47">
        <f>MO96+MO101+MO105+MO108+MO110</f>
        <v>6197</v>
      </c>
      <c r="MP114" s="31"/>
      <c r="MQ114" s="31"/>
      <c r="MR114" s="47">
        <f>MR96+MR101+MR105+MR108+MR110</f>
        <v>6532</v>
      </c>
      <c r="MS114" s="47">
        <f t="shared" ref="MS114:MU114" si="294">MS96+MS101+MS105+MS108+MS110</f>
        <v>6313</v>
      </c>
      <c r="MT114" s="47">
        <f t="shared" si="294"/>
        <v>6453</v>
      </c>
      <c r="MU114" s="47">
        <f t="shared" si="294"/>
        <v>6500</v>
      </c>
      <c r="MV114" s="47">
        <f>MV96+MV101+MV105+MV108+MV110</f>
        <v>392</v>
      </c>
      <c r="MW114" s="31"/>
      <c r="MX114" s="31"/>
      <c r="MY114" s="47">
        <f>MY96+MY101+MY105+MY108+MY110</f>
        <v>0</v>
      </c>
      <c r="MZ114" s="47">
        <f t="shared" ref="MZ114:NB114" si="295">MZ96+MZ101+MZ105+MZ108+MZ110</f>
        <v>0</v>
      </c>
      <c r="NA114" s="47">
        <f t="shared" si="295"/>
        <v>0</v>
      </c>
      <c r="NB114" s="47">
        <f t="shared" si="295"/>
        <v>0</v>
      </c>
      <c r="NC114" s="47">
        <f>NC96+NC101+NC105+NC108+NC110</f>
        <v>0</v>
      </c>
      <c r="ND114" s="31"/>
      <c r="NE114" s="31"/>
      <c r="NF114" s="16" t="s">
        <v>759</v>
      </c>
    </row>
    <row r="115" spans="1:370" s="109" customFormat="1" ht="15.75" x14ac:dyDescent="0.25">
      <c r="A115" s="20" t="s">
        <v>910</v>
      </c>
      <c r="B115" s="21"/>
      <c r="C115" s="17"/>
      <c r="D115" s="17"/>
      <c r="E115" s="25"/>
      <c r="F115" s="17"/>
      <c r="G115" s="17"/>
      <c r="H115" s="17"/>
      <c r="I115" s="17"/>
      <c r="J115" s="17"/>
      <c r="K115" s="17"/>
      <c r="L115" s="17"/>
      <c r="M115" s="95"/>
      <c r="N115" s="47"/>
      <c r="O115" s="47"/>
      <c r="P115" s="47"/>
      <c r="Q115" s="47"/>
      <c r="R115" s="17"/>
      <c r="S115" s="17"/>
      <c r="T115" s="95"/>
      <c r="U115" s="47"/>
      <c r="V115" s="47"/>
      <c r="W115" s="47"/>
      <c r="X115" s="47"/>
      <c r="Y115" s="17"/>
      <c r="Z115" s="17"/>
      <c r="AA115" s="95"/>
      <c r="AB115" s="47"/>
      <c r="AC115" s="47"/>
      <c r="AD115" s="47"/>
      <c r="AE115" s="47"/>
      <c r="AF115" s="17"/>
      <c r="AG115" s="17"/>
      <c r="AH115" s="95"/>
      <c r="AI115" s="47"/>
      <c r="AJ115" s="47"/>
      <c r="AK115" s="47"/>
      <c r="AL115" s="47"/>
      <c r="AM115" s="17"/>
      <c r="AN115" s="17"/>
      <c r="AO115" s="95"/>
      <c r="AP115" s="47"/>
      <c r="AQ115" s="47"/>
      <c r="AR115" s="47"/>
      <c r="AS115" s="47"/>
      <c r="AT115" s="17"/>
      <c r="AU115" s="17"/>
      <c r="AV115" s="95"/>
      <c r="AW115" s="47"/>
      <c r="AX115" s="47"/>
      <c r="AY115" s="47"/>
      <c r="AZ115" s="47"/>
      <c r="BA115" s="17"/>
      <c r="BB115" s="17"/>
      <c r="BC115" s="95"/>
      <c r="BD115" s="47"/>
      <c r="BE115" s="47"/>
      <c r="BF115" s="47"/>
      <c r="BG115" s="47"/>
      <c r="BH115" s="17"/>
      <c r="BI115" s="17"/>
      <c r="BJ115" s="95"/>
      <c r="BK115" s="47"/>
      <c r="BL115" s="47"/>
      <c r="BM115" s="47"/>
      <c r="BN115" s="47"/>
      <c r="BO115" s="17"/>
      <c r="BP115" s="17"/>
      <c r="BQ115" s="95"/>
      <c r="BR115" s="47"/>
      <c r="BS115" s="47"/>
      <c r="BT115" s="47"/>
      <c r="BU115" s="47"/>
      <c r="BV115" s="17"/>
      <c r="BW115" s="17"/>
      <c r="BX115" s="95"/>
      <c r="BY115" s="47"/>
      <c r="BZ115" s="47"/>
      <c r="CA115" s="47"/>
      <c r="CB115" s="47"/>
      <c r="CC115" s="17"/>
      <c r="CD115" s="17"/>
      <c r="CE115" s="95"/>
      <c r="CF115" s="47"/>
      <c r="CG115" s="47"/>
      <c r="CH115" s="47"/>
      <c r="CI115" s="47"/>
      <c r="CJ115" s="17"/>
      <c r="CK115" s="17"/>
      <c r="CL115" s="95"/>
      <c r="CM115" s="47"/>
      <c r="CN115" s="47"/>
      <c r="CO115" s="47"/>
      <c r="CP115" s="47"/>
      <c r="CQ115" s="17"/>
      <c r="CR115" s="17"/>
      <c r="CS115" s="95"/>
      <c r="CT115" s="47"/>
      <c r="CU115" s="47"/>
      <c r="CV115" s="47"/>
      <c r="CW115" s="47"/>
      <c r="CX115" s="17"/>
      <c r="CY115" s="17"/>
      <c r="CZ115" s="95"/>
      <c r="DA115" s="47"/>
      <c r="DB115" s="47"/>
      <c r="DC115" s="47"/>
      <c r="DD115" s="47"/>
      <c r="DE115" s="17"/>
      <c r="DF115" s="17"/>
      <c r="DG115" s="95"/>
      <c r="DH115" s="47"/>
      <c r="DI115" s="47"/>
      <c r="DJ115" s="47"/>
      <c r="DK115" s="47"/>
      <c r="DL115" s="17"/>
      <c r="DM115" s="17"/>
      <c r="DN115" s="95"/>
      <c r="DO115" s="47"/>
      <c r="DP115" s="47"/>
      <c r="DQ115" s="47"/>
      <c r="DR115" s="47"/>
      <c r="DS115" s="17"/>
      <c r="DT115" s="17"/>
      <c r="DU115" s="95"/>
      <c r="DV115" s="47"/>
      <c r="DW115" s="47"/>
      <c r="DX115" s="47"/>
      <c r="DY115" s="47"/>
      <c r="DZ115" s="17"/>
      <c r="EA115" s="17"/>
      <c r="EB115" s="95"/>
      <c r="EC115" s="47"/>
      <c r="ED115" s="47"/>
      <c r="EE115" s="47"/>
      <c r="EF115" s="47"/>
      <c r="EG115" s="17"/>
      <c r="EH115" s="17"/>
      <c r="EI115" s="95"/>
      <c r="EJ115" s="47"/>
      <c r="EK115" s="47"/>
      <c r="EL115" s="47"/>
      <c r="EM115" s="47"/>
      <c r="EN115" s="17"/>
      <c r="EO115" s="17"/>
      <c r="EP115" s="95"/>
      <c r="EQ115" s="47"/>
      <c r="ER115" s="47"/>
      <c r="ES115" s="47"/>
      <c r="ET115" s="47"/>
      <c r="EU115" s="17"/>
      <c r="EV115" s="17"/>
      <c r="EW115" s="95"/>
      <c r="EX115" s="47"/>
      <c r="EY115" s="47"/>
      <c r="EZ115" s="47"/>
      <c r="FA115" s="47"/>
      <c r="FB115" s="17"/>
      <c r="FC115" s="17"/>
      <c r="FD115" s="95"/>
      <c r="FE115" s="47"/>
      <c r="FF115" s="47"/>
      <c r="FG115" s="47"/>
      <c r="FH115" s="47"/>
      <c r="FI115" s="17"/>
      <c r="FJ115" s="17"/>
      <c r="FK115" s="95"/>
      <c r="FL115" s="47"/>
      <c r="FM115" s="47"/>
      <c r="FN115" s="47"/>
      <c r="FO115" s="47"/>
      <c r="FP115" s="17"/>
      <c r="FQ115" s="17"/>
      <c r="FR115" s="95"/>
      <c r="FS115" s="47"/>
      <c r="FT115" s="47"/>
      <c r="FU115" s="47"/>
      <c r="FV115" s="47"/>
      <c r="FW115" s="17"/>
      <c r="FX115" s="17"/>
      <c r="FY115" s="95"/>
      <c r="FZ115" s="47"/>
      <c r="GA115" s="47"/>
      <c r="GB115" s="47"/>
      <c r="GC115" s="47"/>
      <c r="GD115" s="17"/>
      <c r="GE115" s="17"/>
      <c r="GF115" s="95"/>
      <c r="GG115" s="47"/>
      <c r="GH115" s="47"/>
      <c r="GI115" s="47"/>
      <c r="GJ115" s="47"/>
      <c r="GK115" s="17"/>
      <c r="GL115" s="17"/>
      <c r="GM115" s="95"/>
      <c r="GN115" s="47"/>
      <c r="GO115" s="47"/>
      <c r="GP115" s="47"/>
      <c r="GQ115" s="47"/>
      <c r="GR115" s="17"/>
      <c r="GS115" s="17"/>
      <c r="GT115" s="95"/>
      <c r="GU115" s="47"/>
      <c r="GV115" s="47"/>
      <c r="GW115" s="47"/>
      <c r="GX115" s="47"/>
      <c r="GY115" s="17"/>
      <c r="GZ115" s="17"/>
      <c r="HA115" s="95"/>
      <c r="HB115" s="47"/>
      <c r="HC115" s="47"/>
      <c r="HD115" s="47"/>
      <c r="HE115" s="47"/>
      <c r="HF115" s="17"/>
      <c r="HG115" s="17"/>
      <c r="HH115" s="95"/>
      <c r="HI115" s="47"/>
      <c r="HJ115" s="47"/>
      <c r="HK115" s="47"/>
      <c r="HL115" s="47"/>
      <c r="HM115" s="17"/>
      <c r="HN115" s="17"/>
      <c r="HO115" s="95"/>
      <c r="HP115" s="47"/>
      <c r="HQ115" s="47"/>
      <c r="HR115" s="47"/>
      <c r="HS115" s="47"/>
      <c r="HT115" s="17"/>
      <c r="HU115" s="17"/>
      <c r="HV115" s="95"/>
      <c r="HW115" s="47"/>
      <c r="HX115" s="47"/>
      <c r="HY115" s="47"/>
      <c r="HZ115" s="47"/>
      <c r="IA115" s="17"/>
      <c r="IB115" s="17"/>
      <c r="IC115" s="95"/>
      <c r="ID115" s="47"/>
      <c r="IE115" s="47"/>
      <c r="IF115" s="47"/>
      <c r="IG115" s="47"/>
      <c r="IH115" s="17"/>
      <c r="II115" s="17"/>
      <c r="IJ115" s="95"/>
      <c r="IK115" s="47"/>
      <c r="IL115" s="47"/>
      <c r="IM115" s="47"/>
      <c r="IN115" s="47"/>
      <c r="IO115" s="17"/>
      <c r="IP115" s="17"/>
      <c r="IQ115" s="95"/>
      <c r="IR115" s="47"/>
      <c r="IS115" s="47"/>
      <c r="IT115" s="47"/>
      <c r="IU115" s="47"/>
      <c r="IV115" s="17"/>
      <c r="IW115" s="17"/>
      <c r="IX115" s="95"/>
      <c r="IY115" s="47"/>
      <c r="IZ115" s="47"/>
      <c r="JA115" s="47"/>
      <c r="JB115" s="47"/>
      <c r="JC115" s="17"/>
      <c r="JD115" s="17"/>
      <c r="JE115" s="95"/>
      <c r="JF115" s="47"/>
      <c r="JG115" s="47"/>
      <c r="JH115" s="47"/>
      <c r="JI115" s="47"/>
      <c r="JJ115" s="17"/>
      <c r="JK115" s="17"/>
      <c r="JL115" s="95"/>
      <c r="JM115" s="47"/>
      <c r="JN115" s="47"/>
      <c r="JO115" s="47"/>
      <c r="JP115" s="47"/>
      <c r="JQ115" s="17"/>
      <c r="JR115" s="17"/>
      <c r="JS115" s="95"/>
      <c r="JT115" s="47"/>
      <c r="JU115" s="47"/>
      <c r="JV115" s="47"/>
      <c r="JW115" s="47"/>
      <c r="JX115" s="17"/>
      <c r="JY115" s="17"/>
      <c r="JZ115" s="95"/>
      <c r="KA115" s="47"/>
      <c r="KB115" s="47"/>
      <c r="KC115" s="47"/>
      <c r="KD115" s="47"/>
      <c r="KE115" s="17"/>
      <c r="KF115" s="17"/>
      <c r="KG115" s="95"/>
      <c r="KH115" s="47"/>
      <c r="KI115" s="47"/>
      <c r="KJ115" s="47"/>
      <c r="KK115" s="47"/>
      <c r="KL115" s="17"/>
      <c r="KM115" s="17"/>
      <c r="KN115" s="95"/>
      <c r="KO115" s="47"/>
      <c r="KP115" s="47"/>
      <c r="KQ115" s="47"/>
      <c r="KR115" s="47"/>
      <c r="KS115" s="17"/>
      <c r="KT115" s="17"/>
      <c r="KU115" s="95"/>
      <c r="KV115" s="47"/>
      <c r="KW115" s="47"/>
      <c r="KX115" s="47"/>
      <c r="KY115" s="47"/>
      <c r="KZ115" s="17"/>
      <c r="LA115" s="17"/>
      <c r="LB115" s="95"/>
      <c r="LC115" s="47"/>
      <c r="LD115" s="47"/>
      <c r="LE115" s="47"/>
      <c r="LF115" s="47"/>
      <c r="LG115" s="17"/>
      <c r="LH115" s="17"/>
      <c r="LI115" s="95"/>
      <c r="LJ115" s="47"/>
      <c r="LK115" s="47"/>
      <c r="LL115" s="47"/>
      <c r="LM115" s="47"/>
      <c r="LN115" s="17"/>
      <c r="LO115" s="17"/>
      <c r="LP115" s="95"/>
      <c r="LQ115" s="47"/>
      <c r="LR115" s="47"/>
      <c r="LS115" s="47"/>
      <c r="LT115" s="47"/>
      <c r="LU115" s="17"/>
      <c r="LV115" s="17"/>
      <c r="LW115" s="95"/>
      <c r="LX115" s="47"/>
      <c r="LY115" s="47"/>
      <c r="LZ115" s="47"/>
      <c r="MA115" s="47"/>
      <c r="MB115" s="17"/>
      <c r="MC115" s="17"/>
      <c r="MD115" s="95"/>
      <c r="ME115" s="47"/>
      <c r="MF115" s="47"/>
      <c r="MG115" s="47"/>
      <c r="MH115" s="47"/>
      <c r="MI115" s="17"/>
      <c r="MJ115" s="17"/>
      <c r="MK115" s="95"/>
      <c r="ML115" s="47"/>
      <c r="MM115" s="47"/>
      <c r="MN115" s="47"/>
      <c r="MO115" s="47"/>
      <c r="MP115" s="17"/>
      <c r="MQ115" s="17"/>
      <c r="MR115" s="95"/>
      <c r="MS115" s="47"/>
      <c r="MT115" s="47"/>
      <c r="MU115" s="47"/>
      <c r="MV115" s="47"/>
      <c r="MW115" s="17"/>
      <c r="MX115" s="17"/>
      <c r="MY115" s="95"/>
      <c r="MZ115" s="47"/>
      <c r="NA115" s="47"/>
      <c r="NB115" s="47"/>
      <c r="NC115" s="47"/>
      <c r="ND115" s="17"/>
      <c r="NE115" s="17"/>
      <c r="NF115" s="16" t="s">
        <v>759</v>
      </c>
    </row>
    <row r="116" spans="1:370" s="109" customFormat="1" ht="15.75" x14ac:dyDescent="0.25">
      <c r="A116" s="122" t="s">
        <v>911</v>
      </c>
      <c r="B116" s="23" t="s">
        <v>912</v>
      </c>
      <c r="C116" s="123">
        <v>0</v>
      </c>
      <c r="D116" s="124" t="s">
        <v>913</v>
      </c>
      <c r="E116" s="56">
        <f>MAX(G116:NC116)</f>
        <v>6</v>
      </c>
      <c r="F116" s="92">
        <v>0</v>
      </c>
      <c r="G116" s="92">
        <v>0</v>
      </c>
      <c r="H116" s="92">
        <v>0</v>
      </c>
      <c r="I116" s="93">
        <v>0</v>
      </c>
      <c r="J116" s="31"/>
      <c r="K116" s="31"/>
      <c r="L116" s="31"/>
      <c r="M116" s="94">
        <v>0</v>
      </c>
      <c r="N116" s="92">
        <v>0</v>
      </c>
      <c r="O116" s="92">
        <v>2</v>
      </c>
      <c r="P116" s="92">
        <v>0</v>
      </c>
      <c r="Q116" s="92">
        <v>0</v>
      </c>
      <c r="R116" s="31"/>
      <c r="S116" s="31"/>
      <c r="T116" s="94">
        <v>0</v>
      </c>
      <c r="U116" s="92">
        <v>0</v>
      </c>
      <c r="V116" s="92">
        <v>0</v>
      </c>
      <c r="W116" s="92">
        <v>0</v>
      </c>
      <c r="X116" s="92">
        <v>3</v>
      </c>
      <c r="Y116" s="31"/>
      <c r="Z116" s="31"/>
      <c r="AA116" s="94">
        <v>0</v>
      </c>
      <c r="AB116" s="92">
        <v>0</v>
      </c>
      <c r="AC116" s="92">
        <v>0</v>
      </c>
      <c r="AD116" s="92">
        <v>0</v>
      </c>
      <c r="AE116" s="92">
        <v>0</v>
      </c>
      <c r="AF116" s="31"/>
      <c r="AG116" s="31"/>
      <c r="AH116" s="94">
        <v>0</v>
      </c>
      <c r="AI116" s="92">
        <v>0</v>
      </c>
      <c r="AJ116" s="92">
        <v>0</v>
      </c>
      <c r="AK116" s="92">
        <v>0</v>
      </c>
      <c r="AL116" s="92">
        <v>4</v>
      </c>
      <c r="AM116" s="31"/>
      <c r="AN116" s="31"/>
      <c r="AO116" s="94">
        <v>0</v>
      </c>
      <c r="AP116" s="92">
        <v>0</v>
      </c>
      <c r="AQ116" s="92">
        <v>1</v>
      </c>
      <c r="AR116" s="92">
        <v>0</v>
      </c>
      <c r="AS116" s="92">
        <v>0</v>
      </c>
      <c r="AT116" s="31"/>
      <c r="AU116" s="31"/>
      <c r="AV116" s="94">
        <v>0</v>
      </c>
      <c r="AW116" s="92">
        <v>0</v>
      </c>
      <c r="AX116" s="92">
        <v>0</v>
      </c>
      <c r="AY116" s="92">
        <v>0</v>
      </c>
      <c r="AZ116" s="92">
        <v>0</v>
      </c>
      <c r="BA116" s="31"/>
      <c r="BB116" s="31"/>
      <c r="BC116" s="94">
        <v>0</v>
      </c>
      <c r="BD116" s="92">
        <v>1</v>
      </c>
      <c r="BE116" s="92">
        <v>1</v>
      </c>
      <c r="BF116" s="92">
        <v>0</v>
      </c>
      <c r="BG116" s="92">
        <v>0</v>
      </c>
      <c r="BH116" s="31"/>
      <c r="BI116" s="31"/>
      <c r="BJ116" s="94">
        <v>0</v>
      </c>
      <c r="BK116" s="92">
        <v>0</v>
      </c>
      <c r="BL116" s="92">
        <v>3</v>
      </c>
      <c r="BM116" s="92">
        <v>0</v>
      </c>
      <c r="BN116" s="92">
        <v>3</v>
      </c>
      <c r="BO116" s="31"/>
      <c r="BP116" s="31"/>
      <c r="BQ116" s="94">
        <v>0</v>
      </c>
      <c r="BR116" s="92">
        <v>0</v>
      </c>
      <c r="BS116" s="92">
        <v>0</v>
      </c>
      <c r="BT116" s="92">
        <v>0</v>
      </c>
      <c r="BU116" s="92">
        <v>0</v>
      </c>
      <c r="BV116" s="31"/>
      <c r="BW116" s="31"/>
      <c r="BX116" s="94">
        <v>0</v>
      </c>
      <c r="BY116" s="92">
        <v>0</v>
      </c>
      <c r="BZ116" s="92">
        <v>1</v>
      </c>
      <c r="CA116" s="92">
        <v>0</v>
      </c>
      <c r="CB116" s="92">
        <v>0</v>
      </c>
      <c r="CC116" s="31"/>
      <c r="CD116" s="31"/>
      <c r="CE116" s="94">
        <v>1</v>
      </c>
      <c r="CF116" s="92">
        <v>0</v>
      </c>
      <c r="CG116" s="92">
        <v>2</v>
      </c>
      <c r="CH116" s="92">
        <v>0</v>
      </c>
      <c r="CI116" s="92">
        <v>1</v>
      </c>
      <c r="CJ116" s="31"/>
      <c r="CK116" s="31"/>
      <c r="CL116" s="94">
        <v>0</v>
      </c>
      <c r="CM116" s="92">
        <v>0</v>
      </c>
      <c r="CN116" s="92">
        <v>1</v>
      </c>
      <c r="CO116" s="92">
        <v>0</v>
      </c>
      <c r="CP116" s="92">
        <v>0</v>
      </c>
      <c r="CQ116" s="31"/>
      <c r="CR116" s="31"/>
      <c r="CS116" s="94">
        <v>0</v>
      </c>
      <c r="CT116" s="92">
        <v>0</v>
      </c>
      <c r="CU116" s="92">
        <v>0</v>
      </c>
      <c r="CV116" s="92">
        <v>1</v>
      </c>
      <c r="CW116" s="92">
        <v>0</v>
      </c>
      <c r="CX116" s="31"/>
      <c r="CY116" s="31"/>
      <c r="CZ116" s="94">
        <v>0</v>
      </c>
      <c r="DA116" s="92">
        <v>0</v>
      </c>
      <c r="DB116" s="92">
        <v>0</v>
      </c>
      <c r="DC116" s="92">
        <v>1</v>
      </c>
      <c r="DD116" s="92">
        <v>0</v>
      </c>
      <c r="DE116" s="31"/>
      <c r="DF116" s="31"/>
      <c r="DG116" s="94">
        <v>1</v>
      </c>
      <c r="DH116" s="92">
        <v>0</v>
      </c>
      <c r="DI116" s="92">
        <v>2</v>
      </c>
      <c r="DJ116" s="92">
        <v>0</v>
      </c>
      <c r="DK116" s="92">
        <v>1</v>
      </c>
      <c r="DL116" s="31"/>
      <c r="DM116" s="31"/>
      <c r="DN116" s="94">
        <v>1</v>
      </c>
      <c r="DO116" s="92">
        <v>0</v>
      </c>
      <c r="DP116" s="92">
        <v>0</v>
      </c>
      <c r="DQ116" s="92">
        <v>0</v>
      </c>
      <c r="DR116" s="92">
        <v>3</v>
      </c>
      <c r="DS116" s="31"/>
      <c r="DT116" s="31"/>
      <c r="DU116" s="94">
        <v>0</v>
      </c>
      <c r="DV116" s="92">
        <v>0</v>
      </c>
      <c r="DW116" s="92">
        <v>0</v>
      </c>
      <c r="DX116" s="92">
        <v>3</v>
      </c>
      <c r="DY116" s="92">
        <v>0</v>
      </c>
      <c r="DZ116" s="31"/>
      <c r="EA116" s="31"/>
      <c r="EB116" s="94">
        <v>1</v>
      </c>
      <c r="EC116" s="92">
        <v>0</v>
      </c>
      <c r="ED116" s="92">
        <v>1</v>
      </c>
      <c r="EE116" s="92">
        <v>0</v>
      </c>
      <c r="EF116" s="92">
        <v>0</v>
      </c>
      <c r="EG116" s="31"/>
      <c r="EH116" s="31"/>
      <c r="EI116" s="94">
        <v>0</v>
      </c>
      <c r="EJ116" s="92">
        <v>1</v>
      </c>
      <c r="EK116" s="92">
        <v>0</v>
      </c>
      <c r="EL116" s="92">
        <v>0</v>
      </c>
      <c r="EM116" s="92">
        <v>0</v>
      </c>
      <c r="EN116" s="31"/>
      <c r="EO116" s="31"/>
      <c r="EP116" s="94">
        <v>0</v>
      </c>
      <c r="EQ116" s="92">
        <v>0</v>
      </c>
      <c r="ER116" s="92">
        <v>0</v>
      </c>
      <c r="ES116" s="92">
        <v>1</v>
      </c>
      <c r="ET116" s="92">
        <v>1</v>
      </c>
      <c r="EU116" s="31"/>
      <c r="EV116" s="31"/>
      <c r="EW116" s="94">
        <v>0</v>
      </c>
      <c r="EX116" s="92">
        <v>0</v>
      </c>
      <c r="EY116" s="92">
        <v>0</v>
      </c>
      <c r="EZ116" s="92">
        <v>1</v>
      </c>
      <c r="FA116" s="92">
        <v>1</v>
      </c>
      <c r="FB116" s="31"/>
      <c r="FC116" s="31"/>
      <c r="FD116" s="94">
        <v>0</v>
      </c>
      <c r="FE116" s="92">
        <v>0</v>
      </c>
      <c r="FF116" s="92">
        <v>0</v>
      </c>
      <c r="FG116" s="92">
        <v>0</v>
      </c>
      <c r="FH116" s="92">
        <v>0</v>
      </c>
      <c r="FI116" s="31"/>
      <c r="FJ116" s="31"/>
      <c r="FK116" s="94">
        <v>0</v>
      </c>
      <c r="FL116" s="92">
        <v>1</v>
      </c>
      <c r="FM116" s="92">
        <v>0</v>
      </c>
      <c r="FN116" s="92">
        <v>3</v>
      </c>
      <c r="FO116" s="92">
        <v>0</v>
      </c>
      <c r="FP116" s="31"/>
      <c r="FQ116" s="31"/>
      <c r="FR116" s="94">
        <v>0</v>
      </c>
      <c r="FS116" s="92">
        <v>1</v>
      </c>
      <c r="FT116" s="92">
        <v>4</v>
      </c>
      <c r="FU116" s="92">
        <v>0</v>
      </c>
      <c r="FV116" s="92">
        <v>0</v>
      </c>
      <c r="FW116" s="31"/>
      <c r="FX116" s="31"/>
      <c r="FY116" s="94">
        <v>0</v>
      </c>
      <c r="FZ116" s="92">
        <v>3</v>
      </c>
      <c r="GA116" s="92">
        <v>1</v>
      </c>
      <c r="GB116" s="92">
        <v>0</v>
      </c>
      <c r="GC116" s="92">
        <v>0</v>
      </c>
      <c r="GD116" s="31"/>
      <c r="GE116" s="31"/>
      <c r="GF116" s="94">
        <v>0</v>
      </c>
      <c r="GG116" s="92">
        <v>1</v>
      </c>
      <c r="GH116" s="92">
        <v>0</v>
      </c>
      <c r="GI116" s="92">
        <v>2</v>
      </c>
      <c r="GJ116" s="92">
        <v>0</v>
      </c>
      <c r="GK116" s="31"/>
      <c r="GL116" s="31"/>
      <c r="GM116" s="94">
        <v>0</v>
      </c>
      <c r="GN116" s="92">
        <v>0</v>
      </c>
      <c r="GO116" s="92">
        <v>0</v>
      </c>
      <c r="GP116" s="92">
        <v>0</v>
      </c>
      <c r="GQ116" s="92">
        <v>0</v>
      </c>
      <c r="GR116" s="31"/>
      <c r="GS116" s="31"/>
      <c r="GT116" s="94">
        <v>0</v>
      </c>
      <c r="GU116" s="92">
        <v>0</v>
      </c>
      <c r="GV116" s="92">
        <v>0</v>
      </c>
      <c r="GW116" s="92">
        <v>1</v>
      </c>
      <c r="GX116" s="92">
        <v>0</v>
      </c>
      <c r="GY116" s="31"/>
      <c r="GZ116" s="31"/>
      <c r="HA116" s="94">
        <v>0</v>
      </c>
      <c r="HB116" s="92">
        <v>4</v>
      </c>
      <c r="HC116" s="92">
        <v>0</v>
      </c>
      <c r="HD116" s="92">
        <v>0</v>
      </c>
      <c r="HE116" s="92">
        <v>0</v>
      </c>
      <c r="HF116" s="31"/>
      <c r="HG116" s="31"/>
      <c r="HH116" s="94">
        <v>0</v>
      </c>
      <c r="HI116" s="92">
        <v>0</v>
      </c>
      <c r="HJ116" s="92">
        <v>0</v>
      </c>
      <c r="HK116" s="92">
        <v>0</v>
      </c>
      <c r="HL116" s="92">
        <v>0</v>
      </c>
      <c r="HM116" s="31"/>
      <c r="HN116" s="31"/>
      <c r="HO116" s="94">
        <v>0</v>
      </c>
      <c r="HP116" s="92">
        <v>1</v>
      </c>
      <c r="HQ116" s="92">
        <v>2</v>
      </c>
      <c r="HR116" s="92">
        <v>0</v>
      </c>
      <c r="HS116" s="92">
        <v>0</v>
      </c>
      <c r="HT116" s="31"/>
      <c r="HU116" s="31"/>
      <c r="HV116" s="94">
        <v>0</v>
      </c>
      <c r="HW116" s="92">
        <v>0</v>
      </c>
      <c r="HX116" s="92">
        <v>0</v>
      </c>
      <c r="HY116" s="92">
        <v>0</v>
      </c>
      <c r="HZ116" s="92">
        <v>0</v>
      </c>
      <c r="IA116" s="31"/>
      <c r="IB116" s="31"/>
      <c r="IC116" s="94">
        <v>0</v>
      </c>
      <c r="ID116" s="92">
        <v>1</v>
      </c>
      <c r="IE116" s="92">
        <v>2</v>
      </c>
      <c r="IF116" s="92">
        <v>0</v>
      </c>
      <c r="IG116" s="92">
        <v>0</v>
      </c>
      <c r="IH116" s="31"/>
      <c r="II116" s="31"/>
      <c r="IJ116" s="94">
        <v>0</v>
      </c>
      <c r="IK116" s="92">
        <v>0</v>
      </c>
      <c r="IL116" s="92">
        <v>0</v>
      </c>
      <c r="IM116" s="92">
        <v>0</v>
      </c>
      <c r="IN116" s="92">
        <v>0</v>
      </c>
      <c r="IO116" s="31"/>
      <c r="IP116" s="31"/>
      <c r="IQ116" s="94">
        <v>0</v>
      </c>
      <c r="IR116" s="92">
        <v>4</v>
      </c>
      <c r="IS116" s="92">
        <v>2</v>
      </c>
      <c r="IT116" s="92">
        <v>0</v>
      </c>
      <c r="IU116" s="92">
        <v>0</v>
      </c>
      <c r="IV116" s="31"/>
      <c r="IW116" s="31"/>
      <c r="IX116" s="94">
        <v>0</v>
      </c>
      <c r="IY116" s="92">
        <v>0</v>
      </c>
      <c r="IZ116" s="92">
        <v>0</v>
      </c>
      <c r="JA116" s="92">
        <v>0</v>
      </c>
      <c r="JB116" s="92">
        <v>0</v>
      </c>
      <c r="JC116" s="31"/>
      <c r="JD116" s="31"/>
      <c r="JE116" s="94">
        <v>1</v>
      </c>
      <c r="JF116" s="92">
        <v>1</v>
      </c>
      <c r="JG116" s="92">
        <v>3</v>
      </c>
      <c r="JH116" s="92">
        <v>1</v>
      </c>
      <c r="JI116" s="92">
        <v>0</v>
      </c>
      <c r="JJ116" s="31"/>
      <c r="JK116" s="31"/>
      <c r="JL116" s="94">
        <v>0</v>
      </c>
      <c r="JM116" s="92">
        <v>0</v>
      </c>
      <c r="JN116" s="92">
        <v>1</v>
      </c>
      <c r="JO116" s="92">
        <v>0</v>
      </c>
      <c r="JP116" s="92">
        <v>0</v>
      </c>
      <c r="JQ116" s="31"/>
      <c r="JR116" s="31"/>
      <c r="JS116" s="94">
        <v>0</v>
      </c>
      <c r="JT116" s="92">
        <v>0</v>
      </c>
      <c r="JU116" s="92">
        <v>4</v>
      </c>
      <c r="JV116" s="92">
        <v>4</v>
      </c>
      <c r="JW116" s="92">
        <v>0</v>
      </c>
      <c r="JX116" s="31"/>
      <c r="JY116" s="31"/>
      <c r="JZ116" s="94">
        <v>0</v>
      </c>
      <c r="KA116" s="92">
        <v>0</v>
      </c>
      <c r="KB116" s="92">
        <v>1</v>
      </c>
      <c r="KC116" s="92">
        <v>1</v>
      </c>
      <c r="KD116" s="92">
        <v>0</v>
      </c>
      <c r="KE116" s="31"/>
      <c r="KF116" s="31"/>
      <c r="KG116" s="94">
        <v>2</v>
      </c>
      <c r="KH116" s="92">
        <v>0</v>
      </c>
      <c r="KI116" s="92">
        <v>0</v>
      </c>
      <c r="KJ116" s="92">
        <v>1</v>
      </c>
      <c r="KK116" s="92">
        <v>0</v>
      </c>
      <c r="KL116" s="31"/>
      <c r="KM116" s="31"/>
      <c r="KN116" s="94">
        <v>0</v>
      </c>
      <c r="KO116" s="92">
        <v>0</v>
      </c>
      <c r="KP116" s="92">
        <v>0</v>
      </c>
      <c r="KQ116" s="92">
        <v>3</v>
      </c>
      <c r="KR116" s="92">
        <v>4</v>
      </c>
      <c r="KS116" s="31"/>
      <c r="KT116" s="31"/>
      <c r="KU116" s="94">
        <v>0</v>
      </c>
      <c r="KV116" s="92">
        <v>2</v>
      </c>
      <c r="KW116" s="92">
        <v>0</v>
      </c>
      <c r="KX116" s="92">
        <v>0</v>
      </c>
      <c r="KY116" s="92">
        <v>2</v>
      </c>
      <c r="KZ116" s="31"/>
      <c r="LA116" s="31"/>
      <c r="LB116" s="94">
        <v>0</v>
      </c>
      <c r="LC116" s="92">
        <v>5</v>
      </c>
      <c r="LD116" s="92">
        <v>0</v>
      </c>
      <c r="LE116" s="92">
        <v>0</v>
      </c>
      <c r="LF116" s="92">
        <v>0</v>
      </c>
      <c r="LG116" s="31"/>
      <c r="LH116" s="31"/>
      <c r="LI116" s="94">
        <v>0</v>
      </c>
      <c r="LJ116" s="92">
        <v>0</v>
      </c>
      <c r="LK116" s="92">
        <v>0</v>
      </c>
      <c r="LL116" s="92">
        <v>0</v>
      </c>
      <c r="LM116" s="92">
        <v>0</v>
      </c>
      <c r="LN116" s="31"/>
      <c r="LO116" s="31"/>
      <c r="LP116" s="94">
        <v>0</v>
      </c>
      <c r="LQ116" s="92">
        <v>3</v>
      </c>
      <c r="LR116" s="92">
        <v>0</v>
      </c>
      <c r="LS116" s="92">
        <v>6</v>
      </c>
      <c r="LT116" s="92">
        <v>0</v>
      </c>
      <c r="LU116" s="31"/>
      <c r="LV116" s="31"/>
      <c r="LW116" s="94">
        <v>3</v>
      </c>
      <c r="LX116" s="92">
        <v>0</v>
      </c>
      <c r="LY116" s="92">
        <v>0</v>
      </c>
      <c r="LZ116" s="92">
        <v>1</v>
      </c>
      <c r="MA116" s="92">
        <v>1</v>
      </c>
      <c r="MB116" s="31"/>
      <c r="MC116" s="31"/>
      <c r="MD116" s="94">
        <v>1</v>
      </c>
      <c r="ME116" s="92">
        <v>5</v>
      </c>
      <c r="MF116" s="92">
        <v>5</v>
      </c>
      <c r="MG116" s="92">
        <v>5</v>
      </c>
      <c r="MH116" s="92">
        <v>2</v>
      </c>
      <c r="MI116" s="31"/>
      <c r="MJ116" s="31"/>
      <c r="MK116" s="94">
        <v>1</v>
      </c>
      <c r="ML116" s="92">
        <v>0</v>
      </c>
      <c r="MM116" s="92">
        <v>0</v>
      </c>
      <c r="MN116" s="92">
        <v>0</v>
      </c>
      <c r="MO116" s="92">
        <v>0</v>
      </c>
      <c r="MP116" s="31"/>
      <c r="MQ116" s="31"/>
      <c r="MR116" s="94"/>
      <c r="MS116" s="92"/>
      <c r="MT116" s="92"/>
      <c r="MU116" s="92"/>
      <c r="MV116" s="92"/>
      <c r="MW116" s="31"/>
      <c r="MX116" s="31"/>
      <c r="MY116" s="94"/>
      <c r="MZ116" s="92"/>
      <c r="NA116" s="92"/>
      <c r="NB116" s="92"/>
      <c r="NC116" s="92"/>
      <c r="ND116" s="31"/>
      <c r="NE116" s="31"/>
      <c r="NF116" s="16" t="s">
        <v>759</v>
      </c>
    </row>
    <row r="117" spans="1:370" s="109" customFormat="1" ht="15.75" x14ac:dyDescent="0.25">
      <c r="A117" s="100" t="s">
        <v>914</v>
      </c>
      <c r="B117" s="23" t="s">
        <v>915</v>
      </c>
      <c r="C117" s="34">
        <v>4</v>
      </c>
      <c r="D117" s="35" t="s">
        <v>844</v>
      </c>
      <c r="E117" s="56" t="e">
        <f>MAX(G117:NC117)</f>
        <v>#VALUE!</v>
      </c>
      <c r="F117" s="36">
        <f>COUNTIFS(Inbound_Monitor!L:L,"Leaf",Inbound_Monitor!B:B,F$2)</f>
        <v>0</v>
      </c>
      <c r="G117" s="36">
        <f>COUNTIFS(Inbound_Monitor!L:L,"Leaf",Inbound_Monitor!B:B,G$2)</f>
        <v>0</v>
      </c>
      <c r="H117" s="36">
        <f>COUNTIFS(Inbound_Monitor!L:L,"Leaf",Inbound_Monitor!B:B,H$2)</f>
        <v>0</v>
      </c>
      <c r="I117" s="37">
        <f>COUNTIFS(Inbound_Monitor!L:L,"Leaf",Inbound_Monitor!B:B,I$2)</f>
        <v>0</v>
      </c>
      <c r="J117" s="31"/>
      <c r="K117" s="31"/>
      <c r="L117" s="31"/>
      <c r="M117" s="38">
        <f>COUNTIFS(Inbound_Monitor!L:L,"Leaf",Inbound_Monitor!B:B,M$2)</f>
        <v>0</v>
      </c>
      <c r="N117" s="36">
        <f>COUNTIFS(Inbound_Monitor!L:L,"Leaf",Inbound_Monitor!B:B,N$2)</f>
        <v>0</v>
      </c>
      <c r="O117" s="36">
        <f>COUNTIFS(Inbound_Monitor!L:L,"Leaf",Inbound_Monitor!B:B,O$2)</f>
        <v>0</v>
      </c>
      <c r="P117" s="36">
        <f>COUNTIFS(Inbound_Monitor!L:L,"Leaf",Inbound_Monitor!B:B,P$2)</f>
        <v>0</v>
      </c>
      <c r="Q117" s="36">
        <f>COUNTIFS(Inbound_Monitor!L:L,"Leaf",Inbound_Monitor!B:B,Q$2)</f>
        <v>0</v>
      </c>
      <c r="R117" s="31"/>
      <c r="S117" s="31"/>
      <c r="T117" s="38">
        <f>COUNTIFS(Inbound_Monitor!L:L,"Leaf",Inbound_Monitor!B:B,T$2)</f>
        <v>0</v>
      </c>
      <c r="U117" s="36">
        <f>COUNTIFS(Inbound_Monitor!L:L,"Leaf",Inbound_Monitor!B:B,U$2)</f>
        <v>0</v>
      </c>
      <c r="V117" s="36">
        <f>COUNTIFS(Inbound_Monitor!L:L,"Leaf",Inbound_Monitor!B:B,V$2)</f>
        <v>0</v>
      </c>
      <c r="W117" s="36">
        <f>COUNTIFS(Inbound_Monitor!L:L,"Leaf",Inbound_Monitor!B:B,W$2)</f>
        <v>0</v>
      </c>
      <c r="X117" s="36">
        <f>COUNTIFS(Inbound_Monitor!L:L,"Leaf",Inbound_Monitor!B:B,X$2)</f>
        <v>0</v>
      </c>
      <c r="Y117" s="31"/>
      <c r="Z117" s="31"/>
      <c r="AA117" s="38">
        <f>COUNTIFS(Inbound_Monitor!L:L,"Leaf",Inbound_Monitor!B:B,AA$2)</f>
        <v>0</v>
      </c>
      <c r="AB117" s="36">
        <f>COUNTIFS(Inbound_Monitor!L:L,"Leaf",Inbound_Monitor!B:B,AB$2)</f>
        <v>0</v>
      </c>
      <c r="AC117" s="36">
        <f>COUNTIFS(Inbound_Monitor!L:L,"Leaf",Inbound_Monitor!B:B,AC$2)</f>
        <v>0</v>
      </c>
      <c r="AD117" s="36">
        <f>COUNTIFS(Inbound_Monitor!L:L,"Leaf",Inbound_Monitor!B:B,AD$2)</f>
        <v>0</v>
      </c>
      <c r="AE117" s="36">
        <f>COUNTIFS(Inbound_Monitor!L:L,"Leaf",Inbound_Monitor!B:B,AE$2)</f>
        <v>0</v>
      </c>
      <c r="AF117" s="31"/>
      <c r="AG117" s="31"/>
      <c r="AH117" s="38">
        <f>COUNTIFS(Inbound_Monitor!L:L,"Leaf",Inbound_Monitor!B:B,AH$2)</f>
        <v>0</v>
      </c>
      <c r="AI117" s="36">
        <f>COUNTIFS(Inbound_Monitor!L:L,"Leaf",Inbound_Monitor!B:B,AI$2)</f>
        <v>0</v>
      </c>
      <c r="AJ117" s="36">
        <f>COUNTIFS(Inbound_Monitor!L:L,"Leaf",Inbound_Monitor!B:B,AJ$2)</f>
        <v>0</v>
      </c>
      <c r="AK117" s="36">
        <f>COUNTIFS(Inbound_Monitor!L:L,"Leaf",Inbound_Monitor!B:B,AK$2)</f>
        <v>0</v>
      </c>
      <c r="AL117" s="36">
        <f>COUNTIFS(Inbound_Monitor!L:L,"Leaf",Inbound_Monitor!B:B,AL$2)</f>
        <v>0</v>
      </c>
      <c r="AM117" s="31"/>
      <c r="AN117" s="31"/>
      <c r="AO117" s="38">
        <f>COUNTIFS(Inbound_Monitor!L:L,"Leaf",Inbound_Monitor!B:B,AO$2)</f>
        <v>0</v>
      </c>
      <c r="AP117" s="36">
        <f>COUNTIFS(Inbound_Monitor!L:L,"Leaf",Inbound_Monitor!B:B,AP$2)</f>
        <v>0</v>
      </c>
      <c r="AQ117" s="36">
        <f>COUNTIFS(Inbound_Monitor!L:L,"Leaf",Inbound_Monitor!B:B,AQ$2)</f>
        <v>0</v>
      </c>
      <c r="AR117" s="36">
        <f>COUNTIFS(Inbound_Monitor!L:L,"Leaf",Inbound_Monitor!B:B,AR$2)</f>
        <v>0</v>
      </c>
      <c r="AS117" s="36">
        <f>COUNTIFS(Inbound_Monitor!L:L,"Leaf",Inbound_Monitor!B:B,AS$2)</f>
        <v>0</v>
      </c>
      <c r="AT117" s="31"/>
      <c r="AU117" s="31"/>
      <c r="AV117" s="38">
        <f>COUNTIFS(Inbound_Monitor!L:L,"Leaf",Inbound_Monitor!B:B,AV$2)</f>
        <v>0</v>
      </c>
      <c r="AW117" s="36">
        <f>COUNTIFS(Inbound_Monitor!L:L,"Leaf",Inbound_Monitor!B:B,AW$2)</f>
        <v>0</v>
      </c>
      <c r="AX117" s="36">
        <f>COUNTIFS(Inbound_Monitor!L:L,"Leaf",Inbound_Monitor!B:B,AX$2)</f>
        <v>0</v>
      </c>
      <c r="AY117" s="36">
        <f>COUNTIFS(Inbound_Monitor!L:L,"Leaf",Inbound_Monitor!B:B,AY$2)</f>
        <v>0</v>
      </c>
      <c r="AZ117" s="36">
        <f>COUNTIFS(Inbound_Monitor!L:L,"Leaf",Inbound_Monitor!B:B,AZ$2)</f>
        <v>0</v>
      </c>
      <c r="BA117" s="31"/>
      <c r="BB117" s="31"/>
      <c r="BC117" s="38">
        <f>COUNTIFS(Inbound_Monitor!L:L,"Leaf",Inbound_Monitor!B:B,BC$2)</f>
        <v>0</v>
      </c>
      <c r="BD117" s="36">
        <f>COUNTIFS(Inbound_Monitor!L:L,"Leaf",Inbound_Monitor!B:B,BD$2)</f>
        <v>0</v>
      </c>
      <c r="BE117" s="36">
        <f>COUNTIFS(Inbound_Monitor!L:L,"Leaf",Inbound_Monitor!B:B,BE$2)</f>
        <v>0</v>
      </c>
      <c r="BF117" s="36">
        <f>COUNTIFS(Inbound_Monitor!L:L,"Leaf",Inbound_Monitor!B:B,BF$2)</f>
        <v>0</v>
      </c>
      <c r="BG117" s="36">
        <f>COUNTIFS(Inbound_Monitor!L:L,"Leaf",Inbound_Monitor!B:B,BG$2)</f>
        <v>0</v>
      </c>
      <c r="BH117" s="31"/>
      <c r="BI117" s="31"/>
      <c r="BJ117" s="38">
        <f>COUNTIFS(Inbound_Monitor!L:L,"Leaf",Inbound_Monitor!B:B,BJ$2)</f>
        <v>0</v>
      </c>
      <c r="BK117" s="36">
        <f>COUNTIFS(Inbound_Monitor!L:L,"Leaf",Inbound_Monitor!B:B,BK$2)</f>
        <v>0</v>
      </c>
      <c r="BL117" s="36">
        <f>COUNTIFS(Inbound_Monitor!L:L,"Leaf",Inbound_Monitor!B:B,BL$2)</f>
        <v>0</v>
      </c>
      <c r="BM117" s="36">
        <f>COUNTIFS(Inbound_Monitor!L:L,"Leaf",Inbound_Monitor!B:B,BM$2)</f>
        <v>0</v>
      </c>
      <c r="BN117" s="36">
        <f>COUNTIFS(Inbound_Monitor!L:L,"Leaf",Inbound_Monitor!B:B,BN$2)</f>
        <v>0</v>
      </c>
      <c r="BO117" s="31"/>
      <c r="BP117" s="31"/>
      <c r="BQ117" s="38">
        <f>COUNTIFS(Inbound_Monitor!L:L,"Leaf",Inbound_Monitor!B:B,BQ$2)</f>
        <v>0</v>
      </c>
      <c r="BR117" s="36">
        <f>COUNTIFS(Inbound_Monitor!L:L,"Leaf",Inbound_Monitor!B:B,BR$2)</f>
        <v>0</v>
      </c>
      <c r="BS117" s="36">
        <f>COUNTIFS(Inbound_Monitor!L:L,"Leaf",Inbound_Monitor!B:B,BS$2)</f>
        <v>0</v>
      </c>
      <c r="BT117" s="36">
        <f>COUNTIFS(Inbound_Monitor!L:L,"Leaf",Inbound_Monitor!B:B,BT$2)</f>
        <v>0</v>
      </c>
      <c r="BU117" s="36">
        <v>2</v>
      </c>
      <c r="BV117" s="31"/>
      <c r="BW117" s="31"/>
      <c r="BX117" s="38">
        <f>COUNTIFS(Inbound_Monitor!L:L,"Leaf",Inbound_Monitor!B:B,BX$2)</f>
        <v>0</v>
      </c>
      <c r="BY117" s="36">
        <f>COUNTIFS(Inbound_Monitor!L:L,"Leaf",Inbound_Monitor!B:B,BY$2)</f>
        <v>0</v>
      </c>
      <c r="BZ117" s="36">
        <f>COUNTIFS(Inbound_Monitor!L:L,"Leaf",Inbound_Monitor!B:B,BZ$2)</f>
        <v>0</v>
      </c>
      <c r="CA117" s="36">
        <f>COUNTIFS(Inbound_Monitor!L:L,"Leaf",Inbound_Monitor!B:B,CA$2)</f>
        <v>0</v>
      </c>
      <c r="CB117" s="36">
        <f>COUNTIFS(Inbound_Monitor!L:L,"Leaf",Inbound_Monitor!B:B,CB$2)</f>
        <v>0</v>
      </c>
      <c r="CC117" s="31"/>
      <c r="CD117" s="31"/>
      <c r="CE117" s="38">
        <f>COUNTIFS(Inbound_Monitor!L:L,"Leaf",Inbound_Monitor!B:B,CE$2)</f>
        <v>0</v>
      </c>
      <c r="CF117" s="36">
        <f>COUNTIFS(Inbound_Monitor!L:L,"Leaf",Inbound_Monitor!B:B,CF$2)</f>
        <v>0</v>
      </c>
      <c r="CG117" s="36">
        <f>COUNTIFS(Inbound_Monitor!L:L,"Leaf",Inbound_Monitor!B:B,CG$2)</f>
        <v>0</v>
      </c>
      <c r="CH117" s="36">
        <f>COUNTIFS(Inbound_Monitor!L:L,"Leaf",Inbound_Monitor!B:B,CH$2)</f>
        <v>0</v>
      </c>
      <c r="CI117" s="36">
        <f>COUNTIFS(Inbound_Monitor!L:L,"Leaf",Inbound_Monitor!B:B,CI$2)</f>
        <v>0</v>
      </c>
      <c r="CJ117" s="31"/>
      <c r="CK117" s="31"/>
      <c r="CL117" s="38">
        <f>COUNTIFS(Inbound_Monitor!L:L,"Leaf",Inbound_Monitor!B:B,CL$2)</f>
        <v>0</v>
      </c>
      <c r="CM117" s="36">
        <f>COUNTIFS(Inbound_Monitor!L:L,"Leaf",Inbound_Monitor!B:B,CM$2)</f>
        <v>0</v>
      </c>
      <c r="CN117" s="36">
        <f>COUNTIFS(Inbound_Monitor!L:L,"Leaf",Inbound_Monitor!B:B,CN$2)</f>
        <v>0</v>
      </c>
      <c r="CO117" s="36">
        <f>COUNTIFS(Inbound_Monitor!L:L,"Leaf",Inbound_Monitor!B:B,CO$2)</f>
        <v>0</v>
      </c>
      <c r="CP117" s="36">
        <f>COUNTIFS(Inbound_Monitor!L:L,"Leaf",Inbound_Monitor!B:B,CP$2)</f>
        <v>0</v>
      </c>
      <c r="CQ117" s="31"/>
      <c r="CR117" s="31"/>
      <c r="CS117" s="38">
        <f>COUNTIFS(Inbound_Monitor!L:L,"Leaf",Inbound_Monitor!B:B,CS$2)</f>
        <v>0</v>
      </c>
      <c r="CT117" s="36">
        <f>COUNTIFS(Inbound_Monitor!L:L,"Leaf",Inbound_Monitor!B:B,CT$2)</f>
        <v>0</v>
      </c>
      <c r="CU117" s="36">
        <f>COUNTIFS(Inbound_Monitor!L:L,"Leaf",Inbound_Monitor!B:B,CU$2)</f>
        <v>0</v>
      </c>
      <c r="CV117" s="36">
        <f>COUNTIFS(Inbound_Monitor!L:L,"Leaf",Inbound_Monitor!B:B,CV$2)</f>
        <v>0</v>
      </c>
      <c r="CW117" s="36">
        <f>COUNTIFS(Inbound_Monitor!L:L,"Leaf",Inbound_Monitor!B:B,CW$2)</f>
        <v>0</v>
      </c>
      <c r="CX117" s="31"/>
      <c r="CY117" s="31"/>
      <c r="CZ117" s="38">
        <f>COUNTIFS(Inbound_Monitor!L:L,"Leaf",Inbound_Monitor!B:B,CZ$2)</f>
        <v>0</v>
      </c>
      <c r="DA117" s="36">
        <f>COUNTIFS(Inbound_Monitor!L:L,"Leaf",Inbound_Monitor!B:B,DA$2)</f>
        <v>0</v>
      </c>
      <c r="DB117" s="36">
        <f>COUNTIFS(Inbound_Monitor!L:L,"Leaf",Inbound_Monitor!B:B,DB$2)</f>
        <v>0</v>
      </c>
      <c r="DC117" s="36">
        <f>COUNTIFS(Inbound_Monitor!L:L,"Leaf",Inbound_Monitor!B:B,DC$2)</f>
        <v>0</v>
      </c>
      <c r="DD117" s="36">
        <f>COUNTIFS(Inbound_Monitor!L:L,"Leaf",Inbound_Monitor!B:B,DD$2)</f>
        <v>0</v>
      </c>
      <c r="DE117" s="31"/>
      <c r="DF117" s="31"/>
      <c r="DG117" s="38">
        <f>COUNTIFS(Inbound_Monitor!L:L,"Leaf",Inbound_Monitor!B:B,DG$2)</f>
        <v>0</v>
      </c>
      <c r="DH117" s="36">
        <f>COUNTIFS(Inbound_Monitor!L:L,"Leaf",Inbound_Monitor!B:B,DH$2)</f>
        <v>0</v>
      </c>
      <c r="DI117" s="36">
        <f>COUNTIFS(Inbound_Monitor!L:L,"Leaf",Inbound_Monitor!B:B,DI$2)</f>
        <v>0</v>
      </c>
      <c r="DJ117" s="36">
        <f>COUNTIFS(Inbound_Monitor!L:L,"Leaf",Inbound_Monitor!B:B,DJ$2)</f>
        <v>0</v>
      </c>
      <c r="DK117" s="36">
        <f>COUNTIFS(Inbound_Monitor!L:L,"Leaf",Inbound_Monitor!B:B,DK$2)</f>
        <v>0</v>
      </c>
      <c r="DL117" s="31"/>
      <c r="DM117" s="31"/>
      <c r="DN117" s="38">
        <f>COUNTIFS(Inbound_Monitor!L:L,"Leaf",Inbound_Monitor!B:B,DN$2)</f>
        <v>0</v>
      </c>
      <c r="DO117" s="36">
        <f>COUNTIFS(Inbound_Monitor!L:L,"Leaf",Inbound_Monitor!B:B,DO$2)</f>
        <v>0</v>
      </c>
      <c r="DP117" s="36">
        <f>COUNTIFS(Inbound_Monitor!L:L,"Leaf",Inbound_Monitor!B:B,DP$2)</f>
        <v>0</v>
      </c>
      <c r="DQ117" s="36">
        <f>COUNTIFS(Inbound_Monitor!L:L,"Leaf",Inbound_Monitor!B:B,DQ$2)</f>
        <v>0</v>
      </c>
      <c r="DR117" s="36">
        <f>COUNTIFS(Inbound_Monitor!L:L,"Leaf",Inbound_Monitor!B:B,DR$2)</f>
        <v>0</v>
      </c>
      <c r="DS117" s="31"/>
      <c r="DT117" s="31"/>
      <c r="DU117" s="38">
        <f>COUNTIFS(Inbound_Monitor!L:L,"Leaf",Inbound_Monitor!B:B,DU$2)</f>
        <v>0</v>
      </c>
      <c r="DV117" s="36">
        <f>COUNTIFS(Inbound_Monitor!L:L,"Leaf",Inbound_Monitor!B:B,DV$2)</f>
        <v>0</v>
      </c>
      <c r="DW117" s="36">
        <f>COUNTIFS(Inbound_Monitor!L:L,"Leaf",Inbound_Monitor!B:B,DW$2)</f>
        <v>0</v>
      </c>
      <c r="DX117" s="36">
        <f>COUNTIFS(Inbound_Monitor!L:L,"Leaf",Inbound_Monitor!B:B,DX$2)</f>
        <v>0</v>
      </c>
      <c r="DY117" s="36">
        <f>COUNTIFS(Inbound_Monitor!L:L,"Leaf",Inbound_Monitor!B:B,DY$2)</f>
        <v>0</v>
      </c>
      <c r="DZ117" s="31"/>
      <c r="EA117" s="31"/>
      <c r="EB117" s="38">
        <f>COUNTIFS(Inbound_Monitor!L:L,"Leaf",Inbound_Monitor!B:B,EB$2)</f>
        <v>0</v>
      </c>
      <c r="EC117" s="36">
        <f>COUNTIFS(Inbound_Monitor!L:L,"Leaf",Inbound_Monitor!B:B,EC$2)</f>
        <v>0</v>
      </c>
      <c r="ED117" s="36">
        <f>COUNTIFS(Inbound_Monitor!L:L,"Leaf",Inbound_Monitor!B:B,ED$2)</f>
        <v>0</v>
      </c>
      <c r="EE117" s="36">
        <f>COUNTIFS(Inbound_Monitor!L:L,"Leaf",Inbound_Monitor!B:B,EE$2)</f>
        <v>0</v>
      </c>
      <c r="EF117" s="36">
        <f>COUNTIFS(Inbound_Monitor!L:L,"Leaf",Inbound_Monitor!B:B,EF$2)</f>
        <v>0</v>
      </c>
      <c r="EG117" s="31"/>
      <c r="EH117" s="31"/>
      <c r="EI117" s="38">
        <f>COUNTIFS(Inbound_Monitor!L:L,"Leaf",Inbound_Monitor!B:B,EI$2)</f>
        <v>0</v>
      </c>
      <c r="EJ117" s="36">
        <f>COUNTIFS(Inbound_Monitor!L:L,"Leaf",Inbound_Monitor!B:B,EJ$2)</f>
        <v>0</v>
      </c>
      <c r="EK117" s="36">
        <f>COUNTIFS(Inbound_Monitor!L:L,"Leaf",Inbound_Monitor!B:B,EK$2)</f>
        <v>0</v>
      </c>
      <c r="EL117" s="36">
        <f>COUNTIFS(Inbound_Monitor!L:L,"Leaf",Inbound_Monitor!B:B,EL$2)</f>
        <v>0</v>
      </c>
      <c r="EM117" s="36">
        <f>COUNTIFS(Inbound_Monitor!L:L,"Leaf",Inbound_Monitor!B:B,EM$2)</f>
        <v>0</v>
      </c>
      <c r="EN117" s="31"/>
      <c r="EO117" s="31"/>
      <c r="EP117" s="38">
        <f>COUNTIFS(Inbound_Monitor!L:L,"Leaf",Inbound_Monitor!B:B,EP$2)</f>
        <v>0</v>
      </c>
      <c r="EQ117" s="36">
        <f>COUNTIFS(Inbound_Monitor!L:L,"Leaf",Inbound_Monitor!B:B,EQ$2)</f>
        <v>0</v>
      </c>
      <c r="ER117" s="36">
        <f>COUNTIFS(Inbound_Monitor!L:L,"Leaf",Inbound_Monitor!B:B,ER$2)</f>
        <v>0</v>
      </c>
      <c r="ES117" s="36">
        <f>COUNTIFS(Inbound_Monitor!L:L,"Leaf",Inbound_Monitor!B:B,ES$2)</f>
        <v>0</v>
      </c>
      <c r="ET117" s="36">
        <f>COUNTIFS(Inbound_Monitor!L:L,"Leaf",Inbound_Monitor!B:B,ET$2)</f>
        <v>0</v>
      </c>
      <c r="EU117" s="31"/>
      <c r="EV117" s="31"/>
      <c r="EW117" s="38">
        <f>COUNTIFS(Inbound_Monitor!L:L,"Leaf",Inbound_Monitor!B:B,EW$2)</f>
        <v>0</v>
      </c>
      <c r="EX117" s="36">
        <f>COUNTIFS(Inbound_Monitor!L:L,"Leaf",Inbound_Monitor!B:B,EX$2)</f>
        <v>0</v>
      </c>
      <c r="EY117" s="36">
        <f>COUNTIFS(Inbound_Monitor!L:L,"Leaf",Inbound_Monitor!B:B,EY$2)</f>
        <v>0</v>
      </c>
      <c r="EZ117" s="36">
        <f>COUNTIFS(Inbound_Monitor!L:L,"Leaf",Inbound_Monitor!B:B,EZ$2)</f>
        <v>0</v>
      </c>
      <c r="FA117" s="36">
        <f>COUNTIFS(Inbound_Monitor!L:L,"Leaf",Inbound_Monitor!B:B,FA$2)</f>
        <v>0</v>
      </c>
      <c r="FB117" s="31"/>
      <c r="FC117" s="31"/>
      <c r="FD117" s="38">
        <f>COUNTIFS(Inbound_Monitor!L:L,"Leaf",Inbound_Monitor!B:B,FD$2)</f>
        <v>0</v>
      </c>
      <c r="FE117" s="36">
        <f>COUNTIFS(Inbound_Monitor!L:L,"Leaf",Inbound_Monitor!B:B,FE$2)</f>
        <v>0</v>
      </c>
      <c r="FF117" s="36">
        <f>COUNTIFS(Inbound_Monitor!L:L,"Leaf",Inbound_Monitor!B:B,FF$2)</f>
        <v>0</v>
      </c>
      <c r="FG117" s="36">
        <f>COUNTIFS(Inbound_Monitor!L:L,"Leaf",Inbound_Monitor!B:B,FG$2)</f>
        <v>0</v>
      </c>
      <c r="FH117" s="36">
        <f>COUNTIFS(Inbound_Monitor!L:L,"Leaf",Inbound_Monitor!B:B,FH$2)</f>
        <v>0</v>
      </c>
      <c r="FI117" s="31"/>
      <c r="FJ117" s="31"/>
      <c r="FK117" s="38">
        <f>COUNTIFS(Inbound_Monitor!L:L,"Leaf",Inbound_Monitor!B:B,FK$2)</f>
        <v>0</v>
      </c>
      <c r="FL117" s="36">
        <f>COUNTIFS(Inbound_Monitor!L:L,"Leaf",Inbound_Monitor!B:B,FL$2)</f>
        <v>0</v>
      </c>
      <c r="FM117" s="36">
        <f>COUNTIFS(Inbound_Monitor!L:L,"Leaf",Inbound_Monitor!B:B,FM$2)</f>
        <v>0</v>
      </c>
      <c r="FN117" s="36">
        <f>COUNTIFS(Inbound_Monitor!L:L,"Leaf",Inbound_Monitor!B:B,FN$2)</f>
        <v>0</v>
      </c>
      <c r="FO117" s="36">
        <f>COUNTIFS(Inbound_Monitor!L:L,"Leaf",Inbound_Monitor!B:B,FO$2)</f>
        <v>0</v>
      </c>
      <c r="FP117" s="31"/>
      <c r="FQ117" s="31"/>
      <c r="FR117" s="38">
        <f>COUNTIFS(Inbound_Monitor!L:L,"Leaf",Inbound_Monitor!B:B,FR$2)</f>
        <v>0</v>
      </c>
      <c r="FS117" s="36">
        <f>COUNTIFS(Inbound_Monitor!L:L,"Leaf",Inbound_Monitor!B:B,FS$2)</f>
        <v>0</v>
      </c>
      <c r="FT117" s="36">
        <f>COUNTIFS(Inbound_Monitor!L:L,"Leaf",Inbound_Monitor!B:B,FT$2)</f>
        <v>0</v>
      </c>
      <c r="FU117" s="36">
        <f>COUNTIFS(Inbound_Monitor!L:L,"Leaf",Inbound_Monitor!B:B,FU$2)</f>
        <v>0</v>
      </c>
      <c r="FV117" s="36">
        <f>COUNTIFS(Inbound_Monitor!L:L,"Leaf",Inbound_Monitor!B:B,FV$2)</f>
        <v>0</v>
      </c>
      <c r="FW117" s="31"/>
      <c r="FX117" s="31"/>
      <c r="FY117" s="38">
        <f>COUNTIFS(Inbound_Monitor!L:L,"Leaf",Inbound_Monitor!B:B,FY$2)</f>
        <v>0</v>
      </c>
      <c r="FZ117" s="36">
        <f>COUNTIFS(Inbound_Monitor!L:L,"Leaf",Inbound_Monitor!B:B,FZ$2)</f>
        <v>0</v>
      </c>
      <c r="GA117" s="36">
        <f>COUNTIFS(Inbound_Monitor!L:L,"Leaf",Inbound_Monitor!B:B,GA$2)</f>
        <v>0</v>
      </c>
      <c r="GB117" s="36">
        <f>COUNTIFS(Inbound_Monitor!L:L,"Leaf",Inbound_Monitor!B:B,GB$2)</f>
        <v>0</v>
      </c>
      <c r="GC117" s="36">
        <f>COUNTIFS(Inbound_Monitor!L:L,"Leaf",Inbound_Monitor!B:B,GC$2)</f>
        <v>0</v>
      </c>
      <c r="GD117" s="31"/>
      <c r="GE117" s="31"/>
      <c r="GF117" s="38">
        <f>COUNTIFS(Inbound_Monitor!L:L,"Leaf",Inbound_Monitor!B:B,GF$2)</f>
        <v>0</v>
      </c>
      <c r="GG117" s="36">
        <f>COUNTIFS(Inbound_Monitor!L:L,"Leaf",Inbound_Monitor!B:B,GG$2)</f>
        <v>0</v>
      </c>
      <c r="GH117" s="36">
        <f>COUNTIFS(Inbound_Monitor!L:L,"Leaf",Inbound_Monitor!B:B,GH$2)</f>
        <v>0</v>
      </c>
      <c r="GI117" s="36">
        <f>COUNTIFS(Inbound_Monitor!L:L,"Leaf",Inbound_Monitor!B:B,GI$2)</f>
        <v>0</v>
      </c>
      <c r="GJ117" s="36">
        <f>COUNTIFS(Inbound_Monitor!L:L,"Leaf",Inbound_Monitor!B:B,GJ$2)</f>
        <v>0</v>
      </c>
      <c r="GK117" s="31"/>
      <c r="GL117" s="31"/>
      <c r="GM117" s="38">
        <f>COUNTIFS(Inbound_Monitor!L:L,"Leaf",Inbound_Monitor!B:B,GM$2)</f>
        <v>0</v>
      </c>
      <c r="GN117" s="36">
        <f>COUNTIFS(Inbound_Monitor!L:L,"Leaf",Inbound_Monitor!B:B,GN$2)</f>
        <v>0</v>
      </c>
      <c r="GO117" s="36">
        <f>COUNTIFS(Inbound_Monitor!L:L,"Leaf",Inbound_Monitor!B:B,GO$2)</f>
        <v>0</v>
      </c>
      <c r="GP117" s="36">
        <f>COUNTIFS(Inbound_Monitor!L:L,"Leaf",Inbound_Monitor!B:B,GP$2)</f>
        <v>0</v>
      </c>
      <c r="GQ117" s="36">
        <f>COUNTIFS(Inbound_Monitor!L:L,"Leaf",Inbound_Monitor!B:B,GQ$2)</f>
        <v>0</v>
      </c>
      <c r="GR117" s="31"/>
      <c r="GS117" s="31"/>
      <c r="GT117" s="38">
        <f>COUNTIFS(Inbound_Monitor!L:L,"Leaf",Inbound_Monitor!B:B,GT$2)</f>
        <v>0</v>
      </c>
      <c r="GU117" s="36">
        <f>COUNTIFS(Inbound_Monitor!L:L,"Leaf",Inbound_Monitor!B:B,GU$2)</f>
        <v>0</v>
      </c>
      <c r="GV117" s="36">
        <f>COUNTIFS(Inbound_Monitor!L:L,"Leaf",Inbound_Monitor!B:B,GV$2)</f>
        <v>0</v>
      </c>
      <c r="GW117" s="36">
        <f>COUNTIFS(Inbound_Monitor!L:L,"Leaf",Inbound_Monitor!B:B,GW$2)</f>
        <v>0</v>
      </c>
      <c r="GX117" s="36">
        <f>COUNTIFS(Inbound_Monitor!L:L,"Leaf",Inbound_Monitor!B:B,GX$2)</f>
        <v>0</v>
      </c>
      <c r="GY117" s="31"/>
      <c r="GZ117" s="31"/>
      <c r="HA117" s="38">
        <f>COUNTIFS(Inbound_Monitor!L:L,"Leaf",Inbound_Monitor!B:B,HA$2)</f>
        <v>0</v>
      </c>
      <c r="HB117" s="36">
        <f>COUNTIFS(Inbound_Monitor!L:L,"Leaf",Inbound_Monitor!B:B,HB$2)</f>
        <v>0</v>
      </c>
      <c r="HC117" s="36">
        <f>COUNTIFS(Inbound_Monitor!L:L,"Leaf",Inbound_Monitor!B:B,HC$2)</f>
        <v>0</v>
      </c>
      <c r="HD117" s="36">
        <f>COUNTIFS(Inbound_Monitor!L:L,"Leaf",Inbound_Monitor!B:B,HD$2)</f>
        <v>0</v>
      </c>
      <c r="HE117" s="36">
        <f>COUNTIFS(Inbound_Monitor!L:L,"Leaf",Inbound_Monitor!B:B,HE$2)</f>
        <v>0</v>
      </c>
      <c r="HF117" s="31"/>
      <c r="HG117" s="31"/>
      <c r="HH117" s="38">
        <f>COUNTIFS(Inbound_Monitor!L:L,"Leaf",Inbound_Monitor!B:B,HH$2)</f>
        <v>0</v>
      </c>
      <c r="HI117" s="36">
        <f>COUNTIFS(Inbound_Monitor!L:L,"Leaf",Inbound_Monitor!B:B,HI$2)</f>
        <v>0</v>
      </c>
      <c r="HJ117" s="36">
        <f>COUNTIFS(Inbound_Monitor!L:L,"Leaf",Inbound_Monitor!B:B,HJ$2)</f>
        <v>0</v>
      </c>
      <c r="HK117" s="36">
        <f>COUNTIFS(Inbound_Monitor!L:L,"Leaf",Inbound_Monitor!B:B,HK$2)</f>
        <v>0</v>
      </c>
      <c r="HL117" s="36">
        <f>COUNTIFS(Inbound_Monitor!L:L,"Leaf",Inbound_Monitor!B:B,HL$2)</f>
        <v>0</v>
      </c>
      <c r="HM117" s="31"/>
      <c r="HN117" s="31"/>
      <c r="HO117" s="38">
        <f>COUNTIFS(Inbound_Monitor!L:L,"Leaf",Inbound_Monitor!B:B,HO$2)</f>
        <v>0</v>
      </c>
      <c r="HP117" s="36">
        <f>COUNTIFS(Inbound_Monitor!L:L,"Leaf",Inbound_Monitor!B:B,HP$2)</f>
        <v>0</v>
      </c>
      <c r="HQ117" s="36">
        <f>COUNTIFS(Inbound_Monitor!L:L,"Leaf",Inbound_Monitor!B:B,HQ$2)</f>
        <v>0</v>
      </c>
      <c r="HR117" s="36">
        <f>COUNTIFS(Inbound_Monitor!L:L,"Leaf",Inbound_Monitor!B:B,HR$2)</f>
        <v>0</v>
      </c>
      <c r="HS117" s="36">
        <f>COUNTIFS(Inbound_Monitor!L:L,"Leaf",Inbound_Monitor!B:B,HS$2)</f>
        <v>0</v>
      </c>
      <c r="HT117" s="31"/>
      <c r="HU117" s="31"/>
      <c r="HV117" s="38">
        <f>COUNTIFS(Inbound_Monitor!L:L,"Leaf",Inbound_Monitor!B:B,HV$2)</f>
        <v>0</v>
      </c>
      <c r="HW117" s="36">
        <f>COUNTIFS(Inbound_Monitor!L:L,"Leaf",Inbound_Monitor!B:B,HW$2)</f>
        <v>0</v>
      </c>
      <c r="HX117" s="36">
        <f>COUNTIFS(Inbound_Monitor!L:L,"Leaf",Inbound_Monitor!B:B,HX$2)</f>
        <v>0</v>
      </c>
      <c r="HY117" s="36">
        <f>COUNTIFS(Inbound_Monitor!L:L,"Leaf",Inbound_Monitor!B:B,HY$2)</f>
        <v>0</v>
      </c>
      <c r="HZ117" s="36">
        <f>COUNTIFS(Inbound_Monitor!L:L,"Leaf",Inbound_Monitor!B:B,HZ$2)</f>
        <v>0</v>
      </c>
      <c r="IA117" s="31"/>
      <c r="IB117" s="31"/>
      <c r="IC117" s="38">
        <f>COUNTIFS(Inbound_Monitor!L:L,"Leaf",Inbound_Monitor!B:B,IC$2)</f>
        <v>0</v>
      </c>
      <c r="ID117" s="36">
        <f>COUNTIFS(Inbound_Monitor!L:L,"Leaf",Inbound_Monitor!B:B,ID$2)</f>
        <v>0</v>
      </c>
      <c r="IE117" s="36">
        <f>COUNTIFS(Inbound_Monitor!L:L,"Leaf",Inbound_Monitor!B:B,IE$2)</f>
        <v>0</v>
      </c>
      <c r="IF117" s="36">
        <f>COUNTIFS(Inbound_Monitor!L:L,"Leaf",Inbound_Monitor!B:B,IF$2)</f>
        <v>0</v>
      </c>
      <c r="IG117" s="36">
        <f>COUNTIFS(Inbound_Monitor!L:L,"Leaf",Inbound_Monitor!B:B,IG$2)</f>
        <v>0</v>
      </c>
      <c r="IH117" s="31"/>
      <c r="II117" s="31"/>
      <c r="IJ117" s="38">
        <f>COUNTIFS(Inbound_Monitor!L:L,"Leaf",Inbound_Monitor!B:B,IJ$2)</f>
        <v>0</v>
      </c>
      <c r="IK117" s="36">
        <f>COUNTIFS(Inbound_Monitor!L:L,"Leaf",Inbound_Monitor!B:B,IK$2)</f>
        <v>0</v>
      </c>
      <c r="IL117" s="36">
        <f>COUNTIFS(Inbound_Monitor!L:L,"Leaf",Inbound_Monitor!B:B,IL$2)</f>
        <v>0</v>
      </c>
      <c r="IM117" s="36">
        <f>COUNTIFS(Inbound_Monitor!L:L,"Leaf",Inbound_Monitor!B:B,IM$2)</f>
        <v>0</v>
      </c>
      <c r="IN117" s="36">
        <f>COUNTIFS(Inbound_Monitor!L:L,"Leaf",Inbound_Monitor!B:B,IN$2)</f>
        <v>0</v>
      </c>
      <c r="IO117" s="31"/>
      <c r="IP117" s="31"/>
      <c r="IQ117" s="38">
        <f>COUNTIFS(Inbound_Monitor!L:L,"Leaf",Inbound_Monitor!B:B,IQ$2)</f>
        <v>0</v>
      </c>
      <c r="IR117" s="36">
        <f>COUNTIFS(Inbound_Monitor!L:L,"Leaf",Inbound_Monitor!B:B,IR$2)</f>
        <v>0</v>
      </c>
      <c r="IS117" s="36">
        <f>COUNTIFS(Inbound_Monitor!L:L,"Leaf",Inbound_Monitor!B:B,IS$2)</f>
        <v>0</v>
      </c>
      <c r="IT117" s="36">
        <f>COUNTIFS(Inbound_Monitor!L:L,"Leaf",Inbound_Monitor!B:B,IT$2)</f>
        <v>0</v>
      </c>
      <c r="IU117" s="36">
        <f>COUNTIFS(Inbound_Monitor!L:L,"Leaf",Inbound_Monitor!B:B,IU$2)</f>
        <v>0</v>
      </c>
      <c r="IV117" s="31"/>
      <c r="IW117" s="31"/>
      <c r="IX117" s="38" t="e">
        <v>#VALUE!</v>
      </c>
      <c r="IY117" s="38" t="e">
        <v>#VALUE!</v>
      </c>
      <c r="IZ117" s="36">
        <f>COUNTIFS(Inbound_Monitor!L:L,"Leaf",Inbound_Monitor!B:B,IZ$2)</f>
        <v>0</v>
      </c>
      <c r="JA117" s="36">
        <f>COUNTIFS(Inbound_Monitor!L:L,"Leaf",Inbound_Monitor!B:B,JA$2)</f>
        <v>0</v>
      </c>
      <c r="JB117" s="36">
        <f>COUNTIFS(Inbound_Monitor!L:L,"Leaf",Inbound_Monitor!B:B,JB$2)</f>
        <v>0</v>
      </c>
      <c r="JC117" s="31"/>
      <c r="JD117" s="31"/>
      <c r="JE117" s="38">
        <f>COUNTIFS(Inbound_Monitor!L:L,"Leaf",Inbound_Monitor!B:B,JE$2)</f>
        <v>0</v>
      </c>
      <c r="JF117" s="36">
        <f>COUNTIFS(Inbound_Monitor!L:L,"Leaf",Inbound_Monitor!B:B,JF$2)</f>
        <v>0</v>
      </c>
      <c r="JG117" s="36">
        <f>COUNTIFS(Inbound_Monitor!L:L,"Leaf",Inbound_Monitor!B:B,JG$2)</f>
        <v>0</v>
      </c>
      <c r="JH117" s="36">
        <f>COUNTIFS(Inbound_Monitor!L:L,"Leaf",Inbound_Monitor!B:B,JH$2)</f>
        <v>0</v>
      </c>
      <c r="JI117" s="36">
        <f>COUNTIFS(Inbound_Monitor!L:L,"Leaf",Inbound_Monitor!B:B,JI$2)</f>
        <v>0</v>
      </c>
      <c r="JJ117" s="31"/>
      <c r="JK117" s="31"/>
      <c r="JL117" s="38">
        <f>COUNTIFS(Inbound_Monitor!L:L,"Leaf",Inbound_Monitor!B:B,JL$2)</f>
        <v>0</v>
      </c>
      <c r="JM117" s="36">
        <f>COUNTIFS(Inbound_Monitor!L:L,"Leaf",Inbound_Monitor!B:B,JM$2)</f>
        <v>0</v>
      </c>
      <c r="JN117" s="36">
        <f>COUNTIFS(Inbound_Monitor!L:L,"Leaf",Inbound_Monitor!B:B,JN$2)</f>
        <v>0</v>
      </c>
      <c r="JO117" s="36">
        <f>COUNTIFS(Inbound_Monitor!L:L,"Leaf",Inbound_Monitor!B:B,JO$2)</f>
        <v>0</v>
      </c>
      <c r="JP117" s="36">
        <f>COUNTIFS(Inbound_Monitor!L:L,"Leaf",Inbound_Monitor!B:B,JP$2)</f>
        <v>0</v>
      </c>
      <c r="JQ117" s="31"/>
      <c r="JR117" s="31"/>
      <c r="JS117" s="38">
        <f>COUNTIFS(Inbound_Monitor!L:L,"Leaf",Inbound_Monitor!B:B,JS$2)</f>
        <v>0</v>
      </c>
      <c r="JT117" s="36">
        <f>COUNTIFS(Inbound_Monitor!L:L,"Leaf",Inbound_Monitor!B:B,JT$2)</f>
        <v>0</v>
      </c>
      <c r="JU117" s="36">
        <f>COUNTIFS(Inbound_Monitor!L:L,"Leaf",Inbound_Monitor!B:B,JU$2)</f>
        <v>0</v>
      </c>
      <c r="JV117" s="36">
        <f>COUNTIFS(Inbound_Monitor!L:L,"Leaf",Inbound_Monitor!B:B,JV$2)</f>
        <v>0</v>
      </c>
      <c r="JW117" s="36">
        <f>COUNTIFS(Inbound_Monitor!L:L,"Leaf",Inbound_Monitor!B:B,JW$2)</f>
        <v>0</v>
      </c>
      <c r="JX117" s="31"/>
      <c r="JY117" s="31"/>
      <c r="JZ117" s="38">
        <f>COUNTIFS(Inbound_Monitor!L:L,"Leaf",Inbound_Monitor!B:B,JZ$2)</f>
        <v>0</v>
      </c>
      <c r="KA117" s="36">
        <f>COUNTIFS(Inbound_Monitor!L:L,"Leaf",Inbound_Monitor!B:B,KA$2)</f>
        <v>0</v>
      </c>
      <c r="KB117" s="36">
        <f>COUNTIFS(Inbound_Monitor!L:L,"Leaf",Inbound_Monitor!B:B,KB$2)</f>
        <v>0</v>
      </c>
      <c r="KC117" s="36">
        <f>COUNTIFS(Inbound_Monitor!L:L,"Leaf",Inbound_Monitor!B:B,KC$2)</f>
        <v>0</v>
      </c>
      <c r="KD117" s="36">
        <f>COUNTIFS(Inbound_Monitor!L:L,"Leaf",Inbound_Monitor!B:B,KD$2)</f>
        <v>0</v>
      </c>
      <c r="KE117" s="31"/>
      <c r="KF117" s="31"/>
      <c r="KG117" s="38">
        <f>COUNTIFS(Inbound_Monitor!L:L,"Leaf",Inbound_Monitor!B:B,KG$2)</f>
        <v>0</v>
      </c>
      <c r="KH117" s="36">
        <f>COUNTIFS(Inbound_Monitor!L:L,"Leaf",Inbound_Monitor!B:B,KH$2)</f>
        <v>0</v>
      </c>
      <c r="KI117" s="36">
        <f>COUNTIFS(Inbound_Monitor!L:L,"Leaf",Inbound_Monitor!B:B,KI$2)</f>
        <v>0</v>
      </c>
      <c r="KJ117" s="36">
        <f>COUNTIFS(Inbound_Monitor!L:L,"Leaf",Inbound_Monitor!B:B,KJ$2)</f>
        <v>0</v>
      </c>
      <c r="KK117" s="36">
        <f>COUNTIFS(Inbound_Monitor!L:L,"Leaf",Inbound_Monitor!B:B,KK$2)</f>
        <v>0</v>
      </c>
      <c r="KL117" s="31"/>
      <c r="KM117" s="31"/>
      <c r="KN117" s="38">
        <f>COUNTIFS(Inbound_Monitor!L:L,"Leaf",Inbound_Monitor!B:B,KN$2)</f>
        <v>0</v>
      </c>
      <c r="KO117" s="36">
        <f>COUNTIFS(Inbound_Monitor!L:L,"Leaf",Inbound_Monitor!B:B,KO$2)</f>
        <v>0</v>
      </c>
      <c r="KP117" s="36">
        <f>COUNTIFS(Inbound_Monitor!L:L,"Leaf",Inbound_Monitor!B:B,KP$2)</f>
        <v>0</v>
      </c>
      <c r="KQ117" s="36">
        <f>COUNTIFS(Inbound_Monitor!L:L,"Leaf",Inbound_Monitor!B:B,KQ$2)</f>
        <v>0</v>
      </c>
      <c r="KR117" s="36">
        <f>COUNTIFS(Inbound_Monitor!L:L,"Leaf",Inbound_Monitor!B:B,KR$2)</f>
        <v>0</v>
      </c>
      <c r="KS117" s="31"/>
      <c r="KT117" s="31"/>
      <c r="KU117" s="38">
        <f>COUNTIFS(Inbound_Monitor!L:L,"Leaf",Inbound_Monitor!B:B,KU$2)</f>
        <v>0</v>
      </c>
      <c r="KV117" s="36">
        <f>COUNTIFS(Inbound_Monitor!L:L,"Leaf",Inbound_Monitor!B:B,KV$2)</f>
        <v>0</v>
      </c>
      <c r="KW117" s="36">
        <f>COUNTIFS(Inbound_Monitor!L:L,"Leaf",Inbound_Monitor!B:B,KW$2)</f>
        <v>0</v>
      </c>
      <c r="KX117" s="36">
        <f>COUNTIFS(Inbound_Monitor!L:L,"Leaf",Inbound_Monitor!B:B,KX$2)</f>
        <v>0</v>
      </c>
      <c r="KY117" s="36">
        <f>COUNTIFS(Inbound_Monitor!L:L,"Leaf",Inbound_Monitor!B:B,KY$2)</f>
        <v>0</v>
      </c>
      <c r="KZ117" s="31"/>
      <c r="LA117" s="31"/>
      <c r="LB117" s="38">
        <f>COUNTIFS(Inbound_Monitor!L:L,"Leaf",Inbound_Monitor!B:B,LB$2)</f>
        <v>0</v>
      </c>
      <c r="LC117" s="36">
        <f>COUNTIFS(Inbound_Monitor!L:L,"Leaf",Inbound_Monitor!B:B,LC$2)</f>
        <v>0</v>
      </c>
      <c r="LD117" s="36">
        <f>COUNTIFS(Inbound_Monitor!L:L,"Leaf",Inbound_Monitor!B:B,LD$2)</f>
        <v>0</v>
      </c>
      <c r="LE117" s="36">
        <f>COUNTIFS(Inbound_Monitor!L:L,"Leaf",Inbound_Monitor!B:B,LE$2)</f>
        <v>0</v>
      </c>
      <c r="LF117" s="36">
        <f>COUNTIFS(Inbound_Monitor!L:L,"Leaf",Inbound_Monitor!B:B,LF$2)</f>
        <v>0</v>
      </c>
      <c r="LG117" s="31"/>
      <c r="LH117" s="31"/>
      <c r="LI117" s="38">
        <f>COUNTIFS(Inbound_Monitor!L:L,"Leaf",Inbound_Monitor!B:B,LI$2)</f>
        <v>0</v>
      </c>
      <c r="LJ117" s="36">
        <f>COUNTIFS(Inbound_Monitor!L:L,"Leaf",Inbound_Monitor!B:B,LJ$2)</f>
        <v>0</v>
      </c>
      <c r="LK117" s="36">
        <f>COUNTIFS(Inbound_Monitor!L:L,"Leaf",Inbound_Monitor!B:B,LK$2)</f>
        <v>0</v>
      </c>
      <c r="LL117" s="36">
        <f>COUNTIFS(Inbound_Monitor!L:L,"Leaf",Inbound_Monitor!B:B,LL$2)</f>
        <v>0</v>
      </c>
      <c r="LM117" s="36">
        <f>COUNTIFS(Inbound_Monitor!L:L,"Leaf",Inbound_Monitor!B:B,LM$2)</f>
        <v>0</v>
      </c>
      <c r="LN117" s="31"/>
      <c r="LO117" s="31"/>
      <c r="LP117" s="38">
        <f>COUNTIFS(Inbound_Monitor!L:L,"Leaf",Inbound_Monitor!B:B,LP$2)</f>
        <v>0</v>
      </c>
      <c r="LQ117" s="36">
        <f>COUNTIFS(Inbound_Monitor!L:L,"Leaf",Inbound_Monitor!B:B,LQ$2)</f>
        <v>0</v>
      </c>
      <c r="LR117" s="36">
        <f>COUNTIFS(Inbound_Monitor!L:L,"Leaf",Inbound_Monitor!B:B,LR$2)</f>
        <v>0</v>
      </c>
      <c r="LS117" s="36">
        <f>COUNTIFS(Inbound_Monitor!L:L,"Leaf",Inbound_Monitor!B:B,LS$2)</f>
        <v>0</v>
      </c>
      <c r="LT117" s="36">
        <f>COUNTIFS(Inbound_Monitor!L:L,"Leaf",Inbound_Monitor!B:B,LT$2)</f>
        <v>0</v>
      </c>
      <c r="LU117" s="31"/>
      <c r="LV117" s="31"/>
      <c r="LW117" s="38">
        <f>COUNTIFS(Inbound_Monitor!L:L,"Leaf",Inbound_Monitor!B:B,LW$2)</f>
        <v>0</v>
      </c>
      <c r="LX117" s="36">
        <f>COUNTIFS(Inbound_Monitor!L:L,"Leaf",Inbound_Monitor!B:B,LX$2)</f>
        <v>0</v>
      </c>
      <c r="LY117" s="36">
        <f>COUNTIFS(Inbound_Monitor!L:L,"Leaf",Inbound_Monitor!B:B,LY$2)</f>
        <v>0</v>
      </c>
      <c r="LZ117" s="36">
        <f>COUNTIFS(Inbound_Monitor!L:L,"Leaf",Inbound_Monitor!B:B,LZ$2)</f>
        <v>0</v>
      </c>
      <c r="MA117" s="36">
        <f>COUNTIFS(Inbound_Monitor!L:L,"Leaf",Inbound_Monitor!B:B,MA$2)</f>
        <v>0</v>
      </c>
      <c r="MB117" s="31"/>
      <c r="MC117" s="31"/>
      <c r="MD117" s="38">
        <f>COUNTIFS(Inbound_Monitor!L:L,"Leaf",Inbound_Monitor!B:B,MD$2)</f>
        <v>0</v>
      </c>
      <c r="ME117" s="36">
        <v>4</v>
      </c>
      <c r="MF117" s="36">
        <f>COUNTIFS(Inbound_Monitor!L:L,"Leaf",Inbound_Monitor!B:B,MF$2)</f>
        <v>0</v>
      </c>
      <c r="MG117" s="36">
        <f>COUNTIFS(Inbound_Monitor!L:L,"Leaf",Inbound_Monitor!B:B,MG$2)</f>
        <v>0</v>
      </c>
      <c r="MH117" s="36">
        <f>COUNTIFS(Inbound_Monitor!L:L,"Leaf",Inbound_Monitor!B:B,MH$2)</f>
        <v>0</v>
      </c>
      <c r="MI117" s="31"/>
      <c r="MJ117" s="31"/>
      <c r="MK117" s="38">
        <f>COUNTIFS(Inbound_Monitor!L:L,"Leaf",Inbound_Monitor!B:B,MK$2)</f>
        <v>0</v>
      </c>
      <c r="ML117" s="36">
        <f>COUNTIFS(Inbound_Monitor!L:L,"Leaf",Inbound_Monitor!B:B,ML$2)</f>
        <v>0</v>
      </c>
      <c r="MM117" s="36">
        <f>COUNTIFS(Inbound_Monitor!L:L,"Leaf",Inbound_Monitor!B:B,MM$2)</f>
        <v>0</v>
      </c>
      <c r="MN117" s="36">
        <f>COUNTIFS(Inbound_Monitor!L:L,"Leaf",Inbound_Monitor!B:B,MN$2)</f>
        <v>0</v>
      </c>
      <c r="MO117" s="36">
        <f>COUNTIFS(Inbound_Monitor!L:L,"Leaf",Inbound_Monitor!B:B,MO$2)</f>
        <v>0</v>
      </c>
      <c r="MP117" s="31"/>
      <c r="MQ117" s="31"/>
      <c r="MR117" s="38">
        <f>COUNTIFS(Inbound_Monitor!L:L,"Leaf",Inbound_Monitor!B:B,MR$2)</f>
        <v>1</v>
      </c>
      <c r="MS117" s="36">
        <f>COUNTIFS(Inbound_Monitor!L:L,"Leaf",Inbound_Monitor!B:B,MS$2)</f>
        <v>0</v>
      </c>
      <c r="MT117" s="36">
        <f>COUNTIFS(Inbound_Monitor!L:L,"Leaf",Inbound_Monitor!B:B,MT$2)</f>
        <v>0</v>
      </c>
      <c r="MU117" s="36">
        <f>COUNTIFS(Inbound_Monitor!L:L,"Leaf",Inbound_Monitor!B:B,MU$2)</f>
        <v>0</v>
      </c>
      <c r="MV117" s="36">
        <f>COUNTIFS(Inbound_Monitor!L:L,"Leaf",Inbound_Monitor!B:B,MV$2)</f>
        <v>0</v>
      </c>
      <c r="MW117" s="31"/>
      <c r="MX117" s="31"/>
      <c r="MY117" s="38">
        <f>COUNTIFS(Inbound_Monitor!L:L,"Leaf",Inbound_Monitor!B:B,MY$2)</f>
        <v>0</v>
      </c>
      <c r="MZ117" s="36">
        <f>COUNTIFS(Inbound_Monitor!L:L,"Leaf",Inbound_Monitor!B:B,MZ$2)</f>
        <v>0</v>
      </c>
      <c r="NA117" s="36">
        <f>COUNTIFS(Inbound_Monitor!L:L,"Leaf",Inbound_Monitor!B:B,NA$2)</f>
        <v>0</v>
      </c>
      <c r="NB117" s="36">
        <f>COUNTIFS(Inbound_Monitor!L:L,"Leaf",Inbound_Monitor!B:B,NB$2)</f>
        <v>0</v>
      </c>
      <c r="NC117" s="36">
        <f>COUNTIFS(Inbound_Monitor!L:L,"Leaf",Inbound_Monitor!B:B,NC$2)</f>
        <v>0</v>
      </c>
      <c r="ND117" s="31"/>
      <c r="NE117" s="31"/>
      <c r="NF117" s="16" t="s">
        <v>759</v>
      </c>
    </row>
    <row r="118" spans="1:370" s="109" customFormat="1" ht="15.75" x14ac:dyDescent="0.25">
      <c r="A118" s="100" t="s">
        <v>916</v>
      </c>
      <c r="B118" s="23" t="s">
        <v>917</v>
      </c>
      <c r="C118" s="34">
        <v>4</v>
      </c>
      <c r="D118" s="35" t="s">
        <v>844</v>
      </c>
      <c r="E118" s="56">
        <f>MAX(G118:NC118)</f>
        <v>0</v>
      </c>
      <c r="F118" s="36">
        <f>COUNTIFS(Inbound_Monitor!L:L,"Leaf",Inbound_Monitor!E:E,F$2,Inbound_Monitor!M:M,"Entladen")</f>
        <v>0</v>
      </c>
      <c r="G118" s="36">
        <f>COUNTIFS(Inbound_Monitor!L:L,"Leaf",Inbound_Monitor!E:E,G$2,Inbound_Monitor!M:M,"Entladen")</f>
        <v>0</v>
      </c>
      <c r="H118" s="36">
        <f>COUNTIFS(Inbound_Monitor!L:L,"Leaf",Inbound_Monitor!E:E,H$2,Inbound_Monitor!M:M,"Entladen")</f>
        <v>0</v>
      </c>
      <c r="I118" s="37">
        <f>COUNTIFS(Inbound_Monitor!L:L,"Leaf",Inbound_Monitor!E:E,I$2,Inbound_Monitor!M:M,"Entladen")</f>
        <v>0</v>
      </c>
      <c r="J118" s="31"/>
      <c r="K118" s="31"/>
      <c r="L118" s="31"/>
      <c r="M118" s="38">
        <f>COUNTIFS(Inbound_Monitor!L:L,"Leaf",Inbound_Monitor!E:E,M$2,Inbound_Monitor!M:M,"Entladen")</f>
        <v>0</v>
      </c>
      <c r="N118" s="36">
        <f>COUNTIFS(Inbound_Monitor!L:L,"Leaf",Inbound_Monitor!E:E,N$2,Inbound_Monitor!M:M,"Entladen")</f>
        <v>0</v>
      </c>
      <c r="O118" s="36">
        <f>COUNTIFS(Inbound_Monitor!L:L,"Leaf",Inbound_Monitor!E:E,O$2,Inbound_Monitor!M:M,"Entladen")</f>
        <v>0</v>
      </c>
      <c r="P118" s="36">
        <f>COUNTIFS(Inbound_Monitor!L:L,"Leaf",Inbound_Monitor!E:E,P$2,Inbound_Monitor!M:M,"Entladen")</f>
        <v>0</v>
      </c>
      <c r="Q118" s="36">
        <f>COUNTIFS(Inbound_Monitor!L:L,"Leaf",Inbound_Monitor!E:E,Q$2,Inbound_Monitor!M:M,"Entladen")</f>
        <v>0</v>
      </c>
      <c r="R118" s="31"/>
      <c r="S118" s="31"/>
      <c r="T118" s="38">
        <f>COUNTIFS(Inbound_Monitor!L:L,"Leaf",Inbound_Monitor!E:E,T$2,Inbound_Monitor!M:M,"Entladen")</f>
        <v>0</v>
      </c>
      <c r="U118" s="36">
        <f>COUNTIFS(Inbound_Monitor!L:L,"Leaf",Inbound_Monitor!E:E,U$2,Inbound_Monitor!M:M,"Entladen")</f>
        <v>0</v>
      </c>
      <c r="V118" s="36">
        <f>COUNTIFS(Inbound_Monitor!L:L,"Leaf",Inbound_Monitor!E:E,V$2,Inbound_Monitor!M:M,"Entladen")</f>
        <v>0</v>
      </c>
      <c r="W118" s="36">
        <f>COUNTIFS(Inbound_Monitor!L:L,"Leaf",Inbound_Monitor!E:E,W$2,Inbound_Monitor!M:M,"Entladen")</f>
        <v>0</v>
      </c>
      <c r="X118" s="36">
        <f>COUNTIFS(Inbound_Monitor!L:L,"Leaf",Inbound_Monitor!E:E,X$2,Inbound_Monitor!M:M,"Entladen")</f>
        <v>0</v>
      </c>
      <c r="Y118" s="31"/>
      <c r="Z118" s="31"/>
      <c r="AA118" s="38">
        <f>COUNTIFS(Inbound_Monitor!L:L,"Leaf",Inbound_Monitor!E:E,AA$2,Inbound_Monitor!M:M,"Entladen")</f>
        <v>0</v>
      </c>
      <c r="AB118" s="36">
        <f>COUNTIFS(Inbound_Monitor!L:L,"Leaf",Inbound_Monitor!E:E,AB$2,Inbound_Monitor!M:M,"Entladen")</f>
        <v>0</v>
      </c>
      <c r="AC118" s="36">
        <f>COUNTIFS(Inbound_Monitor!L:L,"Leaf",Inbound_Monitor!E:E,AC$2,Inbound_Monitor!M:M,"Entladen")</f>
        <v>0</v>
      </c>
      <c r="AD118" s="36">
        <f>COUNTIFS(Inbound_Monitor!L:L,"Leaf",Inbound_Monitor!E:E,AD$2,Inbound_Monitor!M:M,"Entladen")</f>
        <v>0</v>
      </c>
      <c r="AE118" s="36">
        <f>COUNTIFS(Inbound_Monitor!L:L,"Leaf",Inbound_Monitor!E:E,AE$2,Inbound_Monitor!M:M,"Entladen")</f>
        <v>0</v>
      </c>
      <c r="AF118" s="31"/>
      <c r="AG118" s="31"/>
      <c r="AH118" s="38">
        <f>COUNTIFS(Inbound_Monitor!L:L,"Leaf",Inbound_Monitor!E:E,AH$2,Inbound_Monitor!M:M,"Entladen")</f>
        <v>0</v>
      </c>
      <c r="AI118" s="36">
        <f>COUNTIFS(Inbound_Monitor!L:L,"Leaf",Inbound_Monitor!E:E,AI$2,Inbound_Monitor!M:M,"Entladen")</f>
        <v>0</v>
      </c>
      <c r="AJ118" s="36">
        <f>COUNTIFS(Inbound_Monitor!L:L,"Leaf",Inbound_Monitor!E:E,AJ$2,Inbound_Monitor!M:M,"Entladen")</f>
        <v>0</v>
      </c>
      <c r="AK118" s="36">
        <f>COUNTIFS(Inbound_Monitor!L:L,"Leaf",Inbound_Monitor!E:E,AK$2,Inbound_Monitor!M:M,"Entladen")</f>
        <v>0</v>
      </c>
      <c r="AL118" s="36">
        <f>COUNTIFS(Inbound_Monitor!L:L,"Leaf",Inbound_Monitor!E:E,AL$2,Inbound_Monitor!M:M,"Entladen")</f>
        <v>0</v>
      </c>
      <c r="AM118" s="31"/>
      <c r="AN118" s="31"/>
      <c r="AO118" s="38">
        <f>COUNTIFS(Inbound_Monitor!L:L,"Leaf",Inbound_Monitor!E:E,AO$2,Inbound_Monitor!M:M,"Entladen")</f>
        <v>0</v>
      </c>
      <c r="AP118" s="36">
        <f>COUNTIFS(Inbound_Monitor!L:L,"Leaf",Inbound_Monitor!E:E,AP$2,Inbound_Monitor!M:M,"Entladen")</f>
        <v>0</v>
      </c>
      <c r="AQ118" s="36">
        <f>COUNTIFS(Inbound_Monitor!L:L,"Leaf",Inbound_Monitor!E:E,AQ$2,Inbound_Monitor!M:M,"Entladen")</f>
        <v>0</v>
      </c>
      <c r="AR118" s="36">
        <f>COUNTIFS(Inbound_Monitor!L:L,"Leaf",Inbound_Monitor!E:E,AR$2,Inbound_Monitor!M:M,"Entladen")</f>
        <v>0</v>
      </c>
      <c r="AS118" s="36">
        <f>COUNTIFS(Inbound_Monitor!L:L,"Leaf",Inbound_Monitor!E:E,AS$2,Inbound_Monitor!M:M,"Entladen")</f>
        <v>0</v>
      </c>
      <c r="AT118" s="31"/>
      <c r="AU118" s="31"/>
      <c r="AV118" s="38">
        <f>COUNTIFS(Inbound_Monitor!L:L,"Leaf",Inbound_Monitor!E:E,AV$2,Inbound_Monitor!M:M,"Entladen")</f>
        <v>0</v>
      </c>
      <c r="AW118" s="36">
        <f>COUNTIFS(Inbound_Monitor!L:L,"Leaf",Inbound_Monitor!E:E,AW$2,Inbound_Monitor!M:M,"Entladen")</f>
        <v>0</v>
      </c>
      <c r="AX118" s="36">
        <f>COUNTIFS(Inbound_Monitor!L:L,"Leaf",Inbound_Monitor!E:E,AX$2,Inbound_Monitor!M:M,"Entladen")</f>
        <v>0</v>
      </c>
      <c r="AY118" s="36">
        <f>COUNTIFS(Inbound_Monitor!L:L,"Leaf",Inbound_Monitor!E:E,AY$2,Inbound_Monitor!M:M,"Entladen")</f>
        <v>0</v>
      </c>
      <c r="AZ118" s="36">
        <f>COUNTIFS(Inbound_Monitor!L:L,"Leaf",Inbound_Monitor!E:E,AZ$2,Inbound_Monitor!M:M,"Entladen")</f>
        <v>0</v>
      </c>
      <c r="BA118" s="31"/>
      <c r="BB118" s="31"/>
      <c r="BC118" s="38">
        <f>COUNTIFS(Inbound_Monitor!L:L,"Leaf",Inbound_Monitor!E:E,BC$2,Inbound_Monitor!M:M,"Entladen")</f>
        <v>0</v>
      </c>
      <c r="BD118" s="36">
        <f>COUNTIFS(Inbound_Monitor!L:L,"Leaf",Inbound_Monitor!E:E,BD$2,Inbound_Monitor!M:M,"Entladen")</f>
        <v>0</v>
      </c>
      <c r="BE118" s="36">
        <f>COUNTIFS(Inbound_Monitor!L:L,"Leaf",Inbound_Monitor!E:E,BE$2,Inbound_Monitor!M:M,"Entladen")</f>
        <v>0</v>
      </c>
      <c r="BF118" s="36">
        <f>COUNTIFS(Inbound_Monitor!L:L,"Leaf",Inbound_Monitor!E:E,BF$2,Inbound_Monitor!M:M,"Entladen")</f>
        <v>0</v>
      </c>
      <c r="BG118" s="36">
        <f>COUNTIFS(Inbound_Monitor!L:L,"Leaf",Inbound_Monitor!E:E,BG$2,Inbound_Monitor!M:M,"Entladen")</f>
        <v>0</v>
      </c>
      <c r="BH118" s="31"/>
      <c r="BI118" s="31"/>
      <c r="BJ118" s="38">
        <f>COUNTIFS(Inbound_Monitor!L:L,"Leaf",Inbound_Monitor!E:E,BJ$2,Inbound_Monitor!M:M,"Entladen")</f>
        <v>0</v>
      </c>
      <c r="BK118" s="36">
        <f>COUNTIFS(Inbound_Monitor!L:L,"Leaf",Inbound_Monitor!E:E,BK$2,Inbound_Monitor!M:M,"Entladen")</f>
        <v>0</v>
      </c>
      <c r="BL118" s="36">
        <f>COUNTIFS(Inbound_Monitor!L:L,"Leaf",Inbound_Monitor!E:E,BL$2,Inbound_Monitor!M:M,"Entladen")</f>
        <v>0</v>
      </c>
      <c r="BM118" s="36">
        <f>COUNTIFS(Inbound_Monitor!L:L,"Leaf",Inbound_Monitor!E:E,BM$2,Inbound_Monitor!M:M,"Entladen")</f>
        <v>0</v>
      </c>
      <c r="BN118" s="36">
        <f>COUNTIFS(Inbound_Monitor!L:L,"Leaf",Inbound_Monitor!E:E,BN$2,Inbound_Monitor!M:M,"Entladen")</f>
        <v>0</v>
      </c>
      <c r="BO118" s="31"/>
      <c r="BP118" s="31"/>
      <c r="BQ118" s="38">
        <f>COUNTIFS(Inbound_Monitor!L:L,"Leaf",Inbound_Monitor!E:E,BQ$2,Inbound_Monitor!M:M,"Entladen")</f>
        <v>0</v>
      </c>
      <c r="BR118" s="36">
        <f>COUNTIFS(Inbound_Monitor!L:L,"Leaf",Inbound_Monitor!E:E,BR$2,Inbound_Monitor!M:M,"Entladen")</f>
        <v>0</v>
      </c>
      <c r="BS118" s="36">
        <f>COUNTIFS(Inbound_Monitor!L:L,"Leaf",Inbound_Monitor!E:E,BS$2,Inbound_Monitor!M:M,"Entladen")</f>
        <v>0</v>
      </c>
      <c r="BT118" s="36">
        <f>COUNTIFS(Inbound_Monitor!L:L,"Leaf",Inbound_Monitor!E:E,BT$2,Inbound_Monitor!M:M,"Entladen")</f>
        <v>0</v>
      </c>
      <c r="BU118" s="36">
        <f>COUNTIFS(Inbound_Monitor!L:L,"Leaf",Inbound_Monitor!E:E,BU$2,Inbound_Monitor!M:M,"Entladen")</f>
        <v>0</v>
      </c>
      <c r="BV118" s="31"/>
      <c r="BW118" s="31"/>
      <c r="BX118" s="38">
        <f>COUNTIFS(Inbound_Monitor!L:L,"Leaf",Inbound_Monitor!E:E,BX$2,Inbound_Monitor!M:M,"Entladen")</f>
        <v>0</v>
      </c>
      <c r="BY118" s="36">
        <f>COUNTIFS(Inbound_Monitor!L:L,"Leaf",Inbound_Monitor!E:E,BY$2,Inbound_Monitor!M:M,"Entladen")</f>
        <v>0</v>
      </c>
      <c r="BZ118" s="36">
        <f>COUNTIFS(Inbound_Monitor!L:L,"Leaf",Inbound_Monitor!E:E,BZ$2,Inbound_Monitor!M:M,"Entladen")</f>
        <v>0</v>
      </c>
      <c r="CA118" s="36">
        <f>COUNTIFS(Inbound_Monitor!L:L,"Leaf",Inbound_Monitor!E:E,CA$2,Inbound_Monitor!M:M,"Entladen")</f>
        <v>0</v>
      </c>
      <c r="CB118" s="36">
        <f>COUNTIFS(Inbound_Monitor!L:L,"Leaf",Inbound_Monitor!E:E,CB$2,Inbound_Monitor!M:M,"Entladen")</f>
        <v>0</v>
      </c>
      <c r="CC118" s="31"/>
      <c r="CD118" s="31"/>
      <c r="CE118" s="38">
        <f>COUNTIFS(Inbound_Monitor!L:L,"Leaf",Inbound_Monitor!E:E,CE$2,Inbound_Monitor!M:M,"Entladen")</f>
        <v>0</v>
      </c>
      <c r="CF118" s="36">
        <f>COUNTIFS(Inbound_Monitor!L:L,"Leaf",Inbound_Monitor!E:E,CF$2,Inbound_Monitor!M:M,"Entladen")</f>
        <v>0</v>
      </c>
      <c r="CG118" s="36">
        <f>COUNTIFS(Inbound_Monitor!L:L,"Leaf",Inbound_Monitor!E:E,CG$2,Inbound_Monitor!M:M,"Entladen")</f>
        <v>0</v>
      </c>
      <c r="CH118" s="36">
        <f>COUNTIFS(Inbound_Monitor!L:L,"Leaf",Inbound_Monitor!E:E,CH$2,Inbound_Monitor!M:M,"Entladen")</f>
        <v>0</v>
      </c>
      <c r="CI118" s="36">
        <f>COUNTIFS(Inbound_Monitor!L:L,"Leaf",Inbound_Monitor!E:E,CI$2,Inbound_Monitor!M:M,"Entladen")</f>
        <v>0</v>
      </c>
      <c r="CJ118" s="31"/>
      <c r="CK118" s="31"/>
      <c r="CL118" s="38">
        <f>COUNTIFS(Inbound_Monitor!L:L,"Leaf",Inbound_Monitor!E:E,CL$2,Inbound_Monitor!M:M,"Entladen")</f>
        <v>0</v>
      </c>
      <c r="CM118" s="36">
        <f>COUNTIFS(Inbound_Monitor!L:L,"Leaf",Inbound_Monitor!E:E,CM$2,Inbound_Monitor!M:M,"Entladen")</f>
        <v>0</v>
      </c>
      <c r="CN118" s="36">
        <f>COUNTIFS(Inbound_Monitor!L:L,"Leaf",Inbound_Monitor!E:E,CN$2,Inbound_Monitor!M:M,"Entladen")</f>
        <v>0</v>
      </c>
      <c r="CO118" s="36">
        <f>COUNTIFS(Inbound_Monitor!L:L,"Leaf",Inbound_Monitor!E:E,CO$2,Inbound_Monitor!M:M,"Entladen")</f>
        <v>0</v>
      </c>
      <c r="CP118" s="36">
        <f>COUNTIFS(Inbound_Monitor!L:L,"Leaf",Inbound_Monitor!E:E,CP$2,Inbound_Monitor!M:M,"Entladen")</f>
        <v>0</v>
      </c>
      <c r="CQ118" s="31"/>
      <c r="CR118" s="31"/>
      <c r="CS118" s="38">
        <f>COUNTIFS(Inbound_Monitor!L:L,"Leaf",Inbound_Monitor!E:E,CS$2,Inbound_Monitor!M:M,"Entladen")</f>
        <v>0</v>
      </c>
      <c r="CT118" s="36">
        <f>COUNTIFS(Inbound_Monitor!L:L,"Leaf",Inbound_Monitor!E:E,CT$2,Inbound_Monitor!M:M,"Entladen")</f>
        <v>0</v>
      </c>
      <c r="CU118" s="36">
        <f>COUNTIFS(Inbound_Monitor!L:L,"Leaf",Inbound_Monitor!E:E,CU$2,Inbound_Monitor!M:M,"Entladen")</f>
        <v>0</v>
      </c>
      <c r="CV118" s="36">
        <f>COUNTIFS(Inbound_Monitor!L:L,"Leaf",Inbound_Monitor!E:E,CV$2,Inbound_Monitor!M:M,"Entladen")</f>
        <v>0</v>
      </c>
      <c r="CW118" s="36">
        <f>COUNTIFS(Inbound_Monitor!L:L,"Leaf",Inbound_Monitor!E:E,CW$2,Inbound_Monitor!M:M,"Entladen")</f>
        <v>0</v>
      </c>
      <c r="CX118" s="31"/>
      <c r="CY118" s="31"/>
      <c r="CZ118" s="38">
        <f>COUNTIFS(Inbound_Monitor!L:L,"Leaf",Inbound_Monitor!E:E,CZ$2,Inbound_Monitor!M:M,"Entladen")</f>
        <v>0</v>
      </c>
      <c r="DA118" s="36">
        <f>COUNTIFS(Inbound_Monitor!L:L,"Leaf",Inbound_Monitor!E:E,DA$2,Inbound_Monitor!M:M,"Entladen")</f>
        <v>0</v>
      </c>
      <c r="DB118" s="36">
        <f>COUNTIFS(Inbound_Monitor!L:L,"Leaf",Inbound_Monitor!E:E,DB$2,Inbound_Monitor!M:M,"Entladen")</f>
        <v>0</v>
      </c>
      <c r="DC118" s="36">
        <f>COUNTIFS(Inbound_Monitor!L:L,"Leaf",Inbound_Monitor!E:E,DC$2,Inbound_Monitor!M:M,"Entladen")</f>
        <v>0</v>
      </c>
      <c r="DD118" s="36">
        <f>COUNTIFS(Inbound_Monitor!L:L,"Leaf",Inbound_Monitor!E:E,DD$2,Inbound_Monitor!M:M,"Entladen")</f>
        <v>0</v>
      </c>
      <c r="DE118" s="31"/>
      <c r="DF118" s="31"/>
      <c r="DG118" s="38">
        <f>COUNTIFS(Inbound_Monitor!L:L,"Leaf",Inbound_Monitor!E:E,DG$2,Inbound_Monitor!M:M,"Entladen")</f>
        <v>0</v>
      </c>
      <c r="DH118" s="36">
        <f>COUNTIFS(Inbound_Monitor!L:L,"Leaf",Inbound_Monitor!E:E,DH$2,Inbound_Monitor!M:M,"Entladen")</f>
        <v>0</v>
      </c>
      <c r="DI118" s="36">
        <f>COUNTIFS(Inbound_Monitor!L:L,"Leaf",Inbound_Monitor!E:E,DI$2,Inbound_Monitor!M:M,"Entladen")</f>
        <v>0</v>
      </c>
      <c r="DJ118" s="36">
        <f>COUNTIFS(Inbound_Monitor!L:L,"Leaf",Inbound_Monitor!E:E,DJ$2,Inbound_Monitor!M:M,"Entladen")</f>
        <v>0</v>
      </c>
      <c r="DK118" s="36">
        <f>COUNTIFS(Inbound_Monitor!L:L,"Leaf",Inbound_Monitor!E:E,DK$2,Inbound_Monitor!M:M,"Entladen")</f>
        <v>0</v>
      </c>
      <c r="DL118" s="31"/>
      <c r="DM118" s="31"/>
      <c r="DN118" s="38">
        <f>COUNTIFS(Inbound_Monitor!L:L,"Leaf",Inbound_Monitor!E:E,DN$2,Inbound_Monitor!M:M,"Entladen")</f>
        <v>0</v>
      </c>
      <c r="DO118" s="36">
        <f>COUNTIFS(Inbound_Monitor!L:L,"Leaf",Inbound_Monitor!E:E,DO$2,Inbound_Monitor!M:M,"Entladen")</f>
        <v>0</v>
      </c>
      <c r="DP118" s="36">
        <f>COUNTIFS(Inbound_Monitor!L:L,"Leaf",Inbound_Monitor!E:E,DP$2,Inbound_Monitor!M:M,"Entladen")</f>
        <v>0</v>
      </c>
      <c r="DQ118" s="36">
        <f>COUNTIFS(Inbound_Monitor!L:L,"Leaf",Inbound_Monitor!E:E,DQ$2,Inbound_Monitor!M:M,"Entladen")</f>
        <v>0</v>
      </c>
      <c r="DR118" s="36">
        <f>COUNTIFS(Inbound_Monitor!L:L,"Leaf",Inbound_Monitor!E:E,DR$2,Inbound_Monitor!M:M,"Entladen")</f>
        <v>0</v>
      </c>
      <c r="DS118" s="31"/>
      <c r="DT118" s="31"/>
      <c r="DU118" s="38">
        <f>COUNTIFS(Inbound_Monitor!L:L,"Leaf",Inbound_Monitor!E:E,DU$2,Inbound_Monitor!M:M,"Entladen")</f>
        <v>0</v>
      </c>
      <c r="DV118" s="36">
        <f>COUNTIFS(Inbound_Monitor!L:L,"Leaf",Inbound_Monitor!E:E,DV$2,Inbound_Monitor!M:M,"Entladen")</f>
        <v>0</v>
      </c>
      <c r="DW118" s="36">
        <f>COUNTIFS(Inbound_Monitor!L:L,"Leaf",Inbound_Monitor!E:E,DW$2,Inbound_Monitor!M:M,"Entladen")</f>
        <v>0</v>
      </c>
      <c r="DX118" s="36">
        <f>COUNTIFS(Inbound_Monitor!L:L,"Leaf",Inbound_Monitor!E:E,DX$2,Inbound_Monitor!M:M,"Entladen")</f>
        <v>0</v>
      </c>
      <c r="DY118" s="36">
        <f>COUNTIFS(Inbound_Monitor!L:L,"Leaf",Inbound_Monitor!E:E,DY$2,Inbound_Monitor!M:M,"Entladen")</f>
        <v>0</v>
      </c>
      <c r="DZ118" s="31"/>
      <c r="EA118" s="31"/>
      <c r="EB118" s="38">
        <f>COUNTIFS(Inbound_Monitor!L:L,"Leaf",Inbound_Monitor!E:E,EB$2,Inbound_Monitor!M:M,"Entladen")</f>
        <v>0</v>
      </c>
      <c r="EC118" s="36">
        <f>COUNTIFS(Inbound_Monitor!L:L,"Leaf",Inbound_Monitor!E:E,EC$2,Inbound_Monitor!M:M,"Entladen")</f>
        <v>0</v>
      </c>
      <c r="ED118" s="36">
        <f>COUNTIFS(Inbound_Monitor!L:L,"Leaf",Inbound_Monitor!E:E,ED$2,Inbound_Monitor!M:M,"Entladen")</f>
        <v>0</v>
      </c>
      <c r="EE118" s="36">
        <f>COUNTIFS(Inbound_Monitor!L:L,"Leaf",Inbound_Monitor!E:E,EE$2,Inbound_Monitor!M:M,"Entladen")</f>
        <v>0</v>
      </c>
      <c r="EF118" s="36">
        <f>COUNTIFS(Inbound_Monitor!L:L,"Leaf",Inbound_Monitor!E:E,EF$2,Inbound_Monitor!M:M,"Entladen")</f>
        <v>0</v>
      </c>
      <c r="EG118" s="31"/>
      <c r="EH118" s="31"/>
      <c r="EI118" s="38">
        <f>COUNTIFS(Inbound_Monitor!L:L,"Leaf",Inbound_Monitor!E:E,EI$2,Inbound_Monitor!M:M,"Entladen")</f>
        <v>0</v>
      </c>
      <c r="EJ118" s="36">
        <f>COUNTIFS(Inbound_Monitor!L:L,"Leaf",Inbound_Monitor!E:E,EJ$2,Inbound_Monitor!M:M,"Entladen")</f>
        <v>0</v>
      </c>
      <c r="EK118" s="36">
        <f>COUNTIFS(Inbound_Monitor!L:L,"Leaf",Inbound_Monitor!E:E,EK$2,Inbound_Monitor!M:M,"Entladen")</f>
        <v>0</v>
      </c>
      <c r="EL118" s="36">
        <f>COUNTIFS(Inbound_Monitor!L:L,"Leaf",Inbound_Monitor!E:E,EL$2,Inbound_Monitor!M:M,"Entladen")</f>
        <v>0</v>
      </c>
      <c r="EM118" s="36">
        <f>COUNTIFS(Inbound_Monitor!L:L,"Leaf",Inbound_Monitor!E:E,EM$2,Inbound_Monitor!M:M,"Entladen")</f>
        <v>0</v>
      </c>
      <c r="EN118" s="31"/>
      <c r="EO118" s="31"/>
      <c r="EP118" s="38">
        <f>COUNTIFS(Inbound_Monitor!L:L,"Leaf",Inbound_Monitor!E:E,EP$2,Inbound_Monitor!M:M,"Entladen")</f>
        <v>0</v>
      </c>
      <c r="EQ118" s="36">
        <f>COUNTIFS(Inbound_Monitor!L:L,"Leaf",Inbound_Monitor!E:E,EQ$2,Inbound_Monitor!M:M,"Entladen")</f>
        <v>0</v>
      </c>
      <c r="ER118" s="36">
        <f>COUNTIFS(Inbound_Monitor!L:L,"Leaf",Inbound_Monitor!E:E,ER$2,Inbound_Monitor!M:M,"Entladen")</f>
        <v>0</v>
      </c>
      <c r="ES118" s="36">
        <f>COUNTIFS(Inbound_Monitor!L:L,"Leaf",Inbound_Monitor!E:E,ES$2,Inbound_Monitor!M:M,"Entladen")</f>
        <v>0</v>
      </c>
      <c r="ET118" s="36">
        <f>COUNTIFS(Inbound_Monitor!L:L,"Leaf",Inbound_Monitor!E:E,ET$2,Inbound_Monitor!M:M,"Entladen")</f>
        <v>0</v>
      </c>
      <c r="EU118" s="31"/>
      <c r="EV118" s="31"/>
      <c r="EW118" s="38">
        <f>COUNTIFS(Inbound_Monitor!L:L,"Leaf",Inbound_Monitor!E:E,EW$2,Inbound_Monitor!M:M,"Entladen")</f>
        <v>0</v>
      </c>
      <c r="EX118" s="36">
        <f>COUNTIFS(Inbound_Monitor!L:L,"Leaf",Inbound_Monitor!E:E,EX$2,Inbound_Monitor!M:M,"Entladen")</f>
        <v>0</v>
      </c>
      <c r="EY118" s="36">
        <f>COUNTIFS(Inbound_Monitor!L:L,"Leaf",Inbound_Monitor!E:E,EY$2,Inbound_Monitor!M:M,"Entladen")</f>
        <v>0</v>
      </c>
      <c r="EZ118" s="36">
        <f>COUNTIFS(Inbound_Monitor!L:L,"Leaf",Inbound_Monitor!E:E,EZ$2,Inbound_Monitor!M:M,"Entladen")</f>
        <v>0</v>
      </c>
      <c r="FA118" s="36">
        <f>COUNTIFS(Inbound_Monitor!L:L,"Leaf",Inbound_Monitor!E:E,FA$2,Inbound_Monitor!M:M,"Entladen")</f>
        <v>0</v>
      </c>
      <c r="FB118" s="31"/>
      <c r="FC118" s="31"/>
      <c r="FD118" s="38">
        <f>COUNTIFS(Inbound_Monitor!L:L,"Leaf",Inbound_Monitor!E:E,FD$2,Inbound_Monitor!M:M,"Entladen")</f>
        <v>0</v>
      </c>
      <c r="FE118" s="36">
        <f>COUNTIFS(Inbound_Monitor!L:L,"Leaf",Inbound_Monitor!E:E,FE$2,Inbound_Monitor!M:M,"Entladen")</f>
        <v>0</v>
      </c>
      <c r="FF118" s="36">
        <f>COUNTIFS(Inbound_Monitor!L:L,"Leaf",Inbound_Monitor!E:E,FF$2,Inbound_Monitor!M:M,"Entladen")</f>
        <v>0</v>
      </c>
      <c r="FG118" s="36">
        <f>COUNTIFS(Inbound_Monitor!L:L,"Leaf",Inbound_Monitor!E:E,FG$2,Inbound_Monitor!M:M,"Entladen")</f>
        <v>0</v>
      </c>
      <c r="FH118" s="36">
        <f>COUNTIFS(Inbound_Monitor!L:L,"Leaf",Inbound_Monitor!E:E,FH$2,Inbound_Monitor!M:M,"Entladen")</f>
        <v>0</v>
      </c>
      <c r="FI118" s="31"/>
      <c r="FJ118" s="31"/>
      <c r="FK118" s="38">
        <f>COUNTIFS(Inbound_Monitor!L:L,"Leaf",Inbound_Monitor!E:E,FK$2,Inbound_Monitor!M:M,"Entladen")</f>
        <v>0</v>
      </c>
      <c r="FL118" s="36">
        <f>COUNTIFS(Inbound_Monitor!L:L,"Leaf",Inbound_Monitor!E:E,FL$2,Inbound_Monitor!M:M,"Entladen")</f>
        <v>0</v>
      </c>
      <c r="FM118" s="36">
        <f>COUNTIFS(Inbound_Monitor!L:L,"Leaf",Inbound_Monitor!E:E,FM$2,Inbound_Monitor!M:M,"Entladen")</f>
        <v>0</v>
      </c>
      <c r="FN118" s="36">
        <f>COUNTIFS(Inbound_Monitor!L:L,"Leaf",Inbound_Monitor!E:E,FN$2,Inbound_Monitor!M:M,"Entladen")</f>
        <v>0</v>
      </c>
      <c r="FO118" s="36">
        <f>COUNTIFS(Inbound_Monitor!L:L,"Leaf",Inbound_Monitor!E:E,FO$2,Inbound_Monitor!M:M,"Entladen")</f>
        <v>0</v>
      </c>
      <c r="FP118" s="31"/>
      <c r="FQ118" s="31"/>
      <c r="FR118" s="38">
        <f>COUNTIFS(Inbound_Monitor!L:L,"Leaf",Inbound_Monitor!E:E,FR$2,Inbound_Monitor!M:M,"Entladen")</f>
        <v>0</v>
      </c>
      <c r="FS118" s="36">
        <f>COUNTIFS(Inbound_Monitor!L:L,"Leaf",Inbound_Monitor!E:E,FS$2,Inbound_Monitor!M:M,"Entladen")</f>
        <v>0</v>
      </c>
      <c r="FT118" s="36">
        <f>COUNTIFS(Inbound_Monitor!L:L,"Leaf",Inbound_Monitor!E:E,FT$2,Inbound_Monitor!M:M,"Entladen")</f>
        <v>0</v>
      </c>
      <c r="FU118" s="36">
        <f>COUNTIFS(Inbound_Monitor!L:L,"Leaf",Inbound_Monitor!E:E,FU$2,Inbound_Monitor!M:M,"Entladen")</f>
        <v>0</v>
      </c>
      <c r="FV118" s="36">
        <f>COUNTIFS(Inbound_Monitor!L:L,"Leaf",Inbound_Monitor!E:E,FV$2,Inbound_Monitor!M:M,"Entladen")</f>
        <v>0</v>
      </c>
      <c r="FW118" s="31"/>
      <c r="FX118" s="31"/>
      <c r="FY118" s="38">
        <f>COUNTIFS(Inbound_Monitor!L:L,"Leaf",Inbound_Monitor!E:E,FY$2,Inbound_Monitor!M:M,"Entladen")</f>
        <v>0</v>
      </c>
      <c r="FZ118" s="36">
        <f>COUNTIFS(Inbound_Monitor!L:L,"Leaf",Inbound_Monitor!E:E,FZ$2,Inbound_Monitor!M:M,"Entladen")</f>
        <v>0</v>
      </c>
      <c r="GA118" s="36">
        <f>COUNTIFS(Inbound_Monitor!L:L,"Leaf",Inbound_Monitor!E:E,GA$2,Inbound_Monitor!M:M,"Entladen")</f>
        <v>0</v>
      </c>
      <c r="GB118" s="36">
        <f>COUNTIFS(Inbound_Monitor!L:L,"Leaf",Inbound_Monitor!E:E,GB$2,Inbound_Monitor!M:M,"Entladen")</f>
        <v>0</v>
      </c>
      <c r="GC118" s="36">
        <f>COUNTIFS(Inbound_Monitor!L:L,"Leaf",Inbound_Monitor!E:E,GC$2,Inbound_Monitor!M:M,"Entladen")</f>
        <v>0</v>
      </c>
      <c r="GD118" s="31"/>
      <c r="GE118" s="31"/>
      <c r="GF118" s="38">
        <f>COUNTIFS(Inbound_Monitor!L:L,"Leaf",Inbound_Monitor!E:E,GF$2,Inbound_Monitor!M:M,"Entladen")</f>
        <v>0</v>
      </c>
      <c r="GG118" s="36">
        <f>COUNTIFS(Inbound_Monitor!L:L,"Leaf",Inbound_Monitor!E:E,GG$2,Inbound_Monitor!M:M,"Entladen")</f>
        <v>0</v>
      </c>
      <c r="GH118" s="36">
        <f>COUNTIFS(Inbound_Monitor!L:L,"Leaf",Inbound_Monitor!E:E,GH$2,Inbound_Monitor!M:M,"Entladen")</f>
        <v>0</v>
      </c>
      <c r="GI118" s="36">
        <f>COUNTIFS(Inbound_Monitor!L:L,"Leaf",Inbound_Monitor!E:E,GI$2,Inbound_Monitor!M:M,"Entladen")</f>
        <v>0</v>
      </c>
      <c r="GJ118" s="36">
        <f>COUNTIFS(Inbound_Monitor!L:L,"Leaf",Inbound_Monitor!E:E,GJ$2,Inbound_Monitor!M:M,"Entladen")</f>
        <v>0</v>
      </c>
      <c r="GK118" s="31"/>
      <c r="GL118" s="31"/>
      <c r="GM118" s="38">
        <f>COUNTIFS(Inbound_Monitor!L:L,"Leaf",Inbound_Monitor!E:E,GM$2,Inbound_Monitor!M:M,"Entladen")</f>
        <v>0</v>
      </c>
      <c r="GN118" s="36">
        <f>COUNTIFS(Inbound_Monitor!L:L,"Leaf",Inbound_Monitor!E:E,GN$2,Inbound_Monitor!M:M,"Entladen")</f>
        <v>0</v>
      </c>
      <c r="GO118" s="36">
        <f>COUNTIFS(Inbound_Monitor!L:L,"Leaf",Inbound_Monitor!E:E,GO$2,Inbound_Monitor!M:M,"Entladen")</f>
        <v>0</v>
      </c>
      <c r="GP118" s="36">
        <f>COUNTIFS(Inbound_Monitor!L:L,"Leaf",Inbound_Monitor!E:E,GP$2,Inbound_Monitor!M:M,"Entladen")</f>
        <v>0</v>
      </c>
      <c r="GQ118" s="36">
        <f>COUNTIFS(Inbound_Monitor!L:L,"Leaf",Inbound_Monitor!E:E,GQ$2,Inbound_Monitor!M:M,"Entladen")</f>
        <v>0</v>
      </c>
      <c r="GR118" s="31"/>
      <c r="GS118" s="31"/>
      <c r="GT118" s="38">
        <f>COUNTIFS(Inbound_Monitor!L:L,"Leaf",Inbound_Monitor!E:E,GT$2,Inbound_Monitor!M:M,"Entladen")</f>
        <v>0</v>
      </c>
      <c r="GU118" s="36">
        <f>COUNTIFS(Inbound_Monitor!L:L,"Leaf",Inbound_Monitor!E:E,GU$2,Inbound_Monitor!M:M,"Entladen")</f>
        <v>0</v>
      </c>
      <c r="GV118" s="36">
        <f>COUNTIFS(Inbound_Monitor!L:L,"Leaf",Inbound_Monitor!E:E,GV$2,Inbound_Monitor!M:M,"Entladen")</f>
        <v>0</v>
      </c>
      <c r="GW118" s="36">
        <f>COUNTIFS(Inbound_Monitor!L:L,"Leaf",Inbound_Monitor!E:E,GW$2,Inbound_Monitor!M:M,"Entladen")</f>
        <v>0</v>
      </c>
      <c r="GX118" s="36">
        <f>COUNTIFS(Inbound_Monitor!L:L,"Leaf",Inbound_Monitor!E:E,GX$2,Inbound_Monitor!M:M,"Entladen")</f>
        <v>0</v>
      </c>
      <c r="GY118" s="31"/>
      <c r="GZ118" s="31"/>
      <c r="HA118" s="38">
        <f>COUNTIFS(Inbound_Monitor!L:L,"Leaf",Inbound_Monitor!E:E,HA$2,Inbound_Monitor!M:M,"Entladen")</f>
        <v>0</v>
      </c>
      <c r="HB118" s="36">
        <f>COUNTIFS(Inbound_Monitor!L:L,"Leaf",Inbound_Monitor!E:E,HB$2,Inbound_Monitor!M:M,"Entladen")</f>
        <v>0</v>
      </c>
      <c r="HC118" s="36">
        <f>COUNTIFS(Inbound_Monitor!L:L,"Leaf",Inbound_Monitor!E:E,HC$2,Inbound_Monitor!M:M,"Entladen")</f>
        <v>0</v>
      </c>
      <c r="HD118" s="36">
        <f>COUNTIFS(Inbound_Monitor!L:L,"Leaf",Inbound_Monitor!E:E,HD$2,Inbound_Monitor!M:M,"Entladen")</f>
        <v>0</v>
      </c>
      <c r="HE118" s="36">
        <f>COUNTIFS(Inbound_Monitor!L:L,"Leaf",Inbound_Monitor!E:E,HE$2,Inbound_Monitor!M:M,"Entladen")</f>
        <v>0</v>
      </c>
      <c r="HF118" s="31"/>
      <c r="HG118" s="31"/>
      <c r="HH118" s="38">
        <f>COUNTIFS(Inbound_Monitor!L:L,"Leaf",Inbound_Monitor!E:E,HH$2,Inbound_Monitor!M:M,"Entladen")</f>
        <v>0</v>
      </c>
      <c r="HI118" s="36">
        <f>COUNTIFS(Inbound_Monitor!L:L,"Leaf",Inbound_Monitor!E:E,HI$2,Inbound_Monitor!M:M,"Entladen")</f>
        <v>0</v>
      </c>
      <c r="HJ118" s="36">
        <f>COUNTIFS(Inbound_Monitor!L:L,"Leaf",Inbound_Monitor!E:E,HJ$2,Inbound_Monitor!M:M,"Entladen")</f>
        <v>0</v>
      </c>
      <c r="HK118" s="36">
        <f>COUNTIFS(Inbound_Monitor!L:L,"Leaf",Inbound_Monitor!E:E,HK$2,Inbound_Monitor!M:M,"Entladen")</f>
        <v>0</v>
      </c>
      <c r="HL118" s="36">
        <f>COUNTIFS(Inbound_Monitor!L:L,"Leaf",Inbound_Monitor!E:E,HL$2,Inbound_Monitor!M:M,"Entladen")</f>
        <v>0</v>
      </c>
      <c r="HM118" s="31"/>
      <c r="HN118" s="31"/>
      <c r="HO118" s="38">
        <f>COUNTIFS(Inbound_Monitor!L:L,"Leaf",Inbound_Monitor!E:E,HO$2,Inbound_Monitor!M:M,"Entladen")</f>
        <v>0</v>
      </c>
      <c r="HP118" s="36">
        <f>COUNTIFS(Inbound_Monitor!L:L,"Leaf",Inbound_Monitor!E:E,HP$2,Inbound_Monitor!M:M,"Entladen")</f>
        <v>0</v>
      </c>
      <c r="HQ118" s="36">
        <f>COUNTIFS(Inbound_Monitor!L:L,"Leaf",Inbound_Monitor!E:E,HQ$2,Inbound_Monitor!M:M,"Entladen")</f>
        <v>0</v>
      </c>
      <c r="HR118" s="36">
        <f>COUNTIFS(Inbound_Monitor!L:L,"Leaf",Inbound_Monitor!E:E,HR$2,Inbound_Monitor!M:M,"Entladen")</f>
        <v>0</v>
      </c>
      <c r="HS118" s="36">
        <f>COUNTIFS(Inbound_Monitor!L:L,"Leaf",Inbound_Monitor!E:E,HS$2,Inbound_Monitor!M:M,"Entladen")</f>
        <v>0</v>
      </c>
      <c r="HT118" s="31"/>
      <c r="HU118" s="31"/>
      <c r="HV118" s="38">
        <f>COUNTIFS(Inbound_Monitor!L:L,"Leaf",Inbound_Monitor!E:E,HV$2,Inbound_Monitor!M:M,"Entladen")</f>
        <v>0</v>
      </c>
      <c r="HW118" s="36">
        <f>COUNTIFS(Inbound_Monitor!L:L,"Leaf",Inbound_Monitor!E:E,HW$2,Inbound_Monitor!M:M,"Entladen")</f>
        <v>0</v>
      </c>
      <c r="HX118" s="36">
        <f>COUNTIFS(Inbound_Monitor!L:L,"Leaf",Inbound_Monitor!E:E,HX$2,Inbound_Monitor!M:M,"Entladen")</f>
        <v>0</v>
      </c>
      <c r="HY118" s="36">
        <f>COUNTIFS(Inbound_Monitor!L:L,"Leaf",Inbound_Monitor!E:E,HY$2,Inbound_Monitor!M:M,"Entladen")</f>
        <v>0</v>
      </c>
      <c r="HZ118" s="36">
        <f>COUNTIFS(Inbound_Monitor!L:L,"Leaf",Inbound_Monitor!E:E,HZ$2,Inbound_Monitor!M:M,"Entladen")</f>
        <v>0</v>
      </c>
      <c r="IA118" s="31"/>
      <c r="IB118" s="31"/>
      <c r="IC118" s="38">
        <f>COUNTIFS(Inbound_Monitor!L:L,"Leaf",Inbound_Monitor!E:E,IC$2,Inbound_Monitor!M:M,"Entladen")</f>
        <v>0</v>
      </c>
      <c r="ID118" s="36">
        <f>COUNTIFS(Inbound_Monitor!L:L,"Leaf",Inbound_Monitor!E:E,ID$2,Inbound_Monitor!M:M,"Entladen")</f>
        <v>0</v>
      </c>
      <c r="IE118" s="36">
        <f>COUNTIFS(Inbound_Monitor!L:L,"Leaf",Inbound_Monitor!E:E,IE$2,Inbound_Monitor!M:M,"Entladen")</f>
        <v>0</v>
      </c>
      <c r="IF118" s="36">
        <f>COUNTIFS(Inbound_Monitor!L:L,"Leaf",Inbound_Monitor!E:E,IF$2,Inbound_Monitor!M:M,"Entladen")</f>
        <v>0</v>
      </c>
      <c r="IG118" s="36">
        <f>COUNTIFS(Inbound_Monitor!L:L,"Leaf",Inbound_Monitor!E:E,IG$2,Inbound_Monitor!M:M,"Entladen")</f>
        <v>0</v>
      </c>
      <c r="IH118" s="31"/>
      <c r="II118" s="31"/>
      <c r="IJ118" s="38">
        <f>COUNTIFS(Inbound_Monitor!L:L,"Leaf",Inbound_Monitor!E:E,IJ$2,Inbound_Monitor!M:M,"Entladen")</f>
        <v>0</v>
      </c>
      <c r="IK118" s="36">
        <f>COUNTIFS(Inbound_Monitor!L:L,"Leaf",Inbound_Monitor!E:E,IK$2,Inbound_Monitor!M:M,"Entladen")</f>
        <v>0</v>
      </c>
      <c r="IL118" s="36">
        <f>COUNTIFS(Inbound_Monitor!L:L,"Leaf",Inbound_Monitor!E:E,IL$2,Inbound_Monitor!M:M,"Entladen")</f>
        <v>0</v>
      </c>
      <c r="IM118" s="36">
        <f>COUNTIFS(Inbound_Monitor!L:L,"Leaf",Inbound_Monitor!E:E,IM$2,Inbound_Monitor!M:M,"Entladen")</f>
        <v>0</v>
      </c>
      <c r="IN118" s="36">
        <f>COUNTIFS(Inbound_Monitor!L:L,"Leaf",Inbound_Monitor!E:E,IN$2,Inbound_Monitor!M:M,"Entladen")</f>
        <v>0</v>
      </c>
      <c r="IO118" s="31"/>
      <c r="IP118" s="31"/>
      <c r="IQ118" s="38">
        <f>COUNTIFS(Inbound_Monitor!L:L,"Leaf",Inbound_Monitor!E:E,IQ$2,Inbound_Monitor!M:M,"Entladen")</f>
        <v>0</v>
      </c>
      <c r="IR118" s="36">
        <f>COUNTIFS(Inbound_Monitor!L:L,"Leaf",Inbound_Monitor!E:E,IR$2,Inbound_Monitor!M:M,"Entladen")</f>
        <v>0</v>
      </c>
      <c r="IS118" s="36">
        <f>COUNTIFS(Inbound_Monitor!L:L,"Leaf",Inbound_Monitor!E:E,IS$2,Inbound_Monitor!M:M,"Entladen")</f>
        <v>0</v>
      </c>
      <c r="IT118" s="36">
        <f>COUNTIFS(Inbound_Monitor!L:L,"Leaf",Inbound_Monitor!E:E,IT$2,Inbound_Monitor!M:M,"Entladen")</f>
        <v>0</v>
      </c>
      <c r="IU118" s="36">
        <f>COUNTIFS(Inbound_Monitor!L:L,"Leaf",Inbound_Monitor!E:E,IU$2,Inbound_Monitor!M:M,"Entladen")</f>
        <v>0</v>
      </c>
      <c r="IV118" s="31"/>
      <c r="IW118" s="31"/>
      <c r="IX118" s="38">
        <f>COUNTIFS(Inbound_Monitor!L:L,"Leaf",Inbound_Monitor!E:E,IX$2,Inbound_Monitor!M:M,"Entladen")</f>
        <v>0</v>
      </c>
      <c r="IY118" s="36">
        <f>COUNTIFS(Inbound_Monitor!L:L,"Leaf",Inbound_Monitor!E:E,IY$2,Inbound_Monitor!M:M,"Entladen")</f>
        <v>0</v>
      </c>
      <c r="IZ118" s="36">
        <f>COUNTIFS(Inbound_Monitor!L:L,"Leaf",Inbound_Monitor!E:E,IZ$2,Inbound_Monitor!M:M,"Entladen")</f>
        <v>0</v>
      </c>
      <c r="JA118" s="36">
        <f>COUNTIFS(Inbound_Monitor!L:L,"Leaf",Inbound_Monitor!E:E,JA$2,Inbound_Monitor!M:M,"Entladen")</f>
        <v>0</v>
      </c>
      <c r="JB118" s="36">
        <f>COUNTIFS(Inbound_Monitor!L:L,"Leaf",Inbound_Monitor!E:E,JB$2,Inbound_Monitor!M:M,"Entladen")</f>
        <v>0</v>
      </c>
      <c r="JC118" s="31"/>
      <c r="JD118" s="31"/>
      <c r="JE118" s="38">
        <f>COUNTIFS(Inbound_Monitor!L:L,"Leaf",Inbound_Monitor!E:E,JE$2,Inbound_Monitor!M:M,"Entladen")</f>
        <v>0</v>
      </c>
      <c r="JF118" s="36">
        <f>COUNTIFS(Inbound_Monitor!L:L,"Leaf",Inbound_Monitor!E:E,JF$2,Inbound_Monitor!M:M,"Entladen")</f>
        <v>0</v>
      </c>
      <c r="JG118" s="36">
        <f>COUNTIFS(Inbound_Monitor!L:L,"Leaf",Inbound_Monitor!E:E,JG$2,Inbound_Monitor!M:M,"Entladen")</f>
        <v>0</v>
      </c>
      <c r="JH118" s="36">
        <f>COUNTIFS(Inbound_Monitor!L:L,"Leaf",Inbound_Monitor!E:E,JH$2,Inbound_Monitor!M:M,"Entladen")</f>
        <v>0</v>
      </c>
      <c r="JI118" s="36">
        <f>COUNTIFS(Inbound_Monitor!L:L,"Leaf",Inbound_Monitor!E:E,JI$2,Inbound_Monitor!M:M,"Entladen")</f>
        <v>0</v>
      </c>
      <c r="JJ118" s="31"/>
      <c r="JK118" s="31"/>
      <c r="JL118" s="38">
        <f>COUNTIFS(Inbound_Monitor!L:L,"Leaf",Inbound_Monitor!E:E,JL$2,Inbound_Monitor!M:M,"Entladen")</f>
        <v>0</v>
      </c>
      <c r="JM118" s="36">
        <f>COUNTIFS(Inbound_Monitor!L:L,"Leaf",Inbound_Monitor!E:E,JM$2,Inbound_Monitor!M:M,"Entladen")</f>
        <v>0</v>
      </c>
      <c r="JN118" s="36">
        <f>COUNTIFS(Inbound_Monitor!L:L,"Leaf",Inbound_Monitor!E:E,JN$2,Inbound_Monitor!M:M,"Entladen")</f>
        <v>0</v>
      </c>
      <c r="JO118" s="36">
        <f>COUNTIFS(Inbound_Monitor!L:L,"Leaf",Inbound_Monitor!E:E,JO$2,Inbound_Monitor!M:M,"Entladen")</f>
        <v>0</v>
      </c>
      <c r="JP118" s="36">
        <f>COUNTIFS(Inbound_Monitor!L:L,"Leaf",Inbound_Monitor!E:E,JP$2,Inbound_Monitor!M:M,"Entladen")</f>
        <v>0</v>
      </c>
      <c r="JQ118" s="31"/>
      <c r="JR118" s="31"/>
      <c r="JS118" s="38">
        <f>COUNTIFS(Inbound_Monitor!L:L,"Leaf",Inbound_Monitor!E:E,JS$2,Inbound_Monitor!M:M,"Entladen")</f>
        <v>0</v>
      </c>
      <c r="JT118" s="36">
        <f>COUNTIFS(Inbound_Monitor!L:L,"Leaf",Inbound_Monitor!E:E,JT$2,Inbound_Monitor!M:M,"Entladen")</f>
        <v>0</v>
      </c>
      <c r="JU118" s="36">
        <f>COUNTIFS(Inbound_Monitor!L:L,"Leaf",Inbound_Monitor!E:E,JU$2,Inbound_Monitor!M:M,"Entladen")</f>
        <v>0</v>
      </c>
      <c r="JV118" s="36">
        <f>COUNTIFS(Inbound_Monitor!L:L,"Leaf",Inbound_Monitor!E:E,JV$2,Inbound_Monitor!M:M,"Entladen")</f>
        <v>0</v>
      </c>
      <c r="JW118" s="36">
        <f>COUNTIFS(Inbound_Monitor!L:L,"Leaf",Inbound_Monitor!E:E,JW$2,Inbound_Monitor!M:M,"Entladen")</f>
        <v>0</v>
      </c>
      <c r="JX118" s="31"/>
      <c r="JY118" s="31"/>
      <c r="JZ118" s="38">
        <f>COUNTIFS(Inbound_Monitor!L:L,"Leaf",Inbound_Monitor!E:E,JZ$2,Inbound_Monitor!M:M,"Entladen")</f>
        <v>0</v>
      </c>
      <c r="KA118" s="36">
        <f>COUNTIFS(Inbound_Monitor!L:L,"Leaf",Inbound_Monitor!E:E,KA$2,Inbound_Monitor!M:M,"Entladen")</f>
        <v>0</v>
      </c>
      <c r="KB118" s="36">
        <f>COUNTIFS(Inbound_Monitor!L:L,"Leaf",Inbound_Monitor!E:E,KB$2,Inbound_Monitor!M:M,"Entladen")</f>
        <v>0</v>
      </c>
      <c r="KC118" s="36">
        <f>COUNTIFS(Inbound_Monitor!L:L,"Leaf",Inbound_Monitor!E:E,KC$2,Inbound_Monitor!M:M,"Entladen")</f>
        <v>0</v>
      </c>
      <c r="KD118" s="36">
        <f>COUNTIFS(Inbound_Monitor!L:L,"Leaf",Inbound_Monitor!E:E,KD$2,Inbound_Monitor!M:M,"Entladen")</f>
        <v>0</v>
      </c>
      <c r="KE118" s="31"/>
      <c r="KF118" s="31"/>
      <c r="KG118" s="38">
        <f>COUNTIFS(Inbound_Monitor!L:L,"Leaf",Inbound_Monitor!E:E,KG$2,Inbound_Monitor!M:M,"Entladen")</f>
        <v>0</v>
      </c>
      <c r="KH118" s="36">
        <f>COUNTIFS(Inbound_Monitor!L:L,"Leaf",Inbound_Monitor!E:E,KH$2,Inbound_Monitor!M:M,"Entladen")</f>
        <v>0</v>
      </c>
      <c r="KI118" s="36">
        <f>COUNTIFS(Inbound_Monitor!L:L,"Leaf",Inbound_Monitor!E:E,KI$2,Inbound_Monitor!M:M,"Entladen")</f>
        <v>0</v>
      </c>
      <c r="KJ118" s="36">
        <f>COUNTIFS(Inbound_Monitor!L:L,"Leaf",Inbound_Monitor!E:E,KJ$2,Inbound_Monitor!M:M,"Entladen")</f>
        <v>0</v>
      </c>
      <c r="KK118" s="36">
        <f>COUNTIFS(Inbound_Monitor!L:L,"Leaf",Inbound_Monitor!E:E,KK$2,Inbound_Monitor!M:M,"Entladen")</f>
        <v>0</v>
      </c>
      <c r="KL118" s="31"/>
      <c r="KM118" s="31"/>
      <c r="KN118" s="38">
        <f>COUNTIFS(Inbound_Monitor!L:L,"Leaf",Inbound_Monitor!E:E,KN$2,Inbound_Monitor!M:M,"Entladen")</f>
        <v>0</v>
      </c>
      <c r="KO118" s="36">
        <f>COUNTIFS(Inbound_Monitor!L:L,"Leaf",Inbound_Monitor!E:E,KO$2,Inbound_Monitor!M:M,"Entladen")</f>
        <v>0</v>
      </c>
      <c r="KP118" s="36">
        <f>COUNTIFS(Inbound_Monitor!L:L,"Leaf",Inbound_Monitor!E:E,KP$2,Inbound_Monitor!M:M,"Entladen")</f>
        <v>0</v>
      </c>
      <c r="KQ118" s="36">
        <f>COUNTIFS(Inbound_Monitor!L:L,"Leaf",Inbound_Monitor!E:E,KQ$2,Inbound_Monitor!M:M,"Entladen")</f>
        <v>0</v>
      </c>
      <c r="KR118" s="36">
        <f>COUNTIFS(Inbound_Monitor!L:L,"Leaf",Inbound_Monitor!E:E,KR$2,Inbound_Monitor!M:M,"Entladen")</f>
        <v>0</v>
      </c>
      <c r="KS118" s="31"/>
      <c r="KT118" s="31"/>
      <c r="KU118" s="38">
        <f>COUNTIFS(Inbound_Monitor!L:L,"Leaf",Inbound_Monitor!E:E,KU$2,Inbound_Monitor!M:M,"Entladen")</f>
        <v>0</v>
      </c>
      <c r="KV118" s="36">
        <f>COUNTIFS(Inbound_Monitor!L:L,"Leaf",Inbound_Monitor!E:E,KV$2,Inbound_Monitor!M:M,"Entladen")</f>
        <v>0</v>
      </c>
      <c r="KW118" s="36">
        <f>COUNTIFS(Inbound_Monitor!L:L,"Leaf",Inbound_Monitor!E:E,KW$2,Inbound_Monitor!M:M,"Entladen")</f>
        <v>0</v>
      </c>
      <c r="KX118" s="36">
        <f>COUNTIFS(Inbound_Monitor!L:L,"Leaf",Inbound_Monitor!E:E,KX$2,Inbound_Monitor!M:M,"Entladen")</f>
        <v>0</v>
      </c>
      <c r="KY118" s="36">
        <f>COUNTIFS(Inbound_Monitor!L:L,"Leaf",Inbound_Monitor!E:E,KY$2,Inbound_Monitor!M:M,"Entladen")</f>
        <v>0</v>
      </c>
      <c r="KZ118" s="31"/>
      <c r="LA118" s="31"/>
      <c r="LB118" s="38">
        <f>COUNTIFS(Inbound_Monitor!L:L,"Leaf",Inbound_Monitor!E:E,LB$2,Inbound_Monitor!M:M,"Entladen")</f>
        <v>0</v>
      </c>
      <c r="LC118" s="36">
        <f>COUNTIFS(Inbound_Monitor!L:L,"Leaf",Inbound_Monitor!E:E,LC$2,Inbound_Monitor!M:M,"Entladen")</f>
        <v>0</v>
      </c>
      <c r="LD118" s="36">
        <f>COUNTIFS(Inbound_Monitor!L:L,"Leaf",Inbound_Monitor!E:E,LD$2,Inbound_Monitor!M:M,"Entladen")</f>
        <v>0</v>
      </c>
      <c r="LE118" s="36">
        <f>COUNTIFS(Inbound_Monitor!L:L,"Leaf",Inbound_Monitor!E:E,LE$2,Inbound_Monitor!M:M,"Entladen")</f>
        <v>0</v>
      </c>
      <c r="LF118" s="36">
        <f>COUNTIFS(Inbound_Monitor!L:L,"Leaf",Inbound_Monitor!E:E,LF$2,Inbound_Monitor!M:M,"Entladen")</f>
        <v>0</v>
      </c>
      <c r="LG118" s="31"/>
      <c r="LH118" s="31"/>
      <c r="LI118" s="38">
        <f>COUNTIFS(Inbound_Monitor!L:L,"Leaf",Inbound_Monitor!E:E,LI$2,Inbound_Monitor!M:M,"Entladen")</f>
        <v>0</v>
      </c>
      <c r="LJ118" s="36">
        <f>COUNTIFS(Inbound_Monitor!L:L,"Leaf",Inbound_Monitor!E:E,LJ$2,Inbound_Monitor!M:M,"Entladen")</f>
        <v>0</v>
      </c>
      <c r="LK118" s="36">
        <f>COUNTIFS(Inbound_Monitor!L:L,"Leaf",Inbound_Monitor!E:E,LK$2,Inbound_Monitor!M:M,"Entladen")</f>
        <v>0</v>
      </c>
      <c r="LL118" s="36">
        <f>COUNTIFS(Inbound_Monitor!L:L,"Leaf",Inbound_Monitor!E:E,LL$2,Inbound_Monitor!M:M,"Entladen")</f>
        <v>0</v>
      </c>
      <c r="LM118" s="36">
        <f>COUNTIFS(Inbound_Monitor!L:L,"Leaf",Inbound_Monitor!E:E,LM$2,Inbound_Monitor!M:M,"Entladen")</f>
        <v>0</v>
      </c>
      <c r="LN118" s="31"/>
      <c r="LO118" s="31"/>
      <c r="LP118" s="38">
        <f>COUNTIFS(Inbound_Monitor!L:L,"Leaf",Inbound_Monitor!E:E,LP$2,Inbound_Monitor!M:M,"Entladen")</f>
        <v>0</v>
      </c>
      <c r="LQ118" s="36">
        <f>COUNTIFS(Inbound_Monitor!L:L,"Leaf",Inbound_Monitor!E:E,LQ$2,Inbound_Monitor!M:M,"Entladen")</f>
        <v>0</v>
      </c>
      <c r="LR118" s="36">
        <f>COUNTIFS(Inbound_Monitor!L:L,"Leaf",Inbound_Monitor!E:E,LR$2,Inbound_Monitor!M:M,"Entladen")</f>
        <v>0</v>
      </c>
      <c r="LS118" s="36">
        <f>COUNTIFS(Inbound_Monitor!L:L,"Leaf",Inbound_Monitor!E:E,LS$2,Inbound_Monitor!M:M,"Entladen")</f>
        <v>0</v>
      </c>
      <c r="LT118" s="36">
        <f>COUNTIFS(Inbound_Monitor!L:L,"Leaf",Inbound_Monitor!E:E,LT$2,Inbound_Monitor!M:M,"Entladen")</f>
        <v>0</v>
      </c>
      <c r="LU118" s="31"/>
      <c r="LV118" s="31"/>
      <c r="LW118" s="38">
        <f>COUNTIFS(Inbound_Monitor!L:L,"Leaf",Inbound_Monitor!E:E,LW$2,Inbound_Monitor!M:M,"Entladen")</f>
        <v>0</v>
      </c>
      <c r="LX118" s="36">
        <f>COUNTIFS(Inbound_Monitor!L:L,"Leaf",Inbound_Monitor!E:E,LX$2,Inbound_Monitor!M:M,"Entladen")</f>
        <v>0</v>
      </c>
      <c r="LY118" s="36">
        <f>COUNTIFS(Inbound_Monitor!L:L,"Leaf",Inbound_Monitor!E:E,LY$2,Inbound_Monitor!M:M,"Entladen")</f>
        <v>0</v>
      </c>
      <c r="LZ118" s="36">
        <f>COUNTIFS(Inbound_Monitor!L:L,"Leaf",Inbound_Monitor!E:E,LZ$2,Inbound_Monitor!M:M,"Entladen")</f>
        <v>0</v>
      </c>
      <c r="MA118" s="36">
        <f>COUNTIFS(Inbound_Monitor!L:L,"Leaf",Inbound_Monitor!E:E,MA$2,Inbound_Monitor!M:M,"Entladen")</f>
        <v>0</v>
      </c>
      <c r="MB118" s="31"/>
      <c r="MC118" s="31"/>
      <c r="MD118" s="38">
        <f>COUNTIFS(Inbound_Monitor!L:L,"Leaf",Inbound_Monitor!E:E,MD$2,Inbound_Monitor!M:M,"Entladen")</f>
        <v>0</v>
      </c>
      <c r="ME118" s="36">
        <f>COUNTIFS(Inbound_Monitor!L:L,"Leaf",Inbound_Monitor!E:E,ME$2,Inbound_Monitor!M:M,"Entladen")</f>
        <v>0</v>
      </c>
      <c r="MF118" s="36">
        <f>COUNTIFS(Inbound_Monitor!L:L,"Leaf",Inbound_Monitor!E:E,MF$2,Inbound_Monitor!M:M,"Entladen")</f>
        <v>0</v>
      </c>
      <c r="MG118" s="36">
        <f>COUNTIFS(Inbound_Monitor!L:L,"Leaf",Inbound_Monitor!E:E,MG$2,Inbound_Monitor!M:M,"Entladen")</f>
        <v>0</v>
      </c>
      <c r="MH118" s="36">
        <f>COUNTIFS(Inbound_Monitor!L:L,"Leaf",Inbound_Monitor!E:E,MH$2,Inbound_Monitor!M:M,"Entladen")</f>
        <v>0</v>
      </c>
      <c r="MI118" s="31"/>
      <c r="MJ118" s="31"/>
      <c r="MK118" s="38">
        <f>COUNTIFS(Inbound_Monitor!L:L,"Leaf",Inbound_Monitor!E:E,MK$2,Inbound_Monitor!M:M,"Entladen")</f>
        <v>0</v>
      </c>
      <c r="ML118" s="36">
        <f>COUNTIFS(Inbound_Monitor!L:L,"Leaf",Inbound_Monitor!E:E,ML$2,Inbound_Monitor!M:M,"Entladen")</f>
        <v>0</v>
      </c>
      <c r="MM118" s="36">
        <f>COUNTIFS(Inbound_Monitor!L:L,"Leaf",Inbound_Monitor!E:E,MM$2,Inbound_Monitor!M:M,"Entladen")</f>
        <v>0</v>
      </c>
      <c r="MN118" s="36">
        <f>COUNTIFS(Inbound_Monitor!L:L,"Leaf",Inbound_Monitor!E:E,MN$2,Inbound_Monitor!M:M,"Entladen")</f>
        <v>0</v>
      </c>
      <c r="MO118" s="36">
        <f>COUNTIFS(Inbound_Monitor!L:L,"Leaf",Inbound_Monitor!E:E,MO$2,Inbound_Monitor!M:M,"Entladen")</f>
        <v>0</v>
      </c>
      <c r="MP118" s="31"/>
      <c r="MQ118" s="31"/>
      <c r="MR118" s="38">
        <f>COUNTIFS(Inbound_Monitor!L:L,"Leaf",Inbound_Monitor!E:E,MR$2,Inbound_Monitor!M:M,"Entladen")</f>
        <v>0</v>
      </c>
      <c r="MS118" s="36">
        <f>COUNTIFS(Inbound_Monitor!L:L,"Leaf",Inbound_Monitor!E:E,MS$2,Inbound_Monitor!M:M,"Entladen")</f>
        <v>0</v>
      </c>
      <c r="MT118" s="36">
        <f>COUNTIFS(Inbound_Monitor!L:L,"Leaf",Inbound_Monitor!E:E,MT$2,Inbound_Monitor!M:M,"Entladen")</f>
        <v>0</v>
      </c>
      <c r="MU118" s="36">
        <f>COUNTIFS(Inbound_Monitor!L:L,"Leaf",Inbound_Monitor!E:E,MU$2,Inbound_Monitor!M:M,"Entladen")</f>
        <v>0</v>
      </c>
      <c r="MV118" s="36">
        <f>COUNTIFS(Inbound_Monitor!L:L,"Leaf",Inbound_Monitor!E:E,MV$2,Inbound_Monitor!M:M,"Entladen")</f>
        <v>0</v>
      </c>
      <c r="MW118" s="31"/>
      <c r="MX118" s="31"/>
      <c r="MY118" s="38">
        <f>COUNTIFS(Inbound_Monitor!L:L,"Leaf",Inbound_Monitor!E:E,MY$2,Inbound_Monitor!M:M,"Entladen")</f>
        <v>0</v>
      </c>
      <c r="MZ118" s="36">
        <f>COUNTIFS(Inbound_Monitor!L:L,"Leaf",Inbound_Monitor!E:E,MZ$2,Inbound_Monitor!M:M,"Entladen")</f>
        <v>0</v>
      </c>
      <c r="NA118" s="36">
        <f>COUNTIFS(Inbound_Monitor!L:L,"Leaf",Inbound_Monitor!E:E,NA$2,Inbound_Monitor!M:M,"Entladen")</f>
        <v>0</v>
      </c>
      <c r="NB118" s="36">
        <f>COUNTIFS(Inbound_Monitor!L:L,"Leaf",Inbound_Monitor!E:E,NB$2,Inbound_Monitor!M:M,"Entladen")</f>
        <v>0</v>
      </c>
      <c r="NC118" s="36">
        <f>COUNTIFS(Inbound_Monitor!L:L,"Leaf",Inbound_Monitor!E:E,NC$2,Inbound_Monitor!M:M,"Entladen")</f>
        <v>0</v>
      </c>
      <c r="ND118" s="31"/>
      <c r="NE118" s="31"/>
      <c r="NF118" s="16" t="s">
        <v>759</v>
      </c>
    </row>
    <row r="119" spans="1:370" s="109" customFormat="1" ht="15.75" hidden="1" x14ac:dyDescent="0.25">
      <c r="A119" s="100" t="s">
        <v>849</v>
      </c>
      <c r="B119" s="118" t="s">
        <v>308</v>
      </c>
      <c r="C119" s="34"/>
      <c r="D119" s="35"/>
      <c r="E119" s="25"/>
      <c r="F119" s="36">
        <v>0</v>
      </c>
      <c r="G119" s="36">
        <v>0</v>
      </c>
      <c r="H119" s="101" t="str">
        <f>IF(H118=0,"N/A",H118/H117)</f>
        <v>N/A</v>
      </c>
      <c r="I119" s="101" t="str">
        <f>IF(I118=0,"N/A",I118/I117)</f>
        <v>N/A</v>
      </c>
      <c r="J119" s="31"/>
      <c r="K119" s="31"/>
      <c r="L119" s="31"/>
      <c r="M119" s="103">
        <v>0.1</v>
      </c>
      <c r="N119" s="103" t="str">
        <f>IF(N118=0,"N/A",N118/N117)</f>
        <v>N/A</v>
      </c>
      <c r="O119" s="103" t="str">
        <f>IF(O118=0,"N/A",O118/O117)</f>
        <v>N/A</v>
      </c>
      <c r="P119" s="101" t="str">
        <f>IF(P118=0,"N/A",P118/P117)</f>
        <v>N/A</v>
      </c>
      <c r="Q119" s="103">
        <v>0.4</v>
      </c>
      <c r="R119" s="31"/>
      <c r="S119" s="31"/>
      <c r="T119" s="36">
        <v>0</v>
      </c>
      <c r="U119" s="103">
        <v>0.2</v>
      </c>
      <c r="V119" s="103">
        <v>0.5</v>
      </c>
      <c r="W119" s="101">
        <v>0.8</v>
      </c>
      <c r="X119" s="103">
        <v>1</v>
      </c>
      <c r="Y119" s="31"/>
      <c r="Z119" s="31"/>
      <c r="AA119" s="103">
        <v>0.1</v>
      </c>
      <c r="AB119" s="103">
        <v>0.83</v>
      </c>
      <c r="AC119" s="103">
        <v>0.75</v>
      </c>
      <c r="AD119" s="101">
        <v>0.8</v>
      </c>
      <c r="AE119" s="103">
        <v>0.5</v>
      </c>
      <c r="AF119" s="31"/>
      <c r="AG119" s="31"/>
      <c r="AH119" s="103">
        <v>0.1</v>
      </c>
      <c r="AI119" s="103" t="e">
        <f>AI118/AI117</f>
        <v>#DIV/0!</v>
      </c>
      <c r="AJ119" s="103" t="e">
        <f>AJ117/AJ118</f>
        <v>#DIV/0!</v>
      </c>
      <c r="AK119" s="101" t="str">
        <f>IF(AK118=0,"N/A",AK118/AK117)</f>
        <v>N/A</v>
      </c>
      <c r="AL119" s="103" t="e">
        <f>AL117/AL118</f>
        <v>#DIV/0!</v>
      </c>
      <c r="AM119" s="31"/>
      <c r="AN119" s="31"/>
      <c r="AO119" s="36" t="str">
        <f>IF(AO118=0,"N/A",AO118/AO117)</f>
        <v>N/A</v>
      </c>
      <c r="AP119" s="103" t="e">
        <f>AP118/AP117</f>
        <v>#DIV/0!</v>
      </c>
      <c r="AQ119" s="103" t="e">
        <f>AQ118/AQ117</f>
        <v>#DIV/0!</v>
      </c>
      <c r="AR119" s="101" t="str">
        <f>IF(AR118=0,"N/A",AR118/AR117)</f>
        <v>N/A</v>
      </c>
      <c r="AS119" s="103">
        <v>0.5</v>
      </c>
      <c r="AT119" s="31"/>
      <c r="AU119" s="31"/>
      <c r="AV119" s="36" t="str">
        <f>IF(AV118=0,"N/A",AV118/AV117)</f>
        <v>N/A</v>
      </c>
      <c r="AW119" s="103" t="e">
        <f>AW117/AW118</f>
        <v>#DIV/0!</v>
      </c>
      <c r="AX119" s="103" t="e">
        <f>AX118/AX117</f>
        <v>#DIV/0!</v>
      </c>
      <c r="AY119" s="101" t="str">
        <f>IF(AY118=0,"N/A",AY118/AY117)</f>
        <v>N/A</v>
      </c>
      <c r="AZ119" s="103">
        <v>0.5</v>
      </c>
      <c r="BA119" s="31"/>
      <c r="BB119" s="31"/>
      <c r="BC119" s="103">
        <v>0.1</v>
      </c>
      <c r="BD119" s="103" t="e">
        <f>BD118/BD117</f>
        <v>#DIV/0!</v>
      </c>
      <c r="BE119" s="103" t="str">
        <f>IF(BE118=0,"N/A",BE118/BE117)</f>
        <v>N/A</v>
      </c>
      <c r="BF119" s="101" t="str">
        <f>IF(BF118=0,"N/A",BF118/BF117)</f>
        <v>N/A</v>
      </c>
      <c r="BG119" s="103" t="str">
        <f>IF(BG118=0,"N/A",BG118/BG117)</f>
        <v>N/A</v>
      </c>
      <c r="BH119" s="31"/>
      <c r="BI119" s="31"/>
      <c r="BJ119" s="36" t="str">
        <f>IF(BJ118=0,"N/A",BJ118/BJ117)</f>
        <v>N/A</v>
      </c>
      <c r="BK119" s="36" t="str">
        <f>IF(BK118=0,"N/A",BK118/BK117)</f>
        <v>N/A</v>
      </c>
      <c r="BL119" s="36" t="str">
        <f>IF(BL118=0,"N/A",BL118/BL117)</f>
        <v>N/A</v>
      </c>
      <c r="BM119" s="101" t="str">
        <f>IF(BM118=0,"N/A",BM118/BM117)</f>
        <v>N/A</v>
      </c>
      <c r="BN119" s="36" t="str">
        <f>IF(BN118=0,"N/A",BN118/BN117)</f>
        <v>N/A</v>
      </c>
      <c r="BO119" s="31"/>
      <c r="BP119" s="31"/>
      <c r="BQ119" s="36" t="str">
        <f>IF(BQ118=0,"N/A",BQ118/BQ117)</f>
        <v>N/A</v>
      </c>
      <c r="BR119" s="36" t="str">
        <f>IF(BR118=0,"N/A",BR118/BR117)</f>
        <v>N/A</v>
      </c>
      <c r="BS119" s="36" t="str">
        <f>IF(BS118=0,"N/A",BS118/BS117)</f>
        <v>N/A</v>
      </c>
      <c r="BT119" s="101" t="str">
        <f>IF(BT118=0,"N/A",BT118/BT117)</f>
        <v>N/A</v>
      </c>
      <c r="BU119" s="36" t="str">
        <f>IF(BU118=0,"N/A",BU118/BU117)</f>
        <v>N/A</v>
      </c>
      <c r="BV119" s="31"/>
      <c r="BW119" s="31"/>
      <c r="BX119" s="36" t="str">
        <f>IF(BX118=0,"N/A",BX118/BX117)</f>
        <v>N/A</v>
      </c>
      <c r="BY119" s="36" t="str">
        <f>IF(BY118=0,"N/A",BY118/BY117)</f>
        <v>N/A</v>
      </c>
      <c r="BZ119" s="36" t="str">
        <f>IF(BZ118=0,"N/A",BZ118/BZ117)</f>
        <v>N/A</v>
      </c>
      <c r="CA119" s="101" t="str">
        <f>IF(CA118=0,"N/A",CA118/CA117)</f>
        <v>N/A</v>
      </c>
      <c r="CB119" s="36" t="str">
        <f>IF(CB118=0,"N/A",CB118/CB117)</f>
        <v>N/A</v>
      </c>
      <c r="CC119" s="31"/>
      <c r="CD119" s="31"/>
      <c r="CE119" s="36" t="str">
        <f>IF(CE118=0,"N/A",CE118/CE117)</f>
        <v>N/A</v>
      </c>
      <c r="CF119" s="36" t="str">
        <f>IF(CF118=0,"N/A",CF118/CF117)</f>
        <v>N/A</v>
      </c>
      <c r="CG119" s="36" t="str">
        <f>IF(CG118=0,"N/A",CG118/CG117)</f>
        <v>N/A</v>
      </c>
      <c r="CH119" s="101" t="str">
        <f>IF(CH118=0,"N/A",CH118/CH117)</f>
        <v>N/A</v>
      </c>
      <c r="CI119" s="36" t="str">
        <f>IF(CI118=0,"N/A",CI118/CI117)</f>
        <v>N/A</v>
      </c>
      <c r="CJ119" s="31"/>
      <c r="CK119" s="31"/>
      <c r="CL119" s="36" t="str">
        <f>IF(CL118=0,"N/A",CL118/CL117)</f>
        <v>N/A</v>
      </c>
      <c r="CM119" s="36" t="str">
        <f>IF(CM118=0,"N/A",CM118/CM117)</f>
        <v>N/A</v>
      </c>
      <c r="CN119" s="36" t="str">
        <f>IF(CN118=0,"N/A",CN118/CN117)</f>
        <v>N/A</v>
      </c>
      <c r="CO119" s="101" t="str">
        <f>IF(CO118=0,"N/A",CO118/CO117)</f>
        <v>N/A</v>
      </c>
      <c r="CP119" s="36" t="str">
        <f>IF(CP118=0,"N/A",CP118/CP117)</f>
        <v>N/A</v>
      </c>
      <c r="CQ119" s="31"/>
      <c r="CR119" s="31"/>
      <c r="CS119" s="36" t="str">
        <f>IF(CS118=0,"N/A",CS118/CS117)</f>
        <v>N/A</v>
      </c>
      <c r="CT119" s="36" t="str">
        <f>IF(CT118=0,"N/A",CT118/CT117)</f>
        <v>N/A</v>
      </c>
      <c r="CU119" s="36" t="str">
        <f>IF(CU118=0,"N/A",CU118/CU117)</f>
        <v>N/A</v>
      </c>
      <c r="CV119" s="101" t="str">
        <f>IF(CV118=0,"N/A",CV118/CV117)</f>
        <v>N/A</v>
      </c>
      <c r="CW119" s="36" t="str">
        <f>IF(CW118=0,"N/A",CW118/CW117)</f>
        <v>N/A</v>
      </c>
      <c r="CX119" s="31"/>
      <c r="CY119" s="31"/>
      <c r="CZ119" s="36" t="str">
        <f>IF(CZ118=0,"N/A",CZ118/CZ117)</f>
        <v>N/A</v>
      </c>
      <c r="DA119" s="36" t="str">
        <f>IF(DA118=0,"N/A",DA118/DA117)</f>
        <v>N/A</v>
      </c>
      <c r="DB119" s="36" t="str">
        <f>IF(DB118=0,"N/A",DB118/DB117)</f>
        <v>N/A</v>
      </c>
      <c r="DC119" s="101" t="str">
        <f>IF(DC118=0,"N/A",DC118/DC117)</f>
        <v>N/A</v>
      </c>
      <c r="DD119" s="36" t="str">
        <f>IF(DD118=0,"N/A",DD118/DD117)</f>
        <v>N/A</v>
      </c>
      <c r="DE119" s="31"/>
      <c r="DF119" s="31"/>
      <c r="DG119" s="36" t="str">
        <f>IF(DG118=0,"N/A",DG118/DG117)</f>
        <v>N/A</v>
      </c>
      <c r="DH119" s="36" t="str">
        <f>IF(DH118=0,"N/A",DH118/DH117)</f>
        <v>N/A</v>
      </c>
      <c r="DI119" s="36" t="str">
        <f>IF(DI118=0,"N/A",DI118/DI117)</f>
        <v>N/A</v>
      </c>
      <c r="DJ119" s="101" t="str">
        <f>IF(DJ118=0,"N/A",DJ118/DJ117)</f>
        <v>N/A</v>
      </c>
      <c r="DK119" s="36" t="str">
        <f>IF(DK118=0,"N/A",DK118/DK117)</f>
        <v>N/A</v>
      </c>
      <c r="DL119" s="31"/>
      <c r="DM119" s="31"/>
      <c r="DN119" s="36" t="str">
        <f>IF(DN118=0,"N/A",DN118/DN117)</f>
        <v>N/A</v>
      </c>
      <c r="DO119" s="36" t="str">
        <f>IF(DO118=0,"N/A",DO118/DO117)</f>
        <v>N/A</v>
      </c>
      <c r="DP119" s="36" t="str">
        <f>IF(DP118=0,"N/A",DP118/DP117)</f>
        <v>N/A</v>
      </c>
      <c r="DQ119" s="101" t="str">
        <f>IF(DQ118=0,"N/A",DQ118/DQ117)</f>
        <v>N/A</v>
      </c>
      <c r="DR119" s="36" t="str">
        <f>IF(DR118=0,"N/A",DR118/DR117)</f>
        <v>N/A</v>
      </c>
      <c r="DS119" s="31"/>
      <c r="DT119" s="31"/>
      <c r="DU119" s="36" t="str">
        <f>IF(DU118=0,"N/A",DU118/DU117)</f>
        <v>N/A</v>
      </c>
      <c r="DV119" s="36" t="str">
        <f>IF(DV118=0,"N/A",DV118/DV117)</f>
        <v>N/A</v>
      </c>
      <c r="DW119" s="36" t="str">
        <f>IF(DW118=0,"N/A",DW118/DW117)</f>
        <v>N/A</v>
      </c>
      <c r="DX119" s="101" t="str">
        <f>IF(DX118=0,"N/A",DX118/DX117)</f>
        <v>N/A</v>
      </c>
      <c r="DY119" s="36" t="str">
        <f>IF(DY118=0,"N/A",DY118/DY117)</f>
        <v>N/A</v>
      </c>
      <c r="DZ119" s="31"/>
      <c r="EA119" s="31"/>
      <c r="EB119" s="36" t="str">
        <f>IF(EB118=0,"N/A",EB118/EB117)</f>
        <v>N/A</v>
      </c>
      <c r="EC119" s="36" t="str">
        <f>IF(EC118=0,"N/A",EC118/EC117)</f>
        <v>N/A</v>
      </c>
      <c r="ED119" s="36" t="str">
        <f>IF(ED118=0,"N/A",ED118/ED117)</f>
        <v>N/A</v>
      </c>
      <c r="EE119" s="101" t="str">
        <f>IF(EE118=0,"N/A",EE118/EE117)</f>
        <v>N/A</v>
      </c>
      <c r="EF119" s="36" t="str">
        <f>IF(EF118=0,"N/A",EF118/EF117)</f>
        <v>N/A</v>
      </c>
      <c r="EG119" s="31"/>
      <c r="EH119" s="31"/>
      <c r="EI119" s="36" t="str">
        <f>IF(EI118=0,"N/A",EI118/EI117)</f>
        <v>N/A</v>
      </c>
      <c r="EJ119" s="36" t="str">
        <f>IF(EJ118=0,"N/A",EJ118/EJ117)</f>
        <v>N/A</v>
      </c>
      <c r="EK119" s="36" t="str">
        <f>IF(EK118=0,"N/A",EK118/EK117)</f>
        <v>N/A</v>
      </c>
      <c r="EL119" s="101" t="str">
        <f>IF(EL118=0,"N/A",EL118/EL117)</f>
        <v>N/A</v>
      </c>
      <c r="EM119" s="36" t="str">
        <f>IF(EM118=0,"N/A",EM118/EM117)</f>
        <v>N/A</v>
      </c>
      <c r="EN119" s="31"/>
      <c r="EO119" s="31"/>
      <c r="EP119" s="36" t="str">
        <f>IF(EP118=0,"N/A",EP118/EP117)</f>
        <v>N/A</v>
      </c>
      <c r="EQ119" s="36" t="str">
        <f>IF(EQ118=0,"N/A",EQ118/EQ117)</f>
        <v>N/A</v>
      </c>
      <c r="ER119" s="36" t="str">
        <f>IF(ER118=0,"N/A",ER118/ER117)</f>
        <v>N/A</v>
      </c>
      <c r="ES119" s="101" t="str">
        <f>IF(ES118=0,"N/A",ES118/ES117)</f>
        <v>N/A</v>
      </c>
      <c r="ET119" s="36" t="str">
        <f>IF(ET118=0,"N/A",ET118/ET117)</f>
        <v>N/A</v>
      </c>
      <c r="EU119" s="31"/>
      <c r="EV119" s="31"/>
      <c r="EW119" s="36" t="str">
        <f>IF(EW118=0,"N/A",EW118/EW117)</f>
        <v>N/A</v>
      </c>
      <c r="EX119" s="36" t="str">
        <f>IF(EX118=0,"N/A",EX118/EX117)</f>
        <v>N/A</v>
      </c>
      <c r="EY119" s="36" t="str">
        <f>IF(EY118=0,"N/A",EY118/EY117)</f>
        <v>N/A</v>
      </c>
      <c r="EZ119" s="101" t="str">
        <f>IF(EZ118=0,"N/A",EZ118/EZ117)</f>
        <v>N/A</v>
      </c>
      <c r="FA119" s="36" t="str">
        <f>IF(FA118=0,"N/A",FA118/FA117)</f>
        <v>N/A</v>
      </c>
      <c r="FB119" s="31"/>
      <c r="FC119" s="31"/>
      <c r="FD119" s="36" t="str">
        <f>IF(FD118=0,"N/A",FD118/FD117)</f>
        <v>N/A</v>
      </c>
      <c r="FE119" s="36" t="str">
        <f>IF(FE118=0,"N/A",FE118/FE117)</f>
        <v>N/A</v>
      </c>
      <c r="FF119" s="36" t="str">
        <f>IF(FF118=0,"N/A",FF118/FF117)</f>
        <v>N/A</v>
      </c>
      <c r="FG119" s="101" t="str">
        <f>IF(FG118=0,"N/A",FG118/FG117)</f>
        <v>N/A</v>
      </c>
      <c r="FH119" s="36" t="str">
        <f>IF(FH118=0,"N/A",FH118/FH117)</f>
        <v>N/A</v>
      </c>
      <c r="FI119" s="31"/>
      <c r="FJ119" s="31"/>
      <c r="FK119" s="36" t="str">
        <f>IF(FK118=0,"N/A",FK118/FK117)</f>
        <v>N/A</v>
      </c>
      <c r="FL119" s="36" t="str">
        <f>IF(FL118=0,"N/A",FL118/FL117)</f>
        <v>N/A</v>
      </c>
      <c r="FM119" s="36" t="str">
        <f>IF(FM118=0,"N/A",FM118/FM117)</f>
        <v>N/A</v>
      </c>
      <c r="FN119" s="101" t="str">
        <f>IF(FN118=0,"N/A",FN118/FN117)</f>
        <v>N/A</v>
      </c>
      <c r="FO119" s="36" t="str">
        <f>IF(FO118=0,"N/A",FO118/FO117)</f>
        <v>N/A</v>
      </c>
      <c r="FP119" s="31"/>
      <c r="FQ119" s="31"/>
      <c r="FR119" s="36" t="str">
        <f>IF(FR118=0,"N/A",FR118/FR117)</f>
        <v>N/A</v>
      </c>
      <c r="FS119" s="36" t="str">
        <f>IF(FS118=0,"N/A",FS118/FS117)</f>
        <v>N/A</v>
      </c>
      <c r="FT119" s="36" t="str">
        <f>IF(FT118=0,"N/A",FT118/FT117)</f>
        <v>N/A</v>
      </c>
      <c r="FU119" s="101" t="str">
        <f>IF(FU118=0,"N/A",FU118/FU117)</f>
        <v>N/A</v>
      </c>
      <c r="FV119" s="36" t="str">
        <f>IF(FV118=0,"N/A",FV118/FV117)</f>
        <v>N/A</v>
      </c>
      <c r="FW119" s="31"/>
      <c r="FX119" s="31"/>
      <c r="FY119" s="36" t="str">
        <f>IF(FY118=0,"N/A",FY118/FY117)</f>
        <v>N/A</v>
      </c>
      <c r="FZ119" s="36" t="str">
        <f>IF(FZ118=0,"N/A",FZ118/FZ117)</f>
        <v>N/A</v>
      </c>
      <c r="GA119" s="36" t="str">
        <f>IF(GA118=0,"N/A",GA118/GA117)</f>
        <v>N/A</v>
      </c>
      <c r="GB119" s="101" t="str">
        <f>IF(GB118=0,"N/A",GB118/GB117)</f>
        <v>N/A</v>
      </c>
      <c r="GC119" s="36" t="str">
        <f>IF(GC118=0,"N/A",GC118/GC117)</f>
        <v>N/A</v>
      </c>
      <c r="GD119" s="31"/>
      <c r="GE119" s="31"/>
      <c r="GF119" s="36" t="str">
        <f>IF(GF118=0,"N/A",GF118/GF117)</f>
        <v>N/A</v>
      </c>
      <c r="GG119" s="36" t="str">
        <f>IF(GG118=0,"N/A",GG118/GG117)</f>
        <v>N/A</v>
      </c>
      <c r="GH119" s="36" t="str">
        <f>IF(GH118=0,"N/A",GH118/GH117)</f>
        <v>N/A</v>
      </c>
      <c r="GI119" s="101" t="str">
        <f>IF(GI118=0,"N/A",GI118/GI117)</f>
        <v>N/A</v>
      </c>
      <c r="GJ119" s="36" t="str">
        <f>IF(GJ118=0,"N/A",GJ118/GJ117)</f>
        <v>N/A</v>
      </c>
      <c r="GK119" s="31"/>
      <c r="GL119" s="31"/>
      <c r="GM119" s="36" t="str">
        <f>IF(GM118=0,"N/A",GM118/GM117)</f>
        <v>N/A</v>
      </c>
      <c r="GN119" s="36" t="str">
        <f>IF(GN118=0,"N/A",GN118/GN117)</f>
        <v>N/A</v>
      </c>
      <c r="GO119" s="36" t="str">
        <f>IF(GO118=0,"N/A",GO118/GO117)</f>
        <v>N/A</v>
      </c>
      <c r="GP119" s="101" t="str">
        <f>IF(GP118=0,"N/A",GP118/GP117)</f>
        <v>N/A</v>
      </c>
      <c r="GQ119" s="36" t="str">
        <f>IF(GQ118=0,"N/A",GQ118/GQ117)</f>
        <v>N/A</v>
      </c>
      <c r="GR119" s="31"/>
      <c r="GS119" s="31"/>
      <c r="GT119" s="36" t="str">
        <f>IF(GT118=0,"N/A",GT118/GT117)</f>
        <v>N/A</v>
      </c>
      <c r="GU119" s="36" t="str">
        <f>IF(GU118=0,"N/A",GU118/GU117)</f>
        <v>N/A</v>
      </c>
      <c r="GV119" s="36" t="str">
        <f>IF(GV118=0,"N/A",GV118/GV117)</f>
        <v>N/A</v>
      </c>
      <c r="GW119" s="101" t="str">
        <f>IF(GW118=0,"N/A",GW118/GW117)</f>
        <v>N/A</v>
      </c>
      <c r="GX119" s="36" t="str">
        <f>IF(GX118=0,"N/A",GX118/GX117)</f>
        <v>N/A</v>
      </c>
      <c r="GY119" s="31"/>
      <c r="GZ119" s="31"/>
      <c r="HA119" s="36" t="str">
        <f>IF(HA118=0,"N/A",HA118/HA117)</f>
        <v>N/A</v>
      </c>
      <c r="HB119" s="36" t="str">
        <f>IF(HB118=0,"N/A",HB118/HB117)</f>
        <v>N/A</v>
      </c>
      <c r="HC119" s="36" t="str">
        <f>IF(HC118=0,"N/A",HC118/HC117)</f>
        <v>N/A</v>
      </c>
      <c r="HD119" s="101" t="str">
        <f>IF(HD118=0,"N/A",HD118/HD117)</f>
        <v>N/A</v>
      </c>
      <c r="HE119" s="36" t="str">
        <f>IF(HE118=0,"N/A",HE118/HE117)</f>
        <v>N/A</v>
      </c>
      <c r="HF119" s="31"/>
      <c r="HG119" s="31"/>
      <c r="HH119" s="36" t="str">
        <f>IF(HH118=0,"N/A",HH118/HH117)</f>
        <v>N/A</v>
      </c>
      <c r="HI119" s="36" t="str">
        <f>IF(HI118=0,"N/A",HI118/HI117)</f>
        <v>N/A</v>
      </c>
      <c r="HJ119" s="36" t="str">
        <f>IF(HJ118=0,"N/A",HJ118/HJ117)</f>
        <v>N/A</v>
      </c>
      <c r="HK119" s="101" t="str">
        <f>IF(HK118=0,"N/A",HK118/HK117)</f>
        <v>N/A</v>
      </c>
      <c r="HL119" s="36" t="str">
        <f>IF(HL118=0,"N/A",HL118/HL117)</f>
        <v>N/A</v>
      </c>
      <c r="HM119" s="31"/>
      <c r="HN119" s="31"/>
      <c r="HO119" s="36" t="str">
        <f>IF(HO118=0,"N/A",HO118/HO117)</f>
        <v>N/A</v>
      </c>
      <c r="HP119" s="36" t="str">
        <f>IF(HP118=0,"N/A",HP118/HP117)</f>
        <v>N/A</v>
      </c>
      <c r="HQ119" s="36" t="str">
        <f>IF(HQ118=0,"N/A",HQ118/HQ117)</f>
        <v>N/A</v>
      </c>
      <c r="HR119" s="101" t="str">
        <f>IF(HR118=0,"N/A",HR118/HR117)</f>
        <v>N/A</v>
      </c>
      <c r="HS119" s="36" t="str">
        <f>IF(HS118=0,"N/A",HS118/HS117)</f>
        <v>N/A</v>
      </c>
      <c r="HT119" s="31"/>
      <c r="HU119" s="31"/>
      <c r="HV119" s="36" t="str">
        <f>IF(HV118=0,"N/A",HV118/HV117)</f>
        <v>N/A</v>
      </c>
      <c r="HW119" s="36" t="str">
        <f>IF(HW118=0,"N/A",HW118/HW117)</f>
        <v>N/A</v>
      </c>
      <c r="HX119" s="36" t="str">
        <f>IF(HX118=0,"N/A",HX118/HX117)</f>
        <v>N/A</v>
      </c>
      <c r="HY119" s="101" t="str">
        <f>IF(HY118=0,"N/A",HY118/HY117)</f>
        <v>N/A</v>
      </c>
      <c r="HZ119" s="36" t="str">
        <f>IF(HZ118=0,"N/A",HZ118/HZ117)</f>
        <v>N/A</v>
      </c>
      <c r="IA119" s="31"/>
      <c r="IB119" s="31"/>
      <c r="IC119" s="36" t="str">
        <f>IF(IC118=0,"N/A",IC118/IC117)</f>
        <v>N/A</v>
      </c>
      <c r="ID119" s="36" t="str">
        <f>IF(ID118=0,"N/A",ID118/ID117)</f>
        <v>N/A</v>
      </c>
      <c r="IE119" s="36" t="str">
        <f>IF(IE118=0,"N/A",IE118/IE117)</f>
        <v>N/A</v>
      </c>
      <c r="IF119" s="101" t="str">
        <f>IF(IF118=0,"N/A",IF118/IF117)</f>
        <v>N/A</v>
      </c>
      <c r="IG119" s="36" t="str">
        <f>IF(IG118=0,"N/A",IG118/IG117)</f>
        <v>N/A</v>
      </c>
      <c r="IH119" s="31"/>
      <c r="II119" s="31"/>
      <c r="IJ119" s="36" t="str">
        <f>IF(IJ118=0,"N/A",IJ118/IJ117)</f>
        <v>N/A</v>
      </c>
      <c r="IK119" s="36" t="str">
        <f>IF(IK118=0,"N/A",IK118/IK117)</f>
        <v>N/A</v>
      </c>
      <c r="IL119" s="36" t="str">
        <f>IF(IL118=0,"N/A",IL118/IL117)</f>
        <v>N/A</v>
      </c>
      <c r="IM119" s="101" t="str">
        <f>IF(IM118=0,"N/A",IM118/IM117)</f>
        <v>N/A</v>
      </c>
      <c r="IN119" s="36" t="str">
        <f>IF(IN118=0,"N/A",IN118/IN117)</f>
        <v>N/A</v>
      </c>
      <c r="IO119" s="31"/>
      <c r="IP119" s="31"/>
      <c r="IQ119" s="36" t="str">
        <f>IF(IQ118=0,"N/A",IQ118/IQ117)</f>
        <v>N/A</v>
      </c>
      <c r="IR119" s="36" t="str">
        <f>IF(IR118=0,"N/A",IR118/IR117)</f>
        <v>N/A</v>
      </c>
      <c r="IS119" s="36" t="str">
        <f>IF(IS118=0,"N/A",IS118/IS117)</f>
        <v>N/A</v>
      </c>
      <c r="IT119" s="101" t="str">
        <f>IF(IT118=0,"N/A",IT118/IT117)</f>
        <v>N/A</v>
      </c>
      <c r="IU119" s="36" t="str">
        <f>IF(IU118=0,"N/A",IU118/IU117)</f>
        <v>N/A</v>
      </c>
      <c r="IV119" s="31"/>
      <c r="IW119" s="31"/>
      <c r="IX119" s="36" t="str">
        <f>IF(IX118=0,"N/A",IX118/IX117)</f>
        <v>N/A</v>
      </c>
      <c r="IY119" s="36" t="str">
        <f>IF(IY118=0,"N/A",IY118/IY117)</f>
        <v>N/A</v>
      </c>
      <c r="IZ119" s="36" t="str">
        <f>IF(IZ118=0,"N/A",IZ118/IZ117)</f>
        <v>N/A</v>
      </c>
      <c r="JA119" s="101" t="str">
        <f>IF(JA118=0,"N/A",JA118/JA117)</f>
        <v>N/A</v>
      </c>
      <c r="JB119" s="36" t="str">
        <f>IF(JB118=0,"N/A",JB118/JB117)</f>
        <v>N/A</v>
      </c>
      <c r="JC119" s="31"/>
      <c r="JD119" s="31"/>
      <c r="JE119" s="36" t="str">
        <f>IF(JE118=0,"N/A",JE118/JE117)</f>
        <v>N/A</v>
      </c>
      <c r="JF119" s="36" t="str">
        <f>IF(JF118=0,"N/A",JF118/JF117)</f>
        <v>N/A</v>
      </c>
      <c r="JG119" s="36" t="str">
        <f>IF(JG118=0,"N/A",JG118/JG117)</f>
        <v>N/A</v>
      </c>
      <c r="JH119" s="101" t="str">
        <f>IF(JH118=0,"N/A",JH118/JH117)</f>
        <v>N/A</v>
      </c>
      <c r="JI119" s="36" t="str">
        <f>IF(JI118=0,"N/A",JI118/JI117)</f>
        <v>N/A</v>
      </c>
      <c r="JJ119" s="31"/>
      <c r="JK119" s="31"/>
      <c r="JL119" s="36" t="str">
        <f>IF(JL118=0,"N/A",JL118/JL117)</f>
        <v>N/A</v>
      </c>
      <c r="JM119" s="36" t="str">
        <f>IF(JM118=0,"N/A",JM118/JM117)</f>
        <v>N/A</v>
      </c>
      <c r="JN119" s="36" t="str">
        <f>IF(JN118=0,"N/A",JN118/JN117)</f>
        <v>N/A</v>
      </c>
      <c r="JO119" s="101" t="str">
        <f>IF(JO118=0,"N/A",JO118/JO117)</f>
        <v>N/A</v>
      </c>
      <c r="JP119" s="36" t="str">
        <f>IF(JP118=0,"N/A",JP118/JP117)</f>
        <v>N/A</v>
      </c>
      <c r="JQ119" s="31"/>
      <c r="JR119" s="31"/>
      <c r="JS119" s="36" t="str">
        <f>IF(JS118=0,"N/A",JS118/JS117)</f>
        <v>N/A</v>
      </c>
      <c r="JT119" s="36" t="str">
        <f>IF(JT118=0,"N/A",JT118/JT117)</f>
        <v>N/A</v>
      </c>
      <c r="JU119" s="36" t="str">
        <f>IF(JU118=0,"N/A",JU118/JU117)</f>
        <v>N/A</v>
      </c>
      <c r="JV119" s="101" t="str">
        <f>IF(JV118=0,"N/A",JV118/JV117)</f>
        <v>N/A</v>
      </c>
      <c r="JW119" s="36" t="str">
        <f>IF(JW118=0,"N/A",JW118/JW117)</f>
        <v>N/A</v>
      </c>
      <c r="JX119" s="31"/>
      <c r="JY119" s="31"/>
      <c r="JZ119" s="36" t="str">
        <f>IF(JZ118=0,"N/A",JZ118/JZ117)</f>
        <v>N/A</v>
      </c>
      <c r="KA119" s="36" t="str">
        <f>IF(KA118=0,"N/A",KA118/KA117)</f>
        <v>N/A</v>
      </c>
      <c r="KB119" s="36" t="str">
        <f>IF(KB118=0,"N/A",KB118/KB117)</f>
        <v>N/A</v>
      </c>
      <c r="KC119" s="101" t="str">
        <f>IF(KC118=0,"N/A",KC118/KC117)</f>
        <v>N/A</v>
      </c>
      <c r="KD119" s="36" t="str">
        <f>IF(KD118=0,"N/A",KD118/KD117)</f>
        <v>N/A</v>
      </c>
      <c r="KE119" s="31"/>
      <c r="KF119" s="31"/>
      <c r="KG119" s="36" t="str">
        <f>IF(KG118=0,"N/A",KG118/KG117)</f>
        <v>N/A</v>
      </c>
      <c r="KH119" s="36" t="str">
        <f>IF(KH118=0,"N/A",KH118/KH117)</f>
        <v>N/A</v>
      </c>
      <c r="KI119" s="36" t="str">
        <f>IF(KI118=0,"N/A",KI118/KI117)</f>
        <v>N/A</v>
      </c>
      <c r="KJ119" s="101" t="str">
        <f>IF(KJ118=0,"N/A",KJ118/KJ117)</f>
        <v>N/A</v>
      </c>
      <c r="KK119" s="36" t="str">
        <f>IF(KK118=0,"N/A",KK118/KK117)</f>
        <v>N/A</v>
      </c>
      <c r="KL119" s="31"/>
      <c r="KM119" s="31"/>
      <c r="KN119" s="36" t="str">
        <f>IF(KN118=0,"N/A",KN118/KN117)</f>
        <v>N/A</v>
      </c>
      <c r="KO119" s="36" t="str">
        <f>IF(KO118=0,"N/A",KO118/KO117)</f>
        <v>N/A</v>
      </c>
      <c r="KP119" s="36" t="str">
        <f>IF(KP118=0,"N/A",KP118/KP117)</f>
        <v>N/A</v>
      </c>
      <c r="KQ119" s="101" t="str">
        <f>IF(KQ118=0,"N/A",KQ118/KQ117)</f>
        <v>N/A</v>
      </c>
      <c r="KR119" s="36" t="str">
        <f>IF(KR118=0,"N/A",KR118/KR117)</f>
        <v>N/A</v>
      </c>
      <c r="KS119" s="31"/>
      <c r="KT119" s="31"/>
      <c r="KU119" s="36" t="str">
        <f>IF(KU118=0,"N/A",KU118/KU117)</f>
        <v>N/A</v>
      </c>
      <c r="KV119" s="36" t="str">
        <f>IF(KV118=0,"N/A",KV118/KV117)</f>
        <v>N/A</v>
      </c>
      <c r="KW119" s="36" t="str">
        <f>IF(KW118=0,"N/A",KW118/KW117)</f>
        <v>N/A</v>
      </c>
      <c r="KX119" s="101" t="str">
        <f>IF(KX118=0,"N/A",KX118/KX117)</f>
        <v>N/A</v>
      </c>
      <c r="KY119" s="36" t="str">
        <f>IF(KY118=0,"N/A",KY118/KY117)</f>
        <v>N/A</v>
      </c>
      <c r="KZ119" s="31"/>
      <c r="LA119" s="31"/>
      <c r="LB119" s="36" t="str">
        <f>IF(LB118=0,"N/A",LB118/LB117)</f>
        <v>N/A</v>
      </c>
      <c r="LC119" s="36" t="str">
        <f>IF(LC118=0,"N/A",LC118/LC117)</f>
        <v>N/A</v>
      </c>
      <c r="LD119" s="36" t="str">
        <f>IF(LD118=0,"N/A",LD118/LD117)</f>
        <v>N/A</v>
      </c>
      <c r="LE119" s="101" t="str">
        <f>IF(LE118=0,"N/A",LE118/LE117)</f>
        <v>N/A</v>
      </c>
      <c r="LF119" s="36" t="str">
        <f>IF(LF118=0,"N/A",LF118/LF117)</f>
        <v>N/A</v>
      </c>
      <c r="LG119" s="31"/>
      <c r="LH119" s="31"/>
      <c r="LI119" s="36" t="str">
        <f>IF(LI118=0,"N/A",LI118/LI117)</f>
        <v>N/A</v>
      </c>
      <c r="LJ119" s="36" t="str">
        <f>IF(LJ118=0,"N/A",LJ118/LJ117)</f>
        <v>N/A</v>
      </c>
      <c r="LK119" s="36" t="str">
        <f>IF(LK118=0,"N/A",LK118/LK117)</f>
        <v>N/A</v>
      </c>
      <c r="LL119" s="101" t="str">
        <f>IF(LL118=0,"N/A",LL118/LL117)</f>
        <v>N/A</v>
      </c>
      <c r="LM119" s="36" t="str">
        <f>IF(LM118=0,"N/A",LM118/LM117)</f>
        <v>N/A</v>
      </c>
      <c r="LN119" s="31"/>
      <c r="LO119" s="31"/>
      <c r="LP119" s="36" t="str">
        <f>IF(LP118=0,"N/A",LP118/LP117)</f>
        <v>N/A</v>
      </c>
      <c r="LQ119" s="36" t="str">
        <f>IF(LQ118=0,"N/A",LQ118/LQ117)</f>
        <v>N/A</v>
      </c>
      <c r="LR119" s="36" t="str">
        <f>IF(LR118=0,"N/A",LR118/LR117)</f>
        <v>N/A</v>
      </c>
      <c r="LS119" s="101" t="str">
        <f>IF(LS118=0,"N/A",LS118/LS117)</f>
        <v>N/A</v>
      </c>
      <c r="LT119" s="36" t="str">
        <f>IF(LT118=0,"N/A",LT118/LT117)</f>
        <v>N/A</v>
      </c>
      <c r="LU119" s="31"/>
      <c r="LV119" s="31"/>
      <c r="LW119" s="36" t="str">
        <f>IF(LW118=0,"N/A",LW118/LW117)</f>
        <v>N/A</v>
      </c>
      <c r="LX119" s="36" t="str">
        <f>IF(LX118=0,"N/A",LX118/LX117)</f>
        <v>N/A</v>
      </c>
      <c r="LY119" s="36" t="str">
        <f>IF(LY118=0,"N/A",LY118/LY117)</f>
        <v>N/A</v>
      </c>
      <c r="LZ119" s="101" t="str">
        <f>IF(LZ118=0,"N/A",LZ118/LZ117)</f>
        <v>N/A</v>
      </c>
      <c r="MA119" s="36" t="str">
        <f>IF(MA118=0,"N/A",MA118/MA117)</f>
        <v>N/A</v>
      </c>
      <c r="MB119" s="31"/>
      <c r="MC119" s="31"/>
      <c r="MD119" s="36" t="str">
        <f>IF(MD118=0,"N/A",MD118/MD117)</f>
        <v>N/A</v>
      </c>
      <c r="ME119" s="36" t="str">
        <f>IF(ME118=0,"N/A",ME118/ME117)</f>
        <v>N/A</v>
      </c>
      <c r="MF119" s="36" t="str">
        <f>IF(MF118=0,"N/A",MF118/MF117)</f>
        <v>N/A</v>
      </c>
      <c r="MG119" s="101" t="str">
        <f>IF(MG118=0,"N/A",MG118/MG117)</f>
        <v>N/A</v>
      </c>
      <c r="MH119" s="36" t="str">
        <f>IF(MH118=0,"N/A",MH118/MH117)</f>
        <v>N/A</v>
      </c>
      <c r="MI119" s="31"/>
      <c r="MJ119" s="31"/>
      <c r="MK119" s="36" t="str">
        <f>IF(MK118=0,"N/A",MK118/MK117)</f>
        <v>N/A</v>
      </c>
      <c r="ML119" s="36" t="str">
        <f>IF(ML118=0,"N/A",ML118/ML117)</f>
        <v>N/A</v>
      </c>
      <c r="MM119" s="36" t="str">
        <f>IF(MM118=0,"N/A",MM118/MM117)</f>
        <v>N/A</v>
      </c>
      <c r="MN119" s="101" t="str">
        <f>IF(MN118=0,"N/A",MN118/MN117)</f>
        <v>N/A</v>
      </c>
      <c r="MO119" s="36" t="str">
        <f>IF(MO118=0,"N/A",MO118/MO117)</f>
        <v>N/A</v>
      </c>
      <c r="MP119" s="31"/>
      <c r="MQ119" s="31"/>
      <c r="MR119" s="36" t="str">
        <f>IF(MR118=0,"N/A",MR118/MR117)</f>
        <v>N/A</v>
      </c>
      <c r="MS119" s="36" t="str">
        <f>IF(MS118=0,"N/A",MS118/MS117)</f>
        <v>N/A</v>
      </c>
      <c r="MT119" s="36" t="str">
        <f>IF(MT118=0,"N/A",MT118/MT117)</f>
        <v>N/A</v>
      </c>
      <c r="MU119" s="101" t="str">
        <f>IF(MU118=0,"N/A",MU118/MU117)</f>
        <v>N/A</v>
      </c>
      <c r="MV119" s="36" t="str">
        <f>IF(MV118=0,"N/A",MV118/MV117)</f>
        <v>N/A</v>
      </c>
      <c r="MW119" s="31"/>
      <c r="MX119" s="31"/>
      <c r="MY119" s="36" t="str">
        <f>IF(MY118=0,"N/A",MY118/MY117)</f>
        <v>N/A</v>
      </c>
      <c r="MZ119" s="36" t="str">
        <f>IF(MZ118=0,"N/A",MZ118/MZ117)</f>
        <v>N/A</v>
      </c>
      <c r="NA119" s="36" t="str">
        <f>IF(NA118=0,"N/A",NA118/NA117)</f>
        <v>N/A</v>
      </c>
      <c r="NB119" s="101" t="str">
        <f>IF(NB118=0,"N/A",NB118/NB117)</f>
        <v>N/A</v>
      </c>
      <c r="NC119" s="36" t="str">
        <f>IF(NC118=0,"N/A",NC118/NC117)</f>
        <v>N/A</v>
      </c>
      <c r="ND119" s="31"/>
      <c r="NE119" s="31"/>
      <c r="NF119" s="16" t="s">
        <v>759</v>
      </c>
    </row>
    <row r="120" spans="1:370" s="109" customFormat="1" ht="15.75" x14ac:dyDescent="0.25">
      <c r="A120" s="100" t="s">
        <v>918</v>
      </c>
      <c r="B120" s="23" t="s">
        <v>907</v>
      </c>
      <c r="C120" s="34"/>
      <c r="D120" s="35" t="s">
        <v>824</v>
      </c>
      <c r="E120" s="56">
        <f>MAX(G120:NC120)</f>
        <v>0</v>
      </c>
      <c r="F120" s="36">
        <f>SUMIFS(Inbound_Monitor!K:K,Inbound_Monitor!E:E,SFG_DDS!F$2,Inbound_Monitor!L:L,"Leaf",Inbound_Monitor!M:M,"Entladen")</f>
        <v>0</v>
      </c>
      <c r="G120" s="36">
        <f>SUMIFS(Inbound_Monitor!K:K,Inbound_Monitor!E:E,SFG_DDS!G$2,Inbound_Monitor!L:L,"Leaf",Inbound_Monitor!M:M,"Entladen")</f>
        <v>0</v>
      </c>
      <c r="H120" s="36">
        <f>SUMIFS(Inbound_Monitor!K:K,Inbound_Monitor!E:E,SFG_DDS!H$2,Inbound_Monitor!L:L,"Leaf",Inbound_Monitor!M:M,"Entladen")</f>
        <v>0</v>
      </c>
      <c r="I120" s="37">
        <f>SUMIFS(Inbound_Monitor!K:K,Inbound_Monitor!E:E,SFG_DDS!I$2,Inbound_Monitor!L:L,"Leaf",Inbound_Monitor!M:M,"Entladen")</f>
        <v>0</v>
      </c>
      <c r="J120" s="31"/>
      <c r="K120" s="31"/>
      <c r="L120" s="31"/>
      <c r="M120" s="38">
        <f>SUMIFS(Inbound_Monitor!K:K,Inbound_Monitor!E:E,SFG_DDS!M$2,Inbound_Monitor!L:L,"Leaf",Inbound_Monitor!M:M,"Entladen")</f>
        <v>0</v>
      </c>
      <c r="N120" s="36">
        <f>SUMIFS(Inbound_Monitor!K:K,Inbound_Monitor!E:E,SFG_DDS!N$2,Inbound_Monitor!L:L,"Leaf",Inbound_Monitor!M:M,"Entladen")</f>
        <v>0</v>
      </c>
      <c r="O120" s="36">
        <f>SUMIFS(Inbound_Monitor!K:K,Inbound_Monitor!E:E,SFG_DDS!O$2,Inbound_Monitor!L:L,"Leaf",Inbound_Monitor!M:M,"Entladen")</f>
        <v>0</v>
      </c>
      <c r="P120" s="36">
        <f>SUMIFS(Inbound_Monitor!K:K,Inbound_Monitor!E:E,SFG_DDS!P$2,Inbound_Monitor!L:L,"Leaf",Inbound_Monitor!M:M,"Entladen")</f>
        <v>0</v>
      </c>
      <c r="Q120" s="36">
        <f>SUMIFS(Inbound_Monitor!K:K,Inbound_Monitor!E:E,SFG_DDS!Q$2,Inbound_Monitor!L:L,"Leaf",Inbound_Monitor!M:M,"Entladen")</f>
        <v>0</v>
      </c>
      <c r="R120" s="31"/>
      <c r="S120" s="31"/>
      <c r="T120" s="38">
        <f>SUMIFS(Inbound_Monitor!K:K,Inbound_Monitor!E:E,SFG_DDS!T$2,Inbound_Monitor!L:L,"Leaf",Inbound_Monitor!M:M,"Entladen")</f>
        <v>0</v>
      </c>
      <c r="U120" s="36">
        <f>SUMIFS(Inbound_Monitor!K:K,Inbound_Monitor!E:E,SFG_DDS!U$2,Inbound_Monitor!L:L,"Leaf",Inbound_Monitor!M:M,"Entladen")</f>
        <v>0</v>
      </c>
      <c r="V120" s="36">
        <f>SUMIFS(Inbound_Monitor!K:K,Inbound_Monitor!E:E,SFG_DDS!V$2,Inbound_Monitor!L:L,"Leaf",Inbound_Monitor!M:M,"Entladen")</f>
        <v>0</v>
      </c>
      <c r="W120" s="36">
        <f>SUMIFS(Inbound_Monitor!K:K,Inbound_Monitor!E:E,SFG_DDS!W$2,Inbound_Monitor!L:L,"Leaf",Inbound_Monitor!M:M,"Entladen")</f>
        <v>0</v>
      </c>
      <c r="X120" s="36">
        <f>SUMIFS(Inbound_Monitor!K:K,Inbound_Monitor!E:E,SFG_DDS!X$2,Inbound_Monitor!L:L,"Leaf",Inbound_Monitor!M:M,"Entladen")</f>
        <v>0</v>
      </c>
      <c r="Y120" s="31"/>
      <c r="Z120" s="31"/>
      <c r="AA120" s="38">
        <f>SUMIFS(Inbound_Monitor!K:K,Inbound_Monitor!E:E,SFG_DDS!AA$2,Inbound_Monitor!L:L,"Leaf",Inbound_Monitor!M:M,"Entladen")</f>
        <v>0</v>
      </c>
      <c r="AB120" s="36">
        <f>SUMIFS(Inbound_Monitor!K:K,Inbound_Monitor!E:E,SFG_DDS!AB$2,Inbound_Monitor!L:L,"Leaf",Inbound_Monitor!M:M,"Entladen")</f>
        <v>0</v>
      </c>
      <c r="AC120" s="36">
        <f>SUMIFS(Inbound_Monitor!K:K,Inbound_Monitor!E:E,SFG_DDS!AC$2,Inbound_Monitor!L:L,"Leaf",Inbound_Monitor!M:M,"Entladen")</f>
        <v>0</v>
      </c>
      <c r="AD120" s="36">
        <f>SUMIFS(Inbound_Monitor!K:K,Inbound_Monitor!E:E,SFG_DDS!AD$2,Inbound_Monitor!L:L,"Leaf",Inbound_Monitor!M:M,"Entladen")</f>
        <v>0</v>
      </c>
      <c r="AE120" s="36">
        <f>SUMIFS(Inbound_Monitor!K:K,Inbound_Monitor!E:E,SFG_DDS!AE$2,Inbound_Monitor!L:L,"Leaf",Inbound_Monitor!M:M,"Entladen")</f>
        <v>0</v>
      </c>
      <c r="AF120" s="31"/>
      <c r="AG120" s="31"/>
      <c r="AH120" s="38">
        <f>SUMIFS(Inbound_Monitor!K:K,Inbound_Monitor!E:E,SFG_DDS!AH$2,Inbound_Monitor!L:L,"Leaf",Inbound_Monitor!M:M,"Entladen")</f>
        <v>0</v>
      </c>
      <c r="AI120" s="36">
        <f>SUMIFS(Inbound_Monitor!K:K,Inbound_Monitor!E:E,SFG_DDS!AI$2,Inbound_Monitor!L:L,"Leaf",Inbound_Monitor!M:M,"Entladen")</f>
        <v>0</v>
      </c>
      <c r="AJ120" s="36">
        <f>SUMIFS(Inbound_Monitor!K:K,Inbound_Monitor!E:E,SFG_DDS!AJ$2,Inbound_Monitor!L:L,"Leaf",Inbound_Monitor!M:M,"Entladen")</f>
        <v>0</v>
      </c>
      <c r="AK120" s="36">
        <f>SUMIFS(Inbound_Monitor!K:K,Inbound_Monitor!E:E,SFG_DDS!AK$2,Inbound_Monitor!L:L,"Leaf",Inbound_Monitor!M:M,"Entladen")</f>
        <v>0</v>
      </c>
      <c r="AL120" s="36">
        <f>SUMIFS(Inbound_Monitor!K:K,Inbound_Monitor!E:E,SFG_DDS!AL$2,Inbound_Monitor!L:L,"Leaf",Inbound_Monitor!M:M,"Entladen")</f>
        <v>0</v>
      </c>
      <c r="AM120" s="31"/>
      <c r="AN120" s="31"/>
      <c r="AO120" s="38">
        <f>SUMIFS(Inbound_Monitor!K:K,Inbound_Monitor!E:E,SFG_DDS!AO$2,Inbound_Monitor!L:L,"Leaf",Inbound_Monitor!M:M,"Entladen")</f>
        <v>0</v>
      </c>
      <c r="AP120" s="36">
        <f>SUMIFS(Inbound_Monitor!K:K,Inbound_Monitor!E:E,SFG_DDS!AP$2,Inbound_Monitor!L:L,"Leaf",Inbound_Monitor!M:M,"Entladen")</f>
        <v>0</v>
      </c>
      <c r="AQ120" s="36">
        <f>SUMIFS(Inbound_Monitor!K:K,Inbound_Monitor!E:E,SFG_DDS!AQ$2,Inbound_Monitor!L:L,"Leaf",Inbound_Monitor!M:M,"Entladen")</f>
        <v>0</v>
      </c>
      <c r="AR120" s="36">
        <f>SUMIFS(Inbound_Monitor!K:K,Inbound_Monitor!E:E,SFG_DDS!AR$2,Inbound_Monitor!L:L,"Leaf",Inbound_Monitor!M:M,"Entladen")</f>
        <v>0</v>
      </c>
      <c r="AS120" s="36">
        <f>SUMIFS(Inbound_Monitor!K:K,Inbound_Monitor!E:E,SFG_DDS!AS$2,Inbound_Monitor!L:L,"Leaf",Inbound_Monitor!M:M,"Entladen")</f>
        <v>0</v>
      </c>
      <c r="AT120" s="31"/>
      <c r="AU120" s="31"/>
      <c r="AV120" s="38">
        <f>SUMIFS(Inbound_Monitor!K:K,Inbound_Monitor!E:E,SFG_DDS!AV$2,Inbound_Monitor!L:L,"Leaf",Inbound_Monitor!M:M,"Entladen")</f>
        <v>0</v>
      </c>
      <c r="AW120" s="36">
        <f>SUMIFS(Inbound_Monitor!K:K,Inbound_Monitor!E:E,SFG_DDS!AW$2,Inbound_Monitor!L:L,"Leaf",Inbound_Monitor!M:M,"Entladen")</f>
        <v>0</v>
      </c>
      <c r="AX120" s="36">
        <f>SUMIFS(Inbound_Monitor!K:K,Inbound_Monitor!E:E,SFG_DDS!AX$2,Inbound_Monitor!L:L,"Leaf",Inbound_Monitor!M:M,"Entladen")</f>
        <v>0</v>
      </c>
      <c r="AY120" s="36">
        <f>SUMIFS(Inbound_Monitor!K:K,Inbound_Monitor!E:E,SFG_DDS!AY$2,Inbound_Monitor!L:L,"Leaf",Inbound_Monitor!M:M,"Entladen")</f>
        <v>0</v>
      </c>
      <c r="AZ120" s="36">
        <f>SUMIFS(Inbound_Monitor!K:K,Inbound_Monitor!E:E,SFG_DDS!AZ$2,Inbound_Monitor!L:L,"Leaf",Inbound_Monitor!M:M,"Entladen")</f>
        <v>0</v>
      </c>
      <c r="BA120" s="31"/>
      <c r="BB120" s="31"/>
      <c r="BC120" s="38">
        <f>SUMIFS(Inbound_Monitor!K:K,Inbound_Monitor!E:E,SFG_DDS!BC$2,Inbound_Monitor!L:L,"Leaf",Inbound_Monitor!M:M,"Entladen")</f>
        <v>0</v>
      </c>
      <c r="BD120" s="36">
        <f>SUMIFS(Inbound_Monitor!K:K,Inbound_Monitor!E:E,SFG_DDS!BD$2,Inbound_Monitor!L:L,"Leaf",Inbound_Monitor!M:M,"Entladen")</f>
        <v>0</v>
      </c>
      <c r="BE120" s="36">
        <f>SUMIFS(Inbound_Monitor!K:K,Inbound_Monitor!E:E,SFG_DDS!BE$2,Inbound_Monitor!L:L,"Leaf",Inbound_Monitor!M:M,"Entladen")</f>
        <v>0</v>
      </c>
      <c r="BF120" s="36">
        <f>SUMIFS(Inbound_Monitor!K:K,Inbound_Monitor!E:E,SFG_DDS!BF$2,Inbound_Monitor!L:L,"Leaf",Inbound_Monitor!M:M,"Entladen")</f>
        <v>0</v>
      </c>
      <c r="BG120" s="36">
        <f>SUMIFS(Inbound_Monitor!K:K,Inbound_Monitor!E:E,SFG_DDS!BG$2,Inbound_Monitor!L:L,"Leaf",Inbound_Monitor!M:M,"Entladen")</f>
        <v>0</v>
      </c>
      <c r="BH120" s="31"/>
      <c r="BI120" s="31"/>
      <c r="BJ120" s="38">
        <f>SUMIFS(Inbound_Monitor!K:K,Inbound_Monitor!E:E,SFG_DDS!BJ$2,Inbound_Monitor!L:L,"Leaf",Inbound_Monitor!M:M,"Entladen")</f>
        <v>0</v>
      </c>
      <c r="BK120" s="36">
        <f>SUMIFS(Inbound_Monitor!K:K,Inbound_Monitor!E:E,SFG_DDS!BK$2,Inbound_Monitor!L:L,"Leaf",Inbound_Monitor!M:M,"Entladen")</f>
        <v>0</v>
      </c>
      <c r="BL120" s="36">
        <f>SUMIFS(Inbound_Monitor!K:K,Inbound_Monitor!E:E,SFG_DDS!BL$2,Inbound_Monitor!L:L,"Leaf",Inbound_Monitor!M:M,"Entladen")</f>
        <v>0</v>
      </c>
      <c r="BM120" s="36">
        <f>SUMIFS(Inbound_Monitor!K:K,Inbound_Monitor!E:E,SFG_DDS!BM$2,Inbound_Monitor!L:L,"Leaf",Inbound_Monitor!M:M,"Entladen")</f>
        <v>0</v>
      </c>
      <c r="BN120" s="36">
        <f>SUMIFS(Inbound_Monitor!K:K,Inbound_Monitor!E:E,SFG_DDS!BN$2,Inbound_Monitor!L:L,"Leaf",Inbound_Monitor!M:M,"Entladen")</f>
        <v>0</v>
      </c>
      <c r="BO120" s="31"/>
      <c r="BP120" s="31"/>
      <c r="BQ120" s="38">
        <f>SUMIFS(Inbound_Monitor!K:K,Inbound_Monitor!E:E,SFG_DDS!BQ$2,Inbound_Monitor!L:L,"Leaf",Inbound_Monitor!M:M,"Entladen")</f>
        <v>0</v>
      </c>
      <c r="BR120" s="36">
        <f>SUMIFS(Inbound_Monitor!K:K,Inbound_Monitor!E:E,SFG_DDS!BR$2,Inbound_Monitor!L:L,"Leaf",Inbound_Monitor!M:M,"Entladen")</f>
        <v>0</v>
      </c>
      <c r="BS120" s="36">
        <f>SUMIFS(Inbound_Monitor!K:K,Inbound_Monitor!E:E,SFG_DDS!BS$2,Inbound_Monitor!L:L,"Leaf",Inbound_Monitor!M:M,"Entladen")</f>
        <v>0</v>
      </c>
      <c r="BT120" s="36">
        <f>SUMIFS(Inbound_Monitor!K:K,Inbound_Monitor!E:E,SFG_DDS!BT$2,Inbound_Monitor!L:L,"Leaf",Inbound_Monitor!M:M,"Entladen")</f>
        <v>0</v>
      </c>
      <c r="BU120" s="36">
        <f>SUMIFS(Inbound_Monitor!K:K,Inbound_Monitor!E:E,SFG_DDS!BU$2,Inbound_Monitor!L:L,"Leaf",Inbound_Monitor!M:M,"Entladen")</f>
        <v>0</v>
      </c>
      <c r="BV120" s="31"/>
      <c r="BW120" s="31"/>
      <c r="BX120" s="38">
        <f>SUMIFS(Inbound_Monitor!K:K,Inbound_Monitor!E:E,SFG_DDS!BX$2,Inbound_Monitor!L:L,"Leaf",Inbound_Monitor!M:M,"Entladen")</f>
        <v>0</v>
      </c>
      <c r="BY120" s="36">
        <f>SUMIFS(Inbound_Monitor!K:K,Inbound_Monitor!E:E,SFG_DDS!BY$2,Inbound_Monitor!L:L,"Leaf",Inbound_Monitor!M:M,"Entladen")</f>
        <v>0</v>
      </c>
      <c r="BZ120" s="36">
        <f>SUMIFS(Inbound_Monitor!K:K,Inbound_Monitor!E:E,SFG_DDS!BZ$2,Inbound_Monitor!L:L,"Leaf",Inbound_Monitor!M:M,"Entladen")</f>
        <v>0</v>
      </c>
      <c r="CA120" s="36">
        <f>SUMIFS(Inbound_Monitor!K:K,Inbound_Monitor!E:E,SFG_DDS!CA$2,Inbound_Monitor!L:L,"Leaf",Inbound_Monitor!M:M,"Entladen")</f>
        <v>0</v>
      </c>
      <c r="CB120" s="36">
        <f>SUMIFS(Inbound_Monitor!K:K,Inbound_Monitor!E:E,SFG_DDS!CB$2,Inbound_Monitor!L:L,"Leaf",Inbound_Monitor!M:M,"Entladen")</f>
        <v>0</v>
      </c>
      <c r="CC120" s="31"/>
      <c r="CD120" s="31"/>
      <c r="CE120" s="38">
        <f>SUMIFS(Inbound_Monitor!K:K,Inbound_Monitor!E:E,SFG_DDS!CE$2,Inbound_Monitor!L:L,"Leaf",Inbound_Monitor!M:M,"Entladen")</f>
        <v>0</v>
      </c>
      <c r="CF120" s="36">
        <f>SUMIFS(Inbound_Monitor!K:K,Inbound_Monitor!E:E,SFG_DDS!CF$2,Inbound_Monitor!L:L,"Leaf",Inbound_Monitor!M:M,"Entladen")</f>
        <v>0</v>
      </c>
      <c r="CG120" s="36">
        <f>SUMIFS(Inbound_Monitor!K:K,Inbound_Monitor!E:E,SFG_DDS!CG$2,Inbound_Monitor!L:L,"Leaf",Inbound_Monitor!M:M,"Entladen")</f>
        <v>0</v>
      </c>
      <c r="CH120" s="36">
        <f>SUMIFS(Inbound_Monitor!K:K,Inbound_Monitor!E:E,SFG_DDS!CH$2,Inbound_Monitor!L:L,"Leaf",Inbound_Monitor!M:M,"Entladen")</f>
        <v>0</v>
      </c>
      <c r="CI120" s="36">
        <f>SUMIFS(Inbound_Monitor!K:K,Inbound_Monitor!E:E,SFG_DDS!CI$2,Inbound_Monitor!L:L,"Leaf",Inbound_Monitor!M:M,"Entladen")</f>
        <v>0</v>
      </c>
      <c r="CJ120" s="31"/>
      <c r="CK120" s="31"/>
      <c r="CL120" s="38">
        <f>SUMIFS(Inbound_Monitor!K:K,Inbound_Monitor!E:E,SFG_DDS!CL$2,Inbound_Monitor!L:L,"Leaf",Inbound_Monitor!M:M,"Entladen")</f>
        <v>0</v>
      </c>
      <c r="CM120" s="36">
        <f>SUMIFS(Inbound_Monitor!K:K,Inbound_Monitor!E:E,SFG_DDS!CM$2,Inbound_Monitor!L:L,"Leaf",Inbound_Monitor!M:M,"Entladen")</f>
        <v>0</v>
      </c>
      <c r="CN120" s="36">
        <f>SUMIFS(Inbound_Monitor!K:K,Inbound_Monitor!E:E,SFG_DDS!CN$2,Inbound_Monitor!L:L,"Leaf",Inbound_Monitor!M:M,"Entladen")</f>
        <v>0</v>
      </c>
      <c r="CO120" s="36">
        <f>SUMIFS(Inbound_Monitor!K:K,Inbound_Monitor!E:E,SFG_DDS!CO$2,Inbound_Monitor!L:L,"Leaf",Inbound_Monitor!M:M,"Entladen")</f>
        <v>0</v>
      </c>
      <c r="CP120" s="36">
        <f>SUMIFS(Inbound_Monitor!K:K,Inbound_Monitor!E:E,SFG_DDS!CP$2,Inbound_Monitor!L:L,"Leaf",Inbound_Monitor!M:M,"Entladen")</f>
        <v>0</v>
      </c>
      <c r="CQ120" s="31"/>
      <c r="CR120" s="31"/>
      <c r="CS120" s="38">
        <f>SUMIFS(Inbound_Monitor!K:K,Inbound_Monitor!E:E,SFG_DDS!CS$2,Inbound_Monitor!L:L,"Leaf",Inbound_Monitor!M:M,"Entladen")</f>
        <v>0</v>
      </c>
      <c r="CT120" s="36">
        <f>SUMIFS(Inbound_Monitor!K:K,Inbound_Monitor!E:E,SFG_DDS!CT$2,Inbound_Monitor!L:L,"Leaf",Inbound_Monitor!M:M,"Entladen")</f>
        <v>0</v>
      </c>
      <c r="CU120" s="36">
        <f>SUMIFS(Inbound_Monitor!K:K,Inbound_Monitor!E:E,SFG_DDS!CU$2,Inbound_Monitor!L:L,"Leaf",Inbound_Monitor!M:M,"Entladen")</f>
        <v>0</v>
      </c>
      <c r="CV120" s="36">
        <f>SUMIFS(Inbound_Monitor!K:K,Inbound_Monitor!E:E,SFG_DDS!CV$2,Inbound_Monitor!L:L,"Leaf",Inbound_Monitor!M:M,"Entladen")</f>
        <v>0</v>
      </c>
      <c r="CW120" s="36">
        <f>SUMIFS(Inbound_Monitor!K:K,Inbound_Monitor!E:E,SFG_DDS!CW$2,Inbound_Monitor!L:L,"Leaf",Inbound_Monitor!M:M,"Entladen")</f>
        <v>0</v>
      </c>
      <c r="CX120" s="31"/>
      <c r="CY120" s="31"/>
      <c r="CZ120" s="38">
        <f>SUMIFS(Inbound_Monitor!K:K,Inbound_Monitor!E:E,SFG_DDS!CZ$2,Inbound_Monitor!L:L,"Leaf",Inbound_Monitor!M:M,"Entladen")</f>
        <v>0</v>
      </c>
      <c r="DA120" s="36">
        <f>SUMIFS(Inbound_Monitor!K:K,Inbound_Monitor!E:E,SFG_DDS!DA$2,Inbound_Monitor!L:L,"Leaf",Inbound_Monitor!M:M,"Entladen")</f>
        <v>0</v>
      </c>
      <c r="DB120" s="36">
        <v>0</v>
      </c>
      <c r="DC120" s="36">
        <f>SUMIFS(Inbound_Monitor!K:K,Inbound_Monitor!E:E,SFG_DDS!DC$2,Inbound_Monitor!L:L,"Leaf",Inbound_Monitor!M:M,"Entladen")</f>
        <v>0</v>
      </c>
      <c r="DD120" s="36">
        <f>SUMIFS(Inbound_Monitor!K:K,Inbound_Monitor!E:E,SFG_DDS!DD$2,Inbound_Monitor!L:L,"Leaf",Inbound_Monitor!M:M,"Entladen")</f>
        <v>0</v>
      </c>
      <c r="DE120" s="31"/>
      <c r="DF120" s="31"/>
      <c r="DG120" s="38">
        <f>SUMIFS(Inbound_Monitor!K:K,Inbound_Monitor!E:E,SFG_DDS!DG$2,Inbound_Monitor!L:L,"Leaf",Inbound_Monitor!M:M,"Entladen")</f>
        <v>0</v>
      </c>
      <c r="DH120" s="36">
        <f>SUMIFS(Inbound_Monitor!K:K,Inbound_Monitor!E:E,SFG_DDS!DH$2,Inbound_Monitor!L:L,"Leaf",Inbound_Monitor!M:M,"Entladen")</f>
        <v>0</v>
      </c>
      <c r="DI120" s="36">
        <f>SUMIFS(Inbound_Monitor!K:K,Inbound_Monitor!E:E,SFG_DDS!DI$2,Inbound_Monitor!L:L,"Leaf",Inbound_Monitor!M:M,"Entladen")</f>
        <v>0</v>
      </c>
      <c r="DJ120" s="36">
        <f>SUMIFS(Inbound_Monitor!K:K,Inbound_Monitor!E:E,SFG_DDS!DJ$2,Inbound_Monitor!L:L,"Leaf",Inbound_Monitor!M:M,"Entladen")</f>
        <v>0</v>
      </c>
      <c r="DK120" s="36">
        <f>SUMIFS(Inbound_Monitor!K:K,Inbound_Monitor!E:E,SFG_DDS!DK$2,Inbound_Monitor!L:L,"Leaf",Inbound_Monitor!M:M,"Entladen")</f>
        <v>0</v>
      </c>
      <c r="DL120" s="31"/>
      <c r="DM120" s="31"/>
      <c r="DN120" s="38">
        <f>SUMIFS(Inbound_Monitor!K:K,Inbound_Monitor!E:E,SFG_DDS!DN$2,Inbound_Monitor!L:L,"Leaf",Inbound_Monitor!M:M,"Entladen")</f>
        <v>0</v>
      </c>
      <c r="DO120" s="36">
        <f>SUMIFS(Inbound_Monitor!K:K,Inbound_Monitor!E:E,SFG_DDS!DO$2,Inbound_Monitor!L:L,"Leaf",Inbound_Monitor!M:M,"Entladen")</f>
        <v>0</v>
      </c>
      <c r="DP120" s="36">
        <f>SUMIFS(Inbound_Monitor!K:K,Inbound_Monitor!E:E,SFG_DDS!DP$2,Inbound_Monitor!L:L,"Leaf",Inbound_Monitor!M:M,"Entladen")</f>
        <v>0</v>
      </c>
      <c r="DQ120" s="36">
        <f>SUMIFS(Inbound_Monitor!K:K,Inbound_Monitor!E:E,SFG_DDS!DQ$2,Inbound_Monitor!L:L,"Leaf",Inbound_Monitor!M:M,"Entladen")</f>
        <v>0</v>
      </c>
      <c r="DR120" s="36">
        <f>SUMIFS(Inbound_Monitor!K:K,Inbound_Monitor!E:E,SFG_DDS!DR$2,Inbound_Monitor!L:L,"Leaf",Inbound_Monitor!M:M,"Entladen")</f>
        <v>0</v>
      </c>
      <c r="DS120" s="31"/>
      <c r="DT120" s="31"/>
      <c r="DU120" s="38">
        <f>SUMIFS(Inbound_Monitor!K:K,Inbound_Monitor!E:E,SFG_DDS!DU$2,Inbound_Monitor!L:L,"Leaf",Inbound_Monitor!M:M,"Entladen")</f>
        <v>0</v>
      </c>
      <c r="DV120" s="36">
        <f>SUMIFS(Inbound_Monitor!K:K,Inbound_Monitor!E:E,SFG_DDS!DV$2,Inbound_Monitor!L:L,"Leaf",Inbound_Monitor!M:M,"Entladen")</f>
        <v>0</v>
      </c>
      <c r="DW120" s="36">
        <f>SUMIFS(Inbound_Monitor!K:K,Inbound_Monitor!E:E,SFG_DDS!DW$2,Inbound_Monitor!L:L,"Leaf",Inbound_Monitor!M:M,"Entladen")</f>
        <v>0</v>
      </c>
      <c r="DX120" s="36">
        <f>SUMIFS(Inbound_Monitor!K:K,Inbound_Monitor!E:E,SFG_DDS!DX$2,Inbound_Monitor!L:L,"Leaf",Inbound_Monitor!M:M,"Entladen")</f>
        <v>0</v>
      </c>
      <c r="DY120" s="36">
        <f>SUMIFS(Inbound_Monitor!K:K,Inbound_Monitor!E:E,SFG_DDS!DY$2,Inbound_Monitor!L:L,"Leaf",Inbound_Monitor!M:M,"Entladen")</f>
        <v>0</v>
      </c>
      <c r="DZ120" s="31"/>
      <c r="EA120" s="31"/>
      <c r="EB120" s="38">
        <f>SUMIFS(Inbound_Monitor!K:K,Inbound_Monitor!E:E,SFG_DDS!EB$2,Inbound_Monitor!L:L,"Leaf",Inbound_Monitor!M:M,"Entladen")</f>
        <v>0</v>
      </c>
      <c r="EC120" s="36">
        <f>SUMIFS(Inbound_Monitor!K:K,Inbound_Monitor!E:E,SFG_DDS!EC$2,Inbound_Monitor!L:L,"Leaf",Inbound_Monitor!M:M,"Entladen")</f>
        <v>0</v>
      </c>
      <c r="ED120" s="36">
        <f>SUMIFS(Inbound_Monitor!K:K,Inbound_Monitor!E:E,SFG_DDS!ED$2,Inbound_Monitor!L:L,"Leaf",Inbound_Monitor!M:M,"Entladen")</f>
        <v>0</v>
      </c>
      <c r="EE120" s="36">
        <f>SUMIFS(Inbound_Monitor!K:K,Inbound_Monitor!E:E,SFG_DDS!EE$2,Inbound_Monitor!L:L,"Leaf",Inbound_Monitor!M:M,"Entladen")</f>
        <v>0</v>
      </c>
      <c r="EF120" s="36">
        <f>SUMIFS(Inbound_Monitor!K:K,Inbound_Monitor!E:E,SFG_DDS!EF$2,Inbound_Monitor!L:L,"Leaf",Inbound_Monitor!M:M,"Entladen")</f>
        <v>0</v>
      </c>
      <c r="EG120" s="31"/>
      <c r="EH120" s="31"/>
      <c r="EI120" s="38">
        <f>SUMIFS(Inbound_Monitor!K:K,Inbound_Monitor!E:E,SFG_DDS!EI$2,Inbound_Monitor!L:L,"Leaf",Inbound_Monitor!M:M,"Entladen")</f>
        <v>0</v>
      </c>
      <c r="EJ120" s="36">
        <f>SUMIFS(Inbound_Monitor!K:K,Inbound_Monitor!E:E,SFG_DDS!EJ$2,Inbound_Monitor!L:L,"Leaf",Inbound_Monitor!M:M,"Entladen")</f>
        <v>0</v>
      </c>
      <c r="EK120" s="36">
        <f>SUMIFS(Inbound_Monitor!K:K,Inbound_Monitor!E:E,SFG_DDS!EK$2,Inbound_Monitor!L:L,"Leaf",Inbound_Monitor!M:M,"Entladen")</f>
        <v>0</v>
      </c>
      <c r="EL120" s="36">
        <f>SUMIFS(Inbound_Monitor!K:K,Inbound_Monitor!E:E,SFG_DDS!EL$2,Inbound_Monitor!L:L,"Leaf",Inbound_Monitor!M:M,"Entladen")</f>
        <v>0</v>
      </c>
      <c r="EM120" s="36">
        <f>SUMIFS(Inbound_Monitor!K:K,Inbound_Monitor!E:E,SFG_DDS!EM$2,Inbound_Monitor!L:L,"Leaf",Inbound_Monitor!M:M,"Entladen")</f>
        <v>0</v>
      </c>
      <c r="EN120" s="31"/>
      <c r="EO120" s="31"/>
      <c r="EP120" s="38">
        <f>SUMIFS(Inbound_Monitor!K:K,Inbound_Monitor!E:E,SFG_DDS!EP$2,Inbound_Monitor!L:L,"Leaf",Inbound_Monitor!M:M,"Entladen")</f>
        <v>0</v>
      </c>
      <c r="EQ120" s="36">
        <f>SUMIFS(Inbound_Monitor!K:K,Inbound_Monitor!E:E,SFG_DDS!EQ$2,Inbound_Monitor!L:L,"Leaf",Inbound_Monitor!M:M,"Entladen")</f>
        <v>0</v>
      </c>
      <c r="ER120" s="36">
        <f>SUMIFS(Inbound_Monitor!K:K,Inbound_Monitor!E:E,SFG_DDS!ER$2,Inbound_Monitor!L:L,"Leaf",Inbound_Monitor!M:M,"Entladen")</f>
        <v>0</v>
      </c>
      <c r="ES120" s="36">
        <f>SUMIFS(Inbound_Monitor!K:K,Inbound_Monitor!E:E,SFG_DDS!ES$2,Inbound_Monitor!L:L,"Leaf",Inbound_Monitor!M:M,"Entladen")</f>
        <v>0</v>
      </c>
      <c r="ET120" s="36">
        <f>SUMIFS(Inbound_Monitor!K:K,Inbound_Monitor!E:E,SFG_DDS!ET$2,Inbound_Monitor!L:L,"Leaf",Inbound_Monitor!M:M,"Entladen")</f>
        <v>0</v>
      </c>
      <c r="EU120" s="31"/>
      <c r="EV120" s="31"/>
      <c r="EW120" s="38">
        <f>SUMIFS(Inbound_Monitor!K:K,Inbound_Monitor!E:E,SFG_DDS!EW$2,Inbound_Monitor!L:L,"Leaf",Inbound_Monitor!M:M,"Entladen")</f>
        <v>0</v>
      </c>
      <c r="EX120" s="36">
        <f>SUMIFS(Inbound_Monitor!K:K,Inbound_Monitor!E:E,SFG_DDS!EX$2,Inbound_Monitor!L:L,"Leaf",Inbound_Monitor!M:M,"Entladen")</f>
        <v>0</v>
      </c>
      <c r="EY120" s="36">
        <f>SUMIFS(Inbound_Monitor!K:K,Inbound_Monitor!E:E,SFG_DDS!EY$2,Inbound_Monitor!L:L,"Leaf",Inbound_Monitor!M:M,"Entladen")</f>
        <v>0</v>
      </c>
      <c r="EZ120" s="36">
        <f>SUMIFS(Inbound_Monitor!K:K,Inbound_Monitor!E:E,SFG_DDS!EZ$2,Inbound_Monitor!L:L,"Leaf",Inbound_Monitor!M:M,"Entladen")</f>
        <v>0</v>
      </c>
      <c r="FA120" s="36">
        <f>SUMIFS(Inbound_Monitor!K:K,Inbound_Monitor!E:E,SFG_DDS!FA$2,Inbound_Monitor!L:L,"Leaf",Inbound_Monitor!M:M,"Entladen")</f>
        <v>0</v>
      </c>
      <c r="FB120" s="31"/>
      <c r="FC120" s="31"/>
      <c r="FD120" s="38">
        <f>SUMIFS(Inbound_Monitor!K:K,Inbound_Monitor!E:E,SFG_DDS!FD$2,Inbound_Monitor!L:L,"Leaf",Inbound_Monitor!M:M,"Entladen")</f>
        <v>0</v>
      </c>
      <c r="FE120" s="36">
        <f>SUMIFS(Inbound_Monitor!K:K,Inbound_Monitor!E:E,SFG_DDS!FE$2,Inbound_Monitor!L:L,"Leaf",Inbound_Monitor!M:M,"Entladen")</f>
        <v>0</v>
      </c>
      <c r="FF120" s="36">
        <f>SUMIFS(Inbound_Monitor!K:K,Inbound_Monitor!E:E,SFG_DDS!FF$2,Inbound_Monitor!L:L,"Leaf",Inbound_Monitor!M:M,"Entladen")</f>
        <v>0</v>
      </c>
      <c r="FG120" s="36">
        <f>SUMIFS(Inbound_Monitor!K:K,Inbound_Monitor!E:E,SFG_DDS!FG$2,Inbound_Monitor!L:L,"Leaf",Inbound_Monitor!M:M,"Entladen")</f>
        <v>0</v>
      </c>
      <c r="FH120" s="36">
        <f>SUMIFS(Inbound_Monitor!K:K,Inbound_Monitor!E:E,SFG_DDS!FH$2,Inbound_Monitor!L:L,"Leaf",Inbound_Monitor!M:M,"Entladen")</f>
        <v>0</v>
      </c>
      <c r="FI120" s="31"/>
      <c r="FJ120" s="31"/>
      <c r="FK120" s="38">
        <f>SUMIFS(Inbound_Monitor!K:K,Inbound_Monitor!E:E,SFG_DDS!FK$2,Inbound_Monitor!L:L,"Leaf",Inbound_Monitor!M:M,"Entladen")</f>
        <v>0</v>
      </c>
      <c r="FL120" s="36">
        <f>SUMIFS(Inbound_Monitor!K:K,Inbound_Monitor!E:E,SFG_DDS!FL$2,Inbound_Monitor!L:L,"Leaf",Inbound_Monitor!M:M,"Entladen")</f>
        <v>0</v>
      </c>
      <c r="FM120" s="36">
        <f>SUMIFS(Inbound_Monitor!K:K,Inbound_Monitor!E:E,SFG_DDS!FM$2,Inbound_Monitor!L:L,"Leaf",Inbound_Monitor!M:M,"Entladen")</f>
        <v>0</v>
      </c>
      <c r="FN120" s="36">
        <f>SUMIFS(Inbound_Monitor!K:K,Inbound_Monitor!E:E,SFG_DDS!FN$2,Inbound_Monitor!L:L,"Leaf",Inbound_Monitor!M:M,"Entladen")</f>
        <v>0</v>
      </c>
      <c r="FO120" s="36">
        <f>SUMIFS(Inbound_Monitor!K:K,Inbound_Monitor!E:E,SFG_DDS!FO$2,Inbound_Monitor!L:L,"Leaf",Inbound_Monitor!M:M,"Entladen")</f>
        <v>0</v>
      </c>
      <c r="FP120" s="31"/>
      <c r="FQ120" s="31"/>
      <c r="FR120" s="38">
        <f>SUMIFS(Inbound_Monitor!K:K,Inbound_Monitor!E:E,SFG_DDS!FR$2,Inbound_Monitor!L:L,"Leaf",Inbound_Monitor!M:M,"Entladen")</f>
        <v>0</v>
      </c>
      <c r="FS120" s="36">
        <f>SUMIFS(Inbound_Monitor!K:K,Inbound_Monitor!E:E,SFG_DDS!FS$2,Inbound_Monitor!L:L,"Leaf",Inbound_Monitor!M:M,"Entladen")</f>
        <v>0</v>
      </c>
      <c r="FT120" s="36">
        <f>SUMIFS(Inbound_Monitor!K:K,Inbound_Monitor!E:E,SFG_DDS!FT$2,Inbound_Monitor!L:L,"Leaf",Inbound_Monitor!M:M,"Entladen")</f>
        <v>0</v>
      </c>
      <c r="FU120" s="36">
        <f>SUMIFS(Inbound_Monitor!K:K,Inbound_Monitor!E:E,SFG_DDS!FU$2,Inbound_Monitor!L:L,"Leaf",Inbound_Monitor!M:M,"Entladen")</f>
        <v>0</v>
      </c>
      <c r="FV120" s="36">
        <f>SUMIFS(Inbound_Monitor!K:K,Inbound_Monitor!E:E,SFG_DDS!FV$2,Inbound_Monitor!L:L,"Leaf",Inbound_Monitor!M:M,"Entladen")</f>
        <v>0</v>
      </c>
      <c r="FW120" s="31"/>
      <c r="FX120" s="31"/>
      <c r="FY120" s="38">
        <f>SUMIFS(Inbound_Monitor!K:K,Inbound_Monitor!E:E,SFG_DDS!FY$2,Inbound_Monitor!L:L,"Leaf",Inbound_Monitor!M:M,"Entladen")</f>
        <v>0</v>
      </c>
      <c r="FZ120" s="36">
        <f>SUMIFS(Inbound_Monitor!K:K,Inbound_Monitor!E:E,SFG_DDS!FZ$2,Inbound_Monitor!L:L,"Leaf",Inbound_Monitor!M:M,"Entladen")</f>
        <v>0</v>
      </c>
      <c r="GA120" s="36">
        <f>SUMIFS(Inbound_Monitor!K:K,Inbound_Monitor!E:E,SFG_DDS!GA$2,Inbound_Monitor!L:L,"Leaf",Inbound_Monitor!M:M,"Entladen")</f>
        <v>0</v>
      </c>
      <c r="GB120" s="36">
        <f>SUMIFS(Inbound_Monitor!K:K,Inbound_Monitor!E:E,SFG_DDS!GB$2,Inbound_Monitor!L:L,"Leaf",Inbound_Monitor!M:M,"Entladen")</f>
        <v>0</v>
      </c>
      <c r="GC120" s="36">
        <f>SUMIFS(Inbound_Monitor!K:K,Inbound_Monitor!E:E,SFG_DDS!GC$2,Inbound_Monitor!L:L,"Leaf",Inbound_Monitor!M:M,"Entladen")</f>
        <v>0</v>
      </c>
      <c r="GD120" s="31"/>
      <c r="GE120" s="31"/>
      <c r="GF120" s="38">
        <f>SUMIFS(Inbound_Monitor!K:K,Inbound_Monitor!E:E,SFG_DDS!GF$2,Inbound_Monitor!L:L,"Leaf",Inbound_Monitor!M:M,"Entladen")</f>
        <v>0</v>
      </c>
      <c r="GG120" s="36">
        <f>SUMIFS(Inbound_Monitor!K:K,Inbound_Monitor!E:E,SFG_DDS!GG$2,Inbound_Monitor!L:L,"Leaf",Inbound_Monitor!M:M,"Entladen")</f>
        <v>0</v>
      </c>
      <c r="GH120" s="36">
        <f>SUMIFS(Inbound_Monitor!K:K,Inbound_Monitor!E:E,SFG_DDS!GH$2,Inbound_Monitor!L:L,"Leaf",Inbound_Monitor!M:M,"Entladen")</f>
        <v>0</v>
      </c>
      <c r="GI120" s="36">
        <f>SUMIFS(Inbound_Monitor!K:K,Inbound_Monitor!E:E,SFG_DDS!GI$2,Inbound_Monitor!L:L,"Leaf",Inbound_Monitor!M:M,"Entladen")</f>
        <v>0</v>
      </c>
      <c r="GJ120" s="36">
        <f>SUMIFS(Inbound_Monitor!K:K,Inbound_Monitor!E:E,SFG_DDS!GJ$2,Inbound_Monitor!L:L,"Leaf",Inbound_Monitor!M:M,"Entladen")</f>
        <v>0</v>
      </c>
      <c r="GK120" s="31"/>
      <c r="GL120" s="31"/>
      <c r="GM120" s="38">
        <f>SUMIFS(Inbound_Monitor!K:K,Inbound_Monitor!E:E,SFG_DDS!GM$2,Inbound_Monitor!L:L,"Leaf",Inbound_Monitor!M:M,"Entladen")</f>
        <v>0</v>
      </c>
      <c r="GN120" s="36">
        <f>SUMIFS(Inbound_Monitor!K:K,Inbound_Monitor!E:E,SFG_DDS!GN$2,Inbound_Monitor!L:L,"Leaf",Inbound_Monitor!M:M,"Entladen")</f>
        <v>0</v>
      </c>
      <c r="GO120" s="36">
        <f>SUMIFS(Inbound_Monitor!K:K,Inbound_Monitor!E:E,SFG_DDS!GO$2,Inbound_Monitor!L:L,"Leaf",Inbound_Monitor!M:M,"Entladen")</f>
        <v>0</v>
      </c>
      <c r="GP120" s="36">
        <f>SUMIFS(Inbound_Monitor!K:K,Inbound_Monitor!E:E,SFG_DDS!GP$2,Inbound_Monitor!L:L,"Leaf",Inbound_Monitor!M:M,"Entladen")</f>
        <v>0</v>
      </c>
      <c r="GQ120" s="36">
        <f>SUMIFS(Inbound_Monitor!K:K,Inbound_Monitor!E:E,SFG_DDS!GQ$2,Inbound_Monitor!L:L,"Leaf",Inbound_Monitor!M:M,"Entladen")</f>
        <v>0</v>
      </c>
      <c r="GR120" s="31"/>
      <c r="GS120" s="31"/>
      <c r="GT120" s="38">
        <f>SUMIFS(Inbound_Monitor!K:K,Inbound_Monitor!E:E,SFG_DDS!GT$2,Inbound_Monitor!L:L,"Leaf",Inbound_Monitor!M:M,"Entladen")</f>
        <v>0</v>
      </c>
      <c r="GU120" s="36">
        <f>SUMIFS(Inbound_Monitor!K:K,Inbound_Monitor!E:E,SFG_DDS!GU$2,Inbound_Monitor!L:L,"Leaf",Inbound_Monitor!M:M,"Entladen")</f>
        <v>0</v>
      </c>
      <c r="GV120" s="36">
        <f>SUMIFS(Inbound_Monitor!K:K,Inbound_Monitor!E:E,SFG_DDS!GV$2,Inbound_Monitor!L:L,"Leaf",Inbound_Monitor!M:M,"Entladen")</f>
        <v>0</v>
      </c>
      <c r="GW120" s="36">
        <f>SUMIFS(Inbound_Monitor!K:K,Inbound_Monitor!E:E,SFG_DDS!GW$2,Inbound_Monitor!L:L,"Leaf",Inbound_Monitor!M:M,"Entladen")</f>
        <v>0</v>
      </c>
      <c r="GX120" s="36">
        <f>SUMIFS(Inbound_Monitor!K:K,Inbound_Monitor!E:E,SFG_DDS!GX$2,Inbound_Monitor!L:L,"Leaf",Inbound_Monitor!M:M,"Entladen")</f>
        <v>0</v>
      </c>
      <c r="GY120" s="31"/>
      <c r="GZ120" s="31"/>
      <c r="HA120" s="38">
        <f>SUMIFS(Inbound_Monitor!K:K,Inbound_Monitor!E:E,SFG_DDS!HA$2,Inbound_Monitor!L:L,"Leaf",Inbound_Monitor!M:M,"Entladen")</f>
        <v>0</v>
      </c>
      <c r="HB120" s="36">
        <f>SUMIFS(Inbound_Monitor!K:K,Inbound_Monitor!E:E,SFG_DDS!HB$2,Inbound_Monitor!L:L,"Leaf",Inbound_Monitor!M:M,"Entladen")</f>
        <v>0</v>
      </c>
      <c r="HC120" s="36">
        <f>SUMIFS(Inbound_Monitor!K:K,Inbound_Monitor!E:E,SFG_DDS!HC$2,Inbound_Monitor!L:L,"Leaf",Inbound_Monitor!M:M,"Entladen")</f>
        <v>0</v>
      </c>
      <c r="HD120" s="36">
        <f>SUMIFS(Inbound_Monitor!K:K,Inbound_Monitor!E:E,SFG_DDS!HD$2,Inbound_Monitor!L:L,"Leaf",Inbound_Monitor!M:M,"Entladen")</f>
        <v>0</v>
      </c>
      <c r="HE120" s="36">
        <f>SUMIFS(Inbound_Monitor!K:K,Inbound_Monitor!E:E,SFG_DDS!HE$2,Inbound_Monitor!L:L,"Leaf",Inbound_Monitor!M:M,"Entladen")</f>
        <v>0</v>
      </c>
      <c r="HF120" s="31"/>
      <c r="HG120" s="31"/>
      <c r="HH120" s="38">
        <f>SUMIFS(Inbound_Monitor!K:K,Inbound_Monitor!E:E,SFG_DDS!HH$2,Inbound_Monitor!L:L,"Leaf",Inbound_Monitor!M:M,"Entladen")</f>
        <v>0</v>
      </c>
      <c r="HI120" s="36">
        <f>SUMIFS(Inbound_Monitor!K:K,Inbound_Monitor!E:E,SFG_DDS!HI$2,Inbound_Monitor!L:L,"Leaf",Inbound_Monitor!M:M,"Entladen")</f>
        <v>0</v>
      </c>
      <c r="HJ120" s="36">
        <f>SUMIFS(Inbound_Monitor!K:K,Inbound_Monitor!E:E,SFG_DDS!HJ$2,Inbound_Monitor!L:L,"Leaf",Inbound_Monitor!M:M,"Entladen")</f>
        <v>0</v>
      </c>
      <c r="HK120" s="36">
        <f>SUMIFS(Inbound_Monitor!K:K,Inbound_Monitor!E:E,SFG_DDS!HK$2,Inbound_Monitor!L:L,"Leaf",Inbound_Monitor!M:M,"Entladen")</f>
        <v>0</v>
      </c>
      <c r="HL120" s="36">
        <f>SUMIFS(Inbound_Monitor!K:K,Inbound_Monitor!E:E,SFG_DDS!HL$2,Inbound_Monitor!L:L,"Leaf",Inbound_Monitor!M:M,"Entladen")</f>
        <v>0</v>
      </c>
      <c r="HM120" s="31"/>
      <c r="HN120" s="31"/>
      <c r="HO120" s="38">
        <f>SUMIFS(Inbound_Monitor!K:K,Inbound_Monitor!E:E,SFG_DDS!HO$2,Inbound_Monitor!L:L,"Leaf",Inbound_Monitor!M:M,"Entladen")</f>
        <v>0</v>
      </c>
      <c r="HP120" s="36">
        <f>SUMIFS(Inbound_Monitor!K:K,Inbound_Monitor!E:E,SFG_DDS!HP$2,Inbound_Monitor!L:L,"Leaf",Inbound_Monitor!M:M,"Entladen")</f>
        <v>0</v>
      </c>
      <c r="HQ120" s="36">
        <f>SUMIFS(Inbound_Monitor!K:K,Inbound_Monitor!E:E,SFG_DDS!HQ$2,Inbound_Monitor!L:L,"Leaf",Inbound_Monitor!M:M,"Entladen")</f>
        <v>0</v>
      </c>
      <c r="HR120" s="36">
        <f>SUMIFS(Inbound_Monitor!K:K,Inbound_Monitor!E:E,SFG_DDS!HR$2,Inbound_Monitor!L:L,"Leaf",Inbound_Monitor!M:M,"Entladen")</f>
        <v>0</v>
      </c>
      <c r="HS120" s="36">
        <f>SUMIFS(Inbound_Monitor!K:K,Inbound_Monitor!E:E,SFG_DDS!HS$2,Inbound_Monitor!L:L,"Leaf",Inbound_Monitor!M:M,"Entladen")</f>
        <v>0</v>
      </c>
      <c r="HT120" s="31"/>
      <c r="HU120" s="31"/>
      <c r="HV120" s="38">
        <f>SUMIFS(Inbound_Monitor!K:K,Inbound_Monitor!E:E,SFG_DDS!HV$2,Inbound_Monitor!L:L,"Leaf",Inbound_Monitor!M:M,"Entladen")</f>
        <v>0</v>
      </c>
      <c r="HW120" s="36">
        <f>SUMIFS(Inbound_Monitor!K:K,Inbound_Monitor!E:E,SFG_DDS!HW$2,Inbound_Monitor!L:L,"Leaf",Inbound_Monitor!M:M,"Entladen")</f>
        <v>0</v>
      </c>
      <c r="HX120" s="36">
        <f>SUMIFS(Inbound_Monitor!K:K,Inbound_Monitor!E:E,SFG_DDS!HX$2,Inbound_Monitor!L:L,"Leaf",Inbound_Monitor!M:M,"Entladen")</f>
        <v>0</v>
      </c>
      <c r="HY120" s="36">
        <f>SUMIFS(Inbound_Monitor!K:K,Inbound_Monitor!E:E,SFG_DDS!HY$2,Inbound_Monitor!L:L,"Leaf",Inbound_Monitor!M:M,"Entladen")</f>
        <v>0</v>
      </c>
      <c r="HZ120" s="36">
        <f>SUMIFS(Inbound_Monitor!K:K,Inbound_Monitor!E:E,SFG_DDS!HZ$2,Inbound_Monitor!L:L,"Leaf",Inbound_Monitor!M:M,"Entladen")</f>
        <v>0</v>
      </c>
      <c r="IA120" s="31"/>
      <c r="IB120" s="31"/>
      <c r="IC120" s="38">
        <f>SUMIFS(Inbound_Monitor!K:K,Inbound_Monitor!E:E,SFG_DDS!IC$2,Inbound_Monitor!L:L,"Leaf",Inbound_Monitor!M:M,"Entladen")</f>
        <v>0</v>
      </c>
      <c r="ID120" s="36">
        <f>SUMIFS(Inbound_Monitor!K:K,Inbound_Monitor!E:E,SFG_DDS!ID$2,Inbound_Monitor!L:L,"Leaf",Inbound_Monitor!M:M,"Entladen")</f>
        <v>0</v>
      </c>
      <c r="IE120" s="36">
        <f>SUMIFS(Inbound_Monitor!K:K,Inbound_Monitor!E:E,SFG_DDS!IE$2,Inbound_Monitor!L:L,"Leaf",Inbound_Monitor!M:M,"Entladen")</f>
        <v>0</v>
      </c>
      <c r="IF120" s="36">
        <f>SUMIFS(Inbound_Monitor!K:K,Inbound_Monitor!E:E,SFG_DDS!IF$2,Inbound_Monitor!L:L,"Leaf",Inbound_Monitor!M:M,"Entladen")</f>
        <v>0</v>
      </c>
      <c r="IG120" s="36">
        <f>SUMIFS(Inbound_Monitor!K:K,Inbound_Monitor!E:E,SFG_DDS!IG$2,Inbound_Monitor!L:L,"Leaf",Inbound_Monitor!M:M,"Entladen")</f>
        <v>0</v>
      </c>
      <c r="IH120" s="31"/>
      <c r="II120" s="31"/>
      <c r="IJ120" s="38">
        <f>SUMIFS(Inbound_Monitor!K:K,Inbound_Monitor!E:E,SFG_DDS!IJ$2,Inbound_Monitor!L:L,"Leaf",Inbound_Monitor!M:M,"Entladen")</f>
        <v>0</v>
      </c>
      <c r="IK120" s="36">
        <f>SUMIFS(Inbound_Monitor!K:K,Inbound_Monitor!E:E,SFG_DDS!IK$2,Inbound_Monitor!L:L,"Leaf",Inbound_Monitor!M:M,"Entladen")</f>
        <v>0</v>
      </c>
      <c r="IL120" s="36">
        <f>SUMIFS(Inbound_Monitor!K:K,Inbound_Monitor!E:E,SFG_DDS!IL$2,Inbound_Monitor!L:L,"Leaf",Inbound_Monitor!M:M,"Entladen")</f>
        <v>0</v>
      </c>
      <c r="IM120" s="36">
        <f>SUMIFS(Inbound_Monitor!K:K,Inbound_Monitor!E:E,SFG_DDS!IM$2,Inbound_Monitor!L:L,"Leaf",Inbound_Monitor!M:M,"Entladen")</f>
        <v>0</v>
      </c>
      <c r="IN120" s="36">
        <f>SUMIFS(Inbound_Monitor!K:K,Inbound_Monitor!E:E,SFG_DDS!IN$2,Inbound_Monitor!L:L,"Leaf",Inbound_Monitor!M:M,"Entladen")</f>
        <v>0</v>
      </c>
      <c r="IO120" s="31"/>
      <c r="IP120" s="31"/>
      <c r="IQ120" s="38">
        <f>SUMIFS(Inbound_Monitor!K:K,Inbound_Monitor!E:E,SFG_DDS!IQ$2,Inbound_Monitor!L:L,"Leaf",Inbound_Monitor!M:M,"Entladen")</f>
        <v>0</v>
      </c>
      <c r="IR120" s="36">
        <f>SUMIFS(Inbound_Monitor!K:K,Inbound_Monitor!E:E,SFG_DDS!IR$2,Inbound_Monitor!L:L,"Leaf",Inbound_Monitor!M:M,"Entladen")</f>
        <v>0</v>
      </c>
      <c r="IS120" s="36">
        <f>SUMIFS(Inbound_Monitor!K:K,Inbound_Monitor!E:E,SFG_DDS!IS$2,Inbound_Monitor!L:L,"Leaf",Inbound_Monitor!M:M,"Entladen")</f>
        <v>0</v>
      </c>
      <c r="IT120" s="36">
        <f>SUMIFS(Inbound_Monitor!K:K,Inbound_Monitor!E:E,SFG_DDS!IT$2,Inbound_Monitor!L:L,"Leaf",Inbound_Monitor!M:M,"Entladen")</f>
        <v>0</v>
      </c>
      <c r="IU120" s="36">
        <f>SUMIFS(Inbound_Monitor!K:K,Inbound_Monitor!E:E,SFG_DDS!IU$2,Inbound_Monitor!L:L,"Leaf",Inbound_Monitor!M:M,"Entladen")</f>
        <v>0</v>
      </c>
      <c r="IV120" s="31"/>
      <c r="IW120" s="31"/>
      <c r="IX120" s="38">
        <f>SUMIFS(Inbound_Monitor!K:K,Inbound_Monitor!E:E,SFG_DDS!IX$2,Inbound_Monitor!L:L,"Leaf",Inbound_Monitor!M:M,"Entladen")</f>
        <v>0</v>
      </c>
      <c r="IY120" s="36">
        <f>SUMIFS(Inbound_Monitor!K:K,Inbound_Monitor!E:E,SFG_DDS!IY$2,Inbound_Monitor!L:L,"Leaf",Inbound_Monitor!M:M,"Entladen")</f>
        <v>0</v>
      </c>
      <c r="IZ120" s="36">
        <f>SUMIFS(Inbound_Monitor!K:K,Inbound_Monitor!E:E,SFG_DDS!IZ$2,Inbound_Monitor!L:L,"Leaf",Inbound_Monitor!M:M,"Entladen")</f>
        <v>0</v>
      </c>
      <c r="JA120" s="36">
        <f>SUMIFS(Inbound_Monitor!K:K,Inbound_Monitor!E:E,SFG_DDS!JA$2,Inbound_Monitor!L:L,"Leaf",Inbound_Monitor!M:M,"Entladen")</f>
        <v>0</v>
      </c>
      <c r="JB120" s="36">
        <f>SUMIFS(Inbound_Monitor!K:K,Inbound_Monitor!E:E,SFG_DDS!JB$2,Inbound_Monitor!L:L,"Leaf",Inbound_Monitor!M:M,"Entladen")</f>
        <v>0</v>
      </c>
      <c r="JC120" s="31"/>
      <c r="JD120" s="31"/>
      <c r="JE120" s="38">
        <f>SUMIFS(Inbound_Monitor!K:K,Inbound_Monitor!E:E,SFG_DDS!JE$2,Inbound_Monitor!L:L,"Leaf",Inbound_Monitor!M:M,"Entladen")</f>
        <v>0</v>
      </c>
      <c r="JF120" s="36">
        <f>SUMIFS(Inbound_Monitor!K:K,Inbound_Monitor!E:E,SFG_DDS!JF$2,Inbound_Monitor!L:L,"Leaf",Inbound_Monitor!M:M,"Entladen")</f>
        <v>0</v>
      </c>
      <c r="JG120" s="36">
        <f>SUMIFS(Inbound_Monitor!K:K,Inbound_Monitor!E:E,SFG_DDS!JG$2,Inbound_Monitor!L:L,"Leaf",Inbound_Monitor!M:M,"Entladen")</f>
        <v>0</v>
      </c>
      <c r="JH120" s="36">
        <f>SUMIFS(Inbound_Monitor!K:K,Inbound_Monitor!E:E,SFG_DDS!JH$2,Inbound_Monitor!L:L,"Leaf",Inbound_Monitor!M:M,"Entladen")</f>
        <v>0</v>
      </c>
      <c r="JI120" s="36">
        <f>SUMIFS(Inbound_Monitor!K:K,Inbound_Monitor!E:E,SFG_DDS!JI$2,Inbound_Monitor!L:L,"Leaf",Inbound_Monitor!M:M,"Entladen")</f>
        <v>0</v>
      </c>
      <c r="JJ120" s="31"/>
      <c r="JK120" s="31"/>
      <c r="JL120" s="38">
        <f>SUMIFS(Inbound_Monitor!K:K,Inbound_Monitor!E:E,SFG_DDS!JL$2,Inbound_Monitor!L:L,"Leaf",Inbound_Monitor!M:M,"Entladen")</f>
        <v>0</v>
      </c>
      <c r="JM120" s="36">
        <f>SUMIFS(Inbound_Monitor!K:K,Inbound_Monitor!E:E,SFG_DDS!JM$2,Inbound_Monitor!L:L,"Leaf",Inbound_Monitor!M:M,"Entladen")</f>
        <v>0</v>
      </c>
      <c r="JN120" s="36">
        <f>SUMIFS(Inbound_Monitor!K:K,Inbound_Monitor!E:E,SFG_DDS!JN$2,Inbound_Monitor!L:L,"Leaf",Inbound_Monitor!M:M,"Entladen")</f>
        <v>0</v>
      </c>
      <c r="JO120" s="36">
        <f>SUMIFS(Inbound_Monitor!K:K,Inbound_Monitor!E:E,SFG_DDS!JO$2,Inbound_Monitor!L:L,"Leaf",Inbound_Monitor!M:M,"Entladen")</f>
        <v>0</v>
      </c>
      <c r="JP120" s="36">
        <f>SUMIFS(Inbound_Monitor!K:K,Inbound_Monitor!E:E,SFG_DDS!JP$2,Inbound_Monitor!L:L,"Leaf",Inbound_Monitor!M:M,"Entladen")</f>
        <v>0</v>
      </c>
      <c r="JQ120" s="31"/>
      <c r="JR120" s="31"/>
      <c r="JS120" s="38">
        <f>SUMIFS(Inbound_Monitor!K:K,Inbound_Monitor!E:E,SFG_DDS!JS$2,Inbound_Monitor!L:L,"Leaf",Inbound_Monitor!M:M,"Entladen")</f>
        <v>0</v>
      </c>
      <c r="JT120" s="36">
        <f>SUMIFS(Inbound_Monitor!K:K,Inbound_Monitor!E:E,SFG_DDS!JT$2,Inbound_Monitor!L:L,"Leaf",Inbound_Monitor!M:M,"Entladen")</f>
        <v>0</v>
      </c>
      <c r="JU120" s="36">
        <f>SUMIFS(Inbound_Monitor!K:K,Inbound_Monitor!E:E,SFG_DDS!JU$2,Inbound_Monitor!L:L,"Leaf",Inbound_Monitor!M:M,"Entladen")</f>
        <v>0</v>
      </c>
      <c r="JV120" s="36">
        <f>SUMIFS(Inbound_Monitor!K:K,Inbound_Monitor!E:E,SFG_DDS!JV$2,Inbound_Monitor!L:L,"Leaf",Inbound_Monitor!M:M,"Entladen")</f>
        <v>0</v>
      </c>
      <c r="JW120" s="36">
        <f>SUMIFS(Inbound_Monitor!K:K,Inbound_Monitor!E:E,SFG_DDS!JW$2,Inbound_Monitor!L:L,"Leaf",Inbound_Monitor!M:M,"Entladen")</f>
        <v>0</v>
      </c>
      <c r="JX120" s="31"/>
      <c r="JY120" s="31"/>
      <c r="JZ120" s="38">
        <f>SUMIFS(Inbound_Monitor!K:K,Inbound_Monitor!E:E,SFG_DDS!JZ$2,Inbound_Monitor!L:L,"Leaf",Inbound_Monitor!M:M,"Entladen")</f>
        <v>0</v>
      </c>
      <c r="KA120" s="36">
        <f>SUMIFS(Inbound_Monitor!K:K,Inbound_Monitor!E:E,SFG_DDS!KA$2,Inbound_Monitor!L:L,"Leaf",Inbound_Monitor!M:M,"Entladen")</f>
        <v>0</v>
      </c>
      <c r="KB120" s="36">
        <f>SUMIFS(Inbound_Monitor!K:K,Inbound_Monitor!E:E,SFG_DDS!KB$2,Inbound_Monitor!L:L,"Leaf",Inbound_Monitor!M:M,"Entladen")</f>
        <v>0</v>
      </c>
      <c r="KC120" s="36">
        <f>SUMIFS(Inbound_Monitor!K:K,Inbound_Monitor!E:E,SFG_DDS!KC$2,Inbound_Monitor!L:L,"Leaf",Inbound_Monitor!M:M,"Entladen")</f>
        <v>0</v>
      </c>
      <c r="KD120" s="36">
        <f>SUMIFS(Inbound_Monitor!K:K,Inbound_Monitor!E:E,SFG_DDS!KD$2,Inbound_Monitor!L:L,"Leaf",Inbound_Monitor!M:M,"Entladen")</f>
        <v>0</v>
      </c>
      <c r="KE120" s="31"/>
      <c r="KF120" s="31"/>
      <c r="KG120" s="38">
        <f>SUMIFS(Inbound_Monitor!K:K,Inbound_Monitor!E:E,SFG_DDS!KG$2,Inbound_Monitor!L:L,"Leaf",Inbound_Monitor!M:M,"Entladen")</f>
        <v>0</v>
      </c>
      <c r="KH120" s="36">
        <f>SUMIFS(Inbound_Monitor!K:K,Inbound_Monitor!E:E,SFG_DDS!KH$2,Inbound_Monitor!L:L,"Leaf",Inbound_Monitor!M:M,"Entladen")</f>
        <v>0</v>
      </c>
      <c r="KI120" s="36">
        <f>SUMIFS(Inbound_Monitor!K:K,Inbound_Monitor!E:E,SFG_DDS!KI$2,Inbound_Monitor!L:L,"Leaf",Inbound_Monitor!M:M,"Entladen")</f>
        <v>0</v>
      </c>
      <c r="KJ120" s="36">
        <f>SUMIFS(Inbound_Monitor!K:K,Inbound_Monitor!E:E,SFG_DDS!KJ$2,Inbound_Monitor!L:L,"Leaf",Inbound_Monitor!M:M,"Entladen")</f>
        <v>0</v>
      </c>
      <c r="KK120" s="36">
        <f>SUMIFS(Inbound_Monitor!K:K,Inbound_Monitor!E:E,SFG_DDS!KK$2,Inbound_Monitor!L:L,"Leaf",Inbound_Monitor!M:M,"Entladen")</f>
        <v>0</v>
      </c>
      <c r="KL120" s="31"/>
      <c r="KM120" s="31"/>
      <c r="KN120" s="38">
        <f>SUMIFS(Inbound_Monitor!K:K,Inbound_Monitor!E:E,SFG_DDS!KN$2,Inbound_Monitor!L:L,"Leaf",Inbound_Monitor!M:M,"Entladen")</f>
        <v>0</v>
      </c>
      <c r="KO120" s="36">
        <f>SUMIFS(Inbound_Monitor!K:K,Inbound_Monitor!E:E,SFG_DDS!KO$2,Inbound_Monitor!L:L,"Leaf",Inbound_Monitor!M:M,"Entladen")</f>
        <v>0</v>
      </c>
      <c r="KP120" s="36">
        <f>SUMIFS(Inbound_Monitor!K:K,Inbound_Monitor!E:E,SFG_DDS!KP$2,Inbound_Monitor!L:L,"Leaf",Inbound_Monitor!M:M,"Entladen")</f>
        <v>0</v>
      </c>
      <c r="KQ120" s="36">
        <f>SUMIFS(Inbound_Monitor!K:K,Inbound_Monitor!E:E,SFG_DDS!KQ$2,Inbound_Monitor!L:L,"Leaf",Inbound_Monitor!M:M,"Entladen")</f>
        <v>0</v>
      </c>
      <c r="KR120" s="36">
        <f>SUMIFS(Inbound_Monitor!K:K,Inbound_Monitor!E:E,SFG_DDS!KR$2,Inbound_Monitor!L:L,"Leaf",Inbound_Monitor!M:M,"Entladen")</f>
        <v>0</v>
      </c>
      <c r="KS120" s="31"/>
      <c r="KT120" s="31"/>
      <c r="KU120" s="38">
        <f>SUMIFS(Inbound_Monitor!K:K,Inbound_Monitor!E:E,SFG_DDS!KU$2,Inbound_Monitor!L:L,"Leaf",Inbound_Monitor!M:M,"Entladen")</f>
        <v>0</v>
      </c>
      <c r="KV120" s="36">
        <f>SUMIFS(Inbound_Monitor!K:K,Inbound_Monitor!E:E,SFG_DDS!KV$2,Inbound_Monitor!L:L,"Leaf",Inbound_Monitor!M:M,"Entladen")</f>
        <v>0</v>
      </c>
      <c r="KW120" s="36">
        <f>SUMIFS(Inbound_Monitor!K:K,Inbound_Monitor!E:E,SFG_DDS!KW$2,Inbound_Monitor!L:L,"Leaf",Inbound_Monitor!M:M,"Entladen")</f>
        <v>0</v>
      </c>
      <c r="KX120" s="36">
        <f>SUMIFS(Inbound_Monitor!K:K,Inbound_Monitor!E:E,SFG_DDS!KX$2,Inbound_Monitor!L:L,"Leaf",Inbound_Monitor!M:M,"Entladen")</f>
        <v>0</v>
      </c>
      <c r="KY120" s="36">
        <f>SUMIFS(Inbound_Monitor!K:K,Inbound_Monitor!E:E,SFG_DDS!KY$2,Inbound_Monitor!L:L,"Leaf",Inbound_Monitor!M:M,"Entladen")</f>
        <v>0</v>
      </c>
      <c r="KZ120" s="31"/>
      <c r="LA120" s="31"/>
      <c r="LB120" s="38">
        <f>SUMIFS(Inbound_Monitor!K:K,Inbound_Monitor!E:E,SFG_DDS!LB$2,Inbound_Monitor!L:L,"Leaf",Inbound_Monitor!M:M,"Entladen")</f>
        <v>0</v>
      </c>
      <c r="LC120" s="36">
        <f>SUMIFS(Inbound_Monitor!K:K,Inbound_Monitor!E:E,SFG_DDS!LC$2,Inbound_Monitor!L:L,"Leaf",Inbound_Monitor!M:M,"Entladen")</f>
        <v>0</v>
      </c>
      <c r="LD120" s="36">
        <f>SUMIFS(Inbound_Monitor!K:K,Inbound_Monitor!E:E,SFG_DDS!LD$2,Inbound_Monitor!L:L,"Leaf",Inbound_Monitor!M:M,"Entladen")</f>
        <v>0</v>
      </c>
      <c r="LE120" s="36">
        <f>SUMIFS(Inbound_Monitor!K:K,Inbound_Monitor!E:E,SFG_DDS!LE$2,Inbound_Monitor!L:L,"Leaf",Inbound_Monitor!M:M,"Entladen")</f>
        <v>0</v>
      </c>
      <c r="LF120" s="36">
        <f>SUMIFS(Inbound_Monitor!K:K,Inbound_Monitor!E:E,SFG_DDS!LF$2,Inbound_Monitor!L:L,"Leaf",Inbound_Monitor!M:M,"Entladen")</f>
        <v>0</v>
      </c>
      <c r="LG120" s="31"/>
      <c r="LH120" s="31"/>
      <c r="LI120" s="38">
        <f>SUMIFS(Inbound_Monitor!K:K,Inbound_Monitor!E:E,SFG_DDS!LI$2,Inbound_Monitor!L:L,"Leaf",Inbound_Monitor!M:M,"Entladen")</f>
        <v>0</v>
      </c>
      <c r="LJ120" s="36">
        <f>SUMIFS(Inbound_Monitor!K:K,Inbound_Monitor!E:E,SFG_DDS!LJ$2,Inbound_Monitor!L:L,"Leaf",Inbound_Monitor!M:M,"Entladen")</f>
        <v>0</v>
      </c>
      <c r="LK120" s="36">
        <f>SUMIFS(Inbound_Monitor!K:K,Inbound_Monitor!E:E,SFG_DDS!LK$2,Inbound_Monitor!L:L,"Leaf",Inbound_Monitor!M:M,"Entladen")</f>
        <v>0</v>
      </c>
      <c r="LL120" s="36">
        <f>SUMIFS(Inbound_Monitor!K:K,Inbound_Monitor!E:E,SFG_DDS!LL$2,Inbound_Monitor!L:L,"Leaf",Inbound_Monitor!M:M,"Entladen")</f>
        <v>0</v>
      </c>
      <c r="LM120" s="36">
        <f>SUMIFS(Inbound_Monitor!K:K,Inbound_Monitor!E:E,SFG_DDS!LM$2,Inbound_Monitor!L:L,"Leaf",Inbound_Monitor!M:M,"Entladen")</f>
        <v>0</v>
      </c>
      <c r="LN120" s="31"/>
      <c r="LO120" s="31"/>
      <c r="LP120" s="38">
        <f>SUMIFS(Inbound_Monitor!K:K,Inbound_Monitor!E:E,SFG_DDS!LP$2,Inbound_Monitor!L:L,"Leaf",Inbound_Monitor!M:M,"Entladen")</f>
        <v>0</v>
      </c>
      <c r="LQ120" s="36">
        <f>SUMIFS(Inbound_Monitor!K:K,Inbound_Monitor!E:E,SFG_DDS!LQ$2,Inbound_Monitor!L:L,"Leaf",Inbound_Monitor!M:M,"Entladen")</f>
        <v>0</v>
      </c>
      <c r="LR120" s="36">
        <f>SUMIFS(Inbound_Monitor!K:K,Inbound_Monitor!E:E,SFG_DDS!LR$2,Inbound_Monitor!L:L,"Leaf",Inbound_Monitor!M:M,"Entladen")</f>
        <v>0</v>
      </c>
      <c r="LS120" s="36">
        <f>SUMIFS(Inbound_Monitor!K:K,Inbound_Monitor!E:E,SFG_DDS!LS$2,Inbound_Monitor!L:L,"Leaf",Inbound_Monitor!M:M,"Entladen")</f>
        <v>0</v>
      </c>
      <c r="LT120" s="36">
        <f>SUMIFS(Inbound_Monitor!K:K,Inbound_Monitor!E:E,SFG_DDS!LT$2,Inbound_Monitor!L:L,"Leaf",Inbound_Monitor!M:M,"Entladen")</f>
        <v>0</v>
      </c>
      <c r="LU120" s="31"/>
      <c r="LV120" s="31"/>
      <c r="LW120" s="38">
        <f>SUMIFS(Inbound_Monitor!K:K,Inbound_Monitor!E:E,SFG_DDS!LW$2,Inbound_Monitor!L:L,"Leaf",Inbound_Monitor!M:M,"Entladen")</f>
        <v>0</v>
      </c>
      <c r="LX120" s="36">
        <f>SUMIFS(Inbound_Monitor!K:K,Inbound_Monitor!E:E,SFG_DDS!LX$2,Inbound_Monitor!L:L,"Leaf",Inbound_Monitor!M:M,"Entladen")</f>
        <v>0</v>
      </c>
      <c r="LY120" s="36">
        <f>SUMIFS(Inbound_Monitor!K:K,Inbound_Monitor!E:E,SFG_DDS!LY$2,Inbound_Monitor!L:L,"Leaf",Inbound_Monitor!M:M,"Entladen")</f>
        <v>0</v>
      </c>
      <c r="LZ120" s="36">
        <f>SUMIFS(Inbound_Monitor!K:K,Inbound_Monitor!E:E,SFG_DDS!LZ$2,Inbound_Monitor!L:L,"Leaf",Inbound_Monitor!M:M,"Entladen")</f>
        <v>0</v>
      </c>
      <c r="MA120" s="36">
        <f>SUMIFS(Inbound_Monitor!K:K,Inbound_Monitor!E:E,SFG_DDS!MA$2,Inbound_Monitor!L:L,"Leaf",Inbound_Monitor!M:M,"Entladen")</f>
        <v>0</v>
      </c>
      <c r="MB120" s="31"/>
      <c r="MC120" s="31"/>
      <c r="MD120" s="38">
        <f>SUMIFS(Inbound_Monitor!K:K,Inbound_Monitor!E:E,SFG_DDS!MD$2,Inbound_Monitor!L:L,"Leaf",Inbound_Monitor!M:M,"Entladen")</f>
        <v>0</v>
      </c>
      <c r="ME120" s="36">
        <f>SUMIFS(Inbound_Monitor!K:K,Inbound_Monitor!E:E,SFG_DDS!ME$2,Inbound_Monitor!L:L,"Leaf",Inbound_Monitor!M:M,"Entladen")</f>
        <v>0</v>
      </c>
      <c r="MF120" s="36">
        <f>SUMIFS(Inbound_Monitor!K:K,Inbound_Monitor!E:E,SFG_DDS!MF$2,Inbound_Monitor!L:L,"Leaf",Inbound_Monitor!M:M,"Entladen")</f>
        <v>0</v>
      </c>
      <c r="MG120" s="36">
        <f>SUMIFS(Inbound_Monitor!K:K,Inbound_Monitor!E:E,SFG_DDS!MG$2,Inbound_Monitor!L:L,"Leaf",Inbound_Monitor!M:M,"Entladen")</f>
        <v>0</v>
      </c>
      <c r="MH120" s="36">
        <f>SUMIFS(Inbound_Monitor!K:K,Inbound_Monitor!E:E,SFG_DDS!MH$2,Inbound_Monitor!L:L,"Leaf",Inbound_Monitor!M:M,"Entladen")</f>
        <v>0</v>
      </c>
      <c r="MI120" s="31"/>
      <c r="MJ120" s="31"/>
      <c r="MK120" s="38">
        <f>SUMIFS(Inbound_Monitor!K:K,Inbound_Monitor!E:E,SFG_DDS!MK$2,Inbound_Monitor!L:L,"Leaf",Inbound_Monitor!M:M,"Entladen")</f>
        <v>0</v>
      </c>
      <c r="ML120" s="36">
        <f>SUMIFS(Inbound_Monitor!K:K,Inbound_Monitor!E:E,SFG_DDS!ML$2,Inbound_Monitor!L:L,"Leaf",Inbound_Monitor!M:M,"Entladen")</f>
        <v>0</v>
      </c>
      <c r="MM120" s="36">
        <f>SUMIFS(Inbound_Monitor!K:K,Inbound_Monitor!E:E,SFG_DDS!MM$2,Inbound_Monitor!L:L,"Leaf",Inbound_Monitor!M:M,"Entladen")</f>
        <v>0</v>
      </c>
      <c r="MN120" s="36">
        <f>SUMIFS(Inbound_Monitor!K:K,Inbound_Monitor!E:E,SFG_DDS!MN$2,Inbound_Monitor!L:L,"Leaf",Inbound_Monitor!M:M,"Entladen")</f>
        <v>0</v>
      </c>
      <c r="MO120" s="36">
        <f>SUMIFS(Inbound_Monitor!K:K,Inbound_Monitor!E:E,SFG_DDS!MO$2,Inbound_Monitor!L:L,"Leaf",Inbound_Monitor!M:M,"Entladen")</f>
        <v>0</v>
      </c>
      <c r="MP120" s="31"/>
      <c r="MQ120" s="31"/>
      <c r="MR120" s="38">
        <f>SUMIFS(Inbound_Monitor!K:K,Inbound_Monitor!E:E,SFG_DDS!MR$2,Inbound_Monitor!L:L,"Leaf",Inbound_Monitor!M:M,"Entladen")</f>
        <v>0</v>
      </c>
      <c r="MS120" s="36">
        <f>SUMIFS(Inbound_Monitor!K:K,Inbound_Monitor!E:E,SFG_DDS!MS$2,Inbound_Monitor!L:L,"Leaf",Inbound_Monitor!M:M,"Entladen")</f>
        <v>0</v>
      </c>
      <c r="MT120" s="36">
        <f>SUMIFS(Inbound_Monitor!K:K,Inbound_Monitor!E:E,SFG_DDS!MT$2,Inbound_Monitor!L:L,"Leaf",Inbound_Monitor!M:M,"Entladen")</f>
        <v>0</v>
      </c>
      <c r="MU120" s="36">
        <f>SUMIFS(Inbound_Monitor!K:K,Inbound_Monitor!E:E,SFG_DDS!MU$2,Inbound_Monitor!L:L,"Leaf",Inbound_Monitor!M:M,"Entladen")</f>
        <v>0</v>
      </c>
      <c r="MV120" s="36">
        <f>SUMIFS(Inbound_Monitor!K:K,Inbound_Monitor!E:E,SFG_DDS!MV$2,Inbound_Monitor!L:L,"Leaf",Inbound_Monitor!M:M,"Entladen")</f>
        <v>0</v>
      </c>
      <c r="MW120" s="31"/>
      <c r="MX120" s="31"/>
      <c r="MY120" s="38">
        <f>SUMIFS(Inbound_Monitor!K:K,Inbound_Monitor!E:E,SFG_DDS!MY$2,Inbound_Monitor!L:L,"Leaf",Inbound_Monitor!M:M,"Entladen")</f>
        <v>0</v>
      </c>
      <c r="MZ120" s="36">
        <f>SUMIFS(Inbound_Monitor!K:K,Inbound_Monitor!E:E,SFG_DDS!MZ$2,Inbound_Monitor!L:L,"Leaf",Inbound_Monitor!M:M,"Entladen")</f>
        <v>0</v>
      </c>
      <c r="NA120" s="36">
        <f>SUMIFS(Inbound_Monitor!K:K,Inbound_Monitor!E:E,SFG_DDS!NA$2,Inbound_Monitor!L:L,"Leaf",Inbound_Monitor!M:M,"Entladen")</f>
        <v>0</v>
      </c>
      <c r="NB120" s="36">
        <f>SUMIFS(Inbound_Monitor!K:K,Inbound_Monitor!E:E,SFG_DDS!NB$2,Inbound_Monitor!L:L,"Leaf",Inbound_Monitor!M:M,"Entladen")</f>
        <v>0</v>
      </c>
      <c r="NC120" s="36">
        <f>SUMIFS(Inbound_Monitor!K:K,Inbound_Monitor!E:E,SFG_DDS!NC$2,Inbound_Monitor!L:L,"Leaf",Inbound_Monitor!M:M,"Entladen")</f>
        <v>0</v>
      </c>
      <c r="ND120" s="31"/>
      <c r="NE120" s="31"/>
      <c r="NF120" s="16" t="s">
        <v>759</v>
      </c>
    </row>
    <row r="121" spans="1:370" s="109" customFormat="1" ht="15.75" x14ac:dyDescent="0.25">
      <c r="A121" s="100" t="s">
        <v>919</v>
      </c>
      <c r="B121" s="23" t="s">
        <v>920</v>
      </c>
      <c r="C121" s="24"/>
      <c r="D121" s="33" t="s">
        <v>824</v>
      </c>
      <c r="E121" s="56">
        <f>MAX(G121:NC121)</f>
        <v>698</v>
      </c>
      <c r="F121" s="26">
        <v>0</v>
      </c>
      <c r="G121" s="26">
        <v>358</v>
      </c>
      <c r="H121" s="26">
        <v>414</v>
      </c>
      <c r="I121" s="27">
        <v>382</v>
      </c>
      <c r="J121" s="31"/>
      <c r="K121" s="31"/>
      <c r="L121" s="31"/>
      <c r="M121" s="28">
        <v>378</v>
      </c>
      <c r="N121" s="26">
        <v>355</v>
      </c>
      <c r="O121" s="26">
        <v>391</v>
      </c>
      <c r="P121" s="26">
        <v>403</v>
      </c>
      <c r="Q121" s="26">
        <v>487</v>
      </c>
      <c r="R121" s="31"/>
      <c r="S121" s="31"/>
      <c r="T121" s="28">
        <v>227</v>
      </c>
      <c r="U121" s="26">
        <v>356</v>
      </c>
      <c r="V121" s="26">
        <v>459</v>
      </c>
      <c r="W121" s="26">
        <v>0</v>
      </c>
      <c r="X121" s="26">
        <v>425</v>
      </c>
      <c r="Y121" s="31"/>
      <c r="Z121" s="31"/>
      <c r="AA121" s="28">
        <v>36</v>
      </c>
      <c r="AB121" s="26">
        <v>0</v>
      </c>
      <c r="AC121" s="26">
        <v>413</v>
      </c>
      <c r="AD121" s="26">
        <v>427</v>
      </c>
      <c r="AE121" s="26">
        <v>304</v>
      </c>
      <c r="AF121" s="31"/>
      <c r="AG121" s="31"/>
      <c r="AH121" s="28">
        <v>48</v>
      </c>
      <c r="AI121" s="26">
        <v>199</v>
      </c>
      <c r="AJ121" s="26">
        <v>312</v>
      </c>
      <c r="AK121" s="26">
        <v>340</v>
      </c>
      <c r="AL121" s="26">
        <v>0</v>
      </c>
      <c r="AM121" s="31"/>
      <c r="AN121" s="31"/>
      <c r="AO121" s="28">
        <v>380</v>
      </c>
      <c r="AP121" s="26">
        <v>302</v>
      </c>
      <c r="AQ121" s="26">
        <v>352</v>
      </c>
      <c r="AR121" s="26">
        <v>412</v>
      </c>
      <c r="AS121" s="26">
        <v>379</v>
      </c>
      <c r="AT121" s="31"/>
      <c r="AU121" s="31"/>
      <c r="AV121" s="28">
        <v>221</v>
      </c>
      <c r="AW121" s="26">
        <v>48</v>
      </c>
      <c r="AX121" s="26">
        <v>48</v>
      </c>
      <c r="AY121" s="26">
        <v>48</v>
      </c>
      <c r="AZ121" s="26">
        <v>36</v>
      </c>
      <c r="BA121" s="31"/>
      <c r="BB121" s="31"/>
      <c r="BC121" s="28">
        <v>359</v>
      </c>
      <c r="BD121" s="26">
        <v>356</v>
      </c>
      <c r="BE121" s="26">
        <v>401</v>
      </c>
      <c r="BF121" s="26">
        <v>454</v>
      </c>
      <c r="BG121" s="26">
        <v>364</v>
      </c>
      <c r="BH121" s="31"/>
      <c r="BI121" s="31"/>
      <c r="BJ121" s="28">
        <v>0</v>
      </c>
      <c r="BK121" s="26">
        <v>252</v>
      </c>
      <c r="BL121" s="26">
        <v>429</v>
      </c>
      <c r="BM121" s="26">
        <v>378</v>
      </c>
      <c r="BN121" s="26">
        <v>356</v>
      </c>
      <c r="BO121" s="31"/>
      <c r="BP121" s="31"/>
      <c r="BQ121" s="28">
        <v>428</v>
      </c>
      <c r="BR121" s="26">
        <v>280</v>
      </c>
      <c r="BS121" s="26">
        <v>72</v>
      </c>
      <c r="BT121" s="26">
        <v>72</v>
      </c>
      <c r="BU121" s="26">
        <v>72</v>
      </c>
      <c r="BV121" s="31"/>
      <c r="BW121" s="31"/>
      <c r="BX121" s="28">
        <v>451</v>
      </c>
      <c r="BY121" s="26">
        <v>329</v>
      </c>
      <c r="BZ121" s="26">
        <v>0</v>
      </c>
      <c r="CA121" s="26">
        <v>0</v>
      </c>
      <c r="CB121" s="26">
        <v>352</v>
      </c>
      <c r="CC121" s="31"/>
      <c r="CD121" s="31"/>
      <c r="CE121" s="28">
        <v>428</v>
      </c>
      <c r="CF121" s="26">
        <v>228</v>
      </c>
      <c r="CG121" s="26">
        <v>409</v>
      </c>
      <c r="CH121" s="26">
        <v>441</v>
      </c>
      <c r="CI121" s="26">
        <v>531</v>
      </c>
      <c r="CJ121" s="31"/>
      <c r="CK121" s="31"/>
      <c r="CL121" s="28">
        <v>423</v>
      </c>
      <c r="CM121" s="26">
        <v>380</v>
      </c>
      <c r="CN121" s="26">
        <v>355</v>
      </c>
      <c r="CO121" s="26">
        <v>408</v>
      </c>
      <c r="CP121" s="26">
        <v>100</v>
      </c>
      <c r="CQ121" s="31"/>
      <c r="CR121" s="31"/>
      <c r="CS121" s="28">
        <v>60</v>
      </c>
      <c r="CT121" s="26">
        <v>48</v>
      </c>
      <c r="CU121" s="26">
        <v>48</v>
      </c>
      <c r="CV121" s="26">
        <v>48</v>
      </c>
      <c r="CW121" s="26">
        <v>48</v>
      </c>
      <c r="CX121" s="31"/>
      <c r="CY121" s="31"/>
      <c r="CZ121" s="28">
        <v>0</v>
      </c>
      <c r="DA121" s="26">
        <v>639</v>
      </c>
      <c r="DB121" s="26">
        <v>404</v>
      </c>
      <c r="DC121" s="26">
        <v>430</v>
      </c>
      <c r="DD121" s="26">
        <v>300</v>
      </c>
      <c r="DE121" s="31"/>
      <c r="DF121" s="31"/>
      <c r="DG121" s="28">
        <v>300</v>
      </c>
      <c r="DH121" s="26">
        <v>328</v>
      </c>
      <c r="DI121" s="26">
        <v>356</v>
      </c>
      <c r="DJ121" s="26">
        <v>426</v>
      </c>
      <c r="DK121" s="26">
        <v>441</v>
      </c>
      <c r="DL121" s="31"/>
      <c r="DM121" s="31"/>
      <c r="DN121" s="28">
        <v>204</v>
      </c>
      <c r="DO121" s="26">
        <v>358</v>
      </c>
      <c r="DP121" s="26">
        <v>150</v>
      </c>
      <c r="DQ121" s="26">
        <v>60</v>
      </c>
      <c r="DR121" s="26">
        <v>80</v>
      </c>
      <c r="DS121" s="31"/>
      <c r="DT121" s="31"/>
      <c r="DU121" s="28">
        <v>302</v>
      </c>
      <c r="DV121" s="26">
        <v>257</v>
      </c>
      <c r="DW121" s="26">
        <v>306</v>
      </c>
      <c r="DX121" s="26">
        <v>305</v>
      </c>
      <c r="DY121" s="26">
        <v>377</v>
      </c>
      <c r="DZ121" s="31"/>
      <c r="EA121" s="31"/>
      <c r="EB121" s="28">
        <v>483</v>
      </c>
      <c r="EC121" s="26">
        <v>324</v>
      </c>
      <c r="ED121" s="26">
        <v>288</v>
      </c>
      <c r="EE121" s="26">
        <v>357</v>
      </c>
      <c r="EF121" s="26">
        <v>474</v>
      </c>
      <c r="EG121" s="31"/>
      <c r="EH121" s="31"/>
      <c r="EI121" s="28">
        <v>223</v>
      </c>
      <c r="EJ121" s="26">
        <v>306</v>
      </c>
      <c r="EK121" s="26">
        <v>480</v>
      </c>
      <c r="EL121" s="26">
        <v>0</v>
      </c>
      <c r="EM121" s="26">
        <v>380</v>
      </c>
      <c r="EN121" s="31"/>
      <c r="EO121" s="31"/>
      <c r="EP121" s="28">
        <v>353</v>
      </c>
      <c r="EQ121" s="26">
        <v>359</v>
      </c>
      <c r="ER121" s="26">
        <v>355</v>
      </c>
      <c r="ES121" s="26">
        <v>356</v>
      </c>
      <c r="ET121" s="26">
        <v>356</v>
      </c>
      <c r="EU121" s="31"/>
      <c r="EV121" s="31"/>
      <c r="EW121" s="28">
        <v>0</v>
      </c>
      <c r="EX121" s="26"/>
      <c r="EY121" s="26"/>
      <c r="EZ121" s="26"/>
      <c r="FA121" s="26"/>
      <c r="FB121" s="31"/>
      <c r="FC121" s="31"/>
      <c r="FD121" s="28"/>
      <c r="FE121" s="26"/>
      <c r="FF121" s="26"/>
      <c r="FG121" s="26"/>
      <c r="FH121" s="26"/>
      <c r="FI121" s="31"/>
      <c r="FJ121" s="31"/>
      <c r="FK121" s="28">
        <v>252</v>
      </c>
      <c r="FL121" s="26">
        <v>342</v>
      </c>
      <c r="FM121" s="26">
        <v>355</v>
      </c>
      <c r="FN121" s="26">
        <v>356</v>
      </c>
      <c r="FO121" s="26">
        <v>355</v>
      </c>
      <c r="FP121" s="31"/>
      <c r="FQ121" s="31"/>
      <c r="FR121" s="28">
        <v>406</v>
      </c>
      <c r="FS121" s="26">
        <v>204</v>
      </c>
      <c r="FT121" s="26">
        <v>357</v>
      </c>
      <c r="FU121" s="26">
        <v>306</v>
      </c>
      <c r="FV121" s="26">
        <v>356</v>
      </c>
      <c r="FW121" s="31"/>
      <c r="FX121" s="31"/>
      <c r="FY121" s="28">
        <v>150</v>
      </c>
      <c r="FZ121" s="26">
        <v>202</v>
      </c>
      <c r="GA121" s="26">
        <v>304</v>
      </c>
      <c r="GB121" s="26">
        <v>477</v>
      </c>
      <c r="GC121" s="26">
        <v>430</v>
      </c>
      <c r="GD121" s="31"/>
      <c r="GE121" s="31"/>
      <c r="GF121" s="28">
        <v>450</v>
      </c>
      <c r="GG121" s="26">
        <v>150</v>
      </c>
      <c r="GH121" s="26">
        <v>400</v>
      </c>
      <c r="GI121" s="26">
        <v>300</v>
      </c>
      <c r="GJ121" s="26">
        <v>250</v>
      </c>
      <c r="GK121" s="31"/>
      <c r="GL121" s="31"/>
      <c r="GM121" s="28">
        <v>420</v>
      </c>
      <c r="GN121" s="26">
        <v>340</v>
      </c>
      <c r="GO121" s="26">
        <v>350</v>
      </c>
      <c r="GP121" s="26">
        <v>300</v>
      </c>
      <c r="GQ121" s="26">
        <v>250</v>
      </c>
      <c r="GR121" s="31"/>
      <c r="GS121" s="31"/>
      <c r="GT121" s="28">
        <v>288</v>
      </c>
      <c r="GU121" s="26">
        <v>153</v>
      </c>
      <c r="GV121" s="26">
        <v>288</v>
      </c>
      <c r="GW121" s="26">
        <v>290</v>
      </c>
      <c r="GX121" s="26">
        <v>312</v>
      </c>
      <c r="GY121" s="31"/>
      <c r="GZ121" s="31"/>
      <c r="HA121" s="28">
        <v>323</v>
      </c>
      <c r="HB121" s="26">
        <v>304</v>
      </c>
      <c r="HC121" s="26">
        <v>233</v>
      </c>
      <c r="HD121" s="26">
        <v>233</v>
      </c>
      <c r="HE121" s="26">
        <v>212</v>
      </c>
      <c r="HF121" s="31"/>
      <c r="HG121" s="31"/>
      <c r="HH121" s="28"/>
      <c r="HI121" s="26"/>
      <c r="HJ121" s="26">
        <v>325</v>
      </c>
      <c r="HK121" s="26">
        <v>272</v>
      </c>
      <c r="HL121" s="26">
        <v>314</v>
      </c>
      <c r="HM121" s="31"/>
      <c r="HN121" s="31"/>
      <c r="HO121" s="28">
        <v>312</v>
      </c>
      <c r="HP121" s="26">
        <v>354</v>
      </c>
      <c r="HQ121" s="26">
        <v>300</v>
      </c>
      <c r="HR121" s="26">
        <v>350</v>
      </c>
      <c r="HS121" s="26">
        <v>344</v>
      </c>
      <c r="HT121" s="31"/>
      <c r="HU121" s="31"/>
      <c r="HV121" s="28"/>
      <c r="HW121" s="26"/>
      <c r="HX121" s="26"/>
      <c r="HY121" s="26"/>
      <c r="HZ121" s="26">
        <v>344</v>
      </c>
      <c r="IA121" s="31"/>
      <c r="IB121" s="31"/>
      <c r="IC121" s="28">
        <v>509</v>
      </c>
      <c r="ID121" s="26">
        <v>188</v>
      </c>
      <c r="IE121" s="26">
        <v>240</v>
      </c>
      <c r="IF121" s="26">
        <v>252</v>
      </c>
      <c r="IG121" s="26">
        <v>698</v>
      </c>
      <c r="IH121" s="31"/>
      <c r="II121" s="31"/>
      <c r="IJ121" s="28">
        <v>156</v>
      </c>
      <c r="IK121" s="26">
        <v>397</v>
      </c>
      <c r="IL121" s="26">
        <v>361</v>
      </c>
      <c r="IM121" s="26">
        <v>359</v>
      </c>
      <c r="IN121" s="26">
        <v>201</v>
      </c>
      <c r="IO121" s="31"/>
      <c r="IP121" s="31"/>
      <c r="IQ121" s="28">
        <v>416</v>
      </c>
      <c r="IR121" s="26">
        <v>192</v>
      </c>
      <c r="IS121" s="26">
        <v>528</v>
      </c>
      <c r="IT121" s="26">
        <v>318</v>
      </c>
      <c r="IU121" s="26">
        <v>294</v>
      </c>
      <c r="IV121" s="31"/>
      <c r="IW121" s="31"/>
      <c r="IX121" s="28">
        <v>330</v>
      </c>
      <c r="IY121" s="26">
        <v>334</v>
      </c>
      <c r="IZ121" s="26">
        <v>164</v>
      </c>
      <c r="JA121" s="26">
        <v>263</v>
      </c>
      <c r="JB121" s="26">
        <v>366</v>
      </c>
      <c r="JC121" s="31"/>
      <c r="JD121" s="31"/>
      <c r="JE121" s="28">
        <v>443</v>
      </c>
      <c r="JF121" s="26">
        <v>168</v>
      </c>
      <c r="JG121" s="26">
        <v>399</v>
      </c>
      <c r="JH121" s="26">
        <v>358</v>
      </c>
      <c r="JI121" s="26">
        <v>432</v>
      </c>
      <c r="JJ121" s="31"/>
      <c r="JK121" s="31"/>
      <c r="JL121" s="28">
        <v>370</v>
      </c>
      <c r="JM121" s="26">
        <v>178</v>
      </c>
      <c r="JN121" s="26">
        <v>456</v>
      </c>
      <c r="JO121" s="26">
        <v>369</v>
      </c>
      <c r="JP121" s="26">
        <v>0</v>
      </c>
      <c r="JQ121" s="31"/>
      <c r="JR121" s="31"/>
      <c r="JS121" s="28">
        <v>138</v>
      </c>
      <c r="JT121" s="26">
        <v>498</v>
      </c>
      <c r="JU121" s="26">
        <v>417</v>
      </c>
      <c r="JV121" s="26">
        <v>438</v>
      </c>
      <c r="JW121" s="26">
        <v>344</v>
      </c>
      <c r="JX121" s="31"/>
      <c r="JY121" s="31"/>
      <c r="JZ121" s="28">
        <v>84</v>
      </c>
      <c r="KA121" s="26">
        <v>266</v>
      </c>
      <c r="KB121" s="26">
        <v>307</v>
      </c>
      <c r="KC121" s="26">
        <v>440</v>
      </c>
      <c r="KD121" s="26">
        <v>406</v>
      </c>
      <c r="KE121" s="31"/>
      <c r="KF121" s="31"/>
      <c r="KG121" s="28">
        <v>415</v>
      </c>
      <c r="KH121" s="26">
        <v>230</v>
      </c>
      <c r="KI121" s="26">
        <v>380</v>
      </c>
      <c r="KJ121" s="26">
        <v>430</v>
      </c>
      <c r="KK121" s="26">
        <v>430</v>
      </c>
      <c r="KL121" s="31"/>
      <c r="KM121" s="31"/>
      <c r="KN121" s="28">
        <v>409</v>
      </c>
      <c r="KO121" s="26">
        <v>228</v>
      </c>
      <c r="KP121" s="26">
        <v>435</v>
      </c>
      <c r="KQ121" s="26">
        <v>210</v>
      </c>
      <c r="KR121" s="26">
        <v>390</v>
      </c>
      <c r="KS121" s="31"/>
      <c r="KT121" s="31"/>
      <c r="KU121" s="28">
        <v>442</v>
      </c>
      <c r="KV121" s="26">
        <v>405</v>
      </c>
      <c r="KW121" s="26">
        <v>0</v>
      </c>
      <c r="KX121" s="26">
        <v>50</v>
      </c>
      <c r="KY121" s="26">
        <v>395</v>
      </c>
      <c r="KZ121" s="31"/>
      <c r="LA121" s="31"/>
      <c r="LB121" s="28">
        <v>402</v>
      </c>
      <c r="LC121" s="26">
        <v>178</v>
      </c>
      <c r="LD121" s="26">
        <v>378</v>
      </c>
      <c r="LE121" s="26">
        <v>330</v>
      </c>
      <c r="LF121" s="26">
        <v>360</v>
      </c>
      <c r="LG121" s="31"/>
      <c r="LH121" s="31"/>
      <c r="LI121" s="28">
        <v>387</v>
      </c>
      <c r="LJ121" s="26">
        <v>230</v>
      </c>
      <c r="LK121" s="26">
        <v>356</v>
      </c>
      <c r="LL121" s="26">
        <v>434</v>
      </c>
      <c r="LM121" s="26">
        <v>430</v>
      </c>
      <c r="LN121" s="31"/>
      <c r="LO121" s="31"/>
      <c r="LP121" s="28">
        <v>456</v>
      </c>
      <c r="LQ121" s="26">
        <v>192</v>
      </c>
      <c r="LR121" s="26">
        <v>358</v>
      </c>
      <c r="LS121" s="26">
        <v>432</v>
      </c>
      <c r="LT121" s="26">
        <v>429</v>
      </c>
      <c r="LU121" s="31"/>
      <c r="LV121" s="31"/>
      <c r="LW121" s="28">
        <v>430</v>
      </c>
      <c r="LX121" s="26">
        <v>152</v>
      </c>
      <c r="LY121" s="26">
        <v>560</v>
      </c>
      <c r="LZ121" s="26">
        <v>400</v>
      </c>
      <c r="MA121" s="26">
        <v>330</v>
      </c>
      <c r="MB121" s="31"/>
      <c r="MC121" s="31"/>
      <c r="MD121" s="28">
        <v>411</v>
      </c>
      <c r="ME121" s="26">
        <v>202</v>
      </c>
      <c r="MF121" s="26">
        <v>338</v>
      </c>
      <c r="MG121" s="26">
        <v>442</v>
      </c>
      <c r="MH121" s="26">
        <v>445</v>
      </c>
      <c r="MI121" s="31"/>
      <c r="MJ121" s="31"/>
      <c r="MK121" s="28">
        <v>309</v>
      </c>
      <c r="ML121" s="26">
        <v>292</v>
      </c>
      <c r="MM121" s="26">
        <v>361</v>
      </c>
      <c r="MN121" s="26">
        <v>315</v>
      </c>
      <c r="MO121" s="26">
        <v>100</v>
      </c>
      <c r="MP121" s="31"/>
      <c r="MQ121" s="31"/>
      <c r="MR121" s="28">
        <v>100</v>
      </c>
      <c r="MS121" s="26">
        <v>0</v>
      </c>
      <c r="MT121" s="26">
        <v>0</v>
      </c>
      <c r="MU121" s="26">
        <v>0</v>
      </c>
      <c r="MV121" s="26">
        <v>0</v>
      </c>
      <c r="MW121" s="31"/>
      <c r="MX121" s="31"/>
      <c r="MY121" s="28"/>
      <c r="MZ121" s="26"/>
      <c r="NA121" s="26"/>
      <c r="NB121" s="26"/>
      <c r="NC121" s="26"/>
      <c r="ND121" s="31"/>
      <c r="NE121" s="31"/>
      <c r="NF121" s="16" t="s">
        <v>759</v>
      </c>
    </row>
    <row r="122" spans="1:370" s="109" customFormat="1" ht="15.75" x14ac:dyDescent="0.25">
      <c r="A122" s="100" t="s">
        <v>921</v>
      </c>
      <c r="B122" s="23" t="s">
        <v>847</v>
      </c>
      <c r="C122" s="34"/>
      <c r="D122" s="35" t="s">
        <v>844</v>
      </c>
      <c r="E122" s="56">
        <f>MAX(G122:NC122)</f>
        <v>0</v>
      </c>
      <c r="F122" s="36">
        <f>COUNTIFS(Outbound_Monitor!H:H,"Leaf",Outbound_Monitor!S:S,F$2)</f>
        <v>0</v>
      </c>
      <c r="G122" s="36">
        <f>COUNTIFS(Outbound_Monitor!H:H,"Leaf",Outbound_Monitor!S:S,G$2)</f>
        <v>0</v>
      </c>
      <c r="H122" s="36">
        <f>COUNTIFS(Outbound_Monitor!H:H,"Leaf",Outbound_Monitor!S:S,H$2)</f>
        <v>0</v>
      </c>
      <c r="I122" s="37">
        <f>COUNTIFS(Outbound_Monitor!H:H,"Leaf",Outbound_Monitor!S:S,I$2)</f>
        <v>0</v>
      </c>
      <c r="J122" s="31"/>
      <c r="K122" s="31"/>
      <c r="L122" s="31"/>
      <c r="M122" s="38">
        <f>COUNTIFS(Outbound_Monitor!H:H,"Leaf",Outbound_Monitor!S:S,M$2)</f>
        <v>0</v>
      </c>
      <c r="N122" s="36">
        <f>COUNTIFS(Outbound_Monitor!H:H,"Leaf",Outbound_Monitor!S:S,N$2)</f>
        <v>0</v>
      </c>
      <c r="O122" s="36">
        <f>COUNTIFS(Outbound_Monitor!H:H,"Leaf",Outbound_Monitor!S:S,O$2)</f>
        <v>0</v>
      </c>
      <c r="P122" s="36">
        <f>COUNTIFS(Outbound_Monitor!H:H,"Leaf",Outbound_Monitor!S:S,P$2)</f>
        <v>0</v>
      </c>
      <c r="Q122" s="36">
        <f>COUNTIFS(Outbound_Monitor!H:H,"Leaf",Outbound_Monitor!S:S,Q$2)</f>
        <v>0</v>
      </c>
      <c r="R122" s="31"/>
      <c r="S122" s="31"/>
      <c r="T122" s="38">
        <f>COUNTIFS(Outbound_Monitor!H:H,"Leaf",Outbound_Monitor!S:S,T$2)</f>
        <v>0</v>
      </c>
      <c r="U122" s="36">
        <f>COUNTIFS(Outbound_Monitor!H:H,"Leaf",Outbound_Monitor!S:S,U$2)</f>
        <v>0</v>
      </c>
      <c r="V122" s="36">
        <f>COUNTIFS(Outbound_Monitor!H:H,"Leaf",Outbound_Monitor!S:S,V$2)</f>
        <v>0</v>
      </c>
      <c r="W122" s="36">
        <f>COUNTIFS(Outbound_Monitor!H:H,"Leaf",Outbound_Monitor!S:S,W$2)</f>
        <v>0</v>
      </c>
      <c r="X122" s="36">
        <f>COUNTIFS(Outbound_Monitor!H:H,"Leaf",Outbound_Monitor!S:S,X$2)</f>
        <v>0</v>
      </c>
      <c r="Y122" s="31"/>
      <c r="Z122" s="31"/>
      <c r="AA122" s="36">
        <f>COUNTIFS(Outbound_Monitor!H:H,"Leaf",Outbound_Monitor!S:S,AA$2)</f>
        <v>0</v>
      </c>
      <c r="AB122" s="36">
        <f>COUNTIFS(Outbound_Monitor!H:H,"Leaf",Outbound_Monitor!S:S,AB$2)</f>
        <v>0</v>
      </c>
      <c r="AC122" s="36">
        <f>COUNTIFS(Outbound_Monitor!H:H,"Leaf",Outbound_Monitor!S:S,AC$2)</f>
        <v>0</v>
      </c>
      <c r="AD122" s="36">
        <f>COUNTIFS(Outbound_Monitor!H:H,"Leaf",Outbound_Monitor!S:S,AD$2)</f>
        <v>0</v>
      </c>
      <c r="AE122" s="36">
        <f>COUNTIFS(Outbound_Monitor!H:H,"Leaf",Outbound_Monitor!S:S,AE$2)</f>
        <v>0</v>
      </c>
      <c r="AF122" s="31"/>
      <c r="AG122" s="31"/>
      <c r="AH122" s="38">
        <f>COUNTIFS(Outbound_Monitor!H:H,"Leaf",Outbound_Monitor!S:S,AH$2)</f>
        <v>0</v>
      </c>
      <c r="AI122" s="36">
        <f>COUNTIFS(Outbound_Monitor!H:H,"Leaf",Outbound_Monitor!S:S,AI$2)</f>
        <v>0</v>
      </c>
      <c r="AJ122" s="36">
        <f>COUNTIFS(Outbound_Monitor!H:H,"Leaf",Outbound_Monitor!S:S,AJ$2)</f>
        <v>0</v>
      </c>
      <c r="AK122" s="36">
        <f>COUNTIFS(Outbound_Monitor!H:H,"Leaf",Outbound_Monitor!S:S,AK$2)</f>
        <v>0</v>
      </c>
      <c r="AL122" s="36">
        <f>COUNTIFS(Outbound_Monitor!H:H,"Leaf",Outbound_Monitor!S:S,AL$2)</f>
        <v>0</v>
      </c>
      <c r="AM122" s="31"/>
      <c r="AN122" s="31"/>
      <c r="AO122" s="38">
        <f>COUNTIFS(Outbound_Monitor!H:H,"Leaf",Outbound_Monitor!S:S,AO$2)</f>
        <v>0</v>
      </c>
      <c r="AP122" s="36">
        <f>COUNTIFS(Outbound_Monitor!H:H,"Leaf",Outbound_Monitor!S:S,AP$2)</f>
        <v>0</v>
      </c>
      <c r="AQ122" s="36">
        <f>COUNTIFS(Outbound_Monitor!H:H,"Leaf",Outbound_Monitor!S:S,AQ$2)</f>
        <v>0</v>
      </c>
      <c r="AR122" s="36">
        <f>COUNTIFS(Outbound_Monitor!H:H,"Leaf",Outbound_Monitor!S:S,AR$2)</f>
        <v>0</v>
      </c>
      <c r="AS122" s="36">
        <f>COUNTIFS(Outbound_Monitor!H:H,"Leaf",Outbound_Monitor!S:S,AS$2)</f>
        <v>0</v>
      </c>
      <c r="AT122" s="31"/>
      <c r="AU122" s="31"/>
      <c r="AV122" s="38">
        <f>COUNTIFS(Outbound_Monitor!H:H,"Leaf",Outbound_Monitor!S:S,AV$2)</f>
        <v>0</v>
      </c>
      <c r="AW122" s="36">
        <f>COUNTIFS(Outbound_Monitor!H:H,"Leaf",Outbound_Monitor!S:S,AW$2)</f>
        <v>0</v>
      </c>
      <c r="AX122" s="36">
        <f>COUNTIFS(Outbound_Monitor!H:H,"Leaf",Outbound_Monitor!S:S,AX$2)</f>
        <v>0</v>
      </c>
      <c r="AY122" s="36">
        <f>COUNTIFS(Outbound_Monitor!H:H,"Leaf",Outbound_Monitor!S:S,AY$2)</f>
        <v>0</v>
      </c>
      <c r="AZ122" s="36">
        <f>COUNTIFS(Outbound_Monitor!H:H,"Leaf",Outbound_Monitor!S:S,AZ$2)</f>
        <v>0</v>
      </c>
      <c r="BA122" s="31"/>
      <c r="BB122" s="31"/>
      <c r="BC122" s="38">
        <f>COUNTIFS(Outbound_Monitor!H:H,"Leaf",Outbound_Monitor!S:S,BC$2)</f>
        <v>0</v>
      </c>
      <c r="BD122" s="36">
        <f>COUNTIFS(Outbound_Monitor!H:H,"Leaf",Outbound_Monitor!S:S,BD$2)</f>
        <v>0</v>
      </c>
      <c r="BE122" s="36">
        <f>COUNTIFS(Outbound_Monitor!H:H,"Leaf",Outbound_Monitor!S:S,BE$2)</f>
        <v>0</v>
      </c>
      <c r="BF122" s="36">
        <f>COUNTIFS(Outbound_Monitor!H:H,"Leaf",Outbound_Monitor!S:S,BF$2)</f>
        <v>0</v>
      </c>
      <c r="BG122" s="36">
        <f>COUNTIFS(Outbound_Monitor!H:H,"Leaf",Outbound_Monitor!S:S,BG$2)</f>
        <v>0</v>
      </c>
      <c r="BH122" s="31"/>
      <c r="BI122" s="31"/>
      <c r="BJ122" s="38">
        <f>COUNTIFS(Outbound_Monitor!H:H,"Leaf",Outbound_Monitor!S:S,BJ$2)</f>
        <v>0</v>
      </c>
      <c r="BK122" s="36">
        <f>COUNTIFS(Outbound_Monitor!H:H,"Leaf",Outbound_Monitor!S:S,BK$2)</f>
        <v>0</v>
      </c>
      <c r="BL122" s="36">
        <f>COUNTIFS(Outbound_Monitor!H:H,"Leaf",Outbound_Monitor!S:S,BL$2)</f>
        <v>0</v>
      </c>
      <c r="BM122" s="36">
        <f>COUNTIFS(Outbound_Monitor!H:H,"Leaf",Outbound_Monitor!S:S,BM$2)</f>
        <v>0</v>
      </c>
      <c r="BN122" s="36">
        <f>COUNTIFS(Outbound_Monitor!H:H,"Leaf",Outbound_Monitor!S:S,BN$2)</f>
        <v>0</v>
      </c>
      <c r="BO122" s="31"/>
      <c r="BP122" s="31"/>
      <c r="BQ122" s="38">
        <f>COUNTIFS(Outbound_Monitor!H:H,"Leaf",Outbound_Monitor!S:S,BQ$2)</f>
        <v>0</v>
      </c>
      <c r="BR122" s="36">
        <f>COUNTIFS(Outbound_Monitor!H:H,"Leaf",Outbound_Monitor!S:S,BR$2)</f>
        <v>0</v>
      </c>
      <c r="BS122" s="36">
        <f>COUNTIFS(Outbound_Monitor!H:H,"Leaf",Outbound_Monitor!S:S,BS$2)</f>
        <v>0</v>
      </c>
      <c r="BT122" s="36">
        <f>COUNTIFS(Outbound_Monitor!H:H,"Leaf",Outbound_Monitor!S:S,BT$2)</f>
        <v>0</v>
      </c>
      <c r="BU122" s="36">
        <f>COUNTIFS(Outbound_Monitor!H:H,"Leaf",Outbound_Monitor!S:S,BU$2)</f>
        <v>0</v>
      </c>
      <c r="BV122" s="31"/>
      <c r="BW122" s="31"/>
      <c r="BX122" s="38">
        <f>COUNTIFS(Outbound_Monitor!H:H,"Leaf",Outbound_Monitor!S:S,BX$2)</f>
        <v>0</v>
      </c>
      <c r="BY122" s="36">
        <f>COUNTIFS(Outbound_Monitor!H:H,"Leaf",Outbound_Monitor!S:S,BY$2)</f>
        <v>0</v>
      </c>
      <c r="BZ122" s="36">
        <f>COUNTIFS(Outbound_Monitor!H:H,"Leaf",Outbound_Monitor!S:S,BZ$2)</f>
        <v>0</v>
      </c>
      <c r="CA122" s="36">
        <f>COUNTIFS(Outbound_Monitor!H:H,"Leaf",Outbound_Monitor!S:S,CA$2)</f>
        <v>0</v>
      </c>
      <c r="CB122" s="36">
        <f>COUNTIFS(Outbound_Monitor!H:H,"Leaf",Outbound_Monitor!S:S,CB$2)</f>
        <v>0</v>
      </c>
      <c r="CC122" s="31"/>
      <c r="CD122" s="31"/>
      <c r="CE122" s="38">
        <f>COUNTIFS(Outbound_Monitor!H:H,"Leaf",Outbound_Monitor!S:S,CE$2)</f>
        <v>0</v>
      </c>
      <c r="CF122" s="36">
        <f>COUNTIFS(Outbound_Monitor!H:H,"Leaf",Outbound_Monitor!S:S,CF$2)</f>
        <v>0</v>
      </c>
      <c r="CG122" s="36">
        <f>COUNTIFS(Outbound_Monitor!H:H,"Leaf",Outbound_Monitor!S:S,CG$2)</f>
        <v>0</v>
      </c>
      <c r="CH122" s="36">
        <f>COUNTIFS(Outbound_Monitor!H:H,"Leaf",Outbound_Monitor!S:S,CH$2)</f>
        <v>0</v>
      </c>
      <c r="CI122" s="36">
        <f>COUNTIFS(Outbound_Monitor!H:H,"Leaf",Outbound_Monitor!S:S,CI$2)</f>
        <v>0</v>
      </c>
      <c r="CJ122" s="31"/>
      <c r="CK122" s="31"/>
      <c r="CL122" s="38">
        <f>COUNTIFS(Outbound_Monitor!H:H,"Leaf",Outbound_Monitor!S:S,CL$2)</f>
        <v>0</v>
      </c>
      <c r="CM122" s="36">
        <f>COUNTIFS(Outbound_Monitor!H:H,"Leaf",Outbound_Monitor!S:S,CM$2)</f>
        <v>0</v>
      </c>
      <c r="CN122" s="36">
        <f>COUNTIFS(Outbound_Monitor!H:H,"Leaf",Outbound_Monitor!S:S,CN$2)</f>
        <v>0</v>
      </c>
      <c r="CO122" s="36">
        <f>COUNTIFS(Outbound_Monitor!H:H,"Leaf",Outbound_Monitor!S:S,CO$2)</f>
        <v>0</v>
      </c>
      <c r="CP122" s="36">
        <f>COUNTIFS(Outbound_Monitor!H:H,"Leaf",Outbound_Monitor!S:S,CP$2)</f>
        <v>0</v>
      </c>
      <c r="CQ122" s="31"/>
      <c r="CR122" s="31"/>
      <c r="CS122" s="38">
        <f>COUNTIFS(Outbound_Monitor!H:H,"Leaf",Outbound_Monitor!S:S,CS$2)</f>
        <v>0</v>
      </c>
      <c r="CT122" s="36">
        <f>COUNTIFS(Outbound_Monitor!H:H,"Leaf",Outbound_Monitor!S:S,CT$2)</f>
        <v>0</v>
      </c>
      <c r="CU122" s="36">
        <f>COUNTIFS(Outbound_Monitor!H:H,"Leaf",Outbound_Monitor!S:S,CU$2)</f>
        <v>0</v>
      </c>
      <c r="CV122" s="36">
        <f>COUNTIFS(Outbound_Monitor!H:H,"Leaf",Outbound_Monitor!S:S,CV$2)</f>
        <v>0</v>
      </c>
      <c r="CW122" s="36">
        <f>COUNTIFS(Outbound_Monitor!H:H,"Leaf",Outbound_Monitor!S:S,CW$2)</f>
        <v>0</v>
      </c>
      <c r="CX122" s="31"/>
      <c r="CY122" s="31"/>
      <c r="CZ122" s="38">
        <f>COUNTIFS(Outbound_Monitor!H:H,"Leaf",Outbound_Monitor!S:S,CZ$2)</f>
        <v>0</v>
      </c>
      <c r="DA122" s="36">
        <f>COUNTIFS(Outbound_Monitor!H:H,"Leaf",Outbound_Monitor!S:S,DA$2)</f>
        <v>0</v>
      </c>
      <c r="DB122" s="36">
        <f>COUNTIFS(Outbound_Monitor!H:H,"Leaf",Outbound_Monitor!S:S,DB$2)</f>
        <v>0</v>
      </c>
      <c r="DC122" s="36">
        <f>COUNTIFS(Outbound_Monitor!H:H,"Leaf",Outbound_Monitor!S:S,DC$2)</f>
        <v>0</v>
      </c>
      <c r="DD122" s="36">
        <f>COUNTIFS(Outbound_Monitor!H:H,"Leaf",Outbound_Monitor!S:S,DD$2)</f>
        <v>0</v>
      </c>
      <c r="DE122" s="31"/>
      <c r="DF122" s="31"/>
      <c r="DG122" s="38">
        <f>COUNTIFS(Outbound_Monitor!H:H,"Leaf",Outbound_Monitor!S:S,DG$2)</f>
        <v>0</v>
      </c>
      <c r="DH122" s="36">
        <f>COUNTIFS(Outbound_Monitor!H:H,"Leaf",Outbound_Monitor!S:S,DH$2)</f>
        <v>0</v>
      </c>
      <c r="DI122" s="36">
        <f>COUNTIFS(Outbound_Monitor!H:H,"Leaf",Outbound_Monitor!S:S,DI$2)</f>
        <v>0</v>
      </c>
      <c r="DJ122" s="36">
        <f>COUNTIFS(Outbound_Monitor!H:H,"Leaf",Outbound_Monitor!S:S,DJ$2)</f>
        <v>0</v>
      </c>
      <c r="DK122" s="36">
        <f>COUNTIFS(Outbound_Monitor!H:H,"Leaf",Outbound_Monitor!S:S,DK$2)</f>
        <v>0</v>
      </c>
      <c r="DL122" s="31"/>
      <c r="DM122" s="31"/>
      <c r="DN122" s="38">
        <f>COUNTIFS(Outbound_Monitor!H:H,"Leaf",Outbound_Monitor!S:S,DN$2)</f>
        <v>0</v>
      </c>
      <c r="DO122" s="36">
        <f>COUNTIFS(Outbound_Monitor!H:H,"Leaf",Outbound_Monitor!S:S,DO$2)</f>
        <v>0</v>
      </c>
      <c r="DP122" s="36">
        <f>COUNTIFS(Outbound_Monitor!H:H,"Leaf",Outbound_Monitor!S:S,DP$2)</f>
        <v>0</v>
      </c>
      <c r="DQ122" s="36">
        <f>COUNTIFS(Outbound_Monitor!H:H,"Leaf",Outbound_Monitor!S:S,DQ$2)</f>
        <v>0</v>
      </c>
      <c r="DR122" s="36">
        <f>COUNTIFS(Outbound_Monitor!H:H,"Leaf",Outbound_Monitor!S:S,DR$2)</f>
        <v>0</v>
      </c>
      <c r="DS122" s="31"/>
      <c r="DT122" s="31"/>
      <c r="DU122" s="38">
        <f>COUNTIFS(Outbound_Monitor!H:H,"Leaf",Outbound_Monitor!S:S,DU$2)</f>
        <v>0</v>
      </c>
      <c r="DV122" s="36">
        <f>COUNTIFS(Outbound_Monitor!H:H,"Leaf",Outbound_Monitor!S:S,DV$2)</f>
        <v>0</v>
      </c>
      <c r="DW122" s="36">
        <f>COUNTIFS(Outbound_Monitor!H:H,"Leaf",Outbound_Monitor!S:S,DW$2)</f>
        <v>0</v>
      </c>
      <c r="DX122" s="36">
        <f>COUNTIFS(Outbound_Monitor!H:H,"Leaf",Outbound_Monitor!S:S,DX$2)</f>
        <v>0</v>
      </c>
      <c r="DY122" s="36">
        <f>COUNTIFS(Outbound_Monitor!H:H,"Leaf",Outbound_Monitor!S:S,DY$2)</f>
        <v>0</v>
      </c>
      <c r="DZ122" s="31"/>
      <c r="EA122" s="31"/>
      <c r="EB122" s="38">
        <f>COUNTIFS(Outbound_Monitor!H:H,"Leaf",Outbound_Monitor!S:S,EB$2)</f>
        <v>0</v>
      </c>
      <c r="EC122" s="36">
        <f>COUNTIFS(Outbound_Monitor!H:H,"Leaf",Outbound_Monitor!S:S,EC$2)</f>
        <v>0</v>
      </c>
      <c r="ED122" s="36">
        <f>COUNTIFS(Outbound_Monitor!H:H,"Leaf",Outbound_Monitor!S:S,ED$2)</f>
        <v>0</v>
      </c>
      <c r="EE122" s="36">
        <f>COUNTIFS(Outbound_Monitor!H:H,"Leaf",Outbound_Monitor!S:S,EE$2)</f>
        <v>0</v>
      </c>
      <c r="EF122" s="36">
        <f>COUNTIFS(Outbound_Monitor!H:H,"Leaf",Outbound_Monitor!S:S,EF$2)</f>
        <v>0</v>
      </c>
      <c r="EG122" s="31"/>
      <c r="EH122" s="31"/>
      <c r="EI122" s="38">
        <f>COUNTIFS(Outbound_Monitor!H:H,"Leaf",Outbound_Monitor!S:S,EI$2)</f>
        <v>0</v>
      </c>
      <c r="EJ122" s="36">
        <f>COUNTIFS(Outbound_Monitor!H:H,"Leaf",Outbound_Monitor!S:S,EJ$2)</f>
        <v>0</v>
      </c>
      <c r="EK122" s="36">
        <f>COUNTIFS(Outbound_Monitor!H:H,"Leaf",Outbound_Monitor!S:S,EK$2)</f>
        <v>0</v>
      </c>
      <c r="EL122" s="36">
        <f>COUNTIFS(Outbound_Monitor!H:H,"Leaf",Outbound_Monitor!S:S,EL$2)</f>
        <v>0</v>
      </c>
      <c r="EM122" s="36">
        <f>COUNTIFS(Outbound_Monitor!H:H,"Leaf",Outbound_Monitor!S:S,EM$2)</f>
        <v>0</v>
      </c>
      <c r="EN122" s="31"/>
      <c r="EO122" s="31"/>
      <c r="EP122" s="38">
        <f>COUNTIFS(Outbound_Monitor!H:H,"Leaf",Outbound_Monitor!S:S,EP$2)</f>
        <v>0</v>
      </c>
      <c r="EQ122" s="36">
        <f>COUNTIFS(Outbound_Monitor!H:H,"Leaf",Outbound_Monitor!S:S,EQ$2)</f>
        <v>0</v>
      </c>
      <c r="ER122" s="36">
        <f>COUNTIFS(Outbound_Monitor!H:H,"Leaf",Outbound_Monitor!S:S,ER$2)</f>
        <v>0</v>
      </c>
      <c r="ES122" s="36">
        <f>COUNTIFS(Outbound_Monitor!H:H,"Leaf",Outbound_Monitor!S:S,ES$2)</f>
        <v>0</v>
      </c>
      <c r="ET122" s="36">
        <f>COUNTIFS(Outbound_Monitor!H:H,"Leaf",Outbound_Monitor!S:S,ET$2)</f>
        <v>0</v>
      </c>
      <c r="EU122" s="31"/>
      <c r="EV122" s="31"/>
      <c r="EW122" s="38">
        <f>COUNTIFS(Outbound_Monitor!H:H,"Leaf",Outbound_Monitor!S:S,EW$2)</f>
        <v>0</v>
      </c>
      <c r="EX122" s="36">
        <f>COUNTIFS(Outbound_Monitor!H:H,"Leaf",Outbound_Monitor!S:S,EX$2)</f>
        <v>0</v>
      </c>
      <c r="EY122" s="36">
        <f>COUNTIFS(Outbound_Monitor!H:H,"Leaf",Outbound_Monitor!S:S,EY$2)</f>
        <v>0</v>
      </c>
      <c r="EZ122" s="36">
        <f>COUNTIFS(Outbound_Monitor!H:H,"Leaf",Outbound_Monitor!S:S,EZ$2)</f>
        <v>0</v>
      </c>
      <c r="FA122" s="36">
        <f>COUNTIFS(Outbound_Monitor!H:H,"Leaf",Outbound_Monitor!S:S,FA$2)</f>
        <v>0</v>
      </c>
      <c r="FB122" s="31"/>
      <c r="FC122" s="31"/>
      <c r="FD122" s="38">
        <f>COUNTIFS(Outbound_Monitor!H:H,"Leaf",Outbound_Monitor!S:S,FD$2)</f>
        <v>0</v>
      </c>
      <c r="FE122" s="36">
        <f>COUNTIFS(Outbound_Monitor!H:H,"Leaf",Outbound_Monitor!S:S,FE$2)</f>
        <v>0</v>
      </c>
      <c r="FF122" s="36">
        <f>COUNTIFS(Outbound_Monitor!H:H,"Leaf",Outbound_Monitor!S:S,FF$2)</f>
        <v>0</v>
      </c>
      <c r="FG122" s="36">
        <f>COUNTIFS(Outbound_Monitor!H:H,"Leaf",Outbound_Monitor!S:S,FG$2)</f>
        <v>0</v>
      </c>
      <c r="FH122" s="36">
        <f>COUNTIFS(Outbound_Monitor!H:H,"Leaf",Outbound_Monitor!S:S,FH$2)</f>
        <v>0</v>
      </c>
      <c r="FI122" s="31"/>
      <c r="FJ122" s="31"/>
      <c r="FK122" s="38">
        <f>COUNTIFS(Outbound_Monitor!H:H,"Leaf",Outbound_Monitor!S:S,FK$2)</f>
        <v>0</v>
      </c>
      <c r="FL122" s="36">
        <f>COUNTIFS(Outbound_Monitor!H:H,"Leaf",Outbound_Monitor!S:S,FL$2)</f>
        <v>0</v>
      </c>
      <c r="FM122" s="36">
        <f>COUNTIFS(Outbound_Monitor!H:H,"Leaf",Outbound_Monitor!S:S,FM$2)</f>
        <v>0</v>
      </c>
      <c r="FN122" s="36">
        <f>COUNTIFS(Outbound_Monitor!H:H,"Leaf",Outbound_Monitor!S:S,FN$2)</f>
        <v>0</v>
      </c>
      <c r="FO122" s="36">
        <f>COUNTIFS(Outbound_Monitor!H:H,"Leaf",Outbound_Monitor!S:S,FO$2)</f>
        <v>0</v>
      </c>
      <c r="FP122" s="31"/>
      <c r="FQ122" s="31"/>
      <c r="FR122" s="38">
        <f>COUNTIFS(Outbound_Monitor!H:H,"Leaf",Outbound_Monitor!S:S,FR$2)</f>
        <v>0</v>
      </c>
      <c r="FS122" s="36">
        <f>COUNTIFS(Outbound_Monitor!H:H,"Leaf",Outbound_Monitor!S:S,FS$2)</f>
        <v>0</v>
      </c>
      <c r="FT122" s="36">
        <f>COUNTIFS(Outbound_Monitor!H:H,"Leaf",Outbound_Monitor!S:S,FT$2)</f>
        <v>0</v>
      </c>
      <c r="FU122" s="36">
        <f>COUNTIFS(Outbound_Monitor!H:H,"Leaf",Outbound_Monitor!S:S,FU$2)</f>
        <v>0</v>
      </c>
      <c r="FV122" s="36">
        <f>COUNTIFS(Outbound_Monitor!H:H,"Leaf",Outbound_Monitor!S:S,FV$2)</f>
        <v>0</v>
      </c>
      <c r="FW122" s="31"/>
      <c r="FX122" s="31"/>
      <c r="FY122" s="38">
        <f>COUNTIFS(Outbound_Monitor!H:H,"Leaf",Outbound_Monitor!S:S,FY$2)</f>
        <v>0</v>
      </c>
      <c r="FZ122" s="36">
        <f>COUNTIFS(Outbound_Monitor!H:H,"Leaf",Outbound_Monitor!S:S,FZ$2)</f>
        <v>0</v>
      </c>
      <c r="GA122" s="36">
        <f>COUNTIFS(Outbound_Monitor!H:H,"Leaf",Outbound_Monitor!S:S,GA$2)</f>
        <v>0</v>
      </c>
      <c r="GB122" s="36">
        <f>COUNTIFS(Outbound_Monitor!H:H,"Leaf",Outbound_Monitor!S:S,GB$2)</f>
        <v>0</v>
      </c>
      <c r="GC122" s="36">
        <f>COUNTIFS(Outbound_Monitor!H:H,"Leaf",Outbound_Monitor!S:S,GC$2)</f>
        <v>0</v>
      </c>
      <c r="GD122" s="31"/>
      <c r="GE122" s="31"/>
      <c r="GF122" s="38">
        <f>COUNTIFS(Outbound_Monitor!H:H,"Leaf",Outbound_Monitor!S:S,GF$2)</f>
        <v>0</v>
      </c>
      <c r="GG122" s="36">
        <f>COUNTIFS(Outbound_Monitor!H:H,"Leaf",Outbound_Monitor!S:S,GG$2)</f>
        <v>0</v>
      </c>
      <c r="GH122" s="36">
        <f>COUNTIFS(Outbound_Monitor!H:H,"Leaf",Outbound_Monitor!S:S,GH$2)</f>
        <v>0</v>
      </c>
      <c r="GI122" s="36">
        <f>COUNTIFS(Outbound_Monitor!H:H,"Leaf",Outbound_Monitor!S:S,GI$2)</f>
        <v>0</v>
      </c>
      <c r="GJ122" s="36">
        <f>COUNTIFS(Outbound_Monitor!H:H,"Leaf",Outbound_Monitor!S:S,GJ$2)</f>
        <v>0</v>
      </c>
      <c r="GK122" s="31"/>
      <c r="GL122" s="31"/>
      <c r="GM122" s="38">
        <f>COUNTIFS(Outbound_Monitor!H:H,"Leaf",Outbound_Monitor!S:S,GM$2)</f>
        <v>0</v>
      </c>
      <c r="GN122" s="36">
        <f>COUNTIFS(Outbound_Monitor!H:H,"Leaf",Outbound_Monitor!S:S,GN$2)</f>
        <v>0</v>
      </c>
      <c r="GO122" s="36">
        <f>COUNTIFS(Outbound_Monitor!H:H,"Leaf",Outbound_Monitor!S:S,GO$2)</f>
        <v>0</v>
      </c>
      <c r="GP122" s="36">
        <f>COUNTIFS(Outbound_Monitor!H:H,"Leaf",Outbound_Monitor!S:S,GP$2)</f>
        <v>0</v>
      </c>
      <c r="GQ122" s="36">
        <f>COUNTIFS(Outbound_Monitor!H:H,"Leaf",Outbound_Monitor!S:S,GQ$2)</f>
        <v>0</v>
      </c>
      <c r="GR122" s="31"/>
      <c r="GS122" s="31"/>
      <c r="GT122" s="38">
        <f>COUNTIFS(Outbound_Monitor!H:H,"Leaf",Outbound_Monitor!S:S,GT$2)</f>
        <v>0</v>
      </c>
      <c r="GU122" s="36">
        <f>COUNTIFS(Outbound_Monitor!H:H,"Leaf",Outbound_Monitor!S:S,GU$2)</f>
        <v>0</v>
      </c>
      <c r="GV122" s="36">
        <f>COUNTIFS(Outbound_Monitor!H:H,"Leaf",Outbound_Monitor!S:S,GV$2)</f>
        <v>0</v>
      </c>
      <c r="GW122" s="36">
        <f>COUNTIFS(Outbound_Monitor!H:H,"Leaf",Outbound_Monitor!S:S,GW$2)</f>
        <v>0</v>
      </c>
      <c r="GX122" s="36">
        <f>COUNTIFS(Outbound_Monitor!H:H,"Leaf",Outbound_Monitor!S:S,GX$2)</f>
        <v>0</v>
      </c>
      <c r="GY122" s="31"/>
      <c r="GZ122" s="31"/>
      <c r="HA122" s="38">
        <f>COUNTIFS(Outbound_Monitor!H:H,"Leaf",Outbound_Monitor!S:S,HA$2)</f>
        <v>0</v>
      </c>
      <c r="HB122" s="36">
        <f>COUNTIFS(Outbound_Monitor!H:H,"Leaf",Outbound_Monitor!S:S,HB$2)</f>
        <v>0</v>
      </c>
      <c r="HC122" s="36">
        <f>COUNTIFS(Outbound_Monitor!H:H,"Leaf",Outbound_Monitor!S:S,HC$2)</f>
        <v>0</v>
      </c>
      <c r="HD122" s="36">
        <f>COUNTIFS(Outbound_Monitor!H:H,"Leaf",Outbound_Monitor!S:S,HD$2)</f>
        <v>0</v>
      </c>
      <c r="HE122" s="36">
        <f>COUNTIFS(Outbound_Monitor!H:H,"Leaf",Outbound_Monitor!S:S,HE$2)</f>
        <v>0</v>
      </c>
      <c r="HF122" s="31"/>
      <c r="HG122" s="31"/>
      <c r="HH122" s="38">
        <f>COUNTIFS(Outbound_Monitor!H:H,"Leaf",Outbound_Monitor!S:S,HH$2)</f>
        <v>0</v>
      </c>
      <c r="HI122" s="36">
        <f>COUNTIFS(Outbound_Monitor!H:H,"Leaf",Outbound_Monitor!S:S,HI$2)</f>
        <v>0</v>
      </c>
      <c r="HJ122" s="36">
        <f>COUNTIFS(Outbound_Monitor!H:H,"Leaf",Outbound_Monitor!S:S,HJ$2)</f>
        <v>0</v>
      </c>
      <c r="HK122" s="36">
        <f>COUNTIFS(Outbound_Monitor!H:H,"Leaf",Outbound_Monitor!S:S,HK$2)</f>
        <v>0</v>
      </c>
      <c r="HL122" s="36">
        <f>COUNTIFS(Outbound_Monitor!H:H,"Leaf",Outbound_Monitor!S:S,HL$2)</f>
        <v>0</v>
      </c>
      <c r="HM122" s="31"/>
      <c r="HN122" s="31"/>
      <c r="HO122" s="38">
        <f>COUNTIFS(Outbound_Monitor!H:H,"Leaf",Outbound_Monitor!S:S,HO$2)</f>
        <v>0</v>
      </c>
      <c r="HP122" s="36">
        <f>COUNTIFS(Outbound_Monitor!H:H,"Leaf",Outbound_Monitor!S:S,HP$2)</f>
        <v>0</v>
      </c>
      <c r="HQ122" s="36">
        <f>COUNTIFS(Outbound_Monitor!H:H,"Leaf",Outbound_Monitor!S:S,HQ$2)</f>
        <v>0</v>
      </c>
      <c r="HR122" s="36">
        <f>COUNTIFS(Outbound_Monitor!H:H,"Leaf",Outbound_Monitor!S:S,HR$2)</f>
        <v>0</v>
      </c>
      <c r="HS122" s="36">
        <f>COUNTIFS(Outbound_Monitor!H:H,"Leaf",Outbound_Monitor!S:S,HS$2)</f>
        <v>0</v>
      </c>
      <c r="HT122" s="31"/>
      <c r="HU122" s="31"/>
      <c r="HV122" s="38">
        <f>COUNTIFS(Outbound_Monitor!H:H,"Leaf",Outbound_Monitor!S:S,HV$2)</f>
        <v>0</v>
      </c>
      <c r="HW122" s="36">
        <f>COUNTIFS(Outbound_Monitor!H:H,"Leaf",Outbound_Monitor!S:S,HW$2)</f>
        <v>0</v>
      </c>
      <c r="HX122" s="36">
        <f>COUNTIFS(Outbound_Monitor!H:H,"Leaf",Outbound_Monitor!S:S,HX$2)</f>
        <v>0</v>
      </c>
      <c r="HY122" s="36">
        <f>COUNTIFS(Outbound_Monitor!H:H,"Leaf",Outbound_Monitor!S:S,HY$2)</f>
        <v>0</v>
      </c>
      <c r="HZ122" s="36">
        <f>COUNTIFS(Outbound_Monitor!H:H,"Leaf",Outbound_Monitor!S:S,HZ$2)</f>
        <v>0</v>
      </c>
      <c r="IA122" s="31"/>
      <c r="IB122" s="31"/>
      <c r="IC122" s="38">
        <f>COUNTIFS(Outbound_Monitor!H:H,"Leaf",Outbound_Monitor!S:S,IC$2)</f>
        <v>0</v>
      </c>
      <c r="ID122" s="36">
        <f>COUNTIFS(Outbound_Monitor!H:H,"Leaf",Outbound_Monitor!S:S,ID$2)</f>
        <v>0</v>
      </c>
      <c r="IE122" s="36">
        <f>COUNTIFS(Outbound_Monitor!H:H,"Leaf",Outbound_Monitor!S:S,IE$2)</f>
        <v>0</v>
      </c>
      <c r="IF122" s="36">
        <f>COUNTIFS(Outbound_Monitor!H:H,"Leaf",Outbound_Monitor!S:S,IF$2)</f>
        <v>0</v>
      </c>
      <c r="IG122" s="36">
        <f>COUNTIFS(Outbound_Monitor!H:H,"Leaf",Outbound_Monitor!S:S,IG$2)</f>
        <v>0</v>
      </c>
      <c r="IH122" s="31"/>
      <c r="II122" s="31"/>
      <c r="IJ122" s="38">
        <f>COUNTIFS(Outbound_Monitor!H:H,"Leaf",Outbound_Monitor!S:S,IJ$2)</f>
        <v>0</v>
      </c>
      <c r="IK122" s="36">
        <f>COUNTIFS(Outbound_Monitor!H:H,"Leaf",Outbound_Monitor!S:S,IK$2)</f>
        <v>0</v>
      </c>
      <c r="IL122" s="36">
        <f>COUNTIFS(Outbound_Monitor!H:H,"Leaf",Outbound_Monitor!S:S,IL$2)</f>
        <v>0</v>
      </c>
      <c r="IM122" s="36">
        <f>COUNTIFS(Outbound_Monitor!H:H,"Leaf",Outbound_Monitor!S:S,IM$2)</f>
        <v>0</v>
      </c>
      <c r="IN122" s="36">
        <f>COUNTIFS(Outbound_Monitor!H:H,"Leaf",Outbound_Monitor!S:S,IN$2)</f>
        <v>0</v>
      </c>
      <c r="IO122" s="31"/>
      <c r="IP122" s="31"/>
      <c r="IQ122" s="38">
        <f>COUNTIFS(Outbound_Monitor!H:H,"Leaf",Outbound_Monitor!S:S,IQ$2)</f>
        <v>0</v>
      </c>
      <c r="IR122" s="36">
        <f>COUNTIFS(Outbound_Monitor!H:H,"Leaf",Outbound_Monitor!S:S,IR$2)</f>
        <v>0</v>
      </c>
      <c r="IS122" s="36">
        <f>COUNTIFS(Outbound_Monitor!H:H,"Leaf",Outbound_Monitor!S:S,IS$2)</f>
        <v>0</v>
      </c>
      <c r="IT122" s="36">
        <f>COUNTIFS(Outbound_Monitor!H:H,"Leaf",Outbound_Monitor!S:S,IT$2)</f>
        <v>0</v>
      </c>
      <c r="IU122" s="36">
        <f>COUNTIFS(Outbound_Monitor!H:H,"Leaf",Outbound_Monitor!S:S,IU$2)</f>
        <v>0</v>
      </c>
      <c r="IV122" s="31"/>
      <c r="IW122" s="31"/>
      <c r="IX122" s="38">
        <f>COUNTIFS(Outbound_Monitor!H:H,"Leaf",Outbound_Monitor!S:S,IX$2)</f>
        <v>0</v>
      </c>
      <c r="IY122" s="36">
        <f>COUNTIFS(Outbound_Monitor!H:H,"Leaf",Outbound_Monitor!S:S,IY$2)</f>
        <v>0</v>
      </c>
      <c r="IZ122" s="36">
        <f>COUNTIFS(Outbound_Monitor!H:H,"Leaf",Outbound_Monitor!S:S,IZ$2)</f>
        <v>0</v>
      </c>
      <c r="JA122" s="36">
        <f>COUNTIFS(Outbound_Monitor!H:H,"Leaf",Outbound_Monitor!S:S,JA$2)</f>
        <v>0</v>
      </c>
      <c r="JB122" s="36">
        <f>COUNTIFS(Outbound_Monitor!H:H,"Leaf",Outbound_Monitor!S:S,JB$2)</f>
        <v>0</v>
      </c>
      <c r="JC122" s="31"/>
      <c r="JD122" s="31"/>
      <c r="JE122" s="38">
        <f>COUNTIFS(Outbound_Monitor!H:H,"Leaf",Outbound_Monitor!S:S,JE$2)</f>
        <v>0</v>
      </c>
      <c r="JF122" s="36">
        <f>COUNTIFS(Outbound_Monitor!H:H,"Leaf",Outbound_Monitor!S:S,JF$2)</f>
        <v>0</v>
      </c>
      <c r="JG122" s="36">
        <f>COUNTIFS(Outbound_Monitor!H:H,"Leaf",Outbound_Monitor!S:S,JG$2)</f>
        <v>0</v>
      </c>
      <c r="JH122" s="36">
        <f>COUNTIFS(Outbound_Monitor!H:H,"Leaf",Outbound_Monitor!S:S,JH$2)</f>
        <v>0</v>
      </c>
      <c r="JI122" s="36">
        <f>COUNTIFS(Outbound_Monitor!H:H,"Leaf",Outbound_Monitor!S:S,JI$2)</f>
        <v>0</v>
      </c>
      <c r="JJ122" s="31"/>
      <c r="JK122" s="31"/>
      <c r="JL122" s="38">
        <f>COUNTIFS(Outbound_Monitor!H:H,"Leaf",Outbound_Monitor!S:S,JL$2)</f>
        <v>0</v>
      </c>
      <c r="JM122" s="36">
        <f>COUNTIFS(Outbound_Monitor!H:H,"Leaf",Outbound_Monitor!S:S,JM$2)</f>
        <v>0</v>
      </c>
      <c r="JN122" s="36">
        <f>COUNTIFS(Outbound_Monitor!H:H,"Leaf",Outbound_Monitor!S:S,JN$2)</f>
        <v>0</v>
      </c>
      <c r="JO122" s="36">
        <f>COUNTIFS(Outbound_Monitor!H:H,"Leaf",Outbound_Monitor!S:S,JO$2)</f>
        <v>0</v>
      </c>
      <c r="JP122" s="36">
        <f>COUNTIFS(Outbound_Monitor!H:H,"Leaf",Outbound_Monitor!S:S,JP$2)</f>
        <v>0</v>
      </c>
      <c r="JQ122" s="31"/>
      <c r="JR122" s="31"/>
      <c r="JS122" s="38">
        <f>COUNTIFS(Outbound_Monitor!H:H,"Leaf",Outbound_Monitor!S:S,JS$2)</f>
        <v>0</v>
      </c>
      <c r="JT122" s="36">
        <f>COUNTIFS(Outbound_Monitor!H:H,"Leaf",Outbound_Monitor!S:S,JT$2)</f>
        <v>0</v>
      </c>
      <c r="JU122" s="36">
        <f>COUNTIFS(Outbound_Monitor!H:H,"Leaf",Outbound_Monitor!S:S,JU$2)</f>
        <v>0</v>
      </c>
      <c r="JV122" s="36">
        <f>COUNTIFS(Outbound_Monitor!H:H,"Leaf",Outbound_Monitor!S:S,JV$2)</f>
        <v>0</v>
      </c>
      <c r="JW122" s="36">
        <f>COUNTIFS(Outbound_Monitor!H:H,"Leaf",Outbound_Monitor!S:S,JW$2)</f>
        <v>0</v>
      </c>
      <c r="JX122" s="31"/>
      <c r="JY122" s="31"/>
      <c r="JZ122" s="38">
        <f>COUNTIFS(Outbound_Monitor!H:H,"Leaf",Outbound_Monitor!S:S,JZ$2)</f>
        <v>0</v>
      </c>
      <c r="KA122" s="36">
        <f>COUNTIFS(Outbound_Monitor!H:H,"Leaf",Outbound_Monitor!S:S,KA$2)</f>
        <v>0</v>
      </c>
      <c r="KB122" s="36">
        <f>COUNTIFS(Outbound_Monitor!H:H,"Leaf",Outbound_Monitor!S:S,KB$2)</f>
        <v>0</v>
      </c>
      <c r="KC122" s="36">
        <f>COUNTIFS(Outbound_Monitor!H:H,"Leaf",Outbound_Monitor!S:S,KC$2)</f>
        <v>0</v>
      </c>
      <c r="KD122" s="36">
        <f>COUNTIFS(Outbound_Monitor!H:H,"Leaf",Outbound_Monitor!S:S,KD$2)</f>
        <v>0</v>
      </c>
      <c r="KE122" s="31"/>
      <c r="KF122" s="31"/>
      <c r="KG122" s="38">
        <f>COUNTIFS(Outbound_Monitor!H:H,"Leaf",Outbound_Monitor!S:S,KG$2)</f>
        <v>0</v>
      </c>
      <c r="KH122" s="36">
        <f>COUNTIFS(Outbound_Monitor!H:H,"Leaf",Outbound_Monitor!S:S,KH$2)</f>
        <v>0</v>
      </c>
      <c r="KI122" s="36">
        <f>COUNTIFS(Outbound_Monitor!H:H,"Leaf",Outbound_Monitor!S:S,KI$2)</f>
        <v>0</v>
      </c>
      <c r="KJ122" s="36">
        <f>COUNTIFS(Outbound_Monitor!H:H,"Leaf",Outbound_Monitor!S:S,KJ$2)</f>
        <v>0</v>
      </c>
      <c r="KK122" s="36">
        <f>COUNTIFS(Outbound_Monitor!H:H,"Leaf",Outbound_Monitor!S:S,KK$2)</f>
        <v>0</v>
      </c>
      <c r="KL122" s="31"/>
      <c r="KM122" s="31"/>
      <c r="KN122" s="38">
        <f>COUNTIFS(Outbound_Monitor!H:H,"Leaf",Outbound_Monitor!S:S,KN$2)</f>
        <v>0</v>
      </c>
      <c r="KO122" s="36">
        <f>COUNTIFS(Outbound_Monitor!H:H,"Leaf",Outbound_Monitor!S:S,KO$2)</f>
        <v>0</v>
      </c>
      <c r="KP122" s="36">
        <f>COUNTIFS(Outbound_Monitor!H:H,"Leaf",Outbound_Monitor!S:S,KP$2)</f>
        <v>0</v>
      </c>
      <c r="KQ122" s="36">
        <f>COUNTIFS(Outbound_Monitor!H:H,"Leaf",Outbound_Monitor!S:S,KQ$2)</f>
        <v>0</v>
      </c>
      <c r="KR122" s="36">
        <f>COUNTIFS(Outbound_Monitor!H:H,"Leaf",Outbound_Monitor!S:S,KR$2)</f>
        <v>0</v>
      </c>
      <c r="KS122" s="31"/>
      <c r="KT122" s="31"/>
      <c r="KU122" s="38">
        <f>COUNTIFS(Outbound_Monitor!H:H,"Leaf",Outbound_Monitor!S:S,KU$2)</f>
        <v>0</v>
      </c>
      <c r="KV122" s="36">
        <f>COUNTIFS(Outbound_Monitor!H:H,"Leaf",Outbound_Monitor!S:S,KV$2)</f>
        <v>0</v>
      </c>
      <c r="KW122" s="36">
        <f>COUNTIFS(Outbound_Monitor!H:H,"Leaf",Outbound_Monitor!S:S,KW$2)</f>
        <v>0</v>
      </c>
      <c r="KX122" s="36">
        <f>COUNTIFS(Outbound_Monitor!H:H,"Leaf",Outbound_Monitor!S:S,KX$2)</f>
        <v>0</v>
      </c>
      <c r="KY122" s="36">
        <f>COUNTIFS(Outbound_Monitor!H:H,"Leaf",Outbound_Monitor!S:S,KY$2)</f>
        <v>0</v>
      </c>
      <c r="KZ122" s="31"/>
      <c r="LA122" s="31"/>
      <c r="LB122" s="38">
        <f>COUNTIFS(Outbound_Monitor!H:H,"Leaf",Outbound_Monitor!S:S,LB$2)</f>
        <v>0</v>
      </c>
      <c r="LC122" s="36">
        <f>COUNTIFS(Outbound_Monitor!H:H,"Leaf",Outbound_Monitor!S:S,LC$2)</f>
        <v>0</v>
      </c>
      <c r="LD122" s="36">
        <f>COUNTIFS(Outbound_Monitor!H:H,"Leaf",Outbound_Monitor!S:S,LD$2)</f>
        <v>0</v>
      </c>
      <c r="LE122" s="36">
        <f>COUNTIFS(Outbound_Monitor!H:H,"Leaf",Outbound_Monitor!S:S,LE$2)</f>
        <v>0</v>
      </c>
      <c r="LF122" s="36">
        <f>COUNTIFS(Outbound_Monitor!H:H,"Leaf",Outbound_Monitor!S:S,LF$2)</f>
        <v>0</v>
      </c>
      <c r="LG122" s="31"/>
      <c r="LH122" s="31"/>
      <c r="LI122" s="38">
        <f>COUNTIFS(Outbound_Monitor!H:H,"Leaf",Outbound_Monitor!S:S,LI$2)</f>
        <v>0</v>
      </c>
      <c r="LJ122" s="36">
        <f>COUNTIFS(Outbound_Monitor!H:H,"Leaf",Outbound_Monitor!S:S,LJ$2)</f>
        <v>0</v>
      </c>
      <c r="LK122" s="36">
        <f>COUNTIFS(Outbound_Monitor!H:H,"Leaf",Outbound_Monitor!S:S,LK$2)</f>
        <v>0</v>
      </c>
      <c r="LL122" s="36">
        <f>COUNTIFS(Outbound_Monitor!H:H,"Leaf",Outbound_Monitor!S:S,LL$2)</f>
        <v>0</v>
      </c>
      <c r="LM122" s="36">
        <f>COUNTIFS(Outbound_Monitor!H:H,"Leaf",Outbound_Monitor!S:S,LM$2)</f>
        <v>0</v>
      </c>
      <c r="LN122" s="31"/>
      <c r="LO122" s="31"/>
      <c r="LP122" s="38">
        <f>COUNTIFS(Outbound_Monitor!H:H,"Leaf",Outbound_Monitor!S:S,LP$2)</f>
        <v>0</v>
      </c>
      <c r="LQ122" s="36">
        <f>COUNTIFS(Outbound_Monitor!H:H,"Leaf",Outbound_Monitor!S:S,LQ$2)</f>
        <v>0</v>
      </c>
      <c r="LR122" s="36">
        <f>COUNTIFS(Outbound_Monitor!H:H,"Leaf",Outbound_Monitor!S:S,LR$2)</f>
        <v>0</v>
      </c>
      <c r="LS122" s="36">
        <f>COUNTIFS(Outbound_Monitor!H:H,"Leaf",Outbound_Monitor!S:S,LS$2)</f>
        <v>0</v>
      </c>
      <c r="LT122" s="36">
        <f>COUNTIFS(Outbound_Monitor!H:H,"Leaf",Outbound_Monitor!S:S,LT$2)</f>
        <v>0</v>
      </c>
      <c r="LU122" s="31"/>
      <c r="LV122" s="31"/>
      <c r="LW122" s="38">
        <f>COUNTIFS(Outbound_Monitor!H:H,"Leaf",Outbound_Monitor!S:S,LW$2)</f>
        <v>0</v>
      </c>
      <c r="LX122" s="36">
        <f>COUNTIFS(Outbound_Monitor!H:H,"Leaf",Outbound_Monitor!S:S,LX$2)</f>
        <v>0</v>
      </c>
      <c r="LY122" s="36">
        <f>COUNTIFS(Outbound_Monitor!H:H,"Leaf",Outbound_Monitor!S:S,LY$2)</f>
        <v>0</v>
      </c>
      <c r="LZ122" s="36">
        <f>COUNTIFS(Outbound_Monitor!H:H,"Leaf",Outbound_Monitor!S:S,LZ$2)</f>
        <v>0</v>
      </c>
      <c r="MA122" s="36">
        <f>COUNTIFS(Outbound_Monitor!H:H,"Leaf",Outbound_Monitor!S:S,MA$2)</f>
        <v>0</v>
      </c>
      <c r="MB122" s="31"/>
      <c r="MC122" s="31"/>
      <c r="MD122" s="38">
        <f>COUNTIFS(Outbound_Monitor!H:H,"Leaf",Outbound_Monitor!S:S,MD$2)</f>
        <v>0</v>
      </c>
      <c r="ME122" s="36">
        <f>COUNTIFS(Outbound_Monitor!H:H,"Leaf",Outbound_Monitor!S:S,ME$2)</f>
        <v>0</v>
      </c>
      <c r="MF122" s="36">
        <f>COUNTIFS(Outbound_Monitor!H:H,"Leaf",Outbound_Monitor!S:S,MF$2)</f>
        <v>0</v>
      </c>
      <c r="MG122" s="36">
        <f>COUNTIFS(Outbound_Monitor!H:H,"Leaf",Outbound_Monitor!S:S,MG$2)</f>
        <v>0</v>
      </c>
      <c r="MH122" s="36">
        <f>COUNTIFS(Outbound_Monitor!H:H,"Leaf",Outbound_Monitor!S:S,MH$2)</f>
        <v>0</v>
      </c>
      <c r="MI122" s="31"/>
      <c r="MJ122" s="31"/>
      <c r="MK122" s="38">
        <f>COUNTIFS(Outbound_Monitor!H:H,"Leaf",Outbound_Monitor!S:S,MK$2)</f>
        <v>0</v>
      </c>
      <c r="ML122" s="36">
        <f>COUNTIFS(Outbound_Monitor!H:H,"Leaf",Outbound_Monitor!S:S,ML$2)</f>
        <v>0</v>
      </c>
      <c r="MM122" s="36">
        <f>COUNTIFS(Outbound_Monitor!H:H,"Leaf",Outbound_Monitor!S:S,MM$2)</f>
        <v>0</v>
      </c>
      <c r="MN122" s="36">
        <f>COUNTIFS(Outbound_Monitor!H:H,"Leaf",Outbound_Monitor!S:S,MN$2)</f>
        <v>0</v>
      </c>
      <c r="MO122" s="36">
        <f>COUNTIFS(Outbound_Monitor!H:H,"Leaf",Outbound_Monitor!S:S,MO$2)</f>
        <v>0</v>
      </c>
      <c r="MP122" s="31"/>
      <c r="MQ122" s="31"/>
      <c r="MR122" s="38">
        <f>COUNTIFS(Outbound_Monitor!H:H,"Leaf",Outbound_Monitor!S:S,MR$2)</f>
        <v>0</v>
      </c>
      <c r="MS122" s="36">
        <f>COUNTIFS(Outbound_Monitor!H:H,"Leaf",Outbound_Monitor!S:S,MS$2)</f>
        <v>0</v>
      </c>
      <c r="MT122" s="36">
        <f>COUNTIFS(Outbound_Monitor!H:H,"Leaf",Outbound_Monitor!S:S,MT$2)</f>
        <v>0</v>
      </c>
      <c r="MU122" s="36">
        <f>COUNTIFS(Outbound_Monitor!H:H,"Leaf",Outbound_Monitor!S:S,MU$2)</f>
        <v>0</v>
      </c>
      <c r="MV122" s="36">
        <f>COUNTIFS(Outbound_Monitor!H:H,"Leaf",Outbound_Monitor!S:S,MV$2)</f>
        <v>0</v>
      </c>
      <c r="MW122" s="31"/>
      <c r="MX122" s="31"/>
      <c r="MY122" s="38">
        <f>COUNTIFS(Outbound_Monitor!H:H,"Leaf",Outbound_Monitor!S:S,MY$2)</f>
        <v>0</v>
      </c>
      <c r="MZ122" s="36">
        <f>COUNTIFS(Outbound_Monitor!H:H,"Leaf",Outbound_Monitor!S:S,MZ$2)</f>
        <v>0</v>
      </c>
      <c r="NA122" s="36">
        <f>COUNTIFS(Outbound_Monitor!H:H,"Leaf",Outbound_Monitor!S:S,NA$2)</f>
        <v>0</v>
      </c>
      <c r="NB122" s="36">
        <f>COUNTIFS(Outbound_Monitor!H:H,"Leaf",Outbound_Monitor!S:S,NB$2)</f>
        <v>0</v>
      </c>
      <c r="NC122" s="36">
        <f>COUNTIFS(Outbound_Monitor!H:H,"Leaf",Outbound_Monitor!S:S,NC$2)</f>
        <v>0</v>
      </c>
      <c r="ND122" s="31"/>
      <c r="NE122" s="31"/>
      <c r="NF122" s="16" t="s">
        <v>759</v>
      </c>
    </row>
    <row r="123" spans="1:370" s="109" customFormat="1" ht="15.75" x14ac:dyDescent="0.25">
      <c r="A123" s="100" t="s">
        <v>921</v>
      </c>
      <c r="B123" s="23" t="s">
        <v>852</v>
      </c>
      <c r="C123" s="34"/>
      <c r="D123" s="35" t="s">
        <v>824</v>
      </c>
      <c r="E123" s="56">
        <f>MAX(G123:NC123)</f>
        <v>0</v>
      </c>
      <c r="F123" s="36">
        <f>SUMIFS(Outbound_Monitor!G:G,Outbound_Monitor!H:H,"Leaf",Outbound_Monitor!S:S,F$2)</f>
        <v>0</v>
      </c>
      <c r="G123" s="36">
        <f>SUMIFS(Outbound_Monitor!G:G,Outbound_Monitor!H:H,"Leaf",Outbound_Monitor!S:S,G$2)</f>
        <v>0</v>
      </c>
      <c r="H123" s="36">
        <f>SUMIFS(Outbound_Monitor!G:G,Outbound_Monitor!H:H,"Leaf",Outbound_Monitor!S:S,H$2)</f>
        <v>0</v>
      </c>
      <c r="I123" s="37">
        <f>SUMIFS(Outbound_Monitor!G:G,Outbound_Monitor!H:H,"Leaf",Outbound_Monitor!S:S,I$2)</f>
        <v>0</v>
      </c>
      <c r="J123" s="31"/>
      <c r="K123" s="31"/>
      <c r="L123" s="31"/>
      <c r="M123" s="38">
        <f>SUMIFS(Outbound_Monitor!G:G,Outbound_Monitor!H:H,"Leaf",Outbound_Monitor!S:S,M$2)</f>
        <v>0</v>
      </c>
      <c r="N123" s="36">
        <f>SUMIFS(Outbound_Monitor!G:G,Outbound_Monitor!H:H,"Leaf",Outbound_Monitor!S:S,N$2)</f>
        <v>0</v>
      </c>
      <c r="O123" s="36">
        <f>SUMIFS(Outbound_Monitor!G:G,Outbound_Monitor!H:H,"Leaf",Outbound_Monitor!S:S,O$2)</f>
        <v>0</v>
      </c>
      <c r="P123" s="36">
        <f>SUMIFS(Outbound_Monitor!G:G,Outbound_Monitor!H:H,"Leaf",Outbound_Monitor!S:S,P$2)</f>
        <v>0</v>
      </c>
      <c r="Q123" s="36">
        <f>SUMIFS(Outbound_Monitor!G:G,Outbound_Monitor!H:H,"Leaf",Outbound_Monitor!S:S,Q$2)</f>
        <v>0</v>
      </c>
      <c r="R123" s="31"/>
      <c r="S123" s="31"/>
      <c r="T123" s="38">
        <f>SUMIFS(Outbound_Monitor!G:G,Outbound_Monitor!H:H,"Leaf",Outbound_Monitor!S:S,T$2)</f>
        <v>0</v>
      </c>
      <c r="U123" s="36">
        <f>SUMIFS(Outbound_Monitor!G:G,Outbound_Monitor!H:H,"Leaf",Outbound_Monitor!S:S,U$2)</f>
        <v>0</v>
      </c>
      <c r="V123" s="36">
        <f>SUMIFS(Outbound_Monitor!G:G,Outbound_Monitor!H:H,"Leaf",Outbound_Monitor!S:S,V$2)</f>
        <v>0</v>
      </c>
      <c r="W123" s="36">
        <f>SUMIFS(Outbound_Monitor!G:G,Outbound_Monitor!H:H,"Leaf",Outbound_Monitor!S:S,W$2)</f>
        <v>0</v>
      </c>
      <c r="X123" s="36">
        <f>SUMIFS(Outbound_Monitor!G:G,Outbound_Monitor!H:H,"Leaf",Outbound_Monitor!S:S,X$2)</f>
        <v>0</v>
      </c>
      <c r="Y123" s="31"/>
      <c r="Z123" s="31"/>
      <c r="AA123" s="38">
        <f>SUMIFS(Outbound_Monitor!G:G,Outbound_Monitor!H:H,"Leaf",Outbound_Monitor!S:S,AA$2)</f>
        <v>0</v>
      </c>
      <c r="AB123" s="36">
        <f>SUMIFS(Outbound_Monitor!G:G,Outbound_Monitor!H:H,"Leaf",Outbound_Monitor!S:S,AB$2)</f>
        <v>0</v>
      </c>
      <c r="AC123" s="36">
        <f>SUMIFS(Outbound_Monitor!G:G,Outbound_Monitor!H:H,"Leaf",Outbound_Monitor!S:S,AC$2)</f>
        <v>0</v>
      </c>
      <c r="AD123" s="36">
        <f>SUMIFS(Outbound_Monitor!G:G,Outbound_Monitor!H:H,"Leaf",Outbound_Monitor!S:S,AD$2)</f>
        <v>0</v>
      </c>
      <c r="AE123" s="36">
        <f>SUMIFS(Outbound_Monitor!G:G,Outbound_Monitor!H:H,"Leaf",Outbound_Monitor!S:S,AE$2)</f>
        <v>0</v>
      </c>
      <c r="AF123" s="31"/>
      <c r="AG123" s="31"/>
      <c r="AH123" s="38">
        <f>SUMIFS(Outbound_Monitor!G:G,Outbound_Monitor!H:H,"Leaf",Outbound_Monitor!S:S,AH$2)</f>
        <v>0</v>
      </c>
      <c r="AI123" s="36">
        <f>SUMIFS(Outbound_Monitor!G:G,Outbound_Monitor!H:H,"Leaf",Outbound_Monitor!S:S,AI$2)</f>
        <v>0</v>
      </c>
      <c r="AJ123" s="36">
        <f>SUMIFS(Outbound_Monitor!G:G,Outbound_Monitor!H:H,"Leaf",Outbound_Monitor!S:S,AJ$2)</f>
        <v>0</v>
      </c>
      <c r="AK123" s="36">
        <f>SUMIFS(Outbound_Monitor!G:G,Outbound_Monitor!H:H,"Leaf",Outbound_Monitor!S:S,AK$2)</f>
        <v>0</v>
      </c>
      <c r="AL123" s="36">
        <f>SUMIFS(Outbound_Monitor!G:G,Outbound_Monitor!H:H,"Leaf",Outbound_Monitor!S:S,AL$2)</f>
        <v>0</v>
      </c>
      <c r="AM123" s="31"/>
      <c r="AN123" s="31"/>
      <c r="AO123" s="38">
        <f>SUMIFS(Outbound_Monitor!G:G,Outbound_Monitor!H:H,"Leaf",Outbound_Monitor!S:S,AO$2)</f>
        <v>0</v>
      </c>
      <c r="AP123" s="36">
        <f>SUMIFS(Outbound_Monitor!G:G,Outbound_Monitor!H:H,"Leaf",Outbound_Monitor!S:S,AP$2)</f>
        <v>0</v>
      </c>
      <c r="AQ123" s="36">
        <f>SUMIFS(Outbound_Monitor!G:G,Outbound_Monitor!H:H,"Leaf",Outbound_Monitor!S:S,AQ$2)</f>
        <v>0</v>
      </c>
      <c r="AR123" s="36">
        <f>SUMIFS(Outbound_Monitor!G:G,Outbound_Monitor!H:H,"Leaf",Outbound_Monitor!S:S,AR$2)</f>
        <v>0</v>
      </c>
      <c r="AS123" s="36">
        <f>SUMIFS(Outbound_Monitor!G:G,Outbound_Monitor!H:H,"Leaf",Outbound_Monitor!S:S,AS$2)</f>
        <v>0</v>
      </c>
      <c r="AT123" s="31"/>
      <c r="AU123" s="31"/>
      <c r="AV123" s="38">
        <f>SUMIFS(Outbound_Monitor!G:G,Outbound_Monitor!H:H,"Leaf",Outbound_Monitor!S:S,AV$2)</f>
        <v>0</v>
      </c>
      <c r="AW123" s="36">
        <f>SUMIFS(Outbound_Monitor!G:G,Outbound_Monitor!H:H,"Leaf",Outbound_Monitor!S:S,AW$2)</f>
        <v>0</v>
      </c>
      <c r="AX123" s="36">
        <f>SUMIFS(Outbound_Monitor!G:G,Outbound_Monitor!H:H,"Leaf",Outbound_Monitor!S:S,AX$2)</f>
        <v>0</v>
      </c>
      <c r="AY123" s="36">
        <f>SUMIFS(Outbound_Monitor!G:G,Outbound_Monitor!H:H,"Leaf",Outbound_Monitor!S:S,AY$2)</f>
        <v>0</v>
      </c>
      <c r="AZ123" s="36">
        <f>SUMIFS(Outbound_Monitor!G:G,Outbound_Monitor!H:H,"Leaf",Outbound_Monitor!S:S,AZ$2)</f>
        <v>0</v>
      </c>
      <c r="BA123" s="31"/>
      <c r="BB123" s="31"/>
      <c r="BC123" s="38">
        <f>SUMIFS(Outbound_Monitor!G:G,Outbound_Monitor!H:H,"Leaf",Outbound_Monitor!S:S,BC$2)</f>
        <v>0</v>
      </c>
      <c r="BD123" s="36">
        <f>SUMIFS(Outbound_Monitor!G:G,Outbound_Monitor!H:H,"Leaf",Outbound_Monitor!S:S,BD$2)</f>
        <v>0</v>
      </c>
      <c r="BE123" s="36">
        <f>SUMIFS(Outbound_Monitor!G:G,Outbound_Monitor!H:H,"Leaf",Outbound_Monitor!S:S,BE$2)</f>
        <v>0</v>
      </c>
      <c r="BF123" s="36">
        <f>SUMIFS(Outbound_Monitor!G:G,Outbound_Monitor!H:H,"Leaf",Outbound_Monitor!S:S,BF$2)</f>
        <v>0</v>
      </c>
      <c r="BG123" s="36">
        <f>SUMIFS(Outbound_Monitor!G:G,Outbound_Monitor!H:H,"Leaf",Outbound_Monitor!S:S,BG$2)</f>
        <v>0</v>
      </c>
      <c r="BH123" s="31"/>
      <c r="BI123" s="31"/>
      <c r="BJ123" s="38">
        <f>SUMIFS(Outbound_Monitor!G:G,Outbound_Monitor!H:H,"Leaf",Outbound_Monitor!S:S,BJ$2)</f>
        <v>0</v>
      </c>
      <c r="BK123" s="36">
        <f>SUMIFS(Outbound_Monitor!G:G,Outbound_Monitor!H:H,"Leaf",Outbound_Monitor!S:S,BK$2)</f>
        <v>0</v>
      </c>
      <c r="BL123" s="36">
        <f>SUMIFS(Outbound_Monitor!G:G,Outbound_Monitor!H:H,"Leaf",Outbound_Monitor!S:S,BL$2)</f>
        <v>0</v>
      </c>
      <c r="BM123" s="36">
        <f>SUMIFS(Outbound_Monitor!G:G,Outbound_Monitor!H:H,"Leaf",Outbound_Monitor!S:S,BM$2)</f>
        <v>0</v>
      </c>
      <c r="BN123" s="36">
        <f>SUMIFS(Outbound_Monitor!G:G,Outbound_Monitor!H:H,"Leaf",Outbound_Monitor!S:S,BN$2)</f>
        <v>0</v>
      </c>
      <c r="BO123" s="31"/>
      <c r="BP123" s="31"/>
      <c r="BQ123" s="38">
        <f>SUMIFS(Outbound_Monitor!G:G,Outbound_Monitor!H:H,"Leaf",Outbound_Monitor!S:S,BQ$2)</f>
        <v>0</v>
      </c>
      <c r="BR123" s="36">
        <f>SUMIFS(Outbound_Monitor!G:G,Outbound_Monitor!H:H,"Leaf",Outbound_Monitor!S:S,BR$2)</f>
        <v>0</v>
      </c>
      <c r="BS123" s="36">
        <f>SUMIFS(Outbound_Monitor!G:G,Outbound_Monitor!H:H,"Leaf",Outbound_Monitor!S:S,BS$2)</f>
        <v>0</v>
      </c>
      <c r="BT123" s="36">
        <f>SUMIFS(Outbound_Monitor!G:G,Outbound_Monitor!H:H,"Leaf",Outbound_Monitor!S:S,BT$2)</f>
        <v>0</v>
      </c>
      <c r="BU123" s="36">
        <f>SUMIFS(Outbound_Monitor!G:G,Outbound_Monitor!H:H,"Leaf",Outbound_Monitor!S:S,BU$2)</f>
        <v>0</v>
      </c>
      <c r="BV123" s="31"/>
      <c r="BW123" s="31"/>
      <c r="BX123" s="38">
        <f>SUMIFS(Outbound_Monitor!G:G,Outbound_Monitor!H:H,"Leaf",Outbound_Monitor!S:S,BX$2)</f>
        <v>0</v>
      </c>
      <c r="BY123" s="36">
        <f>SUMIFS(Outbound_Monitor!G:G,Outbound_Monitor!H:H,"Leaf",Outbound_Monitor!S:S,BY$2)</f>
        <v>0</v>
      </c>
      <c r="BZ123" s="36">
        <f>SUMIFS(Outbound_Monitor!G:G,Outbound_Monitor!H:H,"Leaf",Outbound_Monitor!S:S,BZ$2)</f>
        <v>0</v>
      </c>
      <c r="CA123" s="36">
        <f>SUMIFS(Outbound_Monitor!G:G,Outbound_Monitor!H:H,"Leaf",Outbound_Monitor!S:S,CA$2)</f>
        <v>0</v>
      </c>
      <c r="CB123" s="36">
        <f>SUMIFS(Outbound_Monitor!G:G,Outbound_Monitor!H:H,"Leaf",Outbound_Monitor!S:S,CB$2)</f>
        <v>0</v>
      </c>
      <c r="CC123" s="31"/>
      <c r="CD123" s="31"/>
      <c r="CE123" s="38">
        <f>SUMIFS(Outbound_Monitor!G:G,Outbound_Monitor!H:H,"Leaf",Outbound_Monitor!S:S,CE$2)</f>
        <v>0</v>
      </c>
      <c r="CF123" s="36">
        <f>SUMIFS(Outbound_Monitor!G:G,Outbound_Monitor!H:H,"Leaf",Outbound_Monitor!S:S,CF$2)</f>
        <v>0</v>
      </c>
      <c r="CG123" s="36">
        <f>SUMIFS(Outbound_Monitor!G:G,Outbound_Monitor!H:H,"Leaf",Outbound_Monitor!S:S,CG$2)</f>
        <v>0</v>
      </c>
      <c r="CH123" s="36">
        <f>SUMIFS(Outbound_Monitor!G:G,Outbound_Monitor!H:H,"Leaf",Outbound_Monitor!S:S,CH$2)</f>
        <v>0</v>
      </c>
      <c r="CI123" s="36">
        <f>SUMIFS(Outbound_Monitor!G:G,Outbound_Monitor!H:H,"Leaf",Outbound_Monitor!S:S,CI$2)</f>
        <v>0</v>
      </c>
      <c r="CJ123" s="31"/>
      <c r="CK123" s="31"/>
      <c r="CL123" s="38">
        <f>SUMIFS(Outbound_Monitor!G:G,Outbound_Monitor!H:H,"Leaf",Outbound_Monitor!S:S,CL$2)</f>
        <v>0</v>
      </c>
      <c r="CM123" s="36">
        <f>SUMIFS(Outbound_Monitor!G:G,Outbound_Monitor!H:H,"Leaf",Outbound_Monitor!S:S,CM$2)</f>
        <v>0</v>
      </c>
      <c r="CN123" s="36">
        <f>SUMIFS(Outbound_Monitor!G:G,Outbound_Monitor!H:H,"Leaf",Outbound_Monitor!S:S,CN$2)</f>
        <v>0</v>
      </c>
      <c r="CO123" s="36">
        <f>SUMIFS(Outbound_Monitor!G:G,Outbound_Monitor!H:H,"Leaf",Outbound_Monitor!S:S,CO$2)</f>
        <v>0</v>
      </c>
      <c r="CP123" s="36">
        <f>SUMIFS(Outbound_Monitor!G:G,Outbound_Monitor!H:H,"Leaf",Outbound_Monitor!S:S,CP$2)</f>
        <v>0</v>
      </c>
      <c r="CQ123" s="31"/>
      <c r="CR123" s="31"/>
      <c r="CS123" s="38">
        <f>SUMIFS(Outbound_Monitor!G:G,Outbound_Monitor!H:H,"Leaf",Outbound_Monitor!S:S,CS$2)</f>
        <v>0</v>
      </c>
      <c r="CT123" s="36">
        <f>SUMIFS(Outbound_Monitor!G:G,Outbound_Monitor!H:H,"Leaf",Outbound_Monitor!S:S,CT$2)</f>
        <v>0</v>
      </c>
      <c r="CU123" s="36">
        <f>SUMIFS(Outbound_Monitor!G:G,Outbound_Monitor!H:H,"Leaf",Outbound_Monitor!S:S,CU$2)</f>
        <v>0</v>
      </c>
      <c r="CV123" s="36">
        <f>SUMIFS(Outbound_Monitor!G:G,Outbound_Monitor!H:H,"Leaf",Outbound_Monitor!S:S,CV$2)</f>
        <v>0</v>
      </c>
      <c r="CW123" s="36">
        <f>SUMIFS(Outbound_Monitor!G:G,Outbound_Monitor!H:H,"Leaf",Outbound_Monitor!S:S,CW$2)</f>
        <v>0</v>
      </c>
      <c r="CX123" s="31"/>
      <c r="CY123" s="31"/>
      <c r="CZ123" s="38">
        <f>SUMIFS(Outbound_Monitor!G:G,Outbound_Monitor!H:H,"Leaf",Outbound_Monitor!S:S,CZ$2)</f>
        <v>0</v>
      </c>
      <c r="DA123" s="36">
        <f>SUMIFS(Outbound_Monitor!G:G,Outbound_Monitor!H:H,"Leaf",Outbound_Monitor!S:S,DA$2)</f>
        <v>0</v>
      </c>
      <c r="DB123" s="36">
        <f>SUMIFS(Outbound_Monitor!G:G,Outbound_Monitor!H:H,"Leaf",Outbound_Monitor!S:S,DB$2)</f>
        <v>0</v>
      </c>
      <c r="DC123" s="36">
        <f>SUMIFS(Outbound_Monitor!G:G,Outbound_Monitor!H:H,"Leaf",Outbound_Monitor!S:S,DC$2)</f>
        <v>0</v>
      </c>
      <c r="DD123" s="36">
        <f>SUMIFS(Outbound_Monitor!G:G,Outbound_Monitor!H:H,"Leaf",Outbound_Monitor!S:S,DD$2)</f>
        <v>0</v>
      </c>
      <c r="DE123" s="31"/>
      <c r="DF123" s="31"/>
      <c r="DG123" s="38">
        <f>SUMIFS(Outbound_Monitor!G:G,Outbound_Monitor!H:H,"Leaf",Outbound_Monitor!S:S,DG$2)</f>
        <v>0</v>
      </c>
      <c r="DH123" s="36">
        <f>SUMIFS(Outbound_Monitor!G:G,Outbound_Monitor!H:H,"Leaf",Outbound_Monitor!S:S,DH$2)</f>
        <v>0</v>
      </c>
      <c r="DI123" s="36">
        <f>SUMIFS(Outbound_Monitor!G:G,Outbound_Monitor!H:H,"Leaf",Outbound_Monitor!S:S,DI$2)</f>
        <v>0</v>
      </c>
      <c r="DJ123" s="36">
        <f>SUMIFS(Outbound_Monitor!G:G,Outbound_Monitor!H:H,"Leaf",Outbound_Monitor!S:S,DJ$2)</f>
        <v>0</v>
      </c>
      <c r="DK123" s="36">
        <f>SUMIFS(Outbound_Monitor!G:G,Outbound_Monitor!H:H,"Leaf",Outbound_Monitor!S:S,DK$2)</f>
        <v>0</v>
      </c>
      <c r="DL123" s="31"/>
      <c r="DM123" s="31"/>
      <c r="DN123" s="38">
        <f>SUMIFS(Outbound_Monitor!G:G,Outbound_Monitor!H:H,"Leaf",Outbound_Monitor!S:S,DN$2)</f>
        <v>0</v>
      </c>
      <c r="DO123" s="36">
        <f>SUMIFS(Outbound_Monitor!G:G,Outbound_Monitor!H:H,"Leaf",Outbound_Monitor!S:S,DO$2)</f>
        <v>0</v>
      </c>
      <c r="DP123" s="36">
        <f>SUMIFS(Outbound_Monitor!G:G,Outbound_Monitor!H:H,"Leaf",Outbound_Monitor!S:S,DP$2)</f>
        <v>0</v>
      </c>
      <c r="DQ123" s="36">
        <f>SUMIFS(Outbound_Monitor!G:G,Outbound_Monitor!H:H,"Leaf",Outbound_Monitor!S:S,DQ$2)</f>
        <v>0</v>
      </c>
      <c r="DR123" s="36">
        <f>SUMIFS(Outbound_Monitor!G:G,Outbound_Monitor!H:H,"Leaf",Outbound_Monitor!S:S,DR$2)</f>
        <v>0</v>
      </c>
      <c r="DS123" s="31"/>
      <c r="DT123" s="31"/>
      <c r="DU123" s="38">
        <f>SUMIFS(Outbound_Monitor!G:G,Outbound_Monitor!H:H,"Leaf",Outbound_Monitor!S:S,DU$2)</f>
        <v>0</v>
      </c>
      <c r="DV123" s="36">
        <f>SUMIFS(Outbound_Monitor!G:G,Outbound_Monitor!H:H,"Leaf",Outbound_Monitor!S:S,DV$2)</f>
        <v>0</v>
      </c>
      <c r="DW123" s="36">
        <f>SUMIFS(Outbound_Monitor!G:G,Outbound_Monitor!H:H,"Leaf",Outbound_Monitor!S:S,DW$2)</f>
        <v>0</v>
      </c>
      <c r="DX123" s="36">
        <f>SUMIFS(Outbound_Monitor!G:G,Outbound_Monitor!H:H,"Leaf",Outbound_Monitor!S:S,DX$2)</f>
        <v>0</v>
      </c>
      <c r="DY123" s="36">
        <f>SUMIFS(Outbound_Monitor!G:G,Outbound_Monitor!H:H,"Leaf",Outbound_Monitor!S:S,DY$2)</f>
        <v>0</v>
      </c>
      <c r="DZ123" s="31"/>
      <c r="EA123" s="31"/>
      <c r="EB123" s="38">
        <f>SUMIFS(Outbound_Monitor!G:G,Outbound_Monitor!H:H,"Leaf",Outbound_Monitor!S:S,EB$2)</f>
        <v>0</v>
      </c>
      <c r="EC123" s="36">
        <f>SUMIFS(Outbound_Monitor!G:G,Outbound_Monitor!H:H,"Leaf",Outbound_Monitor!S:S,EC$2)</f>
        <v>0</v>
      </c>
      <c r="ED123" s="36">
        <f>SUMIFS(Outbound_Monitor!G:G,Outbound_Monitor!H:H,"Leaf",Outbound_Monitor!S:S,ED$2)</f>
        <v>0</v>
      </c>
      <c r="EE123" s="36">
        <f>SUMIFS(Outbound_Monitor!G:G,Outbound_Monitor!H:H,"Leaf",Outbound_Monitor!S:S,EE$2)</f>
        <v>0</v>
      </c>
      <c r="EF123" s="36">
        <f>SUMIFS(Outbound_Monitor!G:G,Outbound_Monitor!H:H,"Leaf",Outbound_Monitor!S:S,EF$2)</f>
        <v>0</v>
      </c>
      <c r="EG123" s="31"/>
      <c r="EH123" s="31"/>
      <c r="EI123" s="38">
        <f>SUMIFS(Outbound_Monitor!G:G,Outbound_Monitor!H:H,"Leaf",Outbound_Monitor!S:S,EI$2)</f>
        <v>0</v>
      </c>
      <c r="EJ123" s="36">
        <f>SUMIFS(Outbound_Monitor!G:G,Outbound_Monitor!H:H,"Leaf",Outbound_Monitor!S:S,EJ$2)</f>
        <v>0</v>
      </c>
      <c r="EK123" s="36">
        <f>SUMIFS(Outbound_Monitor!G:G,Outbound_Monitor!H:H,"Leaf",Outbound_Monitor!S:S,EK$2)</f>
        <v>0</v>
      </c>
      <c r="EL123" s="36">
        <f>SUMIFS(Outbound_Monitor!G:G,Outbound_Monitor!H:H,"Leaf",Outbound_Monitor!S:S,EL$2)</f>
        <v>0</v>
      </c>
      <c r="EM123" s="36">
        <f>SUMIFS(Outbound_Monitor!G:G,Outbound_Monitor!H:H,"Leaf",Outbound_Monitor!S:S,EM$2)</f>
        <v>0</v>
      </c>
      <c r="EN123" s="31"/>
      <c r="EO123" s="31"/>
      <c r="EP123" s="38">
        <f>SUMIFS(Outbound_Monitor!G:G,Outbound_Monitor!H:H,"Leaf",Outbound_Monitor!S:S,EP$2)</f>
        <v>0</v>
      </c>
      <c r="EQ123" s="36">
        <f>SUMIFS(Outbound_Monitor!G:G,Outbound_Monitor!H:H,"Leaf",Outbound_Monitor!S:S,EQ$2)</f>
        <v>0</v>
      </c>
      <c r="ER123" s="36">
        <f>SUMIFS(Outbound_Monitor!G:G,Outbound_Monitor!H:H,"Leaf",Outbound_Monitor!S:S,ER$2)</f>
        <v>0</v>
      </c>
      <c r="ES123" s="36">
        <f>SUMIFS(Outbound_Monitor!G:G,Outbound_Monitor!H:H,"Leaf",Outbound_Monitor!S:S,ES$2)</f>
        <v>0</v>
      </c>
      <c r="ET123" s="36">
        <f>SUMIFS(Outbound_Monitor!G:G,Outbound_Monitor!H:H,"Leaf",Outbound_Monitor!S:S,ET$2)</f>
        <v>0</v>
      </c>
      <c r="EU123" s="31"/>
      <c r="EV123" s="31"/>
      <c r="EW123" s="38">
        <f>SUMIFS(Outbound_Monitor!G:G,Outbound_Monitor!H:H,"Leaf",Outbound_Monitor!S:S,EW$2)</f>
        <v>0</v>
      </c>
      <c r="EX123" s="36">
        <f>SUMIFS(Outbound_Monitor!G:G,Outbound_Monitor!H:H,"Leaf",Outbound_Monitor!S:S,EX$2)</f>
        <v>0</v>
      </c>
      <c r="EY123" s="36">
        <f>SUMIFS(Outbound_Monitor!G:G,Outbound_Monitor!H:H,"Leaf",Outbound_Monitor!S:S,EY$2)</f>
        <v>0</v>
      </c>
      <c r="EZ123" s="36">
        <f>SUMIFS(Outbound_Monitor!G:G,Outbound_Monitor!H:H,"Leaf",Outbound_Monitor!S:S,EZ$2)</f>
        <v>0</v>
      </c>
      <c r="FA123" s="36">
        <f>SUMIFS(Outbound_Monitor!G:G,Outbound_Monitor!H:H,"Leaf",Outbound_Monitor!S:S,FA$2)</f>
        <v>0</v>
      </c>
      <c r="FB123" s="31"/>
      <c r="FC123" s="31"/>
      <c r="FD123" s="38">
        <f>SUMIFS(Outbound_Monitor!G:G,Outbound_Monitor!H:H,"Leaf",Outbound_Monitor!S:S,FD$2)</f>
        <v>0</v>
      </c>
      <c r="FE123" s="36">
        <f>SUMIFS(Outbound_Monitor!G:G,Outbound_Monitor!H:H,"Leaf",Outbound_Monitor!S:S,FE$2)</f>
        <v>0</v>
      </c>
      <c r="FF123" s="36">
        <f>SUMIFS(Outbound_Monitor!G:G,Outbound_Monitor!H:H,"Leaf",Outbound_Monitor!S:S,FF$2)</f>
        <v>0</v>
      </c>
      <c r="FG123" s="36">
        <f>SUMIFS(Outbound_Monitor!G:G,Outbound_Monitor!H:H,"Leaf",Outbound_Monitor!S:S,FG$2)</f>
        <v>0</v>
      </c>
      <c r="FH123" s="36">
        <f>SUMIFS(Outbound_Monitor!G:G,Outbound_Monitor!H:H,"Leaf",Outbound_Monitor!S:S,FH$2)</f>
        <v>0</v>
      </c>
      <c r="FI123" s="31"/>
      <c r="FJ123" s="31"/>
      <c r="FK123" s="38">
        <f>SUMIFS(Outbound_Monitor!G:G,Outbound_Monitor!H:H,"Leaf",Outbound_Monitor!S:S,FK$2)</f>
        <v>0</v>
      </c>
      <c r="FL123" s="36">
        <f>SUMIFS(Outbound_Monitor!G:G,Outbound_Monitor!H:H,"Leaf",Outbound_Monitor!S:S,FL$2)</f>
        <v>0</v>
      </c>
      <c r="FM123" s="36">
        <f>SUMIFS(Outbound_Monitor!G:G,Outbound_Monitor!H:H,"Leaf",Outbound_Monitor!S:S,FM$2)</f>
        <v>0</v>
      </c>
      <c r="FN123" s="36">
        <f>SUMIFS(Outbound_Monitor!G:G,Outbound_Monitor!H:H,"Leaf",Outbound_Monitor!S:S,FN$2)</f>
        <v>0</v>
      </c>
      <c r="FO123" s="36">
        <f>SUMIFS(Outbound_Monitor!G:G,Outbound_Monitor!H:H,"Leaf",Outbound_Monitor!S:S,FO$2)</f>
        <v>0</v>
      </c>
      <c r="FP123" s="31"/>
      <c r="FQ123" s="31"/>
      <c r="FR123" s="38">
        <f>SUMIFS(Outbound_Monitor!G:G,Outbound_Monitor!H:H,"Leaf",Outbound_Monitor!S:S,FR$2)</f>
        <v>0</v>
      </c>
      <c r="FS123" s="36">
        <f>SUMIFS(Outbound_Monitor!G:G,Outbound_Monitor!H:H,"Leaf",Outbound_Monitor!S:S,FS$2)</f>
        <v>0</v>
      </c>
      <c r="FT123" s="36">
        <f>SUMIFS(Outbound_Monitor!G:G,Outbound_Monitor!H:H,"Leaf",Outbound_Monitor!S:S,FT$2)</f>
        <v>0</v>
      </c>
      <c r="FU123" s="36">
        <f>SUMIFS(Outbound_Monitor!G:G,Outbound_Monitor!H:H,"Leaf",Outbound_Monitor!S:S,FU$2)</f>
        <v>0</v>
      </c>
      <c r="FV123" s="36">
        <f>SUMIFS(Outbound_Monitor!G:G,Outbound_Monitor!H:H,"Leaf",Outbound_Monitor!S:S,FV$2)</f>
        <v>0</v>
      </c>
      <c r="FW123" s="31"/>
      <c r="FX123" s="31"/>
      <c r="FY123" s="38">
        <f>SUMIFS(Outbound_Monitor!G:G,Outbound_Monitor!H:H,"Leaf",Outbound_Monitor!S:S,FY$2)</f>
        <v>0</v>
      </c>
      <c r="FZ123" s="36">
        <f>SUMIFS(Outbound_Monitor!G:G,Outbound_Monitor!H:H,"Leaf",Outbound_Monitor!S:S,FZ$2)</f>
        <v>0</v>
      </c>
      <c r="GA123" s="36">
        <f>SUMIFS(Outbound_Monitor!G:G,Outbound_Monitor!H:H,"Leaf",Outbound_Monitor!S:S,GA$2)</f>
        <v>0</v>
      </c>
      <c r="GB123" s="36">
        <f>SUMIFS(Outbound_Monitor!G:G,Outbound_Monitor!H:H,"Leaf",Outbound_Monitor!S:S,GB$2)</f>
        <v>0</v>
      </c>
      <c r="GC123" s="36">
        <f>SUMIFS(Outbound_Monitor!G:G,Outbound_Monitor!H:H,"Leaf",Outbound_Monitor!S:S,GC$2)</f>
        <v>0</v>
      </c>
      <c r="GD123" s="31"/>
      <c r="GE123" s="31"/>
      <c r="GF123" s="38">
        <f>SUMIFS(Outbound_Monitor!G:G,Outbound_Monitor!H:H,"Leaf",Outbound_Monitor!S:S,GF$2)</f>
        <v>0</v>
      </c>
      <c r="GG123" s="36">
        <f>SUMIFS(Outbound_Monitor!G:G,Outbound_Monitor!H:H,"Leaf",Outbound_Monitor!S:S,GG$2)</f>
        <v>0</v>
      </c>
      <c r="GH123" s="36">
        <f>SUMIFS(Outbound_Monitor!G:G,Outbound_Monitor!H:H,"Leaf",Outbound_Monitor!S:S,GH$2)</f>
        <v>0</v>
      </c>
      <c r="GI123" s="36">
        <f>SUMIFS(Outbound_Monitor!G:G,Outbound_Monitor!H:H,"Leaf",Outbound_Monitor!S:S,GI$2)</f>
        <v>0</v>
      </c>
      <c r="GJ123" s="36">
        <f>SUMIFS(Outbound_Monitor!G:G,Outbound_Monitor!H:H,"Leaf",Outbound_Monitor!S:S,GJ$2)</f>
        <v>0</v>
      </c>
      <c r="GK123" s="31"/>
      <c r="GL123" s="31"/>
      <c r="GM123" s="38">
        <f>SUMIFS(Outbound_Monitor!G:G,Outbound_Monitor!H:H,"Leaf",Outbound_Monitor!S:S,GM$2)</f>
        <v>0</v>
      </c>
      <c r="GN123" s="36">
        <f>SUMIFS(Outbound_Monitor!G:G,Outbound_Monitor!H:H,"Leaf",Outbound_Monitor!S:S,GN$2)</f>
        <v>0</v>
      </c>
      <c r="GO123" s="36">
        <f>SUMIFS(Outbound_Monitor!G:G,Outbound_Monitor!H:H,"Leaf",Outbound_Monitor!S:S,GO$2)</f>
        <v>0</v>
      </c>
      <c r="GP123" s="36">
        <f>SUMIFS(Outbound_Monitor!G:G,Outbound_Monitor!H:H,"Leaf",Outbound_Monitor!S:S,GP$2)</f>
        <v>0</v>
      </c>
      <c r="GQ123" s="36">
        <f>SUMIFS(Outbound_Monitor!G:G,Outbound_Monitor!H:H,"Leaf",Outbound_Monitor!S:S,GQ$2)</f>
        <v>0</v>
      </c>
      <c r="GR123" s="31"/>
      <c r="GS123" s="31"/>
      <c r="GT123" s="38">
        <f>SUMIFS(Outbound_Monitor!G:G,Outbound_Monitor!H:H,"Leaf",Outbound_Monitor!S:S,GT$2)</f>
        <v>0</v>
      </c>
      <c r="GU123" s="36">
        <f>SUMIFS(Outbound_Monitor!G:G,Outbound_Monitor!H:H,"Leaf",Outbound_Monitor!S:S,GU$2)</f>
        <v>0</v>
      </c>
      <c r="GV123" s="36">
        <f>SUMIFS(Outbound_Monitor!G:G,Outbound_Monitor!H:H,"Leaf",Outbound_Monitor!S:S,GV$2)</f>
        <v>0</v>
      </c>
      <c r="GW123" s="36">
        <f>SUMIFS(Outbound_Monitor!G:G,Outbound_Monitor!H:H,"Leaf",Outbound_Monitor!S:S,GW$2)</f>
        <v>0</v>
      </c>
      <c r="GX123" s="36">
        <f>SUMIFS(Outbound_Monitor!G:G,Outbound_Monitor!H:H,"Leaf",Outbound_Monitor!S:S,GX$2)</f>
        <v>0</v>
      </c>
      <c r="GY123" s="31"/>
      <c r="GZ123" s="31"/>
      <c r="HA123" s="38">
        <f>SUMIFS(Outbound_Monitor!G:G,Outbound_Monitor!H:H,"Leaf",Outbound_Monitor!S:S,HA$2)</f>
        <v>0</v>
      </c>
      <c r="HB123" s="36">
        <f>SUMIFS(Outbound_Monitor!G:G,Outbound_Monitor!H:H,"Leaf",Outbound_Monitor!S:S,HB$2)</f>
        <v>0</v>
      </c>
      <c r="HC123" s="36">
        <f>SUMIFS(Outbound_Monitor!G:G,Outbound_Monitor!H:H,"Leaf",Outbound_Monitor!S:S,HC$2)</f>
        <v>0</v>
      </c>
      <c r="HD123" s="36">
        <f>SUMIFS(Outbound_Monitor!G:G,Outbound_Monitor!H:H,"Leaf",Outbound_Monitor!S:S,HD$2)</f>
        <v>0</v>
      </c>
      <c r="HE123" s="36">
        <f>SUMIFS(Outbound_Monitor!G:G,Outbound_Monitor!H:H,"Leaf",Outbound_Monitor!S:S,HE$2)</f>
        <v>0</v>
      </c>
      <c r="HF123" s="31"/>
      <c r="HG123" s="31"/>
      <c r="HH123" s="38">
        <f>SUMIFS(Outbound_Monitor!G:G,Outbound_Monitor!H:H,"Leaf",Outbound_Monitor!S:S,HH$2)</f>
        <v>0</v>
      </c>
      <c r="HI123" s="36">
        <f>SUMIFS(Outbound_Monitor!G:G,Outbound_Monitor!H:H,"Leaf",Outbound_Monitor!S:S,HI$2)</f>
        <v>0</v>
      </c>
      <c r="HJ123" s="36">
        <f>SUMIFS(Outbound_Monitor!G:G,Outbound_Monitor!H:H,"Leaf",Outbound_Monitor!S:S,HJ$2)</f>
        <v>0</v>
      </c>
      <c r="HK123" s="36">
        <f>SUMIFS(Outbound_Monitor!G:G,Outbound_Monitor!H:H,"Leaf",Outbound_Monitor!S:S,HK$2)</f>
        <v>0</v>
      </c>
      <c r="HL123" s="36">
        <f>SUMIFS(Outbound_Monitor!G:G,Outbound_Monitor!H:H,"Leaf",Outbound_Monitor!S:S,HL$2)</f>
        <v>0</v>
      </c>
      <c r="HM123" s="31"/>
      <c r="HN123" s="31"/>
      <c r="HO123" s="38">
        <f>SUMIFS(Outbound_Monitor!G:G,Outbound_Monitor!H:H,"Leaf",Outbound_Monitor!S:S,HO$2)</f>
        <v>0</v>
      </c>
      <c r="HP123" s="36">
        <f>SUMIFS(Outbound_Monitor!G:G,Outbound_Monitor!H:H,"Leaf",Outbound_Monitor!S:S,HP$2)</f>
        <v>0</v>
      </c>
      <c r="HQ123" s="36">
        <f>SUMIFS(Outbound_Monitor!G:G,Outbound_Monitor!H:H,"Leaf",Outbound_Monitor!S:S,HQ$2)</f>
        <v>0</v>
      </c>
      <c r="HR123" s="36">
        <f>SUMIFS(Outbound_Monitor!G:G,Outbound_Monitor!H:H,"Leaf",Outbound_Monitor!S:S,HR$2)</f>
        <v>0</v>
      </c>
      <c r="HS123" s="36">
        <f>SUMIFS(Outbound_Monitor!G:G,Outbound_Monitor!H:H,"Leaf",Outbound_Monitor!S:S,HS$2)</f>
        <v>0</v>
      </c>
      <c r="HT123" s="31"/>
      <c r="HU123" s="31"/>
      <c r="HV123" s="38">
        <f>SUMIFS(Outbound_Monitor!G:G,Outbound_Monitor!H:H,"Leaf",Outbound_Monitor!S:S,HV$2)</f>
        <v>0</v>
      </c>
      <c r="HW123" s="36">
        <f>SUMIFS(Outbound_Monitor!G:G,Outbound_Monitor!H:H,"Leaf",Outbound_Monitor!S:S,HW$2)</f>
        <v>0</v>
      </c>
      <c r="HX123" s="36">
        <f>SUMIFS(Outbound_Monitor!G:G,Outbound_Monitor!H:H,"Leaf",Outbound_Monitor!S:S,HX$2)</f>
        <v>0</v>
      </c>
      <c r="HY123" s="36">
        <f>SUMIFS(Outbound_Monitor!G:G,Outbound_Monitor!H:H,"Leaf",Outbound_Monitor!S:S,HY$2)</f>
        <v>0</v>
      </c>
      <c r="HZ123" s="36">
        <f>SUMIFS(Outbound_Monitor!G:G,Outbound_Monitor!H:H,"Leaf",Outbound_Monitor!S:S,HZ$2)</f>
        <v>0</v>
      </c>
      <c r="IA123" s="31"/>
      <c r="IB123" s="31"/>
      <c r="IC123" s="38">
        <f>SUMIFS(Outbound_Monitor!G:G,Outbound_Monitor!H:H,"Leaf",Outbound_Monitor!S:S,IC$2)</f>
        <v>0</v>
      </c>
      <c r="ID123" s="36">
        <f>SUMIFS(Outbound_Monitor!G:G,Outbound_Monitor!H:H,"Leaf",Outbound_Monitor!S:S,ID$2)</f>
        <v>0</v>
      </c>
      <c r="IE123" s="36">
        <f>SUMIFS(Outbound_Monitor!G:G,Outbound_Monitor!H:H,"Leaf",Outbound_Monitor!S:S,IE$2)</f>
        <v>0</v>
      </c>
      <c r="IF123" s="36">
        <f>SUMIFS(Outbound_Monitor!G:G,Outbound_Monitor!H:H,"Leaf",Outbound_Monitor!S:S,IF$2)</f>
        <v>0</v>
      </c>
      <c r="IG123" s="36">
        <f>SUMIFS(Outbound_Monitor!G:G,Outbound_Monitor!H:H,"Leaf",Outbound_Monitor!S:S,IG$2)</f>
        <v>0</v>
      </c>
      <c r="IH123" s="31"/>
      <c r="II123" s="31"/>
      <c r="IJ123" s="38">
        <f>SUMIFS(Outbound_Monitor!G:G,Outbound_Monitor!H:H,"Leaf",Outbound_Monitor!S:S,IJ$2)</f>
        <v>0</v>
      </c>
      <c r="IK123" s="36">
        <f>SUMIFS(Outbound_Monitor!G:G,Outbound_Monitor!H:H,"Leaf",Outbound_Monitor!S:S,IK$2)</f>
        <v>0</v>
      </c>
      <c r="IL123" s="36">
        <f>SUMIFS(Outbound_Monitor!G:G,Outbound_Monitor!H:H,"Leaf",Outbound_Monitor!S:S,IL$2)</f>
        <v>0</v>
      </c>
      <c r="IM123" s="36">
        <f>SUMIFS(Outbound_Monitor!G:G,Outbound_Monitor!H:H,"Leaf",Outbound_Monitor!S:S,IM$2)</f>
        <v>0</v>
      </c>
      <c r="IN123" s="36">
        <f>SUMIFS(Outbound_Monitor!G:G,Outbound_Monitor!H:H,"Leaf",Outbound_Monitor!S:S,IN$2)</f>
        <v>0</v>
      </c>
      <c r="IO123" s="31"/>
      <c r="IP123" s="31"/>
      <c r="IQ123" s="38">
        <f>SUMIFS(Outbound_Monitor!G:G,Outbound_Monitor!H:H,"Leaf",Outbound_Monitor!S:S,IQ$2)</f>
        <v>0</v>
      </c>
      <c r="IR123" s="36">
        <f>SUMIFS(Outbound_Monitor!G:G,Outbound_Monitor!H:H,"Leaf",Outbound_Monitor!S:S,IR$2)</f>
        <v>0</v>
      </c>
      <c r="IS123" s="36">
        <f>SUMIFS(Outbound_Monitor!G:G,Outbound_Monitor!H:H,"Leaf",Outbound_Monitor!S:S,IS$2)</f>
        <v>0</v>
      </c>
      <c r="IT123" s="36">
        <f>SUMIFS(Outbound_Monitor!G:G,Outbound_Monitor!H:H,"Leaf",Outbound_Monitor!S:S,IT$2)</f>
        <v>0</v>
      </c>
      <c r="IU123" s="36">
        <f>SUMIFS(Outbound_Monitor!G:G,Outbound_Monitor!H:H,"Leaf",Outbound_Monitor!S:S,IU$2)</f>
        <v>0</v>
      </c>
      <c r="IV123" s="31"/>
      <c r="IW123" s="31"/>
      <c r="IX123" s="38">
        <f>SUMIFS(Outbound_Monitor!G:G,Outbound_Monitor!H:H,"Leaf",Outbound_Monitor!S:S,IX$2)</f>
        <v>0</v>
      </c>
      <c r="IY123" s="36">
        <f>SUMIFS(Outbound_Monitor!G:G,Outbound_Monitor!H:H,"Leaf",Outbound_Monitor!S:S,IY$2)</f>
        <v>0</v>
      </c>
      <c r="IZ123" s="36">
        <f>SUMIFS(Outbound_Monitor!G:G,Outbound_Monitor!H:H,"Leaf",Outbound_Monitor!S:S,IZ$2)</f>
        <v>0</v>
      </c>
      <c r="JA123" s="36">
        <f>SUMIFS(Outbound_Monitor!G:G,Outbound_Monitor!H:H,"Leaf",Outbound_Monitor!S:S,JA$2)</f>
        <v>0</v>
      </c>
      <c r="JB123" s="36">
        <f>SUMIFS(Outbound_Monitor!G:G,Outbound_Monitor!H:H,"Leaf",Outbound_Monitor!S:S,JB$2)</f>
        <v>0</v>
      </c>
      <c r="JC123" s="31"/>
      <c r="JD123" s="31"/>
      <c r="JE123" s="38">
        <f>SUMIFS(Outbound_Monitor!G:G,Outbound_Monitor!H:H,"Leaf",Outbound_Monitor!S:S,JE$2)</f>
        <v>0</v>
      </c>
      <c r="JF123" s="36">
        <f>SUMIFS(Outbound_Monitor!G:G,Outbound_Monitor!H:H,"Leaf",Outbound_Monitor!S:S,JF$2)</f>
        <v>0</v>
      </c>
      <c r="JG123" s="36">
        <f>SUMIFS(Outbound_Monitor!G:G,Outbound_Monitor!H:H,"Leaf",Outbound_Monitor!S:S,JG$2)</f>
        <v>0</v>
      </c>
      <c r="JH123" s="36">
        <f>SUMIFS(Outbound_Monitor!G:G,Outbound_Monitor!H:H,"Leaf",Outbound_Monitor!S:S,JH$2)</f>
        <v>0</v>
      </c>
      <c r="JI123" s="36">
        <f>SUMIFS(Outbound_Monitor!G:G,Outbound_Monitor!H:H,"Leaf",Outbound_Monitor!S:S,JI$2)</f>
        <v>0</v>
      </c>
      <c r="JJ123" s="31"/>
      <c r="JK123" s="31"/>
      <c r="JL123" s="38">
        <f>SUMIFS(Outbound_Monitor!G:G,Outbound_Monitor!H:H,"Leaf",Outbound_Monitor!S:S,JL$2)</f>
        <v>0</v>
      </c>
      <c r="JM123" s="36">
        <f>SUMIFS(Outbound_Monitor!G:G,Outbound_Monitor!H:H,"Leaf",Outbound_Monitor!S:S,JM$2)</f>
        <v>0</v>
      </c>
      <c r="JN123" s="36">
        <f>SUMIFS(Outbound_Monitor!G:G,Outbound_Monitor!H:H,"Leaf",Outbound_Monitor!S:S,JN$2)</f>
        <v>0</v>
      </c>
      <c r="JO123" s="36">
        <f>SUMIFS(Outbound_Monitor!G:G,Outbound_Monitor!H:H,"Leaf",Outbound_Monitor!S:S,JO$2)</f>
        <v>0</v>
      </c>
      <c r="JP123" s="36">
        <f>SUMIFS(Outbound_Monitor!G:G,Outbound_Monitor!H:H,"Leaf",Outbound_Monitor!S:S,JP$2)</f>
        <v>0</v>
      </c>
      <c r="JQ123" s="31"/>
      <c r="JR123" s="31"/>
      <c r="JS123" s="38">
        <f>SUMIFS(Outbound_Monitor!G:G,Outbound_Monitor!H:H,"Leaf",Outbound_Monitor!S:S,JS$2)</f>
        <v>0</v>
      </c>
      <c r="JT123" s="36">
        <f>SUMIFS(Outbound_Monitor!G:G,Outbound_Monitor!H:H,"Leaf",Outbound_Monitor!S:S,JT$2)</f>
        <v>0</v>
      </c>
      <c r="JU123" s="36">
        <f>SUMIFS(Outbound_Monitor!G:G,Outbound_Monitor!H:H,"Leaf",Outbound_Monitor!S:S,JU$2)</f>
        <v>0</v>
      </c>
      <c r="JV123" s="36">
        <f>SUMIFS(Outbound_Monitor!G:G,Outbound_Monitor!H:H,"Leaf",Outbound_Monitor!S:S,JV$2)</f>
        <v>0</v>
      </c>
      <c r="JW123" s="36">
        <f>SUMIFS(Outbound_Monitor!G:G,Outbound_Monitor!H:H,"Leaf",Outbound_Monitor!S:S,JW$2)</f>
        <v>0</v>
      </c>
      <c r="JX123" s="31"/>
      <c r="JY123" s="31"/>
      <c r="JZ123" s="38">
        <f>SUMIFS(Outbound_Monitor!G:G,Outbound_Monitor!H:H,"Leaf",Outbound_Monitor!S:S,JZ$2)</f>
        <v>0</v>
      </c>
      <c r="KA123" s="36">
        <f>SUMIFS(Outbound_Monitor!G:G,Outbound_Monitor!H:H,"Leaf",Outbound_Monitor!S:S,KA$2)</f>
        <v>0</v>
      </c>
      <c r="KB123" s="36">
        <f>SUMIFS(Outbound_Monitor!G:G,Outbound_Monitor!H:H,"Leaf",Outbound_Monitor!S:S,KB$2)</f>
        <v>0</v>
      </c>
      <c r="KC123" s="36">
        <f>SUMIFS(Outbound_Monitor!G:G,Outbound_Monitor!H:H,"Leaf",Outbound_Monitor!S:S,KC$2)</f>
        <v>0</v>
      </c>
      <c r="KD123" s="36">
        <f>SUMIFS(Outbound_Monitor!G:G,Outbound_Monitor!H:H,"Leaf",Outbound_Monitor!S:S,KD$2)</f>
        <v>0</v>
      </c>
      <c r="KE123" s="31"/>
      <c r="KF123" s="31"/>
      <c r="KG123" s="38">
        <f>SUMIFS(Outbound_Monitor!G:G,Outbound_Monitor!H:H,"Leaf",Outbound_Monitor!S:S,KG$2)</f>
        <v>0</v>
      </c>
      <c r="KH123" s="36">
        <f>SUMIFS(Outbound_Monitor!G:G,Outbound_Monitor!H:H,"Leaf",Outbound_Monitor!S:S,KH$2)</f>
        <v>0</v>
      </c>
      <c r="KI123" s="36">
        <f>SUMIFS(Outbound_Monitor!G:G,Outbound_Monitor!H:H,"Leaf",Outbound_Monitor!S:S,KI$2)</f>
        <v>0</v>
      </c>
      <c r="KJ123" s="36">
        <f>SUMIFS(Outbound_Monitor!G:G,Outbound_Monitor!H:H,"Leaf",Outbound_Monitor!S:S,KJ$2)</f>
        <v>0</v>
      </c>
      <c r="KK123" s="36">
        <f>SUMIFS(Outbound_Monitor!G:G,Outbound_Monitor!H:H,"Leaf",Outbound_Monitor!S:S,KK$2)</f>
        <v>0</v>
      </c>
      <c r="KL123" s="31"/>
      <c r="KM123" s="31"/>
      <c r="KN123" s="38">
        <f>SUMIFS(Outbound_Monitor!G:G,Outbound_Monitor!H:H,"Leaf",Outbound_Monitor!S:S,KN$2)</f>
        <v>0</v>
      </c>
      <c r="KO123" s="36">
        <f>SUMIFS(Outbound_Monitor!G:G,Outbound_Monitor!H:H,"Leaf",Outbound_Monitor!S:S,KO$2)</f>
        <v>0</v>
      </c>
      <c r="KP123" s="36">
        <f>SUMIFS(Outbound_Monitor!G:G,Outbound_Monitor!H:H,"Leaf",Outbound_Monitor!S:S,KP$2)</f>
        <v>0</v>
      </c>
      <c r="KQ123" s="36">
        <f>SUMIFS(Outbound_Monitor!G:G,Outbound_Monitor!H:H,"Leaf",Outbound_Monitor!S:S,KQ$2)</f>
        <v>0</v>
      </c>
      <c r="KR123" s="36">
        <f>SUMIFS(Outbound_Monitor!G:G,Outbound_Monitor!H:H,"Leaf",Outbound_Monitor!S:S,KR$2)</f>
        <v>0</v>
      </c>
      <c r="KS123" s="31"/>
      <c r="KT123" s="31"/>
      <c r="KU123" s="38">
        <f>SUMIFS(Outbound_Monitor!G:G,Outbound_Monitor!H:H,"Leaf",Outbound_Monitor!S:S,KU$2)</f>
        <v>0</v>
      </c>
      <c r="KV123" s="36">
        <f>SUMIFS(Outbound_Monitor!G:G,Outbound_Monitor!H:H,"Leaf",Outbound_Monitor!S:S,KV$2)</f>
        <v>0</v>
      </c>
      <c r="KW123" s="36">
        <f>SUMIFS(Outbound_Monitor!G:G,Outbound_Monitor!H:H,"Leaf",Outbound_Monitor!S:S,KW$2)</f>
        <v>0</v>
      </c>
      <c r="KX123" s="36">
        <f>SUMIFS(Outbound_Monitor!G:G,Outbound_Monitor!H:H,"Leaf",Outbound_Monitor!S:S,KX$2)</f>
        <v>0</v>
      </c>
      <c r="KY123" s="36">
        <f>SUMIFS(Outbound_Monitor!G:G,Outbound_Monitor!H:H,"Leaf",Outbound_Monitor!S:S,KY$2)</f>
        <v>0</v>
      </c>
      <c r="KZ123" s="31"/>
      <c r="LA123" s="31"/>
      <c r="LB123" s="38">
        <f>SUMIFS(Outbound_Monitor!G:G,Outbound_Monitor!H:H,"Leaf",Outbound_Monitor!S:S,LB$2)</f>
        <v>0</v>
      </c>
      <c r="LC123" s="36">
        <f>SUMIFS(Outbound_Monitor!G:G,Outbound_Monitor!H:H,"Leaf",Outbound_Monitor!S:S,LC$2)</f>
        <v>0</v>
      </c>
      <c r="LD123" s="36">
        <f>SUMIFS(Outbound_Monitor!G:G,Outbound_Monitor!H:H,"Leaf",Outbound_Monitor!S:S,LD$2)</f>
        <v>0</v>
      </c>
      <c r="LE123" s="36">
        <f>SUMIFS(Outbound_Monitor!G:G,Outbound_Monitor!H:H,"Leaf",Outbound_Monitor!S:S,LE$2)</f>
        <v>0</v>
      </c>
      <c r="LF123" s="36">
        <f>SUMIFS(Outbound_Monitor!G:G,Outbound_Monitor!H:H,"Leaf",Outbound_Monitor!S:S,LF$2)</f>
        <v>0</v>
      </c>
      <c r="LG123" s="31"/>
      <c r="LH123" s="31"/>
      <c r="LI123" s="38">
        <f>SUMIFS(Outbound_Monitor!G:G,Outbound_Monitor!H:H,"Leaf",Outbound_Monitor!S:S,LI$2)</f>
        <v>0</v>
      </c>
      <c r="LJ123" s="36">
        <f>SUMIFS(Outbound_Monitor!G:G,Outbound_Monitor!H:H,"Leaf",Outbound_Monitor!S:S,LJ$2)</f>
        <v>0</v>
      </c>
      <c r="LK123" s="36">
        <f>SUMIFS(Outbound_Monitor!G:G,Outbound_Monitor!H:H,"Leaf",Outbound_Monitor!S:S,LK$2)</f>
        <v>0</v>
      </c>
      <c r="LL123" s="36">
        <f>SUMIFS(Outbound_Monitor!G:G,Outbound_Monitor!H:H,"Leaf",Outbound_Monitor!S:S,LL$2)</f>
        <v>0</v>
      </c>
      <c r="LM123" s="36">
        <f>SUMIFS(Outbound_Monitor!G:G,Outbound_Monitor!H:H,"Leaf",Outbound_Monitor!S:S,LM$2)</f>
        <v>0</v>
      </c>
      <c r="LN123" s="31"/>
      <c r="LO123" s="31"/>
      <c r="LP123" s="38">
        <f>SUMIFS(Outbound_Monitor!G:G,Outbound_Monitor!H:H,"Leaf",Outbound_Monitor!S:S,LP$2)</f>
        <v>0</v>
      </c>
      <c r="LQ123" s="36">
        <f>SUMIFS(Outbound_Monitor!G:G,Outbound_Monitor!H:H,"Leaf",Outbound_Monitor!S:S,LQ$2)</f>
        <v>0</v>
      </c>
      <c r="LR123" s="36">
        <f>SUMIFS(Outbound_Monitor!G:G,Outbound_Monitor!H:H,"Leaf",Outbound_Monitor!S:S,LR$2)</f>
        <v>0</v>
      </c>
      <c r="LS123" s="36">
        <f>SUMIFS(Outbound_Monitor!G:G,Outbound_Monitor!H:H,"Leaf",Outbound_Monitor!S:S,LS$2)</f>
        <v>0</v>
      </c>
      <c r="LT123" s="36">
        <f>SUMIFS(Outbound_Monitor!G:G,Outbound_Monitor!H:H,"Leaf",Outbound_Monitor!S:S,LT$2)</f>
        <v>0</v>
      </c>
      <c r="LU123" s="31"/>
      <c r="LV123" s="31"/>
      <c r="LW123" s="38">
        <f>SUMIFS(Outbound_Monitor!G:G,Outbound_Monitor!H:H,"Leaf",Outbound_Monitor!S:S,LW$2)</f>
        <v>0</v>
      </c>
      <c r="LX123" s="36">
        <f>SUMIFS(Outbound_Monitor!G:G,Outbound_Monitor!H:H,"Leaf",Outbound_Monitor!S:S,LX$2)</f>
        <v>0</v>
      </c>
      <c r="LY123" s="36">
        <f>SUMIFS(Outbound_Monitor!G:G,Outbound_Monitor!H:H,"Leaf",Outbound_Monitor!S:S,LY$2)</f>
        <v>0</v>
      </c>
      <c r="LZ123" s="36">
        <f>SUMIFS(Outbound_Monitor!G:G,Outbound_Monitor!H:H,"Leaf",Outbound_Monitor!S:S,LZ$2)</f>
        <v>0</v>
      </c>
      <c r="MA123" s="36">
        <f>SUMIFS(Outbound_Monitor!G:G,Outbound_Monitor!H:H,"Leaf",Outbound_Monitor!S:S,MA$2)</f>
        <v>0</v>
      </c>
      <c r="MB123" s="31"/>
      <c r="MC123" s="31"/>
      <c r="MD123" s="38">
        <f>SUMIFS(Outbound_Monitor!G:G,Outbound_Monitor!H:H,"Leaf",Outbound_Monitor!S:S,MD$2)</f>
        <v>0</v>
      </c>
      <c r="ME123" s="36">
        <f>SUMIFS(Outbound_Monitor!G:G,Outbound_Monitor!H:H,"Leaf",Outbound_Monitor!S:S,ME$2)</f>
        <v>0</v>
      </c>
      <c r="MF123" s="36">
        <f>SUMIFS(Outbound_Monitor!G:G,Outbound_Monitor!H:H,"Leaf",Outbound_Monitor!S:S,MF$2)</f>
        <v>0</v>
      </c>
      <c r="MG123" s="36">
        <f>SUMIFS(Outbound_Monitor!G:G,Outbound_Monitor!H:H,"Leaf",Outbound_Monitor!S:S,MG$2)</f>
        <v>0</v>
      </c>
      <c r="MH123" s="36">
        <f>SUMIFS(Outbound_Monitor!G:G,Outbound_Monitor!H:H,"Leaf",Outbound_Monitor!S:S,MH$2)</f>
        <v>0</v>
      </c>
      <c r="MI123" s="31"/>
      <c r="MJ123" s="31"/>
      <c r="MK123" s="38">
        <f>SUMIFS(Outbound_Monitor!G:G,Outbound_Monitor!H:H,"Leaf",Outbound_Monitor!S:S,MK$2)</f>
        <v>0</v>
      </c>
      <c r="ML123" s="36">
        <f>SUMIFS(Outbound_Monitor!G:G,Outbound_Monitor!H:H,"Leaf",Outbound_Monitor!S:S,ML$2)</f>
        <v>0</v>
      </c>
      <c r="MM123" s="36">
        <f>SUMIFS(Outbound_Monitor!G:G,Outbound_Monitor!H:H,"Leaf",Outbound_Monitor!S:S,MM$2)</f>
        <v>0</v>
      </c>
      <c r="MN123" s="36">
        <f>SUMIFS(Outbound_Monitor!G:G,Outbound_Monitor!H:H,"Leaf",Outbound_Monitor!S:S,MN$2)</f>
        <v>0</v>
      </c>
      <c r="MO123" s="36">
        <f>SUMIFS(Outbound_Monitor!G:G,Outbound_Monitor!H:H,"Leaf",Outbound_Monitor!S:S,MO$2)</f>
        <v>0</v>
      </c>
      <c r="MP123" s="31"/>
      <c r="MQ123" s="31"/>
      <c r="MR123" s="38">
        <f>SUMIFS(Outbound_Monitor!G:G,Outbound_Monitor!H:H,"Leaf",Outbound_Monitor!S:S,MR$2)</f>
        <v>0</v>
      </c>
      <c r="MS123" s="36">
        <f>SUMIFS(Outbound_Monitor!G:G,Outbound_Monitor!H:H,"Leaf",Outbound_Monitor!S:S,MS$2)</f>
        <v>0</v>
      </c>
      <c r="MT123" s="36">
        <f>SUMIFS(Outbound_Monitor!G:G,Outbound_Monitor!H:H,"Leaf",Outbound_Monitor!S:S,MT$2)</f>
        <v>0</v>
      </c>
      <c r="MU123" s="36">
        <f>SUMIFS(Outbound_Monitor!G:G,Outbound_Monitor!H:H,"Leaf",Outbound_Monitor!S:S,MU$2)</f>
        <v>0</v>
      </c>
      <c r="MV123" s="36">
        <f>SUMIFS(Outbound_Monitor!G:G,Outbound_Monitor!H:H,"Leaf",Outbound_Monitor!S:S,MV$2)</f>
        <v>0</v>
      </c>
      <c r="MW123" s="31"/>
      <c r="MX123" s="31"/>
      <c r="MY123" s="38">
        <f>SUMIFS(Outbound_Monitor!G:G,Outbound_Monitor!H:H,"Leaf",Outbound_Monitor!S:S,MY$2)</f>
        <v>0</v>
      </c>
      <c r="MZ123" s="36">
        <f>SUMIFS(Outbound_Monitor!G:G,Outbound_Monitor!H:H,"Leaf",Outbound_Monitor!S:S,MZ$2)</f>
        <v>0</v>
      </c>
      <c r="NA123" s="36">
        <f>SUMIFS(Outbound_Monitor!G:G,Outbound_Monitor!H:H,"Leaf",Outbound_Monitor!S:S,NA$2)</f>
        <v>0</v>
      </c>
      <c r="NB123" s="36">
        <f>SUMIFS(Outbound_Monitor!G:G,Outbound_Monitor!H:H,"Leaf",Outbound_Monitor!S:S,NB$2)</f>
        <v>0</v>
      </c>
      <c r="NC123" s="36">
        <f>SUMIFS(Outbound_Monitor!G:G,Outbound_Monitor!H:H,"Leaf",Outbound_Monitor!S:S,NC$2)</f>
        <v>0</v>
      </c>
      <c r="ND123" s="31"/>
      <c r="NE123" s="31"/>
      <c r="NF123" s="16" t="s">
        <v>759</v>
      </c>
    </row>
    <row r="124" spans="1:370" s="109" customFormat="1" ht="15.75" x14ac:dyDescent="0.25">
      <c r="A124" s="20" t="s">
        <v>922</v>
      </c>
      <c r="B124" s="21"/>
      <c r="C124" s="17"/>
      <c r="D124" s="17"/>
      <c r="E124" s="25"/>
      <c r="F124" s="17"/>
      <c r="G124" s="17"/>
      <c r="H124" s="17"/>
      <c r="I124" s="17"/>
      <c r="J124" s="17"/>
      <c r="K124" s="17"/>
      <c r="L124" s="17"/>
      <c r="M124" s="95"/>
      <c r="N124" s="47"/>
      <c r="O124" s="47"/>
      <c r="P124" s="47"/>
      <c r="Q124" s="47"/>
      <c r="R124" s="17"/>
      <c r="S124" s="17"/>
      <c r="T124" s="95"/>
      <c r="U124" s="47"/>
      <c r="V124" s="47"/>
      <c r="W124" s="47"/>
      <c r="X124" s="47"/>
      <c r="Y124" s="17"/>
      <c r="Z124" s="17"/>
      <c r="AA124" s="95"/>
      <c r="AB124" s="47"/>
      <c r="AC124" s="47"/>
      <c r="AD124" s="47"/>
      <c r="AE124" s="47"/>
      <c r="AF124" s="17"/>
      <c r="AG124" s="17"/>
      <c r="AH124" s="95"/>
      <c r="AI124" s="47"/>
      <c r="AJ124" s="47"/>
      <c r="AK124" s="47"/>
      <c r="AL124" s="47"/>
      <c r="AM124" s="17"/>
      <c r="AN124" s="17"/>
      <c r="AO124" s="95"/>
      <c r="AP124" s="47"/>
      <c r="AQ124" s="47"/>
      <c r="AR124" s="47"/>
      <c r="AS124" s="47"/>
      <c r="AT124" s="17"/>
      <c r="AU124" s="17"/>
      <c r="AV124" s="95"/>
      <c r="AW124" s="47"/>
      <c r="AX124" s="47"/>
      <c r="AY124" s="47"/>
      <c r="AZ124" s="47"/>
      <c r="BA124" s="17"/>
      <c r="BB124" s="17"/>
      <c r="BC124" s="95"/>
      <c r="BD124" s="47"/>
      <c r="BE124" s="47"/>
      <c r="BF124" s="47"/>
      <c r="BG124" s="47"/>
      <c r="BH124" s="17"/>
      <c r="BI124" s="17"/>
      <c r="BJ124" s="95"/>
      <c r="BK124" s="47"/>
      <c r="BL124" s="47"/>
      <c r="BM124" s="47"/>
      <c r="BN124" s="47"/>
      <c r="BO124" s="17"/>
      <c r="BP124" s="17"/>
      <c r="BQ124" s="95"/>
      <c r="BR124" s="47"/>
      <c r="BS124" s="47"/>
      <c r="BT124" s="47"/>
      <c r="BU124" s="47"/>
      <c r="BV124" s="17"/>
      <c r="BW124" s="17"/>
      <c r="BX124" s="95"/>
      <c r="BY124" s="47"/>
      <c r="BZ124" s="47"/>
      <c r="CA124" s="47"/>
      <c r="CB124" s="47"/>
      <c r="CC124" s="17"/>
      <c r="CD124" s="17"/>
      <c r="CE124" s="95"/>
      <c r="CF124" s="47"/>
      <c r="CG124" s="47"/>
      <c r="CH124" s="47"/>
      <c r="CI124" s="47"/>
      <c r="CJ124" s="17"/>
      <c r="CK124" s="17"/>
      <c r="CL124" s="95"/>
      <c r="CM124" s="47"/>
      <c r="CN124" s="47"/>
      <c r="CO124" s="47"/>
      <c r="CP124" s="47"/>
      <c r="CQ124" s="17"/>
      <c r="CR124" s="17"/>
      <c r="CS124" s="95"/>
      <c r="CT124" s="47"/>
      <c r="CU124" s="47"/>
      <c r="CV124" s="47"/>
      <c r="CW124" s="47"/>
      <c r="CX124" s="17"/>
      <c r="CY124" s="17"/>
      <c r="CZ124" s="95"/>
      <c r="DA124" s="47"/>
      <c r="DB124" s="47"/>
      <c r="DC124" s="47"/>
      <c r="DD124" s="47"/>
      <c r="DE124" s="17"/>
      <c r="DF124" s="17"/>
      <c r="DG124" s="95"/>
      <c r="DH124" s="47"/>
      <c r="DI124" s="47"/>
      <c r="DJ124" s="47"/>
      <c r="DK124" s="47"/>
      <c r="DL124" s="17"/>
      <c r="DM124" s="17"/>
      <c r="DN124" s="95"/>
      <c r="DO124" s="47"/>
      <c r="DP124" s="47"/>
      <c r="DQ124" s="47"/>
      <c r="DR124" s="47"/>
      <c r="DS124" s="17"/>
      <c r="DT124" s="17"/>
      <c r="DU124" s="95"/>
      <c r="DV124" s="47"/>
      <c r="DW124" s="47"/>
      <c r="DX124" s="47"/>
      <c r="DY124" s="47"/>
      <c r="DZ124" s="17"/>
      <c r="EA124" s="17"/>
      <c r="EB124" s="95"/>
      <c r="EC124" s="47"/>
      <c r="ED124" s="47"/>
      <c r="EE124" s="47"/>
      <c r="EF124" s="47"/>
      <c r="EG124" s="17"/>
      <c r="EH124" s="17"/>
      <c r="EI124" s="95"/>
      <c r="EJ124" s="47"/>
      <c r="EK124" s="47"/>
      <c r="EL124" s="47"/>
      <c r="EM124" s="47"/>
      <c r="EN124" s="17"/>
      <c r="EO124" s="17"/>
      <c r="EP124" s="95"/>
      <c r="EQ124" s="47"/>
      <c r="ER124" s="47"/>
      <c r="ES124" s="47"/>
      <c r="ET124" s="47"/>
      <c r="EU124" s="17"/>
      <c r="EV124" s="17"/>
      <c r="EW124" s="95"/>
      <c r="EX124" s="47"/>
      <c r="EY124" s="47"/>
      <c r="EZ124" s="47"/>
      <c r="FA124" s="47"/>
      <c r="FB124" s="17"/>
      <c r="FC124" s="17"/>
      <c r="FD124" s="95"/>
      <c r="FE124" s="47"/>
      <c r="FF124" s="47"/>
      <c r="FG124" s="47"/>
      <c r="FH124" s="47"/>
      <c r="FI124" s="17"/>
      <c r="FJ124" s="17"/>
      <c r="FK124" s="95"/>
      <c r="FL124" s="47"/>
      <c r="FM124" s="47"/>
      <c r="FN124" s="47"/>
      <c r="FO124" s="47"/>
      <c r="FP124" s="17"/>
      <c r="FQ124" s="17"/>
      <c r="FR124" s="95"/>
      <c r="FS124" s="47"/>
      <c r="FT124" s="47"/>
      <c r="FU124" s="47"/>
      <c r="FV124" s="47"/>
      <c r="FW124" s="17"/>
      <c r="FX124" s="17"/>
      <c r="FY124" s="95"/>
      <c r="FZ124" s="47"/>
      <c r="GA124" s="47"/>
      <c r="GB124" s="47"/>
      <c r="GC124" s="47"/>
      <c r="GD124" s="17"/>
      <c r="GE124" s="17"/>
      <c r="GF124" s="95"/>
      <c r="GG124" s="47"/>
      <c r="GH124" s="47"/>
      <c r="GI124" s="47"/>
      <c r="GJ124" s="47"/>
      <c r="GK124" s="17"/>
      <c r="GL124" s="17"/>
      <c r="GM124" s="95"/>
      <c r="GN124" s="47"/>
      <c r="GO124" s="47"/>
      <c r="GP124" s="47"/>
      <c r="GQ124" s="47"/>
      <c r="GR124" s="17"/>
      <c r="GS124" s="17"/>
      <c r="GT124" s="95"/>
      <c r="GU124" s="47"/>
      <c r="GV124" s="47"/>
      <c r="GW124" s="47"/>
      <c r="GX124" s="47"/>
      <c r="GY124" s="17"/>
      <c r="GZ124" s="17"/>
      <c r="HA124" s="95"/>
      <c r="HB124" s="47"/>
      <c r="HC124" s="47"/>
      <c r="HD124" s="47"/>
      <c r="HE124" s="47"/>
      <c r="HF124" s="17"/>
      <c r="HG124" s="17"/>
      <c r="HH124" s="95"/>
      <c r="HI124" s="47"/>
      <c r="HJ124" s="47"/>
      <c r="HK124" s="47"/>
      <c r="HL124" s="47"/>
      <c r="HM124" s="17"/>
      <c r="HN124" s="17"/>
      <c r="HO124" s="95"/>
      <c r="HP124" s="47"/>
      <c r="HQ124" s="47"/>
      <c r="HR124" s="47"/>
      <c r="HS124" s="47"/>
      <c r="HT124" s="17"/>
      <c r="HU124" s="17"/>
      <c r="HV124" s="95"/>
      <c r="HW124" s="47"/>
      <c r="HX124" s="47"/>
      <c r="HY124" s="47"/>
      <c r="HZ124" s="47"/>
      <c r="IA124" s="17"/>
      <c r="IB124" s="17"/>
      <c r="IC124" s="95"/>
      <c r="ID124" s="47"/>
      <c r="IE124" s="47"/>
      <c r="IF124" s="47"/>
      <c r="IG124" s="47"/>
      <c r="IH124" s="17"/>
      <c r="II124" s="17"/>
      <c r="IJ124" s="95"/>
      <c r="IK124" s="47"/>
      <c r="IL124" s="47"/>
      <c r="IM124" s="47"/>
      <c r="IN124" s="47"/>
      <c r="IO124" s="17"/>
      <c r="IP124" s="17"/>
      <c r="IQ124" s="95"/>
      <c r="IR124" s="47"/>
      <c r="IS124" s="47"/>
      <c r="IT124" s="47"/>
      <c r="IU124" s="47"/>
      <c r="IV124" s="17"/>
      <c r="IW124" s="17"/>
      <c r="IX124" s="95"/>
      <c r="IY124" s="47"/>
      <c r="IZ124" s="47"/>
      <c r="JA124" s="47"/>
      <c r="JB124" s="47"/>
      <c r="JC124" s="17"/>
      <c r="JD124" s="17"/>
      <c r="JE124" s="95"/>
      <c r="JF124" s="47"/>
      <c r="JG124" s="47"/>
      <c r="JH124" s="47"/>
      <c r="JI124" s="47"/>
      <c r="JJ124" s="17"/>
      <c r="JK124" s="17"/>
      <c r="JL124" s="95"/>
      <c r="JM124" s="47"/>
      <c r="JN124" s="47"/>
      <c r="JO124" s="47"/>
      <c r="JP124" s="47"/>
      <c r="JQ124" s="17"/>
      <c r="JR124" s="17"/>
      <c r="JS124" s="95"/>
      <c r="JT124" s="47"/>
      <c r="JU124" s="47"/>
      <c r="JV124" s="47"/>
      <c r="JW124" s="47"/>
      <c r="JX124" s="17"/>
      <c r="JY124" s="17"/>
      <c r="JZ124" s="95"/>
      <c r="KA124" s="47"/>
      <c r="KB124" s="47"/>
      <c r="KC124" s="47"/>
      <c r="KD124" s="47"/>
      <c r="KE124" s="17"/>
      <c r="KF124" s="17"/>
      <c r="KG124" s="95"/>
      <c r="KH124" s="47"/>
      <c r="KI124" s="47"/>
      <c r="KJ124" s="47"/>
      <c r="KK124" s="47"/>
      <c r="KL124" s="17"/>
      <c r="KM124" s="17"/>
      <c r="KN124" s="95"/>
      <c r="KO124" s="47"/>
      <c r="KP124" s="47"/>
      <c r="KQ124" s="47"/>
      <c r="KR124" s="47"/>
      <c r="KS124" s="17"/>
      <c r="KT124" s="17"/>
      <c r="KU124" s="95"/>
      <c r="KV124" s="47"/>
      <c r="KW124" s="47"/>
      <c r="KX124" s="47"/>
      <c r="KY124" s="47"/>
      <c r="KZ124" s="17"/>
      <c r="LA124" s="17"/>
      <c r="LB124" s="95"/>
      <c r="LC124" s="47"/>
      <c r="LD124" s="47"/>
      <c r="LE124" s="47"/>
      <c r="LF124" s="47"/>
      <c r="LG124" s="17"/>
      <c r="LH124" s="17"/>
      <c r="LI124" s="95"/>
      <c r="LJ124" s="47"/>
      <c r="LK124" s="47"/>
      <c r="LL124" s="47"/>
      <c r="LM124" s="47"/>
      <c r="LN124" s="17"/>
      <c r="LO124" s="17"/>
      <c r="LP124" s="95"/>
      <c r="LQ124" s="47"/>
      <c r="LR124" s="47"/>
      <c r="LS124" s="47"/>
      <c r="LT124" s="47"/>
      <c r="LU124" s="17"/>
      <c r="LV124" s="17"/>
      <c r="LW124" s="95"/>
      <c r="LX124" s="47"/>
      <c r="LY124" s="47"/>
      <c r="LZ124" s="47"/>
      <c r="MA124" s="47"/>
      <c r="MB124" s="17"/>
      <c r="MC124" s="17"/>
      <c r="MD124" s="95"/>
      <c r="ME124" s="47"/>
      <c r="MF124" s="47"/>
      <c r="MG124" s="47"/>
      <c r="MH124" s="47"/>
      <c r="MI124" s="17"/>
      <c r="MJ124" s="17"/>
      <c r="MK124" s="95"/>
      <c r="ML124" s="47"/>
      <c r="MM124" s="47"/>
      <c r="MN124" s="47"/>
      <c r="MO124" s="47"/>
      <c r="MP124" s="17"/>
      <c r="MQ124" s="17"/>
      <c r="MR124" s="95"/>
      <c r="MS124" s="47"/>
      <c r="MT124" s="47"/>
      <c r="MU124" s="47"/>
      <c r="MV124" s="47"/>
      <c r="MW124" s="17"/>
      <c r="MX124" s="17"/>
      <c r="MY124" s="95"/>
      <c r="MZ124" s="47"/>
      <c r="NA124" s="47"/>
      <c r="NB124" s="47"/>
      <c r="NC124" s="47"/>
      <c r="ND124" s="17"/>
      <c r="NE124" s="17"/>
      <c r="NF124" s="16" t="s">
        <v>759</v>
      </c>
    </row>
    <row r="125" spans="1:370" s="109" customFormat="1" ht="15.75" x14ac:dyDescent="0.25">
      <c r="A125" s="99" t="s">
        <v>923</v>
      </c>
      <c r="B125" s="23"/>
      <c r="C125" s="24"/>
      <c r="D125" s="33" t="s">
        <v>824</v>
      </c>
      <c r="E125" s="56">
        <f>MAX(G125:NC125)</f>
        <v>55</v>
      </c>
      <c r="F125" s="26">
        <v>0</v>
      </c>
      <c r="G125" s="26">
        <v>0</v>
      </c>
      <c r="H125" s="26">
        <v>0</v>
      </c>
      <c r="I125" s="27">
        <v>0</v>
      </c>
      <c r="J125" s="31"/>
      <c r="K125" s="31"/>
      <c r="L125" s="31"/>
      <c r="M125" s="28">
        <v>0</v>
      </c>
      <c r="N125" s="26">
        <v>0</v>
      </c>
      <c r="O125" s="26">
        <v>43</v>
      </c>
      <c r="P125" s="26">
        <v>18</v>
      </c>
      <c r="Q125" s="26">
        <v>0</v>
      </c>
      <c r="R125" s="31"/>
      <c r="S125" s="31"/>
      <c r="T125" s="28">
        <v>44</v>
      </c>
      <c r="U125" s="26">
        <v>52</v>
      </c>
      <c r="V125" s="26">
        <v>32</v>
      </c>
      <c r="W125" s="26">
        <v>53</v>
      </c>
      <c r="X125" s="26">
        <v>11</v>
      </c>
      <c r="Y125" s="31"/>
      <c r="Z125" s="31"/>
      <c r="AA125" s="28">
        <v>43</v>
      </c>
      <c r="AB125" s="26">
        <v>42</v>
      </c>
      <c r="AC125" s="26">
        <v>43</v>
      </c>
      <c r="AD125" s="26">
        <v>33</v>
      </c>
      <c r="AE125" s="26">
        <v>0</v>
      </c>
      <c r="AF125" s="31"/>
      <c r="AG125" s="31"/>
      <c r="AH125" s="28">
        <v>43</v>
      </c>
      <c r="AI125" s="26">
        <v>43</v>
      </c>
      <c r="AJ125" s="26">
        <v>42</v>
      </c>
      <c r="AK125" s="26">
        <v>32</v>
      </c>
      <c r="AL125" s="26">
        <v>0</v>
      </c>
      <c r="AM125" s="31"/>
      <c r="AN125" s="31"/>
      <c r="AO125" s="28">
        <v>43</v>
      </c>
      <c r="AP125" s="26">
        <v>43</v>
      </c>
      <c r="AQ125" s="26">
        <v>43</v>
      </c>
      <c r="AR125" s="26">
        <v>33</v>
      </c>
      <c r="AS125" s="26">
        <v>0</v>
      </c>
      <c r="AT125" s="31"/>
      <c r="AU125" s="31"/>
      <c r="AV125" s="28">
        <v>43</v>
      </c>
      <c r="AW125" s="26">
        <v>42</v>
      </c>
      <c r="AX125" s="26">
        <v>43</v>
      </c>
      <c r="AY125" s="26">
        <v>33</v>
      </c>
      <c r="AZ125" s="26">
        <v>4</v>
      </c>
      <c r="BA125" s="31"/>
      <c r="BB125" s="31"/>
      <c r="BC125" s="28">
        <v>44</v>
      </c>
      <c r="BD125" s="26">
        <v>43</v>
      </c>
      <c r="BE125" s="26">
        <v>32</v>
      </c>
      <c r="BF125" s="26">
        <v>43</v>
      </c>
      <c r="BG125" s="26">
        <v>0</v>
      </c>
      <c r="BH125" s="31"/>
      <c r="BI125" s="31"/>
      <c r="BJ125" s="28">
        <v>42</v>
      </c>
      <c r="BK125" s="26">
        <v>43</v>
      </c>
      <c r="BL125" s="26">
        <v>44</v>
      </c>
      <c r="BM125" s="26">
        <v>32</v>
      </c>
      <c r="BN125" s="26">
        <v>0</v>
      </c>
      <c r="BO125" s="31"/>
      <c r="BP125" s="31"/>
      <c r="BQ125" s="28">
        <v>53</v>
      </c>
      <c r="BR125" s="26">
        <v>53</v>
      </c>
      <c r="BS125" s="26">
        <v>54</v>
      </c>
      <c r="BT125" s="26">
        <v>54</v>
      </c>
      <c r="BU125" s="26">
        <v>0</v>
      </c>
      <c r="BV125" s="31"/>
      <c r="BW125" s="31"/>
      <c r="BX125" s="28">
        <v>44</v>
      </c>
      <c r="BY125" s="26">
        <v>43</v>
      </c>
      <c r="BZ125" s="26">
        <v>43</v>
      </c>
      <c r="CA125" s="26">
        <v>32</v>
      </c>
      <c r="CB125" s="26">
        <v>0</v>
      </c>
      <c r="CC125" s="31"/>
      <c r="CD125" s="31"/>
      <c r="CE125" s="28">
        <v>53</v>
      </c>
      <c r="CF125" s="26">
        <v>52</v>
      </c>
      <c r="CG125" s="26">
        <v>54</v>
      </c>
      <c r="CH125" s="26">
        <v>54</v>
      </c>
      <c r="CI125" s="26">
        <v>0</v>
      </c>
      <c r="CJ125" s="31"/>
      <c r="CK125" s="31"/>
      <c r="CL125" s="28">
        <v>55</v>
      </c>
      <c r="CM125" s="26">
        <v>53</v>
      </c>
      <c r="CN125" s="26">
        <v>54</v>
      </c>
      <c r="CO125" s="26">
        <v>54</v>
      </c>
      <c r="CP125" s="26">
        <v>11</v>
      </c>
      <c r="CQ125" s="31"/>
      <c r="CR125" s="31"/>
      <c r="CS125" s="28">
        <v>0</v>
      </c>
      <c r="CT125" s="26">
        <v>0</v>
      </c>
      <c r="CU125" s="26">
        <v>0</v>
      </c>
      <c r="CV125" s="26">
        <v>0</v>
      </c>
      <c r="CW125" s="26">
        <v>0</v>
      </c>
      <c r="CX125" s="31"/>
      <c r="CY125" s="31"/>
      <c r="CZ125" s="28">
        <v>0</v>
      </c>
      <c r="DA125" s="26">
        <v>37</v>
      </c>
      <c r="DB125" s="26">
        <v>36</v>
      </c>
      <c r="DC125" s="26">
        <v>37</v>
      </c>
      <c r="DD125" s="26">
        <v>28</v>
      </c>
      <c r="DE125" s="31"/>
      <c r="DF125" s="31"/>
      <c r="DG125" s="28">
        <v>38</v>
      </c>
      <c r="DH125" s="26">
        <v>36</v>
      </c>
      <c r="DI125" s="26">
        <v>37</v>
      </c>
      <c r="DJ125" s="26">
        <v>28</v>
      </c>
      <c r="DK125" s="26">
        <v>0</v>
      </c>
      <c r="DL125" s="31"/>
      <c r="DM125" s="31"/>
      <c r="DN125" s="28">
        <v>46</v>
      </c>
      <c r="DO125" s="26">
        <v>37</v>
      </c>
      <c r="DP125" s="26">
        <v>46</v>
      </c>
      <c r="DQ125" s="26">
        <v>46</v>
      </c>
      <c r="DR125" s="26">
        <v>55</v>
      </c>
      <c r="DS125" s="31"/>
      <c r="DT125" s="31"/>
      <c r="DU125" s="28">
        <v>0</v>
      </c>
      <c r="DV125" s="26">
        <v>0</v>
      </c>
      <c r="DW125" s="26">
        <v>0</v>
      </c>
      <c r="DX125" s="26">
        <v>0</v>
      </c>
      <c r="DY125" s="26">
        <v>0</v>
      </c>
      <c r="DZ125" s="31"/>
      <c r="EA125" s="31"/>
      <c r="EB125" s="28">
        <v>45</v>
      </c>
      <c r="EC125" s="26">
        <v>47</v>
      </c>
      <c r="ED125" s="26">
        <v>46</v>
      </c>
      <c r="EE125" s="26">
        <v>44</v>
      </c>
      <c r="EF125" s="26">
        <v>44</v>
      </c>
      <c r="EG125" s="31"/>
      <c r="EH125" s="31"/>
      <c r="EI125" s="28">
        <v>45</v>
      </c>
      <c r="EJ125" s="26">
        <v>47</v>
      </c>
      <c r="EK125" s="26">
        <v>9</v>
      </c>
      <c r="EL125" s="26">
        <v>0</v>
      </c>
      <c r="EM125" s="26">
        <v>0</v>
      </c>
      <c r="EN125" s="31"/>
      <c r="EO125" s="31"/>
      <c r="EP125" s="28">
        <v>37</v>
      </c>
      <c r="EQ125" s="26">
        <v>37</v>
      </c>
      <c r="ER125" s="26">
        <v>46</v>
      </c>
      <c r="ES125" s="26">
        <v>18</v>
      </c>
      <c r="ET125" s="26">
        <v>0</v>
      </c>
      <c r="EU125" s="31"/>
      <c r="EV125" s="31"/>
      <c r="EW125" s="28">
        <v>0</v>
      </c>
      <c r="EX125" s="26">
        <v>0</v>
      </c>
      <c r="EY125" s="26">
        <v>0</v>
      </c>
      <c r="EZ125" s="26">
        <v>0</v>
      </c>
      <c r="FA125" s="26">
        <v>0</v>
      </c>
      <c r="FB125" s="31"/>
      <c r="FC125" s="31"/>
      <c r="FD125" s="28">
        <v>0</v>
      </c>
      <c r="FE125" s="26">
        <v>0</v>
      </c>
      <c r="FF125" s="26">
        <v>0</v>
      </c>
      <c r="FG125" s="26">
        <v>0</v>
      </c>
      <c r="FH125" s="26">
        <v>0</v>
      </c>
      <c r="FI125" s="31"/>
      <c r="FJ125" s="31"/>
      <c r="FK125" s="28">
        <v>37</v>
      </c>
      <c r="FL125" s="26">
        <v>46</v>
      </c>
      <c r="FM125" s="26">
        <v>34</v>
      </c>
      <c r="FN125" s="26">
        <v>35</v>
      </c>
      <c r="FO125" s="26">
        <v>0</v>
      </c>
      <c r="FP125" s="31"/>
      <c r="FQ125" s="31"/>
      <c r="FR125" s="28">
        <v>37</v>
      </c>
      <c r="FS125" s="26">
        <v>37</v>
      </c>
      <c r="FT125" s="26">
        <v>46</v>
      </c>
      <c r="FU125" s="26">
        <v>36</v>
      </c>
      <c r="FV125" s="26">
        <v>28</v>
      </c>
      <c r="FW125" s="31"/>
      <c r="FX125" s="31"/>
      <c r="FY125" s="28">
        <v>0</v>
      </c>
      <c r="FZ125" s="26">
        <v>0</v>
      </c>
      <c r="GA125" s="26">
        <v>0</v>
      </c>
      <c r="GB125" s="26">
        <v>0</v>
      </c>
      <c r="GC125" s="26">
        <v>0</v>
      </c>
      <c r="GD125" s="31"/>
      <c r="GE125" s="31"/>
      <c r="GF125" s="28">
        <v>36</v>
      </c>
      <c r="GG125" s="26">
        <v>46</v>
      </c>
      <c r="GH125" s="26">
        <v>55</v>
      </c>
      <c r="GI125" s="26">
        <v>46</v>
      </c>
      <c r="GJ125" s="26">
        <v>0</v>
      </c>
      <c r="GK125" s="31"/>
      <c r="GL125" s="31"/>
      <c r="GM125" s="28">
        <v>37</v>
      </c>
      <c r="GN125" s="26">
        <v>46</v>
      </c>
      <c r="GO125" s="26">
        <v>46</v>
      </c>
      <c r="GP125" s="26">
        <v>45</v>
      </c>
      <c r="GQ125" s="26">
        <v>9</v>
      </c>
      <c r="GR125" s="31"/>
      <c r="GS125" s="31"/>
      <c r="GT125" s="28">
        <v>46</v>
      </c>
      <c r="GU125" s="26">
        <v>46</v>
      </c>
      <c r="GV125" s="26">
        <v>46</v>
      </c>
      <c r="GW125" s="26">
        <v>46</v>
      </c>
      <c r="GX125" s="26">
        <v>0</v>
      </c>
      <c r="GY125" s="31"/>
      <c r="GZ125" s="31"/>
      <c r="HA125" s="28">
        <v>0</v>
      </c>
      <c r="HB125" s="26">
        <v>0</v>
      </c>
      <c r="HC125" s="26">
        <v>0</v>
      </c>
      <c r="HD125" s="26">
        <v>0</v>
      </c>
      <c r="HE125" s="26">
        <v>0</v>
      </c>
      <c r="HF125" s="31"/>
      <c r="HG125" s="31"/>
      <c r="HH125" s="28">
        <v>47</v>
      </c>
      <c r="HI125" s="26">
        <v>45</v>
      </c>
      <c r="HJ125" s="26">
        <v>36</v>
      </c>
      <c r="HK125" s="26">
        <v>45</v>
      </c>
      <c r="HL125" s="26">
        <v>0</v>
      </c>
      <c r="HM125" s="31"/>
      <c r="HN125" s="31"/>
      <c r="HO125" s="28">
        <v>0</v>
      </c>
      <c r="HP125" s="26">
        <v>0</v>
      </c>
      <c r="HQ125" s="26">
        <v>0</v>
      </c>
      <c r="HR125" s="26">
        <v>0</v>
      </c>
      <c r="HS125" s="26">
        <v>0</v>
      </c>
      <c r="HT125" s="31"/>
      <c r="HU125" s="31"/>
      <c r="HV125" s="28">
        <v>0</v>
      </c>
      <c r="HW125" s="26">
        <v>0</v>
      </c>
      <c r="HX125" s="26">
        <v>0</v>
      </c>
      <c r="HY125" s="26">
        <v>0</v>
      </c>
      <c r="HZ125" s="26">
        <v>0</v>
      </c>
      <c r="IA125" s="31"/>
      <c r="IB125" s="31"/>
      <c r="IC125" s="28">
        <v>10</v>
      </c>
      <c r="ID125" s="26">
        <v>0</v>
      </c>
      <c r="IE125" s="26">
        <v>0</v>
      </c>
      <c r="IF125" s="26">
        <v>0</v>
      </c>
      <c r="IG125" s="26">
        <v>0</v>
      </c>
      <c r="IH125" s="31"/>
      <c r="II125" s="31"/>
      <c r="IJ125" s="28">
        <v>36</v>
      </c>
      <c r="IK125" s="26">
        <v>29</v>
      </c>
      <c r="IL125" s="26">
        <v>46</v>
      </c>
      <c r="IM125" s="26">
        <v>46</v>
      </c>
      <c r="IN125" s="26">
        <v>9</v>
      </c>
      <c r="IO125" s="31"/>
      <c r="IP125" s="31"/>
      <c r="IQ125" s="28">
        <v>37</v>
      </c>
      <c r="IR125" s="26">
        <v>47</v>
      </c>
      <c r="IS125" s="26">
        <v>36</v>
      </c>
      <c r="IT125" s="26">
        <v>47</v>
      </c>
      <c r="IU125" s="26">
        <v>27</v>
      </c>
      <c r="IV125" s="31"/>
      <c r="IW125" s="31"/>
      <c r="IX125" s="28">
        <v>0</v>
      </c>
      <c r="IY125" s="26">
        <v>0</v>
      </c>
      <c r="IZ125" s="26">
        <v>0</v>
      </c>
      <c r="JA125" s="26">
        <v>0</v>
      </c>
      <c r="JB125" s="26">
        <v>0</v>
      </c>
      <c r="JC125" s="31"/>
      <c r="JD125" s="31"/>
      <c r="JE125" s="28">
        <v>39</v>
      </c>
      <c r="JF125" s="26">
        <v>46</v>
      </c>
      <c r="JG125" s="26">
        <v>45</v>
      </c>
      <c r="JH125" s="26">
        <v>47</v>
      </c>
      <c r="JI125" s="26">
        <v>0</v>
      </c>
      <c r="JJ125" s="31"/>
      <c r="JK125" s="31"/>
      <c r="JL125" s="28">
        <v>36</v>
      </c>
      <c r="JM125" s="26">
        <v>46</v>
      </c>
      <c r="JN125" s="26">
        <v>46</v>
      </c>
      <c r="JO125" s="26">
        <v>47</v>
      </c>
      <c r="JP125" s="26">
        <v>9</v>
      </c>
      <c r="JQ125" s="31"/>
      <c r="JR125" s="31"/>
      <c r="JS125" s="28">
        <v>0</v>
      </c>
      <c r="JT125" s="26">
        <v>0</v>
      </c>
      <c r="JU125" s="26">
        <v>0</v>
      </c>
      <c r="JV125" s="26">
        <v>0</v>
      </c>
      <c r="JW125" s="26">
        <v>0</v>
      </c>
      <c r="JX125" s="31"/>
      <c r="JY125" s="31"/>
      <c r="JZ125" s="28">
        <v>37</v>
      </c>
      <c r="KA125" s="26">
        <v>46</v>
      </c>
      <c r="KB125" s="26">
        <v>46</v>
      </c>
      <c r="KC125" s="26">
        <v>37</v>
      </c>
      <c r="KD125" s="26">
        <v>10</v>
      </c>
      <c r="KE125" s="31"/>
      <c r="KF125" s="31"/>
      <c r="KG125" s="28">
        <v>45</v>
      </c>
      <c r="KH125" s="26">
        <v>47</v>
      </c>
      <c r="KI125" s="26">
        <v>45</v>
      </c>
      <c r="KJ125" s="26">
        <v>47</v>
      </c>
      <c r="KK125" s="26">
        <v>0</v>
      </c>
      <c r="KL125" s="31"/>
      <c r="KM125" s="31"/>
      <c r="KN125" s="28">
        <v>37</v>
      </c>
      <c r="KO125" s="26">
        <v>46</v>
      </c>
      <c r="KP125" s="26">
        <v>45</v>
      </c>
      <c r="KQ125" s="26">
        <v>36</v>
      </c>
      <c r="KR125" s="26">
        <v>0</v>
      </c>
      <c r="KS125" s="31"/>
      <c r="KT125" s="31"/>
      <c r="KU125" s="28">
        <v>0</v>
      </c>
      <c r="KV125" s="28">
        <v>0</v>
      </c>
      <c r="KW125" s="28">
        <v>0</v>
      </c>
      <c r="KX125" s="28">
        <v>0</v>
      </c>
      <c r="KY125" s="28">
        <v>0</v>
      </c>
      <c r="KZ125" s="31"/>
      <c r="LA125" s="31"/>
      <c r="LB125" s="28">
        <v>37</v>
      </c>
      <c r="LC125" s="26">
        <v>46</v>
      </c>
      <c r="LD125" s="26">
        <v>46</v>
      </c>
      <c r="LE125" s="26">
        <v>45</v>
      </c>
      <c r="LF125" s="26">
        <v>0</v>
      </c>
      <c r="LG125" s="31"/>
      <c r="LH125" s="31"/>
      <c r="LI125" s="28">
        <v>0</v>
      </c>
      <c r="LJ125" s="26">
        <v>0</v>
      </c>
      <c r="LK125" s="26">
        <v>0</v>
      </c>
      <c r="LL125" s="26">
        <v>0</v>
      </c>
      <c r="LM125" s="26">
        <v>0</v>
      </c>
      <c r="LN125" s="31"/>
      <c r="LO125" s="31"/>
      <c r="LP125" s="28">
        <v>37</v>
      </c>
      <c r="LQ125" s="26">
        <v>46</v>
      </c>
      <c r="LR125" s="26">
        <v>46</v>
      </c>
      <c r="LS125" s="26">
        <v>47</v>
      </c>
      <c r="LT125" s="26">
        <v>9</v>
      </c>
      <c r="LU125" s="31"/>
      <c r="LV125" s="31"/>
      <c r="LW125" s="28">
        <v>47</v>
      </c>
      <c r="LX125" s="26">
        <v>46</v>
      </c>
      <c r="LY125" s="26">
        <v>46</v>
      </c>
      <c r="LZ125" s="26">
        <v>47</v>
      </c>
      <c r="MA125" s="26">
        <v>0</v>
      </c>
      <c r="MB125" s="31"/>
      <c r="MC125" s="31"/>
      <c r="MD125" s="28">
        <v>36</v>
      </c>
      <c r="ME125" s="26">
        <v>39</v>
      </c>
      <c r="MF125" s="26">
        <v>46</v>
      </c>
      <c r="MG125" s="26">
        <v>46</v>
      </c>
      <c r="MH125" s="26">
        <v>19</v>
      </c>
      <c r="MI125" s="31"/>
      <c r="MJ125" s="31"/>
      <c r="MK125" s="28">
        <v>37</v>
      </c>
      <c r="ML125" s="26">
        <v>47</v>
      </c>
      <c r="MM125" s="26">
        <v>46</v>
      </c>
      <c r="MN125" s="26">
        <v>46</v>
      </c>
      <c r="MO125" s="26">
        <v>0</v>
      </c>
      <c r="MP125" s="31"/>
      <c r="MQ125" s="31"/>
      <c r="MR125" s="28">
        <v>0</v>
      </c>
      <c r="MS125" s="26">
        <v>0</v>
      </c>
      <c r="MT125" s="26">
        <v>0</v>
      </c>
      <c r="MU125" s="26">
        <v>0</v>
      </c>
      <c r="MV125" s="26">
        <v>0</v>
      </c>
      <c r="MW125" s="31"/>
      <c r="MX125" s="31"/>
      <c r="MY125" s="28"/>
      <c r="MZ125" s="26"/>
      <c r="NA125" s="26"/>
      <c r="NB125" s="26"/>
      <c r="NC125" s="26"/>
      <c r="ND125" s="31"/>
      <c r="NE125" s="31"/>
      <c r="NF125" s="16" t="s">
        <v>759</v>
      </c>
    </row>
    <row r="126" spans="1:370" s="109" customFormat="1" ht="15.75" x14ac:dyDescent="0.25">
      <c r="A126" s="100" t="s">
        <v>924</v>
      </c>
      <c r="B126" s="23" t="s">
        <v>915</v>
      </c>
      <c r="C126" s="34"/>
      <c r="D126" s="35" t="s">
        <v>844</v>
      </c>
      <c r="E126" s="56">
        <f>MAX(G126:NC126)</f>
        <v>1</v>
      </c>
      <c r="F126" s="36">
        <f>COUNTIFS(Outbound_Monitor!H:H,"Presize",Outbound_Monitor!M:M,F$2)+COUNTIFS(Outbound_Monitor!H:H,"Fibex",Outbound_Monitor!M:M,F$2)</f>
        <v>0</v>
      </c>
      <c r="G126" s="36">
        <f>COUNTIFS(Outbound_Monitor!H:H,"Presize",Outbound_Monitor!M:M,G$2)+COUNTIFS(Outbound_Monitor!H:H,"Fibex",Outbound_Monitor!M:M,G$2)</f>
        <v>0</v>
      </c>
      <c r="H126" s="36">
        <f>COUNTIFS(Outbound_Monitor!H:H,"Presize",Outbound_Monitor!M:M,H$2)+COUNTIFS(Outbound_Monitor!H:H,"Fibex",Outbound_Monitor!M:M,H$2)</f>
        <v>0</v>
      </c>
      <c r="I126" s="36">
        <f>COUNTIFS(Outbound_Monitor!H:H,"Presize",Outbound_Monitor!M:M,I$2)+COUNTIFS(Outbound_Monitor!H:H,"Fibex",Outbound_Monitor!M:M,I$2)</f>
        <v>0</v>
      </c>
      <c r="J126" s="31"/>
      <c r="K126" s="31"/>
      <c r="L126" s="31"/>
      <c r="M126" s="36">
        <f>COUNTIFS(Outbound_Monitor!H:H,"Presize",Outbound_Monitor!M:M,M$2)+COUNTIFS(Outbound_Monitor!H:H,"Fibex",Outbound_Monitor!M:M,M$2)</f>
        <v>0</v>
      </c>
      <c r="N126" s="36">
        <f>COUNTIFS(Outbound_Monitor!H:H,"Presize",Outbound_Monitor!M:M,N$2)+COUNTIFS(Outbound_Monitor!H:H,"Fibex",Outbound_Monitor!M:M,N$2)</f>
        <v>0</v>
      </c>
      <c r="O126" s="36">
        <f>COUNTIFS(Outbound_Monitor!H:H,"Presize",Outbound_Monitor!M:M,O$2)+COUNTIFS(Outbound_Monitor!H:H,"Fibex",Outbound_Monitor!M:M,O$2)</f>
        <v>0</v>
      </c>
      <c r="P126" s="36">
        <f>COUNTIFS(Outbound_Monitor!H:H,"Presize",Outbound_Monitor!M:M,P$2)+COUNTIFS(Outbound_Monitor!H:H,"Fibex",Outbound_Monitor!M:M,P$2)</f>
        <v>0</v>
      </c>
      <c r="Q126" s="36">
        <f>COUNTIFS(Outbound_Monitor!H:H,"Presize",Outbound_Monitor!M:M,Q$2)+COUNTIFS(Outbound_Monitor!H:H,"Fibex",Outbound_Monitor!M:M,Q$2)</f>
        <v>0</v>
      </c>
      <c r="R126" s="31"/>
      <c r="S126" s="31"/>
      <c r="T126" s="36">
        <f>COUNTIFS(Outbound_Monitor!H:H,"Presize",Outbound_Monitor!M:M,T$2)+COUNTIFS(Outbound_Monitor!H:H,"Fibex",Outbound_Monitor!M:M,T$2)</f>
        <v>0</v>
      </c>
      <c r="U126" s="36">
        <f>COUNTIFS(Outbound_Monitor!H:H,"Presize",Outbound_Monitor!M:M,U$2)+COUNTIFS(Outbound_Monitor!H:H,"Fibex",Outbound_Monitor!M:M,U$2)</f>
        <v>0</v>
      </c>
      <c r="V126" s="36">
        <f>COUNTIFS(Outbound_Monitor!H:H,"Presize",Outbound_Monitor!M:M,V$2)+COUNTIFS(Outbound_Monitor!H:H,"Fibex",Outbound_Monitor!M:M,V$2)</f>
        <v>0</v>
      </c>
      <c r="W126" s="36">
        <f>COUNTIFS(Outbound_Monitor!H:H,"Presize",Outbound_Monitor!M:M,W$2)+COUNTIFS(Outbound_Monitor!H:H,"Fibex",Outbound_Monitor!M:M,W$2)</f>
        <v>0</v>
      </c>
      <c r="X126" s="36">
        <f>COUNTIFS(Outbound_Monitor!H:H,"Presize",Outbound_Monitor!M:M,X$2)+COUNTIFS(Outbound_Monitor!H:H,"Fibex",Outbound_Monitor!M:M,X$2)</f>
        <v>0</v>
      </c>
      <c r="Y126" s="31"/>
      <c r="Z126" s="31"/>
      <c r="AA126" s="36">
        <f>COUNTIFS(Outbound_Monitor!H:H,"Presize",Outbound_Monitor!M:M,AA$2)+COUNTIFS(Outbound_Monitor!H:H,"Fibex",Outbound_Monitor!M:M,AA$2)</f>
        <v>0</v>
      </c>
      <c r="AB126" s="36">
        <f>COUNTIFS(Outbound_Monitor!H:H,"Presize",Outbound_Monitor!M:M,AB$2)+COUNTIFS(Outbound_Monitor!H:H,"Fibex",Outbound_Monitor!M:M,AB$2)</f>
        <v>0</v>
      </c>
      <c r="AC126" s="36">
        <f>COUNTIFS(Outbound_Monitor!H:H,"Presize",Outbound_Monitor!M:M,AC$2)+COUNTIFS(Outbound_Monitor!H:H,"Fibex",Outbound_Monitor!M:M,AC$2)</f>
        <v>0</v>
      </c>
      <c r="AD126" s="36">
        <f>COUNTIFS(Outbound_Monitor!H:H,"Presize",Outbound_Monitor!M:M,AD$2)+COUNTIFS(Outbound_Monitor!H:H,"Fibex",Outbound_Monitor!M:M,AD$2)</f>
        <v>0</v>
      </c>
      <c r="AE126" s="36">
        <f>COUNTIFS(Outbound_Monitor!H:H,"Presize",Outbound_Monitor!M:M,AE$2)+COUNTIFS(Outbound_Monitor!H:H,"Fibex",Outbound_Monitor!M:M,AE$2)</f>
        <v>0</v>
      </c>
      <c r="AF126" s="31"/>
      <c r="AG126" s="31"/>
      <c r="AH126" s="36">
        <f>COUNTIFS(Outbound_Monitor!H:H,"Presize",Outbound_Monitor!M:M,AH$2)+COUNTIFS(Outbound_Monitor!H:H,"Fibex",Outbound_Monitor!M:M,AH$2)</f>
        <v>0</v>
      </c>
      <c r="AI126" s="36">
        <f>COUNTIFS(Outbound_Monitor!H:H,"Presize",Outbound_Monitor!M:M,AI$2)+COUNTIFS(Outbound_Monitor!H:H,"Fibex",Outbound_Monitor!M:M,AI$2)</f>
        <v>0</v>
      </c>
      <c r="AJ126" s="36">
        <f>COUNTIFS(Outbound_Monitor!H:H,"Presize",Outbound_Monitor!M:M,AJ$2)+COUNTIFS(Outbound_Monitor!H:H,"Fibex",Outbound_Monitor!M:M,AJ$2)</f>
        <v>0</v>
      </c>
      <c r="AK126" s="36">
        <f>COUNTIFS(Outbound_Monitor!H:H,"Presize",Outbound_Monitor!M:M,AK$2)+COUNTIFS(Outbound_Monitor!H:H,"Fibex",Outbound_Monitor!M:M,AK$2)</f>
        <v>0</v>
      </c>
      <c r="AL126" s="36">
        <f>COUNTIFS(Outbound_Monitor!H:H,"Presize",Outbound_Monitor!M:M,AL$2)+COUNTIFS(Outbound_Monitor!H:H,"Fibex",Outbound_Monitor!M:M,AL$2)</f>
        <v>0</v>
      </c>
      <c r="AM126" s="31"/>
      <c r="AN126" s="31"/>
      <c r="AO126" s="36">
        <f>COUNTIFS(Outbound_Monitor!H:H,"Presize",Outbound_Monitor!M:M,AO$2)+COUNTIFS(Outbound_Monitor!H:H,"Fibex",Outbound_Monitor!M:M,AO$2)</f>
        <v>0</v>
      </c>
      <c r="AP126" s="36">
        <f>COUNTIFS(Outbound_Monitor!H:H,"Presize",Outbound_Monitor!M:M,AP$2)+COUNTIFS(Outbound_Monitor!H:H,"Fibex",Outbound_Monitor!M:M,AP$2)</f>
        <v>0</v>
      </c>
      <c r="AQ126" s="36">
        <f>COUNTIFS(Outbound_Monitor!H:H,"Presize",Outbound_Monitor!M:M,AQ$2)+COUNTIFS(Outbound_Monitor!H:H,"Fibex",Outbound_Monitor!M:M,AQ$2)</f>
        <v>0</v>
      </c>
      <c r="AR126" s="36">
        <f>COUNTIFS(Outbound_Monitor!H:H,"Presize",Outbound_Monitor!M:M,AR$2)+COUNTIFS(Outbound_Monitor!H:H,"Fibex",Outbound_Monitor!M:M,AR$2)</f>
        <v>0</v>
      </c>
      <c r="AS126" s="36">
        <f>COUNTIFS(Outbound_Monitor!H:H,"Presize",Outbound_Monitor!M:M,AS$2)+COUNTIFS(Outbound_Monitor!H:H,"Fibex",Outbound_Monitor!M:M,AS$2)</f>
        <v>0</v>
      </c>
      <c r="AT126" s="31"/>
      <c r="AU126" s="31"/>
      <c r="AV126" s="36">
        <f>COUNTIFS(Outbound_Monitor!H:H,"Presize",Outbound_Monitor!M:M,AV$2)+COUNTIFS(Outbound_Monitor!H:H,"Fibex",Outbound_Monitor!M:M,AV$2)</f>
        <v>0</v>
      </c>
      <c r="AW126" s="36">
        <f>COUNTIFS(Outbound_Monitor!H:H,"Presize",Outbound_Monitor!M:M,AW$2)+COUNTIFS(Outbound_Monitor!H:H,"Fibex",Outbound_Monitor!M:M,AW$2)</f>
        <v>0</v>
      </c>
      <c r="AX126" s="36">
        <f>COUNTIFS(Outbound_Monitor!H:H,"Presize",Outbound_Monitor!M:M,AX$2)+COUNTIFS(Outbound_Monitor!H:H,"Fibex",Outbound_Monitor!M:M,AX$2)</f>
        <v>0</v>
      </c>
      <c r="AY126" s="36">
        <f>COUNTIFS(Outbound_Monitor!H:H,"Presize",Outbound_Monitor!M:M,AY$2)+COUNTIFS(Outbound_Monitor!H:H,"Fibex",Outbound_Monitor!M:M,AY$2)</f>
        <v>0</v>
      </c>
      <c r="AZ126" s="36">
        <f>COUNTIFS(Outbound_Monitor!H:H,"Presize",Outbound_Monitor!M:M,AZ$2)+COUNTIFS(Outbound_Monitor!H:H,"Fibex",Outbound_Monitor!M:M,AZ$2)</f>
        <v>0</v>
      </c>
      <c r="BA126" s="31"/>
      <c r="BB126" s="31"/>
      <c r="BC126" s="36">
        <f>COUNTIFS(Outbound_Monitor!H:H,"Presize",Outbound_Monitor!M:M,BC$2)+COUNTIFS(Outbound_Monitor!H:H,"Fibex",Outbound_Monitor!M:M,BC$2)</f>
        <v>0</v>
      </c>
      <c r="BD126" s="36">
        <f>COUNTIFS(Outbound_Monitor!H:H,"Presize",Outbound_Monitor!M:M,BD$2)+COUNTIFS(Outbound_Monitor!H:H,"Fibex",Outbound_Monitor!M:M,BD$2)</f>
        <v>0</v>
      </c>
      <c r="BE126" s="36">
        <f>COUNTIFS(Outbound_Monitor!H:H,"Presize",Outbound_Monitor!M:M,BE$2)+COUNTIFS(Outbound_Monitor!H:H,"Fibex",Outbound_Monitor!M:M,BE$2)</f>
        <v>0</v>
      </c>
      <c r="BF126" s="36">
        <f>COUNTIFS(Outbound_Monitor!H:H,"Presize",Outbound_Monitor!M:M,BF$2)+COUNTIFS(Outbound_Monitor!H:H,"Fibex",Outbound_Monitor!M:M,BF$2)</f>
        <v>0</v>
      </c>
      <c r="BG126" s="36">
        <f>COUNTIFS(Outbound_Monitor!H:H,"Presize",Outbound_Monitor!M:M,BG$2)+COUNTIFS(Outbound_Monitor!H:H,"Fibex",Outbound_Monitor!M:M,BG$2)</f>
        <v>0</v>
      </c>
      <c r="BH126" s="31"/>
      <c r="BI126" s="31"/>
      <c r="BJ126" s="36">
        <f>COUNTIFS(Outbound_Monitor!H:H,"Presize",Outbound_Monitor!M:M,BJ$2)+COUNTIFS(Outbound_Monitor!H:H,"Fibex",Outbound_Monitor!M:M,BJ$2)</f>
        <v>0</v>
      </c>
      <c r="BK126" s="36">
        <f>COUNTIFS(Outbound_Monitor!H:H,"Presize",Outbound_Monitor!M:M,BK$2)+COUNTIFS(Outbound_Monitor!H:H,"Fibex",Outbound_Monitor!M:M,BK$2)</f>
        <v>0</v>
      </c>
      <c r="BL126" s="36">
        <f>COUNTIFS(Outbound_Monitor!H:H,"Presize",Outbound_Monitor!M:M,BL$2)+COUNTIFS(Outbound_Monitor!H:H,"Fibex",Outbound_Monitor!M:M,BL$2)</f>
        <v>0</v>
      </c>
      <c r="BM126" s="36">
        <f>COUNTIFS(Outbound_Monitor!H:H,"Presize",Outbound_Monitor!M:M,BM$2)+COUNTIFS(Outbound_Monitor!H:H,"Fibex",Outbound_Monitor!M:M,BM$2)</f>
        <v>0</v>
      </c>
      <c r="BN126" s="36">
        <f>COUNTIFS(Outbound_Monitor!H:H,"Presize",Outbound_Monitor!M:M,BN$2)+COUNTIFS(Outbound_Monitor!H:H,"Fibex",Outbound_Monitor!M:M,BN$2)</f>
        <v>0</v>
      </c>
      <c r="BO126" s="31"/>
      <c r="BP126" s="31"/>
      <c r="BQ126" s="36">
        <f>COUNTIFS(Outbound_Monitor!H:H,"Presize",Outbound_Monitor!M:M,BQ$2)+COUNTIFS(Outbound_Monitor!H:H,"Fibex",Outbound_Monitor!M:M,BQ$2)</f>
        <v>0</v>
      </c>
      <c r="BR126" s="36">
        <f>COUNTIFS(Outbound_Monitor!H:H,"Presize",Outbound_Monitor!M:M,BR$2)+COUNTIFS(Outbound_Monitor!H:H,"Fibex",Outbound_Monitor!M:M,BR$2)</f>
        <v>0</v>
      </c>
      <c r="BS126" s="36">
        <f>COUNTIFS(Outbound_Monitor!H:H,"Presize",Outbound_Monitor!M:M,BS$2)+COUNTIFS(Outbound_Monitor!H:H,"Fibex",Outbound_Monitor!M:M,BS$2)</f>
        <v>0</v>
      </c>
      <c r="BT126" s="36">
        <f>COUNTIFS(Outbound_Monitor!H:H,"Presize",Outbound_Monitor!M:M,BT$2)+COUNTIFS(Outbound_Monitor!H:H,"Fibex",Outbound_Monitor!M:M,BT$2)</f>
        <v>0</v>
      </c>
      <c r="BU126" s="36">
        <f>COUNTIFS(Outbound_Monitor!H:H,"Presize",Outbound_Monitor!M:M,BU$2)+COUNTIFS(Outbound_Monitor!H:H,"Fibex",Outbound_Monitor!M:M,BU$2)</f>
        <v>0</v>
      </c>
      <c r="BV126" s="31"/>
      <c r="BW126" s="31"/>
      <c r="BX126" s="36">
        <f>COUNTIFS(Outbound_Monitor!H:H,"Presize",Outbound_Monitor!M:M,BX$2)+COUNTIFS(Outbound_Monitor!H:H,"Fibex",Outbound_Monitor!M:M,BX$2)</f>
        <v>0</v>
      </c>
      <c r="BY126" s="36">
        <f>COUNTIFS(Outbound_Monitor!H:H,"Presize",Outbound_Monitor!M:M,BY$2)+COUNTIFS(Outbound_Monitor!H:H,"Fibex",Outbound_Monitor!M:M,BY$2)</f>
        <v>0</v>
      </c>
      <c r="BZ126" s="36">
        <f>COUNTIFS(Outbound_Monitor!H:H,"Presize",Outbound_Monitor!M:M,BZ$2)+COUNTIFS(Outbound_Monitor!H:H,"Fibex",Outbound_Monitor!M:M,BZ$2)</f>
        <v>0</v>
      </c>
      <c r="CA126" s="36">
        <f>COUNTIFS(Outbound_Monitor!H:H,"Presize",Outbound_Monitor!M:M,CA$2)+COUNTIFS(Outbound_Monitor!H:H,"Fibex",Outbound_Monitor!M:M,CA$2)</f>
        <v>0</v>
      </c>
      <c r="CB126" s="36">
        <f>COUNTIFS(Outbound_Monitor!H:H,"Presize",Outbound_Monitor!M:M,CB$2)+COUNTIFS(Outbound_Monitor!H:H,"Fibex",Outbound_Monitor!M:M,CB$2)</f>
        <v>0</v>
      </c>
      <c r="CC126" s="31"/>
      <c r="CD126" s="31"/>
      <c r="CE126" s="36">
        <f>COUNTIFS(Outbound_Monitor!H:H,"Presize",Outbound_Monitor!M:M,CE$2)+COUNTIFS(Outbound_Monitor!H:H,"Fibex",Outbound_Monitor!M:M,CE$2)</f>
        <v>0</v>
      </c>
      <c r="CF126" s="36">
        <f>COUNTIFS(Outbound_Monitor!H:H,"Presize",Outbound_Monitor!M:M,CF$2)+COUNTIFS(Outbound_Monitor!H:H,"Fibex",Outbound_Monitor!M:M,CF$2)</f>
        <v>0</v>
      </c>
      <c r="CG126" s="36">
        <f>COUNTIFS(Outbound_Monitor!H:H,"Presize",Outbound_Monitor!M:M,CG$2)+COUNTIFS(Outbound_Monitor!H:H,"Fibex",Outbound_Monitor!M:M,CG$2)</f>
        <v>0</v>
      </c>
      <c r="CH126" s="36">
        <f>COUNTIFS(Outbound_Monitor!H:H,"Presize",Outbound_Monitor!M:M,CH$2)+COUNTIFS(Outbound_Monitor!H:H,"Fibex",Outbound_Monitor!M:M,CH$2)</f>
        <v>0</v>
      </c>
      <c r="CI126" s="36">
        <f>COUNTIFS(Outbound_Monitor!H:H,"Presize",Outbound_Monitor!M:M,CI$2)+COUNTIFS(Outbound_Monitor!H:H,"Fibex",Outbound_Monitor!M:M,CI$2)</f>
        <v>0</v>
      </c>
      <c r="CJ126" s="31"/>
      <c r="CK126" s="31"/>
      <c r="CL126" s="36">
        <f>COUNTIFS(Outbound_Monitor!H:H,"Presize",Outbound_Monitor!M:M,CL$2)+COUNTIFS(Outbound_Monitor!H:H,"Fibex",Outbound_Monitor!M:M,CL$2)</f>
        <v>0</v>
      </c>
      <c r="CM126" s="36">
        <f>COUNTIFS(Outbound_Monitor!H:H,"Presize",Outbound_Monitor!M:M,CM$2)+COUNTIFS(Outbound_Monitor!H:H,"Fibex",Outbound_Monitor!M:M,CM$2)</f>
        <v>0</v>
      </c>
      <c r="CN126" s="36">
        <f>COUNTIFS(Outbound_Monitor!H:H,"Presize",Outbound_Monitor!M:M,CN$2)+COUNTIFS(Outbound_Monitor!H:H,"Fibex",Outbound_Monitor!M:M,CN$2)</f>
        <v>0</v>
      </c>
      <c r="CO126" s="36">
        <f>COUNTIFS(Outbound_Monitor!H:H,"Presize",Outbound_Monitor!M:M,CO$2)+COUNTIFS(Outbound_Monitor!H:H,"Fibex",Outbound_Monitor!M:M,CO$2)</f>
        <v>0</v>
      </c>
      <c r="CP126" s="36">
        <f>COUNTIFS(Outbound_Monitor!H:H,"Presize",Outbound_Monitor!M:M,CP$2)+COUNTIFS(Outbound_Monitor!H:H,"Fibex",Outbound_Monitor!M:M,CP$2)</f>
        <v>0</v>
      </c>
      <c r="CQ126" s="31"/>
      <c r="CR126" s="31"/>
      <c r="CS126" s="36">
        <f>COUNTIFS(Outbound_Monitor!H:H,"Presize",Outbound_Monitor!M:M,CS$2)+COUNTIFS(Outbound_Monitor!H:H,"Fibex",Outbound_Monitor!M:M,CS$2)</f>
        <v>0</v>
      </c>
      <c r="CT126" s="36">
        <f>COUNTIFS(Outbound_Monitor!H:H,"Presize",Outbound_Monitor!M:M,CT$2)+COUNTIFS(Outbound_Monitor!H:H,"Fibex",Outbound_Monitor!M:M,CT$2)</f>
        <v>0</v>
      </c>
      <c r="CU126" s="36">
        <f>COUNTIFS(Outbound_Monitor!H:H,"Presize",Outbound_Monitor!M:M,CU$2)+COUNTIFS(Outbound_Monitor!H:H,"Fibex",Outbound_Monitor!M:M,CU$2)</f>
        <v>0</v>
      </c>
      <c r="CV126" s="36">
        <f>COUNTIFS(Outbound_Monitor!H:H,"Presize",Outbound_Monitor!M:M,CV$2)+COUNTIFS(Outbound_Monitor!H:H,"Fibex",Outbound_Monitor!M:M,CV$2)</f>
        <v>0</v>
      </c>
      <c r="CW126" s="36">
        <f>COUNTIFS(Outbound_Monitor!H:H,"Presize",Outbound_Monitor!M:M,CW$2)+COUNTIFS(Outbound_Monitor!H:H,"Fibex",Outbound_Monitor!M:M,CW$2)</f>
        <v>0</v>
      </c>
      <c r="CX126" s="31"/>
      <c r="CY126" s="31"/>
      <c r="CZ126" s="36">
        <f>COUNTIFS(Outbound_Monitor!H:H,"Presize",Outbound_Monitor!M:M,CZ$2)+COUNTIFS(Outbound_Monitor!H:H,"Fibex",Outbound_Monitor!M:M,CZ$2)</f>
        <v>0</v>
      </c>
      <c r="DA126" s="36">
        <f>COUNTIFS(Outbound_Monitor!H:H,"Presize",Outbound_Monitor!M:M,DA$2)+COUNTIFS(Outbound_Monitor!H:H,"Fibex",Outbound_Monitor!M:M,DA$2)</f>
        <v>0</v>
      </c>
      <c r="DB126" s="36">
        <f>COUNTIFS(Outbound_Monitor!H:H,"Presize",Outbound_Monitor!M:M,DB$2)+COUNTIFS(Outbound_Monitor!H:H,"Fibex",Outbound_Monitor!M:M,DB$2)</f>
        <v>0</v>
      </c>
      <c r="DC126" s="36">
        <f>COUNTIFS(Outbound_Monitor!H:H,"Presize",Outbound_Monitor!M:M,DC$2)+COUNTIFS(Outbound_Monitor!H:H,"Fibex",Outbound_Monitor!M:M,DC$2)</f>
        <v>0</v>
      </c>
      <c r="DD126" s="36">
        <f>COUNTIFS(Outbound_Monitor!H:H,"Presize",Outbound_Monitor!M:M,DD$2)+COUNTIFS(Outbound_Monitor!H:H,"Fibex",Outbound_Monitor!M:M,DD$2)</f>
        <v>0</v>
      </c>
      <c r="DE126" s="31"/>
      <c r="DF126" s="31"/>
      <c r="DG126" s="36">
        <f>COUNTIFS(Outbound_Monitor!H:H,"Presize",Outbound_Monitor!M:M,DG$2)+COUNTIFS(Outbound_Monitor!H:H,"Fibex",Outbound_Monitor!M:M,DG$2)</f>
        <v>0</v>
      </c>
      <c r="DH126" s="36">
        <f>COUNTIFS(Outbound_Monitor!H:H,"Presize",Outbound_Monitor!M:M,DH$2)+COUNTIFS(Outbound_Monitor!H:H,"Fibex",Outbound_Monitor!M:M,DH$2)</f>
        <v>0</v>
      </c>
      <c r="DI126" s="36">
        <f>COUNTIFS(Outbound_Monitor!H:H,"Presize",Outbound_Monitor!M:M,DI$2)+COUNTIFS(Outbound_Monitor!H:H,"Fibex",Outbound_Monitor!M:M,DI$2)</f>
        <v>0</v>
      </c>
      <c r="DJ126" s="36">
        <f>COUNTIFS(Outbound_Monitor!H:H,"Presize",Outbound_Monitor!M:M,DJ$2)+COUNTIFS(Outbound_Monitor!H:H,"Fibex",Outbound_Monitor!M:M,DJ$2)</f>
        <v>0</v>
      </c>
      <c r="DK126" s="36">
        <f>COUNTIFS(Outbound_Monitor!H:H,"Presize",Outbound_Monitor!M:M,DK$2)+COUNTIFS(Outbound_Monitor!H:H,"Fibex",Outbound_Monitor!M:M,DK$2)</f>
        <v>0</v>
      </c>
      <c r="DL126" s="31"/>
      <c r="DM126" s="31"/>
      <c r="DN126" s="36">
        <f>COUNTIFS(Outbound_Monitor!H:H,"Presize",Outbound_Monitor!M:M,DN$2)+COUNTIFS(Outbound_Monitor!H:H,"Fibex",Outbound_Monitor!M:M,DN$2)</f>
        <v>0</v>
      </c>
      <c r="DO126" s="36">
        <f>COUNTIFS(Outbound_Monitor!H:H,"Presize",Outbound_Monitor!M:M,DO$2)+COUNTIFS(Outbound_Monitor!H:H,"Fibex",Outbound_Monitor!M:M,DO$2)</f>
        <v>0</v>
      </c>
      <c r="DP126" s="36">
        <f>COUNTIFS(Outbound_Monitor!H:H,"Presize",Outbound_Monitor!M:M,DP$2)+COUNTIFS(Outbound_Monitor!H:H,"Fibex",Outbound_Monitor!M:M,DP$2)</f>
        <v>0</v>
      </c>
      <c r="DQ126" s="36">
        <f>COUNTIFS(Outbound_Monitor!H:H,"Presize",Outbound_Monitor!M:M,DQ$2)+COUNTIFS(Outbound_Monitor!H:H,"Fibex",Outbound_Monitor!M:M,DQ$2)</f>
        <v>0</v>
      </c>
      <c r="DR126" s="36">
        <f>COUNTIFS(Outbound_Monitor!H:H,"Presize",Outbound_Monitor!M:M,DR$2)+COUNTIFS(Outbound_Monitor!H:H,"Fibex",Outbound_Monitor!M:M,DR$2)</f>
        <v>0</v>
      </c>
      <c r="DS126" s="31"/>
      <c r="DT126" s="31"/>
      <c r="DU126" s="36">
        <f>COUNTIFS(Outbound_Monitor!H:H,"Presize",Outbound_Monitor!M:M,DU$2)+COUNTIFS(Outbound_Monitor!H:H,"Fibex",Outbound_Monitor!M:M,DU$2)</f>
        <v>0</v>
      </c>
      <c r="DV126" s="36">
        <f>COUNTIFS(Outbound_Monitor!H:H,"Presize",Outbound_Monitor!M:M,DV$2)+COUNTIFS(Outbound_Monitor!H:H,"Fibex",Outbound_Monitor!M:M,DV$2)</f>
        <v>0</v>
      </c>
      <c r="DW126" s="36">
        <f>COUNTIFS(Outbound_Monitor!H:H,"Presize",Outbound_Monitor!M:M,DW$2)+COUNTIFS(Outbound_Monitor!H:H,"Fibex",Outbound_Monitor!M:M,DW$2)</f>
        <v>0</v>
      </c>
      <c r="DX126" s="36">
        <f>COUNTIFS(Outbound_Monitor!H:H,"Presize",Outbound_Monitor!M:M,DX$2)+COUNTIFS(Outbound_Monitor!H:H,"Fibex",Outbound_Monitor!M:M,DX$2)</f>
        <v>0</v>
      </c>
      <c r="DY126" s="36">
        <f>COUNTIFS(Outbound_Monitor!H:H,"Presize",Outbound_Monitor!M:M,DY$2)+COUNTIFS(Outbound_Monitor!H:H,"Fibex",Outbound_Monitor!M:M,DY$2)</f>
        <v>0</v>
      </c>
      <c r="DZ126" s="31"/>
      <c r="EA126" s="31"/>
      <c r="EB126" s="36">
        <f>COUNTIFS(Outbound_Monitor!H:H,"Presize",Outbound_Monitor!M:M,EB$2)+COUNTIFS(Outbound_Monitor!H:H,"Fibex",Outbound_Monitor!M:M,EB$2)</f>
        <v>0</v>
      </c>
      <c r="EC126" s="36">
        <f>COUNTIFS(Outbound_Monitor!H:H,"Presize",Outbound_Monitor!M:M,EC$2)+COUNTIFS(Outbound_Monitor!H:H,"Fibex",Outbound_Monitor!M:M,EC$2)</f>
        <v>0</v>
      </c>
      <c r="ED126" s="36">
        <f>COUNTIFS(Outbound_Monitor!H:H,"Presize",Outbound_Monitor!M:M,ED$2)+COUNTIFS(Outbound_Monitor!H:H,"Fibex",Outbound_Monitor!M:M,ED$2)</f>
        <v>0</v>
      </c>
      <c r="EE126" s="36">
        <f>COUNTIFS(Outbound_Monitor!H:H,"Presize",Outbound_Monitor!M:M,EE$2)+COUNTIFS(Outbound_Monitor!H:H,"Fibex",Outbound_Monitor!M:M,EE$2)</f>
        <v>0</v>
      </c>
      <c r="EF126" s="36">
        <f>COUNTIFS(Outbound_Monitor!H:H,"Presize",Outbound_Monitor!M:M,EF$2)+COUNTIFS(Outbound_Monitor!H:H,"Fibex",Outbound_Monitor!M:M,EF$2)</f>
        <v>0</v>
      </c>
      <c r="EG126" s="31"/>
      <c r="EH126" s="31"/>
      <c r="EI126" s="36">
        <f>COUNTIFS(Outbound_Monitor!H:H,"Presize",Outbound_Monitor!M:M,EI$2)+COUNTIFS(Outbound_Monitor!H:H,"Fibex",Outbound_Monitor!M:M,EI$2)</f>
        <v>0</v>
      </c>
      <c r="EJ126" s="36">
        <f>COUNTIFS(Outbound_Monitor!H:H,"Presize",Outbound_Monitor!M:M,EJ$2)+COUNTIFS(Outbound_Monitor!H:H,"Fibex",Outbound_Monitor!M:M,EJ$2)</f>
        <v>0</v>
      </c>
      <c r="EK126" s="36">
        <f>COUNTIFS(Outbound_Monitor!H:H,"Presize",Outbound_Monitor!M:M,EK$2)+COUNTIFS(Outbound_Monitor!H:H,"Fibex",Outbound_Monitor!M:M,EK$2)</f>
        <v>0</v>
      </c>
      <c r="EL126" s="36">
        <f>COUNTIFS(Outbound_Monitor!H:H,"Presize",Outbound_Monitor!M:M,EL$2)+COUNTIFS(Outbound_Monitor!H:H,"Fibex",Outbound_Monitor!M:M,EL$2)</f>
        <v>0</v>
      </c>
      <c r="EM126" s="36">
        <f>COUNTIFS(Outbound_Monitor!H:H,"Presize",Outbound_Monitor!M:M,EM$2)+COUNTIFS(Outbound_Monitor!H:H,"Fibex",Outbound_Monitor!M:M,EM$2)</f>
        <v>0</v>
      </c>
      <c r="EN126" s="31"/>
      <c r="EO126" s="31"/>
      <c r="EP126" s="36">
        <f>COUNTIFS(Outbound_Monitor!H:H,"Presize",Outbound_Monitor!M:M,EP$2)+COUNTIFS(Outbound_Monitor!H:H,"Fibex",Outbound_Monitor!M:M,EP$2)</f>
        <v>0</v>
      </c>
      <c r="EQ126" s="36">
        <f>COUNTIFS(Outbound_Monitor!H:H,"Presize",Outbound_Monitor!M:M,EQ$2)+COUNTIFS(Outbound_Monitor!H:H,"Fibex",Outbound_Monitor!M:M,EQ$2)</f>
        <v>0</v>
      </c>
      <c r="ER126" s="36">
        <f>COUNTIFS(Outbound_Monitor!H:H,"Presize",Outbound_Monitor!M:M,ER$2)+COUNTIFS(Outbound_Monitor!H:H,"Fibex",Outbound_Monitor!M:M,ER$2)</f>
        <v>0</v>
      </c>
      <c r="ES126" s="36">
        <f>COUNTIFS(Outbound_Monitor!H:H,"Presize",Outbound_Monitor!M:M,ES$2)+COUNTIFS(Outbound_Monitor!H:H,"Fibex",Outbound_Monitor!M:M,ES$2)</f>
        <v>0</v>
      </c>
      <c r="ET126" s="36">
        <f>COUNTIFS(Outbound_Monitor!H:H,"Presize",Outbound_Monitor!M:M,ET$2)+COUNTIFS(Outbound_Monitor!H:H,"Fibex",Outbound_Monitor!M:M,ET$2)</f>
        <v>0</v>
      </c>
      <c r="EU126" s="31"/>
      <c r="EV126" s="31"/>
      <c r="EW126" s="36">
        <f>COUNTIFS(Outbound_Monitor!H:H,"Presize",Outbound_Monitor!M:M,EW$2)+COUNTIFS(Outbound_Monitor!H:H,"Fibex",Outbound_Monitor!M:M,EW$2)</f>
        <v>0</v>
      </c>
      <c r="EX126" s="36">
        <f>COUNTIFS(Outbound_Monitor!H:H,"Presize",Outbound_Monitor!M:M,EX$2)+COUNTIFS(Outbound_Monitor!H:H,"Fibex",Outbound_Monitor!M:M,EX$2)</f>
        <v>0</v>
      </c>
      <c r="EY126" s="36">
        <f>COUNTIFS(Outbound_Monitor!H:H,"Presize",Outbound_Monitor!M:M,EY$2)+COUNTIFS(Outbound_Monitor!H:H,"Fibex",Outbound_Monitor!M:M,EY$2)</f>
        <v>0</v>
      </c>
      <c r="EZ126" s="36">
        <f>COUNTIFS(Outbound_Monitor!H:H,"Presize",Outbound_Monitor!M:M,EZ$2)+COUNTIFS(Outbound_Monitor!H:H,"Fibex",Outbound_Monitor!M:M,EZ$2)</f>
        <v>0</v>
      </c>
      <c r="FA126" s="36">
        <f>COUNTIFS(Outbound_Monitor!H:H,"Presize",Outbound_Monitor!M:M,FA$2)+COUNTIFS(Outbound_Monitor!H:H,"Fibex",Outbound_Monitor!M:M,FA$2)</f>
        <v>0</v>
      </c>
      <c r="FB126" s="31"/>
      <c r="FC126" s="31"/>
      <c r="FD126" s="36">
        <f>COUNTIFS(Outbound_Monitor!H:H,"Presize",Outbound_Monitor!M:M,FD$2)+COUNTIFS(Outbound_Monitor!H:H,"Fibex",Outbound_Monitor!M:M,FD$2)</f>
        <v>0</v>
      </c>
      <c r="FE126" s="36">
        <f>COUNTIFS(Outbound_Monitor!H:H,"Presize",Outbound_Monitor!M:M,FE$2)+COUNTIFS(Outbound_Monitor!H:H,"Fibex",Outbound_Monitor!M:M,FE$2)</f>
        <v>0</v>
      </c>
      <c r="FF126" s="36">
        <f>COUNTIFS(Outbound_Monitor!H:H,"Presize",Outbound_Monitor!M:M,FF$2)+COUNTIFS(Outbound_Monitor!H:H,"Fibex",Outbound_Monitor!M:M,FF$2)</f>
        <v>0</v>
      </c>
      <c r="FG126" s="36">
        <f>COUNTIFS(Outbound_Monitor!H:H,"Presize",Outbound_Monitor!M:M,FG$2)+COUNTIFS(Outbound_Monitor!H:H,"Fibex",Outbound_Monitor!M:M,FG$2)</f>
        <v>0</v>
      </c>
      <c r="FH126" s="36">
        <f>COUNTIFS(Outbound_Monitor!H:H,"Presize",Outbound_Monitor!M:M,FH$2)+COUNTIFS(Outbound_Monitor!H:H,"Fibex",Outbound_Monitor!M:M,FH$2)</f>
        <v>0</v>
      </c>
      <c r="FI126" s="31"/>
      <c r="FJ126" s="31"/>
      <c r="FK126" s="36">
        <f>COUNTIFS(Outbound_Monitor!H:H,"Presize",Outbound_Monitor!M:M,FK$2)+COUNTIFS(Outbound_Monitor!H:H,"Fibex",Outbound_Monitor!M:M,FK$2)</f>
        <v>0</v>
      </c>
      <c r="FL126" s="36">
        <f>COUNTIFS(Outbound_Monitor!H:H,"Presize",Outbound_Monitor!M:M,FL$2)+COUNTIFS(Outbound_Monitor!H:H,"Fibex",Outbound_Monitor!M:M,FL$2)</f>
        <v>0</v>
      </c>
      <c r="FM126" s="36">
        <f>COUNTIFS(Outbound_Monitor!H:H,"Presize",Outbound_Monitor!M:M,FM$2)+COUNTIFS(Outbound_Monitor!H:H,"Fibex",Outbound_Monitor!M:M,FM$2)</f>
        <v>0</v>
      </c>
      <c r="FN126" s="36">
        <f>COUNTIFS(Outbound_Monitor!H:H,"Presize",Outbound_Monitor!M:M,FN$2)+COUNTIFS(Outbound_Monitor!H:H,"Fibex",Outbound_Monitor!M:M,FN$2)</f>
        <v>0</v>
      </c>
      <c r="FO126" s="36">
        <f>COUNTIFS(Outbound_Monitor!H:H,"Presize",Outbound_Monitor!M:M,FO$2)+COUNTIFS(Outbound_Monitor!H:H,"Fibex",Outbound_Monitor!M:M,FO$2)</f>
        <v>0</v>
      </c>
      <c r="FP126" s="31"/>
      <c r="FQ126" s="31"/>
      <c r="FR126" s="36">
        <f>COUNTIFS(Outbound_Monitor!H:H,"Presize",Outbound_Monitor!M:M,FR$2)+COUNTIFS(Outbound_Monitor!H:H,"Fibex",Outbound_Monitor!M:M,FR$2)</f>
        <v>0</v>
      </c>
      <c r="FS126" s="36">
        <f>COUNTIFS(Outbound_Monitor!H:H,"Presize",Outbound_Monitor!M:M,FS$2)+COUNTIFS(Outbound_Monitor!H:H,"Fibex",Outbound_Monitor!M:M,FS$2)</f>
        <v>0</v>
      </c>
      <c r="FT126" s="36">
        <f>COUNTIFS(Outbound_Monitor!H:H,"Presize",Outbound_Monitor!M:M,FT$2)+COUNTIFS(Outbound_Monitor!H:H,"Fibex",Outbound_Monitor!M:M,FT$2)</f>
        <v>0</v>
      </c>
      <c r="FU126" s="36">
        <f>COUNTIFS(Outbound_Monitor!H:H,"Presize",Outbound_Monitor!M:M,FU$2)+COUNTIFS(Outbound_Monitor!H:H,"Fibex",Outbound_Monitor!M:M,FU$2)</f>
        <v>0</v>
      </c>
      <c r="FV126" s="36">
        <f>COUNTIFS(Outbound_Monitor!H:H,"Presize",Outbound_Monitor!M:M,FV$2)+COUNTIFS(Outbound_Monitor!H:H,"Fibex",Outbound_Monitor!M:M,FV$2)</f>
        <v>0</v>
      </c>
      <c r="FW126" s="31"/>
      <c r="FX126" s="31"/>
      <c r="FY126" s="36">
        <f>COUNTIFS(Outbound_Monitor!H:H,"Presize",Outbound_Monitor!M:M,FY$2)+COUNTIFS(Outbound_Monitor!H:H,"Fibex",Outbound_Monitor!M:M,FY$2)</f>
        <v>0</v>
      </c>
      <c r="FZ126" s="36">
        <f>COUNTIFS(Outbound_Monitor!H:H,"Presize",Outbound_Monitor!M:M,FZ$2)+COUNTIFS(Outbound_Monitor!H:H,"Fibex",Outbound_Monitor!M:M,FZ$2)</f>
        <v>0</v>
      </c>
      <c r="GA126" s="36">
        <f>COUNTIFS(Outbound_Monitor!H:H,"Presize",Outbound_Monitor!M:M,GA$2)+COUNTIFS(Outbound_Monitor!H:H,"Fibex",Outbound_Monitor!M:M,GA$2)</f>
        <v>0</v>
      </c>
      <c r="GB126" s="36">
        <f>COUNTIFS(Outbound_Monitor!H:H,"Presize",Outbound_Monitor!M:M,GB$2)+COUNTIFS(Outbound_Monitor!H:H,"Fibex",Outbound_Monitor!M:M,GB$2)</f>
        <v>0</v>
      </c>
      <c r="GC126" s="36">
        <f>COUNTIFS(Outbound_Monitor!H:H,"Presize",Outbound_Monitor!M:M,GC$2)+COUNTIFS(Outbound_Monitor!H:H,"Fibex",Outbound_Monitor!M:M,GC$2)</f>
        <v>0</v>
      </c>
      <c r="GD126" s="31"/>
      <c r="GE126" s="31"/>
      <c r="GF126" s="36">
        <f>COUNTIFS(Outbound_Monitor!H:H,"Presize",Outbound_Monitor!M:M,GF$2)+COUNTIFS(Outbound_Monitor!H:H,"Fibex",Outbound_Monitor!M:M,GF$2)</f>
        <v>0</v>
      </c>
      <c r="GG126" s="36">
        <f>COUNTIFS(Outbound_Monitor!H:H,"Presize",Outbound_Monitor!M:M,GG$2)+COUNTIFS(Outbound_Monitor!H:H,"Fibex",Outbound_Monitor!M:M,GG$2)</f>
        <v>0</v>
      </c>
      <c r="GH126" s="36">
        <f>COUNTIFS(Outbound_Monitor!H:H,"Presize",Outbound_Monitor!M:M,GH$2)+COUNTIFS(Outbound_Monitor!H:H,"Fibex",Outbound_Monitor!M:M,GH$2)</f>
        <v>0</v>
      </c>
      <c r="GI126" s="36">
        <f>COUNTIFS(Outbound_Monitor!H:H,"Presize",Outbound_Monitor!M:M,GI$2)+COUNTIFS(Outbound_Monitor!H:H,"Fibex",Outbound_Monitor!M:M,GI$2)</f>
        <v>0</v>
      </c>
      <c r="GJ126" s="36">
        <f>COUNTIFS(Outbound_Monitor!H:H,"Presize",Outbound_Monitor!M:M,GJ$2)+COUNTIFS(Outbound_Monitor!H:H,"Fibex",Outbound_Monitor!M:M,GJ$2)</f>
        <v>0</v>
      </c>
      <c r="GK126" s="31"/>
      <c r="GL126" s="31"/>
      <c r="GM126" s="36">
        <f>COUNTIFS(Outbound_Monitor!H:H,"Presize",Outbound_Monitor!M:M,GM$2)+COUNTIFS(Outbound_Monitor!H:H,"Fibex",Outbound_Monitor!M:M,GM$2)</f>
        <v>0</v>
      </c>
      <c r="GN126" s="36">
        <f>COUNTIFS(Outbound_Monitor!H:H,"Presize",Outbound_Monitor!M:M,GN$2)+COUNTIFS(Outbound_Monitor!H:H,"Fibex",Outbound_Monitor!M:M,GN$2)</f>
        <v>0</v>
      </c>
      <c r="GO126" s="36">
        <f>COUNTIFS(Outbound_Monitor!H:H,"Presize",Outbound_Monitor!M:M,GO$2)+COUNTIFS(Outbound_Monitor!H:H,"Fibex",Outbound_Monitor!M:M,GO$2)</f>
        <v>0</v>
      </c>
      <c r="GP126" s="36">
        <f>COUNTIFS(Outbound_Monitor!H:H,"Presize",Outbound_Monitor!M:M,GP$2)+COUNTIFS(Outbound_Monitor!H:H,"Fibex",Outbound_Monitor!M:M,GP$2)</f>
        <v>0</v>
      </c>
      <c r="GQ126" s="36">
        <f>COUNTIFS(Outbound_Monitor!H:H,"Presize",Outbound_Monitor!M:M,GQ$2)+COUNTIFS(Outbound_Monitor!H:H,"Fibex",Outbound_Monitor!M:M,GQ$2)</f>
        <v>0</v>
      </c>
      <c r="GR126" s="31"/>
      <c r="GS126" s="31"/>
      <c r="GT126" s="36">
        <f>COUNTIFS(Outbound_Monitor!H:H,"Presize",Outbound_Monitor!M:M,GT$2)+COUNTIFS(Outbound_Monitor!H:H,"Fibex",Outbound_Monitor!M:M,GT$2)</f>
        <v>0</v>
      </c>
      <c r="GU126" s="36">
        <f>COUNTIFS(Outbound_Monitor!H:H,"Presize",Outbound_Monitor!M:M,GU$2)+COUNTIFS(Outbound_Monitor!H:H,"Fibex",Outbound_Monitor!M:M,GU$2)</f>
        <v>0</v>
      </c>
      <c r="GV126" s="36">
        <v>1</v>
      </c>
      <c r="GW126" s="36">
        <f>COUNTIFS(Outbound_Monitor!H:H,"Presize",Outbound_Monitor!M:M,GW$2)+COUNTIFS(Outbound_Monitor!H:H,"Fibex",Outbound_Monitor!M:M,GW$2)</f>
        <v>0</v>
      </c>
      <c r="GX126" s="36">
        <f>COUNTIFS(Outbound_Monitor!H:H,"Presize",Outbound_Monitor!M:M,GX$2)+COUNTIFS(Outbound_Monitor!H:H,"Fibex",Outbound_Monitor!M:M,GX$2)</f>
        <v>0</v>
      </c>
      <c r="GY126" s="31"/>
      <c r="GZ126" s="31"/>
      <c r="HA126" s="36">
        <f>COUNTIFS(Outbound_Monitor!H:H,"Presize",Outbound_Monitor!M:M,HA$2)+COUNTIFS(Outbound_Monitor!H:H,"Fibex",Outbound_Monitor!M:M,HA$2)</f>
        <v>0</v>
      </c>
      <c r="HB126" s="36">
        <f>COUNTIFS(Outbound_Monitor!H:H,"Presize",Outbound_Monitor!M:M,HB$2)+COUNTIFS(Outbound_Monitor!H:H,"Fibex",Outbound_Monitor!M:M,HB$2)</f>
        <v>0</v>
      </c>
      <c r="HC126" s="36">
        <f>COUNTIFS(Outbound_Monitor!H:H,"Presize",Outbound_Monitor!M:M,HC$2)+COUNTIFS(Outbound_Monitor!H:H,"Fibex",Outbound_Monitor!M:M,HC$2)</f>
        <v>0</v>
      </c>
      <c r="HD126" s="36">
        <f>COUNTIFS(Outbound_Monitor!H:H,"Presize",Outbound_Monitor!M:M,HD$2)+COUNTIFS(Outbound_Monitor!H:H,"Fibex",Outbound_Monitor!M:M,HD$2)</f>
        <v>0</v>
      </c>
      <c r="HE126" s="36">
        <v>0</v>
      </c>
      <c r="HF126" s="31"/>
      <c r="HG126" s="31"/>
      <c r="HH126" s="36">
        <f>COUNTIFS(Outbound_Monitor!H:H,"Presize",Outbound_Monitor!M:M,HH$2)+COUNTIFS(Outbound_Monitor!H:H,"Fibex",Outbound_Monitor!M:M,HH$2)</f>
        <v>0</v>
      </c>
      <c r="HI126" s="36">
        <f>COUNTIFS(Outbound_Monitor!H:H,"Presize",Outbound_Monitor!M:M,HI$2)+COUNTIFS(Outbound_Monitor!H:H,"Fibex",Outbound_Monitor!M:M,HI$2)</f>
        <v>0</v>
      </c>
      <c r="HJ126" s="36">
        <f>COUNTIFS(Outbound_Monitor!H:H,"Presize",Outbound_Monitor!M:M,HJ$2)+COUNTIFS(Outbound_Monitor!H:H,"Fibex",Outbound_Monitor!M:M,HJ$2)</f>
        <v>0</v>
      </c>
      <c r="HK126" s="36">
        <f>COUNTIFS(Outbound_Monitor!H:H,"Presize",Outbound_Monitor!M:M,HK$2)+COUNTIFS(Outbound_Monitor!H:H,"Fibex",Outbound_Monitor!M:M,HK$2)</f>
        <v>0</v>
      </c>
      <c r="HL126" s="36">
        <f>COUNTIFS(Outbound_Monitor!H:H,"Presize",Outbound_Monitor!M:M,HL$2)+COUNTIFS(Outbound_Monitor!H:H,"Fibex",Outbound_Monitor!M:M,HL$2)</f>
        <v>0</v>
      </c>
      <c r="HM126" s="31"/>
      <c r="HN126" s="31"/>
      <c r="HO126" s="36">
        <f>COUNTIFS(Outbound_Monitor!H:H,"Presize",Outbound_Monitor!M:M,HO$2)+COUNTIFS(Outbound_Monitor!H:H,"Fibex",Outbound_Monitor!M:M,HO$2)</f>
        <v>0</v>
      </c>
      <c r="HP126" s="36">
        <f>COUNTIFS(Outbound_Monitor!H:H,"Presize",Outbound_Monitor!M:M,HP$2)+COUNTIFS(Outbound_Monitor!H:H,"Fibex",Outbound_Monitor!M:M,HP$2)</f>
        <v>0</v>
      </c>
      <c r="HQ126" s="36">
        <f>COUNTIFS(Outbound_Monitor!H:H,"Presize",Outbound_Monitor!M:M,HQ$2)+COUNTIFS(Outbound_Monitor!H:H,"Fibex",Outbound_Monitor!M:M,HQ$2)</f>
        <v>0</v>
      </c>
      <c r="HR126" s="36">
        <f>COUNTIFS(Outbound_Monitor!H:H,"Presize",Outbound_Monitor!M:M,HR$2)+COUNTIFS(Outbound_Monitor!H:H,"Fibex",Outbound_Monitor!M:M,HR$2)</f>
        <v>0</v>
      </c>
      <c r="HS126" s="36">
        <f>COUNTIFS(Outbound_Monitor!H:H,"Presize",Outbound_Monitor!M:M,HS$2)+COUNTIFS(Outbound_Monitor!H:H,"Fibex",Outbound_Monitor!M:M,HS$2)</f>
        <v>0</v>
      </c>
      <c r="HT126" s="31"/>
      <c r="HU126" s="31"/>
      <c r="HV126" s="36">
        <f>COUNTIFS(Outbound_Monitor!H:H,"Presize",Outbound_Monitor!M:M,HV$2)+COUNTIFS(Outbound_Monitor!H:H,"Fibex",Outbound_Monitor!M:M,HV$2)</f>
        <v>0</v>
      </c>
      <c r="HW126" s="36">
        <f>COUNTIFS(Outbound_Monitor!H:H,"Presize",Outbound_Monitor!M:M,HW$2)+COUNTIFS(Outbound_Monitor!H:H,"Fibex",Outbound_Monitor!M:M,HW$2)</f>
        <v>0</v>
      </c>
      <c r="HX126" s="36">
        <f>COUNTIFS(Outbound_Monitor!H:H,"Presize",Outbound_Monitor!M:M,HX$2)+COUNTIFS(Outbound_Monitor!H:H,"Fibex",Outbound_Monitor!M:M,HX$2)</f>
        <v>0</v>
      </c>
      <c r="HY126" s="36">
        <f>COUNTIFS(Outbound_Monitor!H:H,"Presize",Outbound_Monitor!M:M,HY$2)+COUNTIFS(Outbound_Monitor!H:H,"Fibex",Outbound_Monitor!M:M,HY$2)</f>
        <v>0</v>
      </c>
      <c r="HZ126" s="36">
        <f>COUNTIFS(Outbound_Monitor!H:H,"Presize",Outbound_Monitor!M:M,HZ$2)+COUNTIFS(Outbound_Monitor!H:H,"Fibex",Outbound_Monitor!M:M,HZ$2)</f>
        <v>0</v>
      </c>
      <c r="IA126" s="31"/>
      <c r="IB126" s="31"/>
      <c r="IC126" s="36">
        <f>COUNTIFS(Outbound_Monitor!H:H,"Presize",Outbound_Monitor!M:M,IC$2)+COUNTIFS(Outbound_Monitor!H:H,"Fibex",Outbound_Monitor!M:M,IC$2)</f>
        <v>0</v>
      </c>
      <c r="ID126" s="36">
        <f>COUNTIFS(Outbound_Monitor!H:H,"Presize",Outbound_Monitor!M:M,ID$2)+COUNTIFS(Outbound_Monitor!H:H,"Fibex",Outbound_Monitor!M:M,ID$2)</f>
        <v>0</v>
      </c>
      <c r="IE126" s="36">
        <f>COUNTIFS(Outbound_Monitor!H:H,"Presize",Outbound_Monitor!M:M,IE$2)+COUNTIFS(Outbound_Monitor!H:H,"Fibex",Outbound_Monitor!M:M,IE$2)</f>
        <v>0</v>
      </c>
      <c r="IF126" s="36">
        <f>COUNTIFS(Outbound_Monitor!H:H,"Presize",Outbound_Monitor!M:M,IF$2)+COUNTIFS(Outbound_Monitor!H:H,"Fibex",Outbound_Monitor!M:M,IF$2)</f>
        <v>0</v>
      </c>
      <c r="IG126" s="36">
        <f>COUNTIFS(Outbound_Monitor!H:H,"Presize",Outbound_Monitor!M:M,IG$2)+COUNTIFS(Outbound_Monitor!H:H,"Fibex",Outbound_Monitor!M:M,IG$2)</f>
        <v>0</v>
      </c>
      <c r="IH126" s="31"/>
      <c r="II126" s="31"/>
      <c r="IJ126" s="36">
        <f>COUNTIFS(Outbound_Monitor!H:H,"Presize",Outbound_Monitor!M:M,IJ$2)+COUNTIFS(Outbound_Monitor!H:H,"Fibex",Outbound_Monitor!M:M,IJ$2)</f>
        <v>0</v>
      </c>
      <c r="IK126" s="36">
        <f>COUNTIFS(Outbound_Monitor!H:H,"Presize",Outbound_Monitor!M:M,IK$2)+COUNTIFS(Outbound_Monitor!H:H,"Fibex",Outbound_Monitor!M:M,IK$2)</f>
        <v>0</v>
      </c>
      <c r="IL126" s="36">
        <f>COUNTIFS(Outbound_Monitor!H:H,"Presize",Outbound_Monitor!M:M,IL$2)+COUNTIFS(Outbound_Monitor!H:H,"Fibex",Outbound_Monitor!M:M,IL$2)</f>
        <v>0</v>
      </c>
      <c r="IM126" s="36">
        <f>COUNTIFS(Outbound_Monitor!H:H,"Presize",Outbound_Monitor!M:M,IM$2)+COUNTIFS(Outbound_Monitor!H:H,"Fibex",Outbound_Monitor!M:M,IM$2)</f>
        <v>0</v>
      </c>
      <c r="IN126" s="36">
        <f>COUNTIFS(Outbound_Monitor!H:H,"Presize",Outbound_Monitor!M:M,IN$2)+COUNTIFS(Outbound_Monitor!H:H,"Fibex",Outbound_Monitor!M:M,IN$2)</f>
        <v>0</v>
      </c>
      <c r="IO126" s="31"/>
      <c r="IP126" s="31"/>
      <c r="IQ126" s="36">
        <f>COUNTIFS(Outbound_Monitor!H:H,"Presize",Outbound_Monitor!M:M,IQ$2)+COUNTIFS(Outbound_Monitor!H:H,"Fibex",Outbound_Monitor!M:M,IQ$2)</f>
        <v>0</v>
      </c>
      <c r="IR126" s="36">
        <f>COUNTIFS(Outbound_Monitor!H:H,"Presize",Outbound_Monitor!M:M,IR$2)+COUNTIFS(Outbound_Monitor!H:H,"Fibex",Outbound_Monitor!M:M,IR$2)</f>
        <v>0</v>
      </c>
      <c r="IS126" s="36">
        <f>COUNTIFS(Outbound_Monitor!H:H,"Presize",Outbound_Monitor!M:M,IS$2)+COUNTIFS(Outbound_Monitor!H:H,"Fibex",Outbound_Monitor!M:M,IS$2)</f>
        <v>0</v>
      </c>
      <c r="IT126" s="36">
        <f>COUNTIFS(Outbound_Monitor!H:H,"Presize",Outbound_Monitor!M:M,IT$2)+COUNTIFS(Outbound_Monitor!H:H,"Fibex",Outbound_Monitor!M:M,IT$2)</f>
        <v>0</v>
      </c>
      <c r="IU126" s="36">
        <f>COUNTIFS(Outbound_Monitor!H:H,"Presize",Outbound_Monitor!M:M,IU$2)+COUNTIFS(Outbound_Monitor!H:H,"Fibex",Outbound_Monitor!M:M,IU$2)</f>
        <v>0</v>
      </c>
      <c r="IV126" s="31"/>
      <c r="IW126" s="31"/>
      <c r="IX126" s="36">
        <f>COUNTIFS(Outbound_Monitor!H:H,"Presize",Outbound_Monitor!M:M,IX$2)+COUNTIFS(Outbound_Monitor!H:H,"Fibex",Outbound_Monitor!M:M,IX$2)</f>
        <v>0</v>
      </c>
      <c r="IY126" s="36">
        <f>COUNTIFS(Outbound_Monitor!H:H,"Presize",Outbound_Monitor!M:M,IY$2)+COUNTIFS(Outbound_Monitor!H:H,"Fibex",Outbound_Monitor!M:M,IY$2)</f>
        <v>0</v>
      </c>
      <c r="IZ126" s="36">
        <f>COUNTIFS(Outbound_Monitor!H:H,"Presize",Outbound_Monitor!M:M,IZ$2)+COUNTIFS(Outbound_Monitor!H:H,"Fibex",Outbound_Monitor!M:M,IZ$2)</f>
        <v>0</v>
      </c>
      <c r="JA126" s="36">
        <f>COUNTIFS(Outbound_Monitor!H:H,"Presize",Outbound_Monitor!M:M,JA$2)+COUNTIFS(Outbound_Monitor!H:H,"Fibex",Outbound_Monitor!M:M,JA$2)</f>
        <v>0</v>
      </c>
      <c r="JB126" s="36">
        <f>COUNTIFS(Outbound_Monitor!H:H,"Presize",Outbound_Monitor!M:M,JB$2)+COUNTIFS(Outbound_Monitor!H:H,"Fibex",Outbound_Monitor!M:M,JB$2)</f>
        <v>0</v>
      </c>
      <c r="JC126" s="31"/>
      <c r="JD126" s="31"/>
      <c r="JE126" s="36">
        <f>COUNTIFS(Outbound_Monitor!H:H,"Presize",Outbound_Monitor!M:M,JE$2)+COUNTIFS(Outbound_Monitor!H:H,"Fibex",Outbound_Monitor!M:M,JE$2)</f>
        <v>0</v>
      </c>
      <c r="JF126" s="36">
        <f>COUNTIFS(Outbound_Monitor!H:H,"Presize",Outbound_Monitor!M:M,JF$2)+COUNTIFS(Outbound_Monitor!H:H,"Fibex",Outbound_Monitor!M:M,JF$2)</f>
        <v>0</v>
      </c>
      <c r="JG126" s="36">
        <f>COUNTIFS(Outbound_Monitor!H:H,"Presize",Outbound_Monitor!M:M,JG$2)+COUNTIFS(Outbound_Monitor!H:H,"Fibex",Outbound_Monitor!M:M,JG$2)</f>
        <v>0</v>
      </c>
      <c r="JH126" s="36">
        <f>COUNTIFS(Outbound_Monitor!H:H,"Presize",Outbound_Monitor!M:M,JH$2)+COUNTIFS(Outbound_Monitor!H:H,"Fibex",Outbound_Monitor!M:M,JH$2)</f>
        <v>0</v>
      </c>
      <c r="JI126" s="36">
        <f>COUNTIFS(Outbound_Monitor!H:H,"Presize",Outbound_Monitor!M:M,JI$2)+COUNTIFS(Outbound_Monitor!H:H,"Fibex",Outbound_Monitor!M:M,JI$2)</f>
        <v>0</v>
      </c>
      <c r="JJ126" s="31"/>
      <c r="JK126" s="31"/>
      <c r="JL126" s="36">
        <f>COUNTIFS(Outbound_Monitor!H:H,"Presize",Outbound_Monitor!M:M,JL$2)+COUNTIFS(Outbound_Monitor!H:H,"Fibex",Outbound_Monitor!M:M,JL$2)</f>
        <v>0</v>
      </c>
      <c r="JM126" s="36">
        <f>COUNTIFS(Outbound_Monitor!H:H,"Presize",Outbound_Monitor!M:M,JM$2)+COUNTIFS(Outbound_Monitor!H:H,"Fibex",Outbound_Monitor!M:M,JM$2)</f>
        <v>0</v>
      </c>
      <c r="JN126" s="36">
        <f>COUNTIFS(Outbound_Monitor!H:H,"Presize",Outbound_Monitor!M:M,JN$2)+COUNTIFS(Outbound_Monitor!H:H,"Fibex",Outbound_Monitor!M:M,JN$2)</f>
        <v>0</v>
      </c>
      <c r="JO126" s="36">
        <f>COUNTIFS(Outbound_Monitor!H:H,"Presize",Outbound_Monitor!M:M,JO$2)+COUNTIFS(Outbound_Monitor!H:H,"Fibex",Outbound_Monitor!M:M,JO$2)</f>
        <v>0</v>
      </c>
      <c r="JP126" s="36">
        <f>COUNTIFS(Outbound_Monitor!H:H,"Presize",Outbound_Monitor!M:M,JP$2)+COUNTIFS(Outbound_Monitor!H:H,"Fibex",Outbound_Monitor!M:M,JP$2)</f>
        <v>0</v>
      </c>
      <c r="JQ126" s="31"/>
      <c r="JR126" s="31"/>
      <c r="JS126" s="36">
        <f>COUNTIFS(Outbound_Monitor!H:H,"Presize",Outbound_Monitor!M:M,JS$2)+COUNTIFS(Outbound_Monitor!H:H,"Fibex",Outbound_Monitor!M:M,JS$2)</f>
        <v>0</v>
      </c>
      <c r="JT126" s="36">
        <f>COUNTIFS(Outbound_Monitor!H:H,"Presize",Outbound_Monitor!M:M,JT$2)+COUNTIFS(Outbound_Monitor!H:H,"Fibex",Outbound_Monitor!M:M,JT$2)</f>
        <v>0</v>
      </c>
      <c r="JU126" s="36">
        <f>COUNTIFS(Outbound_Monitor!H:H,"Presize",Outbound_Monitor!M:M,JU$2)+COUNTIFS(Outbound_Monitor!H:H,"Fibex",Outbound_Monitor!M:M,JU$2)</f>
        <v>0</v>
      </c>
      <c r="JV126" s="36">
        <f>COUNTIFS(Outbound_Monitor!H:H,"Presize",Outbound_Monitor!M:M,JV$2)+COUNTIFS(Outbound_Monitor!H:H,"Fibex",Outbound_Monitor!M:M,JV$2)</f>
        <v>0</v>
      </c>
      <c r="JW126" s="36">
        <f>COUNTIFS(Outbound_Monitor!H:H,"Presize",Outbound_Monitor!M:M,JW$2)+COUNTIFS(Outbound_Monitor!H:H,"Fibex",Outbound_Monitor!M:M,JW$2)</f>
        <v>0</v>
      </c>
      <c r="JX126" s="31"/>
      <c r="JY126" s="31"/>
      <c r="JZ126" s="36">
        <f>COUNTIFS(Outbound_Monitor!H:H,"Presize",Outbound_Monitor!M:M,JZ$2)+COUNTIFS(Outbound_Monitor!H:H,"Fibex",Outbound_Monitor!M:M,JZ$2)</f>
        <v>0</v>
      </c>
      <c r="KA126" s="36">
        <f>COUNTIFS(Outbound_Monitor!H:H,"Presize",Outbound_Monitor!M:M,KA$2)+COUNTIFS(Outbound_Monitor!H:H,"Fibex",Outbound_Monitor!M:M,KA$2)</f>
        <v>0</v>
      </c>
      <c r="KB126" s="36">
        <f>COUNTIFS(Outbound_Monitor!H:H,"Presize",Outbound_Monitor!M:M,KB$2)+COUNTIFS(Outbound_Monitor!H:H,"Fibex",Outbound_Monitor!M:M,KB$2)</f>
        <v>0</v>
      </c>
      <c r="KC126" s="36">
        <f>COUNTIFS(Outbound_Monitor!H:H,"Presize",Outbound_Monitor!M:M,KC$2)+COUNTIFS(Outbound_Monitor!H:H,"Fibex",Outbound_Monitor!M:M,KC$2)</f>
        <v>0</v>
      </c>
      <c r="KD126" s="36">
        <f>COUNTIFS(Outbound_Monitor!H:H,"Presize",Outbound_Monitor!M:M,KD$2)+COUNTIFS(Outbound_Monitor!H:H,"Fibex",Outbound_Monitor!M:M,KD$2)</f>
        <v>0</v>
      </c>
      <c r="KE126" s="31"/>
      <c r="KF126" s="31"/>
      <c r="KG126" s="36">
        <f>COUNTIFS(Outbound_Monitor!H:H,"Presize",Outbound_Monitor!M:M,KG$2)+COUNTIFS(Outbound_Monitor!H:H,"Fibex",Outbound_Monitor!M:M,KG$2)</f>
        <v>0</v>
      </c>
      <c r="KH126" s="36">
        <f>COUNTIFS(Outbound_Monitor!H:H,"Presize",Outbound_Monitor!M:M,KH$2)+COUNTIFS(Outbound_Monitor!H:H,"Fibex",Outbound_Monitor!M:M,KH$2)</f>
        <v>0</v>
      </c>
      <c r="KI126" s="36">
        <f>COUNTIFS(Outbound_Monitor!H:H,"Presize",Outbound_Monitor!M:M,KI$2)+COUNTIFS(Outbound_Monitor!H:H,"Fibex",Outbound_Monitor!M:M,KI$2)</f>
        <v>0</v>
      </c>
      <c r="KJ126" s="36">
        <f>COUNTIFS(Outbound_Monitor!H:H,"Presize",Outbound_Monitor!M:M,KJ$2)+COUNTIFS(Outbound_Monitor!H:H,"Fibex",Outbound_Monitor!M:M,KJ$2)</f>
        <v>0</v>
      </c>
      <c r="KK126" s="36">
        <f>COUNTIFS(Outbound_Monitor!H:H,"Presize",Outbound_Monitor!M:M,KK$2)+COUNTIFS(Outbound_Monitor!H:H,"Fibex",Outbound_Monitor!M:M,KK$2)</f>
        <v>0</v>
      </c>
      <c r="KL126" s="31"/>
      <c r="KM126" s="31"/>
      <c r="KN126" s="36">
        <f>COUNTIFS(Outbound_Monitor!H:H,"Presize",Outbound_Monitor!M:M,KN$2)+COUNTIFS(Outbound_Monitor!H:H,"Fibex",Outbound_Monitor!M:M,KN$2)</f>
        <v>0</v>
      </c>
      <c r="KO126" s="36">
        <f>COUNTIFS(Outbound_Monitor!H:H,"Presize",Outbound_Monitor!M:M,KO$2)+COUNTIFS(Outbound_Monitor!H:H,"Fibex",Outbound_Monitor!M:M,KO$2)</f>
        <v>0</v>
      </c>
      <c r="KP126" s="36">
        <f>COUNTIFS(Outbound_Monitor!H:H,"Presize",Outbound_Monitor!M:M,KP$2)+COUNTIFS(Outbound_Monitor!H:H,"Fibex",Outbound_Monitor!M:M,KP$2)</f>
        <v>0</v>
      </c>
      <c r="KQ126" s="36">
        <f>COUNTIFS(Outbound_Monitor!H:H,"Presize",Outbound_Monitor!M:M,KQ$2)+COUNTIFS(Outbound_Monitor!H:H,"Fibex",Outbound_Monitor!M:M,KQ$2)</f>
        <v>0</v>
      </c>
      <c r="KR126" s="36">
        <f>COUNTIFS(Outbound_Monitor!H:H,"Presize",Outbound_Monitor!M:M,KR$2)+COUNTIFS(Outbound_Monitor!H:H,"Fibex",Outbound_Monitor!M:M,KR$2)</f>
        <v>0</v>
      </c>
      <c r="KS126" s="31"/>
      <c r="KT126" s="31"/>
      <c r="KU126" s="36">
        <f>COUNTIFS(Outbound_Monitor!H:H,"Presize",Outbound_Monitor!M:M,KU$2)+COUNTIFS(Outbound_Monitor!H:H,"Fibex",Outbound_Monitor!M:M,KU$2)</f>
        <v>0</v>
      </c>
      <c r="KV126" s="36">
        <f>COUNTIFS(Outbound_Monitor!H:H,"Presize",Outbound_Monitor!M:M,KV$2)+COUNTIFS(Outbound_Monitor!H:H,"Fibex",Outbound_Monitor!M:M,KV$2)</f>
        <v>0</v>
      </c>
      <c r="KW126" s="36">
        <f>COUNTIFS(Outbound_Monitor!H:H,"Presize",Outbound_Monitor!M:M,KW$2)+COUNTIFS(Outbound_Monitor!H:H,"Fibex",Outbound_Monitor!M:M,KW$2)</f>
        <v>0</v>
      </c>
      <c r="KX126" s="36">
        <f>COUNTIFS(Outbound_Monitor!H:H,"Presize",Outbound_Monitor!M:M,KX$2)+COUNTIFS(Outbound_Monitor!H:H,"Fibex",Outbound_Monitor!M:M,KX$2)</f>
        <v>0</v>
      </c>
      <c r="KY126" s="36">
        <f>COUNTIFS(Outbound_Monitor!H:H,"Presize",Outbound_Monitor!M:M,KY$2)+COUNTIFS(Outbound_Monitor!H:H,"Fibex",Outbound_Monitor!M:M,KY$2)</f>
        <v>0</v>
      </c>
      <c r="KZ126" s="31"/>
      <c r="LA126" s="31"/>
      <c r="LB126" s="36">
        <f>COUNTIFS(Outbound_Monitor!H:H,"Presize",Outbound_Monitor!M:M,LB$2)+COUNTIFS(Outbound_Monitor!H:H,"Fibex",Outbound_Monitor!M:M,LB$2)</f>
        <v>0</v>
      </c>
      <c r="LC126" s="36">
        <f>COUNTIFS(Outbound_Monitor!H:H,"Presize",Outbound_Monitor!M:M,LC$2)+COUNTIFS(Outbound_Monitor!H:H,"Fibex",Outbound_Monitor!M:M,LC$2)</f>
        <v>0</v>
      </c>
      <c r="LD126" s="36">
        <f>COUNTIFS(Outbound_Monitor!H:H,"Presize",Outbound_Monitor!M:M,LD$2)+COUNTIFS(Outbound_Monitor!H:H,"Fibex",Outbound_Monitor!M:M,LD$2)</f>
        <v>0</v>
      </c>
      <c r="LE126" s="36">
        <f>COUNTIFS(Outbound_Monitor!H:H,"Presize",Outbound_Monitor!M:M,LE$2)+COUNTIFS(Outbound_Monitor!H:H,"Fibex",Outbound_Monitor!M:M,LE$2)</f>
        <v>0</v>
      </c>
      <c r="LF126" s="36">
        <f>COUNTIFS(Outbound_Monitor!H:H,"Presize",Outbound_Monitor!M:M,LF$2)+COUNTIFS(Outbound_Monitor!H:H,"Fibex",Outbound_Monitor!M:M,LF$2)</f>
        <v>0</v>
      </c>
      <c r="LG126" s="31"/>
      <c r="LH126" s="31"/>
      <c r="LI126" s="36">
        <f>COUNTIFS(Outbound_Monitor!H:H,"Presize",Outbound_Monitor!M:M,LI$2)+COUNTIFS(Outbound_Monitor!H:H,"Fibex",Outbound_Monitor!M:M,LI$2)</f>
        <v>0</v>
      </c>
      <c r="LJ126" s="36">
        <f>COUNTIFS(Outbound_Monitor!H:H,"Presize",Outbound_Monitor!M:M,LJ$2)+COUNTIFS(Outbound_Monitor!H:H,"Fibex",Outbound_Monitor!M:M,LJ$2)</f>
        <v>0</v>
      </c>
      <c r="LK126" s="36">
        <f>COUNTIFS(Outbound_Monitor!H:H,"Presize",Outbound_Monitor!M:M,LK$2)+COUNTIFS(Outbound_Monitor!H:H,"Fibex",Outbound_Monitor!M:M,LK$2)</f>
        <v>0</v>
      </c>
      <c r="LL126" s="36">
        <f>COUNTIFS(Outbound_Monitor!H:H,"Presize",Outbound_Monitor!M:M,LL$2)+COUNTIFS(Outbound_Monitor!H:H,"Fibex",Outbound_Monitor!M:M,LL$2)</f>
        <v>0</v>
      </c>
      <c r="LM126" s="36">
        <f>COUNTIFS(Outbound_Monitor!H:H,"Presize",Outbound_Monitor!M:M,LM$2)+COUNTIFS(Outbound_Monitor!H:H,"Fibex",Outbound_Monitor!M:M,LM$2)</f>
        <v>0</v>
      </c>
      <c r="LN126" s="31"/>
      <c r="LO126" s="31"/>
      <c r="LP126" s="36">
        <f>COUNTIFS(Outbound_Monitor!H:H,"Presize",Outbound_Monitor!M:M,LP$2)+COUNTIFS(Outbound_Monitor!H:H,"Fibex",Outbound_Monitor!M:M,LP$2)</f>
        <v>0</v>
      </c>
      <c r="LQ126" s="36">
        <f>COUNTIFS(Outbound_Monitor!H:H,"Presize",Outbound_Monitor!M:M,LQ$2)+COUNTIFS(Outbound_Monitor!H:H,"Fibex",Outbound_Monitor!M:M,LQ$2)</f>
        <v>0</v>
      </c>
      <c r="LR126" s="36">
        <f>COUNTIFS(Outbound_Monitor!H:H,"Presize",Outbound_Monitor!M:M,LR$2)+COUNTIFS(Outbound_Monitor!H:H,"Fibex",Outbound_Monitor!M:M,LR$2)</f>
        <v>0</v>
      </c>
      <c r="LS126" s="36">
        <f>COUNTIFS(Outbound_Monitor!H:H,"Presize",Outbound_Monitor!M:M,LS$2)+COUNTIFS(Outbound_Monitor!H:H,"Fibex",Outbound_Monitor!M:M,LS$2)</f>
        <v>0</v>
      </c>
      <c r="LT126" s="36">
        <f>COUNTIFS(Outbound_Monitor!H:H,"Presize",Outbound_Monitor!M:M,LT$2)+COUNTIFS(Outbound_Monitor!H:H,"Fibex",Outbound_Monitor!M:M,LT$2)</f>
        <v>0</v>
      </c>
      <c r="LU126" s="31"/>
      <c r="LV126" s="31"/>
      <c r="LW126" s="36">
        <f>COUNTIFS(Outbound_Monitor!H:H,"Presize",Outbound_Monitor!M:M,LW$2)+COUNTIFS(Outbound_Monitor!H:H,"Fibex",Outbound_Monitor!M:M,LW$2)</f>
        <v>0</v>
      </c>
      <c r="LX126" s="36">
        <f>COUNTIFS(Outbound_Monitor!H:H,"Presize",Outbound_Monitor!M:M,LX$2)+COUNTIFS(Outbound_Monitor!H:H,"Fibex",Outbound_Monitor!M:M,LX$2)</f>
        <v>0</v>
      </c>
      <c r="LY126" s="36">
        <f>COUNTIFS(Outbound_Monitor!H:H,"Presize",Outbound_Monitor!M:M,LY$2)+COUNTIFS(Outbound_Monitor!H:H,"Fibex",Outbound_Monitor!M:M,LY$2)</f>
        <v>0</v>
      </c>
      <c r="LZ126" s="36">
        <f>COUNTIFS(Outbound_Monitor!H:H,"Presize",Outbound_Monitor!M:M,LZ$2)+COUNTIFS(Outbound_Monitor!H:H,"Fibex",Outbound_Monitor!M:M,LZ$2)</f>
        <v>0</v>
      </c>
      <c r="MA126" s="36">
        <f>COUNTIFS(Outbound_Monitor!H:H,"Presize",Outbound_Monitor!M:M,MA$2)+COUNTIFS(Outbound_Monitor!H:H,"Fibex",Outbound_Monitor!M:M,MA$2)</f>
        <v>0</v>
      </c>
      <c r="MB126" s="31"/>
      <c r="MC126" s="31"/>
      <c r="MD126" s="36">
        <f>COUNTIFS(Outbound_Monitor!H:H,"Presize",Outbound_Monitor!M:M,MD$2)+COUNTIFS(Outbound_Monitor!H:H,"Fibex",Outbound_Monitor!M:M,MD$2)</f>
        <v>0</v>
      </c>
      <c r="ME126" s="36">
        <f>COUNTIFS(Outbound_Monitor!H:H,"Presize",Outbound_Monitor!M:M,ME$2)+COUNTIFS(Outbound_Monitor!H:H,"Fibex",Outbound_Monitor!M:M,ME$2)</f>
        <v>0</v>
      </c>
      <c r="MF126" s="36">
        <f>COUNTIFS(Outbound_Monitor!H:H,"Presize",Outbound_Monitor!M:M,MF$2)+COUNTIFS(Outbound_Monitor!H:H,"Fibex",Outbound_Monitor!M:M,MF$2)</f>
        <v>0</v>
      </c>
      <c r="MG126" s="36">
        <f>COUNTIFS(Outbound_Monitor!H:H,"Presize",Outbound_Monitor!M:M,MG$2)+COUNTIFS(Outbound_Monitor!H:H,"Fibex",Outbound_Monitor!M:M,MG$2)</f>
        <v>0</v>
      </c>
      <c r="MH126" s="36">
        <f>COUNTIFS(Outbound_Monitor!H:H,"Presize",Outbound_Monitor!M:M,MH$2)+COUNTIFS(Outbound_Monitor!H:H,"Fibex",Outbound_Monitor!M:M,MH$2)</f>
        <v>0</v>
      </c>
      <c r="MI126" s="31"/>
      <c r="MJ126" s="31"/>
      <c r="MK126" s="36">
        <f>COUNTIFS(Outbound_Monitor!H:H,"Presize",Outbound_Monitor!M:M,MK$2)+COUNTIFS(Outbound_Monitor!H:H,"Fibex",Outbound_Monitor!M:M,MK$2)</f>
        <v>0</v>
      </c>
      <c r="ML126" s="36">
        <f>COUNTIFS(Outbound_Monitor!H:H,"Presize",Outbound_Monitor!M:M,ML$2)+COUNTIFS(Outbound_Monitor!H:H,"Fibex",Outbound_Monitor!M:M,ML$2)</f>
        <v>0</v>
      </c>
      <c r="MM126" s="36">
        <f>COUNTIFS(Outbound_Monitor!H:H,"Presize",Outbound_Monitor!M:M,MM$2)+COUNTIFS(Outbound_Monitor!H:H,"Fibex",Outbound_Monitor!M:M,MM$2)</f>
        <v>0</v>
      </c>
      <c r="MN126" s="36">
        <f>COUNTIFS(Outbound_Monitor!H:H,"Presize",Outbound_Monitor!M:M,MN$2)+COUNTIFS(Outbound_Monitor!H:H,"Fibex",Outbound_Monitor!M:M,MN$2)</f>
        <v>0</v>
      </c>
      <c r="MO126" s="36">
        <f>COUNTIFS(Outbound_Monitor!H:H,"Presize",Outbound_Monitor!M:M,MO$2)+COUNTIFS(Outbound_Monitor!H:H,"Fibex",Outbound_Monitor!M:M,MO$2)</f>
        <v>0</v>
      </c>
      <c r="MP126" s="31"/>
      <c r="MQ126" s="31"/>
      <c r="MR126" s="36">
        <f>COUNTIFS(Outbound_Monitor!H:H,"Presize",Outbound_Monitor!M:M,MR$2)+COUNTIFS(Outbound_Monitor!H:H,"Fibex",Outbound_Monitor!M:M,MR$2)</f>
        <v>0</v>
      </c>
      <c r="MS126" s="36">
        <f>COUNTIFS(Outbound_Monitor!H:H,"Presize",Outbound_Monitor!M:M,MS$2)+COUNTIFS(Outbound_Monitor!H:H,"Fibex",Outbound_Monitor!M:M,MS$2)</f>
        <v>0</v>
      </c>
      <c r="MT126" s="36">
        <f>COUNTIFS(Outbound_Monitor!H:H,"Presize",Outbound_Monitor!M:M,MT$2)+COUNTIFS(Outbound_Monitor!H:H,"Fibex",Outbound_Monitor!M:M,MT$2)</f>
        <v>0</v>
      </c>
      <c r="MU126" s="36">
        <f>COUNTIFS(Outbound_Monitor!H:H,"Presize",Outbound_Monitor!M:M,MU$2)+COUNTIFS(Outbound_Monitor!H:H,"Fibex",Outbound_Monitor!M:M,MU$2)</f>
        <v>0</v>
      </c>
      <c r="MV126" s="36">
        <f>COUNTIFS(Outbound_Monitor!H:H,"Presize",Outbound_Monitor!M:M,MV$2)+COUNTIFS(Outbound_Monitor!H:H,"Fibex",Outbound_Monitor!M:M,MV$2)</f>
        <v>0</v>
      </c>
      <c r="MW126" s="31"/>
      <c r="MX126" s="31"/>
      <c r="MY126" s="36">
        <f>COUNTIFS(Outbound_Monitor!H:H,"Presize",Outbound_Monitor!M:M,MY$2)+COUNTIFS(Outbound_Monitor!H:H,"Fibex",Outbound_Monitor!M:M,MY$2)</f>
        <v>0</v>
      </c>
      <c r="MZ126" s="36">
        <f>COUNTIFS(Outbound_Monitor!H:H,"Presize",Outbound_Monitor!M:M,MZ$2)+COUNTIFS(Outbound_Monitor!H:H,"Fibex",Outbound_Monitor!M:M,MZ$2)</f>
        <v>0</v>
      </c>
      <c r="NA126" s="36">
        <f>COUNTIFS(Outbound_Monitor!H:H,"Presize",Outbound_Monitor!M:M,NA$2)+COUNTIFS(Outbound_Monitor!H:H,"Fibex",Outbound_Monitor!M:M,NA$2)</f>
        <v>0</v>
      </c>
      <c r="NB126" s="36">
        <f>COUNTIFS(Outbound_Monitor!H:H,"Presize",Outbound_Monitor!M:M,NB$2)+COUNTIFS(Outbound_Monitor!H:H,"Fibex",Outbound_Monitor!M:M,NB$2)</f>
        <v>0</v>
      </c>
      <c r="NC126" s="36">
        <f>COUNTIFS(Outbound_Monitor!H:H,"Presize",Outbound_Monitor!M:M,NC$2)+COUNTIFS(Outbound_Monitor!H:H,"Fibex",Outbound_Monitor!M:M,NC$2)</f>
        <v>0</v>
      </c>
      <c r="ND126" s="31"/>
      <c r="NE126" s="31"/>
      <c r="NF126" s="16" t="s">
        <v>759</v>
      </c>
    </row>
    <row r="127" spans="1:370" s="109" customFormat="1" ht="15.75" x14ac:dyDescent="0.25">
      <c r="A127" s="100" t="s">
        <v>925</v>
      </c>
      <c r="B127" s="23" t="s">
        <v>847</v>
      </c>
      <c r="C127" s="34"/>
      <c r="D127" s="35" t="s">
        <v>844</v>
      </c>
      <c r="E127" s="56">
        <f>MAX(G127:NC127)</f>
        <v>1</v>
      </c>
      <c r="F127" s="36">
        <f>COUNTIFS(Outbound_Monitor!H:H,"Presize",Outbound_Monitor!S:S,F$2)+COUNTIFS(Outbound_Monitor!H:H,"Fibex",Outbound_Monitor!S:S,F$2)</f>
        <v>0</v>
      </c>
      <c r="G127" s="36">
        <f>COUNTIFS(Outbound_Monitor!H:H,"Presize",Outbound_Monitor!S:S,G$2)+COUNTIFS(Outbound_Monitor!H:H,"Fibex",Outbound_Monitor!S:S,G$2)</f>
        <v>0</v>
      </c>
      <c r="H127" s="36">
        <f>COUNTIFS(Outbound_Monitor!H:H,"Presize",Outbound_Monitor!S:S,H$2)+COUNTIFS(Outbound_Monitor!H:H,"Fibex",Outbound_Monitor!S:S,H$2)</f>
        <v>0</v>
      </c>
      <c r="I127" s="36">
        <f>COUNTIFS(Outbound_Monitor!H:H,"Presize",Outbound_Monitor!S:S,I$2)+COUNTIFS(Outbound_Monitor!H:H,"Fibex",Outbound_Monitor!S:S,I$2)</f>
        <v>0</v>
      </c>
      <c r="J127" s="31"/>
      <c r="K127" s="31"/>
      <c r="L127" s="31"/>
      <c r="M127" s="36">
        <f>COUNTIFS(Outbound_Monitor!H:H,"Presize",Outbound_Monitor!S:S,M$2)+COUNTIFS(Outbound_Monitor!H:H,"Fibex",Outbound_Monitor!S:S,M$2)</f>
        <v>0</v>
      </c>
      <c r="N127" s="36">
        <f>COUNTIFS(Outbound_Monitor!H:H,"Presize",Outbound_Monitor!S:S,N$2)+COUNTIFS(Outbound_Monitor!H:H,"Fibex",Outbound_Monitor!S:S,N$2)</f>
        <v>0</v>
      </c>
      <c r="O127" s="36">
        <f>COUNTIFS(Outbound_Monitor!H:H,"Presize",Outbound_Monitor!S:S,O$2)+COUNTIFS(Outbound_Monitor!H:H,"Fibex",Outbound_Monitor!S:S,O$2)</f>
        <v>0</v>
      </c>
      <c r="P127" s="36">
        <f>COUNTIFS(Outbound_Monitor!H:H,"Presize",Outbound_Monitor!S:S,P$2)+COUNTIFS(Outbound_Monitor!H:H,"Fibex",Outbound_Monitor!S:S,P$2)</f>
        <v>0</v>
      </c>
      <c r="Q127" s="36">
        <f>COUNTIFS(Outbound_Monitor!H:H,"Presize",Outbound_Monitor!S:S,Q$2)+COUNTIFS(Outbound_Monitor!H:H,"Fibex",Outbound_Monitor!S:S,Q$2)</f>
        <v>0</v>
      </c>
      <c r="R127" s="31"/>
      <c r="S127" s="31"/>
      <c r="T127" s="36">
        <f>COUNTIFS(Outbound_Monitor!H:H,"Presize",Outbound_Monitor!S:S,T$2)+COUNTIFS(Outbound_Monitor!H:H,"Fibex",Outbound_Monitor!S:S,T$2)</f>
        <v>0</v>
      </c>
      <c r="U127" s="36">
        <f>COUNTIFS(Outbound_Monitor!H:H,"Presize",Outbound_Monitor!S:S,U$2)+COUNTIFS(Outbound_Monitor!H:H,"Fibex",Outbound_Monitor!S:S,U$2)</f>
        <v>0</v>
      </c>
      <c r="V127" s="36">
        <f>COUNTIFS(Outbound_Monitor!H:H,"Presize",Outbound_Monitor!S:S,V$2)+COUNTIFS(Outbound_Monitor!H:H,"Fibex",Outbound_Monitor!S:S,V$2)</f>
        <v>0</v>
      </c>
      <c r="W127" s="36">
        <f>COUNTIFS(Outbound_Monitor!H:H,"Presize",Outbound_Monitor!S:S,W$2)+COUNTIFS(Outbound_Monitor!H:H,"Fibex",Outbound_Monitor!S:S,W$2)</f>
        <v>0</v>
      </c>
      <c r="X127" s="36">
        <f>COUNTIFS(Outbound_Monitor!H:H,"Presize",Outbound_Monitor!S:S,X$2)+COUNTIFS(Outbound_Monitor!H:H,"Fibex",Outbound_Monitor!S:S,X$2)</f>
        <v>0</v>
      </c>
      <c r="Y127" s="31"/>
      <c r="Z127" s="31"/>
      <c r="AA127" s="36">
        <f>COUNTIFS(Outbound_Monitor!H:H,"Presize",Outbound_Monitor!S:S,AA$2)+COUNTIFS(Outbound_Monitor!H:H,"Fibex",Outbound_Monitor!S:S,AA$2)</f>
        <v>0</v>
      </c>
      <c r="AB127" s="36">
        <f>COUNTIFS(Outbound_Monitor!H:H,"Presize",Outbound_Monitor!S:S,AB$2)+COUNTIFS(Outbound_Monitor!H:H,"Fibex",Outbound_Monitor!S:S,AB$2)</f>
        <v>0</v>
      </c>
      <c r="AC127" s="36">
        <f>COUNTIFS(Outbound_Monitor!H:H,"Presize",Outbound_Monitor!S:S,AC$2)+COUNTIFS(Outbound_Monitor!H:H,"Fibex",Outbound_Monitor!S:S,AC$2)</f>
        <v>0</v>
      </c>
      <c r="AD127" s="36">
        <f>COUNTIFS(Outbound_Monitor!H:H,"Presize",Outbound_Monitor!S:S,AD$2)+COUNTIFS(Outbound_Monitor!H:H,"Fibex",Outbound_Monitor!S:S,AD$2)</f>
        <v>0</v>
      </c>
      <c r="AE127" s="36">
        <f>COUNTIFS(Outbound_Monitor!H:H,"Presize",Outbound_Monitor!S:S,AE$2)+COUNTIFS(Outbound_Monitor!H:H,"Fibex",Outbound_Monitor!S:S,AE$2)</f>
        <v>0</v>
      </c>
      <c r="AF127" s="31"/>
      <c r="AG127" s="31"/>
      <c r="AH127" s="36">
        <f>COUNTIFS(Outbound_Monitor!H:H,"Presize",Outbound_Monitor!S:S,AH$2)+COUNTIFS(Outbound_Monitor!H:H,"Fibex",Outbound_Monitor!S:S,AH$2)</f>
        <v>0</v>
      </c>
      <c r="AI127" s="36">
        <f>COUNTIFS(Outbound_Monitor!H:H,"Presize",Outbound_Monitor!S:S,AI$2)+COUNTIFS(Outbound_Monitor!H:H,"Fibex",Outbound_Monitor!S:S,AI$2)</f>
        <v>0</v>
      </c>
      <c r="AJ127" s="36">
        <f>COUNTIFS(Outbound_Monitor!H:H,"Presize",Outbound_Monitor!S:S,AJ$2)+COUNTIFS(Outbound_Monitor!H:H,"Fibex",Outbound_Monitor!S:S,AJ$2)</f>
        <v>0</v>
      </c>
      <c r="AK127" s="36">
        <f>COUNTIFS(Outbound_Monitor!H:H,"Presize",Outbound_Monitor!S:S,AK$2)+COUNTIFS(Outbound_Monitor!H:H,"Fibex",Outbound_Monitor!S:S,AK$2)</f>
        <v>0</v>
      </c>
      <c r="AL127" s="36">
        <f>COUNTIFS(Outbound_Monitor!H:H,"Presize",Outbound_Monitor!S:S,AL$2)+COUNTIFS(Outbound_Monitor!H:H,"Fibex",Outbound_Monitor!S:S,AL$2)</f>
        <v>0</v>
      </c>
      <c r="AM127" s="31"/>
      <c r="AN127" s="31"/>
      <c r="AO127" s="36">
        <f>COUNTIFS(Outbound_Monitor!H:H,"Presize",Outbound_Monitor!S:S,AO$2)+COUNTIFS(Outbound_Monitor!H:H,"Fibex",Outbound_Monitor!S:S,AO$2)</f>
        <v>0</v>
      </c>
      <c r="AP127" s="36">
        <f>COUNTIFS(Outbound_Monitor!H:H,"Presize",Outbound_Monitor!S:S,AP$2)+COUNTIFS(Outbound_Monitor!H:H,"Fibex",Outbound_Monitor!S:S,AP$2)</f>
        <v>0</v>
      </c>
      <c r="AQ127" s="36">
        <f>COUNTIFS(Outbound_Monitor!H:H,"Presize",Outbound_Monitor!S:S,AQ$2)+COUNTIFS(Outbound_Monitor!H:H,"Fibex",Outbound_Monitor!S:S,AQ$2)</f>
        <v>0</v>
      </c>
      <c r="AR127" s="36">
        <f>COUNTIFS(Outbound_Monitor!H:H,"Presize",Outbound_Monitor!S:S,AR$2)+COUNTIFS(Outbound_Monitor!H:H,"Fibex",Outbound_Monitor!S:S,AR$2)</f>
        <v>0</v>
      </c>
      <c r="AS127" s="36">
        <f>COUNTIFS(Outbound_Monitor!H:H,"Presize",Outbound_Monitor!S:S,AS$2)+COUNTIFS(Outbound_Monitor!H:H,"Fibex",Outbound_Monitor!S:S,AS$2)</f>
        <v>0</v>
      </c>
      <c r="AT127" s="31"/>
      <c r="AU127" s="31"/>
      <c r="AV127" s="36">
        <f>COUNTIFS(Outbound_Monitor!H:H,"Presize",Outbound_Monitor!S:S,AV$2)+COUNTIFS(Outbound_Monitor!H:H,"Fibex",Outbound_Monitor!S:S,AV$2)</f>
        <v>0</v>
      </c>
      <c r="AW127" s="36">
        <f>COUNTIFS(Outbound_Monitor!H:H,"Presize",Outbound_Monitor!S:S,AW$2)+COUNTIFS(Outbound_Monitor!H:H,"Fibex",Outbound_Monitor!S:S,AW$2)</f>
        <v>0</v>
      </c>
      <c r="AX127" s="36">
        <f>COUNTIFS(Outbound_Monitor!H:H,"Presize",Outbound_Monitor!S:S,AX$2)+COUNTIFS(Outbound_Monitor!H:H,"Fibex",Outbound_Monitor!S:S,AX$2)</f>
        <v>0</v>
      </c>
      <c r="AY127" s="36">
        <f>COUNTIFS(Outbound_Monitor!H:H,"Presize",Outbound_Monitor!S:S,AY$2)+COUNTIFS(Outbound_Monitor!H:H,"Fibex",Outbound_Monitor!S:S,AY$2)</f>
        <v>0</v>
      </c>
      <c r="AZ127" s="36">
        <f>COUNTIFS(Outbound_Monitor!H:H,"Presize",Outbound_Monitor!S:S,AZ$2)+COUNTIFS(Outbound_Monitor!H:H,"Fibex",Outbound_Monitor!S:S,AZ$2)</f>
        <v>0</v>
      </c>
      <c r="BA127" s="31"/>
      <c r="BB127" s="31"/>
      <c r="BC127" s="36">
        <f>COUNTIFS(Outbound_Monitor!H:H,"Presize",Outbound_Monitor!S:S,BC$2)+COUNTIFS(Outbound_Monitor!H:H,"Fibex",Outbound_Monitor!S:S,BC$2)</f>
        <v>0</v>
      </c>
      <c r="BD127" s="36">
        <f>COUNTIFS(Outbound_Monitor!H:H,"Presize",Outbound_Monitor!S:S,BD$2)+COUNTIFS(Outbound_Monitor!H:H,"Fibex",Outbound_Monitor!S:S,BD$2)</f>
        <v>0</v>
      </c>
      <c r="BE127" s="36">
        <f>COUNTIFS(Outbound_Monitor!H:H,"Presize",Outbound_Monitor!S:S,BE$2)+COUNTIFS(Outbound_Monitor!H:H,"Fibex",Outbound_Monitor!S:S,BE$2)</f>
        <v>0</v>
      </c>
      <c r="BF127" s="36">
        <f>COUNTIFS(Outbound_Monitor!H:H,"Presize",Outbound_Monitor!S:S,BF$2)+COUNTIFS(Outbound_Monitor!H:H,"Fibex",Outbound_Monitor!S:S,BF$2)</f>
        <v>0</v>
      </c>
      <c r="BG127" s="36">
        <f>COUNTIFS(Outbound_Monitor!H:H,"Presize",Outbound_Monitor!S:S,BG$2)+COUNTIFS(Outbound_Monitor!H:H,"Fibex",Outbound_Monitor!S:S,BG$2)</f>
        <v>0</v>
      </c>
      <c r="BH127" s="31"/>
      <c r="BI127" s="31"/>
      <c r="BJ127" s="36">
        <f>COUNTIFS(Outbound_Monitor!H:H,"Presize",Outbound_Monitor!S:S,BJ$2)+COUNTIFS(Outbound_Monitor!H:H,"Fibex",Outbound_Monitor!S:S,BJ$2)</f>
        <v>0</v>
      </c>
      <c r="BK127" s="36">
        <f>COUNTIFS(Outbound_Monitor!H:H,"Presize",Outbound_Monitor!S:S,BK$2)+COUNTIFS(Outbound_Monitor!H:H,"Fibex",Outbound_Monitor!S:S,BK$2)</f>
        <v>0</v>
      </c>
      <c r="BL127" s="36">
        <f>COUNTIFS(Outbound_Monitor!H:H,"Presize",Outbound_Monitor!S:S,BL$2)+COUNTIFS(Outbound_Monitor!H:H,"Fibex",Outbound_Monitor!S:S,BL$2)</f>
        <v>0</v>
      </c>
      <c r="BM127" s="36">
        <f>COUNTIFS(Outbound_Monitor!H:H,"Presize",Outbound_Monitor!S:S,BM$2)+COUNTIFS(Outbound_Monitor!H:H,"Fibex",Outbound_Monitor!S:S,BM$2)</f>
        <v>0</v>
      </c>
      <c r="BN127" s="36">
        <f>COUNTIFS(Outbound_Monitor!H:H,"Presize",Outbound_Monitor!S:S,BN$2)+COUNTIFS(Outbound_Monitor!H:H,"Fibex",Outbound_Monitor!S:S,BN$2)</f>
        <v>0</v>
      </c>
      <c r="BO127" s="31"/>
      <c r="BP127" s="31"/>
      <c r="BQ127" s="36">
        <f>COUNTIFS(Outbound_Monitor!H:H,"Presize",Outbound_Monitor!S:S,BQ$2)+COUNTIFS(Outbound_Monitor!H:H,"Fibex",Outbound_Monitor!S:S,BQ$2)</f>
        <v>0</v>
      </c>
      <c r="BR127" s="36">
        <f>COUNTIFS(Outbound_Monitor!H:H,"Presize",Outbound_Monitor!S:S,BR$2)+COUNTIFS(Outbound_Monitor!H:H,"Fibex",Outbound_Monitor!S:S,BR$2)</f>
        <v>0</v>
      </c>
      <c r="BS127" s="36">
        <f>COUNTIFS(Outbound_Monitor!H:H,"Presize",Outbound_Monitor!S:S,BS$2)+COUNTIFS(Outbound_Monitor!H:H,"Fibex",Outbound_Monitor!S:S,BS$2)</f>
        <v>0</v>
      </c>
      <c r="BT127" s="36">
        <f>COUNTIFS(Outbound_Monitor!H:H,"Presize",Outbound_Monitor!S:S,BT$2)+COUNTIFS(Outbound_Monitor!H:H,"Fibex",Outbound_Monitor!S:S,BT$2)</f>
        <v>0</v>
      </c>
      <c r="BU127" s="36">
        <f>COUNTIFS(Outbound_Monitor!H:H,"Presize",Outbound_Monitor!S:S,BU$2)+COUNTIFS(Outbound_Monitor!H:H,"Fibex",Outbound_Monitor!S:S,BU$2)</f>
        <v>0</v>
      </c>
      <c r="BV127" s="31"/>
      <c r="BW127" s="31"/>
      <c r="BX127" s="36">
        <f>COUNTIFS(Outbound_Monitor!H:H,"Presize",Outbound_Monitor!S:S,BX$2)+COUNTIFS(Outbound_Monitor!H:H,"Fibex",Outbound_Monitor!S:S,BX$2)</f>
        <v>0</v>
      </c>
      <c r="BY127" s="36">
        <f>COUNTIFS(Outbound_Monitor!H:H,"Presize",Outbound_Monitor!S:S,BY$2)+COUNTIFS(Outbound_Monitor!H:H,"Fibex",Outbound_Monitor!S:S,BY$2)</f>
        <v>0</v>
      </c>
      <c r="BZ127" s="36">
        <f>COUNTIFS(Outbound_Monitor!H:H,"Presize",Outbound_Monitor!S:S,BZ$2)+COUNTIFS(Outbound_Monitor!H:H,"Fibex",Outbound_Monitor!S:S,BZ$2)</f>
        <v>0</v>
      </c>
      <c r="CA127" s="36">
        <f>COUNTIFS(Outbound_Monitor!H:H,"Presize",Outbound_Monitor!S:S,CA$2)+COUNTIFS(Outbound_Monitor!H:H,"Fibex",Outbound_Monitor!S:S,CA$2)</f>
        <v>0</v>
      </c>
      <c r="CB127" s="36">
        <f>COUNTIFS(Outbound_Monitor!H:H,"Presize",Outbound_Monitor!S:S,CB$2)+COUNTIFS(Outbound_Monitor!H:H,"Fibex",Outbound_Monitor!S:S,CB$2)</f>
        <v>0</v>
      </c>
      <c r="CC127" s="31"/>
      <c r="CD127" s="31"/>
      <c r="CE127" s="36">
        <f>COUNTIFS(Outbound_Monitor!H:H,"Presize",Outbound_Monitor!S:S,CE$2)+COUNTIFS(Outbound_Monitor!H:H,"Fibex",Outbound_Monitor!S:S,CE$2)</f>
        <v>0</v>
      </c>
      <c r="CF127" s="36">
        <f>COUNTIFS(Outbound_Monitor!H:H,"Presize",Outbound_Monitor!S:S,CF$2)+COUNTIFS(Outbound_Monitor!H:H,"Fibex",Outbound_Monitor!S:S,CF$2)</f>
        <v>0</v>
      </c>
      <c r="CG127" s="36">
        <f>COUNTIFS(Outbound_Monitor!H:H,"Presize",Outbound_Monitor!S:S,CG$2)+COUNTIFS(Outbound_Monitor!H:H,"Fibex",Outbound_Monitor!S:S,CG$2)</f>
        <v>0</v>
      </c>
      <c r="CH127" s="36">
        <f>COUNTIFS(Outbound_Monitor!H:H,"Presize",Outbound_Monitor!S:S,CH$2)+COUNTIFS(Outbound_Monitor!H:H,"Fibex",Outbound_Monitor!S:S,CH$2)</f>
        <v>0</v>
      </c>
      <c r="CI127" s="36">
        <f>COUNTIFS(Outbound_Monitor!H:H,"Presize",Outbound_Monitor!S:S,CI$2)+COUNTIFS(Outbound_Monitor!H:H,"Fibex",Outbound_Monitor!S:S,CI$2)</f>
        <v>0</v>
      </c>
      <c r="CJ127" s="31"/>
      <c r="CK127" s="31"/>
      <c r="CL127" s="36">
        <f>COUNTIFS(Outbound_Monitor!H:H,"Presize",Outbound_Monitor!S:S,CL$2)+COUNTIFS(Outbound_Monitor!H:H,"Fibex",Outbound_Monitor!S:S,CL$2)</f>
        <v>0</v>
      </c>
      <c r="CM127" s="36">
        <f>COUNTIFS(Outbound_Monitor!H:H,"Presize",Outbound_Monitor!S:S,CM$2)+COUNTIFS(Outbound_Monitor!H:H,"Fibex",Outbound_Monitor!S:S,CM$2)</f>
        <v>0</v>
      </c>
      <c r="CN127" s="36">
        <f>COUNTIFS(Outbound_Monitor!H:H,"Presize",Outbound_Monitor!S:S,CN$2)+COUNTIFS(Outbound_Monitor!H:H,"Fibex",Outbound_Monitor!S:S,CN$2)</f>
        <v>0</v>
      </c>
      <c r="CO127" s="36">
        <f>COUNTIFS(Outbound_Monitor!H:H,"Presize",Outbound_Monitor!S:S,CO$2)+COUNTIFS(Outbound_Monitor!H:H,"Fibex",Outbound_Monitor!S:S,CO$2)</f>
        <v>0</v>
      </c>
      <c r="CP127" s="36">
        <f>COUNTIFS(Outbound_Monitor!H:H,"Presize",Outbound_Monitor!S:S,CP$2)+COUNTIFS(Outbound_Monitor!H:H,"Fibex",Outbound_Monitor!S:S,CP$2)</f>
        <v>0</v>
      </c>
      <c r="CQ127" s="31"/>
      <c r="CR127" s="31"/>
      <c r="CS127" s="36">
        <f>COUNTIFS(Outbound_Monitor!H:H,"Presize",Outbound_Monitor!S:S,CS$2)+COUNTIFS(Outbound_Monitor!H:H,"Fibex",Outbound_Monitor!S:S,CS$2)</f>
        <v>0</v>
      </c>
      <c r="CT127" s="36">
        <f>COUNTIFS(Outbound_Monitor!H:H,"Presize",Outbound_Monitor!S:S,CT$2)+COUNTIFS(Outbound_Monitor!H:H,"Fibex",Outbound_Monitor!S:S,CT$2)</f>
        <v>0</v>
      </c>
      <c r="CU127" s="36">
        <f>COUNTIFS(Outbound_Monitor!H:H,"Presize",Outbound_Monitor!S:S,CU$2)+COUNTIFS(Outbound_Monitor!H:H,"Fibex",Outbound_Monitor!S:S,CU$2)</f>
        <v>0</v>
      </c>
      <c r="CV127" s="36">
        <f>COUNTIFS(Outbound_Monitor!H:H,"Presize",Outbound_Monitor!S:S,CV$2)+COUNTIFS(Outbound_Monitor!H:H,"Fibex",Outbound_Monitor!S:S,CV$2)</f>
        <v>0</v>
      </c>
      <c r="CW127" s="36">
        <f>COUNTIFS(Outbound_Monitor!H:H,"Presize",Outbound_Monitor!S:S,CW$2)+COUNTIFS(Outbound_Monitor!H:H,"Fibex",Outbound_Monitor!S:S,CW$2)</f>
        <v>0</v>
      </c>
      <c r="CX127" s="31"/>
      <c r="CY127" s="31"/>
      <c r="CZ127" s="36">
        <f>COUNTIFS(Outbound_Monitor!H:H,"Presize",Outbound_Monitor!S:S,CZ$2)+COUNTIFS(Outbound_Monitor!H:H,"Fibex",Outbound_Monitor!S:S,CZ$2)</f>
        <v>0</v>
      </c>
      <c r="DA127" s="36">
        <f>COUNTIFS(Outbound_Monitor!H:H,"Presize",Outbound_Monitor!S:S,DA$2)+COUNTIFS(Outbound_Monitor!H:H,"Fibex",Outbound_Monitor!S:S,DA$2)</f>
        <v>0</v>
      </c>
      <c r="DB127" s="36">
        <f>COUNTIFS(Outbound_Monitor!H:H,"Presize",Outbound_Monitor!S:S,DB$2)+COUNTIFS(Outbound_Monitor!H:H,"Fibex",Outbound_Monitor!S:S,DB$2)</f>
        <v>0</v>
      </c>
      <c r="DC127" s="36">
        <f>COUNTIFS(Outbound_Monitor!H:H,"Presize",Outbound_Monitor!S:S,DC$2)+COUNTIFS(Outbound_Monitor!H:H,"Fibex",Outbound_Monitor!S:S,DC$2)</f>
        <v>0</v>
      </c>
      <c r="DD127" s="36">
        <f>COUNTIFS(Outbound_Monitor!H:H,"Presize",Outbound_Monitor!S:S,DD$2)+COUNTIFS(Outbound_Monitor!H:H,"Fibex",Outbound_Monitor!S:S,DD$2)</f>
        <v>0</v>
      </c>
      <c r="DE127" s="31"/>
      <c r="DF127" s="31"/>
      <c r="DG127" s="36">
        <f>COUNTIFS(Outbound_Monitor!H:H,"Presize",Outbound_Monitor!S:S,DG$2)+COUNTIFS(Outbound_Monitor!H:H,"Fibex",Outbound_Monitor!S:S,DG$2)</f>
        <v>0</v>
      </c>
      <c r="DH127" s="36">
        <f>COUNTIFS(Outbound_Monitor!H:H,"Presize",Outbound_Monitor!S:S,DH$2)+COUNTIFS(Outbound_Monitor!H:H,"Fibex",Outbound_Monitor!S:S,DH$2)</f>
        <v>0</v>
      </c>
      <c r="DI127" s="36">
        <f>COUNTIFS(Outbound_Monitor!H:H,"Presize",Outbound_Monitor!S:S,DI$2)+COUNTIFS(Outbound_Monitor!H:H,"Fibex",Outbound_Monitor!S:S,DI$2)</f>
        <v>0</v>
      </c>
      <c r="DJ127" s="36">
        <f>COUNTIFS(Outbound_Monitor!H:H,"Presize",Outbound_Monitor!S:S,DJ$2)+COUNTIFS(Outbound_Monitor!H:H,"Fibex",Outbound_Monitor!S:S,DJ$2)</f>
        <v>0</v>
      </c>
      <c r="DK127" s="36">
        <f>COUNTIFS(Outbound_Monitor!H:H,"Presize",Outbound_Monitor!S:S,DK$2)+COUNTIFS(Outbound_Monitor!H:H,"Fibex",Outbound_Monitor!S:S,DK$2)</f>
        <v>0</v>
      </c>
      <c r="DL127" s="31"/>
      <c r="DM127" s="31"/>
      <c r="DN127" s="36">
        <f>COUNTIFS(Outbound_Monitor!H:H,"Presize",Outbound_Monitor!S:S,DN$2)+COUNTIFS(Outbound_Monitor!H:H,"Fibex",Outbound_Monitor!S:S,DN$2)</f>
        <v>0</v>
      </c>
      <c r="DO127" s="36">
        <f>COUNTIFS(Outbound_Monitor!H:H,"Presize",Outbound_Monitor!S:S,DO$2)+COUNTIFS(Outbound_Monitor!H:H,"Fibex",Outbound_Monitor!S:S,DO$2)</f>
        <v>0</v>
      </c>
      <c r="DP127" s="36">
        <f>COUNTIFS(Outbound_Monitor!H:H,"Presize",Outbound_Monitor!S:S,DP$2)+COUNTIFS(Outbound_Monitor!H:H,"Fibex",Outbound_Monitor!S:S,DP$2)</f>
        <v>0</v>
      </c>
      <c r="DQ127" s="36">
        <f>COUNTIFS(Outbound_Monitor!H:H,"Presize",Outbound_Monitor!S:S,DQ$2)+COUNTIFS(Outbound_Monitor!H:H,"Fibex",Outbound_Monitor!S:S,DQ$2)</f>
        <v>0</v>
      </c>
      <c r="DR127" s="36">
        <f>COUNTIFS(Outbound_Monitor!H:H,"Presize",Outbound_Monitor!S:S,DR$2)+COUNTIFS(Outbound_Monitor!H:H,"Fibex",Outbound_Monitor!S:S,DR$2)</f>
        <v>0</v>
      </c>
      <c r="DS127" s="31"/>
      <c r="DT127" s="31"/>
      <c r="DU127" s="36">
        <f>COUNTIFS(Outbound_Monitor!H:H,"Presize",Outbound_Monitor!S:S,DU$2)+COUNTIFS(Outbound_Monitor!H:H,"Fibex",Outbound_Monitor!S:S,DU$2)</f>
        <v>0</v>
      </c>
      <c r="DV127" s="36">
        <f>COUNTIFS(Outbound_Monitor!H:H,"Presize",Outbound_Monitor!S:S,DV$2)+COUNTIFS(Outbound_Monitor!H:H,"Fibex",Outbound_Monitor!S:S,DV$2)</f>
        <v>0</v>
      </c>
      <c r="DW127" s="36">
        <f>COUNTIFS(Outbound_Monitor!H:H,"Presize",Outbound_Monitor!S:S,DW$2)+COUNTIFS(Outbound_Monitor!H:H,"Fibex",Outbound_Monitor!S:S,DW$2)</f>
        <v>0</v>
      </c>
      <c r="DX127" s="36">
        <f>COUNTIFS(Outbound_Monitor!H:H,"Presize",Outbound_Monitor!S:S,DX$2)+COUNTIFS(Outbound_Monitor!H:H,"Fibex",Outbound_Monitor!S:S,DX$2)</f>
        <v>0</v>
      </c>
      <c r="DY127" s="36">
        <f>COUNTIFS(Outbound_Monitor!H:H,"Presize",Outbound_Monitor!S:S,DY$2)+COUNTIFS(Outbound_Monitor!H:H,"Fibex",Outbound_Monitor!S:S,DY$2)</f>
        <v>0</v>
      </c>
      <c r="DZ127" s="31"/>
      <c r="EA127" s="31"/>
      <c r="EB127" s="36">
        <f>COUNTIFS(Outbound_Monitor!H:H,"Presize",Outbound_Monitor!S:S,EB$2)+COUNTIFS(Outbound_Monitor!H:H,"Fibex",Outbound_Monitor!S:S,EB$2)</f>
        <v>0</v>
      </c>
      <c r="EC127" s="36">
        <f>COUNTIFS(Outbound_Monitor!H:H,"Presize",Outbound_Monitor!S:S,EC$2)+COUNTIFS(Outbound_Monitor!H:H,"Fibex",Outbound_Monitor!S:S,EC$2)</f>
        <v>0</v>
      </c>
      <c r="ED127" s="36">
        <f>COUNTIFS(Outbound_Monitor!H:H,"Presize",Outbound_Monitor!S:S,ED$2)+COUNTIFS(Outbound_Monitor!H:H,"Fibex",Outbound_Monitor!S:S,ED$2)</f>
        <v>0</v>
      </c>
      <c r="EE127" s="36">
        <f>COUNTIFS(Outbound_Monitor!H:H,"Presize",Outbound_Monitor!S:S,EE$2)+COUNTIFS(Outbound_Monitor!H:H,"Fibex",Outbound_Monitor!S:S,EE$2)</f>
        <v>0</v>
      </c>
      <c r="EF127" s="36">
        <f>COUNTIFS(Outbound_Monitor!H:H,"Presize",Outbound_Monitor!S:S,EF$2)+COUNTIFS(Outbound_Monitor!H:H,"Fibex",Outbound_Monitor!S:S,EF$2)</f>
        <v>0</v>
      </c>
      <c r="EG127" s="31"/>
      <c r="EH127" s="31"/>
      <c r="EI127" s="36">
        <f>COUNTIFS(Outbound_Monitor!H:H,"Presize",Outbound_Monitor!S:S,EI$2)+COUNTIFS(Outbound_Monitor!H:H,"Fibex",Outbound_Monitor!S:S,EI$2)</f>
        <v>0</v>
      </c>
      <c r="EJ127" s="36">
        <f>COUNTIFS(Outbound_Monitor!H:H,"Presize",Outbound_Monitor!S:S,EJ$2)+COUNTIFS(Outbound_Monitor!H:H,"Fibex",Outbound_Monitor!S:S,EJ$2)</f>
        <v>0</v>
      </c>
      <c r="EK127" s="36">
        <f>COUNTIFS(Outbound_Monitor!H:H,"Presize",Outbound_Monitor!S:S,EK$2)+COUNTIFS(Outbound_Monitor!H:H,"Fibex",Outbound_Monitor!S:S,EK$2)</f>
        <v>0</v>
      </c>
      <c r="EL127" s="36">
        <f>COUNTIFS(Outbound_Monitor!H:H,"Presize",Outbound_Monitor!S:S,EL$2)+COUNTIFS(Outbound_Monitor!H:H,"Fibex",Outbound_Monitor!S:S,EL$2)</f>
        <v>0</v>
      </c>
      <c r="EM127" s="36">
        <f>COUNTIFS(Outbound_Monitor!H:H,"Presize",Outbound_Monitor!S:S,EM$2)+COUNTIFS(Outbound_Monitor!H:H,"Fibex",Outbound_Monitor!S:S,EM$2)</f>
        <v>0</v>
      </c>
      <c r="EN127" s="31"/>
      <c r="EO127" s="31"/>
      <c r="EP127" s="36">
        <f>COUNTIFS(Outbound_Monitor!H:H,"Presize",Outbound_Monitor!S:S,EP$2)+COUNTIFS(Outbound_Monitor!H:H,"Fibex",Outbound_Monitor!S:S,EP$2)</f>
        <v>0</v>
      </c>
      <c r="EQ127" s="36">
        <f>COUNTIFS(Outbound_Monitor!H:H,"Presize",Outbound_Monitor!S:S,EQ$2)+COUNTIFS(Outbound_Monitor!H:H,"Fibex",Outbound_Monitor!S:S,EQ$2)</f>
        <v>0</v>
      </c>
      <c r="ER127" s="36">
        <f>COUNTIFS(Outbound_Monitor!H:H,"Presize",Outbound_Monitor!S:S,ER$2)+COUNTIFS(Outbound_Monitor!H:H,"Fibex",Outbound_Monitor!S:S,ER$2)</f>
        <v>0</v>
      </c>
      <c r="ES127" s="36">
        <f>COUNTIFS(Outbound_Monitor!H:H,"Presize",Outbound_Monitor!S:S,ES$2)+COUNTIFS(Outbound_Monitor!H:H,"Fibex",Outbound_Monitor!S:S,ES$2)</f>
        <v>0</v>
      </c>
      <c r="ET127" s="36">
        <f>COUNTIFS(Outbound_Monitor!H:H,"Presize",Outbound_Monitor!S:S,ET$2)+COUNTIFS(Outbound_Monitor!H:H,"Fibex",Outbound_Monitor!S:S,ET$2)</f>
        <v>0</v>
      </c>
      <c r="EU127" s="31"/>
      <c r="EV127" s="31"/>
      <c r="EW127" s="36">
        <f>COUNTIFS(Outbound_Monitor!H:H,"Presize",Outbound_Monitor!S:S,EW$2)+COUNTIFS(Outbound_Monitor!H:H,"Fibex",Outbound_Monitor!S:S,EW$2)</f>
        <v>0</v>
      </c>
      <c r="EX127" s="36">
        <f>COUNTIFS(Outbound_Monitor!H:H,"Presize",Outbound_Monitor!S:S,EX$2)+COUNTIFS(Outbound_Monitor!H:H,"Fibex",Outbound_Monitor!S:S,EX$2)</f>
        <v>0</v>
      </c>
      <c r="EY127" s="36">
        <f>COUNTIFS(Outbound_Monitor!H:H,"Presize",Outbound_Monitor!S:S,EY$2)+COUNTIFS(Outbound_Monitor!H:H,"Fibex",Outbound_Monitor!S:S,EY$2)</f>
        <v>0</v>
      </c>
      <c r="EZ127" s="36">
        <f>COUNTIFS(Outbound_Monitor!H:H,"Presize",Outbound_Monitor!S:S,EZ$2)+COUNTIFS(Outbound_Monitor!H:H,"Fibex",Outbound_Monitor!S:S,EZ$2)</f>
        <v>0</v>
      </c>
      <c r="FA127" s="36">
        <f>COUNTIFS(Outbound_Monitor!H:H,"Presize",Outbound_Monitor!S:S,FA$2)+COUNTIFS(Outbound_Monitor!H:H,"Fibex",Outbound_Monitor!S:S,FA$2)</f>
        <v>0</v>
      </c>
      <c r="FB127" s="31"/>
      <c r="FC127" s="31"/>
      <c r="FD127" s="36">
        <f>COUNTIFS(Outbound_Monitor!H:H,"Presize",Outbound_Monitor!S:S,FD$2)+COUNTIFS(Outbound_Monitor!H:H,"Fibex",Outbound_Monitor!S:S,FD$2)</f>
        <v>0</v>
      </c>
      <c r="FE127" s="36">
        <f>COUNTIFS(Outbound_Monitor!H:H,"Presize",Outbound_Monitor!S:S,FE$2)+COUNTIFS(Outbound_Monitor!H:H,"Fibex",Outbound_Monitor!S:S,FE$2)</f>
        <v>0</v>
      </c>
      <c r="FF127" s="36">
        <f>COUNTIFS(Outbound_Monitor!H:H,"Presize",Outbound_Monitor!S:S,FF$2)+COUNTIFS(Outbound_Monitor!H:H,"Fibex",Outbound_Monitor!S:S,FF$2)</f>
        <v>0</v>
      </c>
      <c r="FG127" s="36">
        <f>COUNTIFS(Outbound_Monitor!H:H,"Presize",Outbound_Monitor!S:S,FG$2)+COUNTIFS(Outbound_Monitor!H:H,"Fibex",Outbound_Monitor!S:S,FG$2)</f>
        <v>0</v>
      </c>
      <c r="FH127" s="36">
        <f>COUNTIFS(Outbound_Monitor!H:H,"Presize",Outbound_Monitor!S:S,FH$2)+COUNTIFS(Outbound_Monitor!H:H,"Fibex",Outbound_Monitor!S:S,FH$2)</f>
        <v>0</v>
      </c>
      <c r="FI127" s="31"/>
      <c r="FJ127" s="31"/>
      <c r="FK127" s="36">
        <f>COUNTIFS(Outbound_Monitor!H:H,"Presize",Outbound_Monitor!S:S,FK$2)+COUNTIFS(Outbound_Monitor!H:H,"Fibex",Outbound_Monitor!S:S,FK$2)</f>
        <v>0</v>
      </c>
      <c r="FL127" s="36">
        <f>COUNTIFS(Outbound_Monitor!H:H,"Presize",Outbound_Monitor!S:S,FL$2)+COUNTIFS(Outbound_Monitor!H:H,"Fibex",Outbound_Monitor!S:S,FL$2)</f>
        <v>0</v>
      </c>
      <c r="FM127" s="36">
        <f>COUNTIFS(Outbound_Monitor!H:H,"Presize",Outbound_Monitor!S:S,FM$2)+COUNTIFS(Outbound_Monitor!H:H,"Fibex",Outbound_Monitor!S:S,FM$2)</f>
        <v>0</v>
      </c>
      <c r="FN127" s="36">
        <f>COUNTIFS(Outbound_Monitor!H:H,"Presize",Outbound_Monitor!S:S,FN$2)+COUNTIFS(Outbound_Monitor!H:H,"Fibex",Outbound_Monitor!S:S,FN$2)</f>
        <v>0</v>
      </c>
      <c r="FO127" s="36">
        <f>COUNTIFS(Outbound_Monitor!H:H,"Presize",Outbound_Monitor!S:S,FO$2)+COUNTIFS(Outbound_Monitor!H:H,"Fibex",Outbound_Monitor!S:S,FO$2)</f>
        <v>0</v>
      </c>
      <c r="FP127" s="31"/>
      <c r="FQ127" s="31"/>
      <c r="FR127" s="36">
        <f>COUNTIFS(Outbound_Monitor!H:H,"Presize",Outbound_Monitor!S:S,FR$2)+COUNTIFS(Outbound_Monitor!H:H,"Fibex",Outbound_Monitor!S:S,FR$2)</f>
        <v>0</v>
      </c>
      <c r="FS127" s="36">
        <f>COUNTIFS(Outbound_Monitor!H:H,"Presize",Outbound_Monitor!S:S,FS$2)+COUNTIFS(Outbound_Monitor!H:H,"Fibex",Outbound_Monitor!S:S,FS$2)</f>
        <v>0</v>
      </c>
      <c r="FT127" s="36">
        <f>COUNTIFS(Outbound_Monitor!H:H,"Presize",Outbound_Monitor!S:S,FT$2)+COUNTIFS(Outbound_Monitor!H:H,"Fibex",Outbound_Monitor!S:S,FT$2)</f>
        <v>0</v>
      </c>
      <c r="FU127" s="36">
        <f>COUNTIFS(Outbound_Monitor!H:H,"Presize",Outbound_Monitor!S:S,FU$2)+COUNTIFS(Outbound_Monitor!H:H,"Fibex",Outbound_Monitor!S:S,FU$2)</f>
        <v>0</v>
      </c>
      <c r="FV127" s="36">
        <f>COUNTIFS(Outbound_Monitor!H:H,"Presize",Outbound_Monitor!S:S,FV$2)+COUNTIFS(Outbound_Monitor!H:H,"Fibex",Outbound_Monitor!S:S,FV$2)</f>
        <v>0</v>
      </c>
      <c r="FW127" s="31"/>
      <c r="FX127" s="31"/>
      <c r="FY127" s="36">
        <f>COUNTIFS(Outbound_Monitor!H:H,"Presize",Outbound_Monitor!S:S,FY$2)+COUNTIFS(Outbound_Monitor!H:H,"Fibex",Outbound_Monitor!S:S,FY$2)</f>
        <v>0</v>
      </c>
      <c r="FZ127" s="36">
        <f>COUNTIFS(Outbound_Monitor!H:H,"Presize",Outbound_Monitor!S:S,FZ$2)+COUNTIFS(Outbound_Monitor!H:H,"Fibex",Outbound_Monitor!S:S,FZ$2)</f>
        <v>0</v>
      </c>
      <c r="GA127" s="36">
        <f>COUNTIFS(Outbound_Monitor!H:H,"Presize",Outbound_Monitor!S:S,GA$2)+COUNTIFS(Outbound_Monitor!H:H,"Fibex",Outbound_Monitor!S:S,GA$2)</f>
        <v>0</v>
      </c>
      <c r="GB127" s="36">
        <f>COUNTIFS(Outbound_Monitor!H:H,"Presize",Outbound_Monitor!S:S,GB$2)+COUNTIFS(Outbound_Monitor!H:H,"Fibex",Outbound_Monitor!S:S,GB$2)</f>
        <v>0</v>
      </c>
      <c r="GC127" s="36">
        <f>COUNTIFS(Outbound_Monitor!H:H,"Presize",Outbound_Monitor!S:S,GC$2)+COUNTIFS(Outbound_Monitor!H:H,"Fibex",Outbound_Monitor!S:S,GC$2)</f>
        <v>0</v>
      </c>
      <c r="GD127" s="31"/>
      <c r="GE127" s="31"/>
      <c r="GF127" s="36">
        <f>COUNTIFS(Outbound_Monitor!H:H,"Presize",Outbound_Monitor!S:S,GF$2)+COUNTIFS(Outbound_Monitor!H:H,"Fibex",Outbound_Monitor!S:S,GF$2)</f>
        <v>0</v>
      </c>
      <c r="GG127" s="36">
        <f>COUNTIFS(Outbound_Monitor!H:H,"Presize",Outbound_Monitor!S:S,GG$2)+COUNTIFS(Outbound_Monitor!H:H,"Fibex",Outbound_Monitor!S:S,GG$2)</f>
        <v>0</v>
      </c>
      <c r="GH127" s="36">
        <f>COUNTIFS(Outbound_Monitor!H:H,"Presize",Outbound_Monitor!S:S,GH$2)+COUNTIFS(Outbound_Monitor!H:H,"Fibex",Outbound_Monitor!S:S,GH$2)</f>
        <v>0</v>
      </c>
      <c r="GI127" s="36">
        <f>COUNTIFS(Outbound_Monitor!H:H,"Presize",Outbound_Monitor!S:S,GI$2)+COUNTIFS(Outbound_Monitor!H:H,"Fibex",Outbound_Monitor!S:S,GI$2)</f>
        <v>0</v>
      </c>
      <c r="GJ127" s="36">
        <f>COUNTIFS(Outbound_Monitor!H:H,"Presize",Outbound_Monitor!S:S,GJ$2)+COUNTIFS(Outbound_Monitor!H:H,"Fibex",Outbound_Monitor!S:S,GJ$2)</f>
        <v>0</v>
      </c>
      <c r="GK127" s="31"/>
      <c r="GL127" s="31"/>
      <c r="GM127" s="36">
        <f>COUNTIFS(Outbound_Monitor!H:H,"Presize",Outbound_Monitor!S:S,GM$2)+COUNTIFS(Outbound_Monitor!H:H,"Fibex",Outbound_Monitor!S:S,GM$2)</f>
        <v>0</v>
      </c>
      <c r="GN127" s="36">
        <f>COUNTIFS(Outbound_Monitor!H:H,"Presize",Outbound_Monitor!S:S,GN$2)+COUNTIFS(Outbound_Monitor!H:H,"Fibex",Outbound_Monitor!S:S,GN$2)</f>
        <v>0</v>
      </c>
      <c r="GO127" s="36">
        <f>COUNTIFS(Outbound_Monitor!H:H,"Presize",Outbound_Monitor!S:S,GO$2)+COUNTIFS(Outbound_Monitor!H:H,"Fibex",Outbound_Monitor!S:S,GO$2)</f>
        <v>0</v>
      </c>
      <c r="GP127" s="36">
        <f>COUNTIFS(Outbound_Monitor!H:H,"Presize",Outbound_Monitor!S:S,GP$2)+COUNTIFS(Outbound_Monitor!H:H,"Fibex",Outbound_Monitor!S:S,GP$2)</f>
        <v>0</v>
      </c>
      <c r="GQ127" s="36">
        <f>COUNTIFS(Outbound_Monitor!H:H,"Presize",Outbound_Monitor!S:S,GQ$2)+COUNTIFS(Outbound_Monitor!H:H,"Fibex",Outbound_Monitor!S:S,GQ$2)</f>
        <v>0</v>
      </c>
      <c r="GR127" s="31"/>
      <c r="GS127" s="31"/>
      <c r="GT127" s="36">
        <f>COUNTIFS(Outbound_Monitor!H:H,"Presize",Outbound_Monitor!S:S,GT$2)+COUNTIFS(Outbound_Monitor!H:H,"Fibex",Outbound_Monitor!S:S,GT$2)</f>
        <v>0</v>
      </c>
      <c r="GU127" s="36">
        <f>COUNTIFS(Outbound_Monitor!H:H,"Presize",Outbound_Monitor!S:S,GU$2)+COUNTIFS(Outbound_Monitor!H:H,"Fibex",Outbound_Monitor!S:S,GU$2)</f>
        <v>0</v>
      </c>
      <c r="GV127" s="36">
        <f>COUNTIFS(Outbound_Monitor!H:H,"Presize",Outbound_Monitor!S:S,GV$2)+COUNTIFS(Outbound_Monitor!H:H,"Fibex",Outbound_Monitor!S:S,GV$2)</f>
        <v>0</v>
      </c>
      <c r="GW127" s="36">
        <v>1</v>
      </c>
      <c r="GX127" s="36">
        <f>COUNTIFS(Outbound_Monitor!H:H,"Presize",Outbound_Monitor!S:S,GX$2)+COUNTIFS(Outbound_Monitor!H:H,"Fibex",Outbound_Monitor!S:S,GX$2)</f>
        <v>0</v>
      </c>
      <c r="GY127" s="31"/>
      <c r="GZ127" s="31"/>
      <c r="HA127" s="36">
        <f>COUNTIFS(Outbound_Monitor!H:H,"Presize",Outbound_Monitor!S:S,HA$2)+COUNTIFS(Outbound_Monitor!H:H,"Fibex",Outbound_Monitor!S:S,HA$2)</f>
        <v>0</v>
      </c>
      <c r="HB127" s="36">
        <f>COUNTIFS(Outbound_Monitor!H:H,"Presize",Outbound_Monitor!S:S,HB$2)+COUNTIFS(Outbound_Monitor!H:H,"Fibex",Outbound_Monitor!S:S,HB$2)</f>
        <v>0</v>
      </c>
      <c r="HC127" s="36">
        <f>COUNTIFS(Outbound_Monitor!H:H,"Presize",Outbound_Monitor!S:S,HC$2)+COUNTIFS(Outbound_Monitor!H:H,"Fibex",Outbound_Monitor!S:S,HC$2)</f>
        <v>0</v>
      </c>
      <c r="HD127" s="36">
        <f>COUNTIFS(Outbound_Monitor!H:H,"Presize",Outbound_Monitor!S:S,HD$2)+COUNTIFS(Outbound_Monitor!H:H,"Fibex",Outbound_Monitor!S:S,HD$2)</f>
        <v>0</v>
      </c>
      <c r="HE127" s="36">
        <f>COUNTIFS(Outbound_Monitor!H:H,"Presize",Outbound_Monitor!S:S,HE$2)+COUNTIFS(Outbound_Monitor!H:H,"Fibex",Outbound_Monitor!S:S,HE$2)</f>
        <v>0</v>
      </c>
      <c r="HF127" s="31"/>
      <c r="HG127" s="31"/>
      <c r="HH127" s="36">
        <f>COUNTIFS(Outbound_Monitor!H:H,"Presize",Outbound_Monitor!S:S,HH$2)+COUNTIFS(Outbound_Monitor!H:H,"Fibex",Outbound_Monitor!S:S,HH$2)</f>
        <v>0</v>
      </c>
      <c r="HI127" s="36">
        <f>COUNTIFS(Outbound_Monitor!H:H,"Presize",Outbound_Monitor!S:S,HI$2)+COUNTIFS(Outbound_Monitor!H:H,"Fibex",Outbound_Monitor!S:S,HI$2)</f>
        <v>0</v>
      </c>
      <c r="HJ127" s="36">
        <f>COUNTIFS(Outbound_Monitor!H:H,"Presize",Outbound_Monitor!S:S,HJ$2)+COUNTIFS(Outbound_Monitor!H:H,"Fibex",Outbound_Monitor!S:S,HJ$2)</f>
        <v>0</v>
      </c>
      <c r="HK127" s="36">
        <f>COUNTIFS(Outbound_Monitor!H:H,"Presize",Outbound_Monitor!S:S,HK$2)+COUNTIFS(Outbound_Monitor!H:H,"Fibex",Outbound_Monitor!S:S,HK$2)</f>
        <v>0</v>
      </c>
      <c r="HL127" s="36">
        <f>COUNTIFS(Outbound_Monitor!H:H,"Presize",Outbound_Monitor!S:S,HL$2)+COUNTIFS(Outbound_Monitor!H:H,"Fibex",Outbound_Monitor!S:S,HL$2)</f>
        <v>0</v>
      </c>
      <c r="HM127" s="31"/>
      <c r="HN127" s="31"/>
      <c r="HO127" s="36">
        <f>COUNTIFS(Outbound_Monitor!H:H,"Presize",Outbound_Monitor!S:S,HO$2)+COUNTIFS(Outbound_Monitor!H:H,"Fibex",Outbound_Monitor!S:S,HO$2)</f>
        <v>0</v>
      </c>
      <c r="HP127" s="36">
        <f>COUNTIFS(Outbound_Monitor!H:H,"Presize",Outbound_Monitor!S:S,HP$2)+COUNTIFS(Outbound_Monitor!H:H,"Fibex",Outbound_Monitor!S:S,HP$2)</f>
        <v>0</v>
      </c>
      <c r="HQ127" s="36">
        <f>COUNTIFS(Outbound_Monitor!H:H,"Presize",Outbound_Monitor!S:S,HQ$2)+COUNTIFS(Outbound_Monitor!H:H,"Fibex",Outbound_Monitor!S:S,HQ$2)</f>
        <v>0</v>
      </c>
      <c r="HR127" s="36">
        <f>COUNTIFS(Outbound_Monitor!H:H,"Presize",Outbound_Monitor!S:S,HR$2)+COUNTIFS(Outbound_Monitor!H:H,"Fibex",Outbound_Monitor!S:S,HR$2)</f>
        <v>0</v>
      </c>
      <c r="HS127" s="36">
        <f>COUNTIFS(Outbound_Monitor!H:H,"Presize",Outbound_Monitor!S:S,HS$2)+COUNTIFS(Outbound_Monitor!H:H,"Fibex",Outbound_Monitor!S:S,HS$2)</f>
        <v>0</v>
      </c>
      <c r="HT127" s="31"/>
      <c r="HU127" s="31"/>
      <c r="HV127" s="36">
        <f>COUNTIFS(Outbound_Monitor!H:H,"Presize",Outbound_Monitor!S:S,HV$2)+COUNTIFS(Outbound_Monitor!H:H,"Fibex",Outbound_Monitor!S:S,HV$2)</f>
        <v>0</v>
      </c>
      <c r="HW127" s="36">
        <f>COUNTIFS(Outbound_Monitor!H:H,"Presize",Outbound_Monitor!S:S,HW$2)+COUNTIFS(Outbound_Monitor!H:H,"Fibex",Outbound_Monitor!S:S,HW$2)</f>
        <v>0</v>
      </c>
      <c r="HX127" s="36">
        <f>COUNTIFS(Outbound_Monitor!H:H,"Presize",Outbound_Monitor!S:S,HX$2)+COUNTIFS(Outbound_Monitor!H:H,"Fibex",Outbound_Monitor!S:S,HX$2)</f>
        <v>0</v>
      </c>
      <c r="HY127" s="36">
        <f>COUNTIFS(Outbound_Monitor!H:H,"Presize",Outbound_Monitor!S:S,HY$2)+COUNTIFS(Outbound_Monitor!H:H,"Fibex",Outbound_Monitor!S:S,HY$2)</f>
        <v>0</v>
      </c>
      <c r="HZ127" s="36">
        <f>COUNTIFS(Outbound_Monitor!H:H,"Presize",Outbound_Monitor!S:S,HZ$2)+COUNTIFS(Outbound_Monitor!H:H,"Fibex",Outbound_Monitor!S:S,HZ$2)</f>
        <v>0</v>
      </c>
      <c r="IA127" s="31"/>
      <c r="IB127" s="31"/>
      <c r="IC127" s="36">
        <f>COUNTIFS(Outbound_Monitor!H:H,"Presize",Outbound_Monitor!S:S,IC$2)+COUNTIFS(Outbound_Monitor!H:H,"Fibex",Outbound_Monitor!S:S,IC$2)</f>
        <v>0</v>
      </c>
      <c r="ID127" s="36">
        <f>COUNTIFS(Outbound_Monitor!H:H,"Presize",Outbound_Monitor!S:S,ID$2)+COUNTIFS(Outbound_Monitor!H:H,"Fibex",Outbound_Monitor!S:S,ID$2)</f>
        <v>0</v>
      </c>
      <c r="IE127" s="36">
        <f>COUNTIFS(Outbound_Monitor!H:H,"Presize",Outbound_Monitor!S:S,IE$2)+COUNTIFS(Outbound_Monitor!H:H,"Fibex",Outbound_Monitor!S:S,IE$2)</f>
        <v>0</v>
      </c>
      <c r="IF127" s="36">
        <f>COUNTIFS(Outbound_Monitor!H:H,"Presize",Outbound_Monitor!S:S,IF$2)+COUNTIFS(Outbound_Monitor!H:H,"Fibex",Outbound_Monitor!S:S,IF$2)</f>
        <v>0</v>
      </c>
      <c r="IG127" s="36">
        <f>COUNTIFS(Outbound_Monitor!H:H,"Presize",Outbound_Monitor!S:S,IG$2)+COUNTIFS(Outbound_Monitor!H:H,"Fibex",Outbound_Monitor!S:S,IG$2)</f>
        <v>0</v>
      </c>
      <c r="IH127" s="31"/>
      <c r="II127" s="31"/>
      <c r="IJ127" s="36">
        <f>COUNTIFS(Outbound_Monitor!H:H,"Presize",Outbound_Monitor!S:S,IJ$2)+COUNTIFS(Outbound_Monitor!H:H,"Fibex",Outbound_Monitor!S:S,IJ$2)</f>
        <v>0</v>
      </c>
      <c r="IK127" s="36">
        <f>COUNTIFS(Outbound_Monitor!H:H,"Presize",Outbound_Monitor!S:S,IK$2)+COUNTIFS(Outbound_Monitor!H:H,"Fibex",Outbound_Monitor!S:S,IK$2)</f>
        <v>0</v>
      </c>
      <c r="IL127" s="36">
        <f>COUNTIFS(Outbound_Monitor!H:H,"Presize",Outbound_Monitor!S:S,IL$2)+COUNTIFS(Outbound_Monitor!H:H,"Fibex",Outbound_Monitor!S:S,IL$2)</f>
        <v>0</v>
      </c>
      <c r="IM127" s="36">
        <f>COUNTIFS(Outbound_Monitor!H:H,"Presize",Outbound_Monitor!S:S,IM$2)+COUNTIFS(Outbound_Monitor!H:H,"Fibex",Outbound_Monitor!S:S,IM$2)</f>
        <v>0</v>
      </c>
      <c r="IN127" s="36">
        <f>COUNTIFS(Outbound_Monitor!H:H,"Presize",Outbound_Monitor!S:S,IN$2)+COUNTIFS(Outbound_Monitor!H:H,"Fibex",Outbound_Monitor!S:S,IN$2)</f>
        <v>0</v>
      </c>
      <c r="IO127" s="31"/>
      <c r="IP127" s="31"/>
      <c r="IQ127" s="36">
        <f>COUNTIFS(Outbound_Monitor!H:H,"Presize",Outbound_Monitor!S:S,IQ$2)+COUNTIFS(Outbound_Monitor!H:H,"Fibex",Outbound_Monitor!S:S,IQ$2)</f>
        <v>0</v>
      </c>
      <c r="IR127" s="36">
        <f>COUNTIFS(Outbound_Monitor!H:H,"Presize",Outbound_Monitor!S:S,IR$2)+COUNTIFS(Outbound_Monitor!H:H,"Fibex",Outbound_Monitor!S:S,IR$2)</f>
        <v>0</v>
      </c>
      <c r="IS127" s="36">
        <f>COUNTIFS(Outbound_Monitor!H:H,"Presize",Outbound_Monitor!S:S,IS$2)+COUNTIFS(Outbound_Monitor!H:H,"Fibex",Outbound_Monitor!S:S,IS$2)</f>
        <v>0</v>
      </c>
      <c r="IT127" s="36">
        <f>COUNTIFS(Outbound_Monitor!H:H,"Presize",Outbound_Monitor!S:S,IT$2)+COUNTIFS(Outbound_Monitor!H:H,"Fibex",Outbound_Monitor!S:S,IT$2)</f>
        <v>0</v>
      </c>
      <c r="IU127" s="36">
        <f>COUNTIFS(Outbound_Monitor!H:H,"Presize",Outbound_Monitor!S:S,IU$2)+COUNTIFS(Outbound_Monitor!H:H,"Fibex",Outbound_Monitor!S:S,IU$2)</f>
        <v>0</v>
      </c>
      <c r="IV127" s="31"/>
      <c r="IW127" s="31"/>
      <c r="IX127" s="36">
        <f>COUNTIFS(Outbound_Monitor!H:H,"Presize",Outbound_Monitor!S:S,IX$2)+COUNTIFS(Outbound_Monitor!H:H,"Fibex",Outbound_Monitor!S:S,IX$2)</f>
        <v>0</v>
      </c>
      <c r="IY127" s="36">
        <f>COUNTIFS(Outbound_Monitor!H:H,"Presize",Outbound_Monitor!S:S,IY$2)+COUNTIFS(Outbound_Monitor!H:H,"Fibex",Outbound_Monitor!S:S,IY$2)</f>
        <v>0</v>
      </c>
      <c r="IZ127" s="36">
        <f>COUNTIFS(Outbound_Monitor!H:H,"Presize",Outbound_Monitor!S:S,IZ$2)+COUNTIFS(Outbound_Monitor!H:H,"Fibex",Outbound_Monitor!S:S,IZ$2)</f>
        <v>0</v>
      </c>
      <c r="JA127" s="36">
        <f>COUNTIFS(Outbound_Monitor!H:H,"Presize",Outbound_Monitor!S:S,JA$2)+COUNTIFS(Outbound_Monitor!H:H,"Fibex",Outbound_Monitor!S:S,JA$2)</f>
        <v>0</v>
      </c>
      <c r="JB127" s="36">
        <f>COUNTIFS(Outbound_Monitor!H:H,"Presize",Outbound_Monitor!S:S,JB$2)+COUNTIFS(Outbound_Monitor!H:H,"Fibex",Outbound_Monitor!S:S,JB$2)</f>
        <v>0</v>
      </c>
      <c r="JC127" s="31"/>
      <c r="JD127" s="31"/>
      <c r="JE127" s="36">
        <f>COUNTIFS(Outbound_Monitor!H:H,"Presize",Outbound_Monitor!S:S,JE$2)+COUNTIFS(Outbound_Monitor!H:H,"Fibex",Outbound_Monitor!S:S,JE$2)</f>
        <v>0</v>
      </c>
      <c r="JF127" s="36">
        <f>COUNTIFS(Outbound_Monitor!H:H,"Presize",Outbound_Monitor!S:S,JF$2)+COUNTIFS(Outbound_Monitor!H:H,"Fibex",Outbound_Monitor!S:S,JF$2)</f>
        <v>0</v>
      </c>
      <c r="JG127" s="36">
        <f>COUNTIFS(Outbound_Monitor!H:H,"Presize",Outbound_Monitor!S:S,JG$2)+COUNTIFS(Outbound_Monitor!H:H,"Fibex",Outbound_Monitor!S:S,JG$2)</f>
        <v>0</v>
      </c>
      <c r="JH127" s="36">
        <f>COUNTIFS(Outbound_Monitor!H:H,"Presize",Outbound_Monitor!S:S,JH$2)+COUNTIFS(Outbound_Monitor!H:H,"Fibex",Outbound_Monitor!S:S,JH$2)</f>
        <v>0</v>
      </c>
      <c r="JI127" s="36">
        <f>COUNTIFS(Outbound_Monitor!H:H,"Presize",Outbound_Monitor!S:S,JI$2)+COUNTIFS(Outbound_Monitor!H:H,"Fibex",Outbound_Monitor!S:S,JI$2)</f>
        <v>0</v>
      </c>
      <c r="JJ127" s="31"/>
      <c r="JK127" s="31"/>
      <c r="JL127" s="36">
        <f>COUNTIFS(Outbound_Monitor!H:H,"Presize",Outbound_Monitor!S:S,JL$2)+COUNTIFS(Outbound_Monitor!H:H,"Fibex",Outbound_Monitor!S:S,JL$2)</f>
        <v>0</v>
      </c>
      <c r="JM127" s="36">
        <f>COUNTIFS(Outbound_Monitor!H:H,"Presize",Outbound_Monitor!S:S,JM$2)+COUNTIFS(Outbound_Monitor!H:H,"Fibex",Outbound_Monitor!S:S,JM$2)</f>
        <v>0</v>
      </c>
      <c r="JN127" s="36">
        <f>COUNTIFS(Outbound_Monitor!H:H,"Presize",Outbound_Monitor!S:S,JN$2)+COUNTIFS(Outbound_Monitor!H:H,"Fibex",Outbound_Monitor!S:S,JN$2)</f>
        <v>0</v>
      </c>
      <c r="JO127" s="36">
        <f>COUNTIFS(Outbound_Monitor!H:H,"Presize",Outbound_Monitor!S:S,JO$2)+COUNTIFS(Outbound_Monitor!H:H,"Fibex",Outbound_Monitor!S:S,JO$2)</f>
        <v>0</v>
      </c>
      <c r="JP127" s="36">
        <f>COUNTIFS(Outbound_Monitor!H:H,"Presize",Outbound_Monitor!S:S,JP$2)+COUNTIFS(Outbound_Monitor!H:H,"Fibex",Outbound_Monitor!S:S,JP$2)</f>
        <v>0</v>
      </c>
      <c r="JQ127" s="31"/>
      <c r="JR127" s="31"/>
      <c r="JS127" s="36">
        <f>COUNTIFS(Outbound_Monitor!H:H,"Presize",Outbound_Monitor!S:S,JS$2)+COUNTIFS(Outbound_Monitor!H:H,"Fibex",Outbound_Monitor!S:S,JS$2)</f>
        <v>0</v>
      </c>
      <c r="JT127" s="36">
        <f>COUNTIFS(Outbound_Monitor!H:H,"Presize",Outbound_Monitor!S:S,JT$2)+COUNTIFS(Outbound_Monitor!H:H,"Fibex",Outbound_Monitor!S:S,JT$2)</f>
        <v>0</v>
      </c>
      <c r="JU127" s="36">
        <f>COUNTIFS(Outbound_Monitor!H:H,"Presize",Outbound_Monitor!S:S,JU$2)+COUNTIFS(Outbound_Monitor!H:H,"Fibex",Outbound_Monitor!S:S,JU$2)</f>
        <v>0</v>
      </c>
      <c r="JV127" s="36">
        <f>COUNTIFS(Outbound_Monitor!H:H,"Presize",Outbound_Monitor!S:S,JV$2)+COUNTIFS(Outbound_Monitor!H:H,"Fibex",Outbound_Monitor!S:S,JV$2)</f>
        <v>0</v>
      </c>
      <c r="JW127" s="36">
        <f>COUNTIFS(Outbound_Monitor!H:H,"Presize",Outbound_Monitor!S:S,JW$2)+COUNTIFS(Outbound_Monitor!H:H,"Fibex",Outbound_Monitor!S:S,JW$2)</f>
        <v>0</v>
      </c>
      <c r="JX127" s="31"/>
      <c r="JY127" s="31"/>
      <c r="JZ127" s="36">
        <f>COUNTIFS(Outbound_Monitor!H:H,"Presize",Outbound_Monitor!S:S,JZ$2)+COUNTIFS(Outbound_Monitor!H:H,"Fibex",Outbound_Monitor!S:S,JZ$2)</f>
        <v>0</v>
      </c>
      <c r="KA127" s="36">
        <f>COUNTIFS(Outbound_Monitor!H:H,"Presize",Outbound_Monitor!S:S,KA$2)+COUNTIFS(Outbound_Monitor!H:H,"Fibex",Outbound_Monitor!S:S,KA$2)</f>
        <v>0</v>
      </c>
      <c r="KB127" s="36">
        <f>COUNTIFS(Outbound_Monitor!H:H,"Presize",Outbound_Monitor!S:S,KB$2)+COUNTIFS(Outbound_Monitor!H:H,"Fibex",Outbound_Monitor!S:S,KB$2)</f>
        <v>0</v>
      </c>
      <c r="KC127" s="36">
        <f>COUNTIFS(Outbound_Monitor!H:H,"Presize",Outbound_Monitor!S:S,KC$2)+COUNTIFS(Outbound_Monitor!H:H,"Fibex",Outbound_Monitor!S:S,KC$2)</f>
        <v>0</v>
      </c>
      <c r="KD127" s="36">
        <f>COUNTIFS(Outbound_Monitor!H:H,"Presize",Outbound_Monitor!S:S,KD$2)+COUNTIFS(Outbound_Monitor!H:H,"Fibex",Outbound_Monitor!S:S,KD$2)</f>
        <v>0</v>
      </c>
      <c r="KE127" s="31"/>
      <c r="KF127" s="31"/>
      <c r="KG127" s="36">
        <f>COUNTIFS(Outbound_Monitor!H:H,"Presize",Outbound_Monitor!S:S,KG$2)+COUNTIFS(Outbound_Monitor!H:H,"Fibex",Outbound_Monitor!S:S,KG$2)</f>
        <v>0</v>
      </c>
      <c r="KH127" s="36">
        <f>COUNTIFS(Outbound_Monitor!H:H,"Presize",Outbound_Monitor!S:S,KH$2)+COUNTIFS(Outbound_Monitor!H:H,"Fibex",Outbound_Monitor!S:S,KH$2)</f>
        <v>0</v>
      </c>
      <c r="KI127" s="36">
        <f>COUNTIFS(Outbound_Monitor!H:H,"Presize",Outbound_Monitor!S:S,KI$2)+COUNTIFS(Outbound_Monitor!H:H,"Fibex",Outbound_Monitor!S:S,KI$2)</f>
        <v>0</v>
      </c>
      <c r="KJ127" s="36">
        <f>COUNTIFS(Outbound_Monitor!H:H,"Presize",Outbound_Monitor!S:S,KJ$2)+COUNTIFS(Outbound_Monitor!H:H,"Fibex",Outbound_Monitor!S:S,KJ$2)</f>
        <v>0</v>
      </c>
      <c r="KK127" s="36">
        <f>COUNTIFS(Outbound_Monitor!H:H,"Presize",Outbound_Monitor!S:S,KK$2)+COUNTIFS(Outbound_Monitor!H:H,"Fibex",Outbound_Monitor!S:S,KK$2)</f>
        <v>0</v>
      </c>
      <c r="KL127" s="31"/>
      <c r="KM127" s="31"/>
      <c r="KN127" s="36">
        <f>COUNTIFS(Outbound_Monitor!H:H,"Presize",Outbound_Monitor!S:S,KN$2)+COUNTIFS(Outbound_Monitor!H:H,"Fibex",Outbound_Monitor!S:S,KN$2)</f>
        <v>0</v>
      </c>
      <c r="KO127" s="36">
        <f>COUNTIFS(Outbound_Monitor!H:H,"Presize",Outbound_Monitor!S:S,KO$2)+COUNTIFS(Outbound_Monitor!H:H,"Fibex",Outbound_Monitor!S:S,KO$2)</f>
        <v>0</v>
      </c>
      <c r="KP127" s="36">
        <f>COUNTIFS(Outbound_Monitor!H:H,"Presize",Outbound_Monitor!S:S,KP$2)+COUNTIFS(Outbound_Monitor!H:H,"Fibex",Outbound_Monitor!S:S,KP$2)</f>
        <v>0</v>
      </c>
      <c r="KQ127" s="36">
        <f>COUNTIFS(Outbound_Monitor!H:H,"Presize",Outbound_Monitor!S:S,KQ$2)+COUNTIFS(Outbound_Monitor!H:H,"Fibex",Outbound_Monitor!S:S,KQ$2)</f>
        <v>0</v>
      </c>
      <c r="KR127" s="36">
        <f>COUNTIFS(Outbound_Monitor!H:H,"Presize",Outbound_Monitor!S:S,KR$2)+COUNTIFS(Outbound_Monitor!H:H,"Fibex",Outbound_Monitor!S:S,KR$2)</f>
        <v>0</v>
      </c>
      <c r="KS127" s="31"/>
      <c r="KT127" s="31"/>
      <c r="KU127" s="36">
        <f>COUNTIFS(Outbound_Monitor!H:H,"Presize",Outbound_Monitor!S:S,KU$2)+COUNTIFS(Outbound_Monitor!H:H,"Fibex",Outbound_Monitor!S:S,KU$2)</f>
        <v>0</v>
      </c>
      <c r="KV127" s="36">
        <f>COUNTIFS(Outbound_Monitor!H:H,"Presize",Outbound_Monitor!S:S,KV$2)+COUNTIFS(Outbound_Monitor!H:H,"Fibex",Outbound_Monitor!S:S,KV$2)</f>
        <v>0</v>
      </c>
      <c r="KW127" s="36">
        <f>COUNTIFS(Outbound_Monitor!H:H,"Presize",Outbound_Monitor!S:S,KW$2)+COUNTIFS(Outbound_Monitor!H:H,"Fibex",Outbound_Monitor!S:S,KW$2)</f>
        <v>0</v>
      </c>
      <c r="KX127" s="36">
        <f>COUNTIFS(Outbound_Monitor!H:H,"Presize",Outbound_Monitor!S:S,KX$2)+COUNTIFS(Outbound_Monitor!H:H,"Fibex",Outbound_Monitor!S:S,KX$2)</f>
        <v>0</v>
      </c>
      <c r="KY127" s="36">
        <f>COUNTIFS(Outbound_Monitor!H:H,"Presize",Outbound_Monitor!S:S,KY$2)+COUNTIFS(Outbound_Monitor!H:H,"Fibex",Outbound_Monitor!S:S,KY$2)</f>
        <v>0</v>
      </c>
      <c r="KZ127" s="31"/>
      <c r="LA127" s="31"/>
      <c r="LB127" s="36">
        <f>COUNTIFS(Outbound_Monitor!H:H,"Presize",Outbound_Monitor!S:S,LB$2)+COUNTIFS(Outbound_Monitor!H:H,"Fibex",Outbound_Monitor!S:S,LB$2)</f>
        <v>0</v>
      </c>
      <c r="LC127" s="36">
        <f>COUNTIFS(Outbound_Monitor!H:H,"Presize",Outbound_Monitor!S:S,LC$2)+COUNTIFS(Outbound_Monitor!H:H,"Fibex",Outbound_Monitor!S:S,LC$2)</f>
        <v>0</v>
      </c>
      <c r="LD127" s="36">
        <f>COUNTIFS(Outbound_Monitor!H:H,"Presize",Outbound_Monitor!S:S,LD$2)+COUNTIFS(Outbound_Monitor!H:H,"Fibex",Outbound_Monitor!S:S,LD$2)</f>
        <v>0</v>
      </c>
      <c r="LE127" s="36">
        <f>COUNTIFS(Outbound_Monitor!H:H,"Presize",Outbound_Monitor!S:S,LE$2)+COUNTIFS(Outbound_Monitor!H:H,"Fibex",Outbound_Monitor!S:S,LE$2)</f>
        <v>0</v>
      </c>
      <c r="LF127" s="36">
        <f>COUNTIFS(Outbound_Monitor!H:H,"Presize",Outbound_Monitor!S:S,LF$2)+COUNTIFS(Outbound_Monitor!H:H,"Fibex",Outbound_Monitor!S:S,LF$2)</f>
        <v>0</v>
      </c>
      <c r="LG127" s="31"/>
      <c r="LH127" s="31"/>
      <c r="LI127" s="36">
        <f>COUNTIFS(Outbound_Monitor!H:H,"Presize",Outbound_Monitor!S:S,LI$2)+COUNTIFS(Outbound_Monitor!H:H,"Fibex",Outbound_Monitor!S:S,LI$2)</f>
        <v>0</v>
      </c>
      <c r="LJ127" s="36">
        <f>COUNTIFS(Outbound_Monitor!H:H,"Presize",Outbound_Monitor!S:S,LJ$2)+COUNTIFS(Outbound_Monitor!H:H,"Fibex",Outbound_Monitor!S:S,LJ$2)</f>
        <v>0</v>
      </c>
      <c r="LK127" s="36">
        <f>COUNTIFS(Outbound_Monitor!H:H,"Presize",Outbound_Monitor!S:S,LK$2)+COUNTIFS(Outbound_Monitor!H:H,"Fibex",Outbound_Monitor!S:S,LK$2)</f>
        <v>0</v>
      </c>
      <c r="LL127" s="36">
        <f>COUNTIFS(Outbound_Monitor!H:H,"Presize",Outbound_Monitor!S:S,LL$2)+COUNTIFS(Outbound_Monitor!H:H,"Fibex",Outbound_Monitor!S:S,LL$2)</f>
        <v>0</v>
      </c>
      <c r="LM127" s="36">
        <f>COUNTIFS(Outbound_Monitor!H:H,"Presize",Outbound_Monitor!S:S,LM$2)+COUNTIFS(Outbound_Monitor!H:H,"Fibex",Outbound_Monitor!S:S,LM$2)</f>
        <v>0</v>
      </c>
      <c r="LN127" s="31"/>
      <c r="LO127" s="31"/>
      <c r="LP127" s="36">
        <f>COUNTIFS(Outbound_Monitor!H:H,"Presize",Outbound_Monitor!S:S,LP$2)+COUNTIFS(Outbound_Monitor!H:H,"Fibex",Outbound_Monitor!S:S,LP$2)</f>
        <v>0</v>
      </c>
      <c r="LQ127" s="36">
        <f>COUNTIFS(Outbound_Monitor!H:H,"Presize",Outbound_Monitor!S:S,LQ$2)+COUNTIFS(Outbound_Monitor!H:H,"Fibex",Outbound_Monitor!S:S,LQ$2)</f>
        <v>0</v>
      </c>
      <c r="LR127" s="36">
        <f>COUNTIFS(Outbound_Monitor!H:H,"Presize",Outbound_Monitor!S:S,LR$2)+COUNTIFS(Outbound_Monitor!H:H,"Fibex",Outbound_Monitor!S:S,LR$2)</f>
        <v>0</v>
      </c>
      <c r="LS127" s="36">
        <f>COUNTIFS(Outbound_Monitor!H:H,"Presize",Outbound_Monitor!S:S,LS$2)+COUNTIFS(Outbound_Monitor!H:H,"Fibex",Outbound_Monitor!S:S,LS$2)</f>
        <v>0</v>
      </c>
      <c r="LT127" s="36">
        <f>COUNTIFS(Outbound_Monitor!H:H,"Presize",Outbound_Monitor!S:S,LT$2)+COUNTIFS(Outbound_Monitor!H:H,"Fibex",Outbound_Monitor!S:S,LT$2)</f>
        <v>0</v>
      </c>
      <c r="LU127" s="31"/>
      <c r="LV127" s="31"/>
      <c r="LW127" s="36">
        <f>COUNTIFS(Outbound_Monitor!H:H,"Presize",Outbound_Monitor!S:S,LW$2)+COUNTIFS(Outbound_Monitor!H:H,"Fibex",Outbound_Monitor!S:S,LW$2)</f>
        <v>0</v>
      </c>
      <c r="LX127" s="36">
        <f>COUNTIFS(Outbound_Monitor!H:H,"Presize",Outbound_Monitor!S:S,LX$2)+COUNTIFS(Outbound_Monitor!H:H,"Fibex",Outbound_Monitor!S:S,LX$2)</f>
        <v>0</v>
      </c>
      <c r="LY127" s="36">
        <f>COUNTIFS(Outbound_Monitor!H:H,"Presize",Outbound_Monitor!S:S,LY$2)+COUNTIFS(Outbound_Monitor!H:H,"Fibex",Outbound_Monitor!S:S,LY$2)</f>
        <v>0</v>
      </c>
      <c r="LZ127" s="36">
        <f>COUNTIFS(Outbound_Monitor!H:H,"Presize",Outbound_Monitor!S:S,LZ$2)+COUNTIFS(Outbound_Monitor!H:H,"Fibex",Outbound_Monitor!S:S,LZ$2)</f>
        <v>0</v>
      </c>
      <c r="MA127" s="36">
        <f>COUNTIFS(Outbound_Monitor!H:H,"Presize",Outbound_Monitor!S:S,MA$2)+COUNTIFS(Outbound_Monitor!H:H,"Fibex",Outbound_Monitor!S:S,MA$2)</f>
        <v>0</v>
      </c>
      <c r="MB127" s="31"/>
      <c r="MC127" s="31"/>
      <c r="MD127" s="36">
        <f>COUNTIFS(Outbound_Monitor!H:H,"Presize",Outbound_Monitor!S:S,MD$2)+COUNTIFS(Outbound_Monitor!H:H,"Fibex",Outbound_Monitor!S:S,MD$2)</f>
        <v>0</v>
      </c>
      <c r="ME127" s="36">
        <f>COUNTIFS(Outbound_Monitor!H:H,"Presize",Outbound_Monitor!S:S,ME$2)+COUNTIFS(Outbound_Monitor!H:H,"Fibex",Outbound_Monitor!S:S,ME$2)</f>
        <v>0</v>
      </c>
      <c r="MF127" s="36">
        <f>COUNTIFS(Outbound_Monitor!H:H,"Presize",Outbound_Monitor!S:S,MF$2)+COUNTIFS(Outbound_Monitor!H:H,"Fibex",Outbound_Monitor!S:S,MF$2)</f>
        <v>0</v>
      </c>
      <c r="MG127" s="36">
        <f>COUNTIFS(Outbound_Monitor!H:H,"Presize",Outbound_Monitor!S:S,MG$2)+COUNTIFS(Outbound_Monitor!H:H,"Fibex",Outbound_Monitor!S:S,MG$2)</f>
        <v>0</v>
      </c>
      <c r="MH127" s="36">
        <f>COUNTIFS(Outbound_Monitor!H:H,"Presize",Outbound_Monitor!S:S,MH$2)+COUNTIFS(Outbound_Monitor!H:H,"Fibex",Outbound_Monitor!S:S,MH$2)</f>
        <v>0</v>
      </c>
      <c r="MI127" s="31"/>
      <c r="MJ127" s="31"/>
      <c r="MK127" s="36">
        <f>COUNTIFS(Outbound_Monitor!H:H,"Presize",Outbound_Monitor!S:S,MK$2)+COUNTIFS(Outbound_Monitor!H:H,"Fibex",Outbound_Monitor!S:S,MK$2)</f>
        <v>0</v>
      </c>
      <c r="ML127" s="36">
        <f>COUNTIFS(Outbound_Monitor!H:H,"Presize",Outbound_Monitor!S:S,ML$2)+COUNTIFS(Outbound_Monitor!H:H,"Fibex",Outbound_Monitor!S:S,ML$2)</f>
        <v>0</v>
      </c>
      <c r="MM127" s="36">
        <f>COUNTIFS(Outbound_Monitor!H:H,"Presize",Outbound_Monitor!S:S,MM$2)+COUNTIFS(Outbound_Monitor!H:H,"Fibex",Outbound_Monitor!S:S,MM$2)</f>
        <v>0</v>
      </c>
      <c r="MN127" s="36">
        <f>COUNTIFS(Outbound_Monitor!H:H,"Presize",Outbound_Monitor!S:S,MN$2)+COUNTIFS(Outbound_Monitor!H:H,"Fibex",Outbound_Monitor!S:S,MN$2)</f>
        <v>0</v>
      </c>
      <c r="MO127" s="36">
        <f>COUNTIFS(Outbound_Monitor!H:H,"Presize",Outbound_Monitor!S:S,MO$2)+COUNTIFS(Outbound_Monitor!H:H,"Fibex",Outbound_Monitor!S:S,MO$2)</f>
        <v>0</v>
      </c>
      <c r="MP127" s="31"/>
      <c r="MQ127" s="31"/>
      <c r="MR127" s="36">
        <f>COUNTIFS(Outbound_Monitor!H:H,"Presize",Outbound_Monitor!S:S,MR$2)+COUNTIFS(Outbound_Monitor!H:H,"Fibex",Outbound_Monitor!S:S,MR$2)</f>
        <v>0</v>
      </c>
      <c r="MS127" s="36">
        <f>COUNTIFS(Outbound_Monitor!H:H,"Presize",Outbound_Monitor!S:S,MS$2)+COUNTIFS(Outbound_Monitor!H:H,"Fibex",Outbound_Monitor!S:S,MS$2)</f>
        <v>0</v>
      </c>
      <c r="MT127" s="36">
        <f>COUNTIFS(Outbound_Monitor!H:H,"Presize",Outbound_Monitor!S:S,MT$2)+COUNTIFS(Outbound_Monitor!H:H,"Fibex",Outbound_Monitor!S:S,MT$2)</f>
        <v>0</v>
      </c>
      <c r="MU127" s="36">
        <f>COUNTIFS(Outbound_Monitor!H:H,"Presize",Outbound_Monitor!S:S,MU$2)+COUNTIFS(Outbound_Monitor!H:H,"Fibex",Outbound_Monitor!S:S,MU$2)</f>
        <v>0</v>
      </c>
      <c r="MV127" s="36">
        <f>COUNTIFS(Outbound_Monitor!H:H,"Presize",Outbound_Monitor!S:S,MV$2)+COUNTIFS(Outbound_Monitor!H:H,"Fibex",Outbound_Monitor!S:S,MV$2)</f>
        <v>0</v>
      </c>
      <c r="MW127" s="31"/>
      <c r="MX127" s="31"/>
      <c r="MY127" s="36">
        <f>COUNTIFS(Outbound_Monitor!H:H,"Presize",Outbound_Monitor!S:S,MY$2)+COUNTIFS(Outbound_Monitor!H:H,"Fibex",Outbound_Monitor!S:S,MY$2)</f>
        <v>0</v>
      </c>
      <c r="MZ127" s="36">
        <f>COUNTIFS(Outbound_Monitor!H:H,"Presize",Outbound_Monitor!S:S,MZ$2)+COUNTIFS(Outbound_Monitor!H:H,"Fibex",Outbound_Monitor!S:S,MZ$2)</f>
        <v>0</v>
      </c>
      <c r="NA127" s="36">
        <f>COUNTIFS(Outbound_Monitor!H:H,"Presize",Outbound_Monitor!S:S,NA$2)+COUNTIFS(Outbound_Monitor!H:H,"Fibex",Outbound_Monitor!S:S,NA$2)</f>
        <v>0</v>
      </c>
      <c r="NB127" s="36">
        <f>COUNTIFS(Outbound_Monitor!H:H,"Presize",Outbound_Monitor!S:S,NB$2)+COUNTIFS(Outbound_Monitor!H:H,"Fibex",Outbound_Monitor!S:S,NB$2)</f>
        <v>0</v>
      </c>
      <c r="NC127" s="36">
        <f>COUNTIFS(Outbound_Monitor!H:H,"Presize",Outbound_Monitor!S:S,NC$2)+COUNTIFS(Outbound_Monitor!H:H,"Fibex",Outbound_Monitor!S:S,NC$2)</f>
        <v>0</v>
      </c>
      <c r="ND127" s="31"/>
      <c r="NE127" s="31"/>
      <c r="NF127" s="16" t="s">
        <v>759</v>
      </c>
    </row>
    <row r="128" spans="1:370" s="109" customFormat="1" ht="15.75" x14ac:dyDescent="0.25">
      <c r="A128" s="100" t="s">
        <v>925</v>
      </c>
      <c r="B128" s="23" t="s">
        <v>852</v>
      </c>
      <c r="C128" s="34"/>
      <c r="D128" s="35" t="s">
        <v>824</v>
      </c>
      <c r="E128" s="56">
        <f>MAX(G128:NC128)</f>
        <v>68</v>
      </c>
      <c r="F128" s="36">
        <f>SUMIFS(Outbound_Monitor!G:G,Outbound_Monitor!H:H,"Presize",Outbound_Monitor!S:S,F$2)+SUMIFS(Outbound_Monitor!G:G,Outbound_Monitor!H:H,"Fibex",Outbound_Monitor!S:S,F$2)</f>
        <v>0</v>
      </c>
      <c r="G128" s="36">
        <f>SUMIFS(Outbound_Monitor!G:G,Outbound_Monitor!H:H,"Presize",Outbound_Monitor!S:S,G$2)+SUMIFS(Outbound_Monitor!G:G,Outbound_Monitor!H:H,"Fibex",Outbound_Monitor!S:S,G$2)</f>
        <v>0</v>
      </c>
      <c r="H128" s="36">
        <f>SUMIFS(Outbound_Monitor!G:G,Outbound_Monitor!H:H,"Presize",Outbound_Monitor!S:S,H$2)+SUMIFS(Outbound_Monitor!G:G,Outbound_Monitor!H:H,"Fibex",Outbound_Monitor!S:S,H$2)</f>
        <v>0</v>
      </c>
      <c r="I128" s="36">
        <f>SUMIFS(Outbound_Monitor!G:G,Outbound_Monitor!H:H,"Presize",Outbound_Monitor!S:S,I$2)+SUMIFS(Outbound_Monitor!G:G,Outbound_Monitor!H:H,"Fibex",Outbound_Monitor!S:S,I$2)</f>
        <v>0</v>
      </c>
      <c r="J128" s="31"/>
      <c r="K128" s="31"/>
      <c r="L128" s="31"/>
      <c r="M128" s="36">
        <f>SUMIFS(Outbound_Monitor!G:G,Outbound_Monitor!H:H,"Presize",Outbound_Monitor!S:S,M$2)+SUMIFS(Outbound_Monitor!G:G,Outbound_Monitor!H:H,"Fibex",Outbound_Monitor!S:S,M$2)</f>
        <v>0</v>
      </c>
      <c r="N128" s="36">
        <f>SUMIFS(Outbound_Monitor!G:G,Outbound_Monitor!H:H,"Presize",Outbound_Monitor!S:S,N$2)+SUMIFS(Outbound_Monitor!G:G,Outbound_Monitor!H:H,"Fibex",Outbound_Monitor!S:S,N$2)</f>
        <v>0</v>
      </c>
      <c r="O128" s="36">
        <f>SUMIFS(Outbound_Monitor!G:G,Outbound_Monitor!H:H,"Presize",Outbound_Monitor!S:S,O$2)+SUMIFS(Outbound_Monitor!G:G,Outbound_Monitor!H:H,"Fibex",Outbound_Monitor!S:S,O$2)</f>
        <v>0</v>
      </c>
      <c r="P128" s="36">
        <f>SUMIFS(Outbound_Monitor!G:G,Outbound_Monitor!H:H,"Presize",Outbound_Monitor!S:S,P$2)+SUMIFS(Outbound_Monitor!G:G,Outbound_Monitor!H:H,"Fibex",Outbound_Monitor!S:S,P$2)</f>
        <v>0</v>
      </c>
      <c r="Q128" s="36">
        <f>SUMIFS(Outbound_Monitor!G:G,Outbound_Monitor!H:H,"Presize",Outbound_Monitor!S:S,Q$2)+SUMIFS(Outbound_Monitor!G:G,Outbound_Monitor!H:H,"Fibex",Outbound_Monitor!S:S,Q$2)</f>
        <v>0</v>
      </c>
      <c r="R128" s="31"/>
      <c r="S128" s="31"/>
      <c r="T128" s="36">
        <f>SUMIFS(Outbound_Monitor!G:G,Outbound_Monitor!H:H,"Presize",Outbound_Monitor!S:S,T$2)+SUMIFS(Outbound_Monitor!G:G,Outbound_Monitor!H:H,"Fibex",Outbound_Monitor!S:S,T$2)</f>
        <v>0</v>
      </c>
      <c r="U128" s="36">
        <f>SUMIFS(Outbound_Monitor!G:G,Outbound_Monitor!H:H,"Presize",Outbound_Monitor!S:S,U$2)+SUMIFS(Outbound_Monitor!G:G,Outbound_Monitor!H:H,"Fibex",Outbound_Monitor!S:S,U$2)</f>
        <v>0</v>
      </c>
      <c r="V128" s="36">
        <f>SUMIFS(Outbound_Monitor!G:G,Outbound_Monitor!H:H,"Presize",Outbound_Monitor!S:S,V$2)+SUMIFS(Outbound_Monitor!G:G,Outbound_Monitor!H:H,"Fibex",Outbound_Monitor!S:S,V$2)</f>
        <v>0</v>
      </c>
      <c r="W128" s="36">
        <f>SUMIFS(Outbound_Monitor!G:G,Outbound_Monitor!H:H,"Presize",Outbound_Monitor!S:S,W$2)+SUMIFS(Outbound_Monitor!G:G,Outbound_Monitor!H:H,"Fibex",Outbound_Monitor!S:S,W$2)</f>
        <v>0</v>
      </c>
      <c r="X128" s="36">
        <f>SUMIFS(Outbound_Monitor!G:G,Outbound_Monitor!H:H,"Presize",Outbound_Monitor!S:S,X$2)+SUMIFS(Outbound_Monitor!G:G,Outbound_Monitor!H:H,"Fibex",Outbound_Monitor!S:S,X$2)</f>
        <v>0</v>
      </c>
      <c r="Y128" s="31"/>
      <c r="Z128" s="31"/>
      <c r="AA128" s="36">
        <f>SUMIFS(Outbound_Monitor!G:G,Outbound_Monitor!H:H,"Presize",Outbound_Monitor!S:S,AA$2)+SUMIFS(Outbound_Monitor!G:G,Outbound_Monitor!H:H,"Fibex",Outbound_Monitor!S:S,AA$2)</f>
        <v>0</v>
      </c>
      <c r="AB128" s="36">
        <f>SUMIFS(Outbound_Monitor!G:G,Outbound_Monitor!H:H,"Presize",Outbound_Monitor!S:S,AB$2)+SUMIFS(Outbound_Monitor!G:G,Outbound_Monitor!H:H,"Fibex",Outbound_Monitor!S:S,AB$2)</f>
        <v>0</v>
      </c>
      <c r="AC128" s="36">
        <f>SUMIFS(Outbound_Monitor!G:G,Outbound_Monitor!H:H,"Presize",Outbound_Monitor!S:S,AC$2)+SUMIFS(Outbound_Monitor!G:G,Outbound_Monitor!H:H,"Fibex",Outbound_Monitor!S:S,AC$2)</f>
        <v>0</v>
      </c>
      <c r="AD128" s="36">
        <f>SUMIFS(Outbound_Monitor!G:G,Outbound_Monitor!H:H,"Presize",Outbound_Monitor!S:S,AD$2)+SUMIFS(Outbound_Monitor!G:G,Outbound_Monitor!H:H,"Fibex",Outbound_Monitor!S:S,AD$2)</f>
        <v>0</v>
      </c>
      <c r="AE128" s="36">
        <f>SUMIFS(Outbound_Monitor!G:G,Outbound_Monitor!H:H,"Presize",Outbound_Monitor!S:S,AE$2)+SUMIFS(Outbound_Monitor!G:G,Outbound_Monitor!H:H,"Fibex",Outbound_Monitor!S:S,AE$2)</f>
        <v>0</v>
      </c>
      <c r="AF128" s="31"/>
      <c r="AG128" s="31"/>
      <c r="AH128" s="36">
        <f>SUMIFS(Outbound_Monitor!G:G,Outbound_Monitor!H:H,"Presize",Outbound_Monitor!S:S,AH$2)+SUMIFS(Outbound_Monitor!G:G,Outbound_Monitor!H:H,"Fibex",Outbound_Monitor!S:S,AH$2)</f>
        <v>0</v>
      </c>
      <c r="AI128" s="36">
        <f>SUMIFS(Outbound_Monitor!G:G,Outbound_Monitor!H:H,"Presize",Outbound_Monitor!S:S,AI$2)+SUMIFS(Outbound_Monitor!G:G,Outbound_Monitor!H:H,"Fibex",Outbound_Monitor!S:S,AI$2)</f>
        <v>0</v>
      </c>
      <c r="AJ128" s="36">
        <f>SUMIFS(Outbound_Monitor!G:G,Outbound_Monitor!H:H,"Presize",Outbound_Monitor!S:S,AJ$2)+SUMIFS(Outbound_Monitor!G:G,Outbound_Monitor!H:H,"Fibex",Outbound_Monitor!S:S,AJ$2)</f>
        <v>0</v>
      </c>
      <c r="AK128" s="36">
        <f>SUMIFS(Outbound_Monitor!G:G,Outbound_Monitor!H:H,"Presize",Outbound_Monitor!S:S,AK$2)+SUMIFS(Outbound_Monitor!G:G,Outbound_Monitor!H:H,"Fibex",Outbound_Monitor!S:S,AK$2)</f>
        <v>0</v>
      </c>
      <c r="AL128" s="36">
        <f>SUMIFS(Outbound_Monitor!G:G,Outbound_Monitor!H:H,"Presize",Outbound_Monitor!S:S,AL$2)+SUMIFS(Outbound_Monitor!G:G,Outbound_Monitor!H:H,"Fibex",Outbound_Monitor!S:S,AL$2)</f>
        <v>0</v>
      </c>
      <c r="AM128" s="31"/>
      <c r="AN128" s="31"/>
      <c r="AO128" s="36">
        <f>SUMIFS(Outbound_Monitor!G:G,Outbound_Monitor!H:H,"Presize",Outbound_Monitor!S:S,AO$2)+SUMIFS(Outbound_Monitor!G:G,Outbound_Monitor!H:H,"Fibex",Outbound_Monitor!S:S,AO$2)</f>
        <v>0</v>
      </c>
      <c r="AP128" s="36">
        <f>SUMIFS(Outbound_Monitor!G:G,Outbound_Monitor!H:H,"Presize",Outbound_Monitor!S:S,AP$2)+SUMIFS(Outbound_Monitor!G:G,Outbound_Monitor!H:H,"Fibex",Outbound_Monitor!S:S,AP$2)</f>
        <v>0</v>
      </c>
      <c r="AQ128" s="36">
        <f>SUMIFS(Outbound_Monitor!G:G,Outbound_Monitor!H:H,"Presize",Outbound_Monitor!S:S,AQ$2)+SUMIFS(Outbound_Monitor!G:G,Outbound_Monitor!H:H,"Fibex",Outbound_Monitor!S:S,AQ$2)</f>
        <v>0</v>
      </c>
      <c r="AR128" s="36">
        <f>SUMIFS(Outbound_Monitor!G:G,Outbound_Monitor!H:H,"Presize",Outbound_Monitor!S:S,AR$2)+SUMIFS(Outbound_Monitor!G:G,Outbound_Monitor!H:H,"Fibex",Outbound_Monitor!S:S,AR$2)</f>
        <v>0</v>
      </c>
      <c r="AS128" s="36">
        <f>SUMIFS(Outbound_Monitor!G:G,Outbound_Monitor!H:H,"Presize",Outbound_Monitor!S:S,AS$2)+SUMIFS(Outbound_Monitor!G:G,Outbound_Monitor!H:H,"Fibex",Outbound_Monitor!S:S,AS$2)</f>
        <v>0</v>
      </c>
      <c r="AT128" s="31"/>
      <c r="AU128" s="31"/>
      <c r="AV128" s="36">
        <f>SUMIFS(Outbound_Monitor!G:G,Outbound_Monitor!H:H,"Presize",Outbound_Monitor!S:S,AV$2)+SUMIFS(Outbound_Monitor!G:G,Outbound_Monitor!H:H,"Fibex",Outbound_Monitor!S:S,AV$2)</f>
        <v>0</v>
      </c>
      <c r="AW128" s="36">
        <f>SUMIFS(Outbound_Monitor!G:G,Outbound_Monitor!H:H,"Presize",Outbound_Monitor!S:S,AW$2)+SUMIFS(Outbound_Monitor!G:G,Outbound_Monitor!H:H,"Fibex",Outbound_Monitor!S:S,AW$2)</f>
        <v>0</v>
      </c>
      <c r="AX128" s="36">
        <f>SUMIFS(Outbound_Monitor!G:G,Outbound_Monitor!H:H,"Presize",Outbound_Monitor!S:S,AX$2)+SUMIFS(Outbound_Monitor!G:G,Outbound_Monitor!H:H,"Fibex",Outbound_Monitor!S:S,AX$2)</f>
        <v>0</v>
      </c>
      <c r="AY128" s="36">
        <f>SUMIFS(Outbound_Monitor!G:G,Outbound_Monitor!H:H,"Presize",Outbound_Monitor!S:S,AY$2)+SUMIFS(Outbound_Monitor!G:G,Outbound_Monitor!H:H,"Fibex",Outbound_Monitor!S:S,AY$2)</f>
        <v>0</v>
      </c>
      <c r="AZ128" s="36">
        <f>SUMIFS(Outbound_Monitor!G:G,Outbound_Monitor!H:H,"Presize",Outbound_Monitor!S:S,AZ$2)+SUMIFS(Outbound_Monitor!G:G,Outbound_Monitor!H:H,"Fibex",Outbound_Monitor!S:S,AZ$2)</f>
        <v>0</v>
      </c>
      <c r="BA128" s="31"/>
      <c r="BB128" s="31"/>
      <c r="BC128" s="36">
        <f>SUMIFS(Outbound_Monitor!G:G,Outbound_Monitor!H:H,"Presize",Outbound_Monitor!S:S,BC$2)+SUMIFS(Outbound_Monitor!G:G,Outbound_Monitor!H:H,"Fibex",Outbound_Monitor!S:S,BC$2)</f>
        <v>0</v>
      </c>
      <c r="BD128" s="36">
        <f>SUMIFS(Outbound_Monitor!G:G,Outbound_Monitor!H:H,"Presize",Outbound_Monitor!S:S,BD$2)+SUMIFS(Outbound_Monitor!G:G,Outbound_Monitor!H:H,"Fibex",Outbound_Monitor!S:S,BD$2)</f>
        <v>0</v>
      </c>
      <c r="BE128" s="36">
        <f>SUMIFS(Outbound_Monitor!G:G,Outbound_Monitor!H:H,"Presize",Outbound_Monitor!S:S,BE$2)+SUMIFS(Outbound_Monitor!G:G,Outbound_Monitor!H:H,"Fibex",Outbound_Monitor!S:S,BE$2)</f>
        <v>0</v>
      </c>
      <c r="BF128" s="36">
        <f>SUMIFS(Outbound_Monitor!G:G,Outbound_Monitor!H:H,"Presize",Outbound_Monitor!S:S,BF$2)+SUMIFS(Outbound_Monitor!G:G,Outbound_Monitor!H:H,"Fibex",Outbound_Monitor!S:S,BF$2)</f>
        <v>0</v>
      </c>
      <c r="BG128" s="36">
        <f>SUMIFS(Outbound_Monitor!G:G,Outbound_Monitor!H:H,"Presize",Outbound_Monitor!S:S,BG$2)+SUMIFS(Outbound_Monitor!G:G,Outbound_Monitor!H:H,"Fibex",Outbound_Monitor!S:S,BG$2)</f>
        <v>0</v>
      </c>
      <c r="BH128" s="31"/>
      <c r="BI128" s="31"/>
      <c r="BJ128" s="36">
        <f>SUMIFS(Outbound_Monitor!G:G,Outbound_Monitor!H:H,"Presize",Outbound_Monitor!S:S,BJ$2)+SUMIFS(Outbound_Monitor!G:G,Outbound_Monitor!H:H,"Fibex",Outbound_Monitor!S:S,BJ$2)</f>
        <v>0</v>
      </c>
      <c r="BK128" s="36">
        <f>SUMIFS(Outbound_Monitor!G:G,Outbound_Monitor!H:H,"Presize",Outbound_Monitor!S:S,BK$2)+SUMIFS(Outbound_Monitor!G:G,Outbound_Monitor!H:H,"Fibex",Outbound_Monitor!S:S,BK$2)</f>
        <v>0</v>
      </c>
      <c r="BL128" s="36">
        <f>SUMIFS(Outbound_Monitor!G:G,Outbound_Monitor!H:H,"Presize",Outbound_Monitor!S:S,BL$2)+SUMIFS(Outbound_Monitor!G:G,Outbound_Monitor!H:H,"Fibex",Outbound_Monitor!S:S,BL$2)</f>
        <v>0</v>
      </c>
      <c r="BM128" s="36">
        <f>SUMIFS(Outbound_Monitor!G:G,Outbound_Monitor!H:H,"Presize",Outbound_Monitor!S:S,BM$2)+SUMIFS(Outbound_Monitor!G:G,Outbound_Monitor!H:H,"Fibex",Outbound_Monitor!S:S,BM$2)</f>
        <v>0</v>
      </c>
      <c r="BN128" s="36">
        <f>SUMIFS(Outbound_Monitor!G:G,Outbound_Monitor!H:H,"Presize",Outbound_Monitor!S:S,BN$2)+SUMIFS(Outbound_Monitor!G:G,Outbound_Monitor!H:H,"Fibex",Outbound_Monitor!S:S,BN$2)</f>
        <v>0</v>
      </c>
      <c r="BO128" s="31"/>
      <c r="BP128" s="31"/>
      <c r="BQ128" s="36">
        <f>SUMIFS(Outbound_Monitor!G:G,Outbound_Monitor!H:H,"Presize",Outbound_Monitor!S:S,BQ$2)+SUMIFS(Outbound_Monitor!G:G,Outbound_Monitor!H:H,"Fibex",Outbound_Monitor!S:S,BQ$2)</f>
        <v>0</v>
      </c>
      <c r="BR128" s="36">
        <f>SUMIFS(Outbound_Monitor!G:G,Outbound_Monitor!H:H,"Presize",Outbound_Monitor!S:S,BR$2)+SUMIFS(Outbound_Monitor!G:G,Outbound_Monitor!H:H,"Fibex",Outbound_Monitor!S:S,BR$2)</f>
        <v>0</v>
      </c>
      <c r="BS128" s="36">
        <f>SUMIFS(Outbound_Monitor!G:G,Outbound_Monitor!H:H,"Presize",Outbound_Monitor!S:S,BS$2)+SUMIFS(Outbound_Monitor!G:G,Outbound_Monitor!H:H,"Fibex",Outbound_Monitor!S:S,BS$2)</f>
        <v>0</v>
      </c>
      <c r="BT128" s="36">
        <f>SUMIFS(Outbound_Monitor!G:G,Outbound_Monitor!H:H,"Presize",Outbound_Monitor!S:S,BT$2)+SUMIFS(Outbound_Monitor!G:G,Outbound_Monitor!H:H,"Fibex",Outbound_Monitor!S:S,BT$2)</f>
        <v>0</v>
      </c>
      <c r="BU128" s="36">
        <f>SUMIFS(Outbound_Monitor!G:G,Outbound_Monitor!H:H,"Presize",Outbound_Monitor!S:S,BU$2)+SUMIFS(Outbound_Monitor!G:G,Outbound_Monitor!H:H,"Fibex",Outbound_Monitor!S:S,BU$2)</f>
        <v>0</v>
      </c>
      <c r="BV128" s="31"/>
      <c r="BW128" s="31"/>
      <c r="BX128" s="36">
        <f>SUMIFS(Outbound_Monitor!G:G,Outbound_Monitor!H:H,"Presize",Outbound_Monitor!S:S,BX$2)+SUMIFS(Outbound_Monitor!G:G,Outbound_Monitor!H:H,"Fibex",Outbound_Monitor!S:S,BX$2)</f>
        <v>0</v>
      </c>
      <c r="BY128" s="36">
        <f>SUMIFS(Outbound_Monitor!G:G,Outbound_Monitor!H:H,"Presize",Outbound_Monitor!S:S,BY$2)+SUMIFS(Outbound_Monitor!G:G,Outbound_Monitor!H:H,"Fibex",Outbound_Monitor!S:S,BY$2)</f>
        <v>0</v>
      </c>
      <c r="BZ128" s="36">
        <f>SUMIFS(Outbound_Monitor!G:G,Outbound_Monitor!H:H,"Presize",Outbound_Monitor!S:S,BZ$2)+SUMIFS(Outbound_Monitor!G:G,Outbound_Monitor!H:H,"Fibex",Outbound_Monitor!S:S,BZ$2)</f>
        <v>0</v>
      </c>
      <c r="CA128" s="36">
        <f>SUMIFS(Outbound_Monitor!G:G,Outbound_Monitor!H:H,"Presize",Outbound_Monitor!S:S,CA$2)+SUMIFS(Outbound_Monitor!G:G,Outbound_Monitor!H:H,"Fibex",Outbound_Monitor!S:S,CA$2)</f>
        <v>0</v>
      </c>
      <c r="CB128" s="36">
        <f>SUMIFS(Outbound_Monitor!G:G,Outbound_Monitor!H:H,"Presize",Outbound_Monitor!S:S,CB$2)+SUMIFS(Outbound_Monitor!G:G,Outbound_Monitor!H:H,"Fibex",Outbound_Monitor!S:S,CB$2)</f>
        <v>0</v>
      </c>
      <c r="CC128" s="31"/>
      <c r="CD128" s="31"/>
      <c r="CE128" s="36">
        <f>SUMIFS(Outbound_Monitor!G:G,Outbound_Monitor!H:H,"Presize",Outbound_Monitor!S:S,CE$2)+SUMIFS(Outbound_Monitor!G:G,Outbound_Monitor!H:H,"Fibex",Outbound_Monitor!S:S,CE$2)</f>
        <v>0</v>
      </c>
      <c r="CF128" s="36">
        <f>SUMIFS(Outbound_Monitor!G:G,Outbound_Monitor!H:H,"Presize",Outbound_Monitor!S:S,CF$2)+SUMIFS(Outbound_Monitor!G:G,Outbound_Monitor!H:H,"Fibex",Outbound_Monitor!S:S,CF$2)</f>
        <v>0</v>
      </c>
      <c r="CG128" s="36">
        <f>SUMIFS(Outbound_Monitor!G:G,Outbound_Monitor!H:H,"Presize",Outbound_Monitor!S:S,CG$2)+SUMIFS(Outbound_Monitor!G:G,Outbound_Monitor!H:H,"Fibex",Outbound_Monitor!S:S,CG$2)</f>
        <v>0</v>
      </c>
      <c r="CH128" s="36">
        <f>SUMIFS(Outbound_Monitor!G:G,Outbound_Monitor!H:H,"Presize",Outbound_Monitor!S:S,CH$2)+SUMIFS(Outbound_Monitor!G:G,Outbound_Monitor!H:H,"Fibex",Outbound_Monitor!S:S,CH$2)</f>
        <v>0</v>
      </c>
      <c r="CI128" s="36">
        <f>SUMIFS(Outbound_Monitor!G:G,Outbound_Monitor!H:H,"Presize",Outbound_Monitor!S:S,CI$2)+SUMIFS(Outbound_Monitor!G:G,Outbound_Monitor!H:H,"Fibex",Outbound_Monitor!S:S,CI$2)</f>
        <v>0</v>
      </c>
      <c r="CJ128" s="31"/>
      <c r="CK128" s="31"/>
      <c r="CL128" s="36">
        <f>SUMIFS(Outbound_Monitor!G:G,Outbound_Monitor!H:H,"Presize",Outbound_Monitor!S:S,CL$2)+SUMIFS(Outbound_Monitor!G:G,Outbound_Monitor!H:H,"Fibex",Outbound_Monitor!S:S,CL$2)</f>
        <v>0</v>
      </c>
      <c r="CM128" s="36">
        <f>SUMIFS(Outbound_Monitor!G:G,Outbound_Monitor!H:H,"Presize",Outbound_Monitor!S:S,CM$2)+SUMIFS(Outbound_Monitor!G:G,Outbound_Monitor!H:H,"Fibex",Outbound_Monitor!S:S,CM$2)</f>
        <v>0</v>
      </c>
      <c r="CN128" s="36">
        <f>SUMIFS(Outbound_Monitor!G:G,Outbound_Monitor!H:H,"Presize",Outbound_Monitor!S:S,CN$2)+SUMIFS(Outbound_Monitor!G:G,Outbound_Monitor!H:H,"Fibex",Outbound_Monitor!S:S,CN$2)</f>
        <v>0</v>
      </c>
      <c r="CO128" s="36">
        <f>SUMIFS(Outbound_Monitor!G:G,Outbound_Monitor!H:H,"Presize",Outbound_Monitor!S:S,CO$2)+SUMIFS(Outbound_Monitor!G:G,Outbound_Monitor!H:H,"Fibex",Outbound_Monitor!S:S,CO$2)</f>
        <v>0</v>
      </c>
      <c r="CP128" s="36">
        <f>SUMIFS(Outbound_Monitor!G:G,Outbound_Monitor!H:H,"Presize",Outbound_Monitor!S:S,CP$2)+SUMIFS(Outbound_Monitor!G:G,Outbound_Monitor!H:H,"Fibex",Outbound_Monitor!S:S,CP$2)</f>
        <v>0</v>
      </c>
      <c r="CQ128" s="31"/>
      <c r="CR128" s="31"/>
      <c r="CS128" s="36">
        <f>SUMIFS(Outbound_Monitor!G:G,Outbound_Monitor!H:H,"Presize",Outbound_Monitor!S:S,CS$2)+SUMIFS(Outbound_Monitor!G:G,Outbound_Monitor!H:H,"Fibex",Outbound_Monitor!S:S,CS$2)</f>
        <v>0</v>
      </c>
      <c r="CT128" s="36">
        <f>SUMIFS(Outbound_Monitor!G:G,Outbound_Monitor!H:H,"Presize",Outbound_Monitor!S:S,CT$2)+SUMIFS(Outbound_Monitor!G:G,Outbound_Monitor!H:H,"Fibex",Outbound_Monitor!S:S,CT$2)</f>
        <v>0</v>
      </c>
      <c r="CU128" s="36">
        <f>SUMIFS(Outbound_Monitor!G:G,Outbound_Monitor!H:H,"Presize",Outbound_Monitor!S:S,CU$2)+SUMIFS(Outbound_Monitor!G:G,Outbound_Monitor!H:H,"Fibex",Outbound_Monitor!S:S,CU$2)</f>
        <v>0</v>
      </c>
      <c r="CV128" s="36">
        <f>SUMIFS(Outbound_Monitor!G:G,Outbound_Monitor!H:H,"Presize",Outbound_Monitor!S:S,CV$2)+SUMIFS(Outbound_Monitor!G:G,Outbound_Monitor!H:H,"Fibex",Outbound_Monitor!S:S,CV$2)</f>
        <v>0</v>
      </c>
      <c r="CW128" s="36">
        <f>SUMIFS(Outbound_Monitor!G:G,Outbound_Monitor!H:H,"Presize",Outbound_Monitor!S:S,CW$2)+SUMIFS(Outbound_Monitor!G:G,Outbound_Monitor!H:H,"Fibex",Outbound_Monitor!S:S,CW$2)</f>
        <v>0</v>
      </c>
      <c r="CX128" s="31"/>
      <c r="CY128" s="31"/>
      <c r="CZ128" s="36">
        <f>SUMIFS(Outbound_Monitor!G:G,Outbound_Monitor!H:H,"Presize",Outbound_Monitor!S:S,CZ$2)+SUMIFS(Outbound_Monitor!G:G,Outbound_Monitor!H:H,"Fibex",Outbound_Monitor!S:S,CZ$2)</f>
        <v>0</v>
      </c>
      <c r="DA128" s="36">
        <f>SUMIFS(Outbound_Monitor!G:G,Outbound_Monitor!H:H,"Presize",Outbound_Monitor!S:S,DA$2)+SUMIFS(Outbound_Monitor!G:G,Outbound_Monitor!H:H,"Fibex",Outbound_Monitor!S:S,DA$2)</f>
        <v>0</v>
      </c>
      <c r="DB128" s="36">
        <f>SUMIFS(Outbound_Monitor!G:G,Outbound_Monitor!H:H,"Presize",Outbound_Monitor!S:S,DB$2)+SUMIFS(Outbound_Monitor!G:G,Outbound_Monitor!H:H,"Fibex",Outbound_Monitor!S:S,DB$2)</f>
        <v>0</v>
      </c>
      <c r="DC128" s="36">
        <f>SUMIFS(Outbound_Monitor!G:G,Outbound_Monitor!H:H,"Presize",Outbound_Monitor!S:S,DC$2)+SUMIFS(Outbound_Monitor!G:G,Outbound_Monitor!H:H,"Fibex",Outbound_Monitor!S:S,DC$2)</f>
        <v>0</v>
      </c>
      <c r="DD128" s="36">
        <f>SUMIFS(Outbound_Monitor!G:G,Outbound_Monitor!H:H,"Presize",Outbound_Monitor!S:S,DD$2)+SUMIFS(Outbound_Monitor!G:G,Outbound_Monitor!H:H,"Fibex",Outbound_Monitor!S:S,DD$2)</f>
        <v>0</v>
      </c>
      <c r="DE128" s="31"/>
      <c r="DF128" s="31"/>
      <c r="DG128" s="36">
        <f>SUMIFS(Outbound_Monitor!G:G,Outbound_Monitor!H:H,"Presize",Outbound_Monitor!S:S,DG$2)+SUMIFS(Outbound_Monitor!G:G,Outbound_Monitor!H:H,"Fibex",Outbound_Monitor!S:S,DG$2)</f>
        <v>0</v>
      </c>
      <c r="DH128" s="36">
        <f>SUMIFS(Outbound_Monitor!G:G,Outbound_Monitor!H:H,"Presize",Outbound_Monitor!S:S,DH$2)+SUMIFS(Outbound_Monitor!G:G,Outbound_Monitor!H:H,"Fibex",Outbound_Monitor!S:S,DH$2)</f>
        <v>0</v>
      </c>
      <c r="DI128" s="36">
        <f>SUMIFS(Outbound_Monitor!G:G,Outbound_Monitor!H:H,"Presize",Outbound_Monitor!S:S,DI$2)+SUMIFS(Outbound_Monitor!G:G,Outbound_Monitor!H:H,"Fibex",Outbound_Monitor!S:S,DI$2)</f>
        <v>0</v>
      </c>
      <c r="DJ128" s="36">
        <f>SUMIFS(Outbound_Monitor!G:G,Outbound_Monitor!H:H,"Presize",Outbound_Monitor!S:S,DJ$2)+SUMIFS(Outbound_Monitor!G:G,Outbound_Monitor!H:H,"Fibex",Outbound_Monitor!S:S,DJ$2)</f>
        <v>0</v>
      </c>
      <c r="DK128" s="36">
        <f>SUMIFS(Outbound_Monitor!G:G,Outbound_Monitor!H:H,"Presize",Outbound_Monitor!S:S,DK$2)+SUMIFS(Outbound_Monitor!G:G,Outbound_Monitor!H:H,"Fibex",Outbound_Monitor!S:S,DK$2)</f>
        <v>0</v>
      </c>
      <c r="DL128" s="31"/>
      <c r="DM128" s="31"/>
      <c r="DN128" s="36">
        <f>SUMIFS(Outbound_Monitor!G:G,Outbound_Monitor!H:H,"Presize",Outbound_Monitor!S:S,DN$2)+SUMIFS(Outbound_Monitor!G:G,Outbound_Monitor!H:H,"Fibex",Outbound_Monitor!S:S,DN$2)</f>
        <v>0</v>
      </c>
      <c r="DO128" s="36">
        <f>SUMIFS(Outbound_Monitor!G:G,Outbound_Monitor!H:H,"Presize",Outbound_Monitor!S:S,DO$2)+SUMIFS(Outbound_Monitor!G:G,Outbound_Monitor!H:H,"Fibex",Outbound_Monitor!S:S,DO$2)</f>
        <v>0</v>
      </c>
      <c r="DP128" s="36">
        <f>SUMIFS(Outbound_Monitor!G:G,Outbound_Monitor!H:H,"Presize",Outbound_Monitor!S:S,DP$2)+SUMIFS(Outbound_Monitor!G:G,Outbound_Monitor!H:H,"Fibex",Outbound_Monitor!S:S,DP$2)</f>
        <v>0</v>
      </c>
      <c r="DQ128" s="36">
        <f>SUMIFS(Outbound_Monitor!G:G,Outbound_Monitor!H:H,"Presize",Outbound_Monitor!S:S,DQ$2)+SUMIFS(Outbound_Monitor!G:G,Outbound_Monitor!H:H,"Fibex",Outbound_Monitor!S:S,DQ$2)</f>
        <v>0</v>
      </c>
      <c r="DR128" s="36">
        <f>SUMIFS(Outbound_Monitor!G:G,Outbound_Monitor!H:H,"Presize",Outbound_Monitor!S:S,DR$2)+SUMIFS(Outbound_Monitor!G:G,Outbound_Monitor!H:H,"Fibex",Outbound_Monitor!S:S,DR$2)</f>
        <v>0</v>
      </c>
      <c r="DS128" s="31"/>
      <c r="DT128" s="31"/>
      <c r="DU128" s="36">
        <f>SUMIFS(Outbound_Monitor!G:G,Outbound_Monitor!H:H,"Presize",Outbound_Monitor!S:S,DU$2)+SUMIFS(Outbound_Monitor!G:G,Outbound_Monitor!H:H,"Fibex",Outbound_Monitor!S:S,DU$2)</f>
        <v>0</v>
      </c>
      <c r="DV128" s="36">
        <f>SUMIFS(Outbound_Monitor!G:G,Outbound_Monitor!H:H,"Presize",Outbound_Monitor!S:S,DV$2)+SUMIFS(Outbound_Monitor!G:G,Outbound_Monitor!H:H,"Fibex",Outbound_Monitor!S:S,DV$2)</f>
        <v>0</v>
      </c>
      <c r="DW128" s="36">
        <f>SUMIFS(Outbound_Monitor!G:G,Outbound_Monitor!H:H,"Presize",Outbound_Monitor!S:S,DW$2)+SUMIFS(Outbound_Monitor!G:G,Outbound_Monitor!H:H,"Fibex",Outbound_Monitor!S:S,DW$2)</f>
        <v>0</v>
      </c>
      <c r="DX128" s="36">
        <f>SUMIFS(Outbound_Monitor!G:G,Outbound_Monitor!H:H,"Presize",Outbound_Monitor!S:S,DX$2)+SUMIFS(Outbound_Monitor!G:G,Outbound_Monitor!H:H,"Fibex",Outbound_Monitor!S:S,DX$2)</f>
        <v>0</v>
      </c>
      <c r="DY128" s="36">
        <f>SUMIFS(Outbound_Monitor!G:G,Outbound_Monitor!H:H,"Presize",Outbound_Monitor!S:S,DY$2)+SUMIFS(Outbound_Monitor!G:G,Outbound_Monitor!H:H,"Fibex",Outbound_Monitor!S:S,DY$2)</f>
        <v>0</v>
      </c>
      <c r="DZ128" s="31"/>
      <c r="EA128" s="31"/>
      <c r="EB128" s="36">
        <f>SUMIFS(Outbound_Monitor!G:G,Outbound_Monitor!H:H,"Presize",Outbound_Monitor!S:S,EB$2)+SUMIFS(Outbound_Monitor!G:G,Outbound_Monitor!H:H,"Fibex",Outbound_Monitor!S:S,EB$2)</f>
        <v>0</v>
      </c>
      <c r="EC128" s="36">
        <f>SUMIFS(Outbound_Monitor!G:G,Outbound_Monitor!H:H,"Presize",Outbound_Monitor!S:S,EC$2)+SUMIFS(Outbound_Monitor!G:G,Outbound_Monitor!H:H,"Fibex",Outbound_Monitor!S:S,EC$2)</f>
        <v>0</v>
      </c>
      <c r="ED128" s="36">
        <f>SUMIFS(Outbound_Monitor!G:G,Outbound_Monitor!H:H,"Presize",Outbound_Monitor!S:S,ED$2)+SUMIFS(Outbound_Monitor!G:G,Outbound_Monitor!H:H,"Fibex",Outbound_Monitor!S:S,ED$2)</f>
        <v>0</v>
      </c>
      <c r="EE128" s="36">
        <f>SUMIFS(Outbound_Monitor!G:G,Outbound_Monitor!H:H,"Presize",Outbound_Monitor!S:S,EE$2)+SUMIFS(Outbound_Monitor!G:G,Outbound_Monitor!H:H,"Fibex",Outbound_Monitor!S:S,EE$2)</f>
        <v>0</v>
      </c>
      <c r="EF128" s="36">
        <f>SUMIFS(Outbound_Monitor!G:G,Outbound_Monitor!H:H,"Presize",Outbound_Monitor!S:S,EF$2)+SUMIFS(Outbound_Monitor!G:G,Outbound_Monitor!H:H,"Fibex",Outbound_Monitor!S:S,EF$2)</f>
        <v>0</v>
      </c>
      <c r="EG128" s="31"/>
      <c r="EH128" s="31"/>
      <c r="EI128" s="36">
        <f>SUMIFS(Outbound_Monitor!G:G,Outbound_Monitor!H:H,"Presize",Outbound_Monitor!S:S,EI$2)+SUMIFS(Outbound_Monitor!G:G,Outbound_Monitor!H:H,"Fibex",Outbound_Monitor!S:S,EI$2)</f>
        <v>0</v>
      </c>
      <c r="EJ128" s="36">
        <f>SUMIFS(Outbound_Monitor!G:G,Outbound_Monitor!H:H,"Presize",Outbound_Monitor!S:S,EJ$2)+SUMIFS(Outbound_Monitor!G:G,Outbound_Monitor!H:H,"Fibex",Outbound_Monitor!S:S,EJ$2)</f>
        <v>0</v>
      </c>
      <c r="EK128" s="36">
        <f>SUMIFS(Outbound_Monitor!G:G,Outbound_Monitor!H:H,"Presize",Outbound_Monitor!S:S,EK$2)+SUMIFS(Outbound_Monitor!G:G,Outbound_Monitor!H:H,"Fibex",Outbound_Monitor!S:S,EK$2)</f>
        <v>0</v>
      </c>
      <c r="EL128" s="36">
        <f>SUMIFS(Outbound_Monitor!G:G,Outbound_Monitor!H:H,"Presize",Outbound_Monitor!S:S,EL$2)+SUMIFS(Outbound_Monitor!G:G,Outbound_Monitor!H:H,"Fibex",Outbound_Monitor!S:S,EL$2)</f>
        <v>0</v>
      </c>
      <c r="EM128" s="36">
        <f>SUMIFS(Outbound_Monitor!G:G,Outbound_Monitor!H:H,"Presize",Outbound_Monitor!S:S,EM$2)+SUMIFS(Outbound_Monitor!G:G,Outbound_Monitor!H:H,"Fibex",Outbound_Monitor!S:S,EM$2)</f>
        <v>0</v>
      </c>
      <c r="EN128" s="31"/>
      <c r="EO128" s="31"/>
      <c r="EP128" s="36">
        <f>SUMIFS(Outbound_Monitor!G:G,Outbound_Monitor!H:H,"Presize",Outbound_Monitor!S:S,EP$2)+SUMIFS(Outbound_Monitor!G:G,Outbound_Monitor!H:H,"Fibex",Outbound_Monitor!S:S,EP$2)</f>
        <v>0</v>
      </c>
      <c r="EQ128" s="36">
        <f>SUMIFS(Outbound_Monitor!G:G,Outbound_Monitor!H:H,"Presize",Outbound_Monitor!S:S,EQ$2)+SUMIFS(Outbound_Monitor!G:G,Outbound_Monitor!H:H,"Fibex",Outbound_Monitor!S:S,EQ$2)</f>
        <v>0</v>
      </c>
      <c r="ER128" s="36">
        <f>SUMIFS(Outbound_Monitor!G:G,Outbound_Monitor!H:H,"Presize",Outbound_Monitor!S:S,ER$2)+SUMIFS(Outbound_Monitor!G:G,Outbound_Monitor!H:H,"Fibex",Outbound_Monitor!S:S,ER$2)</f>
        <v>0</v>
      </c>
      <c r="ES128" s="36">
        <f>SUMIFS(Outbound_Monitor!G:G,Outbound_Monitor!H:H,"Presize",Outbound_Monitor!S:S,ES$2)+SUMIFS(Outbound_Monitor!G:G,Outbound_Monitor!H:H,"Fibex",Outbound_Monitor!S:S,ES$2)</f>
        <v>0</v>
      </c>
      <c r="ET128" s="36">
        <f>SUMIFS(Outbound_Monitor!G:G,Outbound_Monitor!H:H,"Presize",Outbound_Monitor!S:S,ET$2)+SUMIFS(Outbound_Monitor!G:G,Outbound_Monitor!H:H,"Fibex",Outbound_Monitor!S:S,ET$2)</f>
        <v>0</v>
      </c>
      <c r="EU128" s="31"/>
      <c r="EV128" s="31"/>
      <c r="EW128" s="36">
        <f>SUMIFS(Outbound_Monitor!G:G,Outbound_Monitor!H:H,"Presize",Outbound_Monitor!S:S,EW$2)+SUMIFS(Outbound_Monitor!G:G,Outbound_Monitor!H:H,"Fibex",Outbound_Monitor!S:S,EW$2)</f>
        <v>0</v>
      </c>
      <c r="EX128" s="36">
        <f>SUMIFS(Outbound_Monitor!G:G,Outbound_Monitor!H:H,"Presize",Outbound_Monitor!S:S,EX$2)+SUMIFS(Outbound_Monitor!G:G,Outbound_Monitor!H:H,"Fibex",Outbound_Monitor!S:S,EX$2)</f>
        <v>0</v>
      </c>
      <c r="EY128" s="36">
        <f>SUMIFS(Outbound_Monitor!G:G,Outbound_Monitor!H:H,"Presize",Outbound_Monitor!S:S,EY$2)+SUMIFS(Outbound_Monitor!G:G,Outbound_Monitor!H:H,"Fibex",Outbound_Monitor!S:S,EY$2)</f>
        <v>0</v>
      </c>
      <c r="EZ128" s="36">
        <f>SUMIFS(Outbound_Monitor!G:G,Outbound_Monitor!H:H,"Presize",Outbound_Monitor!S:S,EZ$2)+SUMIFS(Outbound_Monitor!G:G,Outbound_Monitor!H:H,"Fibex",Outbound_Monitor!S:S,EZ$2)</f>
        <v>0</v>
      </c>
      <c r="FA128" s="36">
        <f>SUMIFS(Outbound_Monitor!G:G,Outbound_Monitor!H:H,"Presize",Outbound_Monitor!S:S,FA$2)+SUMIFS(Outbound_Monitor!G:G,Outbound_Monitor!H:H,"Fibex",Outbound_Monitor!S:S,FA$2)</f>
        <v>0</v>
      </c>
      <c r="FB128" s="31"/>
      <c r="FC128" s="31"/>
      <c r="FD128" s="36">
        <f>SUMIFS(Outbound_Monitor!G:G,Outbound_Monitor!H:H,"Presize",Outbound_Monitor!S:S,FD$2)+SUMIFS(Outbound_Monitor!G:G,Outbound_Monitor!H:H,"Fibex",Outbound_Monitor!S:S,FD$2)</f>
        <v>0</v>
      </c>
      <c r="FE128" s="36">
        <f>SUMIFS(Outbound_Monitor!G:G,Outbound_Monitor!H:H,"Presize",Outbound_Monitor!S:S,FE$2)+SUMIFS(Outbound_Monitor!G:G,Outbound_Monitor!H:H,"Fibex",Outbound_Monitor!S:S,FE$2)</f>
        <v>0</v>
      </c>
      <c r="FF128" s="36">
        <f>SUMIFS(Outbound_Monitor!G:G,Outbound_Monitor!H:H,"Presize",Outbound_Monitor!S:S,FF$2)+SUMIFS(Outbound_Monitor!G:G,Outbound_Monitor!H:H,"Fibex",Outbound_Monitor!S:S,FF$2)</f>
        <v>0</v>
      </c>
      <c r="FG128" s="36">
        <f>SUMIFS(Outbound_Monitor!G:G,Outbound_Monitor!H:H,"Presize",Outbound_Monitor!S:S,FG$2)+SUMIFS(Outbound_Monitor!G:G,Outbound_Monitor!H:H,"Fibex",Outbound_Monitor!S:S,FG$2)</f>
        <v>0</v>
      </c>
      <c r="FH128" s="36">
        <f>SUMIFS(Outbound_Monitor!G:G,Outbound_Monitor!H:H,"Presize",Outbound_Monitor!S:S,FH$2)+SUMIFS(Outbound_Monitor!G:G,Outbound_Monitor!H:H,"Fibex",Outbound_Monitor!S:S,FH$2)</f>
        <v>0</v>
      </c>
      <c r="FI128" s="31"/>
      <c r="FJ128" s="31"/>
      <c r="FK128" s="36">
        <f>SUMIFS(Outbound_Monitor!G:G,Outbound_Monitor!H:H,"Presize",Outbound_Monitor!S:S,FK$2)+SUMIFS(Outbound_Monitor!G:G,Outbound_Monitor!H:H,"Fibex",Outbound_Monitor!S:S,FK$2)</f>
        <v>0</v>
      </c>
      <c r="FL128" s="36">
        <f>SUMIFS(Outbound_Monitor!G:G,Outbound_Monitor!H:H,"Presize",Outbound_Monitor!S:S,FL$2)+SUMIFS(Outbound_Monitor!G:G,Outbound_Monitor!H:H,"Fibex",Outbound_Monitor!S:S,FL$2)</f>
        <v>0</v>
      </c>
      <c r="FM128" s="36">
        <f>SUMIFS(Outbound_Monitor!G:G,Outbound_Monitor!H:H,"Presize",Outbound_Monitor!S:S,FM$2)+SUMIFS(Outbound_Monitor!G:G,Outbound_Monitor!H:H,"Fibex",Outbound_Monitor!S:S,FM$2)</f>
        <v>0</v>
      </c>
      <c r="FN128" s="36">
        <f>SUMIFS(Outbound_Monitor!G:G,Outbound_Monitor!H:H,"Presize",Outbound_Monitor!S:S,FN$2)+SUMIFS(Outbound_Monitor!G:G,Outbound_Monitor!H:H,"Fibex",Outbound_Monitor!S:S,FN$2)</f>
        <v>0</v>
      </c>
      <c r="FO128" s="36">
        <f>SUMIFS(Outbound_Monitor!G:G,Outbound_Monitor!H:H,"Presize",Outbound_Monitor!S:S,FO$2)+SUMIFS(Outbound_Monitor!G:G,Outbound_Monitor!H:H,"Fibex",Outbound_Monitor!S:S,FO$2)</f>
        <v>0</v>
      </c>
      <c r="FP128" s="31"/>
      <c r="FQ128" s="31"/>
      <c r="FR128" s="36">
        <f>SUMIFS(Outbound_Monitor!G:G,Outbound_Monitor!H:H,"Presize",Outbound_Monitor!S:S,FR$2)+SUMIFS(Outbound_Monitor!G:G,Outbound_Monitor!H:H,"Fibex",Outbound_Monitor!S:S,FR$2)</f>
        <v>0</v>
      </c>
      <c r="FS128" s="36">
        <f>SUMIFS(Outbound_Monitor!G:G,Outbound_Monitor!H:H,"Presize",Outbound_Monitor!S:S,FS$2)+SUMIFS(Outbound_Monitor!G:G,Outbound_Monitor!H:H,"Fibex",Outbound_Monitor!S:S,FS$2)</f>
        <v>0</v>
      </c>
      <c r="FT128" s="36">
        <f>SUMIFS(Outbound_Monitor!G:G,Outbound_Monitor!H:H,"Presize",Outbound_Monitor!S:S,FT$2)+SUMIFS(Outbound_Monitor!G:G,Outbound_Monitor!H:H,"Fibex",Outbound_Monitor!S:S,FT$2)</f>
        <v>0</v>
      </c>
      <c r="FU128" s="36">
        <f>SUMIFS(Outbound_Monitor!G:G,Outbound_Monitor!H:H,"Presize",Outbound_Monitor!S:S,FU$2)+SUMIFS(Outbound_Monitor!G:G,Outbound_Monitor!H:H,"Fibex",Outbound_Monitor!S:S,FU$2)</f>
        <v>0</v>
      </c>
      <c r="FV128" s="36">
        <f>SUMIFS(Outbound_Monitor!G:G,Outbound_Monitor!H:H,"Presize",Outbound_Monitor!S:S,FV$2)+SUMIFS(Outbound_Monitor!G:G,Outbound_Monitor!H:H,"Fibex",Outbound_Monitor!S:S,FV$2)</f>
        <v>0</v>
      </c>
      <c r="FW128" s="31"/>
      <c r="FX128" s="31"/>
      <c r="FY128" s="36">
        <f>SUMIFS(Outbound_Monitor!G:G,Outbound_Monitor!H:H,"Presize",Outbound_Monitor!S:S,FY$2)+SUMIFS(Outbound_Monitor!G:G,Outbound_Monitor!H:H,"Fibex",Outbound_Monitor!S:S,FY$2)</f>
        <v>0</v>
      </c>
      <c r="FZ128" s="36">
        <f>SUMIFS(Outbound_Monitor!G:G,Outbound_Monitor!H:H,"Presize",Outbound_Monitor!S:S,FZ$2)+SUMIFS(Outbound_Monitor!G:G,Outbound_Monitor!H:H,"Fibex",Outbound_Monitor!S:S,FZ$2)</f>
        <v>0</v>
      </c>
      <c r="GA128" s="36">
        <f>SUMIFS(Outbound_Monitor!G:G,Outbound_Monitor!H:H,"Presize",Outbound_Monitor!S:S,GA$2)+SUMIFS(Outbound_Monitor!G:G,Outbound_Monitor!H:H,"Fibex",Outbound_Monitor!S:S,GA$2)</f>
        <v>0</v>
      </c>
      <c r="GB128" s="36">
        <f>SUMIFS(Outbound_Monitor!G:G,Outbound_Monitor!H:H,"Presize",Outbound_Monitor!S:S,GB$2)+SUMIFS(Outbound_Monitor!G:G,Outbound_Monitor!H:H,"Fibex",Outbound_Monitor!S:S,GB$2)</f>
        <v>0</v>
      </c>
      <c r="GC128" s="36">
        <f>SUMIFS(Outbound_Monitor!G:G,Outbound_Monitor!H:H,"Presize",Outbound_Monitor!S:S,GC$2)+SUMIFS(Outbound_Monitor!G:G,Outbound_Monitor!H:H,"Fibex",Outbound_Monitor!S:S,GC$2)</f>
        <v>0</v>
      </c>
      <c r="GD128" s="31"/>
      <c r="GE128" s="31"/>
      <c r="GF128" s="36">
        <f>SUMIFS(Outbound_Monitor!G:G,Outbound_Monitor!H:H,"Presize",Outbound_Monitor!S:S,GF$2)+SUMIFS(Outbound_Monitor!G:G,Outbound_Monitor!H:H,"Fibex",Outbound_Monitor!S:S,GF$2)</f>
        <v>0</v>
      </c>
      <c r="GG128" s="36">
        <f>SUMIFS(Outbound_Monitor!G:G,Outbound_Monitor!H:H,"Presize",Outbound_Monitor!S:S,GG$2)+SUMIFS(Outbound_Monitor!G:G,Outbound_Monitor!H:H,"Fibex",Outbound_Monitor!S:S,GG$2)</f>
        <v>0</v>
      </c>
      <c r="GH128" s="36">
        <f>SUMIFS(Outbound_Monitor!G:G,Outbound_Monitor!H:H,"Presize",Outbound_Monitor!S:S,GH$2)+SUMIFS(Outbound_Monitor!G:G,Outbound_Monitor!H:H,"Fibex",Outbound_Monitor!S:S,GH$2)</f>
        <v>0</v>
      </c>
      <c r="GI128" s="36">
        <f>SUMIFS(Outbound_Monitor!G:G,Outbound_Monitor!H:H,"Presize",Outbound_Monitor!S:S,GI$2)+SUMIFS(Outbound_Monitor!G:G,Outbound_Monitor!H:H,"Fibex",Outbound_Monitor!S:S,GI$2)</f>
        <v>0</v>
      </c>
      <c r="GJ128" s="36">
        <f>SUMIFS(Outbound_Monitor!G:G,Outbound_Monitor!H:H,"Presize",Outbound_Monitor!S:S,GJ$2)+SUMIFS(Outbound_Monitor!G:G,Outbound_Monitor!H:H,"Fibex",Outbound_Monitor!S:S,GJ$2)</f>
        <v>0</v>
      </c>
      <c r="GK128" s="31"/>
      <c r="GL128" s="31"/>
      <c r="GM128" s="36">
        <f>SUMIFS(Outbound_Monitor!G:G,Outbound_Monitor!H:H,"Presize",Outbound_Monitor!S:S,GM$2)+SUMIFS(Outbound_Monitor!G:G,Outbound_Monitor!H:H,"Fibex",Outbound_Monitor!S:S,GM$2)</f>
        <v>0</v>
      </c>
      <c r="GN128" s="36">
        <f>SUMIFS(Outbound_Monitor!G:G,Outbound_Monitor!H:H,"Presize",Outbound_Monitor!S:S,GN$2)+SUMIFS(Outbound_Monitor!G:G,Outbound_Monitor!H:H,"Fibex",Outbound_Monitor!S:S,GN$2)</f>
        <v>0</v>
      </c>
      <c r="GO128" s="36">
        <f>SUMIFS(Outbound_Monitor!G:G,Outbound_Monitor!H:H,"Presize",Outbound_Monitor!S:S,GO$2)+SUMIFS(Outbound_Monitor!G:G,Outbound_Monitor!H:H,"Fibex",Outbound_Monitor!S:S,GO$2)</f>
        <v>0</v>
      </c>
      <c r="GP128" s="36">
        <f>SUMIFS(Outbound_Monitor!G:G,Outbound_Monitor!H:H,"Presize",Outbound_Monitor!S:S,GP$2)+SUMIFS(Outbound_Monitor!G:G,Outbound_Monitor!H:H,"Fibex",Outbound_Monitor!S:S,GP$2)</f>
        <v>0</v>
      </c>
      <c r="GQ128" s="36">
        <f>SUMIFS(Outbound_Monitor!G:G,Outbound_Monitor!H:H,"Presize",Outbound_Monitor!S:S,GQ$2)+SUMIFS(Outbound_Monitor!G:G,Outbound_Monitor!H:H,"Fibex",Outbound_Monitor!S:S,GQ$2)</f>
        <v>0</v>
      </c>
      <c r="GR128" s="31"/>
      <c r="GS128" s="31"/>
      <c r="GT128" s="36">
        <f>SUMIFS(Outbound_Monitor!G:G,Outbound_Monitor!H:H,"Presize",Outbound_Monitor!S:S,GT$2)+SUMIFS(Outbound_Monitor!G:G,Outbound_Monitor!H:H,"Fibex",Outbound_Monitor!S:S,GT$2)</f>
        <v>0</v>
      </c>
      <c r="GU128" s="36">
        <f>SUMIFS(Outbound_Monitor!G:G,Outbound_Monitor!H:H,"Presize",Outbound_Monitor!S:S,GU$2)+SUMIFS(Outbound_Monitor!G:G,Outbound_Monitor!H:H,"Fibex",Outbound_Monitor!S:S,GU$2)</f>
        <v>0</v>
      </c>
      <c r="GV128" s="36">
        <f>SUMIFS(Outbound_Monitor!G:G,Outbound_Monitor!H:H,"Presize",Outbound_Monitor!S:S,GV$2)+SUMIFS(Outbound_Monitor!G:G,Outbound_Monitor!H:H,"Fibex",Outbound_Monitor!S:S,GV$2)</f>
        <v>0</v>
      </c>
      <c r="GW128" s="36">
        <v>68</v>
      </c>
      <c r="GX128" s="36">
        <f>SUMIFS(Outbound_Monitor!G:G,Outbound_Monitor!H:H,"Presize",Outbound_Monitor!S:S,GX$2)+SUMIFS(Outbound_Monitor!G:G,Outbound_Monitor!H:H,"Fibex",Outbound_Monitor!S:S,GX$2)</f>
        <v>0</v>
      </c>
      <c r="GY128" s="31"/>
      <c r="GZ128" s="31"/>
      <c r="HA128" s="36">
        <f>SUMIFS(Outbound_Monitor!G:G,Outbound_Monitor!H:H,"Presize",Outbound_Monitor!S:S,HA$2)+SUMIFS(Outbound_Monitor!G:G,Outbound_Monitor!H:H,"Fibex",Outbound_Monitor!S:S,HA$2)</f>
        <v>0</v>
      </c>
      <c r="HB128" s="36">
        <f>SUMIFS(Outbound_Monitor!G:G,Outbound_Monitor!H:H,"Presize",Outbound_Monitor!S:S,HB$2)+SUMIFS(Outbound_Monitor!G:G,Outbound_Monitor!H:H,"Fibex",Outbound_Monitor!S:S,HB$2)</f>
        <v>0</v>
      </c>
      <c r="HC128" s="36">
        <f>SUMIFS(Outbound_Monitor!G:G,Outbound_Monitor!H:H,"Presize",Outbound_Monitor!S:S,HC$2)+SUMIFS(Outbound_Monitor!G:G,Outbound_Monitor!H:H,"Fibex",Outbound_Monitor!S:S,HC$2)</f>
        <v>0</v>
      </c>
      <c r="HD128" s="36">
        <f>SUMIFS(Outbound_Monitor!G:G,Outbound_Monitor!H:H,"Presize",Outbound_Monitor!S:S,HD$2)+SUMIFS(Outbound_Monitor!G:G,Outbound_Monitor!H:H,"Fibex",Outbound_Monitor!S:S,HD$2)</f>
        <v>0</v>
      </c>
      <c r="HE128" s="36">
        <f>SUMIFS(Outbound_Monitor!G:G,Outbound_Monitor!H:H,"Presize",Outbound_Monitor!S:S,HE$2)+SUMIFS(Outbound_Monitor!G:G,Outbound_Monitor!H:H,"Fibex",Outbound_Monitor!S:S,HE$2)</f>
        <v>0</v>
      </c>
      <c r="HF128" s="31"/>
      <c r="HG128" s="31"/>
      <c r="HH128" s="36">
        <v>68</v>
      </c>
      <c r="HI128" s="36">
        <f>SUMIFS(Outbound_Monitor!G:G,Outbound_Monitor!H:H,"Presize",Outbound_Monitor!S:S,HI$2)+SUMIFS(Outbound_Monitor!G:G,Outbound_Monitor!H:H,"Fibex",Outbound_Monitor!S:S,HI$2)</f>
        <v>0</v>
      </c>
      <c r="HJ128" s="36">
        <f>SUMIFS(Outbound_Monitor!G:G,Outbound_Monitor!H:H,"Presize",Outbound_Monitor!S:S,HJ$2)+SUMIFS(Outbound_Monitor!G:G,Outbound_Monitor!H:H,"Fibex",Outbound_Monitor!S:S,HJ$2)</f>
        <v>0</v>
      </c>
      <c r="HK128" s="36">
        <f>SUMIFS(Outbound_Monitor!G:G,Outbound_Monitor!H:H,"Presize",Outbound_Monitor!S:S,HK$2)+SUMIFS(Outbound_Monitor!G:G,Outbound_Monitor!H:H,"Fibex",Outbound_Monitor!S:S,HK$2)</f>
        <v>0</v>
      </c>
      <c r="HL128" s="36">
        <f>SUMIFS(Outbound_Monitor!G:G,Outbound_Monitor!H:H,"Presize",Outbound_Monitor!S:S,HL$2)+SUMIFS(Outbound_Monitor!G:G,Outbound_Monitor!H:H,"Fibex",Outbound_Monitor!S:S,HL$2)</f>
        <v>0</v>
      </c>
      <c r="HM128" s="31"/>
      <c r="HN128" s="31"/>
      <c r="HO128" s="36">
        <f>SUMIFS(Outbound_Monitor!G:G,Outbound_Monitor!H:H,"Presize",Outbound_Monitor!S:S,HO$2)+SUMIFS(Outbound_Monitor!G:G,Outbound_Monitor!H:H,"Fibex",Outbound_Monitor!S:S,HO$2)</f>
        <v>0</v>
      </c>
      <c r="HP128" s="36">
        <f>SUMIFS(Outbound_Monitor!G:G,Outbound_Monitor!H:H,"Presize",Outbound_Monitor!S:S,HP$2)+SUMIFS(Outbound_Monitor!G:G,Outbound_Monitor!H:H,"Fibex",Outbound_Monitor!S:S,HP$2)</f>
        <v>0</v>
      </c>
      <c r="HQ128" s="36">
        <f>SUMIFS(Outbound_Monitor!G:G,Outbound_Monitor!H:H,"Presize",Outbound_Monitor!S:S,HQ$2)+SUMIFS(Outbound_Monitor!G:G,Outbound_Monitor!H:H,"Fibex",Outbound_Monitor!S:S,HQ$2)</f>
        <v>0</v>
      </c>
      <c r="HR128" s="36">
        <f>SUMIFS(Outbound_Monitor!G:G,Outbound_Monitor!H:H,"Presize",Outbound_Monitor!S:S,HR$2)+SUMIFS(Outbound_Monitor!G:G,Outbound_Monitor!H:H,"Fibex",Outbound_Monitor!S:S,HR$2)</f>
        <v>0</v>
      </c>
      <c r="HS128" s="36">
        <f>SUMIFS(Outbound_Monitor!G:G,Outbound_Monitor!H:H,"Presize",Outbound_Monitor!S:S,HS$2)+SUMIFS(Outbound_Monitor!G:G,Outbound_Monitor!H:H,"Fibex",Outbound_Monitor!S:S,HS$2)</f>
        <v>0</v>
      </c>
      <c r="HT128" s="31"/>
      <c r="HU128" s="31"/>
      <c r="HV128" s="36">
        <f>SUMIFS(Outbound_Monitor!G:G,Outbound_Monitor!H:H,"Presize",Outbound_Monitor!S:S,HV$2)+SUMIFS(Outbound_Monitor!G:G,Outbound_Monitor!H:H,"Fibex",Outbound_Monitor!S:S,HV$2)</f>
        <v>0</v>
      </c>
      <c r="HW128" s="36">
        <f>SUMIFS(Outbound_Monitor!G:G,Outbound_Monitor!H:H,"Presize",Outbound_Monitor!S:S,HW$2)+SUMIFS(Outbound_Monitor!G:G,Outbound_Monitor!H:H,"Fibex",Outbound_Monitor!S:S,HW$2)</f>
        <v>0</v>
      </c>
      <c r="HX128" s="36">
        <f>SUMIFS(Outbound_Monitor!G:G,Outbound_Monitor!H:H,"Presize",Outbound_Monitor!S:S,HX$2)+SUMIFS(Outbound_Monitor!G:G,Outbound_Monitor!H:H,"Fibex",Outbound_Monitor!S:S,HX$2)</f>
        <v>0</v>
      </c>
      <c r="HY128" s="36">
        <f>SUMIFS(Outbound_Monitor!G:G,Outbound_Monitor!H:H,"Presize",Outbound_Monitor!S:S,HY$2)+SUMIFS(Outbound_Monitor!G:G,Outbound_Monitor!H:H,"Fibex",Outbound_Monitor!S:S,HY$2)</f>
        <v>0</v>
      </c>
      <c r="HZ128" s="36">
        <f>SUMIFS(Outbound_Monitor!G:G,Outbound_Monitor!H:H,"Presize",Outbound_Monitor!S:S,HZ$2)+SUMIFS(Outbound_Monitor!G:G,Outbound_Monitor!H:H,"Fibex",Outbound_Monitor!S:S,HZ$2)</f>
        <v>0</v>
      </c>
      <c r="IA128" s="31"/>
      <c r="IB128" s="31"/>
      <c r="IC128" s="36">
        <f>SUMIFS(Outbound_Monitor!G:G,Outbound_Monitor!H:H,"Presize",Outbound_Monitor!S:S,IC$2)+SUMIFS(Outbound_Monitor!G:G,Outbound_Monitor!H:H,"Fibex",Outbound_Monitor!S:S,IC$2)</f>
        <v>0</v>
      </c>
      <c r="ID128" s="36">
        <f>SUMIFS(Outbound_Monitor!G:G,Outbound_Monitor!H:H,"Presize",Outbound_Monitor!S:S,ID$2)+SUMIFS(Outbound_Monitor!G:G,Outbound_Monitor!H:H,"Fibex",Outbound_Monitor!S:S,ID$2)</f>
        <v>0</v>
      </c>
      <c r="IE128" s="36">
        <f>SUMIFS(Outbound_Monitor!G:G,Outbound_Monitor!H:H,"Presize",Outbound_Monitor!S:S,IE$2)+SUMIFS(Outbound_Monitor!G:G,Outbound_Monitor!H:H,"Fibex",Outbound_Monitor!S:S,IE$2)</f>
        <v>0</v>
      </c>
      <c r="IF128" s="36">
        <f>SUMIFS(Outbound_Monitor!G:G,Outbound_Monitor!H:H,"Presize",Outbound_Monitor!S:S,IF$2)+SUMIFS(Outbound_Monitor!G:G,Outbound_Monitor!H:H,"Fibex",Outbound_Monitor!S:S,IF$2)</f>
        <v>0</v>
      </c>
      <c r="IG128" s="36">
        <f>SUMIFS(Outbound_Monitor!G:G,Outbound_Monitor!H:H,"Presize",Outbound_Monitor!S:S,IG$2)+SUMIFS(Outbound_Monitor!G:G,Outbound_Monitor!H:H,"Fibex",Outbound_Monitor!S:S,IG$2)</f>
        <v>0</v>
      </c>
      <c r="IH128" s="31"/>
      <c r="II128" s="31"/>
      <c r="IJ128" s="36">
        <f>SUMIFS(Outbound_Monitor!G:G,Outbound_Monitor!H:H,"Presize",Outbound_Monitor!S:S,IJ$2)+SUMIFS(Outbound_Monitor!G:G,Outbound_Monitor!H:H,"Fibex",Outbound_Monitor!S:S,IJ$2)</f>
        <v>0</v>
      </c>
      <c r="IK128" s="36">
        <f>SUMIFS(Outbound_Monitor!G:G,Outbound_Monitor!H:H,"Presize",Outbound_Monitor!S:S,IK$2)+SUMIFS(Outbound_Monitor!G:G,Outbound_Monitor!H:H,"Fibex",Outbound_Monitor!S:S,IK$2)</f>
        <v>0</v>
      </c>
      <c r="IL128" s="36">
        <f>SUMIFS(Outbound_Monitor!G:G,Outbound_Monitor!H:H,"Presize",Outbound_Monitor!S:S,IL$2)+SUMIFS(Outbound_Monitor!G:G,Outbound_Monitor!H:H,"Fibex",Outbound_Monitor!S:S,IL$2)</f>
        <v>0</v>
      </c>
      <c r="IM128" s="36">
        <f>SUMIFS(Outbound_Monitor!G:G,Outbound_Monitor!H:H,"Presize",Outbound_Monitor!S:S,IM$2)+SUMIFS(Outbound_Monitor!G:G,Outbound_Monitor!H:H,"Fibex",Outbound_Monitor!S:S,IM$2)</f>
        <v>0</v>
      </c>
      <c r="IN128" s="36">
        <f>SUMIFS(Outbound_Monitor!G:G,Outbound_Monitor!H:H,"Presize",Outbound_Monitor!S:S,IN$2)+SUMIFS(Outbound_Monitor!G:G,Outbound_Monitor!H:H,"Fibex",Outbound_Monitor!S:S,IN$2)</f>
        <v>0</v>
      </c>
      <c r="IO128" s="31"/>
      <c r="IP128" s="31"/>
      <c r="IQ128" s="36">
        <f>SUMIFS(Outbound_Monitor!G:G,Outbound_Monitor!H:H,"Presize",Outbound_Monitor!S:S,IQ$2)+SUMIFS(Outbound_Monitor!G:G,Outbound_Monitor!H:H,"Fibex",Outbound_Monitor!S:S,IQ$2)</f>
        <v>0</v>
      </c>
      <c r="IR128" s="36">
        <f>SUMIFS(Outbound_Monitor!G:G,Outbound_Monitor!H:H,"Presize",Outbound_Monitor!S:S,IR$2)+SUMIFS(Outbound_Monitor!G:G,Outbound_Monitor!H:H,"Fibex",Outbound_Monitor!S:S,IR$2)</f>
        <v>0</v>
      </c>
      <c r="IS128" s="36">
        <f>SUMIFS(Outbound_Monitor!G:G,Outbound_Monitor!H:H,"Presize",Outbound_Monitor!S:S,IS$2)+SUMIFS(Outbound_Monitor!G:G,Outbound_Monitor!H:H,"Fibex",Outbound_Monitor!S:S,IS$2)</f>
        <v>0</v>
      </c>
      <c r="IT128" s="36">
        <f>SUMIFS(Outbound_Monitor!G:G,Outbound_Monitor!H:H,"Presize",Outbound_Monitor!S:S,IT$2)+SUMIFS(Outbound_Monitor!G:G,Outbound_Monitor!H:H,"Fibex",Outbound_Monitor!S:S,IT$2)</f>
        <v>0</v>
      </c>
      <c r="IU128" s="36">
        <f>SUMIFS(Outbound_Monitor!G:G,Outbound_Monitor!H:H,"Presize",Outbound_Monitor!S:S,IU$2)+SUMIFS(Outbound_Monitor!G:G,Outbound_Monitor!H:H,"Fibex",Outbound_Monitor!S:S,IU$2)</f>
        <v>0</v>
      </c>
      <c r="IV128" s="31"/>
      <c r="IW128" s="31"/>
      <c r="IX128" s="36">
        <f>SUMIFS(Outbound_Monitor!G:G,Outbound_Monitor!H:H,"Presize",Outbound_Monitor!S:S,IX$2)+SUMIFS(Outbound_Monitor!G:G,Outbound_Monitor!H:H,"Fibex",Outbound_Monitor!S:S,IX$2)</f>
        <v>0</v>
      </c>
      <c r="IY128" s="36">
        <f>SUMIFS(Outbound_Monitor!G:G,Outbound_Monitor!H:H,"Presize",Outbound_Monitor!S:S,IY$2)+SUMIFS(Outbound_Monitor!G:G,Outbound_Monitor!H:H,"Fibex",Outbound_Monitor!S:S,IY$2)</f>
        <v>0</v>
      </c>
      <c r="IZ128" s="36">
        <f>SUMIFS(Outbound_Monitor!G:G,Outbound_Monitor!H:H,"Presize",Outbound_Monitor!S:S,IZ$2)+SUMIFS(Outbound_Monitor!G:G,Outbound_Monitor!H:H,"Fibex",Outbound_Monitor!S:S,IZ$2)</f>
        <v>0</v>
      </c>
      <c r="JA128" s="36">
        <f>SUMIFS(Outbound_Monitor!G:G,Outbound_Monitor!H:H,"Presize",Outbound_Monitor!S:S,JA$2)+SUMIFS(Outbound_Monitor!G:G,Outbound_Monitor!H:H,"Fibex",Outbound_Monitor!S:S,JA$2)</f>
        <v>0</v>
      </c>
      <c r="JB128" s="36">
        <f>SUMIFS(Outbound_Monitor!G:G,Outbound_Monitor!H:H,"Presize",Outbound_Monitor!S:S,JB$2)+SUMIFS(Outbound_Monitor!G:G,Outbound_Monitor!H:H,"Fibex",Outbound_Monitor!S:S,JB$2)</f>
        <v>0</v>
      </c>
      <c r="JC128" s="31"/>
      <c r="JD128" s="31"/>
      <c r="JE128" s="36">
        <f>SUMIFS(Outbound_Monitor!G:G,Outbound_Monitor!H:H,"Presize",Outbound_Monitor!S:S,JE$2)+SUMIFS(Outbound_Monitor!G:G,Outbound_Monitor!H:H,"Fibex",Outbound_Monitor!S:S,JE$2)</f>
        <v>0</v>
      </c>
      <c r="JF128" s="36">
        <f>SUMIFS(Outbound_Monitor!G:G,Outbound_Monitor!H:H,"Presize",Outbound_Monitor!S:S,JF$2)+SUMIFS(Outbound_Monitor!G:G,Outbound_Monitor!H:H,"Fibex",Outbound_Monitor!S:S,JF$2)</f>
        <v>0</v>
      </c>
      <c r="JG128" s="36">
        <f>SUMIFS(Outbound_Monitor!G:G,Outbound_Monitor!H:H,"Presize",Outbound_Monitor!S:S,JG$2)+SUMIFS(Outbound_Monitor!G:G,Outbound_Monitor!H:H,"Fibex",Outbound_Monitor!S:S,JG$2)</f>
        <v>0</v>
      </c>
      <c r="JH128" s="36">
        <f>SUMIFS(Outbound_Monitor!G:G,Outbound_Monitor!H:H,"Presize",Outbound_Monitor!S:S,JH$2)+SUMIFS(Outbound_Monitor!G:G,Outbound_Monitor!H:H,"Fibex",Outbound_Monitor!S:S,JH$2)</f>
        <v>0</v>
      </c>
      <c r="JI128" s="36">
        <f>SUMIFS(Outbound_Monitor!G:G,Outbound_Monitor!H:H,"Presize",Outbound_Monitor!S:S,JI$2)+SUMIFS(Outbound_Monitor!G:G,Outbound_Monitor!H:H,"Fibex",Outbound_Monitor!S:S,JI$2)</f>
        <v>0</v>
      </c>
      <c r="JJ128" s="31"/>
      <c r="JK128" s="31"/>
      <c r="JL128" s="36">
        <f>SUMIFS(Outbound_Monitor!G:G,Outbound_Monitor!H:H,"Presize",Outbound_Monitor!S:S,JL$2)+SUMIFS(Outbound_Monitor!G:G,Outbound_Monitor!H:H,"Fibex",Outbound_Monitor!S:S,JL$2)</f>
        <v>0</v>
      </c>
      <c r="JM128" s="36">
        <f>SUMIFS(Outbound_Monitor!G:G,Outbound_Monitor!H:H,"Presize",Outbound_Monitor!S:S,JM$2)+SUMIFS(Outbound_Monitor!G:G,Outbound_Monitor!H:H,"Fibex",Outbound_Monitor!S:S,JM$2)</f>
        <v>0</v>
      </c>
      <c r="JN128" s="36">
        <f>SUMIFS(Outbound_Monitor!G:G,Outbound_Monitor!H:H,"Presize",Outbound_Monitor!S:S,JN$2)+SUMIFS(Outbound_Monitor!G:G,Outbound_Monitor!H:H,"Fibex",Outbound_Monitor!S:S,JN$2)</f>
        <v>0</v>
      </c>
      <c r="JO128" s="36">
        <f>SUMIFS(Outbound_Monitor!G:G,Outbound_Monitor!H:H,"Presize",Outbound_Monitor!S:S,JO$2)+SUMIFS(Outbound_Monitor!G:G,Outbound_Monitor!H:H,"Fibex",Outbound_Monitor!S:S,JO$2)</f>
        <v>0</v>
      </c>
      <c r="JP128" s="36">
        <f>SUMIFS(Outbound_Monitor!G:G,Outbound_Monitor!H:H,"Presize",Outbound_Monitor!S:S,JP$2)+SUMIFS(Outbound_Monitor!G:G,Outbound_Monitor!H:H,"Fibex",Outbound_Monitor!S:S,JP$2)</f>
        <v>0</v>
      </c>
      <c r="JQ128" s="31"/>
      <c r="JR128" s="31"/>
      <c r="JS128" s="36">
        <f>SUMIFS(Outbound_Monitor!G:G,Outbound_Monitor!H:H,"Presize",Outbound_Monitor!S:S,JS$2)+SUMIFS(Outbound_Monitor!G:G,Outbound_Monitor!H:H,"Fibex",Outbound_Monitor!S:S,JS$2)</f>
        <v>0</v>
      </c>
      <c r="JT128" s="36">
        <f>SUMIFS(Outbound_Monitor!G:G,Outbound_Monitor!H:H,"Presize",Outbound_Monitor!S:S,JT$2)+SUMIFS(Outbound_Monitor!G:G,Outbound_Monitor!H:H,"Fibex",Outbound_Monitor!S:S,JT$2)</f>
        <v>0</v>
      </c>
      <c r="JU128" s="36">
        <f>SUMIFS(Outbound_Monitor!G:G,Outbound_Monitor!H:H,"Presize",Outbound_Monitor!S:S,JU$2)+SUMIFS(Outbound_Monitor!G:G,Outbound_Monitor!H:H,"Fibex",Outbound_Monitor!S:S,JU$2)</f>
        <v>0</v>
      </c>
      <c r="JV128" s="36">
        <f>SUMIFS(Outbound_Monitor!G:G,Outbound_Monitor!H:H,"Presize",Outbound_Monitor!S:S,JV$2)+SUMIFS(Outbound_Monitor!G:G,Outbound_Monitor!H:H,"Fibex",Outbound_Monitor!S:S,JV$2)</f>
        <v>0</v>
      </c>
      <c r="JW128" s="36">
        <f>SUMIFS(Outbound_Monitor!G:G,Outbound_Monitor!H:H,"Presize",Outbound_Monitor!S:S,JW$2)+SUMIFS(Outbound_Monitor!G:G,Outbound_Monitor!H:H,"Fibex",Outbound_Monitor!S:S,JW$2)</f>
        <v>0</v>
      </c>
      <c r="JX128" s="31"/>
      <c r="JY128" s="31"/>
      <c r="JZ128" s="36">
        <f>SUMIFS(Outbound_Monitor!G:G,Outbound_Monitor!H:H,"Presize",Outbound_Monitor!S:S,JZ$2)+SUMIFS(Outbound_Monitor!G:G,Outbound_Monitor!H:H,"Fibex",Outbound_Monitor!S:S,JZ$2)</f>
        <v>0</v>
      </c>
      <c r="KA128" s="36">
        <f>SUMIFS(Outbound_Monitor!G:G,Outbound_Monitor!H:H,"Presize",Outbound_Monitor!S:S,KA$2)+SUMIFS(Outbound_Monitor!G:G,Outbound_Monitor!H:H,"Fibex",Outbound_Monitor!S:S,KA$2)</f>
        <v>0</v>
      </c>
      <c r="KB128" s="36">
        <f>SUMIFS(Outbound_Monitor!G:G,Outbound_Monitor!H:H,"Presize",Outbound_Monitor!S:S,KB$2)+SUMIFS(Outbound_Monitor!G:G,Outbound_Monitor!H:H,"Fibex",Outbound_Monitor!S:S,KB$2)</f>
        <v>0</v>
      </c>
      <c r="KC128" s="36">
        <f>SUMIFS(Outbound_Monitor!G:G,Outbound_Monitor!H:H,"Presize",Outbound_Monitor!S:S,KC$2)+SUMIFS(Outbound_Monitor!G:G,Outbound_Monitor!H:H,"Fibex",Outbound_Monitor!S:S,KC$2)</f>
        <v>0</v>
      </c>
      <c r="KD128" s="36">
        <f>SUMIFS(Outbound_Monitor!G:G,Outbound_Monitor!H:H,"Presize",Outbound_Monitor!S:S,KD$2)+SUMIFS(Outbound_Monitor!G:G,Outbound_Monitor!H:H,"Fibex",Outbound_Monitor!S:S,KD$2)</f>
        <v>0</v>
      </c>
      <c r="KE128" s="31"/>
      <c r="KF128" s="31"/>
      <c r="KG128" s="36">
        <f>SUMIFS(Outbound_Monitor!G:G,Outbound_Monitor!H:H,"Presize",Outbound_Monitor!S:S,KG$2)+SUMIFS(Outbound_Monitor!G:G,Outbound_Monitor!H:H,"Fibex",Outbound_Monitor!S:S,KG$2)</f>
        <v>0</v>
      </c>
      <c r="KH128" s="36">
        <f>SUMIFS(Outbound_Monitor!G:G,Outbound_Monitor!H:H,"Presize",Outbound_Monitor!S:S,KH$2)+SUMIFS(Outbound_Monitor!G:G,Outbound_Monitor!H:H,"Fibex",Outbound_Monitor!S:S,KH$2)</f>
        <v>0</v>
      </c>
      <c r="KI128" s="36">
        <f>SUMIFS(Outbound_Monitor!G:G,Outbound_Monitor!H:H,"Presize",Outbound_Monitor!S:S,KI$2)+SUMIFS(Outbound_Monitor!G:G,Outbound_Monitor!H:H,"Fibex",Outbound_Monitor!S:S,KI$2)</f>
        <v>0</v>
      </c>
      <c r="KJ128" s="36">
        <f>SUMIFS(Outbound_Monitor!G:G,Outbound_Monitor!H:H,"Presize",Outbound_Monitor!S:S,KJ$2)+SUMIFS(Outbound_Monitor!G:G,Outbound_Monitor!H:H,"Fibex",Outbound_Monitor!S:S,KJ$2)</f>
        <v>0</v>
      </c>
      <c r="KK128" s="36">
        <f>SUMIFS(Outbound_Monitor!G:G,Outbound_Monitor!H:H,"Presize",Outbound_Monitor!S:S,KK$2)+SUMIFS(Outbound_Monitor!G:G,Outbound_Monitor!H:H,"Fibex",Outbound_Monitor!S:S,KK$2)</f>
        <v>0</v>
      </c>
      <c r="KL128" s="31"/>
      <c r="KM128" s="31"/>
      <c r="KN128" s="36">
        <f>SUMIFS(Outbound_Monitor!G:G,Outbound_Monitor!H:H,"Presize",Outbound_Monitor!S:S,KN$2)+SUMIFS(Outbound_Monitor!G:G,Outbound_Monitor!H:H,"Fibex",Outbound_Monitor!S:S,KN$2)</f>
        <v>0</v>
      </c>
      <c r="KO128" s="36">
        <f>SUMIFS(Outbound_Monitor!G:G,Outbound_Monitor!H:H,"Presize",Outbound_Monitor!S:S,KO$2)+SUMIFS(Outbound_Monitor!G:G,Outbound_Monitor!H:H,"Fibex",Outbound_Monitor!S:S,KO$2)</f>
        <v>0</v>
      </c>
      <c r="KP128" s="36">
        <f>SUMIFS(Outbound_Monitor!G:G,Outbound_Monitor!H:H,"Presize",Outbound_Monitor!S:S,KP$2)+SUMIFS(Outbound_Monitor!G:G,Outbound_Monitor!H:H,"Fibex",Outbound_Monitor!S:S,KP$2)</f>
        <v>0</v>
      </c>
      <c r="KQ128" s="36">
        <f>SUMIFS(Outbound_Monitor!G:G,Outbound_Monitor!H:H,"Presize",Outbound_Monitor!S:S,KQ$2)+SUMIFS(Outbound_Monitor!G:G,Outbound_Monitor!H:H,"Fibex",Outbound_Monitor!S:S,KQ$2)</f>
        <v>0</v>
      </c>
      <c r="KR128" s="36">
        <f>SUMIFS(Outbound_Monitor!G:G,Outbound_Monitor!H:H,"Presize",Outbound_Monitor!S:S,KR$2)+SUMIFS(Outbound_Monitor!G:G,Outbound_Monitor!H:H,"Fibex",Outbound_Monitor!S:S,KR$2)</f>
        <v>0</v>
      </c>
      <c r="KS128" s="31"/>
      <c r="KT128" s="31"/>
      <c r="KU128" s="36">
        <f>SUMIFS(Outbound_Monitor!G:G,Outbound_Monitor!H:H,"Presize",Outbound_Monitor!S:S,KU$2)+SUMIFS(Outbound_Monitor!G:G,Outbound_Monitor!H:H,"Fibex",Outbound_Monitor!S:S,KU$2)</f>
        <v>0</v>
      </c>
      <c r="KV128" s="36">
        <f>SUMIFS(Outbound_Monitor!G:G,Outbound_Monitor!H:H,"Presize",Outbound_Monitor!S:S,KV$2)+SUMIFS(Outbound_Monitor!G:G,Outbound_Monitor!H:H,"Fibex",Outbound_Monitor!S:S,KV$2)</f>
        <v>0</v>
      </c>
      <c r="KW128" s="36">
        <f>SUMIFS(Outbound_Monitor!G:G,Outbound_Monitor!H:H,"Presize",Outbound_Monitor!S:S,KW$2)+SUMIFS(Outbound_Monitor!G:G,Outbound_Monitor!H:H,"Fibex",Outbound_Monitor!S:S,KW$2)</f>
        <v>0</v>
      </c>
      <c r="KX128" s="36">
        <f>SUMIFS(Outbound_Monitor!G:G,Outbound_Monitor!H:H,"Presize",Outbound_Monitor!S:S,KX$2)+SUMIFS(Outbound_Monitor!G:G,Outbound_Monitor!H:H,"Fibex",Outbound_Monitor!S:S,KX$2)</f>
        <v>0</v>
      </c>
      <c r="KY128" s="36">
        <f>SUMIFS(Outbound_Monitor!G:G,Outbound_Monitor!H:H,"Presize",Outbound_Monitor!S:S,KY$2)+SUMIFS(Outbound_Monitor!G:G,Outbound_Monitor!H:H,"Fibex",Outbound_Monitor!S:S,KY$2)</f>
        <v>0</v>
      </c>
      <c r="KZ128" s="31"/>
      <c r="LA128" s="31"/>
      <c r="LB128" s="36">
        <f>SUMIFS(Outbound_Monitor!G:G,Outbound_Monitor!H:H,"Presize",Outbound_Monitor!S:S,LB$2)+SUMIFS(Outbound_Monitor!G:G,Outbound_Monitor!H:H,"Fibex",Outbound_Monitor!S:S,LB$2)</f>
        <v>0</v>
      </c>
      <c r="LC128" s="36">
        <f>SUMIFS(Outbound_Monitor!G:G,Outbound_Monitor!H:H,"Presize",Outbound_Monitor!S:S,LC$2)+SUMIFS(Outbound_Monitor!G:G,Outbound_Monitor!H:H,"Fibex",Outbound_Monitor!S:S,LC$2)</f>
        <v>0</v>
      </c>
      <c r="LD128" s="36">
        <f>SUMIFS(Outbound_Monitor!G:G,Outbound_Monitor!H:H,"Presize",Outbound_Monitor!S:S,LD$2)+SUMIFS(Outbound_Monitor!G:G,Outbound_Monitor!H:H,"Fibex",Outbound_Monitor!S:S,LD$2)</f>
        <v>0</v>
      </c>
      <c r="LE128" s="36">
        <f>SUMIFS(Outbound_Monitor!G:G,Outbound_Monitor!H:H,"Presize",Outbound_Monitor!S:S,LE$2)+SUMIFS(Outbound_Monitor!G:G,Outbound_Monitor!H:H,"Fibex",Outbound_Monitor!S:S,LE$2)</f>
        <v>0</v>
      </c>
      <c r="LF128" s="36">
        <f>SUMIFS(Outbound_Monitor!G:G,Outbound_Monitor!H:H,"Presize",Outbound_Monitor!S:S,LF$2)+SUMIFS(Outbound_Monitor!G:G,Outbound_Monitor!H:H,"Fibex",Outbound_Monitor!S:S,LF$2)</f>
        <v>0</v>
      </c>
      <c r="LG128" s="31"/>
      <c r="LH128" s="31"/>
      <c r="LI128" s="36">
        <f>SUMIFS(Outbound_Monitor!G:G,Outbound_Monitor!H:H,"Presize",Outbound_Monitor!S:S,LI$2)+SUMIFS(Outbound_Monitor!G:G,Outbound_Monitor!H:H,"Fibex",Outbound_Monitor!S:S,LI$2)</f>
        <v>0</v>
      </c>
      <c r="LJ128" s="36">
        <f>SUMIFS(Outbound_Monitor!G:G,Outbound_Monitor!H:H,"Presize",Outbound_Monitor!S:S,LJ$2)+SUMIFS(Outbound_Monitor!G:G,Outbound_Monitor!H:H,"Fibex",Outbound_Monitor!S:S,LJ$2)</f>
        <v>0</v>
      </c>
      <c r="LK128" s="36">
        <f>SUMIFS(Outbound_Monitor!G:G,Outbound_Monitor!H:H,"Presize",Outbound_Monitor!S:S,LK$2)+SUMIFS(Outbound_Monitor!G:G,Outbound_Monitor!H:H,"Fibex",Outbound_Monitor!S:S,LK$2)</f>
        <v>0</v>
      </c>
      <c r="LL128" s="36">
        <f>SUMIFS(Outbound_Monitor!G:G,Outbound_Monitor!H:H,"Presize",Outbound_Monitor!S:S,LL$2)+SUMIFS(Outbound_Monitor!G:G,Outbound_Monitor!H:H,"Fibex",Outbound_Monitor!S:S,LL$2)</f>
        <v>0</v>
      </c>
      <c r="LM128" s="36">
        <f>SUMIFS(Outbound_Monitor!G:G,Outbound_Monitor!H:H,"Presize",Outbound_Monitor!S:S,LM$2)+SUMIFS(Outbound_Monitor!G:G,Outbound_Monitor!H:H,"Fibex",Outbound_Monitor!S:S,LM$2)</f>
        <v>0</v>
      </c>
      <c r="LN128" s="31"/>
      <c r="LO128" s="31"/>
      <c r="LP128" s="36">
        <f>SUMIFS(Outbound_Monitor!G:G,Outbound_Monitor!H:H,"Presize",Outbound_Monitor!S:S,LP$2)+SUMIFS(Outbound_Monitor!G:G,Outbound_Monitor!H:H,"Fibex",Outbound_Monitor!S:S,LP$2)</f>
        <v>0</v>
      </c>
      <c r="LQ128" s="36">
        <f>SUMIFS(Outbound_Monitor!G:G,Outbound_Monitor!H:H,"Presize",Outbound_Monitor!S:S,LQ$2)+SUMIFS(Outbound_Monitor!G:G,Outbound_Monitor!H:H,"Fibex",Outbound_Monitor!S:S,LQ$2)</f>
        <v>0</v>
      </c>
      <c r="LR128" s="36">
        <f>SUMIFS(Outbound_Monitor!G:G,Outbound_Monitor!H:H,"Presize",Outbound_Monitor!S:S,LR$2)+SUMIFS(Outbound_Monitor!G:G,Outbound_Monitor!H:H,"Fibex",Outbound_Monitor!S:S,LR$2)</f>
        <v>0</v>
      </c>
      <c r="LS128" s="36">
        <f>SUMIFS(Outbound_Monitor!G:G,Outbound_Monitor!H:H,"Presize",Outbound_Monitor!S:S,LS$2)+SUMIFS(Outbound_Monitor!G:G,Outbound_Monitor!H:H,"Fibex",Outbound_Monitor!S:S,LS$2)</f>
        <v>0</v>
      </c>
      <c r="LT128" s="36">
        <f>SUMIFS(Outbound_Monitor!G:G,Outbound_Monitor!H:H,"Presize",Outbound_Monitor!S:S,LT$2)+SUMIFS(Outbound_Monitor!G:G,Outbound_Monitor!H:H,"Fibex",Outbound_Monitor!S:S,LT$2)</f>
        <v>0</v>
      </c>
      <c r="LU128" s="31"/>
      <c r="LV128" s="31"/>
      <c r="LW128" s="36">
        <f>SUMIFS(Outbound_Monitor!G:G,Outbound_Monitor!H:H,"Presize",Outbound_Monitor!S:S,LW$2)+SUMIFS(Outbound_Monitor!G:G,Outbound_Monitor!H:H,"Fibex",Outbound_Monitor!S:S,LW$2)</f>
        <v>0</v>
      </c>
      <c r="LX128" s="36">
        <f>SUMIFS(Outbound_Monitor!G:G,Outbound_Monitor!H:H,"Presize",Outbound_Monitor!S:S,LX$2)+SUMIFS(Outbound_Monitor!G:G,Outbound_Monitor!H:H,"Fibex",Outbound_Monitor!S:S,LX$2)</f>
        <v>0</v>
      </c>
      <c r="LY128" s="36">
        <f>SUMIFS(Outbound_Monitor!G:G,Outbound_Monitor!H:H,"Presize",Outbound_Monitor!S:S,LY$2)+SUMIFS(Outbound_Monitor!G:G,Outbound_Monitor!H:H,"Fibex",Outbound_Monitor!S:S,LY$2)</f>
        <v>0</v>
      </c>
      <c r="LZ128" s="36">
        <f>SUMIFS(Outbound_Monitor!G:G,Outbound_Monitor!H:H,"Presize",Outbound_Monitor!S:S,LZ$2)+SUMIFS(Outbound_Monitor!G:G,Outbound_Monitor!H:H,"Fibex",Outbound_Monitor!S:S,LZ$2)</f>
        <v>0</v>
      </c>
      <c r="MA128" s="36">
        <f>SUMIFS(Outbound_Monitor!G:G,Outbound_Monitor!H:H,"Presize",Outbound_Monitor!S:S,MA$2)+SUMIFS(Outbound_Monitor!G:G,Outbound_Monitor!H:H,"Fibex",Outbound_Monitor!S:S,MA$2)</f>
        <v>0</v>
      </c>
      <c r="MB128" s="31"/>
      <c r="MC128" s="31"/>
      <c r="MD128" s="36">
        <f>SUMIFS(Outbound_Monitor!G:G,Outbound_Monitor!H:H,"Presize",Outbound_Monitor!S:S,MD$2)+SUMIFS(Outbound_Monitor!G:G,Outbound_Monitor!H:H,"Fibex",Outbound_Monitor!S:S,MD$2)</f>
        <v>0</v>
      </c>
      <c r="ME128" s="36">
        <f>SUMIFS(Outbound_Monitor!G:G,Outbound_Monitor!H:H,"Presize",Outbound_Monitor!S:S,ME$2)+SUMIFS(Outbound_Monitor!G:G,Outbound_Monitor!H:H,"Fibex",Outbound_Monitor!S:S,ME$2)</f>
        <v>0</v>
      </c>
      <c r="MF128" s="36">
        <f>SUMIFS(Outbound_Monitor!G:G,Outbound_Monitor!H:H,"Presize",Outbound_Monitor!S:S,MF$2)+SUMIFS(Outbound_Monitor!G:G,Outbound_Monitor!H:H,"Fibex",Outbound_Monitor!S:S,MF$2)</f>
        <v>0</v>
      </c>
      <c r="MG128" s="36">
        <f>SUMIFS(Outbound_Monitor!G:G,Outbound_Monitor!H:H,"Presize",Outbound_Monitor!S:S,MG$2)+SUMIFS(Outbound_Monitor!G:G,Outbound_Monitor!H:H,"Fibex",Outbound_Monitor!S:S,MG$2)</f>
        <v>0</v>
      </c>
      <c r="MH128" s="36">
        <f>SUMIFS(Outbound_Monitor!G:G,Outbound_Monitor!H:H,"Presize",Outbound_Monitor!S:S,MH$2)+SUMIFS(Outbound_Monitor!G:G,Outbound_Monitor!H:H,"Fibex",Outbound_Monitor!S:S,MH$2)</f>
        <v>0</v>
      </c>
      <c r="MI128" s="31"/>
      <c r="MJ128" s="31"/>
      <c r="MK128" s="36">
        <f>SUMIFS(Outbound_Monitor!G:G,Outbound_Monitor!H:H,"Presize",Outbound_Monitor!S:S,MK$2)+SUMIFS(Outbound_Monitor!G:G,Outbound_Monitor!H:H,"Fibex",Outbound_Monitor!S:S,MK$2)</f>
        <v>0</v>
      </c>
      <c r="ML128" s="36">
        <f>SUMIFS(Outbound_Monitor!G:G,Outbound_Monitor!H:H,"Presize",Outbound_Monitor!S:S,ML$2)+SUMIFS(Outbound_Monitor!G:G,Outbound_Monitor!H:H,"Fibex",Outbound_Monitor!S:S,ML$2)</f>
        <v>0</v>
      </c>
      <c r="MM128" s="36">
        <f>SUMIFS(Outbound_Monitor!G:G,Outbound_Monitor!H:H,"Presize",Outbound_Monitor!S:S,MM$2)+SUMIFS(Outbound_Monitor!G:G,Outbound_Monitor!H:H,"Fibex",Outbound_Monitor!S:S,MM$2)</f>
        <v>0</v>
      </c>
      <c r="MN128" s="36">
        <f>SUMIFS(Outbound_Monitor!G:G,Outbound_Monitor!H:H,"Presize",Outbound_Monitor!S:S,MN$2)+SUMIFS(Outbound_Monitor!G:G,Outbound_Monitor!H:H,"Fibex",Outbound_Monitor!S:S,MN$2)</f>
        <v>0</v>
      </c>
      <c r="MO128" s="36">
        <f>SUMIFS(Outbound_Monitor!G:G,Outbound_Monitor!H:H,"Presize",Outbound_Monitor!S:S,MO$2)+SUMIFS(Outbound_Monitor!G:G,Outbound_Monitor!H:H,"Fibex",Outbound_Monitor!S:S,MO$2)</f>
        <v>0</v>
      </c>
      <c r="MP128" s="31"/>
      <c r="MQ128" s="31"/>
      <c r="MR128" s="36">
        <f>SUMIFS(Outbound_Monitor!G:G,Outbound_Monitor!H:H,"Presize",Outbound_Monitor!S:S,MR$2)+SUMIFS(Outbound_Monitor!G:G,Outbound_Monitor!H:H,"Fibex",Outbound_Monitor!S:S,MR$2)</f>
        <v>0</v>
      </c>
      <c r="MS128" s="36">
        <f>SUMIFS(Outbound_Monitor!G:G,Outbound_Monitor!H:H,"Presize",Outbound_Monitor!S:S,MS$2)+SUMIFS(Outbound_Monitor!G:G,Outbound_Monitor!H:H,"Fibex",Outbound_Monitor!S:S,MS$2)</f>
        <v>0</v>
      </c>
      <c r="MT128" s="36">
        <f>SUMIFS(Outbound_Monitor!G:G,Outbound_Monitor!H:H,"Presize",Outbound_Monitor!S:S,MT$2)+SUMIFS(Outbound_Monitor!G:G,Outbound_Monitor!H:H,"Fibex",Outbound_Monitor!S:S,MT$2)</f>
        <v>0</v>
      </c>
      <c r="MU128" s="36">
        <f>SUMIFS(Outbound_Monitor!G:G,Outbound_Monitor!H:H,"Presize",Outbound_Monitor!S:S,MU$2)+SUMIFS(Outbound_Monitor!G:G,Outbound_Monitor!H:H,"Fibex",Outbound_Monitor!S:S,MU$2)</f>
        <v>0</v>
      </c>
      <c r="MV128" s="36">
        <f>SUMIFS(Outbound_Monitor!G:G,Outbound_Monitor!H:H,"Presize",Outbound_Monitor!S:S,MV$2)+SUMIFS(Outbound_Monitor!G:G,Outbound_Monitor!H:H,"Fibex",Outbound_Monitor!S:S,MV$2)</f>
        <v>0</v>
      </c>
      <c r="MW128" s="31"/>
      <c r="MX128" s="31"/>
      <c r="MY128" s="36">
        <f>SUMIFS(Outbound_Monitor!G:G,Outbound_Monitor!H:H,"Presize",Outbound_Monitor!S:S,MY$2)+SUMIFS(Outbound_Monitor!G:G,Outbound_Monitor!H:H,"Fibex",Outbound_Monitor!S:S,MY$2)</f>
        <v>0</v>
      </c>
      <c r="MZ128" s="36">
        <f>SUMIFS(Outbound_Monitor!G:G,Outbound_Monitor!H:H,"Presize",Outbound_Monitor!S:S,MZ$2)+SUMIFS(Outbound_Monitor!G:G,Outbound_Monitor!H:H,"Fibex",Outbound_Monitor!S:S,MZ$2)</f>
        <v>0</v>
      </c>
      <c r="NA128" s="36">
        <f>SUMIFS(Outbound_Monitor!G:G,Outbound_Monitor!H:H,"Presize",Outbound_Monitor!S:S,NA$2)+SUMIFS(Outbound_Monitor!G:G,Outbound_Monitor!H:H,"Fibex",Outbound_Monitor!S:S,NA$2)</f>
        <v>0</v>
      </c>
      <c r="NB128" s="36">
        <f>SUMIFS(Outbound_Monitor!G:G,Outbound_Monitor!H:H,"Presize",Outbound_Monitor!S:S,NB$2)+SUMIFS(Outbound_Monitor!G:G,Outbound_Monitor!H:H,"Fibex",Outbound_Monitor!S:S,NB$2)</f>
        <v>0</v>
      </c>
      <c r="NC128" s="36">
        <f>SUMIFS(Outbound_Monitor!G:G,Outbound_Monitor!H:H,"Presize",Outbound_Monitor!S:S,NC$2)+SUMIFS(Outbound_Monitor!G:G,Outbound_Monitor!H:H,"Fibex",Outbound_Monitor!S:S,NC$2)</f>
        <v>0</v>
      </c>
      <c r="ND128" s="31"/>
      <c r="NE128" s="31"/>
      <c r="NF128" s="16" t="s">
        <v>759</v>
      </c>
    </row>
    <row r="129" spans="1:370" s="109" customFormat="1" ht="15.75" x14ac:dyDescent="0.25">
      <c r="A129" s="20" t="s">
        <v>926</v>
      </c>
      <c r="B129" s="21"/>
      <c r="C129" s="32"/>
      <c r="D129" s="32"/>
      <c r="E129" s="25"/>
      <c r="F129" s="17"/>
      <c r="G129" s="17"/>
      <c r="H129" s="17"/>
      <c r="I129" s="17"/>
      <c r="J129" s="17"/>
      <c r="K129" s="17"/>
      <c r="L129" s="17"/>
      <c r="M129" s="107"/>
      <c r="N129" s="108"/>
      <c r="O129" s="108"/>
      <c r="P129" s="108"/>
      <c r="Q129" s="108"/>
      <c r="R129" s="17"/>
      <c r="S129" s="17"/>
      <c r="T129" s="107"/>
      <c r="U129" s="108"/>
      <c r="V129" s="108"/>
      <c r="W129" s="108"/>
      <c r="X129" s="108"/>
      <c r="Y129" s="17"/>
      <c r="Z129" s="17"/>
      <c r="AA129" s="107"/>
      <c r="AB129" s="108"/>
      <c r="AC129" s="108"/>
      <c r="AD129" s="108"/>
      <c r="AE129" s="108"/>
      <c r="AF129" s="17"/>
      <c r="AG129" s="17"/>
      <c r="AH129" s="107"/>
      <c r="AI129" s="108"/>
      <c r="AJ129" s="108"/>
      <c r="AK129" s="108"/>
      <c r="AL129" s="108"/>
      <c r="AM129" s="17"/>
      <c r="AN129" s="17"/>
      <c r="AO129" s="107"/>
      <c r="AP129" s="108"/>
      <c r="AQ129" s="108"/>
      <c r="AR129" s="108"/>
      <c r="AS129" s="108"/>
      <c r="AT129" s="17"/>
      <c r="AU129" s="17"/>
      <c r="AV129" s="107"/>
      <c r="AW129" s="108"/>
      <c r="AX129" s="108"/>
      <c r="AY129" s="108"/>
      <c r="AZ129" s="108"/>
      <c r="BA129" s="17"/>
      <c r="BB129" s="17"/>
      <c r="BC129" s="107"/>
      <c r="BD129" s="108"/>
      <c r="BE129" s="108"/>
      <c r="BF129" s="108"/>
      <c r="BG129" s="108"/>
      <c r="BH129" s="17"/>
      <c r="BI129" s="17"/>
      <c r="BJ129" s="107"/>
      <c r="BK129" s="108"/>
      <c r="BL129" s="108"/>
      <c r="BM129" s="108"/>
      <c r="BN129" s="108"/>
      <c r="BO129" s="17"/>
      <c r="BP129" s="17"/>
      <c r="BQ129" s="107"/>
      <c r="BR129" s="108"/>
      <c r="BS129" s="108"/>
      <c r="BT129" s="108"/>
      <c r="BU129" s="108"/>
      <c r="BV129" s="17"/>
      <c r="BW129" s="17"/>
      <c r="BX129" s="107"/>
      <c r="BY129" s="108"/>
      <c r="BZ129" s="108"/>
      <c r="CA129" s="108"/>
      <c r="CB129" s="108"/>
      <c r="CC129" s="17"/>
      <c r="CD129" s="17"/>
      <c r="CE129" s="107"/>
      <c r="CF129" s="108"/>
      <c r="CG129" s="108"/>
      <c r="CH129" s="108"/>
      <c r="CI129" s="108"/>
      <c r="CJ129" s="17"/>
      <c r="CK129" s="17"/>
      <c r="CL129" s="107"/>
      <c r="CM129" s="108"/>
      <c r="CN129" s="108"/>
      <c r="CO129" s="108"/>
      <c r="CP129" s="108"/>
      <c r="CQ129" s="17"/>
      <c r="CR129" s="17"/>
      <c r="CS129" s="107"/>
      <c r="CT129" s="108"/>
      <c r="CU129" s="108"/>
      <c r="CV129" s="108"/>
      <c r="CW129" s="108"/>
      <c r="CX129" s="17"/>
      <c r="CY129" s="17"/>
      <c r="CZ129" s="107"/>
      <c r="DA129" s="108"/>
      <c r="DB129" s="108"/>
      <c r="DC129" s="108"/>
      <c r="DD129" s="108"/>
      <c r="DE129" s="17"/>
      <c r="DF129" s="17"/>
      <c r="DG129" s="107"/>
      <c r="DH129" s="108"/>
      <c r="DI129" s="108"/>
      <c r="DJ129" s="108"/>
      <c r="DK129" s="108"/>
      <c r="DL129" s="17"/>
      <c r="DM129" s="17"/>
      <c r="DN129" s="107"/>
      <c r="DO129" s="108"/>
      <c r="DP129" s="108"/>
      <c r="DQ129" s="108"/>
      <c r="DR129" s="108"/>
      <c r="DS129" s="17"/>
      <c r="DT129" s="17"/>
      <c r="DU129" s="107"/>
      <c r="DV129" s="108"/>
      <c r="DW129" s="108"/>
      <c r="DX129" s="108"/>
      <c r="DY129" s="108"/>
      <c r="DZ129" s="17"/>
      <c r="EA129" s="17"/>
      <c r="EB129" s="107"/>
      <c r="EC129" s="108"/>
      <c r="ED129" s="108"/>
      <c r="EE129" s="108"/>
      <c r="EF129" s="108"/>
      <c r="EG129" s="17"/>
      <c r="EH129" s="17"/>
      <c r="EI129" s="107"/>
      <c r="EJ129" s="108"/>
      <c r="EK129" s="108"/>
      <c r="EL129" s="108"/>
      <c r="EM129" s="108"/>
      <c r="EN129" s="17"/>
      <c r="EO129" s="17"/>
      <c r="EP129" s="107"/>
      <c r="EQ129" s="108"/>
      <c r="ER129" s="108"/>
      <c r="ES129" s="108"/>
      <c r="ET129" s="108"/>
      <c r="EU129" s="17"/>
      <c r="EV129" s="17"/>
      <c r="EW129" s="107"/>
      <c r="EX129" s="108"/>
      <c r="EY129" s="108"/>
      <c r="EZ129" s="108"/>
      <c r="FA129" s="108"/>
      <c r="FB129" s="17"/>
      <c r="FC129" s="17"/>
      <c r="FD129" s="107"/>
      <c r="FE129" s="108"/>
      <c r="FF129" s="108"/>
      <c r="FG129" s="108"/>
      <c r="FH129" s="108"/>
      <c r="FI129" s="17"/>
      <c r="FJ129" s="17"/>
      <c r="FK129" s="107"/>
      <c r="FL129" s="108"/>
      <c r="FM129" s="108"/>
      <c r="FN129" s="108"/>
      <c r="FO129" s="108"/>
      <c r="FP129" s="17"/>
      <c r="FQ129" s="17"/>
      <c r="FR129" s="107"/>
      <c r="FS129" s="108"/>
      <c r="FT129" s="108"/>
      <c r="FU129" s="108"/>
      <c r="FV129" s="108"/>
      <c r="FW129" s="17"/>
      <c r="FX129" s="17"/>
      <c r="FY129" s="107"/>
      <c r="FZ129" s="108"/>
      <c r="GA129" s="108"/>
      <c r="GB129" s="108"/>
      <c r="GC129" s="108"/>
      <c r="GD129" s="17"/>
      <c r="GE129" s="17"/>
      <c r="GF129" s="107"/>
      <c r="GG129" s="108"/>
      <c r="GH129" s="108"/>
      <c r="GI129" s="108"/>
      <c r="GJ129" s="108"/>
      <c r="GK129" s="17"/>
      <c r="GL129" s="17"/>
      <c r="GM129" s="107"/>
      <c r="GN129" s="108"/>
      <c r="GO129" s="108"/>
      <c r="GP129" s="108"/>
      <c r="GQ129" s="108"/>
      <c r="GR129" s="17"/>
      <c r="GS129" s="17"/>
      <c r="GT129" s="107"/>
      <c r="GU129" s="108"/>
      <c r="GV129" s="108"/>
      <c r="GW129" s="108"/>
      <c r="GX129" s="108"/>
      <c r="GY129" s="17"/>
      <c r="GZ129" s="17"/>
      <c r="HA129" s="107"/>
      <c r="HB129" s="108"/>
      <c r="HC129" s="108"/>
      <c r="HD129" s="108"/>
      <c r="HE129" s="108"/>
      <c r="HF129" s="17"/>
      <c r="HG129" s="17"/>
      <c r="HH129" s="107"/>
      <c r="HI129" s="108"/>
      <c r="HJ129" s="108"/>
      <c r="HK129" s="108"/>
      <c r="HL129" s="108"/>
      <c r="HM129" s="17"/>
      <c r="HN129" s="17"/>
      <c r="HO129" s="107"/>
      <c r="HP129" s="108"/>
      <c r="HQ129" s="108"/>
      <c r="HR129" s="108"/>
      <c r="HS129" s="108"/>
      <c r="HT129" s="17"/>
      <c r="HU129" s="17"/>
      <c r="HV129" s="107"/>
      <c r="HW129" s="108"/>
      <c r="HX129" s="108"/>
      <c r="HY129" s="108"/>
      <c r="HZ129" s="108"/>
      <c r="IA129" s="17"/>
      <c r="IB129" s="17"/>
      <c r="IC129" s="107"/>
      <c r="ID129" s="108"/>
      <c r="IE129" s="108"/>
      <c r="IF129" s="108"/>
      <c r="IG129" s="108"/>
      <c r="IH129" s="17"/>
      <c r="II129" s="17"/>
      <c r="IJ129" s="107"/>
      <c r="IK129" s="108"/>
      <c r="IL129" s="108"/>
      <c r="IM129" s="108"/>
      <c r="IN129" s="108"/>
      <c r="IO129" s="17"/>
      <c r="IP129" s="17"/>
      <c r="IQ129" s="107"/>
      <c r="IR129" s="108"/>
      <c r="IS129" s="108"/>
      <c r="IT129" s="108"/>
      <c r="IU129" s="108"/>
      <c r="IV129" s="17"/>
      <c r="IW129" s="17"/>
      <c r="IX129" s="107"/>
      <c r="IY129" s="108"/>
      <c r="IZ129" s="108"/>
      <c r="JA129" s="108"/>
      <c r="JB129" s="108"/>
      <c r="JC129" s="17"/>
      <c r="JD129" s="17"/>
      <c r="JE129" s="107"/>
      <c r="JF129" s="108"/>
      <c r="JG129" s="108"/>
      <c r="JH129" s="108"/>
      <c r="JI129" s="108"/>
      <c r="JJ129" s="17"/>
      <c r="JK129" s="17"/>
      <c r="JL129" s="107"/>
      <c r="JM129" s="108"/>
      <c r="JN129" s="108"/>
      <c r="JO129" s="108"/>
      <c r="JP129" s="108"/>
      <c r="JQ129" s="17"/>
      <c r="JR129" s="17"/>
      <c r="JS129" s="107"/>
      <c r="JT129" s="108"/>
      <c r="JU129" s="108"/>
      <c r="JV129" s="108"/>
      <c r="JW129" s="108"/>
      <c r="JX129" s="17"/>
      <c r="JY129" s="17"/>
      <c r="JZ129" s="107"/>
      <c r="KA129" s="108"/>
      <c r="KB129" s="108"/>
      <c r="KC129" s="108"/>
      <c r="KD129" s="108"/>
      <c r="KE129" s="17"/>
      <c r="KF129" s="17"/>
      <c r="KG129" s="107"/>
      <c r="KH129" s="108"/>
      <c r="KI129" s="108"/>
      <c r="KJ129" s="108"/>
      <c r="KK129" s="108"/>
      <c r="KL129" s="17"/>
      <c r="KM129" s="17"/>
      <c r="KN129" s="107"/>
      <c r="KO129" s="108"/>
      <c r="KP129" s="108"/>
      <c r="KQ129" s="108"/>
      <c r="KR129" s="108"/>
      <c r="KS129" s="17"/>
      <c r="KT129" s="17"/>
      <c r="KU129" s="107"/>
      <c r="KV129" s="108"/>
      <c r="KW129" s="108"/>
      <c r="KX129" s="108"/>
      <c r="KY129" s="108"/>
      <c r="KZ129" s="17"/>
      <c r="LA129" s="17"/>
      <c r="LB129" s="107"/>
      <c r="LC129" s="108"/>
      <c r="LD129" s="108"/>
      <c r="LE129" s="108"/>
      <c r="LF129" s="108"/>
      <c r="LG129" s="17"/>
      <c r="LH129" s="17"/>
      <c r="LI129" s="107"/>
      <c r="LJ129" s="108"/>
      <c r="LK129" s="108"/>
      <c r="LL129" s="108"/>
      <c r="LM129" s="108"/>
      <c r="LN129" s="17"/>
      <c r="LO129" s="17"/>
      <c r="LP129" s="107"/>
      <c r="LQ129" s="108"/>
      <c r="LR129" s="108"/>
      <c r="LS129" s="108"/>
      <c r="LT129" s="108"/>
      <c r="LU129" s="17"/>
      <c r="LV129" s="17"/>
      <c r="LW129" s="107"/>
      <c r="LX129" s="108"/>
      <c r="LY129" s="108"/>
      <c r="LZ129" s="108"/>
      <c r="MA129" s="108"/>
      <c r="MB129" s="17"/>
      <c r="MC129" s="17"/>
      <c r="MD129" s="107"/>
      <c r="ME129" s="108"/>
      <c r="MF129" s="108"/>
      <c r="MG129" s="108"/>
      <c r="MH129" s="108"/>
      <c r="MI129" s="17"/>
      <c r="MJ129" s="17"/>
      <c r="MK129" s="107"/>
      <c r="ML129" s="108"/>
      <c r="MM129" s="108"/>
      <c r="MN129" s="108"/>
      <c r="MO129" s="108"/>
      <c r="MP129" s="17"/>
      <c r="MQ129" s="17"/>
      <c r="MR129" s="107"/>
      <c r="MS129" s="108"/>
      <c r="MT129" s="108"/>
      <c r="MU129" s="108"/>
      <c r="MV129" s="108"/>
      <c r="MW129" s="17"/>
      <c r="MX129" s="17"/>
      <c r="MY129" s="107"/>
      <c r="MZ129" s="108"/>
      <c r="NA129" s="108"/>
      <c r="NB129" s="108"/>
      <c r="NC129" s="108"/>
      <c r="ND129" s="17"/>
      <c r="NE129" s="17"/>
      <c r="NF129" s="16" t="s">
        <v>759</v>
      </c>
    </row>
    <row r="130" spans="1:370" s="109" customFormat="1" ht="15.75" x14ac:dyDescent="0.25">
      <c r="A130" s="22" t="s">
        <v>927</v>
      </c>
      <c r="B130" s="23" t="s">
        <v>928</v>
      </c>
      <c r="C130" s="24"/>
      <c r="D130" s="33" t="s">
        <v>824</v>
      </c>
      <c r="E130" s="56">
        <f t="shared" ref="E130:E135" si="296">MAX(G130:NC130)</f>
        <v>43</v>
      </c>
      <c r="F130" s="26">
        <v>0</v>
      </c>
      <c r="G130" s="26">
        <v>0</v>
      </c>
      <c r="H130" s="26">
        <v>0</v>
      </c>
      <c r="I130" s="27">
        <v>0</v>
      </c>
      <c r="J130" s="31"/>
      <c r="K130" s="31"/>
      <c r="L130" s="31"/>
      <c r="M130" s="28">
        <v>0</v>
      </c>
      <c r="N130" s="26">
        <v>0</v>
      </c>
      <c r="O130" s="26">
        <v>0</v>
      </c>
      <c r="P130" s="26">
        <v>0</v>
      </c>
      <c r="Q130" s="26">
        <v>29</v>
      </c>
      <c r="R130" s="31"/>
      <c r="S130" s="31"/>
      <c r="T130" s="28">
        <v>0</v>
      </c>
      <c r="U130" s="26">
        <v>0</v>
      </c>
      <c r="V130" s="26">
        <v>0</v>
      </c>
      <c r="W130" s="26">
        <v>0</v>
      </c>
      <c r="X130" s="26">
        <v>14</v>
      </c>
      <c r="Y130" s="31"/>
      <c r="Z130" s="31"/>
      <c r="AA130" s="28">
        <v>0</v>
      </c>
      <c r="AB130" s="26">
        <v>0</v>
      </c>
      <c r="AC130" s="26">
        <v>0</v>
      </c>
      <c r="AD130" s="26">
        <v>12</v>
      </c>
      <c r="AE130" s="26">
        <v>11</v>
      </c>
      <c r="AF130" s="31"/>
      <c r="AG130" s="31"/>
      <c r="AH130" s="28">
        <v>0</v>
      </c>
      <c r="AI130" s="26">
        <v>0</v>
      </c>
      <c r="AJ130" s="26">
        <v>0</v>
      </c>
      <c r="AK130" s="26">
        <v>0</v>
      </c>
      <c r="AL130" s="26">
        <v>11</v>
      </c>
      <c r="AM130" s="31"/>
      <c r="AN130" s="31"/>
      <c r="AO130" s="28">
        <v>0</v>
      </c>
      <c r="AP130" s="26">
        <v>0</v>
      </c>
      <c r="AQ130" s="26">
        <v>0</v>
      </c>
      <c r="AR130" s="26">
        <v>0</v>
      </c>
      <c r="AS130" s="26">
        <v>14</v>
      </c>
      <c r="AT130" s="31"/>
      <c r="AU130" s="31"/>
      <c r="AV130" s="28">
        <v>0</v>
      </c>
      <c r="AW130" s="26">
        <v>0</v>
      </c>
      <c r="AX130" s="26">
        <v>0</v>
      </c>
      <c r="AY130" s="26">
        <v>0</v>
      </c>
      <c r="AZ130" s="26">
        <v>14</v>
      </c>
      <c r="BA130" s="31"/>
      <c r="BB130" s="31"/>
      <c r="BC130" s="28">
        <v>0</v>
      </c>
      <c r="BD130" s="26">
        <v>0</v>
      </c>
      <c r="BE130" s="26">
        <v>0</v>
      </c>
      <c r="BF130" s="26">
        <v>0</v>
      </c>
      <c r="BG130" s="26">
        <v>9</v>
      </c>
      <c r="BH130" s="31"/>
      <c r="BI130" s="31"/>
      <c r="BJ130" s="28">
        <v>0</v>
      </c>
      <c r="BK130" s="26">
        <v>0</v>
      </c>
      <c r="BL130" s="26">
        <v>0</v>
      </c>
      <c r="BM130" s="26">
        <v>0</v>
      </c>
      <c r="BN130" s="26">
        <v>15</v>
      </c>
      <c r="BO130" s="31"/>
      <c r="BP130" s="31"/>
      <c r="BQ130" s="28">
        <v>0</v>
      </c>
      <c r="BR130" s="26">
        <v>0</v>
      </c>
      <c r="BS130" s="26">
        <v>0</v>
      </c>
      <c r="BT130" s="26">
        <v>0</v>
      </c>
      <c r="BU130" s="26">
        <v>18</v>
      </c>
      <c r="BV130" s="31"/>
      <c r="BW130" s="31"/>
      <c r="BX130" s="28">
        <v>0</v>
      </c>
      <c r="BY130" s="26">
        <v>0</v>
      </c>
      <c r="BZ130" s="26">
        <v>0</v>
      </c>
      <c r="CA130" s="26">
        <v>4</v>
      </c>
      <c r="CB130" s="26">
        <v>0</v>
      </c>
      <c r="CC130" s="31"/>
      <c r="CD130" s="31"/>
      <c r="CE130" s="28">
        <v>0</v>
      </c>
      <c r="CF130" s="26">
        <v>0</v>
      </c>
      <c r="CG130" s="26">
        <v>0</v>
      </c>
      <c r="CH130" s="26">
        <v>0</v>
      </c>
      <c r="CI130" s="26">
        <v>14</v>
      </c>
      <c r="CJ130" s="31"/>
      <c r="CK130" s="31"/>
      <c r="CL130" s="28">
        <v>0</v>
      </c>
      <c r="CM130" s="26">
        <v>0</v>
      </c>
      <c r="CN130" s="26">
        <v>0</v>
      </c>
      <c r="CO130" s="26">
        <v>0</v>
      </c>
      <c r="CP130" s="26">
        <v>14</v>
      </c>
      <c r="CQ130" s="31"/>
      <c r="CR130" s="31"/>
      <c r="CS130" s="28">
        <v>0</v>
      </c>
      <c r="CT130" s="26">
        <v>0</v>
      </c>
      <c r="CU130" s="26">
        <v>0</v>
      </c>
      <c r="CV130" s="26">
        <v>0</v>
      </c>
      <c r="CW130" s="26">
        <v>0</v>
      </c>
      <c r="CX130" s="31"/>
      <c r="CY130" s="31"/>
      <c r="CZ130" s="28">
        <v>0</v>
      </c>
      <c r="DA130" s="26">
        <v>0</v>
      </c>
      <c r="DB130" s="26">
        <v>0</v>
      </c>
      <c r="DC130" s="26">
        <v>0</v>
      </c>
      <c r="DD130" s="26">
        <v>14</v>
      </c>
      <c r="DE130" s="31"/>
      <c r="DF130" s="31"/>
      <c r="DG130" s="28">
        <v>0</v>
      </c>
      <c r="DH130" s="26">
        <v>0</v>
      </c>
      <c r="DI130" s="26">
        <v>0</v>
      </c>
      <c r="DJ130" s="26">
        <v>0</v>
      </c>
      <c r="DK130" s="26">
        <v>14</v>
      </c>
      <c r="DL130" s="31"/>
      <c r="DM130" s="31"/>
      <c r="DN130" s="28">
        <v>0</v>
      </c>
      <c r="DO130" s="26">
        <v>0</v>
      </c>
      <c r="DP130" s="26">
        <v>0</v>
      </c>
      <c r="DQ130" s="26">
        <v>0</v>
      </c>
      <c r="DR130" s="26">
        <v>0</v>
      </c>
      <c r="DS130" s="31"/>
      <c r="DT130" s="31"/>
      <c r="DU130" s="28">
        <v>0</v>
      </c>
      <c r="DV130" s="26">
        <v>0</v>
      </c>
      <c r="DW130" s="26">
        <v>0</v>
      </c>
      <c r="DX130" s="26">
        <v>0</v>
      </c>
      <c r="DY130" s="26">
        <v>0</v>
      </c>
      <c r="DZ130" s="31"/>
      <c r="EA130" s="31"/>
      <c r="EB130" s="28">
        <v>0</v>
      </c>
      <c r="EC130" s="26">
        <v>0</v>
      </c>
      <c r="ED130" s="26">
        <v>0</v>
      </c>
      <c r="EE130" s="26">
        <v>0</v>
      </c>
      <c r="EF130" s="26">
        <v>0</v>
      </c>
      <c r="EG130" s="31"/>
      <c r="EH130" s="31"/>
      <c r="EI130" s="28">
        <v>0</v>
      </c>
      <c r="EJ130" s="26">
        <v>0</v>
      </c>
      <c r="EK130" s="26">
        <v>43</v>
      </c>
      <c r="EL130" s="26">
        <v>0</v>
      </c>
      <c r="EM130" s="26">
        <v>0</v>
      </c>
      <c r="EN130" s="31"/>
      <c r="EO130" s="31"/>
      <c r="EP130" s="28">
        <v>0</v>
      </c>
      <c r="EQ130" s="26">
        <v>0</v>
      </c>
      <c r="ER130" s="26">
        <v>0</v>
      </c>
      <c r="ES130" s="26">
        <v>29</v>
      </c>
      <c r="ET130" s="26">
        <v>9</v>
      </c>
      <c r="EU130" s="31"/>
      <c r="EV130" s="31"/>
      <c r="EW130" s="28">
        <v>0</v>
      </c>
      <c r="EX130" s="26">
        <v>0</v>
      </c>
      <c r="EY130" s="26">
        <v>0</v>
      </c>
      <c r="EZ130" s="26">
        <v>0</v>
      </c>
      <c r="FA130" s="26">
        <v>0</v>
      </c>
      <c r="FB130" s="31"/>
      <c r="FC130" s="31"/>
      <c r="FD130" s="38">
        <f>COUNTIFS(Outbound_Monitor!H:H,"Staub",Outbound_Monitor!M:M,FD$2)</f>
        <v>0</v>
      </c>
      <c r="FE130" s="36">
        <f>COUNTIFS(Outbound_Monitor!H:H,"Staub",Outbound_Monitor!M:M,FE$2)</f>
        <v>0</v>
      </c>
      <c r="FF130" s="36">
        <f>COUNTIFS(Outbound_Monitor!H:H,"Staub",Outbound_Monitor!M:M,FF$2)</f>
        <v>0</v>
      </c>
      <c r="FG130" s="36">
        <f>COUNTIFS(Outbound_Monitor!H:H,"Staub",Outbound_Monitor!M:M,FG$2)</f>
        <v>0</v>
      </c>
      <c r="FH130" s="36">
        <f>COUNTIFS(Outbound_Monitor!H:H,"Staub",Outbound_Monitor!M:M,FH$2)</f>
        <v>0</v>
      </c>
      <c r="FI130" s="31"/>
      <c r="FJ130" s="31"/>
      <c r="FK130" s="28">
        <v>0</v>
      </c>
      <c r="FL130" s="26">
        <v>0</v>
      </c>
      <c r="FM130" s="26">
        <v>0</v>
      </c>
      <c r="FN130" s="26">
        <v>15</v>
      </c>
      <c r="FO130" s="26">
        <v>16</v>
      </c>
      <c r="FP130" s="31"/>
      <c r="FQ130" s="31"/>
      <c r="FR130" s="28">
        <v>0</v>
      </c>
      <c r="FS130" s="26">
        <v>0</v>
      </c>
      <c r="FT130" s="28">
        <v>0</v>
      </c>
      <c r="FU130" s="26">
        <v>0</v>
      </c>
      <c r="FV130" s="28">
        <v>22</v>
      </c>
      <c r="FW130" s="31"/>
      <c r="FX130" s="31"/>
      <c r="FY130" s="28">
        <v>0</v>
      </c>
      <c r="FZ130" s="26">
        <v>0</v>
      </c>
      <c r="GA130" s="26">
        <v>0</v>
      </c>
      <c r="GB130" s="26">
        <v>0</v>
      </c>
      <c r="GC130" s="26">
        <v>0</v>
      </c>
      <c r="GD130" s="31"/>
      <c r="GE130" s="31"/>
      <c r="GF130" s="28">
        <v>0</v>
      </c>
      <c r="GG130" s="26">
        <v>0</v>
      </c>
      <c r="GH130" s="26">
        <v>0</v>
      </c>
      <c r="GI130" s="26">
        <v>0</v>
      </c>
      <c r="GJ130" s="26">
        <v>0</v>
      </c>
      <c r="GK130" s="31"/>
      <c r="GL130" s="31"/>
      <c r="GM130" s="28">
        <v>0</v>
      </c>
      <c r="GN130" s="26">
        <v>0</v>
      </c>
      <c r="GO130" s="26">
        <v>0</v>
      </c>
      <c r="GP130" s="26">
        <v>0</v>
      </c>
      <c r="GQ130" s="26">
        <v>13</v>
      </c>
      <c r="GR130" s="31"/>
      <c r="GS130" s="31"/>
      <c r="GT130" s="28">
        <v>0</v>
      </c>
      <c r="GU130" s="26">
        <v>0</v>
      </c>
      <c r="GV130" s="26">
        <v>0</v>
      </c>
      <c r="GW130" s="26">
        <v>0</v>
      </c>
      <c r="GX130" s="26">
        <v>18</v>
      </c>
      <c r="GY130" s="31"/>
      <c r="GZ130" s="31"/>
      <c r="HA130" s="28">
        <v>0</v>
      </c>
      <c r="HB130" s="26">
        <v>0</v>
      </c>
      <c r="HC130" s="26">
        <v>0</v>
      </c>
      <c r="HD130" s="26">
        <v>0</v>
      </c>
      <c r="HE130" s="26">
        <v>0</v>
      </c>
      <c r="HF130" s="31"/>
      <c r="HG130" s="31"/>
      <c r="HH130" s="28">
        <v>0</v>
      </c>
      <c r="HI130" s="26">
        <v>0</v>
      </c>
      <c r="HJ130" s="26">
        <v>0</v>
      </c>
      <c r="HK130" s="26">
        <v>0</v>
      </c>
      <c r="HL130" s="26">
        <v>0</v>
      </c>
      <c r="HM130" s="31"/>
      <c r="HN130" s="31"/>
      <c r="HO130" s="28">
        <v>0</v>
      </c>
      <c r="HP130" s="26">
        <v>0</v>
      </c>
      <c r="HQ130" s="26">
        <v>0</v>
      </c>
      <c r="HR130" s="26">
        <v>0</v>
      </c>
      <c r="HS130" s="26">
        <v>0</v>
      </c>
      <c r="HT130" s="31"/>
      <c r="HU130" s="31"/>
      <c r="HV130" s="28">
        <v>0</v>
      </c>
      <c r="HW130" s="26">
        <v>0</v>
      </c>
      <c r="HX130" s="26">
        <v>0</v>
      </c>
      <c r="HY130" s="26">
        <v>0</v>
      </c>
      <c r="HZ130" s="26">
        <v>0</v>
      </c>
      <c r="IA130" s="31"/>
      <c r="IB130" s="31"/>
      <c r="IC130" s="28">
        <v>0</v>
      </c>
      <c r="ID130" s="26">
        <v>0</v>
      </c>
      <c r="IE130" s="26">
        <v>0</v>
      </c>
      <c r="IF130" s="26">
        <v>0</v>
      </c>
      <c r="IG130" s="26">
        <v>0</v>
      </c>
      <c r="IH130" s="31"/>
      <c r="II130" s="31"/>
      <c r="IJ130" s="28">
        <v>0</v>
      </c>
      <c r="IK130" s="26">
        <v>24</v>
      </c>
      <c r="IL130" s="26">
        <v>0</v>
      </c>
      <c r="IM130" s="26">
        <v>0</v>
      </c>
      <c r="IN130" s="26">
        <v>0</v>
      </c>
      <c r="IO130" s="31"/>
      <c r="IP130" s="31"/>
      <c r="IQ130" s="28">
        <v>0</v>
      </c>
      <c r="IR130" s="26">
        <v>0</v>
      </c>
      <c r="IS130" s="26">
        <v>0</v>
      </c>
      <c r="IT130" s="26">
        <v>0</v>
      </c>
      <c r="IU130" s="26">
        <v>0</v>
      </c>
      <c r="IV130" s="31"/>
      <c r="IW130" s="31"/>
      <c r="IX130" s="28">
        <v>0</v>
      </c>
      <c r="IY130" s="26">
        <v>0</v>
      </c>
      <c r="IZ130" s="26">
        <v>26</v>
      </c>
      <c r="JA130" s="26">
        <v>0</v>
      </c>
      <c r="JB130" s="26">
        <v>0</v>
      </c>
      <c r="JC130" s="31"/>
      <c r="JD130" s="31"/>
      <c r="JE130" s="28">
        <v>0</v>
      </c>
      <c r="JF130" s="26">
        <v>0</v>
      </c>
      <c r="JG130" s="26">
        <v>0</v>
      </c>
      <c r="JH130" s="26">
        <v>0</v>
      </c>
      <c r="JI130" s="26">
        <v>21</v>
      </c>
      <c r="JJ130" s="31"/>
      <c r="JK130" s="31"/>
      <c r="JL130" s="28">
        <v>37</v>
      </c>
      <c r="JM130" s="26">
        <v>0</v>
      </c>
      <c r="JN130" s="26">
        <v>0</v>
      </c>
      <c r="JO130" s="26">
        <v>0</v>
      </c>
      <c r="JP130" s="26"/>
      <c r="JQ130" s="31"/>
      <c r="JR130" s="31"/>
      <c r="JS130" s="28">
        <v>11</v>
      </c>
      <c r="JT130" s="26">
        <v>0</v>
      </c>
      <c r="JU130" s="26">
        <v>0</v>
      </c>
      <c r="JV130" s="26">
        <v>0</v>
      </c>
      <c r="JW130" s="26">
        <v>0</v>
      </c>
      <c r="JX130" s="31"/>
      <c r="JY130" s="31"/>
      <c r="JZ130" s="28">
        <v>0</v>
      </c>
      <c r="KA130" s="26">
        <v>0</v>
      </c>
      <c r="KB130" s="26">
        <v>0</v>
      </c>
      <c r="KC130" s="26">
        <v>0</v>
      </c>
      <c r="KD130" s="26">
        <v>16</v>
      </c>
      <c r="KE130" s="31"/>
      <c r="KF130" s="31"/>
      <c r="KG130" s="28">
        <v>0</v>
      </c>
      <c r="KH130" s="26">
        <v>0</v>
      </c>
      <c r="KI130" s="26">
        <v>0</v>
      </c>
      <c r="KJ130" s="26">
        <v>0</v>
      </c>
      <c r="KK130" s="26">
        <v>16</v>
      </c>
      <c r="KL130" s="31"/>
      <c r="KM130" s="31"/>
      <c r="KN130" s="28">
        <v>0</v>
      </c>
      <c r="KO130" s="26">
        <v>0</v>
      </c>
      <c r="KP130" s="26">
        <v>0</v>
      </c>
      <c r="KQ130" s="26">
        <v>0</v>
      </c>
      <c r="KR130" s="26">
        <v>13</v>
      </c>
      <c r="KS130" s="31"/>
      <c r="KT130" s="31"/>
      <c r="KU130" s="28">
        <v>0</v>
      </c>
      <c r="KV130" s="28">
        <v>0</v>
      </c>
      <c r="KW130" s="28">
        <v>0</v>
      </c>
      <c r="KX130" s="28">
        <v>0</v>
      </c>
      <c r="KY130" s="28">
        <v>0</v>
      </c>
      <c r="KZ130" s="31"/>
      <c r="LA130" s="31"/>
      <c r="LB130" s="28">
        <v>0</v>
      </c>
      <c r="LC130" s="26">
        <v>0</v>
      </c>
      <c r="LD130" s="26">
        <v>0</v>
      </c>
      <c r="LE130" s="26">
        <v>0</v>
      </c>
      <c r="LF130" s="26">
        <v>16</v>
      </c>
      <c r="LG130" s="31"/>
      <c r="LH130" s="31"/>
      <c r="LI130" s="28">
        <v>0</v>
      </c>
      <c r="LJ130" s="26">
        <v>0</v>
      </c>
      <c r="LK130" s="26">
        <v>0</v>
      </c>
      <c r="LL130" s="26">
        <v>0</v>
      </c>
      <c r="LM130" s="26">
        <v>0</v>
      </c>
      <c r="LN130" s="31"/>
      <c r="LO130" s="31"/>
      <c r="LP130" s="28">
        <v>0</v>
      </c>
      <c r="LQ130" s="26">
        <v>0</v>
      </c>
      <c r="LR130" s="26">
        <v>0</v>
      </c>
      <c r="LS130" s="26">
        <v>0</v>
      </c>
      <c r="LT130" s="26">
        <v>13</v>
      </c>
      <c r="LU130" s="31"/>
      <c r="LV130" s="31"/>
      <c r="LW130" s="28">
        <v>0</v>
      </c>
      <c r="LX130" s="26">
        <v>0</v>
      </c>
      <c r="LY130" s="26">
        <v>0</v>
      </c>
      <c r="LZ130" s="26">
        <v>0</v>
      </c>
      <c r="MA130" s="26">
        <v>0</v>
      </c>
      <c r="MB130" s="31"/>
      <c r="MC130" s="31"/>
      <c r="MD130" s="28">
        <v>0</v>
      </c>
      <c r="ME130" s="26">
        <v>0</v>
      </c>
      <c r="MF130" s="26">
        <v>0</v>
      </c>
      <c r="MG130" s="26">
        <v>0</v>
      </c>
      <c r="MH130" s="26">
        <v>0</v>
      </c>
      <c r="MI130" s="31"/>
      <c r="MJ130" s="31"/>
      <c r="MK130" s="28">
        <v>0</v>
      </c>
      <c r="ML130" s="26">
        <v>0</v>
      </c>
      <c r="MM130" s="26">
        <v>0</v>
      </c>
      <c r="MN130" s="26">
        <v>0</v>
      </c>
      <c r="MO130" s="26">
        <v>0</v>
      </c>
      <c r="MP130" s="31"/>
      <c r="MQ130" s="31"/>
      <c r="MR130" s="28">
        <v>12</v>
      </c>
      <c r="MS130" s="26">
        <v>0</v>
      </c>
      <c r="MT130" s="26">
        <v>0</v>
      </c>
      <c r="MU130" s="26">
        <v>0</v>
      </c>
      <c r="MV130" s="26">
        <v>0</v>
      </c>
      <c r="MW130" s="31"/>
      <c r="MX130" s="31"/>
      <c r="MY130" s="28"/>
      <c r="MZ130" s="26"/>
      <c r="NA130" s="26"/>
      <c r="NB130" s="26"/>
      <c r="NC130" s="26"/>
      <c r="ND130" s="31"/>
      <c r="NE130" s="31"/>
      <c r="NF130" s="16" t="s">
        <v>759</v>
      </c>
    </row>
    <row r="131" spans="1:370" s="109" customFormat="1" ht="15.75" x14ac:dyDescent="0.25">
      <c r="A131" s="22" t="s">
        <v>927</v>
      </c>
      <c r="B131" s="23" t="s">
        <v>928</v>
      </c>
      <c r="C131" s="24"/>
      <c r="D131" s="33" t="s">
        <v>929</v>
      </c>
      <c r="E131" s="56">
        <f t="shared" si="296"/>
        <v>16</v>
      </c>
      <c r="F131" s="26">
        <v>0</v>
      </c>
      <c r="G131" s="26">
        <v>0</v>
      </c>
      <c r="H131" s="26">
        <v>0</v>
      </c>
      <c r="I131" s="27">
        <v>0</v>
      </c>
      <c r="J131" s="31"/>
      <c r="K131" s="31"/>
      <c r="L131" s="31"/>
      <c r="M131" s="28">
        <v>0</v>
      </c>
      <c r="N131" s="26">
        <v>0</v>
      </c>
      <c r="O131" s="26">
        <v>0</v>
      </c>
      <c r="P131" s="26">
        <v>0</v>
      </c>
      <c r="Q131" s="26">
        <v>0</v>
      </c>
      <c r="R131" s="31"/>
      <c r="S131" s="31"/>
      <c r="T131" s="28">
        <v>0</v>
      </c>
      <c r="U131" s="26">
        <v>0</v>
      </c>
      <c r="V131" s="26">
        <v>0</v>
      </c>
      <c r="W131" s="26">
        <v>0</v>
      </c>
      <c r="X131" s="26">
        <v>0</v>
      </c>
      <c r="Y131" s="31"/>
      <c r="Z131" s="31"/>
      <c r="AA131" s="28">
        <v>0</v>
      </c>
      <c r="AB131" s="26">
        <v>0</v>
      </c>
      <c r="AC131" s="26">
        <v>0</v>
      </c>
      <c r="AD131" s="26">
        <v>0</v>
      </c>
      <c r="AE131" s="26">
        <v>0</v>
      </c>
      <c r="AF131" s="31"/>
      <c r="AG131" s="31"/>
      <c r="AH131" s="28">
        <v>0</v>
      </c>
      <c r="AI131" s="26">
        <v>0</v>
      </c>
      <c r="AJ131" s="26">
        <v>0</v>
      </c>
      <c r="AK131" s="26">
        <v>0</v>
      </c>
      <c r="AL131" s="26">
        <v>0</v>
      </c>
      <c r="AM131" s="31"/>
      <c r="AN131" s="31"/>
      <c r="AO131" s="28">
        <v>0</v>
      </c>
      <c r="AP131" s="26">
        <v>0</v>
      </c>
      <c r="AQ131" s="26">
        <v>0</v>
      </c>
      <c r="AR131" s="26">
        <v>0</v>
      </c>
      <c r="AS131" s="26">
        <v>0</v>
      </c>
      <c r="AT131" s="31"/>
      <c r="AU131" s="31"/>
      <c r="AV131" s="28">
        <v>0</v>
      </c>
      <c r="AW131" s="26">
        <v>0</v>
      </c>
      <c r="AX131" s="26">
        <v>0</v>
      </c>
      <c r="AY131" s="26">
        <v>0</v>
      </c>
      <c r="AZ131" s="26">
        <v>0</v>
      </c>
      <c r="BA131" s="31"/>
      <c r="BB131" s="31"/>
      <c r="BC131" s="28">
        <v>0</v>
      </c>
      <c r="BD131" s="26">
        <v>0</v>
      </c>
      <c r="BE131" s="26">
        <v>0</v>
      </c>
      <c r="BF131" s="26">
        <v>0</v>
      </c>
      <c r="BG131" s="26">
        <v>0</v>
      </c>
      <c r="BH131" s="31"/>
      <c r="BI131" s="31"/>
      <c r="BJ131" s="28">
        <v>0</v>
      </c>
      <c r="BK131" s="26">
        <v>0</v>
      </c>
      <c r="BL131" s="26">
        <v>0</v>
      </c>
      <c r="BM131" s="26">
        <v>0</v>
      </c>
      <c r="BN131" s="26">
        <v>0</v>
      </c>
      <c r="BO131" s="31"/>
      <c r="BP131" s="31"/>
      <c r="BQ131" s="28">
        <v>0</v>
      </c>
      <c r="BR131" s="26">
        <v>0</v>
      </c>
      <c r="BS131" s="26">
        <v>0</v>
      </c>
      <c r="BT131" s="26">
        <v>0</v>
      </c>
      <c r="BU131" s="26">
        <v>0</v>
      </c>
      <c r="BV131" s="31"/>
      <c r="BW131" s="31"/>
      <c r="BX131" s="28">
        <v>0</v>
      </c>
      <c r="BY131" s="26">
        <v>0</v>
      </c>
      <c r="BZ131" s="26">
        <v>0</v>
      </c>
      <c r="CA131" s="26">
        <v>0</v>
      </c>
      <c r="CB131" s="26">
        <v>0</v>
      </c>
      <c r="CC131" s="31"/>
      <c r="CD131" s="31"/>
      <c r="CE131" s="28">
        <v>0</v>
      </c>
      <c r="CF131" s="26">
        <v>0</v>
      </c>
      <c r="CG131" s="26">
        <v>0</v>
      </c>
      <c r="CH131" s="26">
        <v>0</v>
      </c>
      <c r="CI131" s="26">
        <v>0</v>
      </c>
      <c r="CJ131" s="31"/>
      <c r="CK131" s="31"/>
      <c r="CL131" s="28">
        <v>0</v>
      </c>
      <c r="CM131" s="26">
        <v>0</v>
      </c>
      <c r="CN131" s="26">
        <v>0</v>
      </c>
      <c r="CO131" s="26">
        <v>0</v>
      </c>
      <c r="CP131" s="26">
        <v>0</v>
      </c>
      <c r="CQ131" s="31"/>
      <c r="CR131" s="31"/>
      <c r="CS131" s="28">
        <v>0</v>
      </c>
      <c r="CT131" s="26">
        <v>0</v>
      </c>
      <c r="CU131" s="26">
        <v>0</v>
      </c>
      <c r="CV131" s="26">
        <v>0</v>
      </c>
      <c r="CW131" s="26">
        <v>0</v>
      </c>
      <c r="CX131" s="31"/>
      <c r="CY131" s="31"/>
      <c r="CZ131" s="28">
        <v>0</v>
      </c>
      <c r="DA131" s="26">
        <v>0</v>
      </c>
      <c r="DB131" s="26">
        <v>0</v>
      </c>
      <c r="DC131" s="26">
        <v>0</v>
      </c>
      <c r="DD131" s="26">
        <v>0</v>
      </c>
      <c r="DE131" s="31"/>
      <c r="DF131" s="31"/>
      <c r="DG131" s="28">
        <v>0</v>
      </c>
      <c r="DH131" s="26">
        <v>0</v>
      </c>
      <c r="DI131" s="26">
        <v>0</v>
      </c>
      <c r="DJ131" s="26">
        <v>0</v>
      </c>
      <c r="DK131" s="26">
        <v>0</v>
      </c>
      <c r="DL131" s="31"/>
      <c r="DM131" s="31"/>
      <c r="DN131" s="28">
        <v>0</v>
      </c>
      <c r="DO131" s="26">
        <v>0</v>
      </c>
      <c r="DP131" s="26">
        <v>0</v>
      </c>
      <c r="DQ131" s="26">
        <v>0</v>
      </c>
      <c r="DR131" s="26">
        <v>0</v>
      </c>
      <c r="DS131" s="31"/>
      <c r="DT131" s="31"/>
      <c r="DU131" s="28">
        <v>0</v>
      </c>
      <c r="DV131" s="26">
        <v>0</v>
      </c>
      <c r="DW131" s="26">
        <v>0</v>
      </c>
      <c r="DX131" s="26">
        <v>0</v>
      </c>
      <c r="DY131" s="26">
        <v>0</v>
      </c>
      <c r="DZ131" s="31"/>
      <c r="EA131" s="31"/>
      <c r="EB131" s="28">
        <v>0</v>
      </c>
      <c r="EC131" s="26">
        <v>0</v>
      </c>
      <c r="ED131" s="26">
        <v>0</v>
      </c>
      <c r="EE131" s="26">
        <v>0</v>
      </c>
      <c r="EF131" s="26">
        <v>0</v>
      </c>
      <c r="EG131" s="31"/>
      <c r="EH131" s="31"/>
      <c r="EI131" s="28">
        <v>0</v>
      </c>
      <c r="EJ131" s="26">
        <v>0</v>
      </c>
      <c r="EK131" s="26">
        <v>0</v>
      </c>
      <c r="EL131" s="26">
        <v>0</v>
      </c>
      <c r="EM131" s="26">
        <v>0</v>
      </c>
      <c r="EN131" s="31"/>
      <c r="EO131" s="31"/>
      <c r="EP131" s="28">
        <v>0</v>
      </c>
      <c r="EQ131" s="26">
        <v>0</v>
      </c>
      <c r="ER131" s="26">
        <v>0</v>
      </c>
      <c r="ES131" s="26">
        <v>0</v>
      </c>
      <c r="ET131" s="26">
        <v>0</v>
      </c>
      <c r="EU131" s="31"/>
      <c r="EV131" s="31"/>
      <c r="EW131" s="28">
        <v>0</v>
      </c>
      <c r="EX131" s="26">
        <v>0</v>
      </c>
      <c r="EY131" s="26">
        <v>0</v>
      </c>
      <c r="EZ131" s="26">
        <v>0</v>
      </c>
      <c r="FA131" s="26">
        <v>0</v>
      </c>
      <c r="FB131" s="31"/>
      <c r="FC131" s="31"/>
      <c r="FD131" s="38">
        <f>COUNTIFS(Outbound_Monitor!H:H,"Staub",Outbound_Monitor!S:S,FD$2)</f>
        <v>0</v>
      </c>
      <c r="FE131" s="36">
        <f>COUNTIFS(Outbound_Monitor!H:H,"Staub",Outbound_Monitor!S:S,FE$2)</f>
        <v>0</v>
      </c>
      <c r="FF131" s="36">
        <f>COUNTIFS(Outbound_Monitor!H:H,"Staub",Outbound_Monitor!S:S,FF$2)</f>
        <v>0</v>
      </c>
      <c r="FG131" s="36">
        <f>COUNTIFS(Outbound_Monitor!H:H,"Staub",Outbound_Monitor!S:S,FG$2)</f>
        <v>0</v>
      </c>
      <c r="FH131" s="36">
        <f>COUNTIFS(Outbound_Monitor!H:H,"Staub",Outbound_Monitor!S:S,FH$2)</f>
        <v>0</v>
      </c>
      <c r="FI131" s="31"/>
      <c r="FJ131" s="31"/>
      <c r="FK131" s="28">
        <v>0</v>
      </c>
      <c r="FL131" s="26">
        <v>0</v>
      </c>
      <c r="FM131" s="26">
        <v>0</v>
      </c>
      <c r="FN131" s="26">
        <v>15</v>
      </c>
      <c r="FO131" s="26">
        <v>16</v>
      </c>
      <c r="FP131" s="31"/>
      <c r="FQ131" s="31"/>
      <c r="FR131" s="28">
        <v>0</v>
      </c>
      <c r="FS131" s="26">
        <v>0</v>
      </c>
      <c r="FT131" s="28">
        <v>0</v>
      </c>
      <c r="FU131" s="26">
        <v>0</v>
      </c>
      <c r="FV131" s="28">
        <v>0</v>
      </c>
      <c r="FW131" s="31"/>
      <c r="FX131" s="31"/>
      <c r="FY131" s="28">
        <v>0</v>
      </c>
      <c r="FZ131" s="26">
        <v>0</v>
      </c>
      <c r="GA131" s="26">
        <v>0</v>
      </c>
      <c r="GB131" s="26">
        <v>0</v>
      </c>
      <c r="GC131" s="26">
        <v>0</v>
      </c>
      <c r="GD131" s="31"/>
      <c r="GE131" s="31"/>
      <c r="GF131" s="28">
        <v>0</v>
      </c>
      <c r="GG131" s="26">
        <v>0</v>
      </c>
      <c r="GH131" s="26">
        <v>0</v>
      </c>
      <c r="GI131" s="26">
        <v>0</v>
      </c>
      <c r="GJ131" s="26">
        <v>0</v>
      </c>
      <c r="GK131" s="31"/>
      <c r="GL131" s="31"/>
      <c r="GM131" s="28">
        <v>0</v>
      </c>
      <c r="GN131" s="26">
        <v>0</v>
      </c>
      <c r="GO131" s="26">
        <v>0</v>
      </c>
      <c r="GP131" s="26">
        <v>0</v>
      </c>
      <c r="GQ131" s="26">
        <v>0</v>
      </c>
      <c r="GR131" s="31"/>
      <c r="GS131" s="31"/>
      <c r="GT131" s="28">
        <v>0</v>
      </c>
      <c r="GU131" s="26">
        <v>0</v>
      </c>
      <c r="GV131" s="26">
        <v>0</v>
      </c>
      <c r="GW131" s="26">
        <v>0</v>
      </c>
      <c r="GX131" s="26">
        <v>0</v>
      </c>
      <c r="GY131" s="31"/>
      <c r="GZ131" s="31"/>
      <c r="HA131" s="28">
        <v>0</v>
      </c>
      <c r="HB131" s="26">
        <v>0</v>
      </c>
      <c r="HC131" s="26">
        <v>0</v>
      </c>
      <c r="HD131" s="26">
        <v>0</v>
      </c>
      <c r="HE131" s="26">
        <v>0</v>
      </c>
      <c r="HF131" s="31"/>
      <c r="HG131" s="31"/>
      <c r="HH131" s="28">
        <v>0</v>
      </c>
      <c r="HI131" s="26">
        <v>0</v>
      </c>
      <c r="HJ131" s="26">
        <v>0</v>
      </c>
      <c r="HK131" s="26">
        <v>0</v>
      </c>
      <c r="HL131" s="26">
        <v>0</v>
      </c>
      <c r="HM131" s="31"/>
      <c r="HN131" s="31"/>
      <c r="HO131" s="28">
        <v>0</v>
      </c>
      <c r="HP131" s="26">
        <v>0</v>
      </c>
      <c r="HQ131" s="26">
        <v>0</v>
      </c>
      <c r="HR131" s="26">
        <v>0</v>
      </c>
      <c r="HS131" s="26">
        <v>0</v>
      </c>
      <c r="HT131" s="31"/>
      <c r="HU131" s="31"/>
      <c r="HV131" s="28">
        <v>0</v>
      </c>
      <c r="HW131" s="26">
        <v>0</v>
      </c>
      <c r="HX131" s="26">
        <v>0</v>
      </c>
      <c r="HY131" s="26">
        <v>0</v>
      </c>
      <c r="HZ131" s="26">
        <v>0</v>
      </c>
      <c r="IA131" s="31"/>
      <c r="IB131" s="31"/>
      <c r="IC131" s="28">
        <v>0</v>
      </c>
      <c r="ID131" s="26">
        <v>0</v>
      </c>
      <c r="IE131" s="26">
        <v>0</v>
      </c>
      <c r="IF131" s="26">
        <v>0</v>
      </c>
      <c r="IG131" s="26">
        <v>0</v>
      </c>
      <c r="IH131" s="31"/>
      <c r="II131" s="31"/>
      <c r="IJ131" s="28">
        <v>0</v>
      </c>
      <c r="IK131" s="26">
        <v>0</v>
      </c>
      <c r="IL131" s="26">
        <v>0</v>
      </c>
      <c r="IM131" s="26">
        <v>0</v>
      </c>
      <c r="IN131" s="26">
        <v>0</v>
      </c>
      <c r="IO131" s="31"/>
      <c r="IP131" s="31"/>
      <c r="IQ131" s="28">
        <v>0</v>
      </c>
      <c r="IR131" s="26">
        <v>0</v>
      </c>
      <c r="IS131" s="26">
        <v>0</v>
      </c>
      <c r="IT131" s="26">
        <v>0</v>
      </c>
      <c r="IU131" s="26">
        <v>0</v>
      </c>
      <c r="IV131" s="31"/>
      <c r="IW131" s="31"/>
      <c r="IX131" s="28">
        <v>0</v>
      </c>
      <c r="IY131" s="26">
        <v>0</v>
      </c>
      <c r="IZ131" s="26">
        <v>0</v>
      </c>
      <c r="JA131" s="26">
        <v>0</v>
      </c>
      <c r="JB131" s="26">
        <v>0</v>
      </c>
      <c r="JC131" s="31"/>
      <c r="JD131" s="31"/>
      <c r="JE131" s="28">
        <v>0</v>
      </c>
      <c r="JF131" s="26">
        <v>0</v>
      </c>
      <c r="JG131" s="26">
        <v>0</v>
      </c>
      <c r="JH131" s="26">
        <v>0</v>
      </c>
      <c r="JI131" s="26">
        <v>0</v>
      </c>
      <c r="JJ131" s="31"/>
      <c r="JK131" s="31"/>
      <c r="JL131" s="28">
        <v>0</v>
      </c>
      <c r="JM131" s="26">
        <v>0</v>
      </c>
      <c r="JN131" s="26">
        <v>0</v>
      </c>
      <c r="JO131" s="26">
        <v>0</v>
      </c>
      <c r="JP131" s="26"/>
      <c r="JQ131" s="31"/>
      <c r="JR131" s="31"/>
      <c r="JS131" s="28">
        <v>0</v>
      </c>
      <c r="JT131" s="26">
        <v>0</v>
      </c>
      <c r="JU131" s="26">
        <v>0</v>
      </c>
      <c r="JV131" s="26">
        <v>0</v>
      </c>
      <c r="JW131" s="26">
        <v>0</v>
      </c>
      <c r="JX131" s="31"/>
      <c r="JY131" s="31"/>
      <c r="JZ131" s="28">
        <v>0</v>
      </c>
      <c r="KA131" s="26">
        <v>0</v>
      </c>
      <c r="KB131" s="26">
        <v>0</v>
      </c>
      <c r="KC131" s="26">
        <v>0</v>
      </c>
      <c r="KD131" s="26">
        <v>0</v>
      </c>
      <c r="KE131" s="31"/>
      <c r="KF131" s="31"/>
      <c r="KG131" s="28">
        <v>0</v>
      </c>
      <c r="KH131" s="26">
        <v>0</v>
      </c>
      <c r="KI131" s="26">
        <v>0</v>
      </c>
      <c r="KJ131" s="26">
        <v>0</v>
      </c>
      <c r="KK131" s="26">
        <v>0</v>
      </c>
      <c r="KL131" s="31"/>
      <c r="KM131" s="31"/>
      <c r="KN131" s="28">
        <v>0</v>
      </c>
      <c r="KO131" s="26">
        <v>0</v>
      </c>
      <c r="KP131" s="26">
        <v>0</v>
      </c>
      <c r="KQ131" s="26">
        <v>0</v>
      </c>
      <c r="KR131" s="26">
        <v>0</v>
      </c>
      <c r="KS131" s="31"/>
      <c r="KT131" s="31"/>
      <c r="KU131" s="28">
        <v>0</v>
      </c>
      <c r="KV131" s="28">
        <v>0</v>
      </c>
      <c r="KW131" s="28">
        <v>0</v>
      </c>
      <c r="KX131" s="28">
        <v>0</v>
      </c>
      <c r="KY131" s="28">
        <v>0</v>
      </c>
      <c r="KZ131" s="31"/>
      <c r="LA131" s="31"/>
      <c r="LB131" s="28">
        <v>0</v>
      </c>
      <c r="LC131" s="26">
        <v>0</v>
      </c>
      <c r="LD131" s="26">
        <v>0</v>
      </c>
      <c r="LE131" s="26">
        <v>0</v>
      </c>
      <c r="LF131" s="26">
        <v>0</v>
      </c>
      <c r="LG131" s="31"/>
      <c r="LH131" s="31"/>
      <c r="LI131" s="28">
        <v>0</v>
      </c>
      <c r="LJ131" s="26">
        <v>0</v>
      </c>
      <c r="LK131" s="26">
        <v>0</v>
      </c>
      <c r="LL131" s="26">
        <v>0</v>
      </c>
      <c r="LM131" s="26">
        <v>0</v>
      </c>
      <c r="LN131" s="31"/>
      <c r="LO131" s="31"/>
      <c r="LP131" s="28">
        <v>0</v>
      </c>
      <c r="LQ131" s="26">
        <v>0</v>
      </c>
      <c r="LR131" s="26">
        <v>0</v>
      </c>
      <c r="LS131" s="26">
        <v>0</v>
      </c>
      <c r="LT131" s="26">
        <v>0</v>
      </c>
      <c r="LU131" s="31"/>
      <c r="LV131" s="31"/>
      <c r="LW131" s="28">
        <v>0</v>
      </c>
      <c r="LX131" s="26">
        <v>0</v>
      </c>
      <c r="LY131" s="26">
        <v>0</v>
      </c>
      <c r="LZ131" s="26">
        <v>0</v>
      </c>
      <c r="MA131" s="26">
        <v>0</v>
      </c>
      <c r="MB131" s="31"/>
      <c r="MC131" s="31"/>
      <c r="MD131" s="28">
        <v>0</v>
      </c>
      <c r="ME131" s="26">
        <v>0</v>
      </c>
      <c r="MF131" s="26">
        <v>0</v>
      </c>
      <c r="MG131" s="26">
        <v>0</v>
      </c>
      <c r="MH131" s="26">
        <v>0</v>
      </c>
      <c r="MI131" s="31"/>
      <c r="MJ131" s="31"/>
      <c r="MK131" s="28">
        <v>0</v>
      </c>
      <c r="ML131" s="26">
        <v>0</v>
      </c>
      <c r="MM131" s="26">
        <v>0</v>
      </c>
      <c r="MN131" s="26">
        <v>0</v>
      </c>
      <c r="MO131" s="26">
        <v>0</v>
      </c>
      <c r="MP131" s="31"/>
      <c r="MQ131" s="31"/>
      <c r="MR131" s="28">
        <v>0</v>
      </c>
      <c r="MS131" s="26">
        <v>0</v>
      </c>
      <c r="MT131" s="26">
        <v>0</v>
      </c>
      <c r="MU131" s="26">
        <v>0</v>
      </c>
      <c r="MV131" s="26">
        <v>0</v>
      </c>
      <c r="MW131" s="31"/>
      <c r="MX131" s="31"/>
      <c r="MY131" s="28"/>
      <c r="MZ131" s="26"/>
      <c r="NA131" s="26"/>
      <c r="NB131" s="26"/>
      <c r="NC131" s="26"/>
      <c r="ND131" s="31"/>
      <c r="NE131" s="31"/>
      <c r="NF131" s="16" t="s">
        <v>759</v>
      </c>
    </row>
    <row r="132" spans="1:370" s="109" customFormat="1" ht="15.75" x14ac:dyDescent="0.25">
      <c r="A132" s="100" t="s">
        <v>930</v>
      </c>
      <c r="B132" s="23" t="s">
        <v>915</v>
      </c>
      <c r="C132" s="34"/>
      <c r="D132" s="35" t="s">
        <v>844</v>
      </c>
      <c r="E132" s="56">
        <f t="shared" si="296"/>
        <v>0</v>
      </c>
      <c r="F132" s="36">
        <f>COUNTIFS(Outbound_Monitor!H:H,"Staub",Outbound_Monitor!M:M,F$2)</f>
        <v>0</v>
      </c>
      <c r="G132" s="36">
        <f>COUNTIFS(Outbound_Monitor!H:H,"Staub",Outbound_Monitor!M:M,G$2)</f>
        <v>0</v>
      </c>
      <c r="H132" s="36">
        <f>COUNTIFS(Outbound_Monitor!H:H,"Staub",Outbound_Monitor!M:M,H$2)</f>
        <v>0</v>
      </c>
      <c r="I132" s="37">
        <f>COUNTIFS(Outbound_Monitor!H:H,"Staub",Outbound_Monitor!M:M,I$2)</f>
        <v>0</v>
      </c>
      <c r="J132" s="31"/>
      <c r="K132" s="31"/>
      <c r="L132" s="31"/>
      <c r="M132" s="38">
        <f>COUNTIFS(Outbound_Monitor!H:H,"Staub",Outbound_Monitor!M:M,M$2)</f>
        <v>0</v>
      </c>
      <c r="N132" s="36">
        <f>COUNTIFS(Outbound_Monitor!H:H,"Staub",Outbound_Monitor!M:M,N$2)</f>
        <v>0</v>
      </c>
      <c r="O132" s="36">
        <f>COUNTIFS(Outbound_Monitor!H:H,"Staub",Outbound_Monitor!M:M,O$2)</f>
        <v>0</v>
      </c>
      <c r="P132" s="36">
        <f>COUNTIFS(Outbound_Monitor!H:H,"Staub",Outbound_Monitor!M:M,P$2)</f>
        <v>0</v>
      </c>
      <c r="Q132" s="36">
        <f>COUNTIFS(Outbound_Monitor!H:H,"Staub",Outbound_Monitor!M:M,Q$2)</f>
        <v>0</v>
      </c>
      <c r="R132" s="31"/>
      <c r="S132" s="31"/>
      <c r="T132" s="38">
        <f>COUNTIFS(Outbound_Monitor!H:H,"Staub",Outbound_Monitor!M:M,T$2)</f>
        <v>0</v>
      </c>
      <c r="U132" s="36">
        <f>COUNTIFS(Outbound_Monitor!H:H,"Staub",Outbound_Monitor!M:M,U$2)</f>
        <v>0</v>
      </c>
      <c r="V132" s="36">
        <f>COUNTIFS(Outbound_Monitor!H:H,"Staub",Outbound_Monitor!M:M,V$2)</f>
        <v>0</v>
      </c>
      <c r="W132" s="36">
        <f>COUNTIFS(Outbound_Monitor!H:H,"Staub",Outbound_Monitor!M:M,W$2)</f>
        <v>0</v>
      </c>
      <c r="X132" s="36">
        <f>COUNTIFS(Outbound_Monitor!H:H,"Staub",Outbound_Monitor!M:M,X$2)</f>
        <v>0</v>
      </c>
      <c r="Y132" s="31"/>
      <c r="Z132" s="31"/>
      <c r="AA132" s="38">
        <f>COUNTIFS(Outbound_Monitor!H:H,"Staub",Outbound_Monitor!M:M,AA$2)</f>
        <v>0</v>
      </c>
      <c r="AB132" s="36">
        <f>COUNTIFS(Outbound_Monitor!H:H,"Staub",Outbound_Monitor!M:M,AB$2)</f>
        <v>0</v>
      </c>
      <c r="AC132" s="36">
        <f>COUNTIFS(Outbound_Monitor!H:H,"Staub",Outbound_Monitor!M:M,AC$2)</f>
        <v>0</v>
      </c>
      <c r="AD132" s="36">
        <f>COUNTIFS(Outbound_Monitor!H:H,"Staub",Outbound_Monitor!M:M,AD$2)</f>
        <v>0</v>
      </c>
      <c r="AE132" s="36">
        <f>COUNTIFS(Outbound_Monitor!H:H,"Staub",Outbound_Monitor!M:M,AE$2)</f>
        <v>0</v>
      </c>
      <c r="AF132" s="31"/>
      <c r="AG132" s="31"/>
      <c r="AH132" s="38">
        <f>COUNTIFS(Outbound_Monitor!H:H,"Staub",Outbound_Monitor!M:M,AH$2)</f>
        <v>0</v>
      </c>
      <c r="AI132" s="36">
        <f>COUNTIFS(Outbound_Monitor!H:H,"Staub",Outbound_Monitor!M:M,AI$2)</f>
        <v>0</v>
      </c>
      <c r="AJ132" s="36">
        <f>COUNTIFS(Outbound_Monitor!H:H,"Staub",Outbound_Monitor!M:M,AJ$2)</f>
        <v>0</v>
      </c>
      <c r="AK132" s="36">
        <f>COUNTIFS(Outbound_Monitor!H:H,"Staub",Outbound_Monitor!M:M,AK$2)</f>
        <v>0</v>
      </c>
      <c r="AL132" s="36">
        <f>COUNTIFS(Outbound_Monitor!H:H,"Staub",Outbound_Monitor!M:M,AL$2)</f>
        <v>0</v>
      </c>
      <c r="AM132" s="31"/>
      <c r="AN132" s="31"/>
      <c r="AO132" s="38">
        <f>COUNTIFS(Outbound_Monitor!H:H,"Staub",Outbound_Monitor!M:M,AO$2)</f>
        <v>0</v>
      </c>
      <c r="AP132" s="36">
        <f>COUNTIFS(Outbound_Monitor!H:H,"Staub",Outbound_Monitor!M:M,AP$2)</f>
        <v>0</v>
      </c>
      <c r="AQ132" s="36">
        <f>COUNTIFS(Outbound_Monitor!H:H,"Staub",Outbound_Monitor!M:M,AQ$2)</f>
        <v>0</v>
      </c>
      <c r="AR132" s="36">
        <f>COUNTIFS(Outbound_Monitor!H:H,"Staub",Outbound_Monitor!M:M,AR$2)</f>
        <v>0</v>
      </c>
      <c r="AS132" s="36">
        <f>COUNTIFS(Outbound_Monitor!H:H,"Staub",Outbound_Monitor!M:M,AS$2)</f>
        <v>0</v>
      </c>
      <c r="AT132" s="31"/>
      <c r="AU132" s="31"/>
      <c r="AV132" s="38">
        <f>COUNTIFS(Outbound_Monitor!H:H,"Staub",Outbound_Monitor!M:M,AV$2)</f>
        <v>0</v>
      </c>
      <c r="AW132" s="36">
        <f>COUNTIFS(Outbound_Monitor!H:H,"Staub",Outbound_Monitor!M:M,AW$2)</f>
        <v>0</v>
      </c>
      <c r="AX132" s="36">
        <f>COUNTIFS(Outbound_Monitor!H:H,"Staub",Outbound_Monitor!M:M,AX$2)</f>
        <v>0</v>
      </c>
      <c r="AY132" s="36">
        <f>COUNTIFS(Outbound_Monitor!H:H,"Staub",Outbound_Monitor!M:M,AY$2)</f>
        <v>0</v>
      </c>
      <c r="AZ132" s="36">
        <f>COUNTIFS(Outbound_Monitor!H:H,"Staub",Outbound_Monitor!M:M,AZ$2)</f>
        <v>0</v>
      </c>
      <c r="BA132" s="31"/>
      <c r="BB132" s="31"/>
      <c r="BC132" s="38">
        <f>COUNTIFS(Outbound_Monitor!H:H,"Staub",Outbound_Monitor!M:M,BC$2)</f>
        <v>0</v>
      </c>
      <c r="BD132" s="36">
        <f>COUNTIFS(Outbound_Monitor!H:H,"Staub",Outbound_Monitor!M:M,BD$2)</f>
        <v>0</v>
      </c>
      <c r="BE132" s="36">
        <f>COUNTIFS(Outbound_Monitor!H:H,"Staub",Outbound_Monitor!M:M,BE$2)</f>
        <v>0</v>
      </c>
      <c r="BF132" s="36">
        <f>COUNTIFS(Outbound_Monitor!H:H,"Staub",Outbound_Monitor!M:M,BF$2)</f>
        <v>0</v>
      </c>
      <c r="BG132" s="36">
        <f>COUNTIFS(Outbound_Monitor!H:H,"Staub",Outbound_Monitor!M:M,BG$2)</f>
        <v>0</v>
      </c>
      <c r="BH132" s="31"/>
      <c r="BI132" s="31"/>
      <c r="BJ132" s="38">
        <f>COUNTIFS(Outbound_Monitor!H:H,"Staub",Outbound_Monitor!M:M,BJ$2)</f>
        <v>0</v>
      </c>
      <c r="BK132" s="36">
        <f>COUNTIFS(Outbound_Monitor!H:H,"Staub",Outbound_Monitor!M:M,BK$2)</f>
        <v>0</v>
      </c>
      <c r="BL132" s="36">
        <f>COUNTIFS(Outbound_Monitor!H:H,"Staub",Outbound_Monitor!M:M,BL$2)</f>
        <v>0</v>
      </c>
      <c r="BM132" s="36">
        <f>COUNTIFS(Outbound_Monitor!H:H,"Staub",Outbound_Monitor!M:M,BM$2)</f>
        <v>0</v>
      </c>
      <c r="BN132" s="36">
        <f>COUNTIFS(Outbound_Monitor!H:H,"Staub",Outbound_Monitor!M:M,BN$2)</f>
        <v>0</v>
      </c>
      <c r="BO132" s="31"/>
      <c r="BP132" s="31"/>
      <c r="BQ132" s="38">
        <f>COUNTIFS(Outbound_Monitor!H:H,"Staub",Outbound_Monitor!M:M,BQ$2)</f>
        <v>0</v>
      </c>
      <c r="BR132" s="36">
        <f>COUNTIFS(Outbound_Monitor!H:H,"Staub",Outbound_Monitor!M:M,BR$2)</f>
        <v>0</v>
      </c>
      <c r="BS132" s="36">
        <f>COUNTIFS(Outbound_Monitor!H:H,"Staub",Outbound_Monitor!M:M,BS$2)</f>
        <v>0</v>
      </c>
      <c r="BT132" s="36">
        <f>COUNTIFS(Outbound_Monitor!H:H,"Staub",Outbound_Monitor!M:M,BT$2)</f>
        <v>0</v>
      </c>
      <c r="BU132" s="36">
        <f>COUNTIFS(Outbound_Monitor!H:H,"Staub",Outbound_Monitor!M:M,BU$2)</f>
        <v>0</v>
      </c>
      <c r="BV132" s="31"/>
      <c r="BW132" s="31"/>
      <c r="BX132" s="38">
        <f>COUNTIFS(Outbound_Monitor!H:H,"Staub",Outbound_Monitor!M:M,BX$2)</f>
        <v>0</v>
      </c>
      <c r="BY132" s="36">
        <f>COUNTIFS(Outbound_Monitor!H:H,"Staub",Outbound_Monitor!M:M,BY$2)</f>
        <v>0</v>
      </c>
      <c r="BZ132" s="36">
        <f>COUNTIFS(Outbound_Monitor!H:H,"Staub",Outbound_Monitor!M:M,BZ$2)</f>
        <v>0</v>
      </c>
      <c r="CA132" s="36">
        <f>COUNTIFS(Outbound_Monitor!H:H,"Staub",Outbound_Monitor!M:M,CA$2)</f>
        <v>0</v>
      </c>
      <c r="CB132" s="36">
        <f>COUNTIFS(Outbound_Monitor!H:H,"Staub",Outbound_Monitor!M:M,CB$2)</f>
        <v>0</v>
      </c>
      <c r="CC132" s="31"/>
      <c r="CD132" s="31"/>
      <c r="CE132" s="38">
        <f>COUNTIFS(Outbound_Monitor!H:H,"Staub",Outbound_Monitor!M:M,CE$2)</f>
        <v>0</v>
      </c>
      <c r="CF132" s="36">
        <f>COUNTIFS(Outbound_Monitor!H:H,"Staub",Outbound_Monitor!M:M,CF$2)</f>
        <v>0</v>
      </c>
      <c r="CG132" s="36">
        <f>COUNTIFS(Outbound_Monitor!H:H,"Staub",Outbound_Monitor!M:M,CG$2)</f>
        <v>0</v>
      </c>
      <c r="CH132" s="36">
        <f>COUNTIFS(Outbound_Monitor!H:H,"Staub",Outbound_Monitor!M:M,CH$2)</f>
        <v>0</v>
      </c>
      <c r="CI132" s="36">
        <f>COUNTIFS(Outbound_Monitor!H:H,"Staub",Outbound_Monitor!M:M,CI$2)</f>
        <v>0</v>
      </c>
      <c r="CJ132" s="31"/>
      <c r="CK132" s="31"/>
      <c r="CL132" s="38">
        <f>COUNTIFS(Outbound_Monitor!H:H,"Staub",Outbound_Monitor!M:M,CL$2)</f>
        <v>0</v>
      </c>
      <c r="CM132" s="36">
        <f>COUNTIFS(Outbound_Monitor!H:H,"Staub",Outbound_Monitor!M:M,CM$2)</f>
        <v>0</v>
      </c>
      <c r="CN132" s="36">
        <f>COUNTIFS(Outbound_Monitor!H:H,"Staub",Outbound_Monitor!M:M,CN$2)</f>
        <v>0</v>
      </c>
      <c r="CO132" s="36">
        <f>COUNTIFS(Outbound_Monitor!H:H,"Staub",Outbound_Monitor!M:M,CO$2)</f>
        <v>0</v>
      </c>
      <c r="CP132" s="36">
        <f>COUNTIFS(Outbound_Monitor!H:H,"Staub",Outbound_Monitor!M:M,CP$2)</f>
        <v>0</v>
      </c>
      <c r="CQ132" s="31"/>
      <c r="CR132" s="31"/>
      <c r="CS132" s="38">
        <f>COUNTIFS(Outbound_Monitor!H:H,"Staub",Outbound_Monitor!M:M,CS$2)</f>
        <v>0</v>
      </c>
      <c r="CT132" s="36">
        <f>COUNTIFS(Outbound_Monitor!H:H,"Staub",Outbound_Monitor!M:M,CT$2)</f>
        <v>0</v>
      </c>
      <c r="CU132" s="36">
        <f>COUNTIFS(Outbound_Monitor!H:H,"Staub",Outbound_Monitor!M:M,CU$2)</f>
        <v>0</v>
      </c>
      <c r="CV132" s="36">
        <f>COUNTIFS(Outbound_Monitor!H:H,"Staub",Outbound_Monitor!M:M,CV$2)</f>
        <v>0</v>
      </c>
      <c r="CW132" s="36">
        <f>COUNTIFS(Outbound_Monitor!H:H,"Staub",Outbound_Monitor!M:M,CW$2)</f>
        <v>0</v>
      </c>
      <c r="CX132" s="31"/>
      <c r="CY132" s="31"/>
      <c r="CZ132" s="38">
        <f>COUNTIFS(Outbound_Monitor!H:H,"Staub",Outbound_Monitor!M:M,CZ$2)</f>
        <v>0</v>
      </c>
      <c r="DA132" s="36">
        <f>COUNTIFS(Outbound_Monitor!H:H,"Staub",Outbound_Monitor!M:M,DA$2)</f>
        <v>0</v>
      </c>
      <c r="DB132" s="36">
        <f>COUNTIFS(Outbound_Monitor!H:H,"Staub",Outbound_Monitor!M:M,DB$2)</f>
        <v>0</v>
      </c>
      <c r="DC132" s="36">
        <f>COUNTIFS(Outbound_Monitor!H:H,"Staub",Outbound_Monitor!M:M,DC$2)</f>
        <v>0</v>
      </c>
      <c r="DD132" s="36">
        <f>COUNTIFS(Outbound_Monitor!H:H,"Staub",Outbound_Monitor!M:M,DD$2)</f>
        <v>0</v>
      </c>
      <c r="DE132" s="31"/>
      <c r="DF132" s="31"/>
      <c r="DG132" s="38">
        <f>COUNTIFS(Outbound_Monitor!H:H,"Staub",Outbound_Monitor!M:M,DG$2)</f>
        <v>0</v>
      </c>
      <c r="DH132" s="36">
        <f>COUNTIFS(Outbound_Monitor!H:H,"Staub",Outbound_Monitor!M:M,DH$2)</f>
        <v>0</v>
      </c>
      <c r="DI132" s="36">
        <f>COUNTIFS(Outbound_Monitor!H:H,"Staub",Outbound_Monitor!M:M,DI$2)</f>
        <v>0</v>
      </c>
      <c r="DJ132" s="36">
        <f>COUNTIFS(Outbound_Monitor!H:H,"Staub",Outbound_Monitor!M:M,DJ$2)</f>
        <v>0</v>
      </c>
      <c r="DK132" s="36">
        <f>COUNTIFS(Outbound_Monitor!H:H,"Staub",Outbound_Monitor!M:M,DK$2)</f>
        <v>0</v>
      </c>
      <c r="DL132" s="31"/>
      <c r="DM132" s="31"/>
      <c r="DN132" s="38">
        <f>COUNTIFS(Outbound_Monitor!H:H,"Staub",Outbound_Monitor!M:M,DN$2)</f>
        <v>0</v>
      </c>
      <c r="DO132" s="36">
        <f>COUNTIFS(Outbound_Monitor!H:H,"Staub",Outbound_Monitor!M:M,DO$2)</f>
        <v>0</v>
      </c>
      <c r="DP132" s="36">
        <f>COUNTIFS(Outbound_Monitor!H:H,"Staub",Outbound_Monitor!M:M,DP$2)</f>
        <v>0</v>
      </c>
      <c r="DQ132" s="36">
        <f>COUNTIFS(Outbound_Monitor!H:H,"Staub",Outbound_Monitor!M:M,DQ$2)</f>
        <v>0</v>
      </c>
      <c r="DR132" s="36">
        <f>COUNTIFS(Outbound_Monitor!H:H,"Staub",Outbound_Monitor!M:M,DR$2)</f>
        <v>0</v>
      </c>
      <c r="DS132" s="31"/>
      <c r="DT132" s="31"/>
      <c r="DU132" s="38">
        <f>COUNTIFS(Outbound_Monitor!H:H,"Staub",Outbound_Monitor!M:M,DU$2)</f>
        <v>0</v>
      </c>
      <c r="DV132" s="36">
        <f>COUNTIFS(Outbound_Monitor!H:H,"Staub",Outbound_Monitor!M:M,DV$2)</f>
        <v>0</v>
      </c>
      <c r="DW132" s="36">
        <f>COUNTIFS(Outbound_Monitor!H:H,"Staub",Outbound_Monitor!M:M,DW$2)</f>
        <v>0</v>
      </c>
      <c r="DX132" s="36">
        <f>COUNTIFS(Outbound_Monitor!H:H,"Staub",Outbound_Monitor!M:M,DX$2)</f>
        <v>0</v>
      </c>
      <c r="DY132" s="36">
        <f>COUNTIFS(Outbound_Monitor!H:H,"Staub",Outbound_Monitor!M:M,DY$2)</f>
        <v>0</v>
      </c>
      <c r="DZ132" s="31"/>
      <c r="EA132" s="31"/>
      <c r="EB132" s="38">
        <f>COUNTIFS(Outbound_Monitor!H:H,"Staub",Outbound_Monitor!M:M,EB$2)</f>
        <v>0</v>
      </c>
      <c r="EC132" s="36">
        <f>COUNTIFS(Outbound_Monitor!H:H,"Staub",Outbound_Monitor!M:M,EC$2)</f>
        <v>0</v>
      </c>
      <c r="ED132" s="36">
        <f>COUNTIFS(Outbound_Monitor!H:H,"Staub",Outbound_Monitor!M:M,ED$2)</f>
        <v>0</v>
      </c>
      <c r="EE132" s="36">
        <f>COUNTIFS(Outbound_Monitor!H:H,"Staub",Outbound_Monitor!M:M,EE$2)</f>
        <v>0</v>
      </c>
      <c r="EF132" s="36">
        <f>COUNTIFS(Outbound_Monitor!H:H,"Staub",Outbound_Monitor!M:M,EF$2)</f>
        <v>0</v>
      </c>
      <c r="EG132" s="31"/>
      <c r="EH132" s="31"/>
      <c r="EI132" s="38">
        <f>COUNTIFS(Outbound_Monitor!H:H,"Staub",Outbound_Monitor!M:M,EI$2)</f>
        <v>0</v>
      </c>
      <c r="EJ132" s="36">
        <f>COUNTIFS(Outbound_Monitor!H:H,"Staub",Outbound_Monitor!M:M,EJ$2)</f>
        <v>0</v>
      </c>
      <c r="EK132" s="36">
        <f>COUNTIFS(Outbound_Monitor!H:H,"Staub",Outbound_Monitor!M:M,EK$2)</f>
        <v>0</v>
      </c>
      <c r="EL132" s="36">
        <f>COUNTIFS(Outbound_Monitor!H:H,"Staub",Outbound_Monitor!M:M,EL$2)</f>
        <v>0</v>
      </c>
      <c r="EM132" s="36">
        <f>COUNTIFS(Outbound_Monitor!H:H,"Staub",Outbound_Monitor!M:M,EM$2)</f>
        <v>0</v>
      </c>
      <c r="EN132" s="31"/>
      <c r="EO132" s="31"/>
      <c r="EP132" s="38">
        <f>COUNTIFS(Outbound_Monitor!H:H,"Staub",Outbound_Monitor!M:M,EP$2)</f>
        <v>0</v>
      </c>
      <c r="EQ132" s="36">
        <f>COUNTIFS(Outbound_Monitor!H:H,"Staub",Outbound_Monitor!M:M,EQ$2)</f>
        <v>0</v>
      </c>
      <c r="ER132" s="36">
        <f>COUNTIFS(Outbound_Monitor!H:H,"Staub",Outbound_Monitor!M:M,ER$2)</f>
        <v>0</v>
      </c>
      <c r="ES132" s="36">
        <f>COUNTIFS(Outbound_Monitor!H:H,"Staub",Outbound_Monitor!M:M,ES$2)</f>
        <v>0</v>
      </c>
      <c r="ET132" s="36">
        <f>COUNTIFS(Outbound_Monitor!H:H,"Staub",Outbound_Monitor!M:M,ET$2)</f>
        <v>0</v>
      </c>
      <c r="EU132" s="31"/>
      <c r="EV132" s="31"/>
      <c r="EW132" s="38">
        <f>COUNTIFS(Outbound_Monitor!H:H,"Staub",Outbound_Monitor!M:M,EW$2)</f>
        <v>0</v>
      </c>
      <c r="EX132" s="125">
        <f>COUNTIFS(Outbound_Monitor!H:H,"Staub",Outbound_Monitor!M:M,EX$2)</f>
        <v>0</v>
      </c>
      <c r="EY132" s="36">
        <f>COUNTIFS(Outbound_Monitor!H:H,"Staub",Outbound_Monitor!M:M,EY$2)</f>
        <v>0</v>
      </c>
      <c r="EZ132" s="36">
        <f>COUNTIFS(Outbound_Monitor!H:H,"Staub",Outbound_Monitor!M:M,EZ$2)</f>
        <v>0</v>
      </c>
      <c r="FA132" s="36">
        <f>COUNTIFS(Outbound_Monitor!H:H,"Staub",Outbound_Monitor!M:M,FA$2)</f>
        <v>0</v>
      </c>
      <c r="FB132" s="31"/>
      <c r="FC132" s="31"/>
      <c r="FD132" s="38">
        <f>COUNTIFS(Outbound_Monitor!H:H,"Staub",Outbound_Monitor!M:M,FD$2)</f>
        <v>0</v>
      </c>
      <c r="FE132" s="36">
        <f>COUNTIFS(Outbound_Monitor!H:H,"Staub",Outbound_Monitor!M:M,FE$2)</f>
        <v>0</v>
      </c>
      <c r="FF132" s="36">
        <f>COUNTIFS(Outbound_Monitor!H:H,"Staub",Outbound_Monitor!M:M,FF$2)</f>
        <v>0</v>
      </c>
      <c r="FG132" s="36">
        <f>COUNTIFS(Outbound_Monitor!H:H,"Staub",Outbound_Monitor!M:M,FG$2)</f>
        <v>0</v>
      </c>
      <c r="FH132" s="36">
        <f>COUNTIFS(Outbound_Monitor!H:H,"Staub",Outbound_Monitor!M:M,FH$2)</f>
        <v>0</v>
      </c>
      <c r="FI132" s="31"/>
      <c r="FJ132" s="31"/>
      <c r="FK132" s="38">
        <f>COUNTIFS(Outbound_Monitor!H:H,"Staub",Outbound_Monitor!M:M,FK$2)</f>
        <v>0</v>
      </c>
      <c r="FL132" s="36">
        <f>COUNTIFS(Outbound_Monitor!H:H,"Staub",Outbound_Monitor!M:M,FL$2)</f>
        <v>0</v>
      </c>
      <c r="FM132" s="36">
        <f>COUNTIFS(Outbound_Monitor!H:H,"Staub",Outbound_Monitor!M:M,FM$2)</f>
        <v>0</v>
      </c>
      <c r="FN132" s="36">
        <f>COUNTIFS(Outbound_Monitor!H:H,"Staub",Outbound_Monitor!M:M,FN$2)</f>
        <v>0</v>
      </c>
      <c r="FO132" s="36">
        <f>COUNTIFS(Outbound_Monitor!H:H,"Staub",Outbound_Monitor!M:M,FO$2)</f>
        <v>0</v>
      </c>
      <c r="FP132" s="31"/>
      <c r="FQ132" s="31"/>
      <c r="FR132" s="38">
        <f>COUNTIFS(Outbound_Monitor!H:H,"Staub",Outbound_Monitor!M:M,FR$2)</f>
        <v>0</v>
      </c>
      <c r="FS132" s="36">
        <f>COUNTIFS(Outbound_Monitor!H:H,"Staub",Outbound_Monitor!M:M,FS$2)</f>
        <v>0</v>
      </c>
      <c r="FT132" s="36">
        <f>COUNTIFS(Outbound_Monitor!H:H,"Staub",Outbound_Monitor!M:M,FT$2)</f>
        <v>0</v>
      </c>
      <c r="FU132" s="36">
        <f>COUNTIFS(Outbound_Monitor!H:H,"Staub",Outbound_Monitor!M:M,FU$2)</f>
        <v>0</v>
      </c>
      <c r="FV132" s="36">
        <f>COUNTIFS(Outbound_Monitor!H:H,"Staub",Outbound_Monitor!M:M,FV$2)</f>
        <v>0</v>
      </c>
      <c r="FW132" s="31"/>
      <c r="FX132" s="31"/>
      <c r="FY132" s="38">
        <f>COUNTIFS(Outbound_Monitor!H:H,"Staub",Outbound_Monitor!M:M,FY$2)</f>
        <v>0</v>
      </c>
      <c r="FZ132" s="36">
        <f>COUNTIFS(Outbound_Monitor!H:H,"Staub",Outbound_Monitor!M:M,FZ$2)</f>
        <v>0</v>
      </c>
      <c r="GA132" s="36">
        <f>COUNTIFS(Outbound_Monitor!H:H,"Staub",Outbound_Monitor!M:M,GA$2)</f>
        <v>0</v>
      </c>
      <c r="GB132" s="36">
        <f>COUNTIFS(Outbound_Monitor!H:H,"Staub",Outbound_Monitor!M:M,GB$2)</f>
        <v>0</v>
      </c>
      <c r="GC132" s="36">
        <f>COUNTIFS(Outbound_Monitor!H:H,"Staub",Outbound_Monitor!M:M,GC$2)</f>
        <v>0</v>
      </c>
      <c r="GD132" s="31"/>
      <c r="GE132" s="31"/>
      <c r="GF132" s="38">
        <f>COUNTIFS(Outbound_Monitor!H:H,"Staub",Outbound_Monitor!M:M,GF$2)</f>
        <v>0</v>
      </c>
      <c r="GG132" s="36">
        <f>COUNTIFS(Outbound_Monitor!H:H,"Staub",Outbound_Monitor!M:M,GG$2)</f>
        <v>0</v>
      </c>
      <c r="GH132" s="36">
        <f>COUNTIFS(Outbound_Monitor!H:H,"Staub",Outbound_Monitor!M:M,GH$2)</f>
        <v>0</v>
      </c>
      <c r="GI132" s="36">
        <f>COUNTIFS(Outbound_Monitor!H:H,"Staub",Outbound_Monitor!M:M,GI$2)</f>
        <v>0</v>
      </c>
      <c r="GJ132" s="36">
        <f>COUNTIFS(Outbound_Monitor!H:H,"Staub",Outbound_Monitor!M:M,GJ$2)</f>
        <v>0</v>
      </c>
      <c r="GK132" s="31"/>
      <c r="GL132" s="31"/>
      <c r="GM132" s="38">
        <f>COUNTIFS(Outbound_Monitor!H:H,"Staub",Outbound_Monitor!M:M,GM$2)</f>
        <v>0</v>
      </c>
      <c r="GN132" s="36">
        <f>COUNTIFS(Outbound_Monitor!H:H,"Staub",Outbound_Monitor!M:M,GN$2)</f>
        <v>0</v>
      </c>
      <c r="GO132" s="36">
        <f>COUNTIFS(Outbound_Monitor!H:H,"Staub",Outbound_Monitor!M:M,GO$2)</f>
        <v>0</v>
      </c>
      <c r="GP132" s="36">
        <f>COUNTIFS(Outbound_Monitor!H:H,"Staub",Outbound_Monitor!M:M,GP$2)</f>
        <v>0</v>
      </c>
      <c r="GQ132" s="36">
        <f>COUNTIFS(Outbound_Monitor!H:H,"Staub",Outbound_Monitor!M:M,GQ$2)</f>
        <v>0</v>
      </c>
      <c r="GR132" s="31"/>
      <c r="GS132" s="31"/>
      <c r="GT132" s="38">
        <f>COUNTIFS(Outbound_Monitor!H:H,"Staub",Outbound_Monitor!M:M,GT$2)</f>
        <v>0</v>
      </c>
      <c r="GU132" s="36">
        <f>COUNTIFS(Outbound_Monitor!H:H,"Staub",Outbound_Monitor!M:M,GU$2)</f>
        <v>0</v>
      </c>
      <c r="GV132" s="36">
        <f>COUNTIFS(Outbound_Monitor!H:H,"Staub",Outbound_Monitor!M:M,GV$2)</f>
        <v>0</v>
      </c>
      <c r="GW132" s="36">
        <f>COUNTIFS(Outbound_Monitor!H:H,"Staub",Outbound_Monitor!M:M,GW$2)</f>
        <v>0</v>
      </c>
      <c r="GX132" s="36">
        <f>COUNTIFS(Outbound_Monitor!H:H,"Staub",Outbound_Monitor!M:M,GX$2)</f>
        <v>0</v>
      </c>
      <c r="GY132" s="31"/>
      <c r="GZ132" s="31"/>
      <c r="HA132" s="38">
        <f>COUNTIFS(Outbound_Monitor!H:H,"Staub",Outbound_Monitor!M:M,HA$2)</f>
        <v>0</v>
      </c>
      <c r="HB132" s="36">
        <f>COUNTIFS(Outbound_Monitor!H:H,"Staub",Outbound_Monitor!M:M,HB$2)</f>
        <v>0</v>
      </c>
      <c r="HC132" s="36">
        <f>COUNTIFS(Outbound_Monitor!H:H,"Staub",Outbound_Monitor!M:M,HC$2)</f>
        <v>0</v>
      </c>
      <c r="HD132" s="36">
        <f>COUNTIFS(Outbound_Monitor!H:H,"Staub",Outbound_Monitor!M:M,HD$2)</f>
        <v>0</v>
      </c>
      <c r="HE132" s="36">
        <f>COUNTIFS(Outbound_Monitor!H:H,"Staub",Outbound_Monitor!M:M,HE$2)</f>
        <v>0</v>
      </c>
      <c r="HF132" s="31"/>
      <c r="HG132" s="31"/>
      <c r="HH132" s="38">
        <f>COUNTIFS(Outbound_Monitor!H:H,"Staub",Outbound_Monitor!M:M,HH$2)</f>
        <v>0</v>
      </c>
      <c r="HI132" s="36">
        <f>COUNTIFS(Outbound_Monitor!H:H,"Staub",Outbound_Monitor!M:M,HI$2)</f>
        <v>0</v>
      </c>
      <c r="HJ132" s="36">
        <f>COUNTIFS(Outbound_Monitor!H:H,"Staub",Outbound_Monitor!M:M,HJ$2)</f>
        <v>0</v>
      </c>
      <c r="HK132" s="36">
        <f>COUNTIFS(Outbound_Monitor!H:H,"Staub",Outbound_Monitor!M:M,HK$2)</f>
        <v>0</v>
      </c>
      <c r="HL132" s="36">
        <f>COUNTIFS(Outbound_Monitor!H:H,"Staub",Outbound_Monitor!M:M,HL$2)</f>
        <v>0</v>
      </c>
      <c r="HM132" s="31"/>
      <c r="HN132" s="31"/>
      <c r="HO132" s="38">
        <f>COUNTIFS(Outbound_Monitor!H:H,"Staub",Outbound_Monitor!M:M,HO$2)</f>
        <v>0</v>
      </c>
      <c r="HP132" s="36">
        <f>COUNTIFS(Outbound_Monitor!H:H,"Staub",Outbound_Monitor!M:M,HP$2)</f>
        <v>0</v>
      </c>
      <c r="HQ132" s="36">
        <f>COUNTIFS(Outbound_Monitor!H:H,"Staub",Outbound_Monitor!M:M,HQ$2)</f>
        <v>0</v>
      </c>
      <c r="HR132" s="36">
        <f>COUNTIFS(Outbound_Monitor!H:H,"Staub",Outbound_Monitor!M:M,HR$2)</f>
        <v>0</v>
      </c>
      <c r="HS132" s="36">
        <f>COUNTIFS(Outbound_Monitor!H:H,"Staub",Outbound_Monitor!M:M,HS$2)</f>
        <v>0</v>
      </c>
      <c r="HT132" s="31"/>
      <c r="HU132" s="31"/>
      <c r="HV132" s="38">
        <f>COUNTIFS(Outbound_Monitor!H:H,"Staub",Outbound_Monitor!M:M,HV$2)</f>
        <v>0</v>
      </c>
      <c r="HW132" s="36">
        <f>COUNTIFS(Outbound_Monitor!H:H,"Staub",Outbound_Monitor!M:M,HW$2)</f>
        <v>0</v>
      </c>
      <c r="HX132" s="36">
        <f>COUNTIFS(Outbound_Monitor!H:H,"Staub",Outbound_Monitor!M:M,HX$2)</f>
        <v>0</v>
      </c>
      <c r="HY132" s="36">
        <f>COUNTIFS(Outbound_Monitor!H:H,"Staub",Outbound_Monitor!M:M,HY$2)</f>
        <v>0</v>
      </c>
      <c r="HZ132" s="36">
        <f>COUNTIFS(Outbound_Monitor!H:H,"Staub",Outbound_Monitor!M:M,HZ$2)</f>
        <v>0</v>
      </c>
      <c r="IA132" s="31"/>
      <c r="IB132" s="31"/>
      <c r="IC132" s="38">
        <f>COUNTIFS(Outbound_Monitor!H:H,"Staub",Outbound_Monitor!M:M,IC$2)</f>
        <v>0</v>
      </c>
      <c r="ID132" s="36">
        <f>COUNTIFS(Outbound_Monitor!H:H,"Staub",Outbound_Monitor!M:M,ID$2)</f>
        <v>0</v>
      </c>
      <c r="IE132" s="36">
        <f>COUNTIFS(Outbound_Monitor!H:H,"Staub",Outbound_Monitor!M:M,IE$2)</f>
        <v>0</v>
      </c>
      <c r="IF132" s="36">
        <f>COUNTIFS(Outbound_Monitor!H:H,"Staub",Outbound_Monitor!M:M,IF$2)</f>
        <v>0</v>
      </c>
      <c r="IG132" s="36">
        <f>COUNTIFS(Outbound_Monitor!H:H,"Staub",Outbound_Monitor!M:M,IG$2)</f>
        <v>0</v>
      </c>
      <c r="IH132" s="31"/>
      <c r="II132" s="31"/>
      <c r="IJ132" s="38">
        <f>COUNTIFS(Outbound_Monitor!H:H,"Staub",Outbound_Monitor!M:M,IJ$2)</f>
        <v>0</v>
      </c>
      <c r="IK132" s="36">
        <f>COUNTIFS(Outbound_Monitor!H:H,"Staub",Outbound_Monitor!M:M,IK$2)</f>
        <v>0</v>
      </c>
      <c r="IL132" s="36">
        <f>COUNTIFS(Outbound_Monitor!H:H,"Staub",Outbound_Monitor!M:M,IL$2)</f>
        <v>0</v>
      </c>
      <c r="IM132" s="36">
        <f>COUNTIFS(Outbound_Monitor!H:H,"Staub",Outbound_Monitor!M:M,IM$2)</f>
        <v>0</v>
      </c>
      <c r="IN132" s="36">
        <f>COUNTIFS(Outbound_Monitor!H:H,"Staub",Outbound_Monitor!M:M,IN$2)</f>
        <v>0</v>
      </c>
      <c r="IO132" s="31"/>
      <c r="IP132" s="31"/>
      <c r="IQ132" s="38">
        <f>COUNTIFS(Outbound_Monitor!H:H,"Staub",Outbound_Monitor!M:M,IQ$2)</f>
        <v>0</v>
      </c>
      <c r="IR132" s="36">
        <f>COUNTIFS(Outbound_Monitor!H:H,"Staub",Outbound_Monitor!M:M,IR$2)</f>
        <v>0</v>
      </c>
      <c r="IS132" s="36">
        <f>COUNTIFS(Outbound_Monitor!H:H,"Staub",Outbound_Monitor!M:M,IS$2)</f>
        <v>0</v>
      </c>
      <c r="IT132" s="36">
        <f>COUNTIFS(Outbound_Monitor!H:H,"Staub",Outbound_Monitor!M:M,IT$2)</f>
        <v>0</v>
      </c>
      <c r="IU132" s="36">
        <f>COUNTIFS(Outbound_Monitor!H:H,"Staub",Outbound_Monitor!M:M,IU$2)</f>
        <v>0</v>
      </c>
      <c r="IV132" s="31"/>
      <c r="IW132" s="31"/>
      <c r="IX132" s="38">
        <f>COUNTIFS(Outbound_Monitor!H:H,"Staub",Outbound_Monitor!M:M,IX$2)</f>
        <v>0</v>
      </c>
      <c r="IY132" s="36">
        <f>COUNTIFS(Outbound_Monitor!H:H,"Staub",Outbound_Monitor!M:M,IY$2)</f>
        <v>0</v>
      </c>
      <c r="IZ132" s="36">
        <f>COUNTIFS(Outbound_Monitor!H:H,"Staub",Outbound_Monitor!M:M,IZ$2)</f>
        <v>0</v>
      </c>
      <c r="JA132" s="36">
        <f>COUNTIFS(Outbound_Monitor!H:H,"Staub",Outbound_Monitor!M:M,JA$2)</f>
        <v>0</v>
      </c>
      <c r="JB132" s="36">
        <f>COUNTIFS(Outbound_Monitor!H:H,"Staub",Outbound_Monitor!M:M,JB$2)</f>
        <v>0</v>
      </c>
      <c r="JC132" s="31"/>
      <c r="JD132" s="31"/>
      <c r="JE132" s="38">
        <f>COUNTIFS(Outbound_Monitor!H:H,"Staub",Outbound_Monitor!M:M,JE$2)</f>
        <v>0</v>
      </c>
      <c r="JF132" s="36">
        <f>COUNTIFS(Outbound_Monitor!H:H,"Staub",Outbound_Monitor!M:M,JF$2)</f>
        <v>0</v>
      </c>
      <c r="JG132" s="36">
        <f>COUNTIFS(Outbound_Monitor!H:H,"Staub",Outbound_Monitor!M:M,JG$2)</f>
        <v>0</v>
      </c>
      <c r="JH132" s="36">
        <f>COUNTIFS(Outbound_Monitor!H:H,"Staub",Outbound_Monitor!M:M,JH$2)</f>
        <v>0</v>
      </c>
      <c r="JI132" s="36">
        <f>COUNTIFS(Outbound_Monitor!H:H,"Staub",Outbound_Monitor!M:M,JI$2)</f>
        <v>0</v>
      </c>
      <c r="JJ132" s="31"/>
      <c r="JK132" s="31"/>
      <c r="JL132" s="38">
        <f>COUNTIFS(Outbound_Monitor!H:H,"Staub",Outbound_Monitor!M:M,JL$2)</f>
        <v>0</v>
      </c>
      <c r="JM132" s="36">
        <f>COUNTIFS(Outbound_Monitor!H:H,"Staub",Outbound_Monitor!M:M,JM$2)</f>
        <v>0</v>
      </c>
      <c r="JN132" s="36">
        <f>COUNTIFS(Outbound_Monitor!H:H,"Staub",Outbound_Monitor!M:M,JN$2)</f>
        <v>0</v>
      </c>
      <c r="JO132" s="36">
        <f>COUNTIFS(Outbound_Monitor!H:H,"Staub",Outbound_Monitor!M:M,JO$2)</f>
        <v>0</v>
      </c>
      <c r="JP132" s="36">
        <f>COUNTIFS(Outbound_Monitor!H:H,"Staub",Outbound_Monitor!M:M,JP$2)</f>
        <v>0</v>
      </c>
      <c r="JQ132" s="31"/>
      <c r="JR132" s="31"/>
      <c r="JS132" s="38">
        <f>COUNTIFS(Outbound_Monitor!H:H,"Staub",Outbound_Monitor!M:M,JS$2)</f>
        <v>0</v>
      </c>
      <c r="JT132" s="36">
        <f>COUNTIFS(Outbound_Monitor!H:H,"Staub",Outbound_Monitor!M:M,JT$2)</f>
        <v>0</v>
      </c>
      <c r="JU132" s="36">
        <f>COUNTIFS(Outbound_Monitor!H:H,"Staub",Outbound_Monitor!M:M,JU$2)</f>
        <v>0</v>
      </c>
      <c r="JV132" s="36">
        <f>COUNTIFS(Outbound_Monitor!H:H,"Staub",Outbound_Monitor!M:M,JV$2)</f>
        <v>0</v>
      </c>
      <c r="JW132" s="36">
        <f>COUNTIFS(Outbound_Monitor!H:H,"Staub",Outbound_Monitor!M:M,JW$2)</f>
        <v>0</v>
      </c>
      <c r="JX132" s="31"/>
      <c r="JY132" s="31"/>
      <c r="JZ132" s="38">
        <f>COUNTIFS(Outbound_Monitor!H:H,"Staub",Outbound_Monitor!M:M,JZ$2)</f>
        <v>0</v>
      </c>
      <c r="KA132" s="36">
        <f>COUNTIFS(Outbound_Monitor!H:H,"Staub",Outbound_Monitor!M:M,KA$2)</f>
        <v>0</v>
      </c>
      <c r="KB132" s="36">
        <f>COUNTIFS(Outbound_Monitor!H:H,"Staub",Outbound_Monitor!M:M,KB$2)</f>
        <v>0</v>
      </c>
      <c r="KC132" s="36">
        <f>COUNTIFS(Outbound_Monitor!H:H,"Staub",Outbound_Monitor!M:M,KC$2)</f>
        <v>0</v>
      </c>
      <c r="KD132" s="36">
        <f>COUNTIFS(Outbound_Monitor!H:H,"Staub",Outbound_Monitor!M:M,KD$2)</f>
        <v>0</v>
      </c>
      <c r="KE132" s="31"/>
      <c r="KF132" s="31"/>
      <c r="KG132" s="38">
        <f>COUNTIFS(Outbound_Monitor!H:H,"Staub",Outbound_Monitor!M:M,KG$2)</f>
        <v>0</v>
      </c>
      <c r="KH132" s="36">
        <f>COUNTIFS(Outbound_Monitor!H:H,"Staub",Outbound_Monitor!M:M,KH$2)</f>
        <v>0</v>
      </c>
      <c r="KI132" s="36">
        <f>COUNTIFS(Outbound_Monitor!H:H,"Staub",Outbound_Monitor!M:M,KI$2)</f>
        <v>0</v>
      </c>
      <c r="KJ132" s="36">
        <f>COUNTIFS(Outbound_Monitor!H:H,"Staub",Outbound_Monitor!M:M,KJ$2)</f>
        <v>0</v>
      </c>
      <c r="KK132" s="36">
        <f>COUNTIFS(Outbound_Monitor!H:H,"Staub",Outbound_Monitor!M:M,KK$2)</f>
        <v>0</v>
      </c>
      <c r="KL132" s="31"/>
      <c r="KM132" s="31"/>
      <c r="KN132" s="38">
        <f>COUNTIFS(Outbound_Monitor!H:H,"Staub",Outbound_Monitor!M:M,KN$2)</f>
        <v>0</v>
      </c>
      <c r="KO132" s="36">
        <f>COUNTIFS(Outbound_Monitor!H:H,"Staub",Outbound_Monitor!M:M,KO$2)</f>
        <v>0</v>
      </c>
      <c r="KP132" s="36">
        <f>COUNTIFS(Outbound_Monitor!H:H,"Staub",Outbound_Monitor!M:M,KP$2)</f>
        <v>0</v>
      </c>
      <c r="KQ132" s="36">
        <f>COUNTIFS(Outbound_Monitor!H:H,"Staub",Outbound_Monitor!M:M,KQ$2)</f>
        <v>0</v>
      </c>
      <c r="KR132" s="36">
        <f>COUNTIFS(Outbound_Monitor!H:H,"Staub",Outbound_Monitor!M:M,KR$2)</f>
        <v>0</v>
      </c>
      <c r="KS132" s="31"/>
      <c r="KT132" s="31"/>
      <c r="KU132" s="38">
        <f>COUNTIFS(Outbound_Monitor!H:H,"Staub",Outbound_Monitor!M:M,KU$2)</f>
        <v>0</v>
      </c>
      <c r="KV132" s="36">
        <f>COUNTIFS(Outbound_Monitor!H:H,"Staub",Outbound_Monitor!M:M,KV$2)</f>
        <v>0</v>
      </c>
      <c r="KW132" s="36">
        <f>COUNTIFS(Outbound_Monitor!H:H,"Staub",Outbound_Monitor!M:M,KW$2)</f>
        <v>0</v>
      </c>
      <c r="KX132" s="36">
        <f>COUNTIFS(Outbound_Monitor!H:H,"Staub",Outbound_Monitor!M:M,KX$2)</f>
        <v>0</v>
      </c>
      <c r="KY132" s="36">
        <f>COUNTIFS(Outbound_Monitor!H:H,"Staub",Outbound_Monitor!M:M,KY$2)</f>
        <v>0</v>
      </c>
      <c r="KZ132" s="31"/>
      <c r="LA132" s="31"/>
      <c r="LB132" s="38">
        <f>COUNTIFS(Outbound_Monitor!H:H,"Staub",Outbound_Monitor!M:M,LB$2)</f>
        <v>0</v>
      </c>
      <c r="LC132" s="36">
        <f>COUNTIFS(Outbound_Monitor!H:H,"Staub",Outbound_Monitor!M:M,LC$2)</f>
        <v>0</v>
      </c>
      <c r="LD132" s="36">
        <f>COUNTIFS(Outbound_Monitor!H:H,"Staub",Outbound_Monitor!M:M,LD$2)</f>
        <v>0</v>
      </c>
      <c r="LE132" s="36">
        <f>COUNTIFS(Outbound_Monitor!H:H,"Staub",Outbound_Monitor!M:M,LE$2)</f>
        <v>0</v>
      </c>
      <c r="LF132" s="36">
        <f>COUNTIFS(Outbound_Monitor!H:H,"Staub",Outbound_Monitor!M:M,LF$2)</f>
        <v>0</v>
      </c>
      <c r="LG132" s="31"/>
      <c r="LH132" s="31"/>
      <c r="LI132" s="38">
        <f>COUNTIFS(Outbound_Monitor!H:H,"Staub",Outbound_Monitor!M:M,LI$2)</f>
        <v>0</v>
      </c>
      <c r="LJ132" s="36">
        <f>COUNTIFS(Outbound_Monitor!H:H,"Staub",Outbound_Monitor!M:M,LJ$2)</f>
        <v>0</v>
      </c>
      <c r="LK132" s="36">
        <f>COUNTIFS(Outbound_Monitor!H:H,"Staub",Outbound_Monitor!M:M,LK$2)</f>
        <v>0</v>
      </c>
      <c r="LL132" s="36">
        <f>COUNTIFS(Outbound_Monitor!H:H,"Staub",Outbound_Monitor!M:M,LL$2)</f>
        <v>0</v>
      </c>
      <c r="LM132" s="36">
        <f>COUNTIFS(Outbound_Monitor!H:H,"Staub",Outbound_Monitor!M:M,LM$2)</f>
        <v>0</v>
      </c>
      <c r="LN132" s="31"/>
      <c r="LO132" s="31"/>
      <c r="LP132" s="38">
        <f>COUNTIFS(Outbound_Monitor!H:H,"Staub",Outbound_Monitor!M:M,LP$2)</f>
        <v>0</v>
      </c>
      <c r="LQ132" s="36">
        <f>COUNTIFS(Outbound_Monitor!H:H,"Staub",Outbound_Monitor!M:M,LQ$2)</f>
        <v>0</v>
      </c>
      <c r="LR132" s="36">
        <f>COUNTIFS(Outbound_Monitor!H:H,"Staub",Outbound_Monitor!M:M,LR$2)</f>
        <v>0</v>
      </c>
      <c r="LS132" s="36">
        <f>COUNTIFS(Outbound_Monitor!H:H,"Staub",Outbound_Monitor!M:M,LS$2)</f>
        <v>0</v>
      </c>
      <c r="LT132" s="36">
        <f>COUNTIFS(Outbound_Monitor!H:H,"Staub",Outbound_Monitor!M:M,LT$2)</f>
        <v>0</v>
      </c>
      <c r="LU132" s="31"/>
      <c r="LV132" s="31"/>
      <c r="LW132" s="38">
        <f>COUNTIFS(Outbound_Monitor!H:H,"Staub",Outbound_Monitor!M:M,LW$2)</f>
        <v>0</v>
      </c>
      <c r="LX132" s="36">
        <f>COUNTIFS(Outbound_Monitor!H:H,"Staub",Outbound_Monitor!M:M,LX$2)</f>
        <v>0</v>
      </c>
      <c r="LY132" s="36">
        <f>COUNTIFS(Outbound_Monitor!H:H,"Staub",Outbound_Monitor!M:M,LY$2)</f>
        <v>0</v>
      </c>
      <c r="LZ132" s="36">
        <f>COUNTIFS(Outbound_Monitor!H:H,"Staub",Outbound_Monitor!M:M,LZ$2)</f>
        <v>0</v>
      </c>
      <c r="MA132" s="36">
        <f>COUNTIFS(Outbound_Monitor!H:H,"Staub",Outbound_Monitor!M:M,MA$2)</f>
        <v>0</v>
      </c>
      <c r="MB132" s="31"/>
      <c r="MC132" s="31"/>
      <c r="MD132" s="38">
        <f>COUNTIFS(Outbound_Monitor!H:H,"Staub",Outbound_Monitor!M:M,MD$2)</f>
        <v>0</v>
      </c>
      <c r="ME132" s="36">
        <f>COUNTIFS(Outbound_Monitor!H:H,"Staub",Outbound_Monitor!M:M,ME$2)</f>
        <v>0</v>
      </c>
      <c r="MF132" s="36">
        <f>COUNTIFS(Outbound_Monitor!H:H,"Staub",Outbound_Monitor!M:M,MF$2)</f>
        <v>0</v>
      </c>
      <c r="MG132" s="36">
        <f>COUNTIFS(Outbound_Monitor!H:H,"Staub",Outbound_Monitor!M:M,MG$2)</f>
        <v>0</v>
      </c>
      <c r="MH132" s="36">
        <f>COUNTIFS(Outbound_Monitor!H:H,"Staub",Outbound_Monitor!M:M,MH$2)</f>
        <v>0</v>
      </c>
      <c r="MI132" s="31"/>
      <c r="MJ132" s="31"/>
      <c r="MK132" s="38">
        <f>COUNTIFS(Outbound_Monitor!H:H,"Staub",Outbound_Monitor!M:M,MK$2)</f>
        <v>0</v>
      </c>
      <c r="ML132" s="36">
        <f>COUNTIFS(Outbound_Monitor!H:H,"Staub",Outbound_Monitor!M:M,ML$2)</f>
        <v>0</v>
      </c>
      <c r="MM132" s="36">
        <f>COUNTIFS(Outbound_Monitor!H:H,"Staub",Outbound_Monitor!M:M,MM$2)</f>
        <v>0</v>
      </c>
      <c r="MN132" s="36">
        <f>COUNTIFS(Outbound_Monitor!H:H,"Staub",Outbound_Monitor!M:M,MN$2)</f>
        <v>0</v>
      </c>
      <c r="MO132" s="36">
        <f>COUNTIFS(Outbound_Monitor!H:H,"Staub",Outbound_Monitor!M:M,MO$2)</f>
        <v>0</v>
      </c>
      <c r="MP132" s="31"/>
      <c r="MQ132" s="31"/>
      <c r="MR132" s="38">
        <f>COUNTIFS(Outbound_Monitor!H:H,"Staub",Outbound_Monitor!M:M,MR$2)</f>
        <v>0</v>
      </c>
      <c r="MS132" s="36">
        <f>COUNTIFS(Outbound_Monitor!H:H,"Staub",Outbound_Monitor!M:M,MS$2)</f>
        <v>0</v>
      </c>
      <c r="MT132" s="36">
        <f>COUNTIFS(Outbound_Monitor!H:H,"Staub",Outbound_Monitor!M:M,MT$2)</f>
        <v>0</v>
      </c>
      <c r="MU132" s="36">
        <f>COUNTIFS(Outbound_Monitor!H:H,"Staub",Outbound_Monitor!M:M,MU$2)</f>
        <v>0</v>
      </c>
      <c r="MV132" s="36">
        <f>COUNTIFS(Outbound_Monitor!H:H,"Staub",Outbound_Monitor!M:M,MV$2)</f>
        <v>0</v>
      </c>
      <c r="MW132" s="31"/>
      <c r="MX132" s="31"/>
      <c r="MY132" s="38">
        <f>COUNTIFS(Outbound_Monitor!H:H,"Staub",Outbound_Monitor!M:M,MY$2)</f>
        <v>0</v>
      </c>
      <c r="MZ132" s="36">
        <f>COUNTIFS(Outbound_Monitor!H:H,"Staub",Outbound_Monitor!M:M,MZ$2)</f>
        <v>0</v>
      </c>
      <c r="NA132" s="36">
        <f>COUNTIFS(Outbound_Monitor!H:H,"Staub",Outbound_Monitor!M:M,NA$2)</f>
        <v>0</v>
      </c>
      <c r="NB132" s="36">
        <f>COUNTIFS(Outbound_Monitor!H:H,"Staub",Outbound_Monitor!M:M,NB$2)</f>
        <v>0</v>
      </c>
      <c r="NC132" s="36">
        <f>COUNTIFS(Outbound_Monitor!H:H,"Staub",Outbound_Monitor!M:M,NC$2)</f>
        <v>0</v>
      </c>
      <c r="ND132" s="31"/>
      <c r="NE132" s="31"/>
      <c r="NF132" s="16" t="s">
        <v>759</v>
      </c>
    </row>
    <row r="133" spans="1:370" s="109" customFormat="1" ht="15.75" x14ac:dyDescent="0.25">
      <c r="A133" s="100" t="s">
        <v>931</v>
      </c>
      <c r="B133" s="23" t="s">
        <v>847</v>
      </c>
      <c r="C133" s="34"/>
      <c r="D133" s="35" t="s">
        <v>844</v>
      </c>
      <c r="E133" s="56">
        <f t="shared" si="296"/>
        <v>1</v>
      </c>
      <c r="F133" s="36">
        <f>COUNTIFS(Outbound_Monitor!H:H,"Staub",Outbound_Monitor!S:S,F$2)</f>
        <v>0</v>
      </c>
      <c r="G133" s="36">
        <f>COUNTIFS(Outbound_Monitor!H:H,"Staub",Outbound_Monitor!S:S,G$2)</f>
        <v>0</v>
      </c>
      <c r="H133" s="36">
        <f>COUNTIFS(Outbound_Monitor!H:H,"Staub",Outbound_Monitor!S:S,H$2)</f>
        <v>0</v>
      </c>
      <c r="I133" s="37">
        <f>COUNTIFS(Outbound_Monitor!H:H,"Staub",Outbound_Monitor!S:S,I$2)</f>
        <v>0</v>
      </c>
      <c r="J133" s="31"/>
      <c r="K133" s="31"/>
      <c r="L133" s="31"/>
      <c r="M133" s="38">
        <f>COUNTIFS(Outbound_Monitor!H:H,"Staub",Outbound_Monitor!S:S,M$2)</f>
        <v>0</v>
      </c>
      <c r="N133" s="36">
        <f>COUNTIFS(Outbound_Monitor!H:H,"Staub",Outbound_Monitor!S:S,N$2)</f>
        <v>0</v>
      </c>
      <c r="O133" s="36">
        <f>COUNTIFS(Outbound_Monitor!H:H,"Staub",Outbound_Monitor!S:S,O$2)</f>
        <v>0</v>
      </c>
      <c r="P133" s="36">
        <f>COUNTIFS(Outbound_Monitor!H:H,"Staub",Outbound_Monitor!S:S,P$2)</f>
        <v>0</v>
      </c>
      <c r="Q133" s="36">
        <f>COUNTIFS(Outbound_Monitor!H:H,"Staub",Outbound_Monitor!S:S,Q$2)</f>
        <v>0</v>
      </c>
      <c r="R133" s="31"/>
      <c r="S133" s="31"/>
      <c r="T133" s="38">
        <f>COUNTIFS(Outbound_Monitor!H:H,"Staub",Outbound_Monitor!S:S,T$2)</f>
        <v>0</v>
      </c>
      <c r="U133" s="36">
        <f>COUNTIFS(Outbound_Monitor!H:H,"Staub",Outbound_Monitor!S:S,U$2)</f>
        <v>0</v>
      </c>
      <c r="V133" s="36">
        <f>COUNTIFS(Outbound_Monitor!H:H,"Staub",Outbound_Monitor!S:S,V$2)</f>
        <v>0</v>
      </c>
      <c r="W133" s="36">
        <f>COUNTIFS(Outbound_Monitor!H:H,"Staub",Outbound_Monitor!S:S,W$2)</f>
        <v>0</v>
      </c>
      <c r="X133" s="36">
        <f>COUNTIFS(Outbound_Monitor!H:H,"Staub",Outbound_Monitor!S:S,X$2)</f>
        <v>0</v>
      </c>
      <c r="Y133" s="31"/>
      <c r="Z133" s="31"/>
      <c r="AA133" s="38">
        <f>COUNTIFS(Outbound_Monitor!H:H,"Staub",Outbound_Monitor!S:S,AA$2)</f>
        <v>0</v>
      </c>
      <c r="AB133" s="36">
        <f>COUNTIFS(Outbound_Monitor!H:H,"Staub",Outbound_Monitor!S:S,AB$2)</f>
        <v>0</v>
      </c>
      <c r="AC133" s="36">
        <f>COUNTIFS(Outbound_Monitor!H:H,"Staub",Outbound_Monitor!S:S,AC$2)</f>
        <v>0</v>
      </c>
      <c r="AD133" s="36">
        <f>COUNTIFS(Outbound_Monitor!H:H,"Staub",Outbound_Monitor!S:S,AD$2)</f>
        <v>0</v>
      </c>
      <c r="AE133" s="36">
        <f>COUNTIFS(Outbound_Monitor!H:H,"Staub",Outbound_Monitor!S:S,AE$2)</f>
        <v>0</v>
      </c>
      <c r="AF133" s="31"/>
      <c r="AG133" s="31"/>
      <c r="AH133" s="38">
        <f>COUNTIFS(Outbound_Monitor!H:H,"Staub",Outbound_Monitor!S:S,AH$2)</f>
        <v>0</v>
      </c>
      <c r="AI133" s="36">
        <f>COUNTIFS(Outbound_Monitor!H:H,"Staub",Outbound_Monitor!S:S,AI$2)</f>
        <v>0</v>
      </c>
      <c r="AJ133" s="36">
        <f>COUNTIFS(Outbound_Monitor!H:H,"Staub",Outbound_Monitor!S:S,AJ$2)</f>
        <v>0</v>
      </c>
      <c r="AK133" s="36">
        <f>COUNTIFS(Outbound_Monitor!H:H,"Staub",Outbound_Monitor!S:S,AK$2)</f>
        <v>0</v>
      </c>
      <c r="AL133" s="36">
        <f>COUNTIFS(Outbound_Monitor!H:H,"Staub",Outbound_Monitor!S:S,AL$2)</f>
        <v>0</v>
      </c>
      <c r="AM133" s="31"/>
      <c r="AN133" s="31"/>
      <c r="AO133" s="38">
        <f>COUNTIFS(Outbound_Monitor!H:H,"Staub",Outbound_Monitor!S:S,AO$2)</f>
        <v>0</v>
      </c>
      <c r="AP133" s="36">
        <f>COUNTIFS(Outbound_Monitor!H:H,"Staub",Outbound_Monitor!S:S,AP$2)</f>
        <v>0</v>
      </c>
      <c r="AQ133" s="36">
        <f>COUNTIFS(Outbound_Monitor!H:H,"Staub",Outbound_Monitor!S:S,AQ$2)</f>
        <v>0</v>
      </c>
      <c r="AR133" s="36">
        <v>1</v>
      </c>
      <c r="AS133" s="36">
        <f>COUNTIFS(Outbound_Monitor!H:H,"Staub",Outbound_Monitor!S:S,AS$2)</f>
        <v>0</v>
      </c>
      <c r="AT133" s="31"/>
      <c r="AU133" s="31"/>
      <c r="AV133" s="38">
        <f>COUNTIFS(Outbound_Monitor!H:H,"Staub",Outbound_Monitor!S:S,AV$2)</f>
        <v>0</v>
      </c>
      <c r="AW133" s="36">
        <f>COUNTIFS(Outbound_Monitor!H:H,"Staub",Outbound_Monitor!S:S,AW$2)</f>
        <v>0</v>
      </c>
      <c r="AX133" s="36">
        <f>COUNTIFS(Outbound_Monitor!H:H,"Staub",Outbound_Monitor!S:S,AX$2)</f>
        <v>0</v>
      </c>
      <c r="AY133" s="36">
        <f>COUNTIFS(Outbound_Monitor!H:H,"Staub",Outbound_Monitor!S:S,AY$2)</f>
        <v>0</v>
      </c>
      <c r="AZ133" s="36">
        <f>COUNTIFS(Outbound_Monitor!H:H,"Staub",Outbound_Monitor!S:S,AZ$2)</f>
        <v>0</v>
      </c>
      <c r="BA133" s="31"/>
      <c r="BB133" s="31"/>
      <c r="BC133" s="38">
        <f>COUNTIFS(Outbound_Monitor!H:H,"Staub",Outbound_Monitor!S:S,BC$2)</f>
        <v>0</v>
      </c>
      <c r="BD133" s="36">
        <f>COUNTIFS(Outbound_Monitor!H:H,"Staub",Outbound_Monitor!S:S,BD$2)</f>
        <v>0</v>
      </c>
      <c r="BE133" s="36">
        <f>COUNTIFS(Outbound_Monitor!H:H,"Staub",Outbound_Monitor!S:S,BE$2)</f>
        <v>0</v>
      </c>
      <c r="BF133" s="36">
        <f>COUNTIFS(Outbound_Monitor!H:H,"Staub",Outbound_Monitor!S:S,BF$2)</f>
        <v>0</v>
      </c>
      <c r="BG133" s="36">
        <f>COUNTIFS(Outbound_Monitor!H:H,"Staub",Outbound_Monitor!S:S,BG$2)</f>
        <v>0</v>
      </c>
      <c r="BH133" s="31"/>
      <c r="BI133" s="31"/>
      <c r="BJ133" s="38">
        <f>COUNTIFS(Outbound_Monitor!H:H,"Staub",Outbound_Monitor!S:S,BJ$2)</f>
        <v>0</v>
      </c>
      <c r="BK133" s="36">
        <f>COUNTIFS(Outbound_Monitor!H:H,"Staub",Outbound_Monitor!S:S,BK$2)</f>
        <v>0</v>
      </c>
      <c r="BL133" s="36">
        <f>COUNTIFS(Outbound_Monitor!H:H,"Staub",Outbound_Monitor!S:S,BL$2)</f>
        <v>0</v>
      </c>
      <c r="BM133" s="36">
        <f>COUNTIFS(Outbound_Monitor!H:H,"Staub",Outbound_Monitor!S:S,BM$2)</f>
        <v>0</v>
      </c>
      <c r="BN133" s="36">
        <f>COUNTIFS(Outbound_Monitor!H:H,"Staub",Outbound_Monitor!S:S,BN$2)</f>
        <v>0</v>
      </c>
      <c r="BO133" s="31"/>
      <c r="BP133" s="31"/>
      <c r="BQ133" s="38">
        <f>COUNTIFS(Outbound_Monitor!H:H,"Staub",Outbound_Monitor!S:S,BQ$2)</f>
        <v>0</v>
      </c>
      <c r="BR133" s="36">
        <f>COUNTIFS(Outbound_Monitor!H:H,"Staub",Outbound_Monitor!S:S,BR$2)</f>
        <v>0</v>
      </c>
      <c r="BS133" s="36">
        <f>COUNTIFS(Outbound_Monitor!H:H,"Staub",Outbound_Monitor!S:S,BS$2)</f>
        <v>0</v>
      </c>
      <c r="BT133" s="36">
        <f>COUNTIFS(Outbound_Monitor!H:H,"Staub",Outbound_Monitor!S:S,BT$2)</f>
        <v>0</v>
      </c>
      <c r="BU133" s="36">
        <f>COUNTIFS(Outbound_Monitor!H:H,"Staub",Outbound_Monitor!S:S,BU$2)</f>
        <v>0</v>
      </c>
      <c r="BV133" s="31"/>
      <c r="BW133" s="31"/>
      <c r="BX133" s="38">
        <f>COUNTIFS(Outbound_Monitor!H:H,"Staub",Outbound_Monitor!S:S,BX$2)</f>
        <v>0</v>
      </c>
      <c r="BY133" s="36">
        <f>COUNTIFS(Outbound_Monitor!H:H,"Staub",Outbound_Monitor!S:S,BY$2)</f>
        <v>0</v>
      </c>
      <c r="BZ133" s="36">
        <f>COUNTIFS(Outbound_Monitor!H:H,"Staub",Outbound_Monitor!S:S,BZ$2)</f>
        <v>0</v>
      </c>
      <c r="CA133" s="36">
        <f>COUNTIFS(Outbound_Monitor!H:H,"Staub",Outbound_Monitor!S:S,CA$2)</f>
        <v>0</v>
      </c>
      <c r="CB133" s="36">
        <f>COUNTIFS(Outbound_Monitor!H:H,"Staub",Outbound_Monitor!S:S,CB$2)</f>
        <v>0</v>
      </c>
      <c r="CC133" s="31"/>
      <c r="CD133" s="31"/>
      <c r="CE133" s="38">
        <f>COUNTIFS(Outbound_Monitor!H:H,"Staub",Outbound_Monitor!S:S,CE$2)</f>
        <v>0</v>
      </c>
      <c r="CF133" s="36">
        <f>COUNTIFS(Outbound_Monitor!H:H,"Staub",Outbound_Monitor!S:S,CF$2)</f>
        <v>0</v>
      </c>
      <c r="CG133" s="36">
        <f>COUNTIFS(Outbound_Monitor!H:H,"Staub",Outbound_Monitor!S:S,CG$2)</f>
        <v>0</v>
      </c>
      <c r="CH133" s="36">
        <f>COUNTIFS(Outbound_Monitor!H:H,"Staub",Outbound_Monitor!S:S,CH$2)</f>
        <v>0</v>
      </c>
      <c r="CI133" s="36">
        <f>COUNTIFS(Outbound_Monitor!H:H,"Staub",Outbound_Monitor!S:S,CI$2)</f>
        <v>0</v>
      </c>
      <c r="CJ133" s="31"/>
      <c r="CK133" s="31"/>
      <c r="CL133" s="38">
        <f>COUNTIFS(Outbound_Monitor!H:H,"Staub",Outbound_Monitor!S:S,CL$2)</f>
        <v>0</v>
      </c>
      <c r="CM133" s="36">
        <f>COUNTIFS(Outbound_Monitor!H:H,"Staub",Outbound_Monitor!S:S,CM$2)</f>
        <v>0</v>
      </c>
      <c r="CN133" s="36">
        <f>COUNTIFS(Outbound_Monitor!H:H,"Staub",Outbound_Monitor!S:S,CN$2)</f>
        <v>0</v>
      </c>
      <c r="CO133" s="36">
        <f>COUNTIFS(Outbound_Monitor!H:H,"Staub",Outbound_Monitor!S:S,CO$2)</f>
        <v>0</v>
      </c>
      <c r="CP133" s="36">
        <f>COUNTIFS(Outbound_Monitor!H:H,"Staub",Outbound_Monitor!S:S,CP$2)</f>
        <v>0</v>
      </c>
      <c r="CQ133" s="31"/>
      <c r="CR133" s="31"/>
      <c r="CS133" s="38">
        <f>COUNTIFS(Outbound_Monitor!H:H,"Staub",Outbound_Monitor!S:S,CS$2)</f>
        <v>0</v>
      </c>
      <c r="CT133" s="36">
        <f>COUNTIFS(Outbound_Monitor!H:H,"Staub",Outbound_Monitor!S:S,CT$2)</f>
        <v>0</v>
      </c>
      <c r="CU133" s="36">
        <f>COUNTIFS(Outbound_Monitor!H:H,"Staub",Outbound_Monitor!S:S,CU$2)</f>
        <v>0</v>
      </c>
      <c r="CV133" s="36">
        <f>COUNTIFS(Outbound_Monitor!H:H,"Staub",Outbound_Monitor!S:S,CV$2)</f>
        <v>0</v>
      </c>
      <c r="CW133" s="36">
        <f>COUNTIFS(Outbound_Monitor!H:H,"Staub",Outbound_Monitor!S:S,CW$2)</f>
        <v>0</v>
      </c>
      <c r="CX133" s="31"/>
      <c r="CY133" s="31"/>
      <c r="CZ133" s="38">
        <f>COUNTIFS(Outbound_Monitor!H:H,"Staub",Outbound_Monitor!S:S,CZ$2)</f>
        <v>0</v>
      </c>
      <c r="DA133" s="36">
        <f>COUNTIFS(Outbound_Monitor!H:H,"Staub",Outbound_Monitor!S:S,DA$2)</f>
        <v>0</v>
      </c>
      <c r="DB133" s="36">
        <v>1</v>
      </c>
      <c r="DC133" s="36">
        <f>COUNTIFS(Outbound_Monitor!H:H,"Staub",Outbound_Monitor!S:S,DC$2)</f>
        <v>0</v>
      </c>
      <c r="DD133" s="36">
        <f>COUNTIFS(Outbound_Monitor!H:H,"Staub",Outbound_Monitor!S:S,DD$2)</f>
        <v>0</v>
      </c>
      <c r="DE133" s="31"/>
      <c r="DF133" s="31"/>
      <c r="DG133" s="38">
        <f>COUNTIFS(Outbound_Monitor!H:H,"Staub",Outbound_Monitor!S:S,DG$2)</f>
        <v>0</v>
      </c>
      <c r="DH133" s="36">
        <f>COUNTIFS(Outbound_Monitor!H:H,"Staub",Outbound_Monitor!S:S,DH$2)</f>
        <v>0</v>
      </c>
      <c r="DI133" s="36">
        <f>COUNTIFS(Outbound_Monitor!H:H,"Staub",Outbound_Monitor!S:S,DI$2)</f>
        <v>0</v>
      </c>
      <c r="DJ133" s="36">
        <f>COUNTIFS(Outbound_Monitor!H:H,"Staub",Outbound_Monitor!S:S,DJ$2)</f>
        <v>0</v>
      </c>
      <c r="DK133" s="36">
        <f>COUNTIFS(Outbound_Monitor!H:H,"Staub",Outbound_Monitor!S:S,DK$2)</f>
        <v>0</v>
      </c>
      <c r="DL133" s="31"/>
      <c r="DM133" s="31"/>
      <c r="DN133" s="38">
        <f>COUNTIFS(Outbound_Monitor!H:H,"Staub",Outbound_Monitor!S:S,DN$2)</f>
        <v>0</v>
      </c>
      <c r="DO133" s="36">
        <f>COUNTIFS(Outbound_Monitor!H:H,"Staub",Outbound_Monitor!S:S,DO$2)</f>
        <v>0</v>
      </c>
      <c r="DP133" s="36">
        <f>COUNTIFS(Outbound_Monitor!H:H,"Staub",Outbound_Monitor!S:S,DP$2)</f>
        <v>0</v>
      </c>
      <c r="DQ133" s="36">
        <f>COUNTIFS(Outbound_Monitor!H:H,"Staub",Outbound_Monitor!S:S,DQ$2)</f>
        <v>0</v>
      </c>
      <c r="DR133" s="36">
        <f>COUNTIFS(Outbound_Monitor!H:H,"Staub",Outbound_Monitor!S:S,DR$2)</f>
        <v>0</v>
      </c>
      <c r="DS133" s="31"/>
      <c r="DT133" s="31"/>
      <c r="DU133" s="38">
        <f>COUNTIFS(Outbound_Monitor!H:H,"Staub",Outbound_Monitor!S:S,DU$2)</f>
        <v>0</v>
      </c>
      <c r="DV133" s="36">
        <f>COUNTIFS(Outbound_Monitor!H:H,"Staub",Outbound_Monitor!S:S,DV$2)</f>
        <v>0</v>
      </c>
      <c r="DW133" s="36">
        <f>COUNTIFS(Outbound_Monitor!H:H,"Staub",Outbound_Monitor!S:S,DW$2)</f>
        <v>0</v>
      </c>
      <c r="DX133" s="36">
        <f>COUNTIFS(Outbound_Monitor!H:H,"Staub",Outbound_Monitor!S:S,DX$2)</f>
        <v>0</v>
      </c>
      <c r="DY133" s="36">
        <f>COUNTIFS(Outbound_Monitor!H:H,"Staub",Outbound_Monitor!S:S,DY$2)</f>
        <v>0</v>
      </c>
      <c r="DZ133" s="31"/>
      <c r="EA133" s="31"/>
      <c r="EB133" s="38">
        <f>COUNTIFS(Outbound_Monitor!H:H,"Staub",Outbound_Monitor!S:S,EB$2)</f>
        <v>0</v>
      </c>
      <c r="EC133" s="36">
        <f>COUNTIFS(Outbound_Monitor!H:H,"Staub",Outbound_Monitor!S:S,EC$2)</f>
        <v>0</v>
      </c>
      <c r="ED133" s="36">
        <f>COUNTIFS(Outbound_Monitor!H:H,"Staub",Outbound_Monitor!S:S,ED$2)</f>
        <v>0</v>
      </c>
      <c r="EE133" s="36">
        <f>COUNTIFS(Outbound_Monitor!H:H,"Staub",Outbound_Monitor!S:S,EE$2)</f>
        <v>0</v>
      </c>
      <c r="EF133" s="36">
        <f>COUNTIFS(Outbound_Monitor!H:H,"Staub",Outbound_Monitor!S:S,EF$2)</f>
        <v>0</v>
      </c>
      <c r="EG133" s="31"/>
      <c r="EH133" s="31"/>
      <c r="EI133" s="38">
        <f>COUNTIFS(Outbound_Monitor!H:H,"Staub",Outbound_Monitor!S:S,EI$2)</f>
        <v>0</v>
      </c>
      <c r="EJ133" s="36">
        <f>COUNTIFS(Outbound_Monitor!H:H,"Staub",Outbound_Monitor!S:S,EJ$2)</f>
        <v>0</v>
      </c>
      <c r="EK133" s="36">
        <f>COUNTIFS(Outbound_Monitor!H:H,"Staub",Outbound_Monitor!S:S,EK$2)</f>
        <v>0</v>
      </c>
      <c r="EL133" s="36">
        <f>COUNTIFS(Outbound_Monitor!H:H,"Staub",Outbound_Monitor!S:S,EL$2)</f>
        <v>0</v>
      </c>
      <c r="EM133" s="36">
        <f>COUNTIFS(Outbound_Monitor!H:H,"Staub",Outbound_Monitor!S:S,EM$2)</f>
        <v>0</v>
      </c>
      <c r="EN133" s="31"/>
      <c r="EO133" s="31"/>
      <c r="EP133" s="38">
        <f>COUNTIFS(Outbound_Monitor!H:H,"Staub",Outbound_Monitor!S:S,EP$2)</f>
        <v>0</v>
      </c>
      <c r="EQ133" s="36">
        <f>COUNTIFS(Outbound_Monitor!H:H,"Staub",Outbound_Monitor!S:S,EQ$2)</f>
        <v>0</v>
      </c>
      <c r="ER133" s="36">
        <f>COUNTIFS(Outbound_Monitor!H:H,"Staub",Outbound_Monitor!S:S,ER$2)</f>
        <v>0</v>
      </c>
      <c r="ES133" s="36">
        <f>COUNTIFS(Outbound_Monitor!H:H,"Staub",Outbound_Monitor!S:S,ES$2)</f>
        <v>0</v>
      </c>
      <c r="ET133" s="36">
        <f>COUNTIFS(Outbound_Monitor!H:H,"Staub",Outbound_Monitor!S:S,ET$2)</f>
        <v>0</v>
      </c>
      <c r="EU133" s="31"/>
      <c r="EV133" s="31"/>
      <c r="EW133" s="38">
        <f>COUNTIFS(Outbound_Monitor!H:H,"Staub",Outbound_Monitor!S:S,EW$2)</f>
        <v>0</v>
      </c>
      <c r="EX133" s="36">
        <f>COUNTIFS(Outbound_Monitor!H:H,"Staub",Outbound_Monitor!S:S,EX$2)</f>
        <v>0</v>
      </c>
      <c r="EY133" s="36">
        <f>COUNTIFS(Outbound_Monitor!H:H,"Staub",Outbound_Monitor!S:S,EY$2)</f>
        <v>0</v>
      </c>
      <c r="EZ133" s="36">
        <f>COUNTIFS(Outbound_Monitor!H:H,"Staub",Outbound_Monitor!S:S,EZ$2)</f>
        <v>0</v>
      </c>
      <c r="FA133" s="36">
        <f>COUNTIFS(Outbound_Monitor!H:H,"Staub",Outbound_Monitor!S:S,FA$2)</f>
        <v>0</v>
      </c>
      <c r="FB133" s="31"/>
      <c r="FC133" s="31"/>
      <c r="FD133" s="38">
        <f>COUNTIFS(Outbound_Monitor!H:H,"Staub",Outbound_Monitor!S:S,FD$2)</f>
        <v>0</v>
      </c>
      <c r="FE133" s="36">
        <f>COUNTIFS(Outbound_Monitor!H:H,"Staub",Outbound_Monitor!S:S,FE$2)</f>
        <v>0</v>
      </c>
      <c r="FF133" s="36">
        <f>COUNTIFS(Outbound_Monitor!H:H,"Staub",Outbound_Monitor!S:S,FF$2)</f>
        <v>0</v>
      </c>
      <c r="FG133" s="36">
        <f>COUNTIFS(Outbound_Monitor!H:H,"Staub",Outbound_Monitor!S:S,FG$2)</f>
        <v>0</v>
      </c>
      <c r="FH133" s="36">
        <f>COUNTIFS(Outbound_Monitor!H:H,"Staub",Outbound_Monitor!S:S,FH$2)</f>
        <v>0</v>
      </c>
      <c r="FI133" s="31"/>
      <c r="FJ133" s="31"/>
      <c r="FK133" s="38">
        <f>COUNTIFS(Outbound_Monitor!H:H,"Staub",Outbound_Monitor!S:S,FK$2)</f>
        <v>0</v>
      </c>
      <c r="FL133" s="36">
        <f>COUNTIFS(Outbound_Monitor!H:H,"Staub",Outbound_Monitor!S:S,FL$2)</f>
        <v>0</v>
      </c>
      <c r="FM133" s="36">
        <f>COUNTIFS(Outbound_Monitor!H:H,"Staub",Outbound_Monitor!S:S,FM$2)</f>
        <v>0</v>
      </c>
      <c r="FN133" s="36">
        <f>COUNTIFS(Outbound_Monitor!H:H,"Staub",Outbound_Monitor!S:S,FN$2)</f>
        <v>0</v>
      </c>
      <c r="FO133" s="36">
        <f>COUNTIFS(Outbound_Monitor!H:H,"Staub",Outbound_Monitor!S:S,FO$2)</f>
        <v>0</v>
      </c>
      <c r="FP133" s="31"/>
      <c r="FQ133" s="31"/>
      <c r="FR133" s="38">
        <f>COUNTIFS(Outbound_Monitor!H:H,"Staub",Outbound_Monitor!S:S,FR$2)</f>
        <v>0</v>
      </c>
      <c r="FS133" s="36">
        <f>COUNTIFS(Outbound_Monitor!H:H,"Staub",Outbound_Monitor!S:S,FS$2)</f>
        <v>0</v>
      </c>
      <c r="FT133" s="36">
        <f>COUNTIFS(Outbound_Monitor!H:H,"Staub",Outbound_Monitor!S:S,FT$2)</f>
        <v>0</v>
      </c>
      <c r="FU133" s="36">
        <f>COUNTIFS(Outbound_Monitor!H:H,"Staub",Outbound_Monitor!S:S,FU$2)</f>
        <v>0</v>
      </c>
      <c r="FV133" s="36">
        <f>COUNTIFS(Outbound_Monitor!H:H,"Staub",Outbound_Monitor!S:S,FV$2)</f>
        <v>0</v>
      </c>
      <c r="FW133" s="31"/>
      <c r="FX133" s="31"/>
      <c r="FY133" s="38">
        <f>COUNTIFS(Outbound_Monitor!H:H,"Staub",Outbound_Monitor!S:S,FY$2)</f>
        <v>0</v>
      </c>
      <c r="FZ133" s="36">
        <f>COUNTIFS(Outbound_Monitor!H:H,"Staub",Outbound_Monitor!S:S,FZ$2)</f>
        <v>0</v>
      </c>
      <c r="GA133" s="36">
        <f>COUNTIFS(Outbound_Monitor!H:H,"Staub",Outbound_Monitor!S:S,GA$2)</f>
        <v>0</v>
      </c>
      <c r="GB133" s="36">
        <f>COUNTIFS(Outbound_Monitor!H:H,"Staub",Outbound_Monitor!S:S,GB$2)</f>
        <v>0</v>
      </c>
      <c r="GC133" s="36">
        <f>COUNTIFS(Outbound_Monitor!H:H,"Staub",Outbound_Monitor!S:S,GC$2)</f>
        <v>0</v>
      </c>
      <c r="GD133" s="31"/>
      <c r="GE133" s="31"/>
      <c r="GF133" s="38">
        <f>COUNTIFS(Outbound_Monitor!H:H,"Staub",Outbound_Monitor!S:S,GF$2)</f>
        <v>0</v>
      </c>
      <c r="GG133" s="36">
        <f>COUNTIFS(Outbound_Monitor!H:H,"Staub",Outbound_Monitor!S:S,GG$2)</f>
        <v>0</v>
      </c>
      <c r="GH133" s="36">
        <f>COUNTIFS(Outbound_Monitor!H:H,"Staub",Outbound_Monitor!S:S,GH$2)</f>
        <v>0</v>
      </c>
      <c r="GI133" s="36">
        <f>COUNTIFS(Outbound_Monitor!H:H,"Staub",Outbound_Monitor!S:S,GI$2)</f>
        <v>0</v>
      </c>
      <c r="GJ133" s="36">
        <f>COUNTIFS(Outbound_Monitor!H:H,"Staub",Outbound_Monitor!S:S,GJ$2)</f>
        <v>0</v>
      </c>
      <c r="GK133" s="31"/>
      <c r="GL133" s="31"/>
      <c r="GM133" s="38">
        <f>COUNTIFS(Outbound_Monitor!H:H,"Staub",Outbound_Monitor!S:S,GM$2)</f>
        <v>0</v>
      </c>
      <c r="GN133" s="36">
        <f>COUNTIFS(Outbound_Monitor!H:H,"Staub",Outbound_Monitor!S:S,GN$2)</f>
        <v>0</v>
      </c>
      <c r="GO133" s="36">
        <f>COUNTIFS(Outbound_Monitor!H:H,"Staub",Outbound_Monitor!S:S,GO$2)</f>
        <v>0</v>
      </c>
      <c r="GP133" s="36">
        <f>COUNTIFS(Outbound_Monitor!H:H,"Staub",Outbound_Monitor!S:S,GP$2)</f>
        <v>0</v>
      </c>
      <c r="GQ133" s="36">
        <f>COUNTIFS(Outbound_Monitor!H:H,"Staub",Outbound_Monitor!S:S,GQ$2)</f>
        <v>0</v>
      </c>
      <c r="GR133" s="31"/>
      <c r="GS133" s="31"/>
      <c r="GT133" s="38">
        <f>COUNTIFS(Outbound_Monitor!H:H,"Staub",Outbound_Monitor!S:S,GT$2)</f>
        <v>0</v>
      </c>
      <c r="GU133" s="36">
        <f>COUNTIFS(Outbound_Monitor!H:H,"Staub",Outbound_Monitor!S:S,GU$2)</f>
        <v>0</v>
      </c>
      <c r="GV133" s="36">
        <f>COUNTIFS(Outbound_Monitor!H:H,"Staub",Outbound_Monitor!S:S,GV$2)</f>
        <v>0</v>
      </c>
      <c r="GW133" s="36">
        <f>COUNTIFS(Outbound_Monitor!H:H,"Staub",Outbound_Monitor!S:S,GW$2)</f>
        <v>0</v>
      </c>
      <c r="GX133" s="36">
        <f>COUNTIFS(Outbound_Monitor!H:H,"Staub",Outbound_Monitor!S:S,GX$2)</f>
        <v>0</v>
      </c>
      <c r="GY133" s="31"/>
      <c r="GZ133" s="31"/>
      <c r="HA133" s="38">
        <f>COUNTIFS(Outbound_Monitor!H:H,"Staub",Outbound_Monitor!S:S,HA$2)</f>
        <v>0</v>
      </c>
      <c r="HB133" s="36">
        <f>COUNTIFS(Outbound_Monitor!H:H,"Staub",Outbound_Monitor!S:S,HB$2)</f>
        <v>0</v>
      </c>
      <c r="HC133" s="36">
        <f>COUNTIFS(Outbound_Monitor!H:H,"Staub",Outbound_Monitor!S:S,HC$2)</f>
        <v>0</v>
      </c>
      <c r="HD133" s="36">
        <f>COUNTIFS(Outbound_Monitor!H:H,"Staub",Outbound_Monitor!S:S,HD$2)</f>
        <v>0</v>
      </c>
      <c r="HE133" s="36">
        <f>COUNTIFS(Outbound_Monitor!H:H,"Staub",Outbound_Monitor!S:S,HE$2)</f>
        <v>0</v>
      </c>
      <c r="HF133" s="31"/>
      <c r="HG133" s="31"/>
      <c r="HH133" s="38">
        <f>COUNTIFS(Outbound_Monitor!H:H,"Staub",Outbound_Monitor!S:S,HH$2)</f>
        <v>0</v>
      </c>
      <c r="HI133" s="36">
        <f>COUNTIFS(Outbound_Monitor!H:H,"Staub",Outbound_Monitor!S:S,HI$2)</f>
        <v>0</v>
      </c>
      <c r="HJ133" s="36">
        <f>COUNTIFS(Outbound_Monitor!H:H,"Staub",Outbound_Monitor!S:S,HJ$2)</f>
        <v>0</v>
      </c>
      <c r="HK133" s="36">
        <f>COUNTIFS(Outbound_Monitor!H:H,"Staub",Outbound_Monitor!S:S,HK$2)</f>
        <v>0</v>
      </c>
      <c r="HL133" s="36">
        <f>COUNTIFS(Outbound_Monitor!H:H,"Staub",Outbound_Monitor!S:S,HL$2)</f>
        <v>0</v>
      </c>
      <c r="HM133" s="31"/>
      <c r="HN133" s="31"/>
      <c r="HO133" s="38">
        <f>COUNTIFS(Outbound_Monitor!H:H,"Staub",Outbound_Monitor!S:S,HO$2)</f>
        <v>0</v>
      </c>
      <c r="HP133" s="36">
        <f>COUNTIFS(Outbound_Monitor!H:H,"Staub",Outbound_Monitor!S:S,HP$2)</f>
        <v>0</v>
      </c>
      <c r="HQ133" s="36">
        <f>COUNTIFS(Outbound_Monitor!H:H,"Staub",Outbound_Monitor!S:S,HQ$2)</f>
        <v>0</v>
      </c>
      <c r="HR133" s="36">
        <f>COUNTIFS(Outbound_Monitor!H:H,"Staub",Outbound_Monitor!S:S,HR$2)</f>
        <v>0</v>
      </c>
      <c r="HS133" s="36">
        <f>COUNTIFS(Outbound_Monitor!H:H,"Staub",Outbound_Monitor!S:S,HS$2)</f>
        <v>0</v>
      </c>
      <c r="HT133" s="31"/>
      <c r="HU133" s="31"/>
      <c r="HV133" s="38">
        <f>COUNTIFS(Outbound_Monitor!H:H,"Staub",Outbound_Monitor!S:S,HV$2)</f>
        <v>0</v>
      </c>
      <c r="HW133" s="36">
        <f>COUNTIFS(Outbound_Monitor!H:H,"Staub",Outbound_Monitor!S:S,HW$2)</f>
        <v>0</v>
      </c>
      <c r="HX133" s="36">
        <f>COUNTIFS(Outbound_Monitor!H:H,"Staub",Outbound_Monitor!S:S,HX$2)</f>
        <v>0</v>
      </c>
      <c r="HY133" s="36">
        <f>COUNTIFS(Outbound_Monitor!H:H,"Staub",Outbound_Monitor!S:S,HY$2)</f>
        <v>0</v>
      </c>
      <c r="HZ133" s="36">
        <f>COUNTIFS(Outbound_Monitor!H:H,"Staub",Outbound_Monitor!S:S,HZ$2)</f>
        <v>0</v>
      </c>
      <c r="IA133" s="31"/>
      <c r="IB133" s="31"/>
      <c r="IC133" s="38">
        <f>COUNTIFS(Outbound_Monitor!H:H,"Staub",Outbound_Monitor!S:S,IC$2)</f>
        <v>0</v>
      </c>
      <c r="ID133" s="36">
        <f>COUNTIFS(Outbound_Monitor!H:H,"Staub",Outbound_Monitor!S:S,ID$2)</f>
        <v>0</v>
      </c>
      <c r="IE133" s="36">
        <f>COUNTIFS(Outbound_Monitor!H:H,"Staub",Outbound_Monitor!S:S,IE$2)</f>
        <v>0</v>
      </c>
      <c r="IF133" s="36">
        <f>COUNTIFS(Outbound_Monitor!H:H,"Staub",Outbound_Monitor!S:S,IF$2)</f>
        <v>0</v>
      </c>
      <c r="IG133" s="36">
        <f>COUNTIFS(Outbound_Monitor!H:H,"Staub",Outbound_Monitor!S:S,IG$2)</f>
        <v>0</v>
      </c>
      <c r="IH133" s="31"/>
      <c r="II133" s="31"/>
      <c r="IJ133" s="38">
        <f>COUNTIFS(Outbound_Monitor!H:H,"Staub",Outbound_Monitor!S:S,IJ$2)</f>
        <v>0</v>
      </c>
      <c r="IK133" s="36">
        <f>COUNTIFS(Outbound_Monitor!H:H,"Staub",Outbound_Monitor!S:S,IK$2)</f>
        <v>0</v>
      </c>
      <c r="IL133" s="36">
        <f>COUNTIFS(Outbound_Monitor!H:H,"Staub",Outbound_Monitor!S:S,IL$2)</f>
        <v>0</v>
      </c>
      <c r="IM133" s="36">
        <f>COUNTIFS(Outbound_Monitor!H:H,"Staub",Outbound_Monitor!S:S,IM$2)</f>
        <v>0</v>
      </c>
      <c r="IN133" s="36">
        <f>COUNTIFS(Outbound_Monitor!H:H,"Staub",Outbound_Monitor!S:S,IN$2)</f>
        <v>0</v>
      </c>
      <c r="IO133" s="31"/>
      <c r="IP133" s="31"/>
      <c r="IQ133" s="38">
        <f>COUNTIFS(Outbound_Monitor!H:H,"Staub",Outbound_Monitor!S:S,IQ$2)</f>
        <v>0</v>
      </c>
      <c r="IR133" s="36">
        <f>COUNTIFS(Outbound_Monitor!H:H,"Staub",Outbound_Monitor!S:S,IR$2)</f>
        <v>0</v>
      </c>
      <c r="IS133" s="36">
        <f>COUNTIFS(Outbound_Monitor!H:H,"Staub",Outbound_Monitor!S:S,IS$2)</f>
        <v>0</v>
      </c>
      <c r="IT133" s="36">
        <f>COUNTIFS(Outbound_Monitor!H:H,"Staub",Outbound_Monitor!S:S,IT$2)</f>
        <v>0</v>
      </c>
      <c r="IU133" s="36">
        <f>COUNTIFS(Outbound_Monitor!H:H,"Staub",Outbound_Monitor!S:S,IU$2)</f>
        <v>0</v>
      </c>
      <c r="IV133" s="31"/>
      <c r="IW133" s="31"/>
      <c r="IX133" s="38">
        <f>COUNTIFS(Outbound_Monitor!H:H,"Staub",Outbound_Monitor!S:S,IX$2)</f>
        <v>0</v>
      </c>
      <c r="IY133" s="36">
        <f>COUNTIFS(Outbound_Monitor!H:H,"Staub",Outbound_Monitor!S:S,IY$2)</f>
        <v>0</v>
      </c>
      <c r="IZ133" s="36">
        <f>COUNTIFS(Outbound_Monitor!H:H,"Staub",Outbound_Monitor!S:S,IZ$2)</f>
        <v>0</v>
      </c>
      <c r="JA133" s="36">
        <f>COUNTIFS(Outbound_Monitor!H:H,"Staub",Outbound_Monitor!S:S,JA$2)</f>
        <v>0</v>
      </c>
      <c r="JB133" s="36">
        <f>COUNTIFS(Outbound_Monitor!H:H,"Staub",Outbound_Monitor!S:S,JB$2)</f>
        <v>0</v>
      </c>
      <c r="JC133" s="31"/>
      <c r="JD133" s="31"/>
      <c r="JE133" s="38">
        <f>COUNTIFS(Outbound_Monitor!H:H,"Staub",Outbound_Monitor!S:S,JE$2)</f>
        <v>0</v>
      </c>
      <c r="JF133" s="36">
        <f>COUNTIFS(Outbound_Monitor!H:H,"Staub",Outbound_Monitor!S:S,JF$2)</f>
        <v>0</v>
      </c>
      <c r="JG133" s="36">
        <f>COUNTIFS(Outbound_Monitor!H:H,"Staub",Outbound_Monitor!S:S,JG$2)</f>
        <v>0</v>
      </c>
      <c r="JH133" s="36">
        <f>COUNTIFS(Outbound_Monitor!H:H,"Staub",Outbound_Monitor!S:S,JH$2)</f>
        <v>0</v>
      </c>
      <c r="JI133" s="36">
        <f>COUNTIFS(Outbound_Monitor!H:H,"Staub",Outbound_Monitor!S:S,JI$2)</f>
        <v>0</v>
      </c>
      <c r="JJ133" s="31"/>
      <c r="JK133" s="31"/>
      <c r="JL133" s="38">
        <f>COUNTIFS(Outbound_Monitor!H:H,"Staub",Outbound_Monitor!S:S,JL$2)</f>
        <v>0</v>
      </c>
      <c r="JM133" s="36">
        <f>COUNTIFS(Outbound_Monitor!H:H,"Staub",Outbound_Monitor!S:S,JM$2)</f>
        <v>0</v>
      </c>
      <c r="JN133" s="36">
        <f>COUNTIFS(Outbound_Monitor!H:H,"Staub",Outbound_Monitor!S:S,JN$2)</f>
        <v>0</v>
      </c>
      <c r="JO133" s="36">
        <f>COUNTIFS(Outbound_Monitor!H:H,"Staub",Outbound_Monitor!S:S,JO$2)</f>
        <v>0</v>
      </c>
      <c r="JP133" s="36">
        <f>COUNTIFS(Outbound_Monitor!H:H,"Staub",Outbound_Monitor!S:S,JP$2)</f>
        <v>0</v>
      </c>
      <c r="JQ133" s="31"/>
      <c r="JR133" s="31"/>
      <c r="JS133" s="38">
        <f>COUNTIFS(Outbound_Monitor!H:H,"Staub",Outbound_Monitor!S:S,JS$2)</f>
        <v>0</v>
      </c>
      <c r="JT133" s="36">
        <f>COUNTIFS(Outbound_Monitor!H:H,"Staub",Outbound_Monitor!S:S,JT$2)</f>
        <v>0</v>
      </c>
      <c r="JU133" s="36">
        <f>COUNTIFS(Outbound_Monitor!H:H,"Staub",Outbound_Monitor!S:S,JU$2)</f>
        <v>0</v>
      </c>
      <c r="JV133" s="36">
        <f>COUNTIFS(Outbound_Monitor!H:H,"Staub",Outbound_Monitor!S:S,JV$2)</f>
        <v>0</v>
      </c>
      <c r="JW133" s="36">
        <f>COUNTIFS(Outbound_Monitor!H:H,"Staub",Outbound_Monitor!S:S,JW$2)</f>
        <v>0</v>
      </c>
      <c r="JX133" s="31"/>
      <c r="JY133" s="31"/>
      <c r="JZ133" s="38">
        <f>COUNTIFS(Outbound_Monitor!H:H,"Staub",Outbound_Monitor!S:S,JZ$2)</f>
        <v>0</v>
      </c>
      <c r="KA133" s="36">
        <f>COUNTIFS(Outbound_Monitor!H:H,"Staub",Outbound_Monitor!S:S,KA$2)</f>
        <v>0</v>
      </c>
      <c r="KB133" s="36">
        <f>COUNTIFS(Outbound_Monitor!H:H,"Staub",Outbound_Monitor!S:S,KB$2)</f>
        <v>0</v>
      </c>
      <c r="KC133" s="36">
        <f>COUNTIFS(Outbound_Monitor!H:H,"Staub",Outbound_Monitor!S:S,KC$2)</f>
        <v>0</v>
      </c>
      <c r="KD133" s="36">
        <f>COUNTIFS(Outbound_Monitor!H:H,"Staub",Outbound_Monitor!S:S,KD$2)</f>
        <v>0</v>
      </c>
      <c r="KE133" s="31"/>
      <c r="KF133" s="31"/>
      <c r="KG133" s="38">
        <f>COUNTIFS(Outbound_Monitor!H:H,"Staub",Outbound_Monitor!S:S,KG$2)</f>
        <v>0</v>
      </c>
      <c r="KH133" s="36">
        <f>COUNTIFS(Outbound_Monitor!H:H,"Staub",Outbound_Monitor!S:S,KH$2)</f>
        <v>0</v>
      </c>
      <c r="KI133" s="36">
        <f>COUNTIFS(Outbound_Monitor!H:H,"Staub",Outbound_Monitor!S:S,KI$2)</f>
        <v>0</v>
      </c>
      <c r="KJ133" s="36">
        <f>COUNTIFS(Outbound_Monitor!H:H,"Staub",Outbound_Monitor!S:S,KJ$2)</f>
        <v>0</v>
      </c>
      <c r="KK133" s="36">
        <f>COUNTIFS(Outbound_Monitor!H:H,"Staub",Outbound_Monitor!S:S,KK$2)</f>
        <v>0</v>
      </c>
      <c r="KL133" s="31"/>
      <c r="KM133" s="31"/>
      <c r="KN133" s="38">
        <f>COUNTIFS(Outbound_Monitor!H:H,"Staub",Outbound_Monitor!S:S,KN$2)</f>
        <v>0</v>
      </c>
      <c r="KO133" s="36">
        <f>COUNTIFS(Outbound_Monitor!H:H,"Staub",Outbound_Monitor!S:S,KO$2)</f>
        <v>0</v>
      </c>
      <c r="KP133" s="36">
        <f>COUNTIFS(Outbound_Monitor!H:H,"Staub",Outbound_Monitor!S:S,KP$2)</f>
        <v>0</v>
      </c>
      <c r="KQ133" s="36">
        <f>COUNTIFS(Outbound_Monitor!H:H,"Staub",Outbound_Monitor!S:S,KQ$2)</f>
        <v>0</v>
      </c>
      <c r="KR133" s="36">
        <f>COUNTIFS(Outbound_Monitor!H:H,"Staub",Outbound_Monitor!S:S,KR$2)</f>
        <v>0</v>
      </c>
      <c r="KS133" s="31"/>
      <c r="KT133" s="31"/>
      <c r="KU133" s="38">
        <f>COUNTIFS(Outbound_Monitor!H:H,"Staub",Outbound_Monitor!S:S,KU$2)</f>
        <v>0</v>
      </c>
      <c r="KV133" s="36">
        <f>COUNTIFS(Outbound_Monitor!H:H,"Staub",Outbound_Monitor!S:S,KV$2)</f>
        <v>0</v>
      </c>
      <c r="KW133" s="36">
        <f>COUNTIFS(Outbound_Monitor!H:H,"Staub",Outbound_Monitor!S:S,KW$2)</f>
        <v>0</v>
      </c>
      <c r="KX133" s="36">
        <f>COUNTIFS(Outbound_Monitor!H:H,"Staub",Outbound_Monitor!S:S,KX$2)</f>
        <v>0</v>
      </c>
      <c r="KY133" s="36">
        <f>COUNTIFS(Outbound_Monitor!H:H,"Staub",Outbound_Monitor!S:S,KY$2)</f>
        <v>0</v>
      </c>
      <c r="KZ133" s="31"/>
      <c r="LA133" s="31"/>
      <c r="LB133" s="38">
        <f>COUNTIFS(Outbound_Monitor!H:H,"Staub",Outbound_Monitor!S:S,LB$2)</f>
        <v>0</v>
      </c>
      <c r="LC133" s="36">
        <f>COUNTIFS(Outbound_Monitor!H:H,"Staub",Outbound_Monitor!S:S,LC$2)</f>
        <v>0</v>
      </c>
      <c r="LD133" s="36">
        <f>COUNTIFS(Outbound_Monitor!H:H,"Staub",Outbound_Monitor!S:S,LD$2)</f>
        <v>0</v>
      </c>
      <c r="LE133" s="36">
        <f>COUNTIFS(Outbound_Monitor!H:H,"Staub",Outbound_Monitor!S:S,LE$2)</f>
        <v>0</v>
      </c>
      <c r="LF133" s="36">
        <f>COUNTIFS(Outbound_Monitor!H:H,"Staub",Outbound_Monitor!S:S,LF$2)</f>
        <v>0</v>
      </c>
      <c r="LG133" s="31"/>
      <c r="LH133" s="31"/>
      <c r="LI133" s="38">
        <f>COUNTIFS(Outbound_Monitor!H:H,"Staub",Outbound_Monitor!S:S,LI$2)</f>
        <v>0</v>
      </c>
      <c r="LJ133" s="36">
        <f>COUNTIFS(Outbound_Monitor!H:H,"Staub",Outbound_Monitor!S:S,LJ$2)</f>
        <v>0</v>
      </c>
      <c r="LK133" s="36">
        <f>COUNTIFS(Outbound_Monitor!H:H,"Staub",Outbound_Monitor!S:S,LK$2)</f>
        <v>0</v>
      </c>
      <c r="LL133" s="36">
        <f>COUNTIFS(Outbound_Monitor!H:H,"Staub",Outbound_Monitor!S:S,LL$2)</f>
        <v>0</v>
      </c>
      <c r="LM133" s="36">
        <f>COUNTIFS(Outbound_Monitor!H:H,"Staub",Outbound_Monitor!S:S,LM$2)</f>
        <v>0</v>
      </c>
      <c r="LN133" s="31"/>
      <c r="LO133" s="31"/>
      <c r="LP133" s="38">
        <f>COUNTIFS(Outbound_Monitor!H:H,"Staub",Outbound_Monitor!S:S,LP$2)</f>
        <v>0</v>
      </c>
      <c r="LQ133" s="36">
        <f>COUNTIFS(Outbound_Monitor!H:H,"Staub",Outbound_Monitor!S:S,LQ$2)</f>
        <v>0</v>
      </c>
      <c r="LR133" s="36">
        <f>COUNTIFS(Outbound_Monitor!H:H,"Staub",Outbound_Monitor!S:S,LR$2)</f>
        <v>0</v>
      </c>
      <c r="LS133" s="36">
        <f>COUNTIFS(Outbound_Monitor!H:H,"Staub",Outbound_Monitor!S:S,LS$2)</f>
        <v>0</v>
      </c>
      <c r="LT133" s="36">
        <f>COUNTIFS(Outbound_Monitor!H:H,"Staub",Outbound_Monitor!S:S,LT$2)</f>
        <v>0</v>
      </c>
      <c r="LU133" s="31"/>
      <c r="LV133" s="31"/>
      <c r="LW133" s="38">
        <f>COUNTIFS(Outbound_Monitor!H:H,"Staub",Outbound_Monitor!S:S,LW$2)</f>
        <v>0</v>
      </c>
      <c r="LX133" s="36">
        <f>COUNTIFS(Outbound_Monitor!H:H,"Staub",Outbound_Monitor!S:S,LX$2)</f>
        <v>0</v>
      </c>
      <c r="LY133" s="36">
        <f>COUNTIFS(Outbound_Monitor!H:H,"Staub",Outbound_Monitor!S:S,LY$2)</f>
        <v>0</v>
      </c>
      <c r="LZ133" s="36">
        <f>COUNTIFS(Outbound_Monitor!H:H,"Staub",Outbound_Monitor!S:S,LZ$2)</f>
        <v>0</v>
      </c>
      <c r="MA133" s="36">
        <f>COUNTIFS(Outbound_Monitor!H:H,"Staub",Outbound_Monitor!S:S,MA$2)</f>
        <v>0</v>
      </c>
      <c r="MB133" s="31"/>
      <c r="MC133" s="31"/>
      <c r="MD133" s="38">
        <f>COUNTIFS(Outbound_Monitor!H:H,"Staub",Outbound_Monitor!S:S,MD$2)</f>
        <v>0</v>
      </c>
      <c r="ME133" s="36">
        <f>COUNTIFS(Outbound_Monitor!H:H,"Staub",Outbound_Monitor!S:S,ME$2)</f>
        <v>0</v>
      </c>
      <c r="MF133" s="36">
        <f>COUNTIFS(Outbound_Monitor!H:H,"Staub",Outbound_Monitor!S:S,MF$2)</f>
        <v>0</v>
      </c>
      <c r="MG133" s="36">
        <f>COUNTIFS(Outbound_Monitor!H:H,"Staub",Outbound_Monitor!S:S,MG$2)</f>
        <v>0</v>
      </c>
      <c r="MH133" s="36">
        <f>COUNTIFS(Outbound_Monitor!H:H,"Staub",Outbound_Monitor!S:S,MH$2)</f>
        <v>0</v>
      </c>
      <c r="MI133" s="31"/>
      <c r="MJ133" s="31"/>
      <c r="MK133" s="38">
        <f>COUNTIFS(Outbound_Monitor!H:H,"Staub",Outbound_Monitor!S:S,MK$2)</f>
        <v>0</v>
      </c>
      <c r="ML133" s="36">
        <f>COUNTIFS(Outbound_Monitor!H:H,"Staub",Outbound_Monitor!S:S,ML$2)</f>
        <v>0</v>
      </c>
      <c r="MM133" s="36">
        <f>COUNTIFS(Outbound_Monitor!H:H,"Staub",Outbound_Monitor!S:S,MM$2)</f>
        <v>0</v>
      </c>
      <c r="MN133" s="36">
        <f>COUNTIFS(Outbound_Monitor!H:H,"Staub",Outbound_Monitor!S:S,MN$2)</f>
        <v>0</v>
      </c>
      <c r="MO133" s="36">
        <f>COUNTIFS(Outbound_Monitor!H:H,"Staub",Outbound_Monitor!S:S,MO$2)</f>
        <v>0</v>
      </c>
      <c r="MP133" s="31"/>
      <c r="MQ133" s="31"/>
      <c r="MR133" s="38">
        <f>COUNTIFS(Outbound_Monitor!H:H,"Staub",Outbound_Monitor!S:S,MR$2)</f>
        <v>0</v>
      </c>
      <c r="MS133" s="36">
        <f>COUNTIFS(Outbound_Monitor!H:H,"Staub",Outbound_Monitor!S:S,MS$2)</f>
        <v>0</v>
      </c>
      <c r="MT133" s="36">
        <f>COUNTIFS(Outbound_Monitor!H:H,"Staub",Outbound_Monitor!S:S,MT$2)</f>
        <v>0</v>
      </c>
      <c r="MU133" s="36">
        <f>COUNTIFS(Outbound_Monitor!H:H,"Staub",Outbound_Monitor!S:S,MU$2)</f>
        <v>0</v>
      </c>
      <c r="MV133" s="36">
        <f>COUNTIFS(Outbound_Monitor!H:H,"Staub",Outbound_Monitor!S:S,MV$2)</f>
        <v>0</v>
      </c>
      <c r="MW133" s="31"/>
      <c r="MX133" s="31"/>
      <c r="MY133" s="38">
        <f>COUNTIFS(Outbound_Monitor!H:H,"Staub",Outbound_Monitor!S:S,MY$2)</f>
        <v>0</v>
      </c>
      <c r="MZ133" s="36">
        <f>COUNTIFS(Outbound_Monitor!H:H,"Staub",Outbound_Monitor!S:S,MZ$2)</f>
        <v>0</v>
      </c>
      <c r="NA133" s="36">
        <f>COUNTIFS(Outbound_Monitor!H:H,"Staub",Outbound_Monitor!S:S,NA$2)</f>
        <v>0</v>
      </c>
      <c r="NB133" s="36">
        <f>COUNTIFS(Outbound_Monitor!H:H,"Staub",Outbound_Monitor!S:S,NB$2)</f>
        <v>0</v>
      </c>
      <c r="NC133" s="36">
        <f>COUNTIFS(Outbound_Monitor!H:H,"Staub",Outbound_Monitor!S:S,NC$2)</f>
        <v>0</v>
      </c>
      <c r="ND133" s="31"/>
      <c r="NE133" s="31"/>
      <c r="NF133" s="16" t="s">
        <v>759</v>
      </c>
    </row>
    <row r="134" spans="1:370" s="109" customFormat="1" ht="15.75" x14ac:dyDescent="0.25">
      <c r="A134" s="100" t="s">
        <v>931</v>
      </c>
      <c r="B134" s="23" t="s">
        <v>852</v>
      </c>
      <c r="C134" s="34"/>
      <c r="D134" s="35" t="s">
        <v>824</v>
      </c>
      <c r="E134" s="56">
        <f t="shared" si="296"/>
        <v>102</v>
      </c>
      <c r="F134" s="36">
        <f>SUMIFS(Outbound_Monitor!G:G,Outbound_Monitor!H:H,"Staub",Outbound_Monitor!S:S,F$2)</f>
        <v>0</v>
      </c>
      <c r="G134" s="36">
        <f>SUMIFS(Outbound_Monitor!G:G,Outbound_Monitor!H:H,"Staub",Outbound_Monitor!S:S,G$2)</f>
        <v>0</v>
      </c>
      <c r="H134" s="36">
        <f>SUMIFS(Outbound_Monitor!G:G,Outbound_Monitor!H:H,"Staub",Outbound_Monitor!S:S,H$2)</f>
        <v>0</v>
      </c>
      <c r="I134" s="37">
        <f>SUMIFS(Outbound_Monitor!G:G,Outbound_Monitor!H:H,"Staub",Outbound_Monitor!S:S,I$2)</f>
        <v>0</v>
      </c>
      <c r="J134" s="31"/>
      <c r="K134" s="31"/>
      <c r="L134" s="31"/>
      <c r="M134" s="38">
        <f>SUMIFS(Outbound_Monitor!G:G,Outbound_Monitor!H:H,"Staub",Outbound_Monitor!S:S,M$2)</f>
        <v>0</v>
      </c>
      <c r="N134" s="36">
        <f>SUMIFS(Outbound_Monitor!G:G,Outbound_Monitor!H:H,"Staub",Outbound_Monitor!S:S,N$2)</f>
        <v>0</v>
      </c>
      <c r="O134" s="36">
        <f>SUMIFS(Outbound_Monitor!G:G,Outbound_Monitor!H:H,"Staub",Outbound_Monitor!S:S,O$2)</f>
        <v>0</v>
      </c>
      <c r="P134" s="36">
        <v>0</v>
      </c>
      <c r="Q134" s="36">
        <f>SUMIFS(Outbound_Monitor!G:G,Outbound_Monitor!H:H,"Staub",Outbound_Monitor!S:S,Q$2)</f>
        <v>0</v>
      </c>
      <c r="R134" s="31"/>
      <c r="S134" s="31"/>
      <c r="T134" s="38">
        <f>SUMIFS(Outbound_Monitor!G:G,Outbound_Monitor!H:H,"Staub",Outbound_Monitor!S:S,T$2)</f>
        <v>0</v>
      </c>
      <c r="U134" s="36">
        <f>SUMIFS(Outbound_Monitor!G:G,Outbound_Monitor!H:H,"Staub",Outbound_Monitor!S:S,U$2)</f>
        <v>0</v>
      </c>
      <c r="V134" s="36">
        <f>SUMIFS(Outbound_Monitor!G:G,Outbound_Monitor!H:H,"Staub",Outbound_Monitor!S:S,V$2)</f>
        <v>0</v>
      </c>
      <c r="W134" s="36">
        <f>SUMIFS(Outbound_Monitor!G:G,Outbound_Monitor!H:H,"Staub",Outbound_Monitor!S:S,W$2)</f>
        <v>0</v>
      </c>
      <c r="X134" s="36">
        <f>SUMIFS(Outbound_Monitor!G:G,Outbound_Monitor!H:H,"Staub",Outbound_Monitor!S:S,X$2)</f>
        <v>0</v>
      </c>
      <c r="Y134" s="31"/>
      <c r="Z134" s="31"/>
      <c r="AA134" s="38">
        <f>SUMIFS(Outbound_Monitor!G:G,Outbound_Monitor!H:H,"Staub",Outbound_Monitor!S:S,AA$2)</f>
        <v>0</v>
      </c>
      <c r="AB134" s="36">
        <f>SUMIFS(Outbound_Monitor!G:G,Outbound_Monitor!H:H,"Staub",Outbound_Monitor!S:S,AB$2)</f>
        <v>0</v>
      </c>
      <c r="AC134" s="36">
        <f>SUMIFS(Outbound_Monitor!G:G,Outbound_Monitor!H:H,"Staub",Outbound_Monitor!S:S,AC$2)</f>
        <v>0</v>
      </c>
      <c r="AD134" s="36">
        <f>SUMIFS(Outbound_Monitor!G:G,Outbound_Monitor!H:H,"Staub",Outbound_Monitor!S:S,AD$2)</f>
        <v>0</v>
      </c>
      <c r="AE134" s="36">
        <f>SUMIFS(Outbound_Monitor!G:G,Outbound_Monitor!H:H,"Staub",Outbound_Monitor!S:S,AE$2)</f>
        <v>0</v>
      </c>
      <c r="AF134" s="31"/>
      <c r="AG134" s="31"/>
      <c r="AH134" s="38">
        <f>SUMIFS(Outbound_Monitor!G:G,Outbound_Monitor!H:H,"Staub",Outbound_Monitor!S:S,AH$2)</f>
        <v>0</v>
      </c>
      <c r="AI134" s="36">
        <f>SUMIFS(Outbound_Monitor!G:G,Outbound_Monitor!H:H,"Staub",Outbound_Monitor!S:S,AI$2)</f>
        <v>0</v>
      </c>
      <c r="AJ134" s="36">
        <f>SUMIFS(Outbound_Monitor!G:G,Outbound_Monitor!H:H,"Staub",Outbound_Monitor!S:S,AJ$2)</f>
        <v>0</v>
      </c>
      <c r="AK134" s="36">
        <f>SUMIFS(Outbound_Monitor!G:G,Outbound_Monitor!H:H,"Staub",Outbound_Monitor!S:S,AK$2)</f>
        <v>0</v>
      </c>
      <c r="AL134" s="36">
        <f>SUMIFS(Outbound_Monitor!G:G,Outbound_Monitor!H:H,"Staub",Outbound_Monitor!S:S,AL$2)</f>
        <v>0</v>
      </c>
      <c r="AM134" s="31"/>
      <c r="AN134" s="31"/>
      <c r="AO134" s="38">
        <f>SUMIFS(Outbound_Monitor!G:G,Outbound_Monitor!H:H,"Staub",Outbound_Monitor!S:S,AO$2)</f>
        <v>0</v>
      </c>
      <c r="AP134" s="36">
        <f>SUMIFS(Outbound_Monitor!G:G,Outbound_Monitor!H:H,"Staub",Outbound_Monitor!S:S,AP$2)</f>
        <v>0</v>
      </c>
      <c r="AQ134" s="36">
        <f>SUMIFS(Outbound_Monitor!G:G,Outbound_Monitor!H:H,"Staub",Outbound_Monitor!S:S,AQ$2)</f>
        <v>0</v>
      </c>
      <c r="AR134" s="36">
        <v>102</v>
      </c>
      <c r="AS134" s="36">
        <f>SUMIFS(Outbound_Monitor!G:G,Outbound_Monitor!H:H,"Staub",Outbound_Monitor!S:S,AS$2)</f>
        <v>0</v>
      </c>
      <c r="AT134" s="31"/>
      <c r="AU134" s="31"/>
      <c r="AV134" s="38">
        <f>SUMIFS(Outbound_Monitor!G:G,Outbound_Monitor!H:H,"Staub",Outbound_Monitor!S:S,AV$2)</f>
        <v>0</v>
      </c>
      <c r="AW134" s="36">
        <f>SUMIFS(Outbound_Monitor!G:G,Outbound_Monitor!H:H,"Staub",Outbound_Monitor!S:S,AW$2)</f>
        <v>0</v>
      </c>
      <c r="AX134" s="36">
        <f>SUMIFS(Outbound_Monitor!G:G,Outbound_Monitor!H:H,"Staub",Outbound_Monitor!S:S,AX$2)</f>
        <v>0</v>
      </c>
      <c r="AY134" s="36">
        <f>SUMIFS(Outbound_Monitor!G:G,Outbound_Monitor!H:H,"Staub",Outbound_Monitor!S:S,AY$2)</f>
        <v>0</v>
      </c>
      <c r="AZ134" s="36">
        <f>SUMIFS(Outbound_Monitor!G:G,Outbound_Monitor!H:H,"Staub",Outbound_Monitor!S:S,AZ$2)</f>
        <v>0</v>
      </c>
      <c r="BA134" s="31"/>
      <c r="BB134" s="31"/>
      <c r="BC134" s="38">
        <f>SUMIFS(Outbound_Monitor!G:G,Outbound_Monitor!H:H,"Staub",Outbound_Monitor!S:S,BC$2)</f>
        <v>0</v>
      </c>
      <c r="BD134" s="36">
        <f>SUMIFS(Outbound_Monitor!G:G,Outbound_Monitor!H:H,"Staub",Outbound_Monitor!S:S,BD$2)</f>
        <v>0</v>
      </c>
      <c r="BE134" s="36">
        <f>SUMIFS(Outbound_Monitor!G:G,Outbound_Monitor!H:H,"Staub",Outbound_Monitor!S:S,BE$2)</f>
        <v>0</v>
      </c>
      <c r="BF134" s="36">
        <f>SUMIFS(Outbound_Monitor!G:G,Outbound_Monitor!H:H,"Staub",Outbound_Monitor!S:S,BF$2)</f>
        <v>0</v>
      </c>
      <c r="BG134" s="36">
        <f>SUMIFS(Outbound_Monitor!G:G,Outbound_Monitor!H:H,"Staub",Outbound_Monitor!S:S,BG$2)</f>
        <v>0</v>
      </c>
      <c r="BH134" s="31"/>
      <c r="BI134" s="31"/>
      <c r="BJ134" s="38">
        <f>SUMIFS(Outbound_Monitor!G:G,Outbound_Monitor!H:H,"Staub",Outbound_Monitor!S:S,BJ$2)</f>
        <v>0</v>
      </c>
      <c r="BK134" s="36">
        <f>SUMIFS(Outbound_Monitor!G:G,Outbound_Monitor!H:H,"Staub",Outbound_Monitor!S:S,BK$2)</f>
        <v>0</v>
      </c>
      <c r="BL134" s="36">
        <f>SUMIFS(Outbound_Monitor!G:G,Outbound_Monitor!H:H,"Staub",Outbound_Monitor!S:S,BL$2)</f>
        <v>0</v>
      </c>
      <c r="BM134" s="36">
        <f>SUMIFS(Outbound_Monitor!G:G,Outbound_Monitor!H:H,"Staub",Outbound_Monitor!S:S,BM$2)</f>
        <v>0</v>
      </c>
      <c r="BN134" s="36">
        <f>SUMIFS(Outbound_Monitor!G:G,Outbound_Monitor!H:H,"Staub",Outbound_Monitor!S:S,BN$2)</f>
        <v>0</v>
      </c>
      <c r="BO134" s="31"/>
      <c r="BP134" s="31"/>
      <c r="BQ134" s="38">
        <f>SUMIFS(Outbound_Monitor!G:G,Outbound_Monitor!H:H,"Staub",Outbound_Monitor!S:S,BQ$2)</f>
        <v>0</v>
      </c>
      <c r="BR134" s="36">
        <f>SUMIFS(Outbound_Monitor!G:G,Outbound_Monitor!H:H,"Staub",Outbound_Monitor!S:S,BR$2)</f>
        <v>0</v>
      </c>
      <c r="BS134" s="36">
        <f>SUMIFS(Outbound_Monitor!G:G,Outbound_Monitor!H:H,"Staub",Outbound_Monitor!S:S,BS$2)</f>
        <v>0</v>
      </c>
      <c r="BT134" s="36">
        <f>SUMIFS(Outbound_Monitor!G:G,Outbound_Monitor!H:H,"Staub",Outbound_Monitor!S:S,BT$2)</f>
        <v>0</v>
      </c>
      <c r="BU134" s="36">
        <f>SUMIFS(Outbound_Monitor!G:G,Outbound_Monitor!H:H,"Staub",Outbound_Monitor!S:S,BU$2)</f>
        <v>0</v>
      </c>
      <c r="BV134" s="31"/>
      <c r="BW134" s="31"/>
      <c r="BX134" s="38">
        <f>SUMIFS(Outbound_Monitor!G:G,Outbound_Monitor!H:H,"Staub",Outbound_Monitor!S:S,BX$2)</f>
        <v>0</v>
      </c>
      <c r="BY134" s="36">
        <f>SUMIFS(Outbound_Monitor!G:G,Outbound_Monitor!H:H,"Staub",Outbound_Monitor!S:S,BY$2)</f>
        <v>0</v>
      </c>
      <c r="BZ134" s="36">
        <f>SUMIFS(Outbound_Monitor!G:G,Outbound_Monitor!H:H,"Staub",Outbound_Monitor!S:S,BZ$2)</f>
        <v>0</v>
      </c>
      <c r="CA134" s="36">
        <f>SUMIFS(Outbound_Monitor!G:G,Outbound_Monitor!H:H,"Staub",Outbound_Monitor!S:S,CA$2)</f>
        <v>0</v>
      </c>
      <c r="CB134" s="36">
        <f>SUMIFS(Outbound_Monitor!G:G,Outbound_Monitor!H:H,"Staub",Outbound_Monitor!S:S,CB$2)</f>
        <v>0</v>
      </c>
      <c r="CC134" s="31"/>
      <c r="CD134" s="31"/>
      <c r="CE134" s="38">
        <f>SUMIFS(Outbound_Monitor!G:G,Outbound_Monitor!H:H,"Staub",Outbound_Monitor!S:S,CE$2)</f>
        <v>0</v>
      </c>
      <c r="CF134" s="36">
        <f>SUMIFS(Outbound_Monitor!G:G,Outbound_Monitor!H:H,"Staub",Outbound_Monitor!S:S,CF$2)</f>
        <v>0</v>
      </c>
      <c r="CG134" s="36">
        <f>SUMIFS(Outbound_Monitor!G:G,Outbound_Monitor!H:H,"Staub",Outbound_Monitor!S:S,CG$2)</f>
        <v>0</v>
      </c>
      <c r="CH134" s="36">
        <f>SUMIFS(Outbound_Monitor!G:G,Outbound_Monitor!H:H,"Staub",Outbound_Monitor!S:S,CH$2)</f>
        <v>0</v>
      </c>
      <c r="CI134" s="36">
        <f>SUMIFS(Outbound_Monitor!G:G,Outbound_Monitor!H:H,"Staub",Outbound_Monitor!S:S,CI$2)</f>
        <v>0</v>
      </c>
      <c r="CJ134" s="31"/>
      <c r="CK134" s="31"/>
      <c r="CL134" s="38">
        <f>SUMIFS(Outbound_Monitor!G:G,Outbound_Monitor!H:H,"Staub",Outbound_Monitor!S:S,CL$2)</f>
        <v>0</v>
      </c>
      <c r="CM134" s="36">
        <f>SUMIFS(Outbound_Monitor!G:G,Outbound_Monitor!H:H,"Staub",Outbound_Monitor!S:S,CM$2)</f>
        <v>0</v>
      </c>
      <c r="CN134" s="36">
        <f>SUMIFS(Outbound_Monitor!G:G,Outbound_Monitor!H:H,"Staub",Outbound_Monitor!S:S,CN$2)</f>
        <v>0</v>
      </c>
      <c r="CO134" s="36">
        <f>SUMIFS(Outbound_Monitor!G:G,Outbound_Monitor!H:H,"Staub",Outbound_Monitor!S:S,CO$2)</f>
        <v>0</v>
      </c>
      <c r="CP134" s="36">
        <f>SUMIFS(Outbound_Monitor!G:G,Outbound_Monitor!H:H,"Staub",Outbound_Monitor!S:S,CP$2)</f>
        <v>0</v>
      </c>
      <c r="CQ134" s="31"/>
      <c r="CR134" s="31"/>
      <c r="CS134" s="38">
        <f>SUMIFS(Outbound_Monitor!G:G,Outbound_Monitor!H:H,"Staub",Outbound_Monitor!S:S,CS$2)</f>
        <v>0</v>
      </c>
      <c r="CT134" s="36">
        <f>SUMIFS(Outbound_Monitor!G:G,Outbound_Monitor!H:H,"Staub",Outbound_Monitor!S:S,CT$2)</f>
        <v>0</v>
      </c>
      <c r="CU134" s="36">
        <f>SUMIFS(Outbound_Monitor!G:G,Outbound_Monitor!H:H,"Staub",Outbound_Monitor!S:S,CU$2)</f>
        <v>0</v>
      </c>
      <c r="CV134" s="36">
        <f>SUMIFS(Outbound_Monitor!G:G,Outbound_Monitor!H:H,"Staub",Outbound_Monitor!S:S,CV$2)</f>
        <v>0</v>
      </c>
      <c r="CW134" s="36">
        <f>SUMIFS(Outbound_Monitor!G:G,Outbound_Monitor!H:H,"Staub",Outbound_Monitor!S:S,CW$2)</f>
        <v>0</v>
      </c>
      <c r="CX134" s="31"/>
      <c r="CY134" s="31"/>
      <c r="CZ134" s="38">
        <f>SUMIFS(Outbound_Monitor!G:G,Outbound_Monitor!H:H,"Staub",Outbound_Monitor!S:S,CZ$2)</f>
        <v>0</v>
      </c>
      <c r="DA134" s="36">
        <f>SUMIFS(Outbound_Monitor!G:G,Outbound_Monitor!H:H,"Staub",Outbound_Monitor!S:S,DA$2)</f>
        <v>0</v>
      </c>
      <c r="DB134" s="36">
        <v>102</v>
      </c>
      <c r="DC134" s="36">
        <f>SUMIFS(Outbound_Monitor!G:G,Outbound_Monitor!H:H,"Staub",Outbound_Monitor!S:S,DC$2)</f>
        <v>0</v>
      </c>
      <c r="DD134" s="36">
        <f>SUMIFS(Outbound_Monitor!G:G,Outbound_Monitor!H:H,"Staub",Outbound_Monitor!S:S,DD$2)</f>
        <v>0</v>
      </c>
      <c r="DE134" s="31"/>
      <c r="DF134" s="31"/>
      <c r="DG134" s="38">
        <f>SUMIFS(Outbound_Monitor!G:G,Outbound_Monitor!H:H,"Staub",Outbound_Monitor!S:S,DG$2)</f>
        <v>0</v>
      </c>
      <c r="DH134" s="36">
        <f>SUMIFS(Outbound_Monitor!G:G,Outbound_Monitor!H:H,"Staub",Outbound_Monitor!S:S,DH$2)</f>
        <v>0</v>
      </c>
      <c r="DI134" s="36">
        <f>SUMIFS(Outbound_Monitor!G:G,Outbound_Monitor!H:H,"Staub",Outbound_Monitor!S:S,DI$2)</f>
        <v>0</v>
      </c>
      <c r="DJ134" s="36">
        <f>SUMIFS(Outbound_Monitor!G:G,Outbound_Monitor!H:H,"Staub",Outbound_Monitor!S:S,DJ$2)</f>
        <v>0</v>
      </c>
      <c r="DK134" s="36">
        <f>SUMIFS(Outbound_Monitor!G:G,Outbound_Monitor!H:H,"Staub",Outbound_Monitor!S:S,DK$2)</f>
        <v>0</v>
      </c>
      <c r="DL134" s="31"/>
      <c r="DM134" s="31"/>
      <c r="DN134" s="38">
        <f>SUMIFS(Outbound_Monitor!G:G,Outbound_Monitor!H:H,"Staub",Outbound_Monitor!S:S,DN$2)</f>
        <v>0</v>
      </c>
      <c r="DO134" s="36">
        <f>SUMIFS(Outbound_Monitor!G:G,Outbound_Monitor!H:H,"Staub",Outbound_Monitor!S:S,DO$2)</f>
        <v>0</v>
      </c>
      <c r="DP134" s="36">
        <f>SUMIFS(Outbound_Monitor!G:G,Outbound_Monitor!H:H,"Staub",Outbound_Monitor!S:S,DP$2)</f>
        <v>0</v>
      </c>
      <c r="DQ134" s="36">
        <f>SUMIFS(Outbound_Monitor!G:G,Outbound_Monitor!H:H,"Staub",Outbound_Monitor!S:S,DQ$2)</f>
        <v>0</v>
      </c>
      <c r="DR134" s="36">
        <f>SUMIFS(Outbound_Monitor!G:G,Outbound_Monitor!H:H,"Staub",Outbound_Monitor!S:S,DR$2)</f>
        <v>0</v>
      </c>
      <c r="DS134" s="31"/>
      <c r="DT134" s="31"/>
      <c r="DU134" s="38">
        <f>SUMIFS(Outbound_Monitor!G:G,Outbound_Monitor!H:H,"Staub",Outbound_Monitor!S:S,DU$2)</f>
        <v>0</v>
      </c>
      <c r="DV134" s="36">
        <f>SUMIFS(Outbound_Monitor!G:G,Outbound_Monitor!H:H,"Staub",Outbound_Monitor!S:S,DV$2)</f>
        <v>0</v>
      </c>
      <c r="DW134" s="36">
        <f>SUMIFS(Outbound_Monitor!G:G,Outbound_Monitor!H:H,"Staub",Outbound_Monitor!S:S,DW$2)</f>
        <v>0</v>
      </c>
      <c r="DX134" s="36">
        <f>SUMIFS(Outbound_Monitor!G:G,Outbound_Monitor!H:H,"Staub",Outbound_Monitor!S:S,DX$2)</f>
        <v>0</v>
      </c>
      <c r="DY134" s="36">
        <f>SUMIFS(Outbound_Monitor!G:G,Outbound_Monitor!H:H,"Staub",Outbound_Monitor!S:S,DY$2)</f>
        <v>0</v>
      </c>
      <c r="DZ134" s="31"/>
      <c r="EA134" s="31"/>
      <c r="EB134" s="38">
        <f>SUMIFS(Outbound_Monitor!G:G,Outbound_Monitor!H:H,"Staub",Outbound_Monitor!S:S,EB$2)</f>
        <v>0</v>
      </c>
      <c r="EC134" s="36">
        <f>SUMIFS(Outbound_Monitor!G:G,Outbound_Monitor!H:H,"Staub",Outbound_Monitor!S:S,EC$2)</f>
        <v>0</v>
      </c>
      <c r="ED134" s="36">
        <f>SUMIFS(Outbound_Monitor!G:G,Outbound_Monitor!H:H,"Staub",Outbound_Monitor!S:S,ED$2)</f>
        <v>0</v>
      </c>
      <c r="EE134" s="36">
        <f>SUMIFS(Outbound_Monitor!G:G,Outbound_Monitor!H:H,"Staub",Outbound_Monitor!S:S,EE$2)</f>
        <v>0</v>
      </c>
      <c r="EF134" s="36">
        <f>SUMIFS(Outbound_Monitor!G:G,Outbound_Monitor!H:H,"Staub",Outbound_Monitor!S:S,EF$2)</f>
        <v>0</v>
      </c>
      <c r="EG134" s="31"/>
      <c r="EH134" s="31"/>
      <c r="EI134" s="38">
        <f>SUMIFS(Outbound_Monitor!G:G,Outbound_Monitor!H:H,"Staub",Outbound_Monitor!S:S,EI$2)</f>
        <v>0</v>
      </c>
      <c r="EJ134" s="36">
        <f>SUMIFS(Outbound_Monitor!G:G,Outbound_Monitor!H:H,"Staub",Outbound_Monitor!S:S,EJ$2)</f>
        <v>0</v>
      </c>
      <c r="EK134" s="36">
        <f>SUMIFS(Outbound_Monitor!G:G,Outbound_Monitor!H:H,"Staub",Outbound_Monitor!S:S,EK$2)</f>
        <v>0</v>
      </c>
      <c r="EL134" s="36">
        <f>SUMIFS(Outbound_Monitor!G:G,Outbound_Monitor!H:H,"Staub",Outbound_Monitor!S:S,EL$2)</f>
        <v>0</v>
      </c>
      <c r="EM134" s="36">
        <f>SUMIFS(Outbound_Monitor!G:G,Outbound_Monitor!H:H,"Staub",Outbound_Monitor!S:S,EM$2)</f>
        <v>0</v>
      </c>
      <c r="EN134" s="31"/>
      <c r="EO134" s="31"/>
      <c r="EP134" s="38">
        <f>SUMIFS(Outbound_Monitor!G:G,Outbound_Monitor!H:H,"Staub",Outbound_Monitor!S:S,EP$2)</f>
        <v>0</v>
      </c>
      <c r="EQ134" s="36">
        <f>SUMIFS(Outbound_Monitor!G:G,Outbound_Monitor!H:H,"Staub",Outbound_Monitor!S:S,EQ$2)</f>
        <v>0</v>
      </c>
      <c r="ER134" s="36">
        <f>SUMIFS(Outbound_Monitor!G:G,Outbound_Monitor!H:H,"Staub",Outbound_Monitor!S:S,ER$2)</f>
        <v>0</v>
      </c>
      <c r="ES134" s="36">
        <f>SUMIFS(Outbound_Monitor!G:G,Outbound_Monitor!H:H,"Staub",Outbound_Monitor!S:S,ES$2)</f>
        <v>0</v>
      </c>
      <c r="ET134" s="36">
        <f>SUMIFS(Outbound_Monitor!G:G,Outbound_Monitor!H:H,"Staub",Outbound_Monitor!S:S,ET$2)</f>
        <v>0</v>
      </c>
      <c r="EU134" s="31"/>
      <c r="EV134" s="31"/>
      <c r="EW134" s="38">
        <f>SUMIFS(Outbound_Monitor!G:G,Outbound_Monitor!H:H,"Staub",Outbound_Monitor!S:S,EW$2)</f>
        <v>0</v>
      </c>
      <c r="EX134" s="36">
        <f>SUMIFS(Outbound_Monitor!G:G,Outbound_Monitor!H:H,"Staub",Outbound_Monitor!S:S,EX$2)</f>
        <v>0</v>
      </c>
      <c r="EY134" s="36">
        <f>SUMIFS(Outbound_Monitor!G:G,Outbound_Monitor!H:H,"Staub",Outbound_Monitor!S:S,EY$2)</f>
        <v>0</v>
      </c>
      <c r="EZ134" s="36">
        <f>SUMIFS(Outbound_Monitor!G:G,Outbound_Monitor!H:H,"Staub",Outbound_Monitor!S:S,EZ$2)</f>
        <v>0</v>
      </c>
      <c r="FA134" s="36">
        <f>SUMIFS(Outbound_Monitor!G:G,Outbound_Monitor!H:H,"Staub",Outbound_Monitor!S:S,FA$2)</f>
        <v>0</v>
      </c>
      <c r="FB134" s="31"/>
      <c r="FC134" s="31"/>
      <c r="FD134" s="38">
        <f>SUMIFS(Outbound_Monitor!G:G,Outbound_Monitor!H:H,"Staub",Outbound_Monitor!S:S,FD$2)</f>
        <v>0</v>
      </c>
      <c r="FE134" s="36">
        <f>SUMIFS(Outbound_Monitor!G:G,Outbound_Monitor!H:H,"Staub",Outbound_Monitor!S:S,FE$2)</f>
        <v>0</v>
      </c>
      <c r="FF134" s="36">
        <f>SUMIFS(Outbound_Monitor!G:G,Outbound_Monitor!H:H,"Staub",Outbound_Monitor!S:S,FF$2)</f>
        <v>0</v>
      </c>
      <c r="FG134" s="36">
        <f>SUMIFS(Outbound_Monitor!G:G,Outbound_Monitor!H:H,"Staub",Outbound_Monitor!S:S,FG$2)</f>
        <v>0</v>
      </c>
      <c r="FH134" s="36">
        <f>SUMIFS(Outbound_Monitor!G:G,Outbound_Monitor!H:H,"Staub",Outbound_Monitor!S:S,FH$2)</f>
        <v>0</v>
      </c>
      <c r="FI134" s="31"/>
      <c r="FJ134" s="31"/>
      <c r="FK134" s="38">
        <f>SUMIFS(Outbound_Monitor!G:G,Outbound_Monitor!H:H,"Staub",Outbound_Monitor!S:S,FK$2)</f>
        <v>0</v>
      </c>
      <c r="FL134" s="36">
        <f>SUMIFS(Outbound_Monitor!G:G,Outbound_Monitor!H:H,"Staub",Outbound_Monitor!S:S,FL$2)</f>
        <v>0</v>
      </c>
      <c r="FM134" s="36">
        <f>SUMIFS(Outbound_Monitor!G:G,Outbound_Monitor!H:H,"Staub",Outbound_Monitor!S:S,FM$2)</f>
        <v>0</v>
      </c>
      <c r="FN134" s="36">
        <f>SUMIFS(Outbound_Monitor!G:G,Outbound_Monitor!H:H,"Staub",Outbound_Monitor!S:S,FN$2)</f>
        <v>0</v>
      </c>
      <c r="FO134" s="36">
        <f>SUMIFS(Outbound_Monitor!G:G,Outbound_Monitor!H:H,"Staub",Outbound_Monitor!S:S,FO$2)</f>
        <v>0</v>
      </c>
      <c r="FP134" s="31"/>
      <c r="FQ134" s="31"/>
      <c r="FR134" s="38">
        <f>SUMIFS(Outbound_Monitor!G:G,Outbound_Monitor!H:H,"Staub",Outbound_Monitor!S:S,FR$2)</f>
        <v>0</v>
      </c>
      <c r="FS134" s="36">
        <f>SUMIFS(Outbound_Monitor!G:G,Outbound_Monitor!H:H,"Staub",Outbound_Monitor!S:S,FS$2)</f>
        <v>0</v>
      </c>
      <c r="FT134" s="36">
        <f>SUMIFS(Outbound_Monitor!G:G,Outbound_Monitor!H:H,"Staub",Outbound_Monitor!S:S,FT$2)</f>
        <v>0</v>
      </c>
      <c r="FU134" s="36">
        <f>SUMIFS(Outbound_Monitor!G:G,Outbound_Monitor!H:H,"Staub",Outbound_Monitor!S:S,FU$2)</f>
        <v>0</v>
      </c>
      <c r="FV134" s="36">
        <f>SUMIFS(Outbound_Monitor!G:G,Outbound_Monitor!H:H,"Staub",Outbound_Monitor!S:S,FV$2)</f>
        <v>0</v>
      </c>
      <c r="FW134" s="31"/>
      <c r="FX134" s="31"/>
      <c r="FY134" s="38">
        <f>SUMIFS(Outbound_Monitor!G:G,Outbound_Monitor!H:H,"Staub",Outbound_Monitor!S:S,FY$2)</f>
        <v>0</v>
      </c>
      <c r="FZ134" s="36">
        <f>SUMIFS(Outbound_Monitor!G:G,Outbound_Monitor!H:H,"Staub",Outbound_Monitor!S:S,FZ$2)</f>
        <v>0</v>
      </c>
      <c r="GA134" s="36">
        <f>SUMIFS(Outbound_Monitor!G:G,Outbound_Monitor!H:H,"Staub",Outbound_Monitor!S:S,GA$2)</f>
        <v>0</v>
      </c>
      <c r="GB134" s="36">
        <f>SUMIFS(Outbound_Monitor!G:G,Outbound_Monitor!H:H,"Staub",Outbound_Monitor!S:S,GB$2)</f>
        <v>0</v>
      </c>
      <c r="GC134" s="36">
        <f>SUMIFS(Outbound_Monitor!G:G,Outbound_Monitor!H:H,"Staub",Outbound_Monitor!S:S,GC$2)</f>
        <v>0</v>
      </c>
      <c r="GD134" s="31"/>
      <c r="GE134" s="31"/>
      <c r="GF134" s="38">
        <v>0</v>
      </c>
      <c r="GG134" s="36">
        <f>SUMIFS(Outbound_Monitor!G:G,Outbound_Monitor!H:H,"Staub",Outbound_Monitor!S:S,GG$2)</f>
        <v>0</v>
      </c>
      <c r="GH134" s="36">
        <f>SUMIFS(Outbound_Monitor!G:G,Outbound_Monitor!H:H,"Staub",Outbound_Monitor!S:S,GH$2)</f>
        <v>0</v>
      </c>
      <c r="GI134" s="36">
        <f>SUMIFS(Outbound_Monitor!G:G,Outbound_Monitor!H:H,"Staub",Outbound_Monitor!S:S,GI$2)</f>
        <v>0</v>
      </c>
      <c r="GJ134" s="36">
        <f>SUMIFS(Outbound_Monitor!G:G,Outbound_Monitor!H:H,"Staub",Outbound_Monitor!S:S,GJ$2)</f>
        <v>0</v>
      </c>
      <c r="GK134" s="31"/>
      <c r="GL134" s="31"/>
      <c r="GM134" s="38">
        <f>SUMIFS(Outbound_Monitor!G:G,Outbound_Monitor!H:H,"Staub",Outbound_Monitor!S:S,GM$2)</f>
        <v>0</v>
      </c>
      <c r="GN134" s="36">
        <f>SUMIFS(Outbound_Monitor!G:G,Outbound_Monitor!H:H,"Staub",Outbound_Monitor!S:S,GN$2)</f>
        <v>0</v>
      </c>
      <c r="GO134" s="36">
        <v>0</v>
      </c>
      <c r="GP134" s="36">
        <f>SUMIFS(Outbound_Monitor!G:G,Outbound_Monitor!H:H,"Staub",Outbound_Monitor!S:S,GP$2)</f>
        <v>0</v>
      </c>
      <c r="GQ134" s="36">
        <v>102</v>
      </c>
      <c r="GR134" s="31"/>
      <c r="GS134" s="31"/>
      <c r="GT134" s="38">
        <v>0</v>
      </c>
      <c r="GU134" s="36">
        <v>0</v>
      </c>
      <c r="GV134" s="36">
        <v>0</v>
      </c>
      <c r="GW134" s="36">
        <v>0</v>
      </c>
      <c r="GX134" s="36">
        <f>SUMIFS(Outbound_Monitor!G:G,Outbound_Monitor!H:H,"Staub",Outbound_Monitor!S:S,GX$2)</f>
        <v>0</v>
      </c>
      <c r="GY134" s="31"/>
      <c r="GZ134" s="31"/>
      <c r="HA134" s="38">
        <f>SUMIFS(Outbound_Monitor!G:G,Outbound_Monitor!H:H,"Staub",Outbound_Monitor!S:S,HA$2)</f>
        <v>0</v>
      </c>
      <c r="HB134" s="36">
        <f>SUMIFS(Outbound_Monitor!G:G,Outbound_Monitor!H:H,"Staub",Outbound_Monitor!S:S,HB$2)</f>
        <v>0</v>
      </c>
      <c r="HC134" s="36">
        <f>SUMIFS(Outbound_Monitor!G:G,Outbound_Monitor!H:H,"Staub",Outbound_Monitor!S:S,HC$2)</f>
        <v>0</v>
      </c>
      <c r="HD134" s="36">
        <f>SUMIFS(Outbound_Monitor!G:G,Outbound_Monitor!H:H,"Staub",Outbound_Monitor!S:S,HD$2)</f>
        <v>0</v>
      </c>
      <c r="HE134" s="36">
        <f>SUMIFS(Outbound_Monitor!G:G,Outbound_Monitor!H:H,"Staub",Outbound_Monitor!S:S,HE$2)</f>
        <v>0</v>
      </c>
      <c r="HF134" s="31"/>
      <c r="HG134" s="31"/>
      <c r="HH134" s="38">
        <f>SUMIFS(Outbound_Monitor!G:G,Outbound_Monitor!H:H,"Staub",Outbound_Monitor!S:S,HH$2)</f>
        <v>0</v>
      </c>
      <c r="HI134" s="36">
        <f>SUMIFS(Outbound_Monitor!G:G,Outbound_Monitor!H:H,"Staub",Outbound_Monitor!S:S,HI$2)</f>
        <v>0</v>
      </c>
      <c r="HJ134" s="36">
        <f>SUMIFS(Outbound_Monitor!G:G,Outbound_Monitor!H:H,"Staub",Outbound_Monitor!S:S,HJ$2)</f>
        <v>0</v>
      </c>
      <c r="HK134" s="36">
        <f>SUMIFS(Outbound_Monitor!G:G,Outbound_Monitor!H:H,"Staub",Outbound_Monitor!S:S,HK$2)</f>
        <v>0</v>
      </c>
      <c r="HL134" s="36">
        <f>SUMIFS(Outbound_Monitor!G:G,Outbound_Monitor!H:H,"Staub",Outbound_Monitor!S:S,HL$2)</f>
        <v>0</v>
      </c>
      <c r="HM134" s="31"/>
      <c r="HN134" s="31"/>
      <c r="HO134" s="38">
        <f>SUMIFS(Outbound_Monitor!G:G,Outbound_Monitor!H:H,"Staub",Outbound_Monitor!S:S,HO$2)</f>
        <v>0</v>
      </c>
      <c r="HP134" s="36">
        <f>SUMIFS(Outbound_Monitor!G:G,Outbound_Monitor!H:H,"Staub",Outbound_Monitor!S:S,HP$2)</f>
        <v>0</v>
      </c>
      <c r="HQ134" s="36">
        <f>SUMIFS(Outbound_Monitor!G:G,Outbound_Monitor!H:H,"Staub",Outbound_Monitor!S:S,HQ$2)</f>
        <v>0</v>
      </c>
      <c r="HR134" s="36">
        <f>SUMIFS(Outbound_Monitor!G:G,Outbound_Monitor!H:H,"Staub",Outbound_Monitor!S:S,HR$2)</f>
        <v>0</v>
      </c>
      <c r="HS134" s="36">
        <f>SUMIFS(Outbound_Monitor!G:G,Outbound_Monitor!H:H,"Staub",Outbound_Monitor!S:S,HS$2)</f>
        <v>0</v>
      </c>
      <c r="HT134" s="31"/>
      <c r="HU134" s="31"/>
      <c r="HV134" s="38">
        <f>SUMIFS(Outbound_Monitor!G:G,Outbound_Monitor!H:H,"Staub",Outbound_Monitor!S:S,HV$2)</f>
        <v>0</v>
      </c>
      <c r="HW134" s="36">
        <f>SUMIFS(Outbound_Monitor!G:G,Outbound_Monitor!H:H,"Staub",Outbound_Monitor!S:S,HW$2)</f>
        <v>0</v>
      </c>
      <c r="HX134" s="36">
        <f>SUMIFS(Outbound_Monitor!G:G,Outbound_Monitor!H:H,"Staub",Outbound_Monitor!S:S,HX$2)</f>
        <v>0</v>
      </c>
      <c r="HY134" s="36">
        <f>SUMIFS(Outbound_Monitor!G:G,Outbound_Monitor!H:H,"Staub",Outbound_Monitor!S:S,HY$2)</f>
        <v>0</v>
      </c>
      <c r="HZ134" s="36">
        <f>SUMIFS(Outbound_Monitor!G:G,Outbound_Monitor!H:H,"Staub",Outbound_Monitor!S:S,HZ$2)</f>
        <v>0</v>
      </c>
      <c r="IA134" s="31"/>
      <c r="IB134" s="31"/>
      <c r="IC134" s="38">
        <f>SUMIFS(Outbound_Monitor!G:G,Outbound_Monitor!H:H,"Staub",Outbound_Monitor!S:S,IC$2)</f>
        <v>0</v>
      </c>
      <c r="ID134" s="36">
        <f>SUMIFS(Outbound_Monitor!G:G,Outbound_Monitor!H:H,"Staub",Outbound_Monitor!S:S,ID$2)</f>
        <v>0</v>
      </c>
      <c r="IE134" s="36">
        <f>SUMIFS(Outbound_Monitor!G:G,Outbound_Monitor!H:H,"Staub",Outbound_Monitor!S:S,IE$2)</f>
        <v>0</v>
      </c>
      <c r="IF134" s="36">
        <f>SUMIFS(Outbound_Monitor!G:G,Outbound_Monitor!H:H,"Staub",Outbound_Monitor!S:S,IF$2)</f>
        <v>0</v>
      </c>
      <c r="IG134" s="36">
        <f>SUMIFS(Outbound_Monitor!G:G,Outbound_Monitor!H:H,"Staub",Outbound_Monitor!S:S,IG$2)</f>
        <v>0</v>
      </c>
      <c r="IH134" s="31"/>
      <c r="II134" s="31"/>
      <c r="IJ134" s="38">
        <f>SUMIFS(Outbound_Monitor!G:G,Outbound_Monitor!H:H,"Staub",Outbound_Monitor!S:S,IJ$2)</f>
        <v>0</v>
      </c>
      <c r="IK134" s="36">
        <f>SUMIFS(Outbound_Monitor!G:G,Outbound_Monitor!H:H,"Staub",Outbound_Monitor!S:S,IK$2)</f>
        <v>0</v>
      </c>
      <c r="IL134" s="36">
        <f>SUMIFS(Outbound_Monitor!G:G,Outbound_Monitor!H:H,"Staub",Outbound_Monitor!S:S,IL$2)</f>
        <v>0</v>
      </c>
      <c r="IM134" s="36">
        <f>SUMIFS(Outbound_Monitor!G:G,Outbound_Monitor!H:H,"Staub",Outbound_Monitor!S:S,IM$2)</f>
        <v>0</v>
      </c>
      <c r="IN134" s="36">
        <f>SUMIFS(Outbound_Monitor!G:G,Outbound_Monitor!H:H,"Staub",Outbound_Monitor!S:S,IN$2)</f>
        <v>0</v>
      </c>
      <c r="IO134" s="31"/>
      <c r="IP134" s="31"/>
      <c r="IQ134" s="38">
        <f>SUMIFS(Outbound_Monitor!G:G,Outbound_Monitor!H:H,"Staub",Outbound_Monitor!S:S,IQ$2)</f>
        <v>0</v>
      </c>
      <c r="IR134" s="36">
        <f>SUMIFS(Outbound_Monitor!G:G,Outbound_Monitor!H:H,"Staub",Outbound_Monitor!S:S,IR$2)</f>
        <v>0</v>
      </c>
      <c r="IS134" s="36">
        <f>SUMIFS(Outbound_Monitor!G:G,Outbound_Monitor!H:H,"Staub",Outbound_Monitor!S:S,IS$2)</f>
        <v>0</v>
      </c>
      <c r="IT134" s="36">
        <f>SUMIFS(Outbound_Monitor!G:G,Outbound_Monitor!H:H,"Staub",Outbound_Monitor!S:S,IT$2)</f>
        <v>0</v>
      </c>
      <c r="IU134" s="36">
        <f>SUMIFS(Outbound_Monitor!G:G,Outbound_Monitor!H:H,"Staub",Outbound_Monitor!S:S,IU$2)</f>
        <v>0</v>
      </c>
      <c r="IV134" s="31"/>
      <c r="IW134" s="31"/>
      <c r="IX134" s="38">
        <f>SUMIFS(Outbound_Monitor!G:G,Outbound_Monitor!H:H,"Staub",Outbound_Monitor!S:S,IX$2)</f>
        <v>0</v>
      </c>
      <c r="IY134" s="36">
        <f>SUMIFS(Outbound_Monitor!G:G,Outbound_Monitor!H:H,"Staub",Outbound_Monitor!S:S,IY$2)</f>
        <v>0</v>
      </c>
      <c r="IZ134" s="36">
        <f>SUMIFS(Outbound_Monitor!G:G,Outbound_Monitor!H:H,"Staub",Outbound_Monitor!S:S,IZ$2)</f>
        <v>0</v>
      </c>
      <c r="JA134" s="36">
        <f>SUMIFS(Outbound_Monitor!G:G,Outbound_Monitor!H:H,"Staub",Outbound_Monitor!S:S,JA$2)</f>
        <v>0</v>
      </c>
      <c r="JB134" s="36">
        <f>SUMIFS(Outbound_Monitor!G:G,Outbound_Monitor!H:H,"Staub",Outbound_Monitor!S:S,JB$2)</f>
        <v>0</v>
      </c>
      <c r="JC134" s="31"/>
      <c r="JD134" s="31"/>
      <c r="JE134" s="38">
        <f>SUMIFS(Outbound_Monitor!G:G,Outbound_Monitor!H:H,"Staub",Outbound_Monitor!S:S,JE$2)</f>
        <v>0</v>
      </c>
      <c r="JF134" s="36">
        <f>SUMIFS(Outbound_Monitor!G:G,Outbound_Monitor!H:H,"Staub",Outbound_Monitor!S:S,JF$2)</f>
        <v>0</v>
      </c>
      <c r="JG134" s="36">
        <f>SUMIFS(Outbound_Monitor!G:G,Outbound_Monitor!H:H,"Staub",Outbound_Monitor!S:S,JG$2)</f>
        <v>0</v>
      </c>
      <c r="JH134" s="36">
        <f>SUMIFS(Outbound_Monitor!G:G,Outbound_Monitor!H:H,"Staub",Outbound_Monitor!S:S,JH$2)</f>
        <v>0</v>
      </c>
      <c r="JI134" s="36">
        <f>SUMIFS(Outbound_Monitor!G:G,Outbound_Monitor!H:H,"Staub",Outbound_Monitor!S:S,JI$2)</f>
        <v>0</v>
      </c>
      <c r="JJ134" s="31"/>
      <c r="JK134" s="31"/>
      <c r="JL134" s="38">
        <f>SUMIFS(Outbound_Monitor!G:G,Outbound_Monitor!H:H,"Staub",Outbound_Monitor!S:S,JL$2)</f>
        <v>0</v>
      </c>
      <c r="JM134" s="36">
        <f>SUMIFS(Outbound_Monitor!G:G,Outbound_Monitor!H:H,"Staub",Outbound_Monitor!S:S,JM$2)</f>
        <v>0</v>
      </c>
      <c r="JN134" s="36">
        <f>SUMIFS(Outbound_Monitor!G:G,Outbound_Monitor!H:H,"Staub",Outbound_Monitor!S:S,JN$2)</f>
        <v>0</v>
      </c>
      <c r="JO134" s="36">
        <f>SUMIFS(Outbound_Monitor!G:G,Outbound_Monitor!H:H,"Staub",Outbound_Monitor!S:S,JO$2)</f>
        <v>0</v>
      </c>
      <c r="JP134" s="36">
        <f>SUMIFS(Outbound_Monitor!G:G,Outbound_Monitor!H:H,"Staub",Outbound_Monitor!S:S,JP$2)</f>
        <v>0</v>
      </c>
      <c r="JQ134" s="31"/>
      <c r="JR134" s="31"/>
      <c r="JS134" s="38">
        <f>SUMIFS(Outbound_Monitor!G:G,Outbound_Monitor!H:H,"Staub",Outbound_Monitor!S:S,JS$2)</f>
        <v>0</v>
      </c>
      <c r="JT134" s="36">
        <f>SUMIFS(Outbound_Monitor!G:G,Outbound_Monitor!H:H,"Staub",Outbound_Monitor!S:S,JT$2)</f>
        <v>0</v>
      </c>
      <c r="JU134" s="36">
        <f>SUMIFS(Outbound_Monitor!G:G,Outbound_Monitor!H:H,"Staub",Outbound_Monitor!S:S,JU$2)</f>
        <v>0</v>
      </c>
      <c r="JV134" s="36">
        <f>SUMIFS(Outbound_Monitor!G:G,Outbound_Monitor!H:H,"Staub",Outbound_Monitor!S:S,JV$2)</f>
        <v>0</v>
      </c>
      <c r="JW134" s="36">
        <f>SUMIFS(Outbound_Monitor!G:G,Outbound_Monitor!H:H,"Staub",Outbound_Monitor!S:S,JW$2)</f>
        <v>0</v>
      </c>
      <c r="JX134" s="31"/>
      <c r="JY134" s="31"/>
      <c r="JZ134" s="38">
        <f>SUMIFS(Outbound_Monitor!G:G,Outbound_Monitor!H:H,"Staub",Outbound_Monitor!S:S,JZ$2)</f>
        <v>0</v>
      </c>
      <c r="KA134" s="36">
        <f>SUMIFS(Outbound_Monitor!G:G,Outbound_Monitor!H:H,"Staub",Outbound_Monitor!S:S,KA$2)</f>
        <v>0</v>
      </c>
      <c r="KB134" s="36">
        <f>SUMIFS(Outbound_Monitor!G:G,Outbound_Monitor!H:H,"Staub",Outbound_Monitor!S:S,KB$2)</f>
        <v>0</v>
      </c>
      <c r="KC134" s="36">
        <f>SUMIFS(Outbound_Monitor!G:G,Outbound_Monitor!H:H,"Staub",Outbound_Monitor!S:S,KC$2)</f>
        <v>0</v>
      </c>
      <c r="KD134" s="36">
        <f>SUMIFS(Outbound_Monitor!G:G,Outbound_Monitor!H:H,"Staub",Outbound_Monitor!S:S,KD$2)</f>
        <v>0</v>
      </c>
      <c r="KE134" s="31"/>
      <c r="KF134" s="31"/>
      <c r="KG134" s="38">
        <f>SUMIFS(Outbound_Monitor!G:G,Outbound_Monitor!H:H,"Staub",Outbound_Monitor!S:S,KG$2)</f>
        <v>0</v>
      </c>
      <c r="KH134" s="36">
        <f>SUMIFS(Outbound_Monitor!G:G,Outbound_Monitor!H:H,"Staub",Outbound_Monitor!S:S,KH$2)</f>
        <v>0</v>
      </c>
      <c r="KI134" s="36">
        <f>SUMIFS(Outbound_Monitor!G:G,Outbound_Monitor!H:H,"Staub",Outbound_Monitor!S:S,KI$2)</f>
        <v>0</v>
      </c>
      <c r="KJ134" s="36">
        <f>SUMIFS(Outbound_Monitor!G:G,Outbound_Monitor!H:H,"Staub",Outbound_Monitor!S:S,KJ$2)</f>
        <v>0</v>
      </c>
      <c r="KK134" s="36">
        <f>SUMIFS(Outbound_Monitor!G:G,Outbound_Monitor!H:H,"Staub",Outbound_Monitor!S:S,KK$2)</f>
        <v>0</v>
      </c>
      <c r="KL134" s="31"/>
      <c r="KM134" s="31"/>
      <c r="KN134" s="38">
        <f>SUMIFS(Outbound_Monitor!G:G,Outbound_Monitor!H:H,"Staub",Outbound_Monitor!S:S,KN$2)</f>
        <v>0</v>
      </c>
      <c r="KO134" s="36">
        <f>SUMIFS(Outbound_Monitor!G:G,Outbound_Monitor!H:H,"Staub",Outbound_Monitor!S:S,KO$2)</f>
        <v>0</v>
      </c>
      <c r="KP134" s="36">
        <f>SUMIFS(Outbound_Monitor!G:G,Outbound_Monitor!H:H,"Staub",Outbound_Monitor!S:S,KP$2)</f>
        <v>0</v>
      </c>
      <c r="KQ134" s="36">
        <f>SUMIFS(Outbound_Monitor!G:G,Outbound_Monitor!H:H,"Staub",Outbound_Monitor!S:S,KQ$2)</f>
        <v>0</v>
      </c>
      <c r="KR134" s="36">
        <f>SUMIFS(Outbound_Monitor!G:G,Outbound_Monitor!H:H,"Staub",Outbound_Monitor!S:S,KR$2)</f>
        <v>0</v>
      </c>
      <c r="KS134" s="31"/>
      <c r="KT134" s="31"/>
      <c r="KU134" s="38">
        <f>SUMIFS(Outbound_Monitor!G:G,Outbound_Monitor!H:H,"Staub",Outbound_Monitor!S:S,KU$2)</f>
        <v>0</v>
      </c>
      <c r="KV134" s="36">
        <f>SUMIFS(Outbound_Monitor!G:G,Outbound_Monitor!H:H,"Staub",Outbound_Monitor!S:S,KV$2)</f>
        <v>0</v>
      </c>
      <c r="KW134" s="36">
        <f>SUMIFS(Outbound_Monitor!G:G,Outbound_Monitor!H:H,"Staub",Outbound_Monitor!S:S,KW$2)</f>
        <v>0</v>
      </c>
      <c r="KX134" s="36">
        <f>SUMIFS(Outbound_Monitor!G:G,Outbound_Monitor!H:H,"Staub",Outbound_Monitor!S:S,KX$2)</f>
        <v>0</v>
      </c>
      <c r="KY134" s="36">
        <f>SUMIFS(Outbound_Monitor!G:G,Outbound_Monitor!H:H,"Staub",Outbound_Monitor!S:S,KY$2)</f>
        <v>0</v>
      </c>
      <c r="KZ134" s="31"/>
      <c r="LA134" s="31"/>
      <c r="LB134" s="38">
        <f>SUMIFS(Outbound_Monitor!G:G,Outbound_Monitor!H:H,"Staub",Outbound_Monitor!S:S,LB$2)</f>
        <v>0</v>
      </c>
      <c r="LC134" s="36">
        <f>SUMIFS(Outbound_Monitor!G:G,Outbound_Monitor!H:H,"Staub",Outbound_Monitor!S:S,LC$2)</f>
        <v>0</v>
      </c>
      <c r="LD134" s="36">
        <f>SUMIFS(Outbound_Monitor!G:G,Outbound_Monitor!H:H,"Staub",Outbound_Monitor!S:S,LD$2)</f>
        <v>0</v>
      </c>
      <c r="LE134" s="36">
        <f>SUMIFS(Outbound_Monitor!G:G,Outbound_Monitor!H:H,"Staub",Outbound_Monitor!S:S,LE$2)</f>
        <v>0</v>
      </c>
      <c r="LF134" s="36">
        <f>SUMIFS(Outbound_Monitor!G:G,Outbound_Monitor!H:H,"Staub",Outbound_Monitor!S:S,LF$2)</f>
        <v>0</v>
      </c>
      <c r="LG134" s="31"/>
      <c r="LH134" s="31"/>
      <c r="LI134" s="38">
        <f>SUMIFS(Outbound_Monitor!G:G,Outbound_Monitor!H:H,"Staub",Outbound_Monitor!S:S,LI$2)</f>
        <v>0</v>
      </c>
      <c r="LJ134" s="36">
        <f>SUMIFS(Outbound_Monitor!G:G,Outbound_Monitor!H:H,"Staub",Outbound_Monitor!S:S,LJ$2)</f>
        <v>0</v>
      </c>
      <c r="LK134" s="36">
        <f>SUMIFS(Outbound_Monitor!G:G,Outbound_Monitor!H:H,"Staub",Outbound_Monitor!S:S,LK$2)</f>
        <v>0</v>
      </c>
      <c r="LL134" s="36">
        <f>SUMIFS(Outbound_Monitor!G:G,Outbound_Monitor!H:H,"Staub",Outbound_Monitor!S:S,LL$2)</f>
        <v>0</v>
      </c>
      <c r="LM134" s="36">
        <f>SUMIFS(Outbound_Monitor!G:G,Outbound_Monitor!H:H,"Staub",Outbound_Monitor!S:S,LM$2)</f>
        <v>0</v>
      </c>
      <c r="LN134" s="31"/>
      <c r="LO134" s="31"/>
      <c r="LP134" s="38">
        <f>SUMIFS(Outbound_Monitor!G:G,Outbound_Monitor!H:H,"Staub",Outbound_Monitor!S:S,LP$2)</f>
        <v>0</v>
      </c>
      <c r="LQ134" s="36">
        <f>SUMIFS(Outbound_Monitor!G:G,Outbound_Monitor!H:H,"Staub",Outbound_Monitor!S:S,LQ$2)</f>
        <v>0</v>
      </c>
      <c r="LR134" s="36">
        <f>SUMIFS(Outbound_Monitor!G:G,Outbound_Monitor!H:H,"Staub",Outbound_Monitor!S:S,LR$2)</f>
        <v>0</v>
      </c>
      <c r="LS134" s="36">
        <f>SUMIFS(Outbound_Monitor!G:G,Outbound_Monitor!H:H,"Staub",Outbound_Monitor!S:S,LS$2)</f>
        <v>0</v>
      </c>
      <c r="LT134" s="36">
        <f>SUMIFS(Outbound_Monitor!G:G,Outbound_Monitor!H:H,"Staub",Outbound_Monitor!S:S,LT$2)</f>
        <v>0</v>
      </c>
      <c r="LU134" s="31"/>
      <c r="LV134" s="31"/>
      <c r="LW134" s="38">
        <f>SUMIFS(Outbound_Monitor!G:G,Outbound_Monitor!H:H,"Staub",Outbound_Monitor!S:S,LW$2)</f>
        <v>0</v>
      </c>
      <c r="LX134" s="36">
        <f>SUMIFS(Outbound_Monitor!G:G,Outbound_Monitor!H:H,"Staub",Outbound_Monitor!S:S,LX$2)</f>
        <v>0</v>
      </c>
      <c r="LY134" s="36">
        <f>SUMIFS(Outbound_Monitor!G:G,Outbound_Monitor!H:H,"Staub",Outbound_Monitor!S:S,LY$2)</f>
        <v>0</v>
      </c>
      <c r="LZ134" s="36">
        <f>SUMIFS(Outbound_Monitor!G:G,Outbound_Monitor!H:H,"Staub",Outbound_Monitor!S:S,LZ$2)</f>
        <v>0</v>
      </c>
      <c r="MA134" s="36">
        <f>SUMIFS(Outbound_Monitor!G:G,Outbound_Monitor!H:H,"Staub",Outbound_Monitor!S:S,MA$2)</f>
        <v>0</v>
      </c>
      <c r="MB134" s="31"/>
      <c r="MC134" s="31"/>
      <c r="MD134" s="38">
        <f>SUMIFS(Outbound_Monitor!G:G,Outbound_Monitor!H:H,"Staub",Outbound_Monitor!S:S,MD$2)</f>
        <v>0</v>
      </c>
      <c r="ME134" s="36">
        <f>SUMIFS(Outbound_Monitor!G:G,Outbound_Monitor!H:H,"Staub",Outbound_Monitor!S:S,ME$2)</f>
        <v>0</v>
      </c>
      <c r="MF134" s="36">
        <f>SUMIFS(Outbound_Monitor!G:G,Outbound_Monitor!H:H,"Staub",Outbound_Monitor!S:S,MF$2)</f>
        <v>0</v>
      </c>
      <c r="MG134" s="36">
        <f>SUMIFS(Outbound_Monitor!G:G,Outbound_Monitor!H:H,"Staub",Outbound_Monitor!S:S,MG$2)</f>
        <v>0</v>
      </c>
      <c r="MH134" s="36">
        <f>SUMIFS(Outbound_Monitor!G:G,Outbound_Monitor!H:H,"Staub",Outbound_Monitor!S:S,MH$2)</f>
        <v>0</v>
      </c>
      <c r="MI134" s="31"/>
      <c r="MJ134" s="31"/>
      <c r="MK134" s="38">
        <f>SUMIFS(Outbound_Monitor!G:G,Outbound_Monitor!H:H,"Staub",Outbound_Monitor!S:S,MK$2)</f>
        <v>0</v>
      </c>
      <c r="ML134" s="36">
        <f>SUMIFS(Outbound_Monitor!G:G,Outbound_Monitor!H:H,"Staub",Outbound_Monitor!S:S,ML$2)</f>
        <v>0</v>
      </c>
      <c r="MM134" s="36">
        <f>SUMIFS(Outbound_Monitor!G:G,Outbound_Monitor!H:H,"Staub",Outbound_Monitor!S:S,MM$2)</f>
        <v>0</v>
      </c>
      <c r="MN134" s="36">
        <f>SUMIFS(Outbound_Monitor!G:G,Outbound_Monitor!H:H,"Staub",Outbound_Monitor!S:S,MN$2)</f>
        <v>0</v>
      </c>
      <c r="MO134" s="36">
        <f>SUMIFS(Outbound_Monitor!G:G,Outbound_Monitor!H:H,"Staub",Outbound_Monitor!S:S,MO$2)</f>
        <v>0</v>
      </c>
      <c r="MP134" s="31"/>
      <c r="MQ134" s="31"/>
      <c r="MR134" s="38">
        <f>SUMIFS(Outbound_Monitor!G:G,Outbound_Monitor!H:H,"Staub",Outbound_Monitor!S:S,MR$2)</f>
        <v>0</v>
      </c>
      <c r="MS134" s="36">
        <f>SUMIFS(Outbound_Monitor!G:G,Outbound_Monitor!H:H,"Staub",Outbound_Monitor!S:S,MS$2)</f>
        <v>0</v>
      </c>
      <c r="MT134" s="36">
        <f>SUMIFS(Outbound_Monitor!G:G,Outbound_Monitor!H:H,"Staub",Outbound_Monitor!S:S,MT$2)</f>
        <v>0</v>
      </c>
      <c r="MU134" s="36">
        <f>SUMIFS(Outbound_Monitor!G:G,Outbound_Monitor!H:H,"Staub",Outbound_Monitor!S:S,MU$2)</f>
        <v>0</v>
      </c>
      <c r="MV134" s="36">
        <f>SUMIFS(Outbound_Monitor!G:G,Outbound_Monitor!H:H,"Staub",Outbound_Monitor!S:S,MV$2)</f>
        <v>0</v>
      </c>
      <c r="MW134" s="31"/>
      <c r="MX134" s="31"/>
      <c r="MY134" s="38">
        <f>SUMIFS(Outbound_Monitor!G:G,Outbound_Monitor!H:H,"Staub",Outbound_Monitor!S:S,MY$2)</f>
        <v>0</v>
      </c>
      <c r="MZ134" s="36">
        <f>SUMIFS(Outbound_Monitor!G:G,Outbound_Monitor!H:H,"Staub",Outbound_Monitor!S:S,MZ$2)</f>
        <v>0</v>
      </c>
      <c r="NA134" s="36">
        <f>SUMIFS(Outbound_Monitor!G:G,Outbound_Monitor!H:H,"Staub",Outbound_Monitor!S:S,NA$2)</f>
        <v>0</v>
      </c>
      <c r="NB134" s="36">
        <f>SUMIFS(Outbound_Monitor!G:G,Outbound_Monitor!H:H,"Staub",Outbound_Monitor!S:S,NB$2)</f>
        <v>0</v>
      </c>
      <c r="NC134" s="36">
        <f>SUMIFS(Outbound_Monitor!G:G,Outbound_Monitor!H:H,"Staub",Outbound_Monitor!S:S,NC$2)</f>
        <v>0</v>
      </c>
      <c r="ND134" s="31"/>
      <c r="NE134" s="31"/>
      <c r="NF134" s="16" t="s">
        <v>759</v>
      </c>
    </row>
    <row r="135" spans="1:370" s="109" customFormat="1" ht="15.75" x14ac:dyDescent="0.25">
      <c r="A135" s="22" t="s">
        <v>931</v>
      </c>
      <c r="B135" s="23" t="s">
        <v>932</v>
      </c>
      <c r="C135" s="24"/>
      <c r="D135" s="33" t="s">
        <v>929</v>
      </c>
      <c r="E135" s="56">
        <f t="shared" si="296"/>
        <v>0</v>
      </c>
      <c r="F135" s="26">
        <v>0</v>
      </c>
      <c r="G135" s="26">
        <v>0</v>
      </c>
      <c r="H135" s="26">
        <v>0</v>
      </c>
      <c r="I135" s="27">
        <v>0</v>
      </c>
      <c r="J135" s="31"/>
      <c r="K135" s="31"/>
      <c r="L135" s="31"/>
      <c r="M135" s="28">
        <v>0</v>
      </c>
      <c r="N135" s="26">
        <v>0</v>
      </c>
      <c r="O135" s="26">
        <v>0</v>
      </c>
      <c r="P135" s="26">
        <v>0</v>
      </c>
      <c r="Q135" s="26">
        <v>0</v>
      </c>
      <c r="R135" s="31"/>
      <c r="S135" s="31"/>
      <c r="T135" s="28">
        <v>0</v>
      </c>
      <c r="U135" s="26">
        <v>0</v>
      </c>
      <c r="V135" s="26">
        <v>0</v>
      </c>
      <c r="W135" s="26">
        <v>0</v>
      </c>
      <c r="X135" s="26">
        <v>0</v>
      </c>
      <c r="Y135" s="31"/>
      <c r="Z135" s="31"/>
      <c r="AA135" s="28">
        <v>0</v>
      </c>
      <c r="AB135" s="26">
        <v>0</v>
      </c>
      <c r="AC135" s="26">
        <v>0</v>
      </c>
      <c r="AD135" s="26">
        <v>0</v>
      </c>
      <c r="AE135" s="26">
        <v>0</v>
      </c>
      <c r="AF135" s="31"/>
      <c r="AG135" s="31"/>
      <c r="AH135" s="28">
        <v>0</v>
      </c>
      <c r="AI135" s="26">
        <v>0</v>
      </c>
      <c r="AJ135" s="26">
        <v>0</v>
      </c>
      <c r="AK135" s="26">
        <v>0</v>
      </c>
      <c r="AL135" s="26">
        <v>0</v>
      </c>
      <c r="AM135" s="31"/>
      <c r="AN135" s="31"/>
      <c r="AO135" s="28">
        <v>0</v>
      </c>
      <c r="AP135" s="26">
        <v>0</v>
      </c>
      <c r="AQ135" s="26">
        <v>0</v>
      </c>
      <c r="AR135" s="26">
        <v>0</v>
      </c>
      <c r="AS135" s="26">
        <v>0</v>
      </c>
      <c r="AT135" s="31"/>
      <c r="AU135" s="31"/>
      <c r="AV135" s="28">
        <v>0</v>
      </c>
      <c r="AW135" s="26">
        <v>0</v>
      </c>
      <c r="AX135" s="26">
        <v>0</v>
      </c>
      <c r="AY135" s="26">
        <v>0</v>
      </c>
      <c r="AZ135" s="26">
        <v>0</v>
      </c>
      <c r="BA135" s="31"/>
      <c r="BB135" s="31"/>
      <c r="BC135" s="28">
        <v>0</v>
      </c>
      <c r="BD135" s="26">
        <v>0</v>
      </c>
      <c r="BE135" s="26">
        <v>0</v>
      </c>
      <c r="BF135" s="26">
        <v>0</v>
      </c>
      <c r="BG135" s="26">
        <v>0</v>
      </c>
      <c r="BH135" s="31"/>
      <c r="BI135" s="31"/>
      <c r="BJ135" s="28">
        <v>0</v>
      </c>
      <c r="BK135" s="26">
        <v>0</v>
      </c>
      <c r="BL135" s="26">
        <v>0</v>
      </c>
      <c r="BM135" s="26">
        <v>0</v>
      </c>
      <c r="BN135" s="26">
        <v>0</v>
      </c>
      <c r="BO135" s="31"/>
      <c r="BP135" s="31"/>
      <c r="BQ135" s="28">
        <v>0</v>
      </c>
      <c r="BR135" s="26">
        <v>0</v>
      </c>
      <c r="BS135" s="26">
        <v>0</v>
      </c>
      <c r="BT135" s="26">
        <v>0</v>
      </c>
      <c r="BU135" s="26">
        <v>0</v>
      </c>
      <c r="BV135" s="31"/>
      <c r="BW135" s="31"/>
      <c r="BX135" s="28">
        <v>0</v>
      </c>
      <c r="BY135" s="26">
        <v>0</v>
      </c>
      <c r="BZ135" s="26">
        <v>0</v>
      </c>
      <c r="CA135" s="26">
        <v>0</v>
      </c>
      <c r="CB135" s="26">
        <v>0</v>
      </c>
      <c r="CC135" s="31"/>
      <c r="CD135" s="31"/>
      <c r="CE135" s="28">
        <v>0</v>
      </c>
      <c r="CF135" s="26">
        <v>0</v>
      </c>
      <c r="CG135" s="26">
        <v>0</v>
      </c>
      <c r="CH135" s="26">
        <v>0</v>
      </c>
      <c r="CI135" s="26">
        <v>0</v>
      </c>
      <c r="CJ135" s="31"/>
      <c r="CK135" s="31"/>
      <c r="CL135" s="28">
        <v>0</v>
      </c>
      <c r="CM135" s="26">
        <v>0</v>
      </c>
      <c r="CN135" s="26">
        <v>0</v>
      </c>
      <c r="CO135" s="26">
        <v>0</v>
      </c>
      <c r="CP135" s="26">
        <v>0</v>
      </c>
      <c r="CQ135" s="31"/>
      <c r="CR135" s="31"/>
      <c r="CS135" s="28">
        <v>0</v>
      </c>
      <c r="CT135" s="26">
        <v>0</v>
      </c>
      <c r="CU135" s="26">
        <v>0</v>
      </c>
      <c r="CV135" s="26">
        <v>0</v>
      </c>
      <c r="CW135" s="26">
        <v>0</v>
      </c>
      <c r="CX135" s="31"/>
      <c r="CY135" s="31"/>
      <c r="CZ135" s="28">
        <v>0</v>
      </c>
      <c r="DA135" s="26">
        <v>0</v>
      </c>
      <c r="DB135" s="26">
        <v>0</v>
      </c>
      <c r="DC135" s="26">
        <v>0</v>
      </c>
      <c r="DD135" s="26">
        <v>0</v>
      </c>
      <c r="DE135" s="31"/>
      <c r="DF135" s="31"/>
      <c r="DG135" s="28">
        <v>0</v>
      </c>
      <c r="DH135" s="26">
        <v>0</v>
      </c>
      <c r="DI135" s="26">
        <v>0</v>
      </c>
      <c r="DJ135" s="26">
        <v>0</v>
      </c>
      <c r="DK135" s="26">
        <v>0</v>
      </c>
      <c r="DL135" s="31"/>
      <c r="DM135" s="31"/>
      <c r="DN135" s="28">
        <v>0</v>
      </c>
      <c r="DO135" s="26">
        <v>0</v>
      </c>
      <c r="DP135" s="26">
        <v>0</v>
      </c>
      <c r="DQ135" s="26">
        <v>0</v>
      </c>
      <c r="DR135" s="26">
        <v>0</v>
      </c>
      <c r="DS135" s="31"/>
      <c r="DT135" s="31"/>
      <c r="DU135" s="28">
        <v>0</v>
      </c>
      <c r="DV135" s="26">
        <v>0</v>
      </c>
      <c r="DW135" s="26">
        <v>0</v>
      </c>
      <c r="DX135" s="26">
        <v>0</v>
      </c>
      <c r="DY135" s="26">
        <v>0</v>
      </c>
      <c r="DZ135" s="31"/>
      <c r="EA135" s="31"/>
      <c r="EB135" s="28">
        <v>0</v>
      </c>
      <c r="EC135" s="26">
        <v>0</v>
      </c>
      <c r="ED135" s="26">
        <v>0</v>
      </c>
      <c r="EE135" s="26">
        <v>0</v>
      </c>
      <c r="EF135" s="26">
        <v>0</v>
      </c>
      <c r="EG135" s="31"/>
      <c r="EH135" s="31"/>
      <c r="EI135" s="28">
        <v>0</v>
      </c>
      <c r="EJ135" s="26">
        <v>0</v>
      </c>
      <c r="EK135" s="26">
        <v>0</v>
      </c>
      <c r="EL135" s="26">
        <v>0</v>
      </c>
      <c r="EM135" s="26">
        <v>0</v>
      </c>
      <c r="EN135" s="31"/>
      <c r="EO135" s="31"/>
      <c r="EP135" s="28">
        <v>0</v>
      </c>
      <c r="EQ135" s="26">
        <v>0</v>
      </c>
      <c r="ER135" s="26">
        <v>0</v>
      </c>
      <c r="ES135" s="26">
        <v>0</v>
      </c>
      <c r="ET135" s="26">
        <v>0</v>
      </c>
      <c r="EU135" s="31"/>
      <c r="EV135" s="31"/>
      <c r="EW135" s="28">
        <v>0</v>
      </c>
      <c r="EX135" s="26">
        <v>0</v>
      </c>
      <c r="EY135" s="26">
        <v>0</v>
      </c>
      <c r="EZ135" s="26">
        <v>0</v>
      </c>
      <c r="FA135" s="26">
        <v>0</v>
      </c>
      <c r="FB135" s="31"/>
      <c r="FC135" s="31"/>
      <c r="FD135" s="28">
        <v>0</v>
      </c>
      <c r="FE135" s="26">
        <v>0</v>
      </c>
      <c r="FF135" s="26">
        <v>0</v>
      </c>
      <c r="FG135" s="26">
        <v>0</v>
      </c>
      <c r="FH135" s="26">
        <v>0</v>
      </c>
      <c r="FI135" s="31"/>
      <c r="FJ135" s="31"/>
      <c r="FK135" s="28">
        <v>0</v>
      </c>
      <c r="FL135" s="26">
        <v>0</v>
      </c>
      <c r="FM135" s="26">
        <v>0</v>
      </c>
      <c r="FN135" s="26">
        <v>0</v>
      </c>
      <c r="FO135" s="26">
        <v>0</v>
      </c>
      <c r="FP135" s="31"/>
      <c r="FQ135" s="31"/>
      <c r="FR135" s="28">
        <v>0</v>
      </c>
      <c r="FS135" s="26">
        <v>0</v>
      </c>
      <c r="FT135" s="28">
        <v>0</v>
      </c>
      <c r="FU135" s="26">
        <v>0</v>
      </c>
      <c r="FV135" s="28">
        <v>0</v>
      </c>
      <c r="FW135" s="31"/>
      <c r="FX135" s="31"/>
      <c r="FY135" s="28">
        <v>0</v>
      </c>
      <c r="FZ135" s="26">
        <v>0</v>
      </c>
      <c r="GA135" s="26">
        <v>0</v>
      </c>
      <c r="GB135" s="26">
        <v>0</v>
      </c>
      <c r="GC135" s="26">
        <v>0</v>
      </c>
      <c r="GD135" s="31"/>
      <c r="GE135" s="31"/>
      <c r="GF135" s="28">
        <v>0</v>
      </c>
      <c r="GG135" s="26">
        <v>0</v>
      </c>
      <c r="GH135" s="26">
        <v>0</v>
      </c>
      <c r="GI135" s="26">
        <v>0</v>
      </c>
      <c r="GJ135" s="26">
        <v>0</v>
      </c>
      <c r="GK135" s="31"/>
      <c r="GL135" s="31"/>
      <c r="GM135" s="28">
        <v>0</v>
      </c>
      <c r="GN135" s="26">
        <v>0</v>
      </c>
      <c r="GO135" s="26">
        <v>0</v>
      </c>
      <c r="GP135" s="26">
        <v>0</v>
      </c>
      <c r="GQ135" s="26">
        <v>0</v>
      </c>
      <c r="GR135" s="31"/>
      <c r="GS135" s="31"/>
      <c r="GT135" s="28">
        <v>0</v>
      </c>
      <c r="GU135" s="26">
        <v>0</v>
      </c>
      <c r="GV135" s="26">
        <v>0</v>
      </c>
      <c r="GW135" s="26">
        <v>0</v>
      </c>
      <c r="GX135" s="26">
        <v>0</v>
      </c>
      <c r="GY135" s="31"/>
      <c r="GZ135" s="31"/>
      <c r="HA135" s="28">
        <v>0</v>
      </c>
      <c r="HB135" s="26">
        <v>0</v>
      </c>
      <c r="HC135" s="26">
        <v>0</v>
      </c>
      <c r="HD135" s="26">
        <v>0</v>
      </c>
      <c r="HE135" s="26">
        <v>0</v>
      </c>
      <c r="HF135" s="31"/>
      <c r="HG135" s="31"/>
      <c r="HH135" s="28">
        <v>0</v>
      </c>
      <c r="HI135" s="26">
        <v>0</v>
      </c>
      <c r="HJ135" s="26">
        <v>0</v>
      </c>
      <c r="HK135" s="26">
        <v>0</v>
      </c>
      <c r="HL135" s="26">
        <v>0</v>
      </c>
      <c r="HM135" s="31"/>
      <c r="HN135" s="31"/>
      <c r="HO135" s="28">
        <v>0</v>
      </c>
      <c r="HP135" s="26">
        <v>0</v>
      </c>
      <c r="HQ135" s="26">
        <v>0</v>
      </c>
      <c r="HR135" s="26">
        <v>0</v>
      </c>
      <c r="HS135" s="26">
        <v>0</v>
      </c>
      <c r="HT135" s="31"/>
      <c r="HU135" s="31"/>
      <c r="HV135" s="28">
        <v>0</v>
      </c>
      <c r="HW135" s="26">
        <v>0</v>
      </c>
      <c r="HX135" s="26">
        <v>0</v>
      </c>
      <c r="HY135" s="26">
        <v>0</v>
      </c>
      <c r="HZ135" s="26">
        <v>0</v>
      </c>
      <c r="IA135" s="31"/>
      <c r="IB135" s="31"/>
      <c r="IC135" s="28">
        <v>0</v>
      </c>
      <c r="ID135" s="26">
        <v>0</v>
      </c>
      <c r="IE135" s="26">
        <v>0</v>
      </c>
      <c r="IF135" s="26">
        <v>0</v>
      </c>
      <c r="IG135" s="26">
        <v>0</v>
      </c>
      <c r="IH135" s="31"/>
      <c r="II135" s="31"/>
      <c r="IJ135" s="28">
        <v>0</v>
      </c>
      <c r="IK135" s="26">
        <v>0</v>
      </c>
      <c r="IL135" s="26">
        <v>0</v>
      </c>
      <c r="IM135" s="26">
        <v>0</v>
      </c>
      <c r="IN135" s="26">
        <v>0</v>
      </c>
      <c r="IO135" s="31"/>
      <c r="IP135" s="31"/>
      <c r="IQ135" s="28">
        <v>0</v>
      </c>
      <c r="IR135" s="26">
        <v>0</v>
      </c>
      <c r="IS135" s="26">
        <v>0</v>
      </c>
      <c r="IT135" s="26">
        <v>0</v>
      </c>
      <c r="IU135" s="26">
        <v>0</v>
      </c>
      <c r="IV135" s="31"/>
      <c r="IW135" s="31"/>
      <c r="IX135" s="28">
        <v>0</v>
      </c>
      <c r="IY135" s="26">
        <v>0</v>
      </c>
      <c r="IZ135" s="26">
        <v>0</v>
      </c>
      <c r="JA135" s="26">
        <v>0</v>
      </c>
      <c r="JB135" s="26">
        <v>0</v>
      </c>
      <c r="JC135" s="31"/>
      <c r="JD135" s="31"/>
      <c r="JE135" s="28">
        <v>0</v>
      </c>
      <c r="JF135" s="26">
        <v>0</v>
      </c>
      <c r="JG135" s="26">
        <v>0</v>
      </c>
      <c r="JH135" s="26">
        <v>0</v>
      </c>
      <c r="JI135" s="26"/>
      <c r="JJ135" s="31"/>
      <c r="JK135" s="31"/>
      <c r="JL135" s="28">
        <v>0</v>
      </c>
      <c r="JM135" s="26">
        <v>0</v>
      </c>
      <c r="JN135" s="26">
        <v>0</v>
      </c>
      <c r="JO135" s="26">
        <v>0</v>
      </c>
      <c r="JP135" s="26">
        <v>0</v>
      </c>
      <c r="JQ135" s="31"/>
      <c r="JR135" s="31"/>
      <c r="JS135" s="28">
        <v>0</v>
      </c>
      <c r="JT135" s="26">
        <v>0</v>
      </c>
      <c r="JU135" s="26">
        <v>0</v>
      </c>
      <c r="JV135" s="26">
        <v>0</v>
      </c>
      <c r="JW135" s="26">
        <v>0</v>
      </c>
      <c r="JX135" s="31"/>
      <c r="JY135" s="31"/>
      <c r="JZ135" s="28">
        <v>0</v>
      </c>
      <c r="KA135" s="26">
        <v>0</v>
      </c>
      <c r="KB135" s="26">
        <v>0</v>
      </c>
      <c r="KC135" s="26">
        <v>0</v>
      </c>
      <c r="KD135" s="26">
        <v>0</v>
      </c>
      <c r="KE135" s="31"/>
      <c r="KF135" s="31"/>
      <c r="KG135" s="28">
        <v>0</v>
      </c>
      <c r="KH135" s="26">
        <v>0</v>
      </c>
      <c r="KI135" s="26">
        <v>0</v>
      </c>
      <c r="KJ135" s="26">
        <v>0</v>
      </c>
      <c r="KK135" s="26">
        <v>0</v>
      </c>
      <c r="KL135" s="31"/>
      <c r="KM135" s="31"/>
      <c r="KN135" s="28">
        <v>0</v>
      </c>
      <c r="KO135" s="26">
        <v>0</v>
      </c>
      <c r="KP135" s="26">
        <v>0</v>
      </c>
      <c r="KQ135" s="26">
        <v>0</v>
      </c>
      <c r="KR135" s="26">
        <v>0</v>
      </c>
      <c r="KS135" s="31"/>
      <c r="KT135" s="31"/>
      <c r="KU135" s="28">
        <v>0</v>
      </c>
      <c r="KV135" s="26">
        <v>0</v>
      </c>
      <c r="KW135" s="26">
        <v>0</v>
      </c>
      <c r="KX135" s="26">
        <v>0</v>
      </c>
      <c r="KY135" s="26">
        <v>0</v>
      </c>
      <c r="KZ135" s="31"/>
      <c r="LA135" s="31"/>
      <c r="LB135" s="28">
        <v>0</v>
      </c>
      <c r="LC135" s="26">
        <v>0</v>
      </c>
      <c r="LD135" s="26">
        <v>0</v>
      </c>
      <c r="LE135" s="26">
        <v>0</v>
      </c>
      <c r="LF135" s="26">
        <v>0</v>
      </c>
      <c r="LG135" s="31"/>
      <c r="LH135" s="31"/>
      <c r="LI135" s="28">
        <v>0</v>
      </c>
      <c r="LJ135" s="26">
        <v>0</v>
      </c>
      <c r="LK135" s="26">
        <v>0</v>
      </c>
      <c r="LL135" s="26">
        <v>0</v>
      </c>
      <c r="LM135" s="26">
        <v>0</v>
      </c>
      <c r="LN135" s="31"/>
      <c r="LO135" s="31"/>
      <c r="LP135" s="28">
        <v>0</v>
      </c>
      <c r="LQ135" s="26">
        <v>0</v>
      </c>
      <c r="LR135" s="26">
        <v>0</v>
      </c>
      <c r="LS135" s="26">
        <v>0</v>
      </c>
      <c r="LT135" s="26">
        <v>0</v>
      </c>
      <c r="LU135" s="31"/>
      <c r="LV135" s="31"/>
      <c r="LW135" s="28">
        <v>0</v>
      </c>
      <c r="LX135" s="26">
        <v>0</v>
      </c>
      <c r="LY135" s="26">
        <v>0</v>
      </c>
      <c r="LZ135" s="26">
        <v>0</v>
      </c>
      <c r="MA135" s="26">
        <v>0</v>
      </c>
      <c r="MB135" s="31"/>
      <c r="MC135" s="31"/>
      <c r="MD135" s="28">
        <v>0</v>
      </c>
      <c r="ME135" s="26">
        <v>0</v>
      </c>
      <c r="MF135" s="26">
        <v>0</v>
      </c>
      <c r="MG135" s="26">
        <v>0</v>
      </c>
      <c r="MH135" s="26">
        <v>0</v>
      </c>
      <c r="MI135" s="31"/>
      <c r="MJ135" s="31"/>
      <c r="MK135" s="28">
        <v>0</v>
      </c>
      <c r="ML135" s="26">
        <v>0</v>
      </c>
      <c r="MM135" s="26">
        <v>0</v>
      </c>
      <c r="MN135" s="26">
        <v>0</v>
      </c>
      <c r="MO135" s="26">
        <v>0</v>
      </c>
      <c r="MP135" s="31"/>
      <c r="MQ135" s="31"/>
      <c r="MR135" s="28">
        <v>0</v>
      </c>
      <c r="MS135" s="26">
        <v>0</v>
      </c>
      <c r="MT135" s="26">
        <v>0</v>
      </c>
      <c r="MU135" s="26">
        <v>0</v>
      </c>
      <c r="MV135" s="26">
        <v>0</v>
      </c>
      <c r="MW135" s="31"/>
      <c r="MX135" s="31"/>
      <c r="MY135" s="28"/>
      <c r="MZ135" s="26"/>
      <c r="NA135" s="26"/>
      <c r="NB135" s="26"/>
      <c r="NC135" s="26"/>
      <c r="ND135" s="31"/>
      <c r="NE135" s="31"/>
      <c r="NF135" s="16" t="s">
        <v>759</v>
      </c>
    </row>
    <row r="136" spans="1:370" s="109" customFormat="1" ht="18" x14ac:dyDescent="0.25">
      <c r="A136" s="282" t="s">
        <v>933</v>
      </c>
      <c r="B136" s="282"/>
      <c r="C136" s="17"/>
      <c r="D136" s="17"/>
      <c r="E136" s="25"/>
      <c r="F136" s="17"/>
      <c r="G136" s="17"/>
      <c r="H136" s="17"/>
      <c r="I136" s="17"/>
      <c r="J136" s="17"/>
      <c r="K136" s="17"/>
      <c r="L136" s="17"/>
      <c r="M136" s="95"/>
      <c r="N136" s="47"/>
      <c r="O136" s="47"/>
      <c r="P136" s="47"/>
      <c r="Q136" s="47"/>
      <c r="R136" s="17"/>
      <c r="S136" s="17"/>
      <c r="T136" s="95"/>
      <c r="U136" s="47"/>
      <c r="V136" s="47"/>
      <c r="W136" s="47"/>
      <c r="X136" s="47"/>
      <c r="Y136" s="17"/>
      <c r="Z136" s="17"/>
      <c r="AA136" s="95"/>
      <c r="AB136" s="47"/>
      <c r="AC136" s="47"/>
      <c r="AD136" s="47"/>
      <c r="AE136" s="47"/>
      <c r="AF136" s="17"/>
      <c r="AG136" s="17"/>
      <c r="AH136" s="95"/>
      <c r="AI136" s="47"/>
      <c r="AJ136" s="47"/>
      <c r="AK136" s="47"/>
      <c r="AL136" s="47"/>
      <c r="AM136" s="17"/>
      <c r="AN136" s="17"/>
      <c r="AO136" s="95"/>
      <c r="AP136" s="47"/>
      <c r="AQ136" s="47"/>
      <c r="AR136" s="47"/>
      <c r="AS136" s="47"/>
      <c r="AT136" s="17"/>
      <c r="AU136" s="17"/>
      <c r="AV136" s="95"/>
      <c r="AW136" s="47"/>
      <c r="AX136" s="47"/>
      <c r="AY136" s="47"/>
      <c r="AZ136" s="47"/>
      <c r="BA136" s="17"/>
      <c r="BB136" s="17"/>
      <c r="BC136" s="95"/>
      <c r="BD136" s="47"/>
      <c r="BE136" s="47"/>
      <c r="BF136" s="47"/>
      <c r="BG136" s="47"/>
      <c r="BH136" s="17"/>
      <c r="BI136" s="17"/>
      <c r="BJ136" s="95"/>
      <c r="BK136" s="47"/>
      <c r="BL136" s="47"/>
      <c r="BM136" s="47"/>
      <c r="BN136" s="47"/>
      <c r="BO136" s="17"/>
      <c r="BP136" s="17"/>
      <c r="BQ136" s="95"/>
      <c r="BR136" s="47"/>
      <c r="BS136" s="47"/>
      <c r="BT136" s="47"/>
      <c r="BU136" s="47"/>
      <c r="BV136" s="17"/>
      <c r="BW136" s="17"/>
      <c r="BX136" s="95"/>
      <c r="BY136" s="47"/>
      <c r="BZ136" s="47"/>
      <c r="CA136" s="47"/>
      <c r="CB136" s="47"/>
      <c r="CC136" s="17"/>
      <c r="CD136" s="17"/>
      <c r="CE136" s="95"/>
      <c r="CF136" s="47"/>
      <c r="CG136" s="47"/>
      <c r="CH136" s="47"/>
      <c r="CI136" s="47"/>
      <c r="CJ136" s="17"/>
      <c r="CK136" s="17"/>
      <c r="CL136" s="95"/>
      <c r="CM136" s="47"/>
      <c r="CN136" s="47"/>
      <c r="CO136" s="47"/>
      <c r="CP136" s="47"/>
      <c r="CQ136" s="17"/>
      <c r="CR136" s="17"/>
      <c r="CS136" s="95"/>
      <c r="CT136" s="47"/>
      <c r="CU136" s="47"/>
      <c r="CV136" s="47"/>
      <c r="CW136" s="47"/>
      <c r="CX136" s="17"/>
      <c r="CY136" s="17"/>
      <c r="CZ136" s="95"/>
      <c r="DA136" s="47"/>
      <c r="DB136" s="47"/>
      <c r="DC136" s="47"/>
      <c r="DD136" s="47"/>
      <c r="DE136" s="17"/>
      <c r="DF136" s="17"/>
      <c r="DG136" s="95"/>
      <c r="DH136" s="47"/>
      <c r="DI136" s="47"/>
      <c r="DJ136" s="47"/>
      <c r="DK136" s="47"/>
      <c r="DL136" s="17"/>
      <c r="DM136" s="17"/>
      <c r="DN136" s="95"/>
      <c r="DO136" s="47"/>
      <c r="DP136" s="47"/>
      <c r="DQ136" s="47"/>
      <c r="DR136" s="47"/>
      <c r="DS136" s="17"/>
      <c r="DT136" s="17"/>
      <c r="DU136" s="95"/>
      <c r="DV136" s="47"/>
      <c r="DW136" s="47"/>
      <c r="DX136" s="47"/>
      <c r="DY136" s="47"/>
      <c r="DZ136" s="17"/>
      <c r="EA136" s="17"/>
      <c r="EB136" s="95"/>
      <c r="EC136" s="47"/>
      <c r="ED136" s="47"/>
      <c r="EE136" s="47"/>
      <c r="EF136" s="47"/>
      <c r="EG136" s="17"/>
      <c r="EH136" s="17"/>
      <c r="EI136" s="95"/>
      <c r="EJ136" s="47"/>
      <c r="EK136" s="47"/>
      <c r="EL136" s="47"/>
      <c r="EM136" s="47"/>
      <c r="EN136" s="17"/>
      <c r="EO136" s="17"/>
      <c r="EP136" s="95"/>
      <c r="EQ136" s="47"/>
      <c r="ER136" s="47"/>
      <c r="ES136" s="47"/>
      <c r="ET136" s="47"/>
      <c r="EU136" s="17"/>
      <c r="EV136" s="17"/>
      <c r="EW136" s="95"/>
      <c r="EX136" s="47"/>
      <c r="EY136" s="47"/>
      <c r="EZ136" s="47"/>
      <c r="FA136" s="47"/>
      <c r="FB136" s="17"/>
      <c r="FC136" s="17"/>
      <c r="FD136" s="95"/>
      <c r="FE136" s="47"/>
      <c r="FF136" s="47"/>
      <c r="FG136" s="47"/>
      <c r="FH136" s="47"/>
      <c r="FI136" s="17"/>
      <c r="FJ136" s="17"/>
      <c r="FK136" s="95"/>
      <c r="FL136" s="47"/>
      <c r="FM136" s="47"/>
      <c r="FN136" s="47"/>
      <c r="FO136" s="47"/>
      <c r="FP136" s="17"/>
      <c r="FQ136" s="17"/>
      <c r="FR136" s="95"/>
      <c r="FS136" s="47"/>
      <c r="FT136" s="47"/>
      <c r="FU136" s="47"/>
      <c r="FV136" s="47"/>
      <c r="FW136" s="17"/>
      <c r="FX136" s="17"/>
      <c r="FY136" s="95"/>
      <c r="FZ136" s="47"/>
      <c r="GA136" s="47"/>
      <c r="GB136" s="47"/>
      <c r="GC136" s="47"/>
      <c r="GD136" s="17"/>
      <c r="GE136" s="17"/>
      <c r="GF136" s="95"/>
      <c r="GG136" s="47"/>
      <c r="GH136" s="47"/>
      <c r="GI136" s="47"/>
      <c r="GJ136" s="47"/>
      <c r="GK136" s="17"/>
      <c r="GL136" s="17"/>
      <c r="GM136" s="95"/>
      <c r="GN136" s="47"/>
      <c r="GO136" s="47"/>
      <c r="GP136" s="47"/>
      <c r="GQ136" s="47"/>
      <c r="GR136" s="17"/>
      <c r="GS136" s="17"/>
      <c r="GT136" s="95"/>
      <c r="GU136" s="47"/>
      <c r="GV136" s="47"/>
      <c r="GW136" s="47"/>
      <c r="GX136" s="47"/>
      <c r="GY136" s="17"/>
      <c r="GZ136" s="17"/>
      <c r="HA136" s="95"/>
      <c r="HB136" s="47"/>
      <c r="HC136" s="47"/>
      <c r="HD136" s="47"/>
      <c r="HE136" s="47"/>
      <c r="HF136" s="17"/>
      <c r="HG136" s="17"/>
      <c r="HH136" s="95"/>
      <c r="HI136" s="47"/>
      <c r="HJ136" s="47"/>
      <c r="HK136" s="47"/>
      <c r="HL136" s="47"/>
      <c r="HM136" s="17"/>
      <c r="HN136" s="17"/>
      <c r="HO136" s="95"/>
      <c r="HP136" s="47"/>
      <c r="HQ136" s="47"/>
      <c r="HR136" s="47"/>
      <c r="HS136" s="47"/>
      <c r="HT136" s="17"/>
      <c r="HU136" s="17"/>
      <c r="HV136" s="95"/>
      <c r="HW136" s="47"/>
      <c r="HX136" s="47"/>
      <c r="HY136" s="47"/>
      <c r="HZ136" s="47"/>
      <c r="IA136" s="17"/>
      <c r="IB136" s="17"/>
      <c r="IC136" s="95"/>
      <c r="ID136" s="47"/>
      <c r="IE136" s="47"/>
      <c r="IF136" s="47"/>
      <c r="IG136" s="47"/>
      <c r="IH136" s="17"/>
      <c r="II136" s="17"/>
      <c r="IJ136" s="95"/>
      <c r="IK136" s="47"/>
      <c r="IL136" s="47"/>
      <c r="IM136" s="47"/>
      <c r="IN136" s="47"/>
      <c r="IO136" s="17"/>
      <c r="IP136" s="17"/>
      <c r="IQ136" s="95"/>
      <c r="IR136" s="47"/>
      <c r="IS136" s="47"/>
      <c r="IT136" s="47"/>
      <c r="IU136" s="47"/>
      <c r="IV136" s="17"/>
      <c r="IW136" s="17"/>
      <c r="IX136" s="95"/>
      <c r="IY136" s="47"/>
      <c r="IZ136" s="47"/>
      <c r="JA136" s="47"/>
      <c r="JB136" s="47"/>
      <c r="JC136" s="17"/>
      <c r="JD136" s="17"/>
      <c r="JE136" s="95"/>
      <c r="JF136" s="47"/>
      <c r="JG136" s="47"/>
      <c r="JH136" s="47"/>
      <c r="JI136" s="47"/>
      <c r="JJ136" s="17"/>
      <c r="JK136" s="17"/>
      <c r="JL136" s="95"/>
      <c r="JM136" s="47"/>
      <c r="JN136" s="47"/>
      <c r="JO136" s="47"/>
      <c r="JP136" s="47"/>
      <c r="JQ136" s="17"/>
      <c r="JR136" s="17"/>
      <c r="JS136" s="95"/>
      <c r="JT136" s="47"/>
      <c r="JU136" s="47"/>
      <c r="JV136" s="47"/>
      <c r="JW136" s="47"/>
      <c r="JX136" s="17"/>
      <c r="JY136" s="17"/>
      <c r="JZ136" s="95"/>
      <c r="KA136" s="47"/>
      <c r="KB136" s="47"/>
      <c r="KC136" s="47"/>
      <c r="KD136" s="47"/>
      <c r="KE136" s="17"/>
      <c r="KF136" s="17"/>
      <c r="KG136" s="95"/>
      <c r="KH136" s="47"/>
      <c r="KI136" s="47"/>
      <c r="KJ136" s="47"/>
      <c r="KK136" s="47"/>
      <c r="KL136" s="17"/>
      <c r="KM136" s="17"/>
      <c r="KN136" s="95"/>
      <c r="KO136" s="47"/>
      <c r="KP136" s="47"/>
      <c r="KQ136" s="47"/>
      <c r="KR136" s="47"/>
      <c r="KS136" s="17"/>
      <c r="KT136" s="17"/>
      <c r="KU136" s="95"/>
      <c r="KV136" s="47"/>
      <c r="KW136" s="47"/>
      <c r="KX136" s="47"/>
      <c r="KY136" s="47"/>
      <c r="KZ136" s="17"/>
      <c r="LA136" s="17"/>
      <c r="LB136" s="95"/>
      <c r="LC136" s="47"/>
      <c r="LD136" s="47"/>
      <c r="LE136" s="47"/>
      <c r="LF136" s="47"/>
      <c r="LG136" s="17"/>
      <c r="LH136" s="17"/>
      <c r="LI136" s="95"/>
      <c r="LJ136" s="47"/>
      <c r="LK136" s="47"/>
      <c r="LL136" s="47"/>
      <c r="LM136" s="47"/>
      <c r="LN136" s="17"/>
      <c r="LO136" s="17"/>
      <c r="LP136" s="95"/>
      <c r="LQ136" s="47"/>
      <c r="LR136" s="47"/>
      <c r="LS136" s="47"/>
      <c r="LT136" s="47"/>
      <c r="LU136" s="17"/>
      <c r="LV136" s="17"/>
      <c r="LW136" s="95"/>
      <c r="LX136" s="47"/>
      <c r="LY136" s="47"/>
      <c r="LZ136" s="47"/>
      <c r="MA136" s="47"/>
      <c r="MB136" s="17"/>
      <c r="MC136" s="17"/>
      <c r="MD136" s="95"/>
      <c r="ME136" s="47"/>
      <c r="MF136" s="47"/>
      <c r="MG136" s="47"/>
      <c r="MH136" s="47"/>
      <c r="MI136" s="17"/>
      <c r="MJ136" s="17"/>
      <c r="MK136" s="95"/>
      <c r="ML136" s="47"/>
      <c r="MM136" s="47"/>
      <c r="MN136" s="47"/>
      <c r="MO136" s="47"/>
      <c r="MP136" s="17"/>
      <c r="MQ136" s="17"/>
      <c r="MR136" s="95"/>
      <c r="MS136" s="47"/>
      <c r="MT136" s="47"/>
      <c r="MU136" s="47"/>
      <c r="MV136" s="47"/>
      <c r="MW136" s="17"/>
      <c r="MX136" s="17"/>
      <c r="MY136" s="95"/>
      <c r="MZ136" s="47"/>
      <c r="NA136" s="47"/>
      <c r="NB136" s="47"/>
      <c r="NC136" s="47"/>
      <c r="ND136" s="17"/>
      <c r="NE136" s="17"/>
      <c r="NF136" s="16" t="s">
        <v>759</v>
      </c>
    </row>
    <row r="137" spans="1:370" s="135" customFormat="1" ht="15.75" x14ac:dyDescent="0.25">
      <c r="A137" s="126" t="s">
        <v>934</v>
      </c>
      <c r="B137" s="127"/>
      <c r="C137" s="128"/>
      <c r="D137" s="128"/>
      <c r="E137" s="129"/>
      <c r="F137" s="130"/>
      <c r="G137" s="130"/>
      <c r="H137" s="130"/>
      <c r="I137" s="130"/>
      <c r="J137" s="130"/>
      <c r="K137" s="130"/>
      <c r="L137" s="130"/>
      <c r="M137" s="131"/>
      <c r="N137" s="132"/>
      <c r="O137" s="132"/>
      <c r="P137" s="132"/>
      <c r="Q137" s="132"/>
      <c r="R137" s="130"/>
      <c r="S137" s="130"/>
      <c r="T137" s="131"/>
      <c r="U137" s="132"/>
      <c r="V137" s="132"/>
      <c r="W137" s="132"/>
      <c r="X137" s="132"/>
      <c r="Y137" s="130"/>
      <c r="Z137" s="130"/>
      <c r="AA137" s="131"/>
      <c r="AB137" s="132"/>
      <c r="AC137" s="132"/>
      <c r="AD137" s="132"/>
      <c r="AE137" s="132"/>
      <c r="AF137" s="130"/>
      <c r="AG137" s="130"/>
      <c r="AH137" s="131"/>
      <c r="AI137" s="132"/>
      <c r="AJ137" s="132"/>
      <c r="AK137" s="133">
        <f t="shared" ref="AK137:BN137" si="297">AL138+AL140</f>
        <v>640</v>
      </c>
      <c r="AL137" s="133">
        <f t="shared" si="297"/>
        <v>0</v>
      </c>
      <c r="AM137" s="133"/>
      <c r="AN137" s="133"/>
      <c r="AO137" s="133">
        <f t="shared" si="297"/>
        <v>704</v>
      </c>
      <c r="AP137" s="133">
        <f t="shared" si="297"/>
        <v>707</v>
      </c>
      <c r="AQ137" s="133">
        <f t="shared" si="297"/>
        <v>648</v>
      </c>
      <c r="AR137" s="133">
        <f t="shared" si="297"/>
        <v>647</v>
      </c>
      <c r="AS137" s="133">
        <f t="shared" si="297"/>
        <v>0</v>
      </c>
      <c r="AT137" s="133"/>
      <c r="AU137" s="133"/>
      <c r="AV137" s="133">
        <f t="shared" si="297"/>
        <v>659</v>
      </c>
      <c r="AW137" s="133">
        <f t="shared" si="297"/>
        <v>674</v>
      </c>
      <c r="AX137" s="133">
        <f t="shared" si="297"/>
        <v>609</v>
      </c>
      <c r="AY137" s="133">
        <f t="shared" si="297"/>
        <v>653</v>
      </c>
      <c r="AZ137" s="133">
        <f t="shared" si="297"/>
        <v>0</v>
      </c>
      <c r="BA137" s="133"/>
      <c r="BB137" s="133"/>
      <c r="BC137" s="133">
        <f t="shared" si="297"/>
        <v>728</v>
      </c>
      <c r="BD137" s="133">
        <f t="shared" si="297"/>
        <v>760</v>
      </c>
      <c r="BE137" s="133">
        <f t="shared" si="297"/>
        <v>770</v>
      </c>
      <c r="BF137" s="133">
        <f t="shared" si="297"/>
        <v>673</v>
      </c>
      <c r="BG137" s="133">
        <f t="shared" si="297"/>
        <v>0</v>
      </c>
      <c r="BH137" s="133"/>
      <c r="BI137" s="133"/>
      <c r="BJ137" s="133">
        <f t="shared" si="297"/>
        <v>606</v>
      </c>
      <c r="BK137" s="133">
        <f t="shared" si="297"/>
        <v>610</v>
      </c>
      <c r="BL137" s="133">
        <f t="shared" si="297"/>
        <v>579</v>
      </c>
      <c r="BM137" s="133">
        <f t="shared" si="297"/>
        <v>546</v>
      </c>
      <c r="BN137" s="133">
        <f t="shared" si="297"/>
        <v>0</v>
      </c>
      <c r="BO137" s="133"/>
      <c r="BP137" s="133"/>
      <c r="BQ137" s="133">
        <f t="shared" ref="BQ137:EB137" si="298">BR138+BR140</f>
        <v>587</v>
      </c>
      <c r="BR137" s="133">
        <f t="shared" si="298"/>
        <v>591</v>
      </c>
      <c r="BS137" s="133">
        <f t="shared" si="298"/>
        <v>597</v>
      </c>
      <c r="BT137" s="133">
        <f t="shared" si="298"/>
        <v>597</v>
      </c>
      <c r="BU137" s="133">
        <f t="shared" si="298"/>
        <v>0</v>
      </c>
      <c r="BV137" s="133"/>
      <c r="BW137" s="133"/>
      <c r="BX137" s="133">
        <f t="shared" si="298"/>
        <v>686</v>
      </c>
      <c r="BY137" s="133">
        <f t="shared" si="298"/>
        <v>663</v>
      </c>
      <c r="BZ137" s="133">
        <f t="shared" si="298"/>
        <v>676</v>
      </c>
      <c r="CA137" s="133">
        <f t="shared" si="298"/>
        <v>707</v>
      </c>
      <c r="CB137" s="133">
        <f t="shared" si="298"/>
        <v>0</v>
      </c>
      <c r="CC137" s="133"/>
      <c r="CD137" s="133"/>
      <c r="CE137" s="133">
        <f t="shared" si="298"/>
        <v>732</v>
      </c>
      <c r="CF137" s="133">
        <f t="shared" si="298"/>
        <v>735</v>
      </c>
      <c r="CG137" s="133">
        <f t="shared" si="298"/>
        <v>774</v>
      </c>
      <c r="CH137" s="133">
        <f t="shared" si="298"/>
        <v>779</v>
      </c>
      <c r="CI137" s="133">
        <f t="shared" si="298"/>
        <v>0</v>
      </c>
      <c r="CJ137" s="133"/>
      <c r="CK137" s="133"/>
      <c r="CL137" s="133">
        <f t="shared" si="298"/>
        <v>781</v>
      </c>
      <c r="CM137" s="133">
        <f t="shared" si="298"/>
        <v>738</v>
      </c>
      <c r="CN137" s="133">
        <f t="shared" si="298"/>
        <v>726</v>
      </c>
      <c r="CO137" s="133">
        <f t="shared" si="298"/>
        <v>701</v>
      </c>
      <c r="CP137" s="133">
        <f t="shared" si="298"/>
        <v>0</v>
      </c>
      <c r="CQ137" s="133"/>
      <c r="CR137" s="133"/>
      <c r="CS137" s="133">
        <f t="shared" si="298"/>
        <v>715</v>
      </c>
      <c r="CT137" s="133">
        <f t="shared" si="298"/>
        <v>652</v>
      </c>
      <c r="CU137" s="133">
        <f t="shared" si="298"/>
        <v>652</v>
      </c>
      <c r="CV137" s="133">
        <f t="shared" si="298"/>
        <v>652</v>
      </c>
      <c r="CW137" s="133">
        <f t="shared" si="298"/>
        <v>0</v>
      </c>
      <c r="CX137" s="133"/>
      <c r="CY137" s="133"/>
      <c r="CZ137" s="133">
        <f t="shared" si="298"/>
        <v>647</v>
      </c>
      <c r="DA137" s="133">
        <f t="shared" si="298"/>
        <v>673</v>
      </c>
      <c r="DB137" s="133">
        <f t="shared" si="298"/>
        <v>704</v>
      </c>
      <c r="DC137" s="133">
        <f t="shared" si="298"/>
        <v>685</v>
      </c>
      <c r="DD137" s="133">
        <f t="shared" si="298"/>
        <v>0</v>
      </c>
      <c r="DE137" s="133"/>
      <c r="DF137" s="133"/>
      <c r="DG137" s="133">
        <f t="shared" si="298"/>
        <v>773</v>
      </c>
      <c r="DH137" s="133">
        <f t="shared" si="298"/>
        <v>772</v>
      </c>
      <c r="DI137" s="133">
        <f t="shared" si="298"/>
        <v>743</v>
      </c>
      <c r="DJ137" s="133">
        <f t="shared" si="298"/>
        <v>713</v>
      </c>
      <c r="DK137" s="133">
        <f t="shared" si="298"/>
        <v>0</v>
      </c>
      <c r="DL137" s="133"/>
      <c r="DM137" s="133"/>
      <c r="DN137" s="133">
        <f t="shared" si="298"/>
        <v>597</v>
      </c>
      <c r="DO137" s="133">
        <f t="shared" si="298"/>
        <v>602</v>
      </c>
      <c r="DP137" s="133">
        <f t="shared" si="298"/>
        <v>590</v>
      </c>
      <c r="DQ137" s="133">
        <f t="shared" si="298"/>
        <v>582</v>
      </c>
      <c r="DR137" s="133">
        <f t="shared" si="298"/>
        <v>0</v>
      </c>
      <c r="DS137" s="133"/>
      <c r="DT137" s="133"/>
      <c r="DU137" s="133">
        <f t="shared" si="298"/>
        <v>620</v>
      </c>
      <c r="DV137" s="133">
        <f t="shared" si="298"/>
        <v>632</v>
      </c>
      <c r="DW137" s="133">
        <f t="shared" si="298"/>
        <v>630</v>
      </c>
      <c r="DX137" s="133">
        <f t="shared" si="298"/>
        <v>637</v>
      </c>
      <c r="DY137" s="133">
        <f t="shared" si="298"/>
        <v>0</v>
      </c>
      <c r="DZ137" s="133"/>
      <c r="EA137" s="133"/>
      <c r="EB137" s="133">
        <f t="shared" si="298"/>
        <v>601</v>
      </c>
      <c r="EC137" s="133">
        <f t="shared" ref="EC137:ET137" si="299">ED138+ED140</f>
        <v>622</v>
      </c>
      <c r="ED137" s="133">
        <f t="shared" si="299"/>
        <v>648</v>
      </c>
      <c r="EE137" s="133">
        <f t="shared" si="299"/>
        <v>615</v>
      </c>
      <c r="EF137" s="133">
        <f t="shared" si="299"/>
        <v>0</v>
      </c>
      <c r="EG137" s="133"/>
      <c r="EH137" s="133"/>
      <c r="EI137" s="133">
        <f t="shared" si="299"/>
        <v>605</v>
      </c>
      <c r="EJ137" s="133">
        <f t="shared" si="299"/>
        <v>628</v>
      </c>
      <c r="EK137" s="133">
        <f t="shared" si="299"/>
        <v>628</v>
      </c>
      <c r="EL137" s="133">
        <f t="shared" si="299"/>
        <v>612</v>
      </c>
      <c r="EM137" s="133">
        <f t="shared" si="299"/>
        <v>0</v>
      </c>
      <c r="EN137" s="133"/>
      <c r="EO137" s="133"/>
      <c r="EP137" s="133">
        <f t="shared" si="299"/>
        <v>612</v>
      </c>
      <c r="EQ137" s="133">
        <f t="shared" si="299"/>
        <v>617</v>
      </c>
      <c r="ER137" s="133">
        <f t="shared" si="299"/>
        <v>628</v>
      </c>
      <c r="ES137" s="133">
        <f t="shared" si="299"/>
        <v>710</v>
      </c>
      <c r="ET137" s="133">
        <f t="shared" si="299"/>
        <v>0</v>
      </c>
      <c r="EU137" s="133"/>
      <c r="EV137" s="133"/>
      <c r="EW137" s="133">
        <f>EX138+EX140</f>
        <v>648</v>
      </c>
      <c r="EX137" s="133">
        <f>EY138+EY140</f>
        <v>658</v>
      </c>
      <c r="EY137" s="133">
        <f>EZ138+EZ140</f>
        <v>659</v>
      </c>
      <c r="EZ137" s="133">
        <f>FA138+FA140</f>
        <v>698</v>
      </c>
      <c r="FA137" s="133">
        <f>FB138+FB140</f>
        <v>0</v>
      </c>
      <c r="FB137" s="133"/>
      <c r="FC137" s="133"/>
      <c r="FD137" s="133">
        <f>FE138+FE140</f>
        <v>698</v>
      </c>
      <c r="FE137" s="133">
        <f>FF138+FF140</f>
        <v>698</v>
      </c>
      <c r="FF137" s="133">
        <f>FG138+FG140</f>
        <v>698</v>
      </c>
      <c r="FG137" s="133">
        <f>FH138+FH140</f>
        <v>698</v>
      </c>
      <c r="FH137" s="133">
        <f>FI138+FI140</f>
        <v>0</v>
      </c>
      <c r="FI137" s="133"/>
      <c r="FJ137" s="133"/>
      <c r="FK137" s="133">
        <f>FL138+FL140</f>
        <v>658</v>
      </c>
      <c r="FL137" s="133">
        <f>FM138+FM140</f>
        <v>687</v>
      </c>
      <c r="FM137" s="133">
        <f>FN138+FN140</f>
        <v>686</v>
      </c>
      <c r="FN137" s="133">
        <f>FO138+FO140</f>
        <v>684</v>
      </c>
      <c r="FO137" s="133">
        <f>FP138+FP140</f>
        <v>0</v>
      </c>
      <c r="FP137" s="133"/>
      <c r="FQ137" s="133"/>
      <c r="FR137" s="133">
        <f>FS138+FS140</f>
        <v>674</v>
      </c>
      <c r="FS137" s="133">
        <f>FT138+FT140</f>
        <v>638</v>
      </c>
      <c r="FT137" s="133">
        <f>FU138+FU140</f>
        <v>596</v>
      </c>
      <c r="FU137" s="133">
        <f>FV138+FV140</f>
        <v>612</v>
      </c>
      <c r="FV137" s="133">
        <f>FW138+FW140</f>
        <v>0</v>
      </c>
      <c r="FW137" s="133"/>
      <c r="FX137" s="133"/>
      <c r="FY137" s="133">
        <f>FZ138+FZ140</f>
        <v>599</v>
      </c>
      <c r="FZ137" s="133">
        <f>GA138+GA140</f>
        <v>591</v>
      </c>
      <c r="GA137" s="133">
        <f>GB138+GB140</f>
        <v>604</v>
      </c>
      <c r="GB137" s="133">
        <f>GC138+GC140</f>
        <v>610</v>
      </c>
      <c r="GC137" s="133">
        <f>GD138+GD140</f>
        <v>0</v>
      </c>
      <c r="GD137" s="133"/>
      <c r="GE137" s="133"/>
      <c r="GF137" s="133">
        <f>GG138+GG140</f>
        <v>649</v>
      </c>
      <c r="GG137" s="133">
        <f>GH138+GH140</f>
        <v>686</v>
      </c>
      <c r="GH137" s="133">
        <f>GI138+GI140</f>
        <v>680</v>
      </c>
      <c r="GI137" s="133">
        <f>GJ138+GJ140</f>
        <v>672</v>
      </c>
      <c r="GJ137" s="133">
        <f>GK138+GK140</f>
        <v>0</v>
      </c>
      <c r="GK137" s="133"/>
      <c r="GL137" s="133"/>
      <c r="GM137" s="133">
        <f>GN138+GN140</f>
        <v>658</v>
      </c>
      <c r="GN137" s="133">
        <f>GO138+GO140</f>
        <v>604</v>
      </c>
      <c r="GO137" s="133">
        <f>GP138+GP140</f>
        <v>649</v>
      </c>
      <c r="GP137" s="133">
        <f>GQ138+GQ140</f>
        <v>670</v>
      </c>
      <c r="GQ137" s="133">
        <f>GR138+GR140</f>
        <v>0</v>
      </c>
      <c r="GR137" s="133"/>
      <c r="GS137" s="133"/>
      <c r="GT137" s="133">
        <f>GU138+GU140</f>
        <v>649</v>
      </c>
      <c r="GU137" s="133">
        <f>GV138+GV140</f>
        <v>649</v>
      </c>
      <c r="GV137" s="133">
        <f>GW138+GW140</f>
        <v>631</v>
      </c>
      <c r="GW137" s="133">
        <f>GX138+GX140</f>
        <v>647</v>
      </c>
      <c r="GX137" s="133">
        <f>GY138+GY140</f>
        <v>0</v>
      </c>
      <c r="GY137" s="133"/>
      <c r="GZ137" s="133"/>
      <c r="HA137" s="133">
        <f>HB138+HB140</f>
        <v>727</v>
      </c>
      <c r="HB137" s="133">
        <f>HC138+HC140</f>
        <v>732</v>
      </c>
      <c r="HC137" s="133">
        <f>HD138+HD140</f>
        <v>697</v>
      </c>
      <c r="HD137" s="133">
        <f>HE138+HE140</f>
        <v>708</v>
      </c>
      <c r="HE137" s="133">
        <f>HE138+HE141</f>
        <v>802</v>
      </c>
      <c r="HF137" s="133"/>
      <c r="HG137" s="133"/>
      <c r="HH137" s="133">
        <f t="shared" ref="HH137:HL137" si="300">HH138+HH141</f>
        <v>690</v>
      </c>
      <c r="HI137" s="133">
        <f t="shared" si="300"/>
        <v>676</v>
      </c>
      <c r="HJ137" s="133">
        <f t="shared" si="300"/>
        <v>843</v>
      </c>
      <c r="HK137" s="133">
        <f t="shared" si="300"/>
        <v>791</v>
      </c>
      <c r="HL137" s="133">
        <f t="shared" si="300"/>
        <v>790</v>
      </c>
      <c r="HM137" s="133"/>
      <c r="HN137" s="133"/>
      <c r="HO137" s="133">
        <f t="shared" ref="HO137:HS137" si="301">HO138+HO141</f>
        <v>774</v>
      </c>
      <c r="HP137" s="133">
        <f t="shared" si="301"/>
        <v>761</v>
      </c>
      <c r="HQ137" s="133">
        <f t="shared" si="301"/>
        <v>725</v>
      </c>
      <c r="HR137" s="133">
        <f t="shared" si="301"/>
        <v>721</v>
      </c>
      <c r="HS137" s="133">
        <f t="shared" si="301"/>
        <v>672</v>
      </c>
      <c r="HT137" s="133"/>
      <c r="HU137" s="133"/>
      <c r="HV137" s="133">
        <f t="shared" ref="HV137:HY137" si="302">HV138+HV141</f>
        <v>0</v>
      </c>
      <c r="HW137" s="133">
        <f t="shared" si="302"/>
        <v>0</v>
      </c>
      <c r="HX137" s="133">
        <f t="shared" si="302"/>
        <v>0</v>
      </c>
      <c r="HY137" s="133">
        <f t="shared" si="302"/>
        <v>0</v>
      </c>
      <c r="HZ137" s="133">
        <f>HZ138+HZ141</f>
        <v>672</v>
      </c>
      <c r="IA137" s="133"/>
      <c r="IB137" s="133"/>
      <c r="IC137" s="133">
        <f t="shared" ref="IC137:IG137" si="303">IC138+IC141</f>
        <v>650</v>
      </c>
      <c r="ID137" s="133">
        <f t="shared" si="303"/>
        <v>619</v>
      </c>
      <c r="IE137" s="133">
        <f t="shared" si="303"/>
        <v>622</v>
      </c>
      <c r="IF137" s="133">
        <f t="shared" si="303"/>
        <v>608</v>
      </c>
      <c r="IG137" s="133">
        <f t="shared" si="303"/>
        <v>552</v>
      </c>
      <c r="IH137" s="133"/>
      <c r="II137" s="133"/>
      <c r="IJ137" s="133">
        <f t="shared" ref="IJ137:IN137" si="304">IJ138+IJ141</f>
        <v>544</v>
      </c>
      <c r="IK137" s="133">
        <f t="shared" si="304"/>
        <v>527</v>
      </c>
      <c r="IL137" s="133">
        <f t="shared" si="304"/>
        <v>548</v>
      </c>
      <c r="IM137" s="133">
        <f t="shared" si="304"/>
        <v>590</v>
      </c>
      <c r="IN137" s="133">
        <f t="shared" si="304"/>
        <v>566</v>
      </c>
      <c r="IO137" s="133"/>
      <c r="IP137" s="133"/>
      <c r="IQ137" s="133">
        <f t="shared" ref="IQ137:IU137" si="305">IQ138+IQ141</f>
        <v>609</v>
      </c>
      <c r="IR137" s="133">
        <f t="shared" si="305"/>
        <v>631</v>
      </c>
      <c r="IS137" s="133">
        <f t="shared" si="305"/>
        <v>642</v>
      </c>
      <c r="IT137" s="133">
        <f t="shared" si="305"/>
        <v>650</v>
      </c>
      <c r="IU137" s="133">
        <f t="shared" si="305"/>
        <v>669</v>
      </c>
      <c r="IV137" s="133"/>
      <c r="IW137" s="133"/>
      <c r="IX137" s="133">
        <f t="shared" ref="IX137:JB137" si="306">IX138+IX141</f>
        <v>696</v>
      </c>
      <c r="IY137" s="133">
        <f t="shared" si="306"/>
        <v>675</v>
      </c>
      <c r="IZ137" s="133">
        <f t="shared" si="306"/>
        <v>720</v>
      </c>
      <c r="JA137" s="133">
        <f t="shared" si="306"/>
        <v>734</v>
      </c>
      <c r="JB137" s="133">
        <f t="shared" si="306"/>
        <v>776</v>
      </c>
      <c r="JC137" s="133"/>
      <c r="JD137" s="133"/>
      <c r="JE137" s="133">
        <f t="shared" ref="JE137:JI137" si="307">JE138+JE141</f>
        <v>770</v>
      </c>
      <c r="JF137" s="133">
        <f t="shared" si="307"/>
        <v>772</v>
      </c>
      <c r="JG137" s="133">
        <f t="shared" si="307"/>
        <v>777</v>
      </c>
      <c r="JH137" s="133">
        <f t="shared" si="307"/>
        <v>770</v>
      </c>
      <c r="JI137" s="133">
        <f t="shared" si="307"/>
        <v>721</v>
      </c>
      <c r="JJ137" s="133"/>
      <c r="JK137" s="133"/>
      <c r="JL137" s="133">
        <f t="shared" ref="JL137:JP137" si="308">JL138+JL141</f>
        <v>742</v>
      </c>
      <c r="JM137" s="133">
        <f t="shared" si="308"/>
        <v>743</v>
      </c>
      <c r="JN137" s="133">
        <f t="shared" si="308"/>
        <v>751</v>
      </c>
      <c r="JO137" s="133">
        <f t="shared" si="308"/>
        <v>740</v>
      </c>
      <c r="JP137" s="133">
        <f t="shared" si="308"/>
        <v>0</v>
      </c>
      <c r="JQ137" s="133"/>
      <c r="JR137" s="133"/>
      <c r="JS137" s="133">
        <f t="shared" ref="JS137:JW137" si="309">JS138+JS141</f>
        <v>702</v>
      </c>
      <c r="JT137" s="133">
        <f t="shared" si="309"/>
        <v>702</v>
      </c>
      <c r="JU137" s="133">
        <f t="shared" si="309"/>
        <v>707</v>
      </c>
      <c r="JV137" s="133">
        <f t="shared" si="309"/>
        <v>707</v>
      </c>
      <c r="JW137" s="133">
        <f t="shared" si="309"/>
        <v>805</v>
      </c>
      <c r="JX137" s="133"/>
      <c r="JY137" s="133"/>
      <c r="JZ137" s="133">
        <f t="shared" ref="JZ137:KD137" si="310">JZ138+JZ141</f>
        <v>805</v>
      </c>
      <c r="KA137" s="133">
        <f t="shared" si="310"/>
        <v>736</v>
      </c>
      <c r="KB137" s="133">
        <f t="shared" si="310"/>
        <v>762</v>
      </c>
      <c r="KC137" s="133">
        <f t="shared" si="310"/>
        <v>749</v>
      </c>
      <c r="KD137" s="133">
        <f t="shared" si="310"/>
        <v>749</v>
      </c>
      <c r="KE137" s="133"/>
      <c r="KF137" s="133"/>
      <c r="KG137" s="133">
        <f t="shared" ref="KG137:KK137" si="311">KG138+KG141</f>
        <v>737</v>
      </c>
      <c r="KH137" s="133">
        <f t="shared" si="311"/>
        <v>705</v>
      </c>
      <c r="KI137" s="133">
        <f t="shared" si="311"/>
        <v>725</v>
      </c>
      <c r="KJ137" s="133">
        <f t="shared" si="311"/>
        <v>716</v>
      </c>
      <c r="KK137" s="133">
        <f t="shared" si="311"/>
        <v>701</v>
      </c>
      <c r="KL137" s="133"/>
      <c r="KM137" s="133"/>
      <c r="KN137" s="133">
        <f t="shared" ref="KN137:KR137" si="312">KN138+KN141</f>
        <v>723</v>
      </c>
      <c r="KO137" s="133">
        <f t="shared" si="312"/>
        <v>748</v>
      </c>
      <c r="KP137" s="133">
        <f t="shared" si="312"/>
        <v>748</v>
      </c>
      <c r="KQ137" s="133">
        <f t="shared" si="312"/>
        <v>734</v>
      </c>
      <c r="KR137" s="133">
        <f t="shared" si="312"/>
        <v>726</v>
      </c>
      <c r="KS137" s="133"/>
      <c r="KT137" s="133"/>
      <c r="KU137" s="133">
        <f t="shared" ref="KU137:KY137" si="313">KU138+KU141</f>
        <v>721</v>
      </c>
      <c r="KV137" s="133">
        <f t="shared" si="313"/>
        <v>726</v>
      </c>
      <c r="KW137" s="133">
        <f t="shared" si="313"/>
        <v>726</v>
      </c>
      <c r="KX137" s="133">
        <f t="shared" si="313"/>
        <v>734</v>
      </c>
      <c r="KY137" s="133">
        <f t="shared" si="313"/>
        <v>731</v>
      </c>
      <c r="KZ137" s="133"/>
      <c r="LA137" s="133"/>
      <c r="LB137" s="133">
        <f t="shared" ref="LB137:LF137" si="314">LB138+LB141</f>
        <v>764</v>
      </c>
      <c r="LC137" s="133">
        <f t="shared" si="314"/>
        <v>765</v>
      </c>
      <c r="LD137" s="133">
        <f t="shared" si="314"/>
        <v>765</v>
      </c>
      <c r="LE137" s="133">
        <f t="shared" si="314"/>
        <v>748</v>
      </c>
      <c r="LF137" s="133">
        <f t="shared" si="314"/>
        <v>719</v>
      </c>
      <c r="LG137" s="133"/>
      <c r="LH137" s="133"/>
      <c r="LI137" s="133">
        <f t="shared" ref="LI137:LM137" si="315">LI138+LI141</f>
        <v>715</v>
      </c>
      <c r="LJ137" s="133">
        <f t="shared" si="315"/>
        <v>725</v>
      </c>
      <c r="LK137" s="133">
        <f t="shared" si="315"/>
        <v>725</v>
      </c>
      <c r="LL137" s="133">
        <f t="shared" si="315"/>
        <v>713</v>
      </c>
      <c r="LM137" s="133">
        <f t="shared" si="315"/>
        <v>687</v>
      </c>
      <c r="LN137" s="133"/>
      <c r="LO137" s="133"/>
      <c r="LP137" s="133">
        <f t="shared" ref="LP137:LT137" si="316">LP138+LP141</f>
        <v>691</v>
      </c>
      <c r="LQ137" s="133">
        <f t="shared" si="316"/>
        <v>715</v>
      </c>
      <c r="LR137" s="133">
        <f t="shared" si="316"/>
        <v>692</v>
      </c>
      <c r="LS137" s="133">
        <f t="shared" si="316"/>
        <v>738</v>
      </c>
      <c r="LT137" s="133">
        <f t="shared" si="316"/>
        <v>736</v>
      </c>
      <c r="LU137" s="133"/>
      <c r="LV137" s="133"/>
      <c r="LW137" s="133">
        <f t="shared" ref="LW137:MA137" si="317">LW138+LW141</f>
        <v>730</v>
      </c>
      <c r="LX137" s="133">
        <f t="shared" si="317"/>
        <v>714</v>
      </c>
      <c r="LY137" s="133">
        <f t="shared" si="317"/>
        <v>700</v>
      </c>
      <c r="LZ137" s="133">
        <f t="shared" si="317"/>
        <v>687</v>
      </c>
      <c r="MA137" s="133">
        <f t="shared" si="317"/>
        <v>675</v>
      </c>
      <c r="MB137" s="133"/>
      <c r="MC137" s="133"/>
      <c r="MD137" s="133">
        <f t="shared" ref="MD137:MH137" si="318">MD138+MD141</f>
        <v>702</v>
      </c>
      <c r="ME137" s="133">
        <f t="shared" si="318"/>
        <v>718</v>
      </c>
      <c r="MF137" s="133">
        <f t="shared" si="318"/>
        <v>735</v>
      </c>
      <c r="MG137" s="133">
        <f t="shared" si="318"/>
        <v>759</v>
      </c>
      <c r="MH137" s="133">
        <f t="shared" si="318"/>
        <v>762</v>
      </c>
      <c r="MI137" s="133"/>
      <c r="MJ137" s="133"/>
      <c r="MK137" s="133">
        <f t="shared" ref="MK137:MO137" si="319">MK138+MK141</f>
        <v>800</v>
      </c>
      <c r="ML137" s="133">
        <f t="shared" si="319"/>
        <v>823</v>
      </c>
      <c r="MM137" s="133">
        <f t="shared" si="319"/>
        <v>808</v>
      </c>
      <c r="MN137" s="133">
        <f t="shared" si="319"/>
        <v>783</v>
      </c>
      <c r="MO137" s="133">
        <f t="shared" si="319"/>
        <v>0</v>
      </c>
      <c r="MP137" s="133"/>
      <c r="MQ137" s="133"/>
      <c r="MR137" s="133">
        <f t="shared" ref="MR137:MV137" si="320">MR138+MR141</f>
        <v>688</v>
      </c>
      <c r="MS137" s="133">
        <f t="shared" si="320"/>
        <v>689</v>
      </c>
      <c r="MT137" s="133">
        <f t="shared" si="320"/>
        <v>671</v>
      </c>
      <c r="MU137" s="133">
        <f t="shared" si="320"/>
        <v>658</v>
      </c>
      <c r="MV137" s="133">
        <f t="shared" si="320"/>
        <v>649</v>
      </c>
      <c r="MW137" s="133"/>
      <c r="MX137" s="133"/>
      <c r="MY137" s="133">
        <f t="shared" ref="MY137:NC137" si="321">MY138+MY141</f>
        <v>0</v>
      </c>
      <c r="MZ137" s="133">
        <f t="shared" si="321"/>
        <v>0</v>
      </c>
      <c r="NA137" s="133">
        <f t="shared" si="321"/>
        <v>0</v>
      </c>
      <c r="NB137" s="133">
        <f t="shared" si="321"/>
        <v>0</v>
      </c>
      <c r="NC137" s="133">
        <f t="shared" si="321"/>
        <v>0</v>
      </c>
      <c r="ND137" s="130"/>
      <c r="NE137" s="130"/>
      <c r="NF137" s="134" t="s">
        <v>759</v>
      </c>
    </row>
    <row r="138" spans="1:370" s="109" customFormat="1" ht="15.75" x14ac:dyDescent="0.25">
      <c r="A138" s="91" t="s">
        <v>935</v>
      </c>
      <c r="B138" s="23" t="s">
        <v>936</v>
      </c>
      <c r="C138" s="24">
        <v>1416</v>
      </c>
      <c r="D138" s="33" t="s">
        <v>862</v>
      </c>
      <c r="E138" s="56">
        <f t="shared" ref="E138:E145" si="322">MAX(G138:NC138)</f>
        <v>823</v>
      </c>
      <c r="F138" s="92">
        <v>656</v>
      </c>
      <c r="G138" s="92">
        <v>656</v>
      </c>
      <c r="H138" s="92">
        <v>742</v>
      </c>
      <c r="I138" s="93">
        <v>778</v>
      </c>
      <c r="J138" s="31"/>
      <c r="K138" s="31"/>
      <c r="L138" s="31"/>
      <c r="M138" s="94">
        <v>780</v>
      </c>
      <c r="N138" s="92">
        <v>737</v>
      </c>
      <c r="O138" s="92">
        <v>715</v>
      </c>
      <c r="P138" s="92">
        <v>741</v>
      </c>
      <c r="Q138" s="92">
        <v>702</v>
      </c>
      <c r="R138" s="31"/>
      <c r="S138" s="31"/>
      <c r="T138" s="94">
        <v>666</v>
      </c>
      <c r="U138" s="92">
        <v>652</v>
      </c>
      <c r="V138" s="92">
        <v>673</v>
      </c>
      <c r="W138" s="92">
        <v>655</v>
      </c>
      <c r="X138" s="92">
        <v>600</v>
      </c>
      <c r="Y138" s="31"/>
      <c r="Z138" s="31"/>
      <c r="AA138" s="94">
        <v>582</v>
      </c>
      <c r="AB138" s="92">
        <v>616</v>
      </c>
      <c r="AC138" s="92">
        <v>607</v>
      </c>
      <c r="AD138" s="92">
        <v>570</v>
      </c>
      <c r="AE138" s="92">
        <v>485</v>
      </c>
      <c r="AF138" s="31"/>
      <c r="AG138" s="31"/>
      <c r="AH138" s="94">
        <v>519</v>
      </c>
      <c r="AI138" s="92">
        <v>535</v>
      </c>
      <c r="AJ138" s="92">
        <v>590</v>
      </c>
      <c r="AK138" s="92">
        <v>603</v>
      </c>
      <c r="AL138" s="92">
        <v>629</v>
      </c>
      <c r="AM138" s="31"/>
      <c r="AN138" s="31"/>
      <c r="AO138" s="94">
        <v>666</v>
      </c>
      <c r="AP138" s="92">
        <v>693</v>
      </c>
      <c r="AQ138" s="92">
        <v>696</v>
      </c>
      <c r="AR138" s="92">
        <v>637</v>
      </c>
      <c r="AS138" s="92">
        <v>636</v>
      </c>
      <c r="AT138" s="31"/>
      <c r="AU138" s="31"/>
      <c r="AV138" s="94">
        <v>654</v>
      </c>
      <c r="AW138" s="92">
        <v>647</v>
      </c>
      <c r="AX138" s="92">
        <v>662</v>
      </c>
      <c r="AY138" s="92">
        <v>597</v>
      </c>
      <c r="AZ138" s="92">
        <v>641</v>
      </c>
      <c r="BA138" s="31"/>
      <c r="BB138" s="31"/>
      <c r="BC138" s="94">
        <v>691</v>
      </c>
      <c r="BD138" s="92">
        <v>716</v>
      </c>
      <c r="BE138" s="92">
        <v>748</v>
      </c>
      <c r="BF138" s="92">
        <v>758</v>
      </c>
      <c r="BG138" s="92">
        <v>661</v>
      </c>
      <c r="BH138" s="31"/>
      <c r="BI138" s="31"/>
      <c r="BJ138" s="94">
        <v>590</v>
      </c>
      <c r="BK138" s="92">
        <v>594</v>
      </c>
      <c r="BL138" s="92">
        <v>595</v>
      </c>
      <c r="BM138" s="92">
        <v>564</v>
      </c>
      <c r="BN138" s="92">
        <v>531</v>
      </c>
      <c r="BO138" s="31"/>
      <c r="BP138" s="31"/>
      <c r="BQ138" s="94">
        <v>563</v>
      </c>
      <c r="BR138" s="92">
        <v>572</v>
      </c>
      <c r="BS138" s="92">
        <v>576</v>
      </c>
      <c r="BT138" s="92">
        <v>582</v>
      </c>
      <c r="BU138" s="92">
        <v>582</v>
      </c>
      <c r="BV138" s="31"/>
      <c r="BW138" s="31"/>
      <c r="BX138" s="94">
        <v>620</v>
      </c>
      <c r="BY138" s="92">
        <v>672</v>
      </c>
      <c r="BZ138" s="92">
        <v>649</v>
      </c>
      <c r="CA138" s="92">
        <v>662</v>
      </c>
      <c r="CB138" s="92">
        <v>693</v>
      </c>
      <c r="CC138" s="31"/>
      <c r="CD138" s="31"/>
      <c r="CE138" s="94">
        <v>684</v>
      </c>
      <c r="CF138" s="92">
        <v>718</v>
      </c>
      <c r="CG138" s="92">
        <v>721</v>
      </c>
      <c r="CH138" s="92">
        <v>760</v>
      </c>
      <c r="CI138" s="92">
        <v>765</v>
      </c>
      <c r="CJ138" s="31"/>
      <c r="CK138" s="31"/>
      <c r="CL138" s="94">
        <v>728</v>
      </c>
      <c r="CM138" s="92">
        <v>767</v>
      </c>
      <c r="CN138" s="92">
        <v>724</v>
      </c>
      <c r="CO138" s="92">
        <v>712</v>
      </c>
      <c r="CP138" s="92">
        <v>687</v>
      </c>
      <c r="CQ138" s="31"/>
      <c r="CR138" s="31"/>
      <c r="CS138" s="94">
        <v>699</v>
      </c>
      <c r="CT138" s="92">
        <v>699</v>
      </c>
      <c r="CU138" s="92">
        <v>636</v>
      </c>
      <c r="CV138" s="92">
        <v>636</v>
      </c>
      <c r="CW138" s="92">
        <v>636</v>
      </c>
      <c r="CX138" s="31"/>
      <c r="CY138" s="31"/>
      <c r="CZ138" s="94">
        <v>636</v>
      </c>
      <c r="DA138" s="92">
        <v>631</v>
      </c>
      <c r="DB138" s="92">
        <v>657</v>
      </c>
      <c r="DC138" s="92">
        <v>688</v>
      </c>
      <c r="DD138" s="92">
        <v>669</v>
      </c>
      <c r="DE138" s="31"/>
      <c r="DF138" s="31"/>
      <c r="DG138" s="94">
        <v>729</v>
      </c>
      <c r="DH138" s="92">
        <v>757</v>
      </c>
      <c r="DI138" s="92">
        <v>756</v>
      </c>
      <c r="DJ138" s="92">
        <v>727</v>
      </c>
      <c r="DK138" s="92">
        <v>697</v>
      </c>
      <c r="DL138" s="31"/>
      <c r="DM138" s="31"/>
      <c r="DN138" s="94">
        <v>643</v>
      </c>
      <c r="DO138" s="92">
        <v>581</v>
      </c>
      <c r="DP138" s="92">
        <v>586</v>
      </c>
      <c r="DQ138" s="92">
        <v>574</v>
      </c>
      <c r="DR138" s="92">
        <v>566</v>
      </c>
      <c r="DS138" s="31"/>
      <c r="DT138" s="31"/>
      <c r="DU138" s="94">
        <v>566</v>
      </c>
      <c r="DV138" s="92">
        <v>603</v>
      </c>
      <c r="DW138" s="92">
        <v>615</v>
      </c>
      <c r="DX138" s="92">
        <v>613</v>
      </c>
      <c r="DY138" s="92">
        <v>620</v>
      </c>
      <c r="DZ138" s="31"/>
      <c r="EA138" s="31"/>
      <c r="EB138" s="94">
        <v>626</v>
      </c>
      <c r="EC138" s="92">
        <v>584</v>
      </c>
      <c r="ED138" s="92">
        <v>605</v>
      </c>
      <c r="EE138" s="92">
        <v>631</v>
      </c>
      <c r="EF138" s="92">
        <v>598</v>
      </c>
      <c r="EG138" s="31"/>
      <c r="EH138" s="31"/>
      <c r="EI138" s="94">
        <v>625</v>
      </c>
      <c r="EJ138" s="92">
        <v>588</v>
      </c>
      <c r="EK138" s="92">
        <v>611</v>
      </c>
      <c r="EL138" s="92">
        <v>611</v>
      </c>
      <c r="EM138" s="92">
        <v>595</v>
      </c>
      <c r="EN138" s="31"/>
      <c r="EO138" s="31"/>
      <c r="EP138" s="94">
        <v>563</v>
      </c>
      <c r="EQ138" s="92">
        <v>595</v>
      </c>
      <c r="ER138" s="92">
        <v>600</v>
      </c>
      <c r="ES138" s="92">
        <v>611</v>
      </c>
      <c r="ET138" s="92">
        <v>693</v>
      </c>
      <c r="EU138" s="31"/>
      <c r="EV138" s="31"/>
      <c r="EW138" s="94">
        <v>0</v>
      </c>
      <c r="EX138" s="92">
        <v>631</v>
      </c>
      <c r="EY138" s="92">
        <v>641</v>
      </c>
      <c r="EZ138" s="92">
        <v>642</v>
      </c>
      <c r="FA138" s="92">
        <v>681</v>
      </c>
      <c r="FB138" s="31"/>
      <c r="FC138" s="31"/>
      <c r="FD138" s="94">
        <v>681</v>
      </c>
      <c r="FE138" s="92">
        <v>681</v>
      </c>
      <c r="FF138" s="92">
        <v>681</v>
      </c>
      <c r="FG138" s="92">
        <v>681</v>
      </c>
      <c r="FH138" s="92">
        <v>681</v>
      </c>
      <c r="FI138" s="31"/>
      <c r="FJ138" s="31"/>
      <c r="FK138" s="94">
        <v>674</v>
      </c>
      <c r="FL138" s="92">
        <v>641</v>
      </c>
      <c r="FM138" s="92">
        <v>670</v>
      </c>
      <c r="FN138" s="92">
        <v>669</v>
      </c>
      <c r="FO138" s="92">
        <v>667</v>
      </c>
      <c r="FP138" s="31"/>
      <c r="FQ138" s="31"/>
      <c r="FR138" s="94">
        <v>666</v>
      </c>
      <c r="FS138" s="92">
        <v>657</v>
      </c>
      <c r="FT138" s="92">
        <v>621</v>
      </c>
      <c r="FU138" s="92">
        <v>579</v>
      </c>
      <c r="FV138" s="92">
        <v>595</v>
      </c>
      <c r="FW138" s="31"/>
      <c r="FX138" s="31"/>
      <c r="FY138" s="94">
        <v>601</v>
      </c>
      <c r="FZ138" s="92">
        <v>582</v>
      </c>
      <c r="GA138" s="92">
        <v>574</v>
      </c>
      <c r="GB138" s="92">
        <v>587</v>
      </c>
      <c r="GC138" s="92">
        <v>593</v>
      </c>
      <c r="GD138" s="31"/>
      <c r="GE138" s="31"/>
      <c r="GF138" s="94">
        <v>598</v>
      </c>
      <c r="GG138" s="92">
        <v>632</v>
      </c>
      <c r="GH138" s="92">
        <v>669</v>
      </c>
      <c r="GI138" s="92">
        <v>663</v>
      </c>
      <c r="GJ138" s="92">
        <v>654</v>
      </c>
      <c r="GK138" s="31"/>
      <c r="GL138" s="31"/>
      <c r="GM138" s="94">
        <v>611</v>
      </c>
      <c r="GN138" s="92">
        <v>644</v>
      </c>
      <c r="GO138" s="92">
        <v>590</v>
      </c>
      <c r="GP138" s="92">
        <v>635</v>
      </c>
      <c r="GQ138" s="92">
        <v>654</v>
      </c>
      <c r="GR138" s="31"/>
      <c r="GS138" s="31"/>
      <c r="GT138" s="94">
        <v>622</v>
      </c>
      <c r="GU138" s="92">
        <v>633</v>
      </c>
      <c r="GV138" s="92">
        <v>633</v>
      </c>
      <c r="GW138" s="92">
        <v>615</v>
      </c>
      <c r="GX138" s="92">
        <v>631</v>
      </c>
      <c r="GY138" s="31"/>
      <c r="GZ138" s="31"/>
      <c r="HA138" s="94">
        <v>696</v>
      </c>
      <c r="HB138" s="92">
        <v>711</v>
      </c>
      <c r="HC138" s="92">
        <v>716</v>
      </c>
      <c r="HD138" s="92">
        <v>681</v>
      </c>
      <c r="HE138" s="92">
        <v>692</v>
      </c>
      <c r="HF138" s="31"/>
      <c r="HG138" s="31"/>
      <c r="HH138" s="94">
        <v>690</v>
      </c>
      <c r="HI138" s="92">
        <v>676</v>
      </c>
      <c r="HJ138" s="92">
        <v>775</v>
      </c>
      <c r="HK138" s="92">
        <v>733</v>
      </c>
      <c r="HL138" s="92">
        <v>790</v>
      </c>
      <c r="HM138" s="31"/>
      <c r="HN138" s="31"/>
      <c r="HO138" s="94">
        <v>774</v>
      </c>
      <c r="HP138" s="92">
        <v>761</v>
      </c>
      <c r="HQ138" s="92">
        <v>725</v>
      </c>
      <c r="HR138" s="92">
        <v>721</v>
      </c>
      <c r="HS138" s="92">
        <v>672</v>
      </c>
      <c r="HT138" s="31"/>
      <c r="HU138" s="31"/>
      <c r="HV138" s="94"/>
      <c r="HW138" s="92"/>
      <c r="HX138" s="92"/>
      <c r="HY138" s="92"/>
      <c r="HZ138" s="92">
        <v>672</v>
      </c>
      <c r="IA138" s="31"/>
      <c r="IB138" s="31"/>
      <c r="IC138" s="94">
        <v>650</v>
      </c>
      <c r="ID138" s="92">
        <v>619</v>
      </c>
      <c r="IE138" s="92">
        <v>622</v>
      </c>
      <c r="IF138" s="92">
        <v>608</v>
      </c>
      <c r="IG138" s="92">
        <v>552</v>
      </c>
      <c r="IH138" s="31"/>
      <c r="II138" s="31"/>
      <c r="IJ138" s="94">
        <v>544</v>
      </c>
      <c r="IK138" s="92">
        <v>527</v>
      </c>
      <c r="IL138" s="92">
        <v>548</v>
      </c>
      <c r="IM138" s="92">
        <v>590</v>
      </c>
      <c r="IN138" s="92">
        <v>566</v>
      </c>
      <c r="IO138" s="31"/>
      <c r="IP138" s="31"/>
      <c r="IQ138" s="94">
        <v>609</v>
      </c>
      <c r="IR138" s="92">
        <v>631</v>
      </c>
      <c r="IS138" s="92">
        <v>642</v>
      </c>
      <c r="IT138" s="92">
        <v>650</v>
      </c>
      <c r="IU138" s="92">
        <v>669</v>
      </c>
      <c r="IV138" s="31"/>
      <c r="IW138" s="31"/>
      <c r="IX138" s="94">
        <v>696</v>
      </c>
      <c r="IY138" s="92">
        <v>675</v>
      </c>
      <c r="IZ138" s="92">
        <v>720</v>
      </c>
      <c r="JA138" s="92">
        <v>734</v>
      </c>
      <c r="JB138" s="92">
        <v>776</v>
      </c>
      <c r="JC138" s="31"/>
      <c r="JD138" s="31"/>
      <c r="JE138" s="94">
        <v>770</v>
      </c>
      <c r="JF138" s="92">
        <v>772</v>
      </c>
      <c r="JG138" s="92">
        <v>777</v>
      </c>
      <c r="JH138" s="92">
        <v>770</v>
      </c>
      <c r="JI138" s="92">
        <v>721</v>
      </c>
      <c r="JJ138" s="31"/>
      <c r="JK138" s="31"/>
      <c r="JL138" s="94">
        <v>742</v>
      </c>
      <c r="JM138" s="92">
        <v>743</v>
      </c>
      <c r="JN138" s="92">
        <v>751</v>
      </c>
      <c r="JO138" s="92">
        <v>740</v>
      </c>
      <c r="JP138" s="92"/>
      <c r="JQ138" s="31"/>
      <c r="JR138" s="31"/>
      <c r="JS138" s="94">
        <v>702</v>
      </c>
      <c r="JT138" s="92">
        <v>702</v>
      </c>
      <c r="JU138" s="92">
        <v>707</v>
      </c>
      <c r="JV138" s="92">
        <v>707</v>
      </c>
      <c r="JW138" s="92">
        <v>805</v>
      </c>
      <c r="JX138" s="31"/>
      <c r="JY138" s="31"/>
      <c r="JZ138" s="94">
        <v>805</v>
      </c>
      <c r="KA138" s="92">
        <v>736</v>
      </c>
      <c r="KB138" s="92">
        <v>762</v>
      </c>
      <c r="KC138" s="92">
        <v>749</v>
      </c>
      <c r="KD138" s="92">
        <v>749</v>
      </c>
      <c r="KE138" s="31"/>
      <c r="KF138" s="31"/>
      <c r="KG138" s="94">
        <v>737</v>
      </c>
      <c r="KH138" s="92">
        <v>705</v>
      </c>
      <c r="KI138" s="92">
        <v>725</v>
      </c>
      <c r="KJ138" s="92">
        <v>716</v>
      </c>
      <c r="KK138" s="92">
        <v>701</v>
      </c>
      <c r="KL138" s="31"/>
      <c r="KM138" s="31"/>
      <c r="KN138" s="94">
        <v>723</v>
      </c>
      <c r="KO138" s="92">
        <v>748</v>
      </c>
      <c r="KP138" s="92">
        <v>748</v>
      </c>
      <c r="KQ138" s="92">
        <v>734</v>
      </c>
      <c r="KR138" s="92">
        <v>726</v>
      </c>
      <c r="KS138" s="31"/>
      <c r="KT138" s="31"/>
      <c r="KU138" s="94">
        <v>721</v>
      </c>
      <c r="KV138" s="92">
        <v>726</v>
      </c>
      <c r="KW138" s="92">
        <v>726</v>
      </c>
      <c r="KX138" s="92">
        <v>734</v>
      </c>
      <c r="KY138" s="92">
        <v>731</v>
      </c>
      <c r="KZ138" s="31"/>
      <c r="LA138" s="31"/>
      <c r="LB138" s="94">
        <v>764</v>
      </c>
      <c r="LC138" s="92">
        <v>765</v>
      </c>
      <c r="LD138" s="92">
        <v>765</v>
      </c>
      <c r="LE138" s="92">
        <v>748</v>
      </c>
      <c r="LF138" s="92">
        <v>719</v>
      </c>
      <c r="LG138" s="31"/>
      <c r="LH138" s="31"/>
      <c r="LI138" s="94">
        <v>715</v>
      </c>
      <c r="LJ138" s="92">
        <v>725</v>
      </c>
      <c r="LK138" s="92">
        <v>725</v>
      </c>
      <c r="LL138" s="92">
        <v>713</v>
      </c>
      <c r="LM138" s="92">
        <v>687</v>
      </c>
      <c r="LN138" s="31"/>
      <c r="LO138" s="31"/>
      <c r="LP138" s="94">
        <v>691</v>
      </c>
      <c r="LQ138" s="92">
        <v>715</v>
      </c>
      <c r="LR138" s="92">
        <v>692</v>
      </c>
      <c r="LS138" s="92">
        <v>738</v>
      </c>
      <c r="LT138" s="92">
        <v>736</v>
      </c>
      <c r="LU138" s="31"/>
      <c r="LV138" s="31"/>
      <c r="LW138" s="94">
        <v>730</v>
      </c>
      <c r="LX138" s="92">
        <v>714</v>
      </c>
      <c r="LY138" s="92">
        <v>700</v>
      </c>
      <c r="LZ138" s="92">
        <v>687</v>
      </c>
      <c r="MA138" s="92">
        <v>675</v>
      </c>
      <c r="MB138" s="31"/>
      <c r="MC138" s="31"/>
      <c r="MD138" s="94">
        <v>702</v>
      </c>
      <c r="ME138" s="92">
        <v>718</v>
      </c>
      <c r="MF138" s="92">
        <v>735</v>
      </c>
      <c r="MG138" s="92">
        <v>759</v>
      </c>
      <c r="MH138" s="92">
        <v>762</v>
      </c>
      <c r="MI138" s="31"/>
      <c r="MJ138" s="31"/>
      <c r="MK138" s="94">
        <v>800</v>
      </c>
      <c r="ML138" s="92">
        <v>823</v>
      </c>
      <c r="MM138" s="92">
        <v>808</v>
      </c>
      <c r="MN138" s="92">
        <v>783</v>
      </c>
      <c r="MO138" s="92"/>
      <c r="MP138" s="31"/>
      <c r="MQ138" s="31"/>
      <c r="MR138" s="94">
        <v>688</v>
      </c>
      <c r="MS138" s="92">
        <v>689</v>
      </c>
      <c r="MT138" s="92">
        <v>671</v>
      </c>
      <c r="MU138" s="92">
        <v>658</v>
      </c>
      <c r="MV138" s="92">
        <v>649</v>
      </c>
      <c r="MW138" s="31"/>
      <c r="MX138" s="31"/>
      <c r="MY138" s="94"/>
      <c r="MZ138" s="92"/>
      <c r="NA138" s="92"/>
      <c r="NB138" s="92"/>
      <c r="NC138" s="92"/>
      <c r="ND138" s="31"/>
      <c r="NE138" s="31"/>
      <c r="NF138" s="16" t="s">
        <v>759</v>
      </c>
    </row>
    <row r="139" spans="1:370" s="111" customFormat="1" ht="15.75" x14ac:dyDescent="0.25">
      <c r="A139" s="66" t="s">
        <v>937</v>
      </c>
      <c r="B139" s="23" t="s">
        <v>938</v>
      </c>
      <c r="C139" s="136">
        <v>95</v>
      </c>
      <c r="D139" s="35" t="s">
        <v>833</v>
      </c>
      <c r="E139" s="56">
        <f t="shared" si="322"/>
        <v>0.58121468926553677</v>
      </c>
      <c r="F139" s="83">
        <f>F138/$C$138</f>
        <v>0.4632768361581921</v>
      </c>
      <c r="G139" s="83">
        <f>G138/$C$138</f>
        <v>0.4632768361581921</v>
      </c>
      <c r="H139" s="83">
        <f>H138/$C$138</f>
        <v>0.52401129943502822</v>
      </c>
      <c r="I139" s="83">
        <f>I138/$C$138</f>
        <v>0.54943502824858759</v>
      </c>
      <c r="J139" s="31"/>
      <c r="K139" s="31"/>
      <c r="L139" s="31"/>
      <c r="M139" s="83">
        <f>M138/$C$138</f>
        <v>0.55084745762711862</v>
      </c>
      <c r="N139" s="83">
        <f>N138/$C$138</f>
        <v>0.52048022598870058</v>
      </c>
      <c r="O139" s="83">
        <f>O138/$C$138</f>
        <v>0.50494350282485878</v>
      </c>
      <c r="P139" s="83">
        <f>P138/$C$138</f>
        <v>0.52330508474576276</v>
      </c>
      <c r="Q139" s="83">
        <f>Q138/$C$138</f>
        <v>0.49576271186440679</v>
      </c>
      <c r="R139" s="31"/>
      <c r="S139" s="31"/>
      <c r="T139" s="83">
        <f>T138/$C$138</f>
        <v>0.47033898305084748</v>
      </c>
      <c r="U139" s="83">
        <f>U138/$C$138</f>
        <v>0.46045197740112992</v>
      </c>
      <c r="V139" s="83">
        <f>V138/$C$138</f>
        <v>0.47528248587570621</v>
      </c>
      <c r="W139" s="83">
        <f>W138/$C$138</f>
        <v>0.46257062146892658</v>
      </c>
      <c r="X139" s="83">
        <f>X138/$C$138</f>
        <v>0.42372881355932202</v>
      </c>
      <c r="Y139" s="31"/>
      <c r="Z139" s="31"/>
      <c r="AA139" s="83">
        <f>AA138/$C$138</f>
        <v>0.41101694915254239</v>
      </c>
      <c r="AB139" s="83">
        <f>AB138/$C$138</f>
        <v>0.43502824858757061</v>
      </c>
      <c r="AC139" s="83">
        <f>AC138/$C$138</f>
        <v>0.4286723163841808</v>
      </c>
      <c r="AD139" s="83">
        <f>AD138/$C$138</f>
        <v>0.40254237288135591</v>
      </c>
      <c r="AE139" s="83">
        <f>AE138/$C$138</f>
        <v>0.3425141242937853</v>
      </c>
      <c r="AF139" s="31"/>
      <c r="AG139" s="31"/>
      <c r="AH139" s="83">
        <f>AH138/$C$138</f>
        <v>0.36652542372881358</v>
      </c>
      <c r="AI139" s="83">
        <f>AI138/$C$138</f>
        <v>0.37782485875706212</v>
      </c>
      <c r="AJ139" s="83">
        <f>AJ138/$C$138</f>
        <v>0.41666666666666669</v>
      </c>
      <c r="AK139" s="83">
        <f>AK138/$C$138</f>
        <v>0.42584745762711862</v>
      </c>
      <c r="AL139" s="83">
        <f>AL138/$C$138</f>
        <v>0.4442090395480226</v>
      </c>
      <c r="AM139" s="31"/>
      <c r="AN139" s="31"/>
      <c r="AO139" s="83">
        <f>AO138/$C$138</f>
        <v>0.47033898305084748</v>
      </c>
      <c r="AP139" s="83">
        <f>AP138/$C$138</f>
        <v>0.48940677966101692</v>
      </c>
      <c r="AQ139" s="83">
        <f>AQ138/$C$138</f>
        <v>0.49152542372881358</v>
      </c>
      <c r="AR139" s="83">
        <f>AR138/$C$138</f>
        <v>0.4498587570621469</v>
      </c>
      <c r="AS139" s="83">
        <f>AS138/$C$138</f>
        <v>0.44915254237288138</v>
      </c>
      <c r="AT139" s="31"/>
      <c r="AU139" s="31"/>
      <c r="AV139" s="83">
        <f>AV138/$C$138</f>
        <v>0.46186440677966101</v>
      </c>
      <c r="AW139" s="83">
        <f>AW138/$C$138</f>
        <v>0.45692090395480228</v>
      </c>
      <c r="AX139" s="83">
        <f>AX138/$C$138</f>
        <v>0.4675141242937853</v>
      </c>
      <c r="AY139" s="83">
        <f>AY138/$C$138</f>
        <v>0.42161016949152541</v>
      </c>
      <c r="AZ139" s="83">
        <f>AZ138/$C$138</f>
        <v>0.45268361581920902</v>
      </c>
      <c r="BA139" s="31"/>
      <c r="BB139" s="31"/>
      <c r="BC139" s="83">
        <f>BC138/$C$138</f>
        <v>0.48799435028248589</v>
      </c>
      <c r="BD139" s="83">
        <f>BD138/$C$138</f>
        <v>0.50564971751412424</v>
      </c>
      <c r="BE139" s="83">
        <f>BE138/$C$138</f>
        <v>0.52824858757062143</v>
      </c>
      <c r="BF139" s="83">
        <f>BF138/$C$138</f>
        <v>0.53531073446327682</v>
      </c>
      <c r="BG139" s="83">
        <f>BG138/$C$138</f>
        <v>0.46680790960451979</v>
      </c>
      <c r="BH139" s="31"/>
      <c r="BI139" s="31"/>
      <c r="BJ139" s="83">
        <f>BJ138/$C$138</f>
        <v>0.41666666666666669</v>
      </c>
      <c r="BK139" s="83">
        <f>BK138/$C$138</f>
        <v>0.41949152542372881</v>
      </c>
      <c r="BL139" s="83">
        <f>BL138/$C$138</f>
        <v>0.42019774011299438</v>
      </c>
      <c r="BM139" s="83">
        <f>BM138/$C$138</f>
        <v>0.39830508474576271</v>
      </c>
      <c r="BN139" s="83">
        <f>BN138/$C$138</f>
        <v>0.375</v>
      </c>
      <c r="BO139" s="31"/>
      <c r="BP139" s="31"/>
      <c r="BQ139" s="83">
        <f>BQ138/$C$138</f>
        <v>0.39759887005649719</v>
      </c>
      <c r="BR139" s="83">
        <f>BR138/$C$138</f>
        <v>0.403954802259887</v>
      </c>
      <c r="BS139" s="83">
        <f>BS138/$C$138</f>
        <v>0.40677966101694918</v>
      </c>
      <c r="BT139" s="83">
        <f>BT138/$C$138</f>
        <v>0.41101694915254239</v>
      </c>
      <c r="BU139" s="83">
        <f>BU138/$C$138</f>
        <v>0.41101694915254239</v>
      </c>
      <c r="BV139" s="31"/>
      <c r="BW139" s="31"/>
      <c r="BX139" s="83">
        <f>BX138/$C$138</f>
        <v>0.43785310734463279</v>
      </c>
      <c r="BY139" s="83">
        <f>BY138/$C$138</f>
        <v>0.47457627118644069</v>
      </c>
      <c r="BZ139" s="83">
        <f>BZ138/$C$138</f>
        <v>0.45833333333333331</v>
      </c>
      <c r="CA139" s="83">
        <f>CA138/$C$138</f>
        <v>0.4675141242937853</v>
      </c>
      <c r="CB139" s="83">
        <f>CB138/$C$138</f>
        <v>0.48940677966101692</v>
      </c>
      <c r="CC139" s="31"/>
      <c r="CD139" s="31"/>
      <c r="CE139" s="83">
        <f>CE138/$C$138</f>
        <v>0.48305084745762711</v>
      </c>
      <c r="CF139" s="83">
        <f>CF138/$C$138</f>
        <v>0.50706214689265539</v>
      </c>
      <c r="CG139" s="83">
        <f>CG138/$C$138</f>
        <v>0.50918079096045199</v>
      </c>
      <c r="CH139" s="83">
        <f>CH138/$C$138</f>
        <v>0.53672316384180796</v>
      </c>
      <c r="CI139" s="83">
        <f>CI138/$C$138</f>
        <v>0.5402542372881356</v>
      </c>
      <c r="CJ139" s="31"/>
      <c r="CK139" s="31"/>
      <c r="CL139" s="83">
        <f>CL138/$C$138</f>
        <v>0.51412429378531077</v>
      </c>
      <c r="CM139" s="83">
        <f>CM138/$C$138</f>
        <v>0.54166666666666663</v>
      </c>
      <c r="CN139" s="83">
        <f>CN138/$C$138</f>
        <v>0.51129943502824859</v>
      </c>
      <c r="CO139" s="83">
        <f>CO138/$C$138</f>
        <v>0.50282485875706218</v>
      </c>
      <c r="CP139" s="83">
        <f>CP138/$C$138</f>
        <v>0.48516949152542371</v>
      </c>
      <c r="CQ139" s="31"/>
      <c r="CR139" s="31"/>
      <c r="CS139" s="83">
        <f>CS138/$C$138</f>
        <v>0.49364406779661019</v>
      </c>
      <c r="CT139" s="83">
        <f>CT138/$C$138</f>
        <v>0.49364406779661019</v>
      </c>
      <c r="CU139" s="83">
        <f>CU138/$C$138</f>
        <v>0.44915254237288138</v>
      </c>
      <c r="CV139" s="83">
        <f>CV138/$C$138</f>
        <v>0.44915254237288138</v>
      </c>
      <c r="CW139" s="83">
        <f>CW138/$C$138</f>
        <v>0.44915254237288138</v>
      </c>
      <c r="CX139" s="31"/>
      <c r="CY139" s="31"/>
      <c r="CZ139" s="83">
        <f>CZ138/$C$138</f>
        <v>0.44915254237288138</v>
      </c>
      <c r="DA139" s="83">
        <f>DA138/$C$138</f>
        <v>0.44562146892655369</v>
      </c>
      <c r="DB139" s="83">
        <f>DB138/$C$138</f>
        <v>0.46398305084745761</v>
      </c>
      <c r="DC139" s="83">
        <f>DC138/$C$138</f>
        <v>0.48587570621468928</v>
      </c>
      <c r="DD139" s="83">
        <f>DD138/$C$138</f>
        <v>0.47245762711864409</v>
      </c>
      <c r="DE139" s="31"/>
      <c r="DF139" s="31"/>
      <c r="DG139" s="83">
        <f>DG138/$C$138</f>
        <v>0.51483050847457623</v>
      </c>
      <c r="DH139" s="83">
        <f>DH138/$C$138</f>
        <v>0.53460451977401124</v>
      </c>
      <c r="DI139" s="83">
        <f>DI138/$C$138</f>
        <v>0.53389830508474578</v>
      </c>
      <c r="DJ139" s="83">
        <f>DJ138/$C$138</f>
        <v>0.5134180790960452</v>
      </c>
      <c r="DK139" s="83">
        <f>DK138/$C$138</f>
        <v>0.4922316384180791</v>
      </c>
      <c r="DL139" s="31"/>
      <c r="DM139" s="31"/>
      <c r="DN139" s="83">
        <f>DN138/$C$138</f>
        <v>0.45409604519774011</v>
      </c>
      <c r="DO139" s="83">
        <f>DO138/$C$138</f>
        <v>0.41031073446327682</v>
      </c>
      <c r="DP139" s="83">
        <f>DP138/$C$138</f>
        <v>0.41384180790960451</v>
      </c>
      <c r="DQ139" s="83">
        <f>DQ138/$C$138</f>
        <v>0.40536723163841809</v>
      </c>
      <c r="DR139" s="83">
        <f>DR138/$C$138</f>
        <v>0.39971751412429379</v>
      </c>
      <c r="DS139" s="31"/>
      <c r="DT139" s="31"/>
      <c r="DU139" s="83">
        <f>DU138/$C$138</f>
        <v>0.39971751412429379</v>
      </c>
      <c r="DV139" s="83">
        <f>DV138/$C$138</f>
        <v>0.42584745762711862</v>
      </c>
      <c r="DW139" s="83">
        <f>DW138/$C$138</f>
        <v>0.43432203389830509</v>
      </c>
      <c r="DX139" s="83">
        <f>DX138/$C$138</f>
        <v>0.43290960451977401</v>
      </c>
      <c r="DY139" s="83">
        <f>DY138/$C$138</f>
        <v>0.43785310734463279</v>
      </c>
      <c r="DZ139" s="31"/>
      <c r="EA139" s="31"/>
      <c r="EB139" s="83">
        <f>EB138/$C$138</f>
        <v>0.44209039548022599</v>
      </c>
      <c r="EC139" s="83">
        <f>EC138/$C$138</f>
        <v>0.41242937853107342</v>
      </c>
      <c r="ED139" s="83">
        <f>ED138/$C$138</f>
        <v>0.42725988700564971</v>
      </c>
      <c r="EE139" s="83">
        <f>EE138/$C$138</f>
        <v>0.44562146892655369</v>
      </c>
      <c r="EF139" s="83">
        <f>EF138/$C$138</f>
        <v>0.42231638418079098</v>
      </c>
      <c r="EG139" s="31"/>
      <c r="EH139" s="31"/>
      <c r="EI139" s="83">
        <f>EI138/$C$138</f>
        <v>0.44138418079096048</v>
      </c>
      <c r="EJ139" s="83">
        <f>EJ138/$C$138</f>
        <v>0.4152542372881356</v>
      </c>
      <c r="EK139" s="83">
        <f>EK138/$C$138</f>
        <v>0.43149717514124292</v>
      </c>
      <c r="EL139" s="83">
        <f>EL138/$C$138</f>
        <v>0.43149717514124292</v>
      </c>
      <c r="EM139" s="83">
        <f>EM138/$C$138</f>
        <v>0.42019774011299438</v>
      </c>
      <c r="EN139" s="31"/>
      <c r="EO139" s="31"/>
      <c r="EP139" s="83">
        <f>EP138/$C$138</f>
        <v>0.39759887005649719</v>
      </c>
      <c r="EQ139" s="83">
        <f>EQ138/$C$138</f>
        <v>0.42019774011299438</v>
      </c>
      <c r="ER139" s="83">
        <f>ER138/$C$138</f>
        <v>0.42372881355932202</v>
      </c>
      <c r="ES139" s="83">
        <f>ES138/$C$138</f>
        <v>0.43149717514124292</v>
      </c>
      <c r="ET139" s="83">
        <f>ET138/$C$138</f>
        <v>0.48940677966101692</v>
      </c>
      <c r="EU139" s="31"/>
      <c r="EV139" s="31"/>
      <c r="EW139" s="83">
        <f>EW138/$C$138</f>
        <v>0</v>
      </c>
      <c r="EX139" s="83">
        <f>EX138/$C$138</f>
        <v>0.44562146892655369</v>
      </c>
      <c r="EY139" s="83">
        <f>EY138/$C$138</f>
        <v>0.45268361581920902</v>
      </c>
      <c r="EZ139" s="83">
        <f>EZ138/$C$138</f>
        <v>0.45338983050847459</v>
      </c>
      <c r="FA139" s="83">
        <f>FA138/$C$138</f>
        <v>0.4809322033898305</v>
      </c>
      <c r="FB139" s="31"/>
      <c r="FC139" s="31"/>
      <c r="FD139" s="83">
        <f>FD138/$C$138</f>
        <v>0.4809322033898305</v>
      </c>
      <c r="FE139" s="83">
        <f>FE138/$C$138</f>
        <v>0.4809322033898305</v>
      </c>
      <c r="FF139" s="83">
        <f>FF138/$C$138</f>
        <v>0.4809322033898305</v>
      </c>
      <c r="FG139" s="83">
        <f>FG138/$C$138</f>
        <v>0.4809322033898305</v>
      </c>
      <c r="FH139" s="83">
        <f>FH138/$C$138</f>
        <v>0.4809322033898305</v>
      </c>
      <c r="FI139" s="31"/>
      <c r="FJ139" s="31"/>
      <c r="FK139" s="83">
        <f>FK138/$C$138</f>
        <v>0.47598870056497178</v>
      </c>
      <c r="FL139" s="83">
        <f>FL138/$C$138</f>
        <v>0.45268361581920902</v>
      </c>
      <c r="FM139" s="83">
        <f>FM138/$C$138</f>
        <v>0.4731638418079096</v>
      </c>
      <c r="FN139" s="83">
        <f>FN138/$C$138</f>
        <v>0.47245762711864409</v>
      </c>
      <c r="FO139" s="83">
        <f>FO138/$C$138</f>
        <v>0.471045197740113</v>
      </c>
      <c r="FP139" s="31"/>
      <c r="FQ139" s="31"/>
      <c r="FR139" s="83">
        <f>FR138/$C$138</f>
        <v>0.47033898305084748</v>
      </c>
      <c r="FS139" s="83">
        <f>FS138/$C$138</f>
        <v>0.46398305084745761</v>
      </c>
      <c r="FT139" s="83">
        <f>FT138/$C$138</f>
        <v>0.4385593220338983</v>
      </c>
      <c r="FU139" s="83">
        <f>FU138/$C$138</f>
        <v>0.40889830508474578</v>
      </c>
      <c r="FV139" s="83">
        <f>FV138/$C$138</f>
        <v>0.42019774011299438</v>
      </c>
      <c r="FW139" s="31"/>
      <c r="FX139" s="31"/>
      <c r="FY139" s="83">
        <f>FY138/$C$138</f>
        <v>0.42443502824858759</v>
      </c>
      <c r="FZ139" s="83">
        <f>FZ138/$C$138</f>
        <v>0.41101694915254239</v>
      </c>
      <c r="GA139" s="83">
        <f>GA138/$C$138</f>
        <v>0.40536723163841809</v>
      </c>
      <c r="GB139" s="83">
        <f>GB138/$C$138</f>
        <v>0.41454802259887008</v>
      </c>
      <c r="GC139" s="83">
        <f>GC138/$C$138</f>
        <v>0.41878531073446329</v>
      </c>
      <c r="GD139" s="31"/>
      <c r="GE139" s="31"/>
      <c r="GF139" s="83">
        <f>GF138/$C$138</f>
        <v>0.42231638418079098</v>
      </c>
      <c r="GG139" s="83">
        <f>GG138/$C$138</f>
        <v>0.4463276836158192</v>
      </c>
      <c r="GH139" s="83">
        <f>GH138/$C$138</f>
        <v>0.47245762711864409</v>
      </c>
      <c r="GI139" s="83">
        <f>GI138/$C$138</f>
        <v>0.46822033898305082</v>
      </c>
      <c r="GJ139" s="83">
        <f>GJ138/$C$138</f>
        <v>0.46186440677966101</v>
      </c>
      <c r="GK139" s="31"/>
      <c r="GL139" s="31"/>
      <c r="GM139" s="83">
        <f>GM138/$C$138</f>
        <v>0.43149717514124292</v>
      </c>
      <c r="GN139" s="83">
        <f>GN138/$C$138</f>
        <v>0.45480225988700562</v>
      </c>
      <c r="GO139" s="83">
        <f>GO138/$C$138</f>
        <v>0.41666666666666669</v>
      </c>
      <c r="GP139" s="83">
        <f>GP138/$C$138</f>
        <v>0.44844632768361581</v>
      </c>
      <c r="GQ139" s="83">
        <f>GQ138/$C$138</f>
        <v>0.46186440677966101</v>
      </c>
      <c r="GR139" s="31"/>
      <c r="GS139" s="31"/>
      <c r="GT139" s="83">
        <f>GT138/$C$138</f>
        <v>0.43926553672316382</v>
      </c>
      <c r="GU139" s="83">
        <f>GU138/$C$138</f>
        <v>0.44703389830508472</v>
      </c>
      <c r="GV139" s="83">
        <f>GV138/$C$138</f>
        <v>0.44703389830508472</v>
      </c>
      <c r="GW139" s="83">
        <f>GW138/$C$138</f>
        <v>0.43432203389830509</v>
      </c>
      <c r="GX139" s="83">
        <f>GX138/$C$138</f>
        <v>0.44562146892655369</v>
      </c>
      <c r="GY139" s="31"/>
      <c r="GZ139" s="31"/>
      <c r="HA139" s="83">
        <f>HA138/$C$138</f>
        <v>0.49152542372881358</v>
      </c>
      <c r="HB139" s="83">
        <f>HB138/$C$138</f>
        <v>0.5021186440677966</v>
      </c>
      <c r="HC139" s="83">
        <f>HC138/$C$138</f>
        <v>0.50564971751412424</v>
      </c>
      <c r="HD139" s="83">
        <f>HD138/$C$138</f>
        <v>0.4809322033898305</v>
      </c>
      <c r="HE139" s="83">
        <f>HE138/$C$138</f>
        <v>0.48870056497175141</v>
      </c>
      <c r="HF139" s="31"/>
      <c r="HG139" s="31"/>
      <c r="HH139" s="83">
        <f>HH138/$C$138</f>
        <v>0.48728813559322032</v>
      </c>
      <c r="HI139" s="83">
        <f>HI138/$C$138</f>
        <v>0.47740112994350281</v>
      </c>
      <c r="HJ139" s="83">
        <f>HJ138/$C$138</f>
        <v>0.54731638418079098</v>
      </c>
      <c r="HK139" s="83">
        <f>HK138/$C$138</f>
        <v>0.51765536723163841</v>
      </c>
      <c r="HL139" s="83">
        <f>HL138/$C$138</f>
        <v>0.55790960451977401</v>
      </c>
      <c r="HM139" s="31"/>
      <c r="HN139" s="31"/>
      <c r="HO139" s="83">
        <f>HO138/$C$138</f>
        <v>0.54661016949152541</v>
      </c>
      <c r="HP139" s="83">
        <f>HP138/$C$138</f>
        <v>0.53742937853107342</v>
      </c>
      <c r="HQ139" s="83">
        <f>HQ138/$C$138</f>
        <v>0.51200564971751417</v>
      </c>
      <c r="HR139" s="83">
        <f>HR138/$C$138</f>
        <v>0.50918079096045199</v>
      </c>
      <c r="HS139" s="83">
        <f>HS138/$C$138</f>
        <v>0.47457627118644069</v>
      </c>
      <c r="HT139" s="31"/>
      <c r="HU139" s="31"/>
      <c r="HV139" s="83">
        <f>HV138/$C$138</f>
        <v>0</v>
      </c>
      <c r="HW139" s="83">
        <f>HW138/$C$138</f>
        <v>0</v>
      </c>
      <c r="HX139" s="83">
        <f>HX138/$C$138</f>
        <v>0</v>
      </c>
      <c r="HY139" s="83">
        <f>HY138/$C$138</f>
        <v>0</v>
      </c>
      <c r="HZ139" s="83">
        <f>HZ138/$C$138</f>
        <v>0.47457627118644069</v>
      </c>
      <c r="IA139" s="31"/>
      <c r="IB139" s="31"/>
      <c r="IC139" s="83">
        <f>IC138/$C$138</f>
        <v>0.45903954802259889</v>
      </c>
      <c r="ID139" s="83">
        <f>ID138/$C$138</f>
        <v>0.43714689265536721</v>
      </c>
      <c r="IE139" s="83">
        <f>IE138/$C$138</f>
        <v>0.43926553672316382</v>
      </c>
      <c r="IF139" s="83">
        <f>IF138/$C$138</f>
        <v>0.42937853107344631</v>
      </c>
      <c r="IG139" s="83">
        <f>IG138/$C$138</f>
        <v>0.38983050847457629</v>
      </c>
      <c r="IH139" s="31"/>
      <c r="II139" s="31"/>
      <c r="IJ139" s="83">
        <f>IJ138/$C$138</f>
        <v>0.38418079096045199</v>
      </c>
      <c r="IK139" s="83">
        <f>IK138/$C$138</f>
        <v>0.37217514124293788</v>
      </c>
      <c r="IL139" s="83">
        <f>IL138/$C$138</f>
        <v>0.38700564971751411</v>
      </c>
      <c r="IM139" s="83">
        <f>IM138/$C$138</f>
        <v>0.41666666666666669</v>
      </c>
      <c r="IN139" s="83">
        <f>IN138/$C$138</f>
        <v>0.39971751412429379</v>
      </c>
      <c r="IO139" s="31"/>
      <c r="IP139" s="31"/>
      <c r="IQ139" s="83">
        <f>IQ138/$C$138</f>
        <v>0.43008474576271188</v>
      </c>
      <c r="IR139" s="83">
        <f>IR138/$C$138</f>
        <v>0.44562146892655369</v>
      </c>
      <c r="IS139" s="83">
        <f>IS138/$C$138</f>
        <v>0.45338983050847459</v>
      </c>
      <c r="IT139" s="83">
        <f>IT138/$C$138</f>
        <v>0.45903954802259889</v>
      </c>
      <c r="IU139" s="83">
        <f>IU138/$C$138</f>
        <v>0.47245762711864409</v>
      </c>
      <c r="IV139" s="31"/>
      <c r="IW139" s="31"/>
      <c r="IX139" s="83">
        <f>IX138/$C$138</f>
        <v>0.49152542372881358</v>
      </c>
      <c r="IY139" s="83">
        <f>IY138/$C$138</f>
        <v>0.47669491525423729</v>
      </c>
      <c r="IZ139" s="83">
        <f>IZ138/$C$138</f>
        <v>0.50847457627118642</v>
      </c>
      <c r="JA139" s="83">
        <f>JA138/$C$138</f>
        <v>0.51836158192090398</v>
      </c>
      <c r="JB139" s="83">
        <f>JB138/$C$138</f>
        <v>0.54802259887005644</v>
      </c>
      <c r="JC139" s="31"/>
      <c r="JD139" s="31"/>
      <c r="JE139" s="83">
        <f>JE138/$C$138</f>
        <v>0.54378531073446323</v>
      </c>
      <c r="JF139" s="83">
        <f>JF138/$C$138</f>
        <v>0.54519774011299438</v>
      </c>
      <c r="JG139" s="83">
        <f>JG138/$C$138</f>
        <v>0.54872881355932202</v>
      </c>
      <c r="JH139" s="83">
        <f>JH138/$C$138</f>
        <v>0.54378531073446323</v>
      </c>
      <c r="JI139" s="83">
        <f>JI138/$C$138</f>
        <v>0.50918079096045199</v>
      </c>
      <c r="JJ139" s="31"/>
      <c r="JK139" s="31"/>
      <c r="JL139" s="83">
        <f>JL138/$C$138</f>
        <v>0.52401129943502822</v>
      </c>
      <c r="JM139" s="83">
        <f>JM138/$C$138</f>
        <v>0.52471751412429379</v>
      </c>
      <c r="JN139" s="83">
        <f>JN138/$C$138</f>
        <v>0.53036723163841804</v>
      </c>
      <c r="JO139" s="83">
        <f>JO138/$C$138</f>
        <v>0.52259887005649719</v>
      </c>
      <c r="JP139" s="83">
        <f>JP138/$C$138</f>
        <v>0</v>
      </c>
      <c r="JQ139" s="31"/>
      <c r="JR139" s="31"/>
      <c r="JS139" s="83">
        <f>JS138/$C$138</f>
        <v>0.49576271186440679</v>
      </c>
      <c r="JT139" s="83">
        <f>JT138/$C$138</f>
        <v>0.49576271186440679</v>
      </c>
      <c r="JU139" s="83">
        <f>JU138/$C$138</f>
        <v>0.49929378531073448</v>
      </c>
      <c r="JV139" s="83">
        <f>JV138/$C$138</f>
        <v>0.49929378531073448</v>
      </c>
      <c r="JW139" s="83">
        <f>JW138/$C$138</f>
        <v>0.56850282485875703</v>
      </c>
      <c r="JX139" s="31"/>
      <c r="JY139" s="31"/>
      <c r="JZ139" s="83">
        <f>JZ138/$C$138</f>
        <v>0.56850282485875703</v>
      </c>
      <c r="KA139" s="83">
        <f>KA138/$C$138</f>
        <v>0.51977401129943501</v>
      </c>
      <c r="KB139" s="83">
        <f>KB138/$C$138</f>
        <v>0.53813559322033899</v>
      </c>
      <c r="KC139" s="83">
        <f>KC138/$C$138</f>
        <v>0.528954802259887</v>
      </c>
      <c r="KD139" s="83">
        <f>KD138/$C$138</f>
        <v>0.528954802259887</v>
      </c>
      <c r="KE139" s="31"/>
      <c r="KF139" s="31"/>
      <c r="KG139" s="83">
        <f>KG138/$C$138</f>
        <v>0.52048022598870058</v>
      </c>
      <c r="KH139" s="83">
        <f>KH138/$C$138</f>
        <v>0.4978813559322034</v>
      </c>
      <c r="KI139" s="83">
        <f>KI138/$C$138</f>
        <v>0.51200564971751417</v>
      </c>
      <c r="KJ139" s="83">
        <f>KJ138/$C$138</f>
        <v>0.50564971751412424</v>
      </c>
      <c r="KK139" s="83">
        <f>KK138/$C$138</f>
        <v>0.49505649717514122</v>
      </c>
      <c r="KL139" s="31"/>
      <c r="KM139" s="31"/>
      <c r="KN139" s="83">
        <f>KN138/$C$138</f>
        <v>0.51059322033898302</v>
      </c>
      <c r="KO139" s="83">
        <f>KO138/$C$138</f>
        <v>0.52824858757062143</v>
      </c>
      <c r="KP139" s="83">
        <f>KP138/$C$138</f>
        <v>0.52824858757062143</v>
      </c>
      <c r="KQ139" s="83">
        <f>KQ138/$C$138</f>
        <v>0.51836158192090398</v>
      </c>
      <c r="KR139" s="83">
        <f>KR138/$C$138</f>
        <v>0.51271186440677963</v>
      </c>
      <c r="KS139" s="31"/>
      <c r="KT139" s="31"/>
      <c r="KU139" s="83">
        <f>KU138/$C$138</f>
        <v>0.50918079096045199</v>
      </c>
      <c r="KV139" s="83">
        <f>KV138/$C$138</f>
        <v>0.51271186440677963</v>
      </c>
      <c r="KW139" s="83">
        <f>KW138/$C$138</f>
        <v>0.51271186440677963</v>
      </c>
      <c r="KX139" s="83">
        <f>KX138/$C$138</f>
        <v>0.51836158192090398</v>
      </c>
      <c r="KY139" s="83">
        <f>KY138/$C$138</f>
        <v>0.51624293785310738</v>
      </c>
      <c r="KZ139" s="31"/>
      <c r="LA139" s="31"/>
      <c r="LB139" s="83">
        <f>LB138/$C$138</f>
        <v>0.53954802259887003</v>
      </c>
      <c r="LC139" s="83">
        <f>LC138/$C$138</f>
        <v>0.5402542372881356</v>
      </c>
      <c r="LD139" s="83">
        <f>LD138/$C$138</f>
        <v>0.5402542372881356</v>
      </c>
      <c r="LE139" s="83">
        <f>LE138/$C$138</f>
        <v>0.52824858757062143</v>
      </c>
      <c r="LF139" s="83">
        <f>LF138/$C$138</f>
        <v>0.50776836158192096</v>
      </c>
      <c r="LG139" s="31"/>
      <c r="LH139" s="31"/>
      <c r="LI139" s="83">
        <f>LI138/$C$138</f>
        <v>0.50494350282485878</v>
      </c>
      <c r="LJ139" s="83">
        <f>LJ138/$C$138</f>
        <v>0.51200564971751417</v>
      </c>
      <c r="LK139" s="83">
        <f>LK138/$C$138</f>
        <v>0.51200564971751417</v>
      </c>
      <c r="LL139" s="83">
        <f>LL138/$C$138</f>
        <v>0.50353107344632764</v>
      </c>
      <c r="LM139" s="83">
        <f>LM138/$C$138</f>
        <v>0.48516949152542371</v>
      </c>
      <c r="LN139" s="31"/>
      <c r="LO139" s="31"/>
      <c r="LP139" s="83">
        <f>LP138/$C$138</f>
        <v>0.48799435028248589</v>
      </c>
      <c r="LQ139" s="83">
        <f>LQ138/$C$138</f>
        <v>0.50494350282485878</v>
      </c>
      <c r="LR139" s="83">
        <f>LR138/$C$138</f>
        <v>0.48870056497175141</v>
      </c>
      <c r="LS139" s="83">
        <f>LS138/$C$138</f>
        <v>0.52118644067796616</v>
      </c>
      <c r="LT139" s="83">
        <f>LT138/$C$138</f>
        <v>0.51977401129943501</v>
      </c>
      <c r="LU139" s="31"/>
      <c r="LV139" s="31"/>
      <c r="LW139" s="83">
        <f>LW138/$C$138</f>
        <v>0.5155367231638418</v>
      </c>
      <c r="LX139" s="83">
        <f>LX138/$C$138</f>
        <v>0.50423728813559321</v>
      </c>
      <c r="LY139" s="83">
        <f>LY138/$C$138</f>
        <v>0.4943502824858757</v>
      </c>
      <c r="LZ139" s="83">
        <f>LZ138/$C$138</f>
        <v>0.48516949152542371</v>
      </c>
      <c r="MA139" s="83">
        <f>MA138/$C$138</f>
        <v>0.47669491525423729</v>
      </c>
      <c r="MB139" s="31"/>
      <c r="MC139" s="31"/>
      <c r="MD139" s="83">
        <f>MD138/$C$138</f>
        <v>0.49576271186440679</v>
      </c>
      <c r="ME139" s="83">
        <f>ME138/$C$138</f>
        <v>0.50706214689265539</v>
      </c>
      <c r="MF139" s="83">
        <f>MF138/$C$138</f>
        <v>0.51906779661016944</v>
      </c>
      <c r="MG139" s="83">
        <f>MG138/$C$138</f>
        <v>0.53601694915254239</v>
      </c>
      <c r="MH139" s="83">
        <f>MH138/$C$138</f>
        <v>0.53813559322033899</v>
      </c>
      <c r="MI139" s="31"/>
      <c r="MJ139" s="31"/>
      <c r="MK139" s="83">
        <f>MK138/$C$138</f>
        <v>0.56497175141242939</v>
      </c>
      <c r="ML139" s="83">
        <f>ML138/$C$138</f>
        <v>0.58121468926553677</v>
      </c>
      <c r="MM139" s="83">
        <f>MM138/$C$138</f>
        <v>0.57062146892655363</v>
      </c>
      <c r="MN139" s="83">
        <f>MN138/$C$138</f>
        <v>0.55296610169491522</v>
      </c>
      <c r="MO139" s="83">
        <f>MO138/$C$138</f>
        <v>0</v>
      </c>
      <c r="MP139" s="31"/>
      <c r="MQ139" s="31"/>
      <c r="MR139" s="83">
        <f>MR138/$C$138</f>
        <v>0.48587570621468928</v>
      </c>
      <c r="MS139" s="83">
        <f>MS138/$C$138</f>
        <v>0.4865819209039548</v>
      </c>
      <c r="MT139" s="83">
        <f>MT138/$C$138</f>
        <v>0.47387005649717512</v>
      </c>
      <c r="MU139" s="83">
        <f>MU138/$C$138</f>
        <v>0.46468926553672318</v>
      </c>
      <c r="MV139" s="83">
        <f>MV138/$C$138</f>
        <v>0.45833333333333331</v>
      </c>
      <c r="MW139" s="31"/>
      <c r="MX139" s="31"/>
      <c r="MY139" s="83">
        <f>MY138/$C$138</f>
        <v>0</v>
      </c>
      <c r="MZ139" s="83">
        <f>MZ138/$C$138</f>
        <v>0</v>
      </c>
      <c r="NA139" s="83">
        <f>NA138/$C$138</f>
        <v>0</v>
      </c>
      <c r="NB139" s="83">
        <f>NB138/$C$138</f>
        <v>0</v>
      </c>
      <c r="NC139" s="83">
        <f>NC138/$C$138</f>
        <v>0</v>
      </c>
      <c r="ND139" s="31"/>
      <c r="NE139" s="31"/>
      <c r="NF139" s="16" t="s">
        <v>759</v>
      </c>
    </row>
    <row r="140" spans="1:370" s="109" customFormat="1" ht="15.75" x14ac:dyDescent="0.25">
      <c r="A140" s="100" t="s">
        <v>939</v>
      </c>
      <c r="B140" s="23" t="s">
        <v>940</v>
      </c>
      <c r="C140" s="24">
        <v>0</v>
      </c>
      <c r="D140" s="33" t="s">
        <v>862</v>
      </c>
      <c r="E140" s="56">
        <f t="shared" si="322"/>
        <v>18</v>
      </c>
      <c r="F140" s="92">
        <v>12</v>
      </c>
      <c r="G140" s="92">
        <v>12</v>
      </c>
      <c r="H140" s="92">
        <v>12</v>
      </c>
      <c r="I140" s="93">
        <v>12</v>
      </c>
      <c r="J140" s="31"/>
      <c r="K140" s="31"/>
      <c r="L140" s="31"/>
      <c r="M140" s="94">
        <v>12</v>
      </c>
      <c r="N140" s="92">
        <v>12</v>
      </c>
      <c r="O140" s="92">
        <v>12</v>
      </c>
      <c r="P140" s="92">
        <v>12</v>
      </c>
      <c r="Q140" s="92">
        <v>12</v>
      </c>
      <c r="R140" s="31"/>
      <c r="S140" s="31"/>
      <c r="T140" s="94">
        <v>12</v>
      </c>
      <c r="U140" s="92">
        <v>12</v>
      </c>
      <c r="V140" s="92">
        <v>12</v>
      </c>
      <c r="W140" s="92">
        <v>12</v>
      </c>
      <c r="X140" s="92">
        <v>12</v>
      </c>
      <c r="Y140" s="31"/>
      <c r="Z140" s="31"/>
      <c r="AA140" s="94">
        <v>11</v>
      </c>
      <c r="AB140" s="92">
        <v>11</v>
      </c>
      <c r="AC140" s="92">
        <v>11</v>
      </c>
      <c r="AD140" s="92">
        <v>11</v>
      </c>
      <c r="AE140" s="92">
        <v>11</v>
      </c>
      <c r="AF140" s="31"/>
      <c r="AG140" s="31"/>
      <c r="AH140" s="94">
        <v>11</v>
      </c>
      <c r="AI140" s="92">
        <v>11</v>
      </c>
      <c r="AJ140" s="92">
        <v>11</v>
      </c>
      <c r="AK140" s="92">
        <v>11</v>
      </c>
      <c r="AL140" s="92">
        <v>11</v>
      </c>
      <c r="AM140" s="31"/>
      <c r="AN140" s="31"/>
      <c r="AO140" s="94">
        <v>11</v>
      </c>
      <c r="AP140" s="92">
        <v>11</v>
      </c>
      <c r="AQ140" s="92">
        <v>11</v>
      </c>
      <c r="AR140" s="92">
        <v>11</v>
      </c>
      <c r="AS140" s="92">
        <v>11</v>
      </c>
      <c r="AT140" s="31"/>
      <c r="AU140" s="31"/>
      <c r="AV140" s="94">
        <v>11</v>
      </c>
      <c r="AW140" s="92">
        <v>12</v>
      </c>
      <c r="AX140" s="92">
        <v>12</v>
      </c>
      <c r="AY140" s="92">
        <v>12</v>
      </c>
      <c r="AZ140" s="92">
        <v>12</v>
      </c>
      <c r="BA140" s="31"/>
      <c r="BB140" s="31"/>
      <c r="BC140" s="94">
        <v>12</v>
      </c>
      <c r="BD140" s="92">
        <v>12</v>
      </c>
      <c r="BE140" s="92">
        <v>12</v>
      </c>
      <c r="BF140" s="92">
        <v>12</v>
      </c>
      <c r="BG140" s="92">
        <v>12</v>
      </c>
      <c r="BH140" s="31"/>
      <c r="BI140" s="31"/>
      <c r="BJ140" s="94">
        <v>12</v>
      </c>
      <c r="BK140" s="92">
        <v>12</v>
      </c>
      <c r="BL140" s="92">
        <v>15</v>
      </c>
      <c r="BM140" s="92">
        <v>15</v>
      </c>
      <c r="BN140" s="92">
        <v>15</v>
      </c>
      <c r="BO140" s="31"/>
      <c r="BP140" s="31"/>
      <c r="BQ140" s="94">
        <v>15</v>
      </c>
      <c r="BR140" s="92">
        <v>15</v>
      </c>
      <c r="BS140" s="92">
        <v>15</v>
      </c>
      <c r="BT140" s="92">
        <v>15</v>
      </c>
      <c r="BU140" s="92">
        <v>15</v>
      </c>
      <c r="BV140" s="31"/>
      <c r="BW140" s="31"/>
      <c r="BX140" s="94">
        <v>15</v>
      </c>
      <c r="BY140" s="92">
        <v>14</v>
      </c>
      <c r="BZ140" s="92">
        <v>14</v>
      </c>
      <c r="CA140" s="92">
        <v>14</v>
      </c>
      <c r="CB140" s="92">
        <v>14</v>
      </c>
      <c r="CC140" s="31"/>
      <c r="CD140" s="31"/>
      <c r="CE140" s="94">
        <v>14</v>
      </c>
      <c r="CF140" s="92">
        <v>14</v>
      </c>
      <c r="CG140" s="92">
        <v>14</v>
      </c>
      <c r="CH140" s="92">
        <v>14</v>
      </c>
      <c r="CI140" s="92">
        <v>14</v>
      </c>
      <c r="CJ140" s="31"/>
      <c r="CK140" s="31"/>
      <c r="CL140" s="94">
        <v>14</v>
      </c>
      <c r="CM140" s="92">
        <v>14</v>
      </c>
      <c r="CN140" s="92">
        <v>14</v>
      </c>
      <c r="CO140" s="92">
        <v>14</v>
      </c>
      <c r="CP140" s="92">
        <v>14</v>
      </c>
      <c r="CQ140" s="31"/>
      <c r="CR140" s="31"/>
      <c r="CS140" s="94">
        <v>16</v>
      </c>
      <c r="CT140" s="92">
        <v>16</v>
      </c>
      <c r="CU140" s="92">
        <v>16</v>
      </c>
      <c r="CV140" s="92">
        <v>16</v>
      </c>
      <c r="CW140" s="92">
        <v>16</v>
      </c>
      <c r="CX140" s="31"/>
      <c r="CY140" s="31"/>
      <c r="CZ140" s="94">
        <v>16</v>
      </c>
      <c r="DA140" s="92">
        <v>16</v>
      </c>
      <c r="DB140" s="92">
        <v>16</v>
      </c>
      <c r="DC140" s="92">
        <v>16</v>
      </c>
      <c r="DD140" s="92">
        <v>16</v>
      </c>
      <c r="DE140" s="31"/>
      <c r="DF140" s="31"/>
      <c r="DG140" s="94">
        <v>16</v>
      </c>
      <c r="DH140" s="92">
        <v>16</v>
      </c>
      <c r="DI140" s="92">
        <v>16</v>
      </c>
      <c r="DJ140" s="92">
        <v>16</v>
      </c>
      <c r="DK140" s="92">
        <v>16</v>
      </c>
      <c r="DL140" s="31"/>
      <c r="DM140" s="31"/>
      <c r="DN140" s="94">
        <v>16</v>
      </c>
      <c r="DO140" s="92">
        <v>16</v>
      </c>
      <c r="DP140" s="92">
        <v>16</v>
      </c>
      <c r="DQ140" s="92">
        <v>16</v>
      </c>
      <c r="DR140" s="92">
        <v>16</v>
      </c>
      <c r="DS140" s="31"/>
      <c r="DT140" s="31"/>
      <c r="DU140" s="94">
        <v>17</v>
      </c>
      <c r="DV140" s="92">
        <v>17</v>
      </c>
      <c r="DW140" s="92">
        <v>17</v>
      </c>
      <c r="DX140" s="92">
        <v>17</v>
      </c>
      <c r="DY140" s="92">
        <v>17</v>
      </c>
      <c r="DZ140" s="31"/>
      <c r="EA140" s="31"/>
      <c r="EB140" s="94">
        <v>17</v>
      </c>
      <c r="EC140" s="92">
        <v>17</v>
      </c>
      <c r="ED140" s="92">
        <v>17</v>
      </c>
      <c r="EE140" s="92">
        <v>17</v>
      </c>
      <c r="EF140" s="92">
        <v>17</v>
      </c>
      <c r="EG140" s="31"/>
      <c r="EH140" s="31"/>
      <c r="EI140" s="94">
        <v>17</v>
      </c>
      <c r="EJ140" s="92">
        <v>17</v>
      </c>
      <c r="EK140" s="92">
        <v>17</v>
      </c>
      <c r="EL140" s="92">
        <v>17</v>
      </c>
      <c r="EM140" s="92">
        <v>17</v>
      </c>
      <c r="EN140" s="31"/>
      <c r="EO140" s="31"/>
      <c r="EP140" s="94">
        <v>17</v>
      </c>
      <c r="EQ140" s="92">
        <v>17</v>
      </c>
      <c r="ER140" s="92">
        <v>17</v>
      </c>
      <c r="ES140" s="92">
        <v>17</v>
      </c>
      <c r="ET140" s="92">
        <v>17</v>
      </c>
      <c r="EU140" s="31"/>
      <c r="EV140" s="31"/>
      <c r="EW140" s="94">
        <v>0</v>
      </c>
      <c r="EX140" s="92">
        <v>17</v>
      </c>
      <c r="EY140" s="92">
        <v>17</v>
      </c>
      <c r="EZ140" s="92">
        <v>17</v>
      </c>
      <c r="FA140" s="92">
        <v>17</v>
      </c>
      <c r="FB140" s="31"/>
      <c r="FC140" s="31"/>
      <c r="FD140" s="26">
        <v>17</v>
      </c>
      <c r="FE140" s="92">
        <v>17</v>
      </c>
      <c r="FF140" s="92">
        <v>17</v>
      </c>
      <c r="FG140" s="92">
        <v>17</v>
      </c>
      <c r="FH140" s="92">
        <v>17</v>
      </c>
      <c r="FI140" s="31"/>
      <c r="FJ140" s="31"/>
      <c r="FK140" s="94">
        <v>17</v>
      </c>
      <c r="FL140" s="92">
        <v>17</v>
      </c>
      <c r="FM140" s="92">
        <v>17</v>
      </c>
      <c r="FN140" s="92">
        <v>17</v>
      </c>
      <c r="FO140" s="92">
        <v>17</v>
      </c>
      <c r="FP140" s="31"/>
      <c r="FQ140" s="31"/>
      <c r="FR140" s="94">
        <v>17</v>
      </c>
      <c r="FS140" s="92">
        <v>17</v>
      </c>
      <c r="FT140" s="28">
        <v>17</v>
      </c>
      <c r="FU140" s="92">
        <v>17</v>
      </c>
      <c r="FV140" s="28">
        <v>17</v>
      </c>
      <c r="FW140" s="31"/>
      <c r="FX140" s="31"/>
      <c r="FY140" s="94">
        <v>17</v>
      </c>
      <c r="FZ140" s="92">
        <v>17</v>
      </c>
      <c r="GA140" s="92">
        <v>17</v>
      </c>
      <c r="GB140" s="92">
        <v>17</v>
      </c>
      <c r="GC140" s="92">
        <v>17</v>
      </c>
      <c r="GD140" s="31"/>
      <c r="GE140" s="31"/>
      <c r="GF140" s="94">
        <v>17</v>
      </c>
      <c r="GG140" s="92">
        <v>17</v>
      </c>
      <c r="GH140" s="92">
        <v>17</v>
      </c>
      <c r="GI140" s="92">
        <v>17</v>
      </c>
      <c r="GJ140" s="92">
        <v>18</v>
      </c>
      <c r="GK140" s="31"/>
      <c r="GL140" s="31"/>
      <c r="GM140" s="94">
        <v>14</v>
      </c>
      <c r="GN140" s="92">
        <v>14</v>
      </c>
      <c r="GO140" s="92">
        <v>14</v>
      </c>
      <c r="GP140" s="92">
        <v>14</v>
      </c>
      <c r="GQ140" s="92">
        <v>16</v>
      </c>
      <c r="GR140" s="31"/>
      <c r="GS140" s="31"/>
      <c r="GT140" s="94">
        <v>16</v>
      </c>
      <c r="GU140" s="92">
        <v>16</v>
      </c>
      <c r="GV140" s="92">
        <v>16</v>
      </c>
      <c r="GW140" s="92">
        <v>16</v>
      </c>
      <c r="GX140" s="92">
        <v>16</v>
      </c>
      <c r="GY140" s="31"/>
      <c r="GZ140" s="31"/>
      <c r="HA140" s="94">
        <v>16</v>
      </c>
      <c r="HB140" s="92">
        <v>16</v>
      </c>
      <c r="HC140" s="92">
        <v>16</v>
      </c>
      <c r="HD140" s="92">
        <v>16</v>
      </c>
      <c r="HE140" s="92">
        <v>16</v>
      </c>
      <c r="HF140" s="31"/>
      <c r="HG140" s="31"/>
      <c r="HH140" s="94">
        <v>16</v>
      </c>
      <c r="HI140" s="92">
        <v>16</v>
      </c>
      <c r="HJ140" s="92">
        <v>16</v>
      </c>
      <c r="HK140" s="92">
        <v>16</v>
      </c>
      <c r="HL140" s="92">
        <v>16</v>
      </c>
      <c r="HM140" s="31"/>
      <c r="HN140" s="31"/>
      <c r="HO140" s="94">
        <v>16</v>
      </c>
      <c r="HP140" s="92">
        <v>16</v>
      </c>
      <c r="HQ140" s="92">
        <v>16</v>
      </c>
      <c r="HR140" s="92">
        <v>11</v>
      </c>
      <c r="HS140" s="92">
        <v>11</v>
      </c>
      <c r="HT140" s="31"/>
      <c r="HU140" s="31"/>
      <c r="HV140" s="94">
        <v>16</v>
      </c>
      <c r="HW140" s="92">
        <v>16</v>
      </c>
      <c r="HX140" s="92">
        <v>16</v>
      </c>
      <c r="HY140" s="92">
        <v>16</v>
      </c>
      <c r="HZ140" s="92">
        <v>11</v>
      </c>
      <c r="IA140" s="31"/>
      <c r="IB140" s="31"/>
      <c r="IC140" s="94">
        <v>11</v>
      </c>
      <c r="ID140" s="92">
        <v>11</v>
      </c>
      <c r="IE140" s="92">
        <v>11</v>
      </c>
      <c r="IF140" s="92">
        <v>11</v>
      </c>
      <c r="IG140" s="92">
        <v>11</v>
      </c>
      <c r="IH140" s="31"/>
      <c r="II140" s="31"/>
      <c r="IJ140" s="94">
        <v>11</v>
      </c>
      <c r="IK140" s="92">
        <v>11</v>
      </c>
      <c r="IL140" s="92">
        <v>11</v>
      </c>
      <c r="IM140" s="92">
        <v>11</v>
      </c>
      <c r="IN140" s="92">
        <v>11</v>
      </c>
      <c r="IO140" s="31"/>
      <c r="IP140" s="31"/>
      <c r="IQ140" s="94">
        <v>11</v>
      </c>
      <c r="IR140" s="92">
        <v>11</v>
      </c>
      <c r="IS140" s="92">
        <v>11</v>
      </c>
      <c r="IT140" s="92">
        <v>11</v>
      </c>
      <c r="IU140" s="92">
        <v>11</v>
      </c>
      <c r="IV140" s="31"/>
      <c r="IW140" s="31"/>
      <c r="IX140" s="94">
        <v>11</v>
      </c>
      <c r="IY140" s="92">
        <v>11</v>
      </c>
      <c r="IZ140" s="92">
        <v>11</v>
      </c>
      <c r="JA140" s="92">
        <v>11</v>
      </c>
      <c r="JB140" s="92">
        <v>11</v>
      </c>
      <c r="JC140" s="31"/>
      <c r="JD140" s="31"/>
      <c r="JE140" s="94">
        <v>11</v>
      </c>
      <c r="JF140" s="92">
        <v>11</v>
      </c>
      <c r="JG140" s="92">
        <v>11</v>
      </c>
      <c r="JH140" s="92">
        <v>11</v>
      </c>
      <c r="JI140" s="92">
        <v>11</v>
      </c>
      <c r="JJ140" s="31"/>
      <c r="JK140" s="31"/>
      <c r="JL140" s="94">
        <v>11</v>
      </c>
      <c r="JM140" s="92">
        <v>11</v>
      </c>
      <c r="JN140" s="92">
        <v>11</v>
      </c>
      <c r="JO140" s="92">
        <v>11</v>
      </c>
      <c r="JP140" s="92">
        <v>11</v>
      </c>
      <c r="JQ140" s="31"/>
      <c r="JR140" s="31"/>
      <c r="JS140" s="94">
        <v>11</v>
      </c>
      <c r="JT140" s="92">
        <v>11</v>
      </c>
      <c r="JU140" s="92">
        <v>11</v>
      </c>
      <c r="JV140" s="92">
        <v>11</v>
      </c>
      <c r="JW140" s="92">
        <v>11</v>
      </c>
      <c r="JX140" s="31"/>
      <c r="JY140" s="31"/>
      <c r="JZ140" s="94">
        <v>10</v>
      </c>
      <c r="KA140" s="92">
        <v>10</v>
      </c>
      <c r="KB140" s="92">
        <v>10</v>
      </c>
      <c r="KC140" s="92">
        <v>10</v>
      </c>
      <c r="KD140" s="92">
        <v>10</v>
      </c>
      <c r="KE140" s="31"/>
      <c r="KF140" s="31"/>
      <c r="KG140" s="94">
        <v>10</v>
      </c>
      <c r="KH140" s="92">
        <v>10</v>
      </c>
      <c r="KI140" s="92">
        <v>10</v>
      </c>
      <c r="KJ140" s="92">
        <v>10</v>
      </c>
      <c r="KK140" s="92">
        <v>10</v>
      </c>
      <c r="KL140" s="31"/>
      <c r="KM140" s="31"/>
      <c r="KN140" s="94">
        <v>10</v>
      </c>
      <c r="KO140" s="92">
        <v>10</v>
      </c>
      <c r="KP140" s="92">
        <v>10</v>
      </c>
      <c r="KQ140" s="92">
        <v>10</v>
      </c>
      <c r="KR140" s="92">
        <v>10</v>
      </c>
      <c r="KS140" s="31"/>
      <c r="KT140" s="31"/>
      <c r="KU140" s="94">
        <v>10</v>
      </c>
      <c r="KV140" s="92">
        <v>10</v>
      </c>
      <c r="KW140" s="92">
        <v>10</v>
      </c>
      <c r="KX140" s="92">
        <v>10</v>
      </c>
      <c r="KY140" s="92">
        <v>10</v>
      </c>
      <c r="KZ140" s="31"/>
      <c r="LA140" s="31"/>
      <c r="LB140" s="94">
        <v>10</v>
      </c>
      <c r="LC140" s="92">
        <v>10</v>
      </c>
      <c r="LD140" s="92">
        <v>10</v>
      </c>
      <c r="LE140" s="92">
        <v>10</v>
      </c>
      <c r="LF140" s="92">
        <v>10</v>
      </c>
      <c r="LG140" s="31"/>
      <c r="LH140" s="31"/>
      <c r="LI140" s="94">
        <v>10</v>
      </c>
      <c r="LJ140" s="92">
        <v>10</v>
      </c>
      <c r="LK140" s="92">
        <v>10</v>
      </c>
      <c r="LL140" s="92">
        <v>10</v>
      </c>
      <c r="LM140" s="92">
        <v>10</v>
      </c>
      <c r="LN140" s="31"/>
      <c r="LO140" s="31"/>
      <c r="LP140" s="94">
        <v>10</v>
      </c>
      <c r="LQ140" s="92">
        <v>10</v>
      </c>
      <c r="LR140" s="92">
        <v>10</v>
      </c>
      <c r="LS140" s="92">
        <v>10</v>
      </c>
      <c r="LT140" s="92">
        <v>10</v>
      </c>
      <c r="LU140" s="31"/>
      <c r="LV140" s="31"/>
      <c r="LW140" s="94">
        <v>10</v>
      </c>
      <c r="LX140" s="92">
        <v>10</v>
      </c>
      <c r="LY140" s="92">
        <v>10</v>
      </c>
      <c r="LZ140" s="92">
        <v>10</v>
      </c>
      <c r="MA140" s="92">
        <v>10</v>
      </c>
      <c r="MB140" s="31"/>
      <c r="MC140" s="31"/>
      <c r="MD140" s="94">
        <v>10</v>
      </c>
      <c r="ME140" s="92">
        <v>10</v>
      </c>
      <c r="MF140" s="92">
        <v>10</v>
      </c>
      <c r="MG140" s="92">
        <v>10</v>
      </c>
      <c r="MH140" s="92">
        <v>10</v>
      </c>
      <c r="MI140" s="31"/>
      <c r="MJ140" s="31"/>
      <c r="MK140" s="94">
        <v>10</v>
      </c>
      <c r="ML140" s="92">
        <v>10</v>
      </c>
      <c r="MM140" s="92">
        <v>10</v>
      </c>
      <c r="MN140" s="92">
        <v>10</v>
      </c>
      <c r="MO140" s="92">
        <v>10</v>
      </c>
      <c r="MP140" s="31"/>
      <c r="MQ140" s="31"/>
      <c r="MR140" s="94">
        <v>10</v>
      </c>
      <c r="MS140" s="92">
        <v>10</v>
      </c>
      <c r="MT140" s="92">
        <v>10</v>
      </c>
      <c r="MU140" s="92">
        <v>10</v>
      </c>
      <c r="MV140" s="92">
        <v>10</v>
      </c>
      <c r="MW140" s="31"/>
      <c r="MX140" s="31"/>
      <c r="MY140" s="94"/>
      <c r="MZ140" s="92"/>
      <c r="NA140" s="92"/>
      <c r="NB140" s="92"/>
      <c r="NC140" s="92"/>
      <c r="ND140" s="31"/>
      <c r="NE140" s="31"/>
      <c r="NF140" s="16" t="s">
        <v>759</v>
      </c>
    </row>
    <row r="141" spans="1:370" s="109" customFormat="1" ht="15.75" hidden="1" x14ac:dyDescent="0.25">
      <c r="A141" s="100" t="s">
        <v>941</v>
      </c>
      <c r="B141" s="23" t="s">
        <v>942</v>
      </c>
      <c r="C141" s="24"/>
      <c r="D141" s="33"/>
      <c r="E141" s="56"/>
      <c r="F141" s="92"/>
      <c r="G141" s="92"/>
      <c r="H141" s="92"/>
      <c r="I141" s="93"/>
      <c r="J141" s="31"/>
      <c r="K141" s="31"/>
      <c r="L141" s="31"/>
      <c r="M141" s="94"/>
      <c r="N141" s="92"/>
      <c r="O141" s="92"/>
      <c r="P141" s="92"/>
      <c r="Q141" s="92"/>
      <c r="R141" s="31"/>
      <c r="S141" s="31"/>
      <c r="T141" s="94"/>
      <c r="U141" s="92"/>
      <c r="V141" s="92"/>
      <c r="W141" s="92"/>
      <c r="X141" s="92"/>
      <c r="Y141" s="31"/>
      <c r="Z141" s="31"/>
      <c r="AA141" s="94"/>
      <c r="AB141" s="92"/>
      <c r="AC141" s="92"/>
      <c r="AD141" s="92"/>
      <c r="AE141" s="92"/>
      <c r="AF141" s="31"/>
      <c r="AG141" s="31"/>
      <c r="AH141" s="94"/>
      <c r="AI141" s="92"/>
      <c r="AJ141" s="92"/>
      <c r="AK141" s="92"/>
      <c r="AL141" s="92"/>
      <c r="AM141" s="31"/>
      <c r="AN141" s="31"/>
      <c r="AO141" s="94"/>
      <c r="AP141" s="92"/>
      <c r="AQ141" s="92"/>
      <c r="AR141" s="92"/>
      <c r="AS141" s="92"/>
      <c r="AT141" s="31"/>
      <c r="AU141" s="31"/>
      <c r="AV141" s="94"/>
      <c r="AW141" s="92"/>
      <c r="AX141" s="92"/>
      <c r="AY141" s="92"/>
      <c r="AZ141" s="92"/>
      <c r="BA141" s="31"/>
      <c r="BB141" s="31"/>
      <c r="BC141" s="94"/>
      <c r="BD141" s="92"/>
      <c r="BE141" s="92"/>
      <c r="BF141" s="92"/>
      <c r="BG141" s="92"/>
      <c r="BH141" s="31"/>
      <c r="BI141" s="31"/>
      <c r="BJ141" s="94"/>
      <c r="BK141" s="92"/>
      <c r="BL141" s="92"/>
      <c r="BM141" s="92"/>
      <c r="BN141" s="92"/>
      <c r="BO141" s="31"/>
      <c r="BP141" s="31"/>
      <c r="BQ141" s="94"/>
      <c r="BR141" s="92"/>
      <c r="BS141" s="92"/>
      <c r="BT141" s="92"/>
      <c r="BU141" s="92"/>
      <c r="BV141" s="31"/>
      <c r="BW141" s="31"/>
      <c r="BX141" s="94"/>
      <c r="BY141" s="92"/>
      <c r="BZ141" s="92"/>
      <c r="CA141" s="92"/>
      <c r="CB141" s="92"/>
      <c r="CC141" s="31"/>
      <c r="CD141" s="31"/>
      <c r="CE141" s="94"/>
      <c r="CF141" s="92"/>
      <c r="CG141" s="92"/>
      <c r="CH141" s="92"/>
      <c r="CI141" s="92"/>
      <c r="CJ141" s="31"/>
      <c r="CK141" s="31"/>
      <c r="CL141" s="94"/>
      <c r="CM141" s="92"/>
      <c r="CN141" s="92"/>
      <c r="CO141" s="92"/>
      <c r="CP141" s="92"/>
      <c r="CQ141" s="31"/>
      <c r="CR141" s="31"/>
      <c r="CS141" s="94"/>
      <c r="CT141" s="92"/>
      <c r="CU141" s="92"/>
      <c r="CV141" s="92"/>
      <c r="CW141" s="92"/>
      <c r="CX141" s="31"/>
      <c r="CY141" s="31"/>
      <c r="CZ141" s="94"/>
      <c r="DA141" s="92"/>
      <c r="DB141" s="92"/>
      <c r="DC141" s="92"/>
      <c r="DD141" s="92"/>
      <c r="DE141" s="31"/>
      <c r="DF141" s="31"/>
      <c r="DG141" s="94"/>
      <c r="DH141" s="92"/>
      <c r="DI141" s="92"/>
      <c r="DJ141" s="92"/>
      <c r="DK141" s="92"/>
      <c r="DL141" s="31"/>
      <c r="DM141" s="31"/>
      <c r="DN141" s="94"/>
      <c r="DO141" s="92"/>
      <c r="DP141" s="92"/>
      <c r="DQ141" s="92"/>
      <c r="DR141" s="92"/>
      <c r="DS141" s="31"/>
      <c r="DT141" s="31"/>
      <c r="DU141" s="94"/>
      <c r="DV141" s="92"/>
      <c r="DW141" s="92"/>
      <c r="DX141" s="92"/>
      <c r="DY141" s="92"/>
      <c r="DZ141" s="31"/>
      <c r="EA141" s="31"/>
      <c r="EB141" s="94"/>
      <c r="EC141" s="92"/>
      <c r="ED141" s="92"/>
      <c r="EE141" s="92"/>
      <c r="EF141" s="92"/>
      <c r="EG141" s="31"/>
      <c r="EH141" s="31"/>
      <c r="EI141" s="94"/>
      <c r="EJ141" s="92"/>
      <c r="EK141" s="92"/>
      <c r="EL141" s="92"/>
      <c r="EM141" s="92"/>
      <c r="EN141" s="31"/>
      <c r="EO141" s="31"/>
      <c r="EP141" s="94"/>
      <c r="EQ141" s="92"/>
      <c r="ER141" s="92"/>
      <c r="ES141" s="92"/>
      <c r="ET141" s="92"/>
      <c r="EU141" s="31"/>
      <c r="EV141" s="31"/>
      <c r="EW141" s="94"/>
      <c r="EX141" s="92"/>
      <c r="EY141" s="92"/>
      <c r="EZ141" s="92"/>
      <c r="FA141" s="92"/>
      <c r="FB141" s="31"/>
      <c r="FC141" s="31"/>
      <c r="FD141" s="28"/>
      <c r="FE141" s="92"/>
      <c r="FF141" s="92"/>
      <c r="FG141" s="92"/>
      <c r="FH141" s="92"/>
      <c r="FI141" s="31"/>
      <c r="FJ141" s="31"/>
      <c r="FK141" s="94"/>
      <c r="FL141" s="92"/>
      <c r="FM141" s="92"/>
      <c r="FN141" s="92"/>
      <c r="FO141" s="92"/>
      <c r="FP141" s="31"/>
      <c r="FQ141" s="31"/>
      <c r="FR141" s="94"/>
      <c r="FS141" s="92"/>
      <c r="FT141" s="28"/>
      <c r="FU141" s="92"/>
      <c r="FV141" s="28"/>
      <c r="FW141" s="31"/>
      <c r="FX141" s="31"/>
      <c r="FY141" s="94"/>
      <c r="FZ141" s="92"/>
      <c r="GA141" s="92"/>
      <c r="GB141" s="92"/>
      <c r="GC141" s="92"/>
      <c r="GD141" s="31"/>
      <c r="GE141" s="31"/>
      <c r="GF141" s="94"/>
      <c r="GG141" s="92"/>
      <c r="GH141" s="92"/>
      <c r="GI141" s="92"/>
      <c r="GJ141" s="92"/>
      <c r="GK141" s="31"/>
      <c r="GL141" s="31"/>
      <c r="GM141" s="94"/>
      <c r="GN141" s="92"/>
      <c r="GO141" s="92"/>
      <c r="GP141" s="92"/>
      <c r="GQ141" s="92"/>
      <c r="GR141" s="31"/>
      <c r="GS141" s="31"/>
      <c r="GT141" s="94"/>
      <c r="GU141" s="92"/>
      <c r="GV141" s="92"/>
      <c r="GW141" s="92"/>
      <c r="GX141" s="92"/>
      <c r="GY141" s="31"/>
      <c r="GZ141" s="31"/>
      <c r="HA141" s="94"/>
      <c r="HB141" s="92"/>
      <c r="HC141" s="92"/>
      <c r="HD141" s="92"/>
      <c r="HE141" s="92">
        <v>110</v>
      </c>
      <c r="HF141" s="31"/>
      <c r="HG141" s="31"/>
      <c r="HH141" s="94"/>
      <c r="HI141" s="92"/>
      <c r="HJ141" s="92">
        <v>68</v>
      </c>
      <c r="HK141" s="92">
        <v>58</v>
      </c>
      <c r="HL141" s="92">
        <v>0</v>
      </c>
      <c r="HM141" s="31"/>
      <c r="HN141" s="31"/>
      <c r="HO141" s="94">
        <v>0</v>
      </c>
      <c r="HP141" s="92">
        <v>0</v>
      </c>
      <c r="HQ141" s="92">
        <v>0</v>
      </c>
      <c r="HR141" s="92">
        <v>0</v>
      </c>
      <c r="HS141" s="92">
        <v>0</v>
      </c>
      <c r="HT141" s="31"/>
      <c r="HU141" s="31"/>
      <c r="HV141" s="94">
        <v>0</v>
      </c>
      <c r="HW141" s="92">
        <v>0</v>
      </c>
      <c r="HX141" s="92">
        <v>0</v>
      </c>
      <c r="HY141" s="92">
        <v>0</v>
      </c>
      <c r="HZ141" s="92">
        <v>0</v>
      </c>
      <c r="IA141" s="31"/>
      <c r="IB141" s="31"/>
      <c r="IC141" s="94">
        <v>0</v>
      </c>
      <c r="ID141" s="92">
        <v>0</v>
      </c>
      <c r="IE141" s="92">
        <v>0</v>
      </c>
      <c r="IF141" s="92">
        <v>0</v>
      </c>
      <c r="IG141" s="92">
        <v>0</v>
      </c>
      <c r="IH141" s="31"/>
      <c r="II141" s="31"/>
      <c r="IJ141" s="94">
        <v>0</v>
      </c>
      <c r="IK141" s="92">
        <v>0</v>
      </c>
      <c r="IL141" s="92">
        <v>0</v>
      </c>
      <c r="IM141" s="92">
        <v>0</v>
      </c>
      <c r="IN141" s="92">
        <v>0</v>
      </c>
      <c r="IO141" s="31"/>
      <c r="IP141" s="31"/>
      <c r="IQ141" s="94">
        <v>0</v>
      </c>
      <c r="IR141" s="92">
        <v>0</v>
      </c>
      <c r="IS141" s="92">
        <v>0</v>
      </c>
      <c r="IT141" s="92">
        <v>0</v>
      </c>
      <c r="IU141" s="92">
        <v>0</v>
      </c>
      <c r="IV141" s="31"/>
      <c r="IW141" s="31"/>
      <c r="IX141" s="94">
        <v>0</v>
      </c>
      <c r="IY141" s="92">
        <v>0</v>
      </c>
      <c r="IZ141" s="92">
        <v>0</v>
      </c>
      <c r="JA141" s="92">
        <v>0</v>
      </c>
      <c r="JB141" s="92">
        <v>0</v>
      </c>
      <c r="JC141" s="31"/>
      <c r="JD141" s="31"/>
      <c r="JE141" s="94">
        <v>0</v>
      </c>
      <c r="JF141" s="92">
        <v>0</v>
      </c>
      <c r="JG141" s="92">
        <v>0</v>
      </c>
      <c r="JH141" s="92">
        <v>0</v>
      </c>
      <c r="JI141" s="92">
        <v>0</v>
      </c>
      <c r="JJ141" s="31"/>
      <c r="JK141" s="31"/>
      <c r="JL141" s="94">
        <v>0</v>
      </c>
      <c r="JM141" s="92">
        <v>0</v>
      </c>
      <c r="JN141" s="92">
        <v>0</v>
      </c>
      <c r="JO141" s="92">
        <v>0</v>
      </c>
      <c r="JP141" s="92">
        <v>0</v>
      </c>
      <c r="JQ141" s="31"/>
      <c r="JR141" s="31"/>
      <c r="JS141" s="94">
        <v>0</v>
      </c>
      <c r="JT141" s="92">
        <v>0</v>
      </c>
      <c r="JU141" s="92">
        <v>0</v>
      </c>
      <c r="JV141" s="92"/>
      <c r="JW141" s="92"/>
      <c r="JX141" s="31"/>
      <c r="JY141" s="31"/>
      <c r="JZ141" s="94"/>
      <c r="KA141" s="92"/>
      <c r="KB141" s="92"/>
      <c r="KC141" s="92"/>
      <c r="KD141" s="92"/>
      <c r="KE141" s="31"/>
      <c r="KF141" s="31"/>
      <c r="KG141" s="94"/>
      <c r="KH141" s="92"/>
      <c r="KI141" s="92"/>
      <c r="KJ141" s="92"/>
      <c r="KK141" s="92"/>
      <c r="KL141" s="31"/>
      <c r="KM141" s="31"/>
      <c r="KN141" s="94"/>
      <c r="KO141" s="92"/>
      <c r="KP141" s="92"/>
      <c r="KQ141" s="92"/>
      <c r="KR141" s="92"/>
      <c r="KS141" s="31"/>
      <c r="KT141" s="31"/>
      <c r="KU141" s="94"/>
      <c r="KV141" s="92"/>
      <c r="KW141" s="92"/>
      <c r="KX141" s="92"/>
      <c r="KY141" s="92"/>
      <c r="KZ141" s="31"/>
      <c r="LA141" s="31"/>
      <c r="LB141" s="94"/>
      <c r="LC141" s="92"/>
      <c r="LD141" s="92"/>
      <c r="LE141" s="92"/>
      <c r="LF141" s="92"/>
      <c r="LG141" s="31"/>
      <c r="LH141" s="31"/>
      <c r="LI141" s="94"/>
      <c r="LJ141" s="92"/>
      <c r="LK141" s="92"/>
      <c r="LL141" s="92"/>
      <c r="LM141" s="92"/>
      <c r="LN141" s="31"/>
      <c r="LO141" s="31"/>
      <c r="LP141" s="94"/>
      <c r="LQ141" s="92"/>
      <c r="LR141" s="92"/>
      <c r="LS141" s="92"/>
      <c r="LT141" s="92"/>
      <c r="LU141" s="31"/>
      <c r="LV141" s="31"/>
      <c r="LW141" s="94"/>
      <c r="LX141" s="92"/>
      <c r="LY141" s="92"/>
      <c r="LZ141" s="92"/>
      <c r="MA141" s="92"/>
      <c r="MB141" s="31"/>
      <c r="MC141" s="31"/>
      <c r="MD141" s="94"/>
      <c r="ME141" s="92"/>
      <c r="MF141" s="92"/>
      <c r="MG141" s="92"/>
      <c r="MH141" s="92"/>
      <c r="MI141" s="31"/>
      <c r="MJ141" s="31"/>
      <c r="MK141" s="94"/>
      <c r="ML141" s="92"/>
      <c r="MM141" s="92"/>
      <c r="MN141" s="92"/>
      <c r="MO141" s="92"/>
      <c r="MP141" s="31"/>
      <c r="MQ141" s="31"/>
      <c r="MR141" s="94"/>
      <c r="MS141" s="92"/>
      <c r="MT141" s="92"/>
      <c r="MU141" s="92"/>
      <c r="MV141" s="92"/>
      <c r="MW141" s="31"/>
      <c r="MX141" s="31"/>
      <c r="MY141" s="94"/>
      <c r="MZ141" s="92"/>
      <c r="NA141" s="92"/>
      <c r="NB141" s="92"/>
      <c r="NC141" s="92"/>
      <c r="ND141" s="31"/>
      <c r="NE141" s="31"/>
      <c r="NF141" s="16"/>
    </row>
    <row r="142" spans="1:370" s="109" customFormat="1" ht="15.75" x14ac:dyDescent="0.25">
      <c r="A142" s="100" t="s">
        <v>943</v>
      </c>
      <c r="B142" s="23" t="s">
        <v>915</v>
      </c>
      <c r="C142" s="34">
        <v>5</v>
      </c>
      <c r="D142" s="35" t="s">
        <v>844</v>
      </c>
      <c r="E142" s="56">
        <f t="shared" si="322"/>
        <v>1</v>
      </c>
      <c r="F142" s="36">
        <f>COUNTIFS(Outbound_Monitor!H:H,"CAF",Outbound_Monitor!M:M,F$2)</f>
        <v>0</v>
      </c>
      <c r="G142" s="36">
        <f>COUNTIFS(Outbound_Monitor!H:H,"CAF",Outbound_Monitor!M:M,G$2)</f>
        <v>0</v>
      </c>
      <c r="H142" s="36">
        <f>COUNTIFS(Outbound_Monitor!H:H,"CAF",Outbound_Monitor!M:M,H$2)</f>
        <v>0</v>
      </c>
      <c r="I142" s="37">
        <f>COUNTIFS(Outbound_Monitor!H:H,"CAF",Outbound_Monitor!M:M,I$2)</f>
        <v>0</v>
      </c>
      <c r="J142" s="31"/>
      <c r="K142" s="31"/>
      <c r="L142" s="31"/>
      <c r="M142" s="38">
        <f>COUNTIFS(Outbound_Monitor!H:H,"CAF",Outbound_Monitor!M:M,M$2)</f>
        <v>0</v>
      </c>
      <c r="N142" s="36">
        <f>COUNTIFS(Outbound_Monitor!H:H,"CAF",Outbound_Monitor!M:M,N$2)</f>
        <v>0</v>
      </c>
      <c r="O142" s="36">
        <f>COUNTIFS(Outbound_Monitor!H:H,"CAF",Outbound_Monitor!M:M,O$2)</f>
        <v>0</v>
      </c>
      <c r="P142" s="36">
        <f>COUNTIFS(Outbound_Monitor!H:H,"CAF",Outbound_Monitor!M:M,P$2)</f>
        <v>0</v>
      </c>
      <c r="Q142" s="36">
        <f>COUNTIFS(Outbound_Monitor!H:H,"CAF",Outbound_Monitor!M:M,Q$2)</f>
        <v>0</v>
      </c>
      <c r="R142" s="31"/>
      <c r="S142" s="31"/>
      <c r="T142" s="38">
        <f>COUNTIFS(Outbound_Monitor!H:H,"CAF",Outbound_Monitor!M:M,T$2)</f>
        <v>0</v>
      </c>
      <c r="U142" s="36">
        <f>COUNTIFS(Outbound_Monitor!H:H,"CAF",Outbound_Monitor!M:M,U$2)</f>
        <v>0</v>
      </c>
      <c r="V142" s="36">
        <f>COUNTIFS(Outbound_Monitor!H:H,"CAF",Outbound_Monitor!M:M,V$2)</f>
        <v>0</v>
      </c>
      <c r="W142" s="36">
        <f>COUNTIFS(Outbound_Monitor!H:H,"CAF",Outbound_Monitor!M:M,W$2)</f>
        <v>0</v>
      </c>
      <c r="X142" s="36">
        <f>COUNTIFS(Outbound_Monitor!H:H,"CAF",Outbound_Monitor!M:M,X$2)</f>
        <v>0</v>
      </c>
      <c r="Y142" s="31"/>
      <c r="Z142" s="31"/>
      <c r="AA142" s="38">
        <f>COUNTIFS(Outbound_Monitor!H:H,"CAF",Outbound_Monitor!M:M,AA$2)</f>
        <v>0</v>
      </c>
      <c r="AB142" s="36">
        <f>COUNTIFS(Outbound_Monitor!H:H,"CAF",Outbound_Monitor!M:M,AB$2)</f>
        <v>0</v>
      </c>
      <c r="AC142" s="36">
        <f>COUNTIFS(Outbound_Monitor!H:H,"CAF",Outbound_Monitor!M:M,AC$2)</f>
        <v>0</v>
      </c>
      <c r="AD142" s="36">
        <f>COUNTIFS(Outbound_Monitor!H:H,"CAF",Outbound_Monitor!M:M,AD$2)</f>
        <v>0</v>
      </c>
      <c r="AE142" s="36">
        <f>COUNTIFS(Outbound_Monitor!H:H,"CAF",Outbound_Monitor!M:M,AE$2)</f>
        <v>0</v>
      </c>
      <c r="AF142" s="31"/>
      <c r="AG142" s="31"/>
      <c r="AH142" s="38">
        <f>COUNTIFS(Outbound_Monitor!H:H,"CAF",Outbound_Monitor!M:M,AH$2)</f>
        <v>0</v>
      </c>
      <c r="AI142" s="36">
        <f>COUNTIFS(Outbound_Monitor!H:H,"CAF",Outbound_Monitor!M:M,AI$2)</f>
        <v>0</v>
      </c>
      <c r="AJ142" s="36">
        <f>COUNTIFS(Outbound_Monitor!H:H,"CAF",Outbound_Monitor!M:M,AJ$2)</f>
        <v>0</v>
      </c>
      <c r="AK142" s="36">
        <f>COUNTIFS(Outbound_Monitor!H:H,"CAF",Outbound_Monitor!M:M,AK$2)</f>
        <v>0</v>
      </c>
      <c r="AL142" s="36">
        <f>COUNTIFS(Outbound_Monitor!H:H,"CAF",Outbound_Monitor!M:M,AL$2)</f>
        <v>0</v>
      </c>
      <c r="AM142" s="31"/>
      <c r="AN142" s="31"/>
      <c r="AO142" s="38">
        <f>COUNTIFS(Outbound_Monitor!H:H,"CAF",Outbound_Monitor!M:M,AO$2)</f>
        <v>0</v>
      </c>
      <c r="AP142" s="36">
        <f>COUNTIFS(Outbound_Monitor!H:H,"CAF",Outbound_Monitor!M:M,AP$2)</f>
        <v>0</v>
      </c>
      <c r="AQ142" s="36">
        <f>COUNTIFS(Outbound_Monitor!H:H,"CAF",Outbound_Monitor!M:M,AQ$2)</f>
        <v>0</v>
      </c>
      <c r="AR142" s="36">
        <f>COUNTIFS(Outbound_Monitor!H:H,"CAF",Outbound_Monitor!M:M,AR$2)</f>
        <v>0</v>
      </c>
      <c r="AS142" s="36">
        <f>COUNTIFS(Outbound_Monitor!H:H,"CAF",Outbound_Monitor!M:M,AS$2)</f>
        <v>0</v>
      </c>
      <c r="AT142" s="31"/>
      <c r="AU142" s="31"/>
      <c r="AV142" s="38">
        <f>COUNTIFS(Outbound_Monitor!H:H,"CAF",Outbound_Monitor!M:M,AV$2)</f>
        <v>0</v>
      </c>
      <c r="AW142" s="36">
        <f>COUNTIFS(Outbound_Monitor!H:H,"CAF",Outbound_Monitor!M:M,AW$2)</f>
        <v>0</v>
      </c>
      <c r="AX142" s="36">
        <f>COUNTIFS(Outbound_Monitor!H:H,"CAF",Outbound_Monitor!M:M,AX$2)</f>
        <v>0</v>
      </c>
      <c r="AY142" s="36">
        <f>COUNTIFS(Outbound_Monitor!H:H,"CAF",Outbound_Monitor!M:M,AY$2)</f>
        <v>0</v>
      </c>
      <c r="AZ142" s="36">
        <f>COUNTIFS(Outbound_Monitor!H:H,"CAF",Outbound_Monitor!M:M,AZ$2)</f>
        <v>0</v>
      </c>
      <c r="BA142" s="31"/>
      <c r="BB142" s="31"/>
      <c r="BC142" s="38">
        <f>COUNTIFS(Outbound_Monitor!H:H,"CAF",Outbound_Monitor!M:M,BC$2)</f>
        <v>0</v>
      </c>
      <c r="BD142" s="36">
        <f>COUNTIFS(Outbound_Monitor!H:H,"CAF",Outbound_Monitor!M:M,BD$2)</f>
        <v>0</v>
      </c>
      <c r="BE142" s="36">
        <f>COUNTIFS(Outbound_Monitor!H:H,"CAF",Outbound_Monitor!M:M,BE$2)</f>
        <v>0</v>
      </c>
      <c r="BF142" s="36">
        <f>COUNTIFS(Outbound_Monitor!H:H,"CAF",Outbound_Monitor!M:M,BF$2)</f>
        <v>0</v>
      </c>
      <c r="BG142" s="36">
        <f>COUNTIFS(Outbound_Monitor!H:H,"CAF",Outbound_Monitor!M:M,BG$2)</f>
        <v>0</v>
      </c>
      <c r="BH142" s="31"/>
      <c r="BI142" s="31"/>
      <c r="BJ142" s="38">
        <f>COUNTIFS(Outbound_Monitor!H:H,"CAF",Outbound_Monitor!M:M,BJ$2)</f>
        <v>0</v>
      </c>
      <c r="BK142" s="36">
        <f>COUNTIFS(Outbound_Monitor!H:H,"CAF",Outbound_Monitor!M:M,BK$2)</f>
        <v>0</v>
      </c>
      <c r="BL142" s="36">
        <f>COUNTIFS(Outbound_Monitor!H:H,"CAF",Outbound_Monitor!M:M,BL$2)</f>
        <v>0</v>
      </c>
      <c r="BM142" s="36">
        <f>COUNTIFS(Outbound_Monitor!H:H,"CAF",Outbound_Monitor!M:M,BM$2)</f>
        <v>0</v>
      </c>
      <c r="BN142" s="36">
        <f>COUNTIFS(Outbound_Monitor!H:H,"CAF",Outbound_Monitor!M:M,BN$2)</f>
        <v>0</v>
      </c>
      <c r="BO142" s="31"/>
      <c r="BP142" s="31"/>
      <c r="BQ142" s="38">
        <f>COUNTIFS(Outbound_Monitor!H:H,"CAF",Outbound_Monitor!M:M,BQ$2)</f>
        <v>0</v>
      </c>
      <c r="BR142" s="36">
        <f>COUNTIFS(Outbound_Monitor!H:H,"CAF",Outbound_Monitor!M:M,BR$2)</f>
        <v>0</v>
      </c>
      <c r="BS142" s="36">
        <f>COUNTIFS(Outbound_Monitor!H:H,"CAF",Outbound_Monitor!M:M,BS$2)</f>
        <v>0</v>
      </c>
      <c r="BT142" s="36">
        <f>COUNTIFS(Outbound_Monitor!H:H,"CAF",Outbound_Monitor!M:M,BT$2)</f>
        <v>0</v>
      </c>
      <c r="BU142" s="36">
        <f>COUNTIFS(Outbound_Monitor!H:H,"CAF",Outbound_Monitor!M:M,BU$2)</f>
        <v>0</v>
      </c>
      <c r="BV142" s="31"/>
      <c r="BW142" s="31"/>
      <c r="BX142" s="38">
        <f>COUNTIFS(Outbound_Monitor!H:H,"CAF",Outbound_Monitor!M:M,BX$2)</f>
        <v>0</v>
      </c>
      <c r="BY142" s="36">
        <f>COUNTIFS(Outbound_Monitor!H:H,"CAF",Outbound_Monitor!M:M,BY$2)</f>
        <v>0</v>
      </c>
      <c r="BZ142" s="36">
        <f>COUNTIFS(Outbound_Monitor!H:H,"CAF",Outbound_Monitor!M:M,BZ$2)</f>
        <v>0</v>
      </c>
      <c r="CA142" s="36">
        <f>COUNTIFS(Outbound_Monitor!H:H,"CAF",Outbound_Monitor!M:M,CA$2)</f>
        <v>0</v>
      </c>
      <c r="CB142" s="36">
        <f>COUNTIFS(Outbound_Monitor!H:H,"CAF",Outbound_Monitor!M:M,CB$2)</f>
        <v>0</v>
      </c>
      <c r="CC142" s="31"/>
      <c r="CD142" s="31"/>
      <c r="CE142" s="38">
        <f>COUNTIFS(Outbound_Monitor!H:H,"CAF",Outbound_Monitor!M:M,CE$2)</f>
        <v>0</v>
      </c>
      <c r="CF142" s="36">
        <f>COUNTIFS(Outbound_Monitor!H:H,"CAF",Outbound_Monitor!M:M,CF$2)</f>
        <v>0</v>
      </c>
      <c r="CG142" s="36">
        <f>COUNTIFS(Outbound_Monitor!H:H,"CAF",Outbound_Monitor!M:M,CG$2)</f>
        <v>0</v>
      </c>
      <c r="CH142" s="36">
        <f>COUNTIFS(Outbound_Monitor!H:H,"CAF",Outbound_Monitor!M:M,CH$2)</f>
        <v>0</v>
      </c>
      <c r="CI142" s="36">
        <f>COUNTIFS(Outbound_Monitor!H:H,"CAF",Outbound_Monitor!M:M,CI$2)</f>
        <v>0</v>
      </c>
      <c r="CJ142" s="31"/>
      <c r="CK142" s="31"/>
      <c r="CL142" s="38">
        <f>COUNTIFS(Outbound_Monitor!H:H,"CAF",Outbound_Monitor!M:M,CL$2)</f>
        <v>0</v>
      </c>
      <c r="CM142" s="36">
        <f>COUNTIFS(Outbound_Monitor!H:H,"CAF",Outbound_Monitor!M:M,CM$2)</f>
        <v>0</v>
      </c>
      <c r="CN142" s="36">
        <f>COUNTIFS(Outbound_Monitor!H:H,"CAF",Outbound_Monitor!M:M,CN$2)</f>
        <v>0</v>
      </c>
      <c r="CO142" s="36">
        <f>COUNTIFS(Outbound_Monitor!H:H,"CAF",Outbound_Monitor!M:M,CO$2)</f>
        <v>0</v>
      </c>
      <c r="CP142" s="36">
        <f>COUNTIFS(Outbound_Monitor!H:H,"CAF",Outbound_Monitor!M:M,CP$2)</f>
        <v>0</v>
      </c>
      <c r="CQ142" s="31"/>
      <c r="CR142" s="31"/>
      <c r="CS142" s="38">
        <f>COUNTIFS(Outbound_Monitor!H:H,"CAF",Outbound_Monitor!M:M,CS$2)</f>
        <v>0</v>
      </c>
      <c r="CT142" s="36">
        <f>COUNTIFS(Outbound_Monitor!H:H,"CAF",Outbound_Monitor!M:M,CT$2)</f>
        <v>0</v>
      </c>
      <c r="CU142" s="36">
        <f>COUNTIFS(Outbound_Monitor!H:H,"CAF",Outbound_Monitor!M:M,CU$2)</f>
        <v>0</v>
      </c>
      <c r="CV142" s="36">
        <f>COUNTIFS(Outbound_Monitor!H:H,"CAF",Outbound_Monitor!M:M,CV$2)</f>
        <v>0</v>
      </c>
      <c r="CW142" s="36">
        <f>COUNTIFS(Outbound_Monitor!H:H,"CAF",Outbound_Monitor!M:M,CW$2)</f>
        <v>0</v>
      </c>
      <c r="CX142" s="31"/>
      <c r="CY142" s="31"/>
      <c r="CZ142" s="38">
        <f>COUNTIFS(Outbound_Monitor!H:H,"CAF",Outbound_Monitor!M:M,CZ$2)</f>
        <v>0</v>
      </c>
      <c r="DA142" s="36">
        <f>COUNTIFS(Outbound_Monitor!H:H,"CAF",Outbound_Monitor!M:M,DA$2)</f>
        <v>0</v>
      </c>
      <c r="DB142" s="36">
        <f>COUNTIFS(Outbound_Monitor!H:H,"CAF",Outbound_Monitor!M:M,DB$2)</f>
        <v>0</v>
      </c>
      <c r="DC142" s="36">
        <f>COUNTIFS(Outbound_Monitor!H:H,"CAF",Outbound_Monitor!M:M,DC$2)</f>
        <v>0</v>
      </c>
      <c r="DD142" s="36">
        <f>COUNTIFS(Outbound_Monitor!H:H,"CAF",Outbound_Monitor!M:M,DD$2)</f>
        <v>0</v>
      </c>
      <c r="DE142" s="31"/>
      <c r="DF142" s="31"/>
      <c r="DG142" s="38">
        <f>COUNTIFS(Outbound_Monitor!H:H,"CAF",Outbound_Monitor!M:M,DG$2)</f>
        <v>0</v>
      </c>
      <c r="DH142" s="36">
        <f>COUNTIFS(Outbound_Monitor!H:H,"CAF",Outbound_Monitor!M:M,DH$2)</f>
        <v>0</v>
      </c>
      <c r="DI142" s="36">
        <f>COUNTIFS(Outbound_Monitor!H:H,"CAF",Outbound_Monitor!M:M,DI$2)</f>
        <v>0</v>
      </c>
      <c r="DJ142" s="36">
        <f>COUNTIFS(Outbound_Monitor!H:H,"CAF",Outbound_Monitor!M:M,DJ$2)</f>
        <v>0</v>
      </c>
      <c r="DK142" s="36">
        <f>COUNTIFS(Outbound_Monitor!H:H,"CAF",Outbound_Monitor!M:M,DK$2)</f>
        <v>0</v>
      </c>
      <c r="DL142" s="31"/>
      <c r="DM142" s="31"/>
      <c r="DN142" s="38">
        <f>COUNTIFS(Outbound_Monitor!H:H,"CAF",Outbound_Monitor!M:M,DN$2)</f>
        <v>0</v>
      </c>
      <c r="DO142" s="36">
        <f>COUNTIFS(Outbound_Monitor!H:H,"CAF",Outbound_Monitor!M:M,DO$2)</f>
        <v>0</v>
      </c>
      <c r="DP142" s="36">
        <f>COUNTIFS(Outbound_Monitor!H:H,"CAF",Outbound_Monitor!M:M,DP$2)</f>
        <v>0</v>
      </c>
      <c r="DQ142" s="36">
        <f>COUNTIFS(Outbound_Monitor!H:H,"CAF",Outbound_Monitor!M:M,DQ$2)</f>
        <v>0</v>
      </c>
      <c r="DR142" s="36">
        <f>COUNTIFS(Outbound_Monitor!H:H,"CAF",Outbound_Monitor!M:M,DR$2)</f>
        <v>0</v>
      </c>
      <c r="DS142" s="31"/>
      <c r="DT142" s="31"/>
      <c r="DU142" s="38">
        <f>COUNTIFS(Outbound_Monitor!H:H,"CAF",Outbound_Monitor!M:M,DU$2)</f>
        <v>0</v>
      </c>
      <c r="DV142" s="36">
        <f>COUNTIFS(Outbound_Monitor!H:H,"CAF",Outbound_Monitor!M:M,DV$2)</f>
        <v>0</v>
      </c>
      <c r="DW142" s="36">
        <f>COUNTIFS(Outbound_Monitor!H:H,"CAF",Outbound_Monitor!M:M,DW$2)</f>
        <v>0</v>
      </c>
      <c r="DX142" s="36">
        <f>COUNTIFS(Outbound_Monitor!H:H,"CAF",Outbound_Monitor!M:M,DX$2)</f>
        <v>0</v>
      </c>
      <c r="DY142" s="36">
        <f>COUNTIFS(Outbound_Monitor!H:H,"CAF",Outbound_Monitor!M:M,DY$2)</f>
        <v>0</v>
      </c>
      <c r="DZ142" s="31"/>
      <c r="EA142" s="31"/>
      <c r="EB142" s="38">
        <f>COUNTIFS(Outbound_Monitor!H:H,"CAF",Outbound_Monitor!M:M,EB$2)</f>
        <v>0</v>
      </c>
      <c r="EC142" s="36">
        <f>COUNTIFS(Outbound_Monitor!H:H,"CAF",Outbound_Monitor!M:M,EC$2)</f>
        <v>0</v>
      </c>
      <c r="ED142" s="36">
        <f>COUNTIFS(Outbound_Monitor!H:H,"CAF",Outbound_Monitor!M:M,ED$2)</f>
        <v>0</v>
      </c>
      <c r="EE142" s="36">
        <f>COUNTIFS(Outbound_Monitor!H:H,"CAF",Outbound_Monitor!M:M,EE$2)</f>
        <v>0</v>
      </c>
      <c r="EF142" s="36">
        <f>COUNTIFS(Outbound_Monitor!H:H,"CAF",Outbound_Monitor!M:M,EF$2)</f>
        <v>0</v>
      </c>
      <c r="EG142" s="31"/>
      <c r="EH142" s="31"/>
      <c r="EI142" s="38">
        <f>COUNTIFS(Outbound_Monitor!H:H,"CAF",Outbound_Monitor!M:M,EI$2)</f>
        <v>0</v>
      </c>
      <c r="EJ142" s="36">
        <f>COUNTIFS(Outbound_Monitor!H:H,"CAF",Outbound_Monitor!M:M,EJ$2)</f>
        <v>0</v>
      </c>
      <c r="EK142" s="36">
        <f>COUNTIFS(Outbound_Monitor!H:H,"CAF",Outbound_Monitor!M:M,EK$2)</f>
        <v>0</v>
      </c>
      <c r="EL142" s="36">
        <f>COUNTIFS(Outbound_Monitor!H:H,"CAF",Outbound_Monitor!M:M,EL$2)</f>
        <v>0</v>
      </c>
      <c r="EM142" s="36">
        <f>COUNTIFS(Outbound_Monitor!H:H,"CAF",Outbound_Monitor!M:M,EM$2)</f>
        <v>0</v>
      </c>
      <c r="EN142" s="31"/>
      <c r="EO142" s="31"/>
      <c r="EP142" s="38">
        <f>COUNTIFS(Outbound_Monitor!H:H,"CAF",Outbound_Monitor!M:M,EP$2)</f>
        <v>0</v>
      </c>
      <c r="EQ142" s="36">
        <f>COUNTIFS(Outbound_Monitor!H:H,"CAF",Outbound_Monitor!M:M,EQ$2)</f>
        <v>0</v>
      </c>
      <c r="ER142" s="36">
        <f>COUNTIFS(Outbound_Monitor!H:H,"CAF",Outbound_Monitor!M:M,ER$2)</f>
        <v>0</v>
      </c>
      <c r="ES142" s="36">
        <f>COUNTIFS(Outbound_Monitor!H:H,"CAF",Outbound_Monitor!M:M,ES$2)</f>
        <v>0</v>
      </c>
      <c r="ET142" s="36">
        <f>COUNTIFS(Outbound_Monitor!H:H,"CAF",Outbound_Monitor!M:M,ET$2)</f>
        <v>0</v>
      </c>
      <c r="EU142" s="31"/>
      <c r="EV142" s="31"/>
      <c r="EW142" s="38">
        <f>COUNTIFS(Outbound_Monitor!H:H,"CAF",Outbound_Monitor!M:M,EW$2)</f>
        <v>0</v>
      </c>
      <c r="EX142" s="36">
        <f>COUNTIFS(Outbound_Monitor!H:H,"CAF",Outbound_Monitor!M:M,EX$2)</f>
        <v>0</v>
      </c>
      <c r="EY142" s="36">
        <f>COUNTIFS(Outbound_Monitor!H:H,"CAF",Outbound_Monitor!M:M,EY$2)</f>
        <v>0</v>
      </c>
      <c r="EZ142" s="36">
        <f>COUNTIFS(Outbound_Monitor!H:H,"CAF",Outbound_Monitor!M:M,EZ$2)</f>
        <v>0</v>
      </c>
      <c r="FA142" s="36">
        <f>COUNTIFS(Outbound_Monitor!H:H,"CAF",Outbound_Monitor!M:M,FA$2)</f>
        <v>0</v>
      </c>
      <c r="FB142" s="31"/>
      <c r="FC142" s="31"/>
      <c r="FD142" s="38">
        <f>COUNTIFS(Outbound_Monitor!H:H,"CAF",Outbound_Monitor!M:M,FD$2)</f>
        <v>0</v>
      </c>
      <c r="FE142" s="36">
        <f>COUNTIFS(Outbound_Monitor!H:H,"CAF",Outbound_Monitor!M:M,FE$2)</f>
        <v>0</v>
      </c>
      <c r="FF142" s="36">
        <f>COUNTIFS(Outbound_Monitor!H:H,"CAF",Outbound_Monitor!M:M,FF$2)</f>
        <v>0</v>
      </c>
      <c r="FG142" s="36">
        <f>COUNTIFS(Outbound_Monitor!H:H,"CAF",Outbound_Monitor!M:M,FG$2)</f>
        <v>0</v>
      </c>
      <c r="FH142" s="36">
        <f>COUNTIFS(Outbound_Monitor!H:H,"CAF",Outbound_Monitor!M:M,FH$2)</f>
        <v>0</v>
      </c>
      <c r="FI142" s="31"/>
      <c r="FJ142" s="31"/>
      <c r="FK142" s="38">
        <f>COUNTIFS(Outbound_Monitor!H:H,"CAF",Outbound_Monitor!M:M,FK$2)</f>
        <v>0</v>
      </c>
      <c r="FL142" s="36">
        <f>COUNTIFS(Outbound_Monitor!H:H,"CAF",Outbound_Monitor!M:M,FL$2)</f>
        <v>0</v>
      </c>
      <c r="FM142" s="36">
        <f>COUNTIFS(Outbound_Monitor!H:H,"CAF",Outbound_Monitor!M:M,FM$2)</f>
        <v>0</v>
      </c>
      <c r="FN142" s="36">
        <f>COUNTIFS(Outbound_Monitor!H:H,"CAF",Outbound_Monitor!M:M,FN$2)</f>
        <v>0</v>
      </c>
      <c r="FO142" s="36">
        <f>COUNTIFS(Outbound_Monitor!H:H,"CAF",Outbound_Monitor!M:M,FO$2)</f>
        <v>0</v>
      </c>
      <c r="FP142" s="31"/>
      <c r="FQ142" s="31"/>
      <c r="FR142" s="38">
        <f>COUNTIFS(Outbound_Monitor!H:H,"CAF",Outbound_Monitor!M:M,FR$2)</f>
        <v>0</v>
      </c>
      <c r="FS142" s="36">
        <f>COUNTIFS(Outbound_Monitor!H:H,"CAF",Outbound_Monitor!M:M,FS$2)</f>
        <v>0</v>
      </c>
      <c r="FT142" s="36">
        <f>COUNTIFS(Outbound_Monitor!H:H,"CAF",Outbound_Monitor!M:M,FT$2)</f>
        <v>0</v>
      </c>
      <c r="FU142" s="36">
        <f>COUNTIFS(Outbound_Monitor!H:H,"CAF",Outbound_Monitor!M:M,FU$2)</f>
        <v>0</v>
      </c>
      <c r="FV142" s="36">
        <f>COUNTIFS(Outbound_Monitor!H:H,"CAF",Outbound_Monitor!M:M,FV$2)</f>
        <v>0</v>
      </c>
      <c r="FW142" s="31"/>
      <c r="FX142" s="31"/>
      <c r="FY142" s="38">
        <f>COUNTIFS(Outbound_Monitor!H:H,"CAF",Outbound_Monitor!M:M,FY$2)</f>
        <v>0</v>
      </c>
      <c r="FZ142" s="36">
        <f>COUNTIFS(Outbound_Monitor!H:H,"CAF",Outbound_Monitor!M:M,FZ$2)</f>
        <v>0</v>
      </c>
      <c r="GA142" s="36">
        <f>COUNTIFS(Outbound_Monitor!H:H,"CAF",Outbound_Monitor!M:M,GA$2)</f>
        <v>0</v>
      </c>
      <c r="GB142" s="36">
        <f>COUNTIFS(Outbound_Monitor!H:H,"CAF",Outbound_Monitor!M:M,GB$2)</f>
        <v>0</v>
      </c>
      <c r="GC142" s="36">
        <f>COUNTIFS(Outbound_Monitor!H:H,"CAF",Outbound_Monitor!M:M,GC$2)</f>
        <v>0</v>
      </c>
      <c r="GD142" s="31"/>
      <c r="GE142" s="31"/>
      <c r="GF142" s="38">
        <f>COUNTIFS(Outbound_Monitor!H:H,"CAF",Outbound_Monitor!M:M,GF$2)</f>
        <v>0</v>
      </c>
      <c r="GG142" s="36">
        <f>COUNTIFS(Outbound_Monitor!H:H,"CAF",Outbound_Monitor!M:M,GG$2)</f>
        <v>0</v>
      </c>
      <c r="GH142" s="36">
        <f>COUNTIFS(Outbound_Monitor!H:H,"CAF",Outbound_Monitor!M:M,GH$2)</f>
        <v>0</v>
      </c>
      <c r="GI142" s="36">
        <f>COUNTIFS(Outbound_Monitor!H:H,"CAF",Outbound_Monitor!M:M,GI$2)</f>
        <v>0</v>
      </c>
      <c r="GJ142" s="36">
        <f>COUNTIFS(Outbound_Monitor!H:H,"CAF",Outbound_Monitor!M:M,GJ$2)</f>
        <v>0</v>
      </c>
      <c r="GK142" s="31"/>
      <c r="GL142" s="31" t="s">
        <v>845</v>
      </c>
      <c r="GM142" s="38">
        <f>COUNTIFS(Outbound_Monitor!H:H,"CAF",Outbound_Monitor!M:M,GM$2)</f>
        <v>0</v>
      </c>
      <c r="GN142" s="36">
        <f>COUNTIFS(Outbound_Monitor!H:H,"CAF",Outbound_Monitor!M:M,GN$2)</f>
        <v>0</v>
      </c>
      <c r="GO142" s="36">
        <f>COUNTIFS(Outbound_Monitor!H:H,"CAF",Outbound_Monitor!M:M,GO$2)</f>
        <v>0</v>
      </c>
      <c r="GP142" s="36">
        <f>COUNTIFS(Outbound_Monitor!H:H,"CAF",Outbound_Monitor!M:M,GP$2)</f>
        <v>0</v>
      </c>
      <c r="GQ142" s="36">
        <f>COUNTIFS(Outbound_Monitor!H:H,"CAF",Outbound_Monitor!M:M,GQ$2)</f>
        <v>0</v>
      </c>
      <c r="GR142" s="31"/>
      <c r="GS142" s="31"/>
      <c r="GT142" s="38">
        <f>COUNTIFS(Outbound_Monitor!H:H,"CAF",Outbound_Monitor!M:M,GT$2)</f>
        <v>0</v>
      </c>
      <c r="GU142" s="36">
        <f>COUNTIFS(Outbound_Monitor!H:H,"CAF",Outbound_Monitor!M:M,GU$2)</f>
        <v>0</v>
      </c>
      <c r="GV142" s="36">
        <f>COUNTIFS(Outbound_Monitor!H:H,"CAF",Outbound_Monitor!M:M,GV$2)</f>
        <v>0</v>
      </c>
      <c r="GW142" s="36">
        <f>COUNTIFS(Outbound_Monitor!H:H,"CAF",Outbound_Monitor!M:M,GW$2)</f>
        <v>0</v>
      </c>
      <c r="GX142" s="36">
        <f>COUNTIFS(Outbound_Monitor!H:H,"CAF",Outbound_Monitor!M:M,GX$2)</f>
        <v>0</v>
      </c>
      <c r="GY142" s="31"/>
      <c r="GZ142" s="31"/>
      <c r="HA142" s="38">
        <f>COUNTIFS(Outbound_Monitor!H:H,"CAF",Outbound_Monitor!M:M,HA$2)</f>
        <v>0</v>
      </c>
      <c r="HB142" s="36">
        <f>COUNTIFS(Outbound_Monitor!H:H,"CAF",Outbound_Monitor!M:M,HB$2)</f>
        <v>0</v>
      </c>
      <c r="HC142" s="36">
        <f>COUNTIFS(Outbound_Monitor!H:H,"CAF",Outbound_Monitor!M:M,HC$2)</f>
        <v>0</v>
      </c>
      <c r="HD142" s="36">
        <f>COUNTIFS(Outbound_Monitor!H:H,"CAF",Outbound_Monitor!M:M,HD$2)</f>
        <v>0</v>
      </c>
      <c r="HE142" s="36">
        <f>COUNTIFS(Outbound_Monitor!H:H,"CAF",Outbound_Monitor!M:M,HE$2)</f>
        <v>0</v>
      </c>
      <c r="HF142" s="31"/>
      <c r="HG142" s="31"/>
      <c r="HH142" s="38">
        <f>COUNTIFS(Outbound_Monitor!H:H,"CAF",Outbound_Monitor!M:M,HH$2)</f>
        <v>0</v>
      </c>
      <c r="HI142" s="36">
        <f>COUNTIFS(Outbound_Monitor!H:H,"CAF",Outbound_Monitor!M:M,HI$2)</f>
        <v>0</v>
      </c>
      <c r="HJ142" s="36">
        <f>COUNTIFS(Outbound_Monitor!H:H,"CAF",Outbound_Monitor!M:M,HJ$2)</f>
        <v>0</v>
      </c>
      <c r="HK142" s="36">
        <f>COUNTIFS(Outbound_Monitor!H:H,"CAF",Outbound_Monitor!M:M,HK$2)</f>
        <v>0</v>
      </c>
      <c r="HL142" s="36">
        <f>COUNTIFS(Outbound_Monitor!H:H,"CAF",Outbound_Monitor!M:M,HL$2)</f>
        <v>0</v>
      </c>
      <c r="HM142" s="31"/>
      <c r="HN142" s="31"/>
      <c r="HO142" s="38">
        <f>COUNTIFS(Outbound_Monitor!H:H,"CAF",Outbound_Monitor!M:M,HO$2)</f>
        <v>0</v>
      </c>
      <c r="HP142" s="36">
        <f>COUNTIFS(Outbound_Monitor!H:H,"CAF",Outbound_Monitor!M:M,HP$2)</f>
        <v>0</v>
      </c>
      <c r="HQ142" s="36">
        <f>COUNTIFS(Outbound_Monitor!H:H,"CAF",Outbound_Monitor!M:M,HQ$2)</f>
        <v>0</v>
      </c>
      <c r="HR142" s="36">
        <f>COUNTIFS(Outbound_Monitor!H:H,"CAF",Outbound_Monitor!M:M,HR$2)</f>
        <v>0</v>
      </c>
      <c r="HS142" s="36">
        <f>COUNTIFS(Outbound_Monitor!H:H,"CAF",Outbound_Monitor!M:M,HS$2)</f>
        <v>0</v>
      </c>
      <c r="HT142" s="31"/>
      <c r="HU142" s="31"/>
      <c r="HV142" s="38">
        <f>COUNTIFS(Outbound_Monitor!H:H,"CAF",Outbound_Monitor!M:M,HV$2)</f>
        <v>0</v>
      </c>
      <c r="HW142" s="36">
        <f>COUNTIFS(Outbound_Monitor!H:H,"CAF",Outbound_Monitor!M:M,HW$2)</f>
        <v>0</v>
      </c>
      <c r="HX142" s="36">
        <f>COUNTIFS(Outbound_Monitor!H:H,"CAF",Outbound_Monitor!M:M,HX$2)</f>
        <v>0</v>
      </c>
      <c r="HY142" s="36">
        <f>COUNTIFS(Outbound_Monitor!H:H,"CAF",Outbound_Monitor!M:M,HY$2)</f>
        <v>0</v>
      </c>
      <c r="HZ142" s="36">
        <f>COUNTIFS(Outbound_Monitor!H:H,"CAF",Outbound_Monitor!M:M,HZ$2)</f>
        <v>0</v>
      </c>
      <c r="IA142" s="31"/>
      <c r="IB142" s="31"/>
      <c r="IC142" s="38">
        <f>COUNTIFS(Outbound_Monitor!H:H,"CAF",Outbound_Monitor!M:M,IC$2)</f>
        <v>0</v>
      </c>
      <c r="ID142" s="36">
        <f>COUNTIFS(Outbound_Monitor!H:H,"CAF",Outbound_Monitor!M:M,ID$2)</f>
        <v>0</v>
      </c>
      <c r="IE142" s="36">
        <f>COUNTIFS(Outbound_Monitor!H:H,"CAF",Outbound_Monitor!M:M,IE$2)</f>
        <v>0</v>
      </c>
      <c r="IF142" s="36">
        <f>COUNTIFS(Outbound_Monitor!H:H,"CAF",Outbound_Monitor!M:M,IF$2)</f>
        <v>0</v>
      </c>
      <c r="IG142" s="36">
        <f>COUNTIFS(Outbound_Monitor!H:H,"CAF",Outbound_Monitor!M:M,IG$2)</f>
        <v>0</v>
      </c>
      <c r="IH142" s="31"/>
      <c r="II142" s="31"/>
      <c r="IJ142" s="38">
        <f>COUNTIFS(Outbound_Monitor!H:H,"CAF",Outbound_Monitor!M:M,IJ$2)</f>
        <v>0</v>
      </c>
      <c r="IK142" s="36">
        <f>COUNTIFS(Outbound_Monitor!H:H,"CAF",Outbound_Monitor!M:M,IK$2)</f>
        <v>0</v>
      </c>
      <c r="IL142" s="36">
        <f>COUNTIFS(Outbound_Monitor!H:H,"CAF",Outbound_Monitor!M:M,IL$2)</f>
        <v>0</v>
      </c>
      <c r="IM142" s="36">
        <f>COUNTIFS(Outbound_Monitor!H:H,"CAF",Outbound_Monitor!M:M,IM$2)</f>
        <v>0</v>
      </c>
      <c r="IN142" s="36">
        <f>COUNTIFS(Outbound_Monitor!H:H,"CAF",Outbound_Monitor!M:M,IN$2)</f>
        <v>0</v>
      </c>
      <c r="IO142" s="31"/>
      <c r="IP142" s="31"/>
      <c r="IQ142" s="38">
        <f>COUNTIFS(Outbound_Monitor!H:H,"CAF",Outbound_Monitor!M:M,IQ$2)</f>
        <v>0</v>
      </c>
      <c r="IR142" s="36">
        <f>COUNTIFS(Outbound_Monitor!H:H,"CAF",Outbound_Monitor!M:M,IR$2)</f>
        <v>0</v>
      </c>
      <c r="IS142" s="36">
        <f>COUNTIFS(Outbound_Monitor!H:H,"CAF",Outbound_Monitor!M:M,IS$2)</f>
        <v>0</v>
      </c>
      <c r="IT142" s="36">
        <f>COUNTIFS(Outbound_Monitor!H:H,"CAF",Outbound_Monitor!M:M,IT$2)</f>
        <v>0</v>
      </c>
      <c r="IU142" s="36">
        <f>COUNTIFS(Outbound_Monitor!H:H,"CAF",Outbound_Monitor!M:M,IU$2)</f>
        <v>0</v>
      </c>
      <c r="IV142" s="31"/>
      <c r="IW142" s="31"/>
      <c r="IX142" s="38">
        <f>COUNTIFS(Outbound_Monitor!H:H,"CAF",Outbound_Monitor!M:M,IX$2)</f>
        <v>0</v>
      </c>
      <c r="IY142" s="36">
        <f>COUNTIFS(Outbound_Monitor!H:H,"CAF",Outbound_Monitor!M:M,IY$2)</f>
        <v>0</v>
      </c>
      <c r="IZ142" s="36">
        <f>COUNTIFS(Outbound_Monitor!H:H,"CAF",Outbound_Monitor!M:M,IZ$2)</f>
        <v>0</v>
      </c>
      <c r="JA142" s="36">
        <f>COUNTIFS(Outbound_Monitor!H:H,"CAF",Outbound_Monitor!M:M,JA$2)</f>
        <v>0</v>
      </c>
      <c r="JB142" s="36">
        <f>COUNTIFS(Outbound_Monitor!H:H,"CAF",Outbound_Monitor!M:M,JB$2)</f>
        <v>0</v>
      </c>
      <c r="JC142" s="31"/>
      <c r="JD142" s="31"/>
      <c r="JE142" s="38">
        <f>COUNTIFS(Outbound_Monitor!H:H,"CAF",Outbound_Monitor!M:M,JE$2)</f>
        <v>0</v>
      </c>
      <c r="JF142" s="36">
        <f>COUNTIFS(Outbound_Monitor!H:H,"CAF",Outbound_Monitor!M:M,JF$2)</f>
        <v>0</v>
      </c>
      <c r="JG142" s="36">
        <f>COUNTIFS(Outbound_Monitor!H:H,"CAF",Outbound_Monitor!M:M,JG$2)</f>
        <v>0</v>
      </c>
      <c r="JH142" s="36">
        <f>COUNTIFS(Outbound_Monitor!H:H,"CAF",Outbound_Monitor!M:M,JH$2)</f>
        <v>0</v>
      </c>
      <c r="JI142" s="36">
        <f>COUNTIFS(Outbound_Monitor!H:H,"CAF",Outbound_Monitor!M:M,JI$2)</f>
        <v>0</v>
      </c>
      <c r="JJ142" s="31"/>
      <c r="JK142" s="31"/>
      <c r="JL142" s="38">
        <f>COUNTIFS(Outbound_Monitor!H:H,"CAF",Outbound_Monitor!M:M,JL$2)</f>
        <v>0</v>
      </c>
      <c r="JM142" s="36">
        <f>COUNTIFS(Outbound_Monitor!H:H,"CAF",Outbound_Monitor!M:M,JM$2)</f>
        <v>0</v>
      </c>
      <c r="JN142" s="36">
        <f>COUNTIFS(Outbound_Monitor!H:H,"CAF",Outbound_Monitor!M:M,JN$2)</f>
        <v>0</v>
      </c>
      <c r="JO142" s="36">
        <f>COUNTIFS(Outbound_Monitor!H:H,"CAF",Outbound_Monitor!M:M,JO$2)</f>
        <v>0</v>
      </c>
      <c r="JP142" s="36">
        <f>COUNTIFS(Outbound_Monitor!H:H,"CAF",Outbound_Monitor!M:M,JP$2)</f>
        <v>0</v>
      </c>
      <c r="JQ142" s="31"/>
      <c r="JR142" s="31"/>
      <c r="JS142" s="38">
        <f>COUNTIFS(Outbound_Monitor!H:H,"CAF",Outbound_Monitor!M:M,JS$2)</f>
        <v>0</v>
      </c>
      <c r="JT142" s="36">
        <f>COUNTIFS(Outbound_Monitor!H:H,"CAF",Outbound_Monitor!M:M,JT$2)</f>
        <v>0</v>
      </c>
      <c r="JU142" s="36">
        <f>COUNTIFS(Outbound_Monitor!H:H,"CAF",Outbound_Monitor!M:M,JU$2)</f>
        <v>0</v>
      </c>
      <c r="JV142" s="36">
        <f>COUNTIFS(Outbound_Monitor!H:H,"CAF",Outbound_Monitor!M:M,JV$2)</f>
        <v>0</v>
      </c>
      <c r="JW142" s="36">
        <f>COUNTIFS(Outbound_Monitor!H:H,"CAF",Outbound_Monitor!M:M,JW$2)</f>
        <v>0</v>
      </c>
      <c r="JX142" s="31"/>
      <c r="JY142" s="31"/>
      <c r="JZ142" s="38">
        <f>COUNTIFS(Outbound_Monitor!H:H,"CAF",Outbound_Monitor!M:M,JZ$2)</f>
        <v>0</v>
      </c>
      <c r="KA142" s="36">
        <f>COUNTIFS(Outbound_Monitor!H:H,"CAF",Outbound_Monitor!M:M,KA$2)</f>
        <v>0</v>
      </c>
      <c r="KB142" s="36">
        <f>COUNTIFS(Outbound_Monitor!H:H,"CAF",Outbound_Monitor!M:M,KB$2)</f>
        <v>0</v>
      </c>
      <c r="KC142" s="36">
        <f>COUNTIFS(Outbound_Monitor!H:H,"CAF",Outbound_Monitor!M:M,KC$2)</f>
        <v>0</v>
      </c>
      <c r="KD142" s="36">
        <f>COUNTIFS(Outbound_Monitor!H:H,"CAF",Outbound_Monitor!M:M,KD$2)</f>
        <v>0</v>
      </c>
      <c r="KE142" s="31"/>
      <c r="KF142" s="31"/>
      <c r="KG142" s="38">
        <f>COUNTIFS(Outbound_Monitor!H:H,"CAF",Outbound_Monitor!M:M,KG$2)</f>
        <v>0</v>
      </c>
      <c r="KH142" s="36">
        <f>COUNTIFS(Outbound_Monitor!H:H,"CAF",Outbound_Monitor!M:M,KH$2)</f>
        <v>0</v>
      </c>
      <c r="KI142" s="36">
        <f>COUNTIFS(Outbound_Monitor!H:H,"CAF",Outbound_Monitor!M:M,KI$2)</f>
        <v>0</v>
      </c>
      <c r="KJ142" s="36">
        <f>COUNTIFS(Outbound_Monitor!H:H,"CAF",Outbound_Monitor!M:M,KJ$2)</f>
        <v>0</v>
      </c>
      <c r="KK142" s="36">
        <f>COUNTIFS(Outbound_Monitor!H:H,"CAF",Outbound_Monitor!M:M,KK$2)</f>
        <v>0</v>
      </c>
      <c r="KL142" s="31"/>
      <c r="KM142" s="31"/>
      <c r="KN142" s="38">
        <f>COUNTIFS(Outbound_Monitor!H:H,"CAF",Outbound_Monitor!M:M,KN$2)</f>
        <v>0</v>
      </c>
      <c r="KO142" s="36">
        <f>COUNTIFS(Outbound_Monitor!H:H,"CAF",Outbound_Monitor!M:M,KO$2)</f>
        <v>0</v>
      </c>
      <c r="KP142" s="36">
        <f>COUNTIFS(Outbound_Monitor!H:H,"CAF",Outbound_Monitor!M:M,KP$2)</f>
        <v>0</v>
      </c>
      <c r="KQ142" s="36">
        <f>COUNTIFS(Outbound_Monitor!H:H,"CAF",Outbound_Monitor!M:M,KQ$2)</f>
        <v>0</v>
      </c>
      <c r="KR142" s="36">
        <f>COUNTIFS(Outbound_Monitor!H:H,"CAF",Outbound_Monitor!M:M,KR$2)</f>
        <v>0</v>
      </c>
      <c r="KS142" s="31"/>
      <c r="KT142" s="31"/>
      <c r="KU142" s="38">
        <f>COUNTIFS(Outbound_Monitor!H:H,"CAF",Outbound_Monitor!M:M,KU$2)</f>
        <v>0</v>
      </c>
      <c r="KV142" s="36">
        <f>COUNTIFS(Outbound_Monitor!H:H,"CAF",Outbound_Monitor!M:M,KV$2)</f>
        <v>0</v>
      </c>
      <c r="KW142" s="36">
        <f>COUNTIFS(Outbound_Monitor!H:H,"CAF",Outbound_Monitor!M:M,KW$2)</f>
        <v>0</v>
      </c>
      <c r="KX142" s="36">
        <f>COUNTIFS(Outbound_Monitor!H:H,"CAF",Outbound_Monitor!M:M,KX$2)</f>
        <v>0</v>
      </c>
      <c r="KY142" s="36">
        <f>COUNTIFS(Outbound_Monitor!H:H,"CAF",Outbound_Monitor!M:M,KY$2)</f>
        <v>0</v>
      </c>
      <c r="KZ142" s="31"/>
      <c r="LA142" s="31"/>
      <c r="LB142" s="38">
        <f>COUNTIFS(Outbound_Monitor!H:H,"CAF",Outbound_Monitor!M:M,LB$2)</f>
        <v>0</v>
      </c>
      <c r="LC142" s="36">
        <f>COUNTIFS(Outbound_Monitor!H:H,"CAF",Outbound_Monitor!M:M,LC$2)</f>
        <v>0</v>
      </c>
      <c r="LD142" s="36">
        <f>COUNTIFS(Outbound_Monitor!H:H,"CAF",Outbound_Monitor!M:M,LD$2)</f>
        <v>0</v>
      </c>
      <c r="LE142" s="36">
        <f>COUNTIFS(Outbound_Monitor!H:H,"CAF",Outbound_Monitor!M:M,LE$2)</f>
        <v>0</v>
      </c>
      <c r="LF142" s="36">
        <f>COUNTIFS(Outbound_Monitor!H:H,"CAF",Outbound_Monitor!M:M,LF$2)</f>
        <v>0</v>
      </c>
      <c r="LG142" s="31"/>
      <c r="LH142" s="31"/>
      <c r="LI142" s="38">
        <f>COUNTIFS(Outbound_Monitor!H:H,"CAF",Outbound_Monitor!M:M,LI$2)</f>
        <v>0</v>
      </c>
      <c r="LJ142" s="36">
        <f>COUNTIFS(Outbound_Monitor!H:H,"CAF",Outbound_Monitor!M:M,LJ$2)</f>
        <v>0</v>
      </c>
      <c r="LK142" s="36">
        <f>COUNTIFS(Outbound_Monitor!H:H,"CAF",Outbound_Monitor!M:M,LK$2)</f>
        <v>0</v>
      </c>
      <c r="LL142" s="36">
        <f>COUNTIFS(Outbound_Monitor!H:H,"CAF",Outbound_Monitor!M:M,LL$2)</f>
        <v>0</v>
      </c>
      <c r="LM142" s="36">
        <f>COUNTIFS(Outbound_Monitor!H:H,"CAF",Outbound_Monitor!M:M,LM$2)</f>
        <v>0</v>
      </c>
      <c r="LN142" s="31"/>
      <c r="LO142" s="31"/>
      <c r="LP142" s="38">
        <f>COUNTIFS(Outbound_Monitor!H:H,"CAF",Outbound_Monitor!M:M,LP$2)</f>
        <v>0</v>
      </c>
      <c r="LQ142" s="36">
        <f>COUNTIFS(Outbound_Monitor!H:H,"CAF",Outbound_Monitor!M:M,LQ$2)</f>
        <v>0</v>
      </c>
      <c r="LR142" s="36">
        <f>COUNTIFS(Outbound_Monitor!H:H,"CAF",Outbound_Monitor!M:M,LR$2)</f>
        <v>0</v>
      </c>
      <c r="LS142" s="36">
        <f>COUNTIFS(Outbound_Monitor!H:H,"CAF",Outbound_Monitor!M:M,LS$2)</f>
        <v>0</v>
      </c>
      <c r="LT142" s="36">
        <f>COUNTIFS(Outbound_Monitor!H:H,"CAF",Outbound_Monitor!M:M,LT$2)</f>
        <v>0</v>
      </c>
      <c r="LU142" s="31"/>
      <c r="LV142" s="31"/>
      <c r="LW142" s="38">
        <f>COUNTIFS(Outbound_Monitor!H:H,"CAF",Outbound_Monitor!M:M,LW$2)</f>
        <v>0</v>
      </c>
      <c r="LX142" s="36">
        <f>COUNTIFS(Outbound_Monitor!H:H,"CAF",Outbound_Monitor!M:M,LX$2)</f>
        <v>0</v>
      </c>
      <c r="LY142" s="36">
        <f>COUNTIFS(Outbound_Monitor!H:H,"CAF",Outbound_Monitor!M:M,LY$2)</f>
        <v>0</v>
      </c>
      <c r="LZ142" s="36">
        <f>COUNTIFS(Outbound_Monitor!H:H,"CAF",Outbound_Monitor!M:M,LZ$2)</f>
        <v>0</v>
      </c>
      <c r="MA142" s="36">
        <f>COUNTIFS(Outbound_Monitor!H:H,"CAF",Outbound_Monitor!M:M,MA$2)</f>
        <v>0</v>
      </c>
      <c r="MB142" s="31"/>
      <c r="MC142" s="31"/>
      <c r="MD142" s="38">
        <f>COUNTIFS(Outbound_Monitor!H:H,"CAF",Outbound_Monitor!M:M,MD$2)</f>
        <v>0</v>
      </c>
      <c r="ME142" s="36">
        <f>COUNTIFS(Outbound_Monitor!H:H,"CAF",Outbound_Monitor!M:M,ME$2)</f>
        <v>0</v>
      </c>
      <c r="MF142" s="36">
        <f>COUNTIFS(Outbound_Monitor!H:H,"CAF",Outbound_Monitor!M:M,MF$2)</f>
        <v>0</v>
      </c>
      <c r="MG142" s="36">
        <f>COUNTIFS(Outbound_Monitor!H:H,"CAF",Outbound_Monitor!M:M,MG$2)</f>
        <v>0</v>
      </c>
      <c r="MH142" s="36">
        <f>COUNTIFS(Outbound_Monitor!H:H,"CAF",Outbound_Monitor!M:M,MH$2)</f>
        <v>0</v>
      </c>
      <c r="MI142" s="31"/>
      <c r="MJ142" s="31"/>
      <c r="MK142" s="38">
        <f>COUNTIFS(Outbound_Monitor!H:H,"CAF",Outbound_Monitor!M:M,MK$2)</f>
        <v>0</v>
      </c>
      <c r="ML142" s="36">
        <f>COUNTIFS(Outbound_Monitor!H:H,"CAF",Outbound_Monitor!M:M,ML$2)</f>
        <v>0</v>
      </c>
      <c r="MM142" s="36">
        <f>COUNTIFS(Outbound_Monitor!H:H,"CAF",Outbound_Monitor!M:M,MM$2)</f>
        <v>0</v>
      </c>
      <c r="MN142" s="36">
        <f>COUNTIFS(Outbound_Monitor!H:H,"CAF",Outbound_Monitor!M:M,MN$2)</f>
        <v>0</v>
      </c>
      <c r="MO142" s="36">
        <f>COUNTIFS(Outbound_Monitor!H:H,"CAF",Outbound_Monitor!M:M,MO$2)</f>
        <v>1</v>
      </c>
      <c r="MP142" s="31"/>
      <c r="MQ142" s="31"/>
      <c r="MR142" s="38">
        <f>COUNTIFS(Outbound_Monitor!H:H,"CAF",Outbound_Monitor!M:M,MR$2)</f>
        <v>0</v>
      </c>
      <c r="MS142" s="36">
        <f>COUNTIFS(Outbound_Monitor!H:H,"CAF",Outbound_Monitor!M:M,MS$2)</f>
        <v>0</v>
      </c>
      <c r="MT142" s="36">
        <f>COUNTIFS(Outbound_Monitor!H:H,"CAF",Outbound_Monitor!M:M,MT$2)</f>
        <v>0</v>
      </c>
      <c r="MU142" s="36">
        <f>COUNTIFS(Outbound_Monitor!H:H,"CAF",Outbound_Monitor!M:M,MU$2)</f>
        <v>0</v>
      </c>
      <c r="MV142" s="36">
        <f>COUNTIFS(Outbound_Monitor!H:H,"CAF",Outbound_Monitor!M:M,MV$2)</f>
        <v>0</v>
      </c>
      <c r="MW142" s="31"/>
      <c r="MX142" s="31"/>
      <c r="MY142" s="38">
        <f>COUNTIFS(Outbound_Monitor!H:H,"CAF",Outbound_Monitor!M:M,MY$2)</f>
        <v>0</v>
      </c>
      <c r="MZ142" s="36">
        <f>COUNTIFS(Outbound_Monitor!H:H,"CAF",Outbound_Monitor!M:M,MZ$2)</f>
        <v>0</v>
      </c>
      <c r="NA142" s="36">
        <f>COUNTIFS(Outbound_Monitor!H:H,"CAF",Outbound_Monitor!M:M,NA$2)</f>
        <v>0</v>
      </c>
      <c r="NB142" s="36">
        <f>COUNTIFS(Outbound_Monitor!H:H,"CAF",Outbound_Monitor!M:M,NB$2)</f>
        <v>0</v>
      </c>
      <c r="NC142" s="36">
        <f>COUNTIFS(Outbound_Monitor!H:H,"CAF",Outbound_Monitor!M:M,NC$2)</f>
        <v>0</v>
      </c>
      <c r="ND142" s="31"/>
      <c r="NE142" s="31"/>
      <c r="NF142" s="16" t="s">
        <v>759</v>
      </c>
    </row>
    <row r="143" spans="1:370" s="109" customFormat="1" ht="15.75" x14ac:dyDescent="0.25">
      <c r="A143" s="100" t="s">
        <v>944</v>
      </c>
      <c r="B143" s="23" t="s">
        <v>847</v>
      </c>
      <c r="C143" s="34">
        <v>5</v>
      </c>
      <c r="D143" s="35" t="s">
        <v>844</v>
      </c>
      <c r="E143" s="56">
        <f t="shared" si="322"/>
        <v>0</v>
      </c>
      <c r="F143" s="36">
        <f>COUNTIFS(Outbound_Monitor!H:H,"CAF",Outbound_Monitor!S:S,F$2)</f>
        <v>0</v>
      </c>
      <c r="G143" s="36">
        <f>COUNTIFS(Outbound_Monitor!H:H,"CAF",Outbound_Monitor!S:S,G$2)</f>
        <v>0</v>
      </c>
      <c r="H143" s="36">
        <f>COUNTIFS(Outbound_Monitor!H:H,"CAF",Outbound_Monitor!S:S,H$2)</f>
        <v>0</v>
      </c>
      <c r="I143" s="37">
        <f>COUNTIFS(Outbound_Monitor!H:H,"CAF",Outbound_Monitor!S:S,I$2)</f>
        <v>0</v>
      </c>
      <c r="J143" s="31"/>
      <c r="K143" s="31"/>
      <c r="L143" s="31"/>
      <c r="M143" s="38">
        <f>COUNTIFS(Outbound_Monitor!H:H,"CAF",Outbound_Monitor!S:S,M$2)</f>
        <v>0</v>
      </c>
      <c r="N143" s="36">
        <f>COUNTIFS(Outbound_Monitor!H:H,"CAF",Outbound_Monitor!S:S,N$2)</f>
        <v>0</v>
      </c>
      <c r="O143" s="36">
        <f>COUNTIFS(Outbound_Monitor!H:H,"CAF",Outbound_Monitor!S:S,O$2)</f>
        <v>0</v>
      </c>
      <c r="P143" s="36">
        <f>COUNTIFS(Outbound_Monitor!H:H,"CAF",Outbound_Monitor!S:S,P$2)</f>
        <v>0</v>
      </c>
      <c r="Q143" s="36">
        <f>COUNTIFS(Outbound_Monitor!H:H,"CAF",Outbound_Monitor!S:S,Q$2)</f>
        <v>0</v>
      </c>
      <c r="R143" s="31"/>
      <c r="S143" s="31"/>
      <c r="T143" s="38">
        <f>COUNTIFS(Outbound_Monitor!H:H,"CAF",Outbound_Monitor!S:S,T$2)</f>
        <v>0</v>
      </c>
      <c r="U143" s="36">
        <f>COUNTIFS(Outbound_Monitor!H:H,"CAF",Outbound_Monitor!S:S,U$2)</f>
        <v>0</v>
      </c>
      <c r="V143" s="36">
        <f>COUNTIFS(Outbound_Monitor!H:H,"CAF",Outbound_Monitor!S:S,V$2)</f>
        <v>0</v>
      </c>
      <c r="W143" s="36">
        <f>COUNTIFS(Outbound_Monitor!H:H,"CAF",Outbound_Monitor!S:S,W$2)</f>
        <v>0</v>
      </c>
      <c r="X143" s="36">
        <f>COUNTIFS(Outbound_Monitor!H:H,"CAF",Outbound_Monitor!S:S,X$2)</f>
        <v>0</v>
      </c>
      <c r="Y143" s="31"/>
      <c r="Z143" s="31"/>
      <c r="AA143" s="38">
        <f>COUNTIFS(Outbound_Monitor!H:H,"CAF",Outbound_Monitor!S:S,AA$2)</f>
        <v>0</v>
      </c>
      <c r="AB143" s="36">
        <f>COUNTIFS(Outbound_Monitor!H:H,"CAF",Outbound_Monitor!S:S,AB$2)</f>
        <v>0</v>
      </c>
      <c r="AC143" s="36">
        <f>COUNTIFS(Outbound_Monitor!H:H,"CAF",Outbound_Monitor!S:S,AC$2)</f>
        <v>0</v>
      </c>
      <c r="AD143" s="36">
        <f>COUNTIFS(Outbound_Monitor!H:H,"CAF",Outbound_Monitor!S:S,AD$2)</f>
        <v>0</v>
      </c>
      <c r="AE143" s="36">
        <f>COUNTIFS(Outbound_Monitor!H:H,"CAF",Outbound_Monitor!S:S,AE$2)</f>
        <v>0</v>
      </c>
      <c r="AF143" s="31"/>
      <c r="AG143" s="31"/>
      <c r="AH143" s="38">
        <f>COUNTIFS(Outbound_Monitor!H:H,"CAF",Outbound_Monitor!S:S,AH$2)</f>
        <v>0</v>
      </c>
      <c r="AI143" s="36">
        <f>COUNTIFS(Outbound_Monitor!H:H,"CAF",Outbound_Monitor!S:S,AI$2)</f>
        <v>0</v>
      </c>
      <c r="AJ143" s="36">
        <f>COUNTIFS(Outbound_Monitor!H:H,"CAF",Outbound_Monitor!S:S,AJ$2)</f>
        <v>0</v>
      </c>
      <c r="AK143" s="36">
        <f>COUNTIFS(Outbound_Monitor!H:H,"CAF",Outbound_Monitor!S:S,AK$2)</f>
        <v>0</v>
      </c>
      <c r="AL143" s="36">
        <f>COUNTIFS(Outbound_Monitor!H:H,"CAF",Outbound_Monitor!S:S,AL$2)</f>
        <v>0</v>
      </c>
      <c r="AM143" s="31"/>
      <c r="AN143" s="31"/>
      <c r="AO143" s="38">
        <f>COUNTIFS(Outbound_Monitor!H:H,"CAF",Outbound_Monitor!S:S,AO$2)</f>
        <v>0</v>
      </c>
      <c r="AP143" s="36">
        <f>COUNTIFS(Outbound_Monitor!H:H,"CAF",Outbound_Monitor!S:S,AP$2)</f>
        <v>0</v>
      </c>
      <c r="AQ143" s="36">
        <f>COUNTIFS(Outbound_Monitor!H:H,"CAF",Outbound_Monitor!S:S,AQ$2)</f>
        <v>0</v>
      </c>
      <c r="AR143" s="36">
        <f>COUNTIFS(Outbound_Monitor!H:H,"CAF",Outbound_Monitor!S:S,AR$2)</f>
        <v>0</v>
      </c>
      <c r="AS143" s="36">
        <f>COUNTIFS(Outbound_Monitor!H:H,"CAF",Outbound_Monitor!S:S,AS$2)</f>
        <v>0</v>
      </c>
      <c r="AT143" s="31"/>
      <c r="AU143" s="31"/>
      <c r="AV143" s="38">
        <f>COUNTIFS(Outbound_Monitor!H:H,"CAF",Outbound_Monitor!S:S,AV$2)</f>
        <v>0</v>
      </c>
      <c r="AW143" s="36">
        <f>COUNTIFS(Outbound_Monitor!H:H,"CAF",Outbound_Monitor!S:S,AW$2)</f>
        <v>0</v>
      </c>
      <c r="AX143" s="36">
        <f>COUNTIFS(Outbound_Monitor!H:H,"CAF",Outbound_Monitor!S:S,AX$2)</f>
        <v>0</v>
      </c>
      <c r="AY143" s="36">
        <f>COUNTIFS(Outbound_Monitor!H:H,"CAF",Outbound_Monitor!S:S,AY$2)</f>
        <v>0</v>
      </c>
      <c r="AZ143" s="36">
        <f>COUNTIFS(Outbound_Monitor!H:H,"CAF",Outbound_Monitor!S:S,AZ$2)</f>
        <v>0</v>
      </c>
      <c r="BA143" s="31"/>
      <c r="BB143" s="31"/>
      <c r="BC143" s="38">
        <f>COUNTIFS(Outbound_Monitor!H:H,"CAF",Outbound_Monitor!S:S,BC$2)</f>
        <v>0</v>
      </c>
      <c r="BD143" s="36">
        <f>COUNTIFS(Outbound_Monitor!H:H,"CAF",Outbound_Monitor!S:S,BD$2)</f>
        <v>0</v>
      </c>
      <c r="BE143" s="36">
        <f>COUNTIFS(Outbound_Monitor!H:H,"CAF",Outbound_Monitor!S:S,BE$2)</f>
        <v>0</v>
      </c>
      <c r="BF143" s="36">
        <f>COUNTIFS(Outbound_Monitor!H:H,"CAF",Outbound_Monitor!S:S,BF$2)</f>
        <v>0</v>
      </c>
      <c r="BG143" s="36">
        <f>COUNTIFS(Outbound_Monitor!H:H,"CAF",Outbound_Monitor!S:S,BG$2)</f>
        <v>0</v>
      </c>
      <c r="BH143" s="31"/>
      <c r="BI143" s="31"/>
      <c r="BJ143" s="38">
        <f>COUNTIFS(Outbound_Monitor!H:H,"CAF",Outbound_Monitor!S:S,BJ$2)</f>
        <v>0</v>
      </c>
      <c r="BK143" s="36">
        <f>COUNTIFS(Outbound_Monitor!H:H,"CAF",Outbound_Monitor!S:S,BK$2)</f>
        <v>0</v>
      </c>
      <c r="BL143" s="36">
        <f>COUNTIFS(Outbound_Monitor!H:H,"CAF",Outbound_Monitor!S:S,BL$2)</f>
        <v>0</v>
      </c>
      <c r="BM143" s="36">
        <f>COUNTIFS(Outbound_Monitor!H:H,"CAF",Outbound_Monitor!S:S,BM$2)</f>
        <v>0</v>
      </c>
      <c r="BN143" s="36">
        <f>COUNTIFS(Outbound_Monitor!H:H,"CAF",Outbound_Monitor!S:S,BN$2)</f>
        <v>0</v>
      </c>
      <c r="BO143" s="31"/>
      <c r="BP143" s="31"/>
      <c r="BQ143" s="38">
        <f>COUNTIFS(Outbound_Monitor!H:H,"CAF",Outbound_Monitor!S:S,BQ$2)</f>
        <v>0</v>
      </c>
      <c r="BR143" s="36">
        <f>COUNTIFS(Outbound_Monitor!H:H,"CAF",Outbound_Monitor!S:S,BR$2)</f>
        <v>0</v>
      </c>
      <c r="BS143" s="36">
        <f>COUNTIFS(Outbound_Monitor!H:H,"CAF",Outbound_Monitor!S:S,BS$2)</f>
        <v>0</v>
      </c>
      <c r="BT143" s="36">
        <f>COUNTIFS(Outbound_Monitor!H:H,"CAF",Outbound_Monitor!S:S,BT$2)</f>
        <v>0</v>
      </c>
      <c r="BU143" s="36">
        <f>COUNTIFS(Outbound_Monitor!H:H,"CAF",Outbound_Monitor!S:S,BU$2)</f>
        <v>0</v>
      </c>
      <c r="BV143" s="31"/>
      <c r="BW143" s="31"/>
      <c r="BX143" s="38">
        <f>COUNTIFS(Outbound_Monitor!H:H,"CAF",Outbound_Monitor!S:S,BX$2)</f>
        <v>0</v>
      </c>
      <c r="BY143" s="36">
        <f>COUNTIFS(Outbound_Monitor!H:H,"CAF",Outbound_Monitor!S:S,BY$2)</f>
        <v>0</v>
      </c>
      <c r="BZ143" s="36">
        <f>COUNTIFS(Outbound_Monitor!H:H,"CAF",Outbound_Monitor!S:S,BZ$2)</f>
        <v>0</v>
      </c>
      <c r="CA143" s="36">
        <f>COUNTIFS(Outbound_Monitor!H:H,"CAF",Outbound_Monitor!S:S,CA$2)</f>
        <v>0</v>
      </c>
      <c r="CB143" s="36">
        <f>COUNTIFS(Outbound_Monitor!H:H,"CAF",Outbound_Monitor!S:S,CB$2)</f>
        <v>0</v>
      </c>
      <c r="CC143" s="31"/>
      <c r="CD143" s="31"/>
      <c r="CE143" s="38">
        <f>COUNTIFS(Outbound_Monitor!H:H,"CAF",Outbound_Monitor!S:S,CE$2)</f>
        <v>0</v>
      </c>
      <c r="CF143" s="36">
        <f>COUNTIFS(Outbound_Monitor!H:H,"CAF",Outbound_Monitor!S:S,CF$2)</f>
        <v>0</v>
      </c>
      <c r="CG143" s="36">
        <f>COUNTIFS(Outbound_Monitor!H:H,"CAF",Outbound_Monitor!S:S,CG$2)</f>
        <v>0</v>
      </c>
      <c r="CH143" s="36">
        <f>COUNTIFS(Outbound_Monitor!H:H,"CAF",Outbound_Monitor!S:S,CH$2)</f>
        <v>0</v>
      </c>
      <c r="CI143" s="36">
        <f>COUNTIFS(Outbound_Monitor!H:H,"CAF",Outbound_Monitor!S:S,CI$2)</f>
        <v>0</v>
      </c>
      <c r="CJ143" s="31"/>
      <c r="CK143" s="31"/>
      <c r="CL143" s="38">
        <f>COUNTIFS(Outbound_Monitor!H:H,"CAF",Outbound_Monitor!S:S,CL$2)</f>
        <v>0</v>
      </c>
      <c r="CM143" s="36">
        <f>COUNTIFS(Outbound_Monitor!H:H,"CAF",Outbound_Monitor!S:S,CM$2)</f>
        <v>0</v>
      </c>
      <c r="CN143" s="36">
        <f>COUNTIFS(Outbound_Monitor!H:H,"CAF",Outbound_Monitor!S:S,CN$2)</f>
        <v>0</v>
      </c>
      <c r="CO143" s="36">
        <f>COUNTIFS(Outbound_Monitor!H:H,"CAF",Outbound_Monitor!S:S,CO$2)</f>
        <v>0</v>
      </c>
      <c r="CP143" s="36">
        <f>COUNTIFS(Outbound_Monitor!H:H,"CAF",Outbound_Monitor!S:S,CP$2)</f>
        <v>0</v>
      </c>
      <c r="CQ143" s="31"/>
      <c r="CR143" s="31"/>
      <c r="CS143" s="38">
        <f>COUNTIFS(Outbound_Monitor!H:H,"CAF",Outbound_Monitor!S:S,CS$2)</f>
        <v>0</v>
      </c>
      <c r="CT143" s="36">
        <f>COUNTIFS(Outbound_Monitor!H:H,"CAF",Outbound_Monitor!S:S,CT$2)</f>
        <v>0</v>
      </c>
      <c r="CU143" s="36">
        <f>COUNTIFS(Outbound_Monitor!H:H,"CAF",Outbound_Monitor!S:S,CU$2)</f>
        <v>0</v>
      </c>
      <c r="CV143" s="36">
        <f>COUNTIFS(Outbound_Monitor!H:H,"CAF",Outbound_Monitor!S:S,CV$2)</f>
        <v>0</v>
      </c>
      <c r="CW143" s="36">
        <f>COUNTIFS(Outbound_Monitor!H:H,"CAF",Outbound_Monitor!S:S,CW$2)</f>
        <v>0</v>
      </c>
      <c r="CX143" s="31"/>
      <c r="CY143" s="31"/>
      <c r="CZ143" s="38">
        <f>COUNTIFS(Outbound_Monitor!H:H,"CAF",Outbound_Monitor!S:S,CZ$2)</f>
        <v>0</v>
      </c>
      <c r="DA143" s="36">
        <f>COUNTIFS(Outbound_Monitor!H:H,"CAF",Outbound_Monitor!S:S,DA$2)</f>
        <v>0</v>
      </c>
      <c r="DB143" s="36">
        <f>COUNTIFS(Outbound_Monitor!H:H,"CAF",Outbound_Monitor!S:S,DB$2)</f>
        <v>0</v>
      </c>
      <c r="DC143" s="36">
        <f>COUNTIFS(Outbound_Monitor!H:H,"CAF",Outbound_Monitor!S:S,DC$2)</f>
        <v>0</v>
      </c>
      <c r="DD143" s="36">
        <f>COUNTIFS(Outbound_Monitor!H:H,"CAF",Outbound_Monitor!S:S,DD$2)</f>
        <v>0</v>
      </c>
      <c r="DE143" s="31"/>
      <c r="DF143" s="31"/>
      <c r="DG143" s="38">
        <f>COUNTIFS(Outbound_Monitor!H:H,"CAF",Outbound_Monitor!S:S,DG$2)</f>
        <v>0</v>
      </c>
      <c r="DH143" s="36">
        <f>COUNTIFS(Outbound_Monitor!H:H,"CAF",Outbound_Monitor!S:S,DH$2)</f>
        <v>0</v>
      </c>
      <c r="DI143" s="36">
        <f>COUNTIFS(Outbound_Monitor!H:H,"CAF",Outbound_Monitor!S:S,DI$2)</f>
        <v>0</v>
      </c>
      <c r="DJ143" s="36">
        <f>COUNTIFS(Outbound_Monitor!H:H,"CAF",Outbound_Monitor!S:S,DJ$2)</f>
        <v>0</v>
      </c>
      <c r="DK143" s="36">
        <f>COUNTIFS(Outbound_Monitor!H:H,"CAF",Outbound_Monitor!S:S,DK$2)</f>
        <v>0</v>
      </c>
      <c r="DL143" s="31"/>
      <c r="DM143" s="31"/>
      <c r="DN143" s="38">
        <f>COUNTIFS(Outbound_Monitor!H:H,"CAF",Outbound_Monitor!S:S,DN$2)</f>
        <v>0</v>
      </c>
      <c r="DO143" s="36">
        <f>COUNTIFS(Outbound_Monitor!H:H,"CAF",Outbound_Monitor!S:S,DO$2)</f>
        <v>0</v>
      </c>
      <c r="DP143" s="36">
        <f>COUNTIFS(Outbound_Monitor!H:H,"CAF",Outbound_Monitor!S:S,DP$2)</f>
        <v>0</v>
      </c>
      <c r="DQ143" s="36">
        <f>COUNTIFS(Outbound_Monitor!H:H,"CAF",Outbound_Monitor!S:S,DQ$2)</f>
        <v>0</v>
      </c>
      <c r="DR143" s="36">
        <f>COUNTIFS(Outbound_Monitor!H:H,"CAF",Outbound_Monitor!S:S,DR$2)</f>
        <v>0</v>
      </c>
      <c r="DS143" s="31"/>
      <c r="DT143" s="31"/>
      <c r="DU143" s="38">
        <f>COUNTIFS(Outbound_Monitor!H:H,"CAF",Outbound_Monitor!S:S,DU$2)</f>
        <v>0</v>
      </c>
      <c r="DV143" s="36">
        <f>COUNTIFS(Outbound_Monitor!H:H,"CAF",Outbound_Monitor!S:S,DV$2)</f>
        <v>0</v>
      </c>
      <c r="DW143" s="36">
        <f>COUNTIFS(Outbound_Monitor!H:H,"CAF",Outbound_Monitor!S:S,DW$2)</f>
        <v>0</v>
      </c>
      <c r="DX143" s="36">
        <f>COUNTIFS(Outbound_Monitor!H:H,"CAF",Outbound_Monitor!S:S,DX$2)</f>
        <v>0</v>
      </c>
      <c r="DY143" s="36">
        <f>COUNTIFS(Outbound_Monitor!H:H,"CAF",Outbound_Monitor!S:S,DY$2)</f>
        <v>0</v>
      </c>
      <c r="DZ143" s="31"/>
      <c r="EA143" s="31"/>
      <c r="EB143" s="38">
        <f>COUNTIFS(Outbound_Monitor!H:H,"CAF",Outbound_Monitor!S:S,EB$2)</f>
        <v>0</v>
      </c>
      <c r="EC143" s="36">
        <f>COUNTIFS(Outbound_Monitor!H:H,"CAF",Outbound_Monitor!S:S,EC$2)</f>
        <v>0</v>
      </c>
      <c r="ED143" s="36">
        <f>COUNTIFS(Outbound_Monitor!H:H,"CAF",Outbound_Monitor!S:S,ED$2)</f>
        <v>0</v>
      </c>
      <c r="EE143" s="36">
        <f>COUNTIFS(Outbound_Monitor!H:H,"CAF",Outbound_Monitor!S:S,EE$2)</f>
        <v>0</v>
      </c>
      <c r="EF143" s="36">
        <f>COUNTIFS(Outbound_Monitor!H:H,"CAF",Outbound_Monitor!S:S,EF$2)</f>
        <v>0</v>
      </c>
      <c r="EG143" s="31"/>
      <c r="EH143" s="31"/>
      <c r="EI143" s="38">
        <f>COUNTIFS(Outbound_Monitor!H:H,"CAF",Outbound_Monitor!S:S,EI$2)</f>
        <v>0</v>
      </c>
      <c r="EJ143" s="36">
        <f>COUNTIFS(Outbound_Monitor!H:H,"CAF",Outbound_Monitor!S:S,EJ$2)</f>
        <v>0</v>
      </c>
      <c r="EK143" s="36">
        <f>COUNTIFS(Outbound_Monitor!H:H,"CAF",Outbound_Monitor!S:S,EK$2)</f>
        <v>0</v>
      </c>
      <c r="EL143" s="36">
        <f>COUNTIFS(Outbound_Monitor!H:H,"CAF",Outbound_Monitor!S:S,EL$2)</f>
        <v>0</v>
      </c>
      <c r="EM143" s="36">
        <f>COUNTIFS(Outbound_Monitor!H:H,"CAF",Outbound_Monitor!S:S,EM$2)</f>
        <v>0</v>
      </c>
      <c r="EN143" s="31"/>
      <c r="EO143" s="31"/>
      <c r="EP143" s="38">
        <f>COUNTIFS(Outbound_Monitor!H:H,"CAF",Outbound_Monitor!S:S,EP$2)</f>
        <v>0</v>
      </c>
      <c r="EQ143" s="36">
        <f>COUNTIFS(Outbound_Monitor!H:H,"CAF",Outbound_Monitor!S:S,EQ$2)</f>
        <v>0</v>
      </c>
      <c r="ER143" s="36">
        <f>COUNTIFS(Outbound_Monitor!H:H,"CAF",Outbound_Monitor!S:S,ER$2)</f>
        <v>0</v>
      </c>
      <c r="ES143" s="36">
        <f>COUNTIFS(Outbound_Monitor!H:H,"CAF",Outbound_Monitor!S:S,ES$2)</f>
        <v>0</v>
      </c>
      <c r="ET143" s="36">
        <f>COUNTIFS(Outbound_Monitor!H:H,"CAF",Outbound_Monitor!S:S,ET$2)</f>
        <v>0</v>
      </c>
      <c r="EU143" s="31"/>
      <c r="EV143" s="31"/>
      <c r="EW143" s="38">
        <f>COUNTIFS(Outbound_Monitor!H:H,"CAF",Outbound_Monitor!S:S,EW$2)</f>
        <v>0</v>
      </c>
      <c r="EX143" s="36">
        <f>COUNTIFS(Outbound_Monitor!H:H,"CAF",Outbound_Monitor!S:S,EX$2)</f>
        <v>0</v>
      </c>
      <c r="EY143" s="36">
        <f>COUNTIFS(Outbound_Monitor!H:H,"CAF",Outbound_Monitor!S:S,EY$2)</f>
        <v>0</v>
      </c>
      <c r="EZ143" s="36">
        <f>COUNTIFS(Outbound_Monitor!H:H,"CAF",Outbound_Monitor!S:S,EZ$2)</f>
        <v>0</v>
      </c>
      <c r="FA143" s="36">
        <f>COUNTIFS(Outbound_Monitor!H:H,"CAF",Outbound_Monitor!S:S,FA$2)</f>
        <v>0</v>
      </c>
      <c r="FB143" s="31"/>
      <c r="FC143" s="31"/>
      <c r="FD143" s="38">
        <f>COUNTIFS(Outbound_Monitor!H:H,"CAF",Outbound_Monitor!S:S,FD$2)</f>
        <v>0</v>
      </c>
      <c r="FE143" s="36">
        <f>COUNTIFS(Outbound_Monitor!H:H,"CAF",Outbound_Monitor!S:S,FE$2)</f>
        <v>0</v>
      </c>
      <c r="FF143" s="36">
        <f>COUNTIFS(Outbound_Monitor!H:H,"CAF",Outbound_Monitor!S:S,FF$2)</f>
        <v>0</v>
      </c>
      <c r="FG143" s="36">
        <f>COUNTIFS(Outbound_Monitor!H:H,"CAF",Outbound_Monitor!S:S,FG$2)</f>
        <v>0</v>
      </c>
      <c r="FH143" s="36">
        <f>COUNTIFS(Outbound_Monitor!H:H,"CAF",Outbound_Monitor!S:S,FH$2)</f>
        <v>0</v>
      </c>
      <c r="FI143" s="31"/>
      <c r="FJ143" s="31"/>
      <c r="FK143" s="38">
        <f>COUNTIFS(Outbound_Monitor!H:H,"CAF",Outbound_Monitor!S:S,FK$2)</f>
        <v>0</v>
      </c>
      <c r="FL143" s="36">
        <f>COUNTIFS(Outbound_Monitor!H:H,"CAF",Outbound_Monitor!S:S,FL$2)</f>
        <v>0</v>
      </c>
      <c r="FM143" s="36">
        <f>COUNTIFS(Outbound_Monitor!H:H,"CAF",Outbound_Monitor!S:S,FM$2)</f>
        <v>0</v>
      </c>
      <c r="FN143" s="36">
        <f>COUNTIFS(Outbound_Monitor!H:H,"CAF",Outbound_Monitor!S:S,FN$2)</f>
        <v>0</v>
      </c>
      <c r="FO143" s="36">
        <f>COUNTIFS(Outbound_Monitor!H:H,"CAF",Outbound_Monitor!S:S,FO$2)</f>
        <v>0</v>
      </c>
      <c r="FP143" s="31"/>
      <c r="FQ143" s="31"/>
      <c r="FR143" s="38">
        <f>COUNTIFS(Outbound_Monitor!H:H,"CAF",Outbound_Monitor!S:S,FR$2)</f>
        <v>0</v>
      </c>
      <c r="FS143" s="36">
        <f>COUNTIFS(Outbound_Monitor!H:H,"CAF",Outbound_Monitor!S:S,FS$2)</f>
        <v>0</v>
      </c>
      <c r="FT143" s="36">
        <f>COUNTIFS(Outbound_Monitor!H:H,"CAF",Outbound_Monitor!S:S,FT$2)</f>
        <v>0</v>
      </c>
      <c r="FU143" s="36">
        <f>COUNTIFS(Outbound_Monitor!H:H,"CAF",Outbound_Monitor!S:S,FU$2)</f>
        <v>0</v>
      </c>
      <c r="FV143" s="36">
        <f>COUNTIFS(Outbound_Monitor!H:H,"CAF",Outbound_Monitor!S:S,FV$2)</f>
        <v>0</v>
      </c>
      <c r="FW143" s="31"/>
      <c r="FX143" s="31"/>
      <c r="FY143" s="38">
        <f>COUNTIFS(Outbound_Monitor!H:H,"CAF",Outbound_Monitor!S:S,FY$2)</f>
        <v>0</v>
      </c>
      <c r="FZ143" s="36">
        <f>COUNTIFS(Outbound_Monitor!H:H,"CAF",Outbound_Monitor!S:S,FZ$2)</f>
        <v>0</v>
      </c>
      <c r="GA143" s="36">
        <f>COUNTIFS(Outbound_Monitor!H:H,"CAF",Outbound_Monitor!S:S,GA$2)</f>
        <v>0</v>
      </c>
      <c r="GB143" s="36">
        <f>COUNTIFS(Outbound_Monitor!H:H,"CAF",Outbound_Monitor!S:S,GB$2)</f>
        <v>0</v>
      </c>
      <c r="GC143" s="36">
        <f>COUNTIFS(Outbound_Monitor!H:H,"CAF",Outbound_Monitor!S:S,GC$2)</f>
        <v>0</v>
      </c>
      <c r="GD143" s="31"/>
      <c r="GE143" s="31"/>
      <c r="GF143" s="38">
        <f>COUNTIFS(Outbound_Monitor!H:H,"CAF",Outbound_Monitor!S:S,GF$2)</f>
        <v>0</v>
      </c>
      <c r="GG143" s="36">
        <f>COUNTIFS(Outbound_Monitor!H:H,"CAF",Outbound_Monitor!S:S,GG$2)</f>
        <v>0</v>
      </c>
      <c r="GH143" s="36">
        <f>COUNTIFS(Outbound_Monitor!H:H,"CAF",Outbound_Monitor!S:S,GH$2)</f>
        <v>0</v>
      </c>
      <c r="GI143" s="36">
        <f>COUNTIFS(Outbound_Monitor!H:H,"CAF",Outbound_Monitor!S:S,GI$2)</f>
        <v>0</v>
      </c>
      <c r="GJ143" s="36">
        <f>COUNTIFS(Outbound_Monitor!H:H,"CAF",Outbound_Monitor!S:S,GJ$2)</f>
        <v>0</v>
      </c>
      <c r="GK143" s="31"/>
      <c r="GL143" s="31" t="s">
        <v>848</v>
      </c>
      <c r="GM143" s="36">
        <f>COUNTIFS(Outbound_Monitor!H:H,"CAF",Outbound_Monitor!S:S,GM$2,Outbound_Monitor!Y:Y,"Verladen")</f>
        <v>0</v>
      </c>
      <c r="GN143" s="36">
        <f>COUNTIFS(Outbound_Monitor!H:H,"CAF",Outbound_Monitor!S:S,GN$2,Outbound_Monitor!Y:Y,"Verladen")</f>
        <v>0</v>
      </c>
      <c r="GO143" s="36">
        <f>COUNTIFS(Outbound_Monitor!H:H,"CAF",Outbound_Monitor!S:S,GO$2,Outbound_Monitor!Y:Y,"Verladen")</f>
        <v>0</v>
      </c>
      <c r="GP143" s="36">
        <f>COUNTIFS(Outbound_Monitor!H:H,"CAF",Outbound_Monitor!S:S,GP$2,Outbound_Monitor!Y:Y,"Verladen")</f>
        <v>0</v>
      </c>
      <c r="GQ143" s="36">
        <f>COUNTIFS(Outbound_Monitor!H:H,"CAF",Outbound_Monitor!S:S,GQ$2,Outbound_Monitor!Y:Y,"Verladen")</f>
        <v>0</v>
      </c>
      <c r="GR143" s="31"/>
      <c r="GS143" s="31"/>
      <c r="GT143" s="36">
        <f>COUNTIFS(Outbound_Monitor!H:H,"CAF",Outbound_Monitor!S:S,GT$2,Outbound_Monitor!Y:Y,"Verladen")</f>
        <v>0</v>
      </c>
      <c r="GU143" s="36">
        <f>COUNTIFS(Outbound_Monitor!H:H,"CAF",Outbound_Monitor!S:S,GU$2,Outbound_Monitor!Y:Y,"Verladen")</f>
        <v>0</v>
      </c>
      <c r="GV143" s="36">
        <f>COUNTIFS(Outbound_Monitor!H:H,"CAF",Outbound_Monitor!S:S,GV$2,Outbound_Monitor!Y:Y,"Verladen")</f>
        <v>0</v>
      </c>
      <c r="GW143" s="36">
        <f>COUNTIFS(Outbound_Monitor!H:H,"CAF",Outbound_Monitor!S:S,GW$2,Outbound_Monitor!Y:Y,"Verladen")</f>
        <v>0</v>
      </c>
      <c r="GX143" s="36">
        <f>COUNTIFS(Outbound_Monitor!H:H,"CAF",Outbound_Monitor!S:S,GX$2,Outbound_Monitor!Y:Y,"Verladen")</f>
        <v>0</v>
      </c>
      <c r="GY143" s="31"/>
      <c r="GZ143" s="31"/>
      <c r="HA143" s="36">
        <f>COUNTIFS(Outbound_Monitor!H:H,"CAF",Outbound_Monitor!S:S,HA$2,Outbound_Monitor!Y:Y,"Verladen")</f>
        <v>0</v>
      </c>
      <c r="HB143" s="36">
        <f>COUNTIFS(Outbound_Monitor!H:H,"CAF",Outbound_Monitor!S:S,HB$2,Outbound_Monitor!Y:Y,"Verladen")</f>
        <v>0</v>
      </c>
      <c r="HC143" s="36">
        <f>COUNTIFS(Outbound_Monitor!H:H,"CAF",Outbound_Monitor!S:S,HC$2,Outbound_Monitor!Y:Y,"Verladen")</f>
        <v>0</v>
      </c>
      <c r="HD143" s="36">
        <f>COUNTIFS(Outbound_Monitor!H:H,"CAF",Outbound_Monitor!S:S,HD$2,Outbound_Monitor!Y:Y,"Verladen")</f>
        <v>0</v>
      </c>
      <c r="HE143" s="36">
        <f>COUNTIFS(Outbound_Monitor!H:H,"CAF",Outbound_Monitor!S:S,HE$2,Outbound_Monitor!Y:Y,"Verladen")</f>
        <v>0</v>
      </c>
      <c r="HF143" s="31"/>
      <c r="HG143" s="31"/>
      <c r="HH143" s="36">
        <f>COUNTIFS(Outbound_Monitor!H:H,"CAF",Outbound_Monitor!S:S,HH$2,Outbound_Monitor!Y:Y,"Verladen")</f>
        <v>0</v>
      </c>
      <c r="HI143" s="36">
        <f>COUNTIFS(Outbound_Monitor!H:H,"CAF",Outbound_Monitor!S:S,HI$2,Outbound_Monitor!Y:Y,"Verladen")</f>
        <v>0</v>
      </c>
      <c r="HJ143" s="36">
        <f>COUNTIFS(Outbound_Monitor!H:H,"CAF",Outbound_Monitor!S:S,HJ$2,Outbound_Monitor!Y:Y,"Verladen")</f>
        <v>0</v>
      </c>
      <c r="HK143" s="36">
        <f>COUNTIFS(Outbound_Monitor!H:H,"CAF",Outbound_Monitor!S:S,HK$2,Outbound_Monitor!Y:Y,"Verladen")</f>
        <v>0</v>
      </c>
      <c r="HL143" s="36">
        <f>COUNTIFS(Outbound_Monitor!H:H,"CAF",Outbound_Monitor!S:S,HL$2,Outbound_Monitor!Y:Y,"Verladen")</f>
        <v>0</v>
      </c>
      <c r="HM143" s="31"/>
      <c r="HN143" s="31"/>
      <c r="HO143" s="36">
        <f>COUNTIFS(Outbound_Monitor!H:H,"CAF",Outbound_Monitor!S:S,HO$2,Outbound_Monitor!Y:Y,"Verladen")</f>
        <v>0</v>
      </c>
      <c r="HP143" s="36">
        <f>COUNTIFS(Outbound_Monitor!H:H,"CAF",Outbound_Monitor!S:S,HP$2,Outbound_Monitor!Y:Y,"Verladen")</f>
        <v>0</v>
      </c>
      <c r="HQ143" s="36">
        <f>COUNTIFS(Outbound_Monitor!H:H,"CAF",Outbound_Monitor!S:S,HQ$2,Outbound_Monitor!Y:Y,"Verladen")</f>
        <v>0</v>
      </c>
      <c r="HR143" s="36">
        <f>COUNTIFS(Outbound_Monitor!H:H,"CAF",Outbound_Monitor!S:S,HR$2,Outbound_Monitor!Y:Y,"Verladen")</f>
        <v>0</v>
      </c>
      <c r="HS143" s="36">
        <f>COUNTIFS(Outbound_Monitor!H:H,"CAF",Outbound_Monitor!S:S,HS$2,Outbound_Monitor!Y:Y,"Verladen")</f>
        <v>0</v>
      </c>
      <c r="HT143" s="31"/>
      <c r="HU143" s="31"/>
      <c r="HV143" s="36">
        <f>COUNTIFS(Outbound_Monitor!H:H,"CAF",Outbound_Monitor!S:S,HV$2,Outbound_Monitor!Y:Y,"Verladen")</f>
        <v>0</v>
      </c>
      <c r="HW143" s="36">
        <f>COUNTIFS(Outbound_Monitor!H:H,"CAF",Outbound_Monitor!S:S,HW$2,Outbound_Monitor!Y:Y,"Verladen")</f>
        <v>0</v>
      </c>
      <c r="HX143" s="36">
        <f>COUNTIFS(Outbound_Monitor!H:H,"CAF",Outbound_Monitor!S:S,HX$2,Outbound_Monitor!Y:Y,"Verladen")</f>
        <v>0</v>
      </c>
      <c r="HY143" s="36">
        <f>COUNTIFS(Outbound_Monitor!H:H,"CAF",Outbound_Monitor!S:S,HY$2,Outbound_Monitor!Y:Y,"Verladen")</f>
        <v>0</v>
      </c>
      <c r="HZ143" s="36">
        <f>COUNTIFS(Outbound_Monitor!H:H,"CAF",Outbound_Monitor!S:S,HZ$2,Outbound_Monitor!Y:Y,"Verladen")</f>
        <v>0</v>
      </c>
      <c r="IA143" s="31"/>
      <c r="IB143" s="31"/>
      <c r="IC143" s="36">
        <f>COUNTIFS(Outbound_Monitor!H:H,"CAF",Outbound_Monitor!S:S,IC$2,Outbound_Monitor!Y:Y,"Verladen")</f>
        <v>0</v>
      </c>
      <c r="ID143" s="36">
        <f>COUNTIFS(Outbound_Monitor!H:H,"CAF",Outbound_Monitor!S:S,ID$2,Outbound_Monitor!Y:Y,"Verladen")</f>
        <v>0</v>
      </c>
      <c r="IE143" s="36">
        <f>COUNTIFS(Outbound_Monitor!H:H,"CAF",Outbound_Monitor!S:S,IE$2,Outbound_Monitor!Y:Y,"Verladen")</f>
        <v>0</v>
      </c>
      <c r="IF143" s="36">
        <f>COUNTIFS(Outbound_Monitor!H:H,"CAF",Outbound_Monitor!S:S,IF$2,Outbound_Monitor!Y:Y,"Verladen")</f>
        <v>0</v>
      </c>
      <c r="IG143" s="36">
        <f>COUNTIFS(Outbound_Monitor!H:H,"CAF",Outbound_Monitor!S:S,IG$2,Outbound_Monitor!Y:Y,"Verladen")</f>
        <v>0</v>
      </c>
      <c r="IH143" s="31"/>
      <c r="II143" s="31"/>
      <c r="IJ143" s="36">
        <f>COUNTIFS(Outbound_Monitor!H:H,"CAF",Outbound_Monitor!S:S,IJ$2,Outbound_Monitor!Y:Y,"Verladen")</f>
        <v>0</v>
      </c>
      <c r="IK143" s="36">
        <f>COUNTIFS(Outbound_Monitor!H:H,"CAF",Outbound_Monitor!S:S,IK$2,Outbound_Monitor!Y:Y,"Verladen")</f>
        <v>0</v>
      </c>
      <c r="IL143" s="36">
        <f>COUNTIFS(Outbound_Monitor!H:H,"CAF",Outbound_Monitor!S:S,IL$2,Outbound_Monitor!Y:Y,"Verladen")</f>
        <v>0</v>
      </c>
      <c r="IM143" s="36">
        <f>COUNTIFS(Outbound_Monitor!H:H,"CAF",Outbound_Monitor!S:S,IM$2,Outbound_Monitor!Y:Y,"Verladen")</f>
        <v>0</v>
      </c>
      <c r="IN143" s="36">
        <f>COUNTIFS(Outbound_Monitor!H:H,"CAF",Outbound_Monitor!S:S,IN$2,Outbound_Monitor!Y:Y,"Verladen")</f>
        <v>0</v>
      </c>
      <c r="IO143" s="31"/>
      <c r="IP143" s="31"/>
      <c r="IQ143" s="36">
        <f>COUNTIFS(Outbound_Monitor!H:H,"CAF",Outbound_Monitor!S:S,IQ$2,Outbound_Monitor!Y:Y,"Verladen")</f>
        <v>0</v>
      </c>
      <c r="IR143" s="36">
        <f>COUNTIFS(Outbound_Monitor!H:H,"CAF",Outbound_Monitor!S:S,IR$2,Outbound_Monitor!Y:Y,"Verladen")</f>
        <v>0</v>
      </c>
      <c r="IS143" s="36">
        <f>COUNTIFS(Outbound_Monitor!H:H,"CAF",Outbound_Monitor!S:S,IS$2,Outbound_Monitor!Y:Y,"Verladen")</f>
        <v>0</v>
      </c>
      <c r="IT143" s="36">
        <f>COUNTIFS(Outbound_Monitor!H:H,"CAF",Outbound_Monitor!S:S,IT$2,Outbound_Monitor!Y:Y,"Verladen")</f>
        <v>0</v>
      </c>
      <c r="IU143" s="36">
        <f>COUNTIFS(Outbound_Monitor!H:H,"CAF",Outbound_Monitor!S:S,IU$2,Outbound_Monitor!Y:Y,"Verladen")</f>
        <v>0</v>
      </c>
      <c r="IV143" s="31"/>
      <c r="IW143" s="31"/>
      <c r="IX143" s="36">
        <f>COUNTIFS(Outbound_Monitor!H:H,"CAF",Outbound_Monitor!S:S,IX$2,Outbound_Monitor!Y:Y,"Verladen")</f>
        <v>0</v>
      </c>
      <c r="IY143" s="36">
        <f>COUNTIFS(Outbound_Monitor!H:H,"CAF",Outbound_Monitor!S:S,IY$2,Outbound_Monitor!Y:Y,"Verladen")</f>
        <v>0</v>
      </c>
      <c r="IZ143" s="36">
        <f>COUNTIFS(Outbound_Monitor!H:H,"CAF",Outbound_Monitor!S:S,IZ$2,Outbound_Monitor!Y:Y,"Verladen")</f>
        <v>0</v>
      </c>
      <c r="JA143" s="36">
        <f>COUNTIFS(Outbound_Monitor!H:H,"CAF",Outbound_Monitor!S:S,JA$2,Outbound_Monitor!Y:Y,"Verladen")</f>
        <v>0</v>
      </c>
      <c r="JB143" s="36">
        <f>COUNTIFS(Outbound_Monitor!H:H,"CAF",Outbound_Monitor!S:S,JB$2,Outbound_Monitor!Y:Y,"Verladen")</f>
        <v>0</v>
      </c>
      <c r="JC143" s="31"/>
      <c r="JD143" s="31"/>
      <c r="JE143" s="36">
        <f>COUNTIFS(Outbound_Monitor!H:H,"CAF",Outbound_Monitor!S:S,JE$2,Outbound_Monitor!Y:Y,"Verladen")</f>
        <v>0</v>
      </c>
      <c r="JF143" s="36">
        <f>COUNTIFS(Outbound_Monitor!H:H,"CAF",Outbound_Monitor!S:S,JF$2,Outbound_Monitor!Y:Y,"Verladen")</f>
        <v>0</v>
      </c>
      <c r="JG143" s="36">
        <f>COUNTIFS(Outbound_Monitor!H:H,"CAF",Outbound_Monitor!S:S,JG$2,Outbound_Monitor!Y:Y,"Verladen")</f>
        <v>0</v>
      </c>
      <c r="JH143" s="36">
        <f>COUNTIFS(Outbound_Monitor!H:H,"CAF",Outbound_Monitor!S:S,JH$2,Outbound_Monitor!Y:Y,"Verladen")</f>
        <v>0</v>
      </c>
      <c r="JI143" s="36">
        <f>COUNTIFS(Outbound_Monitor!H:H,"CAF",Outbound_Monitor!S:S,JI$2,Outbound_Monitor!Y:Y,"Verladen")</f>
        <v>0</v>
      </c>
      <c r="JJ143" s="31"/>
      <c r="JK143" s="31"/>
      <c r="JL143" s="36">
        <f>COUNTIFS(Outbound_Monitor!H:H,"CAF",Outbound_Monitor!S:S,JL$2,Outbound_Monitor!Y:Y,"Verladen")</f>
        <v>0</v>
      </c>
      <c r="JM143" s="36">
        <f>COUNTIFS(Outbound_Monitor!H:H,"CAF",Outbound_Monitor!S:S,JM$2,Outbound_Monitor!Y:Y,"Verladen")</f>
        <v>0</v>
      </c>
      <c r="JN143" s="36">
        <f>COUNTIFS(Outbound_Monitor!H:H,"CAF",Outbound_Monitor!S:S,JN$2,Outbound_Monitor!Y:Y,"Verladen")</f>
        <v>0</v>
      </c>
      <c r="JO143" s="36">
        <f>COUNTIFS(Outbound_Monitor!H:H,"CAF",Outbound_Monitor!S:S,JO$2,Outbound_Monitor!Y:Y,"Verladen")</f>
        <v>0</v>
      </c>
      <c r="JP143" s="36">
        <f>COUNTIFS(Outbound_Monitor!H:H,"CAF",Outbound_Monitor!S:S,JP$2,Outbound_Monitor!Y:Y,"Verladen")</f>
        <v>0</v>
      </c>
      <c r="JQ143" s="31"/>
      <c r="JR143" s="31"/>
      <c r="JS143" s="36">
        <f>COUNTIFS(Outbound_Monitor!H:H,"CAF",Outbound_Monitor!S:S,JS$2,Outbound_Monitor!Y:Y,"Verladen")</f>
        <v>0</v>
      </c>
      <c r="JT143" s="36">
        <f>COUNTIFS(Outbound_Monitor!H:H,"CAF",Outbound_Monitor!S:S,JT$2,Outbound_Monitor!Y:Y,"Verladen")</f>
        <v>0</v>
      </c>
      <c r="JU143" s="36">
        <f>COUNTIFS(Outbound_Monitor!H:H,"CAF",Outbound_Monitor!S:S,JU$2,Outbound_Monitor!Y:Y,"Verladen")</f>
        <v>0</v>
      </c>
      <c r="JV143" s="36">
        <f>COUNTIFS(Outbound_Monitor!H:H,"CAF",Outbound_Monitor!S:S,JV$2,Outbound_Monitor!Y:Y,"Verladen")</f>
        <v>0</v>
      </c>
      <c r="JW143" s="36">
        <f>COUNTIFS(Outbound_Monitor!H:H,"CAF",Outbound_Monitor!S:S,JW$2,Outbound_Monitor!Y:Y,"Verladen")</f>
        <v>0</v>
      </c>
      <c r="JX143" s="31"/>
      <c r="JY143" s="31"/>
      <c r="JZ143" s="36">
        <f>COUNTIFS(Outbound_Monitor!H:H,"CAF",Outbound_Monitor!S:S,JZ$2,Outbound_Monitor!Y:Y,"Verladen")</f>
        <v>0</v>
      </c>
      <c r="KA143" s="36">
        <f>COUNTIFS(Outbound_Monitor!H:H,"CAF",Outbound_Monitor!S:S,KA$2,Outbound_Monitor!Y:Y,"Verladen")</f>
        <v>0</v>
      </c>
      <c r="KB143" s="36">
        <f>COUNTIFS(Outbound_Monitor!H:H,"CAF",Outbound_Monitor!S:S,KB$2,Outbound_Monitor!Y:Y,"Verladen")</f>
        <v>0</v>
      </c>
      <c r="KC143" s="36">
        <f>COUNTIFS(Outbound_Monitor!H:H,"CAF",Outbound_Monitor!S:S,KC$2,Outbound_Monitor!Y:Y,"Verladen")</f>
        <v>0</v>
      </c>
      <c r="KD143" s="36">
        <f>COUNTIFS(Outbound_Monitor!H:H,"CAF",Outbound_Monitor!S:S,KD$2,Outbound_Monitor!Y:Y,"Verladen")</f>
        <v>0</v>
      </c>
      <c r="KE143" s="31"/>
      <c r="KF143" s="31"/>
      <c r="KG143" s="36">
        <f>COUNTIFS(Outbound_Monitor!H:H,"CAF",Outbound_Monitor!S:S,KG$2,Outbound_Monitor!Y:Y,"Verladen")</f>
        <v>0</v>
      </c>
      <c r="KH143" s="36">
        <f>COUNTIFS(Outbound_Monitor!H:H,"CAF",Outbound_Monitor!S:S,KH$2,Outbound_Monitor!Y:Y,"Verladen")</f>
        <v>0</v>
      </c>
      <c r="KI143" s="36">
        <f>COUNTIFS(Outbound_Monitor!H:H,"CAF",Outbound_Monitor!S:S,KI$2,Outbound_Monitor!Y:Y,"Verladen")</f>
        <v>0</v>
      </c>
      <c r="KJ143" s="36">
        <f>COUNTIFS(Outbound_Monitor!H:H,"CAF",Outbound_Monitor!S:S,KJ$2,Outbound_Monitor!Y:Y,"Verladen")</f>
        <v>0</v>
      </c>
      <c r="KK143" s="36">
        <f>COUNTIFS(Outbound_Monitor!H:H,"CAF",Outbound_Monitor!S:S,KK$2,Outbound_Monitor!Y:Y,"Verladen")</f>
        <v>0</v>
      </c>
      <c r="KL143" s="31"/>
      <c r="KM143" s="31"/>
      <c r="KN143" s="36">
        <f>COUNTIFS(Outbound_Monitor!H:H,"CAF",Outbound_Monitor!S:S,KN$2,Outbound_Monitor!Y:Y,"Verladen")</f>
        <v>0</v>
      </c>
      <c r="KO143" s="36">
        <f>COUNTIFS(Outbound_Monitor!H:H,"CAF",Outbound_Monitor!S:S,KO$2,Outbound_Monitor!Y:Y,"Verladen")</f>
        <v>0</v>
      </c>
      <c r="KP143" s="36">
        <f>COUNTIFS(Outbound_Monitor!H:H,"CAF",Outbound_Monitor!S:S,KP$2,Outbound_Monitor!Y:Y,"Verladen")</f>
        <v>0</v>
      </c>
      <c r="KQ143" s="36">
        <f>COUNTIFS(Outbound_Monitor!H:H,"CAF",Outbound_Monitor!S:S,KQ$2,Outbound_Monitor!Y:Y,"Verladen")</f>
        <v>0</v>
      </c>
      <c r="KR143" s="36">
        <f>COUNTIFS(Outbound_Monitor!H:H,"CAF",Outbound_Monitor!S:S,KR$2,Outbound_Monitor!Y:Y,"Verladen")</f>
        <v>0</v>
      </c>
      <c r="KS143" s="31"/>
      <c r="KT143" s="31"/>
      <c r="KU143" s="36">
        <f>COUNTIFS(Outbound_Monitor!H:H,"CAF",Outbound_Monitor!S:S,KU$2,Outbound_Monitor!Y:Y,"Verladen")</f>
        <v>0</v>
      </c>
      <c r="KV143" s="36">
        <f>COUNTIFS(Outbound_Monitor!H:H,"CAF",Outbound_Monitor!S:S,KV$2,Outbound_Monitor!Y:Y,"Verladen")</f>
        <v>0</v>
      </c>
      <c r="KW143" s="36">
        <f>COUNTIFS(Outbound_Monitor!H:H,"CAF",Outbound_Monitor!S:S,KW$2,Outbound_Monitor!Y:Y,"Verladen")</f>
        <v>0</v>
      </c>
      <c r="KX143" s="36">
        <f>COUNTIFS(Outbound_Monitor!H:H,"CAF",Outbound_Monitor!S:S,KX$2,Outbound_Monitor!Y:Y,"Verladen")</f>
        <v>0</v>
      </c>
      <c r="KY143" s="36">
        <f>COUNTIFS(Outbound_Monitor!H:H,"CAF",Outbound_Monitor!S:S,KY$2,Outbound_Monitor!Y:Y,"Verladen")</f>
        <v>0</v>
      </c>
      <c r="KZ143" s="31"/>
      <c r="LA143" s="31"/>
      <c r="LB143" s="36">
        <f>COUNTIFS(Outbound_Monitor!H:H,"CAF",Outbound_Monitor!S:S,LB$2,Outbound_Monitor!Y:Y,"Verladen")</f>
        <v>0</v>
      </c>
      <c r="LC143" s="36">
        <f>COUNTIFS(Outbound_Monitor!H:H,"CAF",Outbound_Monitor!S:S,LC$2,Outbound_Monitor!Y:Y,"Verladen")</f>
        <v>0</v>
      </c>
      <c r="LD143" s="36">
        <f>COUNTIFS(Outbound_Monitor!H:H,"CAF",Outbound_Monitor!S:S,LD$2,Outbound_Monitor!Y:Y,"Verladen")</f>
        <v>0</v>
      </c>
      <c r="LE143" s="36">
        <f>COUNTIFS(Outbound_Monitor!H:H,"CAF",Outbound_Monitor!S:S,LE$2,Outbound_Monitor!Y:Y,"Verladen")</f>
        <v>0</v>
      </c>
      <c r="LF143" s="36">
        <f>COUNTIFS(Outbound_Monitor!H:H,"CAF",Outbound_Monitor!S:S,LF$2,Outbound_Monitor!Y:Y,"Verladen")</f>
        <v>0</v>
      </c>
      <c r="LG143" s="31"/>
      <c r="LH143" s="31"/>
      <c r="LI143" s="36">
        <f>COUNTIFS(Outbound_Monitor!H:H,"CAF",Outbound_Monitor!S:S,LI$2,Outbound_Monitor!Y:Y,"Verladen")</f>
        <v>0</v>
      </c>
      <c r="LJ143" s="36">
        <f>COUNTIFS(Outbound_Monitor!H:H,"CAF",Outbound_Monitor!S:S,LJ$2,Outbound_Monitor!Y:Y,"Verladen")</f>
        <v>0</v>
      </c>
      <c r="LK143" s="36">
        <f>COUNTIFS(Outbound_Monitor!H:H,"CAF",Outbound_Monitor!S:S,LK$2,Outbound_Monitor!Y:Y,"Verladen")</f>
        <v>0</v>
      </c>
      <c r="LL143" s="36">
        <f>COUNTIFS(Outbound_Monitor!H:H,"CAF",Outbound_Monitor!S:S,LL$2,Outbound_Monitor!Y:Y,"Verladen")</f>
        <v>0</v>
      </c>
      <c r="LM143" s="36">
        <f>COUNTIFS(Outbound_Monitor!H:H,"CAF",Outbound_Monitor!S:S,LM$2,Outbound_Monitor!Y:Y,"Verladen")</f>
        <v>0</v>
      </c>
      <c r="LN143" s="31"/>
      <c r="LO143" s="31"/>
      <c r="LP143" s="36">
        <f>COUNTIFS(Outbound_Monitor!H:H,"CAF",Outbound_Monitor!S:S,LP$2,Outbound_Monitor!Y:Y,"Verladen")</f>
        <v>0</v>
      </c>
      <c r="LQ143" s="36">
        <f>COUNTIFS(Outbound_Monitor!H:H,"CAF",Outbound_Monitor!S:S,LQ$2,Outbound_Monitor!Y:Y,"Verladen")</f>
        <v>0</v>
      </c>
      <c r="LR143" s="36">
        <f>COUNTIFS(Outbound_Monitor!H:H,"CAF",Outbound_Monitor!S:S,LR$2,Outbound_Monitor!Y:Y,"Verladen")</f>
        <v>0</v>
      </c>
      <c r="LS143" s="36">
        <f>COUNTIFS(Outbound_Monitor!H:H,"CAF",Outbound_Monitor!S:S,LS$2,Outbound_Monitor!Y:Y,"Verladen")</f>
        <v>0</v>
      </c>
      <c r="LT143" s="36">
        <f>COUNTIFS(Outbound_Monitor!H:H,"CAF",Outbound_Monitor!S:S,LT$2,Outbound_Monitor!Y:Y,"Verladen")</f>
        <v>0</v>
      </c>
      <c r="LU143" s="31"/>
      <c r="LV143" s="31"/>
      <c r="LW143" s="36">
        <f>COUNTIFS(Outbound_Monitor!H:H,"CAF",Outbound_Monitor!S:S,LW$2,Outbound_Monitor!Y:Y,"Verladen")</f>
        <v>0</v>
      </c>
      <c r="LX143" s="36">
        <f>COUNTIFS(Outbound_Monitor!H:H,"CAF",Outbound_Monitor!S:S,LX$2,Outbound_Monitor!Y:Y,"Verladen")</f>
        <v>0</v>
      </c>
      <c r="LY143" s="36">
        <f>COUNTIFS(Outbound_Monitor!H:H,"CAF",Outbound_Monitor!S:S,LY$2,Outbound_Monitor!Y:Y,"Verladen")</f>
        <v>0</v>
      </c>
      <c r="LZ143" s="36">
        <f>COUNTIFS(Outbound_Monitor!H:H,"CAF",Outbound_Monitor!S:S,LZ$2,Outbound_Monitor!Y:Y,"Verladen")</f>
        <v>0</v>
      </c>
      <c r="MA143" s="36">
        <f>COUNTIFS(Outbound_Monitor!H:H,"CAF",Outbound_Monitor!S:S,MA$2,Outbound_Monitor!Y:Y,"Verladen")</f>
        <v>0</v>
      </c>
      <c r="MB143" s="31"/>
      <c r="MC143" s="31"/>
      <c r="MD143" s="36">
        <f>COUNTIFS(Outbound_Monitor!H:H,"CAF",Outbound_Monitor!S:S,MD$2,Outbound_Monitor!Y:Y,"Verladen")</f>
        <v>0</v>
      </c>
      <c r="ME143" s="36">
        <f>COUNTIFS(Outbound_Monitor!H:H,"CAF",Outbound_Monitor!S:S,ME$2,Outbound_Monitor!Y:Y,"Verladen")</f>
        <v>0</v>
      </c>
      <c r="MF143" s="36">
        <f>COUNTIFS(Outbound_Monitor!H:H,"CAF",Outbound_Monitor!S:S,MF$2,Outbound_Monitor!Y:Y,"Verladen")</f>
        <v>0</v>
      </c>
      <c r="MG143" s="36">
        <f>COUNTIFS(Outbound_Monitor!H:H,"CAF",Outbound_Monitor!S:S,MG$2,Outbound_Monitor!Y:Y,"Verladen")</f>
        <v>0</v>
      </c>
      <c r="MH143" s="36">
        <f>COUNTIFS(Outbound_Monitor!H:H,"CAF",Outbound_Monitor!S:S,MH$2,Outbound_Monitor!Y:Y,"Verladen")</f>
        <v>0</v>
      </c>
      <c r="MI143" s="31"/>
      <c r="MJ143" s="31"/>
      <c r="MK143" s="36">
        <f>COUNTIFS(Outbound_Monitor!H:H,"CAF",Outbound_Monitor!S:S,MK$2,Outbound_Monitor!Y:Y,"Verladen")</f>
        <v>0</v>
      </c>
      <c r="ML143" s="36">
        <f>COUNTIFS(Outbound_Monitor!H:H,"CAF",Outbound_Monitor!S:S,ML$2,Outbound_Monitor!Y:Y,"Verladen")</f>
        <v>0</v>
      </c>
      <c r="MM143" s="36">
        <f>COUNTIFS(Outbound_Monitor!H:H,"CAF",Outbound_Monitor!S:S,MM$2,Outbound_Monitor!Y:Y,"Verladen")</f>
        <v>0</v>
      </c>
      <c r="MN143" s="36">
        <f>COUNTIFS(Outbound_Monitor!H:H,"CAF",Outbound_Monitor!S:S,MN$2,Outbound_Monitor!Y:Y,"Verladen")</f>
        <v>0</v>
      </c>
      <c r="MO143" s="36">
        <f>COUNTIFS(Outbound_Monitor!H:H,"CAF",Outbound_Monitor!S:S,MO$2,Outbound_Monitor!Y:Y,"Verladen")</f>
        <v>0</v>
      </c>
      <c r="MP143" s="31"/>
      <c r="MQ143" s="31"/>
      <c r="MR143" s="36">
        <f>COUNTIFS(Outbound_Monitor!H:H,"CAF",Outbound_Monitor!S:S,MR$2,Outbound_Monitor!Y:Y,"Verladen")</f>
        <v>0</v>
      </c>
      <c r="MS143" s="36">
        <f>COUNTIFS(Outbound_Monitor!H:H,"CAF",Outbound_Monitor!S:S,MS$2,Outbound_Monitor!Y:Y,"Verladen")</f>
        <v>0</v>
      </c>
      <c r="MT143" s="36">
        <f>COUNTIFS(Outbound_Monitor!H:H,"CAF",Outbound_Monitor!S:S,MT$2,Outbound_Monitor!Y:Y,"Verladen")</f>
        <v>0</v>
      </c>
      <c r="MU143" s="36">
        <f>COUNTIFS(Outbound_Monitor!H:H,"CAF",Outbound_Monitor!S:S,MU$2,Outbound_Monitor!Y:Y,"Verladen")</f>
        <v>0</v>
      </c>
      <c r="MV143" s="36">
        <f>COUNTIFS(Outbound_Monitor!H:H,"CAF",Outbound_Monitor!S:S,MV$2,Outbound_Monitor!Y:Y,"Verladen")</f>
        <v>0</v>
      </c>
      <c r="MW143" s="31"/>
      <c r="MX143" s="31"/>
      <c r="MY143" s="36">
        <f>COUNTIFS(Outbound_Monitor!H:H,"CAF",Outbound_Monitor!S:S,MY$2,Outbound_Monitor!Y:Y,"Verladen")</f>
        <v>0</v>
      </c>
      <c r="MZ143" s="36">
        <f>COUNTIFS(Outbound_Monitor!H:H,"CAF",Outbound_Monitor!S:S,MZ$2,Outbound_Monitor!Y:Y,"Verladen")</f>
        <v>0</v>
      </c>
      <c r="NA143" s="36">
        <f>COUNTIFS(Outbound_Monitor!H:H,"CAF",Outbound_Monitor!S:S,NA$2,Outbound_Monitor!Y:Y,"Verladen")</f>
        <v>0</v>
      </c>
      <c r="NB143" s="36">
        <f>COUNTIFS(Outbound_Monitor!H:H,"CAF",Outbound_Monitor!S:S,NB$2,Outbound_Monitor!Y:Y,"Verladen")</f>
        <v>0</v>
      </c>
      <c r="NC143" s="36">
        <f>COUNTIFS(Outbound_Monitor!H:H,"CAF",Outbound_Monitor!S:S,NC$2,Outbound_Monitor!Y:Y,"Verladen")</f>
        <v>0</v>
      </c>
      <c r="ND143" s="31"/>
      <c r="NE143" s="31"/>
      <c r="NF143" s="16" t="s">
        <v>759</v>
      </c>
    </row>
    <row r="144" spans="1:370" s="109" customFormat="1" ht="15.75" x14ac:dyDescent="0.25">
      <c r="A144" s="100" t="s">
        <v>944</v>
      </c>
      <c r="B144" s="23" t="s">
        <v>945</v>
      </c>
      <c r="C144" s="34"/>
      <c r="D144" s="35" t="s">
        <v>862</v>
      </c>
      <c r="E144" s="56">
        <f t="shared" si="322"/>
        <v>0</v>
      </c>
      <c r="F144" s="36">
        <f>SUMIFS(Outbound_Monitor!G:G,Outbound_Monitor!H:H,"CAF",Outbound_Monitor!S:S,F$2)</f>
        <v>0</v>
      </c>
      <c r="G144" s="36">
        <f>SUMIFS(Outbound_Monitor!G:G,Outbound_Monitor!H:H,"CAF",Outbound_Monitor!S:S,G$2)</f>
        <v>0</v>
      </c>
      <c r="H144" s="36">
        <f>SUMIFS(Outbound_Monitor!G:G,Outbound_Monitor!H:H,"CAF",Outbound_Monitor!S:S,H$2)</f>
        <v>0</v>
      </c>
      <c r="I144" s="37">
        <f>SUMIFS(Outbound_Monitor!G:G,Outbound_Monitor!H:H,"CAF",Outbound_Monitor!S:S,I$2)</f>
        <v>0</v>
      </c>
      <c r="J144" s="31"/>
      <c r="K144" s="31"/>
      <c r="L144" s="31"/>
      <c r="M144" s="38">
        <f>SUMIFS(Outbound_Monitor!G:G,Outbound_Monitor!H:H,"CAF",Outbound_Monitor!S:S,M$2)</f>
        <v>0</v>
      </c>
      <c r="N144" s="36">
        <f>SUMIFS(Outbound_Monitor!G:G,Outbound_Monitor!H:H,"CAF",Outbound_Monitor!S:S,N$2)</f>
        <v>0</v>
      </c>
      <c r="O144" s="36">
        <f>SUMIFS(Outbound_Monitor!G:G,Outbound_Monitor!H:H,"CAF",Outbound_Monitor!S:S,O$2)</f>
        <v>0</v>
      </c>
      <c r="P144" s="36">
        <f>SUMIFS(Outbound_Monitor!G:G,Outbound_Monitor!H:H,"CAF",Outbound_Monitor!S:S,P$2)</f>
        <v>0</v>
      </c>
      <c r="Q144" s="36">
        <f>SUMIFS(Outbound_Monitor!G:G,Outbound_Monitor!H:H,"CAF",Outbound_Monitor!S:S,Q$2)</f>
        <v>0</v>
      </c>
      <c r="R144" s="31"/>
      <c r="S144" s="31"/>
      <c r="T144" s="38">
        <f>SUMIFS(Outbound_Monitor!G:G,Outbound_Monitor!H:H,"CAF",Outbound_Monitor!S:S,T$2)</f>
        <v>0</v>
      </c>
      <c r="U144" s="36">
        <f>SUMIFS(Outbound_Monitor!G:G,Outbound_Monitor!H:H,"CAF",Outbound_Monitor!S:S,U$2)</f>
        <v>0</v>
      </c>
      <c r="V144" s="36">
        <f>SUMIFS(Outbound_Monitor!G:G,Outbound_Monitor!H:H,"CAF",Outbound_Monitor!S:S,V$2)</f>
        <v>0</v>
      </c>
      <c r="W144" s="36">
        <f>SUMIFS(Outbound_Monitor!G:G,Outbound_Monitor!H:H,"CAF",Outbound_Monitor!S:S,W$2)</f>
        <v>0</v>
      </c>
      <c r="X144" s="36">
        <f>SUMIFS(Outbound_Monitor!G:G,Outbound_Monitor!H:H,"CAF",Outbound_Monitor!S:S,X$2)</f>
        <v>0</v>
      </c>
      <c r="Y144" s="31"/>
      <c r="Z144" s="31"/>
      <c r="AA144" s="38">
        <f>SUMIFS(Outbound_Monitor!G:G,Outbound_Monitor!H:H,"CAF",Outbound_Monitor!S:S,AA$2)</f>
        <v>0</v>
      </c>
      <c r="AB144" s="36">
        <f>SUMIFS(Outbound_Monitor!G:G,Outbound_Monitor!H:H,"CAF",Outbound_Monitor!S:S,AB$2)</f>
        <v>0</v>
      </c>
      <c r="AC144" s="36">
        <f>SUMIFS(Outbound_Monitor!G:G,Outbound_Monitor!H:H,"CAF",Outbound_Monitor!S:S,AC$2)</f>
        <v>0</v>
      </c>
      <c r="AD144" s="36">
        <f>SUMIFS(Outbound_Monitor!G:G,Outbound_Monitor!H:H,"CAF",Outbound_Monitor!S:S,AD$2)</f>
        <v>0</v>
      </c>
      <c r="AE144" s="36">
        <f>SUMIFS(Outbound_Monitor!G:G,Outbound_Monitor!H:H,"CAF",Outbound_Monitor!S:S,AE$2)</f>
        <v>0</v>
      </c>
      <c r="AF144" s="31"/>
      <c r="AG144" s="31"/>
      <c r="AH144" s="38">
        <f>SUMIFS(Outbound_Monitor!G:G,Outbound_Monitor!H:H,"CAF",Outbound_Monitor!S:S,AH$2)</f>
        <v>0</v>
      </c>
      <c r="AI144" s="36">
        <f>SUMIFS(Outbound_Monitor!G:G,Outbound_Monitor!H:H,"CAF",Outbound_Monitor!S:S,AI$2)</f>
        <v>0</v>
      </c>
      <c r="AJ144" s="36">
        <f>SUMIFS(Outbound_Monitor!G:G,Outbound_Monitor!H:H,"CAF",Outbound_Monitor!S:S,AJ$2)</f>
        <v>0</v>
      </c>
      <c r="AK144" s="36">
        <f>SUMIFS(Outbound_Monitor!G:G,Outbound_Monitor!H:H,"CAF",Outbound_Monitor!S:S,AK$2)</f>
        <v>0</v>
      </c>
      <c r="AL144" s="36">
        <f>SUMIFS(Outbound_Monitor!G:G,Outbound_Monitor!H:H,"CAF",Outbound_Monitor!S:S,AL$2)</f>
        <v>0</v>
      </c>
      <c r="AM144" s="31"/>
      <c r="AN144" s="31"/>
      <c r="AO144" s="38">
        <f>SUMIFS(Outbound_Monitor!G:G,Outbound_Monitor!H:H,"CAF",Outbound_Monitor!S:S,AO$2)</f>
        <v>0</v>
      </c>
      <c r="AP144" s="36">
        <f>SUMIFS(Outbound_Monitor!G:G,Outbound_Monitor!H:H,"CAF",Outbound_Monitor!S:S,AP$2)</f>
        <v>0</v>
      </c>
      <c r="AQ144" s="36">
        <f>SUMIFS(Outbound_Monitor!G:G,Outbound_Monitor!H:H,"CAF",Outbound_Monitor!S:S,AQ$2)</f>
        <v>0</v>
      </c>
      <c r="AR144" s="36">
        <f>SUMIFS(Outbound_Monitor!G:G,Outbound_Monitor!H:H,"CAF",Outbound_Monitor!S:S,AR$2)</f>
        <v>0</v>
      </c>
      <c r="AS144" s="36">
        <f>SUMIFS(Outbound_Monitor!G:G,Outbound_Monitor!H:H,"CAF",Outbound_Monitor!S:S,AS$2)</f>
        <v>0</v>
      </c>
      <c r="AT144" s="31"/>
      <c r="AU144" s="31"/>
      <c r="AV144" s="38">
        <f>SUMIFS(Outbound_Monitor!G:G,Outbound_Monitor!H:H,"CAF",Outbound_Monitor!S:S,AV$2)</f>
        <v>0</v>
      </c>
      <c r="AW144" s="36">
        <f>SUMIFS(Outbound_Monitor!G:G,Outbound_Monitor!H:H,"CAF",Outbound_Monitor!S:S,AW$2)</f>
        <v>0</v>
      </c>
      <c r="AX144" s="36">
        <f>SUMIFS(Outbound_Monitor!G:G,Outbound_Monitor!H:H,"CAF",Outbound_Monitor!S:S,AX$2)</f>
        <v>0</v>
      </c>
      <c r="AY144" s="36">
        <f>SUMIFS(Outbound_Monitor!G:G,Outbound_Monitor!H:H,"CAF",Outbound_Monitor!S:S,AY$2)</f>
        <v>0</v>
      </c>
      <c r="AZ144" s="36">
        <f>SUMIFS(Outbound_Monitor!G:G,Outbound_Monitor!H:H,"CAF",Outbound_Monitor!S:S,AZ$2)</f>
        <v>0</v>
      </c>
      <c r="BA144" s="31"/>
      <c r="BB144" s="31"/>
      <c r="BC144" s="38">
        <f>SUMIFS(Outbound_Monitor!G:G,Outbound_Monitor!H:H,"CAF",Outbound_Monitor!S:S,BC$2)</f>
        <v>0</v>
      </c>
      <c r="BD144" s="36">
        <f>SUMIFS(Outbound_Monitor!G:G,Outbound_Monitor!H:H,"CAF",Outbound_Monitor!S:S,BD$2)</f>
        <v>0</v>
      </c>
      <c r="BE144" s="36">
        <f>SUMIFS(Outbound_Monitor!G:G,Outbound_Monitor!H:H,"CAF",Outbound_Monitor!S:S,BE$2)</f>
        <v>0</v>
      </c>
      <c r="BF144" s="36">
        <f>SUMIFS(Outbound_Monitor!G:G,Outbound_Monitor!H:H,"CAF",Outbound_Monitor!S:S,BF$2)</f>
        <v>0</v>
      </c>
      <c r="BG144" s="36">
        <f>SUMIFS(Outbound_Monitor!G:G,Outbound_Monitor!H:H,"CAF",Outbound_Monitor!S:S,BG$2)</f>
        <v>0</v>
      </c>
      <c r="BH144" s="31"/>
      <c r="BI144" s="31"/>
      <c r="BJ144" s="38">
        <f>SUMIFS(Outbound_Monitor!G:G,Outbound_Monitor!H:H,"CAF",Outbound_Monitor!S:S,BJ$2)</f>
        <v>0</v>
      </c>
      <c r="BK144" s="36">
        <f>SUMIFS(Outbound_Monitor!G:G,Outbound_Monitor!H:H,"CAF",Outbound_Monitor!S:S,BK$2)</f>
        <v>0</v>
      </c>
      <c r="BL144" s="36">
        <f>SUMIFS(Outbound_Monitor!G:G,Outbound_Monitor!H:H,"CAF",Outbound_Monitor!S:S,BL$2)</f>
        <v>0</v>
      </c>
      <c r="BM144" s="36">
        <f>SUMIFS(Outbound_Monitor!G:G,Outbound_Monitor!H:H,"CAF",Outbound_Monitor!S:S,BM$2)</f>
        <v>0</v>
      </c>
      <c r="BN144" s="36">
        <f>SUMIFS(Outbound_Monitor!G:G,Outbound_Monitor!H:H,"CAF",Outbound_Monitor!S:S,BN$2)</f>
        <v>0</v>
      </c>
      <c r="BO144" s="31"/>
      <c r="BP144" s="31"/>
      <c r="BQ144" s="38">
        <f>SUMIFS(Outbound_Monitor!G:G,Outbound_Monitor!H:H,"CAF",Outbound_Monitor!S:S,BQ$2)</f>
        <v>0</v>
      </c>
      <c r="BR144" s="36">
        <f>SUMIFS(Outbound_Monitor!G:G,Outbound_Monitor!H:H,"CAF",Outbound_Monitor!S:S,BR$2)</f>
        <v>0</v>
      </c>
      <c r="BS144" s="36">
        <f>SUMIFS(Outbound_Monitor!G:G,Outbound_Monitor!H:H,"CAF",Outbound_Monitor!S:S,BS$2)</f>
        <v>0</v>
      </c>
      <c r="BT144" s="36">
        <f>SUMIFS(Outbound_Monitor!G:G,Outbound_Monitor!H:H,"CAF",Outbound_Monitor!S:S,BT$2)</f>
        <v>0</v>
      </c>
      <c r="BU144" s="36">
        <f>SUMIFS(Outbound_Monitor!G:G,Outbound_Monitor!H:H,"CAF",Outbound_Monitor!S:S,BU$2)</f>
        <v>0</v>
      </c>
      <c r="BV144" s="31"/>
      <c r="BW144" s="31"/>
      <c r="BX144" s="38">
        <f>SUMIFS(Outbound_Monitor!G:G,Outbound_Monitor!H:H,"CAF",Outbound_Monitor!S:S,BX$2)</f>
        <v>0</v>
      </c>
      <c r="BY144" s="36">
        <f>SUMIFS(Outbound_Monitor!G:G,Outbound_Monitor!H:H,"CAF",Outbound_Monitor!S:S,BY$2)</f>
        <v>0</v>
      </c>
      <c r="BZ144" s="36">
        <f>SUMIFS(Outbound_Monitor!G:G,Outbound_Monitor!H:H,"CAF",Outbound_Monitor!S:S,BZ$2)</f>
        <v>0</v>
      </c>
      <c r="CA144" s="36">
        <f>SUMIFS(Outbound_Monitor!G:G,Outbound_Monitor!H:H,"CAF",Outbound_Monitor!S:S,CA$2)</f>
        <v>0</v>
      </c>
      <c r="CB144" s="36">
        <f>SUMIFS(Outbound_Monitor!G:G,Outbound_Monitor!H:H,"CAF",Outbound_Monitor!S:S,CB$2)</f>
        <v>0</v>
      </c>
      <c r="CC144" s="31"/>
      <c r="CD144" s="31"/>
      <c r="CE144" s="38">
        <f>SUMIFS(Outbound_Monitor!G:G,Outbound_Monitor!H:H,"CAF",Outbound_Monitor!S:S,CE$2)</f>
        <v>0</v>
      </c>
      <c r="CF144" s="36">
        <f>SUMIFS(Outbound_Monitor!G:G,Outbound_Monitor!H:H,"CAF",Outbound_Monitor!S:S,CF$2)</f>
        <v>0</v>
      </c>
      <c r="CG144" s="36">
        <f>SUMIFS(Outbound_Monitor!G:G,Outbound_Monitor!H:H,"CAF",Outbound_Monitor!S:S,CG$2)</f>
        <v>0</v>
      </c>
      <c r="CH144" s="36">
        <f>SUMIFS(Outbound_Monitor!G:G,Outbound_Monitor!H:H,"CAF",Outbound_Monitor!S:S,CH$2)</f>
        <v>0</v>
      </c>
      <c r="CI144" s="36">
        <f>SUMIFS(Outbound_Monitor!G:G,Outbound_Monitor!H:H,"CAF",Outbound_Monitor!S:S,CI$2)</f>
        <v>0</v>
      </c>
      <c r="CJ144" s="31"/>
      <c r="CK144" s="31"/>
      <c r="CL144" s="38">
        <f>SUMIFS(Outbound_Monitor!G:G,Outbound_Monitor!H:H,"CAF",Outbound_Monitor!S:S,CL$2)</f>
        <v>0</v>
      </c>
      <c r="CM144" s="36">
        <f>SUMIFS(Outbound_Monitor!G:G,Outbound_Monitor!H:H,"CAF",Outbound_Monitor!S:S,CM$2)</f>
        <v>0</v>
      </c>
      <c r="CN144" s="36">
        <f>SUMIFS(Outbound_Monitor!G:G,Outbound_Monitor!H:H,"CAF",Outbound_Monitor!S:S,CN$2)</f>
        <v>0</v>
      </c>
      <c r="CO144" s="36">
        <f>SUMIFS(Outbound_Monitor!G:G,Outbound_Monitor!H:H,"CAF",Outbound_Monitor!S:S,CO$2)</f>
        <v>0</v>
      </c>
      <c r="CP144" s="36">
        <f>SUMIFS(Outbound_Monitor!G:G,Outbound_Monitor!H:H,"CAF",Outbound_Monitor!S:S,CP$2)</f>
        <v>0</v>
      </c>
      <c r="CQ144" s="31"/>
      <c r="CR144" s="31"/>
      <c r="CS144" s="38">
        <f>SUMIFS(Outbound_Monitor!G:G,Outbound_Monitor!H:H,"CAF",Outbound_Monitor!S:S,CS$2)</f>
        <v>0</v>
      </c>
      <c r="CT144" s="36">
        <f>SUMIFS(Outbound_Monitor!G:G,Outbound_Monitor!H:H,"CAF",Outbound_Monitor!S:S,CT$2)</f>
        <v>0</v>
      </c>
      <c r="CU144" s="36">
        <f>SUMIFS(Outbound_Monitor!G:G,Outbound_Monitor!H:H,"CAF",Outbound_Monitor!S:S,CU$2)</f>
        <v>0</v>
      </c>
      <c r="CV144" s="36">
        <f>SUMIFS(Outbound_Monitor!G:G,Outbound_Monitor!H:H,"CAF",Outbound_Monitor!S:S,CV$2)</f>
        <v>0</v>
      </c>
      <c r="CW144" s="36">
        <f>SUMIFS(Outbound_Monitor!G:G,Outbound_Monitor!H:H,"CAF",Outbound_Monitor!S:S,CW$2)</f>
        <v>0</v>
      </c>
      <c r="CX144" s="31"/>
      <c r="CY144" s="31"/>
      <c r="CZ144" s="38">
        <f>SUMIFS(Outbound_Monitor!G:G,Outbound_Monitor!H:H,"CAF",Outbound_Monitor!S:S,CZ$2)</f>
        <v>0</v>
      </c>
      <c r="DA144" s="36">
        <f>SUMIFS(Outbound_Monitor!G:G,Outbound_Monitor!H:H,"CAF",Outbound_Monitor!S:S,DA$2)</f>
        <v>0</v>
      </c>
      <c r="DB144" s="36">
        <f>SUMIFS(Outbound_Monitor!G:G,Outbound_Monitor!H:H,"CAF",Outbound_Monitor!S:S,DB$2)</f>
        <v>0</v>
      </c>
      <c r="DC144" s="36">
        <f>SUMIFS(Outbound_Monitor!G:G,Outbound_Monitor!H:H,"CAF",Outbound_Monitor!S:S,DC$2)</f>
        <v>0</v>
      </c>
      <c r="DD144" s="36">
        <f>SUMIFS(Outbound_Monitor!G:G,Outbound_Monitor!H:H,"CAF",Outbound_Monitor!S:S,DD$2)</f>
        <v>0</v>
      </c>
      <c r="DE144" s="31"/>
      <c r="DF144" s="31"/>
      <c r="DG144" s="38">
        <f>SUMIFS(Outbound_Monitor!G:G,Outbound_Monitor!H:H,"CAF",Outbound_Monitor!S:S,DG$2)</f>
        <v>0</v>
      </c>
      <c r="DH144" s="36">
        <f>SUMIFS(Outbound_Monitor!G:G,Outbound_Monitor!H:H,"CAF",Outbound_Monitor!S:S,DH$2)</f>
        <v>0</v>
      </c>
      <c r="DI144" s="36">
        <f>SUMIFS(Outbound_Monitor!G:G,Outbound_Monitor!H:H,"CAF",Outbound_Monitor!S:S,DI$2)</f>
        <v>0</v>
      </c>
      <c r="DJ144" s="36">
        <f>SUMIFS(Outbound_Monitor!G:G,Outbound_Monitor!H:H,"CAF",Outbound_Monitor!S:S,DJ$2)</f>
        <v>0</v>
      </c>
      <c r="DK144" s="36">
        <f>SUMIFS(Outbound_Monitor!G:G,Outbound_Monitor!H:H,"CAF",Outbound_Monitor!S:S,DK$2)</f>
        <v>0</v>
      </c>
      <c r="DL144" s="31"/>
      <c r="DM144" s="31"/>
      <c r="DN144" s="38">
        <f>SUMIFS(Outbound_Monitor!G:G,Outbound_Monitor!H:H,"CAF",Outbound_Monitor!S:S,DN$2)</f>
        <v>0</v>
      </c>
      <c r="DO144" s="36">
        <f>SUMIFS(Outbound_Monitor!G:G,Outbound_Monitor!H:H,"CAF",Outbound_Monitor!S:S,DO$2)</f>
        <v>0</v>
      </c>
      <c r="DP144" s="36">
        <f>SUMIFS(Outbound_Monitor!G:G,Outbound_Monitor!H:H,"CAF",Outbound_Monitor!S:S,DP$2)</f>
        <v>0</v>
      </c>
      <c r="DQ144" s="36">
        <f>SUMIFS(Outbound_Monitor!G:G,Outbound_Monitor!H:H,"CAF",Outbound_Monitor!S:S,DQ$2)</f>
        <v>0</v>
      </c>
      <c r="DR144" s="36">
        <f>SUMIFS(Outbound_Monitor!G:G,Outbound_Monitor!H:H,"CAF",Outbound_Monitor!S:S,DR$2)</f>
        <v>0</v>
      </c>
      <c r="DS144" s="31"/>
      <c r="DT144" s="31"/>
      <c r="DU144" s="38">
        <f>SUMIFS(Outbound_Monitor!G:G,Outbound_Monitor!H:H,"CAF",Outbound_Monitor!S:S,DU$2)</f>
        <v>0</v>
      </c>
      <c r="DV144" s="36">
        <f>SUMIFS(Outbound_Monitor!G:G,Outbound_Monitor!H:H,"CAF",Outbound_Monitor!S:S,DV$2)</f>
        <v>0</v>
      </c>
      <c r="DW144" s="36">
        <f>SUMIFS(Outbound_Monitor!G:G,Outbound_Monitor!H:H,"CAF",Outbound_Monitor!S:S,DW$2)</f>
        <v>0</v>
      </c>
      <c r="DX144" s="36">
        <f>SUMIFS(Outbound_Monitor!G:G,Outbound_Monitor!H:H,"CAF",Outbound_Monitor!S:S,DX$2)</f>
        <v>0</v>
      </c>
      <c r="DY144" s="36">
        <f>SUMIFS(Outbound_Monitor!G:G,Outbound_Monitor!H:H,"CAF",Outbound_Monitor!S:S,DY$2)</f>
        <v>0</v>
      </c>
      <c r="DZ144" s="31"/>
      <c r="EA144" s="31"/>
      <c r="EB144" s="38">
        <f>SUMIFS(Outbound_Monitor!G:G,Outbound_Monitor!H:H,"CAF",Outbound_Monitor!S:S,EB$2)</f>
        <v>0</v>
      </c>
      <c r="EC144" s="36">
        <f>SUMIFS(Outbound_Monitor!G:G,Outbound_Monitor!H:H,"CAF",Outbound_Monitor!S:S,EC$2)</f>
        <v>0</v>
      </c>
      <c r="ED144" s="36">
        <f>SUMIFS(Outbound_Monitor!G:G,Outbound_Monitor!H:H,"CAF",Outbound_Monitor!S:S,ED$2)</f>
        <v>0</v>
      </c>
      <c r="EE144" s="36">
        <f>SUMIFS(Outbound_Monitor!G:G,Outbound_Monitor!H:H,"CAF",Outbound_Monitor!S:S,EE$2)</f>
        <v>0</v>
      </c>
      <c r="EF144" s="36">
        <f>SUMIFS(Outbound_Monitor!G:G,Outbound_Monitor!H:H,"CAF",Outbound_Monitor!S:S,EF$2)</f>
        <v>0</v>
      </c>
      <c r="EG144" s="31"/>
      <c r="EH144" s="31"/>
      <c r="EI144" s="38">
        <f>SUMIFS(Outbound_Monitor!G:G,Outbound_Monitor!H:H,"CAF",Outbound_Monitor!S:S,EI$2)</f>
        <v>0</v>
      </c>
      <c r="EJ144" s="36">
        <f>SUMIFS(Outbound_Monitor!G:G,Outbound_Monitor!H:H,"CAF",Outbound_Monitor!S:S,EJ$2)</f>
        <v>0</v>
      </c>
      <c r="EK144" s="36">
        <f>SUMIFS(Outbound_Monitor!G:G,Outbound_Monitor!H:H,"CAF",Outbound_Monitor!S:S,EK$2)</f>
        <v>0</v>
      </c>
      <c r="EL144" s="36">
        <f>SUMIFS(Outbound_Monitor!G:G,Outbound_Monitor!H:H,"CAF",Outbound_Monitor!S:S,EL$2)</f>
        <v>0</v>
      </c>
      <c r="EM144" s="36">
        <f>SUMIFS(Outbound_Monitor!G:G,Outbound_Monitor!H:H,"CAF",Outbound_Monitor!S:S,EM$2)</f>
        <v>0</v>
      </c>
      <c r="EN144" s="31"/>
      <c r="EO144" s="31"/>
      <c r="EP144" s="38">
        <f>SUMIFS(Outbound_Monitor!G:G,Outbound_Monitor!H:H,"CAF",Outbound_Monitor!S:S,EP$2)</f>
        <v>0</v>
      </c>
      <c r="EQ144" s="36">
        <f>SUMIFS(Outbound_Monitor!G:G,Outbound_Monitor!H:H,"CAF",Outbound_Monitor!S:S,EQ$2)</f>
        <v>0</v>
      </c>
      <c r="ER144" s="36">
        <f>SUMIFS(Outbound_Monitor!G:G,Outbound_Monitor!H:H,"CAF",Outbound_Monitor!S:S,ER$2)</f>
        <v>0</v>
      </c>
      <c r="ES144" s="36">
        <f>SUMIFS(Outbound_Monitor!G:G,Outbound_Monitor!H:H,"CAF",Outbound_Monitor!S:S,ES$2)</f>
        <v>0</v>
      </c>
      <c r="ET144" s="36">
        <f>SUMIFS(Outbound_Monitor!G:G,Outbound_Monitor!H:H,"CAF",Outbound_Monitor!S:S,ET$2)</f>
        <v>0</v>
      </c>
      <c r="EU144" s="31"/>
      <c r="EV144" s="31"/>
      <c r="EW144" s="38">
        <f>SUMIFS(Outbound_Monitor!G:G,Outbound_Monitor!H:H,"CAF",Outbound_Monitor!S:S,EW$2)</f>
        <v>0</v>
      </c>
      <c r="EX144" s="36">
        <f>SUMIFS(Outbound_Monitor!G:G,Outbound_Monitor!H:H,"CAF",Outbound_Monitor!S:S,EX$2)</f>
        <v>0</v>
      </c>
      <c r="EY144" s="36">
        <f>SUMIFS(Outbound_Monitor!G:G,Outbound_Monitor!H:H,"CAF",Outbound_Monitor!S:S,EY$2)</f>
        <v>0</v>
      </c>
      <c r="EZ144" s="36">
        <f>SUMIFS(Outbound_Monitor!G:G,Outbound_Monitor!H:H,"CAF",Outbound_Monitor!S:S,EZ$2)</f>
        <v>0</v>
      </c>
      <c r="FA144" s="36">
        <f>SUMIFS(Outbound_Monitor!G:G,Outbound_Monitor!H:H,"CAF",Outbound_Monitor!S:S,FA$2)</f>
        <v>0</v>
      </c>
      <c r="FB144" s="31"/>
      <c r="FC144" s="31"/>
      <c r="FD144" s="38">
        <f>SUMIFS(Outbound_Monitor!G:G,Outbound_Monitor!H:H,"CAF",Outbound_Monitor!S:S,FD$2)</f>
        <v>0</v>
      </c>
      <c r="FE144" s="36">
        <f>SUMIFS(Outbound_Monitor!G:G,Outbound_Monitor!H:H,"CAF",Outbound_Monitor!S:S,FE$2)</f>
        <v>0</v>
      </c>
      <c r="FF144" s="36">
        <f>SUMIFS(Outbound_Monitor!G:G,Outbound_Monitor!H:H,"CAF",Outbound_Monitor!S:S,FF$2)</f>
        <v>0</v>
      </c>
      <c r="FG144" s="36">
        <f>SUMIFS(Outbound_Monitor!G:G,Outbound_Monitor!H:H,"CAF",Outbound_Monitor!S:S,FG$2)</f>
        <v>0</v>
      </c>
      <c r="FH144" s="36">
        <f>SUMIFS(Outbound_Monitor!G:G,Outbound_Monitor!H:H,"CAF",Outbound_Monitor!S:S,FH$2)</f>
        <v>0</v>
      </c>
      <c r="FI144" s="31"/>
      <c r="FJ144" s="31"/>
      <c r="FK144" s="38">
        <f>SUMIFS(Outbound_Monitor!G:G,Outbound_Monitor!H:H,"CAF",Outbound_Monitor!S:S,FK$2)</f>
        <v>0</v>
      </c>
      <c r="FL144" s="36">
        <f>SUMIFS(Outbound_Monitor!G:G,Outbound_Monitor!H:H,"CAF",Outbound_Monitor!S:S,FL$2)</f>
        <v>0</v>
      </c>
      <c r="FM144" s="36">
        <f>SUMIFS(Outbound_Monitor!G:G,Outbound_Monitor!H:H,"CAF",Outbound_Monitor!S:S,FM$2)</f>
        <v>0</v>
      </c>
      <c r="FN144" s="36">
        <f>SUMIFS(Outbound_Monitor!G:G,Outbound_Monitor!H:H,"CAF",Outbound_Monitor!S:S,FN$2)</f>
        <v>0</v>
      </c>
      <c r="FO144" s="36">
        <f>SUMIFS(Outbound_Monitor!G:G,Outbound_Monitor!H:H,"CAF",Outbound_Monitor!S:S,FO$2)</f>
        <v>0</v>
      </c>
      <c r="FP144" s="31"/>
      <c r="FQ144" s="31"/>
      <c r="FR144" s="38">
        <f>SUMIFS(Outbound_Monitor!G:G,Outbound_Monitor!H:H,"CAF",Outbound_Monitor!S:S,FR$2)</f>
        <v>0</v>
      </c>
      <c r="FS144" s="36">
        <f>SUMIFS(Outbound_Monitor!G:G,Outbound_Monitor!H:H,"CAF",Outbound_Monitor!S:S,FS$2)</f>
        <v>0</v>
      </c>
      <c r="FT144" s="36">
        <f>SUMIFS(Outbound_Monitor!G:G,Outbound_Monitor!H:H,"CAF",Outbound_Monitor!S:S,FT$2)</f>
        <v>0</v>
      </c>
      <c r="FU144" s="36">
        <f>SUMIFS(Outbound_Monitor!G:G,Outbound_Monitor!H:H,"CAF",Outbound_Monitor!S:S,FU$2)</f>
        <v>0</v>
      </c>
      <c r="FV144" s="36">
        <f>SUMIFS(Outbound_Monitor!G:G,Outbound_Monitor!H:H,"CAF",Outbound_Monitor!S:S,FV$2)</f>
        <v>0</v>
      </c>
      <c r="FW144" s="31"/>
      <c r="FX144" s="31"/>
      <c r="FY144" s="38">
        <f>SUMIFS(Outbound_Monitor!G:G,Outbound_Monitor!H:H,"CAF",Outbound_Monitor!S:S,FY$2)</f>
        <v>0</v>
      </c>
      <c r="FZ144" s="36">
        <f>SUMIFS(Outbound_Monitor!G:G,Outbound_Monitor!H:H,"CAF",Outbound_Monitor!S:S,FZ$2)</f>
        <v>0</v>
      </c>
      <c r="GA144" s="36">
        <f>SUMIFS(Outbound_Monitor!G:G,Outbound_Monitor!H:H,"CAF",Outbound_Monitor!S:S,GA$2)</f>
        <v>0</v>
      </c>
      <c r="GB144" s="36">
        <f>SUMIFS(Outbound_Monitor!G:G,Outbound_Monitor!H:H,"CAF",Outbound_Monitor!S:S,GB$2)</f>
        <v>0</v>
      </c>
      <c r="GC144" s="36">
        <f>SUMIFS(Outbound_Monitor!G:G,Outbound_Monitor!H:H,"CAF",Outbound_Monitor!S:S,GC$2)</f>
        <v>0</v>
      </c>
      <c r="GD144" s="31"/>
      <c r="GE144" s="31"/>
      <c r="GF144" s="38">
        <f>SUMIFS(Outbound_Monitor!G:G,Outbound_Monitor!H:H,"CAF",Outbound_Monitor!S:S,GF$2)</f>
        <v>0</v>
      </c>
      <c r="GG144" s="36">
        <f>SUMIFS(Outbound_Monitor!G:G,Outbound_Monitor!H:H,"CAF",Outbound_Monitor!S:S,GG$2)</f>
        <v>0</v>
      </c>
      <c r="GH144" s="36">
        <f>SUMIFS(Outbound_Monitor!G:G,Outbound_Monitor!H:H,"CAF",Outbound_Monitor!S:S,GH$2)</f>
        <v>0</v>
      </c>
      <c r="GI144" s="36">
        <f>SUMIFS(Outbound_Monitor!G:G,Outbound_Monitor!H:H,"CAF",Outbound_Monitor!S:S,GI$2)</f>
        <v>0</v>
      </c>
      <c r="GJ144" s="36">
        <f>SUMIFS(Outbound_Monitor!G:G,Outbound_Monitor!H:H,"CAF",Outbound_Monitor!S:S,GJ$2)</f>
        <v>0</v>
      </c>
      <c r="GK144" s="31"/>
      <c r="GL144" s="31"/>
      <c r="GM144" s="38">
        <f>SUMIFS(Outbound_Monitor!G:G,Outbound_Monitor!H:H,"CAF",Outbound_Monitor!S:S,GM$2)</f>
        <v>0</v>
      </c>
      <c r="GN144" s="36">
        <f>SUMIFS(Outbound_Monitor!G:G,Outbound_Monitor!H:H,"CAF",Outbound_Monitor!S:S,GN$2)</f>
        <v>0</v>
      </c>
      <c r="GO144" s="36">
        <f>SUMIFS(Outbound_Monitor!G:G,Outbound_Monitor!H:H,"CAF",Outbound_Monitor!S:S,GO$2)</f>
        <v>0</v>
      </c>
      <c r="GP144" s="36">
        <f>SUMIFS(Outbound_Monitor!G:G,Outbound_Monitor!H:H,"CAF",Outbound_Monitor!S:S,GP$2)</f>
        <v>0</v>
      </c>
      <c r="GQ144" s="36">
        <f>SUMIFS(Outbound_Monitor!G:G,Outbound_Monitor!H:H,"CAF",Outbound_Monitor!S:S,GQ$2)</f>
        <v>0</v>
      </c>
      <c r="GR144" s="31"/>
      <c r="GS144" s="31"/>
      <c r="GT144" s="38">
        <f>SUMIFS(Outbound_Monitor!G:G,Outbound_Monitor!H:H,"CAF",Outbound_Monitor!S:S,GT$2)</f>
        <v>0</v>
      </c>
      <c r="GU144" s="36">
        <f>SUMIFS(Outbound_Monitor!G:G,Outbound_Monitor!H:H,"CAF",Outbound_Monitor!S:S,GU$2)</f>
        <v>0</v>
      </c>
      <c r="GV144" s="36">
        <f>SUMIFS(Outbound_Monitor!G:G,Outbound_Monitor!H:H,"CAF",Outbound_Monitor!S:S,GV$2)</f>
        <v>0</v>
      </c>
      <c r="GW144" s="36">
        <f>SUMIFS(Outbound_Monitor!G:G,Outbound_Monitor!H:H,"CAF",Outbound_Monitor!S:S,GW$2)</f>
        <v>0</v>
      </c>
      <c r="GX144" s="36">
        <f>SUMIFS(Outbound_Monitor!G:G,Outbound_Monitor!H:H,"CAF",Outbound_Monitor!S:S,GX$2)</f>
        <v>0</v>
      </c>
      <c r="GY144" s="31"/>
      <c r="GZ144" s="31"/>
      <c r="HA144" s="38">
        <f>SUMIFS(Outbound_Monitor!G:G,Outbound_Monitor!H:H,"CAF",Outbound_Monitor!S:S,HA$2)</f>
        <v>0</v>
      </c>
      <c r="HB144" s="36">
        <f>SUMIFS(Outbound_Monitor!G:G,Outbound_Monitor!H:H,"CAF",Outbound_Monitor!S:S,HB$2)</f>
        <v>0</v>
      </c>
      <c r="HC144" s="36">
        <f>SUMIFS(Outbound_Monitor!G:G,Outbound_Monitor!H:H,"CAF",Outbound_Monitor!S:S,HC$2)</f>
        <v>0</v>
      </c>
      <c r="HD144" s="36">
        <f>SUMIFS(Outbound_Monitor!G:G,Outbound_Monitor!H:H,"CAF",Outbound_Monitor!S:S,HD$2)</f>
        <v>0</v>
      </c>
      <c r="HE144" s="36">
        <f>SUMIFS(Outbound_Monitor!G:G,Outbound_Monitor!H:H,"CAF",Outbound_Monitor!S:S,HE$2)</f>
        <v>0</v>
      </c>
      <c r="HF144" s="31"/>
      <c r="HG144" s="31"/>
      <c r="HH144" s="38">
        <f>SUMIFS(Outbound_Monitor!G:G,Outbound_Monitor!H:H,"CAF",Outbound_Monitor!S:S,HH$2)</f>
        <v>0</v>
      </c>
      <c r="HI144" s="36">
        <f>SUMIFS(Outbound_Monitor!G:G,Outbound_Monitor!H:H,"CAF",Outbound_Monitor!S:S,HI$2)</f>
        <v>0</v>
      </c>
      <c r="HJ144" s="36">
        <f>SUMIFS(Outbound_Monitor!G:G,Outbound_Monitor!H:H,"CAF",Outbound_Monitor!S:S,HJ$2)</f>
        <v>0</v>
      </c>
      <c r="HK144" s="36">
        <f>SUMIFS(Outbound_Monitor!G:G,Outbound_Monitor!H:H,"CAF",Outbound_Monitor!S:S,HK$2)</f>
        <v>0</v>
      </c>
      <c r="HL144" s="36">
        <f>SUMIFS(Outbound_Monitor!G:G,Outbound_Monitor!H:H,"CAF",Outbound_Monitor!S:S,HL$2)</f>
        <v>0</v>
      </c>
      <c r="HM144" s="31"/>
      <c r="HN144" s="31"/>
      <c r="HO144" s="38">
        <f>SUMIFS(Outbound_Monitor!G:G,Outbound_Monitor!H:H,"CAF",Outbound_Monitor!S:S,HO$2)</f>
        <v>0</v>
      </c>
      <c r="HP144" s="36">
        <f>SUMIFS(Outbound_Monitor!G:G,Outbound_Monitor!H:H,"CAF",Outbound_Monitor!S:S,HP$2)</f>
        <v>0</v>
      </c>
      <c r="HQ144" s="36">
        <f>SUMIFS(Outbound_Monitor!G:G,Outbound_Monitor!H:H,"CAF",Outbound_Monitor!S:S,HQ$2)</f>
        <v>0</v>
      </c>
      <c r="HR144" s="36">
        <f>SUMIFS(Outbound_Monitor!G:G,Outbound_Monitor!H:H,"CAF",Outbound_Monitor!S:S,HR$2)</f>
        <v>0</v>
      </c>
      <c r="HS144" s="36">
        <f>SUMIFS(Outbound_Monitor!G:G,Outbound_Monitor!H:H,"CAF",Outbound_Monitor!S:S,HS$2)</f>
        <v>0</v>
      </c>
      <c r="HT144" s="31"/>
      <c r="HU144" s="31"/>
      <c r="HV144" s="38">
        <f>SUMIFS(Outbound_Monitor!G:G,Outbound_Monitor!H:H,"CAF",Outbound_Monitor!S:S,HV$2)</f>
        <v>0</v>
      </c>
      <c r="HW144" s="36">
        <f>SUMIFS(Outbound_Monitor!G:G,Outbound_Monitor!H:H,"CAF",Outbound_Monitor!S:S,HW$2)</f>
        <v>0</v>
      </c>
      <c r="HX144" s="36">
        <f>SUMIFS(Outbound_Monitor!G:G,Outbound_Monitor!H:H,"CAF",Outbound_Monitor!S:S,HX$2)</f>
        <v>0</v>
      </c>
      <c r="HY144" s="36">
        <f>SUMIFS(Outbound_Monitor!G:G,Outbound_Monitor!H:H,"CAF",Outbound_Monitor!S:S,HY$2)</f>
        <v>0</v>
      </c>
      <c r="HZ144" s="36">
        <f>SUMIFS(Outbound_Monitor!G:G,Outbound_Monitor!H:H,"CAF",Outbound_Monitor!S:S,HZ$2)</f>
        <v>0</v>
      </c>
      <c r="IA144" s="31"/>
      <c r="IB144" s="31"/>
      <c r="IC144" s="38">
        <f>SUMIFS(Outbound_Monitor!G:G,Outbound_Monitor!H:H,"CAF",Outbound_Monitor!S:S,IC$2)</f>
        <v>0</v>
      </c>
      <c r="ID144" s="36">
        <f>SUMIFS(Outbound_Monitor!G:G,Outbound_Monitor!H:H,"CAF",Outbound_Monitor!S:S,ID$2)</f>
        <v>0</v>
      </c>
      <c r="IE144" s="36">
        <f>SUMIFS(Outbound_Monitor!G:G,Outbound_Monitor!H:H,"CAF",Outbound_Monitor!S:S,IE$2)</f>
        <v>0</v>
      </c>
      <c r="IF144" s="36">
        <f>SUMIFS(Outbound_Monitor!G:G,Outbound_Monitor!H:H,"CAF",Outbound_Monitor!S:S,IF$2)</f>
        <v>0</v>
      </c>
      <c r="IG144" s="36">
        <f>SUMIFS(Outbound_Monitor!G:G,Outbound_Monitor!H:H,"CAF",Outbound_Monitor!S:S,IG$2)</f>
        <v>0</v>
      </c>
      <c r="IH144" s="31"/>
      <c r="II144" s="31"/>
      <c r="IJ144" s="38">
        <f>SUMIFS(Outbound_Monitor!G:G,Outbound_Monitor!H:H,"CAF",Outbound_Monitor!S:S,IJ$2)</f>
        <v>0</v>
      </c>
      <c r="IK144" s="36">
        <f>SUMIFS(Outbound_Monitor!G:G,Outbound_Monitor!H:H,"CAF",Outbound_Monitor!S:S,IK$2)</f>
        <v>0</v>
      </c>
      <c r="IL144" s="36">
        <f>SUMIFS(Outbound_Monitor!G:G,Outbound_Monitor!H:H,"CAF",Outbound_Monitor!S:S,IL$2)</f>
        <v>0</v>
      </c>
      <c r="IM144" s="36">
        <f>SUMIFS(Outbound_Monitor!G:G,Outbound_Monitor!H:H,"CAF",Outbound_Monitor!S:S,IM$2)</f>
        <v>0</v>
      </c>
      <c r="IN144" s="36">
        <f>SUMIFS(Outbound_Monitor!G:G,Outbound_Monitor!H:H,"CAF",Outbound_Monitor!S:S,IN$2)</f>
        <v>0</v>
      </c>
      <c r="IO144" s="31"/>
      <c r="IP144" s="31"/>
      <c r="IQ144" s="38">
        <f>SUMIFS(Outbound_Monitor!G:G,Outbound_Monitor!H:H,"CAF",Outbound_Monitor!S:S,IQ$2)</f>
        <v>0</v>
      </c>
      <c r="IR144" s="36">
        <f>SUMIFS(Outbound_Monitor!G:G,Outbound_Monitor!H:H,"CAF",Outbound_Monitor!S:S,IR$2)</f>
        <v>0</v>
      </c>
      <c r="IS144" s="36">
        <f>SUMIFS(Outbound_Monitor!G:G,Outbound_Monitor!H:H,"CAF",Outbound_Monitor!S:S,IS$2)</f>
        <v>0</v>
      </c>
      <c r="IT144" s="36">
        <f>SUMIFS(Outbound_Monitor!G:G,Outbound_Monitor!H:H,"CAF",Outbound_Monitor!S:S,IT$2)</f>
        <v>0</v>
      </c>
      <c r="IU144" s="36">
        <f>SUMIFS(Outbound_Monitor!G:G,Outbound_Monitor!H:H,"CAF",Outbound_Monitor!S:S,IU$2)</f>
        <v>0</v>
      </c>
      <c r="IV144" s="31"/>
      <c r="IW144" s="31"/>
      <c r="IX144" s="38">
        <f>SUMIFS(Outbound_Monitor!G:G,Outbound_Monitor!H:H,"CAF",Outbound_Monitor!S:S,IX$2)</f>
        <v>0</v>
      </c>
      <c r="IY144" s="36">
        <f>SUMIFS(Outbound_Monitor!G:G,Outbound_Monitor!H:H,"CAF",Outbound_Monitor!S:S,IY$2)</f>
        <v>0</v>
      </c>
      <c r="IZ144" s="36">
        <f>SUMIFS(Outbound_Monitor!G:G,Outbound_Monitor!H:H,"CAF",Outbound_Monitor!S:S,IZ$2)</f>
        <v>0</v>
      </c>
      <c r="JA144" s="36">
        <f>SUMIFS(Outbound_Monitor!G:G,Outbound_Monitor!H:H,"CAF",Outbound_Monitor!S:S,JA$2)</f>
        <v>0</v>
      </c>
      <c r="JB144" s="36">
        <f>SUMIFS(Outbound_Monitor!G:G,Outbound_Monitor!H:H,"CAF",Outbound_Monitor!S:S,JB$2)</f>
        <v>0</v>
      </c>
      <c r="JC144" s="31"/>
      <c r="JD144" s="31"/>
      <c r="JE144" s="38">
        <f>SUMIFS(Outbound_Monitor!G:G,Outbound_Monitor!H:H,"CAF",Outbound_Monitor!S:S,JE$2)</f>
        <v>0</v>
      </c>
      <c r="JF144" s="36">
        <f>SUMIFS(Outbound_Monitor!G:G,Outbound_Monitor!H:H,"CAF",Outbound_Monitor!S:S,JF$2)</f>
        <v>0</v>
      </c>
      <c r="JG144" s="36">
        <f>SUMIFS(Outbound_Monitor!G:G,Outbound_Monitor!H:H,"CAF",Outbound_Monitor!S:S,JG$2)</f>
        <v>0</v>
      </c>
      <c r="JH144" s="36">
        <f>SUMIFS(Outbound_Monitor!G:G,Outbound_Monitor!H:H,"CAF",Outbound_Monitor!S:S,JH$2)</f>
        <v>0</v>
      </c>
      <c r="JI144" s="36">
        <f>SUMIFS(Outbound_Monitor!G:G,Outbound_Monitor!H:H,"CAF",Outbound_Monitor!S:S,JI$2)</f>
        <v>0</v>
      </c>
      <c r="JJ144" s="31"/>
      <c r="JK144" s="31"/>
      <c r="JL144" s="38">
        <f>SUMIFS(Outbound_Monitor!G:G,Outbound_Monitor!H:H,"CAF",Outbound_Monitor!S:S,JL$2)</f>
        <v>0</v>
      </c>
      <c r="JM144" s="36">
        <f>SUMIFS(Outbound_Monitor!G:G,Outbound_Monitor!H:H,"CAF",Outbound_Monitor!S:S,JM$2)</f>
        <v>0</v>
      </c>
      <c r="JN144" s="36">
        <f>SUMIFS(Outbound_Monitor!G:G,Outbound_Monitor!H:H,"CAF",Outbound_Monitor!S:S,JN$2)</f>
        <v>0</v>
      </c>
      <c r="JO144" s="36">
        <f>SUMIFS(Outbound_Monitor!G:G,Outbound_Monitor!H:H,"CAF",Outbound_Monitor!S:S,JO$2)</f>
        <v>0</v>
      </c>
      <c r="JP144" s="36">
        <f>SUMIFS(Outbound_Monitor!G:G,Outbound_Monitor!H:H,"CAF",Outbound_Monitor!S:S,JP$2)</f>
        <v>0</v>
      </c>
      <c r="JQ144" s="31"/>
      <c r="JR144" s="31"/>
      <c r="JS144" s="38">
        <f>SUMIFS(Outbound_Monitor!G:G,Outbound_Monitor!H:H,"CAF",Outbound_Monitor!S:S,JS$2)</f>
        <v>0</v>
      </c>
      <c r="JT144" s="36">
        <f>SUMIFS(Outbound_Monitor!G:G,Outbound_Monitor!H:H,"CAF",Outbound_Monitor!S:S,JT$2)</f>
        <v>0</v>
      </c>
      <c r="JU144" s="36">
        <f>SUMIFS(Outbound_Monitor!G:G,Outbound_Monitor!H:H,"CAF",Outbound_Monitor!S:S,JU$2)</f>
        <v>0</v>
      </c>
      <c r="JV144" s="36">
        <f>SUMIFS(Outbound_Monitor!G:G,Outbound_Monitor!H:H,"CAF",Outbound_Monitor!S:S,JV$2)</f>
        <v>0</v>
      </c>
      <c r="JW144" s="36">
        <f>SUMIFS(Outbound_Monitor!G:G,Outbound_Monitor!H:H,"CAF",Outbound_Monitor!S:S,JW$2)</f>
        <v>0</v>
      </c>
      <c r="JX144" s="31"/>
      <c r="JY144" s="31"/>
      <c r="JZ144" s="38">
        <f>SUMIFS(Outbound_Monitor!G:G,Outbound_Monitor!H:H,"CAF",Outbound_Monitor!S:S,JZ$2)</f>
        <v>0</v>
      </c>
      <c r="KA144" s="36">
        <f>SUMIFS(Outbound_Monitor!G:G,Outbound_Monitor!H:H,"CAF",Outbound_Monitor!S:S,KA$2)</f>
        <v>0</v>
      </c>
      <c r="KB144" s="36">
        <f>SUMIFS(Outbound_Monitor!G:G,Outbound_Monitor!H:H,"CAF",Outbound_Monitor!S:S,KB$2)</f>
        <v>0</v>
      </c>
      <c r="KC144" s="36">
        <f>SUMIFS(Outbound_Monitor!G:G,Outbound_Monitor!H:H,"CAF",Outbound_Monitor!S:S,KC$2)</f>
        <v>0</v>
      </c>
      <c r="KD144" s="36">
        <f>SUMIFS(Outbound_Monitor!G:G,Outbound_Monitor!H:H,"CAF",Outbound_Monitor!S:S,KD$2)</f>
        <v>0</v>
      </c>
      <c r="KE144" s="31"/>
      <c r="KF144" s="31"/>
      <c r="KG144" s="38">
        <f>SUMIFS(Outbound_Monitor!G:G,Outbound_Monitor!H:H,"CAF",Outbound_Monitor!S:S,KG$2)</f>
        <v>0</v>
      </c>
      <c r="KH144" s="36">
        <f>SUMIFS(Outbound_Monitor!G:G,Outbound_Monitor!H:H,"CAF",Outbound_Monitor!S:S,KH$2)</f>
        <v>0</v>
      </c>
      <c r="KI144" s="36">
        <f>SUMIFS(Outbound_Monitor!G:G,Outbound_Monitor!H:H,"CAF",Outbound_Monitor!S:S,KI$2)</f>
        <v>0</v>
      </c>
      <c r="KJ144" s="36">
        <f>SUMIFS(Outbound_Monitor!G:G,Outbound_Monitor!H:H,"CAF",Outbound_Monitor!S:S,KJ$2)</f>
        <v>0</v>
      </c>
      <c r="KK144" s="36">
        <f>SUMIFS(Outbound_Monitor!G:G,Outbound_Monitor!H:H,"CAF",Outbound_Monitor!S:S,KK$2)</f>
        <v>0</v>
      </c>
      <c r="KL144" s="31"/>
      <c r="KM144" s="31"/>
      <c r="KN144" s="38">
        <f>SUMIFS(Outbound_Monitor!G:G,Outbound_Monitor!H:H,"CAF",Outbound_Monitor!S:S,KN$2)</f>
        <v>0</v>
      </c>
      <c r="KO144" s="36">
        <f>SUMIFS(Outbound_Monitor!G:G,Outbound_Monitor!H:H,"CAF",Outbound_Monitor!S:S,KO$2)</f>
        <v>0</v>
      </c>
      <c r="KP144" s="36">
        <f>SUMIFS(Outbound_Monitor!G:G,Outbound_Monitor!H:H,"CAF",Outbound_Monitor!S:S,KP$2)</f>
        <v>0</v>
      </c>
      <c r="KQ144" s="36">
        <f>SUMIFS(Outbound_Monitor!G:G,Outbound_Monitor!H:H,"CAF",Outbound_Monitor!S:S,KQ$2)</f>
        <v>0</v>
      </c>
      <c r="KR144" s="36">
        <f>SUMIFS(Outbound_Monitor!G:G,Outbound_Monitor!H:H,"CAF",Outbound_Monitor!S:S,KR$2)</f>
        <v>0</v>
      </c>
      <c r="KS144" s="31"/>
      <c r="KT144" s="31"/>
      <c r="KU144" s="38">
        <f>SUMIFS(Outbound_Monitor!G:G,Outbound_Monitor!H:H,"CAF",Outbound_Monitor!S:S,KU$2)</f>
        <v>0</v>
      </c>
      <c r="KV144" s="36">
        <f>SUMIFS(Outbound_Monitor!G:G,Outbound_Monitor!H:H,"CAF",Outbound_Monitor!S:S,KV$2)</f>
        <v>0</v>
      </c>
      <c r="KW144" s="36">
        <f>SUMIFS(Outbound_Monitor!G:G,Outbound_Monitor!H:H,"CAF",Outbound_Monitor!S:S,KW$2)</f>
        <v>0</v>
      </c>
      <c r="KX144" s="36">
        <f>SUMIFS(Outbound_Monitor!G:G,Outbound_Monitor!H:H,"CAF",Outbound_Monitor!S:S,KX$2)</f>
        <v>0</v>
      </c>
      <c r="KY144" s="36">
        <f>SUMIFS(Outbound_Monitor!G:G,Outbound_Monitor!H:H,"CAF",Outbound_Monitor!S:S,KY$2)</f>
        <v>0</v>
      </c>
      <c r="KZ144" s="31"/>
      <c r="LA144" s="31"/>
      <c r="LB144" s="38">
        <f>SUMIFS(Outbound_Monitor!G:G,Outbound_Monitor!H:H,"CAF",Outbound_Monitor!S:S,LB$2)</f>
        <v>0</v>
      </c>
      <c r="LC144" s="36">
        <f>SUMIFS(Outbound_Monitor!G:G,Outbound_Monitor!H:H,"CAF",Outbound_Monitor!S:S,LC$2)</f>
        <v>0</v>
      </c>
      <c r="LD144" s="36">
        <f>SUMIFS(Outbound_Monitor!G:G,Outbound_Monitor!H:H,"CAF",Outbound_Monitor!S:S,LD$2)</f>
        <v>0</v>
      </c>
      <c r="LE144" s="36">
        <f>SUMIFS(Outbound_Monitor!G:G,Outbound_Monitor!H:H,"CAF",Outbound_Monitor!S:S,LE$2)</f>
        <v>0</v>
      </c>
      <c r="LF144" s="36">
        <f>SUMIFS(Outbound_Monitor!G:G,Outbound_Monitor!H:H,"CAF",Outbound_Monitor!S:S,LF$2)</f>
        <v>0</v>
      </c>
      <c r="LG144" s="31"/>
      <c r="LH144" s="31"/>
      <c r="LI144" s="38">
        <f>SUMIFS(Outbound_Monitor!G:G,Outbound_Monitor!H:H,"CAF",Outbound_Monitor!S:S,LI$2)</f>
        <v>0</v>
      </c>
      <c r="LJ144" s="36">
        <f>SUMIFS(Outbound_Monitor!G:G,Outbound_Monitor!H:H,"CAF",Outbound_Monitor!S:S,LJ$2)</f>
        <v>0</v>
      </c>
      <c r="LK144" s="36">
        <f>SUMIFS(Outbound_Monitor!G:G,Outbound_Monitor!H:H,"CAF",Outbound_Monitor!S:S,LK$2)</f>
        <v>0</v>
      </c>
      <c r="LL144" s="36">
        <f>SUMIFS(Outbound_Monitor!G:G,Outbound_Monitor!H:H,"CAF",Outbound_Monitor!S:S,LL$2)</f>
        <v>0</v>
      </c>
      <c r="LM144" s="36">
        <f>SUMIFS(Outbound_Monitor!G:G,Outbound_Monitor!H:H,"CAF",Outbound_Monitor!S:S,LM$2)</f>
        <v>0</v>
      </c>
      <c r="LN144" s="31"/>
      <c r="LO144" s="31"/>
      <c r="LP144" s="38">
        <f>SUMIFS(Outbound_Monitor!G:G,Outbound_Monitor!H:H,"CAF",Outbound_Monitor!S:S,LP$2)</f>
        <v>0</v>
      </c>
      <c r="LQ144" s="36">
        <f>SUMIFS(Outbound_Monitor!G:G,Outbound_Monitor!H:H,"CAF",Outbound_Monitor!S:S,LQ$2)</f>
        <v>0</v>
      </c>
      <c r="LR144" s="36">
        <f>SUMIFS(Outbound_Monitor!G:G,Outbound_Monitor!H:H,"CAF",Outbound_Monitor!S:S,LR$2)</f>
        <v>0</v>
      </c>
      <c r="LS144" s="36">
        <f>SUMIFS(Outbound_Monitor!G:G,Outbound_Monitor!H:H,"CAF",Outbound_Monitor!S:S,LS$2)</f>
        <v>0</v>
      </c>
      <c r="LT144" s="36">
        <f>SUMIFS(Outbound_Monitor!G:G,Outbound_Monitor!H:H,"CAF",Outbound_Monitor!S:S,LT$2)</f>
        <v>0</v>
      </c>
      <c r="LU144" s="31"/>
      <c r="LV144" s="31"/>
      <c r="LW144" s="38">
        <f>SUMIFS(Outbound_Monitor!G:G,Outbound_Monitor!H:H,"CAF",Outbound_Monitor!S:S,LW$2)</f>
        <v>0</v>
      </c>
      <c r="LX144" s="36">
        <f>SUMIFS(Outbound_Monitor!G:G,Outbound_Monitor!H:H,"CAF",Outbound_Monitor!S:S,LX$2)</f>
        <v>0</v>
      </c>
      <c r="LY144" s="36">
        <f>SUMIFS(Outbound_Monitor!G:G,Outbound_Monitor!H:H,"CAF",Outbound_Monitor!S:S,LY$2)</f>
        <v>0</v>
      </c>
      <c r="LZ144" s="36">
        <f>SUMIFS(Outbound_Monitor!G:G,Outbound_Monitor!H:H,"CAF",Outbound_Monitor!S:S,LZ$2)</f>
        <v>0</v>
      </c>
      <c r="MA144" s="36">
        <f>SUMIFS(Outbound_Monitor!G:G,Outbound_Monitor!H:H,"CAF",Outbound_Monitor!S:S,MA$2)</f>
        <v>0</v>
      </c>
      <c r="MB144" s="31"/>
      <c r="MC144" s="31"/>
      <c r="MD144" s="38">
        <f>SUMIFS(Outbound_Monitor!G:G,Outbound_Monitor!H:H,"CAF",Outbound_Monitor!S:S,MD$2)</f>
        <v>0</v>
      </c>
      <c r="ME144" s="36">
        <f>SUMIFS(Outbound_Monitor!G:G,Outbound_Monitor!H:H,"CAF",Outbound_Monitor!S:S,ME$2)</f>
        <v>0</v>
      </c>
      <c r="MF144" s="36">
        <f>SUMIFS(Outbound_Monitor!G:G,Outbound_Monitor!H:H,"CAF",Outbound_Monitor!S:S,MF$2)</f>
        <v>0</v>
      </c>
      <c r="MG144" s="36">
        <f>SUMIFS(Outbound_Monitor!G:G,Outbound_Monitor!H:H,"CAF",Outbound_Monitor!S:S,MG$2)</f>
        <v>0</v>
      </c>
      <c r="MH144" s="36">
        <f>SUMIFS(Outbound_Monitor!G:G,Outbound_Monitor!H:H,"CAF",Outbound_Monitor!S:S,MH$2)</f>
        <v>0</v>
      </c>
      <c r="MI144" s="31"/>
      <c r="MJ144" s="31"/>
      <c r="MK144" s="38">
        <f>SUMIFS(Outbound_Monitor!G:G,Outbound_Monitor!H:H,"CAF",Outbound_Monitor!S:S,MK$2)</f>
        <v>0</v>
      </c>
      <c r="ML144" s="36">
        <f>SUMIFS(Outbound_Monitor!G:G,Outbound_Monitor!H:H,"CAF",Outbound_Monitor!S:S,ML$2)</f>
        <v>0</v>
      </c>
      <c r="MM144" s="36">
        <f>SUMIFS(Outbound_Monitor!G:G,Outbound_Monitor!H:H,"CAF",Outbound_Monitor!S:S,MM$2)</f>
        <v>0</v>
      </c>
      <c r="MN144" s="36">
        <f>SUMIFS(Outbound_Monitor!G:G,Outbound_Monitor!H:H,"CAF",Outbound_Monitor!S:S,MN$2)</f>
        <v>0</v>
      </c>
      <c r="MO144" s="36">
        <f>SUMIFS(Outbound_Monitor!G:G,Outbound_Monitor!H:H,"CAF",Outbound_Monitor!S:S,MO$2)</f>
        <v>0</v>
      </c>
      <c r="MP144" s="31"/>
      <c r="MQ144" s="31"/>
      <c r="MR144" s="38">
        <f>SUMIFS(Outbound_Monitor!G:G,Outbound_Monitor!H:H,"CAF",Outbound_Monitor!S:S,MR$2)</f>
        <v>0</v>
      </c>
      <c r="MS144" s="36">
        <f>SUMIFS(Outbound_Monitor!G:G,Outbound_Monitor!H:H,"CAF",Outbound_Monitor!S:S,MS$2)</f>
        <v>0</v>
      </c>
      <c r="MT144" s="36">
        <f>SUMIFS(Outbound_Monitor!G:G,Outbound_Monitor!H:H,"CAF",Outbound_Monitor!S:S,MT$2)</f>
        <v>0</v>
      </c>
      <c r="MU144" s="36">
        <f>SUMIFS(Outbound_Monitor!G:G,Outbound_Monitor!H:H,"CAF",Outbound_Monitor!S:S,MU$2)</f>
        <v>0</v>
      </c>
      <c r="MV144" s="36">
        <f>SUMIFS(Outbound_Monitor!G:G,Outbound_Monitor!H:H,"CAF",Outbound_Monitor!S:S,MV$2)</f>
        <v>0</v>
      </c>
      <c r="MW144" s="31"/>
      <c r="MX144" s="31"/>
      <c r="MY144" s="38">
        <f>SUMIFS(Outbound_Monitor!G:G,Outbound_Monitor!H:H,"CAF",Outbound_Monitor!S:S,MY$2)</f>
        <v>0</v>
      </c>
      <c r="MZ144" s="36">
        <f>SUMIFS(Outbound_Monitor!G:G,Outbound_Monitor!H:H,"CAF",Outbound_Monitor!S:S,MZ$2)</f>
        <v>0</v>
      </c>
      <c r="NA144" s="36">
        <f>SUMIFS(Outbound_Monitor!G:G,Outbound_Monitor!H:H,"CAF",Outbound_Monitor!S:S,NA$2)</f>
        <v>0</v>
      </c>
      <c r="NB144" s="36">
        <f>SUMIFS(Outbound_Monitor!G:G,Outbound_Monitor!H:H,"CAF",Outbound_Monitor!S:S,NB$2)</f>
        <v>0</v>
      </c>
      <c r="NC144" s="36">
        <f>SUMIFS(Outbound_Monitor!G:G,Outbound_Monitor!H:H,"CAF",Outbound_Monitor!S:S,NC$2)</f>
        <v>0</v>
      </c>
      <c r="ND144" s="31"/>
      <c r="NE144" s="31"/>
      <c r="NF144" s="16" t="s">
        <v>759</v>
      </c>
    </row>
    <row r="145" spans="1:370" s="109" customFormat="1" ht="18" customHeight="1" x14ac:dyDescent="0.25">
      <c r="A145" s="106" t="s">
        <v>946</v>
      </c>
      <c r="B145" s="23" t="s">
        <v>947</v>
      </c>
      <c r="C145" s="24"/>
      <c r="D145" s="33" t="s">
        <v>862</v>
      </c>
      <c r="E145" s="56">
        <f t="shared" si="322"/>
        <v>1845</v>
      </c>
      <c r="F145" s="17"/>
      <c r="G145" s="17"/>
      <c r="H145" s="17"/>
      <c r="I145" s="92">
        <v>1845</v>
      </c>
      <c r="J145" s="17"/>
      <c r="K145" s="17"/>
      <c r="L145" s="17"/>
      <c r="M145" s="107"/>
      <c r="N145" s="108"/>
      <c r="O145" s="108"/>
      <c r="P145" s="92">
        <v>1575</v>
      </c>
      <c r="Q145" s="108"/>
      <c r="R145" s="17"/>
      <c r="S145" s="17"/>
      <c r="T145" s="107"/>
      <c r="U145" s="108"/>
      <c r="V145" s="108"/>
      <c r="W145" s="92">
        <v>1365</v>
      </c>
      <c r="X145" s="108"/>
      <c r="Y145" s="17"/>
      <c r="Z145" s="17"/>
      <c r="AA145" s="107"/>
      <c r="AB145" s="108"/>
      <c r="AC145" s="108"/>
      <c r="AD145" s="92">
        <v>1335</v>
      </c>
      <c r="AE145" s="108"/>
      <c r="AF145" s="17"/>
      <c r="AG145" s="17"/>
      <c r="AH145" s="107"/>
      <c r="AI145" s="108"/>
      <c r="AJ145" s="108"/>
      <c r="AK145" s="92">
        <v>1245</v>
      </c>
      <c r="AL145" s="108"/>
      <c r="AM145" s="17"/>
      <c r="AN145" s="17"/>
      <c r="AO145" s="107"/>
      <c r="AP145" s="108"/>
      <c r="AQ145" s="108"/>
      <c r="AR145" s="92">
        <v>1035</v>
      </c>
      <c r="AS145" s="108"/>
      <c r="AT145" s="17"/>
      <c r="AU145" s="17"/>
      <c r="AV145" s="107"/>
      <c r="AW145" s="108"/>
      <c r="AX145" s="108"/>
      <c r="AY145" s="92">
        <v>975</v>
      </c>
      <c r="AZ145" s="108"/>
      <c r="BA145" s="17"/>
      <c r="BB145" s="17"/>
      <c r="BC145" s="107"/>
      <c r="BD145" s="108"/>
      <c r="BE145" s="108"/>
      <c r="BF145" s="92">
        <v>855</v>
      </c>
      <c r="BG145" s="108"/>
      <c r="BH145" s="17"/>
      <c r="BI145" s="17"/>
      <c r="BJ145" s="107"/>
      <c r="BK145" s="108"/>
      <c r="BL145" s="108"/>
      <c r="BM145" s="92">
        <v>1150</v>
      </c>
      <c r="BN145" s="108"/>
      <c r="BO145" s="17"/>
      <c r="BP145" s="17"/>
      <c r="BQ145" s="107"/>
      <c r="BR145" s="108"/>
      <c r="BS145" s="108"/>
      <c r="BT145" s="92">
        <v>1060</v>
      </c>
      <c r="BU145" s="108"/>
      <c r="BV145" s="17"/>
      <c r="BW145" s="17"/>
      <c r="BX145" s="107"/>
      <c r="BY145" s="108"/>
      <c r="BZ145" s="108"/>
      <c r="CA145" s="92">
        <v>1060</v>
      </c>
      <c r="CB145" s="108"/>
      <c r="CC145" s="17"/>
      <c r="CD145" s="17"/>
      <c r="CE145" s="107"/>
      <c r="CF145" s="108"/>
      <c r="CG145" s="108"/>
      <c r="CH145" s="92">
        <v>906</v>
      </c>
      <c r="CI145" s="108"/>
      <c r="CJ145" s="17"/>
      <c r="CK145" s="17"/>
      <c r="CL145" s="107"/>
      <c r="CM145" s="108"/>
      <c r="CN145" s="108"/>
      <c r="CO145" s="92">
        <v>844</v>
      </c>
      <c r="CP145" s="108"/>
      <c r="CQ145" s="17"/>
      <c r="CR145" s="17"/>
      <c r="CS145" s="107"/>
      <c r="CT145" s="108"/>
      <c r="CU145" s="108"/>
      <c r="CV145" s="92">
        <v>853</v>
      </c>
      <c r="CW145" s="108"/>
      <c r="CX145" s="17"/>
      <c r="CY145" s="17"/>
      <c r="CZ145" s="107"/>
      <c r="DA145" s="108"/>
      <c r="DB145" s="108"/>
      <c r="DC145" s="92">
        <v>845</v>
      </c>
      <c r="DD145" s="108"/>
      <c r="DE145" s="17"/>
      <c r="DF145" s="17"/>
      <c r="DG145" s="107"/>
      <c r="DH145" s="108"/>
      <c r="DI145" s="108"/>
      <c r="DJ145" s="92">
        <v>880</v>
      </c>
      <c r="DK145" s="108"/>
      <c r="DL145" s="17"/>
      <c r="DM145" s="17"/>
      <c r="DN145" s="107"/>
      <c r="DO145" s="108"/>
      <c r="DP145" s="108"/>
      <c r="DQ145" s="92">
        <v>850</v>
      </c>
      <c r="DR145" s="108"/>
      <c r="DS145" s="17"/>
      <c r="DT145" s="17"/>
      <c r="DU145" s="107"/>
      <c r="DV145" s="108"/>
      <c r="DW145" s="108"/>
      <c r="DX145" s="92">
        <v>870</v>
      </c>
      <c r="DY145" s="108"/>
      <c r="DZ145" s="17"/>
      <c r="EA145" s="17"/>
      <c r="EB145" s="107"/>
      <c r="EC145" s="108"/>
      <c r="ED145" s="108"/>
      <c r="EE145" s="92">
        <v>906</v>
      </c>
      <c r="EF145" s="108"/>
      <c r="EG145" s="17"/>
      <c r="EH145" s="17"/>
      <c r="EI145" s="107"/>
      <c r="EJ145" s="108"/>
      <c r="EK145" s="108"/>
      <c r="EL145" s="92">
        <v>800</v>
      </c>
      <c r="EM145" s="108"/>
      <c r="EN145" s="17"/>
      <c r="EO145" s="17"/>
      <c r="EP145" s="107"/>
      <c r="EQ145" s="108"/>
      <c r="ER145" s="108"/>
      <c r="ES145" s="92">
        <v>750</v>
      </c>
      <c r="ET145" s="108"/>
      <c r="EU145" s="17"/>
      <c r="EV145" s="17"/>
      <c r="EW145" s="107"/>
      <c r="EX145" s="108"/>
      <c r="EY145" s="108"/>
      <c r="EZ145" s="92">
        <v>750</v>
      </c>
      <c r="FA145" s="108"/>
      <c r="FB145" s="17"/>
      <c r="FC145" s="17"/>
      <c r="FD145" s="107"/>
      <c r="FE145" s="108"/>
      <c r="FF145" s="108"/>
      <c r="FG145" s="92">
        <v>750</v>
      </c>
      <c r="FH145" s="108"/>
      <c r="FI145" s="17"/>
      <c r="FJ145" s="17"/>
      <c r="FK145" s="107"/>
      <c r="FL145" s="108"/>
      <c r="FM145" s="108"/>
      <c r="FN145" s="92">
        <v>750</v>
      </c>
      <c r="FO145" s="108"/>
      <c r="FP145" s="17"/>
      <c r="FQ145" s="17"/>
      <c r="FR145" s="107"/>
      <c r="FS145" s="108"/>
      <c r="FT145" s="108"/>
      <c r="FU145" s="92">
        <v>750</v>
      </c>
      <c r="FV145" s="108"/>
      <c r="FW145" s="17"/>
      <c r="FX145" s="17"/>
      <c r="FY145" s="107"/>
      <c r="FZ145" s="108"/>
      <c r="GA145" s="108"/>
      <c r="GB145" s="92">
        <v>750</v>
      </c>
      <c r="GC145" s="108"/>
      <c r="GD145" s="17"/>
      <c r="GE145" s="17"/>
      <c r="GF145" s="107"/>
      <c r="GG145" s="108"/>
      <c r="GH145" s="108"/>
      <c r="GI145" s="92">
        <v>750</v>
      </c>
      <c r="GJ145" s="108"/>
      <c r="GK145" s="17"/>
      <c r="GL145" s="17"/>
      <c r="GM145" s="107"/>
      <c r="GN145" s="108"/>
      <c r="GO145" s="108"/>
      <c r="GP145" s="92">
        <v>750</v>
      </c>
      <c r="GQ145" s="108"/>
      <c r="GR145" s="17"/>
      <c r="GS145" s="17"/>
      <c r="GT145" s="107"/>
      <c r="GU145" s="108"/>
      <c r="GV145" s="108"/>
      <c r="GW145" s="92">
        <v>750</v>
      </c>
      <c r="GX145" s="108"/>
      <c r="GY145" s="17"/>
      <c r="GZ145" s="17"/>
      <c r="HA145" s="107"/>
      <c r="HB145" s="108"/>
      <c r="HC145" s="108"/>
      <c r="HD145" s="92">
        <v>750</v>
      </c>
      <c r="HE145" s="108"/>
      <c r="HF145" s="17"/>
      <c r="HG145" s="17"/>
      <c r="HH145" s="107"/>
      <c r="HI145" s="108"/>
      <c r="HJ145" s="108"/>
      <c r="HK145" s="92">
        <v>650</v>
      </c>
      <c r="HL145" s="108"/>
      <c r="HM145" s="17"/>
      <c r="HN145" s="17"/>
      <c r="HO145" s="107"/>
      <c r="HP145" s="108"/>
      <c r="HQ145" s="108"/>
      <c r="HR145" s="92">
        <v>570</v>
      </c>
      <c r="HS145" s="108"/>
      <c r="HT145" s="17"/>
      <c r="HU145" s="17"/>
      <c r="HV145" s="107"/>
      <c r="HW145" s="108"/>
      <c r="HX145" s="108"/>
      <c r="HY145" s="92">
        <v>570</v>
      </c>
      <c r="HZ145" s="108"/>
      <c r="IA145" s="17"/>
      <c r="IB145" s="17"/>
      <c r="IC145" s="107"/>
      <c r="ID145" s="108"/>
      <c r="IE145" s="108"/>
      <c r="IF145" s="92">
        <v>584</v>
      </c>
      <c r="IG145" s="108"/>
      <c r="IH145" s="17"/>
      <c r="II145" s="17"/>
      <c r="IJ145" s="107"/>
      <c r="IK145" s="108"/>
      <c r="IL145" s="108"/>
      <c r="IM145" s="92">
        <v>584</v>
      </c>
      <c r="IN145" s="108"/>
      <c r="IO145" s="17"/>
      <c r="IP145" s="17"/>
      <c r="IQ145" s="107"/>
      <c r="IR145" s="108"/>
      <c r="IS145" s="108"/>
      <c r="IT145" s="92">
        <v>584</v>
      </c>
      <c r="IU145" s="108"/>
      <c r="IV145" s="17"/>
      <c r="IW145" s="17"/>
      <c r="IX145" s="107"/>
      <c r="IY145" s="108"/>
      <c r="IZ145" s="108"/>
      <c r="JA145" s="92">
        <v>584</v>
      </c>
      <c r="JB145" s="108"/>
      <c r="JC145" s="17"/>
      <c r="JD145" s="17"/>
      <c r="JE145" s="107"/>
      <c r="JF145" s="108"/>
      <c r="JG145" s="108"/>
      <c r="JH145" s="92">
        <v>584</v>
      </c>
      <c r="JI145" s="108"/>
      <c r="JJ145" s="17"/>
      <c r="JK145" s="17"/>
      <c r="JL145" s="107"/>
      <c r="JM145" s="108"/>
      <c r="JN145" s="108"/>
      <c r="JO145" s="92"/>
      <c r="JP145" s="108"/>
      <c r="JQ145" s="17"/>
      <c r="JR145" s="17"/>
      <c r="JS145" s="107"/>
      <c r="JT145" s="108"/>
      <c r="JU145" s="108"/>
      <c r="JV145" s="92"/>
      <c r="JW145" s="108"/>
      <c r="JX145" s="17"/>
      <c r="JY145" s="17"/>
      <c r="JZ145" s="107"/>
      <c r="KA145" s="108"/>
      <c r="KB145" s="108"/>
      <c r="KC145" s="92">
        <v>765</v>
      </c>
      <c r="KD145" s="108"/>
      <c r="KE145" s="17"/>
      <c r="KF145" s="17"/>
      <c r="KG145" s="107"/>
      <c r="KH145" s="108"/>
      <c r="KI145" s="108"/>
      <c r="KJ145" s="92">
        <v>630</v>
      </c>
      <c r="KK145" s="108"/>
      <c r="KL145" s="17"/>
      <c r="KM145" s="17"/>
      <c r="KN145" s="107"/>
      <c r="KO145" s="108"/>
      <c r="KP145" s="108"/>
      <c r="KQ145" s="92">
        <v>630</v>
      </c>
      <c r="KR145" s="108"/>
      <c r="KS145" s="17"/>
      <c r="KT145" s="17"/>
      <c r="KU145" s="107"/>
      <c r="KV145" s="108"/>
      <c r="KW145" s="108"/>
      <c r="KX145" s="92">
        <v>630</v>
      </c>
      <c r="KY145" s="108"/>
      <c r="KZ145" s="17"/>
      <c r="LA145" s="17"/>
      <c r="LB145" s="107"/>
      <c r="LC145" s="108"/>
      <c r="LD145" s="108"/>
      <c r="LE145" s="92">
        <v>630</v>
      </c>
      <c r="LF145" s="108"/>
      <c r="LG145" s="17"/>
      <c r="LH145" s="17"/>
      <c r="LI145" s="107"/>
      <c r="LJ145" s="108"/>
      <c r="LK145" s="108"/>
      <c r="LL145" s="92">
        <v>630</v>
      </c>
      <c r="LM145" s="108"/>
      <c r="LN145" s="17"/>
      <c r="LO145" s="17"/>
      <c r="LP145" s="107"/>
      <c r="LQ145" s="108"/>
      <c r="LR145" s="108"/>
      <c r="LS145" s="92">
        <v>630</v>
      </c>
      <c r="LT145" s="108"/>
      <c r="LU145" s="17"/>
      <c r="LV145" s="17"/>
      <c r="LW145" s="107"/>
      <c r="LX145" s="108"/>
      <c r="LY145" s="108"/>
      <c r="LZ145" s="92">
        <v>630</v>
      </c>
      <c r="MA145" s="108"/>
      <c r="MB145" s="17"/>
      <c r="MC145" s="17"/>
      <c r="MD145" s="107"/>
      <c r="ME145" s="108"/>
      <c r="MF145" s="108"/>
      <c r="MG145" s="92">
        <v>560</v>
      </c>
      <c r="MH145" s="108"/>
      <c r="MI145" s="17"/>
      <c r="MJ145" s="17"/>
      <c r="MK145" s="107"/>
      <c r="ML145" s="108"/>
      <c r="MM145" s="108"/>
      <c r="MN145" s="92">
        <v>560</v>
      </c>
      <c r="MO145" s="108"/>
      <c r="MP145" s="17"/>
      <c r="MQ145" s="17"/>
      <c r="MR145" s="107"/>
      <c r="MS145" s="108"/>
      <c r="MT145" s="108"/>
      <c r="MU145" s="92">
        <v>560</v>
      </c>
      <c r="MV145" s="108"/>
      <c r="MW145" s="17"/>
      <c r="MX145" s="17"/>
      <c r="MY145" s="107"/>
      <c r="MZ145" s="108"/>
      <c r="NA145" s="108"/>
      <c r="NB145" s="92"/>
      <c r="NC145" s="108"/>
      <c r="ND145" s="17"/>
      <c r="NE145" s="17"/>
      <c r="NF145" s="16" t="s">
        <v>759</v>
      </c>
    </row>
    <row r="146" spans="1:370" s="109" customFormat="1" ht="18" x14ac:dyDescent="0.25">
      <c r="A146" s="282" t="s">
        <v>948</v>
      </c>
      <c r="B146" s="282"/>
      <c r="C146" s="32"/>
      <c r="D146" s="32"/>
      <c r="E146" s="25"/>
      <c r="F146" s="17"/>
      <c r="G146" s="17"/>
      <c r="H146" s="17"/>
      <c r="I146" s="17"/>
      <c r="J146" s="17"/>
      <c r="K146" s="17"/>
      <c r="L146" s="17"/>
      <c r="M146" s="107"/>
      <c r="N146" s="108"/>
      <c r="O146" s="108"/>
      <c r="P146" s="108"/>
      <c r="Q146" s="108"/>
      <c r="R146" s="17"/>
      <c r="S146" s="17"/>
      <c r="T146" s="107"/>
      <c r="U146" s="108"/>
      <c r="V146" s="108"/>
      <c r="W146" s="108"/>
      <c r="X146" s="108"/>
      <c r="Y146" s="17"/>
      <c r="Z146" s="17"/>
      <c r="AA146" s="107"/>
      <c r="AB146" s="108"/>
      <c r="AC146" s="108"/>
      <c r="AD146" s="108"/>
      <c r="AE146" s="108"/>
      <c r="AF146" s="17"/>
      <c r="AG146" s="17"/>
      <c r="AH146" s="107"/>
      <c r="AI146" s="108"/>
      <c r="AJ146" s="108"/>
      <c r="AK146" s="108"/>
      <c r="AL146" s="108"/>
      <c r="AM146" s="17"/>
      <c r="AN146" s="17"/>
      <c r="AO146" s="107"/>
      <c r="AP146" s="108"/>
      <c r="AQ146" s="108"/>
      <c r="AR146" s="108"/>
      <c r="AS146" s="108"/>
      <c r="AT146" s="17"/>
      <c r="AU146" s="17"/>
      <c r="AV146" s="107"/>
      <c r="AW146" s="108"/>
      <c r="AX146" s="108"/>
      <c r="AY146" s="108"/>
      <c r="AZ146" s="108"/>
      <c r="BA146" s="17"/>
      <c r="BB146" s="17"/>
      <c r="BC146" s="107"/>
      <c r="BD146" s="108"/>
      <c r="BE146" s="108"/>
      <c r="BF146" s="108"/>
      <c r="BG146" s="108"/>
      <c r="BH146" s="17"/>
      <c r="BI146" s="17"/>
      <c r="BJ146" s="107"/>
      <c r="BK146" s="108"/>
      <c r="BL146" s="108"/>
      <c r="BM146" s="108"/>
      <c r="BN146" s="108"/>
      <c r="BO146" s="17"/>
      <c r="BP146" s="17"/>
      <c r="BQ146" s="107"/>
      <c r="BR146" s="108"/>
      <c r="BS146" s="108"/>
      <c r="BT146" s="108"/>
      <c r="BU146" s="108"/>
      <c r="BV146" s="17"/>
      <c r="BW146" s="17"/>
      <c r="BX146" s="107"/>
      <c r="BY146" s="108"/>
      <c r="BZ146" s="108"/>
      <c r="CA146" s="108"/>
      <c r="CB146" s="108"/>
      <c r="CC146" s="17"/>
      <c r="CD146" s="17"/>
      <c r="CE146" s="107"/>
      <c r="CF146" s="108"/>
      <c r="CG146" s="108"/>
      <c r="CH146" s="108"/>
      <c r="CI146" s="108"/>
      <c r="CJ146" s="17"/>
      <c r="CK146" s="17"/>
      <c r="CL146" s="107"/>
      <c r="CM146" s="108"/>
      <c r="CN146" s="108"/>
      <c r="CO146" s="108"/>
      <c r="CP146" s="108"/>
      <c r="CQ146" s="17"/>
      <c r="CR146" s="17"/>
      <c r="CS146" s="107"/>
      <c r="CT146" s="108"/>
      <c r="CU146" s="108"/>
      <c r="CV146" s="108"/>
      <c r="CW146" s="108"/>
      <c r="CX146" s="17"/>
      <c r="CY146" s="17"/>
      <c r="CZ146" s="107"/>
      <c r="DA146" s="108"/>
      <c r="DB146" s="108"/>
      <c r="DC146" s="108"/>
      <c r="DD146" s="108"/>
      <c r="DE146" s="17"/>
      <c r="DF146" s="17"/>
      <c r="DG146" s="107"/>
      <c r="DH146" s="108"/>
      <c r="DI146" s="108"/>
      <c r="DJ146" s="108"/>
      <c r="DK146" s="108"/>
      <c r="DL146" s="17"/>
      <c r="DM146" s="17"/>
      <c r="DN146" s="107"/>
      <c r="DO146" s="108"/>
      <c r="DP146" s="108"/>
      <c r="DQ146" s="108"/>
      <c r="DR146" s="108"/>
      <c r="DS146" s="17"/>
      <c r="DT146" s="17"/>
      <c r="DU146" s="107"/>
      <c r="DV146" s="108"/>
      <c r="DW146" s="108"/>
      <c r="DX146" s="108"/>
      <c r="DY146" s="108"/>
      <c r="DZ146" s="17"/>
      <c r="EA146" s="17"/>
      <c r="EB146" s="107"/>
      <c r="EC146" s="108"/>
      <c r="ED146" s="108"/>
      <c r="EE146" s="108"/>
      <c r="EF146" s="108"/>
      <c r="EG146" s="17"/>
      <c r="EH146" s="17"/>
      <c r="EI146" s="107"/>
      <c r="EJ146" s="108"/>
      <c r="EK146" s="108"/>
      <c r="EL146" s="108"/>
      <c r="EM146" s="108"/>
      <c r="EN146" s="17"/>
      <c r="EO146" s="17"/>
      <c r="EP146" s="107"/>
      <c r="EQ146" s="108"/>
      <c r="ER146" s="108"/>
      <c r="ES146" s="108"/>
      <c r="ET146" s="108"/>
      <c r="EU146" s="17"/>
      <c r="EV146" s="17"/>
      <c r="EW146" s="107"/>
      <c r="EX146" s="108"/>
      <c r="EY146" s="108"/>
      <c r="EZ146" s="108"/>
      <c r="FA146" s="108"/>
      <c r="FB146" s="17"/>
      <c r="FC146" s="17"/>
      <c r="FD146" s="107"/>
      <c r="FE146" s="108"/>
      <c r="FF146" s="108"/>
      <c r="FG146" s="108"/>
      <c r="FH146" s="108"/>
      <c r="FI146" s="17"/>
      <c r="FJ146" s="17"/>
      <c r="FK146" s="107"/>
      <c r="FL146" s="108"/>
      <c r="FM146" s="108"/>
      <c r="FN146" s="108"/>
      <c r="FO146" s="108"/>
      <c r="FP146" s="17"/>
      <c r="FQ146" s="17"/>
      <c r="FR146" s="107"/>
      <c r="FS146" s="108"/>
      <c r="FT146" s="108"/>
      <c r="FU146" s="108"/>
      <c r="FV146" s="108"/>
      <c r="FW146" s="17"/>
      <c r="FX146" s="17"/>
      <c r="FY146" s="107"/>
      <c r="FZ146" s="108"/>
      <c r="GA146" s="108"/>
      <c r="GB146" s="108"/>
      <c r="GC146" s="108"/>
      <c r="GD146" s="17"/>
      <c r="GE146" s="17"/>
      <c r="GF146" s="107"/>
      <c r="GG146" s="108"/>
      <c r="GH146" s="108"/>
      <c r="GI146" s="108"/>
      <c r="GJ146" s="108"/>
      <c r="GK146" s="17"/>
      <c r="GL146" s="17"/>
      <c r="GM146" s="107"/>
      <c r="GN146" s="108"/>
      <c r="GO146" s="108"/>
      <c r="GP146" s="108"/>
      <c r="GQ146" s="108"/>
      <c r="GR146" s="17"/>
      <c r="GS146" s="17"/>
      <c r="GT146" s="107"/>
      <c r="GU146" s="108"/>
      <c r="GV146" s="108"/>
      <c r="GW146" s="108"/>
      <c r="GX146" s="108"/>
      <c r="GY146" s="17"/>
      <c r="GZ146" s="17"/>
      <c r="HA146" s="107"/>
      <c r="HB146" s="108"/>
      <c r="HC146" s="108"/>
      <c r="HD146" s="108"/>
      <c r="HE146" s="108"/>
      <c r="HF146" s="17"/>
      <c r="HG146" s="17"/>
      <c r="HH146" s="107"/>
      <c r="HI146" s="108"/>
      <c r="HJ146" s="108"/>
      <c r="HK146" s="108"/>
      <c r="HL146" s="108"/>
      <c r="HM146" s="17"/>
      <c r="HN146" s="17"/>
      <c r="HO146" s="107"/>
      <c r="HP146" s="108"/>
      <c r="HQ146" s="108"/>
      <c r="HR146" s="108"/>
      <c r="HS146" s="108"/>
      <c r="HT146" s="17"/>
      <c r="HU146" s="17"/>
      <c r="HV146" s="107"/>
      <c r="HW146" s="108"/>
      <c r="HX146" s="108"/>
      <c r="HY146" s="108"/>
      <c r="HZ146" s="108"/>
      <c r="IA146" s="17"/>
      <c r="IB146" s="17"/>
      <c r="IC146" s="107"/>
      <c r="ID146" s="108"/>
      <c r="IE146" s="108"/>
      <c r="IF146" s="108"/>
      <c r="IG146" s="108"/>
      <c r="IH146" s="17"/>
      <c r="II146" s="17"/>
      <c r="IJ146" s="107"/>
      <c r="IK146" s="108"/>
      <c r="IL146" s="108"/>
      <c r="IM146" s="108"/>
      <c r="IN146" s="108"/>
      <c r="IO146" s="17"/>
      <c r="IP146" s="17"/>
      <c r="IQ146" s="107"/>
      <c r="IR146" s="108"/>
      <c r="IS146" s="108"/>
      <c r="IT146" s="108"/>
      <c r="IU146" s="108"/>
      <c r="IV146" s="17"/>
      <c r="IW146" s="17"/>
      <c r="IX146" s="107"/>
      <c r="IY146" s="108"/>
      <c r="IZ146" s="108"/>
      <c r="JA146" s="108"/>
      <c r="JB146" s="108"/>
      <c r="JC146" s="17"/>
      <c r="JD146" s="17"/>
      <c r="JE146" s="107"/>
      <c r="JF146" s="108"/>
      <c r="JG146" s="108"/>
      <c r="JH146" s="108"/>
      <c r="JI146" s="108"/>
      <c r="JJ146" s="17"/>
      <c r="JK146" s="17"/>
      <c r="JL146" s="107"/>
      <c r="JM146" s="108"/>
      <c r="JN146" s="108"/>
      <c r="JO146" s="108"/>
      <c r="JP146" s="108"/>
      <c r="JQ146" s="17"/>
      <c r="JR146" s="17"/>
      <c r="JS146" s="107"/>
      <c r="JT146" s="108"/>
      <c r="JU146" s="108"/>
      <c r="JV146" s="108"/>
      <c r="JW146" s="108"/>
      <c r="JX146" s="17"/>
      <c r="JY146" s="17"/>
      <c r="JZ146" s="107"/>
      <c r="KA146" s="108"/>
      <c r="KB146" s="108"/>
      <c r="KC146" s="108"/>
      <c r="KD146" s="108"/>
      <c r="KE146" s="17"/>
      <c r="KF146" s="17"/>
      <c r="KG146" s="107"/>
      <c r="KH146" s="108"/>
      <c r="KI146" s="108"/>
      <c r="KJ146" s="108"/>
      <c r="KK146" s="108"/>
      <c r="KL146" s="17"/>
      <c r="KM146" s="17"/>
      <c r="KN146" s="107"/>
      <c r="KO146" s="108"/>
      <c r="KP146" s="108"/>
      <c r="KQ146" s="108"/>
      <c r="KR146" s="108"/>
      <c r="KS146" s="17"/>
      <c r="KT146" s="17"/>
      <c r="KU146" s="107"/>
      <c r="KV146" s="108"/>
      <c r="KW146" s="108"/>
      <c r="KX146" s="108"/>
      <c r="KY146" s="108"/>
      <c r="KZ146" s="17"/>
      <c r="LA146" s="17"/>
      <c r="LB146" s="107"/>
      <c r="LC146" s="108"/>
      <c r="LD146" s="108"/>
      <c r="LE146" s="108"/>
      <c r="LF146" s="108"/>
      <c r="LG146" s="17"/>
      <c r="LH146" s="17"/>
      <c r="LI146" s="107"/>
      <c r="LJ146" s="108"/>
      <c r="LK146" s="108"/>
      <c r="LL146" s="108"/>
      <c r="LM146" s="108"/>
      <c r="LN146" s="17"/>
      <c r="LO146" s="17"/>
      <c r="LP146" s="107"/>
      <c r="LQ146" s="108"/>
      <c r="LR146" s="108"/>
      <c r="LS146" s="108"/>
      <c r="LT146" s="108"/>
      <c r="LU146" s="17"/>
      <c r="LV146" s="17"/>
      <c r="LW146" s="107"/>
      <c r="LX146" s="108"/>
      <c r="LY146" s="108"/>
      <c r="LZ146" s="108"/>
      <c r="MA146" s="108"/>
      <c r="MB146" s="17"/>
      <c r="MC146" s="17"/>
      <c r="MD146" s="107"/>
      <c r="ME146" s="108"/>
      <c r="MF146" s="108"/>
      <c r="MG146" s="108"/>
      <c r="MH146" s="108"/>
      <c r="MI146" s="17"/>
      <c r="MJ146" s="17"/>
      <c r="MK146" s="107"/>
      <c r="ML146" s="108"/>
      <c r="MM146" s="108"/>
      <c r="MN146" s="108"/>
      <c r="MO146" s="108"/>
      <c r="MP146" s="17"/>
      <c r="MQ146" s="17"/>
      <c r="MR146" s="107"/>
      <c r="MS146" s="108"/>
      <c r="MT146" s="108"/>
      <c r="MU146" s="108"/>
      <c r="MV146" s="108"/>
      <c r="MW146" s="17"/>
      <c r="MX146" s="17"/>
      <c r="MY146" s="107"/>
      <c r="MZ146" s="108"/>
      <c r="NA146" s="108"/>
      <c r="NB146" s="108"/>
      <c r="NC146" s="108"/>
      <c r="ND146" s="17"/>
      <c r="NE146" s="17"/>
      <c r="NF146" s="16" t="s">
        <v>759</v>
      </c>
    </row>
    <row r="147" spans="1:370" s="109" customFormat="1" ht="15.75" x14ac:dyDescent="0.25">
      <c r="A147" s="20" t="s">
        <v>949</v>
      </c>
      <c r="B147" s="21"/>
      <c r="C147" s="32"/>
      <c r="D147" s="32"/>
      <c r="E147" s="25"/>
      <c r="F147" s="17"/>
      <c r="G147" s="17"/>
      <c r="H147" s="17"/>
      <c r="I147" s="17"/>
      <c r="J147" s="17"/>
      <c r="K147" s="17"/>
      <c r="L147" s="17"/>
      <c r="M147" s="107"/>
      <c r="N147" s="108"/>
      <c r="O147" s="108"/>
      <c r="P147" s="108"/>
      <c r="Q147" s="108"/>
      <c r="R147" s="17"/>
      <c r="S147" s="17"/>
      <c r="T147" s="107"/>
      <c r="U147" s="108"/>
      <c r="V147" s="108"/>
      <c r="W147" s="108"/>
      <c r="X147" s="108"/>
      <c r="Y147" s="17"/>
      <c r="Z147" s="17"/>
      <c r="AA147" s="107"/>
      <c r="AB147" s="108"/>
      <c r="AC147" s="108"/>
      <c r="AD147" s="108"/>
      <c r="AE147" s="108"/>
      <c r="AF147" s="17"/>
      <c r="AG147" s="17"/>
      <c r="AH147" s="107"/>
      <c r="AI147" s="108"/>
      <c r="AJ147" s="108"/>
      <c r="AK147" s="108"/>
      <c r="AL147" s="108"/>
      <c r="AM147" s="17"/>
      <c r="AN147" s="17"/>
      <c r="AO147" s="107"/>
      <c r="AP147" s="108"/>
      <c r="AQ147" s="108"/>
      <c r="AR147" s="108"/>
      <c r="AS147" s="108"/>
      <c r="AT147" s="17"/>
      <c r="AU147" s="17"/>
      <c r="AV147" s="107"/>
      <c r="AW147" s="108"/>
      <c r="AX147" s="108"/>
      <c r="AY147" s="108"/>
      <c r="AZ147" s="108"/>
      <c r="BA147" s="17"/>
      <c r="BB147" s="17"/>
      <c r="BC147" s="107"/>
      <c r="BD147" s="108"/>
      <c r="BE147" s="108"/>
      <c r="BF147" s="108"/>
      <c r="BG147" s="108"/>
      <c r="BH147" s="17"/>
      <c r="BI147" s="17"/>
      <c r="BJ147" s="107"/>
      <c r="BK147" s="108"/>
      <c r="BL147" s="108"/>
      <c r="BM147" s="108"/>
      <c r="BN147" s="108"/>
      <c r="BO147" s="17"/>
      <c r="BP147" s="17"/>
      <c r="BQ147" s="107"/>
      <c r="BR147" s="108"/>
      <c r="BS147" s="108"/>
      <c r="BT147" s="108"/>
      <c r="BU147" s="108"/>
      <c r="BV147" s="17"/>
      <c r="BW147" s="17"/>
      <c r="BX147" s="107"/>
      <c r="BY147" s="108"/>
      <c r="BZ147" s="108"/>
      <c r="CA147" s="108"/>
      <c r="CB147" s="108"/>
      <c r="CC147" s="17"/>
      <c r="CD147" s="17"/>
      <c r="CE147" s="107"/>
      <c r="CF147" s="108"/>
      <c r="CG147" s="108"/>
      <c r="CH147" s="108"/>
      <c r="CI147" s="108"/>
      <c r="CJ147" s="17"/>
      <c r="CK147" s="17"/>
      <c r="CL147" s="107"/>
      <c r="CM147" s="108"/>
      <c r="CN147" s="108"/>
      <c r="CO147" s="108"/>
      <c r="CP147" s="108"/>
      <c r="CQ147" s="17"/>
      <c r="CR147" s="17"/>
      <c r="CS147" s="107"/>
      <c r="CT147" s="108"/>
      <c r="CU147" s="108"/>
      <c r="CV147" s="108"/>
      <c r="CW147" s="108"/>
      <c r="CX147" s="17"/>
      <c r="CY147" s="17"/>
      <c r="CZ147" s="107"/>
      <c r="DA147" s="108"/>
      <c r="DB147" s="108"/>
      <c r="DC147" s="108"/>
      <c r="DD147" s="108"/>
      <c r="DE147" s="17"/>
      <c r="DF147" s="17"/>
      <c r="DG147" s="107"/>
      <c r="DH147" s="108"/>
      <c r="DI147" s="108"/>
      <c r="DJ147" s="108"/>
      <c r="DK147" s="108"/>
      <c r="DL147" s="17"/>
      <c r="DM147" s="17"/>
      <c r="DN147" s="107"/>
      <c r="DO147" s="108"/>
      <c r="DP147" s="108"/>
      <c r="DQ147" s="108"/>
      <c r="DR147" s="108"/>
      <c r="DS147" s="17"/>
      <c r="DT147" s="17"/>
      <c r="DU147" s="107"/>
      <c r="DV147" s="108"/>
      <c r="DW147" s="108"/>
      <c r="DX147" s="108"/>
      <c r="DY147" s="108"/>
      <c r="DZ147" s="17"/>
      <c r="EA147" s="17"/>
      <c r="EB147" s="107"/>
      <c r="EC147" s="108"/>
      <c r="ED147" s="108"/>
      <c r="EE147" s="108"/>
      <c r="EF147" s="108"/>
      <c r="EG147" s="17"/>
      <c r="EH147" s="17"/>
      <c r="EI147" s="107"/>
      <c r="EJ147" s="108"/>
      <c r="EK147" s="108"/>
      <c r="EL147" s="108"/>
      <c r="EM147" s="108"/>
      <c r="EN147" s="17"/>
      <c r="EO147" s="17"/>
      <c r="EP147" s="107"/>
      <c r="EQ147" s="108"/>
      <c r="ER147" s="108"/>
      <c r="ES147" s="108"/>
      <c r="ET147" s="108"/>
      <c r="EU147" s="17"/>
      <c r="EV147" s="17"/>
      <c r="EW147" s="107"/>
      <c r="EX147" s="108"/>
      <c r="EY147" s="108"/>
      <c r="EZ147" s="108"/>
      <c r="FA147" s="108"/>
      <c r="FB147" s="17"/>
      <c r="FC147" s="17"/>
      <c r="FD147" s="107"/>
      <c r="FE147" s="108"/>
      <c r="FF147" s="108"/>
      <c r="FG147" s="108"/>
      <c r="FH147" s="108"/>
      <c r="FI147" s="17"/>
      <c r="FJ147" s="17"/>
      <c r="FK147" s="107"/>
      <c r="FL147" s="108"/>
      <c r="FM147" s="108"/>
      <c r="FN147" s="108"/>
      <c r="FO147" s="108"/>
      <c r="FP147" s="17"/>
      <c r="FQ147" s="17"/>
      <c r="FR147" s="107"/>
      <c r="FS147" s="108"/>
      <c r="FT147" s="108"/>
      <c r="FU147" s="108"/>
      <c r="FV147" s="108"/>
      <c r="FW147" s="17"/>
      <c r="FX147" s="17"/>
      <c r="FY147" s="107"/>
      <c r="FZ147" s="108"/>
      <c r="GA147" s="108"/>
      <c r="GB147" s="108"/>
      <c r="GC147" s="108"/>
      <c r="GD147" s="17"/>
      <c r="GE147" s="17"/>
      <c r="GF147" s="107"/>
      <c r="GG147" s="108"/>
      <c r="GH147" s="108"/>
      <c r="GI147" s="108"/>
      <c r="GJ147" s="108"/>
      <c r="GK147" s="17"/>
      <c r="GL147" s="17"/>
      <c r="GM147" s="107"/>
      <c r="GN147" s="108"/>
      <c r="GO147" s="108"/>
      <c r="GP147" s="108"/>
      <c r="GQ147" s="108"/>
      <c r="GR147" s="17"/>
      <c r="GS147" s="17"/>
      <c r="GT147" s="107"/>
      <c r="GU147" s="108"/>
      <c r="GV147" s="108"/>
      <c r="GW147" s="108"/>
      <c r="GX147" s="108"/>
      <c r="GY147" s="17"/>
      <c r="GZ147" s="17"/>
      <c r="HA147" s="107"/>
      <c r="HB147" s="108"/>
      <c r="HC147" s="108"/>
      <c r="HD147" s="108"/>
      <c r="HE147" s="108"/>
      <c r="HF147" s="17"/>
      <c r="HG147" s="17"/>
      <c r="HH147" s="107"/>
      <c r="HI147" s="108"/>
      <c r="HJ147" s="108"/>
      <c r="HK147" s="108"/>
      <c r="HL147" s="108"/>
      <c r="HM147" s="17"/>
      <c r="HN147" s="17"/>
      <c r="HO147" s="107"/>
      <c r="HP147" s="108"/>
      <c r="HQ147" s="108"/>
      <c r="HR147" s="108"/>
      <c r="HS147" s="108"/>
      <c r="HT147" s="17"/>
      <c r="HU147" s="17"/>
      <c r="HV147" s="107"/>
      <c r="HW147" s="108"/>
      <c r="HX147" s="108"/>
      <c r="HY147" s="108"/>
      <c r="HZ147" s="108"/>
      <c r="IA147" s="17"/>
      <c r="IB147" s="17"/>
      <c r="IC147" s="107"/>
      <c r="ID147" s="108"/>
      <c r="IE147" s="108"/>
      <c r="IF147" s="108"/>
      <c r="IG147" s="108"/>
      <c r="IH147" s="17"/>
      <c r="II147" s="17"/>
      <c r="IJ147" s="107"/>
      <c r="IK147" s="108"/>
      <c r="IL147" s="108"/>
      <c r="IM147" s="108"/>
      <c r="IN147" s="108"/>
      <c r="IO147" s="17"/>
      <c r="IP147" s="17"/>
      <c r="IQ147" s="107"/>
      <c r="IR147" s="108"/>
      <c r="IS147" s="108"/>
      <c r="IT147" s="108"/>
      <c r="IU147" s="108"/>
      <c r="IV147" s="17"/>
      <c r="IW147" s="17"/>
      <c r="IX147" s="107"/>
      <c r="IY147" s="108"/>
      <c r="IZ147" s="108"/>
      <c r="JA147" s="108"/>
      <c r="JB147" s="108"/>
      <c r="JC147" s="17"/>
      <c r="JD147" s="17"/>
      <c r="JE147" s="107"/>
      <c r="JF147" s="108"/>
      <c r="JG147" s="108"/>
      <c r="JH147" s="108"/>
      <c r="JI147" s="108"/>
      <c r="JJ147" s="17"/>
      <c r="JK147" s="17"/>
      <c r="JL147" s="107"/>
      <c r="JM147" s="108"/>
      <c r="JN147" s="108"/>
      <c r="JO147" s="108"/>
      <c r="JP147" s="108"/>
      <c r="JQ147" s="17"/>
      <c r="JR147" s="17"/>
      <c r="JS147" s="107"/>
      <c r="JT147" s="108"/>
      <c r="JU147" s="108"/>
      <c r="JV147" s="108"/>
      <c r="JW147" s="108"/>
      <c r="JX147" s="17"/>
      <c r="JY147" s="17"/>
      <c r="JZ147" s="107"/>
      <c r="KA147" s="108"/>
      <c r="KB147" s="108"/>
      <c r="KC147" s="108"/>
      <c r="KD147" s="108"/>
      <c r="KE147" s="17"/>
      <c r="KF147" s="17"/>
      <c r="KG147" s="107"/>
      <c r="KH147" s="108"/>
      <c r="KI147" s="108"/>
      <c r="KJ147" s="108"/>
      <c r="KK147" s="108"/>
      <c r="KL147" s="17"/>
      <c r="KM147" s="17"/>
      <c r="KN147" s="107"/>
      <c r="KO147" s="108"/>
      <c r="KP147" s="108"/>
      <c r="KQ147" s="108"/>
      <c r="KR147" s="108"/>
      <c r="KS147" s="17"/>
      <c r="KT147" s="17"/>
      <c r="KU147" s="107"/>
      <c r="KV147" s="108"/>
      <c r="KW147" s="108"/>
      <c r="KX147" s="108"/>
      <c r="KY147" s="108"/>
      <c r="KZ147" s="17"/>
      <c r="LA147" s="17"/>
      <c r="LB147" s="107"/>
      <c r="LC147" s="108"/>
      <c r="LD147" s="108"/>
      <c r="LE147" s="108"/>
      <c r="LF147" s="108"/>
      <c r="LG147" s="17"/>
      <c r="LH147" s="17"/>
      <c r="LI147" s="107"/>
      <c r="LJ147" s="108"/>
      <c r="LK147" s="108"/>
      <c r="LL147" s="108"/>
      <c r="LM147" s="108"/>
      <c r="LN147" s="17"/>
      <c r="LO147" s="17"/>
      <c r="LP147" s="107"/>
      <c r="LQ147" s="108"/>
      <c r="LR147" s="108"/>
      <c r="LS147" s="108"/>
      <c r="LT147" s="108"/>
      <c r="LU147" s="17"/>
      <c r="LV147" s="17"/>
      <c r="LW147" s="107"/>
      <c r="LX147" s="108"/>
      <c r="LY147" s="108"/>
      <c r="LZ147" s="108"/>
      <c r="MA147" s="108"/>
      <c r="MB147" s="17"/>
      <c r="MC147" s="17"/>
      <c r="MD147" s="107"/>
      <c r="ME147" s="108"/>
      <c r="MF147" s="108"/>
      <c r="MG147" s="108"/>
      <c r="MH147" s="108"/>
      <c r="MI147" s="17"/>
      <c r="MJ147" s="17"/>
      <c r="MK147" s="107"/>
      <c r="ML147" s="108"/>
      <c r="MM147" s="108"/>
      <c r="MN147" s="108"/>
      <c r="MO147" s="108"/>
      <c r="MP147" s="17"/>
      <c r="MQ147" s="17"/>
      <c r="MR147" s="107"/>
      <c r="MS147" s="108"/>
      <c r="MT147" s="108"/>
      <c r="MU147" s="108"/>
      <c r="MV147" s="108"/>
      <c r="MW147" s="17"/>
      <c r="MX147" s="17"/>
      <c r="MY147" s="107"/>
      <c r="MZ147" s="108"/>
      <c r="NA147" s="108"/>
      <c r="NB147" s="108"/>
      <c r="NC147" s="108"/>
      <c r="ND147" s="17"/>
      <c r="NE147" s="17"/>
      <c r="NF147" s="16" t="s">
        <v>759</v>
      </c>
    </row>
    <row r="148" spans="1:370" s="109" customFormat="1" ht="15.75" x14ac:dyDescent="0.25">
      <c r="A148" s="91" t="s">
        <v>950</v>
      </c>
      <c r="B148" s="23" t="s">
        <v>936</v>
      </c>
      <c r="C148" s="24">
        <v>200</v>
      </c>
      <c r="D148" s="33" t="s">
        <v>862</v>
      </c>
      <c r="E148" s="56">
        <f>MAX(G148:NC148)</f>
        <v>286</v>
      </c>
      <c r="F148" s="92">
        <v>178</v>
      </c>
      <c r="G148" s="92">
        <v>166</v>
      </c>
      <c r="H148" s="92">
        <v>166</v>
      </c>
      <c r="I148" s="93">
        <v>175</v>
      </c>
      <c r="J148" s="31"/>
      <c r="K148" s="31"/>
      <c r="L148" s="31"/>
      <c r="M148" s="94">
        <v>173</v>
      </c>
      <c r="N148" s="92">
        <v>168</v>
      </c>
      <c r="O148" s="92">
        <v>164</v>
      </c>
      <c r="P148" s="92">
        <v>162</v>
      </c>
      <c r="Q148" s="92">
        <v>162</v>
      </c>
      <c r="R148" s="31"/>
      <c r="S148" s="31"/>
      <c r="T148" s="94">
        <v>157</v>
      </c>
      <c r="U148" s="92">
        <v>153</v>
      </c>
      <c r="V148" s="92">
        <v>177</v>
      </c>
      <c r="W148" s="92">
        <v>173</v>
      </c>
      <c r="X148" s="92">
        <v>171</v>
      </c>
      <c r="Y148" s="31"/>
      <c r="Z148" s="31"/>
      <c r="AA148" s="94">
        <v>154</v>
      </c>
      <c r="AB148" s="92">
        <v>173</v>
      </c>
      <c r="AC148" s="92">
        <v>200</v>
      </c>
      <c r="AD148" s="92">
        <v>199</v>
      </c>
      <c r="AE148" s="92">
        <v>199</v>
      </c>
      <c r="AF148" s="31"/>
      <c r="AG148" s="31"/>
      <c r="AH148" s="94">
        <v>192</v>
      </c>
      <c r="AI148" s="92">
        <v>186</v>
      </c>
      <c r="AJ148" s="92">
        <v>229</v>
      </c>
      <c r="AK148" s="92">
        <v>225</v>
      </c>
      <c r="AL148" s="92">
        <v>221</v>
      </c>
      <c r="AM148" s="31"/>
      <c r="AN148" s="31"/>
      <c r="AO148" s="94">
        <v>215</v>
      </c>
      <c r="AP148" s="92">
        <v>208</v>
      </c>
      <c r="AQ148" s="92">
        <v>208</v>
      </c>
      <c r="AR148" s="92">
        <v>208</v>
      </c>
      <c r="AS148" s="92">
        <v>201</v>
      </c>
      <c r="AT148" s="31"/>
      <c r="AU148" s="31"/>
      <c r="AV148" s="94">
        <v>195</v>
      </c>
      <c r="AW148" s="92">
        <v>223</v>
      </c>
      <c r="AX148" s="92">
        <v>238</v>
      </c>
      <c r="AY148" s="92">
        <v>236</v>
      </c>
      <c r="AZ148" s="92">
        <v>236</v>
      </c>
      <c r="BA148" s="31"/>
      <c r="BB148" s="31"/>
      <c r="BC148" s="94">
        <v>231</v>
      </c>
      <c r="BD148" s="92">
        <v>218</v>
      </c>
      <c r="BE148" s="92">
        <v>176</v>
      </c>
      <c r="BF148" s="92">
        <v>221</v>
      </c>
      <c r="BG148" s="92">
        <v>227</v>
      </c>
      <c r="BH148" s="31"/>
      <c r="BI148" s="31"/>
      <c r="BJ148" s="94">
        <v>227</v>
      </c>
      <c r="BK148" s="92">
        <v>227</v>
      </c>
      <c r="BL148" s="92">
        <v>227</v>
      </c>
      <c r="BM148" s="92">
        <v>227</v>
      </c>
      <c r="BN148" s="92">
        <v>222</v>
      </c>
      <c r="BO148" s="31"/>
      <c r="BP148" s="31"/>
      <c r="BQ148" s="94">
        <v>225</v>
      </c>
      <c r="BR148" s="92">
        <v>225</v>
      </c>
      <c r="BS148" s="92">
        <v>256</v>
      </c>
      <c r="BT148" s="92">
        <v>268</v>
      </c>
      <c r="BU148" s="92">
        <v>272</v>
      </c>
      <c r="BV148" s="31"/>
      <c r="BW148" s="31"/>
      <c r="BX148" s="94">
        <v>273</v>
      </c>
      <c r="BY148" s="92">
        <v>273</v>
      </c>
      <c r="BZ148" s="92">
        <v>273</v>
      </c>
      <c r="CA148" s="92">
        <v>261</v>
      </c>
      <c r="CB148" s="92">
        <v>254</v>
      </c>
      <c r="CC148" s="31"/>
      <c r="CD148" s="31"/>
      <c r="CE148" s="94">
        <v>250</v>
      </c>
      <c r="CF148" s="92">
        <v>249</v>
      </c>
      <c r="CG148" s="92">
        <v>252</v>
      </c>
      <c r="CH148" s="92">
        <v>249</v>
      </c>
      <c r="CI148" s="92">
        <v>249</v>
      </c>
      <c r="CJ148" s="31"/>
      <c r="CK148" s="31"/>
      <c r="CL148" s="94">
        <v>244</v>
      </c>
      <c r="CM148" s="92">
        <v>238</v>
      </c>
      <c r="CN148" s="92">
        <v>232</v>
      </c>
      <c r="CO148" s="92">
        <v>232</v>
      </c>
      <c r="CP148" s="92">
        <v>263</v>
      </c>
      <c r="CQ148" s="31"/>
      <c r="CR148" s="31"/>
      <c r="CS148" s="94">
        <v>256</v>
      </c>
      <c r="CT148" s="92">
        <v>252</v>
      </c>
      <c r="CU148" s="92">
        <v>248</v>
      </c>
      <c r="CV148" s="92">
        <v>248</v>
      </c>
      <c r="CW148" s="92">
        <v>248</v>
      </c>
      <c r="CX148" s="31"/>
      <c r="CY148" s="31"/>
      <c r="CZ148" s="94">
        <v>248</v>
      </c>
      <c r="DA148" s="92">
        <v>242</v>
      </c>
      <c r="DB148" s="92">
        <v>260</v>
      </c>
      <c r="DC148" s="92">
        <v>280</v>
      </c>
      <c r="DD148" s="92">
        <v>285</v>
      </c>
      <c r="DE148" s="31"/>
      <c r="DF148" s="31"/>
      <c r="DG148" s="94">
        <v>271</v>
      </c>
      <c r="DH148" s="92">
        <v>265</v>
      </c>
      <c r="DI148" s="92">
        <v>265</v>
      </c>
      <c r="DJ148" s="92">
        <v>258</v>
      </c>
      <c r="DK148" s="92">
        <v>255</v>
      </c>
      <c r="DL148" s="31"/>
      <c r="DM148" s="31"/>
      <c r="DN148" s="94">
        <v>255</v>
      </c>
      <c r="DO148" s="92">
        <v>256</v>
      </c>
      <c r="DP148" s="92">
        <v>246</v>
      </c>
      <c r="DQ148" s="92">
        <v>263</v>
      </c>
      <c r="DR148" s="92">
        <v>262</v>
      </c>
      <c r="DS148" s="31"/>
      <c r="DT148" s="31"/>
      <c r="DU148" s="94">
        <v>255</v>
      </c>
      <c r="DV148" s="92">
        <v>255</v>
      </c>
      <c r="DW148" s="92">
        <v>265</v>
      </c>
      <c r="DX148" s="92">
        <v>284</v>
      </c>
      <c r="DY148" s="92">
        <v>284</v>
      </c>
      <c r="DZ148" s="31"/>
      <c r="EA148" s="31"/>
      <c r="EB148" s="94">
        <v>286</v>
      </c>
      <c r="EC148" s="92">
        <v>279</v>
      </c>
      <c r="ED148" s="92">
        <v>279</v>
      </c>
      <c r="EE148" s="92">
        <v>273</v>
      </c>
      <c r="EF148" s="92">
        <v>272</v>
      </c>
      <c r="EG148" s="31"/>
      <c r="EH148" s="31"/>
      <c r="EI148" s="94">
        <v>266</v>
      </c>
      <c r="EJ148" s="92">
        <v>255</v>
      </c>
      <c r="EK148" s="92">
        <v>248</v>
      </c>
      <c r="EL148" s="92">
        <v>248</v>
      </c>
      <c r="EM148" s="92">
        <v>253</v>
      </c>
      <c r="EN148" s="31"/>
      <c r="EO148" s="31"/>
      <c r="EP148" s="94">
        <v>253</v>
      </c>
      <c r="EQ148" s="92">
        <v>244</v>
      </c>
      <c r="ER148" s="92">
        <v>254</v>
      </c>
      <c r="ES148" s="92">
        <v>251</v>
      </c>
      <c r="ET148" s="92">
        <v>244</v>
      </c>
      <c r="EU148" s="31"/>
      <c r="EV148" s="31"/>
      <c r="EW148" s="94">
        <v>0</v>
      </c>
      <c r="EX148" s="92">
        <v>244</v>
      </c>
      <c r="EY148" s="92">
        <v>223</v>
      </c>
      <c r="EZ148" s="92">
        <v>263</v>
      </c>
      <c r="FA148" s="92">
        <v>262</v>
      </c>
      <c r="FB148" s="31"/>
      <c r="FC148" s="31"/>
      <c r="FD148" s="94">
        <v>262</v>
      </c>
      <c r="FE148" s="92">
        <v>262</v>
      </c>
      <c r="FF148" s="92">
        <v>262</v>
      </c>
      <c r="FG148" s="92">
        <v>262</v>
      </c>
      <c r="FH148" s="92">
        <v>262</v>
      </c>
      <c r="FI148" s="31"/>
      <c r="FJ148" s="31"/>
      <c r="FK148" s="94">
        <v>246</v>
      </c>
      <c r="FL148" s="92">
        <v>249</v>
      </c>
      <c r="FM148" s="92">
        <v>236</v>
      </c>
      <c r="FN148" s="92">
        <v>234</v>
      </c>
      <c r="FO148" s="92">
        <v>234</v>
      </c>
      <c r="FP148" s="31"/>
      <c r="FQ148" s="31"/>
      <c r="FR148" s="94">
        <v>261</v>
      </c>
      <c r="FS148" s="92">
        <v>255</v>
      </c>
      <c r="FT148" s="92">
        <v>249</v>
      </c>
      <c r="FU148" s="92">
        <v>242</v>
      </c>
      <c r="FV148" s="92">
        <v>242</v>
      </c>
      <c r="FW148" s="31"/>
      <c r="FX148" s="31"/>
      <c r="FY148" s="94">
        <v>257</v>
      </c>
      <c r="FZ148" s="92">
        <v>259</v>
      </c>
      <c r="GA148" s="92">
        <v>259</v>
      </c>
      <c r="GB148" s="92">
        <v>250</v>
      </c>
      <c r="GC148" s="92">
        <v>250</v>
      </c>
      <c r="GD148" s="31"/>
      <c r="GE148" s="31"/>
      <c r="GF148" s="94">
        <v>246</v>
      </c>
      <c r="GG148" s="92">
        <v>239</v>
      </c>
      <c r="GH148" s="92">
        <v>232</v>
      </c>
      <c r="GI148" s="92">
        <v>232</v>
      </c>
      <c r="GJ148" s="92">
        <v>231</v>
      </c>
      <c r="GK148" s="31"/>
      <c r="GL148" s="31"/>
      <c r="GM148" s="94">
        <v>224</v>
      </c>
      <c r="GN148" s="92">
        <v>224</v>
      </c>
      <c r="GO148" s="92">
        <v>233</v>
      </c>
      <c r="GP148" s="92">
        <v>232</v>
      </c>
      <c r="GQ148" s="92">
        <v>246</v>
      </c>
      <c r="GR148" s="31"/>
      <c r="GS148" s="31"/>
      <c r="GT148" s="94">
        <v>242</v>
      </c>
      <c r="GU148" s="92">
        <v>235</v>
      </c>
      <c r="GV148" s="92">
        <v>225</v>
      </c>
      <c r="GW148" s="92">
        <v>223</v>
      </c>
      <c r="GX148" s="92">
        <v>221</v>
      </c>
      <c r="GY148" s="31"/>
      <c r="GZ148" s="31"/>
      <c r="HA148" s="94">
        <v>209</v>
      </c>
      <c r="HB148" s="92">
        <v>205</v>
      </c>
      <c r="HC148" s="92">
        <v>200</v>
      </c>
      <c r="HD148" s="92">
        <v>199</v>
      </c>
      <c r="HE148" s="92">
        <v>232</v>
      </c>
      <c r="HF148" s="31"/>
      <c r="HG148" s="31"/>
      <c r="HH148" s="94">
        <v>232</v>
      </c>
      <c r="HI148" s="92">
        <v>219</v>
      </c>
      <c r="HJ148" s="92">
        <v>219</v>
      </c>
      <c r="HK148" s="92">
        <v>242</v>
      </c>
      <c r="HL148" s="92">
        <v>244</v>
      </c>
      <c r="HM148" s="31"/>
      <c r="HN148" s="31"/>
      <c r="HO148" s="94">
        <v>244</v>
      </c>
      <c r="HP148" s="92">
        <v>237</v>
      </c>
      <c r="HQ148" s="92">
        <v>237</v>
      </c>
      <c r="HR148" s="92">
        <v>238</v>
      </c>
      <c r="HS148" s="92">
        <v>237</v>
      </c>
      <c r="HT148" s="31"/>
      <c r="HU148" s="31"/>
      <c r="HV148" s="94"/>
      <c r="HW148" s="92"/>
      <c r="HX148" s="92"/>
      <c r="HY148" s="92"/>
      <c r="HZ148" s="92">
        <v>237</v>
      </c>
      <c r="IA148" s="31"/>
      <c r="IB148" s="31"/>
      <c r="IC148" s="94">
        <v>232</v>
      </c>
      <c r="ID148" s="92">
        <v>232</v>
      </c>
      <c r="IE148" s="92">
        <v>216</v>
      </c>
      <c r="IF148" s="92">
        <v>216</v>
      </c>
      <c r="IG148" s="92">
        <v>216</v>
      </c>
      <c r="IH148" s="31"/>
      <c r="II148" s="31"/>
      <c r="IJ148" s="94">
        <v>210</v>
      </c>
      <c r="IK148" s="92">
        <v>204</v>
      </c>
      <c r="IL148" s="92">
        <v>242</v>
      </c>
      <c r="IM148" s="92">
        <v>242</v>
      </c>
      <c r="IN148" s="92">
        <v>242</v>
      </c>
      <c r="IO148" s="31"/>
      <c r="IP148" s="31"/>
      <c r="IQ148" s="94">
        <v>227</v>
      </c>
      <c r="IR148" s="92">
        <v>220</v>
      </c>
      <c r="IS148" s="92">
        <v>220</v>
      </c>
      <c r="IT148" s="92">
        <v>220</v>
      </c>
      <c r="IU148" s="92">
        <v>213</v>
      </c>
      <c r="IV148" s="31"/>
      <c r="IW148" s="31"/>
      <c r="IX148" s="94">
        <v>206</v>
      </c>
      <c r="IY148" s="92">
        <v>200</v>
      </c>
      <c r="IZ148" s="92">
        <v>194</v>
      </c>
      <c r="JA148" s="92">
        <v>198</v>
      </c>
      <c r="JB148" s="92">
        <v>198</v>
      </c>
      <c r="JC148" s="31"/>
      <c r="JD148" s="31"/>
      <c r="JE148" s="94">
        <v>191</v>
      </c>
      <c r="JF148" s="92">
        <v>191</v>
      </c>
      <c r="JG148" s="92">
        <v>183</v>
      </c>
      <c r="JH148" s="92">
        <v>195</v>
      </c>
      <c r="JI148" s="92">
        <v>195</v>
      </c>
      <c r="JJ148" s="31"/>
      <c r="JK148" s="31"/>
      <c r="JL148" s="94">
        <v>187</v>
      </c>
      <c r="JM148" s="92">
        <v>179</v>
      </c>
      <c r="JN148" s="92">
        <v>173</v>
      </c>
      <c r="JO148" s="92">
        <v>166</v>
      </c>
      <c r="JP148" s="92"/>
      <c r="JQ148" s="31"/>
      <c r="JR148" s="31"/>
      <c r="JS148" s="94">
        <v>154</v>
      </c>
      <c r="JT148" s="92">
        <v>154</v>
      </c>
      <c r="JU148" s="92">
        <v>154</v>
      </c>
      <c r="JV148" s="92">
        <v>154</v>
      </c>
      <c r="JW148" s="92">
        <v>154</v>
      </c>
      <c r="JX148" s="31"/>
      <c r="JY148" s="31"/>
      <c r="JZ148" s="94">
        <v>154</v>
      </c>
      <c r="KA148" s="92">
        <v>139</v>
      </c>
      <c r="KB148" s="92">
        <v>135</v>
      </c>
      <c r="KC148" s="92">
        <v>161</v>
      </c>
      <c r="KD148" s="92">
        <v>162</v>
      </c>
      <c r="KE148" s="31"/>
      <c r="KF148" s="31"/>
      <c r="KG148" s="94">
        <v>154</v>
      </c>
      <c r="KH148" s="92">
        <v>154</v>
      </c>
      <c r="KI148" s="92">
        <v>143</v>
      </c>
      <c r="KJ148" s="92">
        <v>143</v>
      </c>
      <c r="KK148" s="92">
        <v>143</v>
      </c>
      <c r="KL148" s="31"/>
      <c r="KM148" s="31"/>
      <c r="KN148" s="94">
        <v>133</v>
      </c>
      <c r="KO148" s="92">
        <v>126</v>
      </c>
      <c r="KP148" s="92">
        <v>123</v>
      </c>
      <c r="KQ148" s="92">
        <v>121</v>
      </c>
      <c r="KR148" s="92">
        <v>145</v>
      </c>
      <c r="KS148" s="31"/>
      <c r="KT148" s="31"/>
      <c r="KU148" s="94">
        <v>146</v>
      </c>
      <c r="KV148" s="92">
        <v>146</v>
      </c>
      <c r="KW148" s="92">
        <v>146</v>
      </c>
      <c r="KX148" s="92">
        <v>144</v>
      </c>
      <c r="KY148" s="92">
        <v>144</v>
      </c>
      <c r="KZ148" s="31"/>
      <c r="LA148" s="31"/>
      <c r="LB148" s="94">
        <v>138</v>
      </c>
      <c r="LC148" s="92">
        <v>131</v>
      </c>
      <c r="LD148" s="92">
        <v>129</v>
      </c>
      <c r="LE148" s="92">
        <v>128</v>
      </c>
      <c r="LF148" s="92">
        <v>128</v>
      </c>
      <c r="LG148" s="31"/>
      <c r="LH148" s="31"/>
      <c r="LI148" s="94">
        <v>122</v>
      </c>
      <c r="LJ148" s="92">
        <v>111</v>
      </c>
      <c r="LK148" s="92">
        <v>107</v>
      </c>
      <c r="LL148" s="92">
        <v>143</v>
      </c>
      <c r="LM148" s="92">
        <v>138</v>
      </c>
      <c r="LN148" s="31"/>
      <c r="LO148" s="31"/>
      <c r="LP148" s="94">
        <v>134</v>
      </c>
      <c r="LQ148" s="92">
        <v>127</v>
      </c>
      <c r="LR148" s="92">
        <v>127</v>
      </c>
      <c r="LS148" s="92">
        <v>158</v>
      </c>
      <c r="LT148" s="92">
        <v>158</v>
      </c>
      <c r="LU148" s="31"/>
      <c r="LV148" s="31"/>
      <c r="LW148" s="94">
        <v>156</v>
      </c>
      <c r="LX148" s="92">
        <v>156</v>
      </c>
      <c r="LY148" s="92">
        <v>156</v>
      </c>
      <c r="LZ148" s="92">
        <v>154</v>
      </c>
      <c r="MA148" s="92">
        <v>149</v>
      </c>
      <c r="MB148" s="31"/>
      <c r="MC148" s="31"/>
      <c r="MD148" s="94">
        <v>142</v>
      </c>
      <c r="ME148" s="92">
        <v>137</v>
      </c>
      <c r="MF148" s="92">
        <v>137</v>
      </c>
      <c r="MG148" s="92">
        <v>142</v>
      </c>
      <c r="MH148" s="92">
        <v>171</v>
      </c>
      <c r="MI148" s="31"/>
      <c r="MJ148" s="31"/>
      <c r="MK148" s="94">
        <v>165</v>
      </c>
      <c r="ML148" s="92">
        <v>159</v>
      </c>
      <c r="MM148" s="92">
        <v>157</v>
      </c>
      <c r="MN148" s="92">
        <v>157</v>
      </c>
      <c r="MO148" s="92">
        <v>157</v>
      </c>
      <c r="MP148" s="31"/>
      <c r="MQ148" s="31"/>
      <c r="MR148" s="94">
        <v>157</v>
      </c>
      <c r="MS148" s="92">
        <v>179</v>
      </c>
      <c r="MT148" s="92">
        <v>211</v>
      </c>
      <c r="MU148" s="92">
        <v>211</v>
      </c>
      <c r="MV148" s="92">
        <v>211</v>
      </c>
      <c r="MW148" s="31"/>
      <c r="MX148" s="31"/>
      <c r="MY148" s="94"/>
      <c r="MZ148" s="92"/>
      <c r="NA148" s="92"/>
      <c r="NB148" s="92"/>
      <c r="NC148" s="92"/>
      <c r="ND148" s="31"/>
      <c r="NE148" s="31"/>
      <c r="NF148" s="16" t="s">
        <v>759</v>
      </c>
    </row>
    <row r="149" spans="1:370" s="109" customFormat="1" ht="15.75" x14ac:dyDescent="0.25">
      <c r="A149" s="100" t="s">
        <v>951</v>
      </c>
      <c r="B149" s="23" t="s">
        <v>940</v>
      </c>
      <c r="C149" s="137"/>
      <c r="D149" s="33" t="s">
        <v>862</v>
      </c>
      <c r="E149" s="56">
        <f>MAX(G149:NC149)</f>
        <v>48</v>
      </c>
      <c r="F149" s="26">
        <v>0</v>
      </c>
      <c r="G149" s="26">
        <v>0</v>
      </c>
      <c r="H149" s="26">
        <v>18</v>
      </c>
      <c r="I149" s="27">
        <v>0</v>
      </c>
      <c r="J149" s="31"/>
      <c r="K149" s="31"/>
      <c r="L149" s="31"/>
      <c r="M149" s="28">
        <v>0</v>
      </c>
      <c r="N149" s="26">
        <v>20</v>
      </c>
      <c r="O149" s="26">
        <v>20</v>
      </c>
      <c r="P149" s="26">
        <v>20</v>
      </c>
      <c r="Q149" s="26">
        <v>20</v>
      </c>
      <c r="R149" s="31"/>
      <c r="S149" s="31"/>
      <c r="T149" s="28">
        <v>20</v>
      </c>
      <c r="U149" s="26">
        <v>20</v>
      </c>
      <c r="V149" s="26">
        <v>20</v>
      </c>
      <c r="W149" s="26">
        <v>20</v>
      </c>
      <c r="X149" s="26">
        <v>8</v>
      </c>
      <c r="Y149" s="31"/>
      <c r="Z149" s="31"/>
      <c r="AA149" s="28">
        <v>8</v>
      </c>
      <c r="AB149" s="26">
        <v>8</v>
      </c>
      <c r="AC149" s="26">
        <v>8</v>
      </c>
      <c r="AD149" s="26">
        <v>8</v>
      </c>
      <c r="AE149" s="26">
        <v>8</v>
      </c>
      <c r="AF149" s="31"/>
      <c r="AG149" s="31"/>
      <c r="AH149" s="28">
        <v>8</v>
      </c>
      <c r="AI149" s="26">
        <v>4</v>
      </c>
      <c r="AJ149" s="26">
        <v>0</v>
      </c>
      <c r="AK149" s="26">
        <v>0</v>
      </c>
      <c r="AL149" s="26">
        <v>0</v>
      </c>
      <c r="AM149" s="31"/>
      <c r="AN149" s="31"/>
      <c r="AO149" s="28">
        <v>0</v>
      </c>
      <c r="AP149" s="26">
        <v>0</v>
      </c>
      <c r="AQ149" s="26">
        <v>43</v>
      </c>
      <c r="AR149" s="26">
        <v>43</v>
      </c>
      <c r="AS149" s="26">
        <v>43</v>
      </c>
      <c r="AT149" s="31"/>
      <c r="AU149" s="31"/>
      <c r="AV149" s="28">
        <v>43</v>
      </c>
      <c r="AW149" s="26">
        <v>15</v>
      </c>
      <c r="AX149" s="26">
        <v>0</v>
      </c>
      <c r="AY149" s="26">
        <v>0</v>
      </c>
      <c r="AZ149" s="26">
        <v>0</v>
      </c>
      <c r="BA149" s="31"/>
      <c r="BB149" s="31"/>
      <c r="BC149" s="28">
        <v>0</v>
      </c>
      <c r="BD149" s="26">
        <v>0</v>
      </c>
      <c r="BE149" s="26">
        <v>0</v>
      </c>
      <c r="BF149" s="26">
        <v>24</v>
      </c>
      <c r="BG149" s="26">
        <v>24</v>
      </c>
      <c r="BH149" s="31"/>
      <c r="BI149" s="31"/>
      <c r="BJ149" s="28">
        <v>24</v>
      </c>
      <c r="BK149" s="26">
        <v>19</v>
      </c>
      <c r="BL149" s="26">
        <v>19</v>
      </c>
      <c r="BM149" s="26">
        <v>19</v>
      </c>
      <c r="BN149" s="26">
        <v>19</v>
      </c>
      <c r="BO149" s="31"/>
      <c r="BP149" s="31"/>
      <c r="BQ149" s="28">
        <v>0</v>
      </c>
      <c r="BR149" s="26">
        <v>44</v>
      </c>
      <c r="BS149" s="26">
        <v>44</v>
      </c>
      <c r="BT149" s="26">
        <v>44</v>
      </c>
      <c r="BU149" s="26">
        <v>37</v>
      </c>
      <c r="BV149" s="31"/>
      <c r="BW149" s="31"/>
      <c r="BX149" s="28">
        <v>37</v>
      </c>
      <c r="BY149" s="26">
        <v>37</v>
      </c>
      <c r="BZ149" s="26">
        <v>37</v>
      </c>
      <c r="CA149" s="26">
        <v>20</v>
      </c>
      <c r="CB149" s="26">
        <v>20</v>
      </c>
      <c r="CC149" s="31"/>
      <c r="CD149" s="31"/>
      <c r="CE149" s="28">
        <v>16</v>
      </c>
      <c r="CF149" s="26">
        <v>12</v>
      </c>
      <c r="CG149" s="26">
        <v>0</v>
      </c>
      <c r="CH149" s="26">
        <v>0</v>
      </c>
      <c r="CI149" s="26">
        <v>0</v>
      </c>
      <c r="CJ149" s="31"/>
      <c r="CK149" s="31"/>
      <c r="CL149" s="28">
        <v>0</v>
      </c>
      <c r="CM149" s="26">
        <v>0</v>
      </c>
      <c r="CN149" s="26">
        <v>0</v>
      </c>
      <c r="CO149" s="26">
        <v>0</v>
      </c>
      <c r="CP149" s="26">
        <v>0</v>
      </c>
      <c r="CQ149" s="31"/>
      <c r="CR149" s="31"/>
      <c r="CS149" s="28">
        <v>0</v>
      </c>
      <c r="CT149" s="26">
        <v>0</v>
      </c>
      <c r="CU149" s="26">
        <v>0</v>
      </c>
      <c r="CV149" s="26">
        <v>0</v>
      </c>
      <c r="CW149" s="26">
        <v>0</v>
      </c>
      <c r="CX149" s="31"/>
      <c r="CY149" s="31"/>
      <c r="CZ149" s="28">
        <v>0</v>
      </c>
      <c r="DA149" s="26">
        <v>0</v>
      </c>
      <c r="DB149" s="26">
        <v>3</v>
      </c>
      <c r="DC149" s="26">
        <v>28</v>
      </c>
      <c r="DD149" s="26">
        <v>15</v>
      </c>
      <c r="DE149" s="31"/>
      <c r="DF149" s="31"/>
      <c r="DG149" s="28">
        <v>15</v>
      </c>
      <c r="DH149" s="26">
        <v>15</v>
      </c>
      <c r="DI149" s="26">
        <v>15</v>
      </c>
      <c r="DJ149" s="26">
        <v>15</v>
      </c>
      <c r="DK149" s="26">
        <v>15</v>
      </c>
      <c r="DL149" s="31"/>
      <c r="DM149" s="31"/>
      <c r="DN149" s="28">
        <v>15</v>
      </c>
      <c r="DO149" s="26">
        <v>15</v>
      </c>
      <c r="DP149" s="26">
        <v>15</v>
      </c>
      <c r="DQ149" s="26">
        <v>24</v>
      </c>
      <c r="DR149" s="26">
        <v>24</v>
      </c>
      <c r="DS149" s="31"/>
      <c r="DT149" s="31"/>
      <c r="DU149" s="28">
        <v>13</v>
      </c>
      <c r="DV149" s="26">
        <v>13</v>
      </c>
      <c r="DW149" s="26">
        <v>0</v>
      </c>
      <c r="DX149" s="26">
        <v>43</v>
      </c>
      <c r="DY149" s="26">
        <v>43</v>
      </c>
      <c r="DZ149" s="31"/>
      <c r="EA149" s="31"/>
      <c r="EB149" s="28">
        <v>16</v>
      </c>
      <c r="EC149" s="26">
        <v>15</v>
      </c>
      <c r="ED149" s="26">
        <v>15</v>
      </c>
      <c r="EE149" s="26">
        <v>15</v>
      </c>
      <c r="EF149" s="26">
        <v>5</v>
      </c>
      <c r="EG149" s="31"/>
      <c r="EH149" s="31"/>
      <c r="EI149" s="28">
        <v>5</v>
      </c>
      <c r="EJ149" s="26">
        <v>5</v>
      </c>
      <c r="EK149" s="26">
        <v>48</v>
      </c>
      <c r="EL149" s="26">
        <v>48</v>
      </c>
      <c r="EM149" s="26">
        <v>31</v>
      </c>
      <c r="EN149" s="31"/>
      <c r="EO149" s="31"/>
      <c r="EP149" s="28">
        <v>31</v>
      </c>
      <c r="EQ149" s="26">
        <v>31</v>
      </c>
      <c r="ER149" s="26">
        <v>21</v>
      </c>
      <c r="ES149" s="26">
        <v>21</v>
      </c>
      <c r="ET149" s="26">
        <v>19</v>
      </c>
      <c r="EU149" s="31"/>
      <c r="EV149" s="31"/>
      <c r="EW149" s="28">
        <v>0</v>
      </c>
      <c r="EX149" s="26">
        <v>15</v>
      </c>
      <c r="EY149" s="26">
        <v>47</v>
      </c>
      <c r="EZ149" s="26">
        <v>7</v>
      </c>
      <c r="FA149" s="26">
        <v>3</v>
      </c>
      <c r="FB149" s="31"/>
      <c r="FC149" s="31"/>
      <c r="FD149" s="28">
        <v>3</v>
      </c>
      <c r="FE149" s="26">
        <v>3</v>
      </c>
      <c r="FF149" s="26">
        <v>3</v>
      </c>
      <c r="FG149" s="26">
        <v>3</v>
      </c>
      <c r="FH149" s="26">
        <v>3</v>
      </c>
      <c r="FI149" s="31"/>
      <c r="FJ149" s="31"/>
      <c r="FK149" s="28">
        <v>1</v>
      </c>
      <c r="FL149" s="26">
        <v>1</v>
      </c>
      <c r="FM149" s="26">
        <v>32</v>
      </c>
      <c r="FN149" s="26">
        <v>32</v>
      </c>
      <c r="FO149" s="26">
        <v>32</v>
      </c>
      <c r="FP149" s="31"/>
      <c r="FQ149" s="31"/>
      <c r="FR149" s="28">
        <v>8</v>
      </c>
      <c r="FS149" s="26">
        <v>0</v>
      </c>
      <c r="FT149" s="26">
        <v>0</v>
      </c>
      <c r="FU149" s="26">
        <v>33</v>
      </c>
      <c r="FV149" s="26">
        <v>26</v>
      </c>
      <c r="FW149" s="31"/>
      <c r="FX149" s="31"/>
      <c r="FY149" s="28">
        <v>6</v>
      </c>
      <c r="FZ149" s="26">
        <v>0</v>
      </c>
      <c r="GA149" s="26">
        <v>0</v>
      </c>
      <c r="GB149" s="26">
        <v>2</v>
      </c>
      <c r="GC149" s="26">
        <v>0</v>
      </c>
      <c r="GD149" s="31"/>
      <c r="GE149" s="31"/>
      <c r="GF149" s="28">
        <v>0</v>
      </c>
      <c r="GG149" s="26">
        <v>0</v>
      </c>
      <c r="GH149" s="26">
        <v>0</v>
      </c>
      <c r="GI149" s="26">
        <v>0</v>
      </c>
      <c r="GJ149" s="26">
        <v>0</v>
      </c>
      <c r="GK149" s="31"/>
      <c r="GL149" s="31"/>
      <c r="GM149" s="28">
        <v>0</v>
      </c>
      <c r="GN149" s="26">
        <v>43</v>
      </c>
      <c r="GO149" s="26">
        <v>33</v>
      </c>
      <c r="GP149" s="26">
        <v>15</v>
      </c>
      <c r="GQ149" s="26">
        <v>1</v>
      </c>
      <c r="GR149" s="31"/>
      <c r="GS149" s="31"/>
      <c r="GT149" s="28">
        <v>1</v>
      </c>
      <c r="GU149" s="26">
        <v>1</v>
      </c>
      <c r="GV149" s="26">
        <v>1</v>
      </c>
      <c r="GW149" s="26">
        <v>1</v>
      </c>
      <c r="GX149" s="26">
        <v>1</v>
      </c>
      <c r="GY149" s="31"/>
      <c r="GZ149" s="31"/>
      <c r="HA149" s="28">
        <v>1</v>
      </c>
      <c r="HB149" s="26">
        <v>1</v>
      </c>
      <c r="HC149" s="26">
        <v>1</v>
      </c>
      <c r="HD149" s="26">
        <v>33</v>
      </c>
      <c r="HE149" s="26">
        <v>0</v>
      </c>
      <c r="HF149" s="31"/>
      <c r="HG149" s="31"/>
      <c r="HH149" s="28">
        <v>0</v>
      </c>
      <c r="HI149" s="26">
        <v>32</v>
      </c>
      <c r="HJ149" s="26">
        <v>32</v>
      </c>
      <c r="HK149" s="26">
        <v>23</v>
      </c>
      <c r="HL149" s="26">
        <v>21</v>
      </c>
      <c r="HM149" s="31"/>
      <c r="HN149" s="31"/>
      <c r="HO149" s="28">
        <v>21</v>
      </c>
      <c r="HP149" s="26">
        <v>21</v>
      </c>
      <c r="HQ149" s="26">
        <v>21</v>
      </c>
      <c r="HR149" s="26">
        <v>21</v>
      </c>
      <c r="HS149" s="26">
        <v>21</v>
      </c>
      <c r="HT149" s="31"/>
      <c r="HU149" s="31"/>
      <c r="HV149" s="28"/>
      <c r="HW149" s="26"/>
      <c r="HX149" s="26"/>
      <c r="HY149" s="26"/>
      <c r="HZ149" s="26">
        <v>21</v>
      </c>
      <c r="IA149" s="31"/>
      <c r="IB149" s="31"/>
      <c r="IC149" s="28">
        <v>21</v>
      </c>
      <c r="ID149" s="26">
        <v>21</v>
      </c>
      <c r="IE149" s="26">
        <v>21</v>
      </c>
      <c r="IF149" s="26">
        <v>21</v>
      </c>
      <c r="IG149" s="26">
        <v>45</v>
      </c>
      <c r="IH149" s="31"/>
      <c r="II149" s="31"/>
      <c r="IJ149" s="28">
        <v>45</v>
      </c>
      <c r="IK149" s="26">
        <v>45</v>
      </c>
      <c r="IL149" s="26">
        <v>6</v>
      </c>
      <c r="IM149" s="26">
        <v>6</v>
      </c>
      <c r="IN149" s="26">
        <v>6</v>
      </c>
      <c r="IO149" s="31"/>
      <c r="IP149" s="31"/>
      <c r="IQ149" s="28">
        <v>6</v>
      </c>
      <c r="IR149" s="26">
        <v>3</v>
      </c>
      <c r="IS149" s="26">
        <v>3</v>
      </c>
      <c r="IT149" s="26">
        <v>3</v>
      </c>
      <c r="IU149" s="26">
        <v>0</v>
      </c>
      <c r="IV149" s="31"/>
      <c r="IW149" s="31"/>
      <c r="IX149" s="28">
        <v>0</v>
      </c>
      <c r="IY149" s="26">
        <v>0</v>
      </c>
      <c r="IZ149" s="26">
        <v>0</v>
      </c>
      <c r="JA149" s="26">
        <v>0</v>
      </c>
      <c r="JB149" s="26">
        <v>0</v>
      </c>
      <c r="JC149" s="31"/>
      <c r="JD149" s="31"/>
      <c r="JE149" s="28">
        <v>0</v>
      </c>
      <c r="JF149" s="26">
        <v>0</v>
      </c>
      <c r="JG149" s="26">
        <v>20</v>
      </c>
      <c r="JH149" s="26">
        <v>0</v>
      </c>
      <c r="JI149" s="26">
        <v>0</v>
      </c>
      <c r="JJ149" s="31"/>
      <c r="JK149" s="31"/>
      <c r="JL149" s="28">
        <v>0</v>
      </c>
      <c r="JM149" s="26">
        <v>0</v>
      </c>
      <c r="JN149" s="26">
        <v>0</v>
      </c>
      <c r="JO149" s="26">
        <v>0</v>
      </c>
      <c r="JP149" s="26"/>
      <c r="JQ149" s="31"/>
      <c r="JR149" s="31"/>
      <c r="JS149" s="28">
        <v>0</v>
      </c>
      <c r="JT149" s="26">
        <v>0</v>
      </c>
      <c r="JU149" s="26">
        <v>0</v>
      </c>
      <c r="JV149" s="26">
        <v>0</v>
      </c>
      <c r="JW149" s="26">
        <v>0</v>
      </c>
      <c r="JX149" s="31"/>
      <c r="JY149" s="31"/>
      <c r="JZ149" s="28">
        <v>0</v>
      </c>
      <c r="KA149" s="26">
        <v>0</v>
      </c>
      <c r="KB149" s="26">
        <v>0</v>
      </c>
      <c r="KC149" s="26">
        <v>0</v>
      </c>
      <c r="KD149" s="26">
        <v>0</v>
      </c>
      <c r="KE149" s="31"/>
      <c r="KF149" s="31"/>
      <c r="KG149" s="28">
        <v>0</v>
      </c>
      <c r="KH149" s="26">
        <v>0</v>
      </c>
      <c r="KI149" s="26">
        <v>0</v>
      </c>
      <c r="KJ149" s="26">
        <v>0</v>
      </c>
      <c r="KK149" s="26">
        <v>0</v>
      </c>
      <c r="KL149" s="31"/>
      <c r="KM149" s="31"/>
      <c r="KN149" s="28">
        <v>0</v>
      </c>
      <c r="KO149" s="26">
        <v>0</v>
      </c>
      <c r="KP149" s="26">
        <v>3</v>
      </c>
      <c r="KQ149" s="26">
        <v>2</v>
      </c>
      <c r="KR149" s="26">
        <v>18</v>
      </c>
      <c r="KS149" s="31"/>
      <c r="KT149" s="31"/>
      <c r="KU149" s="28">
        <v>12</v>
      </c>
      <c r="KV149" s="26">
        <v>12</v>
      </c>
      <c r="KW149" s="26">
        <v>12</v>
      </c>
      <c r="KX149" s="26">
        <v>15</v>
      </c>
      <c r="KY149" s="26">
        <v>12</v>
      </c>
      <c r="KZ149" s="31"/>
      <c r="LA149" s="31"/>
      <c r="LB149" s="28">
        <v>12</v>
      </c>
      <c r="LC149" s="26">
        <v>12</v>
      </c>
      <c r="LD149" s="26">
        <v>12</v>
      </c>
      <c r="LE149" s="26">
        <v>12</v>
      </c>
      <c r="LF149" s="26">
        <v>12</v>
      </c>
      <c r="LG149" s="31"/>
      <c r="LH149" s="31"/>
      <c r="LI149" s="28">
        <v>12</v>
      </c>
      <c r="LJ149" s="26">
        <v>0</v>
      </c>
      <c r="LK149" s="26">
        <v>0</v>
      </c>
      <c r="LL149" s="26">
        <v>0</v>
      </c>
      <c r="LM149" s="26">
        <v>0</v>
      </c>
      <c r="LN149" s="31"/>
      <c r="LO149" s="31"/>
      <c r="LP149" s="28">
        <v>0</v>
      </c>
      <c r="LQ149" s="26">
        <v>0</v>
      </c>
      <c r="LR149" s="26">
        <v>0</v>
      </c>
      <c r="LS149" s="26">
        <v>0</v>
      </c>
      <c r="LT149" s="26">
        <v>0</v>
      </c>
      <c r="LU149" s="31"/>
      <c r="LV149" s="31"/>
      <c r="LW149" s="28">
        <v>0</v>
      </c>
      <c r="LX149" s="26">
        <v>0</v>
      </c>
      <c r="LY149" s="26">
        <v>0</v>
      </c>
      <c r="LZ149" s="26">
        <v>0</v>
      </c>
      <c r="MA149" s="26">
        <v>0</v>
      </c>
      <c r="MB149" s="31"/>
      <c r="MC149" s="31"/>
      <c r="MD149" s="28">
        <v>7</v>
      </c>
      <c r="ME149" s="26">
        <v>5</v>
      </c>
      <c r="MF149" s="26">
        <v>0</v>
      </c>
      <c r="MG149" s="26">
        <v>39</v>
      </c>
      <c r="MH149" s="26">
        <v>4</v>
      </c>
      <c r="MI149" s="31"/>
      <c r="MJ149" s="31"/>
      <c r="MK149" s="28">
        <v>0</v>
      </c>
      <c r="ML149" s="26">
        <v>0</v>
      </c>
      <c r="MM149" s="26">
        <v>0</v>
      </c>
      <c r="MN149" s="26">
        <v>0</v>
      </c>
      <c r="MO149" s="26">
        <v>0</v>
      </c>
      <c r="MP149" s="31"/>
      <c r="MQ149" s="31"/>
      <c r="MR149" s="28">
        <v>0</v>
      </c>
      <c r="MS149" s="26">
        <v>32</v>
      </c>
      <c r="MT149" s="26">
        <v>0</v>
      </c>
      <c r="MU149" s="26">
        <v>0</v>
      </c>
      <c r="MV149" s="26">
        <v>0</v>
      </c>
      <c r="MW149" s="31"/>
      <c r="MX149" s="31"/>
      <c r="MY149" s="28"/>
      <c r="MZ149" s="26"/>
      <c r="NA149" s="26"/>
      <c r="NB149" s="26"/>
      <c r="NC149" s="26"/>
      <c r="ND149" s="31"/>
      <c r="NE149" s="31"/>
      <c r="NF149" s="16" t="s">
        <v>759</v>
      </c>
    </row>
    <row r="150" spans="1:370" s="109" customFormat="1" ht="15.75" x14ac:dyDescent="0.25">
      <c r="A150" s="100" t="s">
        <v>952</v>
      </c>
      <c r="B150" s="23" t="s">
        <v>938</v>
      </c>
      <c r="C150" s="34">
        <v>200</v>
      </c>
      <c r="D150" s="35" t="s">
        <v>862</v>
      </c>
      <c r="E150" s="56">
        <f>MAX(G150:NC150)</f>
        <v>327</v>
      </c>
      <c r="F150" s="36">
        <f>SUM(F148:F149)</f>
        <v>178</v>
      </c>
      <c r="G150" s="36">
        <f>SUM(G148:G149)</f>
        <v>166</v>
      </c>
      <c r="H150" s="36">
        <f>SUM(H148:H149)</f>
        <v>184</v>
      </c>
      <c r="I150" s="37">
        <f>SUM(I148:I149)</f>
        <v>175</v>
      </c>
      <c r="J150" s="31"/>
      <c r="K150" s="31"/>
      <c r="L150" s="31"/>
      <c r="M150" s="38">
        <f>SUM(M148:M149)</f>
        <v>173</v>
      </c>
      <c r="N150" s="36">
        <f>SUM(N148:N149)</f>
        <v>188</v>
      </c>
      <c r="O150" s="36">
        <f>SUM(O148:O149)</f>
        <v>184</v>
      </c>
      <c r="P150" s="36">
        <f>SUM(P148:P149)</f>
        <v>182</v>
      </c>
      <c r="Q150" s="36">
        <f>SUM(Q148:Q149)</f>
        <v>182</v>
      </c>
      <c r="R150" s="31"/>
      <c r="S150" s="31"/>
      <c r="T150" s="38">
        <f>SUM(T148:T149)</f>
        <v>177</v>
      </c>
      <c r="U150" s="36">
        <f>SUM(U148:U149)</f>
        <v>173</v>
      </c>
      <c r="V150" s="36">
        <f>SUM(V148:V149)</f>
        <v>197</v>
      </c>
      <c r="W150" s="36">
        <f>SUM(W148:W149)</f>
        <v>193</v>
      </c>
      <c r="X150" s="36">
        <f>SUM(X148:X149)</f>
        <v>179</v>
      </c>
      <c r="Y150" s="31"/>
      <c r="Z150" s="31"/>
      <c r="AA150" s="38">
        <f>SUM(AA148:AA149)</f>
        <v>162</v>
      </c>
      <c r="AB150" s="36">
        <f>SUM(AB148:AB149)</f>
        <v>181</v>
      </c>
      <c r="AC150" s="36">
        <f>SUM(AC148:AC149)</f>
        <v>208</v>
      </c>
      <c r="AD150" s="36">
        <f>SUM(AD148:AD149)</f>
        <v>207</v>
      </c>
      <c r="AE150" s="36">
        <f>SUM(AE148:AE149)</f>
        <v>207</v>
      </c>
      <c r="AF150" s="31"/>
      <c r="AG150" s="31"/>
      <c r="AH150" s="38">
        <f>SUM(AH148:AH149)</f>
        <v>200</v>
      </c>
      <c r="AI150" s="36">
        <f>SUM(AI148:AI149)</f>
        <v>190</v>
      </c>
      <c r="AJ150" s="36">
        <f>SUM(AJ148:AJ149)</f>
        <v>229</v>
      </c>
      <c r="AK150" s="36">
        <f>SUM(AK148:AK149)</f>
        <v>225</v>
      </c>
      <c r="AL150" s="36">
        <f>SUM(AL148:AL149)</f>
        <v>221</v>
      </c>
      <c r="AM150" s="31"/>
      <c r="AN150" s="31"/>
      <c r="AO150" s="38">
        <f>SUM(AO148:AO149)</f>
        <v>215</v>
      </c>
      <c r="AP150" s="36">
        <f>SUM(AP148:AP149)</f>
        <v>208</v>
      </c>
      <c r="AQ150" s="36">
        <f>SUM(AQ148:AQ149)</f>
        <v>251</v>
      </c>
      <c r="AR150" s="36">
        <f>SUM(AR148:AR149)</f>
        <v>251</v>
      </c>
      <c r="AS150" s="36">
        <f>SUM(AS148:AS149)</f>
        <v>244</v>
      </c>
      <c r="AT150" s="31"/>
      <c r="AU150" s="31"/>
      <c r="AV150" s="38">
        <f>SUM(AV148:AV149)</f>
        <v>238</v>
      </c>
      <c r="AW150" s="36">
        <f>SUM(AW148:AW149)</f>
        <v>238</v>
      </c>
      <c r="AX150" s="36">
        <f>SUM(AX148:AX149)</f>
        <v>238</v>
      </c>
      <c r="AY150" s="36">
        <f>SUM(AY148:AY149)</f>
        <v>236</v>
      </c>
      <c r="AZ150" s="36">
        <f>SUM(AZ148:AZ149)</f>
        <v>236</v>
      </c>
      <c r="BA150" s="31"/>
      <c r="BB150" s="31"/>
      <c r="BC150" s="38">
        <f>SUM(BC148:BC149)</f>
        <v>231</v>
      </c>
      <c r="BD150" s="36">
        <f>SUM(BD148:BD149)</f>
        <v>218</v>
      </c>
      <c r="BE150" s="36">
        <f>SUM(BE148:BE149)</f>
        <v>176</v>
      </c>
      <c r="BF150" s="36">
        <f>SUM(BF148:BF149)</f>
        <v>245</v>
      </c>
      <c r="BG150" s="36">
        <f>SUM(BG148:BG149)</f>
        <v>251</v>
      </c>
      <c r="BH150" s="31"/>
      <c r="BI150" s="31"/>
      <c r="BJ150" s="38">
        <f>SUM(BJ148:BJ149)</f>
        <v>251</v>
      </c>
      <c r="BK150" s="36">
        <f>SUM(BK148:BK149)</f>
        <v>246</v>
      </c>
      <c r="BL150" s="36">
        <f>SUM(BL148:BL149)</f>
        <v>246</v>
      </c>
      <c r="BM150" s="36">
        <f>SUM(BM148:BM149)</f>
        <v>246</v>
      </c>
      <c r="BN150" s="36">
        <f>SUM(BN148:BN149)</f>
        <v>241</v>
      </c>
      <c r="BO150" s="31"/>
      <c r="BP150" s="31"/>
      <c r="BQ150" s="38">
        <f>SUM(BQ148:BQ149)</f>
        <v>225</v>
      </c>
      <c r="BR150" s="36">
        <f>SUM(BR148:BR149)</f>
        <v>269</v>
      </c>
      <c r="BS150" s="36">
        <f>SUM(BS148:BS149)</f>
        <v>300</v>
      </c>
      <c r="BT150" s="36">
        <f>SUM(BT148:BT149)</f>
        <v>312</v>
      </c>
      <c r="BU150" s="36">
        <f>SUM(BU148:BU149)</f>
        <v>309</v>
      </c>
      <c r="BV150" s="31"/>
      <c r="BW150" s="31"/>
      <c r="BX150" s="38">
        <f>SUM(BX148:BX149)</f>
        <v>310</v>
      </c>
      <c r="BY150" s="36">
        <f>SUM(BY148:BY149)</f>
        <v>310</v>
      </c>
      <c r="BZ150" s="36">
        <f>SUM(BZ148:BZ149)</f>
        <v>310</v>
      </c>
      <c r="CA150" s="36">
        <f>SUM(CA148:CA149)</f>
        <v>281</v>
      </c>
      <c r="CB150" s="36">
        <f>SUM(CB148:CB149)</f>
        <v>274</v>
      </c>
      <c r="CC150" s="31"/>
      <c r="CD150" s="31"/>
      <c r="CE150" s="38">
        <f>SUM(CE148:CE149)</f>
        <v>266</v>
      </c>
      <c r="CF150" s="36">
        <f>SUM(CF148:CF149)</f>
        <v>261</v>
      </c>
      <c r="CG150" s="36">
        <f>SUM(CG148:CG149)</f>
        <v>252</v>
      </c>
      <c r="CH150" s="36">
        <f>SUM(CH148:CH149)</f>
        <v>249</v>
      </c>
      <c r="CI150" s="36">
        <f>SUM(CI148:CI149)</f>
        <v>249</v>
      </c>
      <c r="CJ150" s="31"/>
      <c r="CK150" s="31"/>
      <c r="CL150" s="38">
        <f>SUM(CL148:CL149)</f>
        <v>244</v>
      </c>
      <c r="CM150" s="36">
        <f>SUM(CM148:CM149)</f>
        <v>238</v>
      </c>
      <c r="CN150" s="36">
        <f>SUM(CN148:CN149)</f>
        <v>232</v>
      </c>
      <c r="CO150" s="36">
        <f>SUM(CO148:CO149)</f>
        <v>232</v>
      </c>
      <c r="CP150" s="36">
        <f>SUM(CP148:CP149)</f>
        <v>263</v>
      </c>
      <c r="CQ150" s="31"/>
      <c r="CR150" s="31"/>
      <c r="CS150" s="38">
        <f>SUM(CS148:CS149)</f>
        <v>256</v>
      </c>
      <c r="CT150" s="36">
        <f>SUM(CT148:CT149)</f>
        <v>252</v>
      </c>
      <c r="CU150" s="36">
        <f>SUM(CU148:CU149)</f>
        <v>248</v>
      </c>
      <c r="CV150" s="36">
        <f>SUM(CV148:CV149)</f>
        <v>248</v>
      </c>
      <c r="CW150" s="36">
        <f>SUM(CW148:CW149)</f>
        <v>248</v>
      </c>
      <c r="CX150" s="31"/>
      <c r="CY150" s="31"/>
      <c r="CZ150" s="38">
        <f>SUM(CZ148:CZ149)</f>
        <v>248</v>
      </c>
      <c r="DA150" s="36">
        <f>SUM(DA148:DA149)</f>
        <v>242</v>
      </c>
      <c r="DB150" s="36">
        <f>SUM(DB148:DB149)</f>
        <v>263</v>
      </c>
      <c r="DC150" s="36">
        <f>SUM(DC148:DC149)</f>
        <v>308</v>
      </c>
      <c r="DD150" s="36">
        <f>SUM(DD148:DD149)</f>
        <v>300</v>
      </c>
      <c r="DE150" s="31"/>
      <c r="DF150" s="31"/>
      <c r="DG150" s="38">
        <f>SUM(DG148:DG149)</f>
        <v>286</v>
      </c>
      <c r="DH150" s="36">
        <f>SUM(DH148:DH149)</f>
        <v>280</v>
      </c>
      <c r="DI150" s="36">
        <f>SUM(DI148:DI149)</f>
        <v>280</v>
      </c>
      <c r="DJ150" s="36">
        <f>SUM(DJ148:DJ149)</f>
        <v>273</v>
      </c>
      <c r="DK150" s="36">
        <f>SUM(DK148:DK149)</f>
        <v>270</v>
      </c>
      <c r="DL150" s="31"/>
      <c r="DM150" s="31"/>
      <c r="DN150" s="38">
        <f>SUM(DN148:DN149)</f>
        <v>270</v>
      </c>
      <c r="DO150" s="36">
        <f>SUM(DO148:DO149)</f>
        <v>271</v>
      </c>
      <c r="DP150" s="36">
        <f>SUM(DP148:DP149)</f>
        <v>261</v>
      </c>
      <c r="DQ150" s="36">
        <f>SUM(DQ148:DQ149)</f>
        <v>287</v>
      </c>
      <c r="DR150" s="36">
        <f>SUM(DR148:DR149)</f>
        <v>286</v>
      </c>
      <c r="DS150" s="31"/>
      <c r="DT150" s="31"/>
      <c r="DU150" s="38">
        <f>SUM(DU148:DU149)</f>
        <v>268</v>
      </c>
      <c r="DV150" s="36">
        <f>SUM(DV148:DV149)</f>
        <v>268</v>
      </c>
      <c r="DW150" s="36">
        <f>SUM(DW148:DW149)</f>
        <v>265</v>
      </c>
      <c r="DX150" s="36">
        <f>SUM(DX148:DX149)</f>
        <v>327</v>
      </c>
      <c r="DY150" s="36">
        <f>SUM(DY148:DY149)</f>
        <v>327</v>
      </c>
      <c r="DZ150" s="31"/>
      <c r="EA150" s="31"/>
      <c r="EB150" s="38">
        <f>SUM(EB148:EB149)</f>
        <v>302</v>
      </c>
      <c r="EC150" s="36">
        <f>SUM(EC148:EC149)</f>
        <v>294</v>
      </c>
      <c r="ED150" s="36">
        <f>SUM(ED148:ED149)</f>
        <v>294</v>
      </c>
      <c r="EE150" s="36">
        <f>SUM(EE148:EE149)</f>
        <v>288</v>
      </c>
      <c r="EF150" s="36">
        <f>SUM(EF148:EF149)</f>
        <v>277</v>
      </c>
      <c r="EG150" s="31"/>
      <c r="EH150" s="31"/>
      <c r="EI150" s="38">
        <f>SUM(EI148:EI149)</f>
        <v>271</v>
      </c>
      <c r="EJ150" s="36">
        <f>SUM(EJ148:EJ149)</f>
        <v>260</v>
      </c>
      <c r="EK150" s="36">
        <f>SUM(EK148:EK149)</f>
        <v>296</v>
      </c>
      <c r="EL150" s="36">
        <f>SUM(EL148:EL149)</f>
        <v>296</v>
      </c>
      <c r="EM150" s="36">
        <f>SUM(EM148:EM149)</f>
        <v>284</v>
      </c>
      <c r="EN150" s="31"/>
      <c r="EO150" s="31"/>
      <c r="EP150" s="38">
        <f>SUM(EP148:EP149)</f>
        <v>284</v>
      </c>
      <c r="EQ150" s="36">
        <f>SUM(EQ148:EQ149)</f>
        <v>275</v>
      </c>
      <c r="ER150" s="36">
        <f>SUM(ER148:ER149)</f>
        <v>275</v>
      </c>
      <c r="ES150" s="36">
        <f>SUM(ES148:ES149)</f>
        <v>272</v>
      </c>
      <c r="ET150" s="36">
        <f>SUM(ET148:ET149)</f>
        <v>263</v>
      </c>
      <c r="EU150" s="31"/>
      <c r="EV150" s="31"/>
      <c r="EW150" s="38">
        <f>SUM(EW148:EW149)</f>
        <v>0</v>
      </c>
      <c r="EX150" s="36">
        <f>SUM(EX148:EX149)</f>
        <v>259</v>
      </c>
      <c r="EY150" s="36">
        <f>SUM(EY148:EY149)</f>
        <v>270</v>
      </c>
      <c r="EZ150" s="36">
        <f>SUM(EZ148:EZ149)</f>
        <v>270</v>
      </c>
      <c r="FA150" s="36">
        <f>SUM(FA148:FA149)</f>
        <v>265</v>
      </c>
      <c r="FB150" s="31"/>
      <c r="FC150" s="31"/>
      <c r="FD150" s="38">
        <f>SUM(FD148:FD149)</f>
        <v>265</v>
      </c>
      <c r="FE150" s="36">
        <f>SUM(FE148:FE149)</f>
        <v>265</v>
      </c>
      <c r="FF150" s="36">
        <f>SUM(FF148:FF149)</f>
        <v>265</v>
      </c>
      <c r="FG150" s="36">
        <f>SUM(FG148:FG149)</f>
        <v>265</v>
      </c>
      <c r="FH150" s="36">
        <f>SUM(FH148:FH149)</f>
        <v>265</v>
      </c>
      <c r="FI150" s="31"/>
      <c r="FJ150" s="31"/>
      <c r="FK150" s="38">
        <f>SUM(FK148:FK149)</f>
        <v>247</v>
      </c>
      <c r="FL150" s="36">
        <f>SUM(FL148:FL149)</f>
        <v>250</v>
      </c>
      <c r="FM150" s="36">
        <f>SUM(FM148:FM149)</f>
        <v>268</v>
      </c>
      <c r="FN150" s="36">
        <f>SUM(FN148:FN149)</f>
        <v>266</v>
      </c>
      <c r="FO150" s="36">
        <f>SUM(FO148:FO149)</f>
        <v>266</v>
      </c>
      <c r="FP150" s="31"/>
      <c r="FQ150" s="31"/>
      <c r="FR150" s="38">
        <f>SUM(FR148:FR149)</f>
        <v>269</v>
      </c>
      <c r="FS150" s="36">
        <f>SUM(FS148:FS149)</f>
        <v>255</v>
      </c>
      <c r="FT150" s="36">
        <f>SUM(FT148:FT149)</f>
        <v>249</v>
      </c>
      <c r="FU150" s="36">
        <f>SUM(FU148:FU149)</f>
        <v>275</v>
      </c>
      <c r="FV150" s="36">
        <f>SUM(FV148:FV149)</f>
        <v>268</v>
      </c>
      <c r="FW150" s="31"/>
      <c r="FX150" s="31"/>
      <c r="FY150" s="38">
        <f>SUM(FY148:FY149)</f>
        <v>263</v>
      </c>
      <c r="FZ150" s="36">
        <f>SUM(FZ148:FZ149)</f>
        <v>259</v>
      </c>
      <c r="GA150" s="36">
        <f>SUM(GA148:GA149)</f>
        <v>259</v>
      </c>
      <c r="GB150" s="36">
        <f>SUM(GB148:GB149)</f>
        <v>252</v>
      </c>
      <c r="GC150" s="36">
        <f>SUM(GC148:GC149)</f>
        <v>250</v>
      </c>
      <c r="GD150" s="31"/>
      <c r="GE150" s="31"/>
      <c r="GF150" s="38">
        <f>SUM(GF148:GF149)</f>
        <v>246</v>
      </c>
      <c r="GG150" s="36">
        <f>SUM(GG148:GG149)</f>
        <v>239</v>
      </c>
      <c r="GH150" s="36">
        <f>SUM(GH148:GH149)</f>
        <v>232</v>
      </c>
      <c r="GI150" s="36">
        <f>SUM(GI148:GI149)</f>
        <v>232</v>
      </c>
      <c r="GJ150" s="36">
        <f>SUM(GJ148:GJ149)</f>
        <v>231</v>
      </c>
      <c r="GK150" s="31"/>
      <c r="GL150" s="31"/>
      <c r="GM150" s="38">
        <f>SUM(GM148:GM149)</f>
        <v>224</v>
      </c>
      <c r="GN150" s="36">
        <f>SUM(GN148:GN149)</f>
        <v>267</v>
      </c>
      <c r="GO150" s="36">
        <f>SUM(GO148:GO149)</f>
        <v>266</v>
      </c>
      <c r="GP150" s="36">
        <f>SUM(GP148:GP149)</f>
        <v>247</v>
      </c>
      <c r="GQ150" s="36">
        <f>SUM(GQ148:GQ149)</f>
        <v>247</v>
      </c>
      <c r="GR150" s="31"/>
      <c r="GS150" s="31"/>
      <c r="GT150" s="38">
        <f>SUM(GT148:GT149)</f>
        <v>243</v>
      </c>
      <c r="GU150" s="36">
        <f>SUM(GU148:GU149)</f>
        <v>236</v>
      </c>
      <c r="GV150" s="36">
        <f>SUM(GV148:GV149)</f>
        <v>226</v>
      </c>
      <c r="GW150" s="36">
        <f>SUM(GW148:GW149)</f>
        <v>224</v>
      </c>
      <c r="GX150" s="36">
        <f>SUM(GX148:GX149)</f>
        <v>222</v>
      </c>
      <c r="GY150" s="31"/>
      <c r="GZ150" s="31"/>
      <c r="HA150" s="38">
        <f>SUM(HA148:HA149)</f>
        <v>210</v>
      </c>
      <c r="HB150" s="36">
        <f>SUM(HB148:HB149)</f>
        <v>206</v>
      </c>
      <c r="HC150" s="36">
        <f>SUM(HC148:HC149)</f>
        <v>201</v>
      </c>
      <c r="HD150" s="36">
        <f>SUM(HD148:HD149)</f>
        <v>232</v>
      </c>
      <c r="HE150" s="36">
        <f>SUM(HE148:HE149)</f>
        <v>232</v>
      </c>
      <c r="HF150" s="31"/>
      <c r="HG150" s="31"/>
      <c r="HH150" s="38">
        <f>SUM(HH148:HH149)</f>
        <v>232</v>
      </c>
      <c r="HI150" s="36">
        <f>SUM(HI148:HI149)</f>
        <v>251</v>
      </c>
      <c r="HJ150" s="36">
        <f>SUM(HJ148:HJ149)</f>
        <v>251</v>
      </c>
      <c r="HK150" s="36">
        <f>SUM(HK148:HK149)</f>
        <v>265</v>
      </c>
      <c r="HL150" s="36">
        <f>SUM(HL148:HL149)</f>
        <v>265</v>
      </c>
      <c r="HM150" s="31"/>
      <c r="HN150" s="31"/>
      <c r="HO150" s="38">
        <f>SUM(HO148:HO149)</f>
        <v>265</v>
      </c>
      <c r="HP150" s="36">
        <f>SUM(HP148:HP149)</f>
        <v>258</v>
      </c>
      <c r="HQ150" s="36">
        <f>SUM(HQ148:HQ149)</f>
        <v>258</v>
      </c>
      <c r="HR150" s="36">
        <f>SUM(HR148:HR149)</f>
        <v>259</v>
      </c>
      <c r="HS150" s="36">
        <f>SUM(HS148:HS149)</f>
        <v>258</v>
      </c>
      <c r="HT150" s="31"/>
      <c r="HU150" s="31"/>
      <c r="HV150" s="38">
        <f>SUM(HV148:HV149)</f>
        <v>0</v>
      </c>
      <c r="HW150" s="36">
        <f>SUM(HW148:HW149)</f>
        <v>0</v>
      </c>
      <c r="HX150" s="36">
        <f>SUM(HX148:HX149)</f>
        <v>0</v>
      </c>
      <c r="HY150" s="36">
        <f>SUM(HY148:HY149)</f>
        <v>0</v>
      </c>
      <c r="HZ150" s="36">
        <f>SUM(HZ148:HZ149)</f>
        <v>258</v>
      </c>
      <c r="IA150" s="31"/>
      <c r="IB150" s="31"/>
      <c r="IC150" s="38">
        <f>SUM(IC148:IC149)</f>
        <v>253</v>
      </c>
      <c r="ID150" s="36">
        <f>SUM(ID148:ID149)</f>
        <v>253</v>
      </c>
      <c r="IE150" s="36">
        <f>SUM(IE148:IE149)</f>
        <v>237</v>
      </c>
      <c r="IF150" s="36">
        <f>SUM(IF148:IF149)</f>
        <v>237</v>
      </c>
      <c r="IG150" s="36">
        <f>SUM(IG148:IG149)</f>
        <v>261</v>
      </c>
      <c r="IH150" s="31"/>
      <c r="II150" s="31"/>
      <c r="IJ150" s="38">
        <f>SUM(IJ148:IJ149)</f>
        <v>255</v>
      </c>
      <c r="IK150" s="36">
        <f>SUM(IK148:IK149)</f>
        <v>249</v>
      </c>
      <c r="IL150" s="36">
        <f>SUM(IL148:IL149)</f>
        <v>248</v>
      </c>
      <c r="IM150" s="36">
        <f>SUM(IM148:IM149)</f>
        <v>248</v>
      </c>
      <c r="IN150" s="36">
        <f>SUM(IN148:IN149)</f>
        <v>248</v>
      </c>
      <c r="IO150" s="31"/>
      <c r="IP150" s="31"/>
      <c r="IQ150" s="38">
        <f>SUM(IQ148:IQ149)</f>
        <v>233</v>
      </c>
      <c r="IR150" s="36">
        <f>SUM(IR148:IR149)</f>
        <v>223</v>
      </c>
      <c r="IS150" s="36">
        <f>SUM(IS148:IS149)</f>
        <v>223</v>
      </c>
      <c r="IT150" s="36">
        <f>SUM(IT148:IT149)</f>
        <v>223</v>
      </c>
      <c r="IU150" s="36">
        <f>SUM(IU148:IU149)</f>
        <v>213</v>
      </c>
      <c r="IV150" s="31"/>
      <c r="IW150" s="31"/>
      <c r="IX150" s="38">
        <f>SUM(IX148:IX149)</f>
        <v>206</v>
      </c>
      <c r="IY150" s="36">
        <f>SUM(IY148:IY149)</f>
        <v>200</v>
      </c>
      <c r="IZ150" s="36">
        <f>SUM(IZ148:IZ149)</f>
        <v>194</v>
      </c>
      <c r="JA150" s="36">
        <f>SUM(JA148:JA149)</f>
        <v>198</v>
      </c>
      <c r="JB150" s="36">
        <f>SUM(JB148:JB149)</f>
        <v>198</v>
      </c>
      <c r="JC150" s="31"/>
      <c r="JD150" s="31"/>
      <c r="JE150" s="38">
        <f>SUM(JE148:JE149)</f>
        <v>191</v>
      </c>
      <c r="JF150" s="36">
        <f>SUM(JF148:JF149)</f>
        <v>191</v>
      </c>
      <c r="JG150" s="36">
        <f>SUM(JG148:JG149)</f>
        <v>203</v>
      </c>
      <c r="JH150" s="36">
        <f>SUM(JH148:JH149)</f>
        <v>195</v>
      </c>
      <c r="JI150" s="36">
        <f>SUM(JI148:JI149)</f>
        <v>195</v>
      </c>
      <c r="JJ150" s="31"/>
      <c r="JK150" s="31"/>
      <c r="JL150" s="38">
        <f>SUM(JL148:JL149)</f>
        <v>187</v>
      </c>
      <c r="JM150" s="36">
        <f>SUM(JM148:JM149)</f>
        <v>179</v>
      </c>
      <c r="JN150" s="36">
        <f>SUM(JN148:JN149)</f>
        <v>173</v>
      </c>
      <c r="JO150" s="36">
        <f>SUM(JO148:JO149)</f>
        <v>166</v>
      </c>
      <c r="JP150" s="36">
        <f>SUM(JP148:JP149)</f>
        <v>0</v>
      </c>
      <c r="JQ150" s="31"/>
      <c r="JR150" s="31"/>
      <c r="JS150" s="38">
        <f>SUM(JS148:JS149)</f>
        <v>154</v>
      </c>
      <c r="JT150" s="36">
        <f>SUM(JT148:JT149)</f>
        <v>154</v>
      </c>
      <c r="JU150" s="36">
        <f>SUM(JU148:JU149)</f>
        <v>154</v>
      </c>
      <c r="JV150" s="36">
        <f>SUM(JV148:JV149)</f>
        <v>154</v>
      </c>
      <c r="JW150" s="36">
        <f>SUM(JW148:JW149)</f>
        <v>154</v>
      </c>
      <c r="JX150" s="31"/>
      <c r="JY150" s="31"/>
      <c r="JZ150" s="38">
        <f>SUM(JZ148:JZ149)</f>
        <v>154</v>
      </c>
      <c r="KA150" s="36">
        <f>SUM(KA148:KA149)</f>
        <v>139</v>
      </c>
      <c r="KB150" s="36">
        <f>SUM(KB148:KB149)</f>
        <v>135</v>
      </c>
      <c r="KC150" s="36">
        <f>SUM(KC148:KC149)</f>
        <v>161</v>
      </c>
      <c r="KD150" s="36">
        <f>SUM(KD148:KD149)</f>
        <v>162</v>
      </c>
      <c r="KE150" s="31"/>
      <c r="KF150" s="31"/>
      <c r="KG150" s="38">
        <f>SUM(KG148:KG149)</f>
        <v>154</v>
      </c>
      <c r="KH150" s="36">
        <f>SUM(KH148:KH149)</f>
        <v>154</v>
      </c>
      <c r="KI150" s="36">
        <f>SUM(KI148:KI149)</f>
        <v>143</v>
      </c>
      <c r="KJ150" s="36">
        <f>SUM(KJ148:KJ149)</f>
        <v>143</v>
      </c>
      <c r="KK150" s="36">
        <f>SUM(KK148:KK149)</f>
        <v>143</v>
      </c>
      <c r="KL150" s="31"/>
      <c r="KM150" s="31"/>
      <c r="KN150" s="38">
        <f>SUM(KN148:KN149)</f>
        <v>133</v>
      </c>
      <c r="KO150" s="36">
        <f>SUM(KO148:KO149)</f>
        <v>126</v>
      </c>
      <c r="KP150" s="36">
        <f>SUM(KP148:KP149)</f>
        <v>126</v>
      </c>
      <c r="KQ150" s="36">
        <f>SUM(KQ148:KQ149)</f>
        <v>123</v>
      </c>
      <c r="KR150" s="36">
        <f>SUM(KR148:KR149)</f>
        <v>163</v>
      </c>
      <c r="KS150" s="31"/>
      <c r="KT150" s="31"/>
      <c r="KU150" s="38">
        <f>SUM(KU148:KU149)</f>
        <v>158</v>
      </c>
      <c r="KV150" s="36">
        <f>SUM(KV148:KV149)</f>
        <v>158</v>
      </c>
      <c r="KW150" s="36">
        <f>SUM(KW148:KW149)</f>
        <v>158</v>
      </c>
      <c r="KX150" s="36">
        <f>SUM(KX148:KX149)</f>
        <v>159</v>
      </c>
      <c r="KY150" s="36">
        <f>SUM(KY148:KY149)</f>
        <v>156</v>
      </c>
      <c r="KZ150" s="31"/>
      <c r="LA150" s="31"/>
      <c r="LB150" s="38">
        <f>SUM(LB148:LB149)</f>
        <v>150</v>
      </c>
      <c r="LC150" s="36">
        <f>SUM(LC148:LC149)</f>
        <v>143</v>
      </c>
      <c r="LD150" s="36">
        <f>SUM(LD148:LD149)</f>
        <v>141</v>
      </c>
      <c r="LE150" s="36">
        <f>SUM(LE148:LE149)</f>
        <v>140</v>
      </c>
      <c r="LF150" s="36">
        <f>SUM(LF148:LF149)</f>
        <v>140</v>
      </c>
      <c r="LG150" s="31"/>
      <c r="LH150" s="31"/>
      <c r="LI150" s="38">
        <f>SUM(LI148:LI149)</f>
        <v>134</v>
      </c>
      <c r="LJ150" s="36">
        <f>SUM(LJ148:LJ149)</f>
        <v>111</v>
      </c>
      <c r="LK150" s="36">
        <f>SUM(LK148:LK149)</f>
        <v>107</v>
      </c>
      <c r="LL150" s="36">
        <f>SUM(LL148:LL149)</f>
        <v>143</v>
      </c>
      <c r="LM150" s="36">
        <f>SUM(LM148:LM149)</f>
        <v>138</v>
      </c>
      <c r="LN150" s="31"/>
      <c r="LO150" s="31"/>
      <c r="LP150" s="38">
        <f>SUM(LP148:LP149)</f>
        <v>134</v>
      </c>
      <c r="LQ150" s="36">
        <f>SUM(LQ148:LQ149)</f>
        <v>127</v>
      </c>
      <c r="LR150" s="36">
        <f>SUM(LR148:LR149)</f>
        <v>127</v>
      </c>
      <c r="LS150" s="36">
        <f>SUM(LS148:LS149)</f>
        <v>158</v>
      </c>
      <c r="LT150" s="36">
        <f>SUM(LT148:LT149)</f>
        <v>158</v>
      </c>
      <c r="LU150" s="31"/>
      <c r="LV150" s="31"/>
      <c r="LW150" s="38">
        <f>SUM(LW148:LW149)</f>
        <v>156</v>
      </c>
      <c r="LX150" s="36">
        <f>SUM(LX148:LX149)</f>
        <v>156</v>
      </c>
      <c r="LY150" s="36">
        <f>SUM(LY148:LY149)</f>
        <v>156</v>
      </c>
      <c r="LZ150" s="36">
        <f>SUM(LZ148:LZ149)</f>
        <v>154</v>
      </c>
      <c r="MA150" s="36">
        <f>SUM(MA148:MA149)</f>
        <v>149</v>
      </c>
      <c r="MB150" s="31"/>
      <c r="MC150" s="31"/>
      <c r="MD150" s="38">
        <f>SUM(MD148:MD149)</f>
        <v>149</v>
      </c>
      <c r="ME150" s="36">
        <f>SUM(ME148:ME149)</f>
        <v>142</v>
      </c>
      <c r="MF150" s="36">
        <f>SUM(MF148:MF149)</f>
        <v>137</v>
      </c>
      <c r="MG150" s="36">
        <f>SUM(MG148:MG149)</f>
        <v>181</v>
      </c>
      <c r="MH150" s="36">
        <f>SUM(MH148:MH149)</f>
        <v>175</v>
      </c>
      <c r="MI150" s="31"/>
      <c r="MJ150" s="31"/>
      <c r="MK150" s="38">
        <f>SUM(MK148:MK149)</f>
        <v>165</v>
      </c>
      <c r="ML150" s="36">
        <f>SUM(ML148:ML149)</f>
        <v>159</v>
      </c>
      <c r="MM150" s="36">
        <f>SUM(MM148:MM149)</f>
        <v>157</v>
      </c>
      <c r="MN150" s="36">
        <f>SUM(MN148:MN149)</f>
        <v>157</v>
      </c>
      <c r="MO150" s="36">
        <f>SUM(MO148:MO149)</f>
        <v>157</v>
      </c>
      <c r="MP150" s="31"/>
      <c r="MQ150" s="31"/>
      <c r="MR150" s="38">
        <f>SUM(MR148:MR149)</f>
        <v>157</v>
      </c>
      <c r="MS150" s="36">
        <f>SUM(MS148:MS149)</f>
        <v>211</v>
      </c>
      <c r="MT150" s="36">
        <f>SUM(MT148:MT149)</f>
        <v>211</v>
      </c>
      <c r="MU150" s="36">
        <f>SUM(MU148:MU149)</f>
        <v>211</v>
      </c>
      <c r="MV150" s="36">
        <f>SUM(MV148:MV149)</f>
        <v>211</v>
      </c>
      <c r="MW150" s="31"/>
      <c r="MX150" s="31"/>
      <c r="MY150" s="38">
        <f>SUM(MY148:MY149)</f>
        <v>0</v>
      </c>
      <c r="MZ150" s="36">
        <f>SUM(MZ148:MZ149)</f>
        <v>0</v>
      </c>
      <c r="NA150" s="36">
        <f>SUM(NA148:NA149)</f>
        <v>0</v>
      </c>
      <c r="NB150" s="36">
        <f>SUM(NB148:NB149)</f>
        <v>0</v>
      </c>
      <c r="NC150" s="36">
        <f>SUM(NC148:NC149)</f>
        <v>0</v>
      </c>
      <c r="ND150" s="31"/>
      <c r="NE150" s="31"/>
      <c r="NF150" s="16" t="s">
        <v>759</v>
      </c>
    </row>
    <row r="151" spans="1:370" s="111" customFormat="1" ht="15.75" x14ac:dyDescent="0.25">
      <c r="A151" s="66" t="s">
        <v>953</v>
      </c>
      <c r="B151" s="23" t="s">
        <v>938</v>
      </c>
      <c r="C151" s="82">
        <v>0.95</v>
      </c>
      <c r="D151" s="35" t="s">
        <v>833</v>
      </c>
      <c r="E151" s="56">
        <f>MAX(G151:NC151)</f>
        <v>1.635</v>
      </c>
      <c r="F151" s="83">
        <f>F150/$C$150</f>
        <v>0.89</v>
      </c>
      <c r="G151" s="83">
        <f>G150/$C$150</f>
        <v>0.83</v>
      </c>
      <c r="H151" s="83">
        <f>H150/$C$150</f>
        <v>0.92</v>
      </c>
      <c r="I151" s="84">
        <f>I150/$C$150</f>
        <v>0.875</v>
      </c>
      <c r="J151" s="31"/>
      <c r="K151" s="31"/>
      <c r="L151" s="31"/>
      <c r="M151" s="83">
        <f>M150/$C$150</f>
        <v>0.86499999999999999</v>
      </c>
      <c r="N151" s="83">
        <f>N150/$C$150</f>
        <v>0.94</v>
      </c>
      <c r="O151" s="83">
        <f>O150/$C$150</f>
        <v>0.92</v>
      </c>
      <c r="P151" s="84">
        <f>P150/$C$150</f>
        <v>0.91</v>
      </c>
      <c r="Q151" s="83">
        <f>Q150/$C$150</f>
        <v>0.91</v>
      </c>
      <c r="R151" s="31"/>
      <c r="S151" s="31"/>
      <c r="T151" s="83">
        <f>T150/$C$150</f>
        <v>0.88500000000000001</v>
      </c>
      <c r="U151" s="83">
        <f>U150/$C$150</f>
        <v>0.86499999999999999</v>
      </c>
      <c r="V151" s="83">
        <f>V150/$C$150</f>
        <v>0.98499999999999999</v>
      </c>
      <c r="W151" s="84">
        <f>W150/$C$150</f>
        <v>0.96499999999999997</v>
      </c>
      <c r="X151" s="83">
        <f>X150/$C$150</f>
        <v>0.89500000000000002</v>
      </c>
      <c r="Y151" s="31"/>
      <c r="Z151" s="31"/>
      <c r="AA151" s="83">
        <f>AA150/$C$150</f>
        <v>0.81</v>
      </c>
      <c r="AB151" s="83">
        <f>AB150/$C$150</f>
        <v>0.90500000000000003</v>
      </c>
      <c r="AC151" s="83">
        <f>AC150/$C$150</f>
        <v>1.04</v>
      </c>
      <c r="AD151" s="84">
        <f>AD150/$C$150</f>
        <v>1.0349999999999999</v>
      </c>
      <c r="AE151" s="83">
        <f>AE150/$C$150</f>
        <v>1.0349999999999999</v>
      </c>
      <c r="AF151" s="31"/>
      <c r="AG151" s="31"/>
      <c r="AH151" s="83">
        <f>AH150/$C$150</f>
        <v>1</v>
      </c>
      <c r="AI151" s="83">
        <f>AI150/$C$150</f>
        <v>0.95</v>
      </c>
      <c r="AJ151" s="83">
        <f>AJ150/$C$150</f>
        <v>1.145</v>
      </c>
      <c r="AK151" s="84">
        <f>AK150/$C$150</f>
        <v>1.125</v>
      </c>
      <c r="AL151" s="83">
        <f>AL150/$C$150</f>
        <v>1.105</v>
      </c>
      <c r="AM151" s="31"/>
      <c r="AN151" s="31"/>
      <c r="AO151" s="83">
        <f>AO150/$C$150</f>
        <v>1.075</v>
      </c>
      <c r="AP151" s="83">
        <f>AP150/$C$150</f>
        <v>1.04</v>
      </c>
      <c r="AQ151" s="83">
        <f>AQ150/$C$150</f>
        <v>1.2549999999999999</v>
      </c>
      <c r="AR151" s="84">
        <f>AR150/$C$150</f>
        <v>1.2549999999999999</v>
      </c>
      <c r="AS151" s="83">
        <f>AS150/$C$150</f>
        <v>1.22</v>
      </c>
      <c r="AT151" s="31"/>
      <c r="AU151" s="31"/>
      <c r="AV151" s="83">
        <f>AV150/$C$150</f>
        <v>1.19</v>
      </c>
      <c r="AW151" s="83">
        <f>AW150/$C$150</f>
        <v>1.19</v>
      </c>
      <c r="AX151" s="83">
        <f>AX150/$C$150</f>
        <v>1.19</v>
      </c>
      <c r="AY151" s="84">
        <f>AY150/$C$150</f>
        <v>1.18</v>
      </c>
      <c r="AZ151" s="83">
        <f>AZ150/$C$150</f>
        <v>1.18</v>
      </c>
      <c r="BA151" s="31"/>
      <c r="BB151" s="31"/>
      <c r="BC151" s="83">
        <f>BC150/$C$150</f>
        <v>1.155</v>
      </c>
      <c r="BD151" s="83">
        <f>BD150/$C$150</f>
        <v>1.0900000000000001</v>
      </c>
      <c r="BE151" s="83">
        <f>BE150/$C$150</f>
        <v>0.88</v>
      </c>
      <c r="BF151" s="84">
        <f>BF150/$C$150</f>
        <v>1.2250000000000001</v>
      </c>
      <c r="BG151" s="83">
        <f>BG150/$C$150</f>
        <v>1.2549999999999999</v>
      </c>
      <c r="BH151" s="31"/>
      <c r="BI151" s="31"/>
      <c r="BJ151" s="83">
        <f>BJ150/$C$150</f>
        <v>1.2549999999999999</v>
      </c>
      <c r="BK151" s="83">
        <f>BK150/$C$150</f>
        <v>1.23</v>
      </c>
      <c r="BL151" s="83">
        <f>BL150/$C$150</f>
        <v>1.23</v>
      </c>
      <c r="BM151" s="84">
        <f>BM150/$C$150</f>
        <v>1.23</v>
      </c>
      <c r="BN151" s="83">
        <f>BN150/$C$150</f>
        <v>1.2050000000000001</v>
      </c>
      <c r="BO151" s="31"/>
      <c r="BP151" s="31"/>
      <c r="BQ151" s="83">
        <f>BQ150/$C$150</f>
        <v>1.125</v>
      </c>
      <c r="BR151" s="83">
        <f>BR150/$C$150</f>
        <v>1.345</v>
      </c>
      <c r="BS151" s="83">
        <f>BS150/$C$150</f>
        <v>1.5</v>
      </c>
      <c r="BT151" s="84">
        <f>BT150/$C$150</f>
        <v>1.56</v>
      </c>
      <c r="BU151" s="83">
        <f>BU150/$C$150</f>
        <v>1.5449999999999999</v>
      </c>
      <c r="BV151" s="31"/>
      <c r="BW151" s="31"/>
      <c r="BX151" s="83">
        <f>BX150/$C$150</f>
        <v>1.55</v>
      </c>
      <c r="BY151" s="83">
        <f>BY150/$C$150</f>
        <v>1.55</v>
      </c>
      <c r="BZ151" s="83">
        <f>BZ150/$C$150</f>
        <v>1.55</v>
      </c>
      <c r="CA151" s="84">
        <f>CA150/$C$150</f>
        <v>1.405</v>
      </c>
      <c r="CB151" s="83">
        <f>CB150/$C$150</f>
        <v>1.37</v>
      </c>
      <c r="CC151" s="31"/>
      <c r="CD151" s="31"/>
      <c r="CE151" s="83">
        <f>CE150/$C$150</f>
        <v>1.33</v>
      </c>
      <c r="CF151" s="83">
        <f>CF150/$C$150</f>
        <v>1.3049999999999999</v>
      </c>
      <c r="CG151" s="83">
        <f>CG150/$C$150</f>
        <v>1.26</v>
      </c>
      <c r="CH151" s="84">
        <f>CH150/$C$150</f>
        <v>1.2450000000000001</v>
      </c>
      <c r="CI151" s="83">
        <f>CI150/$C$150</f>
        <v>1.2450000000000001</v>
      </c>
      <c r="CJ151" s="31"/>
      <c r="CK151" s="31"/>
      <c r="CL151" s="83">
        <f>CL150/$C$150</f>
        <v>1.22</v>
      </c>
      <c r="CM151" s="83">
        <f>CM150/$C$150</f>
        <v>1.19</v>
      </c>
      <c r="CN151" s="83">
        <f>CN150/$C$150</f>
        <v>1.1599999999999999</v>
      </c>
      <c r="CO151" s="84">
        <f>CO150/$C$150</f>
        <v>1.1599999999999999</v>
      </c>
      <c r="CP151" s="83">
        <f>CP150/$C$150</f>
        <v>1.3149999999999999</v>
      </c>
      <c r="CQ151" s="31"/>
      <c r="CR151" s="31"/>
      <c r="CS151" s="83">
        <f>CS150/$C$150</f>
        <v>1.28</v>
      </c>
      <c r="CT151" s="83">
        <f>CT150/$C$150</f>
        <v>1.26</v>
      </c>
      <c r="CU151" s="83">
        <f>CU150/$C$150</f>
        <v>1.24</v>
      </c>
      <c r="CV151" s="84">
        <f>CV150/$C$150</f>
        <v>1.24</v>
      </c>
      <c r="CW151" s="83">
        <f>CW150/$C$150</f>
        <v>1.24</v>
      </c>
      <c r="CX151" s="31"/>
      <c r="CY151" s="31"/>
      <c r="CZ151" s="83">
        <f>CZ150/$C$150</f>
        <v>1.24</v>
      </c>
      <c r="DA151" s="83">
        <f>DA150/$C$150</f>
        <v>1.21</v>
      </c>
      <c r="DB151" s="83">
        <f>DB150/$C$150</f>
        <v>1.3149999999999999</v>
      </c>
      <c r="DC151" s="84">
        <f>DC150/$C$150</f>
        <v>1.54</v>
      </c>
      <c r="DD151" s="83">
        <f>DD150/$C$150</f>
        <v>1.5</v>
      </c>
      <c r="DE151" s="31"/>
      <c r="DF151" s="31"/>
      <c r="DG151" s="83">
        <f>DG150/$C$150</f>
        <v>1.43</v>
      </c>
      <c r="DH151" s="83">
        <f>DH150/$C$150</f>
        <v>1.4</v>
      </c>
      <c r="DI151" s="83">
        <f>DI150/$C$150</f>
        <v>1.4</v>
      </c>
      <c r="DJ151" s="84">
        <f>DJ150/$C$150</f>
        <v>1.365</v>
      </c>
      <c r="DK151" s="83">
        <f>DK150/$C$150</f>
        <v>1.35</v>
      </c>
      <c r="DL151" s="31"/>
      <c r="DM151" s="31"/>
      <c r="DN151" s="83">
        <f>DN150/$C$150</f>
        <v>1.35</v>
      </c>
      <c r="DO151" s="83">
        <f>DO150/$C$150</f>
        <v>1.355</v>
      </c>
      <c r="DP151" s="83">
        <f>DP150/$C$150</f>
        <v>1.3049999999999999</v>
      </c>
      <c r="DQ151" s="84">
        <f>DQ150/$C$150</f>
        <v>1.4350000000000001</v>
      </c>
      <c r="DR151" s="83">
        <f>DR150/$C$150</f>
        <v>1.43</v>
      </c>
      <c r="DS151" s="31"/>
      <c r="DT151" s="31"/>
      <c r="DU151" s="83">
        <f>DU150/$C$150</f>
        <v>1.34</v>
      </c>
      <c r="DV151" s="83">
        <f>DV150/$C$150</f>
        <v>1.34</v>
      </c>
      <c r="DW151" s="83">
        <f>DW150/$C$150</f>
        <v>1.325</v>
      </c>
      <c r="DX151" s="84">
        <f>DX150/$C$150</f>
        <v>1.635</v>
      </c>
      <c r="DY151" s="83">
        <f>DY150/$C$150</f>
        <v>1.635</v>
      </c>
      <c r="DZ151" s="31"/>
      <c r="EA151" s="31"/>
      <c r="EB151" s="83">
        <f>EB150/$C$150</f>
        <v>1.51</v>
      </c>
      <c r="EC151" s="83">
        <f>EC150/$C$150</f>
        <v>1.47</v>
      </c>
      <c r="ED151" s="83">
        <f>ED150/$C$150</f>
        <v>1.47</v>
      </c>
      <c r="EE151" s="84">
        <f>EE150/$C$150</f>
        <v>1.44</v>
      </c>
      <c r="EF151" s="83">
        <f>EF150/$C$150</f>
        <v>1.385</v>
      </c>
      <c r="EG151" s="31"/>
      <c r="EH151" s="31"/>
      <c r="EI151" s="83">
        <f>EI150/$C$150</f>
        <v>1.355</v>
      </c>
      <c r="EJ151" s="83">
        <f>EJ150/$C$150</f>
        <v>1.3</v>
      </c>
      <c r="EK151" s="83">
        <f>EK150/$C$150</f>
        <v>1.48</v>
      </c>
      <c r="EL151" s="84">
        <f>EL150/$C$150</f>
        <v>1.48</v>
      </c>
      <c r="EM151" s="83">
        <f>EM150/$C$150</f>
        <v>1.42</v>
      </c>
      <c r="EN151" s="31"/>
      <c r="EO151" s="31"/>
      <c r="EP151" s="83">
        <f>EP150/$C$150</f>
        <v>1.42</v>
      </c>
      <c r="EQ151" s="83">
        <f>EQ150/$C$150</f>
        <v>1.375</v>
      </c>
      <c r="ER151" s="83">
        <f>ER150/$C$150</f>
        <v>1.375</v>
      </c>
      <c r="ES151" s="84">
        <f>ES150/$C$150</f>
        <v>1.36</v>
      </c>
      <c r="ET151" s="83">
        <f>ET150/$C$150</f>
        <v>1.3149999999999999</v>
      </c>
      <c r="EU151" s="31"/>
      <c r="EV151" s="31"/>
      <c r="EW151" s="83">
        <f>EW150/$C$150</f>
        <v>0</v>
      </c>
      <c r="EX151" s="83">
        <f>EX150/$C$150</f>
        <v>1.2949999999999999</v>
      </c>
      <c r="EY151" s="83">
        <f>EY150/$C$150</f>
        <v>1.35</v>
      </c>
      <c r="EZ151" s="84">
        <f>EZ150/$C$150</f>
        <v>1.35</v>
      </c>
      <c r="FA151" s="83">
        <f>FA150/$C$150</f>
        <v>1.325</v>
      </c>
      <c r="FB151" s="31"/>
      <c r="FC151" s="31"/>
      <c r="FD151" s="83">
        <f>FD150/$C$150</f>
        <v>1.325</v>
      </c>
      <c r="FE151" s="83">
        <f>FE150/$C$150</f>
        <v>1.325</v>
      </c>
      <c r="FF151" s="83">
        <f>FF150/$C$150</f>
        <v>1.325</v>
      </c>
      <c r="FG151" s="84">
        <f>FG150/$C$150</f>
        <v>1.325</v>
      </c>
      <c r="FH151" s="83">
        <f>FH150/$C$150</f>
        <v>1.325</v>
      </c>
      <c r="FI151" s="31"/>
      <c r="FJ151" s="31"/>
      <c r="FK151" s="83">
        <f>FK150/$C$150</f>
        <v>1.2350000000000001</v>
      </c>
      <c r="FL151" s="83">
        <f>FL150/$C$150</f>
        <v>1.25</v>
      </c>
      <c r="FM151" s="83">
        <f>FM150/$C$150</f>
        <v>1.34</v>
      </c>
      <c r="FN151" s="84">
        <f>FN150/$C$150</f>
        <v>1.33</v>
      </c>
      <c r="FO151" s="83">
        <f>FO150/$C$150</f>
        <v>1.33</v>
      </c>
      <c r="FP151" s="31"/>
      <c r="FQ151" s="31"/>
      <c r="FR151" s="83">
        <f>FR150/$C$150</f>
        <v>1.345</v>
      </c>
      <c r="FS151" s="83">
        <f>FS150/$C$150</f>
        <v>1.2749999999999999</v>
      </c>
      <c r="FT151" s="83">
        <f>FT150/$C$150</f>
        <v>1.2450000000000001</v>
      </c>
      <c r="FU151" s="84">
        <f>FU150/$C$150</f>
        <v>1.375</v>
      </c>
      <c r="FV151" s="83">
        <f>FV150/$C$150</f>
        <v>1.34</v>
      </c>
      <c r="FW151" s="31"/>
      <c r="FX151" s="31"/>
      <c r="FY151" s="83">
        <f>FY150/$C$150</f>
        <v>1.3149999999999999</v>
      </c>
      <c r="FZ151" s="83">
        <f>FZ150/$C$150</f>
        <v>1.2949999999999999</v>
      </c>
      <c r="GA151" s="83">
        <f>GA150/$C$150</f>
        <v>1.2949999999999999</v>
      </c>
      <c r="GB151" s="84">
        <f>GB150/$C$150</f>
        <v>1.26</v>
      </c>
      <c r="GC151" s="83">
        <f>GC150/$C$150</f>
        <v>1.25</v>
      </c>
      <c r="GD151" s="31"/>
      <c r="GE151" s="31"/>
      <c r="GF151" s="83">
        <f>GF150/$C$150</f>
        <v>1.23</v>
      </c>
      <c r="GG151" s="83">
        <f>GG150/$C$150</f>
        <v>1.1950000000000001</v>
      </c>
      <c r="GH151" s="83">
        <f>GH150/$C$150</f>
        <v>1.1599999999999999</v>
      </c>
      <c r="GI151" s="84">
        <f>GI150/$C$150</f>
        <v>1.1599999999999999</v>
      </c>
      <c r="GJ151" s="83">
        <f>GJ150/$C$150</f>
        <v>1.155</v>
      </c>
      <c r="GK151" s="31"/>
      <c r="GL151" s="31"/>
      <c r="GM151" s="83">
        <f>GM150/$C$150</f>
        <v>1.1200000000000001</v>
      </c>
      <c r="GN151" s="83">
        <f>GN150/$C$150</f>
        <v>1.335</v>
      </c>
      <c r="GO151" s="83">
        <f>GO150/$C$150</f>
        <v>1.33</v>
      </c>
      <c r="GP151" s="84">
        <f>GP150/$C$150</f>
        <v>1.2350000000000001</v>
      </c>
      <c r="GQ151" s="83">
        <f>GQ150/$C$150</f>
        <v>1.2350000000000001</v>
      </c>
      <c r="GR151" s="31"/>
      <c r="GS151" s="31"/>
      <c r="GT151" s="83">
        <f>GT150/$C$150</f>
        <v>1.2150000000000001</v>
      </c>
      <c r="GU151" s="83">
        <f>GU150/$C$150</f>
        <v>1.18</v>
      </c>
      <c r="GV151" s="83">
        <f>GV150/$C$150</f>
        <v>1.1299999999999999</v>
      </c>
      <c r="GW151" s="84">
        <f>GW150/$C$150</f>
        <v>1.1200000000000001</v>
      </c>
      <c r="GX151" s="83">
        <f>GX150/$C$150</f>
        <v>1.1100000000000001</v>
      </c>
      <c r="GY151" s="31"/>
      <c r="GZ151" s="31"/>
      <c r="HA151" s="83">
        <f>HA150/$C$150</f>
        <v>1.05</v>
      </c>
      <c r="HB151" s="83">
        <f>HB150/$C$150</f>
        <v>1.03</v>
      </c>
      <c r="HC151" s="83">
        <f>HC150/$C$150</f>
        <v>1.0049999999999999</v>
      </c>
      <c r="HD151" s="84">
        <f>HD150/$C$150</f>
        <v>1.1599999999999999</v>
      </c>
      <c r="HE151" s="83">
        <f>HE150/$C$150</f>
        <v>1.1599999999999999</v>
      </c>
      <c r="HF151" s="31"/>
      <c r="HG151" s="31"/>
      <c r="HH151" s="83">
        <f>HH150/$C$150</f>
        <v>1.1599999999999999</v>
      </c>
      <c r="HI151" s="83">
        <f>HI150/$C$150</f>
        <v>1.2549999999999999</v>
      </c>
      <c r="HJ151" s="83">
        <f>HJ150/$C$150</f>
        <v>1.2549999999999999</v>
      </c>
      <c r="HK151" s="84">
        <f>HK150/$C$150</f>
        <v>1.325</v>
      </c>
      <c r="HL151" s="83">
        <f>HL150/$C$150</f>
        <v>1.325</v>
      </c>
      <c r="HM151" s="31"/>
      <c r="HN151" s="31"/>
      <c r="HO151" s="83">
        <f>HO150/$C$150</f>
        <v>1.325</v>
      </c>
      <c r="HP151" s="83">
        <f>HP150/$C$150</f>
        <v>1.29</v>
      </c>
      <c r="HQ151" s="83">
        <f>HQ150/$C$150</f>
        <v>1.29</v>
      </c>
      <c r="HR151" s="84">
        <f>HR150/$C$150</f>
        <v>1.2949999999999999</v>
      </c>
      <c r="HS151" s="83">
        <f>HS150/$C$150</f>
        <v>1.29</v>
      </c>
      <c r="HT151" s="31"/>
      <c r="HU151" s="31"/>
      <c r="HV151" s="83">
        <f>HV150/$C$150</f>
        <v>0</v>
      </c>
      <c r="HW151" s="83">
        <f>HW150/$C$150</f>
        <v>0</v>
      </c>
      <c r="HX151" s="83">
        <f>HX150/$C$150</f>
        <v>0</v>
      </c>
      <c r="HY151" s="84">
        <f>HY150/$C$150</f>
        <v>0</v>
      </c>
      <c r="HZ151" s="83">
        <f>HZ150/$C$150</f>
        <v>1.29</v>
      </c>
      <c r="IA151" s="31"/>
      <c r="IB151" s="31"/>
      <c r="IC151" s="83">
        <f>IC150/$C$150</f>
        <v>1.2649999999999999</v>
      </c>
      <c r="ID151" s="83">
        <f>ID150/$C$150</f>
        <v>1.2649999999999999</v>
      </c>
      <c r="IE151" s="83">
        <f>IE150/$C$150</f>
        <v>1.1850000000000001</v>
      </c>
      <c r="IF151" s="84">
        <f>IF150/$C$150</f>
        <v>1.1850000000000001</v>
      </c>
      <c r="IG151" s="83">
        <f>IG150/$C$150</f>
        <v>1.3049999999999999</v>
      </c>
      <c r="IH151" s="31"/>
      <c r="II151" s="31"/>
      <c r="IJ151" s="83">
        <f>IJ150/$C$150</f>
        <v>1.2749999999999999</v>
      </c>
      <c r="IK151" s="83">
        <f>IK150/$C$150</f>
        <v>1.2450000000000001</v>
      </c>
      <c r="IL151" s="83">
        <f>IL150/$C$150</f>
        <v>1.24</v>
      </c>
      <c r="IM151" s="84">
        <f>IM150/$C$150</f>
        <v>1.24</v>
      </c>
      <c r="IN151" s="83">
        <f>IN150/$C$150</f>
        <v>1.24</v>
      </c>
      <c r="IO151" s="31"/>
      <c r="IP151" s="31"/>
      <c r="IQ151" s="83">
        <f>IQ150/$C$150</f>
        <v>1.165</v>
      </c>
      <c r="IR151" s="83">
        <f>IR150/$C$150</f>
        <v>1.115</v>
      </c>
      <c r="IS151" s="83">
        <f>IS150/$C$150</f>
        <v>1.115</v>
      </c>
      <c r="IT151" s="84">
        <f>IT150/$C$150</f>
        <v>1.115</v>
      </c>
      <c r="IU151" s="83">
        <f>IU150/$C$150</f>
        <v>1.0649999999999999</v>
      </c>
      <c r="IV151" s="31"/>
      <c r="IW151" s="31"/>
      <c r="IX151" s="83">
        <f>IX150/$C$150</f>
        <v>1.03</v>
      </c>
      <c r="IY151" s="83">
        <f>IY150/$C$150</f>
        <v>1</v>
      </c>
      <c r="IZ151" s="83">
        <f>IZ150/$C$150</f>
        <v>0.97</v>
      </c>
      <c r="JA151" s="84">
        <f>JA150/$C$150</f>
        <v>0.99</v>
      </c>
      <c r="JB151" s="83">
        <f>JB150/$C$150</f>
        <v>0.99</v>
      </c>
      <c r="JC151" s="31"/>
      <c r="JD151" s="31"/>
      <c r="JE151" s="83">
        <f>JE150/$C$150</f>
        <v>0.95499999999999996</v>
      </c>
      <c r="JF151" s="83">
        <f>JF150/$C$150</f>
        <v>0.95499999999999996</v>
      </c>
      <c r="JG151" s="83">
        <f>JG150/$C$150</f>
        <v>1.0149999999999999</v>
      </c>
      <c r="JH151" s="84">
        <f>JH150/$C$150</f>
        <v>0.97499999999999998</v>
      </c>
      <c r="JI151" s="83">
        <f>JI150/$C$150</f>
        <v>0.97499999999999998</v>
      </c>
      <c r="JJ151" s="31"/>
      <c r="JK151" s="31"/>
      <c r="JL151" s="83">
        <f>JL150/$C$150</f>
        <v>0.93500000000000005</v>
      </c>
      <c r="JM151" s="83">
        <f>JM150/$C$150</f>
        <v>0.89500000000000002</v>
      </c>
      <c r="JN151" s="83">
        <f>JN150/$C$150</f>
        <v>0.86499999999999999</v>
      </c>
      <c r="JO151" s="84">
        <f>JO150/$C$150</f>
        <v>0.83</v>
      </c>
      <c r="JP151" s="83">
        <f>JP150/$C$150</f>
        <v>0</v>
      </c>
      <c r="JQ151" s="31"/>
      <c r="JR151" s="31"/>
      <c r="JS151" s="83">
        <f>JS150/$C$150</f>
        <v>0.77</v>
      </c>
      <c r="JT151" s="83">
        <f>JT150/$C$150</f>
        <v>0.77</v>
      </c>
      <c r="JU151" s="83">
        <f>JU150/$C$150</f>
        <v>0.77</v>
      </c>
      <c r="JV151" s="84">
        <f>JV150/$C$150</f>
        <v>0.77</v>
      </c>
      <c r="JW151" s="83">
        <f>JW150/$C$150</f>
        <v>0.77</v>
      </c>
      <c r="JX151" s="31"/>
      <c r="JY151" s="31"/>
      <c r="JZ151" s="83">
        <f>JZ150/$C$150</f>
        <v>0.77</v>
      </c>
      <c r="KA151" s="83">
        <f>KA150/$C$150</f>
        <v>0.69499999999999995</v>
      </c>
      <c r="KB151" s="83">
        <f>KB150/$C$150</f>
        <v>0.67500000000000004</v>
      </c>
      <c r="KC151" s="84">
        <f>KC150/$C$150</f>
        <v>0.80500000000000005</v>
      </c>
      <c r="KD151" s="83">
        <f>KD150/$C$150</f>
        <v>0.81</v>
      </c>
      <c r="KE151" s="31"/>
      <c r="KF151" s="31"/>
      <c r="KG151" s="83">
        <f>KG150/$C$150</f>
        <v>0.77</v>
      </c>
      <c r="KH151" s="83">
        <f>KH150/$C$150</f>
        <v>0.77</v>
      </c>
      <c r="KI151" s="83">
        <f>KI150/$C$150</f>
        <v>0.71499999999999997</v>
      </c>
      <c r="KJ151" s="84">
        <f>KJ150/$C$150</f>
        <v>0.71499999999999997</v>
      </c>
      <c r="KK151" s="83">
        <f>KK150/$C$150</f>
        <v>0.71499999999999997</v>
      </c>
      <c r="KL151" s="31"/>
      <c r="KM151" s="31"/>
      <c r="KN151" s="83">
        <f>KN150/$C$150</f>
        <v>0.66500000000000004</v>
      </c>
      <c r="KO151" s="83">
        <f>KO150/$C$150</f>
        <v>0.63</v>
      </c>
      <c r="KP151" s="83">
        <f>KP150/$C$150</f>
        <v>0.63</v>
      </c>
      <c r="KQ151" s="84">
        <f>KQ150/$C$150</f>
        <v>0.61499999999999999</v>
      </c>
      <c r="KR151" s="83">
        <f>KR150/$C$150</f>
        <v>0.81499999999999995</v>
      </c>
      <c r="KS151" s="31"/>
      <c r="KT151" s="31"/>
      <c r="KU151" s="83">
        <f>KU150/$C$150</f>
        <v>0.79</v>
      </c>
      <c r="KV151" s="83">
        <f>KV150/$C$150</f>
        <v>0.79</v>
      </c>
      <c r="KW151" s="83">
        <f>KW150/$C$150</f>
        <v>0.79</v>
      </c>
      <c r="KX151" s="84">
        <f>KX150/$C$150</f>
        <v>0.79500000000000004</v>
      </c>
      <c r="KY151" s="83">
        <f>KY150/$C$150</f>
        <v>0.78</v>
      </c>
      <c r="KZ151" s="31"/>
      <c r="LA151" s="31"/>
      <c r="LB151" s="83">
        <f>LB150/$C$150</f>
        <v>0.75</v>
      </c>
      <c r="LC151" s="83">
        <f>LC150/$C$150</f>
        <v>0.71499999999999997</v>
      </c>
      <c r="LD151" s="83">
        <f>LD150/$C$150</f>
        <v>0.70499999999999996</v>
      </c>
      <c r="LE151" s="84">
        <f>LE150/$C$150</f>
        <v>0.7</v>
      </c>
      <c r="LF151" s="83">
        <f>LF150/$C$150</f>
        <v>0.7</v>
      </c>
      <c r="LG151" s="31"/>
      <c r="LH151" s="31"/>
      <c r="LI151" s="83">
        <f>LI150/$C$150</f>
        <v>0.67</v>
      </c>
      <c r="LJ151" s="83">
        <f>LJ150/$C$150</f>
        <v>0.55500000000000005</v>
      </c>
      <c r="LK151" s="83">
        <f>LK150/$C$150</f>
        <v>0.53500000000000003</v>
      </c>
      <c r="LL151" s="84">
        <f>LL150/$C$150</f>
        <v>0.71499999999999997</v>
      </c>
      <c r="LM151" s="83">
        <f>LM150/$C$150</f>
        <v>0.69</v>
      </c>
      <c r="LN151" s="31"/>
      <c r="LO151" s="31"/>
      <c r="LP151" s="83">
        <f>LP150/$C$150</f>
        <v>0.67</v>
      </c>
      <c r="LQ151" s="83">
        <f>LQ150/$C$150</f>
        <v>0.63500000000000001</v>
      </c>
      <c r="LR151" s="83">
        <f>LR150/$C$150</f>
        <v>0.63500000000000001</v>
      </c>
      <c r="LS151" s="84">
        <f>LS150/$C$150</f>
        <v>0.79</v>
      </c>
      <c r="LT151" s="83">
        <f>LT150/$C$150</f>
        <v>0.79</v>
      </c>
      <c r="LU151" s="31"/>
      <c r="LV151" s="31"/>
      <c r="LW151" s="83">
        <f>LW150/$C$150</f>
        <v>0.78</v>
      </c>
      <c r="LX151" s="83">
        <f>LX150/$C$150</f>
        <v>0.78</v>
      </c>
      <c r="LY151" s="83">
        <f>LY150/$C$150</f>
        <v>0.78</v>
      </c>
      <c r="LZ151" s="84">
        <f>LZ150/$C$150</f>
        <v>0.77</v>
      </c>
      <c r="MA151" s="83">
        <f>MA150/$C$150</f>
        <v>0.745</v>
      </c>
      <c r="MB151" s="31"/>
      <c r="MC151" s="31"/>
      <c r="MD151" s="83">
        <f>MD150/$C$150</f>
        <v>0.745</v>
      </c>
      <c r="ME151" s="83">
        <f>ME150/$C$150</f>
        <v>0.71</v>
      </c>
      <c r="MF151" s="83">
        <f>MF150/$C$150</f>
        <v>0.68500000000000005</v>
      </c>
      <c r="MG151" s="84">
        <f>MG150/$C$150</f>
        <v>0.90500000000000003</v>
      </c>
      <c r="MH151" s="83">
        <f>MH150/$C$150</f>
        <v>0.875</v>
      </c>
      <c r="MI151" s="31"/>
      <c r="MJ151" s="31"/>
      <c r="MK151" s="83">
        <f>MK150/$C$150</f>
        <v>0.82499999999999996</v>
      </c>
      <c r="ML151" s="83">
        <f>ML150/$C$150</f>
        <v>0.79500000000000004</v>
      </c>
      <c r="MM151" s="83">
        <f>MM150/$C$150</f>
        <v>0.78500000000000003</v>
      </c>
      <c r="MN151" s="84">
        <f>MN150/$C$150</f>
        <v>0.78500000000000003</v>
      </c>
      <c r="MO151" s="83">
        <f>MO150/$C$150</f>
        <v>0.78500000000000003</v>
      </c>
      <c r="MP151" s="31"/>
      <c r="MQ151" s="31"/>
      <c r="MR151" s="83">
        <f>MR150/$C$150</f>
        <v>0.78500000000000003</v>
      </c>
      <c r="MS151" s="83">
        <f>MS150/$C$150</f>
        <v>1.0549999999999999</v>
      </c>
      <c r="MT151" s="83">
        <f>MT150/$C$150</f>
        <v>1.0549999999999999</v>
      </c>
      <c r="MU151" s="84">
        <f>MU150/$C$150</f>
        <v>1.0549999999999999</v>
      </c>
      <c r="MV151" s="83">
        <f>MV150/$C$150</f>
        <v>1.0549999999999999</v>
      </c>
      <c r="MW151" s="31"/>
      <c r="MX151" s="31"/>
      <c r="MY151" s="83">
        <f>MY150/$C$150</f>
        <v>0</v>
      </c>
      <c r="MZ151" s="83">
        <f>MZ150/$C$150</f>
        <v>0</v>
      </c>
      <c r="NA151" s="83">
        <f>NA150/$C$150</f>
        <v>0</v>
      </c>
      <c r="NB151" s="84">
        <f>NB150/$C$150</f>
        <v>0</v>
      </c>
      <c r="NC151" s="83">
        <f>NC150/$C$150</f>
        <v>0</v>
      </c>
      <c r="ND151" s="31"/>
      <c r="NE151" s="31"/>
      <c r="NF151" s="16" t="s">
        <v>759</v>
      </c>
    </row>
    <row r="152" spans="1:370" s="109" customFormat="1" ht="15.75" x14ac:dyDescent="0.25">
      <c r="A152" s="20" t="s">
        <v>954</v>
      </c>
      <c r="B152" s="21"/>
      <c r="C152" s="32"/>
      <c r="D152" s="32"/>
      <c r="E152" s="25"/>
      <c r="F152" s="17"/>
      <c r="G152" s="17"/>
      <c r="H152" s="17"/>
      <c r="I152" s="17"/>
      <c r="J152" s="17"/>
      <c r="K152" s="17"/>
      <c r="L152" s="17"/>
      <c r="M152" s="107"/>
      <c r="N152" s="108"/>
      <c r="O152" s="108"/>
      <c r="P152" s="108"/>
      <c r="Q152" s="108"/>
      <c r="R152" s="17"/>
      <c r="S152" s="17"/>
      <c r="T152" s="107"/>
      <c r="U152" s="108"/>
      <c r="V152" s="108"/>
      <c r="W152" s="108"/>
      <c r="X152" s="108"/>
      <c r="Y152" s="17"/>
      <c r="Z152" s="17"/>
      <c r="AA152" s="107"/>
      <c r="AB152" s="108"/>
      <c r="AC152" s="108"/>
      <c r="AD152" s="108"/>
      <c r="AE152" s="108"/>
      <c r="AF152" s="17"/>
      <c r="AG152" s="17"/>
      <c r="AH152" s="107"/>
      <c r="AI152" s="108"/>
      <c r="AJ152" s="108"/>
      <c r="AK152" s="108"/>
      <c r="AL152" s="108"/>
      <c r="AM152" s="17"/>
      <c r="AN152" s="17"/>
      <c r="AO152" s="107"/>
      <c r="AP152" s="108"/>
      <c r="AQ152" s="108"/>
      <c r="AR152" s="108"/>
      <c r="AS152" s="108"/>
      <c r="AT152" s="17"/>
      <c r="AU152" s="17"/>
      <c r="AV152" s="107"/>
      <c r="AW152" s="108"/>
      <c r="AX152" s="108"/>
      <c r="AY152" s="108"/>
      <c r="AZ152" s="108"/>
      <c r="BA152" s="17"/>
      <c r="BB152" s="17"/>
      <c r="BC152" s="107"/>
      <c r="BD152" s="108"/>
      <c r="BE152" s="108"/>
      <c r="BF152" s="108"/>
      <c r="BG152" s="108"/>
      <c r="BH152" s="17"/>
      <c r="BI152" s="17"/>
      <c r="BJ152" s="107"/>
      <c r="BK152" s="108"/>
      <c r="BL152" s="108"/>
      <c r="BM152" s="108"/>
      <c r="BN152" s="108"/>
      <c r="BO152" s="17"/>
      <c r="BP152" s="17"/>
      <c r="BQ152" s="107"/>
      <c r="BR152" s="108"/>
      <c r="BS152" s="108"/>
      <c r="BT152" s="108"/>
      <c r="BU152" s="108"/>
      <c r="BV152" s="17"/>
      <c r="BW152" s="17"/>
      <c r="BX152" s="107"/>
      <c r="BY152" s="108"/>
      <c r="BZ152" s="108"/>
      <c r="CA152" s="108"/>
      <c r="CB152" s="108"/>
      <c r="CC152" s="17"/>
      <c r="CD152" s="17"/>
      <c r="CE152" s="107"/>
      <c r="CF152" s="108"/>
      <c r="CG152" s="108"/>
      <c r="CH152" s="108"/>
      <c r="CI152" s="108"/>
      <c r="CJ152" s="17"/>
      <c r="CK152" s="17"/>
      <c r="CL152" s="107"/>
      <c r="CM152" s="108"/>
      <c r="CN152" s="108"/>
      <c r="CO152" s="108"/>
      <c r="CP152" s="108"/>
      <c r="CQ152" s="17"/>
      <c r="CR152" s="17"/>
      <c r="CS152" s="107"/>
      <c r="CT152" s="108"/>
      <c r="CU152" s="108"/>
      <c r="CV152" s="108"/>
      <c r="CW152" s="108"/>
      <c r="CX152" s="17"/>
      <c r="CY152" s="17"/>
      <c r="CZ152" s="107"/>
      <c r="DA152" s="108"/>
      <c r="DB152" s="108"/>
      <c r="DC152" s="108"/>
      <c r="DD152" s="108"/>
      <c r="DE152" s="17"/>
      <c r="DF152" s="17"/>
      <c r="DG152" s="107"/>
      <c r="DH152" s="108"/>
      <c r="DI152" s="108"/>
      <c r="DJ152" s="108"/>
      <c r="DK152" s="108"/>
      <c r="DL152" s="17"/>
      <c r="DM152" s="17"/>
      <c r="DN152" s="107"/>
      <c r="DO152" s="108"/>
      <c r="DP152" s="108"/>
      <c r="DQ152" s="108"/>
      <c r="DR152" s="108"/>
      <c r="DS152" s="17"/>
      <c r="DT152" s="17"/>
      <c r="DU152" s="107"/>
      <c r="DV152" s="108"/>
      <c r="DW152" s="108"/>
      <c r="DX152" s="108"/>
      <c r="DY152" s="108"/>
      <c r="DZ152" s="17"/>
      <c r="EA152" s="17"/>
      <c r="EB152" s="107"/>
      <c r="EC152" s="108"/>
      <c r="ED152" s="108"/>
      <c r="EE152" s="108"/>
      <c r="EF152" s="108"/>
      <c r="EG152" s="17"/>
      <c r="EH152" s="17"/>
      <c r="EI152" s="107"/>
      <c r="EJ152" s="108"/>
      <c r="EK152" s="108"/>
      <c r="EL152" s="108"/>
      <c r="EM152" s="108"/>
      <c r="EN152" s="17"/>
      <c r="EO152" s="17"/>
      <c r="EP152" s="107"/>
      <c r="EQ152" s="108"/>
      <c r="ER152" s="108"/>
      <c r="ES152" s="108"/>
      <c r="ET152" s="108"/>
      <c r="EU152" s="17"/>
      <c r="EV152" s="17"/>
      <c r="EW152" s="107"/>
      <c r="EX152" s="108"/>
      <c r="EY152" s="108"/>
      <c r="EZ152" s="108"/>
      <c r="FA152" s="108"/>
      <c r="FB152" s="17"/>
      <c r="FC152" s="17"/>
      <c r="FD152" s="107"/>
      <c r="FE152" s="108"/>
      <c r="FF152" s="108"/>
      <c r="FG152" s="108"/>
      <c r="FH152" s="108"/>
      <c r="FI152" s="17"/>
      <c r="FJ152" s="17"/>
      <c r="FK152" s="107"/>
      <c r="FL152" s="108"/>
      <c r="FM152" s="108"/>
      <c r="FN152" s="108"/>
      <c r="FO152" s="108"/>
      <c r="FP152" s="17"/>
      <c r="FQ152" s="17"/>
      <c r="FR152" s="107"/>
      <c r="FS152" s="108"/>
      <c r="FT152" s="108"/>
      <c r="FU152" s="108"/>
      <c r="FV152" s="108"/>
      <c r="FW152" s="17"/>
      <c r="FX152" s="17"/>
      <c r="FY152" s="107"/>
      <c r="FZ152" s="108"/>
      <c r="GA152" s="108"/>
      <c r="GB152" s="108"/>
      <c r="GC152" s="108"/>
      <c r="GD152" s="17"/>
      <c r="GE152" s="17"/>
      <c r="GF152" s="107"/>
      <c r="GG152" s="108"/>
      <c r="GH152" s="108"/>
      <c r="GI152" s="108"/>
      <c r="GJ152" s="108"/>
      <c r="GK152" s="17"/>
      <c r="GL152" s="17"/>
      <c r="GM152" s="107"/>
      <c r="GN152" s="108"/>
      <c r="GO152" s="108"/>
      <c r="GP152" s="108"/>
      <c r="GQ152" s="108"/>
      <c r="GR152" s="17"/>
      <c r="GS152" s="17"/>
      <c r="GT152" s="107"/>
      <c r="GU152" s="108"/>
      <c r="GV152" s="108"/>
      <c r="GW152" s="108"/>
      <c r="GX152" s="108"/>
      <c r="GY152" s="17"/>
      <c r="GZ152" s="17"/>
      <c r="HA152" s="107"/>
      <c r="HB152" s="108"/>
      <c r="HC152" s="108"/>
      <c r="HD152" s="108"/>
      <c r="HE152" s="108"/>
      <c r="HF152" s="17"/>
      <c r="HG152" s="17"/>
      <c r="HH152" s="107"/>
      <c r="HI152" s="108"/>
      <c r="HJ152" s="108"/>
      <c r="HK152" s="108"/>
      <c r="HL152" s="108"/>
      <c r="HM152" s="17"/>
      <c r="HN152" s="17"/>
      <c r="HO152" s="107"/>
      <c r="HP152" s="108"/>
      <c r="HQ152" s="108"/>
      <c r="HR152" s="108"/>
      <c r="HS152" s="108"/>
      <c r="HT152" s="17"/>
      <c r="HU152" s="17"/>
      <c r="HV152" s="107"/>
      <c r="HW152" s="108"/>
      <c r="HX152" s="108"/>
      <c r="HY152" s="108"/>
      <c r="HZ152" s="108"/>
      <c r="IA152" s="17"/>
      <c r="IB152" s="17"/>
      <c r="IC152" s="107"/>
      <c r="ID152" s="108"/>
      <c r="IE152" s="108"/>
      <c r="IF152" s="108"/>
      <c r="IG152" s="108"/>
      <c r="IH152" s="17"/>
      <c r="II152" s="17"/>
      <c r="IJ152" s="107"/>
      <c r="IK152" s="108"/>
      <c r="IL152" s="108"/>
      <c r="IM152" s="108"/>
      <c r="IN152" s="108"/>
      <c r="IO152" s="17"/>
      <c r="IP152" s="17"/>
      <c r="IQ152" s="107"/>
      <c r="IR152" s="108"/>
      <c r="IS152" s="108"/>
      <c r="IT152" s="108"/>
      <c r="IU152" s="108"/>
      <c r="IV152" s="17"/>
      <c r="IW152" s="17"/>
      <c r="IX152" s="107"/>
      <c r="IY152" s="108"/>
      <c r="IZ152" s="108"/>
      <c r="JA152" s="108"/>
      <c r="JB152" s="108"/>
      <c r="JC152" s="17"/>
      <c r="JD152" s="17"/>
      <c r="JE152" s="107"/>
      <c r="JF152" s="108"/>
      <c r="JG152" s="108"/>
      <c r="JH152" s="108"/>
      <c r="JI152" s="108"/>
      <c r="JJ152" s="17"/>
      <c r="JK152" s="17"/>
      <c r="JL152" s="107"/>
      <c r="JM152" s="108"/>
      <c r="JN152" s="108"/>
      <c r="JO152" s="108"/>
      <c r="JP152" s="108"/>
      <c r="JQ152" s="17"/>
      <c r="JR152" s="17"/>
      <c r="JS152" s="107"/>
      <c r="JT152" s="108"/>
      <c r="JU152" s="108"/>
      <c r="JV152" s="108"/>
      <c r="JW152" s="108"/>
      <c r="JX152" s="17"/>
      <c r="JY152" s="17"/>
      <c r="JZ152" s="107"/>
      <c r="KA152" s="108"/>
      <c r="KB152" s="108"/>
      <c r="KC152" s="108"/>
      <c r="KD152" s="108"/>
      <c r="KE152" s="17"/>
      <c r="KF152" s="17"/>
      <c r="KG152" s="107"/>
      <c r="KH152" s="108"/>
      <c r="KI152" s="108"/>
      <c r="KJ152" s="108"/>
      <c r="KK152" s="108"/>
      <c r="KL152" s="17"/>
      <c r="KM152" s="17"/>
      <c r="KN152" s="107"/>
      <c r="KO152" s="108"/>
      <c r="KP152" s="108"/>
      <c r="KQ152" s="108"/>
      <c r="KR152" s="108"/>
      <c r="KS152" s="17"/>
      <c r="KT152" s="17"/>
      <c r="KU152" s="107"/>
      <c r="KV152" s="108"/>
      <c r="KW152" s="108"/>
      <c r="KX152" s="108"/>
      <c r="KY152" s="108"/>
      <c r="KZ152" s="17"/>
      <c r="LA152" s="17"/>
      <c r="LB152" s="107"/>
      <c r="LC152" s="108"/>
      <c r="LD152" s="108"/>
      <c r="LE152" s="108"/>
      <c r="LF152" s="108"/>
      <c r="LG152" s="17"/>
      <c r="LH152" s="17"/>
      <c r="LI152" s="107"/>
      <c r="LJ152" s="108"/>
      <c r="LK152" s="108"/>
      <c r="LL152" s="108"/>
      <c r="LM152" s="108"/>
      <c r="LN152" s="17"/>
      <c r="LO152" s="17"/>
      <c r="LP152" s="107"/>
      <c r="LQ152" s="108"/>
      <c r="LR152" s="108"/>
      <c r="LS152" s="108"/>
      <c r="LT152" s="108"/>
      <c r="LU152" s="17"/>
      <c r="LV152" s="17"/>
      <c r="LW152" s="107"/>
      <c r="LX152" s="108"/>
      <c r="LY152" s="108"/>
      <c r="LZ152" s="108"/>
      <c r="MA152" s="108"/>
      <c r="MB152" s="17"/>
      <c r="MC152" s="17"/>
      <c r="MD152" s="107"/>
      <c r="ME152" s="108"/>
      <c r="MF152" s="108"/>
      <c r="MG152" s="108"/>
      <c r="MH152" s="108"/>
      <c r="MI152" s="17"/>
      <c r="MJ152" s="17"/>
      <c r="MK152" s="107"/>
      <c r="ML152" s="108"/>
      <c r="MM152" s="108"/>
      <c r="MN152" s="108"/>
      <c r="MO152" s="108"/>
      <c r="MP152" s="17"/>
      <c r="MQ152" s="17"/>
      <c r="MR152" s="107"/>
      <c r="MS152" s="108"/>
      <c r="MT152" s="108"/>
      <c r="MU152" s="108"/>
      <c r="MV152" s="108"/>
      <c r="MW152" s="17"/>
      <c r="MX152" s="17"/>
      <c r="MY152" s="107"/>
      <c r="MZ152" s="108"/>
      <c r="NA152" s="108"/>
      <c r="NB152" s="108"/>
      <c r="NC152" s="108"/>
      <c r="ND152" s="17"/>
      <c r="NE152" s="17"/>
      <c r="NF152" s="16" t="s">
        <v>759</v>
      </c>
    </row>
    <row r="153" spans="1:370" s="109" customFormat="1" ht="15.75" x14ac:dyDescent="0.25">
      <c r="A153" s="100" t="s">
        <v>955</v>
      </c>
      <c r="B153" s="23" t="s">
        <v>915</v>
      </c>
      <c r="C153" s="34">
        <v>2</v>
      </c>
      <c r="D153" s="35" t="s">
        <v>844</v>
      </c>
      <c r="E153" s="56">
        <f t="shared" ref="E153:E160" si="323">MAX(G153:NC153)</f>
        <v>1</v>
      </c>
      <c r="F153" s="36">
        <f>COUNTIFS(Inbound_Monitor!L:L,"Rohware",Inbound_Monitor!B:B,F$2)</f>
        <v>0</v>
      </c>
      <c r="G153" s="36">
        <f>COUNTIFS(Inbound_Monitor!L:L,"Rohware",Inbound_Monitor!B:B,G$2)</f>
        <v>0</v>
      </c>
      <c r="H153" s="36">
        <f>COUNTIFS(Inbound_Monitor!L:L,"Rohware",Inbound_Monitor!B:B,H$2)</f>
        <v>0</v>
      </c>
      <c r="I153" s="37">
        <f>COUNTIFS(Inbound_Monitor!L:L,"Rohware",Inbound_Monitor!B:B,I$2)</f>
        <v>0</v>
      </c>
      <c r="J153" s="31"/>
      <c r="K153" s="31"/>
      <c r="L153" s="31"/>
      <c r="M153" s="36">
        <f>COUNTIFS(Inbound_Monitor!L:L,"Rohware",Inbound_Monitor!B:B,M$2)</f>
        <v>0</v>
      </c>
      <c r="N153" s="36">
        <f>COUNTIFS(Inbound_Monitor!L:L,"Rohware",Inbound_Monitor!B:B,N$2)</f>
        <v>0</v>
      </c>
      <c r="O153" s="36">
        <f>COUNTIFS(Inbound_Monitor!L:L,"Rohware",Inbound_Monitor!B:B,O$2)</f>
        <v>0</v>
      </c>
      <c r="P153" s="37">
        <f>COUNTIFS(Inbound_Monitor!L:L,"Rohware",Inbound_Monitor!B:B,P$2)</f>
        <v>0</v>
      </c>
      <c r="Q153" s="36">
        <f>COUNTIFS(Inbound_Monitor!L:L,"Rohware",Inbound_Monitor!B:B,Q$2)</f>
        <v>0</v>
      </c>
      <c r="R153" s="31"/>
      <c r="S153" s="31"/>
      <c r="T153" s="36">
        <f>COUNTIFS(Inbound_Monitor!L:L,"Rohware",Inbound_Monitor!B:B,T$2)</f>
        <v>0</v>
      </c>
      <c r="U153" s="36">
        <f>COUNTIFS(Inbound_Monitor!L:L,"Rohware",Inbound_Monitor!B:B,U$2)</f>
        <v>0</v>
      </c>
      <c r="V153" s="36">
        <f>COUNTIFS(Inbound_Monitor!L:L,"Rohware",Inbound_Monitor!B:B,V$2)</f>
        <v>0</v>
      </c>
      <c r="W153" s="37">
        <f>COUNTIFS(Inbound_Monitor!L:L,"Rohware",Inbound_Monitor!B:B,W$2)</f>
        <v>0</v>
      </c>
      <c r="X153" s="36">
        <f>COUNTIFS(Inbound_Monitor!L:L,"Rohware",Inbound_Monitor!B:B,X$2)</f>
        <v>0</v>
      </c>
      <c r="Y153" s="31"/>
      <c r="Z153" s="31"/>
      <c r="AA153" s="36">
        <f>COUNTIFS(Inbound_Monitor!L:L,"Rohware",Inbound_Monitor!B:B,AA$2)</f>
        <v>0</v>
      </c>
      <c r="AB153" s="36">
        <f>COUNTIFS(Inbound_Monitor!L:L,"Rohware",Inbound_Monitor!B:B,AB$2)</f>
        <v>0</v>
      </c>
      <c r="AC153" s="36">
        <f>COUNTIFS(Inbound_Monitor!L:L,"Rohware",Inbound_Monitor!B:B,AC$2)</f>
        <v>0</v>
      </c>
      <c r="AD153" s="37">
        <f>COUNTIFS(Inbound_Monitor!L:L,"Rohware",Inbound_Monitor!B:B,AD$2)</f>
        <v>0</v>
      </c>
      <c r="AE153" s="36">
        <f>COUNTIFS(Inbound_Monitor!L:L,"Rohware",Inbound_Monitor!B:B,AE$2)</f>
        <v>0</v>
      </c>
      <c r="AF153" s="31"/>
      <c r="AG153" s="31"/>
      <c r="AH153" s="36">
        <f>COUNTIFS(Inbound_Monitor!L:L,"Rohware",Inbound_Monitor!B:B,AH$2)</f>
        <v>0</v>
      </c>
      <c r="AI153" s="36">
        <f>COUNTIFS(Inbound_Monitor!L:L,"Rohware",Inbound_Monitor!B:B,AI$2)</f>
        <v>0</v>
      </c>
      <c r="AJ153" s="36">
        <f>COUNTIFS(Inbound_Monitor!L:L,"Rohware",Inbound_Monitor!B:B,AJ$2)</f>
        <v>0</v>
      </c>
      <c r="AK153" s="37">
        <f>COUNTIFS(Inbound_Monitor!L:L,"Rohware",Inbound_Monitor!B:B,AK$2)</f>
        <v>0</v>
      </c>
      <c r="AL153" s="36">
        <f>COUNTIFS(Inbound_Monitor!L:L,"Rohware",Inbound_Monitor!B:B,AL$2)</f>
        <v>0</v>
      </c>
      <c r="AM153" s="31"/>
      <c r="AN153" s="31"/>
      <c r="AO153" s="36">
        <f>COUNTIFS(Inbound_Monitor!L:L,"Rohware",Inbound_Monitor!B:B,AO$2)</f>
        <v>0</v>
      </c>
      <c r="AP153" s="36">
        <f>COUNTIFS(Inbound_Monitor!L:L,"Rohware",Inbound_Monitor!B:B,AP$2)</f>
        <v>0</v>
      </c>
      <c r="AQ153" s="36">
        <f>COUNTIFS(Inbound_Monitor!L:L,"Rohware",Inbound_Monitor!B:B,AQ$2)</f>
        <v>0</v>
      </c>
      <c r="AR153" s="37">
        <f>COUNTIFS(Inbound_Monitor!L:L,"Rohware",Inbound_Monitor!B:B,AR$2)</f>
        <v>0</v>
      </c>
      <c r="AS153" s="36">
        <f>COUNTIFS(Inbound_Monitor!L:L,"Rohware",Inbound_Monitor!B:B,AS$2)</f>
        <v>0</v>
      </c>
      <c r="AT153" s="31"/>
      <c r="AU153" s="31"/>
      <c r="AV153" s="36">
        <f>COUNTIFS(Inbound_Monitor!L:L,"Rohware",Inbound_Monitor!B:B,AV$2)</f>
        <v>0</v>
      </c>
      <c r="AW153" s="36">
        <f>COUNTIFS(Inbound_Monitor!L:L,"Rohware",Inbound_Monitor!B:B,AW$2)</f>
        <v>0</v>
      </c>
      <c r="AX153" s="36">
        <f>COUNTIFS(Inbound_Monitor!L:L,"Rohware",Inbound_Monitor!B:B,AX$2)</f>
        <v>0</v>
      </c>
      <c r="AY153" s="37">
        <f>COUNTIFS(Inbound_Monitor!L:L,"Rohware",Inbound_Monitor!B:B,AY$2)</f>
        <v>0</v>
      </c>
      <c r="AZ153" s="36">
        <f>COUNTIFS(Inbound_Monitor!L:L,"Rohware",Inbound_Monitor!B:B,AZ$2)</f>
        <v>0</v>
      </c>
      <c r="BA153" s="31"/>
      <c r="BB153" s="31"/>
      <c r="BC153" s="36">
        <f>COUNTIFS(Inbound_Monitor!L:L,"Rohware",Inbound_Monitor!B:B,BC$2)</f>
        <v>0</v>
      </c>
      <c r="BD153" s="36">
        <f>COUNTIFS(Inbound_Monitor!L:L,"Rohware",Inbound_Monitor!B:B,BD$2)</f>
        <v>0</v>
      </c>
      <c r="BE153" s="36">
        <f>COUNTIFS(Inbound_Monitor!L:L,"Rohware",Inbound_Monitor!B:B,BE$2)</f>
        <v>0</v>
      </c>
      <c r="BF153" s="37">
        <f>COUNTIFS(Inbound_Monitor!L:L,"Rohware",Inbound_Monitor!B:B,BF$2)</f>
        <v>0</v>
      </c>
      <c r="BG153" s="36">
        <f>COUNTIFS(Inbound_Monitor!L:L,"Rohware",Inbound_Monitor!B:B,BG$2)</f>
        <v>0</v>
      </c>
      <c r="BH153" s="31"/>
      <c r="BI153" s="31"/>
      <c r="BJ153" s="36">
        <f>COUNTIFS(Inbound_Monitor!L:L,"Rohware",Inbound_Monitor!B:B,BJ$2)</f>
        <v>0</v>
      </c>
      <c r="BK153" s="36">
        <f>COUNTIFS(Inbound_Monitor!L:L,"Rohware",Inbound_Monitor!B:B,BK$2)</f>
        <v>0</v>
      </c>
      <c r="BL153" s="36">
        <f>COUNTIFS(Inbound_Monitor!L:L,"Rohware",Inbound_Monitor!B:B,BL$2)</f>
        <v>0</v>
      </c>
      <c r="BM153" s="37">
        <f>COUNTIFS(Inbound_Monitor!L:L,"Rohware",Inbound_Monitor!B:B,BM$2)</f>
        <v>0</v>
      </c>
      <c r="BN153" s="36">
        <f>COUNTIFS(Inbound_Monitor!L:L,"Rohware",Inbound_Monitor!B:B,BN$2)</f>
        <v>0</v>
      </c>
      <c r="BO153" s="31"/>
      <c r="BP153" s="31"/>
      <c r="BQ153" s="36">
        <f>COUNTIFS(Inbound_Monitor!L:L,"Rohware",Inbound_Monitor!B:B,BQ$2)</f>
        <v>0</v>
      </c>
      <c r="BR153" s="36">
        <f>COUNTIFS(Inbound_Monitor!L:L,"Rohware",Inbound_Monitor!B:B,BR$2)</f>
        <v>0</v>
      </c>
      <c r="BS153" s="36">
        <f>COUNTIFS(Inbound_Monitor!L:L,"Rohware",Inbound_Monitor!B:B,BS$2)</f>
        <v>0</v>
      </c>
      <c r="BT153" s="37">
        <f>COUNTIFS(Inbound_Monitor!L:L,"Rohware",Inbound_Monitor!B:B,BT$2)</f>
        <v>0</v>
      </c>
      <c r="BU153" s="36">
        <f>COUNTIFS(Inbound_Monitor!L:L,"Rohware",Inbound_Monitor!B:B,BU$2)</f>
        <v>0</v>
      </c>
      <c r="BV153" s="31"/>
      <c r="BW153" s="31"/>
      <c r="BX153" s="36">
        <f>COUNTIFS(Inbound_Monitor!L:L,"Rohware",Inbound_Monitor!B:B,BX$2)</f>
        <v>0</v>
      </c>
      <c r="BY153" s="36">
        <f>COUNTIFS(Inbound_Monitor!L:L,"Rohware",Inbound_Monitor!B:B,BY$2)</f>
        <v>0</v>
      </c>
      <c r="BZ153" s="36">
        <f>COUNTIFS(Inbound_Monitor!L:L,"Rohware",Inbound_Monitor!B:B,BZ$2)</f>
        <v>0</v>
      </c>
      <c r="CA153" s="37">
        <f>COUNTIFS(Inbound_Monitor!L:L,"Rohware",Inbound_Monitor!B:B,CA$2)</f>
        <v>0</v>
      </c>
      <c r="CB153" s="36">
        <f>COUNTIFS(Inbound_Monitor!L:L,"Rohware",Inbound_Monitor!B:B,CB$2)</f>
        <v>0</v>
      </c>
      <c r="CC153" s="31"/>
      <c r="CD153" s="31"/>
      <c r="CE153" s="36">
        <f>COUNTIFS(Inbound_Monitor!L:L,"Rohware",Inbound_Monitor!B:B,CE$2)</f>
        <v>0</v>
      </c>
      <c r="CF153" s="36">
        <f>COUNTIFS(Inbound_Monitor!L:L,"Rohware",Inbound_Monitor!B:B,CF$2)</f>
        <v>0</v>
      </c>
      <c r="CG153" s="36">
        <f>COUNTIFS(Inbound_Monitor!L:L,"Rohware",Inbound_Monitor!B:B,CG$2)</f>
        <v>0</v>
      </c>
      <c r="CH153" s="37">
        <f>COUNTIFS(Inbound_Monitor!L:L,"Rohware",Inbound_Monitor!B:B,CH$2)</f>
        <v>0</v>
      </c>
      <c r="CI153" s="36">
        <f>COUNTIFS(Inbound_Monitor!L:L,"Rohware",Inbound_Monitor!B:B,CI$2)</f>
        <v>0</v>
      </c>
      <c r="CJ153" s="31"/>
      <c r="CK153" s="31"/>
      <c r="CL153" s="36">
        <f>COUNTIFS(Inbound_Monitor!L:L,"Rohware",Inbound_Monitor!B:B,CL$2)</f>
        <v>0</v>
      </c>
      <c r="CM153" s="36">
        <f>COUNTIFS(Inbound_Monitor!L:L,"Rohware",Inbound_Monitor!B:B,CM$2)</f>
        <v>0</v>
      </c>
      <c r="CN153" s="36">
        <f>COUNTIFS(Inbound_Monitor!L:L,"Rohware",Inbound_Monitor!B:B,CN$2)</f>
        <v>0</v>
      </c>
      <c r="CO153" s="37">
        <f>COUNTIFS(Inbound_Monitor!L:L,"Rohware",Inbound_Monitor!B:B,CO$2)</f>
        <v>0</v>
      </c>
      <c r="CP153" s="36">
        <f>COUNTIFS(Inbound_Monitor!L:L,"Rohware",Inbound_Monitor!B:B,CP$2)</f>
        <v>0</v>
      </c>
      <c r="CQ153" s="31"/>
      <c r="CR153" s="31"/>
      <c r="CS153" s="36">
        <f>COUNTIFS(Inbound_Monitor!L:L,"Rohware",Inbound_Monitor!B:B,CS$2)</f>
        <v>0</v>
      </c>
      <c r="CT153" s="36">
        <f>COUNTIFS(Inbound_Monitor!L:L,"Rohware",Inbound_Monitor!B:B,CT$2)</f>
        <v>0</v>
      </c>
      <c r="CU153" s="36">
        <f>COUNTIFS(Inbound_Monitor!L:L,"Rohware",Inbound_Monitor!B:B,CU$2)</f>
        <v>0</v>
      </c>
      <c r="CV153" s="37">
        <f>COUNTIFS(Inbound_Monitor!L:L,"Rohware",Inbound_Monitor!B:B,CV$2)</f>
        <v>0</v>
      </c>
      <c r="CW153" s="36">
        <f>COUNTIFS(Inbound_Monitor!L:L,"Rohware",Inbound_Monitor!B:B,CW$2)</f>
        <v>0</v>
      </c>
      <c r="CX153" s="31"/>
      <c r="CY153" s="31"/>
      <c r="CZ153" s="36">
        <f>COUNTIFS(Inbound_Monitor!L:L,"Rohware",Inbound_Monitor!B:B,CZ$2)</f>
        <v>0</v>
      </c>
      <c r="DA153" s="36">
        <f>COUNTIFS(Inbound_Monitor!L:L,"Rohware",Inbound_Monitor!B:B,DA$2)</f>
        <v>0</v>
      </c>
      <c r="DB153" s="36">
        <f>COUNTIFS(Inbound_Monitor!L:L,"Rohware",Inbound_Monitor!B:B,DB$2)</f>
        <v>0</v>
      </c>
      <c r="DC153" s="37">
        <f>COUNTIFS(Inbound_Monitor!L:L,"Rohware",Inbound_Monitor!B:B,DC$2)</f>
        <v>0</v>
      </c>
      <c r="DD153" s="36">
        <f>COUNTIFS(Inbound_Monitor!L:L,"Rohware",Inbound_Monitor!B:B,DD$2)</f>
        <v>0</v>
      </c>
      <c r="DE153" s="31"/>
      <c r="DF153" s="31"/>
      <c r="DG153" s="36">
        <f>COUNTIFS(Inbound_Monitor!L:L,"Rohware",Inbound_Monitor!B:B,DG$2)</f>
        <v>0</v>
      </c>
      <c r="DH153" s="36">
        <f>COUNTIFS(Inbound_Monitor!L:L,"Rohware",Inbound_Monitor!B:B,DH$2)</f>
        <v>0</v>
      </c>
      <c r="DI153" s="36">
        <f>COUNTIFS(Inbound_Monitor!L:L,"Rohware",Inbound_Monitor!B:B,DI$2)</f>
        <v>0</v>
      </c>
      <c r="DJ153" s="37">
        <f>COUNTIFS(Inbound_Monitor!L:L,"Rohware",Inbound_Monitor!B:B,DJ$2)</f>
        <v>0</v>
      </c>
      <c r="DK153" s="36">
        <f>COUNTIFS(Inbound_Monitor!L:L,"Rohware",Inbound_Monitor!B:B,DK$2)</f>
        <v>0</v>
      </c>
      <c r="DL153" s="31"/>
      <c r="DM153" s="31"/>
      <c r="DN153" s="36">
        <f>COUNTIFS(Inbound_Monitor!L:L,"Rohware",Inbound_Monitor!B:B,DN$2)</f>
        <v>0</v>
      </c>
      <c r="DO153" s="36">
        <f>COUNTIFS(Inbound_Monitor!L:L,"Rohware",Inbound_Monitor!B:B,DO$2)</f>
        <v>0</v>
      </c>
      <c r="DP153" s="36">
        <f>COUNTIFS(Inbound_Monitor!L:L,"Rohware",Inbound_Monitor!B:B,DP$2)</f>
        <v>0</v>
      </c>
      <c r="DQ153" s="37">
        <f>COUNTIFS(Inbound_Monitor!L:L,"Rohware",Inbound_Monitor!B:B,DQ$2)</f>
        <v>0</v>
      </c>
      <c r="DR153" s="36">
        <f>COUNTIFS(Inbound_Monitor!L:L,"Rohware",Inbound_Monitor!B:B,DR$2)</f>
        <v>0</v>
      </c>
      <c r="DS153" s="31"/>
      <c r="DT153" s="31"/>
      <c r="DU153" s="36">
        <f>COUNTIFS(Inbound_Monitor!L:L,"Rohware",Inbound_Monitor!B:B,DU$2)</f>
        <v>0</v>
      </c>
      <c r="DV153" s="36">
        <f>COUNTIFS(Inbound_Monitor!L:L,"Rohware",Inbound_Monitor!B:B,DV$2)</f>
        <v>0</v>
      </c>
      <c r="DW153" s="36">
        <f>COUNTIFS(Inbound_Monitor!L:L,"Rohware",Inbound_Monitor!B:B,DW$2)</f>
        <v>0</v>
      </c>
      <c r="DX153" s="37">
        <v>1</v>
      </c>
      <c r="DY153" s="36">
        <f>COUNTIFS(Inbound_Monitor!L:L,"Rohware",Inbound_Monitor!B:B,DY$2)</f>
        <v>0</v>
      </c>
      <c r="DZ153" s="31"/>
      <c r="EA153" s="31"/>
      <c r="EB153" s="36">
        <f>COUNTIFS(Inbound_Monitor!L:L,"Rohware",Inbound_Monitor!B:B,EB$2)</f>
        <v>0</v>
      </c>
      <c r="EC153" s="36">
        <f>COUNTIFS(Inbound_Monitor!L:L,"Rohware",Inbound_Monitor!B:B,EC$2)</f>
        <v>0</v>
      </c>
      <c r="ED153" s="36">
        <f>COUNTIFS(Inbound_Monitor!L:L,"Rohware",Inbound_Monitor!B:B,ED$2)</f>
        <v>0</v>
      </c>
      <c r="EE153" s="37">
        <f>COUNTIFS(Inbound_Monitor!L:L,"Rohware",Inbound_Monitor!B:B,EE$2)</f>
        <v>0</v>
      </c>
      <c r="EF153" s="36">
        <f>COUNTIFS(Inbound_Monitor!L:L,"Rohware",Inbound_Monitor!B:B,EF$2)</f>
        <v>0</v>
      </c>
      <c r="EG153" s="31"/>
      <c r="EH153" s="31"/>
      <c r="EI153" s="36">
        <f>COUNTIFS(Inbound_Monitor!L:L,"Rohware",Inbound_Monitor!B:B,EI$2)</f>
        <v>0</v>
      </c>
      <c r="EJ153" s="36">
        <f>COUNTIFS(Inbound_Monitor!L:L,"Rohware",Inbound_Monitor!B:B,EJ$2)</f>
        <v>0</v>
      </c>
      <c r="EK153" s="36">
        <f>COUNTIFS(Inbound_Monitor!L:L,"Rohware",Inbound_Monitor!B:B,EK$2)</f>
        <v>0</v>
      </c>
      <c r="EL153" s="37">
        <f>COUNTIFS(Inbound_Monitor!L:L,"Rohware",Inbound_Monitor!B:B,EL$2)</f>
        <v>0</v>
      </c>
      <c r="EM153" s="36">
        <f>COUNTIFS(Inbound_Monitor!L:L,"Rohware",Inbound_Monitor!B:B,EM$2)</f>
        <v>0</v>
      </c>
      <c r="EN153" s="31"/>
      <c r="EO153" s="31"/>
      <c r="EP153" s="36">
        <f>COUNTIFS(Inbound_Monitor!L:L,"Rohware",Inbound_Monitor!B:B,EP$2)</f>
        <v>0</v>
      </c>
      <c r="EQ153" s="36">
        <f>COUNTIFS(Inbound_Monitor!L:L,"Rohware",Inbound_Monitor!B:B,EQ$2)</f>
        <v>0</v>
      </c>
      <c r="ER153" s="36">
        <f>COUNTIFS(Inbound_Monitor!L:L,"Rohware",Inbound_Monitor!B:B,ER$2)</f>
        <v>0</v>
      </c>
      <c r="ES153" s="37">
        <f>COUNTIFS(Inbound_Monitor!L:L,"Rohware",Inbound_Monitor!B:B,ES$2)</f>
        <v>0</v>
      </c>
      <c r="ET153" s="36">
        <f>COUNTIFS(Inbound_Monitor!L:L,"Rohware",Inbound_Monitor!B:B,ET$2)</f>
        <v>0</v>
      </c>
      <c r="EU153" s="31"/>
      <c r="EV153" s="31"/>
      <c r="EW153" s="36">
        <f>COUNTIFS(Inbound_Monitor!L:L,"Rohware",Inbound_Monitor!B:B,EW$2)</f>
        <v>0</v>
      </c>
      <c r="EX153" s="36">
        <f>COUNTIFS(Inbound_Monitor!L:L,"Rohware",Inbound_Monitor!B:B,EX$2)</f>
        <v>0</v>
      </c>
      <c r="EY153" s="36">
        <f>COUNTIFS(Inbound_Monitor!L:L,"Rohware",Inbound_Monitor!B:B,EY$2)</f>
        <v>0</v>
      </c>
      <c r="EZ153" s="37">
        <f>COUNTIFS(Inbound_Monitor!L:L,"Rohware",Inbound_Monitor!B:B,EZ$2)</f>
        <v>0</v>
      </c>
      <c r="FA153" s="36">
        <f>COUNTIFS(Inbound_Monitor!L:L,"Rohware",Inbound_Monitor!B:B,FA$2)</f>
        <v>0</v>
      </c>
      <c r="FB153" s="31"/>
      <c r="FC153" s="31"/>
      <c r="FD153" s="36">
        <f>COUNTIFS(Inbound_Monitor!L:L,"Rohware",Inbound_Monitor!B:B,FD$2)</f>
        <v>0</v>
      </c>
      <c r="FE153" s="36">
        <f>COUNTIFS(Inbound_Monitor!L:L,"Rohware",Inbound_Monitor!B:B,FE$2)</f>
        <v>0</v>
      </c>
      <c r="FF153" s="36">
        <f>COUNTIFS(Inbound_Monitor!L:L,"Rohware",Inbound_Monitor!B:B,FF$2)</f>
        <v>0</v>
      </c>
      <c r="FG153" s="37">
        <f>COUNTIFS(Inbound_Monitor!L:L,"Rohware",Inbound_Monitor!B:B,FG$2)</f>
        <v>0</v>
      </c>
      <c r="FH153" s="36">
        <f>COUNTIFS(Inbound_Monitor!L:L,"Rohware",Inbound_Monitor!B:B,FH$2)</f>
        <v>0</v>
      </c>
      <c r="FI153" s="31"/>
      <c r="FJ153" s="31"/>
      <c r="FK153" s="36">
        <f>COUNTIFS(Inbound_Monitor!L:L,"Rohware",Inbound_Monitor!B:B,FK$2)</f>
        <v>0</v>
      </c>
      <c r="FL153" s="36">
        <f>COUNTIFS(Inbound_Monitor!L:L,"Rohware",Inbound_Monitor!B:B,FL$2)</f>
        <v>0</v>
      </c>
      <c r="FM153" s="36">
        <f>COUNTIFS(Inbound_Monitor!L:L,"Rohware",Inbound_Monitor!B:B,FM$2)</f>
        <v>0</v>
      </c>
      <c r="FN153" s="37">
        <f>COUNTIFS(Inbound_Monitor!L:L,"Rohware",Inbound_Monitor!B:B,FN$2)</f>
        <v>0</v>
      </c>
      <c r="FO153" s="36">
        <f>COUNTIFS(Inbound_Monitor!L:L,"Rohware",Inbound_Monitor!B:B,FO$2)</f>
        <v>0</v>
      </c>
      <c r="FP153" s="31"/>
      <c r="FQ153" s="31"/>
      <c r="FR153" s="36">
        <f>COUNTIFS(Inbound_Monitor!L:L,"Rohware",Inbound_Monitor!B:B,FR$2)</f>
        <v>0</v>
      </c>
      <c r="FS153" s="36">
        <f>COUNTIFS(Inbound_Monitor!L:L,"Rohware",Inbound_Monitor!B:B,FS$2)</f>
        <v>0</v>
      </c>
      <c r="FT153" s="36">
        <f>COUNTIFS(Inbound_Monitor!L:L,"Rohware",Inbound_Monitor!B:B,FT$2)</f>
        <v>0</v>
      </c>
      <c r="FU153" s="37">
        <f>COUNTIFS(Inbound_Monitor!L:L,"Rohware",Inbound_Monitor!B:B,FU$2)</f>
        <v>0</v>
      </c>
      <c r="FV153" s="36">
        <f>COUNTIFS(Inbound_Monitor!L:L,"Rohware",Inbound_Monitor!B:B,FV$2)</f>
        <v>0</v>
      </c>
      <c r="FW153" s="31"/>
      <c r="FX153" s="31"/>
      <c r="FY153" s="36">
        <f>COUNTIFS(Inbound_Monitor!L:L,"Rohware",Inbound_Monitor!B:B,FY$2)</f>
        <v>0</v>
      </c>
      <c r="FZ153" s="36">
        <f>COUNTIFS(Inbound_Monitor!L:L,"Rohware",Inbound_Monitor!B:B,FZ$2)</f>
        <v>0</v>
      </c>
      <c r="GA153" s="36">
        <f>COUNTIFS(Inbound_Monitor!L:L,"Rohware",Inbound_Monitor!B:B,GA$2)</f>
        <v>0</v>
      </c>
      <c r="GB153" s="37">
        <f>COUNTIFS(Inbound_Monitor!L:L,"Rohware",Inbound_Monitor!B:B,GB$2)</f>
        <v>0</v>
      </c>
      <c r="GC153" s="36">
        <f>COUNTIFS(Inbound_Monitor!L:L,"Rohware",Inbound_Monitor!B:B,GC$2)</f>
        <v>0</v>
      </c>
      <c r="GD153" s="31"/>
      <c r="GE153" s="31"/>
      <c r="GF153" s="36">
        <f>COUNTIFS(Inbound_Monitor!L:L,"Rohware",Inbound_Monitor!B:B,GF$2)</f>
        <v>0</v>
      </c>
      <c r="GG153" s="36">
        <f>COUNTIFS(Inbound_Monitor!L:L,"Rohware",Inbound_Monitor!B:B,GG$2)</f>
        <v>0</v>
      </c>
      <c r="GH153" s="36">
        <f>COUNTIFS(Inbound_Monitor!L:L,"Rohware",Inbound_Monitor!B:B,GH$2)</f>
        <v>0</v>
      </c>
      <c r="GI153" s="37">
        <f>COUNTIFS(Inbound_Monitor!L:L,"Rohware",Inbound_Monitor!B:B,GI$2)</f>
        <v>0</v>
      </c>
      <c r="GJ153" s="36">
        <f>COUNTIFS(Inbound_Monitor!L:L,"Rohware",Inbound_Monitor!B:B,GJ$2)</f>
        <v>0</v>
      </c>
      <c r="GK153" s="31"/>
      <c r="GL153" s="31"/>
      <c r="GM153" s="36">
        <f>COUNTIFS(Inbound_Monitor!L:L,"Rohware",Inbound_Monitor!B:B,GM$2)</f>
        <v>0</v>
      </c>
      <c r="GN153" s="36">
        <f>COUNTIFS(Inbound_Monitor!L:L,"Rohware",Inbound_Monitor!B:B,GN$2)</f>
        <v>0</v>
      </c>
      <c r="GO153" s="36">
        <f>COUNTIFS(Inbound_Monitor!L:L,"Rohware",Inbound_Monitor!B:B,GO$2)</f>
        <v>0</v>
      </c>
      <c r="GP153" s="37">
        <f>COUNTIFS(Inbound_Monitor!L:L,"Rohware",Inbound_Monitor!B:B,GP$2)</f>
        <v>0</v>
      </c>
      <c r="GQ153" s="36">
        <f>COUNTIFS(Inbound_Monitor!L:L,"Rohware",Inbound_Monitor!B:B,GQ$2)</f>
        <v>0</v>
      </c>
      <c r="GR153" s="31"/>
      <c r="GS153" s="31"/>
      <c r="GT153" s="36">
        <f>COUNTIFS(Inbound_Monitor!L:L,"Rohware",Inbound_Monitor!B:B,GT$2)</f>
        <v>0</v>
      </c>
      <c r="GU153" s="36">
        <f>COUNTIFS(Inbound_Monitor!L:L,"Rohware",Inbound_Monitor!B:B,GU$2)</f>
        <v>0</v>
      </c>
      <c r="GV153" s="36">
        <f>COUNTIFS(Inbound_Monitor!L:L,"Rohware",Inbound_Monitor!B:B,GV$2)</f>
        <v>0</v>
      </c>
      <c r="GW153" s="37">
        <f>COUNTIFS(Inbound_Monitor!L:L,"Rohware",Inbound_Monitor!B:B,GW$2)</f>
        <v>0</v>
      </c>
      <c r="GX153" s="36">
        <f>COUNTIFS(Inbound_Monitor!L:L,"Rohware",Inbound_Monitor!B:B,GX$2)</f>
        <v>0</v>
      </c>
      <c r="GY153" s="31"/>
      <c r="GZ153" s="31"/>
      <c r="HA153" s="36">
        <f>COUNTIFS(Inbound_Monitor!L:L,"Rohware",Inbound_Monitor!B:B,HA$2)</f>
        <v>0</v>
      </c>
      <c r="HB153" s="36">
        <f>COUNTIFS(Inbound_Monitor!L:L,"Rohware",Inbound_Monitor!B:B,HB$2)</f>
        <v>0</v>
      </c>
      <c r="HC153" s="36">
        <f>COUNTIFS(Inbound_Monitor!L:L,"Rohware",Inbound_Monitor!B:B,HC$2)</f>
        <v>0</v>
      </c>
      <c r="HD153" s="37">
        <f>COUNTIFS(Inbound_Monitor!L:L,"Rohware",Inbound_Monitor!B:B,HD$2)</f>
        <v>0</v>
      </c>
      <c r="HE153" s="36">
        <f>COUNTIFS(Inbound_Monitor!L:L,"Rohware",Inbound_Monitor!B:B,HE$2)</f>
        <v>0</v>
      </c>
      <c r="HF153" s="31"/>
      <c r="HG153" s="31"/>
      <c r="HH153" s="36">
        <f>COUNTIFS(Inbound_Monitor!L:L,"Rohware",Inbound_Monitor!B:B,HH$2)</f>
        <v>0</v>
      </c>
      <c r="HI153" s="36">
        <f>COUNTIFS(Inbound_Monitor!L:L,"Rohware",Inbound_Monitor!B:B,HI$2)</f>
        <v>0</v>
      </c>
      <c r="HJ153" s="36">
        <f>COUNTIFS(Inbound_Monitor!L:L,"Rohware",Inbound_Monitor!B:B,HJ$2)</f>
        <v>0</v>
      </c>
      <c r="HK153" s="37">
        <f>COUNTIFS(Inbound_Monitor!L:L,"Rohware",Inbound_Monitor!B:B,HK$2)</f>
        <v>0</v>
      </c>
      <c r="HL153" s="36">
        <f>COUNTIFS(Inbound_Monitor!L:L,"Rohware",Inbound_Monitor!B:B,HL$2)</f>
        <v>0</v>
      </c>
      <c r="HM153" s="31"/>
      <c r="HN153" s="31"/>
      <c r="HO153" s="36">
        <f>COUNTIFS(Inbound_Monitor!L:L,"Rohware",Inbound_Monitor!B:B,HO$2)</f>
        <v>0</v>
      </c>
      <c r="HP153" s="36">
        <f>COUNTIFS(Inbound_Monitor!L:L,"Rohware",Inbound_Monitor!B:B,HP$2)</f>
        <v>0</v>
      </c>
      <c r="HQ153" s="36">
        <f>COUNTIFS(Inbound_Monitor!L:L,"Rohware",Inbound_Monitor!B:B,HQ$2)</f>
        <v>0</v>
      </c>
      <c r="HR153" s="37">
        <f>COUNTIFS(Inbound_Monitor!L:L,"Rohware",Inbound_Monitor!B:B,HR$2)</f>
        <v>0</v>
      </c>
      <c r="HS153" s="36">
        <f>COUNTIFS(Inbound_Monitor!L:L,"Rohware",Inbound_Monitor!B:B,HS$2)</f>
        <v>0</v>
      </c>
      <c r="HT153" s="31"/>
      <c r="HU153" s="31"/>
      <c r="HV153" s="36">
        <f>COUNTIFS(Inbound_Monitor!L:L,"Rohware",Inbound_Monitor!B:B,HV$2)</f>
        <v>0</v>
      </c>
      <c r="HW153" s="36">
        <f>COUNTIFS(Inbound_Monitor!L:L,"Rohware",Inbound_Monitor!B:B,HW$2)</f>
        <v>0</v>
      </c>
      <c r="HX153" s="36">
        <f>COUNTIFS(Inbound_Monitor!L:L,"Rohware",Inbound_Monitor!B:B,HX$2)</f>
        <v>0</v>
      </c>
      <c r="HY153" s="37">
        <f>COUNTIFS(Inbound_Monitor!L:L,"Rohware",Inbound_Monitor!B:B,HY$2)</f>
        <v>0</v>
      </c>
      <c r="HZ153" s="36">
        <f>COUNTIFS(Inbound_Monitor!L:L,"Rohware",Inbound_Monitor!B:B,HZ$2)</f>
        <v>0</v>
      </c>
      <c r="IA153" s="31"/>
      <c r="IB153" s="31"/>
      <c r="IC153" s="36">
        <f>COUNTIFS(Inbound_Monitor!L:L,"Rohware",Inbound_Monitor!B:B,IC$2)</f>
        <v>0</v>
      </c>
      <c r="ID153" s="36">
        <f>COUNTIFS(Inbound_Monitor!L:L,"Rohware",Inbound_Monitor!B:B,ID$2)</f>
        <v>0</v>
      </c>
      <c r="IE153" s="36">
        <f>COUNTIFS(Inbound_Monitor!L:L,"Rohware",Inbound_Monitor!B:B,IE$2)</f>
        <v>0</v>
      </c>
      <c r="IF153" s="37">
        <f>COUNTIFS(Inbound_Monitor!L:L,"Rohware",Inbound_Monitor!B:B,IF$2)</f>
        <v>0</v>
      </c>
      <c r="IG153" s="36">
        <f>COUNTIFS(Inbound_Monitor!L:L,"Rohware",Inbound_Monitor!B:B,IG$2)</f>
        <v>0</v>
      </c>
      <c r="IH153" s="31"/>
      <c r="II153" s="31"/>
      <c r="IJ153" s="36">
        <f>COUNTIFS(Inbound_Monitor!L:L,"Rohware",Inbound_Monitor!B:B,IJ$2)</f>
        <v>0</v>
      </c>
      <c r="IK153" s="36">
        <f>COUNTIFS(Inbound_Monitor!L:L,"Rohware",Inbound_Monitor!B:B,IK$2)</f>
        <v>0</v>
      </c>
      <c r="IL153" s="36">
        <f>COUNTIFS(Inbound_Monitor!L:L,"Rohware",Inbound_Monitor!B:B,IL$2)</f>
        <v>0</v>
      </c>
      <c r="IM153" s="37">
        <f>COUNTIFS(Inbound_Monitor!L:L,"Rohware",Inbound_Monitor!B:B,IM$2)</f>
        <v>0</v>
      </c>
      <c r="IN153" s="36">
        <f>COUNTIFS(Inbound_Monitor!L:L,"Rohware",Inbound_Monitor!B:B,IN$2)</f>
        <v>0</v>
      </c>
      <c r="IO153" s="31"/>
      <c r="IP153" s="31"/>
      <c r="IQ153" s="36">
        <f>COUNTIFS(Inbound_Monitor!L:L,"Rohware",Inbound_Monitor!B:B,IQ$2)</f>
        <v>0</v>
      </c>
      <c r="IR153" s="36">
        <f>COUNTIFS(Inbound_Monitor!L:L,"Rohware",Inbound_Monitor!B:B,IR$2)</f>
        <v>0</v>
      </c>
      <c r="IS153" s="36">
        <f>COUNTIFS(Inbound_Monitor!L:L,"Rohware",Inbound_Monitor!B:B,IS$2)</f>
        <v>0</v>
      </c>
      <c r="IT153" s="37">
        <f>COUNTIFS(Inbound_Monitor!L:L,"Rohware",Inbound_Monitor!B:B,IT$2)</f>
        <v>0</v>
      </c>
      <c r="IU153" s="36">
        <f>COUNTIFS(Inbound_Monitor!L:L,"Rohware",Inbound_Monitor!B:B,IU$2)</f>
        <v>0</v>
      </c>
      <c r="IV153" s="31"/>
      <c r="IW153" s="31"/>
      <c r="IX153" s="36">
        <f>COUNTIFS(Inbound_Monitor!L:L,"Rohware",Inbound_Monitor!B:B,IX$2)</f>
        <v>0</v>
      </c>
      <c r="IY153" s="36">
        <f>COUNTIFS(Inbound_Monitor!L:L,"Rohware",Inbound_Monitor!B:B,IY$2)</f>
        <v>0</v>
      </c>
      <c r="IZ153" s="36">
        <f>COUNTIFS(Inbound_Monitor!L:L,"Rohware",Inbound_Monitor!B:B,IZ$2)</f>
        <v>0</v>
      </c>
      <c r="JA153" s="37">
        <f>COUNTIFS(Inbound_Monitor!L:L,"Rohware",Inbound_Monitor!B:B,JA$2)</f>
        <v>0</v>
      </c>
      <c r="JB153" s="36">
        <f>COUNTIFS(Inbound_Monitor!L:L,"Rohware",Inbound_Monitor!B:B,JB$2)</f>
        <v>0</v>
      </c>
      <c r="JC153" s="31"/>
      <c r="JD153" s="31"/>
      <c r="JE153" s="36">
        <f>COUNTIFS(Inbound_Monitor!L:L,"Rohware",Inbound_Monitor!B:B,JE$2)</f>
        <v>0</v>
      </c>
      <c r="JF153" s="36">
        <f>COUNTIFS(Inbound_Monitor!L:L,"Rohware",Inbound_Monitor!B:B,JF$2)</f>
        <v>0</v>
      </c>
      <c r="JG153" s="36">
        <f>COUNTIFS(Inbound_Monitor!L:L,"Rohware",Inbound_Monitor!B:B,JG$2)</f>
        <v>0</v>
      </c>
      <c r="JH153" s="37">
        <f>COUNTIFS(Inbound_Monitor!L:L,"Rohware",Inbound_Monitor!B:B,JH$2)</f>
        <v>0</v>
      </c>
      <c r="JI153" s="36">
        <f>COUNTIFS(Inbound_Monitor!L:L,"Rohware",Inbound_Monitor!B:B,JI$2)</f>
        <v>0</v>
      </c>
      <c r="JJ153" s="31"/>
      <c r="JK153" s="31"/>
      <c r="JL153" s="36">
        <f>COUNTIFS(Inbound_Monitor!L:L,"Rohware",Inbound_Monitor!B:B,JL$2)</f>
        <v>0</v>
      </c>
      <c r="JM153" s="36">
        <f>COUNTIFS(Inbound_Monitor!L:L,"Rohware",Inbound_Monitor!B:B,JM$2)</f>
        <v>0</v>
      </c>
      <c r="JN153" s="36">
        <f>COUNTIFS(Inbound_Monitor!L:L,"Rohware",Inbound_Monitor!B:B,JN$2)</f>
        <v>0</v>
      </c>
      <c r="JO153" s="37">
        <f>COUNTIFS(Inbound_Monitor!L:L,"Rohware",Inbound_Monitor!B:B,JO$2)</f>
        <v>0</v>
      </c>
      <c r="JP153" s="36">
        <f>COUNTIFS(Inbound_Monitor!L:L,"Rohware",Inbound_Monitor!B:B,JP$2)</f>
        <v>0</v>
      </c>
      <c r="JQ153" s="31"/>
      <c r="JR153" s="31"/>
      <c r="JS153" s="36">
        <f>COUNTIFS(Inbound_Monitor!L:L,"Rohware",Inbound_Monitor!B:B,JS$2)</f>
        <v>0</v>
      </c>
      <c r="JT153" s="36">
        <f>COUNTIFS(Inbound_Monitor!L:L,"Rohware",Inbound_Monitor!B:B,JT$2)</f>
        <v>0</v>
      </c>
      <c r="JU153" s="36">
        <f>COUNTIFS(Inbound_Monitor!L:L,"Rohware",Inbound_Monitor!B:B,JU$2)</f>
        <v>0</v>
      </c>
      <c r="JV153" s="37">
        <f>COUNTIFS(Inbound_Monitor!L:L,"Rohware",Inbound_Monitor!B:B,JV$2)</f>
        <v>0</v>
      </c>
      <c r="JW153" s="36">
        <f>COUNTIFS(Inbound_Monitor!L:L,"Rohware",Inbound_Monitor!B:B,JW$2)</f>
        <v>0</v>
      </c>
      <c r="JX153" s="31"/>
      <c r="JY153" s="31"/>
      <c r="JZ153" s="36">
        <f>COUNTIFS(Inbound_Monitor!L:L,"Rohware",Inbound_Monitor!B:B,JZ$2)</f>
        <v>0</v>
      </c>
      <c r="KA153" s="36">
        <f>COUNTIFS(Inbound_Monitor!L:L,"Rohware",Inbound_Monitor!B:B,KA$2)</f>
        <v>0</v>
      </c>
      <c r="KB153" s="36">
        <f>COUNTIFS(Inbound_Monitor!L:L,"Rohware",Inbound_Monitor!B:B,KB$2)</f>
        <v>0</v>
      </c>
      <c r="KC153" s="37">
        <f>COUNTIFS(Inbound_Monitor!L:L,"Rohware",Inbound_Monitor!B:B,KC$2)</f>
        <v>0</v>
      </c>
      <c r="KD153" s="36">
        <f>COUNTIFS(Inbound_Monitor!L:L,"Rohware",Inbound_Monitor!B:B,KD$2)</f>
        <v>0</v>
      </c>
      <c r="KE153" s="31"/>
      <c r="KF153" s="31"/>
      <c r="KG153" s="36">
        <f>COUNTIFS(Inbound_Monitor!L:L,"Rohware",Inbound_Monitor!B:B,KG$2)</f>
        <v>0</v>
      </c>
      <c r="KH153" s="36">
        <f>COUNTIFS(Inbound_Monitor!L:L,"Rohware",Inbound_Monitor!B:B,KH$2)</f>
        <v>0</v>
      </c>
      <c r="KI153" s="36">
        <f>COUNTIFS(Inbound_Monitor!L:L,"Rohware",Inbound_Monitor!B:B,KI$2)</f>
        <v>0</v>
      </c>
      <c r="KJ153" s="37">
        <f>COUNTIFS(Inbound_Monitor!L:L,"Rohware",Inbound_Monitor!B:B,KJ$2)</f>
        <v>0</v>
      </c>
      <c r="KK153" s="36">
        <f>COUNTIFS(Inbound_Monitor!L:L,"Rohware",Inbound_Monitor!B:B,KK$2)</f>
        <v>0</v>
      </c>
      <c r="KL153" s="31"/>
      <c r="KM153" s="31"/>
      <c r="KN153" s="36">
        <f>COUNTIFS(Inbound_Monitor!L:L,"Rohware",Inbound_Monitor!B:B,KN$2)</f>
        <v>0</v>
      </c>
      <c r="KO153" s="36">
        <f>COUNTIFS(Inbound_Monitor!L:L,"Rohware",Inbound_Monitor!B:B,KO$2)</f>
        <v>0</v>
      </c>
      <c r="KP153" s="36">
        <f>COUNTIFS(Inbound_Monitor!L:L,"Rohware",Inbound_Monitor!B:B,KP$2)</f>
        <v>0</v>
      </c>
      <c r="KQ153" s="37">
        <f>COUNTIFS(Inbound_Monitor!L:L,"Rohware",Inbound_Monitor!B:B,KQ$2)</f>
        <v>0</v>
      </c>
      <c r="KR153" s="36">
        <f>COUNTIFS(Inbound_Monitor!L:L,"Rohware",Inbound_Monitor!B:B,KR$2)</f>
        <v>0</v>
      </c>
      <c r="KS153" s="31"/>
      <c r="KT153" s="31"/>
      <c r="KU153" s="36">
        <f>COUNTIFS(Inbound_Monitor!L:L,"Rohware",Inbound_Monitor!B:B,KU$2)</f>
        <v>0</v>
      </c>
      <c r="KV153" s="36">
        <f>COUNTIFS(Inbound_Monitor!L:L,"Rohware",Inbound_Monitor!B:B,KV$2)</f>
        <v>0</v>
      </c>
      <c r="KW153" s="36">
        <f>COUNTIFS(Inbound_Monitor!L:L,"Rohware",Inbound_Monitor!B:B,KW$2)</f>
        <v>0</v>
      </c>
      <c r="KX153" s="37">
        <f>COUNTIFS(Inbound_Monitor!L:L,"Rohware",Inbound_Monitor!B:B,KX$2)</f>
        <v>0</v>
      </c>
      <c r="KY153" s="36">
        <f>COUNTIFS(Inbound_Monitor!L:L,"Rohware",Inbound_Monitor!B:B,KY$2)</f>
        <v>0</v>
      </c>
      <c r="KZ153" s="31"/>
      <c r="LA153" s="31"/>
      <c r="LB153" s="36">
        <f>COUNTIFS(Inbound_Monitor!L:L,"Rohware",Inbound_Monitor!B:B,LB$2)</f>
        <v>0</v>
      </c>
      <c r="LC153" s="36">
        <f>COUNTIFS(Inbound_Monitor!L:L,"Rohware",Inbound_Monitor!B:B,LC$2)</f>
        <v>0</v>
      </c>
      <c r="LD153" s="36">
        <f>COUNTIFS(Inbound_Monitor!L:L,"Rohware",Inbound_Monitor!B:B,LD$2)</f>
        <v>0</v>
      </c>
      <c r="LE153" s="37">
        <f>COUNTIFS(Inbound_Monitor!L:L,"Rohware",Inbound_Monitor!B:B,LE$2)</f>
        <v>0</v>
      </c>
      <c r="LF153" s="36">
        <f>COUNTIFS(Inbound_Monitor!L:L,"Rohware",Inbound_Monitor!B:B,LF$2)</f>
        <v>0</v>
      </c>
      <c r="LG153" s="31"/>
      <c r="LH153" s="31"/>
      <c r="LI153" s="36">
        <f>COUNTIFS(Inbound_Monitor!L:L,"Rohware",Inbound_Monitor!B:B,LI$2)</f>
        <v>0</v>
      </c>
      <c r="LJ153" s="36">
        <f>COUNTIFS(Inbound_Monitor!L:L,"Rohware",Inbound_Monitor!B:B,LJ$2)</f>
        <v>0</v>
      </c>
      <c r="LK153" s="36">
        <f>COUNTIFS(Inbound_Monitor!L:L,"Rohware",Inbound_Monitor!B:B,LK$2)</f>
        <v>0</v>
      </c>
      <c r="LL153" s="37">
        <f>COUNTIFS(Inbound_Monitor!L:L,"Rohware",Inbound_Monitor!B:B,LL$2)</f>
        <v>0</v>
      </c>
      <c r="LM153" s="36">
        <f>COUNTIFS(Inbound_Monitor!L:L,"Rohware",Inbound_Monitor!B:B,LM$2)</f>
        <v>0</v>
      </c>
      <c r="LN153" s="31"/>
      <c r="LO153" s="31"/>
      <c r="LP153" s="36">
        <f>COUNTIFS(Inbound_Monitor!L:L,"Rohware",Inbound_Monitor!B:B,LP$2)</f>
        <v>0</v>
      </c>
      <c r="LQ153" s="36">
        <f>COUNTIFS(Inbound_Monitor!L:L,"Rohware",Inbound_Monitor!B:B,LQ$2)</f>
        <v>0</v>
      </c>
      <c r="LR153" s="36">
        <f>COUNTIFS(Inbound_Monitor!L:L,"Rohware",Inbound_Monitor!B:B,LR$2)</f>
        <v>0</v>
      </c>
      <c r="LS153" s="37">
        <f>COUNTIFS(Inbound_Monitor!L:L,"Rohware",Inbound_Monitor!B:B,LS$2)</f>
        <v>0</v>
      </c>
      <c r="LT153" s="36">
        <f>COUNTIFS(Inbound_Monitor!L:L,"Rohware",Inbound_Monitor!B:B,LT$2)</f>
        <v>0</v>
      </c>
      <c r="LU153" s="31"/>
      <c r="LV153" s="31"/>
      <c r="LW153" s="36">
        <f>COUNTIFS(Inbound_Monitor!L:L,"Rohware",Inbound_Monitor!B:B,LW$2)</f>
        <v>0</v>
      </c>
      <c r="LX153" s="36">
        <f>COUNTIFS(Inbound_Monitor!L:L,"Rohware",Inbound_Monitor!B:B,LX$2)</f>
        <v>0</v>
      </c>
      <c r="LY153" s="36">
        <f>COUNTIFS(Inbound_Monitor!L:L,"Rohware",Inbound_Monitor!B:B,LY$2)</f>
        <v>0</v>
      </c>
      <c r="LZ153" s="37">
        <f>COUNTIFS(Inbound_Monitor!L:L,"Rohware",Inbound_Monitor!B:B,LZ$2)</f>
        <v>0</v>
      </c>
      <c r="MA153" s="36">
        <f>COUNTIFS(Inbound_Monitor!L:L,"Rohware",Inbound_Monitor!B:B,MA$2)</f>
        <v>0</v>
      </c>
      <c r="MB153" s="31"/>
      <c r="MC153" s="31"/>
      <c r="MD153" s="36">
        <f>COUNTIFS(Inbound_Monitor!L:L,"Rohware",Inbound_Monitor!B:B,MD$2)</f>
        <v>0</v>
      </c>
      <c r="ME153" s="36">
        <f>COUNTIFS(Inbound_Monitor!L:L,"Rohware",Inbound_Monitor!B:B,ME$2)</f>
        <v>0</v>
      </c>
      <c r="MF153" s="36">
        <f>COUNTIFS(Inbound_Monitor!L:L,"Rohware",Inbound_Monitor!B:B,MF$2)</f>
        <v>0</v>
      </c>
      <c r="MG153" s="37">
        <f>COUNTIFS(Inbound_Monitor!L:L,"Rohware",Inbound_Monitor!B:B,MG$2)</f>
        <v>0</v>
      </c>
      <c r="MH153" s="36">
        <f>COUNTIFS(Inbound_Monitor!L:L,"Rohware",Inbound_Monitor!B:B,MH$2)</f>
        <v>0</v>
      </c>
      <c r="MI153" s="31"/>
      <c r="MJ153" s="31"/>
      <c r="MK153" s="36">
        <f>COUNTIFS(Inbound_Monitor!L:L,"Rohware",Inbound_Monitor!B:B,MK$2)</f>
        <v>0</v>
      </c>
      <c r="ML153" s="36">
        <f>COUNTIFS(Inbound_Monitor!L:L,"Rohware",Inbound_Monitor!B:B,ML$2)</f>
        <v>0</v>
      </c>
      <c r="MM153" s="36">
        <f>COUNTIFS(Inbound_Monitor!L:L,"Rohware",Inbound_Monitor!B:B,MM$2)</f>
        <v>0</v>
      </c>
      <c r="MN153" s="37">
        <f>COUNTIFS(Inbound_Monitor!L:L,"Rohware",Inbound_Monitor!B:B,MN$2)</f>
        <v>0</v>
      </c>
      <c r="MO153" s="36">
        <f>COUNTIFS(Inbound_Monitor!L:L,"Rohware",Inbound_Monitor!B:B,MO$2)</f>
        <v>0</v>
      </c>
      <c r="MP153" s="31"/>
      <c r="MQ153" s="31"/>
      <c r="MR153" s="36">
        <f>COUNTIFS(Inbound_Monitor!L:L,"Rohware",Inbound_Monitor!B:B,MR$2)</f>
        <v>0</v>
      </c>
      <c r="MS153" s="36">
        <f>COUNTIFS(Inbound_Monitor!L:L,"Rohware",Inbound_Monitor!B:B,MS$2)</f>
        <v>0</v>
      </c>
      <c r="MT153" s="36">
        <f>COUNTIFS(Inbound_Monitor!L:L,"Rohware",Inbound_Monitor!B:B,MT$2)</f>
        <v>0</v>
      </c>
      <c r="MU153" s="37">
        <f>COUNTIFS(Inbound_Monitor!L:L,"Rohware",Inbound_Monitor!B:B,MU$2)</f>
        <v>0</v>
      </c>
      <c r="MV153" s="36">
        <f>COUNTIFS(Inbound_Monitor!L:L,"Rohware",Inbound_Monitor!B:B,MV$2)</f>
        <v>0</v>
      </c>
      <c r="MW153" s="31"/>
      <c r="MX153" s="31"/>
      <c r="MY153" s="36">
        <f>COUNTIFS(Inbound_Monitor!L:L,"Rohware",Inbound_Monitor!B:B,MY$2)</f>
        <v>0</v>
      </c>
      <c r="MZ153" s="36">
        <f>COUNTIFS(Inbound_Monitor!L:L,"Rohware",Inbound_Monitor!B:B,MZ$2)</f>
        <v>0</v>
      </c>
      <c r="NA153" s="36">
        <f>COUNTIFS(Inbound_Monitor!L:L,"Rohware",Inbound_Monitor!B:B,NA$2)</f>
        <v>0</v>
      </c>
      <c r="NB153" s="37">
        <f>COUNTIFS(Inbound_Monitor!L:L,"Rohware",Inbound_Monitor!B:B,NB$2)</f>
        <v>0</v>
      </c>
      <c r="NC153" s="36">
        <f>COUNTIFS(Inbound_Monitor!L:L,"Rohware",Inbound_Monitor!B:B,NC$2)</f>
        <v>0</v>
      </c>
      <c r="ND153" s="31"/>
      <c r="NE153" s="31"/>
      <c r="NF153" s="16" t="s">
        <v>759</v>
      </c>
    </row>
    <row r="154" spans="1:370" s="109" customFormat="1" ht="15.75" x14ac:dyDescent="0.25">
      <c r="A154" s="100" t="s">
        <v>955</v>
      </c>
      <c r="B154" s="23" t="s">
        <v>956</v>
      </c>
      <c r="C154" s="34"/>
      <c r="D154" s="35" t="s">
        <v>862</v>
      </c>
      <c r="E154" s="56">
        <f t="shared" si="323"/>
        <v>44</v>
      </c>
      <c r="F154" s="36">
        <f>SUMIFS(Inbound_Monitor!K:K,Inbound_Monitor!L:L,"Rohware",Inbound_Monitor!B:B,F$2)</f>
        <v>0</v>
      </c>
      <c r="G154" s="36">
        <f>SUMIFS(Inbound_Monitor!K:K,Inbound_Monitor!L:L,"Rohware",Inbound_Monitor!B:B,G$2)</f>
        <v>0</v>
      </c>
      <c r="H154" s="36">
        <f>SUMIFS(Inbound_Monitor!K:K,Inbound_Monitor!L:L,"Rohware",Inbound_Monitor!B:B,H$2)</f>
        <v>0</v>
      </c>
      <c r="I154" s="37">
        <f>SUMIFS(Inbound_Monitor!K:K,Inbound_Monitor!L:L,"Rohware",Inbound_Monitor!B:B,I$2)</f>
        <v>0</v>
      </c>
      <c r="J154" s="31"/>
      <c r="K154" s="31"/>
      <c r="L154" s="31"/>
      <c r="M154" s="38">
        <f>SUMIFS(Inbound_Monitor!K:K,Inbound_Monitor!L:L,"Rohware",Inbound_Monitor!B:B,M$2)</f>
        <v>0</v>
      </c>
      <c r="N154" s="36">
        <f>SUMIFS(Inbound_Monitor!K:K,Inbound_Monitor!L:L,"Rohware",Inbound_Monitor!B:B,N$2)</f>
        <v>0</v>
      </c>
      <c r="O154" s="36">
        <f>SUMIFS(Inbound_Monitor!K:K,Inbound_Monitor!L:L,"Rohware",Inbound_Monitor!B:B,O$2)</f>
        <v>0</v>
      </c>
      <c r="P154" s="36">
        <f>SUMIFS(Inbound_Monitor!K:K,Inbound_Monitor!L:L,"Rohware",Inbound_Monitor!B:B,P$2)</f>
        <v>0</v>
      </c>
      <c r="Q154" s="36">
        <f>SUMIFS(Inbound_Monitor!K:K,Inbound_Monitor!L:L,"Rohware",Inbound_Monitor!B:B,Q$2)</f>
        <v>0</v>
      </c>
      <c r="R154" s="31"/>
      <c r="S154" s="31"/>
      <c r="T154" s="38">
        <f>SUMIFS(Inbound_Monitor!K:K,Inbound_Monitor!L:L,"Rohware",Inbound_Monitor!B:B,T$2)</f>
        <v>0</v>
      </c>
      <c r="U154" s="36">
        <f>SUMIFS(Inbound_Monitor!K:K,Inbound_Monitor!L:L,"Rohware",Inbound_Monitor!B:B,U$2)</f>
        <v>0</v>
      </c>
      <c r="V154" s="36">
        <v>43</v>
      </c>
      <c r="W154" s="36">
        <f>SUMIFS(Inbound_Monitor!K:K,Inbound_Monitor!L:L,"Rohware",Inbound_Monitor!B:B,W$2)</f>
        <v>0</v>
      </c>
      <c r="X154" s="36">
        <f>SUMIFS(Inbound_Monitor!K:K,Inbound_Monitor!L:L,"Rohware",Inbound_Monitor!B:B,X$2)</f>
        <v>0</v>
      </c>
      <c r="Y154" s="31"/>
      <c r="Z154" s="31"/>
      <c r="AA154" s="38">
        <f>SUMIFS(Inbound_Monitor!K:K,Inbound_Monitor!L:L,"Rohware",Inbound_Monitor!B:B,AA$2)</f>
        <v>0</v>
      </c>
      <c r="AB154" s="36">
        <f>SUMIFS(Inbound_Monitor!K:K,Inbound_Monitor!L:L,"Rohware",Inbound_Monitor!B:B,AB$2)</f>
        <v>0</v>
      </c>
      <c r="AC154" s="36">
        <f>SUMIFS(Inbound_Monitor!K:K,Inbound_Monitor!L:L,"Rohware",Inbound_Monitor!B:B,AC$2)</f>
        <v>0</v>
      </c>
      <c r="AD154" s="36">
        <f>SUMIFS(Inbound_Monitor!K:K,Inbound_Monitor!L:L,"Rohware",Inbound_Monitor!B:B,AD$2)</f>
        <v>0</v>
      </c>
      <c r="AE154" s="36">
        <f>SUMIFS(Inbound_Monitor!K:K,Inbound_Monitor!L:L,"Rohware",Inbound_Monitor!B:B,AE$2)</f>
        <v>0</v>
      </c>
      <c r="AF154" s="31"/>
      <c r="AG154" s="31"/>
      <c r="AH154" s="38">
        <f>SUMIFS(Inbound_Monitor!K:K,Inbound_Monitor!L:L,"Rohware",Inbound_Monitor!B:B,AH$2)</f>
        <v>0</v>
      </c>
      <c r="AI154" s="36">
        <f>SUMIFS(Inbound_Monitor!K:K,Inbound_Monitor!L:L,"Rohware",Inbound_Monitor!B:B,AI$2)</f>
        <v>0</v>
      </c>
      <c r="AJ154" s="36">
        <f>SUMIFS(Inbound_Monitor!K:K,Inbound_Monitor!L:L,"Rohware",Inbound_Monitor!B:B,AJ$2)</f>
        <v>0</v>
      </c>
      <c r="AK154" s="36">
        <f>SUMIFS(Inbound_Monitor!K:K,Inbound_Monitor!L:L,"Rohware",Inbound_Monitor!B:B,AK$2)</f>
        <v>0</v>
      </c>
      <c r="AL154" s="36">
        <f>SUMIFS(Inbound_Monitor!K:K,Inbound_Monitor!L:L,"Rohware",Inbound_Monitor!B:B,AL$2)</f>
        <v>0</v>
      </c>
      <c r="AM154" s="31"/>
      <c r="AN154" s="31"/>
      <c r="AO154" s="38">
        <f>SUMIFS(Inbound_Monitor!K:K,Inbound_Monitor!L:L,"Rohware",Inbound_Monitor!B:B,AO$2)</f>
        <v>0</v>
      </c>
      <c r="AP154" s="36">
        <f>SUMIFS(Inbound_Monitor!K:K,Inbound_Monitor!L:L,"Rohware",Inbound_Monitor!B:B,AP$2)</f>
        <v>0</v>
      </c>
      <c r="AQ154" s="36">
        <f>SUMIFS(Inbound_Monitor!K:K,Inbound_Monitor!L:L,"Rohware",Inbound_Monitor!B:B,AQ$2)</f>
        <v>0</v>
      </c>
      <c r="AR154" s="36">
        <f>SUMIFS(Inbound_Monitor!K:K,Inbound_Monitor!L:L,"Rohware",Inbound_Monitor!B:B,AR$2)</f>
        <v>0</v>
      </c>
      <c r="AS154" s="36">
        <f>SUMIFS(Inbound_Monitor!K:K,Inbound_Monitor!L:L,"Rohware",Inbound_Monitor!B:B,AS$2)</f>
        <v>0</v>
      </c>
      <c r="AT154" s="31"/>
      <c r="AU154" s="31"/>
      <c r="AV154" s="38">
        <f>SUMIFS(Inbound_Monitor!K:K,Inbound_Monitor!L:L,"Rohware",Inbound_Monitor!B:B,AV$2)</f>
        <v>0</v>
      </c>
      <c r="AW154" s="36">
        <f>SUMIFS(Inbound_Monitor!K:K,Inbound_Monitor!L:L,"Rohware",Inbound_Monitor!B:B,AW$2)</f>
        <v>0</v>
      </c>
      <c r="AX154" s="36">
        <f>SUMIFS(Inbound_Monitor!K:K,Inbound_Monitor!L:L,"Rohware",Inbound_Monitor!B:B,AX$2)</f>
        <v>0</v>
      </c>
      <c r="AY154" s="36">
        <f>SUMIFS(Inbound_Monitor!K:K,Inbound_Monitor!L:L,"Rohware",Inbound_Monitor!B:B,AY$2)</f>
        <v>0</v>
      </c>
      <c r="AZ154" s="36">
        <f>SUMIFS(Inbound_Monitor!K:K,Inbound_Monitor!L:L,"Rohware",Inbound_Monitor!B:B,AZ$2)</f>
        <v>0</v>
      </c>
      <c r="BA154" s="31"/>
      <c r="BB154" s="31"/>
      <c r="BC154" s="38">
        <f>SUMIFS(Inbound_Monitor!K:K,Inbound_Monitor!L:L,"Rohware",Inbound_Monitor!B:B,BC$2)</f>
        <v>0</v>
      </c>
      <c r="BD154" s="36">
        <f>SUMIFS(Inbound_Monitor!K:K,Inbound_Monitor!L:L,"Rohware",Inbound_Monitor!B:B,BD$2)</f>
        <v>0</v>
      </c>
      <c r="BE154" s="36">
        <v>44</v>
      </c>
      <c r="BF154" s="36">
        <f>SUMIFS(Inbound_Monitor!K:K,Inbound_Monitor!L:L,"Rohware",Inbound_Monitor!B:B,BF$2)</f>
        <v>0</v>
      </c>
      <c r="BG154" s="36">
        <f>SUMIFS(Inbound_Monitor!K:K,Inbound_Monitor!L:L,"Rohware",Inbound_Monitor!B:B,BG$2)</f>
        <v>0</v>
      </c>
      <c r="BH154" s="31"/>
      <c r="BI154" s="31"/>
      <c r="BJ154" s="38">
        <f>SUMIFS(Inbound_Monitor!K:K,Inbound_Monitor!L:L,"Rohware",Inbound_Monitor!B:B,BJ$2)</f>
        <v>0</v>
      </c>
      <c r="BK154" s="36">
        <f>SUMIFS(Inbound_Monitor!K:K,Inbound_Monitor!L:L,"Rohware",Inbound_Monitor!B:B,BK$2)</f>
        <v>0</v>
      </c>
      <c r="BL154" s="36">
        <f>SUMIFS(Inbound_Monitor!K:K,Inbound_Monitor!L:L,"Rohware",Inbound_Monitor!B:B,BL$2)</f>
        <v>0</v>
      </c>
      <c r="BM154" s="36">
        <f>SUMIFS(Inbound_Monitor!K:K,Inbound_Monitor!L:L,"Rohware",Inbound_Monitor!B:B,BM$2)</f>
        <v>0</v>
      </c>
      <c r="BN154" s="36">
        <f>SUMIFS(Inbound_Monitor!K:K,Inbound_Monitor!L:L,"Rohware",Inbound_Monitor!B:B,BN$2)</f>
        <v>0</v>
      </c>
      <c r="BO154" s="31"/>
      <c r="BP154" s="31"/>
      <c r="BQ154" s="38">
        <f>SUMIFS(Inbound_Monitor!K:K,Inbound_Monitor!L:L,"Rohware",Inbound_Monitor!B:B,BQ$2)</f>
        <v>0</v>
      </c>
      <c r="BR154" s="36">
        <f>SUMIFS(Inbound_Monitor!K:K,Inbound_Monitor!L:L,"Rohware",Inbound_Monitor!B:B,BR$2)</f>
        <v>0</v>
      </c>
      <c r="BS154" s="36">
        <v>43</v>
      </c>
      <c r="BT154" s="36">
        <f>SUMIFS(Inbound_Monitor!K:K,Inbound_Monitor!L:L,"Rohware",Inbound_Monitor!B:B,BT$2)</f>
        <v>0</v>
      </c>
      <c r="BU154" s="36">
        <f>SUMIFS(Inbound_Monitor!K:K,Inbound_Monitor!L:L,"Rohware",Inbound_Monitor!B:B,BU$2)</f>
        <v>0</v>
      </c>
      <c r="BV154" s="31"/>
      <c r="BW154" s="31"/>
      <c r="BX154" s="38">
        <f>SUMIFS(Inbound_Monitor!K:K,Inbound_Monitor!L:L,"Rohware",Inbound_Monitor!B:B,BX$2)</f>
        <v>0</v>
      </c>
      <c r="BY154" s="36">
        <f>SUMIFS(Inbound_Monitor!K:K,Inbound_Monitor!L:L,"Rohware",Inbound_Monitor!B:B,BY$2)</f>
        <v>0</v>
      </c>
      <c r="BZ154" s="36">
        <f>SUMIFS(Inbound_Monitor!K:K,Inbound_Monitor!L:L,"Rohware",Inbound_Monitor!B:B,BZ$2)</f>
        <v>0</v>
      </c>
      <c r="CA154" s="36">
        <f>SUMIFS(Inbound_Monitor!K:K,Inbound_Monitor!L:L,"Rohware",Inbound_Monitor!B:B,CA$2)</f>
        <v>0</v>
      </c>
      <c r="CB154" s="36">
        <f>SUMIFS(Inbound_Monitor!K:K,Inbound_Monitor!L:L,"Rohware",Inbound_Monitor!B:B,CB$2)</f>
        <v>0</v>
      </c>
      <c r="CC154" s="31"/>
      <c r="CD154" s="31"/>
      <c r="CE154" s="38">
        <f>SUMIFS(Inbound_Monitor!K:K,Inbound_Monitor!L:L,"Rohware",Inbound_Monitor!B:B,CE$2)</f>
        <v>0</v>
      </c>
      <c r="CF154" s="36">
        <f>SUMIFS(Inbound_Monitor!K:K,Inbound_Monitor!L:L,"Rohware",Inbound_Monitor!B:B,CF$2)</f>
        <v>0</v>
      </c>
      <c r="CG154" s="36">
        <f>SUMIFS(Inbound_Monitor!K:K,Inbound_Monitor!L:L,"Rohware",Inbound_Monitor!B:B,CG$2)</f>
        <v>0</v>
      </c>
      <c r="CH154" s="36">
        <f>SUMIFS(Inbound_Monitor!K:K,Inbound_Monitor!L:L,"Rohware",Inbound_Monitor!B:B,CH$2)</f>
        <v>0</v>
      </c>
      <c r="CI154" s="36">
        <f>SUMIFS(Inbound_Monitor!K:K,Inbound_Monitor!L:L,"Rohware",Inbound_Monitor!B:B,CI$2)</f>
        <v>0</v>
      </c>
      <c r="CJ154" s="31"/>
      <c r="CK154" s="31"/>
      <c r="CL154" s="38">
        <f>SUMIFS(Inbound_Monitor!K:K,Inbound_Monitor!L:L,"Rohware",Inbound_Monitor!B:B,CL$2)</f>
        <v>0</v>
      </c>
      <c r="CM154" s="36">
        <f>SUMIFS(Inbound_Monitor!K:K,Inbound_Monitor!L:L,"Rohware",Inbound_Monitor!B:B,CM$2)</f>
        <v>0</v>
      </c>
      <c r="CN154" s="36">
        <f>SUMIFS(Inbound_Monitor!K:K,Inbound_Monitor!L:L,"Rohware",Inbound_Monitor!B:B,CN$2)</f>
        <v>0</v>
      </c>
      <c r="CO154" s="36">
        <f>SUMIFS(Inbound_Monitor!K:K,Inbound_Monitor!L:L,"Rohware",Inbound_Monitor!B:B,CO$2)</f>
        <v>0</v>
      </c>
      <c r="CP154" s="36">
        <f>SUMIFS(Inbound_Monitor!K:K,Inbound_Monitor!L:L,"Rohware",Inbound_Monitor!B:B,CP$2)</f>
        <v>0</v>
      </c>
      <c r="CQ154" s="31"/>
      <c r="CR154" s="31"/>
      <c r="CS154" s="38">
        <f>SUMIFS(Inbound_Monitor!K:K,Inbound_Monitor!L:L,"Rohware",Inbound_Monitor!B:B,CS$2)</f>
        <v>0</v>
      </c>
      <c r="CT154" s="36">
        <f>SUMIFS(Inbound_Monitor!K:K,Inbound_Monitor!L:L,"Rohware",Inbound_Monitor!B:B,CT$2)</f>
        <v>0</v>
      </c>
      <c r="CU154" s="36">
        <f>SUMIFS(Inbound_Monitor!K:K,Inbound_Monitor!L:L,"Rohware",Inbound_Monitor!B:B,CU$2)</f>
        <v>0</v>
      </c>
      <c r="CV154" s="36">
        <f>SUMIFS(Inbound_Monitor!K:K,Inbound_Monitor!L:L,"Rohware",Inbound_Monitor!B:B,CV$2)</f>
        <v>0</v>
      </c>
      <c r="CW154" s="36">
        <f>SUMIFS(Inbound_Monitor!K:K,Inbound_Monitor!L:L,"Rohware",Inbound_Monitor!B:B,CW$2)</f>
        <v>0</v>
      </c>
      <c r="CX154" s="31"/>
      <c r="CY154" s="31"/>
      <c r="CZ154" s="38">
        <f>SUMIFS(Inbound_Monitor!K:K,Inbound_Monitor!L:L,"Rohware",Inbound_Monitor!B:B,CZ$2)</f>
        <v>0</v>
      </c>
      <c r="DA154" s="36">
        <f>SUMIFS(Inbound_Monitor!K:K,Inbound_Monitor!L:L,"Rohware",Inbound_Monitor!B:B,DA$2)</f>
        <v>0</v>
      </c>
      <c r="DB154" s="36">
        <f>SUMIFS(Inbound_Monitor!K:K,Inbound_Monitor!L:L,"Rohware",Inbound_Monitor!B:B,DB$2)</f>
        <v>0</v>
      </c>
      <c r="DC154" s="36">
        <f>SUMIFS(Inbound_Monitor!K:K,Inbound_Monitor!L:L,"Rohware",Inbound_Monitor!B:B,DC$2)</f>
        <v>0</v>
      </c>
      <c r="DD154" s="36">
        <f>SUMIFS(Inbound_Monitor!K:K,Inbound_Monitor!L:L,"Rohware",Inbound_Monitor!B:B,DD$2)</f>
        <v>0</v>
      </c>
      <c r="DE154" s="31"/>
      <c r="DF154" s="31"/>
      <c r="DG154" s="38">
        <f>SUMIFS(Inbound_Monitor!K:K,Inbound_Monitor!L:L,"Rohware",Inbound_Monitor!B:B,DG$2)</f>
        <v>0</v>
      </c>
      <c r="DH154" s="36">
        <f>SUMIFS(Inbound_Monitor!K:K,Inbound_Monitor!L:L,"Rohware",Inbound_Monitor!B:B,DH$2)</f>
        <v>0</v>
      </c>
      <c r="DI154" s="36">
        <f>SUMIFS(Inbound_Monitor!K:K,Inbound_Monitor!L:L,"Rohware",Inbound_Monitor!B:B,DI$2)</f>
        <v>0</v>
      </c>
      <c r="DJ154" s="36">
        <f>SUMIFS(Inbound_Monitor!K:K,Inbound_Monitor!L:L,"Rohware",Inbound_Monitor!B:B,DJ$2)</f>
        <v>0</v>
      </c>
      <c r="DK154" s="36">
        <f>SUMIFS(Inbound_Monitor!K:K,Inbound_Monitor!L:L,"Rohware",Inbound_Monitor!B:B,DK$2)</f>
        <v>0</v>
      </c>
      <c r="DL154" s="31"/>
      <c r="DM154" s="31"/>
      <c r="DN154" s="38">
        <f>SUMIFS(Inbound_Monitor!K:K,Inbound_Monitor!L:L,"Rohware",Inbound_Monitor!B:B,DN$2)</f>
        <v>0</v>
      </c>
      <c r="DO154" s="36">
        <f>SUMIFS(Inbound_Monitor!K:K,Inbound_Monitor!L:L,"Rohware",Inbound_Monitor!B:B,DO$2)</f>
        <v>0</v>
      </c>
      <c r="DP154" s="36">
        <f>SUMIFS(Inbound_Monitor!K:K,Inbound_Monitor!L:L,"Rohware",Inbound_Monitor!B:B,DP$2)</f>
        <v>0</v>
      </c>
      <c r="DQ154" s="36">
        <f>SUMIFS(Inbound_Monitor!K:K,Inbound_Monitor!L:L,"Rohware",Inbound_Monitor!B:B,DQ$2)</f>
        <v>0</v>
      </c>
      <c r="DR154" s="36">
        <f>SUMIFS(Inbound_Monitor!K:K,Inbound_Monitor!L:L,"Rohware",Inbound_Monitor!B:B,DR$2)</f>
        <v>0</v>
      </c>
      <c r="DS154" s="31"/>
      <c r="DT154" s="31"/>
      <c r="DU154" s="38">
        <f>SUMIFS(Inbound_Monitor!K:K,Inbound_Monitor!L:L,"Rohware",Inbound_Monitor!B:B,DU$2)</f>
        <v>0</v>
      </c>
      <c r="DV154" s="36">
        <f>SUMIFS(Inbound_Monitor!K:K,Inbound_Monitor!L:L,"Rohware",Inbound_Monitor!B:B,DV$2)</f>
        <v>0</v>
      </c>
      <c r="DW154" s="36">
        <f>SUMIFS(Inbound_Monitor!K:K,Inbound_Monitor!L:L,"Rohware",Inbound_Monitor!B:B,DW$2)</f>
        <v>0</v>
      </c>
      <c r="DX154" s="36">
        <v>43</v>
      </c>
      <c r="DY154" s="36">
        <f>SUMIFS(Inbound_Monitor!K:K,Inbound_Monitor!L:L,"Rohware",Inbound_Monitor!B:B,DY$2)</f>
        <v>0</v>
      </c>
      <c r="DZ154" s="31"/>
      <c r="EA154" s="31"/>
      <c r="EB154" s="38">
        <f>SUMIFS(Inbound_Monitor!K:K,Inbound_Monitor!L:L,"Rohware",Inbound_Monitor!B:B,EB$2)</f>
        <v>0</v>
      </c>
      <c r="EC154" s="36">
        <f>SUMIFS(Inbound_Monitor!K:K,Inbound_Monitor!L:L,"Rohware",Inbound_Monitor!B:B,EC$2)</f>
        <v>0</v>
      </c>
      <c r="ED154" s="36">
        <f>SUMIFS(Inbound_Monitor!K:K,Inbound_Monitor!L:L,"Rohware",Inbound_Monitor!B:B,ED$2)</f>
        <v>0</v>
      </c>
      <c r="EE154" s="36">
        <f>SUMIFS(Inbound_Monitor!K:K,Inbound_Monitor!L:L,"Rohware",Inbound_Monitor!B:B,EE$2)</f>
        <v>0</v>
      </c>
      <c r="EF154" s="36">
        <f>SUMIFS(Inbound_Monitor!K:K,Inbound_Monitor!L:L,"Rohware",Inbound_Monitor!B:B,EF$2)</f>
        <v>0</v>
      </c>
      <c r="EG154" s="31"/>
      <c r="EH154" s="31"/>
      <c r="EI154" s="38">
        <f>SUMIFS(Inbound_Monitor!K:K,Inbound_Monitor!L:L,"Rohware",Inbound_Monitor!B:B,EI$2)</f>
        <v>0</v>
      </c>
      <c r="EJ154" s="36">
        <f>SUMIFS(Inbound_Monitor!K:K,Inbound_Monitor!L:L,"Rohware",Inbound_Monitor!B:B,EJ$2)</f>
        <v>0</v>
      </c>
      <c r="EK154" s="36">
        <v>43</v>
      </c>
      <c r="EL154" s="36">
        <f>SUMIFS(Inbound_Monitor!K:K,Inbound_Monitor!L:L,"Rohware",Inbound_Monitor!B:B,EL$2)</f>
        <v>0</v>
      </c>
      <c r="EM154" s="36">
        <f>SUMIFS(Inbound_Monitor!K:K,Inbound_Monitor!L:L,"Rohware",Inbound_Monitor!B:B,EM$2)</f>
        <v>0</v>
      </c>
      <c r="EN154" s="31"/>
      <c r="EO154" s="31"/>
      <c r="EP154" s="38">
        <f>SUMIFS(Inbound_Monitor!K:K,Inbound_Monitor!L:L,"Rohware",Inbound_Monitor!B:B,EP$2)</f>
        <v>0</v>
      </c>
      <c r="EQ154" s="36">
        <f>SUMIFS(Inbound_Monitor!K:K,Inbound_Monitor!L:L,"Rohware",Inbound_Monitor!B:B,EQ$2)</f>
        <v>0</v>
      </c>
      <c r="ER154" s="36">
        <f>SUMIFS(Inbound_Monitor!K:K,Inbound_Monitor!L:L,"Rohware",Inbound_Monitor!B:B,ER$2)</f>
        <v>0</v>
      </c>
      <c r="ES154" s="36">
        <f>SUMIFS(Inbound_Monitor!K:K,Inbound_Monitor!L:L,"Rohware",Inbound_Monitor!B:B,ES$2)</f>
        <v>0</v>
      </c>
      <c r="ET154" s="36">
        <f>SUMIFS(Inbound_Monitor!K:K,Inbound_Monitor!L:L,"Rohware",Inbound_Monitor!B:B,ET$2)</f>
        <v>0</v>
      </c>
      <c r="EU154" s="31"/>
      <c r="EV154" s="31"/>
      <c r="EW154" s="38">
        <f>SUMIFS(Inbound_Monitor!K:K,Inbound_Monitor!L:L,"Rohware",Inbound_Monitor!B:B,EW$2)</f>
        <v>0</v>
      </c>
      <c r="EX154" s="36">
        <f>SUMIFS(Inbound_Monitor!K:K,Inbound_Monitor!L:L,"Rohware",Inbound_Monitor!B:B,EX$2)</f>
        <v>0</v>
      </c>
      <c r="EY154" s="36">
        <f>SUMIFS(Inbound_Monitor!K:K,Inbound_Monitor!L:L,"Rohware",Inbound_Monitor!B:B,EY$2)</f>
        <v>0</v>
      </c>
      <c r="EZ154" s="36">
        <f>SUMIFS(Inbound_Monitor!K:K,Inbound_Monitor!L:L,"Rohware",Inbound_Monitor!B:B,EZ$2)</f>
        <v>0</v>
      </c>
      <c r="FA154" s="36">
        <f>SUMIFS(Inbound_Monitor!K:K,Inbound_Monitor!L:L,"Rohware",Inbound_Monitor!B:B,FA$2)</f>
        <v>0</v>
      </c>
      <c r="FB154" s="31"/>
      <c r="FC154" s="31"/>
      <c r="FD154" s="38">
        <f>SUMIFS(Inbound_Monitor!K:K,Inbound_Monitor!L:L,"Rohware",Inbound_Monitor!B:B,FD$2)</f>
        <v>0</v>
      </c>
      <c r="FE154" s="36">
        <f>SUMIFS(Inbound_Monitor!K:K,Inbound_Monitor!L:L,"Rohware",Inbound_Monitor!B:B,FE$2)</f>
        <v>0</v>
      </c>
      <c r="FF154" s="36">
        <f>SUMIFS(Inbound_Monitor!K:K,Inbound_Monitor!L:L,"Rohware",Inbound_Monitor!B:B,FF$2)</f>
        <v>0</v>
      </c>
      <c r="FG154" s="36">
        <f>SUMIFS(Inbound_Monitor!K:K,Inbound_Monitor!L:L,"Rohware",Inbound_Monitor!B:B,FG$2)</f>
        <v>0</v>
      </c>
      <c r="FH154" s="36">
        <f>SUMIFS(Inbound_Monitor!K:K,Inbound_Monitor!L:L,"Rohware",Inbound_Monitor!B:B,FH$2)</f>
        <v>0</v>
      </c>
      <c r="FI154" s="31"/>
      <c r="FJ154" s="31"/>
      <c r="FK154" s="38">
        <f>SUMIFS(Inbound_Monitor!K:K,Inbound_Monitor!L:L,"Rohware",Inbound_Monitor!B:B,FK$2)</f>
        <v>0</v>
      </c>
      <c r="FL154" s="36">
        <f>SUMIFS(Inbound_Monitor!K:K,Inbound_Monitor!L:L,"Rohware",Inbound_Monitor!B:B,FL$2)</f>
        <v>0</v>
      </c>
      <c r="FM154" s="36">
        <f>SUMIFS(Inbound_Monitor!K:K,Inbound_Monitor!L:L,"Rohware",Inbound_Monitor!B:B,FM$2)</f>
        <v>0</v>
      </c>
      <c r="FN154" s="36">
        <f>SUMIFS(Inbound_Monitor!K:K,Inbound_Monitor!L:L,"Rohware",Inbound_Monitor!B:B,FN$2)</f>
        <v>0</v>
      </c>
      <c r="FO154" s="36">
        <f>SUMIFS(Inbound_Monitor!K:K,Inbound_Monitor!L:L,"Rohware",Inbound_Monitor!B:B,FO$2)</f>
        <v>0</v>
      </c>
      <c r="FP154" s="31"/>
      <c r="FQ154" s="31"/>
      <c r="FR154" s="38">
        <f>SUMIFS(Inbound_Monitor!K:K,Inbound_Monitor!L:L,"Rohware",Inbound_Monitor!B:B,FR$2)</f>
        <v>0</v>
      </c>
      <c r="FS154" s="36">
        <f>SUMIFS(Inbound_Monitor!K:K,Inbound_Monitor!L:L,"Rohware",Inbound_Monitor!B:B,FS$2)</f>
        <v>0</v>
      </c>
      <c r="FT154" s="36">
        <f>SUMIFS(Inbound_Monitor!K:K,Inbound_Monitor!L:L,"Rohware",Inbound_Monitor!B:B,FT$2)</f>
        <v>0</v>
      </c>
      <c r="FU154" s="36">
        <f>SUMIFS(Inbound_Monitor!K:K,Inbound_Monitor!L:L,"Rohware",Inbound_Monitor!B:B,FU$2)</f>
        <v>0</v>
      </c>
      <c r="FV154" s="36">
        <f>SUMIFS(Inbound_Monitor!K:K,Inbound_Monitor!L:L,"Rohware",Inbound_Monitor!B:B,FV$2)</f>
        <v>0</v>
      </c>
      <c r="FW154" s="31"/>
      <c r="FX154" s="31"/>
      <c r="FY154" s="38">
        <f>SUMIFS(Inbound_Monitor!K:K,Inbound_Monitor!L:L,"Rohware",Inbound_Monitor!B:B,FY$2)</f>
        <v>0</v>
      </c>
      <c r="FZ154" s="36">
        <f>SUMIFS(Inbound_Monitor!K:K,Inbound_Monitor!L:L,"Rohware",Inbound_Monitor!B:B,FZ$2)</f>
        <v>0</v>
      </c>
      <c r="GA154" s="36">
        <f>SUMIFS(Inbound_Monitor!K:K,Inbound_Monitor!L:L,"Rohware",Inbound_Monitor!B:B,GA$2)</f>
        <v>0</v>
      </c>
      <c r="GB154" s="36">
        <f>SUMIFS(Inbound_Monitor!K:K,Inbound_Monitor!L:L,"Rohware",Inbound_Monitor!B:B,GB$2)</f>
        <v>0</v>
      </c>
      <c r="GC154" s="36">
        <f>SUMIFS(Inbound_Monitor!K:K,Inbound_Monitor!L:L,"Rohware",Inbound_Monitor!B:B,GC$2)</f>
        <v>0</v>
      </c>
      <c r="GD154" s="31"/>
      <c r="GE154" s="31"/>
      <c r="GF154" s="38">
        <f>SUMIFS(Inbound_Monitor!K:K,Inbound_Monitor!L:L,"Rohware",Inbound_Monitor!B:B,GF$2)</f>
        <v>0</v>
      </c>
      <c r="GG154" s="36">
        <f>SUMIFS(Inbound_Monitor!K:K,Inbound_Monitor!L:L,"Rohware",Inbound_Monitor!B:B,GG$2)</f>
        <v>0</v>
      </c>
      <c r="GH154" s="36">
        <f>SUMIFS(Inbound_Monitor!K:K,Inbound_Monitor!L:L,"Rohware",Inbound_Monitor!B:B,GH$2)</f>
        <v>0</v>
      </c>
      <c r="GI154" s="36">
        <f>SUMIFS(Inbound_Monitor!K:K,Inbound_Monitor!L:L,"Rohware",Inbound_Monitor!B:B,GI$2)</f>
        <v>0</v>
      </c>
      <c r="GJ154" s="36">
        <f>SUMIFS(Inbound_Monitor!K:K,Inbound_Monitor!L:L,"Rohware",Inbound_Monitor!B:B,GJ$2)</f>
        <v>0</v>
      </c>
      <c r="GK154" s="31"/>
      <c r="GL154" s="31"/>
      <c r="GM154" s="38">
        <f>SUMIFS(Inbound_Monitor!K:K,Inbound_Monitor!L:L,"Rohware",Inbound_Monitor!B:B,GM$2)</f>
        <v>0</v>
      </c>
      <c r="GN154" s="36">
        <f>SUMIFS(Inbound_Monitor!K:K,Inbound_Monitor!L:L,"Rohware",Inbound_Monitor!B:B,GN$2)</f>
        <v>0</v>
      </c>
      <c r="GO154" s="36">
        <f>SUMIFS(Inbound_Monitor!K:K,Inbound_Monitor!L:L,"Rohware",Inbound_Monitor!B:B,GO$2)</f>
        <v>0</v>
      </c>
      <c r="GP154" s="36">
        <f>SUMIFS(Inbound_Monitor!K:K,Inbound_Monitor!L:L,"Rohware",Inbound_Monitor!B:B,GP$2)</f>
        <v>0</v>
      </c>
      <c r="GQ154" s="36">
        <f>SUMIFS(Inbound_Monitor!K:K,Inbound_Monitor!L:L,"Rohware",Inbound_Monitor!B:B,GQ$2)</f>
        <v>0</v>
      </c>
      <c r="GR154" s="31"/>
      <c r="GS154" s="31"/>
      <c r="GT154" s="38">
        <f>SUMIFS(Inbound_Monitor!K:K,Inbound_Monitor!L:L,"Rohware",Inbound_Monitor!B:B,GT$2)</f>
        <v>0</v>
      </c>
      <c r="GU154" s="36">
        <f>SUMIFS(Inbound_Monitor!K:K,Inbound_Monitor!L:L,"Rohware",Inbound_Monitor!B:B,GU$2)</f>
        <v>0</v>
      </c>
      <c r="GV154" s="36">
        <f>SUMIFS(Inbound_Monitor!K:K,Inbound_Monitor!L:L,"Rohware",Inbound_Monitor!B:B,GV$2)</f>
        <v>0</v>
      </c>
      <c r="GW154" s="36">
        <f>SUMIFS(Inbound_Monitor!K:K,Inbound_Monitor!L:L,"Rohware",Inbound_Monitor!B:B,GW$2)</f>
        <v>0</v>
      </c>
      <c r="GX154" s="36">
        <f>SUMIFS(Inbound_Monitor!K:K,Inbound_Monitor!L:L,"Rohware",Inbound_Monitor!B:B,GX$2)</f>
        <v>0</v>
      </c>
      <c r="GY154" s="31"/>
      <c r="GZ154" s="31"/>
      <c r="HA154" s="38">
        <f>SUMIFS(Inbound_Monitor!K:K,Inbound_Monitor!L:L,"Rohware",Inbound_Monitor!B:B,HA$2)</f>
        <v>0</v>
      </c>
      <c r="HB154" s="36">
        <f>SUMIFS(Inbound_Monitor!K:K,Inbound_Monitor!L:L,"Rohware",Inbound_Monitor!B:B,HB$2)</f>
        <v>0</v>
      </c>
      <c r="HC154" s="36">
        <f>SUMIFS(Inbound_Monitor!K:K,Inbound_Monitor!L:L,"Rohware",Inbound_Monitor!B:B,HC$2)</f>
        <v>0</v>
      </c>
      <c r="HD154" s="36">
        <f>SUMIFS(Inbound_Monitor!K:K,Inbound_Monitor!L:L,"Rohware",Inbound_Monitor!B:B,HD$2)</f>
        <v>0</v>
      </c>
      <c r="HE154" s="36">
        <f>SUMIFS(Inbound_Monitor!K:K,Inbound_Monitor!L:L,"Rohware",Inbound_Monitor!B:B,HE$2)</f>
        <v>0</v>
      </c>
      <c r="HF154" s="31"/>
      <c r="HG154" s="31"/>
      <c r="HH154" s="38">
        <f>SUMIFS(Inbound_Monitor!K:K,Inbound_Monitor!L:L,"Rohware",Inbound_Monitor!B:B,HH$2)</f>
        <v>0</v>
      </c>
      <c r="HI154" s="36">
        <f>SUMIFS(Inbound_Monitor!K:K,Inbound_Monitor!L:L,"Rohware",Inbound_Monitor!B:B,HI$2)</f>
        <v>0</v>
      </c>
      <c r="HJ154" s="36">
        <f>SUMIFS(Inbound_Monitor!K:K,Inbound_Monitor!L:L,"Rohware",Inbound_Monitor!B:B,HJ$2)</f>
        <v>0</v>
      </c>
      <c r="HK154" s="36">
        <f>SUMIFS(Inbound_Monitor!K:K,Inbound_Monitor!L:L,"Rohware",Inbound_Monitor!B:B,HK$2)</f>
        <v>0</v>
      </c>
      <c r="HL154" s="36">
        <f>SUMIFS(Inbound_Monitor!K:K,Inbound_Monitor!L:L,"Rohware",Inbound_Monitor!B:B,HL$2)</f>
        <v>0</v>
      </c>
      <c r="HM154" s="31"/>
      <c r="HN154" s="31"/>
      <c r="HO154" s="38">
        <f>SUMIFS(Inbound_Monitor!K:K,Inbound_Monitor!L:L,"Rohware",Inbound_Monitor!B:B,HO$2)</f>
        <v>0</v>
      </c>
      <c r="HP154" s="36">
        <f>SUMIFS(Inbound_Monitor!K:K,Inbound_Monitor!L:L,"Rohware",Inbound_Monitor!B:B,HP$2)</f>
        <v>0</v>
      </c>
      <c r="HQ154" s="36">
        <f>SUMIFS(Inbound_Monitor!K:K,Inbound_Monitor!L:L,"Rohware",Inbound_Monitor!B:B,HQ$2)</f>
        <v>0</v>
      </c>
      <c r="HR154" s="36">
        <f>SUMIFS(Inbound_Monitor!K:K,Inbound_Monitor!L:L,"Rohware",Inbound_Monitor!B:B,HR$2)</f>
        <v>0</v>
      </c>
      <c r="HS154" s="36">
        <f>SUMIFS(Inbound_Monitor!K:K,Inbound_Monitor!L:L,"Rohware",Inbound_Monitor!B:B,HS$2)</f>
        <v>0</v>
      </c>
      <c r="HT154" s="31"/>
      <c r="HU154" s="31"/>
      <c r="HV154" s="38">
        <f>SUMIFS(Inbound_Monitor!K:K,Inbound_Monitor!L:L,"Rohware",Inbound_Monitor!B:B,HV$2)</f>
        <v>0</v>
      </c>
      <c r="HW154" s="36">
        <f>SUMIFS(Inbound_Monitor!K:K,Inbound_Monitor!L:L,"Rohware",Inbound_Monitor!B:B,HW$2)</f>
        <v>0</v>
      </c>
      <c r="HX154" s="36">
        <f>SUMIFS(Inbound_Monitor!K:K,Inbound_Monitor!L:L,"Rohware",Inbound_Monitor!B:B,HX$2)</f>
        <v>0</v>
      </c>
      <c r="HY154" s="36">
        <f>SUMIFS(Inbound_Monitor!K:K,Inbound_Monitor!L:L,"Rohware",Inbound_Monitor!B:B,HY$2)</f>
        <v>0</v>
      </c>
      <c r="HZ154" s="36">
        <f>SUMIFS(Inbound_Monitor!K:K,Inbound_Monitor!L:L,"Rohware",Inbound_Monitor!B:B,HZ$2)</f>
        <v>0</v>
      </c>
      <c r="IA154" s="31"/>
      <c r="IB154" s="31"/>
      <c r="IC154" s="38">
        <f>SUMIFS(Inbound_Monitor!K:K,Inbound_Monitor!L:L,"Rohware",Inbound_Monitor!B:B,IC$2)</f>
        <v>0</v>
      </c>
      <c r="ID154" s="36">
        <f>SUMIFS(Inbound_Monitor!K:K,Inbound_Monitor!L:L,"Rohware",Inbound_Monitor!B:B,ID$2)</f>
        <v>0</v>
      </c>
      <c r="IE154" s="36">
        <f>SUMIFS(Inbound_Monitor!K:K,Inbound_Monitor!L:L,"Rohware",Inbound_Monitor!B:B,IE$2)</f>
        <v>0</v>
      </c>
      <c r="IF154" s="36">
        <f>SUMIFS(Inbound_Monitor!K:K,Inbound_Monitor!L:L,"Rohware",Inbound_Monitor!B:B,IF$2)</f>
        <v>0</v>
      </c>
      <c r="IG154" s="36">
        <f>SUMIFS(Inbound_Monitor!K:K,Inbound_Monitor!L:L,"Rohware",Inbound_Monitor!B:B,IG$2)</f>
        <v>0</v>
      </c>
      <c r="IH154" s="31"/>
      <c r="II154" s="31"/>
      <c r="IJ154" s="38">
        <f>SUMIFS(Inbound_Monitor!K:K,Inbound_Monitor!L:L,"Rohware",Inbound_Monitor!B:B,IJ$2)</f>
        <v>0</v>
      </c>
      <c r="IK154" s="36">
        <f>SUMIFS(Inbound_Monitor!K:K,Inbound_Monitor!L:L,"Rohware",Inbound_Monitor!B:B,IK$2)</f>
        <v>0</v>
      </c>
      <c r="IL154" s="36">
        <f>SUMIFS(Inbound_Monitor!K:K,Inbound_Monitor!L:L,"Rohware",Inbound_Monitor!B:B,IL$2)</f>
        <v>0</v>
      </c>
      <c r="IM154" s="36">
        <f>SUMIFS(Inbound_Monitor!K:K,Inbound_Monitor!L:L,"Rohware",Inbound_Monitor!B:B,IM$2)</f>
        <v>0</v>
      </c>
      <c r="IN154" s="36">
        <f>SUMIFS(Inbound_Monitor!K:K,Inbound_Monitor!L:L,"Rohware",Inbound_Monitor!B:B,IN$2)</f>
        <v>0</v>
      </c>
      <c r="IO154" s="31"/>
      <c r="IP154" s="31"/>
      <c r="IQ154" s="38">
        <f>SUMIFS(Inbound_Monitor!K:K,Inbound_Monitor!L:L,"Rohware",Inbound_Monitor!B:B,IQ$2)</f>
        <v>0</v>
      </c>
      <c r="IR154" s="36">
        <f>SUMIFS(Inbound_Monitor!K:K,Inbound_Monitor!L:L,"Rohware",Inbound_Monitor!B:B,IR$2)</f>
        <v>0</v>
      </c>
      <c r="IS154" s="36">
        <f>SUMIFS(Inbound_Monitor!K:K,Inbound_Monitor!L:L,"Rohware",Inbound_Monitor!B:B,IS$2)</f>
        <v>0</v>
      </c>
      <c r="IT154" s="36">
        <f>SUMIFS(Inbound_Monitor!K:K,Inbound_Monitor!L:L,"Rohware",Inbound_Monitor!B:B,IT$2)</f>
        <v>0</v>
      </c>
      <c r="IU154" s="36">
        <f>SUMIFS(Inbound_Monitor!K:K,Inbound_Monitor!L:L,"Rohware",Inbound_Monitor!B:B,IU$2)</f>
        <v>0</v>
      </c>
      <c r="IV154" s="31"/>
      <c r="IW154" s="31"/>
      <c r="IX154" s="38">
        <f>SUMIFS(Inbound_Monitor!K:K,Inbound_Monitor!L:L,"Rohware",Inbound_Monitor!B:B,IX$2)</f>
        <v>0</v>
      </c>
      <c r="IY154" s="36">
        <f>SUMIFS(Inbound_Monitor!K:K,Inbound_Monitor!L:L,"Rohware",Inbound_Monitor!B:B,IY$2)</f>
        <v>0</v>
      </c>
      <c r="IZ154" s="36">
        <f>SUMIFS(Inbound_Monitor!K:K,Inbound_Monitor!L:L,"Rohware",Inbound_Monitor!B:B,IZ$2)</f>
        <v>0</v>
      </c>
      <c r="JA154" s="36">
        <f>SUMIFS(Inbound_Monitor!K:K,Inbound_Monitor!L:L,"Rohware",Inbound_Monitor!B:B,JA$2)</f>
        <v>0</v>
      </c>
      <c r="JB154" s="36">
        <f>SUMIFS(Inbound_Monitor!K:K,Inbound_Monitor!L:L,"Rohware",Inbound_Monitor!B:B,JB$2)</f>
        <v>0</v>
      </c>
      <c r="JC154" s="31"/>
      <c r="JD154" s="31"/>
      <c r="JE154" s="38">
        <f>SUMIFS(Inbound_Monitor!K:K,Inbound_Monitor!L:L,"Rohware",Inbound_Monitor!B:B,JE$2)</f>
        <v>0</v>
      </c>
      <c r="JF154" s="36">
        <f>SUMIFS(Inbound_Monitor!K:K,Inbound_Monitor!L:L,"Rohware",Inbound_Monitor!B:B,JF$2)</f>
        <v>0</v>
      </c>
      <c r="JG154" s="36">
        <f>SUMIFS(Inbound_Monitor!K:K,Inbound_Monitor!L:L,"Rohware",Inbound_Monitor!B:B,JG$2)</f>
        <v>0</v>
      </c>
      <c r="JH154" s="36">
        <f>SUMIFS(Inbound_Monitor!K:K,Inbound_Monitor!L:L,"Rohware",Inbound_Monitor!B:B,JH$2)</f>
        <v>0</v>
      </c>
      <c r="JI154" s="36">
        <f>SUMIFS(Inbound_Monitor!K:K,Inbound_Monitor!L:L,"Rohware",Inbound_Monitor!B:B,JI$2)</f>
        <v>0</v>
      </c>
      <c r="JJ154" s="31"/>
      <c r="JK154" s="31"/>
      <c r="JL154" s="38">
        <f>SUMIFS(Inbound_Monitor!K:K,Inbound_Monitor!L:L,"Rohware",Inbound_Monitor!B:B,JL$2)</f>
        <v>0</v>
      </c>
      <c r="JM154" s="36">
        <f>SUMIFS(Inbound_Monitor!K:K,Inbound_Monitor!L:L,"Rohware",Inbound_Monitor!B:B,JM$2)</f>
        <v>0</v>
      </c>
      <c r="JN154" s="36">
        <f>SUMIFS(Inbound_Monitor!K:K,Inbound_Monitor!L:L,"Rohware",Inbound_Monitor!B:B,JN$2)</f>
        <v>0</v>
      </c>
      <c r="JO154" s="36">
        <f>SUMIFS(Inbound_Monitor!K:K,Inbound_Monitor!L:L,"Rohware",Inbound_Monitor!B:B,JO$2)</f>
        <v>0</v>
      </c>
      <c r="JP154" s="36">
        <f>SUMIFS(Inbound_Monitor!K:K,Inbound_Monitor!L:L,"Rohware",Inbound_Monitor!B:B,JP$2)</f>
        <v>0</v>
      </c>
      <c r="JQ154" s="31"/>
      <c r="JR154" s="31"/>
      <c r="JS154" s="38">
        <f>SUMIFS(Inbound_Monitor!K:K,Inbound_Monitor!L:L,"Rohware",Inbound_Monitor!B:B,JS$2)</f>
        <v>0</v>
      </c>
      <c r="JT154" s="36">
        <f>SUMIFS(Inbound_Monitor!K:K,Inbound_Monitor!L:L,"Rohware",Inbound_Monitor!B:B,JT$2)</f>
        <v>0</v>
      </c>
      <c r="JU154" s="36">
        <f>SUMIFS(Inbound_Monitor!K:K,Inbound_Monitor!L:L,"Rohware",Inbound_Monitor!B:B,JU$2)</f>
        <v>0</v>
      </c>
      <c r="JV154" s="36">
        <f>SUMIFS(Inbound_Monitor!K:K,Inbound_Monitor!L:L,"Rohware",Inbound_Monitor!B:B,JV$2)</f>
        <v>0</v>
      </c>
      <c r="JW154" s="36">
        <f>SUMIFS(Inbound_Monitor!K:K,Inbound_Monitor!L:L,"Rohware",Inbound_Monitor!B:B,JW$2)</f>
        <v>0</v>
      </c>
      <c r="JX154" s="31"/>
      <c r="JY154" s="31"/>
      <c r="JZ154" s="38">
        <f>SUMIFS(Inbound_Monitor!K:K,Inbound_Monitor!L:L,"Rohware",Inbound_Monitor!B:B,JZ$2)</f>
        <v>0</v>
      </c>
      <c r="KA154" s="36">
        <f>SUMIFS(Inbound_Monitor!K:K,Inbound_Monitor!L:L,"Rohware",Inbound_Monitor!B:B,KA$2)</f>
        <v>0</v>
      </c>
      <c r="KB154" s="36">
        <f>SUMIFS(Inbound_Monitor!K:K,Inbound_Monitor!L:L,"Rohware",Inbound_Monitor!B:B,KB$2)</f>
        <v>0</v>
      </c>
      <c r="KC154" s="36">
        <f>SUMIFS(Inbound_Monitor!K:K,Inbound_Monitor!L:L,"Rohware",Inbound_Monitor!B:B,KC$2)</f>
        <v>0</v>
      </c>
      <c r="KD154" s="36">
        <f>SUMIFS(Inbound_Monitor!K:K,Inbound_Monitor!L:L,"Rohware",Inbound_Monitor!B:B,KD$2)</f>
        <v>0</v>
      </c>
      <c r="KE154" s="31"/>
      <c r="KF154" s="31"/>
      <c r="KG154" s="38">
        <f>SUMIFS(Inbound_Monitor!K:K,Inbound_Monitor!L:L,"Rohware",Inbound_Monitor!B:B,KG$2)</f>
        <v>0</v>
      </c>
      <c r="KH154" s="36">
        <f>SUMIFS(Inbound_Monitor!K:K,Inbound_Monitor!L:L,"Rohware",Inbound_Monitor!B:B,KH$2)</f>
        <v>0</v>
      </c>
      <c r="KI154" s="36">
        <f>SUMIFS(Inbound_Monitor!K:K,Inbound_Monitor!L:L,"Rohware",Inbound_Monitor!B:B,KI$2)</f>
        <v>0</v>
      </c>
      <c r="KJ154" s="36">
        <f>SUMIFS(Inbound_Monitor!K:K,Inbound_Monitor!L:L,"Rohware",Inbound_Monitor!B:B,KJ$2)</f>
        <v>0</v>
      </c>
      <c r="KK154" s="36">
        <f>SUMIFS(Inbound_Monitor!K:K,Inbound_Monitor!L:L,"Rohware",Inbound_Monitor!B:B,KK$2)</f>
        <v>0</v>
      </c>
      <c r="KL154" s="31"/>
      <c r="KM154" s="31"/>
      <c r="KN154" s="38">
        <f>SUMIFS(Inbound_Monitor!K:K,Inbound_Monitor!L:L,"Rohware",Inbound_Monitor!B:B,KN$2)</f>
        <v>0</v>
      </c>
      <c r="KO154" s="36">
        <f>SUMIFS(Inbound_Monitor!K:K,Inbound_Monitor!L:L,"Rohware",Inbound_Monitor!B:B,KO$2)</f>
        <v>0</v>
      </c>
      <c r="KP154" s="36">
        <f>SUMIFS(Inbound_Monitor!K:K,Inbound_Monitor!L:L,"Rohware",Inbound_Monitor!B:B,KP$2)</f>
        <v>0</v>
      </c>
      <c r="KQ154" s="36">
        <f>SUMIFS(Inbound_Monitor!K:K,Inbound_Monitor!L:L,"Rohware",Inbound_Monitor!B:B,KQ$2)</f>
        <v>0</v>
      </c>
      <c r="KR154" s="36">
        <f>SUMIFS(Inbound_Monitor!K:K,Inbound_Monitor!L:L,"Rohware",Inbound_Monitor!B:B,KR$2)</f>
        <v>0</v>
      </c>
      <c r="KS154" s="31"/>
      <c r="KT154" s="31"/>
      <c r="KU154" s="38">
        <f>SUMIFS(Inbound_Monitor!K:K,Inbound_Monitor!L:L,"Rohware",Inbound_Monitor!B:B,KU$2)</f>
        <v>0</v>
      </c>
      <c r="KV154" s="36">
        <f>SUMIFS(Inbound_Monitor!K:K,Inbound_Monitor!L:L,"Rohware",Inbound_Monitor!B:B,KV$2)</f>
        <v>0</v>
      </c>
      <c r="KW154" s="36">
        <f>SUMIFS(Inbound_Monitor!K:K,Inbound_Monitor!L:L,"Rohware",Inbound_Monitor!B:B,KW$2)</f>
        <v>0</v>
      </c>
      <c r="KX154" s="36">
        <f>SUMIFS(Inbound_Monitor!K:K,Inbound_Monitor!L:L,"Rohware",Inbound_Monitor!B:B,KX$2)</f>
        <v>0</v>
      </c>
      <c r="KY154" s="36">
        <f>SUMIFS(Inbound_Monitor!K:K,Inbound_Monitor!L:L,"Rohware",Inbound_Monitor!B:B,KY$2)</f>
        <v>0</v>
      </c>
      <c r="KZ154" s="31"/>
      <c r="LA154" s="31"/>
      <c r="LB154" s="38">
        <f>SUMIFS(Inbound_Monitor!K:K,Inbound_Monitor!L:L,"Rohware",Inbound_Monitor!B:B,LB$2)</f>
        <v>0</v>
      </c>
      <c r="LC154" s="36">
        <f>SUMIFS(Inbound_Monitor!K:K,Inbound_Monitor!L:L,"Rohware",Inbound_Monitor!B:B,LC$2)</f>
        <v>0</v>
      </c>
      <c r="LD154" s="36">
        <f>SUMIFS(Inbound_Monitor!K:K,Inbound_Monitor!L:L,"Rohware",Inbound_Monitor!B:B,LD$2)</f>
        <v>0</v>
      </c>
      <c r="LE154" s="36">
        <f>SUMIFS(Inbound_Monitor!K:K,Inbound_Monitor!L:L,"Rohware",Inbound_Monitor!B:B,LE$2)</f>
        <v>0</v>
      </c>
      <c r="LF154" s="36">
        <f>SUMIFS(Inbound_Monitor!K:K,Inbound_Monitor!L:L,"Rohware",Inbound_Monitor!B:B,LF$2)</f>
        <v>0</v>
      </c>
      <c r="LG154" s="31"/>
      <c r="LH154" s="31"/>
      <c r="LI154" s="38">
        <f>SUMIFS(Inbound_Monitor!K:K,Inbound_Monitor!L:L,"Rohware",Inbound_Monitor!B:B,LI$2)</f>
        <v>0</v>
      </c>
      <c r="LJ154" s="36">
        <f>SUMIFS(Inbound_Monitor!K:K,Inbound_Monitor!L:L,"Rohware",Inbound_Monitor!B:B,LJ$2)</f>
        <v>0</v>
      </c>
      <c r="LK154" s="36">
        <f>SUMIFS(Inbound_Monitor!K:K,Inbound_Monitor!L:L,"Rohware",Inbound_Monitor!B:B,LK$2)</f>
        <v>0</v>
      </c>
      <c r="LL154" s="36">
        <f>SUMIFS(Inbound_Monitor!K:K,Inbound_Monitor!L:L,"Rohware",Inbound_Monitor!B:B,LL$2)</f>
        <v>0</v>
      </c>
      <c r="LM154" s="36">
        <f>SUMIFS(Inbound_Monitor!K:K,Inbound_Monitor!L:L,"Rohware",Inbound_Monitor!B:B,LM$2)</f>
        <v>0</v>
      </c>
      <c r="LN154" s="31"/>
      <c r="LO154" s="31"/>
      <c r="LP154" s="38">
        <f>SUMIFS(Inbound_Monitor!K:K,Inbound_Monitor!L:L,"Rohware",Inbound_Monitor!B:B,LP$2)</f>
        <v>0</v>
      </c>
      <c r="LQ154" s="36">
        <f>SUMIFS(Inbound_Monitor!K:K,Inbound_Monitor!L:L,"Rohware",Inbound_Monitor!B:B,LQ$2)</f>
        <v>0</v>
      </c>
      <c r="LR154" s="36">
        <f>SUMIFS(Inbound_Monitor!K:K,Inbound_Monitor!L:L,"Rohware",Inbound_Monitor!B:B,LR$2)</f>
        <v>0</v>
      </c>
      <c r="LS154" s="36">
        <f>SUMIFS(Inbound_Monitor!K:K,Inbound_Monitor!L:L,"Rohware",Inbound_Monitor!B:B,LS$2)</f>
        <v>0</v>
      </c>
      <c r="LT154" s="36">
        <f>SUMIFS(Inbound_Monitor!K:K,Inbound_Monitor!L:L,"Rohware",Inbound_Monitor!B:B,LT$2)</f>
        <v>0</v>
      </c>
      <c r="LU154" s="31"/>
      <c r="LV154" s="31"/>
      <c r="LW154" s="38">
        <f>SUMIFS(Inbound_Monitor!K:K,Inbound_Monitor!L:L,"Rohware",Inbound_Monitor!B:B,LW$2)</f>
        <v>0</v>
      </c>
      <c r="LX154" s="36">
        <f>SUMIFS(Inbound_Monitor!K:K,Inbound_Monitor!L:L,"Rohware",Inbound_Monitor!B:B,LX$2)</f>
        <v>0</v>
      </c>
      <c r="LY154" s="36">
        <f>SUMIFS(Inbound_Monitor!K:K,Inbound_Monitor!L:L,"Rohware",Inbound_Monitor!B:B,LY$2)</f>
        <v>0</v>
      </c>
      <c r="LZ154" s="36">
        <f>SUMIFS(Inbound_Monitor!K:K,Inbound_Monitor!L:L,"Rohware",Inbound_Monitor!B:B,LZ$2)</f>
        <v>0</v>
      </c>
      <c r="MA154" s="36">
        <f>SUMIFS(Inbound_Monitor!K:K,Inbound_Monitor!L:L,"Rohware",Inbound_Monitor!B:B,MA$2)</f>
        <v>0</v>
      </c>
      <c r="MB154" s="31"/>
      <c r="MC154" s="31"/>
      <c r="MD154" s="38">
        <f>SUMIFS(Inbound_Monitor!K:K,Inbound_Monitor!L:L,"Rohware",Inbound_Monitor!B:B,MD$2)</f>
        <v>0</v>
      </c>
      <c r="ME154" s="36">
        <f>SUMIFS(Inbound_Monitor!K:K,Inbound_Monitor!L:L,"Rohware",Inbound_Monitor!B:B,ME$2)</f>
        <v>0</v>
      </c>
      <c r="MF154" s="36">
        <f>SUMIFS(Inbound_Monitor!K:K,Inbound_Monitor!L:L,"Rohware",Inbound_Monitor!B:B,MF$2)</f>
        <v>0</v>
      </c>
      <c r="MG154" s="36">
        <f>SUMIFS(Inbound_Monitor!K:K,Inbound_Monitor!L:L,"Rohware",Inbound_Monitor!B:B,MG$2)</f>
        <v>0</v>
      </c>
      <c r="MH154" s="36">
        <f>SUMIFS(Inbound_Monitor!K:K,Inbound_Monitor!L:L,"Rohware",Inbound_Monitor!B:B,MH$2)</f>
        <v>0</v>
      </c>
      <c r="MI154" s="31"/>
      <c r="MJ154" s="31"/>
      <c r="MK154" s="38">
        <f>SUMIFS(Inbound_Monitor!K:K,Inbound_Monitor!L:L,"Rohware",Inbound_Monitor!B:B,MK$2)</f>
        <v>0</v>
      </c>
      <c r="ML154" s="36">
        <f>SUMIFS(Inbound_Monitor!K:K,Inbound_Monitor!L:L,"Rohware",Inbound_Monitor!B:B,ML$2)</f>
        <v>0</v>
      </c>
      <c r="MM154" s="36">
        <f>SUMIFS(Inbound_Monitor!K:K,Inbound_Monitor!L:L,"Rohware",Inbound_Monitor!B:B,MM$2)</f>
        <v>0</v>
      </c>
      <c r="MN154" s="36">
        <f>SUMIFS(Inbound_Monitor!K:K,Inbound_Monitor!L:L,"Rohware",Inbound_Monitor!B:B,MN$2)</f>
        <v>0</v>
      </c>
      <c r="MO154" s="36">
        <f>SUMIFS(Inbound_Monitor!K:K,Inbound_Monitor!L:L,"Rohware",Inbound_Monitor!B:B,MO$2)</f>
        <v>0</v>
      </c>
      <c r="MP154" s="31"/>
      <c r="MQ154" s="31"/>
      <c r="MR154" s="38">
        <f>SUMIFS(Inbound_Monitor!K:K,Inbound_Monitor!L:L,"Rohware",Inbound_Monitor!B:B,MR$2)</f>
        <v>0</v>
      </c>
      <c r="MS154" s="36">
        <f>SUMIFS(Inbound_Monitor!K:K,Inbound_Monitor!L:L,"Rohware",Inbound_Monitor!B:B,MS$2)</f>
        <v>0</v>
      </c>
      <c r="MT154" s="36">
        <f>SUMIFS(Inbound_Monitor!K:K,Inbound_Monitor!L:L,"Rohware",Inbound_Monitor!B:B,MT$2)</f>
        <v>0</v>
      </c>
      <c r="MU154" s="36">
        <f>SUMIFS(Inbound_Monitor!K:K,Inbound_Monitor!L:L,"Rohware",Inbound_Monitor!B:B,MU$2)</f>
        <v>0</v>
      </c>
      <c r="MV154" s="36">
        <f>SUMIFS(Inbound_Monitor!K:K,Inbound_Monitor!L:L,"Rohware",Inbound_Monitor!B:B,MV$2)</f>
        <v>0</v>
      </c>
      <c r="MW154" s="31"/>
      <c r="MX154" s="31"/>
      <c r="MY154" s="38">
        <f>SUMIFS(Inbound_Monitor!K:K,Inbound_Monitor!L:L,"Rohware",Inbound_Monitor!B:B,MY$2)</f>
        <v>0</v>
      </c>
      <c r="MZ154" s="36">
        <f>SUMIFS(Inbound_Monitor!K:K,Inbound_Monitor!L:L,"Rohware",Inbound_Monitor!B:B,MZ$2)</f>
        <v>0</v>
      </c>
      <c r="NA154" s="36">
        <f>SUMIFS(Inbound_Monitor!K:K,Inbound_Monitor!L:L,"Rohware",Inbound_Monitor!B:B,NA$2)</f>
        <v>0</v>
      </c>
      <c r="NB154" s="36">
        <f>SUMIFS(Inbound_Monitor!K:K,Inbound_Monitor!L:L,"Rohware",Inbound_Monitor!B:B,NB$2)</f>
        <v>0</v>
      </c>
      <c r="NC154" s="36">
        <f>SUMIFS(Inbound_Monitor!K:K,Inbound_Monitor!L:L,"Rohware",Inbound_Monitor!B:B,NC$2)</f>
        <v>0</v>
      </c>
      <c r="ND154" s="31"/>
      <c r="NE154" s="31"/>
      <c r="NF154" s="16" t="s">
        <v>759</v>
      </c>
    </row>
    <row r="155" spans="1:370" s="109" customFormat="1" ht="15.75" x14ac:dyDescent="0.25">
      <c r="A155" s="100" t="s">
        <v>957</v>
      </c>
      <c r="B155" s="23" t="s">
        <v>847</v>
      </c>
      <c r="C155" s="34"/>
      <c r="D155" s="35" t="s">
        <v>844</v>
      </c>
      <c r="E155" s="56">
        <f t="shared" si="323"/>
        <v>1</v>
      </c>
      <c r="F155" s="36">
        <f>COUNTIFS(Inbound_Monitor!L:L,"Rohware",Inbound_Monitor!E:E,F$2)</f>
        <v>0</v>
      </c>
      <c r="G155" s="36">
        <f>COUNTIFS(Inbound_Monitor!L:L,"Rohware",Inbound_Monitor!E:E,G$2)</f>
        <v>0</v>
      </c>
      <c r="H155" s="36">
        <f>COUNTIFS(Inbound_Monitor!L:L,"Rohware",Inbound_Monitor!E:E,H$2)</f>
        <v>0</v>
      </c>
      <c r="I155" s="36">
        <f>COUNTIFS(Inbound_Monitor!L:L,"Rohware",Inbound_Monitor!E:E,I$2)</f>
        <v>0</v>
      </c>
      <c r="J155" s="31"/>
      <c r="K155" s="31"/>
      <c r="L155" s="31"/>
      <c r="M155" s="36">
        <f>COUNTIFS(Inbound_Monitor!L:L,"Rohware",Inbound_Monitor!E:E,M$2)</f>
        <v>0</v>
      </c>
      <c r="N155" s="36">
        <f>COUNTIFS(Inbound_Monitor!L:L,"Rohware",Inbound_Monitor!E:E,N$2)</f>
        <v>0</v>
      </c>
      <c r="O155" s="36">
        <f>COUNTIFS(Inbound_Monitor!L:L,"Rohware",Inbound_Monitor!E:E,O$2)</f>
        <v>0</v>
      </c>
      <c r="P155" s="36">
        <f>COUNTIFS(Inbound_Monitor!L:L,"Rohware",Inbound_Monitor!E:E,P$2)</f>
        <v>0</v>
      </c>
      <c r="Q155" s="36">
        <f>COUNTIFS(Inbound_Monitor!L:L,"Rohware",Inbound_Monitor!E:E,Q$2)</f>
        <v>0</v>
      </c>
      <c r="R155" s="31"/>
      <c r="S155" s="31"/>
      <c r="T155" s="36">
        <f>COUNTIFS(Inbound_Monitor!L:L,"Rohware",Inbound_Monitor!E:E,T$2)</f>
        <v>0</v>
      </c>
      <c r="U155" s="36">
        <f>COUNTIFS(Inbound_Monitor!L:L,"Rohware",Inbound_Monitor!E:E,U$2)</f>
        <v>0</v>
      </c>
      <c r="V155" s="36">
        <f>COUNTIFS(Inbound_Monitor!L:L,"Rohware",Inbound_Monitor!E:E,V$2)</f>
        <v>0</v>
      </c>
      <c r="W155" s="36">
        <f>COUNTIFS(Inbound_Monitor!L:L,"Rohware",Inbound_Monitor!E:E,W$2)</f>
        <v>0</v>
      </c>
      <c r="X155" s="36">
        <f>COUNTIFS(Inbound_Monitor!L:L,"Rohware",Inbound_Monitor!E:E,X$2)</f>
        <v>0</v>
      </c>
      <c r="Y155" s="31"/>
      <c r="Z155" s="31"/>
      <c r="AA155" s="36">
        <f>COUNTIFS(Inbound_Monitor!L:L,"Rohware",Inbound_Monitor!E:E,AA$2)</f>
        <v>0</v>
      </c>
      <c r="AB155" s="36">
        <f>COUNTIFS(Inbound_Monitor!L:L,"Rohware",Inbound_Monitor!E:E,AB$2)</f>
        <v>0</v>
      </c>
      <c r="AC155" s="36">
        <f>COUNTIFS(Inbound_Monitor!L:L,"Rohware",Inbound_Monitor!E:E,AC$2)</f>
        <v>0</v>
      </c>
      <c r="AD155" s="36">
        <f>COUNTIFS(Inbound_Monitor!L:L,"Rohware",Inbound_Monitor!E:E,AD$2)</f>
        <v>0</v>
      </c>
      <c r="AE155" s="36">
        <f>COUNTIFS(Inbound_Monitor!L:L,"Rohware",Inbound_Monitor!E:E,AE$2)</f>
        <v>0</v>
      </c>
      <c r="AF155" s="31"/>
      <c r="AG155" s="31"/>
      <c r="AH155" s="36">
        <f>COUNTIFS(Inbound_Monitor!L:L,"Rohware",Inbound_Monitor!E:E,AH$2)</f>
        <v>0</v>
      </c>
      <c r="AI155" s="36">
        <f>COUNTIFS(Inbound_Monitor!L:L,"Rohware",Inbound_Monitor!E:E,AI$2)</f>
        <v>0</v>
      </c>
      <c r="AJ155" s="36">
        <f>COUNTIFS(Inbound_Monitor!L:L,"Rohware",Inbound_Monitor!E:E,AJ$2)</f>
        <v>0</v>
      </c>
      <c r="AK155" s="36">
        <f>COUNTIFS(Inbound_Monitor!L:L,"Rohware",Inbound_Monitor!E:E,AK$2)</f>
        <v>0</v>
      </c>
      <c r="AL155" s="36">
        <f>COUNTIFS(Inbound_Monitor!L:L,"Rohware",Inbound_Monitor!E:E,AL$2)</f>
        <v>0</v>
      </c>
      <c r="AM155" s="31"/>
      <c r="AN155" s="31"/>
      <c r="AO155" s="36">
        <f>COUNTIFS(Inbound_Monitor!L:L,"Rohware",Inbound_Monitor!E:E,AO$2)</f>
        <v>0</v>
      </c>
      <c r="AP155" s="36">
        <f>COUNTIFS(Inbound_Monitor!L:L,"Rohware",Inbound_Monitor!E:E,AP$2)</f>
        <v>0</v>
      </c>
      <c r="AQ155" s="36">
        <v>1</v>
      </c>
      <c r="AR155" s="36">
        <f>COUNTIFS(Inbound_Monitor!L:L,"Rohware",Inbound_Monitor!E:E,AR$2)</f>
        <v>0</v>
      </c>
      <c r="AS155" s="36">
        <f>COUNTIFS(Inbound_Monitor!L:L,"Rohware",Inbound_Monitor!E:E,AS$2)</f>
        <v>0</v>
      </c>
      <c r="AT155" s="31"/>
      <c r="AU155" s="31"/>
      <c r="AV155" s="36">
        <f>COUNTIFS(Inbound_Monitor!L:L,"Rohware",Inbound_Monitor!E:E,AV$2)</f>
        <v>0</v>
      </c>
      <c r="AW155" s="36">
        <f>COUNTIFS(Inbound_Monitor!L:L,"Rohware",Inbound_Monitor!E:E,AW$2)</f>
        <v>0</v>
      </c>
      <c r="AX155" s="36">
        <f>COUNTIFS(Inbound_Monitor!L:L,"Rohware",Inbound_Monitor!E:E,AX$2)</f>
        <v>0</v>
      </c>
      <c r="AY155" s="36">
        <f>COUNTIFS(Inbound_Monitor!L:L,"Rohware",Inbound_Monitor!E:E,AY$2)</f>
        <v>0</v>
      </c>
      <c r="AZ155" s="36">
        <f>COUNTIFS(Inbound_Monitor!L:L,"Rohware",Inbound_Monitor!E:E,AZ$2)</f>
        <v>0</v>
      </c>
      <c r="BA155" s="31"/>
      <c r="BB155" s="31"/>
      <c r="BC155" s="36">
        <f>COUNTIFS(Inbound_Monitor!L:L,"Rohware",Inbound_Monitor!E:E,BC$2)</f>
        <v>0</v>
      </c>
      <c r="BD155" s="36">
        <f>COUNTIFS(Inbound_Monitor!L:L,"Rohware",Inbound_Monitor!E:E,BD$2)</f>
        <v>0</v>
      </c>
      <c r="BE155" s="36">
        <f>COUNTIFS(Inbound_Monitor!L:L,"Rohware",Inbound_Monitor!E:E,BE$2)</f>
        <v>0</v>
      </c>
      <c r="BF155" s="36">
        <v>1</v>
      </c>
      <c r="BG155" s="36">
        <f>COUNTIFS(Inbound_Monitor!L:L,"Rohware",Inbound_Monitor!E:E,BG$2)</f>
        <v>0</v>
      </c>
      <c r="BH155" s="31"/>
      <c r="BI155" s="31"/>
      <c r="BJ155" s="36">
        <f>COUNTIFS(Inbound_Monitor!L:L,"Rohware",Inbound_Monitor!E:E,BJ$2)</f>
        <v>0</v>
      </c>
      <c r="BK155" s="36">
        <f>COUNTIFS(Inbound_Monitor!L:L,"Rohware",Inbound_Monitor!E:E,BK$2)</f>
        <v>0</v>
      </c>
      <c r="BL155" s="36">
        <f>COUNTIFS(Inbound_Monitor!L:L,"Rohware",Inbound_Monitor!E:E,BL$2)</f>
        <v>0</v>
      </c>
      <c r="BM155" s="36">
        <f>COUNTIFS(Inbound_Monitor!L:L,"Rohware",Inbound_Monitor!E:E,BM$2)</f>
        <v>0</v>
      </c>
      <c r="BN155" s="36">
        <f>COUNTIFS(Inbound_Monitor!L:L,"Rohware",Inbound_Monitor!E:E,BN$2)</f>
        <v>0</v>
      </c>
      <c r="BO155" s="31"/>
      <c r="BP155" s="31"/>
      <c r="BQ155" s="36">
        <f>COUNTIFS(Inbound_Monitor!L:L,"Rohware",Inbound_Monitor!E:E,BQ$2)</f>
        <v>0</v>
      </c>
      <c r="BR155" s="36">
        <f>COUNTIFS(Inbound_Monitor!L:L,"Rohware",Inbound_Monitor!E:E,BR$2)</f>
        <v>0</v>
      </c>
      <c r="BS155" s="36">
        <f>COUNTIFS(Inbound_Monitor!L:L,"Rohware",Inbound_Monitor!E:E,BS$2)</f>
        <v>0</v>
      </c>
      <c r="BT155" s="36">
        <f>COUNTIFS(Inbound_Monitor!L:L,"Rohware",Inbound_Monitor!E:E,BT$2)</f>
        <v>0</v>
      </c>
      <c r="BU155" s="36">
        <f>COUNTIFS(Inbound_Monitor!L:L,"Rohware",Inbound_Monitor!E:E,BU$2)</f>
        <v>0</v>
      </c>
      <c r="BV155" s="31"/>
      <c r="BW155" s="31"/>
      <c r="BX155" s="36">
        <f>COUNTIFS(Inbound_Monitor!L:L,"Rohware",Inbound_Monitor!E:E,BX$2)</f>
        <v>0</v>
      </c>
      <c r="BY155" s="36">
        <f>COUNTIFS(Inbound_Monitor!L:L,"Rohware",Inbound_Monitor!E:E,BY$2)</f>
        <v>0</v>
      </c>
      <c r="BZ155" s="36">
        <f>COUNTIFS(Inbound_Monitor!L:L,"Rohware",Inbound_Monitor!E:E,BZ$2)</f>
        <v>0</v>
      </c>
      <c r="CA155" s="36">
        <f>COUNTIFS(Inbound_Monitor!L:L,"Rohware",Inbound_Monitor!E:E,CA$2)</f>
        <v>0</v>
      </c>
      <c r="CB155" s="36">
        <f>COUNTIFS(Inbound_Monitor!L:L,"Rohware",Inbound_Monitor!E:E,CB$2)</f>
        <v>0</v>
      </c>
      <c r="CC155" s="31"/>
      <c r="CD155" s="31"/>
      <c r="CE155" s="36">
        <f>COUNTIFS(Inbound_Monitor!L:L,"Rohware",Inbound_Monitor!E:E,CE$2)</f>
        <v>0</v>
      </c>
      <c r="CF155" s="36">
        <f>COUNTIFS(Inbound_Monitor!L:L,"Rohware",Inbound_Monitor!E:E,CF$2)</f>
        <v>0</v>
      </c>
      <c r="CG155" s="36">
        <f>COUNTIFS(Inbound_Monitor!L:L,"Rohware",Inbound_Monitor!E:E,CG$2)</f>
        <v>0</v>
      </c>
      <c r="CH155" s="36">
        <f>COUNTIFS(Inbound_Monitor!L:L,"Rohware",Inbound_Monitor!E:E,CH$2)</f>
        <v>0</v>
      </c>
      <c r="CI155" s="36">
        <f>COUNTIFS(Inbound_Monitor!L:L,"Rohware",Inbound_Monitor!E:E,CI$2)</f>
        <v>0</v>
      </c>
      <c r="CJ155" s="31"/>
      <c r="CK155" s="31"/>
      <c r="CL155" s="36">
        <f>COUNTIFS(Inbound_Monitor!L:L,"Rohware",Inbound_Monitor!E:E,CL$2)</f>
        <v>0</v>
      </c>
      <c r="CM155" s="36">
        <f>COUNTIFS(Inbound_Monitor!L:L,"Rohware",Inbound_Monitor!E:E,CM$2)</f>
        <v>0</v>
      </c>
      <c r="CN155" s="36">
        <f>COUNTIFS(Inbound_Monitor!L:L,"Rohware",Inbound_Monitor!E:E,CN$2)</f>
        <v>0</v>
      </c>
      <c r="CO155" s="36">
        <f>COUNTIFS(Inbound_Monitor!L:L,"Rohware",Inbound_Monitor!E:E,CO$2)</f>
        <v>0</v>
      </c>
      <c r="CP155" s="36">
        <f>COUNTIFS(Inbound_Monitor!L:L,"Rohware",Inbound_Monitor!E:E,CP$2)</f>
        <v>0</v>
      </c>
      <c r="CQ155" s="31"/>
      <c r="CR155" s="31"/>
      <c r="CS155" s="36">
        <f>COUNTIFS(Inbound_Monitor!L:L,"Rohware",Inbound_Monitor!E:E,CS$2)</f>
        <v>0</v>
      </c>
      <c r="CT155" s="36">
        <f>COUNTIFS(Inbound_Monitor!L:L,"Rohware",Inbound_Monitor!E:E,CT$2)</f>
        <v>0</v>
      </c>
      <c r="CU155" s="36">
        <f>COUNTIFS(Inbound_Monitor!L:L,"Rohware",Inbound_Monitor!E:E,CU$2)</f>
        <v>0</v>
      </c>
      <c r="CV155" s="36">
        <f>COUNTIFS(Inbound_Monitor!L:L,"Rohware",Inbound_Monitor!E:E,CV$2)</f>
        <v>0</v>
      </c>
      <c r="CW155" s="36">
        <f>COUNTIFS(Inbound_Monitor!L:L,"Rohware",Inbound_Monitor!E:E,CW$2)</f>
        <v>0</v>
      </c>
      <c r="CX155" s="31"/>
      <c r="CY155" s="31"/>
      <c r="CZ155" s="36">
        <f>COUNTIFS(Inbound_Monitor!L:L,"Rohware",Inbound_Monitor!E:E,CZ$2)</f>
        <v>0</v>
      </c>
      <c r="DA155" s="36">
        <f>COUNTIFS(Inbound_Monitor!L:L,"Rohware",Inbound_Monitor!E:E,DA$2)</f>
        <v>0</v>
      </c>
      <c r="DB155" s="36">
        <f>COUNTIFS(Inbound_Monitor!L:L,"Rohware",Inbound_Monitor!E:E,DB$2)</f>
        <v>0</v>
      </c>
      <c r="DC155" s="36">
        <f>COUNTIFS(Inbound_Monitor!L:L,"Rohware",Inbound_Monitor!E:E,DC$2)</f>
        <v>0</v>
      </c>
      <c r="DD155" s="36">
        <f>COUNTIFS(Inbound_Monitor!L:L,"Rohware",Inbound_Monitor!E:E,DD$2)</f>
        <v>0</v>
      </c>
      <c r="DE155" s="31"/>
      <c r="DF155" s="31"/>
      <c r="DG155" s="36">
        <f>COUNTIFS(Inbound_Monitor!L:L,"Rohware",Inbound_Monitor!E:E,DG$2)</f>
        <v>0</v>
      </c>
      <c r="DH155" s="36">
        <f>COUNTIFS(Inbound_Monitor!L:L,"Rohware",Inbound_Monitor!E:E,DH$2)</f>
        <v>0</v>
      </c>
      <c r="DI155" s="36">
        <f>COUNTIFS(Inbound_Monitor!L:L,"Rohware",Inbound_Monitor!E:E,DI$2)</f>
        <v>0</v>
      </c>
      <c r="DJ155" s="36">
        <f>COUNTIFS(Inbound_Monitor!L:L,"Rohware",Inbound_Monitor!E:E,DJ$2)</f>
        <v>0</v>
      </c>
      <c r="DK155" s="36">
        <f>COUNTIFS(Inbound_Monitor!L:L,"Rohware",Inbound_Monitor!E:E,DK$2)</f>
        <v>0</v>
      </c>
      <c r="DL155" s="31"/>
      <c r="DM155" s="31"/>
      <c r="DN155" s="36">
        <f>COUNTIFS(Inbound_Monitor!L:L,"Rohware",Inbound_Monitor!E:E,DN$2)</f>
        <v>0</v>
      </c>
      <c r="DO155" s="36">
        <f>COUNTIFS(Inbound_Monitor!L:L,"Rohware",Inbound_Monitor!E:E,DO$2)</f>
        <v>0</v>
      </c>
      <c r="DP155" s="36">
        <f>COUNTIFS(Inbound_Monitor!L:L,"Rohware",Inbound_Monitor!E:E,DP$2)</f>
        <v>0</v>
      </c>
      <c r="DQ155" s="36">
        <f>COUNTIFS(Inbound_Monitor!L:L,"Rohware",Inbound_Monitor!E:E,DQ$2)</f>
        <v>0</v>
      </c>
      <c r="DR155" s="36">
        <f>COUNTIFS(Inbound_Monitor!L:L,"Rohware",Inbound_Monitor!E:E,DR$2)</f>
        <v>0</v>
      </c>
      <c r="DS155" s="31"/>
      <c r="DT155" s="31"/>
      <c r="DU155" s="36">
        <f>COUNTIFS(Inbound_Monitor!L:L,"Rohware",Inbound_Monitor!E:E,DU$2)</f>
        <v>0</v>
      </c>
      <c r="DV155" s="36">
        <f>COUNTIFS(Inbound_Monitor!L:L,"Rohware",Inbound_Monitor!E:E,DV$2)</f>
        <v>0</v>
      </c>
      <c r="DW155" s="36">
        <f>COUNTIFS(Inbound_Monitor!L:L,"Rohware",Inbound_Monitor!E:E,DW$2)</f>
        <v>0</v>
      </c>
      <c r="DX155" s="36">
        <v>1</v>
      </c>
      <c r="DY155" s="36">
        <f>COUNTIFS(Inbound_Monitor!L:L,"Rohware",Inbound_Monitor!E:E,DY$2)</f>
        <v>0</v>
      </c>
      <c r="DZ155" s="31"/>
      <c r="EA155" s="31"/>
      <c r="EB155" s="36">
        <f>COUNTIFS(Inbound_Monitor!L:L,"Rohware",Inbound_Monitor!E:E,EB$2)</f>
        <v>0</v>
      </c>
      <c r="EC155" s="36">
        <f>COUNTIFS(Inbound_Monitor!L:L,"Rohware",Inbound_Monitor!E:E,EC$2)</f>
        <v>0</v>
      </c>
      <c r="ED155" s="36">
        <f>COUNTIFS(Inbound_Monitor!L:L,"Rohware",Inbound_Monitor!E:E,ED$2)</f>
        <v>0</v>
      </c>
      <c r="EE155" s="36">
        <f>COUNTIFS(Inbound_Monitor!L:L,"Rohware",Inbound_Monitor!E:E,EE$2)</f>
        <v>0</v>
      </c>
      <c r="EF155" s="36">
        <f>COUNTIFS(Inbound_Monitor!L:L,"Rohware",Inbound_Monitor!E:E,EF$2)</f>
        <v>0</v>
      </c>
      <c r="EG155" s="31"/>
      <c r="EH155" s="31"/>
      <c r="EI155" s="36">
        <f>COUNTIFS(Inbound_Monitor!L:L,"Rohware",Inbound_Monitor!E:E,EI$2)</f>
        <v>0</v>
      </c>
      <c r="EJ155" s="36">
        <f>COUNTIFS(Inbound_Monitor!L:L,"Rohware",Inbound_Monitor!E:E,EJ$2)</f>
        <v>0</v>
      </c>
      <c r="EK155" s="36">
        <f>COUNTIFS(Inbound_Monitor!L:L,"Rohware",Inbound_Monitor!E:E,EK$2)</f>
        <v>0</v>
      </c>
      <c r="EL155" s="36">
        <f>COUNTIFS(Inbound_Monitor!L:L,"Rohware",Inbound_Monitor!E:E,EL$2)</f>
        <v>0</v>
      </c>
      <c r="EM155" s="36">
        <f>COUNTIFS(Inbound_Monitor!L:L,"Rohware",Inbound_Monitor!E:E,EM$2)</f>
        <v>0</v>
      </c>
      <c r="EN155" s="31"/>
      <c r="EO155" s="31"/>
      <c r="EP155" s="36">
        <f>COUNTIFS(Inbound_Monitor!L:L,"Rohware",Inbound_Monitor!E:E,EP$2)</f>
        <v>0</v>
      </c>
      <c r="EQ155" s="36">
        <f>COUNTIFS(Inbound_Monitor!L:L,"Rohware",Inbound_Monitor!E:E,EQ$2)</f>
        <v>0</v>
      </c>
      <c r="ER155" s="36">
        <f>COUNTIFS(Inbound_Monitor!L:L,"Rohware",Inbound_Monitor!E:E,ER$2)</f>
        <v>0</v>
      </c>
      <c r="ES155" s="36">
        <f>COUNTIFS(Inbound_Monitor!L:L,"Rohware",Inbound_Monitor!E:E,ES$2)</f>
        <v>0</v>
      </c>
      <c r="ET155" s="36">
        <f>COUNTIFS(Inbound_Monitor!L:L,"Rohware",Inbound_Monitor!E:E,ET$2)</f>
        <v>0</v>
      </c>
      <c r="EU155" s="31"/>
      <c r="EV155" s="31"/>
      <c r="EW155" s="36">
        <f>COUNTIFS(Inbound_Monitor!L:L,"Rohware",Inbound_Monitor!E:E,EW$2)</f>
        <v>0</v>
      </c>
      <c r="EX155" s="36">
        <f>COUNTIFS(Inbound_Monitor!L:L,"Rohware",Inbound_Monitor!E:E,EX$2)</f>
        <v>0</v>
      </c>
      <c r="EY155" s="36">
        <f>COUNTIFS(Inbound_Monitor!L:L,"Rohware",Inbound_Monitor!E:E,EY$2)</f>
        <v>0</v>
      </c>
      <c r="EZ155" s="36">
        <f>COUNTIFS(Inbound_Monitor!L:L,"Rohware",Inbound_Monitor!E:E,EZ$2)</f>
        <v>0</v>
      </c>
      <c r="FA155" s="36">
        <f>COUNTIFS(Inbound_Monitor!L:L,"Rohware",Inbound_Monitor!E:E,FA$2)</f>
        <v>0</v>
      </c>
      <c r="FB155" s="31"/>
      <c r="FC155" s="31"/>
      <c r="FD155" s="36">
        <f>COUNTIFS(Inbound_Monitor!L:L,"Rohware",Inbound_Monitor!E:E,FD$2)</f>
        <v>0</v>
      </c>
      <c r="FE155" s="36">
        <f>COUNTIFS(Inbound_Monitor!L:L,"Rohware",Inbound_Monitor!E:E,FE$2)</f>
        <v>0</v>
      </c>
      <c r="FF155" s="36">
        <f>COUNTIFS(Inbound_Monitor!L:L,"Rohware",Inbound_Monitor!E:E,FF$2)</f>
        <v>0</v>
      </c>
      <c r="FG155" s="36">
        <f>COUNTIFS(Inbound_Monitor!L:L,"Rohware",Inbound_Monitor!E:E,FG$2)</f>
        <v>0</v>
      </c>
      <c r="FH155" s="36">
        <f>COUNTIFS(Inbound_Monitor!L:L,"Rohware",Inbound_Monitor!E:E,FH$2)</f>
        <v>0</v>
      </c>
      <c r="FI155" s="31"/>
      <c r="FJ155" s="31"/>
      <c r="FK155" s="36">
        <f>COUNTIFS(Inbound_Monitor!L:L,"Rohware",Inbound_Monitor!E:E,FK$2)</f>
        <v>0</v>
      </c>
      <c r="FL155" s="36">
        <f>COUNTIFS(Inbound_Monitor!L:L,"Rohware",Inbound_Monitor!E:E,FL$2)</f>
        <v>0</v>
      </c>
      <c r="FM155" s="36">
        <f>COUNTIFS(Inbound_Monitor!L:L,"Rohware",Inbound_Monitor!E:E,FM$2)</f>
        <v>0</v>
      </c>
      <c r="FN155" s="36">
        <f>COUNTIFS(Inbound_Monitor!L:L,"Rohware",Inbound_Monitor!E:E,FN$2)</f>
        <v>0</v>
      </c>
      <c r="FO155" s="36">
        <f>COUNTIFS(Inbound_Monitor!L:L,"Rohware",Inbound_Monitor!E:E,FO$2)</f>
        <v>0</v>
      </c>
      <c r="FP155" s="31"/>
      <c r="FQ155" s="31"/>
      <c r="FR155" s="36">
        <f>COUNTIFS(Inbound_Monitor!L:L,"Rohware",Inbound_Monitor!E:E,FR$2)</f>
        <v>0</v>
      </c>
      <c r="FS155" s="36">
        <f>COUNTIFS(Inbound_Monitor!L:L,"Rohware",Inbound_Monitor!E:E,FS$2)</f>
        <v>0</v>
      </c>
      <c r="FT155" s="36">
        <f>COUNTIFS(Inbound_Monitor!L:L,"Rohware",Inbound_Monitor!E:E,FT$2)</f>
        <v>0</v>
      </c>
      <c r="FU155" s="36">
        <f>COUNTIFS(Inbound_Monitor!L:L,"Rohware",Inbound_Monitor!E:E,FU$2)</f>
        <v>0</v>
      </c>
      <c r="FV155" s="36">
        <f>COUNTIFS(Inbound_Monitor!L:L,"Rohware",Inbound_Monitor!E:E,FV$2)</f>
        <v>0</v>
      </c>
      <c r="FW155" s="31"/>
      <c r="FX155" s="31"/>
      <c r="FY155" s="36">
        <f>COUNTIFS(Inbound_Monitor!L:L,"Rohware",Inbound_Monitor!E:E,FY$2)</f>
        <v>0</v>
      </c>
      <c r="FZ155" s="36">
        <f>COUNTIFS(Inbound_Monitor!L:L,"Rohware",Inbound_Monitor!E:E,FZ$2)</f>
        <v>0</v>
      </c>
      <c r="GA155" s="36">
        <f>COUNTIFS(Inbound_Monitor!L:L,"Rohware",Inbound_Monitor!E:E,GA$2)</f>
        <v>0</v>
      </c>
      <c r="GB155" s="36">
        <f>COUNTIFS(Inbound_Monitor!L:L,"Rohware",Inbound_Monitor!E:E,GB$2)</f>
        <v>0</v>
      </c>
      <c r="GC155" s="36">
        <f>COUNTIFS(Inbound_Monitor!L:L,"Rohware",Inbound_Monitor!E:E,GC$2)</f>
        <v>0</v>
      </c>
      <c r="GD155" s="31"/>
      <c r="GE155" s="31"/>
      <c r="GF155" s="36">
        <f>COUNTIFS(Inbound_Monitor!L:L,"Rohware",Inbound_Monitor!E:E,GF$2)</f>
        <v>0</v>
      </c>
      <c r="GG155" s="36">
        <f>COUNTIFS(Inbound_Monitor!L:L,"Rohware",Inbound_Monitor!E:E,GG$2)</f>
        <v>0</v>
      </c>
      <c r="GH155" s="36">
        <f>COUNTIFS(Inbound_Monitor!L:L,"Rohware",Inbound_Monitor!E:E,GH$2)</f>
        <v>0</v>
      </c>
      <c r="GI155" s="36">
        <f>COUNTIFS(Inbound_Monitor!L:L,"Rohware",Inbound_Monitor!E:E,GI$2)</f>
        <v>0</v>
      </c>
      <c r="GJ155" s="36">
        <f>COUNTIFS(Inbound_Monitor!L:L,"Rohware",Inbound_Monitor!E:E,GJ$2)</f>
        <v>0</v>
      </c>
      <c r="GK155" s="31"/>
      <c r="GL155" s="31"/>
      <c r="GM155" s="36">
        <f>COUNTIFS(Inbound_Monitor!L:L,"Rohware",Inbound_Monitor!E:E,GM$2)</f>
        <v>0</v>
      </c>
      <c r="GN155" s="36">
        <f>COUNTIFS(Inbound_Monitor!L:L,"Rohware",Inbound_Monitor!E:E,GN$2)</f>
        <v>0</v>
      </c>
      <c r="GO155" s="36">
        <f>COUNTIFS(Inbound_Monitor!L:L,"Rohware",Inbound_Monitor!E:E,GO$2)</f>
        <v>0</v>
      </c>
      <c r="GP155" s="36">
        <f>COUNTIFS(Inbound_Monitor!L:L,"Rohware",Inbound_Monitor!E:E,GP$2)</f>
        <v>0</v>
      </c>
      <c r="GQ155" s="36">
        <f>COUNTIFS(Inbound_Monitor!L:L,"Rohware",Inbound_Monitor!E:E,GQ$2)</f>
        <v>0</v>
      </c>
      <c r="GR155" s="31"/>
      <c r="GS155" s="31"/>
      <c r="GT155" s="36">
        <f>COUNTIFS(Inbound_Monitor!L:L,"Rohware",Inbound_Monitor!E:E,GT$2)</f>
        <v>0</v>
      </c>
      <c r="GU155" s="36">
        <f>COUNTIFS(Inbound_Monitor!L:L,"Rohware",Inbound_Monitor!E:E,GU$2)</f>
        <v>0</v>
      </c>
      <c r="GV155" s="36">
        <f>COUNTIFS(Inbound_Monitor!L:L,"Rohware",Inbound_Monitor!E:E,GV$2)</f>
        <v>0</v>
      </c>
      <c r="GW155" s="36">
        <f>COUNTIFS(Inbound_Monitor!L:L,"Rohware",Inbound_Monitor!E:E,GW$2)</f>
        <v>0</v>
      </c>
      <c r="GX155" s="36">
        <f>COUNTIFS(Inbound_Monitor!L:L,"Rohware",Inbound_Monitor!E:E,GX$2)</f>
        <v>0</v>
      </c>
      <c r="GY155" s="31"/>
      <c r="GZ155" s="31"/>
      <c r="HA155" s="36">
        <f>COUNTIFS(Inbound_Monitor!L:L,"Rohware",Inbound_Monitor!E:E,HA$2)</f>
        <v>0</v>
      </c>
      <c r="HB155" s="36">
        <f>COUNTIFS(Inbound_Monitor!L:L,"Rohware",Inbound_Monitor!E:E,HB$2)</f>
        <v>0</v>
      </c>
      <c r="HC155" s="36">
        <f>COUNTIFS(Inbound_Monitor!L:L,"Rohware",Inbound_Monitor!E:E,HC$2)</f>
        <v>0</v>
      </c>
      <c r="HD155" s="36">
        <f>COUNTIFS(Inbound_Monitor!L:L,"Rohware",Inbound_Monitor!E:E,HD$2)</f>
        <v>0</v>
      </c>
      <c r="HE155" s="36">
        <f>COUNTIFS(Inbound_Monitor!L:L,"Rohware",Inbound_Monitor!E:E,HE$2)</f>
        <v>0</v>
      </c>
      <c r="HF155" s="31"/>
      <c r="HG155" s="31"/>
      <c r="HH155" s="36">
        <f>COUNTIFS(Inbound_Monitor!L:L,"Rohware",Inbound_Monitor!E:E,HH$2)</f>
        <v>0</v>
      </c>
      <c r="HI155" s="36">
        <f>COUNTIFS(Inbound_Monitor!L:L,"Rohware",Inbound_Monitor!E:E,HI$2)</f>
        <v>0</v>
      </c>
      <c r="HJ155" s="36">
        <f>COUNTIFS(Inbound_Monitor!L:L,"Rohware",Inbound_Monitor!E:E,HJ$2)</f>
        <v>0</v>
      </c>
      <c r="HK155" s="36">
        <f>COUNTIFS(Inbound_Monitor!L:L,"Rohware",Inbound_Monitor!E:E,HK$2)</f>
        <v>0</v>
      </c>
      <c r="HL155" s="36">
        <f>COUNTIFS(Inbound_Monitor!L:L,"Rohware",Inbound_Monitor!E:E,HL$2)</f>
        <v>0</v>
      </c>
      <c r="HM155" s="31"/>
      <c r="HN155" s="31"/>
      <c r="HO155" s="36">
        <f>COUNTIFS(Inbound_Monitor!L:L,"Rohware",Inbound_Monitor!E:E,HO$2)</f>
        <v>0</v>
      </c>
      <c r="HP155" s="36">
        <f>COUNTIFS(Inbound_Monitor!L:L,"Rohware",Inbound_Monitor!E:E,HP$2)</f>
        <v>0</v>
      </c>
      <c r="HQ155" s="36">
        <f>COUNTIFS(Inbound_Monitor!L:L,"Rohware",Inbound_Monitor!E:E,HQ$2)</f>
        <v>0</v>
      </c>
      <c r="HR155" s="36">
        <f>COUNTIFS(Inbound_Monitor!L:L,"Rohware",Inbound_Monitor!E:E,HR$2)</f>
        <v>0</v>
      </c>
      <c r="HS155" s="36">
        <f>COUNTIFS(Inbound_Monitor!L:L,"Rohware",Inbound_Monitor!E:E,HS$2)</f>
        <v>0</v>
      </c>
      <c r="HT155" s="31"/>
      <c r="HU155" s="31"/>
      <c r="HV155" s="36">
        <f>COUNTIFS(Inbound_Monitor!L:L,"Rohware",Inbound_Monitor!E:E,HV$2)</f>
        <v>0</v>
      </c>
      <c r="HW155" s="36">
        <f>COUNTIFS(Inbound_Monitor!L:L,"Rohware",Inbound_Monitor!E:E,HW$2)</f>
        <v>0</v>
      </c>
      <c r="HX155" s="36">
        <f>COUNTIFS(Inbound_Monitor!L:L,"Rohware",Inbound_Monitor!E:E,HX$2)</f>
        <v>0</v>
      </c>
      <c r="HY155" s="36">
        <f>COUNTIFS(Inbound_Monitor!L:L,"Rohware",Inbound_Monitor!E:E,HY$2)</f>
        <v>0</v>
      </c>
      <c r="HZ155" s="36">
        <f>COUNTIFS(Inbound_Monitor!L:L,"Rohware",Inbound_Monitor!E:E,HZ$2)</f>
        <v>0</v>
      </c>
      <c r="IA155" s="31"/>
      <c r="IB155" s="31"/>
      <c r="IC155" s="36">
        <f>COUNTIFS(Inbound_Monitor!L:L,"Rohware",Inbound_Monitor!E:E,IC$2)</f>
        <v>0</v>
      </c>
      <c r="ID155" s="36">
        <f>COUNTIFS(Inbound_Monitor!L:L,"Rohware",Inbound_Monitor!E:E,ID$2)</f>
        <v>0</v>
      </c>
      <c r="IE155" s="36">
        <f>COUNTIFS(Inbound_Monitor!L:L,"Rohware",Inbound_Monitor!E:E,IE$2)</f>
        <v>0</v>
      </c>
      <c r="IF155" s="36">
        <f>COUNTIFS(Inbound_Monitor!L:L,"Rohware",Inbound_Monitor!E:E,IF$2)</f>
        <v>0</v>
      </c>
      <c r="IG155" s="36">
        <f>COUNTIFS(Inbound_Monitor!L:L,"Rohware",Inbound_Monitor!E:E,IG$2)</f>
        <v>0</v>
      </c>
      <c r="IH155" s="31"/>
      <c r="II155" s="31"/>
      <c r="IJ155" s="36">
        <f>COUNTIFS(Inbound_Monitor!L:L,"Rohware",Inbound_Monitor!E:E,IJ$2)</f>
        <v>0</v>
      </c>
      <c r="IK155" s="36">
        <f>COUNTIFS(Inbound_Monitor!L:L,"Rohware",Inbound_Monitor!E:E,IK$2)</f>
        <v>0</v>
      </c>
      <c r="IL155" s="36">
        <f>COUNTIFS(Inbound_Monitor!L:L,"Rohware",Inbound_Monitor!E:E,IL$2)</f>
        <v>0</v>
      </c>
      <c r="IM155" s="36">
        <f>COUNTIFS(Inbound_Monitor!L:L,"Rohware",Inbound_Monitor!E:E,IM$2)</f>
        <v>0</v>
      </c>
      <c r="IN155" s="36">
        <f>COUNTIFS(Inbound_Monitor!L:L,"Rohware",Inbound_Monitor!E:E,IN$2)</f>
        <v>0</v>
      </c>
      <c r="IO155" s="31"/>
      <c r="IP155" s="31"/>
      <c r="IQ155" s="36">
        <f>COUNTIFS(Inbound_Monitor!L:L,"Rohware",Inbound_Monitor!E:E,IQ$2)</f>
        <v>0</v>
      </c>
      <c r="IR155" s="36">
        <f>COUNTIFS(Inbound_Monitor!L:L,"Rohware",Inbound_Monitor!E:E,IR$2)</f>
        <v>0</v>
      </c>
      <c r="IS155" s="36">
        <f>COUNTIFS(Inbound_Monitor!L:L,"Rohware",Inbound_Monitor!E:E,IS$2)</f>
        <v>0</v>
      </c>
      <c r="IT155" s="36">
        <f>COUNTIFS(Inbound_Monitor!L:L,"Rohware",Inbound_Monitor!E:E,IT$2)</f>
        <v>0</v>
      </c>
      <c r="IU155" s="36">
        <f>COUNTIFS(Inbound_Monitor!L:L,"Rohware",Inbound_Monitor!E:E,IU$2)</f>
        <v>0</v>
      </c>
      <c r="IV155" s="31"/>
      <c r="IW155" s="31"/>
      <c r="IX155" s="36">
        <f>COUNTIFS(Inbound_Monitor!L:L,"Rohware",Inbound_Monitor!E:E,IX$2)</f>
        <v>0</v>
      </c>
      <c r="IY155" s="36">
        <f>COUNTIFS(Inbound_Monitor!L:L,"Rohware",Inbound_Monitor!E:E,IY$2)</f>
        <v>0</v>
      </c>
      <c r="IZ155" s="36">
        <f>COUNTIFS(Inbound_Monitor!L:L,"Rohware",Inbound_Monitor!E:E,IZ$2)</f>
        <v>0</v>
      </c>
      <c r="JA155" s="36">
        <f>COUNTIFS(Inbound_Monitor!L:L,"Rohware",Inbound_Monitor!E:E,JA$2)</f>
        <v>0</v>
      </c>
      <c r="JB155" s="36">
        <f>COUNTIFS(Inbound_Monitor!L:L,"Rohware",Inbound_Monitor!E:E,JB$2)</f>
        <v>0</v>
      </c>
      <c r="JC155" s="31"/>
      <c r="JD155" s="31"/>
      <c r="JE155" s="36">
        <f>COUNTIFS(Inbound_Monitor!L:L,"Rohware",Inbound_Monitor!E:E,JE$2)</f>
        <v>0</v>
      </c>
      <c r="JF155" s="36">
        <f>COUNTIFS(Inbound_Monitor!L:L,"Rohware",Inbound_Monitor!E:E,JF$2)</f>
        <v>0</v>
      </c>
      <c r="JG155" s="36">
        <f>COUNTIFS(Inbound_Monitor!L:L,"Rohware",Inbound_Monitor!E:E,JG$2)</f>
        <v>0</v>
      </c>
      <c r="JH155" s="36">
        <f>COUNTIFS(Inbound_Monitor!L:L,"Rohware",Inbound_Monitor!E:E,JH$2)</f>
        <v>0</v>
      </c>
      <c r="JI155" s="36">
        <f>COUNTIFS(Inbound_Monitor!L:L,"Rohware",Inbound_Monitor!E:E,JI$2)</f>
        <v>0</v>
      </c>
      <c r="JJ155" s="31"/>
      <c r="JK155" s="31"/>
      <c r="JL155" s="36">
        <f>COUNTIFS(Inbound_Monitor!L:L,"Rohware",Inbound_Monitor!E:E,JL$2)</f>
        <v>0</v>
      </c>
      <c r="JM155" s="36">
        <f>COUNTIFS(Inbound_Monitor!L:L,"Rohware",Inbound_Monitor!E:E,JM$2)</f>
        <v>0</v>
      </c>
      <c r="JN155" s="36">
        <f>COUNTIFS(Inbound_Monitor!L:L,"Rohware",Inbound_Monitor!E:E,JN$2)</f>
        <v>0</v>
      </c>
      <c r="JO155" s="36">
        <f>COUNTIFS(Inbound_Monitor!L:L,"Rohware",Inbound_Monitor!E:E,JO$2)</f>
        <v>0</v>
      </c>
      <c r="JP155" s="36">
        <f>COUNTIFS(Inbound_Monitor!L:L,"Rohware",Inbound_Monitor!E:E,JP$2)</f>
        <v>0</v>
      </c>
      <c r="JQ155" s="31"/>
      <c r="JR155" s="31"/>
      <c r="JS155" s="36">
        <f>COUNTIFS(Inbound_Monitor!L:L,"Rohware",Inbound_Monitor!E:E,JS$2)</f>
        <v>0</v>
      </c>
      <c r="JT155" s="36">
        <f>COUNTIFS(Inbound_Monitor!L:L,"Rohware",Inbound_Monitor!E:E,JT$2)</f>
        <v>0</v>
      </c>
      <c r="JU155" s="36">
        <f>COUNTIFS(Inbound_Monitor!L:L,"Rohware",Inbound_Monitor!E:E,JU$2)</f>
        <v>0</v>
      </c>
      <c r="JV155" s="36">
        <f>COUNTIFS(Inbound_Monitor!L:L,"Rohware",Inbound_Monitor!E:E,JV$2)</f>
        <v>0</v>
      </c>
      <c r="JW155" s="36">
        <f>COUNTIFS(Inbound_Monitor!L:L,"Rohware",Inbound_Monitor!E:E,JW$2)</f>
        <v>0</v>
      </c>
      <c r="JX155" s="31"/>
      <c r="JY155" s="31"/>
      <c r="JZ155" s="36">
        <f>COUNTIFS(Inbound_Monitor!L:L,"Rohware",Inbound_Monitor!E:E,JZ$2)</f>
        <v>0</v>
      </c>
      <c r="KA155" s="36">
        <f>COUNTIFS(Inbound_Monitor!L:L,"Rohware",Inbound_Monitor!E:E,KA$2)</f>
        <v>0</v>
      </c>
      <c r="KB155" s="36">
        <f>COUNTIFS(Inbound_Monitor!L:L,"Rohware",Inbound_Monitor!E:E,KB$2)</f>
        <v>0</v>
      </c>
      <c r="KC155" s="36">
        <f>COUNTIFS(Inbound_Monitor!L:L,"Rohware",Inbound_Monitor!E:E,KC$2)</f>
        <v>0</v>
      </c>
      <c r="KD155" s="36">
        <f>COUNTIFS(Inbound_Monitor!L:L,"Rohware",Inbound_Monitor!E:E,KD$2)</f>
        <v>0</v>
      </c>
      <c r="KE155" s="31"/>
      <c r="KF155" s="31"/>
      <c r="KG155" s="36">
        <f>COUNTIFS(Inbound_Monitor!L:L,"Rohware",Inbound_Monitor!E:E,KG$2)</f>
        <v>0</v>
      </c>
      <c r="KH155" s="36">
        <f>COUNTIFS(Inbound_Monitor!L:L,"Rohware",Inbound_Monitor!E:E,KH$2)</f>
        <v>0</v>
      </c>
      <c r="KI155" s="36">
        <f>COUNTIFS(Inbound_Monitor!L:L,"Rohware",Inbound_Monitor!E:E,KI$2)</f>
        <v>0</v>
      </c>
      <c r="KJ155" s="36">
        <f>COUNTIFS(Inbound_Monitor!L:L,"Rohware",Inbound_Monitor!E:E,KJ$2)</f>
        <v>0</v>
      </c>
      <c r="KK155" s="36">
        <f>COUNTIFS(Inbound_Monitor!L:L,"Rohware",Inbound_Monitor!E:E,KK$2)</f>
        <v>0</v>
      </c>
      <c r="KL155" s="31"/>
      <c r="KM155" s="31"/>
      <c r="KN155" s="36">
        <f>COUNTIFS(Inbound_Monitor!L:L,"Rohware",Inbound_Monitor!E:E,KN$2)</f>
        <v>0</v>
      </c>
      <c r="KO155" s="36">
        <f>COUNTIFS(Inbound_Monitor!L:L,"Rohware",Inbound_Monitor!E:E,KO$2)</f>
        <v>0</v>
      </c>
      <c r="KP155" s="36">
        <f>COUNTIFS(Inbound_Monitor!L:L,"Rohware",Inbound_Monitor!E:E,KP$2)</f>
        <v>0</v>
      </c>
      <c r="KQ155" s="36">
        <f>COUNTIFS(Inbound_Monitor!L:L,"Rohware",Inbound_Monitor!E:E,KQ$2)</f>
        <v>0</v>
      </c>
      <c r="KR155" s="36">
        <f>COUNTIFS(Inbound_Monitor!L:L,"Rohware",Inbound_Monitor!E:E,KR$2)</f>
        <v>0</v>
      </c>
      <c r="KS155" s="31"/>
      <c r="KT155" s="31"/>
      <c r="KU155" s="36">
        <f>COUNTIFS(Inbound_Monitor!L:L,"Rohware",Inbound_Monitor!E:E,KU$2)</f>
        <v>0</v>
      </c>
      <c r="KV155" s="36">
        <f>COUNTIFS(Inbound_Monitor!L:L,"Rohware",Inbound_Monitor!E:E,KV$2)</f>
        <v>0</v>
      </c>
      <c r="KW155" s="36">
        <f>COUNTIFS(Inbound_Monitor!L:L,"Rohware",Inbound_Monitor!E:E,KW$2)</f>
        <v>0</v>
      </c>
      <c r="KX155" s="36">
        <f>COUNTIFS(Inbound_Monitor!L:L,"Rohware",Inbound_Monitor!E:E,KX$2)</f>
        <v>0</v>
      </c>
      <c r="KY155" s="36">
        <f>COUNTIFS(Inbound_Monitor!L:L,"Rohware",Inbound_Monitor!E:E,KY$2)</f>
        <v>0</v>
      </c>
      <c r="KZ155" s="31"/>
      <c r="LA155" s="31"/>
      <c r="LB155" s="36">
        <f>COUNTIFS(Inbound_Monitor!L:L,"Rohware",Inbound_Monitor!E:E,LB$2)</f>
        <v>0</v>
      </c>
      <c r="LC155" s="36">
        <f>COUNTIFS(Inbound_Monitor!L:L,"Rohware",Inbound_Monitor!E:E,LC$2)</f>
        <v>0</v>
      </c>
      <c r="LD155" s="36">
        <f>COUNTIFS(Inbound_Monitor!L:L,"Rohware",Inbound_Monitor!E:E,LD$2)</f>
        <v>0</v>
      </c>
      <c r="LE155" s="36">
        <f>COUNTIFS(Inbound_Monitor!L:L,"Rohware",Inbound_Monitor!E:E,LE$2)</f>
        <v>0</v>
      </c>
      <c r="LF155" s="36">
        <f>COUNTIFS(Inbound_Monitor!L:L,"Rohware",Inbound_Monitor!E:E,LF$2)</f>
        <v>0</v>
      </c>
      <c r="LG155" s="31"/>
      <c r="LH155" s="31"/>
      <c r="LI155" s="36">
        <f>COUNTIFS(Inbound_Monitor!L:L,"Rohware",Inbound_Monitor!E:E,LI$2)</f>
        <v>0</v>
      </c>
      <c r="LJ155" s="36">
        <f>COUNTIFS(Inbound_Monitor!L:L,"Rohware",Inbound_Monitor!E:E,LJ$2)</f>
        <v>0</v>
      </c>
      <c r="LK155" s="36">
        <f>COUNTIFS(Inbound_Monitor!L:L,"Rohware",Inbound_Monitor!E:E,LK$2)</f>
        <v>0</v>
      </c>
      <c r="LL155" s="36">
        <f>COUNTIFS(Inbound_Monitor!L:L,"Rohware",Inbound_Monitor!E:E,LL$2)</f>
        <v>0</v>
      </c>
      <c r="LM155" s="36">
        <f>COUNTIFS(Inbound_Monitor!L:L,"Rohware",Inbound_Monitor!E:E,LM$2)</f>
        <v>0</v>
      </c>
      <c r="LN155" s="31"/>
      <c r="LO155" s="31"/>
      <c r="LP155" s="36">
        <f>COUNTIFS(Inbound_Monitor!L:L,"Rohware",Inbound_Monitor!E:E,LP$2)</f>
        <v>0</v>
      </c>
      <c r="LQ155" s="36">
        <f>COUNTIFS(Inbound_Monitor!L:L,"Rohware",Inbound_Monitor!E:E,LQ$2)</f>
        <v>0</v>
      </c>
      <c r="LR155" s="36">
        <f>COUNTIFS(Inbound_Monitor!L:L,"Rohware",Inbound_Monitor!E:E,LR$2)</f>
        <v>0</v>
      </c>
      <c r="LS155" s="36">
        <f>COUNTIFS(Inbound_Monitor!L:L,"Rohware",Inbound_Monitor!E:E,LS$2)</f>
        <v>0</v>
      </c>
      <c r="LT155" s="36">
        <f>COUNTIFS(Inbound_Monitor!L:L,"Rohware",Inbound_Monitor!E:E,LT$2)</f>
        <v>0</v>
      </c>
      <c r="LU155" s="31"/>
      <c r="LV155" s="31"/>
      <c r="LW155" s="36">
        <f>COUNTIFS(Inbound_Monitor!L:L,"Rohware",Inbound_Monitor!E:E,LW$2)</f>
        <v>0</v>
      </c>
      <c r="LX155" s="36">
        <f>COUNTIFS(Inbound_Monitor!L:L,"Rohware",Inbound_Monitor!E:E,LX$2)</f>
        <v>0</v>
      </c>
      <c r="LY155" s="36">
        <f>COUNTIFS(Inbound_Monitor!L:L,"Rohware",Inbound_Monitor!E:E,LY$2)</f>
        <v>0</v>
      </c>
      <c r="LZ155" s="36">
        <f>COUNTIFS(Inbound_Monitor!L:L,"Rohware",Inbound_Monitor!E:E,LZ$2)</f>
        <v>0</v>
      </c>
      <c r="MA155" s="36">
        <f>COUNTIFS(Inbound_Monitor!L:L,"Rohware",Inbound_Monitor!E:E,MA$2)</f>
        <v>0</v>
      </c>
      <c r="MB155" s="31"/>
      <c r="MC155" s="31"/>
      <c r="MD155" s="36">
        <f>COUNTIFS(Inbound_Monitor!L:L,"Rohware",Inbound_Monitor!E:E,MD$2)</f>
        <v>0</v>
      </c>
      <c r="ME155" s="36">
        <f>COUNTIFS(Inbound_Monitor!L:L,"Rohware",Inbound_Monitor!E:E,ME$2)</f>
        <v>0</v>
      </c>
      <c r="MF155" s="36">
        <f>COUNTIFS(Inbound_Monitor!L:L,"Rohware",Inbound_Monitor!E:E,MF$2)</f>
        <v>0</v>
      </c>
      <c r="MG155" s="36">
        <f>COUNTIFS(Inbound_Monitor!L:L,"Rohware",Inbound_Monitor!E:E,MG$2)</f>
        <v>0</v>
      </c>
      <c r="MH155" s="36">
        <f>COUNTIFS(Inbound_Monitor!L:L,"Rohware",Inbound_Monitor!E:E,MH$2)</f>
        <v>0</v>
      </c>
      <c r="MI155" s="31"/>
      <c r="MJ155" s="31"/>
      <c r="MK155" s="36">
        <f>COUNTIFS(Inbound_Monitor!L:L,"Rohware",Inbound_Monitor!E:E,MK$2)</f>
        <v>0</v>
      </c>
      <c r="ML155" s="36">
        <f>COUNTIFS(Inbound_Monitor!L:L,"Rohware",Inbound_Monitor!E:E,ML$2)</f>
        <v>0</v>
      </c>
      <c r="MM155" s="36">
        <f>COUNTIFS(Inbound_Monitor!L:L,"Rohware",Inbound_Monitor!E:E,MM$2)</f>
        <v>0</v>
      </c>
      <c r="MN155" s="36">
        <f>COUNTIFS(Inbound_Monitor!L:L,"Rohware",Inbound_Monitor!E:E,MN$2)</f>
        <v>0</v>
      </c>
      <c r="MO155" s="36">
        <f>COUNTIFS(Inbound_Monitor!L:L,"Rohware",Inbound_Monitor!E:E,MO$2)</f>
        <v>0</v>
      </c>
      <c r="MP155" s="31"/>
      <c r="MQ155" s="31"/>
      <c r="MR155" s="36">
        <f>COUNTIFS(Inbound_Monitor!L:L,"Rohware",Inbound_Monitor!E:E,MR$2)</f>
        <v>0</v>
      </c>
      <c r="MS155" s="36">
        <f>COUNTIFS(Inbound_Monitor!L:L,"Rohware",Inbound_Monitor!E:E,MS$2)</f>
        <v>0</v>
      </c>
      <c r="MT155" s="36">
        <f>COUNTIFS(Inbound_Monitor!L:L,"Rohware",Inbound_Monitor!E:E,MT$2)</f>
        <v>0</v>
      </c>
      <c r="MU155" s="36">
        <f>COUNTIFS(Inbound_Monitor!L:L,"Rohware",Inbound_Monitor!E:E,MU$2)</f>
        <v>0</v>
      </c>
      <c r="MV155" s="36">
        <f>COUNTIFS(Inbound_Monitor!L:L,"Rohware",Inbound_Monitor!E:E,MV$2)</f>
        <v>0</v>
      </c>
      <c r="MW155" s="31"/>
      <c r="MX155" s="31"/>
      <c r="MY155" s="36">
        <f>COUNTIFS(Inbound_Monitor!L:L,"Rohware",Inbound_Monitor!E:E,MY$2)</f>
        <v>0</v>
      </c>
      <c r="MZ155" s="36">
        <f>COUNTIFS(Inbound_Monitor!L:L,"Rohware",Inbound_Monitor!E:E,MZ$2)</f>
        <v>0</v>
      </c>
      <c r="NA155" s="36">
        <f>COUNTIFS(Inbound_Monitor!L:L,"Rohware",Inbound_Monitor!E:E,NA$2)</f>
        <v>0</v>
      </c>
      <c r="NB155" s="36">
        <f>COUNTIFS(Inbound_Monitor!L:L,"Rohware",Inbound_Monitor!E:E,NB$2)</f>
        <v>0</v>
      </c>
      <c r="NC155" s="36">
        <f>COUNTIFS(Inbound_Monitor!L:L,"Rohware",Inbound_Monitor!E:E,NC$2)</f>
        <v>0</v>
      </c>
      <c r="ND155" s="31"/>
      <c r="NE155" s="31"/>
      <c r="NF155" s="16" t="s">
        <v>759</v>
      </c>
    </row>
    <row r="156" spans="1:370" s="109" customFormat="1" ht="15.75" x14ac:dyDescent="0.25">
      <c r="A156" s="100" t="s">
        <v>957</v>
      </c>
      <c r="B156" s="23" t="s">
        <v>945</v>
      </c>
      <c r="C156" s="34"/>
      <c r="D156" s="35" t="s">
        <v>862</v>
      </c>
      <c r="E156" s="56">
        <f t="shared" si="323"/>
        <v>44</v>
      </c>
      <c r="F156" s="36">
        <f>SUMIFS(Inbound_Monitor!K:K,Inbound_Monitor!L:L,"Rohware",Inbound_Monitor!B:B,F$2)</f>
        <v>0</v>
      </c>
      <c r="G156" s="36">
        <f>SUMIFS(Inbound_Monitor!K:K,Inbound_Monitor!L:L,"Rohware",Inbound_Monitor!B:B,G$2)</f>
        <v>0</v>
      </c>
      <c r="H156" s="36">
        <f>SUMIFS(Inbound_Monitor!K:K,Inbound_Monitor!L:L,"Rohware",Inbound_Monitor!B:B,H$2)</f>
        <v>0</v>
      </c>
      <c r="I156" s="37">
        <f>SUMIFS(Inbound_Monitor!K:K,Inbound_Monitor!L:L,"Rohware",Inbound_Monitor!B:B,I$2)</f>
        <v>0</v>
      </c>
      <c r="J156" s="31"/>
      <c r="K156" s="31"/>
      <c r="L156" s="31"/>
      <c r="M156" s="36">
        <f>SUMIFS(Inbound_Monitor!K:K,Inbound_Monitor!L:L,"Rohware",Inbound_Monitor!B:B,M$2)</f>
        <v>0</v>
      </c>
      <c r="N156" s="36">
        <f>SUMIFS(Inbound_Monitor!K:K,Inbound_Monitor!L:L,"Rohware",Inbound_Monitor!B:B,N$2)</f>
        <v>0</v>
      </c>
      <c r="O156" s="36">
        <f>SUMIFS(Inbound_Monitor!K:K,Inbound_Monitor!L:L,"Rohware",Inbound_Monitor!B:B,O$2)</f>
        <v>0</v>
      </c>
      <c r="P156" s="37">
        <f>SUMIFS(Inbound_Monitor!K:K,Inbound_Monitor!L:L,"Rohware",Inbound_Monitor!B:B,P$2)</f>
        <v>0</v>
      </c>
      <c r="Q156" s="36">
        <f>SUMIFS(Inbound_Monitor!K:K,Inbound_Monitor!L:L,"Rohware",Inbound_Monitor!B:B,Q$2)</f>
        <v>0</v>
      </c>
      <c r="R156" s="31"/>
      <c r="S156" s="31"/>
      <c r="T156" s="36">
        <f>SUMIFS(Inbound_Monitor!K:K,Inbound_Monitor!L:L,"Rohware",Inbound_Monitor!B:B,T$2)</f>
        <v>0</v>
      </c>
      <c r="U156" s="36">
        <f>SUMIFS(Inbound_Monitor!K:K,Inbound_Monitor!L:L,"Rohware",Inbound_Monitor!B:B,U$2)</f>
        <v>0</v>
      </c>
      <c r="V156" s="36">
        <v>43</v>
      </c>
      <c r="W156" s="37">
        <f>SUMIFS(Inbound_Monitor!K:K,Inbound_Monitor!L:L,"Rohware",Inbound_Monitor!B:B,W$2)</f>
        <v>0</v>
      </c>
      <c r="X156" s="36">
        <f>SUMIFS(Inbound_Monitor!K:K,Inbound_Monitor!L:L,"Rohware",Inbound_Monitor!B:B,X$2)</f>
        <v>0</v>
      </c>
      <c r="Y156" s="31"/>
      <c r="Z156" s="31"/>
      <c r="AA156" s="36">
        <f>SUMIFS(Inbound_Monitor!K:K,Inbound_Monitor!L:L,"Rohware",Inbound_Monitor!B:B,AA$2)</f>
        <v>0</v>
      </c>
      <c r="AB156" s="36">
        <f>SUMIFS(Inbound_Monitor!K:K,Inbound_Monitor!L:L,"Rohware",Inbound_Monitor!B:B,AB$2)</f>
        <v>0</v>
      </c>
      <c r="AC156" s="36">
        <f>SUMIFS(Inbound_Monitor!K:K,Inbound_Monitor!L:L,"Rohware",Inbound_Monitor!B:B,AC$2)</f>
        <v>0</v>
      </c>
      <c r="AD156" s="37">
        <f>SUMIFS(Inbound_Monitor!K:K,Inbound_Monitor!L:L,"Rohware",Inbound_Monitor!B:B,AD$2)</f>
        <v>0</v>
      </c>
      <c r="AE156" s="36">
        <f>SUMIFS(Inbound_Monitor!K:K,Inbound_Monitor!L:L,"Rohware",Inbound_Monitor!B:B,AE$2)</f>
        <v>0</v>
      </c>
      <c r="AF156" s="31"/>
      <c r="AG156" s="31"/>
      <c r="AH156" s="36">
        <f>SUMIFS(Inbound_Monitor!K:K,Inbound_Monitor!L:L,"Rohware",Inbound_Monitor!B:B,AH$2)</f>
        <v>0</v>
      </c>
      <c r="AI156" s="36">
        <f>SUMIFS(Inbound_Monitor!K:K,Inbound_Monitor!L:L,"Rohware",Inbound_Monitor!B:B,AI$2)</f>
        <v>0</v>
      </c>
      <c r="AJ156" s="36">
        <f>SUMIFS(Inbound_Monitor!K:K,Inbound_Monitor!L:L,"Rohware",Inbound_Monitor!B:B,AJ$2)</f>
        <v>0</v>
      </c>
      <c r="AK156" s="37">
        <f>SUMIFS(Inbound_Monitor!K:K,Inbound_Monitor!L:L,"Rohware",Inbound_Monitor!B:B,AK$2)</f>
        <v>0</v>
      </c>
      <c r="AL156" s="36">
        <f>SUMIFS(Inbound_Monitor!K:K,Inbound_Monitor!L:L,"Rohware",Inbound_Monitor!B:B,AL$2)</f>
        <v>0</v>
      </c>
      <c r="AM156" s="31"/>
      <c r="AN156" s="31"/>
      <c r="AO156" s="36">
        <f>SUMIFS(Inbound_Monitor!K:K,Inbound_Monitor!L:L,"Rohware",Inbound_Monitor!B:B,AO$2)</f>
        <v>0</v>
      </c>
      <c r="AP156" s="36">
        <f>SUMIFS(Inbound_Monitor!K:K,Inbound_Monitor!L:L,"Rohware",Inbound_Monitor!B:B,AP$2)</f>
        <v>0</v>
      </c>
      <c r="AQ156" s="36">
        <v>44</v>
      </c>
      <c r="AR156" s="37">
        <f>SUMIFS(Inbound_Monitor!K:K,Inbound_Monitor!L:L,"Rohware",Inbound_Monitor!B:B,AR$2)</f>
        <v>0</v>
      </c>
      <c r="AS156" s="36">
        <f>SUMIFS(Inbound_Monitor!K:K,Inbound_Monitor!L:L,"Rohware",Inbound_Monitor!B:B,AS$2)</f>
        <v>0</v>
      </c>
      <c r="AT156" s="31"/>
      <c r="AU156" s="31"/>
      <c r="AV156" s="36">
        <f>SUMIFS(Inbound_Monitor!K:K,Inbound_Monitor!L:L,"Rohware",Inbound_Monitor!B:B,AV$2)</f>
        <v>0</v>
      </c>
      <c r="AW156" s="36">
        <f>SUMIFS(Inbound_Monitor!K:K,Inbound_Monitor!L:L,"Rohware",Inbound_Monitor!B:B,AW$2)</f>
        <v>0</v>
      </c>
      <c r="AX156" s="36">
        <f>SUMIFS(Inbound_Monitor!K:K,Inbound_Monitor!L:L,"Rohware",Inbound_Monitor!B:B,AX$2)</f>
        <v>0</v>
      </c>
      <c r="AY156" s="37">
        <f>SUMIFS(Inbound_Monitor!K:K,Inbound_Monitor!L:L,"Rohware",Inbound_Monitor!B:B,AY$2)</f>
        <v>0</v>
      </c>
      <c r="AZ156" s="36">
        <f>SUMIFS(Inbound_Monitor!K:K,Inbound_Monitor!L:L,"Rohware",Inbound_Monitor!B:B,AZ$2)</f>
        <v>0</v>
      </c>
      <c r="BA156" s="31"/>
      <c r="BB156" s="31"/>
      <c r="BC156" s="36">
        <f>SUMIFS(Inbound_Monitor!K:K,Inbound_Monitor!L:L,"Rohware",Inbound_Monitor!B:B,BC$2)</f>
        <v>0</v>
      </c>
      <c r="BD156" s="36">
        <f>SUMIFS(Inbound_Monitor!K:K,Inbound_Monitor!L:L,"Rohware",Inbound_Monitor!B:B,BD$2)</f>
        <v>0</v>
      </c>
      <c r="BE156" s="36">
        <v>44</v>
      </c>
      <c r="BF156" s="37">
        <v>30</v>
      </c>
      <c r="BG156" s="36">
        <f>SUMIFS(Inbound_Monitor!K:K,Inbound_Monitor!L:L,"Rohware",Inbound_Monitor!B:B,BG$2)</f>
        <v>0</v>
      </c>
      <c r="BH156" s="31"/>
      <c r="BI156" s="31"/>
      <c r="BJ156" s="36">
        <f>SUMIFS(Inbound_Monitor!K:K,Inbound_Monitor!L:L,"Rohware",Inbound_Monitor!B:B,BJ$2)</f>
        <v>0</v>
      </c>
      <c r="BK156" s="36">
        <f>SUMIFS(Inbound_Monitor!K:K,Inbound_Monitor!L:L,"Rohware",Inbound_Monitor!B:B,BK$2)</f>
        <v>0</v>
      </c>
      <c r="BL156" s="36">
        <f>SUMIFS(Inbound_Monitor!K:K,Inbound_Monitor!L:L,"Rohware",Inbound_Monitor!B:B,BL$2)</f>
        <v>0</v>
      </c>
      <c r="BM156" s="37">
        <f>SUMIFS(Inbound_Monitor!K:K,Inbound_Monitor!L:L,"Rohware",Inbound_Monitor!B:B,BM$2)</f>
        <v>0</v>
      </c>
      <c r="BN156" s="36">
        <f>SUMIFS(Inbound_Monitor!K:K,Inbound_Monitor!L:L,"Rohware",Inbound_Monitor!B:B,BN$2)</f>
        <v>0</v>
      </c>
      <c r="BO156" s="31"/>
      <c r="BP156" s="31"/>
      <c r="BQ156" s="36">
        <f>SUMIFS(Inbound_Monitor!K:K,Inbound_Monitor!L:L,"Rohware",Inbound_Monitor!B:B,BQ$2)</f>
        <v>0</v>
      </c>
      <c r="BR156" s="36">
        <f>SUMIFS(Inbound_Monitor!K:K,Inbound_Monitor!L:L,"Rohware",Inbound_Monitor!B:B,BR$2)</f>
        <v>0</v>
      </c>
      <c r="BS156" s="36">
        <v>43</v>
      </c>
      <c r="BT156" s="37">
        <f>SUMIFS(Inbound_Monitor!K:K,Inbound_Monitor!L:L,"Rohware",Inbound_Monitor!B:B,BT$2)</f>
        <v>0</v>
      </c>
      <c r="BU156" s="36">
        <f>SUMIFS(Inbound_Monitor!K:K,Inbound_Monitor!L:L,"Rohware",Inbound_Monitor!B:B,BU$2)</f>
        <v>0</v>
      </c>
      <c r="BV156" s="31"/>
      <c r="BW156" s="31"/>
      <c r="BX156" s="36">
        <v>1</v>
      </c>
      <c r="BY156" s="36">
        <f>SUMIFS(Inbound_Monitor!K:K,Inbound_Monitor!L:L,"Rohware",Inbound_Monitor!B:B,BY$2)</f>
        <v>0</v>
      </c>
      <c r="BZ156" s="36">
        <f>SUMIFS(Inbound_Monitor!K:K,Inbound_Monitor!L:L,"Rohware",Inbound_Monitor!B:B,BZ$2)</f>
        <v>0</v>
      </c>
      <c r="CA156" s="37">
        <f>SUMIFS(Inbound_Monitor!K:K,Inbound_Monitor!L:L,"Rohware",Inbound_Monitor!B:B,CA$2)</f>
        <v>0</v>
      </c>
      <c r="CB156" s="36">
        <f>SUMIFS(Inbound_Monitor!K:K,Inbound_Monitor!L:L,"Rohware",Inbound_Monitor!B:B,CB$2)</f>
        <v>0</v>
      </c>
      <c r="CC156" s="31"/>
      <c r="CD156" s="31"/>
      <c r="CE156" s="36">
        <f>SUMIFS(Inbound_Monitor!K:K,Inbound_Monitor!L:L,"Rohware",Inbound_Monitor!B:B,CE$2)</f>
        <v>0</v>
      </c>
      <c r="CF156" s="36">
        <f>SUMIFS(Inbound_Monitor!K:K,Inbound_Monitor!L:L,"Rohware",Inbound_Monitor!B:B,CF$2)</f>
        <v>0</v>
      </c>
      <c r="CG156" s="36">
        <f>SUMIFS(Inbound_Monitor!K:K,Inbound_Monitor!L:L,"Rohware",Inbound_Monitor!B:B,CG$2)</f>
        <v>0</v>
      </c>
      <c r="CH156" s="37">
        <f>SUMIFS(Inbound_Monitor!K:K,Inbound_Monitor!L:L,"Rohware",Inbound_Monitor!B:B,CH$2)</f>
        <v>0</v>
      </c>
      <c r="CI156" s="36">
        <f>SUMIFS(Inbound_Monitor!K:K,Inbound_Monitor!L:L,"Rohware",Inbound_Monitor!B:B,CI$2)</f>
        <v>0</v>
      </c>
      <c r="CJ156" s="31"/>
      <c r="CK156" s="31"/>
      <c r="CL156" s="36">
        <f>SUMIFS(Inbound_Monitor!K:K,Inbound_Monitor!L:L,"Rohware",Inbound_Monitor!B:B,CL$2)</f>
        <v>0</v>
      </c>
      <c r="CM156" s="36">
        <f>SUMIFS(Inbound_Monitor!K:K,Inbound_Monitor!L:L,"Rohware",Inbound_Monitor!B:B,CM$2)</f>
        <v>0</v>
      </c>
      <c r="CN156" s="36">
        <f>SUMIFS(Inbound_Monitor!K:K,Inbound_Monitor!L:L,"Rohware",Inbound_Monitor!B:B,CN$2)</f>
        <v>0</v>
      </c>
      <c r="CO156" s="37">
        <f>SUMIFS(Inbound_Monitor!K:K,Inbound_Monitor!L:L,"Rohware",Inbound_Monitor!B:B,CO$2)</f>
        <v>0</v>
      </c>
      <c r="CP156" s="36">
        <f>SUMIFS(Inbound_Monitor!K:K,Inbound_Monitor!L:L,"Rohware",Inbound_Monitor!B:B,CP$2)</f>
        <v>0</v>
      </c>
      <c r="CQ156" s="31"/>
      <c r="CR156" s="31"/>
      <c r="CS156" s="36">
        <f>SUMIFS(Inbound_Monitor!K:K,Inbound_Monitor!L:L,"Rohware",Inbound_Monitor!B:B,CS$2)</f>
        <v>0</v>
      </c>
      <c r="CT156" s="36">
        <f>SUMIFS(Inbound_Monitor!K:K,Inbound_Monitor!L:L,"Rohware",Inbound_Monitor!B:B,CT$2)</f>
        <v>0</v>
      </c>
      <c r="CU156" s="36">
        <f>SUMIFS(Inbound_Monitor!K:K,Inbound_Monitor!L:L,"Rohware",Inbound_Monitor!B:B,CU$2)</f>
        <v>0</v>
      </c>
      <c r="CV156" s="37">
        <f>SUMIFS(Inbound_Monitor!K:K,Inbound_Monitor!L:L,"Rohware",Inbound_Monitor!B:B,CV$2)</f>
        <v>0</v>
      </c>
      <c r="CW156" s="36">
        <f>SUMIFS(Inbound_Monitor!K:K,Inbound_Monitor!L:L,"Rohware",Inbound_Monitor!B:B,CW$2)</f>
        <v>0</v>
      </c>
      <c r="CX156" s="31"/>
      <c r="CY156" s="31"/>
      <c r="CZ156" s="36">
        <f>SUMIFS(Inbound_Monitor!K:K,Inbound_Monitor!L:L,"Rohware",Inbound_Monitor!B:B,CZ$2)</f>
        <v>0</v>
      </c>
      <c r="DA156" s="36">
        <f>SUMIFS(Inbound_Monitor!K:K,Inbound_Monitor!L:L,"Rohware",Inbound_Monitor!B:B,DA$2)</f>
        <v>0</v>
      </c>
      <c r="DB156" s="36">
        <f>SUMIFS(Inbound_Monitor!K:K,Inbound_Monitor!L:L,"Rohware",Inbound_Monitor!B:B,DB$2)</f>
        <v>0</v>
      </c>
      <c r="DC156" s="37">
        <f>SUMIFS(Inbound_Monitor!K:K,Inbound_Monitor!L:L,"Rohware",Inbound_Monitor!B:B,DC$2)</f>
        <v>0</v>
      </c>
      <c r="DD156" s="36">
        <f>SUMIFS(Inbound_Monitor!K:K,Inbound_Monitor!L:L,"Rohware",Inbound_Monitor!B:B,DD$2)</f>
        <v>0</v>
      </c>
      <c r="DE156" s="31"/>
      <c r="DF156" s="31"/>
      <c r="DG156" s="36">
        <f>SUMIFS(Inbound_Monitor!K:K,Inbound_Monitor!L:L,"Rohware",Inbound_Monitor!B:B,DG$2)</f>
        <v>0</v>
      </c>
      <c r="DH156" s="36">
        <f>SUMIFS(Inbound_Monitor!K:K,Inbound_Monitor!L:L,"Rohware",Inbound_Monitor!B:B,DH$2)</f>
        <v>0</v>
      </c>
      <c r="DI156" s="36">
        <f>SUMIFS(Inbound_Monitor!K:K,Inbound_Monitor!L:L,"Rohware",Inbound_Monitor!B:B,DI$2)</f>
        <v>0</v>
      </c>
      <c r="DJ156" s="37">
        <f>SUMIFS(Inbound_Monitor!K:K,Inbound_Monitor!L:L,"Rohware",Inbound_Monitor!B:B,DJ$2)</f>
        <v>0</v>
      </c>
      <c r="DK156" s="36">
        <f>SUMIFS(Inbound_Monitor!K:K,Inbound_Monitor!L:L,"Rohware",Inbound_Monitor!B:B,DK$2)</f>
        <v>0</v>
      </c>
      <c r="DL156" s="31"/>
      <c r="DM156" s="31"/>
      <c r="DN156" s="36">
        <f>SUMIFS(Inbound_Monitor!K:K,Inbound_Monitor!L:L,"Rohware",Inbound_Monitor!B:B,DN$2)</f>
        <v>0</v>
      </c>
      <c r="DO156" s="36">
        <f>SUMIFS(Inbound_Monitor!K:K,Inbound_Monitor!L:L,"Rohware",Inbound_Monitor!B:B,DO$2)</f>
        <v>0</v>
      </c>
      <c r="DP156" s="36">
        <f>SUMIFS(Inbound_Monitor!K:K,Inbound_Monitor!L:L,"Rohware",Inbound_Monitor!B:B,DP$2)</f>
        <v>0</v>
      </c>
      <c r="DQ156" s="37">
        <f>SUMIFS(Inbound_Monitor!K:K,Inbound_Monitor!L:L,"Rohware",Inbound_Monitor!B:B,DQ$2)</f>
        <v>0</v>
      </c>
      <c r="DR156" s="36">
        <f>SUMIFS(Inbound_Monitor!K:K,Inbound_Monitor!L:L,"Rohware",Inbound_Monitor!B:B,DR$2)</f>
        <v>0</v>
      </c>
      <c r="DS156" s="31"/>
      <c r="DT156" s="31"/>
      <c r="DU156" s="36">
        <f>SUMIFS(Inbound_Monitor!K:K,Inbound_Monitor!L:L,"Rohware",Inbound_Monitor!B:B,DU$2)</f>
        <v>0</v>
      </c>
      <c r="DV156" s="36">
        <f>SUMIFS(Inbound_Monitor!K:K,Inbound_Monitor!L:L,"Rohware",Inbound_Monitor!B:B,DV$2)</f>
        <v>0</v>
      </c>
      <c r="DW156" s="36">
        <f>SUMIFS(Inbound_Monitor!K:K,Inbound_Monitor!L:L,"Rohware",Inbound_Monitor!B:B,DW$2)</f>
        <v>0</v>
      </c>
      <c r="DX156" s="37">
        <v>43</v>
      </c>
      <c r="DY156" s="36">
        <f>SUMIFS(Inbound_Monitor!K:K,Inbound_Monitor!L:L,"Rohware",Inbound_Monitor!B:B,DY$2)</f>
        <v>0</v>
      </c>
      <c r="DZ156" s="31"/>
      <c r="EA156" s="31"/>
      <c r="EB156" s="36">
        <f>SUMIFS(Inbound_Monitor!K:K,Inbound_Monitor!L:L,"Rohware",Inbound_Monitor!B:B,EB$2)</f>
        <v>0</v>
      </c>
      <c r="EC156" s="36">
        <f>SUMIFS(Inbound_Monitor!K:K,Inbound_Monitor!L:L,"Rohware",Inbound_Monitor!B:B,EC$2)</f>
        <v>0</v>
      </c>
      <c r="ED156" s="36">
        <f>SUMIFS(Inbound_Monitor!K:K,Inbound_Monitor!L:L,"Rohware",Inbound_Monitor!B:B,ED$2)</f>
        <v>0</v>
      </c>
      <c r="EE156" s="37">
        <f>SUMIFS(Inbound_Monitor!K:K,Inbound_Monitor!L:L,"Rohware",Inbound_Monitor!B:B,EE$2)</f>
        <v>0</v>
      </c>
      <c r="EF156" s="36">
        <f>SUMIFS(Inbound_Monitor!K:K,Inbound_Monitor!L:L,"Rohware",Inbound_Monitor!B:B,EF$2)</f>
        <v>0</v>
      </c>
      <c r="EG156" s="31"/>
      <c r="EH156" s="31"/>
      <c r="EI156" s="36">
        <f>SUMIFS(Inbound_Monitor!K:K,Inbound_Monitor!L:L,"Rohware",Inbound_Monitor!B:B,EI$2)</f>
        <v>0</v>
      </c>
      <c r="EJ156" s="36">
        <f>SUMIFS(Inbound_Monitor!K:K,Inbound_Monitor!L:L,"Rohware",Inbound_Monitor!B:B,EJ$2)</f>
        <v>0</v>
      </c>
      <c r="EK156" s="36">
        <v>43</v>
      </c>
      <c r="EL156" s="37">
        <f>SUMIFS(Inbound_Monitor!K:K,Inbound_Monitor!L:L,"Rohware",Inbound_Monitor!B:B,EL$2)</f>
        <v>0</v>
      </c>
      <c r="EM156" s="36">
        <f>SUMIFS(Inbound_Monitor!K:K,Inbound_Monitor!L:L,"Rohware",Inbound_Monitor!B:B,EM$2)</f>
        <v>0</v>
      </c>
      <c r="EN156" s="31"/>
      <c r="EO156" s="31"/>
      <c r="EP156" s="36">
        <f>SUMIFS(Inbound_Monitor!K:K,Inbound_Monitor!L:L,"Rohware",Inbound_Monitor!B:B,EP$2)</f>
        <v>0</v>
      </c>
      <c r="EQ156" s="36">
        <f>SUMIFS(Inbound_Monitor!K:K,Inbound_Monitor!L:L,"Rohware",Inbound_Monitor!B:B,EQ$2)</f>
        <v>0</v>
      </c>
      <c r="ER156" s="36">
        <f>SUMIFS(Inbound_Monitor!K:K,Inbound_Monitor!L:L,"Rohware",Inbound_Monitor!B:B,ER$2)</f>
        <v>0</v>
      </c>
      <c r="ES156" s="37">
        <f>SUMIFS(Inbound_Monitor!K:K,Inbound_Monitor!L:L,"Rohware",Inbound_Monitor!B:B,ES$2)</f>
        <v>0</v>
      </c>
      <c r="ET156" s="36">
        <f>SUMIFS(Inbound_Monitor!K:K,Inbound_Monitor!L:L,"Rohware",Inbound_Monitor!B:B,ET$2)</f>
        <v>0</v>
      </c>
      <c r="EU156" s="31"/>
      <c r="EV156" s="31"/>
      <c r="EW156" s="36">
        <f>SUMIFS(Inbound_Monitor!K:K,Inbound_Monitor!L:L,"Rohware",Inbound_Monitor!B:B,EW$2)</f>
        <v>0</v>
      </c>
      <c r="EX156" s="36">
        <f>SUMIFS(Inbound_Monitor!K:K,Inbound_Monitor!L:L,"Rohware",Inbound_Monitor!B:B,EX$2)</f>
        <v>0</v>
      </c>
      <c r="EY156" s="36">
        <f>SUMIFS(Inbound_Monitor!K:K,Inbound_Monitor!L:L,"Rohware",Inbound_Monitor!B:B,EY$2)</f>
        <v>0</v>
      </c>
      <c r="EZ156" s="37">
        <f>SUMIFS(Inbound_Monitor!K:K,Inbound_Monitor!L:L,"Rohware",Inbound_Monitor!B:B,EZ$2)</f>
        <v>0</v>
      </c>
      <c r="FA156" s="36">
        <f>SUMIFS(Inbound_Monitor!K:K,Inbound_Monitor!L:L,"Rohware",Inbound_Monitor!B:B,FA$2)</f>
        <v>0</v>
      </c>
      <c r="FB156" s="31"/>
      <c r="FC156" s="31"/>
      <c r="FD156" s="36">
        <f>SUMIFS(Inbound_Monitor!K:K,Inbound_Monitor!L:L,"Rohware",Inbound_Monitor!B:B,FD$2)</f>
        <v>0</v>
      </c>
      <c r="FE156" s="36">
        <f>SUMIFS(Inbound_Monitor!K:K,Inbound_Monitor!L:L,"Rohware",Inbound_Monitor!B:B,FE$2)</f>
        <v>0</v>
      </c>
      <c r="FF156" s="36">
        <f>SUMIFS(Inbound_Monitor!K:K,Inbound_Monitor!L:L,"Rohware",Inbound_Monitor!B:B,FF$2)</f>
        <v>0</v>
      </c>
      <c r="FG156" s="37">
        <f>SUMIFS(Inbound_Monitor!K:K,Inbound_Monitor!L:L,"Rohware",Inbound_Monitor!B:B,FG$2)</f>
        <v>0</v>
      </c>
      <c r="FH156" s="36">
        <f>SUMIFS(Inbound_Monitor!K:K,Inbound_Monitor!L:L,"Rohware",Inbound_Monitor!B:B,FH$2)</f>
        <v>0</v>
      </c>
      <c r="FI156" s="31"/>
      <c r="FJ156" s="31"/>
      <c r="FK156" s="36">
        <f>SUMIFS(Inbound_Monitor!K:K,Inbound_Monitor!L:L,"Rohware",Inbound_Monitor!B:B,FK$2)</f>
        <v>0</v>
      </c>
      <c r="FL156" s="36">
        <f>SUMIFS(Inbound_Monitor!K:K,Inbound_Monitor!L:L,"Rohware",Inbound_Monitor!B:B,FL$2)</f>
        <v>0</v>
      </c>
      <c r="FM156" s="36">
        <f>SUMIFS(Inbound_Monitor!K:K,Inbound_Monitor!L:L,"Rohware",Inbound_Monitor!B:B,FM$2)</f>
        <v>0</v>
      </c>
      <c r="FN156" s="37">
        <f>SUMIFS(Inbound_Monitor!K:K,Inbound_Monitor!L:L,"Rohware",Inbound_Monitor!B:B,FN$2)</f>
        <v>0</v>
      </c>
      <c r="FO156" s="36">
        <f>SUMIFS(Inbound_Monitor!K:K,Inbound_Monitor!L:L,"Rohware",Inbound_Monitor!B:B,FO$2)</f>
        <v>0</v>
      </c>
      <c r="FP156" s="31"/>
      <c r="FQ156" s="31"/>
      <c r="FR156" s="36">
        <f>SUMIFS(Inbound_Monitor!K:K,Inbound_Monitor!L:L,"Rohware",Inbound_Monitor!B:B,FR$2)</f>
        <v>0</v>
      </c>
      <c r="FS156" s="36">
        <f>SUMIFS(Inbound_Monitor!K:K,Inbound_Monitor!L:L,"Rohware",Inbound_Monitor!B:B,FS$2)</f>
        <v>0</v>
      </c>
      <c r="FT156" s="36">
        <f>SUMIFS(Inbound_Monitor!K:K,Inbound_Monitor!L:L,"Rohware",Inbound_Monitor!B:B,FT$2)</f>
        <v>0</v>
      </c>
      <c r="FU156" s="37">
        <f>SUMIFS(Inbound_Monitor!K:K,Inbound_Monitor!L:L,"Rohware",Inbound_Monitor!B:B,FU$2)</f>
        <v>0</v>
      </c>
      <c r="FV156" s="36">
        <f>SUMIFS(Inbound_Monitor!K:K,Inbound_Monitor!L:L,"Rohware",Inbound_Monitor!B:B,FV$2)</f>
        <v>0</v>
      </c>
      <c r="FW156" s="31"/>
      <c r="FX156" s="31"/>
      <c r="FY156" s="36">
        <f>SUMIFS(Inbound_Monitor!K:K,Inbound_Monitor!L:L,"Rohware",Inbound_Monitor!B:B,FY$2)</f>
        <v>0</v>
      </c>
      <c r="FZ156" s="36">
        <f>SUMIFS(Inbound_Monitor!K:K,Inbound_Monitor!L:L,"Rohware",Inbound_Monitor!B:B,FZ$2)</f>
        <v>0</v>
      </c>
      <c r="GA156" s="36">
        <f>SUMIFS(Inbound_Monitor!K:K,Inbound_Monitor!L:L,"Rohware",Inbound_Monitor!B:B,GA$2)</f>
        <v>0</v>
      </c>
      <c r="GB156" s="37">
        <f>SUMIFS(Inbound_Monitor!K:K,Inbound_Monitor!L:L,"Rohware",Inbound_Monitor!B:B,GB$2)</f>
        <v>0</v>
      </c>
      <c r="GC156" s="36">
        <f>SUMIFS(Inbound_Monitor!K:K,Inbound_Monitor!L:L,"Rohware",Inbound_Monitor!B:B,GC$2)</f>
        <v>0</v>
      </c>
      <c r="GD156" s="31"/>
      <c r="GE156" s="31"/>
      <c r="GF156" s="36">
        <f>SUMIFS(Inbound_Monitor!K:K,Inbound_Monitor!L:L,"Rohware",Inbound_Monitor!B:B,GF$2)</f>
        <v>0</v>
      </c>
      <c r="GG156" s="36">
        <f>SUMIFS(Inbound_Monitor!K:K,Inbound_Monitor!L:L,"Rohware",Inbound_Monitor!B:B,GG$2)</f>
        <v>0</v>
      </c>
      <c r="GH156" s="36">
        <f>SUMIFS(Inbound_Monitor!K:K,Inbound_Monitor!L:L,"Rohware",Inbound_Monitor!B:B,GH$2)</f>
        <v>0</v>
      </c>
      <c r="GI156" s="37">
        <f>SUMIFS(Inbound_Monitor!K:K,Inbound_Monitor!L:L,"Rohware",Inbound_Monitor!B:B,GI$2)</f>
        <v>0</v>
      </c>
      <c r="GJ156" s="36">
        <f>SUMIFS(Inbound_Monitor!K:K,Inbound_Monitor!L:L,"Rohware",Inbound_Monitor!B:B,GJ$2)</f>
        <v>0</v>
      </c>
      <c r="GK156" s="31"/>
      <c r="GL156" s="31"/>
      <c r="GM156" s="36">
        <f>SUMIFS(Inbound_Monitor!K:K,Inbound_Monitor!L:L,"Rohware",Inbound_Monitor!B:B,GM$2)</f>
        <v>0</v>
      </c>
      <c r="GN156" s="36">
        <f>SUMIFS(Inbound_Monitor!K:K,Inbound_Monitor!L:L,"Rohware",Inbound_Monitor!B:B,GN$2)</f>
        <v>0</v>
      </c>
      <c r="GO156" s="36">
        <f>SUMIFS(Inbound_Monitor!K:K,Inbound_Monitor!L:L,"Rohware",Inbound_Monitor!B:B,GO$2)</f>
        <v>0</v>
      </c>
      <c r="GP156" s="37">
        <f>SUMIFS(Inbound_Monitor!K:K,Inbound_Monitor!L:L,"Rohware",Inbound_Monitor!B:B,GP$2)</f>
        <v>0</v>
      </c>
      <c r="GQ156" s="36">
        <f>SUMIFS(Inbound_Monitor!K:K,Inbound_Monitor!L:L,"Rohware",Inbound_Monitor!B:B,GQ$2)</f>
        <v>0</v>
      </c>
      <c r="GR156" s="31"/>
      <c r="GS156" s="31"/>
      <c r="GT156" s="36">
        <f>SUMIFS(Inbound_Monitor!K:K,Inbound_Monitor!L:L,"Rohware",Inbound_Monitor!B:B,GT$2)</f>
        <v>0</v>
      </c>
      <c r="GU156" s="36">
        <f>SUMIFS(Inbound_Monitor!K:K,Inbound_Monitor!L:L,"Rohware",Inbound_Monitor!B:B,GU$2)</f>
        <v>0</v>
      </c>
      <c r="GV156" s="36">
        <f>SUMIFS(Inbound_Monitor!K:K,Inbound_Monitor!L:L,"Rohware",Inbound_Monitor!B:B,GV$2)</f>
        <v>0</v>
      </c>
      <c r="GW156" s="37">
        <f>SUMIFS(Inbound_Monitor!K:K,Inbound_Monitor!L:L,"Rohware",Inbound_Monitor!B:B,GW$2)</f>
        <v>0</v>
      </c>
      <c r="GX156" s="36">
        <f>SUMIFS(Inbound_Monitor!K:K,Inbound_Monitor!L:L,"Rohware",Inbound_Monitor!B:B,GX$2)</f>
        <v>0</v>
      </c>
      <c r="GY156" s="31"/>
      <c r="GZ156" s="31"/>
      <c r="HA156" s="36">
        <f>SUMIFS(Inbound_Monitor!K:K,Inbound_Monitor!L:L,"Rohware",Inbound_Monitor!B:B,HA$2)</f>
        <v>0</v>
      </c>
      <c r="HB156" s="36">
        <f>SUMIFS(Inbound_Monitor!K:K,Inbound_Monitor!L:L,"Rohware",Inbound_Monitor!B:B,HB$2)</f>
        <v>0</v>
      </c>
      <c r="HC156" s="36">
        <f>SUMIFS(Inbound_Monitor!K:K,Inbound_Monitor!L:L,"Rohware",Inbound_Monitor!B:B,HC$2)</f>
        <v>0</v>
      </c>
      <c r="HD156" s="37">
        <f>SUMIFS(Inbound_Monitor!K:K,Inbound_Monitor!L:L,"Rohware",Inbound_Monitor!B:B,HD$2)</f>
        <v>0</v>
      </c>
      <c r="HE156" s="36">
        <f>SUMIFS(Inbound_Monitor!K:K,Inbound_Monitor!L:L,"Rohware",Inbound_Monitor!B:B,HE$2)</f>
        <v>0</v>
      </c>
      <c r="HF156" s="31"/>
      <c r="HG156" s="31"/>
      <c r="HH156" s="36">
        <f>SUMIFS(Inbound_Monitor!K:K,Inbound_Monitor!L:L,"Rohware",Inbound_Monitor!B:B,HH$2)</f>
        <v>0</v>
      </c>
      <c r="HI156" s="36">
        <f>SUMIFS(Inbound_Monitor!K:K,Inbound_Monitor!L:L,"Rohware",Inbound_Monitor!B:B,HI$2)</f>
        <v>0</v>
      </c>
      <c r="HJ156" s="36">
        <f>SUMIFS(Inbound_Monitor!K:K,Inbound_Monitor!L:L,"Rohware",Inbound_Monitor!B:B,HJ$2)</f>
        <v>0</v>
      </c>
      <c r="HK156" s="37">
        <f>SUMIFS(Inbound_Monitor!K:K,Inbound_Monitor!L:L,"Rohware",Inbound_Monitor!B:B,HK$2)</f>
        <v>0</v>
      </c>
      <c r="HL156" s="36">
        <f>SUMIFS(Inbound_Monitor!K:K,Inbound_Monitor!L:L,"Rohware",Inbound_Monitor!B:B,HL$2)</f>
        <v>0</v>
      </c>
      <c r="HM156" s="31"/>
      <c r="HN156" s="31"/>
      <c r="HO156" s="36">
        <f>SUMIFS(Inbound_Monitor!K:K,Inbound_Monitor!L:L,"Rohware",Inbound_Monitor!B:B,HO$2)</f>
        <v>0</v>
      </c>
      <c r="HP156" s="36">
        <f>SUMIFS(Inbound_Monitor!K:K,Inbound_Monitor!L:L,"Rohware",Inbound_Monitor!B:B,HP$2)</f>
        <v>0</v>
      </c>
      <c r="HQ156" s="36">
        <f>SUMIFS(Inbound_Monitor!K:K,Inbound_Monitor!L:L,"Rohware",Inbound_Monitor!B:B,HQ$2)</f>
        <v>0</v>
      </c>
      <c r="HR156" s="37">
        <f>SUMIFS(Inbound_Monitor!K:K,Inbound_Monitor!L:L,"Rohware",Inbound_Monitor!B:B,HR$2)</f>
        <v>0</v>
      </c>
      <c r="HS156" s="36">
        <f>SUMIFS(Inbound_Monitor!K:K,Inbound_Monitor!L:L,"Rohware",Inbound_Monitor!B:B,HS$2)</f>
        <v>0</v>
      </c>
      <c r="HT156" s="31"/>
      <c r="HU156" s="31"/>
      <c r="HV156" s="36">
        <f>SUMIFS(Inbound_Monitor!K:K,Inbound_Monitor!L:L,"Rohware",Inbound_Monitor!B:B,HV$2)</f>
        <v>0</v>
      </c>
      <c r="HW156" s="36">
        <f>SUMIFS(Inbound_Monitor!K:K,Inbound_Monitor!L:L,"Rohware",Inbound_Monitor!B:B,HW$2)</f>
        <v>0</v>
      </c>
      <c r="HX156" s="36">
        <f>SUMIFS(Inbound_Monitor!K:K,Inbound_Monitor!L:L,"Rohware",Inbound_Monitor!B:B,HX$2)</f>
        <v>0</v>
      </c>
      <c r="HY156" s="37">
        <f>SUMIFS(Inbound_Monitor!K:K,Inbound_Monitor!L:L,"Rohware",Inbound_Monitor!B:B,HY$2)</f>
        <v>0</v>
      </c>
      <c r="HZ156" s="36">
        <f>SUMIFS(Inbound_Monitor!K:K,Inbound_Monitor!L:L,"Rohware",Inbound_Monitor!B:B,HZ$2)</f>
        <v>0</v>
      </c>
      <c r="IA156" s="31"/>
      <c r="IB156" s="31"/>
      <c r="IC156" s="36">
        <f>SUMIFS(Inbound_Monitor!K:K,Inbound_Monitor!L:L,"Rohware",Inbound_Monitor!B:B,IC$2)</f>
        <v>0</v>
      </c>
      <c r="ID156" s="36">
        <f>SUMIFS(Inbound_Monitor!K:K,Inbound_Monitor!L:L,"Rohware",Inbound_Monitor!B:B,ID$2)</f>
        <v>0</v>
      </c>
      <c r="IE156" s="36">
        <f>SUMIFS(Inbound_Monitor!K:K,Inbound_Monitor!L:L,"Rohware",Inbound_Monitor!B:B,IE$2)</f>
        <v>0</v>
      </c>
      <c r="IF156" s="37">
        <f>SUMIFS(Inbound_Monitor!K:K,Inbound_Monitor!L:L,"Rohware",Inbound_Monitor!B:B,IF$2)</f>
        <v>0</v>
      </c>
      <c r="IG156" s="36">
        <f>SUMIFS(Inbound_Monitor!K:K,Inbound_Monitor!L:L,"Rohware",Inbound_Monitor!B:B,IG$2)</f>
        <v>0</v>
      </c>
      <c r="IH156" s="31"/>
      <c r="II156" s="31"/>
      <c r="IJ156" s="36">
        <f>SUMIFS(Inbound_Monitor!K:K,Inbound_Monitor!L:L,"Rohware",Inbound_Monitor!B:B,IJ$2)</f>
        <v>0</v>
      </c>
      <c r="IK156" s="36">
        <f>SUMIFS(Inbound_Monitor!K:K,Inbound_Monitor!L:L,"Rohware",Inbound_Monitor!B:B,IK$2)</f>
        <v>0</v>
      </c>
      <c r="IL156" s="36">
        <f>SUMIFS(Inbound_Monitor!K:K,Inbound_Monitor!L:L,"Rohware",Inbound_Monitor!B:B,IL$2)</f>
        <v>0</v>
      </c>
      <c r="IM156" s="37">
        <f>SUMIFS(Inbound_Monitor!K:K,Inbound_Monitor!L:L,"Rohware",Inbound_Monitor!B:B,IM$2)</f>
        <v>0</v>
      </c>
      <c r="IN156" s="36">
        <f>SUMIFS(Inbound_Monitor!K:K,Inbound_Monitor!L:L,"Rohware",Inbound_Monitor!B:B,IN$2)</f>
        <v>0</v>
      </c>
      <c r="IO156" s="31"/>
      <c r="IP156" s="31"/>
      <c r="IQ156" s="36">
        <f>SUMIFS(Inbound_Monitor!K:K,Inbound_Monitor!L:L,"Rohware",Inbound_Monitor!B:B,IQ$2)</f>
        <v>0</v>
      </c>
      <c r="IR156" s="36">
        <f>SUMIFS(Inbound_Monitor!K:K,Inbound_Monitor!L:L,"Rohware",Inbound_Monitor!B:B,IR$2)</f>
        <v>0</v>
      </c>
      <c r="IS156" s="36">
        <f>SUMIFS(Inbound_Monitor!K:K,Inbound_Monitor!L:L,"Rohware",Inbound_Monitor!B:B,IS$2)</f>
        <v>0</v>
      </c>
      <c r="IT156" s="37">
        <f>SUMIFS(Inbound_Monitor!K:K,Inbound_Monitor!L:L,"Rohware",Inbound_Monitor!B:B,IT$2)</f>
        <v>0</v>
      </c>
      <c r="IU156" s="36">
        <f>SUMIFS(Inbound_Monitor!K:K,Inbound_Monitor!L:L,"Rohware",Inbound_Monitor!B:B,IU$2)</f>
        <v>0</v>
      </c>
      <c r="IV156" s="31"/>
      <c r="IW156" s="31"/>
      <c r="IX156" s="36">
        <f>SUMIFS(Inbound_Monitor!K:K,Inbound_Monitor!L:L,"Rohware",Inbound_Monitor!B:B,IX$2)</f>
        <v>0</v>
      </c>
      <c r="IY156" s="36">
        <f>SUMIFS(Inbound_Monitor!K:K,Inbound_Monitor!L:L,"Rohware",Inbound_Monitor!B:B,IY$2)</f>
        <v>0</v>
      </c>
      <c r="IZ156" s="36">
        <f>SUMIFS(Inbound_Monitor!K:K,Inbound_Monitor!L:L,"Rohware",Inbound_Monitor!B:B,IZ$2)</f>
        <v>0</v>
      </c>
      <c r="JA156" s="37">
        <f>SUMIFS(Inbound_Monitor!K:K,Inbound_Monitor!L:L,"Rohware",Inbound_Monitor!B:B,JA$2)</f>
        <v>0</v>
      </c>
      <c r="JB156" s="36">
        <f>SUMIFS(Inbound_Monitor!K:K,Inbound_Monitor!L:L,"Rohware",Inbound_Monitor!B:B,JB$2)</f>
        <v>0</v>
      </c>
      <c r="JC156" s="31"/>
      <c r="JD156" s="31"/>
      <c r="JE156" s="36">
        <f>SUMIFS(Inbound_Monitor!K:K,Inbound_Monitor!L:L,"Rohware",Inbound_Monitor!B:B,JE$2)</f>
        <v>0</v>
      </c>
      <c r="JF156" s="36">
        <f>SUMIFS(Inbound_Monitor!K:K,Inbound_Monitor!L:L,"Rohware",Inbound_Monitor!B:B,JF$2)</f>
        <v>0</v>
      </c>
      <c r="JG156" s="36">
        <f>SUMIFS(Inbound_Monitor!K:K,Inbound_Monitor!L:L,"Rohware",Inbound_Monitor!B:B,JG$2)</f>
        <v>0</v>
      </c>
      <c r="JH156" s="37">
        <f>SUMIFS(Inbound_Monitor!K:K,Inbound_Monitor!L:L,"Rohware",Inbound_Monitor!B:B,JH$2)</f>
        <v>0</v>
      </c>
      <c r="JI156" s="36">
        <f>SUMIFS(Inbound_Monitor!K:K,Inbound_Monitor!L:L,"Rohware",Inbound_Monitor!B:B,JI$2)</f>
        <v>0</v>
      </c>
      <c r="JJ156" s="31"/>
      <c r="JK156" s="31"/>
      <c r="JL156" s="36">
        <f>SUMIFS(Inbound_Monitor!K:K,Inbound_Monitor!L:L,"Rohware",Inbound_Monitor!B:B,JL$2)</f>
        <v>0</v>
      </c>
      <c r="JM156" s="36">
        <f>SUMIFS(Inbound_Monitor!K:K,Inbound_Monitor!L:L,"Rohware",Inbound_Monitor!B:B,JM$2)</f>
        <v>0</v>
      </c>
      <c r="JN156" s="36">
        <f>SUMIFS(Inbound_Monitor!K:K,Inbound_Monitor!L:L,"Rohware",Inbound_Monitor!B:B,JN$2)</f>
        <v>0</v>
      </c>
      <c r="JO156" s="37">
        <f>SUMIFS(Inbound_Monitor!K:K,Inbound_Monitor!L:L,"Rohware",Inbound_Monitor!B:B,JO$2)</f>
        <v>0</v>
      </c>
      <c r="JP156" s="36">
        <f>SUMIFS(Inbound_Monitor!K:K,Inbound_Monitor!L:L,"Rohware",Inbound_Monitor!B:B,JP$2)</f>
        <v>0</v>
      </c>
      <c r="JQ156" s="31"/>
      <c r="JR156" s="31"/>
      <c r="JS156" s="36">
        <f>SUMIFS(Inbound_Monitor!K:K,Inbound_Monitor!L:L,"Rohware",Inbound_Monitor!B:B,JS$2)</f>
        <v>0</v>
      </c>
      <c r="JT156" s="36">
        <f>SUMIFS(Inbound_Monitor!K:K,Inbound_Monitor!L:L,"Rohware",Inbound_Monitor!B:B,JT$2)</f>
        <v>0</v>
      </c>
      <c r="JU156" s="36">
        <f>SUMIFS(Inbound_Monitor!K:K,Inbound_Monitor!L:L,"Rohware",Inbound_Monitor!B:B,JU$2)</f>
        <v>0</v>
      </c>
      <c r="JV156" s="37">
        <f>SUMIFS(Inbound_Monitor!K:K,Inbound_Monitor!L:L,"Rohware",Inbound_Monitor!B:B,JV$2)</f>
        <v>0</v>
      </c>
      <c r="JW156" s="36">
        <f>SUMIFS(Inbound_Monitor!K:K,Inbound_Monitor!L:L,"Rohware",Inbound_Monitor!B:B,JW$2)</f>
        <v>0</v>
      </c>
      <c r="JX156" s="31"/>
      <c r="JY156" s="31"/>
      <c r="JZ156" s="36">
        <f>SUMIFS(Inbound_Monitor!K:K,Inbound_Monitor!L:L,"Rohware",Inbound_Monitor!B:B,JZ$2)</f>
        <v>0</v>
      </c>
      <c r="KA156" s="36">
        <f>SUMIFS(Inbound_Monitor!K:K,Inbound_Monitor!L:L,"Rohware",Inbound_Monitor!B:B,KA$2)</f>
        <v>0</v>
      </c>
      <c r="KB156" s="36">
        <f>SUMIFS(Inbound_Monitor!K:K,Inbound_Monitor!L:L,"Rohware",Inbound_Monitor!B:B,KB$2)</f>
        <v>0</v>
      </c>
      <c r="KC156" s="37">
        <f>SUMIFS(Inbound_Monitor!K:K,Inbound_Monitor!L:L,"Rohware",Inbound_Monitor!B:B,KC$2)</f>
        <v>0</v>
      </c>
      <c r="KD156" s="36">
        <f>SUMIFS(Inbound_Monitor!K:K,Inbound_Monitor!L:L,"Rohware",Inbound_Monitor!B:B,KD$2)</f>
        <v>0</v>
      </c>
      <c r="KE156" s="31"/>
      <c r="KF156" s="31"/>
      <c r="KG156" s="36">
        <f>SUMIFS(Inbound_Monitor!K:K,Inbound_Monitor!L:L,"Rohware",Inbound_Monitor!B:B,KG$2)</f>
        <v>0</v>
      </c>
      <c r="KH156" s="36">
        <f>SUMIFS(Inbound_Monitor!K:K,Inbound_Monitor!L:L,"Rohware",Inbound_Monitor!B:B,KH$2)</f>
        <v>0</v>
      </c>
      <c r="KI156" s="36">
        <f>SUMIFS(Inbound_Monitor!K:K,Inbound_Monitor!L:L,"Rohware",Inbound_Monitor!B:B,KI$2)</f>
        <v>0</v>
      </c>
      <c r="KJ156" s="37">
        <f>SUMIFS(Inbound_Monitor!K:K,Inbound_Monitor!L:L,"Rohware",Inbound_Monitor!B:B,KJ$2)</f>
        <v>0</v>
      </c>
      <c r="KK156" s="36">
        <f>SUMIFS(Inbound_Monitor!K:K,Inbound_Monitor!L:L,"Rohware",Inbound_Monitor!B:B,KK$2)</f>
        <v>0</v>
      </c>
      <c r="KL156" s="31"/>
      <c r="KM156" s="31"/>
      <c r="KN156" s="36">
        <f>SUMIFS(Inbound_Monitor!K:K,Inbound_Monitor!L:L,"Rohware",Inbound_Monitor!B:B,KN$2)</f>
        <v>0</v>
      </c>
      <c r="KO156" s="36">
        <f>SUMIFS(Inbound_Monitor!K:K,Inbound_Monitor!L:L,"Rohware",Inbound_Monitor!B:B,KO$2)</f>
        <v>0</v>
      </c>
      <c r="KP156" s="36">
        <f>SUMIFS(Inbound_Monitor!K:K,Inbound_Monitor!L:L,"Rohware",Inbound_Monitor!B:B,KP$2)</f>
        <v>0</v>
      </c>
      <c r="KQ156" s="37">
        <f>SUMIFS(Inbound_Monitor!K:K,Inbound_Monitor!L:L,"Rohware",Inbound_Monitor!B:B,KQ$2)</f>
        <v>0</v>
      </c>
      <c r="KR156" s="36">
        <f>SUMIFS(Inbound_Monitor!K:K,Inbound_Monitor!L:L,"Rohware",Inbound_Monitor!B:B,KR$2)</f>
        <v>0</v>
      </c>
      <c r="KS156" s="31"/>
      <c r="KT156" s="31"/>
      <c r="KU156" s="36">
        <f>SUMIFS(Inbound_Monitor!K:K,Inbound_Monitor!L:L,"Rohware",Inbound_Monitor!B:B,KU$2)</f>
        <v>0</v>
      </c>
      <c r="KV156" s="36">
        <f>SUMIFS(Inbound_Monitor!K:K,Inbound_Monitor!L:L,"Rohware",Inbound_Monitor!B:B,KV$2)</f>
        <v>0</v>
      </c>
      <c r="KW156" s="36">
        <f>SUMIFS(Inbound_Monitor!K:K,Inbound_Monitor!L:L,"Rohware",Inbound_Monitor!B:B,KW$2)</f>
        <v>0</v>
      </c>
      <c r="KX156" s="37">
        <f>SUMIFS(Inbound_Monitor!K:K,Inbound_Monitor!L:L,"Rohware",Inbound_Monitor!B:B,KX$2)</f>
        <v>0</v>
      </c>
      <c r="KY156" s="36">
        <f>SUMIFS(Inbound_Monitor!K:K,Inbound_Monitor!L:L,"Rohware",Inbound_Monitor!B:B,KY$2)</f>
        <v>0</v>
      </c>
      <c r="KZ156" s="31"/>
      <c r="LA156" s="31"/>
      <c r="LB156" s="36">
        <f>SUMIFS(Inbound_Monitor!K:K,Inbound_Monitor!L:L,"Rohware",Inbound_Monitor!B:B,LB$2)</f>
        <v>0</v>
      </c>
      <c r="LC156" s="36">
        <f>SUMIFS(Inbound_Monitor!K:K,Inbound_Monitor!L:L,"Rohware",Inbound_Monitor!B:B,LC$2)</f>
        <v>0</v>
      </c>
      <c r="LD156" s="36">
        <f>SUMIFS(Inbound_Monitor!K:K,Inbound_Monitor!L:L,"Rohware",Inbound_Monitor!B:B,LD$2)</f>
        <v>0</v>
      </c>
      <c r="LE156" s="37">
        <f>SUMIFS(Inbound_Monitor!K:K,Inbound_Monitor!L:L,"Rohware",Inbound_Monitor!B:B,LE$2)</f>
        <v>0</v>
      </c>
      <c r="LF156" s="36">
        <f>SUMIFS(Inbound_Monitor!K:K,Inbound_Monitor!L:L,"Rohware",Inbound_Monitor!B:B,LF$2)</f>
        <v>0</v>
      </c>
      <c r="LG156" s="31"/>
      <c r="LH156" s="31"/>
      <c r="LI156" s="36">
        <f>SUMIFS(Inbound_Monitor!K:K,Inbound_Monitor!L:L,"Rohware",Inbound_Monitor!B:B,LI$2)</f>
        <v>0</v>
      </c>
      <c r="LJ156" s="36">
        <f>SUMIFS(Inbound_Monitor!K:K,Inbound_Monitor!L:L,"Rohware",Inbound_Monitor!B:B,LJ$2)</f>
        <v>0</v>
      </c>
      <c r="LK156" s="36">
        <f>SUMIFS(Inbound_Monitor!K:K,Inbound_Monitor!L:L,"Rohware",Inbound_Monitor!B:B,LK$2)</f>
        <v>0</v>
      </c>
      <c r="LL156" s="37">
        <f>SUMIFS(Inbound_Monitor!K:K,Inbound_Monitor!L:L,"Rohware",Inbound_Monitor!B:B,LL$2)</f>
        <v>0</v>
      </c>
      <c r="LM156" s="36">
        <f>SUMIFS(Inbound_Monitor!K:K,Inbound_Monitor!L:L,"Rohware",Inbound_Monitor!B:B,LM$2)</f>
        <v>0</v>
      </c>
      <c r="LN156" s="31"/>
      <c r="LO156" s="31"/>
      <c r="LP156" s="36">
        <f>SUMIFS(Inbound_Monitor!K:K,Inbound_Monitor!L:L,"Rohware",Inbound_Monitor!B:B,LP$2)</f>
        <v>0</v>
      </c>
      <c r="LQ156" s="36">
        <f>SUMIFS(Inbound_Monitor!K:K,Inbound_Monitor!L:L,"Rohware",Inbound_Monitor!B:B,LQ$2)</f>
        <v>0</v>
      </c>
      <c r="LR156" s="36">
        <f>SUMIFS(Inbound_Monitor!K:K,Inbound_Monitor!L:L,"Rohware",Inbound_Monitor!B:B,LR$2)</f>
        <v>0</v>
      </c>
      <c r="LS156" s="37">
        <f>SUMIFS(Inbound_Monitor!K:K,Inbound_Monitor!L:L,"Rohware",Inbound_Monitor!B:B,LS$2)</f>
        <v>0</v>
      </c>
      <c r="LT156" s="36">
        <f>SUMIFS(Inbound_Monitor!K:K,Inbound_Monitor!L:L,"Rohware",Inbound_Monitor!B:B,LT$2)</f>
        <v>0</v>
      </c>
      <c r="LU156" s="31"/>
      <c r="LV156" s="31"/>
      <c r="LW156" s="36">
        <f>SUMIFS(Inbound_Monitor!K:K,Inbound_Monitor!L:L,"Rohware",Inbound_Monitor!B:B,LW$2)</f>
        <v>0</v>
      </c>
      <c r="LX156" s="36">
        <f>SUMIFS(Inbound_Monitor!K:K,Inbound_Monitor!L:L,"Rohware",Inbound_Monitor!B:B,LX$2)</f>
        <v>0</v>
      </c>
      <c r="LY156" s="36">
        <f>SUMIFS(Inbound_Monitor!K:K,Inbound_Monitor!L:L,"Rohware",Inbound_Monitor!B:B,LY$2)</f>
        <v>0</v>
      </c>
      <c r="LZ156" s="37">
        <f>SUMIFS(Inbound_Monitor!K:K,Inbound_Monitor!L:L,"Rohware",Inbound_Monitor!B:B,LZ$2)</f>
        <v>0</v>
      </c>
      <c r="MA156" s="36">
        <f>SUMIFS(Inbound_Monitor!K:K,Inbound_Monitor!L:L,"Rohware",Inbound_Monitor!B:B,MA$2)</f>
        <v>0</v>
      </c>
      <c r="MB156" s="31"/>
      <c r="MC156" s="31"/>
      <c r="MD156" s="36">
        <f>SUMIFS(Inbound_Monitor!K:K,Inbound_Monitor!L:L,"Rohware",Inbound_Monitor!B:B,MD$2)</f>
        <v>0</v>
      </c>
      <c r="ME156" s="36">
        <f>SUMIFS(Inbound_Monitor!K:K,Inbound_Monitor!L:L,"Rohware",Inbound_Monitor!B:B,ME$2)</f>
        <v>0</v>
      </c>
      <c r="MF156" s="36">
        <f>SUMIFS(Inbound_Monitor!K:K,Inbound_Monitor!L:L,"Rohware",Inbound_Monitor!B:B,MF$2)</f>
        <v>0</v>
      </c>
      <c r="MG156" s="37">
        <f>SUMIFS(Inbound_Monitor!K:K,Inbound_Monitor!L:L,"Rohware",Inbound_Monitor!B:B,MG$2)</f>
        <v>0</v>
      </c>
      <c r="MH156" s="36">
        <f>SUMIFS(Inbound_Monitor!K:K,Inbound_Monitor!L:L,"Rohware",Inbound_Monitor!B:B,MH$2)</f>
        <v>0</v>
      </c>
      <c r="MI156" s="31"/>
      <c r="MJ156" s="31"/>
      <c r="MK156" s="36">
        <f>SUMIFS(Inbound_Monitor!K:K,Inbound_Monitor!L:L,"Rohware",Inbound_Monitor!B:B,MK$2)</f>
        <v>0</v>
      </c>
      <c r="ML156" s="36">
        <f>SUMIFS(Inbound_Monitor!K:K,Inbound_Monitor!L:L,"Rohware",Inbound_Monitor!B:B,ML$2)</f>
        <v>0</v>
      </c>
      <c r="MM156" s="36">
        <f>SUMIFS(Inbound_Monitor!K:K,Inbound_Monitor!L:L,"Rohware",Inbound_Monitor!B:B,MM$2)</f>
        <v>0</v>
      </c>
      <c r="MN156" s="37">
        <f>SUMIFS(Inbound_Monitor!K:K,Inbound_Monitor!L:L,"Rohware",Inbound_Monitor!B:B,MN$2)</f>
        <v>0</v>
      </c>
      <c r="MO156" s="36">
        <f>SUMIFS(Inbound_Monitor!K:K,Inbound_Monitor!L:L,"Rohware",Inbound_Monitor!B:B,MO$2)</f>
        <v>0</v>
      </c>
      <c r="MP156" s="31"/>
      <c r="MQ156" s="31"/>
      <c r="MR156" s="36">
        <f>SUMIFS(Inbound_Monitor!K:K,Inbound_Monitor!L:L,"Rohware",Inbound_Monitor!B:B,MR$2)</f>
        <v>0</v>
      </c>
      <c r="MS156" s="36">
        <f>SUMIFS(Inbound_Monitor!K:K,Inbound_Monitor!L:L,"Rohware",Inbound_Monitor!B:B,MS$2)</f>
        <v>0</v>
      </c>
      <c r="MT156" s="36">
        <f>SUMIFS(Inbound_Monitor!K:K,Inbound_Monitor!L:L,"Rohware",Inbound_Monitor!B:B,MT$2)</f>
        <v>0</v>
      </c>
      <c r="MU156" s="37">
        <f>SUMIFS(Inbound_Monitor!K:K,Inbound_Monitor!L:L,"Rohware",Inbound_Monitor!B:B,MU$2)</f>
        <v>0</v>
      </c>
      <c r="MV156" s="36">
        <f>SUMIFS(Inbound_Monitor!K:K,Inbound_Monitor!L:L,"Rohware",Inbound_Monitor!B:B,MV$2)</f>
        <v>0</v>
      </c>
      <c r="MW156" s="31"/>
      <c r="MX156" s="31"/>
      <c r="MY156" s="36">
        <f>SUMIFS(Inbound_Monitor!K:K,Inbound_Monitor!L:L,"Rohware",Inbound_Monitor!B:B,MY$2)</f>
        <v>0</v>
      </c>
      <c r="MZ156" s="36">
        <f>SUMIFS(Inbound_Monitor!K:K,Inbound_Monitor!L:L,"Rohware",Inbound_Monitor!B:B,MZ$2)</f>
        <v>0</v>
      </c>
      <c r="NA156" s="36">
        <f>SUMIFS(Inbound_Monitor!K:K,Inbound_Monitor!L:L,"Rohware",Inbound_Monitor!B:B,NA$2)</f>
        <v>0</v>
      </c>
      <c r="NB156" s="37">
        <f>SUMIFS(Inbound_Monitor!K:K,Inbound_Monitor!L:L,"Rohware",Inbound_Monitor!B:B,NB$2)</f>
        <v>0</v>
      </c>
      <c r="NC156" s="36">
        <f>SUMIFS(Inbound_Monitor!K:K,Inbound_Monitor!L:L,"Rohware",Inbound_Monitor!B:B,NC$2)</f>
        <v>0</v>
      </c>
      <c r="ND156" s="31"/>
      <c r="NE156" s="31"/>
      <c r="NF156" s="16" t="s">
        <v>759</v>
      </c>
    </row>
    <row r="157" spans="1:370" s="109" customFormat="1" ht="15.75" x14ac:dyDescent="0.25">
      <c r="A157" s="100" t="s">
        <v>958</v>
      </c>
      <c r="B157" s="23" t="s">
        <v>915</v>
      </c>
      <c r="C157" s="34">
        <v>2</v>
      </c>
      <c r="D157" s="35" t="s">
        <v>844</v>
      </c>
      <c r="E157" s="56">
        <f t="shared" si="323"/>
        <v>1</v>
      </c>
      <c r="F157" s="36">
        <f>COUNTIFS(Outbound_Monitor!H:H,"Rohware",Outbound_Monitor!M:M,F$2)</f>
        <v>0</v>
      </c>
      <c r="G157" s="36">
        <f>COUNTIFS(Outbound_Monitor!H:H,"Rohware",Outbound_Monitor!M:M,G$2)</f>
        <v>0</v>
      </c>
      <c r="H157" s="36">
        <f>COUNTIFS(Outbound_Monitor!H:H,"Rohware",Outbound_Monitor!M:M,H$2)</f>
        <v>0</v>
      </c>
      <c r="I157" s="37">
        <f>COUNTIFS(Outbound_Monitor!H:H,"Rohware",Outbound_Monitor!M:M,I$2)</f>
        <v>0</v>
      </c>
      <c r="J157" s="31"/>
      <c r="K157" s="31"/>
      <c r="L157" s="31"/>
      <c r="M157" s="36">
        <f>COUNTIFS(Outbound_Monitor!H:H,"Rohware",Outbound_Monitor!M:M,M$2)</f>
        <v>0</v>
      </c>
      <c r="N157" s="36">
        <f>COUNTIFS(Outbound_Monitor!H:H,"Rohware",Outbound_Monitor!M:M,N$2)</f>
        <v>0</v>
      </c>
      <c r="O157" s="36">
        <f>COUNTIFS(Outbound_Monitor!H:H,"Rohware",Outbound_Monitor!M:M,O$2)</f>
        <v>0</v>
      </c>
      <c r="P157" s="37">
        <f>COUNTIFS(Outbound_Monitor!H:H,"Rohware",Outbound_Monitor!M:M,P$2)</f>
        <v>0</v>
      </c>
      <c r="Q157" s="36">
        <f>COUNTIFS(Outbound_Monitor!H:H,"Rohware",Outbound_Monitor!M:M,Q$2)</f>
        <v>0</v>
      </c>
      <c r="R157" s="31"/>
      <c r="S157" s="31"/>
      <c r="T157" s="36">
        <f>COUNTIFS(Outbound_Monitor!H:H,"Rohware",Outbound_Monitor!M:M,T$2)</f>
        <v>0</v>
      </c>
      <c r="U157" s="36">
        <f>COUNTIFS(Outbound_Monitor!H:H,"Rohware",Outbound_Monitor!M:M,U$2)</f>
        <v>0</v>
      </c>
      <c r="V157" s="36">
        <f>COUNTIFS(Outbound_Monitor!H:H,"Rohware",Outbound_Monitor!M:M,V$2)</f>
        <v>0</v>
      </c>
      <c r="W157" s="37">
        <f>COUNTIFS(Outbound_Monitor!H:H,"Rohware",Outbound_Monitor!M:M,W$2)</f>
        <v>0</v>
      </c>
      <c r="X157" s="36">
        <f>COUNTIFS(Outbound_Monitor!H:H,"Rohware",Outbound_Monitor!M:M,X$2)</f>
        <v>0</v>
      </c>
      <c r="Y157" s="31"/>
      <c r="Z157" s="31"/>
      <c r="AA157" s="36">
        <f>COUNTIFS(Outbound_Monitor!H:H,"Rohware",Outbound_Monitor!M:M,AA$2)</f>
        <v>0</v>
      </c>
      <c r="AB157" s="36">
        <f>COUNTIFS(Outbound_Monitor!H:H,"Rohware",Outbound_Monitor!M:M,AB$2)</f>
        <v>0</v>
      </c>
      <c r="AC157" s="36">
        <f>COUNTIFS(Outbound_Monitor!H:H,"Rohware",Outbound_Monitor!M:M,AC$2)</f>
        <v>0</v>
      </c>
      <c r="AD157" s="37">
        <f>COUNTIFS(Outbound_Monitor!H:H,"Rohware",Outbound_Monitor!M:M,AD$2)</f>
        <v>0</v>
      </c>
      <c r="AE157" s="36">
        <f>COUNTIFS(Outbound_Monitor!H:H,"Rohware",Outbound_Monitor!M:M,AE$2)</f>
        <v>0</v>
      </c>
      <c r="AF157" s="31"/>
      <c r="AG157" s="31"/>
      <c r="AH157" s="36">
        <f>COUNTIFS(Outbound_Monitor!H:H,"Rohware",Outbound_Monitor!M:M,AH$2)</f>
        <v>0</v>
      </c>
      <c r="AI157" s="36">
        <f>COUNTIFS(Outbound_Monitor!H:H,"Rohware",Outbound_Monitor!M:M,AI$2)</f>
        <v>0</v>
      </c>
      <c r="AJ157" s="36">
        <f>COUNTIFS(Outbound_Monitor!H:H,"Rohware",Outbound_Monitor!M:M,AJ$2)</f>
        <v>0</v>
      </c>
      <c r="AK157" s="37">
        <f>COUNTIFS(Outbound_Monitor!H:H,"Rohware",Outbound_Monitor!M:M,AK$2)</f>
        <v>0</v>
      </c>
      <c r="AL157" s="36">
        <f>COUNTIFS(Outbound_Monitor!H:H,"Rohware",Outbound_Monitor!M:M,AL$2)</f>
        <v>0</v>
      </c>
      <c r="AM157" s="31"/>
      <c r="AN157" s="31"/>
      <c r="AO157" s="36">
        <f>COUNTIFS(Outbound_Monitor!H:H,"Rohware",Outbound_Monitor!M:M,AO$2)</f>
        <v>0</v>
      </c>
      <c r="AP157" s="36">
        <f>COUNTIFS(Outbound_Monitor!H:H,"Rohware",Outbound_Monitor!M:M,AP$2)</f>
        <v>0</v>
      </c>
      <c r="AQ157" s="36">
        <f>COUNTIFS(Outbound_Monitor!H:H,"Rohware",Outbound_Monitor!M:M,AQ$2)</f>
        <v>0</v>
      </c>
      <c r="AR157" s="37">
        <f>COUNTIFS(Outbound_Monitor!H:H,"Rohware",Outbound_Monitor!M:M,AR$2)</f>
        <v>0</v>
      </c>
      <c r="AS157" s="36">
        <f>COUNTIFS(Outbound_Monitor!H:H,"Rohware",Outbound_Monitor!M:M,AS$2)</f>
        <v>0</v>
      </c>
      <c r="AT157" s="31"/>
      <c r="AU157" s="31"/>
      <c r="AV157" s="36">
        <f>COUNTIFS(Outbound_Monitor!H:H,"Rohware",Outbound_Monitor!M:M,AV$2)</f>
        <v>0</v>
      </c>
      <c r="AW157" s="36">
        <f>COUNTIFS(Outbound_Monitor!H:H,"Rohware",Outbound_Monitor!M:M,AW$2)</f>
        <v>0</v>
      </c>
      <c r="AX157" s="36">
        <f>COUNTIFS(Outbound_Monitor!H:H,"Rohware",Outbound_Monitor!M:M,AX$2)</f>
        <v>0</v>
      </c>
      <c r="AY157" s="37">
        <f>COUNTIFS(Outbound_Monitor!H:H,"Rohware",Outbound_Monitor!M:M,AY$2)</f>
        <v>0</v>
      </c>
      <c r="AZ157" s="36">
        <f>COUNTIFS(Outbound_Monitor!H:H,"Rohware",Outbound_Monitor!M:M,AZ$2)</f>
        <v>0</v>
      </c>
      <c r="BA157" s="31"/>
      <c r="BB157" s="31"/>
      <c r="BC157" s="36">
        <f>COUNTIFS(Outbound_Monitor!H:H,"Rohware",Outbound_Monitor!M:M,BC$2)</f>
        <v>0</v>
      </c>
      <c r="BD157" s="36">
        <f>COUNTIFS(Outbound_Monitor!H:H,"Rohware",Outbound_Monitor!M:M,BD$2)</f>
        <v>0</v>
      </c>
      <c r="BE157" s="36">
        <f>COUNTIFS(Outbound_Monitor!H:H,"Rohware",Outbound_Monitor!M:M,BE$2)</f>
        <v>0</v>
      </c>
      <c r="BF157" s="37">
        <f>COUNTIFS(Outbound_Monitor!H:H,"Rohware",Outbound_Monitor!M:M,BF$2)</f>
        <v>0</v>
      </c>
      <c r="BG157" s="36">
        <f>COUNTIFS(Outbound_Monitor!H:H,"Rohware",Outbound_Monitor!M:M,BG$2)</f>
        <v>0</v>
      </c>
      <c r="BH157" s="31"/>
      <c r="BI157" s="31"/>
      <c r="BJ157" s="36">
        <f>COUNTIFS(Outbound_Monitor!H:H,"Rohware",Outbound_Monitor!M:M,BJ$2)</f>
        <v>0</v>
      </c>
      <c r="BK157" s="36">
        <f>COUNTIFS(Outbound_Monitor!H:H,"Rohware",Outbound_Monitor!M:M,BK$2)</f>
        <v>0</v>
      </c>
      <c r="BL157" s="36">
        <f>COUNTIFS(Outbound_Monitor!H:H,"Rohware",Outbound_Monitor!M:M,BL$2)</f>
        <v>0</v>
      </c>
      <c r="BM157" s="37">
        <f>COUNTIFS(Outbound_Monitor!H:H,"Rohware",Outbound_Monitor!M:M,BM$2)</f>
        <v>0</v>
      </c>
      <c r="BN157" s="36">
        <f>COUNTIFS(Outbound_Monitor!H:H,"Rohware",Outbound_Monitor!M:M,BN$2)</f>
        <v>0</v>
      </c>
      <c r="BO157" s="31"/>
      <c r="BP157" s="31"/>
      <c r="BQ157" s="36">
        <f>COUNTIFS(Outbound_Monitor!H:H,"Rohware",Outbound_Monitor!M:M,BQ$2)</f>
        <v>0</v>
      </c>
      <c r="BR157" s="36">
        <f>COUNTIFS(Outbound_Monitor!H:H,"Rohware",Outbound_Monitor!M:M,BR$2)</f>
        <v>0</v>
      </c>
      <c r="BS157" s="36">
        <f>COUNTIFS(Outbound_Monitor!H:H,"Rohware",Outbound_Monitor!M:M,BS$2)</f>
        <v>0</v>
      </c>
      <c r="BT157" s="37">
        <f>COUNTIFS(Outbound_Monitor!H:H,"Rohware",Outbound_Monitor!M:M,BT$2)</f>
        <v>0</v>
      </c>
      <c r="BU157" s="36">
        <f>COUNTIFS(Outbound_Monitor!H:H,"Rohware",Outbound_Monitor!M:M,BU$2)</f>
        <v>0</v>
      </c>
      <c r="BV157" s="31"/>
      <c r="BW157" s="31"/>
      <c r="BX157" s="36">
        <f>COUNTIFS(Outbound_Monitor!H:H,"Rohware",Outbound_Monitor!M:M,BX$2)</f>
        <v>0</v>
      </c>
      <c r="BY157" s="36">
        <f>COUNTIFS(Outbound_Monitor!H:H,"Rohware",Outbound_Monitor!M:M,BY$2)</f>
        <v>0</v>
      </c>
      <c r="BZ157" s="36">
        <f>COUNTIFS(Outbound_Monitor!H:H,"Rohware",Outbound_Monitor!M:M,BZ$2)</f>
        <v>0</v>
      </c>
      <c r="CA157" s="37">
        <f>COUNTIFS(Outbound_Monitor!H:H,"Rohware",Outbound_Monitor!M:M,CA$2)</f>
        <v>0</v>
      </c>
      <c r="CB157" s="36">
        <f>COUNTIFS(Outbound_Monitor!H:H,"Rohware",Outbound_Monitor!M:M,CB$2)</f>
        <v>0</v>
      </c>
      <c r="CC157" s="31"/>
      <c r="CD157" s="31"/>
      <c r="CE157" s="36">
        <f>COUNTIFS(Outbound_Monitor!H:H,"Rohware",Outbound_Monitor!M:M,CE$2)</f>
        <v>0</v>
      </c>
      <c r="CF157" s="36">
        <f>COUNTIFS(Outbound_Monitor!H:H,"Rohware",Outbound_Monitor!M:M,CF$2)</f>
        <v>0</v>
      </c>
      <c r="CG157" s="36">
        <f>COUNTIFS(Outbound_Monitor!H:H,"Rohware",Outbound_Monitor!M:M,CG$2)</f>
        <v>0</v>
      </c>
      <c r="CH157" s="37">
        <f>COUNTIFS(Outbound_Monitor!H:H,"Rohware",Outbound_Monitor!M:M,CH$2)</f>
        <v>0</v>
      </c>
      <c r="CI157" s="36">
        <f>COUNTIFS(Outbound_Monitor!H:H,"Rohware",Outbound_Monitor!M:M,CI$2)</f>
        <v>0</v>
      </c>
      <c r="CJ157" s="31"/>
      <c r="CK157" s="31"/>
      <c r="CL157" s="36">
        <f>COUNTIFS(Outbound_Monitor!H:H,"Rohware",Outbound_Monitor!M:M,CL$2)</f>
        <v>0</v>
      </c>
      <c r="CM157" s="36">
        <f>COUNTIFS(Outbound_Monitor!H:H,"Rohware",Outbound_Monitor!M:M,CM$2)</f>
        <v>0</v>
      </c>
      <c r="CN157" s="36">
        <f>COUNTIFS(Outbound_Monitor!H:H,"Rohware",Outbound_Monitor!M:M,CN$2)</f>
        <v>0</v>
      </c>
      <c r="CO157" s="37">
        <f>COUNTIFS(Outbound_Monitor!H:H,"Rohware",Outbound_Monitor!M:M,CO$2)</f>
        <v>0</v>
      </c>
      <c r="CP157" s="36">
        <f>COUNTIFS(Outbound_Monitor!H:H,"Rohware",Outbound_Monitor!M:M,CP$2)</f>
        <v>0</v>
      </c>
      <c r="CQ157" s="31"/>
      <c r="CR157" s="31"/>
      <c r="CS157" s="36">
        <f>COUNTIFS(Outbound_Monitor!H:H,"Rohware",Outbound_Monitor!M:M,CS$2)</f>
        <v>0</v>
      </c>
      <c r="CT157" s="36">
        <f>COUNTIFS(Outbound_Monitor!H:H,"Rohware",Outbound_Monitor!M:M,CT$2)</f>
        <v>0</v>
      </c>
      <c r="CU157" s="36">
        <f>COUNTIFS(Outbound_Monitor!H:H,"Rohware",Outbound_Monitor!M:M,CU$2)</f>
        <v>0</v>
      </c>
      <c r="CV157" s="37">
        <f>COUNTIFS(Outbound_Monitor!H:H,"Rohware",Outbound_Monitor!M:M,CV$2)</f>
        <v>0</v>
      </c>
      <c r="CW157" s="36">
        <f>COUNTIFS(Outbound_Monitor!H:H,"Rohware",Outbound_Monitor!M:M,CW$2)</f>
        <v>0</v>
      </c>
      <c r="CX157" s="31"/>
      <c r="CY157" s="31"/>
      <c r="CZ157" s="36">
        <f>COUNTIFS(Outbound_Monitor!H:H,"Rohware",Outbound_Monitor!M:M,CZ$2)</f>
        <v>0</v>
      </c>
      <c r="DA157" s="36">
        <f>COUNTIFS(Outbound_Monitor!H:H,"Rohware",Outbound_Monitor!M:M,DA$2)</f>
        <v>0</v>
      </c>
      <c r="DB157" s="36">
        <f>COUNTIFS(Outbound_Monitor!H:H,"Rohware",Outbound_Monitor!M:M,DB$2)</f>
        <v>0</v>
      </c>
      <c r="DC157" s="37">
        <f>COUNTIFS(Outbound_Monitor!H:H,"Rohware",Outbound_Monitor!M:M,DC$2)</f>
        <v>0</v>
      </c>
      <c r="DD157" s="36">
        <f>COUNTIFS(Outbound_Monitor!H:H,"Rohware",Outbound_Monitor!M:M,DD$2)</f>
        <v>0</v>
      </c>
      <c r="DE157" s="31"/>
      <c r="DF157" s="31"/>
      <c r="DG157" s="36">
        <f>COUNTIFS(Outbound_Monitor!H:H,"Rohware",Outbound_Monitor!M:M,DG$2)</f>
        <v>0</v>
      </c>
      <c r="DH157" s="36">
        <f>COUNTIFS(Outbound_Monitor!H:H,"Rohware",Outbound_Monitor!M:M,DH$2)</f>
        <v>0</v>
      </c>
      <c r="DI157" s="36">
        <f>COUNTIFS(Outbound_Monitor!H:H,"Rohware",Outbound_Monitor!M:M,DI$2)</f>
        <v>0</v>
      </c>
      <c r="DJ157" s="37">
        <f>COUNTIFS(Outbound_Monitor!H:H,"Rohware",Outbound_Monitor!M:M,DJ$2)</f>
        <v>0</v>
      </c>
      <c r="DK157" s="36">
        <f>COUNTIFS(Outbound_Monitor!H:H,"Rohware",Outbound_Monitor!M:M,DK$2)</f>
        <v>0</v>
      </c>
      <c r="DL157" s="31"/>
      <c r="DM157" s="31"/>
      <c r="DN157" s="36">
        <f>COUNTIFS(Outbound_Monitor!H:H,"Rohware",Outbound_Monitor!M:M,DN$2)</f>
        <v>0</v>
      </c>
      <c r="DO157" s="36">
        <f>COUNTIFS(Outbound_Monitor!H:H,"Rohware",Outbound_Monitor!M:M,DO$2)</f>
        <v>0</v>
      </c>
      <c r="DP157" s="36">
        <f>COUNTIFS(Outbound_Monitor!H:H,"Rohware",Outbound_Monitor!M:M,DP$2)</f>
        <v>0</v>
      </c>
      <c r="DQ157" s="37">
        <f>COUNTIFS(Outbound_Monitor!H:H,"Rohware",Outbound_Monitor!M:M,DQ$2)</f>
        <v>0</v>
      </c>
      <c r="DR157" s="36">
        <f>COUNTIFS(Outbound_Monitor!H:H,"Rohware",Outbound_Monitor!M:M,DR$2)</f>
        <v>0</v>
      </c>
      <c r="DS157" s="31"/>
      <c r="DT157" s="31"/>
      <c r="DU157" s="36">
        <f>COUNTIFS(Outbound_Monitor!H:H,"Rohware",Outbound_Monitor!M:M,DU$2)</f>
        <v>0</v>
      </c>
      <c r="DV157" s="36">
        <f>COUNTIFS(Outbound_Monitor!H:H,"Rohware",Outbound_Monitor!M:M,DV$2)</f>
        <v>0</v>
      </c>
      <c r="DW157" s="36">
        <f>COUNTIFS(Outbound_Monitor!H:H,"Rohware",Outbound_Monitor!M:M,DW$2)</f>
        <v>0</v>
      </c>
      <c r="DX157" s="37">
        <f>COUNTIFS(Outbound_Monitor!H:H,"Rohware",Outbound_Monitor!M:M,DX$2)</f>
        <v>0</v>
      </c>
      <c r="DY157" s="36">
        <f>COUNTIFS(Outbound_Monitor!H:H,"Rohware",Outbound_Monitor!M:M,DY$2)</f>
        <v>0</v>
      </c>
      <c r="DZ157" s="31"/>
      <c r="EA157" s="31"/>
      <c r="EB157" s="36">
        <f>COUNTIFS(Outbound_Monitor!H:H,"Rohware",Outbound_Monitor!M:M,EB$2)</f>
        <v>0</v>
      </c>
      <c r="EC157" s="36">
        <f>COUNTIFS(Outbound_Monitor!H:H,"Rohware",Outbound_Monitor!M:M,EC$2)</f>
        <v>0</v>
      </c>
      <c r="ED157" s="36">
        <f>COUNTIFS(Outbound_Monitor!H:H,"Rohware",Outbound_Monitor!M:M,ED$2)</f>
        <v>0</v>
      </c>
      <c r="EE157" s="37">
        <f>COUNTIFS(Outbound_Monitor!H:H,"Rohware",Outbound_Monitor!M:M,EE$2)</f>
        <v>0</v>
      </c>
      <c r="EF157" s="36">
        <f>COUNTIFS(Outbound_Monitor!H:H,"Rohware",Outbound_Monitor!M:M,EF$2)</f>
        <v>0</v>
      </c>
      <c r="EG157" s="31"/>
      <c r="EH157" s="31"/>
      <c r="EI157" s="36">
        <f>COUNTIFS(Outbound_Monitor!H:H,"Rohware",Outbound_Monitor!M:M,EI$2)</f>
        <v>0</v>
      </c>
      <c r="EJ157" s="36">
        <f>COUNTIFS(Outbound_Monitor!H:H,"Rohware",Outbound_Monitor!M:M,EJ$2)</f>
        <v>0</v>
      </c>
      <c r="EK157" s="36">
        <f>COUNTIFS(Outbound_Monitor!H:H,"Rohware",Outbound_Monitor!M:M,EK$2)</f>
        <v>0</v>
      </c>
      <c r="EL157" s="37">
        <f>COUNTIFS(Outbound_Monitor!H:H,"Rohware",Outbound_Monitor!M:M,EL$2)</f>
        <v>0</v>
      </c>
      <c r="EM157" s="36">
        <f>COUNTIFS(Outbound_Monitor!H:H,"Rohware",Outbound_Monitor!M:M,EM$2)</f>
        <v>0</v>
      </c>
      <c r="EN157" s="31"/>
      <c r="EO157" s="31"/>
      <c r="EP157" s="36">
        <f>COUNTIFS(Outbound_Monitor!H:H,"Rohware",Outbound_Monitor!M:M,EP$2)</f>
        <v>0</v>
      </c>
      <c r="EQ157" s="36">
        <f>COUNTIFS(Outbound_Monitor!H:H,"Rohware",Outbound_Monitor!M:M,EQ$2)</f>
        <v>0</v>
      </c>
      <c r="ER157" s="36">
        <f>COUNTIFS(Outbound_Monitor!H:H,"Rohware",Outbound_Monitor!M:M,ER$2)</f>
        <v>0</v>
      </c>
      <c r="ES157" s="37">
        <f>COUNTIFS(Outbound_Monitor!H:H,"Rohware",Outbound_Monitor!M:M,ES$2)</f>
        <v>0</v>
      </c>
      <c r="ET157" s="36">
        <f>COUNTIFS(Outbound_Monitor!H:H,"Rohware",Outbound_Monitor!M:M,ET$2)</f>
        <v>0</v>
      </c>
      <c r="EU157" s="31"/>
      <c r="EV157" s="31"/>
      <c r="EW157" s="36">
        <f>COUNTIFS(Outbound_Monitor!H:H,"Rohware",Outbound_Monitor!M:M,EW$2)</f>
        <v>0</v>
      </c>
      <c r="EX157" s="36">
        <f>COUNTIFS(Outbound_Monitor!H:H,"Rohware",Outbound_Monitor!M:M,EX$2)</f>
        <v>0</v>
      </c>
      <c r="EY157" s="36">
        <f>COUNTIFS(Outbound_Monitor!H:H,"Rohware",Outbound_Monitor!M:M,EY$2)</f>
        <v>0</v>
      </c>
      <c r="EZ157" s="37">
        <f>COUNTIFS(Outbound_Monitor!H:H,"Rohware",Outbound_Monitor!M:M,EZ$2)</f>
        <v>0</v>
      </c>
      <c r="FA157" s="36">
        <f>COUNTIFS(Outbound_Monitor!H:H,"Rohware",Outbound_Monitor!M:M,FA$2)</f>
        <v>0</v>
      </c>
      <c r="FB157" s="31"/>
      <c r="FC157" s="31"/>
      <c r="FD157" s="36">
        <f>COUNTIFS(Outbound_Monitor!H:H,"Rohware",Outbound_Monitor!M:M,FD$2)</f>
        <v>0</v>
      </c>
      <c r="FE157" s="36">
        <f>COUNTIFS(Outbound_Monitor!H:H,"Rohware",Outbound_Monitor!M:M,FE$2)</f>
        <v>0</v>
      </c>
      <c r="FF157" s="36">
        <f>COUNTIFS(Outbound_Monitor!H:H,"Rohware",Outbound_Monitor!M:M,FF$2)</f>
        <v>0</v>
      </c>
      <c r="FG157" s="37">
        <f>COUNTIFS(Outbound_Monitor!H:H,"Rohware",Outbound_Monitor!M:M,FG$2)</f>
        <v>0</v>
      </c>
      <c r="FH157" s="36">
        <f>COUNTIFS(Outbound_Monitor!H:H,"Rohware",Outbound_Monitor!M:M,FH$2)</f>
        <v>0</v>
      </c>
      <c r="FI157" s="31"/>
      <c r="FJ157" s="31"/>
      <c r="FK157" s="36">
        <f>COUNTIFS(Outbound_Monitor!H:H,"Rohware",Outbound_Monitor!M:M,FK$2)</f>
        <v>0</v>
      </c>
      <c r="FL157" s="36">
        <f>COUNTIFS(Outbound_Monitor!H:H,"Rohware",Outbound_Monitor!M:M,FL$2)</f>
        <v>0</v>
      </c>
      <c r="FM157" s="36">
        <f>COUNTIFS(Outbound_Monitor!H:H,"Rohware",Outbound_Monitor!M:M,FM$2)</f>
        <v>0</v>
      </c>
      <c r="FN157" s="37">
        <f>COUNTIFS(Outbound_Monitor!H:H,"Rohware",Outbound_Monitor!M:M,FN$2)</f>
        <v>0</v>
      </c>
      <c r="FO157" s="36">
        <f>COUNTIFS(Outbound_Monitor!H:H,"Rohware",Outbound_Monitor!M:M,FO$2)</f>
        <v>0</v>
      </c>
      <c r="FP157" s="31"/>
      <c r="FQ157" s="31"/>
      <c r="FR157" s="36">
        <f>COUNTIFS(Outbound_Monitor!H:H,"Rohware",Outbound_Monitor!M:M,FR$2)</f>
        <v>0</v>
      </c>
      <c r="FS157" s="36">
        <f>COUNTIFS(Outbound_Monitor!H:H,"Rohware",Outbound_Monitor!M:M,FS$2)</f>
        <v>0</v>
      </c>
      <c r="FT157" s="36">
        <f>COUNTIFS(Outbound_Monitor!H:H,"Rohware",Outbound_Monitor!M:M,FT$2)</f>
        <v>0</v>
      </c>
      <c r="FU157" s="37">
        <f>COUNTIFS(Outbound_Monitor!H:H,"Rohware",Outbound_Monitor!M:M,FU$2)</f>
        <v>0</v>
      </c>
      <c r="FV157" s="36">
        <f>COUNTIFS(Outbound_Monitor!H:H,"Rohware",Outbound_Monitor!M:M,FV$2)</f>
        <v>0</v>
      </c>
      <c r="FW157" s="31"/>
      <c r="FX157" s="31"/>
      <c r="FY157" s="36">
        <f>COUNTIFS(Outbound_Monitor!H:H,"Rohware",Outbound_Monitor!M:M,FY$2)</f>
        <v>0</v>
      </c>
      <c r="FZ157" s="36">
        <f>COUNTIFS(Outbound_Monitor!H:H,"Rohware",Outbound_Monitor!M:M,FZ$2)</f>
        <v>0</v>
      </c>
      <c r="GA157" s="36">
        <f>COUNTIFS(Outbound_Monitor!H:H,"Rohware",Outbound_Monitor!M:M,GA$2)</f>
        <v>0</v>
      </c>
      <c r="GB157" s="37">
        <f>COUNTIFS(Outbound_Monitor!H:H,"Rohware",Outbound_Monitor!M:M,GB$2)</f>
        <v>0</v>
      </c>
      <c r="GC157" s="36">
        <f>COUNTIFS(Outbound_Monitor!H:H,"Rohware",Outbound_Monitor!M:M,GC$2)</f>
        <v>0</v>
      </c>
      <c r="GD157" s="31"/>
      <c r="GE157" s="31"/>
      <c r="GF157" s="36">
        <f>COUNTIFS(Outbound_Monitor!H:H,"Rohware",Outbound_Monitor!M:M,GF$2)</f>
        <v>0</v>
      </c>
      <c r="GG157" s="36">
        <f>COUNTIFS(Outbound_Monitor!H:H,"Rohware",Outbound_Monitor!M:M,GG$2)</f>
        <v>0</v>
      </c>
      <c r="GH157" s="36">
        <f>COUNTIFS(Outbound_Monitor!H:H,"Rohware",Outbound_Monitor!M:M,GH$2)</f>
        <v>0</v>
      </c>
      <c r="GI157" s="37">
        <f>COUNTIFS(Outbound_Monitor!H:H,"Rohware",Outbound_Monitor!M:M,GI$2)</f>
        <v>0</v>
      </c>
      <c r="GJ157" s="36">
        <f>COUNTIFS(Outbound_Monitor!H:H,"Rohware",Outbound_Monitor!M:M,GJ$2)</f>
        <v>0</v>
      </c>
      <c r="GK157" s="31"/>
      <c r="GL157" s="31"/>
      <c r="GM157" s="36">
        <f>COUNTIFS(Outbound_Monitor!H:H,"Rohware",Outbound_Monitor!M:M,GM$2)</f>
        <v>0</v>
      </c>
      <c r="GN157" s="36">
        <f>COUNTIFS(Outbound_Monitor!H:H,"Rohware",Outbound_Monitor!M:M,GN$2)</f>
        <v>0</v>
      </c>
      <c r="GO157" s="36">
        <f>COUNTIFS(Outbound_Monitor!H:H,"Rohware",Outbound_Monitor!M:M,GO$2)</f>
        <v>0</v>
      </c>
      <c r="GP157" s="37">
        <f>COUNTIFS(Outbound_Monitor!H:H,"Rohware",Outbound_Monitor!M:M,GP$2)</f>
        <v>0</v>
      </c>
      <c r="GQ157" s="36">
        <f>COUNTIFS(Outbound_Monitor!H:H,"Rohware",Outbound_Monitor!M:M,GQ$2)</f>
        <v>0</v>
      </c>
      <c r="GR157" s="31"/>
      <c r="GS157" s="31"/>
      <c r="GT157" s="36">
        <f>COUNTIFS(Outbound_Monitor!H:H,"Rohware",Outbound_Monitor!M:M,GT$2)</f>
        <v>0</v>
      </c>
      <c r="GU157" s="36">
        <f>COUNTIFS(Outbound_Monitor!H:H,"Rohware",Outbound_Monitor!M:M,GU$2)</f>
        <v>0</v>
      </c>
      <c r="GV157" s="36">
        <f>COUNTIFS(Outbound_Monitor!H:H,"Rohware",Outbound_Monitor!M:M,GV$2)</f>
        <v>0</v>
      </c>
      <c r="GW157" s="37">
        <f>COUNTIFS(Outbound_Monitor!H:H,"Rohware",Outbound_Monitor!M:M,GW$2)</f>
        <v>0</v>
      </c>
      <c r="GX157" s="36">
        <f>COUNTIFS(Outbound_Monitor!H:H,"Rohware",Outbound_Monitor!M:M,GX$2)</f>
        <v>0</v>
      </c>
      <c r="GY157" s="31"/>
      <c r="GZ157" s="31"/>
      <c r="HA157" s="36">
        <f>COUNTIFS(Outbound_Monitor!H:H,"Rohware",Outbound_Monitor!M:M,HA$2)</f>
        <v>0</v>
      </c>
      <c r="HB157" s="36">
        <f>COUNTIFS(Outbound_Monitor!H:H,"Rohware",Outbound_Monitor!M:M,HB$2)</f>
        <v>0</v>
      </c>
      <c r="HC157" s="36">
        <f>COUNTIFS(Outbound_Monitor!H:H,"Rohware",Outbound_Monitor!M:M,HC$2)</f>
        <v>0</v>
      </c>
      <c r="HD157" s="37">
        <f>COUNTIFS(Outbound_Monitor!H:H,"Rohware",Outbound_Monitor!M:M,HD$2)</f>
        <v>0</v>
      </c>
      <c r="HE157" s="36">
        <f>COUNTIFS(Outbound_Monitor!H:H,"Rohware",Outbound_Monitor!M:M,HE$2)</f>
        <v>0</v>
      </c>
      <c r="HF157" s="31"/>
      <c r="HG157" s="31"/>
      <c r="HH157" s="36">
        <f>COUNTIFS(Outbound_Monitor!H:H,"Rohware",Outbound_Monitor!M:M,HH$2)</f>
        <v>0</v>
      </c>
      <c r="HI157" s="36">
        <f>COUNTIFS(Outbound_Monitor!H:H,"Rohware",Outbound_Monitor!M:M,HI$2)</f>
        <v>0</v>
      </c>
      <c r="HJ157" s="36">
        <f>COUNTIFS(Outbound_Monitor!H:H,"Rohware",Outbound_Monitor!M:M,HJ$2)</f>
        <v>0</v>
      </c>
      <c r="HK157" s="37">
        <f>COUNTIFS(Outbound_Monitor!H:H,"Rohware",Outbound_Monitor!M:M,HK$2)</f>
        <v>0</v>
      </c>
      <c r="HL157" s="36">
        <f>COUNTIFS(Outbound_Monitor!H:H,"Rohware",Outbound_Monitor!M:M,HL$2)</f>
        <v>0</v>
      </c>
      <c r="HM157" s="31"/>
      <c r="HN157" s="31"/>
      <c r="HO157" s="36">
        <f>COUNTIFS(Outbound_Monitor!H:H,"Rohware",Outbound_Monitor!M:M,HO$2)</f>
        <v>0</v>
      </c>
      <c r="HP157" s="36">
        <f>COUNTIFS(Outbound_Monitor!H:H,"Rohware",Outbound_Monitor!M:M,HP$2)</f>
        <v>0</v>
      </c>
      <c r="HQ157" s="36">
        <f>COUNTIFS(Outbound_Monitor!H:H,"Rohware",Outbound_Monitor!M:M,HQ$2)</f>
        <v>0</v>
      </c>
      <c r="HR157" s="37">
        <f>COUNTIFS(Outbound_Monitor!H:H,"Rohware",Outbound_Monitor!M:M,HR$2)</f>
        <v>0</v>
      </c>
      <c r="HS157" s="36">
        <f>COUNTIFS(Outbound_Monitor!H:H,"Rohware",Outbound_Monitor!M:M,HS$2)</f>
        <v>0</v>
      </c>
      <c r="HT157" s="31"/>
      <c r="HU157" s="31"/>
      <c r="HV157" s="36">
        <f>COUNTIFS(Outbound_Monitor!H:H,"Rohware",Outbound_Monitor!M:M,HV$2)</f>
        <v>0</v>
      </c>
      <c r="HW157" s="36">
        <f>COUNTIFS(Outbound_Monitor!H:H,"Rohware",Outbound_Monitor!M:M,HW$2)</f>
        <v>0</v>
      </c>
      <c r="HX157" s="36">
        <f>COUNTIFS(Outbound_Monitor!H:H,"Rohware",Outbound_Monitor!M:M,HX$2)</f>
        <v>0</v>
      </c>
      <c r="HY157" s="37">
        <f>COUNTIFS(Outbound_Monitor!H:H,"Rohware",Outbound_Monitor!M:M,HY$2)</f>
        <v>0</v>
      </c>
      <c r="HZ157" s="36">
        <f>COUNTIFS(Outbound_Monitor!H:H,"Rohware",Outbound_Monitor!M:M,HZ$2)</f>
        <v>0</v>
      </c>
      <c r="IA157" s="31"/>
      <c r="IB157" s="31"/>
      <c r="IC157" s="36">
        <f>COUNTIFS(Outbound_Monitor!H:H,"Rohware",Outbound_Monitor!M:M,IC$2)</f>
        <v>0</v>
      </c>
      <c r="ID157" s="36">
        <f>COUNTIFS(Outbound_Monitor!H:H,"Rohware",Outbound_Monitor!M:M,ID$2)</f>
        <v>0</v>
      </c>
      <c r="IE157" s="36">
        <f>COUNTIFS(Outbound_Monitor!H:H,"Rohware",Outbound_Monitor!M:M,IE$2)</f>
        <v>0</v>
      </c>
      <c r="IF157" s="37">
        <f>COUNTIFS(Outbound_Monitor!H:H,"Rohware",Outbound_Monitor!M:M,IF$2)</f>
        <v>0</v>
      </c>
      <c r="IG157" s="36">
        <f>COUNTIFS(Outbound_Monitor!H:H,"Rohware",Outbound_Monitor!M:M,IG$2)</f>
        <v>0</v>
      </c>
      <c r="IH157" s="31"/>
      <c r="II157" s="31"/>
      <c r="IJ157" s="36">
        <f>COUNTIFS(Outbound_Monitor!H:H,"Rohware",Outbound_Monitor!M:M,IJ$2)</f>
        <v>0</v>
      </c>
      <c r="IK157" s="36">
        <f>COUNTIFS(Outbound_Monitor!H:H,"Rohware",Outbound_Monitor!M:M,IK$2)</f>
        <v>0</v>
      </c>
      <c r="IL157" s="36">
        <f>COUNTIFS(Outbound_Monitor!H:H,"Rohware",Outbound_Monitor!M:M,IL$2)</f>
        <v>0</v>
      </c>
      <c r="IM157" s="37">
        <f>COUNTIFS(Outbound_Monitor!H:H,"Rohware",Outbound_Monitor!M:M,IM$2)</f>
        <v>0</v>
      </c>
      <c r="IN157" s="36">
        <f>COUNTIFS(Outbound_Monitor!H:H,"Rohware",Outbound_Monitor!M:M,IN$2)</f>
        <v>0</v>
      </c>
      <c r="IO157" s="31"/>
      <c r="IP157" s="31"/>
      <c r="IQ157" s="36">
        <f>COUNTIFS(Outbound_Monitor!H:H,"Rohware",Outbound_Monitor!M:M,IQ$2)</f>
        <v>0</v>
      </c>
      <c r="IR157" s="36">
        <f>COUNTIFS(Outbound_Monitor!H:H,"Rohware",Outbound_Monitor!M:M,IR$2)</f>
        <v>0</v>
      </c>
      <c r="IS157" s="36">
        <f>COUNTIFS(Outbound_Monitor!H:H,"Rohware",Outbound_Monitor!M:M,IS$2)</f>
        <v>0</v>
      </c>
      <c r="IT157" s="37">
        <f>COUNTIFS(Outbound_Monitor!H:H,"Rohware",Outbound_Monitor!M:M,IT$2)</f>
        <v>0</v>
      </c>
      <c r="IU157" s="36">
        <f>COUNTIFS(Outbound_Monitor!H:H,"Rohware",Outbound_Monitor!M:M,IU$2)</f>
        <v>0</v>
      </c>
      <c r="IV157" s="31"/>
      <c r="IW157" s="31"/>
      <c r="IX157" s="36">
        <f>COUNTIFS(Outbound_Monitor!H:H,"Rohware",Outbound_Monitor!M:M,IX$2)</f>
        <v>0</v>
      </c>
      <c r="IY157" s="36">
        <f>COUNTIFS(Outbound_Monitor!H:H,"Rohware",Outbound_Monitor!M:M,IY$2)</f>
        <v>0</v>
      </c>
      <c r="IZ157" s="36">
        <f>COUNTIFS(Outbound_Monitor!H:H,"Rohware",Outbound_Monitor!M:M,IZ$2)</f>
        <v>0</v>
      </c>
      <c r="JA157" s="37">
        <f>COUNTIFS(Outbound_Monitor!H:H,"Rohware",Outbound_Monitor!M:M,JA$2)</f>
        <v>0</v>
      </c>
      <c r="JB157" s="36">
        <f>COUNTIFS(Outbound_Monitor!H:H,"Rohware",Outbound_Monitor!M:M,JB$2)</f>
        <v>0</v>
      </c>
      <c r="JC157" s="31"/>
      <c r="JD157" s="31"/>
      <c r="JE157" s="36">
        <f>COUNTIFS(Outbound_Monitor!H:H,"Rohware",Outbound_Monitor!M:M,JE$2)</f>
        <v>0</v>
      </c>
      <c r="JF157" s="36">
        <f>COUNTIFS(Outbound_Monitor!H:H,"Rohware",Outbound_Monitor!M:M,JF$2)</f>
        <v>0</v>
      </c>
      <c r="JG157" s="36">
        <f>COUNTIFS(Outbound_Monitor!H:H,"Rohware",Outbound_Monitor!M:M,JG$2)</f>
        <v>0</v>
      </c>
      <c r="JH157" s="37">
        <f>COUNTIFS(Outbound_Monitor!H:H,"Rohware",Outbound_Monitor!M:M,JH$2)</f>
        <v>0</v>
      </c>
      <c r="JI157" s="36">
        <f>COUNTIFS(Outbound_Monitor!H:H,"Rohware",Outbound_Monitor!M:M,JI$2)</f>
        <v>0</v>
      </c>
      <c r="JJ157" s="31"/>
      <c r="JK157" s="31"/>
      <c r="JL157" s="36">
        <f>COUNTIFS(Outbound_Monitor!H:H,"Rohware",Outbound_Monitor!M:M,JL$2)</f>
        <v>0</v>
      </c>
      <c r="JM157" s="36">
        <f>COUNTIFS(Outbound_Monitor!H:H,"Rohware",Outbound_Monitor!M:M,JM$2)</f>
        <v>0</v>
      </c>
      <c r="JN157" s="36">
        <f>COUNTIFS(Outbound_Monitor!H:H,"Rohware",Outbound_Monitor!M:M,JN$2)</f>
        <v>0</v>
      </c>
      <c r="JO157" s="37">
        <f>COUNTIFS(Outbound_Monitor!H:H,"Rohware",Outbound_Monitor!M:M,JO$2)</f>
        <v>0</v>
      </c>
      <c r="JP157" s="36">
        <f>COUNTIFS(Outbound_Monitor!H:H,"Rohware",Outbound_Monitor!M:M,JP$2)</f>
        <v>0</v>
      </c>
      <c r="JQ157" s="31"/>
      <c r="JR157" s="31"/>
      <c r="JS157" s="36">
        <f>COUNTIFS(Outbound_Monitor!H:H,"Rohware",Outbound_Monitor!M:M,JS$2)</f>
        <v>0</v>
      </c>
      <c r="JT157" s="36">
        <f>COUNTIFS(Outbound_Monitor!H:H,"Rohware",Outbound_Monitor!M:M,JT$2)</f>
        <v>0</v>
      </c>
      <c r="JU157" s="36">
        <f>COUNTIFS(Outbound_Monitor!H:H,"Rohware",Outbound_Monitor!M:M,JU$2)</f>
        <v>0</v>
      </c>
      <c r="JV157" s="37">
        <f>COUNTIFS(Outbound_Monitor!H:H,"Rohware",Outbound_Monitor!M:M,JV$2)</f>
        <v>0</v>
      </c>
      <c r="JW157" s="36">
        <f>COUNTIFS(Outbound_Monitor!H:H,"Rohware",Outbound_Monitor!M:M,JW$2)</f>
        <v>0</v>
      </c>
      <c r="JX157" s="31"/>
      <c r="JY157" s="31"/>
      <c r="JZ157" s="36">
        <f>COUNTIFS(Outbound_Monitor!H:H,"Rohware",Outbound_Monitor!M:M,JZ$2)</f>
        <v>0</v>
      </c>
      <c r="KA157" s="36">
        <f>COUNTIFS(Outbound_Monitor!H:H,"Rohware",Outbound_Monitor!M:M,KA$2)</f>
        <v>0</v>
      </c>
      <c r="KB157" s="36">
        <f>COUNTIFS(Outbound_Monitor!H:H,"Rohware",Outbound_Monitor!M:M,KB$2)</f>
        <v>0</v>
      </c>
      <c r="KC157" s="37">
        <f>COUNTIFS(Outbound_Monitor!H:H,"Rohware",Outbound_Monitor!M:M,KC$2)</f>
        <v>0</v>
      </c>
      <c r="KD157" s="36">
        <f>COUNTIFS(Outbound_Monitor!H:H,"Rohware",Outbound_Monitor!M:M,KD$2)</f>
        <v>0</v>
      </c>
      <c r="KE157" s="31"/>
      <c r="KF157" s="31"/>
      <c r="KG157" s="36">
        <f>COUNTIFS(Outbound_Monitor!H:H,"Rohware",Outbound_Monitor!M:M,KG$2)</f>
        <v>0</v>
      </c>
      <c r="KH157" s="36">
        <f>COUNTIFS(Outbound_Monitor!H:H,"Rohware",Outbound_Monitor!M:M,KH$2)</f>
        <v>0</v>
      </c>
      <c r="KI157" s="36">
        <f>COUNTIFS(Outbound_Monitor!H:H,"Rohware",Outbound_Monitor!M:M,KI$2)</f>
        <v>0</v>
      </c>
      <c r="KJ157" s="37">
        <f>COUNTIFS(Outbound_Monitor!H:H,"Rohware",Outbound_Monitor!M:M,KJ$2)</f>
        <v>0</v>
      </c>
      <c r="KK157" s="36">
        <f>COUNTIFS(Outbound_Monitor!H:H,"Rohware",Outbound_Monitor!M:M,KK$2)</f>
        <v>0</v>
      </c>
      <c r="KL157" s="31"/>
      <c r="KM157" s="31"/>
      <c r="KN157" s="36">
        <f>COUNTIFS(Outbound_Monitor!H:H,"Rohware",Outbound_Monitor!M:M,KN$2)</f>
        <v>0</v>
      </c>
      <c r="KO157" s="36">
        <f>COUNTIFS(Outbound_Monitor!H:H,"Rohware",Outbound_Monitor!M:M,KO$2)</f>
        <v>0</v>
      </c>
      <c r="KP157" s="36">
        <f>COUNTIFS(Outbound_Monitor!H:H,"Rohware",Outbound_Monitor!M:M,KP$2)</f>
        <v>0</v>
      </c>
      <c r="KQ157" s="37">
        <f>COUNTIFS(Outbound_Monitor!H:H,"Rohware",Outbound_Monitor!M:M,KQ$2)</f>
        <v>0</v>
      </c>
      <c r="KR157" s="36">
        <f>COUNTIFS(Outbound_Monitor!H:H,"Rohware",Outbound_Monitor!M:M,KR$2)</f>
        <v>0</v>
      </c>
      <c r="KS157" s="31"/>
      <c r="KT157" s="31"/>
      <c r="KU157" s="36">
        <f>COUNTIFS(Outbound_Monitor!H:H,"Rohware",Outbound_Monitor!M:M,KU$2)</f>
        <v>0</v>
      </c>
      <c r="KV157" s="36">
        <f>COUNTIFS(Outbound_Monitor!H:H,"Rohware",Outbound_Monitor!M:M,KV$2)</f>
        <v>0</v>
      </c>
      <c r="KW157" s="36">
        <f>COUNTIFS(Outbound_Monitor!H:H,"Rohware",Outbound_Monitor!M:M,KW$2)</f>
        <v>0</v>
      </c>
      <c r="KX157" s="37">
        <f>COUNTIFS(Outbound_Monitor!H:H,"Rohware",Outbound_Monitor!M:M,KX$2)</f>
        <v>0</v>
      </c>
      <c r="KY157" s="36">
        <f>COUNTIFS(Outbound_Monitor!H:H,"Rohware",Outbound_Monitor!M:M,KY$2)</f>
        <v>0</v>
      </c>
      <c r="KZ157" s="31"/>
      <c r="LA157" s="31"/>
      <c r="LB157" s="36">
        <f>COUNTIFS(Outbound_Monitor!H:H,"Rohware",Outbound_Monitor!M:M,LB$2)</f>
        <v>0</v>
      </c>
      <c r="LC157" s="36">
        <f>COUNTIFS(Outbound_Monitor!H:H,"Rohware",Outbound_Monitor!M:M,LC$2)</f>
        <v>0</v>
      </c>
      <c r="LD157" s="36">
        <f>COUNTIFS(Outbound_Monitor!H:H,"Rohware",Outbound_Monitor!M:M,LD$2)</f>
        <v>0</v>
      </c>
      <c r="LE157" s="37">
        <f>COUNTIFS(Outbound_Monitor!H:H,"Rohware",Outbound_Monitor!M:M,LE$2)</f>
        <v>0</v>
      </c>
      <c r="LF157" s="36">
        <f>COUNTIFS(Outbound_Monitor!H:H,"Rohware",Outbound_Monitor!M:M,LF$2)</f>
        <v>0</v>
      </c>
      <c r="LG157" s="31"/>
      <c r="LH157" s="31"/>
      <c r="LI157" s="36">
        <f>COUNTIFS(Outbound_Monitor!H:H,"Rohware",Outbound_Monitor!M:M,LI$2)</f>
        <v>0</v>
      </c>
      <c r="LJ157" s="36">
        <f>COUNTIFS(Outbound_Monitor!H:H,"Rohware",Outbound_Monitor!M:M,LJ$2)</f>
        <v>0</v>
      </c>
      <c r="LK157" s="36">
        <f>COUNTIFS(Outbound_Monitor!H:H,"Rohware",Outbound_Monitor!M:M,LK$2)</f>
        <v>0</v>
      </c>
      <c r="LL157" s="37">
        <f>COUNTIFS(Outbound_Monitor!H:H,"Rohware",Outbound_Monitor!M:M,LL$2)</f>
        <v>0</v>
      </c>
      <c r="LM157" s="36">
        <f>COUNTIFS(Outbound_Monitor!H:H,"Rohware",Outbound_Monitor!M:M,LM$2)</f>
        <v>0</v>
      </c>
      <c r="LN157" s="31"/>
      <c r="LO157" s="31"/>
      <c r="LP157" s="36">
        <f>COUNTIFS(Outbound_Monitor!H:H,"Rohware",Outbound_Monitor!M:M,LP$2)</f>
        <v>0</v>
      </c>
      <c r="LQ157" s="36">
        <f>COUNTIFS(Outbound_Monitor!H:H,"Rohware",Outbound_Monitor!M:M,LQ$2)</f>
        <v>0</v>
      </c>
      <c r="LR157" s="36">
        <f>COUNTIFS(Outbound_Monitor!H:H,"Rohware",Outbound_Monitor!M:M,LR$2)</f>
        <v>0</v>
      </c>
      <c r="LS157" s="37">
        <f>COUNTIFS(Outbound_Monitor!H:H,"Rohware",Outbound_Monitor!M:M,LS$2)</f>
        <v>0</v>
      </c>
      <c r="LT157" s="36">
        <f>COUNTIFS(Outbound_Monitor!H:H,"Rohware",Outbound_Monitor!M:M,LT$2)</f>
        <v>0</v>
      </c>
      <c r="LU157" s="31"/>
      <c r="LV157" s="31"/>
      <c r="LW157" s="36">
        <f>COUNTIFS(Outbound_Monitor!H:H,"Rohware",Outbound_Monitor!M:M,LW$2)</f>
        <v>0</v>
      </c>
      <c r="LX157" s="36">
        <f>COUNTIFS(Outbound_Monitor!H:H,"Rohware",Outbound_Monitor!M:M,LX$2)</f>
        <v>0</v>
      </c>
      <c r="LY157" s="36">
        <f>COUNTIFS(Outbound_Monitor!H:H,"Rohware",Outbound_Monitor!M:M,LY$2)</f>
        <v>0</v>
      </c>
      <c r="LZ157" s="37">
        <f>COUNTIFS(Outbound_Monitor!H:H,"Rohware",Outbound_Monitor!M:M,LZ$2)</f>
        <v>0</v>
      </c>
      <c r="MA157" s="36">
        <f>COUNTIFS(Outbound_Monitor!H:H,"Rohware",Outbound_Monitor!M:M,MA$2)</f>
        <v>0</v>
      </c>
      <c r="MB157" s="31"/>
      <c r="MC157" s="31"/>
      <c r="MD157" s="36">
        <f>COUNTIFS(Outbound_Monitor!H:H,"Rohware",Outbound_Monitor!M:M,MD$2)</f>
        <v>0</v>
      </c>
      <c r="ME157" s="36">
        <f>COUNTIFS(Outbound_Monitor!H:H,"Rohware",Outbound_Monitor!M:M,ME$2)</f>
        <v>0</v>
      </c>
      <c r="MF157" s="36">
        <f>COUNTIFS(Outbound_Monitor!H:H,"Rohware",Outbound_Monitor!M:M,MF$2)</f>
        <v>0</v>
      </c>
      <c r="MG157" s="37">
        <f>COUNTIFS(Outbound_Monitor!H:H,"Rohware",Outbound_Monitor!M:M,MG$2)</f>
        <v>0</v>
      </c>
      <c r="MH157" s="36">
        <f>COUNTIFS(Outbound_Monitor!H:H,"Rohware",Outbound_Monitor!M:M,MH$2)</f>
        <v>0</v>
      </c>
      <c r="MI157" s="31"/>
      <c r="MJ157" s="31"/>
      <c r="MK157" s="36">
        <f>COUNTIFS(Outbound_Monitor!H:H,"Rohware",Outbound_Monitor!M:M,MK$2)</f>
        <v>0</v>
      </c>
      <c r="ML157" s="36">
        <f>COUNTIFS(Outbound_Monitor!H:H,"Rohware",Outbound_Monitor!M:M,ML$2)</f>
        <v>0</v>
      </c>
      <c r="MM157" s="36">
        <f>COUNTIFS(Outbound_Monitor!H:H,"Rohware",Outbound_Monitor!M:M,MM$2)</f>
        <v>0</v>
      </c>
      <c r="MN157" s="37">
        <f>COUNTIFS(Outbound_Monitor!H:H,"Rohware",Outbound_Monitor!M:M,MN$2)</f>
        <v>0</v>
      </c>
      <c r="MO157" s="36">
        <f>COUNTIFS(Outbound_Monitor!H:H,"Rohware",Outbound_Monitor!M:M,MO$2)</f>
        <v>0</v>
      </c>
      <c r="MP157" s="31"/>
      <c r="MQ157" s="31"/>
      <c r="MR157" s="36">
        <f>COUNTIFS(Outbound_Monitor!H:H,"Rohware",Outbound_Monitor!M:M,MR$2)</f>
        <v>0</v>
      </c>
      <c r="MS157" s="36">
        <f>COUNTIFS(Outbound_Monitor!H:H,"Rohware",Outbound_Monitor!M:M,MS$2)</f>
        <v>0</v>
      </c>
      <c r="MT157" s="36">
        <f>COUNTIFS(Outbound_Monitor!H:H,"Rohware",Outbound_Monitor!M:M,MT$2)</f>
        <v>1</v>
      </c>
      <c r="MU157" s="37">
        <f>COUNTIFS(Outbound_Monitor!H:H,"Rohware",Outbound_Monitor!M:M,MU$2)</f>
        <v>0</v>
      </c>
      <c r="MV157" s="36">
        <f>COUNTIFS(Outbound_Monitor!H:H,"Rohware",Outbound_Monitor!M:M,MV$2)</f>
        <v>0</v>
      </c>
      <c r="MW157" s="31"/>
      <c r="MX157" s="31"/>
      <c r="MY157" s="36">
        <f>COUNTIFS(Outbound_Monitor!H:H,"Rohware",Outbound_Monitor!M:M,MY$2)</f>
        <v>0</v>
      </c>
      <c r="MZ157" s="36">
        <f>COUNTIFS(Outbound_Monitor!H:H,"Rohware",Outbound_Monitor!M:M,MZ$2)</f>
        <v>0</v>
      </c>
      <c r="NA157" s="36">
        <f>COUNTIFS(Outbound_Monitor!H:H,"Rohware",Outbound_Monitor!M:M,NA$2)</f>
        <v>0</v>
      </c>
      <c r="NB157" s="37">
        <f>COUNTIFS(Outbound_Monitor!H:H,"Rohware",Outbound_Monitor!M:M,NB$2)</f>
        <v>0</v>
      </c>
      <c r="NC157" s="36">
        <f>COUNTIFS(Outbound_Monitor!H:H,"Rohware",Outbound_Monitor!M:M,NC$2)</f>
        <v>0</v>
      </c>
      <c r="ND157" s="31"/>
      <c r="NE157" s="31"/>
      <c r="NF157" s="16" t="s">
        <v>759</v>
      </c>
    </row>
    <row r="158" spans="1:370" s="109" customFormat="1" ht="15.75" x14ac:dyDescent="0.25">
      <c r="A158" s="100" t="s">
        <v>959</v>
      </c>
      <c r="B158" s="23" t="s">
        <v>847</v>
      </c>
      <c r="C158" s="34"/>
      <c r="D158" s="35" t="s">
        <v>844</v>
      </c>
      <c r="E158" s="56">
        <f t="shared" si="323"/>
        <v>0</v>
      </c>
      <c r="F158" s="36">
        <f>COUNTIFS(Outbound_Monitor!H:H,"Rohware",Outbound_Monitor!S:S,F$2)</f>
        <v>0</v>
      </c>
      <c r="G158" s="36">
        <f>COUNTIFS(Outbound_Monitor!H:H,"Rohware",Outbound_Monitor!S:S,G$2)</f>
        <v>0</v>
      </c>
      <c r="H158" s="36">
        <f>COUNTIFS(Outbound_Monitor!H:H,"Rohware",Outbound_Monitor!S:S,H$2)</f>
        <v>0</v>
      </c>
      <c r="I158" s="37">
        <f>COUNTIFS(Outbound_Monitor!H:H,"Rohware",Outbound_Monitor!S:S,I$2)</f>
        <v>0</v>
      </c>
      <c r="J158" s="31"/>
      <c r="K158" s="31"/>
      <c r="L158" s="31"/>
      <c r="M158" s="36">
        <f>COUNTIFS(Outbound_Monitor!H:H,"Rohware",Outbound_Monitor!S:S,M$2)</f>
        <v>0</v>
      </c>
      <c r="N158" s="36">
        <f>COUNTIFS(Outbound_Monitor!H:H,"Rohware",Outbound_Monitor!S:S,N$2)</f>
        <v>0</v>
      </c>
      <c r="O158" s="36">
        <f>COUNTIFS(Outbound_Monitor!H:H,"Rohware",Outbound_Monitor!S:S,O$2)</f>
        <v>0</v>
      </c>
      <c r="P158" s="37">
        <f>COUNTIFS(Outbound_Monitor!H:H,"Rohware",Outbound_Monitor!S:S,P$2)</f>
        <v>0</v>
      </c>
      <c r="Q158" s="36">
        <f>COUNTIFS(Outbound_Monitor!H:H,"Rohware",Outbound_Monitor!S:S,Q$2)</f>
        <v>0</v>
      </c>
      <c r="R158" s="31"/>
      <c r="S158" s="31"/>
      <c r="T158" s="36">
        <f>COUNTIFS(Outbound_Monitor!H:H,"Rohware",Outbound_Monitor!S:S,T$2)</f>
        <v>0</v>
      </c>
      <c r="U158" s="36">
        <f>COUNTIFS(Outbound_Monitor!H:H,"Rohware",Outbound_Monitor!S:S,U$2)</f>
        <v>0</v>
      </c>
      <c r="V158" s="36">
        <f>COUNTIFS(Outbound_Monitor!H:H,"Rohware",Outbound_Monitor!S:S,V$2)</f>
        <v>0</v>
      </c>
      <c r="W158" s="37">
        <f>COUNTIFS(Outbound_Monitor!H:H,"Rohware",Outbound_Monitor!S:S,W$2)</f>
        <v>0</v>
      </c>
      <c r="X158" s="36">
        <f>COUNTIFS(Outbound_Monitor!H:H,"Rohware",Outbound_Monitor!S:S,X$2)</f>
        <v>0</v>
      </c>
      <c r="Y158" s="31"/>
      <c r="Z158" s="31"/>
      <c r="AA158" s="36">
        <f>COUNTIFS(Outbound_Monitor!H:H,"Rohware",Outbound_Monitor!S:S,AA$2)</f>
        <v>0</v>
      </c>
      <c r="AB158" s="36">
        <f>COUNTIFS(Outbound_Monitor!H:H,"Rohware",Outbound_Monitor!S:S,AB$2)</f>
        <v>0</v>
      </c>
      <c r="AC158" s="36">
        <f>COUNTIFS(Outbound_Monitor!H:H,"Rohware",Outbound_Monitor!S:S,AC$2)</f>
        <v>0</v>
      </c>
      <c r="AD158" s="37">
        <f>COUNTIFS(Outbound_Monitor!H:H,"Rohware",Outbound_Monitor!S:S,AD$2)</f>
        <v>0</v>
      </c>
      <c r="AE158" s="36">
        <f>COUNTIFS(Outbound_Monitor!H:H,"Rohware",Outbound_Monitor!S:S,AE$2)</f>
        <v>0</v>
      </c>
      <c r="AF158" s="31"/>
      <c r="AG158" s="31"/>
      <c r="AH158" s="36">
        <f>COUNTIFS(Outbound_Monitor!H:H,"Rohware",Outbound_Monitor!S:S,AH$2)</f>
        <v>0</v>
      </c>
      <c r="AI158" s="36">
        <f>COUNTIFS(Outbound_Monitor!H:H,"Rohware",Outbound_Monitor!S:S,AI$2)</f>
        <v>0</v>
      </c>
      <c r="AJ158" s="36">
        <f>COUNTIFS(Outbound_Monitor!H:H,"Rohware",Outbound_Monitor!S:S,AJ$2)</f>
        <v>0</v>
      </c>
      <c r="AK158" s="37">
        <f>COUNTIFS(Outbound_Monitor!H:H,"Rohware",Outbound_Monitor!S:S,AK$2)</f>
        <v>0</v>
      </c>
      <c r="AL158" s="36">
        <f>COUNTIFS(Outbound_Monitor!H:H,"Rohware",Outbound_Monitor!S:S,AL$2)</f>
        <v>0</v>
      </c>
      <c r="AM158" s="31"/>
      <c r="AN158" s="31"/>
      <c r="AO158" s="36">
        <f>COUNTIFS(Outbound_Monitor!H:H,"Rohware",Outbound_Monitor!S:S,AO$2)</f>
        <v>0</v>
      </c>
      <c r="AP158" s="36">
        <f>COUNTIFS(Outbound_Monitor!H:H,"Rohware",Outbound_Monitor!S:S,AP$2)</f>
        <v>0</v>
      </c>
      <c r="AQ158" s="36">
        <f>COUNTIFS(Outbound_Monitor!H:H,"Rohware",Outbound_Monitor!S:S,AQ$2)</f>
        <v>0</v>
      </c>
      <c r="AR158" s="37">
        <f>COUNTIFS(Outbound_Monitor!H:H,"Rohware",Outbound_Monitor!S:S,AR$2)</f>
        <v>0</v>
      </c>
      <c r="AS158" s="36">
        <f>COUNTIFS(Outbound_Monitor!H:H,"Rohware",Outbound_Monitor!S:S,AS$2)</f>
        <v>0</v>
      </c>
      <c r="AT158" s="31"/>
      <c r="AU158" s="31"/>
      <c r="AV158" s="36">
        <f>COUNTIFS(Outbound_Monitor!H:H,"Rohware",Outbound_Monitor!S:S,AV$2)</f>
        <v>0</v>
      </c>
      <c r="AW158" s="36">
        <f>COUNTIFS(Outbound_Monitor!H:H,"Rohware",Outbound_Monitor!S:S,AW$2)</f>
        <v>0</v>
      </c>
      <c r="AX158" s="36">
        <f>COUNTIFS(Outbound_Monitor!H:H,"Rohware",Outbound_Monitor!S:S,AX$2)</f>
        <v>0</v>
      </c>
      <c r="AY158" s="37">
        <f>COUNTIFS(Outbound_Monitor!H:H,"Rohware",Outbound_Monitor!S:S,AY$2)</f>
        <v>0</v>
      </c>
      <c r="AZ158" s="36">
        <f>COUNTIFS(Outbound_Monitor!H:H,"Rohware",Outbound_Monitor!S:S,AZ$2)</f>
        <v>0</v>
      </c>
      <c r="BA158" s="31"/>
      <c r="BB158" s="31"/>
      <c r="BC158" s="36">
        <f>COUNTIFS(Outbound_Monitor!H:H,"Rohware",Outbound_Monitor!S:S,BC$2)</f>
        <v>0</v>
      </c>
      <c r="BD158" s="36">
        <f>COUNTIFS(Outbound_Monitor!H:H,"Rohware",Outbound_Monitor!S:S,BD$2)</f>
        <v>0</v>
      </c>
      <c r="BE158" s="36">
        <f>COUNTIFS(Outbound_Monitor!H:H,"Rohware",Outbound_Monitor!S:S,BE$2)</f>
        <v>0</v>
      </c>
      <c r="BF158" s="37">
        <f>COUNTIFS(Outbound_Monitor!H:H,"Rohware",Outbound_Monitor!S:S,BF$2)</f>
        <v>0</v>
      </c>
      <c r="BG158" s="36">
        <f>COUNTIFS(Outbound_Monitor!H:H,"Rohware",Outbound_Monitor!S:S,BG$2)</f>
        <v>0</v>
      </c>
      <c r="BH158" s="31"/>
      <c r="BI158" s="31"/>
      <c r="BJ158" s="36">
        <f>COUNTIFS(Outbound_Monitor!H:H,"Rohware",Outbound_Monitor!S:S,BJ$2)</f>
        <v>0</v>
      </c>
      <c r="BK158" s="36">
        <f>COUNTIFS(Outbound_Monitor!H:H,"Rohware",Outbound_Monitor!S:S,BK$2)</f>
        <v>0</v>
      </c>
      <c r="BL158" s="36">
        <f>COUNTIFS(Outbound_Monitor!H:H,"Rohware",Outbound_Monitor!S:S,BL$2)</f>
        <v>0</v>
      </c>
      <c r="BM158" s="37">
        <f>COUNTIFS(Outbound_Monitor!H:H,"Rohware",Outbound_Monitor!S:S,BM$2)</f>
        <v>0</v>
      </c>
      <c r="BN158" s="36">
        <f>COUNTIFS(Outbound_Monitor!H:H,"Rohware",Outbound_Monitor!S:S,BN$2)</f>
        <v>0</v>
      </c>
      <c r="BO158" s="31"/>
      <c r="BP158" s="31"/>
      <c r="BQ158" s="36">
        <f>COUNTIFS(Outbound_Monitor!H:H,"Rohware",Outbound_Monitor!S:S,BQ$2)</f>
        <v>0</v>
      </c>
      <c r="BR158" s="36">
        <f>COUNTIFS(Outbound_Monitor!H:H,"Rohware",Outbound_Monitor!S:S,BR$2)</f>
        <v>0</v>
      </c>
      <c r="BS158" s="36">
        <f>COUNTIFS(Outbound_Monitor!H:H,"Rohware",Outbound_Monitor!S:S,BS$2)</f>
        <v>0</v>
      </c>
      <c r="BT158" s="37">
        <f>COUNTIFS(Outbound_Monitor!H:H,"Rohware",Outbound_Monitor!S:S,BT$2)</f>
        <v>0</v>
      </c>
      <c r="BU158" s="36">
        <f>COUNTIFS(Outbound_Monitor!H:H,"Rohware",Outbound_Monitor!S:S,BU$2)</f>
        <v>0</v>
      </c>
      <c r="BV158" s="31"/>
      <c r="BW158" s="31"/>
      <c r="BX158" s="36">
        <f>COUNTIFS(Outbound_Monitor!H:H,"Rohware",Outbound_Monitor!S:S,BX$2)</f>
        <v>0</v>
      </c>
      <c r="BY158" s="36">
        <f>COUNTIFS(Outbound_Monitor!H:H,"Rohware",Outbound_Monitor!S:S,BY$2)</f>
        <v>0</v>
      </c>
      <c r="BZ158" s="36">
        <f>COUNTIFS(Outbound_Monitor!H:H,"Rohware",Outbound_Monitor!S:S,BZ$2)</f>
        <v>0</v>
      </c>
      <c r="CA158" s="37">
        <f>COUNTIFS(Outbound_Monitor!H:H,"Rohware",Outbound_Monitor!S:S,CA$2)</f>
        <v>0</v>
      </c>
      <c r="CB158" s="36">
        <f>COUNTIFS(Outbound_Monitor!H:H,"Rohware",Outbound_Monitor!S:S,CB$2)</f>
        <v>0</v>
      </c>
      <c r="CC158" s="31"/>
      <c r="CD158" s="31"/>
      <c r="CE158" s="36">
        <f>COUNTIFS(Outbound_Monitor!H:H,"Rohware",Outbound_Monitor!S:S,CE$2)</f>
        <v>0</v>
      </c>
      <c r="CF158" s="36">
        <f>COUNTIFS(Outbound_Monitor!H:H,"Rohware",Outbound_Monitor!S:S,CF$2)</f>
        <v>0</v>
      </c>
      <c r="CG158" s="36">
        <f>COUNTIFS(Outbound_Monitor!H:H,"Rohware",Outbound_Monitor!S:S,CG$2)</f>
        <v>0</v>
      </c>
      <c r="CH158" s="37">
        <f>COUNTIFS(Outbound_Monitor!H:H,"Rohware",Outbound_Monitor!S:S,CH$2)</f>
        <v>0</v>
      </c>
      <c r="CI158" s="36">
        <f>COUNTIFS(Outbound_Monitor!H:H,"Rohware",Outbound_Monitor!S:S,CI$2)</f>
        <v>0</v>
      </c>
      <c r="CJ158" s="31"/>
      <c r="CK158" s="31"/>
      <c r="CL158" s="36">
        <f>COUNTIFS(Outbound_Monitor!H:H,"Rohware",Outbound_Monitor!S:S,CL$2)</f>
        <v>0</v>
      </c>
      <c r="CM158" s="36">
        <f>COUNTIFS(Outbound_Monitor!H:H,"Rohware",Outbound_Monitor!S:S,CM$2)</f>
        <v>0</v>
      </c>
      <c r="CN158" s="36">
        <f>COUNTIFS(Outbound_Monitor!H:H,"Rohware",Outbound_Monitor!S:S,CN$2)</f>
        <v>0</v>
      </c>
      <c r="CO158" s="37">
        <f>COUNTIFS(Outbound_Monitor!H:H,"Rohware",Outbound_Monitor!S:S,CO$2)</f>
        <v>0</v>
      </c>
      <c r="CP158" s="36">
        <f>COUNTIFS(Outbound_Monitor!H:H,"Rohware",Outbound_Monitor!S:S,CP$2)</f>
        <v>0</v>
      </c>
      <c r="CQ158" s="31"/>
      <c r="CR158" s="31"/>
      <c r="CS158" s="36">
        <f>COUNTIFS(Outbound_Monitor!H:H,"Rohware",Outbound_Monitor!S:S,CS$2)</f>
        <v>0</v>
      </c>
      <c r="CT158" s="36">
        <f>COUNTIFS(Outbound_Monitor!H:H,"Rohware",Outbound_Monitor!S:S,CT$2)</f>
        <v>0</v>
      </c>
      <c r="CU158" s="36">
        <f>COUNTIFS(Outbound_Monitor!H:H,"Rohware",Outbound_Monitor!S:S,CU$2)</f>
        <v>0</v>
      </c>
      <c r="CV158" s="37">
        <f>COUNTIFS(Outbound_Monitor!H:H,"Rohware",Outbound_Monitor!S:S,CV$2)</f>
        <v>0</v>
      </c>
      <c r="CW158" s="36">
        <f>COUNTIFS(Outbound_Monitor!H:H,"Rohware",Outbound_Monitor!S:S,CW$2)</f>
        <v>0</v>
      </c>
      <c r="CX158" s="31"/>
      <c r="CY158" s="31"/>
      <c r="CZ158" s="36">
        <f>COUNTIFS(Outbound_Monitor!H:H,"Rohware",Outbound_Monitor!S:S,CZ$2)</f>
        <v>0</v>
      </c>
      <c r="DA158" s="36">
        <f>COUNTIFS(Outbound_Monitor!H:H,"Rohware",Outbound_Monitor!S:S,DA$2)</f>
        <v>0</v>
      </c>
      <c r="DB158" s="36">
        <f>COUNTIFS(Outbound_Monitor!H:H,"Rohware",Outbound_Monitor!S:S,DB$2)</f>
        <v>0</v>
      </c>
      <c r="DC158" s="37">
        <f>COUNTIFS(Outbound_Monitor!H:H,"Rohware",Outbound_Monitor!S:S,DC$2)</f>
        <v>0</v>
      </c>
      <c r="DD158" s="36">
        <f>COUNTIFS(Outbound_Monitor!H:H,"Rohware",Outbound_Monitor!S:S,DD$2)</f>
        <v>0</v>
      </c>
      <c r="DE158" s="31"/>
      <c r="DF158" s="31"/>
      <c r="DG158" s="36">
        <f>COUNTIFS(Outbound_Monitor!H:H,"Rohware",Outbound_Monitor!S:S,DG$2)</f>
        <v>0</v>
      </c>
      <c r="DH158" s="36">
        <f>COUNTIFS(Outbound_Monitor!H:H,"Rohware",Outbound_Monitor!S:S,DH$2)</f>
        <v>0</v>
      </c>
      <c r="DI158" s="36">
        <f>COUNTIFS(Outbound_Monitor!H:H,"Rohware",Outbound_Monitor!S:S,DI$2)</f>
        <v>0</v>
      </c>
      <c r="DJ158" s="37">
        <f>COUNTIFS(Outbound_Monitor!H:H,"Rohware",Outbound_Monitor!S:S,DJ$2)</f>
        <v>0</v>
      </c>
      <c r="DK158" s="36">
        <f>COUNTIFS(Outbound_Monitor!H:H,"Rohware",Outbound_Monitor!S:S,DK$2)</f>
        <v>0</v>
      </c>
      <c r="DL158" s="31"/>
      <c r="DM158" s="31"/>
      <c r="DN158" s="36">
        <f>COUNTIFS(Outbound_Monitor!H:H,"Rohware",Outbound_Monitor!S:S,DN$2)</f>
        <v>0</v>
      </c>
      <c r="DO158" s="36">
        <f>COUNTIFS(Outbound_Monitor!H:H,"Rohware",Outbound_Monitor!S:S,DO$2)</f>
        <v>0</v>
      </c>
      <c r="DP158" s="36">
        <f>COUNTIFS(Outbound_Monitor!H:H,"Rohware",Outbound_Monitor!S:S,DP$2)</f>
        <v>0</v>
      </c>
      <c r="DQ158" s="37">
        <f>COUNTIFS(Outbound_Monitor!H:H,"Rohware",Outbound_Monitor!S:S,DQ$2)</f>
        <v>0</v>
      </c>
      <c r="DR158" s="36">
        <f>COUNTIFS(Outbound_Monitor!H:H,"Rohware",Outbound_Monitor!S:S,DR$2)</f>
        <v>0</v>
      </c>
      <c r="DS158" s="31"/>
      <c r="DT158" s="31"/>
      <c r="DU158" s="36">
        <f>COUNTIFS(Outbound_Monitor!H:H,"Rohware",Outbound_Monitor!S:S,DU$2)</f>
        <v>0</v>
      </c>
      <c r="DV158" s="36">
        <f>COUNTIFS(Outbound_Monitor!H:H,"Rohware",Outbound_Monitor!S:S,DV$2)</f>
        <v>0</v>
      </c>
      <c r="DW158" s="36">
        <f>COUNTIFS(Outbound_Monitor!H:H,"Rohware",Outbound_Monitor!S:S,DW$2)</f>
        <v>0</v>
      </c>
      <c r="DX158" s="37">
        <f>COUNTIFS(Outbound_Monitor!H:H,"Rohware",Outbound_Monitor!S:S,DX$2)</f>
        <v>0</v>
      </c>
      <c r="DY158" s="36">
        <f>COUNTIFS(Outbound_Monitor!H:H,"Rohware",Outbound_Monitor!S:S,DY$2)</f>
        <v>0</v>
      </c>
      <c r="DZ158" s="31"/>
      <c r="EA158" s="31"/>
      <c r="EB158" s="36">
        <f>COUNTIFS(Outbound_Monitor!H:H,"Rohware",Outbound_Monitor!S:S,EB$2)</f>
        <v>0</v>
      </c>
      <c r="EC158" s="36">
        <f>COUNTIFS(Outbound_Monitor!H:H,"Rohware",Outbound_Monitor!S:S,EC$2)</f>
        <v>0</v>
      </c>
      <c r="ED158" s="36">
        <f>COUNTIFS(Outbound_Monitor!H:H,"Rohware",Outbound_Monitor!S:S,ED$2)</f>
        <v>0</v>
      </c>
      <c r="EE158" s="37">
        <f>COUNTIFS(Outbound_Monitor!H:H,"Rohware",Outbound_Monitor!S:S,EE$2)</f>
        <v>0</v>
      </c>
      <c r="EF158" s="36">
        <f>COUNTIFS(Outbound_Monitor!H:H,"Rohware",Outbound_Monitor!S:S,EF$2)</f>
        <v>0</v>
      </c>
      <c r="EG158" s="31"/>
      <c r="EH158" s="31"/>
      <c r="EI158" s="36">
        <f>COUNTIFS(Outbound_Monitor!H:H,"Rohware",Outbound_Monitor!S:S,EI$2)</f>
        <v>0</v>
      </c>
      <c r="EJ158" s="36">
        <f>COUNTIFS(Outbound_Monitor!H:H,"Rohware",Outbound_Monitor!S:S,EJ$2)</f>
        <v>0</v>
      </c>
      <c r="EK158" s="36">
        <f>COUNTIFS(Outbound_Monitor!H:H,"Rohware",Outbound_Monitor!S:S,EK$2)</f>
        <v>0</v>
      </c>
      <c r="EL158" s="37">
        <f>COUNTIFS(Outbound_Monitor!H:H,"Rohware",Outbound_Monitor!S:S,EL$2)</f>
        <v>0</v>
      </c>
      <c r="EM158" s="36">
        <f>COUNTIFS(Outbound_Monitor!H:H,"Rohware",Outbound_Monitor!S:S,EM$2)</f>
        <v>0</v>
      </c>
      <c r="EN158" s="31"/>
      <c r="EO158" s="31"/>
      <c r="EP158" s="36">
        <f>COUNTIFS(Outbound_Monitor!H:H,"Rohware",Outbound_Monitor!S:S,EP$2)</f>
        <v>0</v>
      </c>
      <c r="EQ158" s="36">
        <f>COUNTIFS(Outbound_Monitor!H:H,"Rohware",Outbound_Monitor!S:S,EQ$2)</f>
        <v>0</v>
      </c>
      <c r="ER158" s="36">
        <f>COUNTIFS(Outbound_Monitor!H:H,"Rohware",Outbound_Monitor!S:S,ER$2)</f>
        <v>0</v>
      </c>
      <c r="ES158" s="37">
        <f>COUNTIFS(Outbound_Monitor!H:H,"Rohware",Outbound_Monitor!S:S,ES$2)</f>
        <v>0</v>
      </c>
      <c r="ET158" s="36">
        <f>COUNTIFS(Outbound_Monitor!H:H,"Rohware",Outbound_Monitor!S:S,ET$2)</f>
        <v>0</v>
      </c>
      <c r="EU158" s="31"/>
      <c r="EV158" s="31"/>
      <c r="EW158" s="36">
        <f>COUNTIFS(Outbound_Monitor!H:H,"Rohware",Outbound_Monitor!S:S,EW$2)</f>
        <v>0</v>
      </c>
      <c r="EX158" s="36">
        <f>COUNTIFS(Outbound_Monitor!H:H,"Rohware",Outbound_Monitor!S:S,EX$2)</f>
        <v>0</v>
      </c>
      <c r="EY158" s="36">
        <f>COUNTIFS(Outbound_Monitor!H:H,"Rohware",Outbound_Monitor!S:S,EY$2)</f>
        <v>0</v>
      </c>
      <c r="EZ158" s="37">
        <f>COUNTIFS(Outbound_Monitor!H:H,"Rohware",Outbound_Monitor!S:S,EZ$2)</f>
        <v>0</v>
      </c>
      <c r="FA158" s="36">
        <f>COUNTIFS(Outbound_Monitor!H:H,"Rohware",Outbound_Monitor!S:S,FA$2)</f>
        <v>0</v>
      </c>
      <c r="FB158" s="31"/>
      <c r="FC158" s="31"/>
      <c r="FD158" s="36">
        <f>COUNTIFS(Outbound_Monitor!H:H,"Rohware",Outbound_Monitor!S:S,FD$2)</f>
        <v>0</v>
      </c>
      <c r="FE158" s="36">
        <f>COUNTIFS(Outbound_Monitor!H:H,"Rohware",Outbound_Monitor!S:S,FE$2)</f>
        <v>0</v>
      </c>
      <c r="FF158" s="36">
        <f>COUNTIFS(Outbound_Monitor!H:H,"Rohware",Outbound_Monitor!S:S,FF$2)</f>
        <v>0</v>
      </c>
      <c r="FG158" s="37">
        <f>COUNTIFS(Outbound_Monitor!H:H,"Rohware",Outbound_Monitor!S:S,FG$2)</f>
        <v>0</v>
      </c>
      <c r="FH158" s="36">
        <f>COUNTIFS(Outbound_Monitor!H:H,"Rohware",Outbound_Monitor!S:S,FH$2)</f>
        <v>0</v>
      </c>
      <c r="FI158" s="31"/>
      <c r="FJ158" s="31"/>
      <c r="FK158" s="36">
        <f>COUNTIFS(Outbound_Monitor!H:H,"Rohware",Outbound_Monitor!S:S,FK$2)</f>
        <v>0</v>
      </c>
      <c r="FL158" s="36">
        <f>COUNTIFS(Outbound_Monitor!H:H,"Rohware",Outbound_Monitor!S:S,FL$2)</f>
        <v>0</v>
      </c>
      <c r="FM158" s="36">
        <f>COUNTIFS(Outbound_Monitor!H:H,"Rohware",Outbound_Monitor!S:S,FM$2)</f>
        <v>0</v>
      </c>
      <c r="FN158" s="37">
        <f>COUNTIFS(Outbound_Monitor!H:H,"Rohware",Outbound_Monitor!S:S,FN$2)</f>
        <v>0</v>
      </c>
      <c r="FO158" s="36">
        <f>COUNTIFS(Outbound_Monitor!H:H,"Rohware",Outbound_Monitor!S:S,FO$2)</f>
        <v>0</v>
      </c>
      <c r="FP158" s="31"/>
      <c r="FQ158" s="31"/>
      <c r="FR158" s="36">
        <f>COUNTIFS(Outbound_Monitor!H:H,"Rohware",Outbound_Monitor!S:S,FR$2)</f>
        <v>0</v>
      </c>
      <c r="FS158" s="36">
        <f>COUNTIFS(Outbound_Monitor!H:H,"Rohware",Outbound_Monitor!S:S,FS$2)</f>
        <v>0</v>
      </c>
      <c r="FT158" s="36">
        <f>COUNTIFS(Outbound_Monitor!H:H,"Rohware",Outbound_Monitor!S:S,FT$2)</f>
        <v>0</v>
      </c>
      <c r="FU158" s="37">
        <f>COUNTIFS(Outbound_Monitor!H:H,"Rohware",Outbound_Monitor!S:S,FU$2)</f>
        <v>0</v>
      </c>
      <c r="FV158" s="36">
        <f>COUNTIFS(Outbound_Monitor!H:H,"Rohware",Outbound_Monitor!S:S,FV$2)</f>
        <v>0</v>
      </c>
      <c r="FW158" s="31"/>
      <c r="FX158" s="31"/>
      <c r="FY158" s="36">
        <f>COUNTIFS(Outbound_Monitor!H:H,"Rohware",Outbound_Monitor!S:S,FY$2)</f>
        <v>0</v>
      </c>
      <c r="FZ158" s="36">
        <f>COUNTIFS(Outbound_Monitor!H:H,"Rohware",Outbound_Monitor!S:S,FZ$2)</f>
        <v>0</v>
      </c>
      <c r="GA158" s="36">
        <f>COUNTIFS(Outbound_Monitor!H:H,"Rohware",Outbound_Monitor!S:S,GA$2)</f>
        <v>0</v>
      </c>
      <c r="GB158" s="37">
        <f>COUNTIFS(Outbound_Monitor!H:H,"Rohware",Outbound_Monitor!S:S,GB$2)</f>
        <v>0</v>
      </c>
      <c r="GC158" s="36">
        <f>COUNTIFS(Outbound_Monitor!H:H,"Rohware",Outbound_Monitor!S:S,GC$2)</f>
        <v>0</v>
      </c>
      <c r="GD158" s="31"/>
      <c r="GE158" s="31"/>
      <c r="GF158" s="36">
        <f>COUNTIFS(Outbound_Monitor!H:H,"Rohware",Outbound_Monitor!S:S,GF$2)</f>
        <v>0</v>
      </c>
      <c r="GG158" s="36">
        <f>COUNTIFS(Outbound_Monitor!H:H,"Rohware",Outbound_Monitor!S:S,GG$2)</f>
        <v>0</v>
      </c>
      <c r="GH158" s="36">
        <f>COUNTIFS(Outbound_Monitor!H:H,"Rohware",Outbound_Monitor!S:S,GH$2)</f>
        <v>0</v>
      </c>
      <c r="GI158" s="37">
        <f>COUNTIFS(Outbound_Monitor!H:H,"Rohware",Outbound_Monitor!S:S,GI$2)</f>
        <v>0</v>
      </c>
      <c r="GJ158" s="36">
        <f>COUNTIFS(Outbound_Monitor!H:H,"Rohware",Outbound_Monitor!S:S,GJ$2)</f>
        <v>0</v>
      </c>
      <c r="GK158" s="31"/>
      <c r="GL158" s="31"/>
      <c r="GM158" s="36">
        <f>COUNTIFS(Outbound_Monitor!H:H,"Rohware",Outbound_Monitor!S:S,GM$2)</f>
        <v>0</v>
      </c>
      <c r="GN158" s="36">
        <f>COUNTIFS(Outbound_Monitor!H:H,"Rohware",Outbound_Monitor!S:S,GN$2)</f>
        <v>0</v>
      </c>
      <c r="GO158" s="36">
        <f>COUNTIFS(Outbound_Monitor!H:H,"Rohware",Outbound_Monitor!S:S,GO$2)</f>
        <v>0</v>
      </c>
      <c r="GP158" s="37">
        <f>COUNTIFS(Outbound_Monitor!H:H,"Rohware",Outbound_Monitor!S:S,GP$2)</f>
        <v>0</v>
      </c>
      <c r="GQ158" s="36">
        <f>COUNTIFS(Outbound_Monitor!H:H,"Rohware",Outbound_Monitor!S:S,GQ$2)</f>
        <v>0</v>
      </c>
      <c r="GR158" s="31"/>
      <c r="GS158" s="31"/>
      <c r="GT158" s="36">
        <f>COUNTIFS(Outbound_Monitor!H:H,"Rohware",Outbound_Monitor!S:S,GT$2)</f>
        <v>0</v>
      </c>
      <c r="GU158" s="36">
        <f>COUNTIFS(Outbound_Monitor!H:H,"Rohware",Outbound_Monitor!S:S,GU$2)</f>
        <v>0</v>
      </c>
      <c r="GV158" s="36">
        <f>COUNTIFS(Outbound_Monitor!H:H,"Rohware",Outbound_Monitor!S:S,GV$2)</f>
        <v>0</v>
      </c>
      <c r="GW158" s="37">
        <f>COUNTIFS(Outbound_Monitor!H:H,"Rohware",Outbound_Monitor!S:S,GW$2)</f>
        <v>0</v>
      </c>
      <c r="GX158" s="36">
        <f>COUNTIFS(Outbound_Monitor!H:H,"Rohware",Outbound_Monitor!S:S,GX$2)</f>
        <v>0</v>
      </c>
      <c r="GY158" s="31"/>
      <c r="GZ158" s="31"/>
      <c r="HA158" s="36">
        <f>COUNTIFS(Outbound_Monitor!H:H,"Rohware",Outbound_Monitor!S:S,HA$2)</f>
        <v>0</v>
      </c>
      <c r="HB158" s="36">
        <f>COUNTIFS(Outbound_Monitor!H:H,"Rohware",Outbound_Monitor!S:S,HB$2)</f>
        <v>0</v>
      </c>
      <c r="HC158" s="36">
        <f>COUNTIFS(Outbound_Monitor!H:H,"Rohware",Outbound_Monitor!S:S,HC$2)</f>
        <v>0</v>
      </c>
      <c r="HD158" s="37">
        <f>COUNTIFS(Outbound_Monitor!H:H,"Rohware",Outbound_Monitor!S:S,HD$2)</f>
        <v>0</v>
      </c>
      <c r="HE158" s="36">
        <f>COUNTIFS(Outbound_Monitor!H:H,"Rohware",Outbound_Monitor!S:S,HE$2)</f>
        <v>0</v>
      </c>
      <c r="HF158" s="31"/>
      <c r="HG158" s="31"/>
      <c r="HH158" s="36">
        <f>COUNTIFS(Outbound_Monitor!H:H,"Rohware",Outbound_Monitor!S:S,HH$2)</f>
        <v>0</v>
      </c>
      <c r="HI158" s="36">
        <f>COUNTIFS(Outbound_Monitor!H:H,"Rohware",Outbound_Monitor!S:S,HI$2)</f>
        <v>0</v>
      </c>
      <c r="HJ158" s="36">
        <f>COUNTIFS(Outbound_Monitor!H:H,"Rohware",Outbound_Monitor!S:S,HJ$2)</f>
        <v>0</v>
      </c>
      <c r="HK158" s="37">
        <f>COUNTIFS(Outbound_Monitor!H:H,"Rohware",Outbound_Monitor!S:S,HK$2)</f>
        <v>0</v>
      </c>
      <c r="HL158" s="36">
        <f>COUNTIFS(Outbound_Monitor!H:H,"Rohware",Outbound_Monitor!S:S,HL$2)</f>
        <v>0</v>
      </c>
      <c r="HM158" s="31"/>
      <c r="HN158" s="31"/>
      <c r="HO158" s="36">
        <f>COUNTIFS(Outbound_Monitor!H:H,"Rohware",Outbound_Monitor!S:S,HO$2)</f>
        <v>0</v>
      </c>
      <c r="HP158" s="36">
        <f>COUNTIFS(Outbound_Monitor!H:H,"Rohware",Outbound_Monitor!S:S,HP$2)</f>
        <v>0</v>
      </c>
      <c r="HQ158" s="36">
        <f>COUNTIFS(Outbound_Monitor!H:H,"Rohware",Outbound_Monitor!S:S,HQ$2)</f>
        <v>0</v>
      </c>
      <c r="HR158" s="37">
        <f>COUNTIFS(Outbound_Monitor!H:H,"Rohware",Outbound_Monitor!S:S,HR$2)</f>
        <v>0</v>
      </c>
      <c r="HS158" s="36">
        <f>COUNTIFS(Outbound_Monitor!H:H,"Rohware",Outbound_Monitor!S:S,HS$2)</f>
        <v>0</v>
      </c>
      <c r="HT158" s="31"/>
      <c r="HU158" s="31"/>
      <c r="HV158" s="36">
        <f>COUNTIFS(Outbound_Monitor!H:H,"Rohware",Outbound_Monitor!S:S,HV$2)</f>
        <v>0</v>
      </c>
      <c r="HW158" s="36">
        <f>COUNTIFS(Outbound_Monitor!H:H,"Rohware",Outbound_Monitor!S:S,HW$2)</f>
        <v>0</v>
      </c>
      <c r="HX158" s="36">
        <f>COUNTIFS(Outbound_Monitor!H:H,"Rohware",Outbound_Monitor!S:S,HX$2)</f>
        <v>0</v>
      </c>
      <c r="HY158" s="37">
        <f>COUNTIFS(Outbound_Monitor!H:H,"Rohware",Outbound_Monitor!S:S,HY$2)</f>
        <v>0</v>
      </c>
      <c r="HZ158" s="36">
        <f>COUNTIFS(Outbound_Monitor!H:H,"Rohware",Outbound_Monitor!S:S,HZ$2)</f>
        <v>0</v>
      </c>
      <c r="IA158" s="31"/>
      <c r="IB158" s="31"/>
      <c r="IC158" s="36">
        <f>COUNTIFS(Outbound_Monitor!H:H,"Rohware",Outbound_Monitor!S:S,IC$2)</f>
        <v>0</v>
      </c>
      <c r="ID158" s="36">
        <f>COUNTIFS(Outbound_Monitor!H:H,"Rohware",Outbound_Monitor!S:S,ID$2)</f>
        <v>0</v>
      </c>
      <c r="IE158" s="36">
        <f>COUNTIFS(Outbound_Monitor!H:H,"Rohware",Outbound_Monitor!S:S,IE$2)</f>
        <v>0</v>
      </c>
      <c r="IF158" s="37">
        <f>COUNTIFS(Outbound_Monitor!H:H,"Rohware",Outbound_Monitor!S:S,IF$2)</f>
        <v>0</v>
      </c>
      <c r="IG158" s="36">
        <f>COUNTIFS(Outbound_Monitor!H:H,"Rohware",Outbound_Monitor!S:S,IG$2)</f>
        <v>0</v>
      </c>
      <c r="IH158" s="31"/>
      <c r="II158" s="31"/>
      <c r="IJ158" s="36">
        <f>COUNTIFS(Outbound_Monitor!H:H,"Rohware",Outbound_Monitor!S:S,IJ$2)</f>
        <v>0</v>
      </c>
      <c r="IK158" s="36">
        <f>COUNTIFS(Outbound_Monitor!H:H,"Rohware",Outbound_Monitor!S:S,IK$2)</f>
        <v>0</v>
      </c>
      <c r="IL158" s="36">
        <f>COUNTIFS(Outbound_Monitor!H:H,"Rohware",Outbound_Monitor!S:S,IL$2)</f>
        <v>0</v>
      </c>
      <c r="IM158" s="37">
        <f>COUNTIFS(Outbound_Monitor!H:H,"Rohware",Outbound_Monitor!S:S,IM$2)</f>
        <v>0</v>
      </c>
      <c r="IN158" s="36">
        <f>COUNTIFS(Outbound_Monitor!H:H,"Rohware",Outbound_Monitor!S:S,IN$2)</f>
        <v>0</v>
      </c>
      <c r="IO158" s="31"/>
      <c r="IP158" s="31"/>
      <c r="IQ158" s="36">
        <f>COUNTIFS(Outbound_Monitor!H:H,"Rohware",Outbound_Monitor!S:S,IQ$2)</f>
        <v>0</v>
      </c>
      <c r="IR158" s="36">
        <f>COUNTIFS(Outbound_Monitor!H:H,"Rohware",Outbound_Monitor!S:S,IR$2)</f>
        <v>0</v>
      </c>
      <c r="IS158" s="36">
        <f>COUNTIFS(Outbound_Monitor!H:H,"Rohware",Outbound_Monitor!S:S,IS$2)</f>
        <v>0</v>
      </c>
      <c r="IT158" s="37">
        <f>COUNTIFS(Outbound_Monitor!H:H,"Rohware",Outbound_Monitor!S:S,IT$2)</f>
        <v>0</v>
      </c>
      <c r="IU158" s="36">
        <f>COUNTIFS(Outbound_Monitor!H:H,"Rohware",Outbound_Monitor!S:S,IU$2)</f>
        <v>0</v>
      </c>
      <c r="IV158" s="31"/>
      <c r="IW158" s="31"/>
      <c r="IX158" s="36">
        <f>COUNTIFS(Outbound_Monitor!H:H,"Rohware",Outbound_Monitor!S:S,IX$2)</f>
        <v>0</v>
      </c>
      <c r="IY158" s="36">
        <f>COUNTIFS(Outbound_Monitor!H:H,"Rohware",Outbound_Monitor!S:S,IY$2)</f>
        <v>0</v>
      </c>
      <c r="IZ158" s="36">
        <f>COUNTIFS(Outbound_Monitor!H:H,"Rohware",Outbound_Monitor!S:S,IZ$2)</f>
        <v>0</v>
      </c>
      <c r="JA158" s="37">
        <f>COUNTIFS(Outbound_Monitor!H:H,"Rohware",Outbound_Monitor!S:S,JA$2)</f>
        <v>0</v>
      </c>
      <c r="JB158" s="36">
        <f>COUNTIFS(Outbound_Monitor!H:H,"Rohware",Outbound_Monitor!S:S,JB$2)</f>
        <v>0</v>
      </c>
      <c r="JC158" s="31"/>
      <c r="JD158" s="31"/>
      <c r="JE158" s="36">
        <f>COUNTIFS(Outbound_Monitor!H:H,"Rohware",Outbound_Monitor!S:S,JE$2)</f>
        <v>0</v>
      </c>
      <c r="JF158" s="36">
        <f>COUNTIFS(Outbound_Monitor!H:H,"Rohware",Outbound_Monitor!S:S,JF$2)</f>
        <v>0</v>
      </c>
      <c r="JG158" s="36">
        <f>COUNTIFS(Outbound_Monitor!H:H,"Rohware",Outbound_Monitor!S:S,JG$2)</f>
        <v>0</v>
      </c>
      <c r="JH158" s="37">
        <f>COUNTIFS(Outbound_Monitor!H:H,"Rohware",Outbound_Monitor!S:S,JH$2)</f>
        <v>0</v>
      </c>
      <c r="JI158" s="36">
        <f>COUNTIFS(Outbound_Monitor!H:H,"Rohware",Outbound_Monitor!S:S,JI$2)</f>
        <v>0</v>
      </c>
      <c r="JJ158" s="31"/>
      <c r="JK158" s="31"/>
      <c r="JL158" s="36">
        <f>COUNTIFS(Outbound_Monitor!H:H,"Rohware",Outbound_Monitor!S:S,JL$2)</f>
        <v>0</v>
      </c>
      <c r="JM158" s="36">
        <f>COUNTIFS(Outbound_Monitor!H:H,"Rohware",Outbound_Monitor!S:S,JM$2)</f>
        <v>0</v>
      </c>
      <c r="JN158" s="36">
        <f>COUNTIFS(Outbound_Monitor!H:H,"Rohware",Outbound_Monitor!S:S,JN$2)</f>
        <v>0</v>
      </c>
      <c r="JO158" s="37">
        <f>COUNTIFS(Outbound_Monitor!H:H,"Rohware",Outbound_Monitor!S:S,JO$2)</f>
        <v>0</v>
      </c>
      <c r="JP158" s="36">
        <f>COUNTIFS(Outbound_Monitor!H:H,"Rohware",Outbound_Monitor!S:S,JP$2)</f>
        <v>0</v>
      </c>
      <c r="JQ158" s="31"/>
      <c r="JR158" s="31"/>
      <c r="JS158" s="36">
        <f>COUNTIFS(Outbound_Monitor!H:H,"Rohware",Outbound_Monitor!S:S,JS$2)</f>
        <v>0</v>
      </c>
      <c r="JT158" s="36">
        <f>COUNTIFS(Outbound_Monitor!H:H,"Rohware",Outbound_Monitor!S:S,JT$2)</f>
        <v>0</v>
      </c>
      <c r="JU158" s="36">
        <f>COUNTIFS(Outbound_Monitor!H:H,"Rohware",Outbound_Monitor!S:S,JU$2)</f>
        <v>0</v>
      </c>
      <c r="JV158" s="37">
        <f>COUNTIFS(Outbound_Monitor!H:H,"Rohware",Outbound_Monitor!S:S,JV$2)</f>
        <v>0</v>
      </c>
      <c r="JW158" s="36">
        <f>COUNTIFS(Outbound_Monitor!H:H,"Rohware",Outbound_Monitor!S:S,JW$2)</f>
        <v>0</v>
      </c>
      <c r="JX158" s="31"/>
      <c r="JY158" s="31"/>
      <c r="JZ158" s="36">
        <f>COUNTIFS(Outbound_Monitor!H:H,"Rohware",Outbound_Monitor!S:S,JZ$2)</f>
        <v>0</v>
      </c>
      <c r="KA158" s="36">
        <f>COUNTIFS(Outbound_Monitor!H:H,"Rohware",Outbound_Monitor!S:S,KA$2)</f>
        <v>0</v>
      </c>
      <c r="KB158" s="36">
        <f>COUNTIFS(Outbound_Monitor!H:H,"Rohware",Outbound_Monitor!S:S,KB$2)</f>
        <v>0</v>
      </c>
      <c r="KC158" s="37">
        <f>COUNTIFS(Outbound_Monitor!H:H,"Rohware",Outbound_Monitor!S:S,KC$2)</f>
        <v>0</v>
      </c>
      <c r="KD158" s="36">
        <f>COUNTIFS(Outbound_Monitor!H:H,"Rohware",Outbound_Monitor!S:S,KD$2)</f>
        <v>0</v>
      </c>
      <c r="KE158" s="31"/>
      <c r="KF158" s="31"/>
      <c r="KG158" s="36">
        <f>COUNTIFS(Outbound_Monitor!H:H,"Rohware",Outbound_Monitor!S:S,KG$2)</f>
        <v>0</v>
      </c>
      <c r="KH158" s="36">
        <f>COUNTIFS(Outbound_Monitor!H:H,"Rohware",Outbound_Monitor!S:S,KH$2)</f>
        <v>0</v>
      </c>
      <c r="KI158" s="36">
        <f>COUNTIFS(Outbound_Monitor!H:H,"Rohware",Outbound_Monitor!S:S,KI$2)</f>
        <v>0</v>
      </c>
      <c r="KJ158" s="37">
        <f>COUNTIFS(Outbound_Monitor!H:H,"Rohware",Outbound_Monitor!S:S,KJ$2)</f>
        <v>0</v>
      </c>
      <c r="KK158" s="36">
        <f>COUNTIFS(Outbound_Monitor!H:H,"Rohware",Outbound_Monitor!S:S,KK$2)</f>
        <v>0</v>
      </c>
      <c r="KL158" s="31"/>
      <c r="KM158" s="31"/>
      <c r="KN158" s="36">
        <f>COUNTIFS(Outbound_Monitor!H:H,"Rohware",Outbound_Monitor!S:S,KN$2)</f>
        <v>0</v>
      </c>
      <c r="KO158" s="36">
        <f>COUNTIFS(Outbound_Monitor!H:H,"Rohware",Outbound_Monitor!S:S,KO$2)</f>
        <v>0</v>
      </c>
      <c r="KP158" s="36">
        <f>COUNTIFS(Outbound_Monitor!H:H,"Rohware",Outbound_Monitor!S:S,KP$2)</f>
        <v>0</v>
      </c>
      <c r="KQ158" s="37">
        <f>COUNTIFS(Outbound_Monitor!H:H,"Rohware",Outbound_Monitor!S:S,KQ$2)</f>
        <v>0</v>
      </c>
      <c r="KR158" s="36">
        <f>COUNTIFS(Outbound_Monitor!H:H,"Rohware",Outbound_Monitor!S:S,KR$2)</f>
        <v>0</v>
      </c>
      <c r="KS158" s="31"/>
      <c r="KT158" s="31"/>
      <c r="KU158" s="36">
        <f>COUNTIFS(Outbound_Monitor!H:H,"Rohware",Outbound_Monitor!S:S,KU$2)</f>
        <v>0</v>
      </c>
      <c r="KV158" s="36">
        <f>COUNTIFS(Outbound_Monitor!H:H,"Rohware",Outbound_Monitor!S:S,KV$2)</f>
        <v>0</v>
      </c>
      <c r="KW158" s="36">
        <f>COUNTIFS(Outbound_Monitor!H:H,"Rohware",Outbound_Monitor!S:S,KW$2)</f>
        <v>0</v>
      </c>
      <c r="KX158" s="37">
        <f>COUNTIFS(Outbound_Monitor!H:H,"Rohware",Outbound_Monitor!S:S,KX$2)</f>
        <v>0</v>
      </c>
      <c r="KY158" s="36">
        <f>COUNTIFS(Outbound_Monitor!H:H,"Rohware",Outbound_Monitor!S:S,KY$2)</f>
        <v>0</v>
      </c>
      <c r="KZ158" s="31"/>
      <c r="LA158" s="31"/>
      <c r="LB158" s="36">
        <f>COUNTIFS(Outbound_Monitor!H:H,"Rohware",Outbound_Monitor!S:S,LB$2)</f>
        <v>0</v>
      </c>
      <c r="LC158" s="36">
        <f>COUNTIFS(Outbound_Monitor!H:H,"Rohware",Outbound_Monitor!S:S,LC$2)</f>
        <v>0</v>
      </c>
      <c r="LD158" s="36">
        <f>COUNTIFS(Outbound_Monitor!H:H,"Rohware",Outbound_Monitor!S:S,LD$2)</f>
        <v>0</v>
      </c>
      <c r="LE158" s="37">
        <f>COUNTIFS(Outbound_Monitor!H:H,"Rohware",Outbound_Monitor!S:S,LE$2)</f>
        <v>0</v>
      </c>
      <c r="LF158" s="36">
        <f>COUNTIFS(Outbound_Monitor!H:H,"Rohware",Outbound_Monitor!S:S,LF$2)</f>
        <v>0</v>
      </c>
      <c r="LG158" s="31"/>
      <c r="LH158" s="31"/>
      <c r="LI158" s="36">
        <f>COUNTIFS(Outbound_Monitor!H:H,"Rohware",Outbound_Monitor!S:S,LI$2)</f>
        <v>0</v>
      </c>
      <c r="LJ158" s="36">
        <f>COUNTIFS(Outbound_Monitor!H:H,"Rohware",Outbound_Monitor!S:S,LJ$2)</f>
        <v>0</v>
      </c>
      <c r="LK158" s="36">
        <f>COUNTIFS(Outbound_Monitor!H:H,"Rohware",Outbound_Monitor!S:S,LK$2)</f>
        <v>0</v>
      </c>
      <c r="LL158" s="37">
        <f>COUNTIFS(Outbound_Monitor!H:H,"Rohware",Outbound_Monitor!S:S,LL$2)</f>
        <v>0</v>
      </c>
      <c r="LM158" s="36">
        <f>COUNTIFS(Outbound_Monitor!H:H,"Rohware",Outbound_Monitor!S:S,LM$2)</f>
        <v>0</v>
      </c>
      <c r="LN158" s="31"/>
      <c r="LO158" s="31"/>
      <c r="LP158" s="36">
        <f>COUNTIFS(Outbound_Monitor!H:H,"Rohware",Outbound_Monitor!S:S,LP$2)</f>
        <v>0</v>
      </c>
      <c r="LQ158" s="36">
        <f>COUNTIFS(Outbound_Monitor!H:H,"Rohware",Outbound_Monitor!S:S,LQ$2)</f>
        <v>0</v>
      </c>
      <c r="LR158" s="36">
        <f>COUNTIFS(Outbound_Monitor!H:H,"Rohware",Outbound_Monitor!S:S,LR$2)</f>
        <v>0</v>
      </c>
      <c r="LS158" s="37">
        <f>COUNTIFS(Outbound_Monitor!H:H,"Rohware",Outbound_Monitor!S:S,LS$2)</f>
        <v>0</v>
      </c>
      <c r="LT158" s="36">
        <f>COUNTIFS(Outbound_Monitor!H:H,"Rohware",Outbound_Monitor!S:S,LT$2)</f>
        <v>0</v>
      </c>
      <c r="LU158" s="31"/>
      <c r="LV158" s="31"/>
      <c r="LW158" s="36">
        <f>COUNTIFS(Outbound_Monitor!H:H,"Rohware",Outbound_Monitor!S:S,LW$2)</f>
        <v>0</v>
      </c>
      <c r="LX158" s="36">
        <f>COUNTIFS(Outbound_Monitor!H:H,"Rohware",Outbound_Monitor!S:S,LX$2)</f>
        <v>0</v>
      </c>
      <c r="LY158" s="36">
        <f>COUNTIFS(Outbound_Monitor!H:H,"Rohware",Outbound_Monitor!S:S,LY$2)</f>
        <v>0</v>
      </c>
      <c r="LZ158" s="37">
        <f>COUNTIFS(Outbound_Monitor!H:H,"Rohware",Outbound_Monitor!S:S,LZ$2)</f>
        <v>0</v>
      </c>
      <c r="MA158" s="36">
        <f>COUNTIFS(Outbound_Monitor!H:H,"Rohware",Outbound_Monitor!S:S,MA$2)</f>
        <v>0</v>
      </c>
      <c r="MB158" s="31"/>
      <c r="MC158" s="31"/>
      <c r="MD158" s="36">
        <f>COUNTIFS(Outbound_Monitor!H:H,"Rohware",Outbound_Monitor!S:S,MD$2)</f>
        <v>0</v>
      </c>
      <c r="ME158" s="36">
        <f>COUNTIFS(Outbound_Monitor!H:H,"Rohware",Outbound_Monitor!S:S,ME$2)</f>
        <v>0</v>
      </c>
      <c r="MF158" s="36">
        <f>COUNTIFS(Outbound_Monitor!H:H,"Rohware",Outbound_Monitor!S:S,MF$2)</f>
        <v>0</v>
      </c>
      <c r="MG158" s="37">
        <f>COUNTIFS(Outbound_Monitor!H:H,"Rohware",Outbound_Monitor!S:S,MG$2)</f>
        <v>0</v>
      </c>
      <c r="MH158" s="36">
        <f>COUNTIFS(Outbound_Monitor!H:H,"Rohware",Outbound_Monitor!S:S,MH$2)</f>
        <v>0</v>
      </c>
      <c r="MI158" s="31"/>
      <c r="MJ158" s="31"/>
      <c r="MK158" s="36">
        <f>COUNTIFS(Outbound_Monitor!H:H,"Rohware",Outbound_Monitor!S:S,MK$2)</f>
        <v>0</v>
      </c>
      <c r="ML158" s="36">
        <f>COUNTIFS(Outbound_Monitor!H:H,"Rohware",Outbound_Monitor!S:S,ML$2)</f>
        <v>0</v>
      </c>
      <c r="MM158" s="36">
        <f>COUNTIFS(Outbound_Monitor!H:H,"Rohware",Outbound_Monitor!S:S,MM$2)</f>
        <v>0</v>
      </c>
      <c r="MN158" s="37">
        <f>COUNTIFS(Outbound_Monitor!H:H,"Rohware",Outbound_Monitor!S:S,MN$2)</f>
        <v>0</v>
      </c>
      <c r="MO158" s="36">
        <f>COUNTIFS(Outbound_Monitor!H:H,"Rohware",Outbound_Monitor!S:S,MO$2)</f>
        <v>0</v>
      </c>
      <c r="MP158" s="31"/>
      <c r="MQ158" s="31"/>
      <c r="MR158" s="36">
        <f>COUNTIFS(Outbound_Monitor!H:H,"Rohware",Outbound_Monitor!S:S,MR$2)</f>
        <v>0</v>
      </c>
      <c r="MS158" s="36">
        <f>COUNTIFS(Outbound_Monitor!H:H,"Rohware",Outbound_Monitor!S:S,MS$2)</f>
        <v>0</v>
      </c>
      <c r="MT158" s="36">
        <f>COUNTIFS(Outbound_Monitor!H:H,"Rohware",Outbound_Monitor!S:S,MT$2)</f>
        <v>0</v>
      </c>
      <c r="MU158" s="37">
        <f>COUNTIFS(Outbound_Monitor!H:H,"Rohware",Outbound_Monitor!S:S,MU$2)</f>
        <v>0</v>
      </c>
      <c r="MV158" s="36">
        <f>COUNTIFS(Outbound_Monitor!H:H,"Rohware",Outbound_Monitor!S:S,MV$2)</f>
        <v>0</v>
      </c>
      <c r="MW158" s="31"/>
      <c r="MX158" s="31"/>
      <c r="MY158" s="36">
        <f>COUNTIFS(Outbound_Monitor!H:H,"Rohware",Outbound_Monitor!S:S,MY$2)</f>
        <v>0</v>
      </c>
      <c r="MZ158" s="36">
        <f>COUNTIFS(Outbound_Monitor!H:H,"Rohware",Outbound_Monitor!S:S,MZ$2)</f>
        <v>0</v>
      </c>
      <c r="NA158" s="36">
        <f>COUNTIFS(Outbound_Monitor!H:H,"Rohware",Outbound_Monitor!S:S,NA$2)</f>
        <v>0</v>
      </c>
      <c r="NB158" s="37">
        <f>COUNTIFS(Outbound_Monitor!H:H,"Rohware",Outbound_Monitor!S:S,NB$2)</f>
        <v>0</v>
      </c>
      <c r="NC158" s="36">
        <f>COUNTIFS(Outbound_Monitor!H:H,"Rohware",Outbound_Monitor!S:S,NC$2)</f>
        <v>0</v>
      </c>
      <c r="ND158" s="31"/>
      <c r="NE158" s="31"/>
      <c r="NF158" s="16" t="s">
        <v>759</v>
      </c>
    </row>
    <row r="159" spans="1:370" s="109" customFormat="1" ht="15.75" x14ac:dyDescent="0.25">
      <c r="A159" s="100" t="s">
        <v>959</v>
      </c>
      <c r="B159" s="23" t="s">
        <v>945</v>
      </c>
      <c r="C159" s="34"/>
      <c r="D159" s="35" t="s">
        <v>862</v>
      </c>
      <c r="E159" s="56">
        <f t="shared" si="323"/>
        <v>10</v>
      </c>
      <c r="F159" s="36">
        <f>SUMIFS(Outbound_Monitor!G:G,Outbound_Monitor!H:H,"Rohware",Outbound_Monitor!S:S,F$2)</f>
        <v>0</v>
      </c>
      <c r="G159" s="36">
        <f>SUMIFS(Outbound_Monitor!G:G,Outbound_Monitor!H:H,"Rohware",Outbound_Monitor!S:S,G$2)</f>
        <v>0</v>
      </c>
      <c r="H159" s="36">
        <f>SUMIFS(Outbound_Monitor!G:G,Outbound_Monitor!H:H,"Rohware",Outbound_Monitor!S:S,H$2)</f>
        <v>0</v>
      </c>
      <c r="I159" s="37">
        <f>SUMIFS(Outbound_Monitor!G:G,Outbound_Monitor!H:H,"Rohware",Outbound_Monitor!S:S,I$2)</f>
        <v>0</v>
      </c>
      <c r="J159" s="31"/>
      <c r="K159" s="31"/>
      <c r="L159" s="31"/>
      <c r="M159" s="38">
        <f>SUMIFS(Outbound_Monitor!G:G,Outbound_Monitor!H:H,"Rohware",Outbound_Monitor!S:S,M$2)</f>
        <v>0</v>
      </c>
      <c r="N159" s="36">
        <f>SUMIFS(Outbound_Monitor!G:G,Outbound_Monitor!H:H,"Rohware",Outbound_Monitor!S:S,N$2)</f>
        <v>0</v>
      </c>
      <c r="O159" s="36">
        <f>SUMIFS(Outbound_Monitor!G:G,Outbound_Monitor!H:H,"Rohware",Outbound_Monitor!S:S,O$2)</f>
        <v>0</v>
      </c>
      <c r="P159" s="36">
        <f>SUMIFS(Outbound_Monitor!G:G,Outbound_Monitor!H:H,"Rohware",Outbound_Monitor!S:S,P$2)</f>
        <v>0</v>
      </c>
      <c r="Q159" s="36">
        <f>SUMIFS(Outbound_Monitor!G:G,Outbound_Monitor!H:H,"Rohware",Outbound_Monitor!S:S,Q$2)</f>
        <v>0</v>
      </c>
      <c r="R159" s="31"/>
      <c r="S159" s="31"/>
      <c r="T159" s="38">
        <f>SUMIFS(Outbound_Monitor!G:G,Outbound_Monitor!H:H,"Rohware",Outbound_Monitor!S:S,T$2)</f>
        <v>0</v>
      </c>
      <c r="U159" s="36">
        <f>SUMIFS(Outbound_Monitor!G:G,Outbound_Monitor!H:H,"Rohware",Outbound_Monitor!S:S,U$2)</f>
        <v>0</v>
      </c>
      <c r="V159" s="36">
        <f>SUMIFS(Outbound_Monitor!G:G,Outbound_Monitor!H:H,"Rohware",Outbound_Monitor!S:S,V$2)</f>
        <v>0</v>
      </c>
      <c r="W159" s="36">
        <f>SUMIFS(Outbound_Monitor!G:G,Outbound_Monitor!H:H,"Rohware",Outbound_Monitor!S:S,W$2)</f>
        <v>0</v>
      </c>
      <c r="X159" s="36">
        <f>SUMIFS(Outbound_Monitor!G:G,Outbound_Monitor!H:H,"Rohware",Outbound_Monitor!S:S,X$2)</f>
        <v>0</v>
      </c>
      <c r="Y159" s="31"/>
      <c r="Z159" s="31"/>
      <c r="AA159" s="38">
        <f>SUMIFS(Outbound_Monitor!G:G,Outbound_Monitor!H:H,"Rohware",Outbound_Monitor!S:S,AA$2)</f>
        <v>0</v>
      </c>
      <c r="AB159" s="36">
        <f>SUMIFS(Outbound_Monitor!G:G,Outbound_Monitor!H:H,"Rohware",Outbound_Monitor!S:S,AB$2)</f>
        <v>0</v>
      </c>
      <c r="AC159" s="36">
        <f>SUMIFS(Outbound_Monitor!G:G,Outbound_Monitor!H:H,"Rohware",Outbound_Monitor!S:S,AC$2)</f>
        <v>0</v>
      </c>
      <c r="AD159" s="36">
        <f>SUMIFS(Outbound_Monitor!G:G,Outbound_Monitor!H:H,"Rohware",Outbound_Monitor!S:S,AD$2)</f>
        <v>0</v>
      </c>
      <c r="AE159" s="36">
        <f>SUMIFS(Outbound_Monitor!G:G,Outbound_Monitor!H:H,"Rohware",Outbound_Monitor!S:S,AE$2)</f>
        <v>0</v>
      </c>
      <c r="AF159" s="31"/>
      <c r="AG159" s="31"/>
      <c r="AH159" s="38">
        <f>SUMIFS(Outbound_Monitor!G:G,Outbound_Monitor!H:H,"Rohware",Outbound_Monitor!S:S,AH$2)</f>
        <v>0</v>
      </c>
      <c r="AI159" s="36">
        <f>SUMIFS(Outbound_Monitor!G:G,Outbound_Monitor!H:H,"Rohware",Outbound_Monitor!S:S,AI$2)</f>
        <v>0</v>
      </c>
      <c r="AJ159" s="36">
        <f>SUMIFS(Outbound_Monitor!G:G,Outbound_Monitor!H:H,"Rohware",Outbound_Monitor!S:S,AJ$2)</f>
        <v>0</v>
      </c>
      <c r="AK159" s="36">
        <f>SUMIFS(Outbound_Monitor!G:G,Outbound_Monitor!H:H,"Rohware",Outbound_Monitor!S:S,AK$2)</f>
        <v>0</v>
      </c>
      <c r="AL159" s="36">
        <f>SUMIFS(Outbound_Monitor!G:G,Outbound_Monitor!H:H,"Rohware",Outbound_Monitor!S:S,AL$2)</f>
        <v>0</v>
      </c>
      <c r="AM159" s="31"/>
      <c r="AN159" s="31"/>
      <c r="AO159" s="38">
        <f>SUMIFS(Outbound_Monitor!G:G,Outbound_Monitor!H:H,"Rohware",Outbound_Monitor!S:S,AO$2)</f>
        <v>0</v>
      </c>
      <c r="AP159" s="36">
        <f>SUMIFS(Outbound_Monitor!G:G,Outbound_Monitor!H:H,"Rohware",Outbound_Monitor!S:S,AP$2)</f>
        <v>0</v>
      </c>
      <c r="AQ159" s="36">
        <f>SUMIFS(Outbound_Monitor!G:G,Outbound_Monitor!H:H,"Rohware",Outbound_Monitor!S:S,AQ$2)</f>
        <v>0</v>
      </c>
      <c r="AR159" s="36">
        <f>SUMIFS(Outbound_Monitor!G:G,Outbound_Monitor!H:H,"Rohware",Outbound_Monitor!S:S,AR$2)</f>
        <v>0</v>
      </c>
      <c r="AS159" s="36">
        <f>SUMIFS(Outbound_Monitor!G:G,Outbound_Monitor!H:H,"Rohware",Outbound_Monitor!S:S,AS$2)</f>
        <v>0</v>
      </c>
      <c r="AT159" s="31"/>
      <c r="AU159" s="31"/>
      <c r="AV159" s="38">
        <f>SUMIFS(Outbound_Monitor!G:G,Outbound_Monitor!H:H,"Rohware",Outbound_Monitor!S:S,AV$2)</f>
        <v>0</v>
      </c>
      <c r="AW159" s="36">
        <v>10</v>
      </c>
      <c r="AX159" s="36">
        <f>SUMIFS(Outbound_Monitor!G:G,Outbound_Monitor!H:H,"Rohware",Outbound_Monitor!S:S,AX$2)</f>
        <v>0</v>
      </c>
      <c r="AY159" s="36">
        <f>SUMIFS(Outbound_Monitor!G:G,Outbound_Monitor!H:H,"Rohware",Outbound_Monitor!S:S,AY$2)</f>
        <v>0</v>
      </c>
      <c r="AZ159" s="36">
        <f>SUMIFS(Outbound_Monitor!G:G,Outbound_Monitor!H:H,"Rohware",Outbound_Monitor!S:S,AZ$2)</f>
        <v>0</v>
      </c>
      <c r="BA159" s="31"/>
      <c r="BB159" s="31"/>
      <c r="BC159" s="38">
        <f>SUMIFS(Outbound_Monitor!G:G,Outbound_Monitor!H:H,"Rohware",Outbound_Monitor!S:S,BC$2)</f>
        <v>0</v>
      </c>
      <c r="BD159" s="36">
        <f>SUMIFS(Outbound_Monitor!G:G,Outbound_Monitor!H:H,"Rohware",Outbound_Monitor!S:S,BD$2)</f>
        <v>0</v>
      </c>
      <c r="BE159" s="36">
        <f>SUMIFS(Outbound_Monitor!G:G,Outbound_Monitor!H:H,"Rohware",Outbound_Monitor!S:S,BE$2)</f>
        <v>0</v>
      </c>
      <c r="BF159" s="36">
        <f>SUMIFS(Outbound_Monitor!G:G,Outbound_Monitor!H:H,"Rohware",Outbound_Monitor!S:S,BF$2)</f>
        <v>0</v>
      </c>
      <c r="BG159" s="36">
        <f>SUMIFS(Outbound_Monitor!G:G,Outbound_Monitor!H:H,"Rohware",Outbound_Monitor!S:S,BG$2)</f>
        <v>0</v>
      </c>
      <c r="BH159" s="31"/>
      <c r="BI159" s="31"/>
      <c r="BJ159" s="38">
        <f>SUMIFS(Outbound_Monitor!G:G,Outbound_Monitor!H:H,"Rohware",Outbound_Monitor!S:S,BJ$2)</f>
        <v>0</v>
      </c>
      <c r="BK159" s="36">
        <f>SUMIFS(Outbound_Monitor!G:G,Outbound_Monitor!H:H,"Rohware",Outbound_Monitor!S:S,BK$2)</f>
        <v>0</v>
      </c>
      <c r="BL159" s="36">
        <f>SUMIFS(Outbound_Monitor!G:G,Outbound_Monitor!H:H,"Rohware",Outbound_Monitor!S:S,BL$2)</f>
        <v>0</v>
      </c>
      <c r="BM159" s="36">
        <f>SUMIFS(Outbound_Monitor!G:G,Outbound_Monitor!H:H,"Rohware",Outbound_Monitor!S:S,BM$2)</f>
        <v>0</v>
      </c>
      <c r="BN159" s="36">
        <f>SUMIFS(Outbound_Monitor!G:G,Outbound_Monitor!H:H,"Rohware",Outbound_Monitor!S:S,BN$2)</f>
        <v>0</v>
      </c>
      <c r="BO159" s="31"/>
      <c r="BP159" s="31"/>
      <c r="BQ159" s="38">
        <f>SUMIFS(Outbound_Monitor!G:G,Outbound_Monitor!H:H,"Rohware",Outbound_Monitor!S:S,BQ$2)</f>
        <v>0</v>
      </c>
      <c r="BR159" s="36">
        <f>SUMIFS(Outbound_Monitor!G:G,Outbound_Monitor!H:H,"Rohware",Outbound_Monitor!S:S,BR$2)</f>
        <v>0</v>
      </c>
      <c r="BS159" s="36">
        <f>SUMIFS(Outbound_Monitor!G:G,Outbound_Monitor!H:H,"Rohware",Outbound_Monitor!S:S,BS$2)</f>
        <v>0</v>
      </c>
      <c r="BT159" s="36">
        <f>SUMIFS(Outbound_Monitor!G:G,Outbound_Monitor!H:H,"Rohware",Outbound_Monitor!S:S,BT$2)</f>
        <v>0</v>
      </c>
      <c r="BU159" s="36">
        <f>SUMIFS(Outbound_Monitor!G:G,Outbound_Monitor!H:H,"Rohware",Outbound_Monitor!S:S,BU$2)</f>
        <v>0</v>
      </c>
      <c r="BV159" s="31"/>
      <c r="BW159" s="31"/>
      <c r="BX159" s="38">
        <f>SUMIFS(Outbound_Monitor!G:G,Outbound_Monitor!H:H,"Rohware",Outbound_Monitor!S:S,BX$2)</f>
        <v>0</v>
      </c>
      <c r="BY159" s="36">
        <f>SUMIFS(Outbound_Monitor!G:G,Outbound_Monitor!H:H,"Rohware",Outbound_Monitor!S:S,BY$2)</f>
        <v>0</v>
      </c>
      <c r="BZ159" s="36">
        <f>SUMIFS(Outbound_Monitor!G:G,Outbound_Monitor!H:H,"Rohware",Outbound_Monitor!S:S,BZ$2)</f>
        <v>0</v>
      </c>
      <c r="CA159" s="36">
        <f>SUMIFS(Outbound_Monitor!G:G,Outbound_Monitor!H:H,"Rohware",Outbound_Monitor!S:S,CA$2)</f>
        <v>0</v>
      </c>
      <c r="CB159" s="36">
        <f>SUMIFS(Outbound_Monitor!G:G,Outbound_Monitor!H:H,"Rohware",Outbound_Monitor!S:S,CB$2)</f>
        <v>0</v>
      </c>
      <c r="CC159" s="31"/>
      <c r="CD159" s="31"/>
      <c r="CE159" s="38">
        <f>SUMIFS(Outbound_Monitor!G:G,Outbound_Monitor!H:H,"Rohware",Outbound_Monitor!S:S,CE$2)</f>
        <v>0</v>
      </c>
      <c r="CF159" s="36">
        <f>SUMIFS(Outbound_Monitor!G:G,Outbound_Monitor!H:H,"Rohware",Outbound_Monitor!S:S,CF$2)</f>
        <v>0</v>
      </c>
      <c r="CG159" s="36">
        <f>SUMIFS(Outbound_Monitor!G:G,Outbound_Monitor!H:H,"Rohware",Outbound_Monitor!S:S,CG$2)</f>
        <v>0</v>
      </c>
      <c r="CH159" s="36">
        <f>SUMIFS(Outbound_Monitor!G:G,Outbound_Monitor!H:H,"Rohware",Outbound_Monitor!S:S,CH$2)</f>
        <v>0</v>
      </c>
      <c r="CI159" s="36">
        <f>SUMIFS(Outbound_Monitor!G:G,Outbound_Monitor!H:H,"Rohware",Outbound_Monitor!S:S,CI$2)</f>
        <v>0</v>
      </c>
      <c r="CJ159" s="31"/>
      <c r="CK159" s="31"/>
      <c r="CL159" s="38">
        <f>SUMIFS(Outbound_Monitor!G:G,Outbound_Monitor!H:H,"Rohware",Outbound_Monitor!S:S,CL$2)</f>
        <v>0</v>
      </c>
      <c r="CM159" s="36">
        <f>SUMIFS(Outbound_Monitor!G:G,Outbound_Monitor!H:H,"Rohware",Outbound_Monitor!S:S,CM$2)</f>
        <v>0</v>
      </c>
      <c r="CN159" s="36">
        <f>SUMIFS(Outbound_Monitor!G:G,Outbound_Monitor!H:H,"Rohware",Outbound_Monitor!S:S,CN$2)</f>
        <v>0</v>
      </c>
      <c r="CO159" s="36">
        <f>SUMIFS(Outbound_Monitor!G:G,Outbound_Monitor!H:H,"Rohware",Outbound_Monitor!S:S,CO$2)</f>
        <v>0</v>
      </c>
      <c r="CP159" s="36">
        <f>SUMIFS(Outbound_Monitor!G:G,Outbound_Monitor!H:H,"Rohware",Outbound_Monitor!S:S,CP$2)</f>
        <v>0</v>
      </c>
      <c r="CQ159" s="31"/>
      <c r="CR159" s="31"/>
      <c r="CS159" s="38">
        <f>SUMIFS(Outbound_Monitor!G:G,Outbound_Monitor!H:H,"Rohware",Outbound_Monitor!S:S,CS$2)</f>
        <v>0</v>
      </c>
      <c r="CT159" s="36">
        <f>SUMIFS(Outbound_Monitor!G:G,Outbound_Monitor!H:H,"Rohware",Outbound_Monitor!S:S,CT$2)</f>
        <v>0</v>
      </c>
      <c r="CU159" s="36">
        <f>SUMIFS(Outbound_Monitor!G:G,Outbound_Monitor!H:H,"Rohware",Outbound_Monitor!S:S,CU$2)</f>
        <v>0</v>
      </c>
      <c r="CV159" s="36">
        <f>SUMIFS(Outbound_Monitor!G:G,Outbound_Monitor!H:H,"Rohware",Outbound_Monitor!S:S,CV$2)</f>
        <v>0</v>
      </c>
      <c r="CW159" s="36">
        <f>SUMIFS(Outbound_Monitor!G:G,Outbound_Monitor!H:H,"Rohware",Outbound_Monitor!S:S,CW$2)</f>
        <v>0</v>
      </c>
      <c r="CX159" s="31"/>
      <c r="CY159" s="31"/>
      <c r="CZ159" s="38">
        <f>SUMIFS(Outbound_Monitor!G:G,Outbound_Monitor!H:H,"Rohware",Outbound_Monitor!S:S,CZ$2)</f>
        <v>0</v>
      </c>
      <c r="DA159" s="36">
        <f>SUMIFS(Outbound_Monitor!G:G,Outbound_Monitor!H:H,"Rohware",Outbound_Monitor!S:S,DA$2)</f>
        <v>0</v>
      </c>
      <c r="DB159" s="36">
        <f>SUMIFS(Outbound_Monitor!G:G,Outbound_Monitor!H:H,"Rohware",Outbound_Monitor!S:S,DB$2)</f>
        <v>0</v>
      </c>
      <c r="DC159" s="36">
        <f>SUMIFS(Outbound_Monitor!G:G,Outbound_Monitor!H:H,"Rohware",Outbound_Monitor!S:S,DC$2)</f>
        <v>0</v>
      </c>
      <c r="DD159" s="36">
        <f>SUMIFS(Outbound_Monitor!G:G,Outbound_Monitor!H:H,"Rohware",Outbound_Monitor!S:S,DD$2)</f>
        <v>0</v>
      </c>
      <c r="DE159" s="31"/>
      <c r="DF159" s="31"/>
      <c r="DG159" s="38">
        <f>SUMIFS(Outbound_Monitor!G:G,Outbound_Monitor!H:H,"Rohware",Outbound_Monitor!S:S,DG$2)</f>
        <v>0</v>
      </c>
      <c r="DH159" s="36">
        <f>SUMIFS(Outbound_Monitor!G:G,Outbound_Monitor!H:H,"Rohware",Outbound_Monitor!S:S,DH$2)</f>
        <v>0</v>
      </c>
      <c r="DI159" s="36">
        <f>SUMIFS(Outbound_Monitor!G:G,Outbound_Monitor!H:H,"Rohware",Outbound_Monitor!S:S,DI$2)</f>
        <v>0</v>
      </c>
      <c r="DJ159" s="36">
        <f>SUMIFS(Outbound_Monitor!G:G,Outbound_Monitor!H:H,"Rohware",Outbound_Monitor!S:S,DJ$2)</f>
        <v>0</v>
      </c>
      <c r="DK159" s="36">
        <f>SUMIFS(Outbound_Monitor!G:G,Outbound_Monitor!H:H,"Rohware",Outbound_Monitor!S:S,DK$2)</f>
        <v>0</v>
      </c>
      <c r="DL159" s="31"/>
      <c r="DM159" s="31"/>
      <c r="DN159" s="38">
        <f>SUMIFS(Outbound_Monitor!G:G,Outbound_Monitor!H:H,"Rohware",Outbound_Monitor!S:S,DN$2)</f>
        <v>0</v>
      </c>
      <c r="DO159" s="36">
        <f>SUMIFS(Outbound_Monitor!G:G,Outbound_Monitor!H:H,"Rohware",Outbound_Monitor!S:S,DO$2)</f>
        <v>0</v>
      </c>
      <c r="DP159" s="36">
        <f>SUMIFS(Outbound_Monitor!G:G,Outbound_Monitor!H:H,"Rohware",Outbound_Monitor!S:S,DP$2)</f>
        <v>0</v>
      </c>
      <c r="DQ159" s="36">
        <f>SUMIFS(Outbound_Monitor!G:G,Outbound_Monitor!H:H,"Rohware",Outbound_Monitor!S:S,DQ$2)</f>
        <v>0</v>
      </c>
      <c r="DR159" s="36">
        <f>SUMIFS(Outbound_Monitor!G:G,Outbound_Monitor!H:H,"Rohware",Outbound_Monitor!S:S,DR$2)</f>
        <v>0</v>
      </c>
      <c r="DS159" s="31"/>
      <c r="DT159" s="31"/>
      <c r="DU159" s="38">
        <f>SUMIFS(Outbound_Monitor!G:G,Outbound_Monitor!H:H,"Rohware",Outbound_Monitor!S:S,DU$2)</f>
        <v>0</v>
      </c>
      <c r="DV159" s="36">
        <f>SUMIFS(Outbound_Monitor!G:G,Outbound_Monitor!H:H,"Rohware",Outbound_Monitor!S:S,DV$2)</f>
        <v>0</v>
      </c>
      <c r="DW159" s="36">
        <f>SUMIFS(Outbound_Monitor!G:G,Outbound_Monitor!H:H,"Rohware",Outbound_Monitor!S:S,DW$2)</f>
        <v>0</v>
      </c>
      <c r="DX159" s="36">
        <f>SUMIFS(Outbound_Monitor!G:G,Outbound_Monitor!H:H,"Rohware",Outbound_Monitor!S:S,DX$2)</f>
        <v>0</v>
      </c>
      <c r="DY159" s="36">
        <f>SUMIFS(Outbound_Monitor!G:G,Outbound_Monitor!H:H,"Rohware",Outbound_Monitor!S:S,DY$2)</f>
        <v>0</v>
      </c>
      <c r="DZ159" s="31"/>
      <c r="EA159" s="31"/>
      <c r="EB159" s="38">
        <f>SUMIFS(Outbound_Monitor!G:G,Outbound_Monitor!H:H,"Rohware",Outbound_Monitor!S:S,EB$2)</f>
        <v>0</v>
      </c>
      <c r="EC159" s="36">
        <f>SUMIFS(Outbound_Monitor!G:G,Outbound_Monitor!H:H,"Rohware",Outbound_Monitor!S:S,EC$2)</f>
        <v>0</v>
      </c>
      <c r="ED159" s="36">
        <f>SUMIFS(Outbound_Monitor!G:G,Outbound_Monitor!H:H,"Rohware",Outbound_Monitor!S:S,ED$2)</f>
        <v>0</v>
      </c>
      <c r="EE159" s="36">
        <f>SUMIFS(Outbound_Monitor!G:G,Outbound_Monitor!H:H,"Rohware",Outbound_Monitor!S:S,EE$2)</f>
        <v>0</v>
      </c>
      <c r="EF159" s="36">
        <f>SUMIFS(Outbound_Monitor!G:G,Outbound_Monitor!H:H,"Rohware",Outbound_Monitor!S:S,EF$2)</f>
        <v>0</v>
      </c>
      <c r="EG159" s="31"/>
      <c r="EH159" s="31"/>
      <c r="EI159" s="38">
        <f>SUMIFS(Outbound_Monitor!G:G,Outbound_Monitor!H:H,"Rohware",Outbound_Monitor!S:S,EI$2)</f>
        <v>0</v>
      </c>
      <c r="EJ159" s="36">
        <f>SUMIFS(Outbound_Monitor!G:G,Outbound_Monitor!H:H,"Rohware",Outbound_Monitor!S:S,EJ$2)</f>
        <v>0</v>
      </c>
      <c r="EK159" s="36">
        <f>SUMIFS(Outbound_Monitor!G:G,Outbound_Monitor!H:H,"Rohware",Outbound_Monitor!S:S,EK$2)</f>
        <v>0</v>
      </c>
      <c r="EL159" s="36">
        <f>SUMIFS(Outbound_Monitor!G:G,Outbound_Monitor!H:H,"Rohware",Outbound_Monitor!S:S,EL$2)</f>
        <v>0</v>
      </c>
      <c r="EM159" s="36">
        <f>SUMIFS(Outbound_Monitor!G:G,Outbound_Monitor!H:H,"Rohware",Outbound_Monitor!S:S,EM$2)</f>
        <v>0</v>
      </c>
      <c r="EN159" s="31"/>
      <c r="EO159" s="31"/>
      <c r="EP159" s="38">
        <f>SUMIFS(Outbound_Monitor!G:G,Outbound_Monitor!H:H,"Rohware",Outbound_Monitor!S:S,EP$2)</f>
        <v>0</v>
      </c>
      <c r="EQ159" s="36">
        <f>SUMIFS(Outbound_Monitor!G:G,Outbound_Monitor!H:H,"Rohware",Outbound_Monitor!S:S,EQ$2)</f>
        <v>0</v>
      </c>
      <c r="ER159" s="36">
        <f>SUMIFS(Outbound_Monitor!G:G,Outbound_Monitor!H:H,"Rohware",Outbound_Monitor!S:S,ER$2)</f>
        <v>0</v>
      </c>
      <c r="ES159" s="36">
        <f>SUMIFS(Outbound_Monitor!G:G,Outbound_Monitor!H:H,"Rohware",Outbound_Monitor!S:S,ES$2)</f>
        <v>0</v>
      </c>
      <c r="ET159" s="36">
        <f>SUMIFS(Outbound_Monitor!G:G,Outbound_Monitor!H:H,"Rohware",Outbound_Monitor!S:S,ET$2)</f>
        <v>0</v>
      </c>
      <c r="EU159" s="31"/>
      <c r="EV159" s="31"/>
      <c r="EW159" s="38">
        <f>SUMIFS(Outbound_Monitor!G:G,Outbound_Monitor!H:H,"Rohware",Outbound_Monitor!S:S,EW$2)</f>
        <v>0</v>
      </c>
      <c r="EX159" s="36">
        <f>SUMIFS(Outbound_Monitor!G:G,Outbound_Monitor!H:H,"Rohware",Outbound_Monitor!S:S,EX$2)</f>
        <v>0</v>
      </c>
      <c r="EY159" s="36">
        <f>SUMIFS(Outbound_Monitor!G:G,Outbound_Monitor!H:H,"Rohware",Outbound_Monitor!S:S,EY$2)</f>
        <v>0</v>
      </c>
      <c r="EZ159" s="36">
        <f>SUMIFS(Outbound_Monitor!G:G,Outbound_Monitor!H:H,"Rohware",Outbound_Monitor!S:S,EZ$2)</f>
        <v>0</v>
      </c>
      <c r="FA159" s="36">
        <f>SUMIFS(Outbound_Monitor!G:G,Outbound_Monitor!H:H,"Rohware",Outbound_Monitor!S:S,FA$2)</f>
        <v>0</v>
      </c>
      <c r="FB159" s="31"/>
      <c r="FC159" s="31"/>
      <c r="FD159" s="38">
        <f>SUMIFS(Outbound_Monitor!G:G,Outbound_Monitor!H:H,"Rohware",Outbound_Monitor!S:S,FD$2)</f>
        <v>0</v>
      </c>
      <c r="FE159" s="36">
        <f>SUMIFS(Outbound_Monitor!G:G,Outbound_Monitor!H:H,"Rohware",Outbound_Monitor!S:S,FE$2)</f>
        <v>0</v>
      </c>
      <c r="FF159" s="36">
        <f>SUMIFS(Outbound_Monitor!G:G,Outbound_Monitor!H:H,"Rohware",Outbound_Monitor!S:S,FF$2)</f>
        <v>0</v>
      </c>
      <c r="FG159" s="36">
        <f>SUMIFS(Outbound_Monitor!G:G,Outbound_Monitor!H:H,"Rohware",Outbound_Monitor!S:S,FG$2)</f>
        <v>0</v>
      </c>
      <c r="FH159" s="36">
        <f>SUMIFS(Outbound_Monitor!G:G,Outbound_Monitor!H:H,"Rohware",Outbound_Monitor!S:S,FH$2)</f>
        <v>0</v>
      </c>
      <c r="FI159" s="31"/>
      <c r="FJ159" s="31"/>
      <c r="FK159" s="38">
        <f>SUMIFS(Outbound_Monitor!G:G,Outbound_Monitor!H:H,"Rohware",Outbound_Monitor!S:S,FK$2)</f>
        <v>0</v>
      </c>
      <c r="FL159" s="36">
        <f>SUMIFS(Outbound_Monitor!G:G,Outbound_Monitor!H:H,"Rohware",Outbound_Monitor!S:S,FL$2)</f>
        <v>0</v>
      </c>
      <c r="FM159" s="36">
        <f>SUMIFS(Outbound_Monitor!G:G,Outbound_Monitor!H:H,"Rohware",Outbound_Monitor!S:S,FM$2)</f>
        <v>0</v>
      </c>
      <c r="FN159" s="36">
        <f>SUMIFS(Outbound_Monitor!G:G,Outbound_Monitor!H:H,"Rohware",Outbound_Monitor!S:S,FN$2)</f>
        <v>0</v>
      </c>
      <c r="FO159" s="36">
        <f>SUMIFS(Outbound_Monitor!G:G,Outbound_Monitor!H:H,"Rohware",Outbound_Monitor!S:S,FO$2)</f>
        <v>0</v>
      </c>
      <c r="FP159" s="31"/>
      <c r="FQ159" s="31"/>
      <c r="FR159" s="38">
        <f>SUMIFS(Outbound_Monitor!G:G,Outbound_Monitor!H:H,"Rohware",Outbound_Monitor!S:S,FR$2)</f>
        <v>0</v>
      </c>
      <c r="FS159" s="36">
        <f>SUMIFS(Outbound_Monitor!G:G,Outbound_Monitor!H:H,"Rohware",Outbound_Monitor!S:S,FS$2)</f>
        <v>0</v>
      </c>
      <c r="FT159" s="36">
        <f>SUMIFS(Outbound_Monitor!G:G,Outbound_Monitor!H:H,"Rohware",Outbound_Monitor!S:S,FT$2)</f>
        <v>0</v>
      </c>
      <c r="FU159" s="36">
        <f>SUMIFS(Outbound_Monitor!G:G,Outbound_Monitor!H:H,"Rohware",Outbound_Monitor!S:S,FU$2)</f>
        <v>0</v>
      </c>
      <c r="FV159" s="36">
        <f>SUMIFS(Outbound_Monitor!G:G,Outbound_Monitor!H:H,"Rohware",Outbound_Monitor!S:S,FV$2)</f>
        <v>0</v>
      </c>
      <c r="FW159" s="31"/>
      <c r="FX159" s="31"/>
      <c r="FY159" s="38">
        <f>SUMIFS(Outbound_Monitor!G:G,Outbound_Monitor!H:H,"Rohware",Outbound_Monitor!S:S,FY$2)</f>
        <v>0</v>
      </c>
      <c r="FZ159" s="36">
        <f>SUMIFS(Outbound_Monitor!G:G,Outbound_Monitor!H:H,"Rohware",Outbound_Monitor!S:S,FZ$2)</f>
        <v>0</v>
      </c>
      <c r="GA159" s="36">
        <f>SUMIFS(Outbound_Monitor!G:G,Outbound_Monitor!H:H,"Rohware",Outbound_Monitor!S:S,GA$2)</f>
        <v>0</v>
      </c>
      <c r="GB159" s="36">
        <f>SUMIFS(Outbound_Monitor!G:G,Outbound_Monitor!H:H,"Rohware",Outbound_Monitor!S:S,GB$2)</f>
        <v>0</v>
      </c>
      <c r="GC159" s="36">
        <f>SUMIFS(Outbound_Monitor!G:G,Outbound_Monitor!H:H,"Rohware",Outbound_Monitor!S:S,GC$2)</f>
        <v>0</v>
      </c>
      <c r="GD159" s="31"/>
      <c r="GE159" s="31"/>
      <c r="GF159" s="38">
        <f>SUMIFS(Outbound_Monitor!G:G,Outbound_Monitor!H:H,"Rohware",Outbound_Monitor!S:S,GF$2)</f>
        <v>0</v>
      </c>
      <c r="GG159" s="36">
        <f>SUMIFS(Outbound_Monitor!G:G,Outbound_Monitor!H:H,"Rohware",Outbound_Monitor!S:S,GG$2)</f>
        <v>0</v>
      </c>
      <c r="GH159" s="36">
        <f>SUMIFS(Outbound_Monitor!G:G,Outbound_Monitor!H:H,"Rohware",Outbound_Monitor!S:S,GH$2)</f>
        <v>0</v>
      </c>
      <c r="GI159" s="36">
        <f>SUMIFS(Outbound_Monitor!G:G,Outbound_Monitor!H:H,"Rohware",Outbound_Monitor!S:S,GI$2)</f>
        <v>0</v>
      </c>
      <c r="GJ159" s="36">
        <f>SUMIFS(Outbound_Monitor!G:G,Outbound_Monitor!H:H,"Rohware",Outbound_Monitor!S:S,GJ$2)</f>
        <v>0</v>
      </c>
      <c r="GK159" s="31"/>
      <c r="GL159" s="31"/>
      <c r="GM159" s="38">
        <f>SUMIFS(Outbound_Monitor!G:G,Outbound_Monitor!H:H,"Rohware",Outbound_Monitor!S:S,GM$2)</f>
        <v>0</v>
      </c>
      <c r="GN159" s="36">
        <f>SUMIFS(Outbound_Monitor!G:G,Outbound_Monitor!H:H,"Rohware",Outbound_Monitor!S:S,GN$2)</f>
        <v>0</v>
      </c>
      <c r="GO159" s="36">
        <f>SUMIFS(Outbound_Monitor!G:G,Outbound_Monitor!H:H,"Rohware",Outbound_Monitor!S:S,GO$2)</f>
        <v>0</v>
      </c>
      <c r="GP159" s="36">
        <f>SUMIFS(Outbound_Monitor!G:G,Outbound_Monitor!H:H,"Rohware",Outbound_Monitor!S:S,GP$2)</f>
        <v>0</v>
      </c>
      <c r="GQ159" s="36">
        <f>SUMIFS(Outbound_Monitor!G:G,Outbound_Monitor!H:H,"Rohware",Outbound_Monitor!S:S,GQ$2)</f>
        <v>0</v>
      </c>
      <c r="GR159" s="31"/>
      <c r="GS159" s="31"/>
      <c r="GT159" s="38">
        <f>SUMIFS(Outbound_Monitor!G:G,Outbound_Monitor!H:H,"Rohware",Outbound_Monitor!S:S,GT$2)</f>
        <v>0</v>
      </c>
      <c r="GU159" s="36">
        <f>SUMIFS(Outbound_Monitor!G:G,Outbound_Monitor!H:H,"Rohware",Outbound_Monitor!S:S,GU$2)</f>
        <v>0</v>
      </c>
      <c r="GV159" s="36">
        <f>SUMIFS(Outbound_Monitor!G:G,Outbound_Monitor!H:H,"Rohware",Outbound_Monitor!S:S,GV$2)</f>
        <v>0</v>
      </c>
      <c r="GW159" s="36">
        <f>SUMIFS(Outbound_Monitor!G:G,Outbound_Monitor!H:H,"Rohware",Outbound_Monitor!S:S,GW$2)</f>
        <v>0</v>
      </c>
      <c r="GX159" s="36">
        <f>SUMIFS(Outbound_Monitor!G:G,Outbound_Monitor!H:H,"Rohware",Outbound_Monitor!S:S,GX$2)</f>
        <v>0</v>
      </c>
      <c r="GY159" s="31"/>
      <c r="GZ159" s="31"/>
      <c r="HA159" s="38">
        <f>SUMIFS(Outbound_Monitor!G:G,Outbound_Monitor!H:H,"Rohware",Outbound_Monitor!S:S,HA$2)</f>
        <v>0</v>
      </c>
      <c r="HB159" s="36">
        <f>SUMIFS(Outbound_Monitor!G:G,Outbound_Monitor!H:H,"Rohware",Outbound_Monitor!S:S,HB$2)</f>
        <v>0</v>
      </c>
      <c r="HC159" s="36">
        <f>SUMIFS(Outbound_Monitor!G:G,Outbound_Monitor!H:H,"Rohware",Outbound_Monitor!S:S,HC$2)</f>
        <v>0</v>
      </c>
      <c r="HD159" s="36">
        <f>SUMIFS(Outbound_Monitor!G:G,Outbound_Monitor!H:H,"Rohware",Outbound_Monitor!S:S,HD$2)</f>
        <v>0</v>
      </c>
      <c r="HE159" s="36">
        <f>SUMIFS(Outbound_Monitor!G:G,Outbound_Monitor!H:H,"Rohware",Outbound_Monitor!S:S,HE$2)</f>
        <v>0</v>
      </c>
      <c r="HF159" s="31"/>
      <c r="HG159" s="31"/>
      <c r="HH159" s="38">
        <f>SUMIFS(Outbound_Monitor!G:G,Outbound_Monitor!H:H,"Rohware",Outbound_Monitor!S:S,HH$2)</f>
        <v>0</v>
      </c>
      <c r="HI159" s="36">
        <f>SUMIFS(Outbound_Monitor!G:G,Outbound_Monitor!H:H,"Rohware",Outbound_Monitor!S:S,HI$2)</f>
        <v>0</v>
      </c>
      <c r="HJ159" s="36">
        <f>SUMIFS(Outbound_Monitor!G:G,Outbound_Monitor!H:H,"Rohware",Outbound_Monitor!S:S,HJ$2)</f>
        <v>0</v>
      </c>
      <c r="HK159" s="36">
        <f>SUMIFS(Outbound_Monitor!G:G,Outbound_Monitor!H:H,"Rohware",Outbound_Monitor!S:S,HK$2)</f>
        <v>0</v>
      </c>
      <c r="HL159" s="36">
        <f>SUMIFS(Outbound_Monitor!G:G,Outbound_Monitor!H:H,"Rohware",Outbound_Monitor!S:S,HL$2)</f>
        <v>0</v>
      </c>
      <c r="HM159" s="31"/>
      <c r="HN159" s="31"/>
      <c r="HO159" s="38">
        <f>SUMIFS(Outbound_Monitor!G:G,Outbound_Monitor!H:H,"Rohware",Outbound_Monitor!S:S,HO$2)</f>
        <v>0</v>
      </c>
      <c r="HP159" s="36">
        <f>SUMIFS(Outbound_Monitor!G:G,Outbound_Monitor!H:H,"Rohware",Outbound_Monitor!S:S,HP$2)</f>
        <v>0</v>
      </c>
      <c r="HQ159" s="36">
        <f>SUMIFS(Outbound_Monitor!G:G,Outbound_Monitor!H:H,"Rohware",Outbound_Monitor!S:S,HQ$2)</f>
        <v>0</v>
      </c>
      <c r="HR159" s="36">
        <f>SUMIFS(Outbound_Monitor!G:G,Outbound_Monitor!H:H,"Rohware",Outbound_Monitor!S:S,HR$2)</f>
        <v>0</v>
      </c>
      <c r="HS159" s="36">
        <f>SUMIFS(Outbound_Monitor!G:G,Outbound_Monitor!H:H,"Rohware",Outbound_Monitor!S:S,HS$2)</f>
        <v>0</v>
      </c>
      <c r="HT159" s="31"/>
      <c r="HU159" s="31"/>
      <c r="HV159" s="38">
        <f>SUMIFS(Outbound_Monitor!G:G,Outbound_Monitor!H:H,"Rohware",Outbound_Monitor!S:S,HV$2)</f>
        <v>0</v>
      </c>
      <c r="HW159" s="36">
        <f>SUMIFS(Outbound_Monitor!G:G,Outbound_Monitor!H:H,"Rohware",Outbound_Monitor!S:S,HW$2)</f>
        <v>0</v>
      </c>
      <c r="HX159" s="36">
        <f>SUMIFS(Outbound_Monitor!G:G,Outbound_Monitor!H:H,"Rohware",Outbound_Monitor!S:S,HX$2)</f>
        <v>0</v>
      </c>
      <c r="HY159" s="36">
        <f>SUMIFS(Outbound_Monitor!G:G,Outbound_Monitor!H:H,"Rohware",Outbound_Monitor!S:S,HY$2)</f>
        <v>0</v>
      </c>
      <c r="HZ159" s="36">
        <f>SUMIFS(Outbound_Monitor!G:G,Outbound_Monitor!H:H,"Rohware",Outbound_Monitor!S:S,HZ$2)</f>
        <v>0</v>
      </c>
      <c r="IA159" s="31"/>
      <c r="IB159" s="31"/>
      <c r="IC159" s="38">
        <f>SUMIFS(Outbound_Monitor!G:G,Outbound_Monitor!H:H,"Rohware",Outbound_Monitor!S:S,IC$2)</f>
        <v>0</v>
      </c>
      <c r="ID159" s="36">
        <f>SUMIFS(Outbound_Monitor!G:G,Outbound_Monitor!H:H,"Rohware",Outbound_Monitor!S:S,ID$2)</f>
        <v>0</v>
      </c>
      <c r="IE159" s="36">
        <f>SUMIFS(Outbound_Monitor!G:G,Outbound_Monitor!H:H,"Rohware",Outbound_Monitor!S:S,IE$2)</f>
        <v>0</v>
      </c>
      <c r="IF159" s="36">
        <f>SUMIFS(Outbound_Monitor!G:G,Outbound_Monitor!H:H,"Rohware",Outbound_Monitor!S:S,IF$2)</f>
        <v>0</v>
      </c>
      <c r="IG159" s="36">
        <f>SUMIFS(Outbound_Monitor!G:G,Outbound_Monitor!H:H,"Rohware",Outbound_Monitor!S:S,IG$2)</f>
        <v>0</v>
      </c>
      <c r="IH159" s="31"/>
      <c r="II159" s="31"/>
      <c r="IJ159" s="38">
        <f>SUMIFS(Outbound_Monitor!G:G,Outbound_Monitor!H:H,"Rohware",Outbound_Monitor!S:S,IJ$2)</f>
        <v>0</v>
      </c>
      <c r="IK159" s="36">
        <f>SUMIFS(Outbound_Monitor!G:G,Outbound_Monitor!H:H,"Rohware",Outbound_Monitor!S:S,IK$2)</f>
        <v>0</v>
      </c>
      <c r="IL159" s="36">
        <f>SUMIFS(Outbound_Monitor!G:G,Outbound_Monitor!H:H,"Rohware",Outbound_Monitor!S:S,IL$2)</f>
        <v>0</v>
      </c>
      <c r="IM159" s="36">
        <f>SUMIFS(Outbound_Monitor!G:G,Outbound_Monitor!H:H,"Rohware",Outbound_Monitor!S:S,IM$2)</f>
        <v>0</v>
      </c>
      <c r="IN159" s="36">
        <f>SUMIFS(Outbound_Monitor!G:G,Outbound_Monitor!H:H,"Rohware",Outbound_Monitor!S:S,IN$2)</f>
        <v>0</v>
      </c>
      <c r="IO159" s="31"/>
      <c r="IP159" s="31"/>
      <c r="IQ159" s="38">
        <f>SUMIFS(Outbound_Monitor!G:G,Outbound_Monitor!H:H,"Rohware",Outbound_Monitor!S:S,IQ$2)</f>
        <v>0</v>
      </c>
      <c r="IR159" s="36">
        <f>SUMIFS(Outbound_Monitor!G:G,Outbound_Monitor!H:H,"Rohware",Outbound_Monitor!S:S,IR$2)</f>
        <v>0</v>
      </c>
      <c r="IS159" s="36">
        <f>SUMIFS(Outbound_Monitor!G:G,Outbound_Monitor!H:H,"Rohware",Outbound_Monitor!S:S,IS$2)</f>
        <v>0</v>
      </c>
      <c r="IT159" s="36">
        <f>SUMIFS(Outbound_Monitor!G:G,Outbound_Monitor!H:H,"Rohware",Outbound_Monitor!S:S,IT$2)</f>
        <v>0</v>
      </c>
      <c r="IU159" s="36">
        <f>SUMIFS(Outbound_Monitor!G:G,Outbound_Monitor!H:H,"Rohware",Outbound_Monitor!S:S,IU$2)</f>
        <v>0</v>
      </c>
      <c r="IV159" s="31"/>
      <c r="IW159" s="31"/>
      <c r="IX159" s="38">
        <f>SUMIFS(Outbound_Monitor!G:G,Outbound_Monitor!H:H,"Rohware",Outbound_Monitor!S:S,IX$2)</f>
        <v>0</v>
      </c>
      <c r="IY159" s="36">
        <f>SUMIFS(Outbound_Monitor!G:G,Outbound_Monitor!H:H,"Rohware",Outbound_Monitor!S:S,IY$2)</f>
        <v>0</v>
      </c>
      <c r="IZ159" s="36">
        <f>SUMIFS(Outbound_Monitor!G:G,Outbound_Monitor!H:H,"Rohware",Outbound_Monitor!S:S,IZ$2)</f>
        <v>0</v>
      </c>
      <c r="JA159" s="36">
        <f>SUMIFS(Outbound_Monitor!G:G,Outbound_Monitor!H:H,"Rohware",Outbound_Monitor!S:S,JA$2)</f>
        <v>0</v>
      </c>
      <c r="JB159" s="36">
        <f>SUMIFS(Outbound_Monitor!G:G,Outbound_Monitor!H:H,"Rohware",Outbound_Monitor!S:S,JB$2)</f>
        <v>0</v>
      </c>
      <c r="JC159" s="31"/>
      <c r="JD159" s="31"/>
      <c r="JE159" s="38">
        <f>SUMIFS(Outbound_Monitor!G:G,Outbound_Monitor!H:H,"Rohware",Outbound_Monitor!S:S,JE$2)</f>
        <v>0</v>
      </c>
      <c r="JF159" s="36">
        <f>SUMIFS(Outbound_Monitor!G:G,Outbound_Monitor!H:H,"Rohware",Outbound_Monitor!S:S,JF$2)</f>
        <v>0</v>
      </c>
      <c r="JG159" s="36">
        <f>SUMIFS(Outbound_Monitor!G:G,Outbound_Monitor!H:H,"Rohware",Outbound_Monitor!S:S,JG$2)</f>
        <v>0</v>
      </c>
      <c r="JH159" s="36">
        <f>SUMIFS(Outbound_Monitor!G:G,Outbound_Monitor!H:H,"Rohware",Outbound_Monitor!S:S,JH$2)</f>
        <v>0</v>
      </c>
      <c r="JI159" s="36">
        <f>SUMIFS(Outbound_Monitor!G:G,Outbound_Monitor!H:H,"Rohware",Outbound_Monitor!S:S,JI$2)</f>
        <v>0</v>
      </c>
      <c r="JJ159" s="31"/>
      <c r="JK159" s="31"/>
      <c r="JL159" s="38">
        <f>SUMIFS(Outbound_Monitor!G:G,Outbound_Monitor!H:H,"Rohware",Outbound_Monitor!S:S,JL$2)</f>
        <v>0</v>
      </c>
      <c r="JM159" s="36">
        <f>SUMIFS(Outbound_Monitor!G:G,Outbound_Monitor!H:H,"Rohware",Outbound_Monitor!S:S,JM$2)</f>
        <v>0</v>
      </c>
      <c r="JN159" s="36">
        <f>SUMIFS(Outbound_Monitor!G:G,Outbound_Monitor!H:H,"Rohware",Outbound_Monitor!S:S,JN$2)</f>
        <v>0</v>
      </c>
      <c r="JO159" s="36">
        <f>SUMIFS(Outbound_Monitor!G:G,Outbound_Monitor!H:H,"Rohware",Outbound_Monitor!S:S,JO$2)</f>
        <v>0</v>
      </c>
      <c r="JP159" s="36">
        <f>SUMIFS(Outbound_Monitor!G:G,Outbound_Monitor!H:H,"Rohware",Outbound_Monitor!S:S,JP$2)</f>
        <v>0</v>
      </c>
      <c r="JQ159" s="31"/>
      <c r="JR159" s="31"/>
      <c r="JS159" s="38">
        <f>SUMIFS(Outbound_Monitor!G:G,Outbound_Monitor!H:H,"Rohware",Outbound_Monitor!S:S,JS$2)</f>
        <v>0</v>
      </c>
      <c r="JT159" s="36">
        <f>SUMIFS(Outbound_Monitor!G:G,Outbound_Monitor!H:H,"Rohware",Outbound_Monitor!S:S,JT$2)</f>
        <v>0</v>
      </c>
      <c r="JU159" s="36">
        <f>SUMIFS(Outbound_Monitor!G:G,Outbound_Monitor!H:H,"Rohware",Outbound_Monitor!S:S,JU$2)</f>
        <v>0</v>
      </c>
      <c r="JV159" s="36">
        <f>SUMIFS(Outbound_Monitor!G:G,Outbound_Monitor!H:H,"Rohware",Outbound_Monitor!S:S,JV$2)</f>
        <v>0</v>
      </c>
      <c r="JW159" s="36">
        <f>SUMIFS(Outbound_Monitor!G:G,Outbound_Monitor!H:H,"Rohware",Outbound_Monitor!S:S,JW$2)</f>
        <v>0</v>
      </c>
      <c r="JX159" s="31"/>
      <c r="JY159" s="31"/>
      <c r="JZ159" s="38">
        <f>SUMIFS(Outbound_Monitor!G:G,Outbound_Monitor!H:H,"Rohware",Outbound_Monitor!S:S,JZ$2)</f>
        <v>0</v>
      </c>
      <c r="KA159" s="36">
        <f>SUMIFS(Outbound_Monitor!G:G,Outbound_Monitor!H:H,"Rohware",Outbound_Monitor!S:S,KA$2)</f>
        <v>0</v>
      </c>
      <c r="KB159" s="36">
        <f>SUMIFS(Outbound_Monitor!G:G,Outbound_Monitor!H:H,"Rohware",Outbound_Monitor!S:S,KB$2)</f>
        <v>0</v>
      </c>
      <c r="KC159" s="36">
        <f>SUMIFS(Outbound_Monitor!G:G,Outbound_Monitor!H:H,"Rohware",Outbound_Monitor!S:S,KC$2)</f>
        <v>0</v>
      </c>
      <c r="KD159" s="36">
        <f>SUMIFS(Outbound_Monitor!G:G,Outbound_Monitor!H:H,"Rohware",Outbound_Monitor!S:S,KD$2)</f>
        <v>0</v>
      </c>
      <c r="KE159" s="31"/>
      <c r="KF159" s="31"/>
      <c r="KG159" s="38">
        <f>SUMIFS(Outbound_Monitor!G:G,Outbound_Monitor!H:H,"Rohware",Outbound_Monitor!S:S,KG$2)</f>
        <v>0</v>
      </c>
      <c r="KH159" s="36">
        <f>SUMIFS(Outbound_Monitor!G:G,Outbound_Monitor!H:H,"Rohware",Outbound_Monitor!S:S,KH$2)</f>
        <v>0</v>
      </c>
      <c r="KI159" s="36">
        <f>SUMIFS(Outbound_Monitor!G:G,Outbound_Monitor!H:H,"Rohware",Outbound_Monitor!S:S,KI$2)</f>
        <v>0</v>
      </c>
      <c r="KJ159" s="36">
        <f>SUMIFS(Outbound_Monitor!G:G,Outbound_Monitor!H:H,"Rohware",Outbound_Monitor!S:S,KJ$2)</f>
        <v>0</v>
      </c>
      <c r="KK159" s="36">
        <f>SUMIFS(Outbound_Monitor!G:G,Outbound_Monitor!H:H,"Rohware",Outbound_Monitor!S:S,KK$2)</f>
        <v>0</v>
      </c>
      <c r="KL159" s="31"/>
      <c r="KM159" s="31"/>
      <c r="KN159" s="38">
        <f>SUMIFS(Outbound_Monitor!G:G,Outbound_Monitor!H:H,"Rohware",Outbound_Monitor!S:S,KN$2)</f>
        <v>0</v>
      </c>
      <c r="KO159" s="36">
        <f>SUMIFS(Outbound_Monitor!G:G,Outbound_Monitor!H:H,"Rohware",Outbound_Monitor!S:S,KO$2)</f>
        <v>0</v>
      </c>
      <c r="KP159" s="36">
        <f>SUMIFS(Outbound_Monitor!G:G,Outbound_Monitor!H:H,"Rohware",Outbound_Monitor!S:S,KP$2)</f>
        <v>0</v>
      </c>
      <c r="KQ159" s="36">
        <f>SUMIFS(Outbound_Monitor!G:G,Outbound_Monitor!H:H,"Rohware",Outbound_Monitor!S:S,KQ$2)</f>
        <v>0</v>
      </c>
      <c r="KR159" s="36">
        <f>SUMIFS(Outbound_Monitor!G:G,Outbound_Monitor!H:H,"Rohware",Outbound_Monitor!S:S,KR$2)</f>
        <v>0</v>
      </c>
      <c r="KS159" s="31"/>
      <c r="KT159" s="31"/>
      <c r="KU159" s="38">
        <f>SUMIFS(Outbound_Monitor!G:G,Outbound_Monitor!H:H,"Rohware",Outbound_Monitor!S:S,KU$2)</f>
        <v>0</v>
      </c>
      <c r="KV159" s="36">
        <f>SUMIFS(Outbound_Monitor!G:G,Outbound_Monitor!H:H,"Rohware",Outbound_Monitor!S:S,KV$2)</f>
        <v>0</v>
      </c>
      <c r="KW159" s="36">
        <f>SUMIFS(Outbound_Monitor!G:G,Outbound_Monitor!H:H,"Rohware",Outbound_Monitor!S:S,KW$2)</f>
        <v>0</v>
      </c>
      <c r="KX159" s="36">
        <f>SUMIFS(Outbound_Monitor!G:G,Outbound_Monitor!H:H,"Rohware",Outbound_Monitor!S:S,KX$2)</f>
        <v>0</v>
      </c>
      <c r="KY159" s="36">
        <f>SUMIFS(Outbound_Monitor!G:G,Outbound_Monitor!H:H,"Rohware",Outbound_Monitor!S:S,KY$2)</f>
        <v>0</v>
      </c>
      <c r="KZ159" s="31"/>
      <c r="LA159" s="31"/>
      <c r="LB159" s="38">
        <f>SUMIFS(Outbound_Monitor!G:G,Outbound_Monitor!H:H,"Rohware",Outbound_Monitor!S:S,LB$2)</f>
        <v>0</v>
      </c>
      <c r="LC159" s="36">
        <f>SUMIFS(Outbound_Monitor!G:G,Outbound_Monitor!H:H,"Rohware",Outbound_Monitor!S:S,LC$2)</f>
        <v>0</v>
      </c>
      <c r="LD159" s="36">
        <f>SUMIFS(Outbound_Monitor!G:G,Outbound_Monitor!H:H,"Rohware",Outbound_Monitor!S:S,LD$2)</f>
        <v>0</v>
      </c>
      <c r="LE159" s="36">
        <f>SUMIFS(Outbound_Monitor!G:G,Outbound_Monitor!H:H,"Rohware",Outbound_Monitor!S:S,LE$2)</f>
        <v>0</v>
      </c>
      <c r="LF159" s="36">
        <f>SUMIFS(Outbound_Monitor!G:G,Outbound_Monitor!H:H,"Rohware",Outbound_Monitor!S:S,LF$2)</f>
        <v>0</v>
      </c>
      <c r="LG159" s="31"/>
      <c r="LH159" s="31"/>
      <c r="LI159" s="38">
        <f>SUMIFS(Outbound_Monitor!G:G,Outbound_Monitor!H:H,"Rohware",Outbound_Monitor!S:S,LI$2)</f>
        <v>0</v>
      </c>
      <c r="LJ159" s="36">
        <f>SUMIFS(Outbound_Monitor!G:G,Outbound_Monitor!H:H,"Rohware",Outbound_Monitor!S:S,LJ$2)</f>
        <v>0</v>
      </c>
      <c r="LK159" s="36">
        <f>SUMIFS(Outbound_Monitor!G:G,Outbound_Monitor!H:H,"Rohware",Outbound_Monitor!S:S,LK$2)</f>
        <v>0</v>
      </c>
      <c r="LL159" s="36">
        <f>SUMIFS(Outbound_Monitor!G:G,Outbound_Monitor!H:H,"Rohware",Outbound_Monitor!S:S,LL$2)</f>
        <v>0</v>
      </c>
      <c r="LM159" s="36">
        <f>SUMIFS(Outbound_Monitor!G:G,Outbound_Monitor!H:H,"Rohware",Outbound_Monitor!S:S,LM$2)</f>
        <v>0</v>
      </c>
      <c r="LN159" s="31"/>
      <c r="LO159" s="31"/>
      <c r="LP159" s="38">
        <f>SUMIFS(Outbound_Monitor!G:G,Outbound_Monitor!H:H,"Rohware",Outbound_Monitor!S:S,LP$2)</f>
        <v>0</v>
      </c>
      <c r="LQ159" s="36">
        <f>SUMIFS(Outbound_Monitor!G:G,Outbound_Monitor!H:H,"Rohware",Outbound_Monitor!S:S,LQ$2)</f>
        <v>0</v>
      </c>
      <c r="LR159" s="36">
        <f>SUMIFS(Outbound_Monitor!G:G,Outbound_Monitor!H:H,"Rohware",Outbound_Monitor!S:S,LR$2)</f>
        <v>0</v>
      </c>
      <c r="LS159" s="36">
        <f>SUMIFS(Outbound_Monitor!G:G,Outbound_Monitor!H:H,"Rohware",Outbound_Monitor!S:S,LS$2)</f>
        <v>0</v>
      </c>
      <c r="LT159" s="36">
        <f>SUMIFS(Outbound_Monitor!G:G,Outbound_Monitor!H:H,"Rohware",Outbound_Monitor!S:S,LT$2)</f>
        <v>0</v>
      </c>
      <c r="LU159" s="31"/>
      <c r="LV159" s="31"/>
      <c r="LW159" s="38">
        <f>SUMIFS(Outbound_Monitor!G:G,Outbound_Monitor!H:H,"Rohware",Outbound_Monitor!S:S,LW$2)</f>
        <v>0</v>
      </c>
      <c r="LX159" s="36">
        <f>SUMIFS(Outbound_Monitor!G:G,Outbound_Monitor!H:H,"Rohware",Outbound_Monitor!S:S,LX$2)</f>
        <v>0</v>
      </c>
      <c r="LY159" s="36">
        <f>SUMIFS(Outbound_Monitor!G:G,Outbound_Monitor!H:H,"Rohware",Outbound_Monitor!S:S,LY$2)</f>
        <v>0</v>
      </c>
      <c r="LZ159" s="36">
        <f>SUMIFS(Outbound_Monitor!G:G,Outbound_Monitor!H:H,"Rohware",Outbound_Monitor!S:S,LZ$2)</f>
        <v>0</v>
      </c>
      <c r="MA159" s="36">
        <f>SUMIFS(Outbound_Monitor!G:G,Outbound_Monitor!H:H,"Rohware",Outbound_Monitor!S:S,MA$2)</f>
        <v>0</v>
      </c>
      <c r="MB159" s="31"/>
      <c r="MC159" s="31"/>
      <c r="MD159" s="38">
        <f>SUMIFS(Outbound_Monitor!G:G,Outbound_Monitor!H:H,"Rohware",Outbound_Monitor!S:S,MD$2)</f>
        <v>0</v>
      </c>
      <c r="ME159" s="36">
        <f>SUMIFS(Outbound_Monitor!G:G,Outbound_Monitor!H:H,"Rohware",Outbound_Monitor!S:S,ME$2)</f>
        <v>0</v>
      </c>
      <c r="MF159" s="36">
        <f>SUMIFS(Outbound_Monitor!G:G,Outbound_Monitor!H:H,"Rohware",Outbound_Monitor!S:S,MF$2)</f>
        <v>0</v>
      </c>
      <c r="MG159" s="36">
        <f>SUMIFS(Outbound_Monitor!G:G,Outbound_Monitor!H:H,"Rohware",Outbound_Monitor!S:S,MG$2)</f>
        <v>0</v>
      </c>
      <c r="MH159" s="36">
        <f>SUMIFS(Outbound_Monitor!G:G,Outbound_Monitor!H:H,"Rohware",Outbound_Monitor!S:S,MH$2)</f>
        <v>0</v>
      </c>
      <c r="MI159" s="31"/>
      <c r="MJ159" s="31"/>
      <c r="MK159" s="38">
        <f>SUMIFS(Outbound_Monitor!G:G,Outbound_Monitor!H:H,"Rohware",Outbound_Monitor!S:S,MK$2)</f>
        <v>0</v>
      </c>
      <c r="ML159" s="36">
        <f>SUMIFS(Outbound_Monitor!G:G,Outbound_Monitor!H:H,"Rohware",Outbound_Monitor!S:S,ML$2)</f>
        <v>0</v>
      </c>
      <c r="MM159" s="36">
        <f>SUMIFS(Outbound_Monitor!G:G,Outbound_Monitor!H:H,"Rohware",Outbound_Monitor!S:S,MM$2)</f>
        <v>0</v>
      </c>
      <c r="MN159" s="36">
        <f>SUMIFS(Outbound_Monitor!G:G,Outbound_Monitor!H:H,"Rohware",Outbound_Monitor!S:S,MN$2)</f>
        <v>0</v>
      </c>
      <c r="MO159" s="36">
        <f>SUMIFS(Outbound_Monitor!G:G,Outbound_Monitor!H:H,"Rohware",Outbound_Monitor!S:S,MO$2)</f>
        <v>0</v>
      </c>
      <c r="MP159" s="31"/>
      <c r="MQ159" s="31"/>
      <c r="MR159" s="38">
        <f>SUMIFS(Outbound_Monitor!G:G,Outbound_Monitor!H:H,"Rohware",Outbound_Monitor!S:S,MR$2)</f>
        <v>0</v>
      </c>
      <c r="MS159" s="36">
        <f>SUMIFS(Outbound_Monitor!G:G,Outbound_Monitor!H:H,"Rohware",Outbound_Monitor!S:S,MS$2)</f>
        <v>0</v>
      </c>
      <c r="MT159" s="36">
        <f>SUMIFS(Outbound_Monitor!G:G,Outbound_Monitor!H:H,"Rohware",Outbound_Monitor!S:S,MT$2)</f>
        <v>0</v>
      </c>
      <c r="MU159" s="36">
        <f>SUMIFS(Outbound_Monitor!G:G,Outbound_Monitor!H:H,"Rohware",Outbound_Monitor!S:S,MU$2)</f>
        <v>0</v>
      </c>
      <c r="MV159" s="36">
        <f>SUMIFS(Outbound_Monitor!G:G,Outbound_Monitor!H:H,"Rohware",Outbound_Monitor!S:S,MV$2)</f>
        <v>0</v>
      </c>
      <c r="MW159" s="31"/>
      <c r="MX159" s="31"/>
      <c r="MY159" s="38">
        <f>SUMIFS(Outbound_Monitor!G:G,Outbound_Monitor!H:H,"Rohware",Outbound_Monitor!S:S,MY$2)</f>
        <v>0</v>
      </c>
      <c r="MZ159" s="36">
        <f>SUMIFS(Outbound_Monitor!G:G,Outbound_Monitor!H:H,"Rohware",Outbound_Monitor!S:S,MZ$2)</f>
        <v>0</v>
      </c>
      <c r="NA159" s="36">
        <f>SUMIFS(Outbound_Monitor!G:G,Outbound_Monitor!H:H,"Rohware",Outbound_Monitor!S:S,NA$2)</f>
        <v>0</v>
      </c>
      <c r="NB159" s="36">
        <f>SUMIFS(Outbound_Monitor!G:G,Outbound_Monitor!H:H,"Rohware",Outbound_Monitor!S:S,NB$2)</f>
        <v>0</v>
      </c>
      <c r="NC159" s="36">
        <f>SUMIFS(Outbound_Monitor!G:G,Outbound_Monitor!H:H,"Rohware",Outbound_Monitor!S:S,NC$2)</f>
        <v>0</v>
      </c>
      <c r="ND159" s="31"/>
      <c r="NE159" s="31"/>
      <c r="NF159" s="16" t="s">
        <v>759</v>
      </c>
    </row>
    <row r="160" spans="1:370" s="109" customFormat="1" ht="15.75" x14ac:dyDescent="0.25">
      <c r="A160" s="22" t="s">
        <v>960</v>
      </c>
      <c r="B160" s="23" t="s">
        <v>961</v>
      </c>
      <c r="C160" s="24"/>
      <c r="D160" s="24" t="s">
        <v>862</v>
      </c>
      <c r="E160" s="56">
        <f t="shared" si="323"/>
        <v>16</v>
      </c>
      <c r="F160" s="26">
        <v>0</v>
      </c>
      <c r="G160" s="26">
        <v>12</v>
      </c>
      <c r="H160" s="26">
        <v>0</v>
      </c>
      <c r="I160" s="27">
        <v>0</v>
      </c>
      <c r="J160" s="31"/>
      <c r="K160" s="31"/>
      <c r="L160" s="31"/>
      <c r="M160" s="28">
        <v>3</v>
      </c>
      <c r="N160" s="26">
        <v>5</v>
      </c>
      <c r="O160" s="26">
        <v>4</v>
      </c>
      <c r="P160" s="26">
        <v>2</v>
      </c>
      <c r="Q160" s="26">
        <v>0</v>
      </c>
      <c r="R160" s="31"/>
      <c r="S160" s="31"/>
      <c r="T160" s="28">
        <v>4</v>
      </c>
      <c r="U160" s="26">
        <v>4</v>
      </c>
      <c r="V160" s="26">
        <v>0</v>
      </c>
      <c r="W160" s="26">
        <v>4</v>
      </c>
      <c r="X160" s="26">
        <v>2</v>
      </c>
      <c r="Y160" s="31"/>
      <c r="Z160" s="31"/>
      <c r="AA160" s="28">
        <v>16</v>
      </c>
      <c r="AB160" s="26">
        <v>0</v>
      </c>
      <c r="AC160" s="26">
        <v>0</v>
      </c>
      <c r="AD160" s="26">
        <v>0</v>
      </c>
      <c r="AE160" s="26">
        <v>0</v>
      </c>
      <c r="AF160" s="31"/>
      <c r="AG160" s="31"/>
      <c r="AH160" s="28">
        <v>8</v>
      </c>
      <c r="AI160" s="26">
        <v>10</v>
      </c>
      <c r="AJ160" s="26">
        <v>8</v>
      </c>
      <c r="AK160" s="26">
        <v>4</v>
      </c>
      <c r="AL160" s="26">
        <v>4</v>
      </c>
      <c r="AM160" s="31"/>
      <c r="AN160" s="31"/>
      <c r="AO160" s="28">
        <v>4</v>
      </c>
      <c r="AP160" s="26">
        <v>6</v>
      </c>
      <c r="AQ160" s="26">
        <v>7</v>
      </c>
      <c r="AR160" s="26">
        <v>0</v>
      </c>
      <c r="AS160" s="26">
        <v>0</v>
      </c>
      <c r="AT160" s="31"/>
      <c r="AU160" s="31"/>
      <c r="AV160" s="28">
        <v>6</v>
      </c>
      <c r="AW160" s="26">
        <v>5</v>
      </c>
      <c r="AX160" s="26">
        <v>5</v>
      </c>
      <c r="AY160" s="26">
        <v>2</v>
      </c>
      <c r="AZ160" s="26">
        <v>0</v>
      </c>
      <c r="BA160" s="31"/>
      <c r="BB160" s="31"/>
      <c r="BC160" s="28">
        <v>5</v>
      </c>
      <c r="BD160" s="26">
        <v>13</v>
      </c>
      <c r="BE160" s="26">
        <v>8</v>
      </c>
      <c r="BF160" s="26">
        <v>5</v>
      </c>
      <c r="BG160" s="26">
        <v>0</v>
      </c>
      <c r="BH160" s="31"/>
      <c r="BI160" s="31"/>
      <c r="BJ160" s="28">
        <v>0</v>
      </c>
      <c r="BK160" s="26">
        <v>0</v>
      </c>
      <c r="BL160" s="26">
        <v>0</v>
      </c>
      <c r="BM160" s="26">
        <v>0</v>
      </c>
      <c r="BN160" s="26">
        <v>4</v>
      </c>
      <c r="BO160" s="31"/>
      <c r="BP160" s="31"/>
      <c r="BQ160" s="28">
        <v>9</v>
      </c>
      <c r="BR160" s="26">
        <v>8</v>
      </c>
      <c r="BS160" s="26">
        <v>0</v>
      </c>
      <c r="BT160" s="26">
        <v>0</v>
      </c>
      <c r="BU160" s="26">
        <v>0</v>
      </c>
      <c r="BV160" s="31"/>
      <c r="BW160" s="31"/>
      <c r="BX160" s="28">
        <v>8</v>
      </c>
      <c r="BY160" s="26">
        <v>0</v>
      </c>
      <c r="BZ160" s="26">
        <v>0</v>
      </c>
      <c r="CA160" s="26">
        <v>4</v>
      </c>
      <c r="CB160" s="26">
        <v>0</v>
      </c>
      <c r="CC160" s="31"/>
      <c r="CD160" s="31"/>
      <c r="CE160" s="28">
        <v>8</v>
      </c>
      <c r="CF160" s="26">
        <v>5</v>
      </c>
      <c r="CG160" s="26">
        <v>6</v>
      </c>
      <c r="CH160" s="26">
        <v>4</v>
      </c>
      <c r="CI160" s="26">
        <v>0</v>
      </c>
      <c r="CJ160" s="31"/>
      <c r="CK160" s="31"/>
      <c r="CL160" s="28">
        <v>5</v>
      </c>
      <c r="CM160" s="26">
        <v>6</v>
      </c>
      <c r="CN160" s="26">
        <v>6</v>
      </c>
      <c r="CO160" s="26">
        <v>0</v>
      </c>
      <c r="CP160" s="26">
        <v>0</v>
      </c>
      <c r="CQ160" s="31"/>
      <c r="CR160" s="31"/>
      <c r="CS160" s="28">
        <v>7</v>
      </c>
      <c r="CT160" s="26">
        <v>4</v>
      </c>
      <c r="CU160" s="26">
        <v>4</v>
      </c>
      <c r="CV160" s="26">
        <v>0</v>
      </c>
      <c r="CW160" s="26">
        <v>0</v>
      </c>
      <c r="CX160" s="31"/>
      <c r="CY160" s="31"/>
      <c r="CZ160" s="28">
        <v>0</v>
      </c>
      <c r="DA160" s="26">
        <v>6</v>
      </c>
      <c r="DB160" s="26">
        <v>9</v>
      </c>
      <c r="DC160" s="26">
        <v>6</v>
      </c>
      <c r="DD160" s="26">
        <v>0</v>
      </c>
      <c r="DE160" s="31"/>
      <c r="DF160" s="31"/>
      <c r="DG160" s="28">
        <v>8</v>
      </c>
      <c r="DH160" s="26">
        <v>6</v>
      </c>
      <c r="DI160" s="26">
        <v>8</v>
      </c>
      <c r="DJ160" s="26">
        <v>7</v>
      </c>
      <c r="DK160" s="26">
        <v>0</v>
      </c>
      <c r="DL160" s="31"/>
      <c r="DM160" s="31"/>
      <c r="DN160" s="28">
        <v>0</v>
      </c>
      <c r="DO160" s="26">
        <v>14</v>
      </c>
      <c r="DP160" s="26">
        <v>10</v>
      </c>
      <c r="DQ160" s="26">
        <v>0</v>
      </c>
      <c r="DR160" s="26">
        <v>2</v>
      </c>
      <c r="DS160" s="31"/>
      <c r="DT160" s="31"/>
      <c r="DU160" s="28">
        <v>0</v>
      </c>
      <c r="DV160" s="26">
        <v>8</v>
      </c>
      <c r="DW160" s="26">
        <v>8</v>
      </c>
      <c r="DX160" s="26">
        <v>5</v>
      </c>
      <c r="DY160" s="26">
        <v>0</v>
      </c>
      <c r="DZ160" s="31"/>
      <c r="EA160" s="31"/>
      <c r="EB160" s="28">
        <v>6</v>
      </c>
      <c r="EC160" s="26">
        <v>6</v>
      </c>
      <c r="ED160" s="26">
        <v>7</v>
      </c>
      <c r="EE160" s="26">
        <v>6</v>
      </c>
      <c r="EF160" s="26">
        <v>4</v>
      </c>
      <c r="EG160" s="31"/>
      <c r="EH160" s="31"/>
      <c r="EI160" s="28">
        <v>6</v>
      </c>
      <c r="EJ160" s="26">
        <v>8</v>
      </c>
      <c r="EK160" s="26">
        <v>9</v>
      </c>
      <c r="EL160" s="26">
        <v>0</v>
      </c>
      <c r="EM160" s="26">
        <v>0</v>
      </c>
      <c r="EN160" s="31"/>
      <c r="EO160" s="31"/>
      <c r="EP160" s="28">
        <v>7</v>
      </c>
      <c r="EQ160" s="26">
        <v>9</v>
      </c>
      <c r="ER160" s="26">
        <v>8</v>
      </c>
      <c r="ES160" s="26">
        <v>9</v>
      </c>
      <c r="ET160" s="26">
        <v>6</v>
      </c>
      <c r="EU160" s="31"/>
      <c r="EV160" s="31"/>
      <c r="EW160" s="28">
        <v>0</v>
      </c>
      <c r="EX160" s="26">
        <v>6</v>
      </c>
      <c r="EY160" s="26">
        <v>6</v>
      </c>
      <c r="EZ160" s="26">
        <v>15</v>
      </c>
      <c r="FA160" s="26">
        <v>4</v>
      </c>
      <c r="FB160" s="31"/>
      <c r="FC160" s="31"/>
      <c r="FD160" s="28">
        <v>0</v>
      </c>
      <c r="FE160" s="26">
        <v>0</v>
      </c>
      <c r="FF160" s="26">
        <v>0</v>
      </c>
      <c r="FG160" s="26">
        <v>0</v>
      </c>
      <c r="FH160" s="26">
        <v>0</v>
      </c>
      <c r="FI160" s="31"/>
      <c r="FJ160" s="31"/>
      <c r="FK160" s="28">
        <v>6</v>
      </c>
      <c r="FL160" s="26">
        <v>3</v>
      </c>
      <c r="FM160" s="26">
        <v>4</v>
      </c>
      <c r="FN160" s="26">
        <v>6</v>
      </c>
      <c r="FO160" s="26">
        <v>2</v>
      </c>
      <c r="FP160" s="31"/>
      <c r="FQ160" s="31"/>
      <c r="FR160" s="28">
        <v>5</v>
      </c>
      <c r="FS160" s="26">
        <v>6</v>
      </c>
      <c r="FT160" s="26">
        <v>6</v>
      </c>
      <c r="FU160" s="26">
        <v>7</v>
      </c>
      <c r="FV160" s="26">
        <v>0</v>
      </c>
      <c r="FW160" s="31"/>
      <c r="FX160" s="31"/>
      <c r="FY160" s="28">
        <v>5</v>
      </c>
      <c r="FZ160" s="26">
        <v>4</v>
      </c>
      <c r="GA160" s="26">
        <v>0</v>
      </c>
      <c r="GB160" s="26">
        <v>9</v>
      </c>
      <c r="GC160" s="26">
        <v>2</v>
      </c>
      <c r="GD160" s="31"/>
      <c r="GE160" s="31"/>
      <c r="GF160" s="28">
        <v>5</v>
      </c>
      <c r="GG160" s="26">
        <v>6</v>
      </c>
      <c r="GH160" s="26">
        <v>7</v>
      </c>
      <c r="GI160" s="26">
        <v>7</v>
      </c>
      <c r="GJ160" s="26">
        <v>0</v>
      </c>
      <c r="GK160" s="31"/>
      <c r="GL160" s="31"/>
      <c r="GM160" s="28">
        <v>4</v>
      </c>
      <c r="GN160" s="26">
        <v>4</v>
      </c>
      <c r="GO160" s="26">
        <v>7</v>
      </c>
      <c r="GP160" s="26">
        <v>7</v>
      </c>
      <c r="GQ160" s="26">
        <v>0</v>
      </c>
      <c r="GR160" s="31"/>
      <c r="GS160" s="31"/>
      <c r="GT160" s="28">
        <v>4</v>
      </c>
      <c r="GU160" s="26">
        <v>8</v>
      </c>
      <c r="GV160" s="26">
        <v>10</v>
      </c>
      <c r="GW160" s="26">
        <v>0</v>
      </c>
      <c r="GX160" s="26">
        <v>2</v>
      </c>
      <c r="GY160" s="31"/>
      <c r="GZ160" s="31"/>
      <c r="HA160" s="28">
        <v>8</v>
      </c>
      <c r="HB160" s="26">
        <v>4</v>
      </c>
      <c r="HC160" s="26">
        <v>10</v>
      </c>
      <c r="HD160" s="26">
        <v>0</v>
      </c>
      <c r="HE160" s="26">
        <v>0</v>
      </c>
      <c r="HF160" s="31"/>
      <c r="HG160" s="31"/>
      <c r="HH160" s="28">
        <v>0</v>
      </c>
      <c r="HI160" s="26">
        <v>13</v>
      </c>
      <c r="HJ160" s="26">
        <v>0</v>
      </c>
      <c r="HK160" s="26">
        <v>7</v>
      </c>
      <c r="HL160" s="26">
        <v>0</v>
      </c>
      <c r="HM160" s="31"/>
      <c r="HN160" s="31"/>
      <c r="HO160" s="28">
        <v>0</v>
      </c>
      <c r="HP160" s="26">
        <v>0</v>
      </c>
      <c r="HQ160" s="26">
        <v>0</v>
      </c>
      <c r="HR160" s="26">
        <v>0</v>
      </c>
      <c r="HS160" s="26">
        <v>0</v>
      </c>
      <c r="HT160" s="31"/>
      <c r="HU160" s="31"/>
      <c r="HV160" s="28">
        <v>0</v>
      </c>
      <c r="HW160" s="26">
        <v>0</v>
      </c>
      <c r="HX160" s="26">
        <v>0</v>
      </c>
      <c r="HY160" s="26">
        <v>0</v>
      </c>
      <c r="HZ160" s="26">
        <v>0</v>
      </c>
      <c r="IA160" s="31"/>
      <c r="IB160" s="31"/>
      <c r="IC160" s="28">
        <v>5</v>
      </c>
      <c r="ID160" s="26">
        <v>0</v>
      </c>
      <c r="IE160" s="26">
        <v>9</v>
      </c>
      <c r="IF160" s="26">
        <v>0</v>
      </c>
      <c r="IG160" s="26">
        <v>0</v>
      </c>
      <c r="IH160" s="31"/>
      <c r="II160" s="31"/>
      <c r="IJ160" s="28">
        <v>6</v>
      </c>
      <c r="IK160" s="26">
        <v>6</v>
      </c>
      <c r="IL160" s="26">
        <v>4</v>
      </c>
      <c r="IM160" s="26">
        <v>0</v>
      </c>
      <c r="IN160" s="26">
        <v>0</v>
      </c>
      <c r="IO160" s="31"/>
      <c r="IP160" s="31"/>
      <c r="IQ160" s="28">
        <v>6</v>
      </c>
      <c r="IR160" s="26">
        <v>10</v>
      </c>
      <c r="IS160" s="26">
        <v>6</v>
      </c>
      <c r="IT160" s="26">
        <v>0</v>
      </c>
      <c r="IU160" s="26">
        <v>0</v>
      </c>
      <c r="IV160" s="31"/>
      <c r="IW160" s="31"/>
      <c r="IX160" s="28">
        <v>7</v>
      </c>
      <c r="IY160" s="26">
        <v>6</v>
      </c>
      <c r="IZ160" s="26">
        <v>6</v>
      </c>
      <c r="JA160" s="26">
        <v>12</v>
      </c>
      <c r="JB160" s="26">
        <v>0</v>
      </c>
      <c r="JC160" s="31"/>
      <c r="JD160" s="31"/>
      <c r="JE160" s="28">
        <v>6</v>
      </c>
      <c r="JF160" s="26">
        <v>9</v>
      </c>
      <c r="JG160" s="26">
        <v>8</v>
      </c>
      <c r="JH160" s="26">
        <v>7</v>
      </c>
      <c r="JI160" s="26">
        <v>0</v>
      </c>
      <c r="JJ160" s="31"/>
      <c r="JK160" s="31"/>
      <c r="JL160" s="28">
        <v>8</v>
      </c>
      <c r="JM160" s="26">
        <v>6</v>
      </c>
      <c r="JN160" s="26">
        <v>6</v>
      </c>
      <c r="JO160" s="26">
        <v>8</v>
      </c>
      <c r="JP160" s="26">
        <v>0</v>
      </c>
      <c r="JQ160" s="31"/>
      <c r="JR160" s="31"/>
      <c r="JS160" s="28">
        <v>8</v>
      </c>
      <c r="JT160" s="26">
        <v>0</v>
      </c>
      <c r="JU160" s="26">
        <v>4</v>
      </c>
      <c r="JV160" s="26">
        <v>6</v>
      </c>
      <c r="JW160" s="26">
        <v>4</v>
      </c>
      <c r="JX160" s="31"/>
      <c r="JY160" s="31"/>
      <c r="JZ160" s="28">
        <v>2</v>
      </c>
      <c r="KA160" s="26">
        <v>10</v>
      </c>
      <c r="KB160" s="26">
        <v>5</v>
      </c>
      <c r="KC160" s="26">
        <v>4</v>
      </c>
      <c r="KD160" s="26">
        <v>6</v>
      </c>
      <c r="KE160" s="31"/>
      <c r="KF160" s="31"/>
      <c r="KG160" s="28">
        <v>4</v>
      </c>
      <c r="KH160" s="26">
        <v>4</v>
      </c>
      <c r="KI160" s="26">
        <v>7</v>
      </c>
      <c r="KJ160" s="26">
        <v>4</v>
      </c>
      <c r="KK160" s="26">
        <v>0</v>
      </c>
      <c r="KL160" s="31"/>
      <c r="KM160" s="31"/>
      <c r="KN160" s="28">
        <v>10</v>
      </c>
      <c r="KO160" s="26">
        <v>7</v>
      </c>
      <c r="KP160" s="26">
        <v>0</v>
      </c>
      <c r="KQ160" s="26">
        <v>2</v>
      </c>
      <c r="KR160" s="26">
        <v>0</v>
      </c>
      <c r="KS160" s="31"/>
      <c r="KT160" s="31"/>
      <c r="KU160" s="28">
        <v>8</v>
      </c>
      <c r="KV160" s="26">
        <v>11</v>
      </c>
      <c r="KW160" s="26">
        <v>0</v>
      </c>
      <c r="KX160" s="26">
        <v>2</v>
      </c>
      <c r="KY160" s="26">
        <v>0</v>
      </c>
      <c r="KZ160" s="31"/>
      <c r="LA160" s="31"/>
      <c r="LB160" s="28">
        <v>6</v>
      </c>
      <c r="LC160" s="26">
        <v>6</v>
      </c>
      <c r="LD160" s="26">
        <v>6</v>
      </c>
      <c r="LE160" s="26">
        <v>6</v>
      </c>
      <c r="LF160" s="26">
        <v>1</v>
      </c>
      <c r="LG160" s="31"/>
      <c r="LH160" s="31"/>
      <c r="LI160" s="28">
        <v>3</v>
      </c>
      <c r="LJ160" s="26">
        <v>6</v>
      </c>
      <c r="LK160" s="26">
        <v>4</v>
      </c>
      <c r="LL160" s="26">
        <v>7</v>
      </c>
      <c r="LM160" s="26">
        <v>0</v>
      </c>
      <c r="LN160" s="31"/>
      <c r="LO160" s="31"/>
      <c r="LP160" s="28">
        <v>5</v>
      </c>
      <c r="LQ160" s="26">
        <v>5</v>
      </c>
      <c r="LR160" s="26">
        <v>5</v>
      </c>
      <c r="LS160" s="26">
        <v>0</v>
      </c>
      <c r="LT160" s="26">
        <v>0</v>
      </c>
      <c r="LU160" s="31"/>
      <c r="LV160" s="31"/>
      <c r="LW160" s="28">
        <v>0</v>
      </c>
      <c r="LX160" s="26">
        <v>2</v>
      </c>
      <c r="LY160" s="26">
        <v>0</v>
      </c>
      <c r="LZ160" s="26">
        <v>2</v>
      </c>
      <c r="MA160" s="26">
        <v>5</v>
      </c>
      <c r="MB160" s="31"/>
      <c r="MC160" s="31"/>
      <c r="MD160" s="28">
        <v>5</v>
      </c>
      <c r="ME160" s="26">
        <v>5</v>
      </c>
      <c r="MF160" s="26">
        <v>0</v>
      </c>
      <c r="MG160" s="26">
        <v>0</v>
      </c>
      <c r="MH160" s="26">
        <v>0</v>
      </c>
      <c r="MI160" s="31"/>
      <c r="MJ160" s="31"/>
      <c r="MK160" s="28">
        <v>6</v>
      </c>
      <c r="ML160" s="26">
        <v>6</v>
      </c>
      <c r="MM160" s="26">
        <v>6</v>
      </c>
      <c r="MN160" s="26">
        <v>2</v>
      </c>
      <c r="MO160" s="26">
        <v>0</v>
      </c>
      <c r="MP160" s="31"/>
      <c r="MQ160" s="31"/>
      <c r="MR160" s="28">
        <v>0</v>
      </c>
      <c r="MS160" s="26">
        <v>0</v>
      </c>
      <c r="MT160" s="26">
        <v>0</v>
      </c>
      <c r="MU160" s="26">
        <v>0</v>
      </c>
      <c r="MV160" s="26">
        <v>0</v>
      </c>
      <c r="MW160" s="31"/>
      <c r="MX160" s="31"/>
      <c r="MY160" s="28"/>
      <c r="MZ160" s="26"/>
      <c r="NA160" s="26"/>
      <c r="NB160" s="26"/>
      <c r="NC160" s="26"/>
      <c r="ND160" s="31"/>
      <c r="NE160" s="31"/>
      <c r="NF160" s="16" t="s">
        <v>759</v>
      </c>
    </row>
    <row r="161" spans="1:370" s="109" customFormat="1" ht="15.75" x14ac:dyDescent="0.25">
      <c r="A161" s="20" t="s">
        <v>962</v>
      </c>
      <c r="B161" s="21"/>
      <c r="C161" s="32"/>
      <c r="D161" s="32"/>
      <c r="E161" s="25"/>
      <c r="F161" s="17"/>
      <c r="G161" s="17"/>
      <c r="H161" s="17"/>
      <c r="I161" s="17"/>
      <c r="J161" s="17"/>
      <c r="K161" s="17"/>
      <c r="L161" s="17"/>
      <c r="M161" s="107"/>
      <c r="N161" s="108"/>
      <c r="O161" s="108"/>
      <c r="P161" s="108"/>
      <c r="Q161" s="108"/>
      <c r="R161" s="17"/>
      <c r="S161" s="17"/>
      <c r="T161" s="107"/>
      <c r="U161" s="108"/>
      <c r="V161" s="108"/>
      <c r="W161" s="108"/>
      <c r="X161" s="108"/>
      <c r="Y161" s="17"/>
      <c r="Z161" s="17"/>
      <c r="AA161" s="107"/>
      <c r="AB161" s="108"/>
      <c r="AC161" s="108"/>
      <c r="AD161" s="108"/>
      <c r="AE161" s="108"/>
      <c r="AF161" s="17"/>
      <c r="AG161" s="17"/>
      <c r="AH161" s="107"/>
      <c r="AI161" s="108"/>
      <c r="AJ161" s="108"/>
      <c r="AK161" s="108"/>
      <c r="AL161" s="108"/>
      <c r="AM161" s="17"/>
      <c r="AN161" s="17"/>
      <c r="AO161" s="107"/>
      <c r="AP161" s="108"/>
      <c r="AQ161" s="108"/>
      <c r="AR161" s="108"/>
      <c r="AS161" s="108"/>
      <c r="AT161" s="17"/>
      <c r="AU161" s="17"/>
      <c r="AV161" s="107"/>
      <c r="AW161" s="108"/>
      <c r="AX161" s="108"/>
      <c r="AY161" s="108"/>
      <c r="AZ161" s="108"/>
      <c r="BA161" s="17"/>
      <c r="BB161" s="17"/>
      <c r="BC161" s="107"/>
      <c r="BD161" s="108"/>
      <c r="BE161" s="108"/>
      <c r="BF161" s="108"/>
      <c r="BG161" s="108"/>
      <c r="BH161" s="17"/>
      <c r="BI161" s="17"/>
      <c r="BJ161" s="107"/>
      <c r="BK161" s="108"/>
      <c r="BL161" s="108"/>
      <c r="BM161" s="108"/>
      <c r="BN161" s="108"/>
      <c r="BO161" s="17"/>
      <c r="BP161" s="17"/>
      <c r="BQ161" s="107"/>
      <c r="BR161" s="108"/>
      <c r="BS161" s="108"/>
      <c r="BT161" s="108"/>
      <c r="BU161" s="108"/>
      <c r="BV161" s="17"/>
      <c r="BW161" s="17"/>
      <c r="BX161" s="107"/>
      <c r="BY161" s="108"/>
      <c r="BZ161" s="108"/>
      <c r="CA161" s="108"/>
      <c r="CB161" s="108"/>
      <c r="CC161" s="17"/>
      <c r="CD161" s="17"/>
      <c r="CE161" s="107"/>
      <c r="CF161" s="108"/>
      <c r="CG161" s="108"/>
      <c r="CH161" s="108"/>
      <c r="CI161" s="108"/>
      <c r="CJ161" s="17"/>
      <c r="CK161" s="17"/>
      <c r="CL161" s="107"/>
      <c r="CM161" s="108"/>
      <c r="CN161" s="108"/>
      <c r="CO161" s="108"/>
      <c r="CP161" s="108"/>
      <c r="CQ161" s="17"/>
      <c r="CR161" s="17"/>
      <c r="CS161" s="107"/>
      <c r="CT161" s="108"/>
      <c r="CU161" s="108"/>
      <c r="CV161" s="108"/>
      <c r="CW161" s="108"/>
      <c r="CX161" s="17"/>
      <c r="CY161" s="17"/>
      <c r="CZ161" s="107"/>
      <c r="DA161" s="108"/>
      <c r="DB161" s="108"/>
      <c r="DC161" s="108"/>
      <c r="DD161" s="108"/>
      <c r="DE161" s="17"/>
      <c r="DF161" s="17"/>
      <c r="DG161" s="107"/>
      <c r="DH161" s="108"/>
      <c r="DI161" s="108"/>
      <c r="DJ161" s="108"/>
      <c r="DK161" s="108"/>
      <c r="DL161" s="17"/>
      <c r="DM161" s="17"/>
      <c r="DN161" s="107"/>
      <c r="DO161" s="108"/>
      <c r="DP161" s="108"/>
      <c r="DQ161" s="108"/>
      <c r="DR161" s="108"/>
      <c r="DS161" s="17"/>
      <c r="DT161" s="17"/>
      <c r="DU161" s="107"/>
      <c r="DV161" s="108"/>
      <c r="DW161" s="108"/>
      <c r="DX161" s="108"/>
      <c r="DY161" s="108"/>
      <c r="DZ161" s="17"/>
      <c r="EA161" s="17"/>
      <c r="EB161" s="107"/>
      <c r="EC161" s="108"/>
      <c r="ED161" s="108"/>
      <c r="EE161" s="108"/>
      <c r="EF161" s="108"/>
      <c r="EG161" s="17"/>
      <c r="EH161" s="17"/>
      <c r="EI161" s="107"/>
      <c r="EJ161" s="108"/>
      <c r="EK161" s="108"/>
      <c r="EL161" s="108"/>
      <c r="EM161" s="108"/>
      <c r="EN161" s="17"/>
      <c r="EO161" s="17"/>
      <c r="EP161" s="107"/>
      <c r="EQ161" s="108"/>
      <c r="ER161" s="108"/>
      <c r="ES161" s="108"/>
      <c r="ET161" s="108"/>
      <c r="EU161" s="17"/>
      <c r="EV161" s="17"/>
      <c r="EW161" s="107"/>
      <c r="EX161" s="108"/>
      <c r="EY161" s="108"/>
      <c r="EZ161" s="108"/>
      <c r="FA161" s="108"/>
      <c r="FB161" s="17"/>
      <c r="FC161" s="17"/>
      <c r="FD161" s="107"/>
      <c r="FE161" s="108"/>
      <c r="FF161" s="108"/>
      <c r="FG161" s="108"/>
      <c r="FH161" s="108"/>
      <c r="FI161" s="17"/>
      <c r="FJ161" s="17"/>
      <c r="FK161" s="107"/>
      <c r="FL161" s="108"/>
      <c r="FM161" s="108"/>
      <c r="FN161" s="108"/>
      <c r="FO161" s="108"/>
      <c r="FP161" s="17"/>
      <c r="FQ161" s="17"/>
      <c r="FR161" s="107"/>
      <c r="FS161" s="108"/>
      <c r="FT161" s="108"/>
      <c r="FU161" s="108"/>
      <c r="FV161" s="108"/>
      <c r="FW161" s="17"/>
      <c r="FX161" s="17"/>
      <c r="FY161" s="107"/>
      <c r="FZ161" s="108"/>
      <c r="GA161" s="108"/>
      <c r="GB161" s="108"/>
      <c r="GC161" s="108"/>
      <c r="GD161" s="17"/>
      <c r="GE161" s="17"/>
      <c r="GF161" s="107"/>
      <c r="GG161" s="108"/>
      <c r="GH161" s="108"/>
      <c r="GI161" s="108"/>
      <c r="GJ161" s="108"/>
      <c r="GK161" s="17"/>
      <c r="GL161" s="17"/>
      <c r="GM161" s="107"/>
      <c r="GN161" s="108"/>
      <c r="GO161" s="108"/>
      <c r="GP161" s="108"/>
      <c r="GQ161" s="108"/>
      <c r="GR161" s="17"/>
      <c r="GS161" s="17"/>
      <c r="GT161" s="107"/>
      <c r="GU161" s="108"/>
      <c r="GV161" s="108"/>
      <c r="GW161" s="108"/>
      <c r="GX161" s="108"/>
      <c r="GY161" s="17"/>
      <c r="GZ161" s="17"/>
      <c r="HA161" s="107"/>
      <c r="HB161" s="108"/>
      <c r="HC161" s="108"/>
      <c r="HD161" s="108"/>
      <c r="HE161" s="108"/>
      <c r="HF161" s="17"/>
      <c r="HG161" s="17"/>
      <c r="HH161" s="107"/>
      <c r="HI161" s="108"/>
      <c r="HJ161" s="108"/>
      <c r="HK161" s="108"/>
      <c r="HL161" s="108"/>
      <c r="HM161" s="17"/>
      <c r="HN161" s="17"/>
      <c r="HO161" s="107"/>
      <c r="HP161" s="108"/>
      <c r="HQ161" s="108"/>
      <c r="HR161" s="108"/>
      <c r="HS161" s="108"/>
      <c r="HT161" s="17"/>
      <c r="HU161" s="17"/>
      <c r="HV161" s="107"/>
      <c r="HW161" s="108"/>
      <c r="HX161" s="108"/>
      <c r="HY161" s="108"/>
      <c r="HZ161" s="108"/>
      <c r="IA161" s="17"/>
      <c r="IB161" s="17"/>
      <c r="IC161" s="107"/>
      <c r="ID161" s="108"/>
      <c r="IE161" s="108"/>
      <c r="IF161" s="108"/>
      <c r="IG161" s="108"/>
      <c r="IH161" s="17"/>
      <c r="II161" s="17"/>
      <c r="IJ161" s="107"/>
      <c r="IK161" s="108"/>
      <c r="IL161" s="108"/>
      <c r="IM161" s="108"/>
      <c r="IN161" s="108"/>
      <c r="IO161" s="17"/>
      <c r="IP161" s="17"/>
      <c r="IQ161" s="107"/>
      <c r="IR161" s="108"/>
      <c r="IS161" s="108"/>
      <c r="IT161" s="108"/>
      <c r="IU161" s="108"/>
      <c r="IV161" s="17"/>
      <c r="IW161" s="17"/>
      <c r="IX161" s="107"/>
      <c r="IY161" s="108"/>
      <c r="IZ161" s="108"/>
      <c r="JA161" s="108"/>
      <c r="JB161" s="108"/>
      <c r="JC161" s="17"/>
      <c r="JD161" s="17"/>
      <c r="JE161" s="107"/>
      <c r="JF161" s="108"/>
      <c r="JG161" s="108"/>
      <c r="JH161" s="108"/>
      <c r="JI161" s="108"/>
      <c r="JJ161" s="17"/>
      <c r="JK161" s="17"/>
      <c r="JL161" s="107"/>
      <c r="JM161" s="108"/>
      <c r="JN161" s="108"/>
      <c r="JO161" s="108"/>
      <c r="JP161" s="108"/>
      <c r="JQ161" s="17"/>
      <c r="JR161" s="17"/>
      <c r="JS161" s="107"/>
      <c r="JT161" s="108"/>
      <c r="JU161" s="108"/>
      <c r="JV161" s="108"/>
      <c r="JW161" s="108"/>
      <c r="JX161" s="17"/>
      <c r="JY161" s="17"/>
      <c r="JZ161" s="107"/>
      <c r="KA161" s="108"/>
      <c r="KB161" s="108"/>
      <c r="KC161" s="108"/>
      <c r="KD161" s="108"/>
      <c r="KE161" s="17"/>
      <c r="KF161" s="17"/>
      <c r="KG161" s="107"/>
      <c r="KH161" s="108"/>
      <c r="KI161" s="108"/>
      <c r="KJ161" s="108"/>
      <c r="KK161" s="108"/>
      <c r="KL161" s="17"/>
      <c r="KM161" s="17"/>
      <c r="KN161" s="107"/>
      <c r="KO161" s="108"/>
      <c r="KP161" s="108"/>
      <c r="KQ161" s="108"/>
      <c r="KR161" s="108"/>
      <c r="KS161" s="17"/>
      <c r="KT161" s="17"/>
      <c r="KU161" s="107"/>
      <c r="KV161" s="108"/>
      <c r="KW161" s="108"/>
      <c r="KX161" s="108"/>
      <c r="KY161" s="108"/>
      <c r="KZ161" s="17"/>
      <c r="LA161" s="17"/>
      <c r="LB161" s="107"/>
      <c r="LC161" s="108"/>
      <c r="LD161" s="108"/>
      <c r="LE161" s="108"/>
      <c r="LF161" s="108"/>
      <c r="LG161" s="17"/>
      <c r="LH161" s="17"/>
      <c r="LI161" s="107"/>
      <c r="LJ161" s="108"/>
      <c r="LK161" s="108"/>
      <c r="LL161" s="108"/>
      <c r="LM161" s="108"/>
      <c r="LN161" s="17"/>
      <c r="LO161" s="17"/>
      <c r="LP161" s="107"/>
      <c r="LQ161" s="108"/>
      <c r="LR161" s="108"/>
      <c r="LS161" s="108"/>
      <c r="LT161" s="108"/>
      <c r="LU161" s="17"/>
      <c r="LV161" s="17"/>
      <c r="LW161" s="107"/>
      <c r="LX161" s="108"/>
      <c r="LY161" s="108"/>
      <c r="LZ161" s="108"/>
      <c r="MA161" s="108"/>
      <c r="MB161" s="17"/>
      <c r="MC161" s="17"/>
      <c r="MD161" s="107"/>
      <c r="ME161" s="108"/>
      <c r="MF161" s="108"/>
      <c r="MG161" s="108"/>
      <c r="MH161" s="108"/>
      <c r="MI161" s="17"/>
      <c r="MJ161" s="17"/>
      <c r="MK161" s="107"/>
      <c r="ML161" s="108"/>
      <c r="MM161" s="108"/>
      <c r="MN161" s="108"/>
      <c r="MO161" s="108"/>
      <c r="MP161" s="17"/>
      <c r="MQ161" s="17"/>
      <c r="MR161" s="107"/>
      <c r="MS161" s="108"/>
      <c r="MT161" s="108"/>
      <c r="MU161" s="108"/>
      <c r="MV161" s="108"/>
      <c r="MW161" s="17"/>
      <c r="MX161" s="17"/>
      <c r="MY161" s="107"/>
      <c r="MZ161" s="108"/>
      <c r="NA161" s="108"/>
      <c r="NB161" s="108"/>
      <c r="NC161" s="108"/>
      <c r="ND161" s="17"/>
      <c r="NE161" s="17"/>
      <c r="NF161" s="16" t="s">
        <v>759</v>
      </c>
    </row>
    <row r="162" spans="1:370" s="109" customFormat="1" ht="15.75" x14ac:dyDescent="0.25">
      <c r="A162" s="100" t="s">
        <v>963</v>
      </c>
      <c r="B162" s="23" t="s">
        <v>915</v>
      </c>
      <c r="C162" s="34">
        <v>3</v>
      </c>
      <c r="D162" s="35" t="s">
        <v>844</v>
      </c>
      <c r="E162" s="56">
        <f>MAX(G162:NC162)</f>
        <v>2</v>
      </c>
      <c r="F162" s="36">
        <f>COUNTIFS(Inbound_Monitor!L:L,"IBC",Inbound_Monitor!B:B,F$2)</f>
        <v>0</v>
      </c>
      <c r="G162" s="36">
        <f>COUNTIFS(Inbound_Monitor!L:L,"IBC",Inbound_Monitor!B:B,G$2)</f>
        <v>0</v>
      </c>
      <c r="H162" s="36">
        <f>COUNTIFS(Inbound_Monitor!L:L,"IBC",Inbound_Monitor!B:B,H$2)</f>
        <v>0</v>
      </c>
      <c r="I162" s="37">
        <f>COUNTIFS(Inbound_Monitor!L:L,"IBC",Inbound_Monitor!B:B,I$2)</f>
        <v>0</v>
      </c>
      <c r="J162" s="31"/>
      <c r="K162" s="31"/>
      <c r="L162" s="31"/>
      <c r="M162" s="37">
        <f>COUNTIFS(Inbound_Monitor!L:L,"IBC",Inbound_Monitor!B:B,M$2)</f>
        <v>0</v>
      </c>
      <c r="N162" s="37">
        <f>COUNTIFS(Inbound_Monitor!L:L,"IBC",Inbound_Monitor!B:B,N$2)</f>
        <v>0</v>
      </c>
      <c r="O162" s="37">
        <f>COUNTIFS(Inbound_Monitor!L:L,"IBC",Inbound_Monitor!B:B,O$2)</f>
        <v>0</v>
      </c>
      <c r="P162" s="37">
        <f>COUNTIFS(Inbound_Monitor!L:L,"IBC",Inbound_Monitor!B:B,P$2)</f>
        <v>0</v>
      </c>
      <c r="Q162" s="37">
        <f>COUNTIFS(Inbound_Monitor!L:L,"IBC",Inbound_Monitor!B:B,Q$2)</f>
        <v>0</v>
      </c>
      <c r="R162" s="31"/>
      <c r="S162" s="31"/>
      <c r="T162" s="37">
        <f>COUNTIFS(Inbound_Monitor!L:L,"IBC",Inbound_Monitor!B:B,T$2)</f>
        <v>0</v>
      </c>
      <c r="U162" s="37">
        <f>COUNTIFS(Inbound_Monitor!L:L,"IBC",Inbound_Monitor!B:B,U$2)</f>
        <v>0</v>
      </c>
      <c r="V162" s="37">
        <f>COUNTIFS(Inbound_Monitor!L:L,"IBC",Inbound_Monitor!B:B,V$2)</f>
        <v>0</v>
      </c>
      <c r="W162" s="37">
        <f>COUNTIFS(Inbound_Monitor!L:L,"IBC",Inbound_Monitor!B:B,W$2)</f>
        <v>0</v>
      </c>
      <c r="X162" s="37">
        <f>COUNTIFS(Inbound_Monitor!L:L,"IBC",Inbound_Monitor!B:B,X$2)</f>
        <v>0</v>
      </c>
      <c r="Y162" s="31"/>
      <c r="Z162" s="31"/>
      <c r="AA162" s="37">
        <f>COUNTIFS(Inbound_Monitor!L:L,"IBC",Inbound_Monitor!B:B,AA$2)</f>
        <v>0</v>
      </c>
      <c r="AB162" s="37">
        <f>COUNTIFS(Inbound_Monitor!L:L,"IBC",Inbound_Monitor!B:B,AB$2)</f>
        <v>0</v>
      </c>
      <c r="AC162" s="37">
        <f>COUNTIFS(Inbound_Monitor!L:L,"IBC",Inbound_Monitor!B:B,AC$2)</f>
        <v>0</v>
      </c>
      <c r="AD162" s="37">
        <f>COUNTIFS(Inbound_Monitor!L:L,"IBC",Inbound_Monitor!B:B,AD$2)</f>
        <v>0</v>
      </c>
      <c r="AE162" s="37">
        <f>COUNTIFS(Inbound_Monitor!L:L,"IBC",Inbound_Monitor!B:B,AE$2)</f>
        <v>0</v>
      </c>
      <c r="AF162" s="31"/>
      <c r="AG162" s="31"/>
      <c r="AH162" s="37">
        <f>COUNTIFS(Inbound_Monitor!L:L,"IBC",Inbound_Monitor!B:B,AH$2)</f>
        <v>0</v>
      </c>
      <c r="AI162" s="37">
        <f>COUNTIFS(Inbound_Monitor!L:L,"IBC",Inbound_Monitor!B:B,AI$2)</f>
        <v>0</v>
      </c>
      <c r="AJ162" s="37">
        <f>COUNTIFS(Inbound_Monitor!L:L,"IBC",Inbound_Monitor!B:B,AJ$2)</f>
        <v>0</v>
      </c>
      <c r="AK162" s="37">
        <f>COUNTIFS(Inbound_Monitor!L:L,"IBC",Inbound_Monitor!B:B,AK$2)</f>
        <v>0</v>
      </c>
      <c r="AL162" s="37">
        <f>COUNTIFS(Inbound_Monitor!L:L,"IBC",Inbound_Monitor!B:B,AL$2)</f>
        <v>0</v>
      </c>
      <c r="AM162" s="31"/>
      <c r="AN162" s="31"/>
      <c r="AO162" s="37">
        <f>COUNTIFS(Inbound_Monitor!L:L,"IBC",Inbound_Monitor!B:B,AO$2)</f>
        <v>0</v>
      </c>
      <c r="AP162" s="37">
        <f>COUNTIFS(Inbound_Monitor!L:L,"IBC",Inbound_Monitor!B:B,AP$2)</f>
        <v>0</v>
      </c>
      <c r="AQ162" s="37">
        <f>COUNTIFS(Inbound_Monitor!L:L,"IBC",Inbound_Monitor!B:B,AQ$2)</f>
        <v>0</v>
      </c>
      <c r="AR162" s="37">
        <f>COUNTIFS(Inbound_Monitor!L:L,"IBC",Inbound_Monitor!B:B,AR$2)</f>
        <v>0</v>
      </c>
      <c r="AS162" s="37">
        <f>COUNTIFS(Inbound_Monitor!L:L,"IBC",Inbound_Monitor!B:B,AS$2)</f>
        <v>0</v>
      </c>
      <c r="AT162" s="31"/>
      <c r="AU162" s="31"/>
      <c r="AV162" s="37">
        <f>COUNTIFS(Inbound_Monitor!L:L,"IBC",Inbound_Monitor!B:B,AV$2)</f>
        <v>0</v>
      </c>
      <c r="AW162" s="37">
        <f>COUNTIFS(Inbound_Monitor!L:L,"IBC",Inbound_Monitor!B:B,AW$2)</f>
        <v>0</v>
      </c>
      <c r="AX162" s="37">
        <f>COUNTIFS(Inbound_Monitor!L:L,"IBC",Inbound_Monitor!B:B,AX$2)</f>
        <v>0</v>
      </c>
      <c r="AY162" s="37">
        <f>COUNTIFS(Inbound_Monitor!L:L,"IBC",Inbound_Monitor!B:B,AY$2)</f>
        <v>0</v>
      </c>
      <c r="AZ162" s="37">
        <f>COUNTIFS(Inbound_Monitor!L:L,"IBC",Inbound_Monitor!B:B,AZ$2)</f>
        <v>0</v>
      </c>
      <c r="BA162" s="31"/>
      <c r="BB162" s="31"/>
      <c r="BC162" s="37">
        <f>COUNTIFS(Inbound_Monitor!L:L,"IBC",Inbound_Monitor!B:B,BC$2)</f>
        <v>0</v>
      </c>
      <c r="BD162" s="37">
        <f>COUNTIFS(Inbound_Monitor!L:L,"IBC",Inbound_Monitor!B:B,BD$2)</f>
        <v>0</v>
      </c>
      <c r="BE162" s="37">
        <f>COUNTIFS(Inbound_Monitor!L:L,"IBC",Inbound_Monitor!B:B,BE$2)</f>
        <v>0</v>
      </c>
      <c r="BF162" s="37">
        <f>COUNTIFS(Inbound_Monitor!L:L,"IBC",Inbound_Monitor!B:B,BF$2)</f>
        <v>0</v>
      </c>
      <c r="BG162" s="37">
        <f>COUNTIFS(Inbound_Monitor!L:L,"IBC",Inbound_Monitor!B:B,BG$2)</f>
        <v>0</v>
      </c>
      <c r="BH162" s="31"/>
      <c r="BI162" s="31"/>
      <c r="BJ162" s="37">
        <v>0</v>
      </c>
      <c r="BK162" s="37">
        <v>2</v>
      </c>
      <c r="BL162" s="37">
        <f>COUNTIFS(Inbound_Monitor!L:L,"IBC",Inbound_Monitor!B:B,BL$2)</f>
        <v>0</v>
      </c>
      <c r="BM162" s="37">
        <f>COUNTIFS(Inbound_Monitor!L:L,"IBC",Inbound_Monitor!B:B,BM$2)</f>
        <v>0</v>
      </c>
      <c r="BN162" s="37">
        <f>COUNTIFS(Inbound_Monitor!L:L,"IBC",Inbound_Monitor!B:B,BN$2)</f>
        <v>0</v>
      </c>
      <c r="BO162" s="31"/>
      <c r="BP162" s="31"/>
      <c r="BQ162" s="37">
        <f>COUNTIFS(Inbound_Monitor!L:L,"IBC",Inbound_Monitor!B:B,BQ$2)</f>
        <v>0</v>
      </c>
      <c r="BR162" s="37">
        <f>COUNTIFS(Inbound_Monitor!L:L,"IBC",Inbound_Monitor!B:B,BR$2)</f>
        <v>0</v>
      </c>
      <c r="BS162" s="37">
        <f>COUNTIFS(Inbound_Monitor!L:L,"IBC",Inbound_Monitor!B:B,BS$2)</f>
        <v>0</v>
      </c>
      <c r="BT162" s="37">
        <f>COUNTIFS(Inbound_Monitor!L:L,"IBC",Inbound_Monitor!B:B,BT$2)</f>
        <v>0</v>
      </c>
      <c r="BU162" s="37">
        <f>COUNTIFS(Inbound_Monitor!L:L,"IBC",Inbound_Monitor!B:B,BU$2)</f>
        <v>0</v>
      </c>
      <c r="BV162" s="31"/>
      <c r="BW162" s="31"/>
      <c r="BX162" s="37">
        <f>COUNTIFS(Inbound_Monitor!L:L,"IBC",Inbound_Monitor!B:B,BX$2)</f>
        <v>0</v>
      </c>
      <c r="BY162" s="37">
        <f>COUNTIFS(Inbound_Monitor!L:L,"IBC",Inbound_Monitor!B:B,BY$2)</f>
        <v>0</v>
      </c>
      <c r="BZ162" s="37">
        <f>COUNTIFS(Inbound_Monitor!L:L,"IBC",Inbound_Monitor!B:B,BZ$2)</f>
        <v>0</v>
      </c>
      <c r="CA162" s="37">
        <f>COUNTIFS(Inbound_Monitor!L:L,"IBC",Inbound_Monitor!B:B,CA$2)</f>
        <v>0</v>
      </c>
      <c r="CB162" s="37">
        <f>COUNTIFS(Inbound_Monitor!L:L,"IBC",Inbound_Monitor!B:B,CB$2)</f>
        <v>0</v>
      </c>
      <c r="CC162" s="31"/>
      <c r="CD162" s="31"/>
      <c r="CE162" s="37">
        <f>COUNTIFS(Inbound_Monitor!L:L,"IBC",Inbound_Monitor!B:B,CE$2)</f>
        <v>0</v>
      </c>
      <c r="CF162" s="37">
        <f>COUNTIFS(Inbound_Monitor!L:L,"IBC",Inbound_Monitor!B:B,CF$2)</f>
        <v>0</v>
      </c>
      <c r="CG162" s="37">
        <f>COUNTIFS(Inbound_Monitor!L:L,"IBC",Inbound_Monitor!B:B,CG$2)</f>
        <v>0</v>
      </c>
      <c r="CH162" s="37">
        <f>COUNTIFS(Inbound_Monitor!L:L,"IBC",Inbound_Monitor!B:B,CH$2)</f>
        <v>0</v>
      </c>
      <c r="CI162" s="37">
        <f>COUNTIFS(Inbound_Monitor!L:L,"IBC",Inbound_Monitor!B:B,CI$2)</f>
        <v>0</v>
      </c>
      <c r="CJ162" s="31"/>
      <c r="CK162" s="31"/>
      <c r="CL162" s="37">
        <f>COUNTIFS(Inbound_Monitor!L:L,"IBC",Inbound_Monitor!B:B,CL$2)</f>
        <v>0</v>
      </c>
      <c r="CM162" s="37">
        <f>COUNTIFS(Inbound_Monitor!L:L,"IBC",Inbound_Monitor!B:B,CM$2)</f>
        <v>0</v>
      </c>
      <c r="CN162" s="37">
        <f>COUNTIFS(Inbound_Monitor!L:L,"IBC",Inbound_Monitor!B:B,CN$2)</f>
        <v>0</v>
      </c>
      <c r="CO162" s="37">
        <f>COUNTIFS(Inbound_Monitor!L:L,"IBC",Inbound_Monitor!B:B,CO$2)</f>
        <v>0</v>
      </c>
      <c r="CP162" s="37">
        <f>COUNTIFS(Inbound_Monitor!L:L,"IBC",Inbound_Monitor!B:B,CP$2)</f>
        <v>0</v>
      </c>
      <c r="CQ162" s="31"/>
      <c r="CR162" s="31"/>
      <c r="CS162" s="37">
        <f>COUNTIFS(Inbound_Monitor!L:L,"IBC",Inbound_Monitor!B:B,CS$2)</f>
        <v>0</v>
      </c>
      <c r="CT162" s="37">
        <f>COUNTIFS(Inbound_Monitor!L:L,"IBC",Inbound_Monitor!B:B,CT$2)</f>
        <v>0</v>
      </c>
      <c r="CU162" s="37">
        <f>COUNTIFS(Inbound_Monitor!L:L,"IBC",Inbound_Monitor!B:B,CU$2)</f>
        <v>0</v>
      </c>
      <c r="CV162" s="37">
        <f>COUNTIFS(Inbound_Monitor!L:L,"IBC",Inbound_Monitor!B:B,CV$2)</f>
        <v>0</v>
      </c>
      <c r="CW162" s="37">
        <f>COUNTIFS(Inbound_Monitor!L:L,"IBC",Inbound_Monitor!B:B,CW$2)</f>
        <v>0</v>
      </c>
      <c r="CX162" s="31"/>
      <c r="CY162" s="31"/>
      <c r="CZ162" s="37">
        <f>COUNTIFS(Inbound_Monitor!L:L,"IBC",Inbound_Monitor!B:B,CZ$2)</f>
        <v>0</v>
      </c>
      <c r="DA162" s="37">
        <f>COUNTIFS(Inbound_Monitor!L:L,"IBC",Inbound_Monitor!B:B,DA$2)</f>
        <v>0</v>
      </c>
      <c r="DB162" s="37">
        <f>COUNTIFS(Inbound_Monitor!L:L,"IBC",Inbound_Monitor!B:B,DB$2)</f>
        <v>0</v>
      </c>
      <c r="DC162" s="37">
        <f>COUNTIFS(Inbound_Monitor!L:L,"IBC",Inbound_Monitor!B:B,DC$2)</f>
        <v>0</v>
      </c>
      <c r="DD162" s="37">
        <f>COUNTIFS(Inbound_Monitor!L:L,"IBC",Inbound_Monitor!B:B,DD$2)</f>
        <v>0</v>
      </c>
      <c r="DE162" s="31"/>
      <c r="DF162" s="31"/>
      <c r="DG162" s="37">
        <f>COUNTIFS(Inbound_Monitor!L:L,"IBC",Inbound_Monitor!B:B,DG$2)</f>
        <v>0</v>
      </c>
      <c r="DH162" s="37">
        <f>COUNTIFS(Inbound_Monitor!L:L,"IBC",Inbound_Monitor!B:B,DH$2)</f>
        <v>0</v>
      </c>
      <c r="DI162" s="37">
        <f>COUNTIFS(Inbound_Monitor!L:L,"IBC",Inbound_Monitor!B:B,DI$2)</f>
        <v>0</v>
      </c>
      <c r="DJ162" s="37">
        <f>COUNTIFS(Inbound_Monitor!L:L,"IBC",Inbound_Monitor!B:B,DJ$2)</f>
        <v>0</v>
      </c>
      <c r="DK162" s="37">
        <f>COUNTIFS(Inbound_Monitor!L:L,"IBC",Inbound_Monitor!B:B,DK$2)</f>
        <v>0</v>
      </c>
      <c r="DL162" s="31"/>
      <c r="DM162" s="31"/>
      <c r="DN162" s="37">
        <f>COUNTIFS(Inbound_Monitor!L:L,"IBC",Inbound_Monitor!B:B,DN$2)</f>
        <v>0</v>
      </c>
      <c r="DO162" s="37">
        <f>COUNTIFS(Inbound_Monitor!L:L,"IBC",Inbound_Monitor!B:B,DO$2)</f>
        <v>0</v>
      </c>
      <c r="DP162" s="37">
        <f>COUNTIFS(Inbound_Monitor!L:L,"IBC",Inbound_Monitor!B:B,DP$2)</f>
        <v>0</v>
      </c>
      <c r="DQ162" s="37">
        <f>COUNTIFS(Inbound_Monitor!L:L,"IBC",Inbound_Monitor!B:B,DQ$2)</f>
        <v>0</v>
      </c>
      <c r="DR162" s="37">
        <f>COUNTIFS(Inbound_Monitor!L:L,"IBC",Inbound_Monitor!B:B,DR$2)</f>
        <v>0</v>
      </c>
      <c r="DS162" s="31"/>
      <c r="DT162" s="31"/>
      <c r="DU162" s="37">
        <f>COUNTIFS(Inbound_Monitor!L:L,"IBC",Inbound_Monitor!B:B,DU$2)</f>
        <v>0</v>
      </c>
      <c r="DV162" s="37">
        <f>COUNTIFS(Inbound_Monitor!L:L,"IBC",Inbound_Monitor!B:B,DV$2)</f>
        <v>0</v>
      </c>
      <c r="DW162" s="37">
        <f>COUNTIFS(Inbound_Monitor!L:L,"IBC",Inbound_Monitor!B:B,DW$2)</f>
        <v>0</v>
      </c>
      <c r="DX162" s="37">
        <f>COUNTIFS(Inbound_Monitor!L:L,"IBC",Inbound_Monitor!B:B,DX$2)</f>
        <v>0</v>
      </c>
      <c r="DY162" s="37">
        <f>COUNTIFS(Inbound_Monitor!L:L,"IBC",Inbound_Monitor!B:B,DY$2)</f>
        <v>0</v>
      </c>
      <c r="DZ162" s="31"/>
      <c r="EA162" s="31"/>
      <c r="EB162" s="37">
        <f>COUNTIFS(Inbound_Monitor!L:L,"IBC",Inbound_Monitor!B:B,EB$2)</f>
        <v>0</v>
      </c>
      <c r="EC162" s="37">
        <f>COUNTIFS(Inbound_Monitor!L:L,"IBC",Inbound_Monitor!B:B,EC$2)</f>
        <v>0</v>
      </c>
      <c r="ED162" s="37">
        <f>COUNTIFS(Inbound_Monitor!L:L,"IBC",Inbound_Monitor!B:B,ED$2)</f>
        <v>0</v>
      </c>
      <c r="EE162" s="37">
        <f>COUNTIFS(Inbound_Monitor!L:L,"IBC",Inbound_Monitor!B:B,EE$2)</f>
        <v>0</v>
      </c>
      <c r="EF162" s="37">
        <f>COUNTIFS(Inbound_Monitor!L:L,"IBC",Inbound_Monitor!B:B,EF$2)</f>
        <v>0</v>
      </c>
      <c r="EG162" s="31"/>
      <c r="EH162" s="31"/>
      <c r="EI162" s="37">
        <f>COUNTIFS(Inbound_Monitor!L:L,"IBC",Inbound_Monitor!B:B,EI$2)</f>
        <v>0</v>
      </c>
      <c r="EJ162" s="37">
        <f>COUNTIFS(Inbound_Monitor!L:L,"IBC",Inbound_Monitor!B:B,EJ$2)</f>
        <v>0</v>
      </c>
      <c r="EK162" s="37">
        <f>COUNTIFS(Inbound_Monitor!L:L,"IBC",Inbound_Monitor!B:B,EK$2)</f>
        <v>0</v>
      </c>
      <c r="EL162" s="37">
        <f>COUNTIFS(Inbound_Monitor!L:L,"IBC",Inbound_Monitor!B:B,EL$2)</f>
        <v>0</v>
      </c>
      <c r="EM162" s="37">
        <f>COUNTIFS(Inbound_Monitor!L:L,"IBC",Inbound_Monitor!B:B,EM$2)</f>
        <v>0</v>
      </c>
      <c r="EN162" s="31"/>
      <c r="EO162" s="31"/>
      <c r="EP162" s="37">
        <f>COUNTIFS(Inbound_Monitor!L:L,"IBC",Inbound_Monitor!B:B,EP$2)</f>
        <v>0</v>
      </c>
      <c r="EQ162" s="37">
        <f>COUNTIFS(Inbound_Monitor!L:L,"IBC",Inbound_Monitor!B:B,EQ$2)</f>
        <v>0</v>
      </c>
      <c r="ER162" s="37">
        <f>COUNTIFS(Inbound_Monitor!L:L,"IBC",Inbound_Monitor!B:B,ER$2)</f>
        <v>0</v>
      </c>
      <c r="ES162" s="37">
        <f>COUNTIFS(Inbound_Monitor!L:L,"IBC",Inbound_Monitor!B:B,ES$2)</f>
        <v>0</v>
      </c>
      <c r="ET162" s="37">
        <f>COUNTIFS(Inbound_Monitor!L:L,"IBC",Inbound_Monitor!B:B,ET$2)</f>
        <v>0</v>
      </c>
      <c r="EU162" s="31"/>
      <c r="EV162" s="31"/>
      <c r="EW162" s="37">
        <f>COUNTIFS(Inbound_Monitor!L:L,"IBC",Inbound_Monitor!B:B,EW$2)</f>
        <v>0</v>
      </c>
      <c r="EX162" s="37">
        <f>COUNTIFS(Inbound_Monitor!L:L,"IBC",Inbound_Monitor!B:B,EX$2)</f>
        <v>0</v>
      </c>
      <c r="EY162" s="37">
        <f>COUNTIFS(Inbound_Monitor!L:L,"IBC",Inbound_Monitor!B:B,EY$2)</f>
        <v>0</v>
      </c>
      <c r="EZ162" s="37">
        <f>COUNTIFS(Inbound_Monitor!L:L,"IBC",Inbound_Monitor!B:B,EZ$2)</f>
        <v>0</v>
      </c>
      <c r="FA162" s="37">
        <f>COUNTIFS(Inbound_Monitor!L:L,"IBC",Inbound_Monitor!B:B,FA$2)</f>
        <v>0</v>
      </c>
      <c r="FB162" s="31"/>
      <c r="FC162" s="31"/>
      <c r="FD162" s="37">
        <f>COUNTIFS(Inbound_Monitor!L:L,"IBC",Inbound_Monitor!B:B,FD$2)</f>
        <v>0</v>
      </c>
      <c r="FE162" s="37">
        <f>COUNTIFS(Inbound_Monitor!L:L,"IBC",Inbound_Monitor!B:B,FE$2)</f>
        <v>0</v>
      </c>
      <c r="FF162" s="37">
        <f>COUNTIFS(Inbound_Monitor!L:L,"IBC",Inbound_Monitor!B:B,FF$2)</f>
        <v>0</v>
      </c>
      <c r="FG162" s="37">
        <f>COUNTIFS(Inbound_Monitor!L:L,"IBC",Inbound_Monitor!B:B,FG$2)</f>
        <v>0</v>
      </c>
      <c r="FH162" s="37">
        <f>COUNTIFS(Inbound_Monitor!L:L,"IBC",Inbound_Monitor!B:B,FH$2)</f>
        <v>0</v>
      </c>
      <c r="FI162" s="31"/>
      <c r="FJ162" s="31"/>
      <c r="FK162" s="37">
        <f>COUNTIFS(Inbound_Monitor!L:L,"IBC",Inbound_Monitor!B:B,FK$2)</f>
        <v>0</v>
      </c>
      <c r="FL162" s="37">
        <f>COUNTIFS(Inbound_Monitor!L:L,"IBC",Inbound_Monitor!B:B,FL$2)</f>
        <v>0</v>
      </c>
      <c r="FM162" s="37">
        <f>COUNTIFS(Inbound_Monitor!L:L,"IBC",Inbound_Monitor!B:B,FM$2)</f>
        <v>0</v>
      </c>
      <c r="FN162" s="37">
        <f>COUNTIFS(Inbound_Monitor!L:L,"IBC",Inbound_Monitor!B:B,FN$2)</f>
        <v>0</v>
      </c>
      <c r="FO162" s="37">
        <f>COUNTIFS(Inbound_Monitor!L:L,"IBC",Inbound_Monitor!B:B,FO$2)</f>
        <v>0</v>
      </c>
      <c r="FP162" s="31"/>
      <c r="FQ162" s="31"/>
      <c r="FR162" s="37">
        <f>COUNTIFS(Inbound_Monitor!L:L,"IBC",Inbound_Monitor!B:B,FR$2)</f>
        <v>0</v>
      </c>
      <c r="FS162" s="37">
        <f>COUNTIFS(Inbound_Monitor!L:L,"IBC",Inbound_Monitor!B:B,FS$2)</f>
        <v>0</v>
      </c>
      <c r="FT162" s="37">
        <f>COUNTIFS(Inbound_Monitor!L:L,"IBC",Inbound_Monitor!B:B,FT$2)</f>
        <v>0</v>
      </c>
      <c r="FU162" s="37">
        <f>COUNTIFS(Inbound_Monitor!L:L,"IBC",Inbound_Monitor!B:B,FU$2)</f>
        <v>0</v>
      </c>
      <c r="FV162" s="37">
        <f>COUNTIFS(Inbound_Monitor!L:L,"IBC",Inbound_Monitor!B:B,FV$2)</f>
        <v>0</v>
      </c>
      <c r="FW162" s="31"/>
      <c r="FX162" s="31"/>
      <c r="FY162" s="37">
        <f>COUNTIFS(Inbound_Monitor!L:L,"IBC",Inbound_Monitor!B:B,FY$2)</f>
        <v>0</v>
      </c>
      <c r="FZ162" s="37">
        <f>COUNTIFS(Inbound_Monitor!L:L,"IBC",Inbound_Monitor!B:B,FZ$2)</f>
        <v>0</v>
      </c>
      <c r="GA162" s="37">
        <f>COUNTIFS(Inbound_Monitor!L:L,"IBC",Inbound_Monitor!B:B,GA$2)</f>
        <v>0</v>
      </c>
      <c r="GB162" s="37">
        <f>COUNTIFS(Inbound_Monitor!L:L,"IBC",Inbound_Monitor!B:B,GB$2)</f>
        <v>0</v>
      </c>
      <c r="GC162" s="37">
        <f>COUNTIFS(Inbound_Monitor!L:L,"IBC",Inbound_Monitor!B:B,GC$2)</f>
        <v>0</v>
      </c>
      <c r="GD162" s="31"/>
      <c r="GE162" s="31"/>
      <c r="GF162" s="37">
        <f>COUNTIFS(Inbound_Monitor!L:L,"IBC",Inbound_Monitor!B:B,GF$2)</f>
        <v>0</v>
      </c>
      <c r="GG162" s="37">
        <f>COUNTIFS(Inbound_Monitor!L:L,"IBC",Inbound_Monitor!B:B,GG$2)</f>
        <v>0</v>
      </c>
      <c r="GH162" s="37">
        <f>COUNTIFS(Inbound_Monitor!L:L,"IBC",Inbound_Monitor!B:B,GH$2)</f>
        <v>0</v>
      </c>
      <c r="GI162" s="37">
        <f>COUNTIFS(Inbound_Monitor!L:L,"IBC",Inbound_Monitor!B:B,GI$2)</f>
        <v>0</v>
      </c>
      <c r="GJ162" s="37">
        <f>COUNTIFS(Inbound_Monitor!L:L,"IBC",Inbound_Monitor!B:B,GJ$2)</f>
        <v>0</v>
      </c>
      <c r="GK162" s="31"/>
      <c r="GL162" s="31"/>
      <c r="GM162" s="37">
        <f>COUNTIFS(Inbound_Monitor!L:L,"IBC",Inbound_Monitor!B:B,GM$2)</f>
        <v>0</v>
      </c>
      <c r="GN162" s="37">
        <f>COUNTIFS(Inbound_Monitor!L:L,"IBC",Inbound_Monitor!B:B,GN$2)</f>
        <v>0</v>
      </c>
      <c r="GO162" s="37">
        <f>COUNTIFS(Inbound_Monitor!L:L,"IBC",Inbound_Monitor!B:B,GO$2)</f>
        <v>0</v>
      </c>
      <c r="GP162" s="37">
        <f>COUNTIFS(Inbound_Monitor!L:L,"IBC",Inbound_Monitor!B:B,GP$2)</f>
        <v>0</v>
      </c>
      <c r="GQ162" s="37">
        <f>COUNTIFS(Inbound_Monitor!L:L,"IBC",Inbound_Monitor!B:B,GQ$2)</f>
        <v>0</v>
      </c>
      <c r="GR162" s="31"/>
      <c r="GS162" s="31"/>
      <c r="GT162" s="37">
        <f>COUNTIFS(Inbound_Monitor!L:L,"IBC",Inbound_Monitor!B:B,GT$2)</f>
        <v>0</v>
      </c>
      <c r="GU162" s="37">
        <f>COUNTIFS(Inbound_Monitor!L:L,"IBC",Inbound_Monitor!B:B,GU$2)</f>
        <v>0</v>
      </c>
      <c r="GV162" s="37">
        <f>COUNTIFS(Inbound_Monitor!L:L,"IBC",Inbound_Monitor!B:B,GV$2)</f>
        <v>0</v>
      </c>
      <c r="GW162" s="37">
        <f>COUNTIFS(Inbound_Monitor!L:L,"IBC",Inbound_Monitor!B:B,GW$2)</f>
        <v>0</v>
      </c>
      <c r="GX162" s="37">
        <f>COUNTIFS(Inbound_Monitor!L:L,"IBC",Inbound_Monitor!B:B,GX$2)</f>
        <v>0</v>
      </c>
      <c r="GY162" s="31"/>
      <c r="GZ162" s="31"/>
      <c r="HA162" s="37">
        <f>COUNTIFS(Inbound_Monitor!L:L,"IBC",Inbound_Monitor!B:B,HA$2)</f>
        <v>0</v>
      </c>
      <c r="HB162" s="37">
        <f>COUNTIFS(Inbound_Monitor!L:L,"IBC",Inbound_Monitor!B:B,HB$2)</f>
        <v>0</v>
      </c>
      <c r="HC162" s="37">
        <f>COUNTIFS(Inbound_Monitor!L:L,"IBC",Inbound_Monitor!B:B,HC$2)</f>
        <v>0</v>
      </c>
      <c r="HD162" s="37">
        <f>COUNTIFS(Inbound_Monitor!L:L,"IBC",Inbound_Monitor!B:B,HD$2)</f>
        <v>0</v>
      </c>
      <c r="HE162" s="37">
        <f>COUNTIFS(Inbound_Monitor!L:L,"IBC",Inbound_Monitor!B:B,HE$2)</f>
        <v>0</v>
      </c>
      <c r="HF162" s="31"/>
      <c r="HG162" s="31"/>
      <c r="HH162" s="37">
        <f>COUNTIFS(Inbound_Monitor!L:L,"IBC",Inbound_Monitor!B:B,HH$2)</f>
        <v>0</v>
      </c>
      <c r="HI162" s="37">
        <f>COUNTIFS(Inbound_Monitor!L:L,"IBC",Inbound_Monitor!B:B,HI$2)</f>
        <v>0</v>
      </c>
      <c r="HJ162" s="37">
        <f>COUNTIFS(Inbound_Monitor!L:L,"IBC",Inbound_Monitor!B:B,HJ$2)</f>
        <v>0</v>
      </c>
      <c r="HK162" s="37">
        <f>COUNTIFS(Inbound_Monitor!L:L,"IBC",Inbound_Monitor!B:B,HK$2)</f>
        <v>0</v>
      </c>
      <c r="HL162" s="37">
        <f>COUNTIFS(Inbound_Monitor!L:L,"IBC",Inbound_Monitor!B:B,HL$2)</f>
        <v>0</v>
      </c>
      <c r="HM162" s="31"/>
      <c r="HN162" s="31"/>
      <c r="HO162" s="37">
        <f>COUNTIFS(Inbound_Monitor!L:L,"IBC",Inbound_Monitor!B:B,HO$2)</f>
        <v>0</v>
      </c>
      <c r="HP162" s="37">
        <f>COUNTIFS(Inbound_Monitor!L:L,"IBC",Inbound_Monitor!B:B,HP$2)</f>
        <v>0</v>
      </c>
      <c r="HQ162" s="37">
        <f>COUNTIFS(Inbound_Monitor!L:L,"IBC",Inbound_Monitor!B:B,HQ$2)</f>
        <v>0</v>
      </c>
      <c r="HR162" s="37">
        <f>COUNTIFS(Inbound_Monitor!L:L,"IBC",Inbound_Monitor!B:B,HR$2)</f>
        <v>0</v>
      </c>
      <c r="HS162" s="37">
        <f>COUNTIFS(Inbound_Monitor!L:L,"IBC",Inbound_Monitor!B:B,HS$2)</f>
        <v>0</v>
      </c>
      <c r="HT162" s="31"/>
      <c r="HU162" s="31"/>
      <c r="HV162" s="37">
        <f>COUNTIFS(Inbound_Monitor!L:L,"IBC",Inbound_Monitor!B:B,HV$2)</f>
        <v>0</v>
      </c>
      <c r="HW162" s="37">
        <f>COUNTIFS(Inbound_Monitor!L:L,"IBC",Inbound_Monitor!B:B,HW$2)</f>
        <v>0</v>
      </c>
      <c r="HX162" s="37">
        <f>COUNTIFS(Inbound_Monitor!L:L,"IBC",Inbound_Monitor!B:B,HX$2)</f>
        <v>0</v>
      </c>
      <c r="HY162" s="37">
        <f>COUNTIFS(Inbound_Monitor!L:L,"IBC",Inbound_Monitor!B:B,HY$2)</f>
        <v>0</v>
      </c>
      <c r="HZ162" s="37">
        <f>COUNTIFS(Inbound_Monitor!L:L,"IBC",Inbound_Monitor!B:B,HZ$2)</f>
        <v>0</v>
      </c>
      <c r="IA162" s="31"/>
      <c r="IB162" s="31"/>
      <c r="IC162" s="37">
        <f>COUNTIFS(Inbound_Monitor!L:L,"IBC",Inbound_Monitor!B:B,IC$2)</f>
        <v>0</v>
      </c>
      <c r="ID162" s="37">
        <f>COUNTIFS(Inbound_Monitor!L:L,"IBC",Inbound_Monitor!B:B,ID$2)</f>
        <v>0</v>
      </c>
      <c r="IE162" s="37">
        <f>COUNTIFS(Inbound_Monitor!L:L,"IBC",Inbound_Monitor!B:B,IE$2)</f>
        <v>0</v>
      </c>
      <c r="IF162" s="37">
        <f>COUNTIFS(Inbound_Monitor!L:L,"IBC",Inbound_Monitor!B:B,IF$2)</f>
        <v>0</v>
      </c>
      <c r="IG162" s="37">
        <f>COUNTIFS(Inbound_Monitor!L:L,"IBC",Inbound_Monitor!B:B,IG$2)</f>
        <v>0</v>
      </c>
      <c r="IH162" s="31"/>
      <c r="II162" s="31"/>
      <c r="IJ162" s="37">
        <f>COUNTIFS(Inbound_Monitor!L:L,"IBC",Inbound_Monitor!B:B,IJ$2)</f>
        <v>0</v>
      </c>
      <c r="IK162" s="37">
        <f>COUNTIFS(Inbound_Monitor!L:L,"IBC",Inbound_Monitor!B:B,IK$2)</f>
        <v>0</v>
      </c>
      <c r="IL162" s="37">
        <f>COUNTIFS(Inbound_Monitor!L:L,"IBC",Inbound_Monitor!B:B,IL$2)</f>
        <v>0</v>
      </c>
      <c r="IM162" s="37">
        <f>COUNTIFS(Inbound_Monitor!L:L,"IBC",Inbound_Monitor!B:B,IM$2)</f>
        <v>0</v>
      </c>
      <c r="IN162" s="37">
        <f>COUNTIFS(Inbound_Monitor!L:L,"IBC",Inbound_Monitor!B:B,IN$2)</f>
        <v>0</v>
      </c>
      <c r="IO162" s="31"/>
      <c r="IP162" s="31"/>
      <c r="IQ162" s="37">
        <f>COUNTIFS(Inbound_Monitor!L:L,"IBC",Inbound_Monitor!B:B,IQ$2)</f>
        <v>0</v>
      </c>
      <c r="IR162" s="37">
        <f>COUNTIFS(Inbound_Monitor!L:L,"IBC",Inbound_Monitor!B:B,IR$2)</f>
        <v>0</v>
      </c>
      <c r="IS162" s="37">
        <f>COUNTIFS(Inbound_Monitor!L:L,"IBC",Inbound_Monitor!B:B,IS$2)</f>
        <v>0</v>
      </c>
      <c r="IT162" s="37">
        <f>COUNTIFS(Inbound_Monitor!L:L,"IBC",Inbound_Monitor!B:B,IT$2)</f>
        <v>0</v>
      </c>
      <c r="IU162" s="37">
        <f>COUNTIFS(Inbound_Monitor!L:L,"IBC",Inbound_Monitor!B:B,IU$2)</f>
        <v>0</v>
      </c>
      <c r="IV162" s="31"/>
      <c r="IW162" s="31"/>
      <c r="IX162" s="37">
        <f>COUNTIFS(Inbound_Monitor!L:L,"IBC",Inbound_Monitor!B:B,IX$2)</f>
        <v>0</v>
      </c>
      <c r="IY162" s="37">
        <f>COUNTIFS(Inbound_Monitor!L:L,"IBC",Inbound_Monitor!B:B,IY$2)</f>
        <v>0</v>
      </c>
      <c r="IZ162" s="37">
        <f>COUNTIFS(Inbound_Monitor!L:L,"IBC",Inbound_Monitor!B:B,IZ$2)</f>
        <v>0</v>
      </c>
      <c r="JA162" s="37">
        <f>COUNTIFS(Inbound_Monitor!L:L,"IBC",Inbound_Monitor!B:B,JA$2)</f>
        <v>0</v>
      </c>
      <c r="JB162" s="37">
        <f>COUNTIFS(Inbound_Monitor!L:L,"IBC",Inbound_Monitor!B:B,JB$2)</f>
        <v>0</v>
      </c>
      <c r="JC162" s="31"/>
      <c r="JD162" s="31"/>
      <c r="JE162" s="37">
        <f>COUNTIFS(Inbound_Monitor!L:L,"IBC",Inbound_Monitor!B:B,JE$2)</f>
        <v>0</v>
      </c>
      <c r="JF162" s="37">
        <f>COUNTIFS(Inbound_Monitor!L:L,"IBC",Inbound_Monitor!B:B,JF$2)</f>
        <v>0</v>
      </c>
      <c r="JG162" s="37">
        <f>COUNTIFS(Inbound_Monitor!L:L,"IBC",Inbound_Monitor!B:B,JG$2)</f>
        <v>0</v>
      </c>
      <c r="JH162" s="37">
        <f>COUNTIFS(Inbound_Monitor!L:L,"IBC",Inbound_Monitor!B:B,JH$2)</f>
        <v>0</v>
      </c>
      <c r="JI162" s="37">
        <f>COUNTIFS(Inbound_Monitor!L:L,"IBC",Inbound_Monitor!B:B,JI$2)</f>
        <v>0</v>
      </c>
      <c r="JJ162" s="31"/>
      <c r="JK162" s="31"/>
      <c r="JL162" s="37">
        <f>COUNTIFS(Inbound_Monitor!L:L,"IBC",Inbound_Monitor!B:B,JL$2)</f>
        <v>0</v>
      </c>
      <c r="JM162" s="37">
        <f>COUNTIFS(Inbound_Monitor!L:L,"IBC",Inbound_Monitor!B:B,JM$2)</f>
        <v>0</v>
      </c>
      <c r="JN162" s="37">
        <f>COUNTIFS(Inbound_Monitor!L:L,"IBC",Inbound_Monitor!B:B,JN$2)</f>
        <v>0</v>
      </c>
      <c r="JO162" s="37">
        <f>COUNTIFS(Inbound_Monitor!L:L,"IBC",Inbound_Monitor!B:B,JO$2)</f>
        <v>0</v>
      </c>
      <c r="JP162" s="37">
        <f>COUNTIFS(Inbound_Monitor!L:L,"IBC",Inbound_Monitor!B:B,JP$2)</f>
        <v>0</v>
      </c>
      <c r="JQ162" s="31"/>
      <c r="JR162" s="31"/>
      <c r="JS162" s="37">
        <f>COUNTIFS(Inbound_Monitor!L:L,"IBC",Inbound_Monitor!B:B,JS$2)</f>
        <v>0</v>
      </c>
      <c r="JT162" s="37">
        <f>COUNTIFS(Inbound_Monitor!L:L,"IBC",Inbound_Monitor!B:B,JT$2)</f>
        <v>0</v>
      </c>
      <c r="JU162" s="37">
        <f>COUNTIFS(Inbound_Monitor!L:L,"IBC",Inbound_Monitor!B:B,JU$2)</f>
        <v>0</v>
      </c>
      <c r="JV162" s="37">
        <f>COUNTIFS(Inbound_Monitor!L:L,"IBC",Inbound_Monitor!B:B,JV$2)</f>
        <v>0</v>
      </c>
      <c r="JW162" s="37">
        <f>COUNTIFS(Inbound_Monitor!L:L,"IBC",Inbound_Monitor!B:B,JW$2)</f>
        <v>0</v>
      </c>
      <c r="JX162" s="31"/>
      <c r="JY162" s="31"/>
      <c r="JZ162" s="37">
        <f>COUNTIFS(Inbound_Monitor!L:L,"IBC",Inbound_Monitor!B:B,JZ$2)</f>
        <v>0</v>
      </c>
      <c r="KA162" s="37">
        <f>COUNTIFS(Inbound_Monitor!L:L,"IBC",Inbound_Monitor!B:B,KA$2)</f>
        <v>0</v>
      </c>
      <c r="KB162" s="37">
        <f>COUNTIFS(Inbound_Monitor!L:L,"IBC",Inbound_Monitor!B:B,KB$2)</f>
        <v>0</v>
      </c>
      <c r="KC162" s="37">
        <f>COUNTIFS(Inbound_Monitor!L:L,"IBC",Inbound_Monitor!B:B,KC$2)</f>
        <v>0</v>
      </c>
      <c r="KD162" s="37">
        <f>COUNTIFS(Inbound_Monitor!L:L,"IBC",Inbound_Monitor!B:B,KD$2)</f>
        <v>0</v>
      </c>
      <c r="KE162" s="31"/>
      <c r="KF162" s="31"/>
      <c r="KG162" s="37">
        <f>COUNTIFS(Inbound_Monitor!L:L,"IBC",Inbound_Monitor!B:B,KG$2)</f>
        <v>0</v>
      </c>
      <c r="KH162" s="37">
        <f>COUNTIFS(Inbound_Monitor!L:L,"IBC",Inbound_Monitor!B:B,KH$2)</f>
        <v>0</v>
      </c>
      <c r="KI162" s="37">
        <f>COUNTIFS(Inbound_Monitor!L:L,"IBC",Inbound_Monitor!B:B,KI$2)</f>
        <v>0</v>
      </c>
      <c r="KJ162" s="37">
        <f>COUNTIFS(Inbound_Monitor!L:L,"IBC",Inbound_Monitor!B:B,KJ$2)</f>
        <v>0</v>
      </c>
      <c r="KK162" s="37">
        <f>COUNTIFS(Inbound_Monitor!L:L,"IBC",Inbound_Monitor!B:B,KK$2)</f>
        <v>0</v>
      </c>
      <c r="KL162" s="31"/>
      <c r="KM162" s="31"/>
      <c r="KN162" s="37">
        <f>COUNTIFS(Inbound_Monitor!L:L,"IBC",Inbound_Monitor!B:B,KN$2)</f>
        <v>0</v>
      </c>
      <c r="KO162" s="37">
        <f>COUNTIFS(Inbound_Monitor!L:L,"IBC",Inbound_Monitor!B:B,KO$2)</f>
        <v>0</v>
      </c>
      <c r="KP162" s="37">
        <f>COUNTIFS(Inbound_Monitor!L:L,"IBC",Inbound_Monitor!B:B,KP$2)</f>
        <v>0</v>
      </c>
      <c r="KQ162" s="37">
        <f>COUNTIFS(Inbound_Monitor!L:L,"IBC",Inbound_Monitor!B:B,KQ$2)</f>
        <v>0</v>
      </c>
      <c r="KR162" s="37">
        <f>COUNTIFS(Inbound_Monitor!L:L,"IBC",Inbound_Monitor!B:B,KR$2)</f>
        <v>0</v>
      </c>
      <c r="KS162" s="31"/>
      <c r="KT162" s="31"/>
      <c r="KU162" s="37">
        <f>COUNTIFS(Inbound_Monitor!L:L,"IBC",Inbound_Monitor!B:B,KU$2)</f>
        <v>0</v>
      </c>
      <c r="KV162" s="37">
        <f>COUNTIFS(Inbound_Monitor!L:L,"IBC",Inbound_Monitor!B:B,KV$2)</f>
        <v>0</v>
      </c>
      <c r="KW162" s="37">
        <f>COUNTIFS(Inbound_Monitor!L:L,"IBC",Inbound_Monitor!B:B,KW$2)</f>
        <v>0</v>
      </c>
      <c r="KX162" s="37">
        <f>COUNTIFS(Inbound_Monitor!L:L,"IBC",Inbound_Monitor!B:B,KX$2)</f>
        <v>0</v>
      </c>
      <c r="KY162" s="37">
        <f>COUNTIFS(Inbound_Monitor!L:L,"IBC",Inbound_Monitor!B:B,KY$2)</f>
        <v>0</v>
      </c>
      <c r="KZ162" s="31"/>
      <c r="LA162" s="31"/>
      <c r="LB162" s="37">
        <f>COUNTIFS(Inbound_Monitor!L:L,"IBC",Inbound_Monitor!B:B,LB$2)</f>
        <v>0</v>
      </c>
      <c r="LC162" s="37">
        <f>COUNTIFS(Inbound_Monitor!L:L,"IBC",Inbound_Monitor!B:B,LC$2)</f>
        <v>0</v>
      </c>
      <c r="LD162" s="37">
        <f>COUNTIFS(Inbound_Monitor!L:L,"IBC",Inbound_Monitor!B:B,LD$2)</f>
        <v>0</v>
      </c>
      <c r="LE162" s="37">
        <f>COUNTIFS(Inbound_Monitor!L:L,"IBC",Inbound_Monitor!B:B,LE$2)</f>
        <v>0</v>
      </c>
      <c r="LF162" s="37">
        <f>COUNTIFS(Inbound_Monitor!L:L,"IBC",Inbound_Monitor!B:B,LF$2)</f>
        <v>0</v>
      </c>
      <c r="LG162" s="31"/>
      <c r="LH162" s="31"/>
      <c r="LI162" s="37">
        <f>COUNTIFS(Inbound_Monitor!L:L,"IBC",Inbound_Monitor!B:B,LI$2)</f>
        <v>0</v>
      </c>
      <c r="LJ162" s="37">
        <f>COUNTIFS(Inbound_Monitor!L:L,"IBC",Inbound_Monitor!B:B,LJ$2)</f>
        <v>0</v>
      </c>
      <c r="LK162" s="37">
        <f>COUNTIFS(Inbound_Monitor!L:L,"IBC",Inbound_Monitor!B:B,LK$2)</f>
        <v>0</v>
      </c>
      <c r="LL162" s="37">
        <f>COUNTIFS(Inbound_Monitor!L:L,"IBC",Inbound_Monitor!B:B,LL$2)</f>
        <v>0</v>
      </c>
      <c r="LM162" s="37">
        <f>COUNTIFS(Inbound_Monitor!L:L,"IBC",Inbound_Monitor!B:B,LM$2)</f>
        <v>0</v>
      </c>
      <c r="LN162" s="31"/>
      <c r="LO162" s="31"/>
      <c r="LP162" s="37">
        <f>COUNTIFS(Inbound_Monitor!L:L,"IBC",Inbound_Monitor!B:B,LP$2)</f>
        <v>0</v>
      </c>
      <c r="LQ162" s="37">
        <f>COUNTIFS(Inbound_Monitor!L:L,"IBC",Inbound_Monitor!B:B,LQ$2)</f>
        <v>0</v>
      </c>
      <c r="LR162" s="37">
        <f>COUNTIFS(Inbound_Monitor!L:L,"IBC",Inbound_Monitor!B:B,LR$2)</f>
        <v>0</v>
      </c>
      <c r="LS162" s="37">
        <f>COUNTIFS(Inbound_Monitor!L:L,"IBC",Inbound_Monitor!B:B,LS$2)</f>
        <v>0</v>
      </c>
      <c r="LT162" s="37">
        <f>COUNTIFS(Inbound_Monitor!L:L,"IBC",Inbound_Monitor!B:B,LT$2)</f>
        <v>0</v>
      </c>
      <c r="LU162" s="31"/>
      <c r="LV162" s="31"/>
      <c r="LW162" s="37">
        <f>COUNTIFS(Inbound_Monitor!L:L,"IBC",Inbound_Monitor!B:B,LW$2)</f>
        <v>0</v>
      </c>
      <c r="LX162" s="37">
        <f>COUNTIFS(Inbound_Monitor!L:L,"IBC",Inbound_Monitor!B:B,LX$2)</f>
        <v>0</v>
      </c>
      <c r="LY162" s="37">
        <f>COUNTIFS(Inbound_Monitor!L:L,"IBC",Inbound_Monitor!B:B,LY$2)</f>
        <v>0</v>
      </c>
      <c r="LZ162" s="37">
        <f>COUNTIFS(Inbound_Monitor!L:L,"IBC",Inbound_Monitor!B:B,LZ$2)</f>
        <v>0</v>
      </c>
      <c r="MA162" s="37">
        <f>COUNTIFS(Inbound_Monitor!L:L,"IBC",Inbound_Monitor!B:B,MA$2)</f>
        <v>0</v>
      </c>
      <c r="MB162" s="31"/>
      <c r="MC162" s="31"/>
      <c r="MD162" s="37">
        <f>COUNTIFS(Inbound_Monitor!L:L,"IBC",Inbound_Monitor!B:B,MD$2)</f>
        <v>0</v>
      </c>
      <c r="ME162" s="37">
        <f>COUNTIFS(Inbound_Monitor!L:L,"IBC",Inbound_Monitor!B:B,ME$2)</f>
        <v>0</v>
      </c>
      <c r="MF162" s="37">
        <f>COUNTIFS(Inbound_Monitor!L:L,"IBC",Inbound_Monitor!B:B,MF$2)</f>
        <v>0</v>
      </c>
      <c r="MG162" s="37">
        <f>COUNTIFS(Inbound_Monitor!L:L,"IBC",Inbound_Monitor!B:B,MG$2)</f>
        <v>0</v>
      </c>
      <c r="MH162" s="37">
        <f>COUNTIFS(Inbound_Monitor!L:L,"IBC",Inbound_Monitor!B:B,MH$2)</f>
        <v>0</v>
      </c>
      <c r="MI162" s="31"/>
      <c r="MJ162" s="31"/>
      <c r="MK162" s="37">
        <f>COUNTIFS(Inbound_Monitor!L:L,"IBC",Inbound_Monitor!B:B,MK$2)</f>
        <v>0</v>
      </c>
      <c r="ML162" s="37">
        <f>COUNTIFS(Inbound_Monitor!L:L,"IBC",Inbound_Monitor!B:B,ML$2)</f>
        <v>0</v>
      </c>
      <c r="MM162" s="37">
        <f>COUNTIFS(Inbound_Monitor!L:L,"IBC",Inbound_Monitor!B:B,MM$2)</f>
        <v>0</v>
      </c>
      <c r="MN162" s="37">
        <f>COUNTIFS(Inbound_Monitor!L:L,"IBC",Inbound_Monitor!B:B,MN$2)</f>
        <v>0</v>
      </c>
      <c r="MO162" s="37">
        <f>COUNTIFS(Inbound_Monitor!L:L,"IBC",Inbound_Monitor!B:B,MO$2)</f>
        <v>0</v>
      </c>
      <c r="MP162" s="31"/>
      <c r="MQ162" s="31"/>
      <c r="MR162" s="37">
        <f>COUNTIFS(Inbound_Monitor!L:L,"IBC",Inbound_Monitor!B:B,MR$2)</f>
        <v>0</v>
      </c>
      <c r="MS162" s="37">
        <f>COUNTIFS(Inbound_Monitor!L:L,"IBC",Inbound_Monitor!B:B,MS$2)</f>
        <v>0</v>
      </c>
      <c r="MT162" s="37">
        <f>COUNTIFS(Inbound_Monitor!L:L,"IBC",Inbound_Monitor!B:B,MT$2)</f>
        <v>0</v>
      </c>
      <c r="MU162" s="37">
        <f>COUNTIFS(Inbound_Monitor!L:L,"IBC",Inbound_Monitor!B:B,MU$2)</f>
        <v>0</v>
      </c>
      <c r="MV162" s="37">
        <f>COUNTIFS(Inbound_Monitor!L:L,"IBC",Inbound_Monitor!B:B,MV$2)</f>
        <v>0</v>
      </c>
      <c r="MW162" s="31"/>
      <c r="MX162" s="31"/>
      <c r="MY162" s="37">
        <f>COUNTIFS(Inbound_Monitor!L:L,"IBC",Inbound_Monitor!B:B,MY$2)</f>
        <v>0</v>
      </c>
      <c r="MZ162" s="37">
        <f>COUNTIFS(Inbound_Monitor!L:L,"IBC",Inbound_Monitor!B:B,MZ$2)</f>
        <v>0</v>
      </c>
      <c r="NA162" s="37">
        <f>COUNTIFS(Inbound_Monitor!L:L,"IBC",Inbound_Monitor!B:B,NA$2)</f>
        <v>0</v>
      </c>
      <c r="NB162" s="37">
        <f>COUNTIFS(Inbound_Monitor!L:L,"IBC",Inbound_Monitor!B:B,NB$2)</f>
        <v>0</v>
      </c>
      <c r="NC162" s="37">
        <f>COUNTIFS(Inbound_Monitor!L:L,"IBC",Inbound_Monitor!B:B,NC$2)</f>
        <v>0</v>
      </c>
      <c r="ND162" s="31"/>
      <c r="NE162" s="31"/>
      <c r="NF162" s="16" t="s">
        <v>759</v>
      </c>
    </row>
    <row r="163" spans="1:370" s="109" customFormat="1" ht="15.75" x14ac:dyDescent="0.25">
      <c r="A163" s="100" t="s">
        <v>964</v>
      </c>
      <c r="B163" s="23" t="s">
        <v>847</v>
      </c>
      <c r="C163" s="34"/>
      <c r="D163" s="35" t="s">
        <v>844</v>
      </c>
      <c r="E163" s="56">
        <f>MAX(G163:NC163)</f>
        <v>0</v>
      </c>
      <c r="F163" s="36">
        <f>COUNTIFS(Inbound_Monitor!L:L,"IBC",Inbound_Monitor!E:E,F$2)</f>
        <v>0</v>
      </c>
      <c r="G163" s="36">
        <f>COUNTIFS(Inbound_Monitor!L:L,"IBC",Inbound_Monitor!E:E,G$2)</f>
        <v>0</v>
      </c>
      <c r="H163" s="36">
        <f>COUNTIFS(Inbound_Monitor!L:L,"IBC",Inbound_Monitor!E:E,H$2)</f>
        <v>0</v>
      </c>
      <c r="I163" s="37">
        <f>COUNTIFS(Inbound_Monitor!L:L,"IBC",Inbound_Monitor!E:E,I$2)</f>
        <v>0</v>
      </c>
      <c r="J163" s="31"/>
      <c r="K163" s="31"/>
      <c r="L163" s="31"/>
      <c r="M163" s="37">
        <f>COUNTIFS(Inbound_Monitor!L:L,"IBC",Inbound_Monitor!E:E,M$2)</f>
        <v>0</v>
      </c>
      <c r="N163" s="37">
        <f>COUNTIFS(Inbound_Monitor!L:L,"IBC",Inbound_Monitor!E:E,N$2)</f>
        <v>0</v>
      </c>
      <c r="O163" s="37">
        <f>COUNTIFS(Inbound_Monitor!L:L,"IBC",Inbound_Monitor!E:E,O$2)</f>
        <v>0</v>
      </c>
      <c r="P163" s="37">
        <f>COUNTIFS(Inbound_Monitor!L:L,"IBC",Inbound_Monitor!E:E,P$2)</f>
        <v>0</v>
      </c>
      <c r="Q163" s="37">
        <f>COUNTIFS(Inbound_Monitor!L:L,"IBC",Inbound_Monitor!E:E,Q$2)</f>
        <v>0</v>
      </c>
      <c r="R163" s="31"/>
      <c r="S163" s="31"/>
      <c r="T163" s="37">
        <f>COUNTIFS(Inbound_Monitor!L:L,"IBC",Inbound_Monitor!E:E,T$2)</f>
        <v>0</v>
      </c>
      <c r="U163" s="37">
        <f>COUNTIFS(Inbound_Monitor!L:L,"IBC",Inbound_Monitor!E:E,U$2)</f>
        <v>0</v>
      </c>
      <c r="V163" s="37">
        <f>COUNTIFS(Inbound_Monitor!L:L,"IBC",Inbound_Monitor!E:E,V$2)</f>
        <v>0</v>
      </c>
      <c r="W163" s="37">
        <f>COUNTIFS(Inbound_Monitor!L:L,"IBC",Inbound_Monitor!E:E,W$2)</f>
        <v>0</v>
      </c>
      <c r="X163" s="37">
        <f>COUNTIFS(Inbound_Monitor!L:L,"IBC",Inbound_Monitor!E:E,X$2)</f>
        <v>0</v>
      </c>
      <c r="Y163" s="31"/>
      <c r="Z163" s="31"/>
      <c r="AA163" s="37">
        <f>COUNTIFS(Inbound_Monitor!L:L,"IBC",Inbound_Monitor!E:E,AA$2)</f>
        <v>0</v>
      </c>
      <c r="AB163" s="37">
        <f>COUNTIFS(Inbound_Monitor!L:L,"IBC",Inbound_Monitor!E:E,AB$2)</f>
        <v>0</v>
      </c>
      <c r="AC163" s="37">
        <f>COUNTIFS(Inbound_Monitor!L:L,"IBC",Inbound_Monitor!E:E,AC$2)</f>
        <v>0</v>
      </c>
      <c r="AD163" s="37">
        <f>COUNTIFS(Inbound_Monitor!L:L,"IBC",Inbound_Monitor!E:E,AD$2)</f>
        <v>0</v>
      </c>
      <c r="AE163" s="37">
        <f>COUNTIFS(Inbound_Monitor!L:L,"IBC",Inbound_Monitor!E:E,AE$2)</f>
        <v>0</v>
      </c>
      <c r="AF163" s="31"/>
      <c r="AG163" s="31"/>
      <c r="AH163" s="37">
        <f>COUNTIFS(Inbound_Monitor!L:L,"IBC",Inbound_Monitor!E:E,AH$2)</f>
        <v>0</v>
      </c>
      <c r="AI163" s="37">
        <f>COUNTIFS(Inbound_Monitor!L:L,"IBC",Inbound_Monitor!E:E,AI$2)</f>
        <v>0</v>
      </c>
      <c r="AJ163" s="37">
        <f>COUNTIFS(Inbound_Monitor!L:L,"IBC",Inbound_Monitor!E:E,AJ$2)</f>
        <v>0</v>
      </c>
      <c r="AK163" s="37">
        <f>COUNTIFS(Inbound_Monitor!L:L,"IBC",Inbound_Monitor!E:E,AK$2)</f>
        <v>0</v>
      </c>
      <c r="AL163" s="37">
        <f>COUNTIFS(Inbound_Monitor!L:L,"IBC",Inbound_Monitor!E:E,AL$2)</f>
        <v>0</v>
      </c>
      <c r="AM163" s="31"/>
      <c r="AN163" s="31"/>
      <c r="AO163" s="37">
        <f>COUNTIFS(Inbound_Monitor!L:L,"IBC",Inbound_Monitor!E:E,AO$2)</f>
        <v>0</v>
      </c>
      <c r="AP163" s="37">
        <f>COUNTIFS(Inbound_Monitor!L:L,"IBC",Inbound_Monitor!E:E,AP$2)</f>
        <v>0</v>
      </c>
      <c r="AQ163" s="37">
        <f>COUNTIFS(Inbound_Monitor!L:L,"IBC",Inbound_Monitor!E:E,AQ$2)</f>
        <v>0</v>
      </c>
      <c r="AR163" s="37">
        <f>COUNTIFS(Inbound_Monitor!L:L,"IBC",Inbound_Monitor!E:E,AR$2)</f>
        <v>0</v>
      </c>
      <c r="AS163" s="37">
        <f>COUNTIFS(Inbound_Monitor!L:L,"IBC",Inbound_Monitor!E:E,AS$2)</f>
        <v>0</v>
      </c>
      <c r="AT163" s="31"/>
      <c r="AU163" s="31"/>
      <c r="AV163" s="37">
        <f>COUNTIFS(Inbound_Monitor!L:L,"IBC",Inbound_Monitor!E:E,AV$2)</f>
        <v>0</v>
      </c>
      <c r="AW163" s="37">
        <f>COUNTIFS(Inbound_Monitor!L:L,"IBC",Inbound_Monitor!E:E,AW$2)</f>
        <v>0</v>
      </c>
      <c r="AX163" s="37">
        <f>COUNTIFS(Inbound_Monitor!L:L,"IBC",Inbound_Monitor!E:E,AX$2)</f>
        <v>0</v>
      </c>
      <c r="AY163" s="37">
        <f>COUNTIFS(Inbound_Monitor!L:L,"IBC",Inbound_Monitor!E:E,AY$2)</f>
        <v>0</v>
      </c>
      <c r="AZ163" s="37">
        <f>COUNTIFS(Inbound_Monitor!L:L,"IBC",Inbound_Monitor!E:E,AZ$2)</f>
        <v>0</v>
      </c>
      <c r="BA163" s="31"/>
      <c r="BB163" s="31"/>
      <c r="BC163" s="37">
        <f>COUNTIFS(Inbound_Monitor!L:L,"IBC",Inbound_Monitor!E:E,BC$2)</f>
        <v>0</v>
      </c>
      <c r="BD163" s="37">
        <f>COUNTIFS(Inbound_Monitor!L:L,"IBC",Inbound_Monitor!E:E,BD$2)</f>
        <v>0</v>
      </c>
      <c r="BE163" s="37">
        <f>COUNTIFS(Inbound_Monitor!L:L,"IBC",Inbound_Monitor!E:E,BE$2)</f>
        <v>0</v>
      </c>
      <c r="BF163" s="37">
        <f>COUNTIFS(Inbound_Monitor!L:L,"IBC",Inbound_Monitor!E:E,BF$2)</f>
        <v>0</v>
      </c>
      <c r="BG163" s="37">
        <f>COUNTIFS(Inbound_Monitor!L:L,"IBC",Inbound_Monitor!E:E,BG$2)</f>
        <v>0</v>
      </c>
      <c r="BH163" s="31"/>
      <c r="BI163" s="31"/>
      <c r="BJ163" s="37">
        <f>COUNTIFS(Inbound_Monitor!L:L,"IBC",Inbound_Monitor!E:E,BJ$2)</f>
        <v>0</v>
      </c>
      <c r="BK163" s="37">
        <f>COUNTIFS(Inbound_Monitor!L:L,"IBC",Inbound_Monitor!E:E,BK$2)</f>
        <v>0</v>
      </c>
      <c r="BL163" s="37">
        <f>COUNTIFS(Inbound_Monitor!L:L,"IBC",Inbound_Monitor!E:E,BL$2)</f>
        <v>0</v>
      </c>
      <c r="BM163" s="37">
        <f>COUNTIFS(Inbound_Monitor!L:L,"IBC",Inbound_Monitor!E:E,BM$2)</f>
        <v>0</v>
      </c>
      <c r="BN163" s="37">
        <f>COUNTIFS(Inbound_Monitor!L:L,"IBC",Inbound_Monitor!E:E,BN$2)</f>
        <v>0</v>
      </c>
      <c r="BO163" s="31"/>
      <c r="BP163" s="31"/>
      <c r="BQ163" s="37">
        <f>COUNTIFS(Inbound_Monitor!L:L,"IBC",Inbound_Monitor!E:E,BQ$2)</f>
        <v>0</v>
      </c>
      <c r="BR163" s="37">
        <f>COUNTIFS(Inbound_Monitor!L:L,"IBC",Inbound_Monitor!E:E,BR$2)</f>
        <v>0</v>
      </c>
      <c r="BS163" s="37">
        <f>COUNTIFS(Inbound_Monitor!L:L,"IBC",Inbound_Monitor!E:E,BS$2)</f>
        <v>0</v>
      </c>
      <c r="BT163" s="37">
        <f>COUNTIFS(Inbound_Monitor!L:L,"IBC",Inbound_Monitor!E:E,BT$2)</f>
        <v>0</v>
      </c>
      <c r="BU163" s="37">
        <f>COUNTIFS(Inbound_Monitor!L:L,"IBC",Inbound_Monitor!E:E,BU$2)</f>
        <v>0</v>
      </c>
      <c r="BV163" s="31"/>
      <c r="BW163" s="31"/>
      <c r="BX163" s="37">
        <f>COUNTIFS(Inbound_Monitor!L:L,"IBC",Inbound_Monitor!E:E,BX$2)</f>
        <v>0</v>
      </c>
      <c r="BY163" s="37">
        <f>COUNTIFS(Inbound_Monitor!L:L,"IBC",Inbound_Monitor!E:E,BY$2)</f>
        <v>0</v>
      </c>
      <c r="BZ163" s="37">
        <f>COUNTIFS(Inbound_Monitor!L:L,"IBC",Inbound_Monitor!E:E,BZ$2)</f>
        <v>0</v>
      </c>
      <c r="CA163" s="37">
        <f>COUNTIFS(Inbound_Monitor!L:L,"IBC",Inbound_Monitor!E:E,CA$2)</f>
        <v>0</v>
      </c>
      <c r="CB163" s="37">
        <f>COUNTIFS(Inbound_Monitor!L:L,"IBC",Inbound_Monitor!E:E,CB$2)</f>
        <v>0</v>
      </c>
      <c r="CC163" s="31"/>
      <c r="CD163" s="31"/>
      <c r="CE163" s="37">
        <f>COUNTIFS(Inbound_Monitor!L:L,"IBC",Inbound_Monitor!E:E,CE$2)</f>
        <v>0</v>
      </c>
      <c r="CF163" s="37">
        <f>COUNTIFS(Inbound_Monitor!L:L,"IBC",Inbound_Monitor!E:E,CF$2)</f>
        <v>0</v>
      </c>
      <c r="CG163" s="37">
        <f>COUNTIFS(Inbound_Monitor!L:L,"IBC",Inbound_Monitor!E:E,CG$2)</f>
        <v>0</v>
      </c>
      <c r="CH163" s="37">
        <f>COUNTIFS(Inbound_Monitor!L:L,"IBC",Inbound_Monitor!E:E,CH$2)</f>
        <v>0</v>
      </c>
      <c r="CI163" s="37">
        <f>COUNTIFS(Inbound_Monitor!L:L,"IBC",Inbound_Monitor!E:E,CI$2)</f>
        <v>0</v>
      </c>
      <c r="CJ163" s="31"/>
      <c r="CK163" s="31"/>
      <c r="CL163" s="37">
        <f>COUNTIFS(Inbound_Monitor!L:L,"IBC",Inbound_Monitor!E:E,CL$2)</f>
        <v>0</v>
      </c>
      <c r="CM163" s="37">
        <f>COUNTIFS(Inbound_Monitor!L:L,"IBC",Inbound_Monitor!E:E,CM$2)</f>
        <v>0</v>
      </c>
      <c r="CN163" s="37">
        <f>COUNTIFS(Inbound_Monitor!L:L,"IBC",Inbound_Monitor!E:E,CN$2)</f>
        <v>0</v>
      </c>
      <c r="CO163" s="37">
        <f>COUNTIFS(Inbound_Monitor!L:L,"IBC",Inbound_Monitor!E:E,CO$2)</f>
        <v>0</v>
      </c>
      <c r="CP163" s="37">
        <f>COUNTIFS(Inbound_Monitor!L:L,"IBC",Inbound_Monitor!E:E,CP$2)</f>
        <v>0</v>
      </c>
      <c r="CQ163" s="31"/>
      <c r="CR163" s="31"/>
      <c r="CS163" s="37">
        <f>COUNTIFS(Inbound_Monitor!L:L,"IBC",Inbound_Monitor!E:E,CS$2)</f>
        <v>0</v>
      </c>
      <c r="CT163" s="37">
        <f>COUNTIFS(Inbound_Monitor!L:L,"IBC",Inbound_Monitor!E:E,CT$2)</f>
        <v>0</v>
      </c>
      <c r="CU163" s="37">
        <f>COUNTIFS(Inbound_Monitor!L:L,"IBC",Inbound_Monitor!E:E,CU$2)</f>
        <v>0</v>
      </c>
      <c r="CV163" s="37">
        <f>COUNTIFS(Inbound_Monitor!L:L,"IBC",Inbound_Monitor!E:E,CV$2)</f>
        <v>0</v>
      </c>
      <c r="CW163" s="37">
        <f>COUNTIFS(Inbound_Monitor!L:L,"IBC",Inbound_Monitor!E:E,CW$2)</f>
        <v>0</v>
      </c>
      <c r="CX163" s="31"/>
      <c r="CY163" s="31"/>
      <c r="CZ163" s="37">
        <f>COUNTIFS(Inbound_Monitor!L:L,"IBC",Inbound_Monitor!E:E,CZ$2)</f>
        <v>0</v>
      </c>
      <c r="DA163" s="37">
        <f>COUNTIFS(Inbound_Monitor!L:L,"IBC",Inbound_Monitor!E:E,DA$2)</f>
        <v>0</v>
      </c>
      <c r="DB163" s="37">
        <f>COUNTIFS(Inbound_Monitor!L:L,"IBC",Inbound_Monitor!E:E,DB$2)</f>
        <v>0</v>
      </c>
      <c r="DC163" s="37">
        <f>COUNTIFS(Inbound_Monitor!L:L,"IBC",Inbound_Monitor!E:E,DC$2)</f>
        <v>0</v>
      </c>
      <c r="DD163" s="37">
        <f>COUNTIFS(Inbound_Monitor!L:L,"IBC",Inbound_Monitor!E:E,DD$2)</f>
        <v>0</v>
      </c>
      <c r="DE163" s="31"/>
      <c r="DF163" s="31"/>
      <c r="DG163" s="37">
        <f>COUNTIFS(Inbound_Monitor!L:L,"IBC",Inbound_Monitor!E:E,DG$2)</f>
        <v>0</v>
      </c>
      <c r="DH163" s="37">
        <f>COUNTIFS(Inbound_Monitor!L:L,"IBC",Inbound_Monitor!E:E,DH$2)</f>
        <v>0</v>
      </c>
      <c r="DI163" s="37">
        <f>COUNTIFS(Inbound_Monitor!L:L,"IBC",Inbound_Monitor!E:E,DI$2)</f>
        <v>0</v>
      </c>
      <c r="DJ163" s="37">
        <f>COUNTIFS(Inbound_Monitor!L:L,"IBC",Inbound_Monitor!E:E,DJ$2)</f>
        <v>0</v>
      </c>
      <c r="DK163" s="37">
        <f>COUNTIFS(Inbound_Monitor!L:L,"IBC",Inbound_Monitor!E:E,DK$2)</f>
        <v>0</v>
      </c>
      <c r="DL163" s="31"/>
      <c r="DM163" s="31"/>
      <c r="DN163" s="37">
        <f>COUNTIFS(Inbound_Monitor!L:L,"IBC",Inbound_Monitor!E:E,DN$2)</f>
        <v>0</v>
      </c>
      <c r="DO163" s="37">
        <f>COUNTIFS(Inbound_Monitor!L:L,"IBC",Inbound_Monitor!E:E,DO$2)</f>
        <v>0</v>
      </c>
      <c r="DP163" s="37">
        <f>COUNTIFS(Inbound_Monitor!L:L,"IBC",Inbound_Monitor!E:E,DP$2)</f>
        <v>0</v>
      </c>
      <c r="DQ163" s="37">
        <f>COUNTIFS(Inbound_Monitor!L:L,"IBC",Inbound_Monitor!E:E,DQ$2)</f>
        <v>0</v>
      </c>
      <c r="DR163" s="37">
        <f>COUNTIFS(Inbound_Monitor!L:L,"IBC",Inbound_Monitor!E:E,DR$2)</f>
        <v>0</v>
      </c>
      <c r="DS163" s="31"/>
      <c r="DT163" s="31"/>
      <c r="DU163" s="37">
        <f>COUNTIFS(Inbound_Monitor!L:L,"IBC",Inbound_Monitor!E:E,DU$2)</f>
        <v>0</v>
      </c>
      <c r="DV163" s="37">
        <f>COUNTIFS(Inbound_Monitor!L:L,"IBC",Inbound_Monitor!E:E,DV$2)</f>
        <v>0</v>
      </c>
      <c r="DW163" s="37">
        <f>COUNTIFS(Inbound_Monitor!L:L,"IBC",Inbound_Monitor!E:E,DW$2)</f>
        <v>0</v>
      </c>
      <c r="DX163" s="37">
        <f>COUNTIFS(Inbound_Monitor!L:L,"IBC",Inbound_Monitor!E:E,DX$2)</f>
        <v>0</v>
      </c>
      <c r="DY163" s="37">
        <f>COUNTIFS(Inbound_Monitor!L:L,"IBC",Inbound_Monitor!E:E,DY$2)</f>
        <v>0</v>
      </c>
      <c r="DZ163" s="31"/>
      <c r="EA163" s="31"/>
      <c r="EB163" s="37">
        <f>COUNTIFS(Inbound_Monitor!L:L,"IBC",Inbound_Monitor!E:E,EB$2)</f>
        <v>0</v>
      </c>
      <c r="EC163" s="37">
        <f>COUNTIFS(Inbound_Monitor!L:L,"IBC",Inbound_Monitor!E:E,EC$2)</f>
        <v>0</v>
      </c>
      <c r="ED163" s="37">
        <f>COUNTIFS(Inbound_Monitor!L:L,"IBC",Inbound_Monitor!E:E,ED$2)</f>
        <v>0</v>
      </c>
      <c r="EE163" s="37">
        <f>COUNTIFS(Inbound_Monitor!L:L,"IBC",Inbound_Monitor!E:E,EE$2)</f>
        <v>0</v>
      </c>
      <c r="EF163" s="37">
        <f>COUNTIFS(Inbound_Monitor!L:L,"IBC",Inbound_Monitor!E:E,EF$2)</f>
        <v>0</v>
      </c>
      <c r="EG163" s="31"/>
      <c r="EH163" s="31"/>
      <c r="EI163" s="37">
        <f>COUNTIFS(Inbound_Monitor!L:L,"IBC",Inbound_Monitor!E:E,EI$2)</f>
        <v>0</v>
      </c>
      <c r="EJ163" s="37">
        <f>COUNTIFS(Inbound_Monitor!L:L,"IBC",Inbound_Monitor!E:E,EJ$2)</f>
        <v>0</v>
      </c>
      <c r="EK163" s="37">
        <f>COUNTIFS(Inbound_Monitor!L:L,"IBC",Inbound_Monitor!E:E,EK$2)</f>
        <v>0</v>
      </c>
      <c r="EL163" s="37">
        <f>COUNTIFS(Inbound_Monitor!L:L,"IBC",Inbound_Monitor!E:E,EL$2)</f>
        <v>0</v>
      </c>
      <c r="EM163" s="37">
        <f>COUNTIFS(Inbound_Monitor!L:L,"IBC",Inbound_Monitor!E:E,EM$2)</f>
        <v>0</v>
      </c>
      <c r="EN163" s="31"/>
      <c r="EO163" s="31"/>
      <c r="EP163" s="37">
        <f>COUNTIFS(Inbound_Monitor!L:L,"IBC",Inbound_Monitor!E:E,EP$2)</f>
        <v>0</v>
      </c>
      <c r="EQ163" s="37">
        <f>COUNTIFS(Inbound_Monitor!L:L,"IBC",Inbound_Monitor!E:E,EQ$2)</f>
        <v>0</v>
      </c>
      <c r="ER163" s="37">
        <f>COUNTIFS(Inbound_Monitor!L:L,"IBC",Inbound_Monitor!E:E,ER$2)</f>
        <v>0</v>
      </c>
      <c r="ES163" s="37">
        <f>COUNTIFS(Inbound_Monitor!L:L,"IBC",Inbound_Monitor!E:E,ES$2)</f>
        <v>0</v>
      </c>
      <c r="ET163" s="37">
        <f>COUNTIFS(Inbound_Monitor!L:L,"IBC",Inbound_Monitor!E:E,ET$2)</f>
        <v>0</v>
      </c>
      <c r="EU163" s="31"/>
      <c r="EV163" s="31"/>
      <c r="EW163" s="37">
        <f>COUNTIFS(Inbound_Monitor!L:L,"IBC",Inbound_Monitor!E:E,EW$2)</f>
        <v>0</v>
      </c>
      <c r="EX163" s="37">
        <f>COUNTIFS(Inbound_Monitor!L:L,"IBC",Inbound_Monitor!E:E,EX$2)</f>
        <v>0</v>
      </c>
      <c r="EY163" s="37">
        <f>COUNTIFS(Inbound_Monitor!L:L,"IBC",Inbound_Monitor!E:E,EY$2)</f>
        <v>0</v>
      </c>
      <c r="EZ163" s="37">
        <f>COUNTIFS(Inbound_Monitor!L:L,"IBC",Inbound_Monitor!E:E,EZ$2)</f>
        <v>0</v>
      </c>
      <c r="FA163" s="37">
        <f>COUNTIFS(Inbound_Monitor!L:L,"IBC",Inbound_Monitor!E:E,FA$2)</f>
        <v>0</v>
      </c>
      <c r="FB163" s="31"/>
      <c r="FC163" s="31"/>
      <c r="FD163" s="37">
        <f>COUNTIFS(Inbound_Monitor!L:L,"IBC",Inbound_Monitor!E:E,FD$2)</f>
        <v>0</v>
      </c>
      <c r="FE163" s="37">
        <f>COUNTIFS(Inbound_Monitor!L:L,"IBC",Inbound_Monitor!E:E,FE$2)</f>
        <v>0</v>
      </c>
      <c r="FF163" s="37">
        <f>COUNTIFS(Inbound_Monitor!L:L,"IBC",Inbound_Monitor!E:E,FF$2)</f>
        <v>0</v>
      </c>
      <c r="FG163" s="37">
        <f>COUNTIFS(Inbound_Monitor!L:L,"IBC",Inbound_Monitor!E:E,FG$2)</f>
        <v>0</v>
      </c>
      <c r="FH163" s="37">
        <f>COUNTIFS(Inbound_Monitor!L:L,"IBC",Inbound_Monitor!E:E,FH$2)</f>
        <v>0</v>
      </c>
      <c r="FI163" s="31"/>
      <c r="FJ163" s="31"/>
      <c r="FK163" s="37">
        <f>COUNTIFS(Inbound_Monitor!L:L,"IBC",Inbound_Monitor!E:E,FK$2)</f>
        <v>0</v>
      </c>
      <c r="FL163" s="37">
        <f>COUNTIFS(Inbound_Monitor!L:L,"IBC",Inbound_Monitor!E:E,FL$2)</f>
        <v>0</v>
      </c>
      <c r="FM163" s="37">
        <f>COUNTIFS(Inbound_Monitor!L:L,"IBC",Inbound_Monitor!E:E,FM$2)</f>
        <v>0</v>
      </c>
      <c r="FN163" s="37">
        <f>COUNTIFS(Inbound_Monitor!L:L,"IBC",Inbound_Monitor!E:E,FN$2)</f>
        <v>0</v>
      </c>
      <c r="FO163" s="37">
        <f>COUNTIFS(Inbound_Monitor!L:L,"IBC",Inbound_Monitor!E:E,FO$2)</f>
        <v>0</v>
      </c>
      <c r="FP163" s="31"/>
      <c r="FQ163" s="31"/>
      <c r="FR163" s="37">
        <f>COUNTIFS(Inbound_Monitor!L:L,"IBC",Inbound_Monitor!E:E,FR$2)</f>
        <v>0</v>
      </c>
      <c r="FS163" s="37">
        <f>COUNTIFS(Inbound_Monitor!L:L,"IBC",Inbound_Monitor!E:E,FS$2)</f>
        <v>0</v>
      </c>
      <c r="FT163" s="37">
        <f>COUNTIFS(Inbound_Monitor!L:L,"IBC",Inbound_Monitor!E:E,FT$2)</f>
        <v>0</v>
      </c>
      <c r="FU163" s="37">
        <f>COUNTIFS(Inbound_Monitor!L:L,"IBC",Inbound_Monitor!E:E,FU$2)</f>
        <v>0</v>
      </c>
      <c r="FV163" s="37">
        <f>COUNTIFS(Inbound_Monitor!L:L,"IBC",Inbound_Monitor!E:E,FV$2)</f>
        <v>0</v>
      </c>
      <c r="FW163" s="31"/>
      <c r="FX163" s="31"/>
      <c r="FY163" s="37">
        <f>COUNTIFS(Inbound_Monitor!L:L,"IBC",Inbound_Monitor!E:E,FY$2)</f>
        <v>0</v>
      </c>
      <c r="FZ163" s="37">
        <f>COUNTIFS(Inbound_Monitor!L:L,"IBC",Inbound_Monitor!E:E,FZ$2)</f>
        <v>0</v>
      </c>
      <c r="GA163" s="37">
        <f>COUNTIFS(Inbound_Monitor!L:L,"IBC",Inbound_Monitor!E:E,GA$2)</f>
        <v>0</v>
      </c>
      <c r="GB163" s="37">
        <f>COUNTIFS(Inbound_Monitor!L:L,"IBC",Inbound_Monitor!E:E,GB$2)</f>
        <v>0</v>
      </c>
      <c r="GC163" s="37">
        <f>COUNTIFS(Inbound_Monitor!L:L,"IBC",Inbound_Monitor!E:E,GC$2)</f>
        <v>0</v>
      </c>
      <c r="GD163" s="31"/>
      <c r="GE163" s="31"/>
      <c r="GF163" s="37">
        <f>COUNTIFS(Inbound_Monitor!L:L,"IBC",Inbound_Monitor!E:E,GF$2)</f>
        <v>0</v>
      </c>
      <c r="GG163" s="37">
        <f>COUNTIFS(Inbound_Monitor!L:L,"IBC",Inbound_Monitor!E:E,GG$2)</f>
        <v>0</v>
      </c>
      <c r="GH163" s="37">
        <f>COUNTIFS(Inbound_Monitor!L:L,"IBC",Inbound_Monitor!E:E,GH$2)</f>
        <v>0</v>
      </c>
      <c r="GI163" s="37">
        <f>COUNTIFS(Inbound_Monitor!L:L,"IBC",Inbound_Monitor!E:E,GI$2)</f>
        <v>0</v>
      </c>
      <c r="GJ163" s="37">
        <f>COUNTIFS(Inbound_Monitor!L:L,"IBC",Inbound_Monitor!E:E,GJ$2)</f>
        <v>0</v>
      </c>
      <c r="GK163" s="31"/>
      <c r="GL163" s="31"/>
      <c r="GM163" s="37">
        <f>COUNTIFS(Inbound_Monitor!L:L,"IBC",Inbound_Monitor!E:E,GM$2)</f>
        <v>0</v>
      </c>
      <c r="GN163" s="37">
        <f>COUNTIFS(Inbound_Monitor!L:L,"IBC",Inbound_Monitor!E:E,GN$2)</f>
        <v>0</v>
      </c>
      <c r="GO163" s="37">
        <f>COUNTIFS(Inbound_Monitor!L:L,"IBC",Inbound_Monitor!E:E,GO$2)</f>
        <v>0</v>
      </c>
      <c r="GP163" s="37">
        <f>COUNTIFS(Inbound_Monitor!L:L,"IBC",Inbound_Monitor!E:E,GP$2)</f>
        <v>0</v>
      </c>
      <c r="GQ163" s="37">
        <f>COUNTIFS(Inbound_Monitor!L:L,"IBC",Inbound_Monitor!E:E,GQ$2)</f>
        <v>0</v>
      </c>
      <c r="GR163" s="31"/>
      <c r="GS163" s="31"/>
      <c r="GT163" s="37">
        <f>COUNTIFS(Inbound_Monitor!L:L,"IBC",Inbound_Monitor!E:E,GT$2)</f>
        <v>0</v>
      </c>
      <c r="GU163" s="37">
        <f>COUNTIFS(Inbound_Monitor!L:L,"IBC",Inbound_Monitor!E:E,GU$2)</f>
        <v>0</v>
      </c>
      <c r="GV163" s="37">
        <f>COUNTIFS(Inbound_Monitor!L:L,"IBC",Inbound_Monitor!E:E,GV$2)</f>
        <v>0</v>
      </c>
      <c r="GW163" s="37">
        <f>COUNTIFS(Inbound_Monitor!L:L,"IBC",Inbound_Monitor!E:E,GW$2)</f>
        <v>0</v>
      </c>
      <c r="GX163" s="37">
        <f>COUNTIFS(Inbound_Monitor!L:L,"IBC",Inbound_Monitor!E:E,GX$2)</f>
        <v>0</v>
      </c>
      <c r="GY163" s="31"/>
      <c r="GZ163" s="31"/>
      <c r="HA163" s="37">
        <f>COUNTIFS(Inbound_Monitor!L:L,"IBC",Inbound_Monitor!E:E,HA$2)</f>
        <v>0</v>
      </c>
      <c r="HB163" s="37">
        <f>COUNTIFS(Inbound_Monitor!L:L,"IBC",Inbound_Monitor!E:E,HB$2)</f>
        <v>0</v>
      </c>
      <c r="HC163" s="37">
        <f>COUNTIFS(Inbound_Monitor!L:L,"IBC",Inbound_Monitor!E:E,HC$2)</f>
        <v>0</v>
      </c>
      <c r="HD163" s="37">
        <f>COUNTIFS(Inbound_Monitor!L:L,"IBC",Inbound_Monitor!E:E,HD$2)</f>
        <v>0</v>
      </c>
      <c r="HE163" s="37">
        <f>COUNTIFS(Inbound_Monitor!L:L,"IBC",Inbound_Monitor!E:E,HE$2)</f>
        <v>0</v>
      </c>
      <c r="HF163" s="31"/>
      <c r="HG163" s="31"/>
      <c r="HH163" s="37">
        <f>COUNTIFS(Inbound_Monitor!L:L,"IBC",Inbound_Monitor!E:E,HH$2)</f>
        <v>0</v>
      </c>
      <c r="HI163" s="37">
        <f>COUNTIFS(Inbound_Monitor!L:L,"IBC",Inbound_Monitor!E:E,HI$2)</f>
        <v>0</v>
      </c>
      <c r="HJ163" s="37">
        <f>COUNTIFS(Inbound_Monitor!L:L,"IBC",Inbound_Monitor!E:E,HJ$2)</f>
        <v>0</v>
      </c>
      <c r="HK163" s="37">
        <f>COUNTIFS(Inbound_Monitor!L:L,"IBC",Inbound_Monitor!E:E,HK$2)</f>
        <v>0</v>
      </c>
      <c r="HL163" s="37">
        <f>COUNTIFS(Inbound_Monitor!L:L,"IBC",Inbound_Monitor!E:E,HL$2)</f>
        <v>0</v>
      </c>
      <c r="HM163" s="31"/>
      <c r="HN163" s="31"/>
      <c r="HO163" s="37">
        <f>COUNTIFS(Inbound_Monitor!L:L,"IBC",Inbound_Monitor!E:E,HO$2)</f>
        <v>0</v>
      </c>
      <c r="HP163" s="37">
        <f>COUNTIFS(Inbound_Monitor!L:L,"IBC",Inbound_Monitor!E:E,HP$2)</f>
        <v>0</v>
      </c>
      <c r="HQ163" s="37">
        <f>COUNTIFS(Inbound_Monitor!L:L,"IBC",Inbound_Monitor!E:E,HQ$2)</f>
        <v>0</v>
      </c>
      <c r="HR163" s="37">
        <f>COUNTIFS(Inbound_Monitor!L:L,"IBC",Inbound_Monitor!E:E,HR$2)</f>
        <v>0</v>
      </c>
      <c r="HS163" s="37">
        <f>COUNTIFS(Inbound_Monitor!L:L,"IBC",Inbound_Monitor!E:E,HS$2)</f>
        <v>0</v>
      </c>
      <c r="HT163" s="31"/>
      <c r="HU163" s="31"/>
      <c r="HV163" s="37">
        <f>COUNTIFS(Inbound_Monitor!L:L,"IBC",Inbound_Monitor!E:E,HV$2)</f>
        <v>0</v>
      </c>
      <c r="HW163" s="37">
        <f>COUNTIFS(Inbound_Monitor!L:L,"IBC",Inbound_Monitor!E:E,HW$2)</f>
        <v>0</v>
      </c>
      <c r="HX163" s="37">
        <f>COUNTIFS(Inbound_Monitor!L:L,"IBC",Inbound_Monitor!E:E,HX$2)</f>
        <v>0</v>
      </c>
      <c r="HY163" s="37">
        <f>COUNTIFS(Inbound_Monitor!L:L,"IBC",Inbound_Monitor!E:E,HY$2)</f>
        <v>0</v>
      </c>
      <c r="HZ163" s="37">
        <f>COUNTIFS(Inbound_Monitor!L:L,"IBC",Inbound_Monitor!E:E,HZ$2)</f>
        <v>0</v>
      </c>
      <c r="IA163" s="31"/>
      <c r="IB163" s="31"/>
      <c r="IC163" s="37">
        <f>COUNTIFS(Inbound_Monitor!L:L,"IBC",Inbound_Monitor!E:E,IC$2)</f>
        <v>0</v>
      </c>
      <c r="ID163" s="37">
        <f>COUNTIFS(Inbound_Monitor!L:L,"IBC",Inbound_Monitor!E:E,ID$2)</f>
        <v>0</v>
      </c>
      <c r="IE163" s="37">
        <f>COUNTIFS(Inbound_Monitor!L:L,"IBC",Inbound_Monitor!E:E,IE$2)</f>
        <v>0</v>
      </c>
      <c r="IF163" s="37">
        <f>COUNTIFS(Inbound_Monitor!L:L,"IBC",Inbound_Monitor!E:E,IF$2)</f>
        <v>0</v>
      </c>
      <c r="IG163" s="37">
        <f>COUNTIFS(Inbound_Monitor!L:L,"IBC",Inbound_Monitor!E:E,IG$2)</f>
        <v>0</v>
      </c>
      <c r="IH163" s="31"/>
      <c r="II163" s="31"/>
      <c r="IJ163" s="37">
        <f>COUNTIFS(Inbound_Monitor!L:L,"IBC",Inbound_Monitor!E:E,IJ$2)</f>
        <v>0</v>
      </c>
      <c r="IK163" s="37">
        <f>COUNTIFS(Inbound_Monitor!L:L,"IBC",Inbound_Monitor!E:E,IK$2)</f>
        <v>0</v>
      </c>
      <c r="IL163" s="37">
        <f>COUNTIFS(Inbound_Monitor!L:L,"IBC",Inbound_Monitor!E:E,IL$2)</f>
        <v>0</v>
      </c>
      <c r="IM163" s="37">
        <f>COUNTIFS(Inbound_Monitor!L:L,"IBC",Inbound_Monitor!E:E,IM$2)</f>
        <v>0</v>
      </c>
      <c r="IN163" s="37">
        <f>COUNTIFS(Inbound_Monitor!L:L,"IBC",Inbound_Monitor!E:E,IN$2)</f>
        <v>0</v>
      </c>
      <c r="IO163" s="31"/>
      <c r="IP163" s="31"/>
      <c r="IQ163" s="37">
        <f>COUNTIFS(Inbound_Monitor!L:L,"IBC",Inbound_Monitor!E:E,IQ$2)</f>
        <v>0</v>
      </c>
      <c r="IR163" s="37">
        <f>COUNTIFS(Inbound_Monitor!L:L,"IBC",Inbound_Monitor!E:E,IR$2)</f>
        <v>0</v>
      </c>
      <c r="IS163" s="37">
        <f>COUNTIFS(Inbound_Monitor!L:L,"IBC",Inbound_Monitor!E:E,IS$2)</f>
        <v>0</v>
      </c>
      <c r="IT163" s="37">
        <f>COUNTIFS(Inbound_Monitor!L:L,"IBC",Inbound_Monitor!E:E,IT$2)</f>
        <v>0</v>
      </c>
      <c r="IU163" s="37">
        <f>COUNTIFS(Inbound_Monitor!L:L,"IBC",Inbound_Monitor!E:E,IU$2)</f>
        <v>0</v>
      </c>
      <c r="IV163" s="31"/>
      <c r="IW163" s="31"/>
      <c r="IX163" s="37">
        <f>COUNTIFS(Inbound_Monitor!L:L,"IBC",Inbound_Monitor!E:E,IX$2)</f>
        <v>0</v>
      </c>
      <c r="IY163" s="37">
        <f>COUNTIFS(Inbound_Monitor!L:L,"IBC",Inbound_Monitor!E:E,IY$2)</f>
        <v>0</v>
      </c>
      <c r="IZ163" s="37">
        <f>COUNTIFS(Inbound_Monitor!L:L,"IBC",Inbound_Monitor!E:E,IZ$2)</f>
        <v>0</v>
      </c>
      <c r="JA163" s="37">
        <f>COUNTIFS(Inbound_Monitor!L:L,"IBC",Inbound_Monitor!E:E,JA$2)</f>
        <v>0</v>
      </c>
      <c r="JB163" s="37">
        <f>COUNTIFS(Inbound_Monitor!L:L,"IBC",Inbound_Monitor!E:E,JB$2)</f>
        <v>0</v>
      </c>
      <c r="JC163" s="31"/>
      <c r="JD163" s="31"/>
      <c r="JE163" s="37">
        <f>COUNTIFS(Inbound_Monitor!L:L,"IBC",Inbound_Monitor!E:E,JE$2)</f>
        <v>0</v>
      </c>
      <c r="JF163" s="37">
        <f>COUNTIFS(Inbound_Monitor!L:L,"IBC",Inbound_Monitor!E:E,JF$2)</f>
        <v>0</v>
      </c>
      <c r="JG163" s="37">
        <f>COUNTIFS(Inbound_Monitor!L:L,"IBC",Inbound_Monitor!E:E,JG$2)</f>
        <v>0</v>
      </c>
      <c r="JH163" s="37">
        <f>COUNTIFS(Inbound_Monitor!L:L,"IBC",Inbound_Monitor!E:E,JH$2)</f>
        <v>0</v>
      </c>
      <c r="JI163" s="37">
        <f>COUNTIFS(Inbound_Monitor!L:L,"IBC",Inbound_Monitor!E:E,JI$2)</f>
        <v>0</v>
      </c>
      <c r="JJ163" s="31"/>
      <c r="JK163" s="31"/>
      <c r="JL163" s="37">
        <f>COUNTIFS(Inbound_Monitor!L:L,"IBC",Inbound_Monitor!E:E,JL$2)</f>
        <v>0</v>
      </c>
      <c r="JM163" s="37">
        <f>COUNTIFS(Inbound_Monitor!L:L,"IBC",Inbound_Monitor!E:E,JM$2)</f>
        <v>0</v>
      </c>
      <c r="JN163" s="37">
        <f>COUNTIFS(Inbound_Monitor!L:L,"IBC",Inbound_Monitor!E:E,JN$2)</f>
        <v>0</v>
      </c>
      <c r="JO163" s="37">
        <f>COUNTIFS(Inbound_Monitor!L:L,"IBC",Inbound_Monitor!E:E,JO$2)</f>
        <v>0</v>
      </c>
      <c r="JP163" s="37">
        <f>COUNTIFS(Inbound_Monitor!L:L,"IBC",Inbound_Monitor!E:E,JP$2)</f>
        <v>0</v>
      </c>
      <c r="JQ163" s="31"/>
      <c r="JR163" s="31"/>
      <c r="JS163" s="37">
        <f>COUNTIFS(Inbound_Monitor!L:L,"IBC",Inbound_Monitor!E:E,JS$2)</f>
        <v>0</v>
      </c>
      <c r="JT163" s="37">
        <f>COUNTIFS(Inbound_Monitor!L:L,"IBC",Inbound_Monitor!E:E,JT$2)</f>
        <v>0</v>
      </c>
      <c r="JU163" s="37">
        <f>COUNTIFS(Inbound_Monitor!L:L,"IBC",Inbound_Monitor!E:E,JU$2)</f>
        <v>0</v>
      </c>
      <c r="JV163" s="37">
        <f>COUNTIFS(Inbound_Monitor!L:L,"IBC",Inbound_Monitor!E:E,JV$2)</f>
        <v>0</v>
      </c>
      <c r="JW163" s="37">
        <f>COUNTIFS(Inbound_Monitor!L:L,"IBC",Inbound_Monitor!E:E,JW$2)</f>
        <v>0</v>
      </c>
      <c r="JX163" s="31"/>
      <c r="JY163" s="31"/>
      <c r="JZ163" s="37">
        <f>COUNTIFS(Inbound_Monitor!L:L,"IBC",Inbound_Monitor!E:E,JZ$2)</f>
        <v>0</v>
      </c>
      <c r="KA163" s="37">
        <f>COUNTIFS(Inbound_Monitor!L:L,"IBC",Inbound_Monitor!E:E,KA$2)</f>
        <v>0</v>
      </c>
      <c r="KB163" s="37">
        <f>COUNTIFS(Inbound_Monitor!L:L,"IBC",Inbound_Monitor!E:E,KB$2)</f>
        <v>0</v>
      </c>
      <c r="KC163" s="37">
        <f>COUNTIFS(Inbound_Monitor!L:L,"IBC",Inbound_Monitor!E:E,KC$2)</f>
        <v>0</v>
      </c>
      <c r="KD163" s="37">
        <f>COUNTIFS(Inbound_Monitor!L:L,"IBC",Inbound_Monitor!E:E,KD$2)</f>
        <v>0</v>
      </c>
      <c r="KE163" s="31"/>
      <c r="KF163" s="31"/>
      <c r="KG163" s="37">
        <f>COUNTIFS(Inbound_Monitor!L:L,"IBC",Inbound_Monitor!E:E,KG$2)</f>
        <v>0</v>
      </c>
      <c r="KH163" s="37">
        <f>COUNTIFS(Inbound_Monitor!L:L,"IBC",Inbound_Monitor!E:E,KH$2)</f>
        <v>0</v>
      </c>
      <c r="KI163" s="37">
        <f>COUNTIFS(Inbound_Monitor!L:L,"IBC",Inbound_Monitor!E:E,KI$2)</f>
        <v>0</v>
      </c>
      <c r="KJ163" s="37">
        <f>COUNTIFS(Inbound_Monitor!L:L,"IBC",Inbound_Monitor!E:E,KJ$2)</f>
        <v>0</v>
      </c>
      <c r="KK163" s="37">
        <f>COUNTIFS(Inbound_Monitor!L:L,"IBC",Inbound_Monitor!E:E,KK$2)</f>
        <v>0</v>
      </c>
      <c r="KL163" s="31"/>
      <c r="KM163" s="31"/>
      <c r="KN163" s="37">
        <f>COUNTIFS(Inbound_Monitor!L:L,"IBC",Inbound_Monitor!E:E,KN$2)</f>
        <v>0</v>
      </c>
      <c r="KO163" s="37">
        <f>COUNTIFS(Inbound_Monitor!L:L,"IBC",Inbound_Monitor!E:E,KO$2)</f>
        <v>0</v>
      </c>
      <c r="KP163" s="37">
        <f>COUNTIFS(Inbound_Monitor!L:L,"IBC",Inbound_Monitor!E:E,KP$2)</f>
        <v>0</v>
      </c>
      <c r="KQ163" s="37">
        <f>COUNTIFS(Inbound_Monitor!L:L,"IBC",Inbound_Monitor!E:E,KQ$2)</f>
        <v>0</v>
      </c>
      <c r="KR163" s="37">
        <f>COUNTIFS(Inbound_Monitor!L:L,"IBC",Inbound_Monitor!E:E,KR$2)</f>
        <v>0</v>
      </c>
      <c r="KS163" s="31"/>
      <c r="KT163" s="31"/>
      <c r="KU163" s="37">
        <f>COUNTIFS(Inbound_Monitor!L:L,"IBC",Inbound_Monitor!E:E,KU$2)</f>
        <v>0</v>
      </c>
      <c r="KV163" s="37">
        <f>COUNTIFS(Inbound_Monitor!L:L,"IBC",Inbound_Monitor!E:E,KV$2)</f>
        <v>0</v>
      </c>
      <c r="KW163" s="37">
        <f>COUNTIFS(Inbound_Monitor!L:L,"IBC",Inbound_Monitor!E:E,KW$2)</f>
        <v>0</v>
      </c>
      <c r="KX163" s="37">
        <f>COUNTIFS(Inbound_Monitor!L:L,"IBC",Inbound_Monitor!E:E,KX$2)</f>
        <v>0</v>
      </c>
      <c r="KY163" s="37">
        <f>COUNTIFS(Inbound_Monitor!L:L,"IBC",Inbound_Monitor!E:E,KY$2)</f>
        <v>0</v>
      </c>
      <c r="KZ163" s="31"/>
      <c r="LA163" s="31"/>
      <c r="LB163" s="37">
        <f>COUNTIFS(Inbound_Monitor!L:L,"IBC",Inbound_Monitor!E:E,LB$2)</f>
        <v>0</v>
      </c>
      <c r="LC163" s="37">
        <f>COUNTIFS(Inbound_Monitor!L:L,"IBC",Inbound_Monitor!E:E,LC$2)</f>
        <v>0</v>
      </c>
      <c r="LD163" s="37">
        <f>COUNTIFS(Inbound_Monitor!L:L,"IBC",Inbound_Monitor!E:E,LD$2)</f>
        <v>0</v>
      </c>
      <c r="LE163" s="37">
        <f>COUNTIFS(Inbound_Monitor!L:L,"IBC",Inbound_Monitor!E:E,LE$2)</f>
        <v>0</v>
      </c>
      <c r="LF163" s="37">
        <f>COUNTIFS(Inbound_Monitor!L:L,"IBC",Inbound_Monitor!E:E,LF$2)</f>
        <v>0</v>
      </c>
      <c r="LG163" s="31"/>
      <c r="LH163" s="31"/>
      <c r="LI163" s="37">
        <f>COUNTIFS(Inbound_Monitor!L:L,"IBC",Inbound_Monitor!E:E,LI$2)</f>
        <v>0</v>
      </c>
      <c r="LJ163" s="37">
        <f>COUNTIFS(Inbound_Monitor!L:L,"IBC",Inbound_Monitor!E:E,LJ$2)</f>
        <v>0</v>
      </c>
      <c r="LK163" s="37">
        <f>COUNTIFS(Inbound_Monitor!L:L,"IBC",Inbound_Monitor!E:E,LK$2)</f>
        <v>0</v>
      </c>
      <c r="LL163" s="37">
        <f>COUNTIFS(Inbound_Monitor!L:L,"IBC",Inbound_Monitor!E:E,LL$2)</f>
        <v>0</v>
      </c>
      <c r="LM163" s="37">
        <f>COUNTIFS(Inbound_Monitor!L:L,"IBC",Inbound_Monitor!E:E,LM$2)</f>
        <v>0</v>
      </c>
      <c r="LN163" s="31"/>
      <c r="LO163" s="31"/>
      <c r="LP163" s="37">
        <f>COUNTIFS(Inbound_Monitor!L:L,"IBC",Inbound_Monitor!E:E,LP$2)</f>
        <v>0</v>
      </c>
      <c r="LQ163" s="37">
        <f>COUNTIFS(Inbound_Monitor!L:L,"IBC",Inbound_Monitor!E:E,LQ$2)</f>
        <v>0</v>
      </c>
      <c r="LR163" s="37">
        <f>COUNTIFS(Inbound_Monitor!L:L,"IBC",Inbound_Monitor!E:E,LR$2)</f>
        <v>0</v>
      </c>
      <c r="LS163" s="37">
        <f>COUNTIFS(Inbound_Monitor!L:L,"IBC",Inbound_Monitor!E:E,LS$2)</f>
        <v>0</v>
      </c>
      <c r="LT163" s="37">
        <f>COUNTIFS(Inbound_Monitor!L:L,"IBC",Inbound_Monitor!E:E,LT$2)</f>
        <v>0</v>
      </c>
      <c r="LU163" s="31"/>
      <c r="LV163" s="31"/>
      <c r="LW163" s="37">
        <f>COUNTIFS(Inbound_Monitor!L:L,"IBC",Inbound_Monitor!E:E,LW$2)</f>
        <v>0</v>
      </c>
      <c r="LX163" s="37">
        <f>COUNTIFS(Inbound_Monitor!L:L,"IBC",Inbound_Monitor!E:E,LX$2)</f>
        <v>0</v>
      </c>
      <c r="LY163" s="37">
        <f>COUNTIFS(Inbound_Monitor!L:L,"IBC",Inbound_Monitor!E:E,LY$2)</f>
        <v>0</v>
      </c>
      <c r="LZ163" s="37">
        <f>COUNTIFS(Inbound_Monitor!L:L,"IBC",Inbound_Monitor!E:E,LZ$2)</f>
        <v>0</v>
      </c>
      <c r="MA163" s="37">
        <f>COUNTIFS(Inbound_Monitor!L:L,"IBC",Inbound_Monitor!E:E,MA$2)</f>
        <v>0</v>
      </c>
      <c r="MB163" s="31"/>
      <c r="MC163" s="31"/>
      <c r="MD163" s="37">
        <f>COUNTIFS(Inbound_Monitor!L:L,"IBC",Inbound_Monitor!E:E,MD$2)</f>
        <v>0</v>
      </c>
      <c r="ME163" s="37">
        <f>COUNTIFS(Inbound_Monitor!L:L,"IBC",Inbound_Monitor!E:E,ME$2)</f>
        <v>0</v>
      </c>
      <c r="MF163" s="37">
        <f>COUNTIFS(Inbound_Monitor!L:L,"IBC",Inbound_Monitor!E:E,MF$2)</f>
        <v>0</v>
      </c>
      <c r="MG163" s="37">
        <f>COUNTIFS(Inbound_Monitor!L:L,"IBC",Inbound_Monitor!E:E,MG$2)</f>
        <v>0</v>
      </c>
      <c r="MH163" s="37">
        <f>COUNTIFS(Inbound_Monitor!L:L,"IBC",Inbound_Monitor!E:E,MH$2)</f>
        <v>0</v>
      </c>
      <c r="MI163" s="31"/>
      <c r="MJ163" s="31"/>
      <c r="MK163" s="37">
        <f>COUNTIFS(Inbound_Monitor!L:L,"IBC",Inbound_Monitor!E:E,MK$2)</f>
        <v>0</v>
      </c>
      <c r="ML163" s="37">
        <f>COUNTIFS(Inbound_Monitor!L:L,"IBC",Inbound_Monitor!E:E,ML$2)</f>
        <v>0</v>
      </c>
      <c r="MM163" s="37">
        <f>COUNTIFS(Inbound_Monitor!L:L,"IBC",Inbound_Monitor!E:E,MM$2)</f>
        <v>0</v>
      </c>
      <c r="MN163" s="37">
        <f>COUNTIFS(Inbound_Monitor!L:L,"IBC",Inbound_Monitor!E:E,MN$2)</f>
        <v>0</v>
      </c>
      <c r="MO163" s="37">
        <f>COUNTIFS(Inbound_Monitor!L:L,"IBC",Inbound_Monitor!E:E,MO$2)</f>
        <v>0</v>
      </c>
      <c r="MP163" s="31"/>
      <c r="MQ163" s="31"/>
      <c r="MR163" s="37">
        <f>COUNTIFS(Inbound_Monitor!L:L,"IBC",Inbound_Monitor!E:E,MR$2)</f>
        <v>0</v>
      </c>
      <c r="MS163" s="37">
        <f>COUNTIFS(Inbound_Monitor!L:L,"IBC",Inbound_Monitor!E:E,MS$2)</f>
        <v>0</v>
      </c>
      <c r="MT163" s="37">
        <f>COUNTIFS(Inbound_Monitor!L:L,"IBC",Inbound_Monitor!E:E,MT$2)</f>
        <v>0</v>
      </c>
      <c r="MU163" s="37">
        <f>COUNTIFS(Inbound_Monitor!L:L,"IBC",Inbound_Monitor!E:E,MU$2)</f>
        <v>0</v>
      </c>
      <c r="MV163" s="37">
        <f>COUNTIFS(Inbound_Monitor!L:L,"IBC",Inbound_Monitor!E:E,MV$2)</f>
        <v>0</v>
      </c>
      <c r="MW163" s="31"/>
      <c r="MX163" s="31"/>
      <c r="MY163" s="37">
        <f>COUNTIFS(Inbound_Monitor!L:L,"IBC",Inbound_Monitor!E:E,MY$2)</f>
        <v>0</v>
      </c>
      <c r="MZ163" s="37">
        <f>COUNTIFS(Inbound_Monitor!L:L,"IBC",Inbound_Monitor!E:E,MZ$2)</f>
        <v>0</v>
      </c>
      <c r="NA163" s="37">
        <f>COUNTIFS(Inbound_Monitor!L:L,"IBC",Inbound_Monitor!E:E,NA$2)</f>
        <v>0</v>
      </c>
      <c r="NB163" s="37">
        <f>COUNTIFS(Inbound_Monitor!L:L,"IBC",Inbound_Monitor!E:E,NB$2)</f>
        <v>0</v>
      </c>
      <c r="NC163" s="37">
        <f>COUNTIFS(Inbound_Monitor!L:L,"IBC",Inbound_Monitor!E:E,NC$2)</f>
        <v>0</v>
      </c>
      <c r="ND163" s="31"/>
      <c r="NE163" s="31"/>
      <c r="NF163" s="16" t="s">
        <v>759</v>
      </c>
    </row>
    <row r="164" spans="1:370" s="109" customFormat="1" ht="15.75" x14ac:dyDescent="0.25">
      <c r="A164" s="100" t="s">
        <v>964</v>
      </c>
      <c r="B164" s="23" t="s">
        <v>965</v>
      </c>
      <c r="C164" s="34"/>
      <c r="D164" s="35" t="s">
        <v>48</v>
      </c>
      <c r="E164" s="56">
        <f>MAX(G164:NC164)</f>
        <v>0</v>
      </c>
      <c r="F164" s="36">
        <f>SUMIFS(Outbound_Monitor!G:G,Outbound_Monitor!H:H,"IBC",Outbound_Monitor!S:S,F$2)</f>
        <v>0</v>
      </c>
      <c r="G164" s="36">
        <f>SUMIFS(Outbound_Monitor!G:G,Outbound_Monitor!H:H,"IBC",Outbound_Monitor!S:S,G$2)</f>
        <v>0</v>
      </c>
      <c r="H164" s="36">
        <f>SUMIFS(Outbound_Monitor!G:G,Outbound_Monitor!H:H,"IBC",Outbound_Monitor!S:S,H$2)</f>
        <v>0</v>
      </c>
      <c r="I164" s="37">
        <f>SUMIFS(Outbound_Monitor!G:G,Outbound_Monitor!H:H,"IBC",Outbound_Monitor!S:S,I$2)</f>
        <v>0</v>
      </c>
      <c r="J164" s="31"/>
      <c r="K164" s="31"/>
      <c r="L164" s="31"/>
      <c r="M164" s="37">
        <f>SUMIFS(Outbound_Monitor!G:G,Outbound_Monitor!H:H,"IBC",Outbound_Monitor!S:S,M$2)</f>
        <v>0</v>
      </c>
      <c r="N164" s="37">
        <f>SUMIFS(Outbound_Monitor!G:G,Outbound_Monitor!H:H,"IBC",Outbound_Monitor!S:S,N$2)</f>
        <v>0</v>
      </c>
      <c r="O164" s="37">
        <f>SUMIFS(Outbound_Monitor!G:G,Outbound_Monitor!H:H,"IBC",Outbound_Monitor!S:S,O$2)</f>
        <v>0</v>
      </c>
      <c r="P164" s="37">
        <f>SUMIFS(Outbound_Monitor!G:G,Outbound_Monitor!H:H,"IBC",Outbound_Monitor!S:S,P$2)</f>
        <v>0</v>
      </c>
      <c r="Q164" s="37">
        <f>SUMIFS(Outbound_Monitor!G:G,Outbound_Monitor!H:H,"IBC",Outbound_Monitor!S:S,Q$2)</f>
        <v>0</v>
      </c>
      <c r="R164" s="31"/>
      <c r="S164" s="31"/>
      <c r="T164" s="37">
        <f>SUMIFS(Outbound_Monitor!G:G,Outbound_Monitor!H:H,"IBC",Outbound_Monitor!S:S,T$2)</f>
        <v>0</v>
      </c>
      <c r="U164" s="37">
        <f>SUMIFS(Outbound_Monitor!G:G,Outbound_Monitor!H:H,"IBC",Outbound_Monitor!S:S,U$2)</f>
        <v>0</v>
      </c>
      <c r="V164" s="37">
        <f>SUMIFS(Outbound_Monitor!G:G,Outbound_Monitor!H:H,"IBC",Outbound_Monitor!S:S,V$2)</f>
        <v>0</v>
      </c>
      <c r="W164" s="37">
        <f>SUMIFS(Outbound_Monitor!G:G,Outbound_Monitor!H:H,"IBC",Outbound_Monitor!S:S,W$2)</f>
        <v>0</v>
      </c>
      <c r="X164" s="37">
        <f>SUMIFS(Outbound_Monitor!G:G,Outbound_Monitor!H:H,"IBC",Outbound_Monitor!S:S,X$2)</f>
        <v>0</v>
      </c>
      <c r="Y164" s="31"/>
      <c r="Z164" s="31"/>
      <c r="AA164" s="37">
        <f>SUMIFS(Outbound_Monitor!G:G,Outbound_Monitor!H:H,"IBC",Outbound_Monitor!S:S,AA$2)</f>
        <v>0</v>
      </c>
      <c r="AB164" s="37">
        <f>SUMIFS(Outbound_Monitor!G:G,Outbound_Monitor!H:H,"IBC",Outbound_Monitor!S:S,AB$2)</f>
        <v>0</v>
      </c>
      <c r="AC164" s="37">
        <f>SUMIFS(Outbound_Monitor!G:G,Outbound_Monitor!H:H,"IBC",Outbound_Monitor!S:S,AC$2)</f>
        <v>0</v>
      </c>
      <c r="AD164" s="37">
        <f>SUMIFS(Outbound_Monitor!G:G,Outbound_Monitor!H:H,"IBC",Outbound_Monitor!S:S,AD$2)</f>
        <v>0</v>
      </c>
      <c r="AE164" s="37">
        <f>SUMIFS(Outbound_Monitor!G:G,Outbound_Monitor!H:H,"IBC",Outbound_Monitor!S:S,AE$2)</f>
        <v>0</v>
      </c>
      <c r="AF164" s="31"/>
      <c r="AG164" s="31"/>
      <c r="AH164" s="37">
        <f>SUMIFS(Outbound_Monitor!G:G,Outbound_Monitor!H:H,"IBC",Outbound_Monitor!S:S,AH$2)</f>
        <v>0</v>
      </c>
      <c r="AI164" s="37">
        <f>SUMIFS(Outbound_Monitor!G:G,Outbound_Monitor!H:H,"IBC",Outbound_Monitor!S:S,AI$2)</f>
        <v>0</v>
      </c>
      <c r="AJ164" s="37">
        <f>SUMIFS(Outbound_Monitor!G:G,Outbound_Monitor!H:H,"IBC",Outbound_Monitor!S:S,AJ$2)</f>
        <v>0</v>
      </c>
      <c r="AK164" s="37">
        <f>SUMIFS(Outbound_Monitor!G:G,Outbound_Monitor!H:H,"IBC",Outbound_Monitor!S:S,AK$2)</f>
        <v>0</v>
      </c>
      <c r="AL164" s="37">
        <f>SUMIFS(Outbound_Monitor!G:G,Outbound_Monitor!H:H,"IBC",Outbound_Monitor!S:S,AL$2)</f>
        <v>0</v>
      </c>
      <c r="AM164" s="31"/>
      <c r="AN164" s="31"/>
      <c r="AO164" s="37">
        <f>SUMIFS(Outbound_Monitor!G:G,Outbound_Monitor!H:H,"IBC",Outbound_Monitor!S:S,AO$2)</f>
        <v>0</v>
      </c>
      <c r="AP164" s="37">
        <f>SUMIFS(Outbound_Monitor!G:G,Outbound_Monitor!H:H,"IBC",Outbound_Monitor!S:S,AP$2)</f>
        <v>0</v>
      </c>
      <c r="AQ164" s="37">
        <f>SUMIFS(Outbound_Monitor!G:G,Outbound_Monitor!H:H,"IBC",Outbound_Monitor!S:S,AQ$2)</f>
        <v>0</v>
      </c>
      <c r="AR164" s="37">
        <f>SUMIFS(Outbound_Monitor!G:G,Outbound_Monitor!H:H,"IBC",Outbound_Monitor!S:S,AR$2)</f>
        <v>0</v>
      </c>
      <c r="AS164" s="37">
        <f>SUMIFS(Outbound_Monitor!G:G,Outbound_Monitor!H:H,"IBC",Outbound_Monitor!S:S,AS$2)</f>
        <v>0</v>
      </c>
      <c r="AT164" s="31"/>
      <c r="AU164" s="31"/>
      <c r="AV164" s="37">
        <f>SUMIFS(Outbound_Monitor!G:G,Outbound_Monitor!H:H,"IBC",Outbound_Monitor!S:S,AV$2)</f>
        <v>0</v>
      </c>
      <c r="AW164" s="37">
        <f>SUMIFS(Outbound_Monitor!G:G,Outbound_Monitor!H:H,"IBC",Outbound_Monitor!S:S,AW$2)</f>
        <v>0</v>
      </c>
      <c r="AX164" s="37">
        <f>SUMIFS(Outbound_Monitor!G:G,Outbound_Monitor!H:H,"IBC",Outbound_Monitor!S:S,AX$2)</f>
        <v>0</v>
      </c>
      <c r="AY164" s="37">
        <f>SUMIFS(Outbound_Monitor!G:G,Outbound_Monitor!H:H,"IBC",Outbound_Monitor!S:S,AY$2)</f>
        <v>0</v>
      </c>
      <c r="AZ164" s="37">
        <f>SUMIFS(Outbound_Monitor!G:G,Outbound_Monitor!H:H,"IBC",Outbound_Monitor!S:S,AZ$2)</f>
        <v>0</v>
      </c>
      <c r="BA164" s="31"/>
      <c r="BB164" s="31"/>
      <c r="BC164" s="37">
        <f>SUMIFS(Outbound_Monitor!G:G,Outbound_Monitor!H:H,"IBC",Outbound_Monitor!S:S,BC$2)</f>
        <v>0</v>
      </c>
      <c r="BD164" s="37">
        <f>SUMIFS(Outbound_Monitor!G:G,Outbound_Monitor!H:H,"IBC",Outbound_Monitor!S:S,BD$2)</f>
        <v>0</v>
      </c>
      <c r="BE164" s="37">
        <f>SUMIFS(Outbound_Monitor!G:G,Outbound_Monitor!H:H,"IBC",Outbound_Monitor!S:S,BE$2)</f>
        <v>0</v>
      </c>
      <c r="BF164" s="37">
        <f>SUMIFS(Outbound_Monitor!G:G,Outbound_Monitor!H:H,"IBC",Outbound_Monitor!S:S,BF$2)</f>
        <v>0</v>
      </c>
      <c r="BG164" s="37">
        <f>SUMIFS(Outbound_Monitor!G:G,Outbound_Monitor!H:H,"IBC",Outbound_Monitor!S:S,BG$2)</f>
        <v>0</v>
      </c>
      <c r="BH164" s="31"/>
      <c r="BI164" s="31"/>
      <c r="BJ164" s="37">
        <f>SUMIFS(Outbound_Monitor!G:G,Outbound_Monitor!H:H,"IBC",Outbound_Monitor!S:S,BJ$2)</f>
        <v>0</v>
      </c>
      <c r="BK164" s="37">
        <f>SUMIFS(Outbound_Monitor!G:G,Outbound_Monitor!H:H,"IBC",Outbound_Monitor!S:S,BK$2)</f>
        <v>0</v>
      </c>
      <c r="BL164" s="37">
        <f>SUMIFS(Outbound_Monitor!G:G,Outbound_Monitor!H:H,"IBC",Outbound_Monitor!S:S,BL$2)</f>
        <v>0</v>
      </c>
      <c r="BM164" s="37">
        <f>SUMIFS(Outbound_Monitor!G:G,Outbound_Monitor!H:H,"IBC",Outbound_Monitor!S:S,BM$2)</f>
        <v>0</v>
      </c>
      <c r="BN164" s="37">
        <f>SUMIFS(Outbound_Monitor!G:G,Outbound_Monitor!H:H,"IBC",Outbound_Monitor!S:S,BN$2)</f>
        <v>0</v>
      </c>
      <c r="BO164" s="31"/>
      <c r="BP164" s="31"/>
      <c r="BQ164" s="37">
        <f>SUMIFS(Outbound_Monitor!G:G,Outbound_Monitor!H:H,"IBC",Outbound_Monitor!S:S,BQ$2)</f>
        <v>0</v>
      </c>
      <c r="BR164" s="37">
        <f>SUMIFS(Outbound_Monitor!G:G,Outbound_Monitor!H:H,"IBC",Outbound_Monitor!S:S,BR$2)</f>
        <v>0</v>
      </c>
      <c r="BS164" s="37">
        <f>SUMIFS(Outbound_Monitor!G:G,Outbound_Monitor!H:H,"IBC",Outbound_Monitor!S:S,BS$2)</f>
        <v>0</v>
      </c>
      <c r="BT164" s="37">
        <f>SUMIFS(Outbound_Monitor!G:G,Outbound_Monitor!H:H,"IBC",Outbound_Monitor!S:S,BT$2)</f>
        <v>0</v>
      </c>
      <c r="BU164" s="37">
        <f>SUMIFS(Outbound_Monitor!G:G,Outbound_Monitor!H:H,"IBC",Outbound_Monitor!S:S,BU$2)</f>
        <v>0</v>
      </c>
      <c r="BV164" s="31"/>
      <c r="BW164" s="31"/>
      <c r="BX164" s="37">
        <f>SUMIFS(Outbound_Monitor!G:G,Outbound_Monitor!H:H,"IBC",Outbound_Monitor!S:S,BX$2)</f>
        <v>0</v>
      </c>
      <c r="BY164" s="37">
        <f>SUMIFS(Outbound_Monitor!G:G,Outbound_Monitor!H:H,"IBC",Outbound_Monitor!S:S,BY$2)</f>
        <v>0</v>
      </c>
      <c r="BZ164" s="37">
        <f>SUMIFS(Outbound_Monitor!G:G,Outbound_Monitor!H:H,"IBC",Outbound_Monitor!S:S,BZ$2)</f>
        <v>0</v>
      </c>
      <c r="CA164" s="37">
        <f>SUMIFS(Outbound_Monitor!G:G,Outbound_Monitor!H:H,"IBC",Outbound_Monitor!S:S,CA$2)</f>
        <v>0</v>
      </c>
      <c r="CB164" s="37">
        <f>SUMIFS(Outbound_Monitor!G:G,Outbound_Monitor!H:H,"IBC",Outbound_Monitor!S:S,CB$2)</f>
        <v>0</v>
      </c>
      <c r="CC164" s="31"/>
      <c r="CD164" s="31"/>
      <c r="CE164" s="37">
        <f>SUMIFS(Outbound_Monitor!G:G,Outbound_Monitor!H:H,"IBC",Outbound_Monitor!S:S,CE$2)</f>
        <v>0</v>
      </c>
      <c r="CF164" s="37">
        <f>SUMIFS(Outbound_Monitor!G:G,Outbound_Monitor!H:H,"IBC",Outbound_Monitor!S:S,CF$2)</f>
        <v>0</v>
      </c>
      <c r="CG164" s="37">
        <f>SUMIFS(Outbound_Monitor!G:G,Outbound_Monitor!H:H,"IBC",Outbound_Monitor!S:S,CG$2)</f>
        <v>0</v>
      </c>
      <c r="CH164" s="37">
        <f>SUMIFS(Outbound_Monitor!G:G,Outbound_Monitor!H:H,"IBC",Outbound_Monitor!S:S,CH$2)</f>
        <v>0</v>
      </c>
      <c r="CI164" s="37">
        <f>SUMIFS(Outbound_Monitor!G:G,Outbound_Monitor!H:H,"IBC",Outbound_Monitor!S:S,CI$2)</f>
        <v>0</v>
      </c>
      <c r="CJ164" s="31"/>
      <c r="CK164" s="31"/>
      <c r="CL164" s="37">
        <f>SUMIFS(Outbound_Monitor!G:G,Outbound_Monitor!H:H,"IBC",Outbound_Monitor!S:S,CL$2)</f>
        <v>0</v>
      </c>
      <c r="CM164" s="37">
        <f>SUMIFS(Outbound_Monitor!G:G,Outbound_Monitor!H:H,"IBC",Outbound_Monitor!S:S,CM$2)</f>
        <v>0</v>
      </c>
      <c r="CN164" s="37">
        <f>SUMIFS(Outbound_Monitor!G:G,Outbound_Monitor!H:H,"IBC",Outbound_Monitor!S:S,CN$2)</f>
        <v>0</v>
      </c>
      <c r="CO164" s="37">
        <f>SUMIFS(Outbound_Monitor!G:G,Outbound_Monitor!H:H,"IBC",Outbound_Monitor!S:S,CO$2)</f>
        <v>0</v>
      </c>
      <c r="CP164" s="37">
        <f>SUMIFS(Outbound_Monitor!G:G,Outbound_Monitor!H:H,"IBC",Outbound_Monitor!S:S,CP$2)</f>
        <v>0</v>
      </c>
      <c r="CQ164" s="31"/>
      <c r="CR164" s="31"/>
      <c r="CS164" s="37">
        <f>SUMIFS(Outbound_Monitor!G:G,Outbound_Monitor!H:H,"IBC",Outbound_Monitor!S:S,CS$2)</f>
        <v>0</v>
      </c>
      <c r="CT164" s="37">
        <f>SUMIFS(Outbound_Monitor!G:G,Outbound_Monitor!H:H,"IBC",Outbound_Monitor!S:S,CT$2)</f>
        <v>0</v>
      </c>
      <c r="CU164" s="37">
        <f>SUMIFS(Outbound_Monitor!G:G,Outbound_Monitor!H:H,"IBC",Outbound_Monitor!S:S,CU$2)</f>
        <v>0</v>
      </c>
      <c r="CV164" s="37">
        <f>SUMIFS(Outbound_Monitor!G:G,Outbound_Monitor!H:H,"IBC",Outbound_Monitor!S:S,CV$2)</f>
        <v>0</v>
      </c>
      <c r="CW164" s="37">
        <f>SUMIFS(Outbound_Monitor!G:G,Outbound_Monitor!H:H,"IBC",Outbound_Monitor!S:S,CW$2)</f>
        <v>0</v>
      </c>
      <c r="CX164" s="31"/>
      <c r="CY164" s="31"/>
      <c r="CZ164" s="37">
        <f>SUMIFS(Outbound_Monitor!G:G,Outbound_Monitor!H:H,"IBC",Outbound_Monitor!S:S,CZ$2)</f>
        <v>0</v>
      </c>
      <c r="DA164" s="37">
        <f>SUMIFS(Outbound_Monitor!G:G,Outbound_Monitor!H:H,"IBC",Outbound_Monitor!S:S,DA$2)</f>
        <v>0</v>
      </c>
      <c r="DB164" s="37">
        <f>SUMIFS(Outbound_Monitor!G:G,Outbound_Monitor!H:H,"IBC",Outbound_Monitor!S:S,DB$2)</f>
        <v>0</v>
      </c>
      <c r="DC164" s="37">
        <f>SUMIFS(Outbound_Monitor!G:G,Outbound_Monitor!H:H,"IBC",Outbound_Monitor!S:S,DC$2)</f>
        <v>0</v>
      </c>
      <c r="DD164" s="37">
        <f>SUMIFS(Outbound_Monitor!G:G,Outbound_Monitor!H:H,"IBC",Outbound_Monitor!S:S,DD$2)</f>
        <v>0</v>
      </c>
      <c r="DE164" s="31"/>
      <c r="DF164" s="31"/>
      <c r="DG164" s="37">
        <f>SUMIFS(Outbound_Monitor!G:G,Outbound_Monitor!H:H,"IBC",Outbound_Monitor!S:S,DG$2)</f>
        <v>0</v>
      </c>
      <c r="DH164" s="37">
        <f>SUMIFS(Outbound_Monitor!G:G,Outbound_Monitor!H:H,"IBC",Outbound_Monitor!S:S,DH$2)</f>
        <v>0</v>
      </c>
      <c r="DI164" s="37">
        <f>SUMIFS(Outbound_Monitor!G:G,Outbound_Monitor!H:H,"IBC",Outbound_Monitor!S:S,DI$2)</f>
        <v>0</v>
      </c>
      <c r="DJ164" s="37">
        <f>SUMIFS(Outbound_Monitor!G:G,Outbound_Monitor!H:H,"IBC",Outbound_Monitor!S:S,DJ$2)</f>
        <v>0</v>
      </c>
      <c r="DK164" s="37">
        <f>SUMIFS(Outbound_Monitor!G:G,Outbound_Monitor!H:H,"IBC",Outbound_Monitor!S:S,DK$2)</f>
        <v>0</v>
      </c>
      <c r="DL164" s="31"/>
      <c r="DM164" s="31"/>
      <c r="DN164" s="37">
        <f>SUMIFS(Outbound_Monitor!G:G,Outbound_Monitor!H:H,"IBC",Outbound_Monitor!S:S,DN$2)</f>
        <v>0</v>
      </c>
      <c r="DO164" s="37">
        <f>SUMIFS(Outbound_Monitor!G:G,Outbound_Monitor!H:H,"IBC",Outbound_Monitor!S:S,DO$2)</f>
        <v>0</v>
      </c>
      <c r="DP164" s="37">
        <f>SUMIFS(Outbound_Monitor!G:G,Outbound_Monitor!H:H,"IBC",Outbound_Monitor!S:S,DP$2)</f>
        <v>0</v>
      </c>
      <c r="DQ164" s="37">
        <f>SUMIFS(Outbound_Monitor!G:G,Outbound_Monitor!H:H,"IBC",Outbound_Monitor!S:S,DQ$2)</f>
        <v>0</v>
      </c>
      <c r="DR164" s="37">
        <f>SUMIFS(Outbound_Monitor!G:G,Outbound_Monitor!H:H,"IBC",Outbound_Monitor!S:S,DR$2)</f>
        <v>0</v>
      </c>
      <c r="DS164" s="31"/>
      <c r="DT164" s="31"/>
      <c r="DU164" s="37">
        <f>SUMIFS(Outbound_Monitor!G:G,Outbound_Monitor!H:H,"IBC",Outbound_Monitor!S:S,DU$2)</f>
        <v>0</v>
      </c>
      <c r="DV164" s="37">
        <f>SUMIFS(Outbound_Monitor!G:G,Outbound_Monitor!H:H,"IBC",Outbound_Monitor!S:S,DV$2)</f>
        <v>0</v>
      </c>
      <c r="DW164" s="37">
        <f>SUMIFS(Outbound_Monitor!G:G,Outbound_Monitor!H:H,"IBC",Outbound_Monitor!S:S,DW$2)</f>
        <v>0</v>
      </c>
      <c r="DX164" s="37">
        <f>SUMIFS(Outbound_Monitor!G:G,Outbound_Monitor!H:H,"IBC",Outbound_Monitor!S:S,DX$2)</f>
        <v>0</v>
      </c>
      <c r="DY164" s="37">
        <f>SUMIFS(Outbound_Monitor!G:G,Outbound_Monitor!H:H,"IBC",Outbound_Monitor!S:S,DY$2)</f>
        <v>0</v>
      </c>
      <c r="DZ164" s="31"/>
      <c r="EA164" s="31"/>
      <c r="EB164" s="37">
        <f>SUMIFS(Outbound_Monitor!G:G,Outbound_Monitor!H:H,"IBC",Outbound_Monitor!S:S,EB$2)</f>
        <v>0</v>
      </c>
      <c r="EC164" s="37">
        <f>SUMIFS(Outbound_Monitor!G:G,Outbound_Monitor!H:H,"IBC",Outbound_Monitor!S:S,EC$2)</f>
        <v>0</v>
      </c>
      <c r="ED164" s="37">
        <f>SUMIFS(Outbound_Monitor!G:G,Outbound_Monitor!H:H,"IBC",Outbound_Monitor!S:S,ED$2)</f>
        <v>0</v>
      </c>
      <c r="EE164" s="37">
        <f>SUMIFS(Outbound_Monitor!G:G,Outbound_Monitor!H:H,"IBC",Outbound_Monitor!S:S,EE$2)</f>
        <v>0</v>
      </c>
      <c r="EF164" s="37">
        <f>SUMIFS(Outbound_Monitor!G:G,Outbound_Monitor!H:H,"IBC",Outbound_Monitor!S:S,EF$2)</f>
        <v>0</v>
      </c>
      <c r="EG164" s="31"/>
      <c r="EH164" s="31"/>
      <c r="EI164" s="37">
        <f>SUMIFS(Outbound_Monitor!G:G,Outbound_Monitor!H:H,"IBC",Outbound_Monitor!S:S,EI$2)</f>
        <v>0</v>
      </c>
      <c r="EJ164" s="37">
        <f>SUMIFS(Outbound_Monitor!G:G,Outbound_Monitor!H:H,"IBC",Outbound_Monitor!S:S,EJ$2)</f>
        <v>0</v>
      </c>
      <c r="EK164" s="37">
        <f>SUMIFS(Outbound_Monitor!G:G,Outbound_Monitor!H:H,"IBC",Outbound_Monitor!S:S,EK$2)</f>
        <v>0</v>
      </c>
      <c r="EL164" s="37">
        <f>SUMIFS(Outbound_Monitor!G:G,Outbound_Monitor!H:H,"IBC",Outbound_Monitor!S:S,EL$2)</f>
        <v>0</v>
      </c>
      <c r="EM164" s="37">
        <f>SUMIFS(Outbound_Monitor!G:G,Outbound_Monitor!H:H,"IBC",Outbound_Monitor!S:S,EM$2)</f>
        <v>0</v>
      </c>
      <c r="EN164" s="31"/>
      <c r="EO164" s="31"/>
      <c r="EP164" s="37">
        <f>SUMIFS(Outbound_Monitor!G:G,Outbound_Monitor!H:H,"IBC",Outbound_Monitor!S:S,EP$2)</f>
        <v>0</v>
      </c>
      <c r="EQ164" s="37">
        <f>SUMIFS(Outbound_Monitor!G:G,Outbound_Monitor!H:H,"IBC",Outbound_Monitor!S:S,EQ$2)</f>
        <v>0</v>
      </c>
      <c r="ER164" s="37">
        <f>SUMIFS(Outbound_Monitor!G:G,Outbound_Monitor!H:H,"IBC",Outbound_Monitor!S:S,ER$2)</f>
        <v>0</v>
      </c>
      <c r="ES164" s="37">
        <f>SUMIFS(Outbound_Monitor!G:G,Outbound_Monitor!H:H,"IBC",Outbound_Monitor!S:S,ES$2)</f>
        <v>0</v>
      </c>
      <c r="ET164" s="37">
        <f>SUMIFS(Outbound_Monitor!G:G,Outbound_Monitor!H:H,"IBC",Outbound_Monitor!S:S,ET$2)</f>
        <v>0</v>
      </c>
      <c r="EU164" s="31"/>
      <c r="EV164" s="31"/>
      <c r="EW164" s="37">
        <f>SUMIFS(Outbound_Monitor!G:G,Outbound_Monitor!H:H,"IBC",Outbound_Monitor!S:S,EW$2)</f>
        <v>0</v>
      </c>
      <c r="EX164" s="37">
        <f>SUMIFS(Outbound_Monitor!G:G,Outbound_Monitor!H:H,"IBC",Outbound_Monitor!S:S,EX$2)</f>
        <v>0</v>
      </c>
      <c r="EY164" s="37">
        <f>SUMIFS(Outbound_Monitor!G:G,Outbound_Monitor!H:H,"IBC",Outbound_Monitor!S:S,EY$2)</f>
        <v>0</v>
      </c>
      <c r="EZ164" s="37">
        <f>SUMIFS(Outbound_Monitor!G:G,Outbound_Monitor!H:H,"IBC",Outbound_Monitor!S:S,EZ$2)</f>
        <v>0</v>
      </c>
      <c r="FA164" s="37">
        <f>SUMIFS(Outbound_Monitor!G:G,Outbound_Monitor!H:H,"IBC",Outbound_Monitor!S:S,FA$2)</f>
        <v>0</v>
      </c>
      <c r="FB164" s="31"/>
      <c r="FC164" s="31"/>
      <c r="FD164" s="37">
        <f>SUMIFS(Outbound_Monitor!G:G,Outbound_Monitor!H:H,"IBC",Outbound_Monitor!S:S,FD$2)</f>
        <v>0</v>
      </c>
      <c r="FE164" s="37">
        <f>SUMIFS(Outbound_Monitor!G:G,Outbound_Monitor!H:H,"IBC",Outbound_Monitor!S:S,FE$2)</f>
        <v>0</v>
      </c>
      <c r="FF164" s="37">
        <f>SUMIFS(Outbound_Monitor!G:G,Outbound_Monitor!H:H,"IBC",Outbound_Monitor!S:S,FF$2)</f>
        <v>0</v>
      </c>
      <c r="FG164" s="37">
        <f>SUMIFS(Outbound_Monitor!G:G,Outbound_Monitor!H:H,"IBC",Outbound_Monitor!S:S,FG$2)</f>
        <v>0</v>
      </c>
      <c r="FH164" s="37">
        <f>SUMIFS(Outbound_Monitor!G:G,Outbound_Monitor!H:H,"IBC",Outbound_Monitor!S:S,FH$2)</f>
        <v>0</v>
      </c>
      <c r="FI164" s="31"/>
      <c r="FJ164" s="31"/>
      <c r="FK164" s="37">
        <f>SUMIFS(Outbound_Monitor!G:G,Outbound_Monitor!H:H,"IBC",Outbound_Monitor!S:S,FK$2)</f>
        <v>0</v>
      </c>
      <c r="FL164" s="37">
        <f>SUMIFS(Outbound_Monitor!G:G,Outbound_Monitor!H:H,"IBC",Outbound_Monitor!S:S,FL$2)</f>
        <v>0</v>
      </c>
      <c r="FM164" s="37">
        <f>SUMIFS(Outbound_Monitor!G:G,Outbound_Monitor!H:H,"IBC",Outbound_Monitor!S:S,FM$2)</f>
        <v>0</v>
      </c>
      <c r="FN164" s="37">
        <f>SUMIFS(Outbound_Monitor!G:G,Outbound_Monitor!H:H,"IBC",Outbound_Monitor!S:S,FN$2)</f>
        <v>0</v>
      </c>
      <c r="FO164" s="37">
        <f>SUMIFS(Outbound_Monitor!G:G,Outbound_Monitor!H:H,"IBC",Outbound_Monitor!S:S,FO$2)</f>
        <v>0</v>
      </c>
      <c r="FP164" s="31"/>
      <c r="FQ164" s="31"/>
      <c r="FR164" s="37">
        <f>SUMIFS(Outbound_Monitor!G:G,Outbound_Monitor!H:H,"IBC",Outbound_Monitor!S:S,FR$2)</f>
        <v>0</v>
      </c>
      <c r="FS164" s="37">
        <f>SUMIFS(Outbound_Monitor!G:G,Outbound_Monitor!H:H,"IBC",Outbound_Monitor!S:S,FS$2)</f>
        <v>0</v>
      </c>
      <c r="FT164" s="37">
        <f>SUMIFS(Outbound_Monitor!G:G,Outbound_Monitor!H:H,"IBC",Outbound_Monitor!S:S,FT$2)</f>
        <v>0</v>
      </c>
      <c r="FU164" s="37">
        <f>SUMIFS(Outbound_Monitor!G:G,Outbound_Monitor!H:H,"IBC",Outbound_Monitor!S:S,FU$2)</f>
        <v>0</v>
      </c>
      <c r="FV164" s="37">
        <f>SUMIFS(Outbound_Monitor!G:G,Outbound_Monitor!H:H,"IBC",Outbound_Monitor!S:S,FV$2)</f>
        <v>0</v>
      </c>
      <c r="FW164" s="31"/>
      <c r="FX164" s="31"/>
      <c r="FY164" s="37">
        <f>SUMIFS(Outbound_Monitor!G:G,Outbound_Monitor!H:H,"IBC",Outbound_Monitor!S:S,FY$2)</f>
        <v>0</v>
      </c>
      <c r="FZ164" s="37">
        <f>SUMIFS(Outbound_Monitor!G:G,Outbound_Monitor!H:H,"IBC",Outbound_Monitor!S:S,FZ$2)</f>
        <v>0</v>
      </c>
      <c r="GA164" s="37">
        <f>SUMIFS(Outbound_Monitor!G:G,Outbound_Monitor!H:H,"IBC",Outbound_Monitor!S:S,GA$2)</f>
        <v>0</v>
      </c>
      <c r="GB164" s="37">
        <f>SUMIFS(Outbound_Monitor!G:G,Outbound_Monitor!H:H,"IBC",Outbound_Monitor!S:S,GB$2)</f>
        <v>0</v>
      </c>
      <c r="GC164" s="37">
        <f>SUMIFS(Outbound_Monitor!G:G,Outbound_Monitor!H:H,"IBC",Outbound_Monitor!S:S,GC$2)</f>
        <v>0</v>
      </c>
      <c r="GD164" s="31"/>
      <c r="GE164" s="31"/>
      <c r="GF164" s="37">
        <f>SUMIFS(Outbound_Monitor!G:G,Outbound_Monitor!H:H,"IBC",Outbound_Monitor!S:S,GF$2)</f>
        <v>0</v>
      </c>
      <c r="GG164" s="37">
        <f>SUMIFS(Outbound_Monitor!G:G,Outbound_Monitor!H:H,"IBC",Outbound_Monitor!S:S,GG$2)</f>
        <v>0</v>
      </c>
      <c r="GH164" s="37">
        <f>SUMIFS(Outbound_Monitor!G:G,Outbound_Monitor!H:H,"IBC",Outbound_Monitor!S:S,GH$2)</f>
        <v>0</v>
      </c>
      <c r="GI164" s="37">
        <f>SUMIFS(Outbound_Monitor!G:G,Outbound_Monitor!H:H,"IBC",Outbound_Monitor!S:S,GI$2)</f>
        <v>0</v>
      </c>
      <c r="GJ164" s="37">
        <f>SUMIFS(Outbound_Monitor!G:G,Outbound_Monitor!H:H,"IBC",Outbound_Monitor!S:S,GJ$2)</f>
        <v>0</v>
      </c>
      <c r="GK164" s="31"/>
      <c r="GL164" s="31"/>
      <c r="GM164" s="37">
        <f>SUMIFS(Outbound_Monitor!G:G,Outbound_Monitor!H:H,"IBC",Outbound_Monitor!S:S,GM$2)</f>
        <v>0</v>
      </c>
      <c r="GN164" s="37">
        <f>SUMIFS(Outbound_Monitor!G:G,Outbound_Monitor!H:H,"IBC",Outbound_Monitor!S:S,GN$2)</f>
        <v>0</v>
      </c>
      <c r="GO164" s="37">
        <f>SUMIFS(Outbound_Monitor!G:G,Outbound_Monitor!H:H,"IBC",Outbound_Monitor!S:S,GO$2)</f>
        <v>0</v>
      </c>
      <c r="GP164" s="37">
        <f>SUMIFS(Outbound_Monitor!G:G,Outbound_Monitor!H:H,"IBC",Outbound_Monitor!S:S,GP$2)</f>
        <v>0</v>
      </c>
      <c r="GQ164" s="37">
        <f>SUMIFS(Outbound_Monitor!G:G,Outbound_Monitor!H:H,"IBC",Outbound_Monitor!S:S,GQ$2)</f>
        <v>0</v>
      </c>
      <c r="GR164" s="31"/>
      <c r="GS164" s="31"/>
      <c r="GT164" s="37">
        <f>SUMIFS(Outbound_Monitor!G:G,Outbound_Monitor!H:H,"IBC",Outbound_Monitor!S:S,GT$2)</f>
        <v>0</v>
      </c>
      <c r="GU164" s="37">
        <f>SUMIFS(Outbound_Monitor!G:G,Outbound_Monitor!H:H,"IBC",Outbound_Monitor!S:S,GU$2)</f>
        <v>0</v>
      </c>
      <c r="GV164" s="37">
        <f>SUMIFS(Outbound_Monitor!G:G,Outbound_Monitor!H:H,"IBC",Outbound_Monitor!S:S,GV$2)</f>
        <v>0</v>
      </c>
      <c r="GW164" s="37">
        <f>SUMIFS(Outbound_Monitor!G:G,Outbound_Monitor!H:H,"IBC",Outbound_Monitor!S:S,GW$2)</f>
        <v>0</v>
      </c>
      <c r="GX164" s="37">
        <f>SUMIFS(Outbound_Monitor!G:G,Outbound_Monitor!H:H,"IBC",Outbound_Monitor!S:S,GX$2)</f>
        <v>0</v>
      </c>
      <c r="GY164" s="31"/>
      <c r="GZ164" s="31"/>
      <c r="HA164" s="37">
        <f>SUMIFS(Outbound_Monitor!G:G,Outbound_Monitor!H:H,"IBC",Outbound_Monitor!S:S,HA$2)</f>
        <v>0</v>
      </c>
      <c r="HB164" s="37">
        <f>SUMIFS(Outbound_Monitor!G:G,Outbound_Monitor!H:H,"IBC",Outbound_Monitor!S:S,HB$2)</f>
        <v>0</v>
      </c>
      <c r="HC164" s="37">
        <f>SUMIFS(Outbound_Monitor!G:G,Outbound_Monitor!H:H,"IBC",Outbound_Monitor!S:S,HC$2)</f>
        <v>0</v>
      </c>
      <c r="HD164" s="37">
        <f>SUMIFS(Outbound_Monitor!G:G,Outbound_Monitor!H:H,"IBC",Outbound_Monitor!S:S,HD$2)</f>
        <v>0</v>
      </c>
      <c r="HE164" s="37">
        <f>SUMIFS(Outbound_Monitor!G:G,Outbound_Monitor!H:H,"IBC",Outbound_Monitor!S:S,HE$2)</f>
        <v>0</v>
      </c>
      <c r="HF164" s="31"/>
      <c r="HG164" s="31"/>
      <c r="HH164" s="37">
        <f>SUMIFS(Outbound_Monitor!G:G,Outbound_Monitor!H:H,"IBC",Outbound_Monitor!S:S,HH$2)</f>
        <v>0</v>
      </c>
      <c r="HI164" s="37">
        <f>SUMIFS(Outbound_Monitor!G:G,Outbound_Monitor!H:H,"IBC",Outbound_Monitor!S:S,HI$2)</f>
        <v>0</v>
      </c>
      <c r="HJ164" s="37">
        <f>SUMIFS(Outbound_Monitor!G:G,Outbound_Monitor!H:H,"IBC",Outbound_Monitor!S:S,HJ$2)</f>
        <v>0</v>
      </c>
      <c r="HK164" s="37">
        <f>SUMIFS(Outbound_Monitor!G:G,Outbound_Monitor!H:H,"IBC",Outbound_Monitor!S:S,HK$2)</f>
        <v>0</v>
      </c>
      <c r="HL164" s="37">
        <f>SUMIFS(Outbound_Monitor!G:G,Outbound_Monitor!H:H,"IBC",Outbound_Monitor!S:S,HL$2)</f>
        <v>0</v>
      </c>
      <c r="HM164" s="31"/>
      <c r="HN164" s="31"/>
      <c r="HO164" s="37">
        <f>SUMIFS(Outbound_Monitor!G:G,Outbound_Monitor!H:H,"IBC",Outbound_Monitor!S:S,HO$2)</f>
        <v>0</v>
      </c>
      <c r="HP164" s="37">
        <f>SUMIFS(Outbound_Monitor!G:G,Outbound_Monitor!H:H,"IBC",Outbound_Monitor!S:S,HP$2)</f>
        <v>0</v>
      </c>
      <c r="HQ164" s="37">
        <f>SUMIFS(Outbound_Monitor!G:G,Outbound_Monitor!H:H,"IBC",Outbound_Monitor!S:S,HQ$2)</f>
        <v>0</v>
      </c>
      <c r="HR164" s="37">
        <f>SUMIFS(Outbound_Monitor!G:G,Outbound_Monitor!H:H,"IBC",Outbound_Monitor!S:S,HR$2)</f>
        <v>0</v>
      </c>
      <c r="HS164" s="37">
        <f>SUMIFS(Outbound_Monitor!G:G,Outbound_Monitor!H:H,"IBC",Outbound_Monitor!S:S,HS$2)</f>
        <v>0</v>
      </c>
      <c r="HT164" s="31"/>
      <c r="HU164" s="31"/>
      <c r="HV164" s="37">
        <f>SUMIFS(Outbound_Monitor!G:G,Outbound_Monitor!H:H,"IBC",Outbound_Monitor!S:S,HV$2)</f>
        <v>0</v>
      </c>
      <c r="HW164" s="37">
        <f>SUMIFS(Outbound_Monitor!G:G,Outbound_Monitor!H:H,"IBC",Outbound_Monitor!S:S,HW$2)</f>
        <v>0</v>
      </c>
      <c r="HX164" s="37">
        <f>SUMIFS(Outbound_Monitor!G:G,Outbound_Monitor!H:H,"IBC",Outbound_Monitor!S:S,HX$2)</f>
        <v>0</v>
      </c>
      <c r="HY164" s="37">
        <f>SUMIFS(Outbound_Monitor!G:G,Outbound_Monitor!H:H,"IBC",Outbound_Monitor!S:S,HY$2)</f>
        <v>0</v>
      </c>
      <c r="HZ164" s="37">
        <f>SUMIFS(Outbound_Monitor!G:G,Outbound_Monitor!H:H,"IBC",Outbound_Monitor!S:S,HZ$2)</f>
        <v>0</v>
      </c>
      <c r="IA164" s="31"/>
      <c r="IB164" s="31"/>
      <c r="IC164" s="37">
        <f>SUMIFS(Outbound_Monitor!G:G,Outbound_Monitor!H:H,"IBC",Outbound_Monitor!S:S,IC$2)</f>
        <v>0</v>
      </c>
      <c r="ID164" s="37">
        <f>SUMIFS(Outbound_Monitor!G:G,Outbound_Monitor!H:H,"IBC",Outbound_Monitor!S:S,ID$2)</f>
        <v>0</v>
      </c>
      <c r="IE164" s="37">
        <f>SUMIFS(Outbound_Monitor!G:G,Outbound_Monitor!H:H,"IBC",Outbound_Monitor!S:S,IE$2)</f>
        <v>0</v>
      </c>
      <c r="IF164" s="37">
        <f>SUMIFS(Outbound_Monitor!G:G,Outbound_Monitor!H:H,"IBC",Outbound_Monitor!S:S,IF$2)</f>
        <v>0</v>
      </c>
      <c r="IG164" s="37">
        <f>SUMIFS(Outbound_Monitor!G:G,Outbound_Monitor!H:H,"IBC",Outbound_Monitor!S:S,IG$2)</f>
        <v>0</v>
      </c>
      <c r="IH164" s="31"/>
      <c r="II164" s="31"/>
      <c r="IJ164" s="37">
        <f>SUMIFS(Outbound_Monitor!G:G,Outbound_Monitor!H:H,"IBC",Outbound_Monitor!S:S,IJ$2)</f>
        <v>0</v>
      </c>
      <c r="IK164" s="37">
        <f>SUMIFS(Outbound_Monitor!G:G,Outbound_Monitor!H:H,"IBC",Outbound_Monitor!S:S,IK$2)</f>
        <v>0</v>
      </c>
      <c r="IL164" s="37">
        <f>SUMIFS(Outbound_Monitor!G:G,Outbound_Monitor!H:H,"IBC",Outbound_Monitor!S:S,IL$2)</f>
        <v>0</v>
      </c>
      <c r="IM164" s="37">
        <f>SUMIFS(Outbound_Monitor!G:G,Outbound_Monitor!H:H,"IBC",Outbound_Monitor!S:S,IM$2)</f>
        <v>0</v>
      </c>
      <c r="IN164" s="37">
        <f>SUMIFS(Outbound_Monitor!G:G,Outbound_Monitor!H:H,"IBC",Outbound_Monitor!S:S,IN$2)</f>
        <v>0</v>
      </c>
      <c r="IO164" s="31"/>
      <c r="IP164" s="31"/>
      <c r="IQ164" s="37">
        <f>SUMIFS(Outbound_Monitor!G:G,Outbound_Monitor!H:H,"IBC",Outbound_Monitor!S:S,IQ$2)</f>
        <v>0</v>
      </c>
      <c r="IR164" s="37">
        <f>SUMIFS(Outbound_Monitor!G:G,Outbound_Monitor!H:H,"IBC",Outbound_Monitor!S:S,IR$2)</f>
        <v>0</v>
      </c>
      <c r="IS164" s="37">
        <f>SUMIFS(Outbound_Monitor!G:G,Outbound_Monitor!H:H,"IBC",Outbound_Monitor!S:S,IS$2)</f>
        <v>0</v>
      </c>
      <c r="IT164" s="37">
        <f>SUMIFS(Outbound_Monitor!G:G,Outbound_Monitor!H:H,"IBC",Outbound_Monitor!S:S,IT$2)</f>
        <v>0</v>
      </c>
      <c r="IU164" s="37">
        <f>SUMIFS(Outbound_Monitor!G:G,Outbound_Monitor!H:H,"IBC",Outbound_Monitor!S:S,IU$2)</f>
        <v>0</v>
      </c>
      <c r="IV164" s="31"/>
      <c r="IW164" s="31"/>
      <c r="IX164" s="37">
        <f>SUMIFS(Outbound_Monitor!G:G,Outbound_Monitor!H:H,"IBC",Outbound_Monitor!S:S,IX$2)</f>
        <v>0</v>
      </c>
      <c r="IY164" s="37">
        <f>SUMIFS(Outbound_Monitor!G:G,Outbound_Monitor!H:H,"IBC",Outbound_Monitor!S:S,IY$2)</f>
        <v>0</v>
      </c>
      <c r="IZ164" s="37">
        <f>SUMIFS(Outbound_Monitor!G:G,Outbound_Monitor!H:H,"IBC",Outbound_Monitor!S:S,IZ$2)</f>
        <v>0</v>
      </c>
      <c r="JA164" s="37">
        <f>SUMIFS(Outbound_Monitor!G:G,Outbound_Monitor!H:H,"IBC",Outbound_Monitor!S:S,JA$2)</f>
        <v>0</v>
      </c>
      <c r="JB164" s="37">
        <f>SUMIFS(Outbound_Monitor!G:G,Outbound_Monitor!H:H,"IBC",Outbound_Monitor!S:S,JB$2)</f>
        <v>0</v>
      </c>
      <c r="JC164" s="31"/>
      <c r="JD164" s="31"/>
      <c r="JE164" s="37">
        <f>SUMIFS(Outbound_Monitor!G:G,Outbound_Monitor!H:H,"IBC",Outbound_Monitor!S:S,JE$2)</f>
        <v>0</v>
      </c>
      <c r="JF164" s="37">
        <f>SUMIFS(Outbound_Monitor!G:G,Outbound_Monitor!H:H,"IBC",Outbound_Monitor!S:S,JF$2)</f>
        <v>0</v>
      </c>
      <c r="JG164" s="37">
        <f>SUMIFS(Outbound_Monitor!G:G,Outbound_Monitor!H:H,"IBC",Outbound_Monitor!S:S,JG$2)</f>
        <v>0</v>
      </c>
      <c r="JH164" s="37">
        <f>SUMIFS(Outbound_Monitor!G:G,Outbound_Monitor!H:H,"IBC",Outbound_Monitor!S:S,JH$2)</f>
        <v>0</v>
      </c>
      <c r="JI164" s="37">
        <f>SUMIFS(Outbound_Monitor!G:G,Outbound_Monitor!H:H,"IBC",Outbound_Monitor!S:S,JI$2)</f>
        <v>0</v>
      </c>
      <c r="JJ164" s="31"/>
      <c r="JK164" s="31"/>
      <c r="JL164" s="37">
        <f>SUMIFS(Outbound_Monitor!G:G,Outbound_Monitor!H:H,"IBC",Outbound_Monitor!S:S,JL$2)</f>
        <v>0</v>
      </c>
      <c r="JM164" s="37">
        <f>SUMIFS(Outbound_Monitor!G:G,Outbound_Monitor!H:H,"IBC",Outbound_Monitor!S:S,JM$2)</f>
        <v>0</v>
      </c>
      <c r="JN164" s="37">
        <f>SUMIFS(Outbound_Monitor!G:G,Outbound_Monitor!H:H,"IBC",Outbound_Monitor!S:S,JN$2)</f>
        <v>0</v>
      </c>
      <c r="JO164" s="37">
        <f>SUMIFS(Outbound_Monitor!G:G,Outbound_Monitor!H:H,"IBC",Outbound_Monitor!S:S,JO$2)</f>
        <v>0</v>
      </c>
      <c r="JP164" s="37">
        <f>SUMIFS(Outbound_Monitor!G:G,Outbound_Monitor!H:H,"IBC",Outbound_Monitor!S:S,JP$2)</f>
        <v>0</v>
      </c>
      <c r="JQ164" s="31"/>
      <c r="JR164" s="31"/>
      <c r="JS164" s="37">
        <f>SUMIFS(Outbound_Monitor!G:G,Outbound_Monitor!H:H,"IBC",Outbound_Monitor!S:S,JS$2)</f>
        <v>0</v>
      </c>
      <c r="JT164" s="37">
        <f>SUMIFS(Outbound_Monitor!G:G,Outbound_Monitor!H:H,"IBC",Outbound_Monitor!S:S,JT$2)</f>
        <v>0</v>
      </c>
      <c r="JU164" s="37">
        <f>SUMIFS(Outbound_Monitor!G:G,Outbound_Monitor!H:H,"IBC",Outbound_Monitor!S:S,JU$2)</f>
        <v>0</v>
      </c>
      <c r="JV164" s="37">
        <f>SUMIFS(Outbound_Monitor!G:G,Outbound_Monitor!H:H,"IBC",Outbound_Monitor!S:S,JV$2)</f>
        <v>0</v>
      </c>
      <c r="JW164" s="37">
        <f>SUMIFS(Outbound_Monitor!G:G,Outbound_Monitor!H:H,"IBC",Outbound_Monitor!S:S,JW$2)</f>
        <v>0</v>
      </c>
      <c r="JX164" s="31"/>
      <c r="JY164" s="31"/>
      <c r="JZ164" s="37">
        <f>SUMIFS(Outbound_Monitor!G:G,Outbound_Monitor!H:H,"IBC",Outbound_Monitor!S:S,JZ$2)</f>
        <v>0</v>
      </c>
      <c r="KA164" s="37">
        <f>SUMIFS(Outbound_Monitor!G:G,Outbound_Monitor!H:H,"IBC",Outbound_Monitor!S:S,KA$2)</f>
        <v>0</v>
      </c>
      <c r="KB164" s="37">
        <f>SUMIFS(Outbound_Monitor!G:G,Outbound_Monitor!H:H,"IBC",Outbound_Monitor!S:S,KB$2)</f>
        <v>0</v>
      </c>
      <c r="KC164" s="37">
        <f>SUMIFS(Outbound_Monitor!G:G,Outbound_Monitor!H:H,"IBC",Outbound_Monitor!S:S,KC$2)</f>
        <v>0</v>
      </c>
      <c r="KD164" s="37">
        <f>SUMIFS(Outbound_Monitor!G:G,Outbound_Monitor!H:H,"IBC",Outbound_Monitor!S:S,KD$2)</f>
        <v>0</v>
      </c>
      <c r="KE164" s="31"/>
      <c r="KF164" s="31"/>
      <c r="KG164" s="37">
        <f>SUMIFS(Outbound_Monitor!G:G,Outbound_Monitor!H:H,"IBC",Outbound_Monitor!S:S,KG$2)</f>
        <v>0</v>
      </c>
      <c r="KH164" s="37">
        <f>SUMIFS(Outbound_Monitor!G:G,Outbound_Monitor!H:H,"IBC",Outbound_Monitor!S:S,KH$2)</f>
        <v>0</v>
      </c>
      <c r="KI164" s="37">
        <f>SUMIFS(Outbound_Monitor!G:G,Outbound_Monitor!H:H,"IBC",Outbound_Monitor!S:S,KI$2)</f>
        <v>0</v>
      </c>
      <c r="KJ164" s="37">
        <f>SUMIFS(Outbound_Monitor!G:G,Outbound_Monitor!H:H,"IBC",Outbound_Monitor!S:S,KJ$2)</f>
        <v>0</v>
      </c>
      <c r="KK164" s="37">
        <f>SUMIFS(Outbound_Monitor!G:G,Outbound_Monitor!H:H,"IBC",Outbound_Monitor!S:S,KK$2)</f>
        <v>0</v>
      </c>
      <c r="KL164" s="31"/>
      <c r="KM164" s="31"/>
      <c r="KN164" s="37">
        <f>SUMIFS(Outbound_Monitor!G:G,Outbound_Monitor!H:H,"IBC",Outbound_Monitor!S:S,KN$2)</f>
        <v>0</v>
      </c>
      <c r="KO164" s="37">
        <f>SUMIFS(Outbound_Monitor!G:G,Outbound_Monitor!H:H,"IBC",Outbound_Monitor!S:S,KO$2)</f>
        <v>0</v>
      </c>
      <c r="KP164" s="37">
        <f>SUMIFS(Outbound_Monitor!G:G,Outbound_Monitor!H:H,"IBC",Outbound_Monitor!S:S,KP$2)</f>
        <v>0</v>
      </c>
      <c r="KQ164" s="37">
        <f>SUMIFS(Outbound_Monitor!G:G,Outbound_Monitor!H:H,"IBC",Outbound_Monitor!S:S,KQ$2)</f>
        <v>0</v>
      </c>
      <c r="KR164" s="37">
        <f>SUMIFS(Outbound_Monitor!G:G,Outbound_Monitor!H:H,"IBC",Outbound_Monitor!S:S,KR$2)</f>
        <v>0</v>
      </c>
      <c r="KS164" s="31"/>
      <c r="KT164" s="31"/>
      <c r="KU164" s="37">
        <f>SUMIFS(Outbound_Monitor!G:G,Outbound_Monitor!H:H,"IBC",Outbound_Monitor!S:S,KU$2)</f>
        <v>0</v>
      </c>
      <c r="KV164" s="37">
        <f>SUMIFS(Outbound_Monitor!G:G,Outbound_Monitor!H:H,"IBC",Outbound_Monitor!S:S,KV$2)</f>
        <v>0</v>
      </c>
      <c r="KW164" s="37">
        <f>SUMIFS(Outbound_Monitor!G:G,Outbound_Monitor!H:H,"IBC",Outbound_Monitor!S:S,KW$2)</f>
        <v>0</v>
      </c>
      <c r="KX164" s="37">
        <f>SUMIFS(Outbound_Monitor!G:G,Outbound_Monitor!H:H,"IBC",Outbound_Monitor!S:S,KX$2)</f>
        <v>0</v>
      </c>
      <c r="KY164" s="37">
        <f>SUMIFS(Outbound_Monitor!G:G,Outbound_Monitor!H:H,"IBC",Outbound_Monitor!S:S,KY$2)</f>
        <v>0</v>
      </c>
      <c r="KZ164" s="31"/>
      <c r="LA164" s="31"/>
      <c r="LB164" s="37">
        <f>SUMIFS(Outbound_Monitor!G:G,Outbound_Monitor!H:H,"IBC",Outbound_Monitor!S:S,LB$2)</f>
        <v>0</v>
      </c>
      <c r="LC164" s="37">
        <f>SUMIFS(Outbound_Monitor!G:G,Outbound_Monitor!H:H,"IBC",Outbound_Monitor!S:S,LC$2)</f>
        <v>0</v>
      </c>
      <c r="LD164" s="37">
        <f>SUMIFS(Outbound_Monitor!G:G,Outbound_Monitor!H:H,"IBC",Outbound_Monitor!S:S,LD$2)</f>
        <v>0</v>
      </c>
      <c r="LE164" s="37">
        <f>SUMIFS(Outbound_Monitor!G:G,Outbound_Monitor!H:H,"IBC",Outbound_Monitor!S:S,LE$2)</f>
        <v>0</v>
      </c>
      <c r="LF164" s="37">
        <f>SUMIFS(Outbound_Monitor!G:G,Outbound_Monitor!H:H,"IBC",Outbound_Monitor!S:S,LF$2)</f>
        <v>0</v>
      </c>
      <c r="LG164" s="31"/>
      <c r="LH164" s="31"/>
      <c r="LI164" s="37">
        <f>SUMIFS(Outbound_Monitor!G:G,Outbound_Monitor!H:H,"IBC",Outbound_Monitor!S:S,LI$2)</f>
        <v>0</v>
      </c>
      <c r="LJ164" s="37">
        <f>SUMIFS(Outbound_Monitor!G:G,Outbound_Monitor!H:H,"IBC",Outbound_Monitor!S:S,LJ$2)</f>
        <v>0</v>
      </c>
      <c r="LK164" s="37">
        <f>SUMIFS(Outbound_Monitor!G:G,Outbound_Monitor!H:H,"IBC",Outbound_Monitor!S:S,LK$2)</f>
        <v>0</v>
      </c>
      <c r="LL164" s="37">
        <f>SUMIFS(Outbound_Monitor!G:G,Outbound_Monitor!H:H,"IBC",Outbound_Monitor!S:S,LL$2)</f>
        <v>0</v>
      </c>
      <c r="LM164" s="37">
        <f>SUMIFS(Outbound_Monitor!G:G,Outbound_Monitor!H:H,"IBC",Outbound_Monitor!S:S,LM$2)</f>
        <v>0</v>
      </c>
      <c r="LN164" s="31"/>
      <c r="LO164" s="31"/>
      <c r="LP164" s="37">
        <f>SUMIFS(Outbound_Monitor!G:G,Outbound_Monitor!H:H,"IBC",Outbound_Monitor!S:S,LP$2)</f>
        <v>0</v>
      </c>
      <c r="LQ164" s="37">
        <f>SUMIFS(Outbound_Monitor!G:G,Outbound_Monitor!H:H,"IBC",Outbound_Monitor!S:S,LQ$2)</f>
        <v>0</v>
      </c>
      <c r="LR164" s="37">
        <f>SUMIFS(Outbound_Monitor!G:G,Outbound_Monitor!H:H,"IBC",Outbound_Monitor!S:S,LR$2)</f>
        <v>0</v>
      </c>
      <c r="LS164" s="37">
        <f>SUMIFS(Outbound_Monitor!G:G,Outbound_Monitor!H:H,"IBC",Outbound_Monitor!S:S,LS$2)</f>
        <v>0</v>
      </c>
      <c r="LT164" s="37">
        <f>SUMIFS(Outbound_Monitor!G:G,Outbound_Monitor!H:H,"IBC",Outbound_Monitor!S:S,LT$2)</f>
        <v>0</v>
      </c>
      <c r="LU164" s="31"/>
      <c r="LV164" s="31"/>
      <c r="LW164" s="37">
        <f>SUMIFS(Outbound_Monitor!G:G,Outbound_Monitor!H:H,"IBC",Outbound_Monitor!S:S,LW$2)</f>
        <v>0</v>
      </c>
      <c r="LX164" s="37">
        <f>SUMIFS(Outbound_Monitor!G:G,Outbound_Monitor!H:H,"IBC",Outbound_Monitor!S:S,LX$2)</f>
        <v>0</v>
      </c>
      <c r="LY164" s="37">
        <f>SUMIFS(Outbound_Monitor!G:G,Outbound_Monitor!H:H,"IBC",Outbound_Monitor!S:S,LY$2)</f>
        <v>0</v>
      </c>
      <c r="LZ164" s="37">
        <f>SUMIFS(Outbound_Monitor!G:G,Outbound_Monitor!H:H,"IBC",Outbound_Monitor!S:S,LZ$2)</f>
        <v>0</v>
      </c>
      <c r="MA164" s="37">
        <f>SUMIFS(Outbound_Monitor!G:G,Outbound_Monitor!H:H,"IBC",Outbound_Monitor!S:S,MA$2)</f>
        <v>0</v>
      </c>
      <c r="MB164" s="31"/>
      <c r="MC164" s="31"/>
      <c r="MD164" s="37">
        <f>SUMIFS(Outbound_Monitor!G:G,Outbound_Monitor!H:H,"IBC",Outbound_Monitor!S:S,MD$2)</f>
        <v>0</v>
      </c>
      <c r="ME164" s="37">
        <f>SUMIFS(Outbound_Monitor!G:G,Outbound_Monitor!H:H,"IBC",Outbound_Monitor!S:S,ME$2)</f>
        <v>0</v>
      </c>
      <c r="MF164" s="37">
        <f>SUMIFS(Outbound_Monitor!G:G,Outbound_Monitor!H:H,"IBC",Outbound_Monitor!S:S,MF$2)</f>
        <v>0</v>
      </c>
      <c r="MG164" s="37">
        <f>SUMIFS(Outbound_Monitor!G:G,Outbound_Monitor!H:H,"IBC",Outbound_Monitor!S:S,MG$2)</f>
        <v>0</v>
      </c>
      <c r="MH164" s="37">
        <f>SUMIFS(Outbound_Monitor!G:G,Outbound_Monitor!H:H,"IBC",Outbound_Monitor!S:S,MH$2)</f>
        <v>0</v>
      </c>
      <c r="MI164" s="31"/>
      <c r="MJ164" s="31"/>
      <c r="MK164" s="37">
        <f>SUMIFS(Outbound_Monitor!G:G,Outbound_Monitor!H:H,"IBC",Outbound_Monitor!S:S,MK$2)</f>
        <v>0</v>
      </c>
      <c r="ML164" s="37">
        <f>SUMIFS(Outbound_Monitor!G:G,Outbound_Monitor!H:H,"IBC",Outbound_Monitor!S:S,ML$2)</f>
        <v>0</v>
      </c>
      <c r="MM164" s="37">
        <f>SUMIFS(Outbound_Monitor!G:G,Outbound_Monitor!H:H,"IBC",Outbound_Monitor!S:S,MM$2)</f>
        <v>0</v>
      </c>
      <c r="MN164" s="37">
        <f>SUMIFS(Outbound_Monitor!G:G,Outbound_Monitor!H:H,"IBC",Outbound_Monitor!S:S,MN$2)</f>
        <v>0</v>
      </c>
      <c r="MO164" s="37">
        <f>SUMIFS(Outbound_Monitor!G:G,Outbound_Monitor!H:H,"IBC",Outbound_Monitor!S:S,MO$2)</f>
        <v>0</v>
      </c>
      <c r="MP164" s="31"/>
      <c r="MQ164" s="31"/>
      <c r="MR164" s="37">
        <f>SUMIFS(Outbound_Monitor!G:G,Outbound_Monitor!H:H,"IBC",Outbound_Monitor!S:S,MR$2)</f>
        <v>0</v>
      </c>
      <c r="MS164" s="37">
        <f>SUMIFS(Outbound_Monitor!G:G,Outbound_Monitor!H:H,"IBC",Outbound_Monitor!S:S,MS$2)</f>
        <v>0</v>
      </c>
      <c r="MT164" s="37">
        <f>SUMIFS(Outbound_Monitor!G:G,Outbound_Monitor!H:H,"IBC",Outbound_Monitor!S:S,MT$2)</f>
        <v>0</v>
      </c>
      <c r="MU164" s="37">
        <f>SUMIFS(Outbound_Monitor!G:G,Outbound_Monitor!H:H,"IBC",Outbound_Monitor!S:S,MU$2)</f>
        <v>0</v>
      </c>
      <c r="MV164" s="37">
        <f>SUMIFS(Outbound_Monitor!G:G,Outbound_Monitor!H:H,"IBC",Outbound_Monitor!S:S,MV$2)</f>
        <v>0</v>
      </c>
      <c r="MW164" s="31"/>
      <c r="MX164" s="31"/>
      <c r="MY164" s="37">
        <f>SUMIFS(Outbound_Monitor!G:G,Outbound_Monitor!H:H,"IBC",Outbound_Monitor!S:S,MY$2)</f>
        <v>0</v>
      </c>
      <c r="MZ164" s="37">
        <f>SUMIFS(Outbound_Monitor!G:G,Outbound_Monitor!H:H,"IBC",Outbound_Monitor!S:S,MZ$2)</f>
        <v>0</v>
      </c>
      <c r="NA164" s="37">
        <f>SUMIFS(Outbound_Monitor!G:G,Outbound_Monitor!H:H,"IBC",Outbound_Monitor!S:S,NA$2)</f>
        <v>0</v>
      </c>
      <c r="NB164" s="37">
        <f>SUMIFS(Outbound_Monitor!G:G,Outbound_Monitor!H:H,"IBC",Outbound_Monitor!S:S,NB$2)</f>
        <v>0</v>
      </c>
      <c r="NC164" s="37">
        <f>SUMIFS(Outbound_Monitor!G:G,Outbound_Monitor!H:H,"IBC",Outbound_Monitor!S:S,NC$2)</f>
        <v>0</v>
      </c>
      <c r="ND164" s="31"/>
      <c r="NE164" s="31"/>
      <c r="NF164" s="16" t="s">
        <v>759</v>
      </c>
    </row>
    <row r="165" spans="1:370" s="109" customFormat="1" ht="15.75" x14ac:dyDescent="0.25">
      <c r="A165" s="22" t="s">
        <v>966</v>
      </c>
      <c r="B165" s="23" t="s">
        <v>308</v>
      </c>
      <c r="C165" s="24"/>
      <c r="D165" s="33" t="s">
        <v>48</v>
      </c>
      <c r="E165" s="56">
        <f>MAX(G165:NC165)</f>
        <v>76</v>
      </c>
      <c r="F165" s="26">
        <v>0</v>
      </c>
      <c r="G165" s="26">
        <v>24</v>
      </c>
      <c r="H165" s="26">
        <v>20</v>
      </c>
      <c r="I165" s="27">
        <v>16</v>
      </c>
      <c r="J165" s="31"/>
      <c r="K165" s="31"/>
      <c r="L165" s="31"/>
      <c r="M165" s="28">
        <v>12</v>
      </c>
      <c r="N165" s="26">
        <v>20</v>
      </c>
      <c r="O165" s="26">
        <v>16</v>
      </c>
      <c r="P165" s="26">
        <v>12</v>
      </c>
      <c r="Q165" s="26">
        <v>20</v>
      </c>
      <c r="R165" s="31"/>
      <c r="S165" s="31"/>
      <c r="T165" s="28">
        <v>24</v>
      </c>
      <c r="U165" s="26">
        <v>12</v>
      </c>
      <c r="V165" s="26">
        <v>12</v>
      </c>
      <c r="W165" s="26">
        <v>16</v>
      </c>
      <c r="X165" s="26">
        <v>20</v>
      </c>
      <c r="Y165" s="31"/>
      <c r="Z165" s="31"/>
      <c r="AA165" s="28">
        <v>8</v>
      </c>
      <c r="AB165" s="26">
        <v>24</v>
      </c>
      <c r="AC165" s="26">
        <v>24</v>
      </c>
      <c r="AD165" s="26">
        <v>36</v>
      </c>
      <c r="AE165" s="26">
        <v>12</v>
      </c>
      <c r="AF165" s="31"/>
      <c r="AG165" s="31"/>
      <c r="AH165" s="28">
        <v>24</v>
      </c>
      <c r="AI165" s="26">
        <v>24</v>
      </c>
      <c r="AJ165" s="26">
        <v>20</v>
      </c>
      <c r="AK165" s="26">
        <v>24</v>
      </c>
      <c r="AL165" s="26">
        <v>24</v>
      </c>
      <c r="AM165" s="31"/>
      <c r="AN165" s="31"/>
      <c r="AO165" s="28">
        <v>16</v>
      </c>
      <c r="AP165" s="26">
        <v>16</v>
      </c>
      <c r="AQ165" s="26">
        <v>20</v>
      </c>
      <c r="AR165" s="26">
        <v>20</v>
      </c>
      <c r="AS165" s="26">
        <v>20</v>
      </c>
      <c r="AT165" s="31"/>
      <c r="AU165" s="31"/>
      <c r="AV165" s="28">
        <v>0</v>
      </c>
      <c r="AW165" s="26">
        <v>12</v>
      </c>
      <c r="AX165" s="26">
        <v>24</v>
      </c>
      <c r="AY165" s="26">
        <v>16</v>
      </c>
      <c r="AZ165" s="26">
        <v>20</v>
      </c>
      <c r="BA165" s="31"/>
      <c r="BB165" s="31"/>
      <c r="BC165" s="28">
        <v>24</v>
      </c>
      <c r="BD165" s="26">
        <v>32</v>
      </c>
      <c r="BE165" s="26">
        <v>40</v>
      </c>
      <c r="BF165" s="26">
        <v>24</v>
      </c>
      <c r="BG165" s="26">
        <v>16</v>
      </c>
      <c r="BH165" s="31"/>
      <c r="BI165" s="31"/>
      <c r="BJ165" s="28">
        <v>24</v>
      </c>
      <c r="BK165" s="26">
        <v>12</v>
      </c>
      <c r="BL165" s="26">
        <v>20</v>
      </c>
      <c r="BM165" s="26">
        <v>0</v>
      </c>
      <c r="BN165" s="26">
        <v>20</v>
      </c>
      <c r="BO165" s="31"/>
      <c r="BP165" s="31"/>
      <c r="BQ165" s="28">
        <v>16</v>
      </c>
      <c r="BR165" s="26">
        <v>24</v>
      </c>
      <c r="BS165" s="26">
        <v>28</v>
      </c>
      <c r="BT165" s="26">
        <v>36</v>
      </c>
      <c r="BU165" s="26">
        <v>0</v>
      </c>
      <c r="BV165" s="31"/>
      <c r="BW165" s="31"/>
      <c r="BX165" s="28">
        <v>0</v>
      </c>
      <c r="BY165" s="26">
        <v>12</v>
      </c>
      <c r="BZ165" s="26">
        <v>12</v>
      </c>
      <c r="CA165" s="26">
        <v>12</v>
      </c>
      <c r="CB165" s="26">
        <v>20</v>
      </c>
      <c r="CC165" s="31"/>
      <c r="CD165" s="31"/>
      <c r="CE165" s="28">
        <v>24</v>
      </c>
      <c r="CF165" s="26">
        <v>20</v>
      </c>
      <c r="CG165" s="26">
        <v>20</v>
      </c>
      <c r="CH165" s="26">
        <v>24</v>
      </c>
      <c r="CI165" s="26">
        <v>28</v>
      </c>
      <c r="CJ165" s="31"/>
      <c r="CK165" s="31"/>
      <c r="CL165" s="28">
        <v>24</v>
      </c>
      <c r="CM165" s="26">
        <v>20</v>
      </c>
      <c r="CN165" s="26">
        <v>28</v>
      </c>
      <c r="CO165" s="26">
        <v>20</v>
      </c>
      <c r="CP165" s="26">
        <v>24</v>
      </c>
      <c r="CQ165" s="31"/>
      <c r="CR165" s="31"/>
      <c r="CS165" s="28">
        <v>20</v>
      </c>
      <c r="CT165" s="26">
        <v>24</v>
      </c>
      <c r="CU165" s="26">
        <v>28</v>
      </c>
      <c r="CV165" s="26">
        <v>20</v>
      </c>
      <c r="CW165" s="26">
        <v>0</v>
      </c>
      <c r="CX165" s="31"/>
      <c r="CY165" s="31"/>
      <c r="CZ165" s="28">
        <v>0</v>
      </c>
      <c r="DA165" s="26">
        <v>28</v>
      </c>
      <c r="DB165" s="26">
        <v>40</v>
      </c>
      <c r="DC165" s="26">
        <v>28</v>
      </c>
      <c r="DD165" s="26">
        <v>24</v>
      </c>
      <c r="DE165" s="31"/>
      <c r="DF165" s="31"/>
      <c r="DG165" s="28">
        <v>28</v>
      </c>
      <c r="DH165" s="26">
        <v>28</v>
      </c>
      <c r="DI165" s="26">
        <v>24</v>
      </c>
      <c r="DJ165" s="26">
        <v>24</v>
      </c>
      <c r="DK165" s="26">
        <v>20</v>
      </c>
      <c r="DL165" s="31"/>
      <c r="DM165" s="31"/>
      <c r="DN165" s="28">
        <v>28</v>
      </c>
      <c r="DO165" s="26">
        <v>24</v>
      </c>
      <c r="DP165" s="26">
        <v>20</v>
      </c>
      <c r="DQ165" s="26">
        <v>24</v>
      </c>
      <c r="DR165" s="26">
        <v>28</v>
      </c>
      <c r="DS165" s="31"/>
      <c r="DT165" s="31"/>
      <c r="DU165" s="28">
        <v>0</v>
      </c>
      <c r="DV165" s="26">
        <v>24</v>
      </c>
      <c r="DW165" s="26">
        <v>28</v>
      </c>
      <c r="DX165" s="26">
        <v>28</v>
      </c>
      <c r="DY165" s="26">
        <v>20</v>
      </c>
      <c r="DZ165" s="31"/>
      <c r="EA165" s="31"/>
      <c r="EB165" s="28">
        <v>24</v>
      </c>
      <c r="EC165" s="26">
        <v>16</v>
      </c>
      <c r="ED165" s="26">
        <v>44</v>
      </c>
      <c r="EE165" s="26">
        <v>28</v>
      </c>
      <c r="EF165" s="26">
        <v>20</v>
      </c>
      <c r="EG165" s="31"/>
      <c r="EH165" s="31"/>
      <c r="EI165" s="28">
        <v>28</v>
      </c>
      <c r="EJ165" s="26">
        <v>20</v>
      </c>
      <c r="EK165" s="26">
        <v>28</v>
      </c>
      <c r="EL165" s="26">
        <v>0</v>
      </c>
      <c r="EM165" s="26">
        <v>0</v>
      </c>
      <c r="EN165" s="31"/>
      <c r="EO165" s="31"/>
      <c r="EP165" s="28">
        <v>12</v>
      </c>
      <c r="EQ165" s="26">
        <v>30</v>
      </c>
      <c r="ER165" s="26">
        <v>36</v>
      </c>
      <c r="ES165" s="26">
        <v>56</v>
      </c>
      <c r="ET165" s="26">
        <v>24</v>
      </c>
      <c r="EU165" s="31">
        <v>16</v>
      </c>
      <c r="EV165" s="31"/>
      <c r="EW165" s="28">
        <v>0</v>
      </c>
      <c r="EX165" s="26">
        <v>30</v>
      </c>
      <c r="EY165" s="26">
        <v>32</v>
      </c>
      <c r="EZ165" s="26">
        <v>76</v>
      </c>
      <c r="FA165" s="26">
        <v>20</v>
      </c>
      <c r="FB165" s="31"/>
      <c r="FC165" s="31"/>
      <c r="FD165" s="28">
        <v>0</v>
      </c>
      <c r="FE165" s="26">
        <v>0</v>
      </c>
      <c r="FF165" s="26">
        <v>0</v>
      </c>
      <c r="FG165" s="26">
        <v>0</v>
      </c>
      <c r="FH165" s="26">
        <v>0</v>
      </c>
      <c r="FI165" s="31"/>
      <c r="FJ165" s="31"/>
      <c r="FK165" s="28">
        <v>4</v>
      </c>
      <c r="FL165" s="26">
        <v>12</v>
      </c>
      <c r="FM165" s="26">
        <v>20</v>
      </c>
      <c r="FN165" s="26">
        <v>25</v>
      </c>
      <c r="FO165" s="26">
        <v>18</v>
      </c>
      <c r="FP165" s="31"/>
      <c r="FQ165" s="31"/>
      <c r="FR165" s="28">
        <v>20</v>
      </c>
      <c r="FS165" s="26">
        <v>16</v>
      </c>
      <c r="FT165" s="26">
        <v>12</v>
      </c>
      <c r="FU165" s="26">
        <v>0</v>
      </c>
      <c r="FV165" s="26">
        <v>0</v>
      </c>
      <c r="FW165" s="31"/>
      <c r="FX165" s="31"/>
      <c r="FY165" s="28">
        <v>40</v>
      </c>
      <c r="FZ165" s="26">
        <v>40</v>
      </c>
      <c r="GA165" s="26">
        <v>32</v>
      </c>
      <c r="GB165" s="26">
        <v>20</v>
      </c>
      <c r="GC165" s="26">
        <v>0</v>
      </c>
      <c r="GD165" s="31"/>
      <c r="GE165" s="31"/>
      <c r="GF165" s="28">
        <v>0</v>
      </c>
      <c r="GG165" s="26">
        <v>24</v>
      </c>
      <c r="GH165" s="26">
        <v>36</v>
      </c>
      <c r="GI165" s="26">
        <v>24</v>
      </c>
      <c r="GJ165" s="26">
        <v>16</v>
      </c>
      <c r="GK165" s="31"/>
      <c r="GL165" s="31"/>
      <c r="GM165" s="28">
        <v>16</v>
      </c>
      <c r="GN165" s="26">
        <v>16</v>
      </c>
      <c r="GO165" s="26">
        <v>32</v>
      </c>
      <c r="GP165" s="26">
        <v>8</v>
      </c>
      <c r="GQ165" s="26">
        <v>16</v>
      </c>
      <c r="GR165" s="31"/>
      <c r="GS165" s="31"/>
      <c r="GT165" s="28">
        <v>28</v>
      </c>
      <c r="GU165" s="26">
        <v>16</v>
      </c>
      <c r="GV165" s="26">
        <v>24</v>
      </c>
      <c r="GW165" s="26">
        <v>16</v>
      </c>
      <c r="GX165" s="26">
        <v>8</v>
      </c>
      <c r="GY165" s="31"/>
      <c r="GZ165" s="31"/>
      <c r="HA165" s="28">
        <v>10</v>
      </c>
      <c r="HB165" s="26">
        <v>26</v>
      </c>
      <c r="HC165" s="26">
        <v>28</v>
      </c>
      <c r="HD165" s="26">
        <v>10</v>
      </c>
      <c r="HE165" s="26">
        <v>0</v>
      </c>
      <c r="HF165" s="31"/>
      <c r="HG165" s="31"/>
      <c r="HH165" s="28">
        <v>20</v>
      </c>
      <c r="HI165" s="26">
        <v>26</v>
      </c>
      <c r="HJ165" s="26">
        <v>20</v>
      </c>
      <c r="HK165" s="26">
        <v>12</v>
      </c>
      <c r="HL165" s="26">
        <v>0</v>
      </c>
      <c r="HM165" s="31"/>
      <c r="HN165" s="31"/>
      <c r="HO165" s="28">
        <v>16</v>
      </c>
      <c r="HP165" s="26">
        <v>0</v>
      </c>
      <c r="HQ165" s="26">
        <v>0</v>
      </c>
      <c r="HR165" s="26">
        <v>0</v>
      </c>
      <c r="HS165" s="26">
        <v>0</v>
      </c>
      <c r="HT165" s="31"/>
      <c r="HU165" s="31"/>
      <c r="HV165" s="28">
        <v>0</v>
      </c>
      <c r="HW165" s="26">
        <v>0</v>
      </c>
      <c r="HX165" s="26">
        <v>0</v>
      </c>
      <c r="HY165" s="26">
        <v>0</v>
      </c>
      <c r="HZ165" s="26">
        <v>0</v>
      </c>
      <c r="IA165" s="31"/>
      <c r="IB165" s="31"/>
      <c r="IC165" s="28">
        <v>0</v>
      </c>
      <c r="ID165" s="26">
        <v>32</v>
      </c>
      <c r="IE165" s="26">
        <v>0</v>
      </c>
      <c r="IF165" s="26">
        <v>0</v>
      </c>
      <c r="IG165" s="26">
        <v>0</v>
      </c>
      <c r="IH165" s="31"/>
      <c r="II165" s="31"/>
      <c r="IJ165" s="28">
        <v>0</v>
      </c>
      <c r="IK165" s="26">
        <v>32</v>
      </c>
      <c r="IL165" s="26">
        <v>24</v>
      </c>
      <c r="IM165" s="26">
        <v>12</v>
      </c>
      <c r="IN165" s="26">
        <v>0</v>
      </c>
      <c r="IO165" s="31"/>
      <c r="IP165" s="31"/>
      <c r="IQ165" s="28">
        <v>12</v>
      </c>
      <c r="IR165" s="26">
        <v>0</v>
      </c>
      <c r="IS165" s="26">
        <v>40</v>
      </c>
      <c r="IT165" s="26">
        <v>20</v>
      </c>
      <c r="IU165" s="26">
        <v>28</v>
      </c>
      <c r="IV165" s="31"/>
      <c r="IW165" s="31"/>
      <c r="IX165" s="28">
        <v>20</v>
      </c>
      <c r="IY165" s="26">
        <v>28</v>
      </c>
      <c r="IZ165" s="26">
        <v>32</v>
      </c>
      <c r="JA165" s="26">
        <v>40</v>
      </c>
      <c r="JB165" s="26">
        <v>70</v>
      </c>
      <c r="JC165" s="31"/>
      <c r="JD165" s="31"/>
      <c r="JE165" s="28">
        <v>36</v>
      </c>
      <c r="JF165" s="26">
        <v>32</v>
      </c>
      <c r="JG165" s="26">
        <v>44</v>
      </c>
      <c r="JH165" s="26">
        <v>32</v>
      </c>
      <c r="JI165" s="26">
        <v>40</v>
      </c>
      <c r="JJ165" s="31"/>
      <c r="JK165" s="31"/>
      <c r="JL165" s="28">
        <v>36</v>
      </c>
      <c r="JM165" s="26">
        <v>12</v>
      </c>
      <c r="JN165" s="26">
        <v>24</v>
      </c>
      <c r="JO165" s="26">
        <v>16</v>
      </c>
      <c r="JP165" s="26">
        <v>32</v>
      </c>
      <c r="JQ165" s="31"/>
      <c r="JR165" s="31"/>
      <c r="JS165" s="28">
        <v>28</v>
      </c>
      <c r="JT165" s="26">
        <v>32</v>
      </c>
      <c r="JU165" s="26">
        <v>24</v>
      </c>
      <c r="JV165" s="26">
        <v>28</v>
      </c>
      <c r="JW165" s="26">
        <v>20</v>
      </c>
      <c r="JX165" s="31"/>
      <c r="JY165" s="31"/>
      <c r="JZ165" s="28">
        <v>28</v>
      </c>
      <c r="KA165" s="26">
        <v>40</v>
      </c>
      <c r="KB165" s="26">
        <v>36</v>
      </c>
      <c r="KC165" s="26">
        <v>24</v>
      </c>
      <c r="KD165" s="26">
        <v>28</v>
      </c>
      <c r="KE165" s="31"/>
      <c r="KF165" s="31"/>
      <c r="KG165" s="28">
        <v>32</v>
      </c>
      <c r="KH165" s="26">
        <v>28</v>
      </c>
      <c r="KI165" s="26">
        <v>36</v>
      </c>
      <c r="KJ165" s="26">
        <v>24</v>
      </c>
      <c r="KK165" s="26">
        <v>32</v>
      </c>
      <c r="KL165" s="31"/>
      <c r="KM165" s="31"/>
      <c r="KN165" s="28">
        <v>28</v>
      </c>
      <c r="KO165" s="26">
        <v>36</v>
      </c>
      <c r="KP165" s="26">
        <v>32</v>
      </c>
      <c r="KQ165" s="26">
        <v>20</v>
      </c>
      <c r="KR165" s="26">
        <v>24</v>
      </c>
      <c r="KS165" s="31"/>
      <c r="KT165" s="31"/>
      <c r="KU165" s="28">
        <v>20</v>
      </c>
      <c r="KV165" s="26">
        <v>16</v>
      </c>
      <c r="KW165" s="26">
        <v>20</v>
      </c>
      <c r="KX165" s="26">
        <v>24</v>
      </c>
      <c r="KY165" s="26">
        <v>16</v>
      </c>
      <c r="KZ165" s="31"/>
      <c r="LA165" s="31"/>
      <c r="LB165" s="28">
        <v>20</v>
      </c>
      <c r="LC165" s="26">
        <v>32</v>
      </c>
      <c r="LD165" s="26">
        <v>28</v>
      </c>
      <c r="LE165" s="26">
        <v>16</v>
      </c>
      <c r="LF165" s="26">
        <v>24</v>
      </c>
      <c r="LG165" s="31"/>
      <c r="LH165" s="31"/>
      <c r="LI165" s="28">
        <v>32</v>
      </c>
      <c r="LJ165" s="26">
        <v>28</v>
      </c>
      <c r="LK165" s="26">
        <v>36</v>
      </c>
      <c r="LL165" s="26">
        <v>24</v>
      </c>
      <c r="LM165" s="26">
        <v>32</v>
      </c>
      <c r="LN165" s="31"/>
      <c r="LO165" s="31"/>
      <c r="LP165" s="28">
        <v>32</v>
      </c>
      <c r="LQ165" s="26">
        <v>28</v>
      </c>
      <c r="LR165" s="26">
        <v>36</v>
      </c>
      <c r="LS165" s="26">
        <v>32</v>
      </c>
      <c r="LT165" s="26">
        <v>28</v>
      </c>
      <c r="LU165" s="31"/>
      <c r="LV165" s="31"/>
      <c r="LW165" s="28">
        <v>36</v>
      </c>
      <c r="LX165" s="26">
        <v>24</v>
      </c>
      <c r="LY165" s="26">
        <v>32</v>
      </c>
      <c r="LZ165" s="26">
        <v>28</v>
      </c>
      <c r="MA165" s="26">
        <v>32</v>
      </c>
      <c r="MB165" s="31"/>
      <c r="MC165" s="31"/>
      <c r="MD165" s="28">
        <v>36</v>
      </c>
      <c r="ME165" s="26">
        <v>24</v>
      </c>
      <c r="MF165" s="26">
        <v>32</v>
      </c>
      <c r="MG165" s="26">
        <v>28</v>
      </c>
      <c r="MH165" s="26">
        <v>24</v>
      </c>
      <c r="MI165" s="31"/>
      <c r="MJ165" s="31"/>
      <c r="MK165" s="28">
        <v>28</v>
      </c>
      <c r="ML165" s="26">
        <v>24</v>
      </c>
      <c r="MM165" s="26">
        <v>20</v>
      </c>
      <c r="MN165" s="26">
        <v>0</v>
      </c>
      <c r="MO165" s="26">
        <v>0</v>
      </c>
      <c r="MP165" s="31"/>
      <c r="MQ165" s="31"/>
      <c r="MR165" s="28">
        <v>0</v>
      </c>
      <c r="MS165" s="26">
        <v>0</v>
      </c>
      <c r="MT165" s="26">
        <v>0</v>
      </c>
      <c r="MU165" s="26">
        <v>0</v>
      </c>
      <c r="MV165" s="26">
        <v>0</v>
      </c>
      <c r="MW165" s="31"/>
      <c r="MX165" s="31"/>
      <c r="MY165" s="28"/>
      <c r="MZ165" s="26"/>
      <c r="NA165" s="26"/>
      <c r="NB165" s="26"/>
      <c r="NC165" s="26"/>
      <c r="ND165" s="31"/>
      <c r="NE165" s="31"/>
      <c r="NF165" s="16" t="s">
        <v>759</v>
      </c>
    </row>
    <row r="166" spans="1:370" s="109" customFormat="1" ht="15.75" x14ac:dyDescent="0.25">
      <c r="A166" s="22" t="s">
        <v>967</v>
      </c>
      <c r="B166" s="23" t="s">
        <v>308</v>
      </c>
      <c r="C166" s="24"/>
      <c r="D166" s="33" t="s">
        <v>48</v>
      </c>
      <c r="E166" s="56">
        <f>MAX(G166:NC166)</f>
        <v>0</v>
      </c>
      <c r="F166" s="26"/>
      <c r="G166" s="26"/>
      <c r="H166" s="26"/>
      <c r="I166" s="27"/>
      <c r="J166" s="31"/>
      <c r="K166" s="31"/>
      <c r="L166" s="31"/>
      <c r="M166" s="28" t="s">
        <v>308</v>
      </c>
      <c r="N166" s="26"/>
      <c r="O166" s="26"/>
      <c r="P166" s="26"/>
      <c r="Q166" s="26"/>
      <c r="R166" s="31"/>
      <c r="S166" s="31"/>
      <c r="T166" s="28"/>
      <c r="U166" s="26"/>
      <c r="V166" s="26"/>
      <c r="W166" s="26"/>
      <c r="X166" s="26"/>
      <c r="Y166" s="31"/>
      <c r="Z166" s="31"/>
      <c r="AA166" s="28"/>
      <c r="AB166" s="26"/>
      <c r="AC166" s="26"/>
      <c r="AD166" s="26"/>
      <c r="AE166" s="26"/>
      <c r="AF166" s="31"/>
      <c r="AG166" s="31"/>
      <c r="AH166" s="28"/>
      <c r="AI166" s="26"/>
      <c r="AJ166" s="26"/>
      <c r="AK166" s="26"/>
      <c r="AL166" s="26"/>
      <c r="AM166" s="31"/>
      <c r="AN166" s="31"/>
      <c r="AO166" s="28"/>
      <c r="AP166" s="26"/>
      <c r="AQ166" s="26"/>
      <c r="AR166" s="26"/>
      <c r="AS166" s="26"/>
      <c r="AT166" s="31"/>
      <c r="AU166" s="31"/>
      <c r="AV166" s="28"/>
      <c r="AW166" s="26"/>
      <c r="AX166" s="26"/>
      <c r="AY166" s="26"/>
      <c r="AZ166" s="26"/>
      <c r="BA166" s="31"/>
      <c r="BB166" s="31"/>
      <c r="BC166" s="28"/>
      <c r="BD166" s="26"/>
      <c r="BE166" s="26"/>
      <c r="BF166" s="26"/>
      <c r="BG166" s="26"/>
      <c r="BH166" s="31"/>
      <c r="BI166" s="31"/>
      <c r="BJ166" s="28"/>
      <c r="BK166" s="26"/>
      <c r="BL166" s="26"/>
      <c r="BM166" s="26"/>
      <c r="BN166" s="26"/>
      <c r="BO166" s="31"/>
      <c r="BP166" s="31"/>
      <c r="BQ166" s="28"/>
      <c r="BR166" s="26"/>
      <c r="BS166" s="26"/>
      <c r="BT166" s="26"/>
      <c r="BU166" s="26"/>
      <c r="BV166" s="31"/>
      <c r="BW166" s="31"/>
      <c r="BX166" s="28"/>
      <c r="BY166" s="26"/>
      <c r="BZ166" s="26"/>
      <c r="CA166" s="26"/>
      <c r="CB166" s="26"/>
      <c r="CC166" s="31"/>
      <c r="CD166" s="31"/>
      <c r="CE166" s="28"/>
      <c r="CF166" s="26"/>
      <c r="CG166" s="26"/>
      <c r="CH166" s="26"/>
      <c r="CI166" s="26"/>
      <c r="CJ166" s="31"/>
      <c r="CK166" s="31"/>
      <c r="CL166" s="28"/>
      <c r="CM166" s="26"/>
      <c r="CN166" s="26"/>
      <c r="CO166" s="26"/>
      <c r="CP166" s="26"/>
      <c r="CQ166" s="31"/>
      <c r="CR166" s="31"/>
      <c r="CS166" s="28"/>
      <c r="CT166" s="26"/>
      <c r="CU166" s="26"/>
      <c r="CV166" s="26"/>
      <c r="CW166" s="26"/>
      <c r="CX166" s="31"/>
      <c r="CY166" s="31"/>
      <c r="CZ166" s="28"/>
      <c r="DA166" s="26"/>
      <c r="DB166" s="26"/>
      <c r="DC166" s="26"/>
      <c r="DD166" s="26"/>
      <c r="DE166" s="31"/>
      <c r="DF166" s="31"/>
      <c r="DG166" s="28"/>
      <c r="DH166" s="26"/>
      <c r="DI166" s="26"/>
      <c r="DJ166" s="26"/>
      <c r="DK166" s="26"/>
      <c r="DL166" s="31"/>
      <c r="DM166" s="31"/>
      <c r="DN166" s="28"/>
      <c r="DO166" s="26"/>
      <c r="DP166" s="26"/>
      <c r="DQ166" s="26"/>
      <c r="DR166" s="26"/>
      <c r="DS166" s="31"/>
      <c r="DT166" s="31"/>
      <c r="DU166" s="28"/>
      <c r="DV166" s="26"/>
      <c r="DW166" s="26"/>
      <c r="DX166" s="26"/>
      <c r="DY166" s="26"/>
      <c r="DZ166" s="31"/>
      <c r="EA166" s="31"/>
      <c r="EB166" s="28"/>
      <c r="EC166" s="26"/>
      <c r="ED166" s="26"/>
      <c r="EE166" s="26"/>
      <c r="EF166" s="26"/>
      <c r="EG166" s="31"/>
      <c r="EH166" s="31"/>
      <c r="EI166" s="28"/>
      <c r="EJ166" s="26"/>
      <c r="EK166" s="26"/>
      <c r="EL166" s="26"/>
      <c r="EM166" s="26"/>
      <c r="EN166" s="31"/>
      <c r="EO166" s="31"/>
      <c r="EP166" s="28"/>
      <c r="EQ166" s="26"/>
      <c r="ER166" s="26"/>
      <c r="ES166" s="26"/>
      <c r="ET166" s="26"/>
      <c r="EU166" s="31"/>
      <c r="EV166" s="31"/>
      <c r="EW166" s="28"/>
      <c r="EX166" s="26"/>
      <c r="EY166" s="26"/>
      <c r="EZ166" s="26"/>
      <c r="FA166" s="26"/>
      <c r="FB166" s="31"/>
      <c r="FC166" s="31"/>
      <c r="FD166" s="28"/>
      <c r="FE166" s="26"/>
      <c r="FF166" s="26"/>
      <c r="FG166" s="26"/>
      <c r="FH166" s="26"/>
      <c r="FI166" s="31"/>
      <c r="FJ166" s="31"/>
      <c r="FK166" s="28"/>
      <c r="FL166" s="26"/>
      <c r="FM166" s="26"/>
      <c r="FN166" s="26"/>
      <c r="FO166" s="26"/>
      <c r="FP166" s="31"/>
      <c r="FQ166" s="31"/>
      <c r="FR166" s="28"/>
      <c r="FS166" s="26"/>
      <c r="FT166" s="26"/>
      <c r="FU166" s="26"/>
      <c r="FV166" s="26"/>
      <c r="FW166" s="31"/>
      <c r="FX166" s="31"/>
      <c r="FY166" s="28"/>
      <c r="FZ166" s="26"/>
      <c r="GA166" s="26"/>
      <c r="GB166" s="26"/>
      <c r="GC166" s="26"/>
      <c r="GD166" s="31"/>
      <c r="GE166" s="31"/>
      <c r="GF166" s="28"/>
      <c r="GG166" s="26"/>
      <c r="GH166" s="26"/>
      <c r="GI166" s="26"/>
      <c r="GJ166" s="26"/>
      <c r="GK166" s="31"/>
      <c r="GL166" s="31"/>
      <c r="GM166" s="28"/>
      <c r="GN166" s="26"/>
      <c r="GO166" s="26"/>
      <c r="GP166" s="26"/>
      <c r="GQ166" s="26"/>
      <c r="GR166" s="31"/>
      <c r="GS166" s="31"/>
      <c r="GT166" s="28"/>
      <c r="GU166" s="26"/>
      <c r="GV166" s="26"/>
      <c r="GW166" s="26"/>
      <c r="GX166" s="26"/>
      <c r="GY166" s="31"/>
      <c r="GZ166" s="31"/>
      <c r="HA166" s="28"/>
      <c r="HB166" s="26"/>
      <c r="HC166" s="26"/>
      <c r="HD166" s="26"/>
      <c r="HE166" s="26"/>
      <c r="HF166" s="31"/>
      <c r="HG166" s="31"/>
      <c r="HH166" s="28"/>
      <c r="HI166" s="26"/>
      <c r="HJ166" s="26"/>
      <c r="HK166" s="26"/>
      <c r="HL166" s="26"/>
      <c r="HM166" s="31"/>
      <c r="HN166" s="31"/>
      <c r="HO166" s="28"/>
      <c r="HP166" s="26"/>
      <c r="HQ166" s="26"/>
      <c r="HR166" s="26"/>
      <c r="HS166" s="26"/>
      <c r="HT166" s="31"/>
      <c r="HU166" s="31"/>
      <c r="HV166" s="28"/>
      <c r="HW166" s="26"/>
      <c r="HX166" s="26"/>
      <c r="HY166" s="26"/>
      <c r="HZ166" s="26"/>
      <c r="IA166" s="31"/>
      <c r="IB166" s="31"/>
      <c r="IC166" s="28"/>
      <c r="ID166" s="26"/>
      <c r="IE166" s="26"/>
      <c r="IF166" s="26"/>
      <c r="IG166" s="26"/>
      <c r="IH166" s="31"/>
      <c r="II166" s="31"/>
      <c r="IJ166" s="28"/>
      <c r="IK166" s="26"/>
      <c r="IL166" s="26"/>
      <c r="IM166" s="26"/>
      <c r="IN166" s="26"/>
      <c r="IO166" s="31"/>
      <c r="IP166" s="31"/>
      <c r="IQ166" s="28"/>
      <c r="IR166" s="26"/>
      <c r="IS166" s="26"/>
      <c r="IT166" s="26"/>
      <c r="IU166" s="26"/>
      <c r="IV166" s="31"/>
      <c r="IW166" s="31"/>
      <c r="IX166" s="28"/>
      <c r="IY166" s="26"/>
      <c r="IZ166" s="26"/>
      <c r="JA166" s="26"/>
      <c r="JB166" s="26"/>
      <c r="JC166" s="31"/>
      <c r="JD166" s="31"/>
      <c r="JE166" s="28"/>
      <c r="JF166" s="26"/>
      <c r="JG166" s="26"/>
      <c r="JH166" s="26"/>
      <c r="JI166" s="26"/>
      <c r="JJ166" s="31"/>
      <c r="JK166" s="31"/>
      <c r="JL166" s="28"/>
      <c r="JM166" s="26"/>
      <c r="JN166" s="26"/>
      <c r="JO166" s="26"/>
      <c r="JP166" s="26"/>
      <c r="JQ166" s="31"/>
      <c r="JR166" s="31"/>
      <c r="JS166" s="28"/>
      <c r="JT166" s="26"/>
      <c r="JU166" s="26"/>
      <c r="JV166" s="26"/>
      <c r="JW166" s="26"/>
      <c r="JX166" s="31"/>
      <c r="JY166" s="31"/>
      <c r="JZ166" s="28"/>
      <c r="KA166" s="26"/>
      <c r="KB166" s="26"/>
      <c r="KC166" s="26"/>
      <c r="KD166" s="26"/>
      <c r="KE166" s="31"/>
      <c r="KF166" s="31"/>
      <c r="KG166" s="28"/>
      <c r="KH166" s="26"/>
      <c r="KI166" s="26"/>
      <c r="KJ166" s="26"/>
      <c r="KK166" s="26"/>
      <c r="KL166" s="31"/>
      <c r="KM166" s="31"/>
      <c r="KN166" s="28"/>
      <c r="KO166" s="26"/>
      <c r="KP166" s="26"/>
      <c r="KQ166" s="26"/>
      <c r="KR166" s="26"/>
      <c r="KS166" s="31"/>
      <c r="KT166" s="31"/>
      <c r="KU166" s="28"/>
      <c r="KV166" s="26"/>
      <c r="KW166" s="26"/>
      <c r="KX166" s="26"/>
      <c r="KY166" s="26"/>
      <c r="KZ166" s="31"/>
      <c r="LA166" s="31"/>
      <c r="LB166" s="28"/>
      <c r="LC166" s="26"/>
      <c r="LD166" s="26"/>
      <c r="LE166" s="26"/>
      <c r="LF166" s="26"/>
      <c r="LG166" s="31"/>
      <c r="LH166" s="31"/>
      <c r="LI166" s="28"/>
      <c r="LJ166" s="26"/>
      <c r="LK166" s="26"/>
      <c r="LL166" s="26"/>
      <c r="LM166" s="26"/>
      <c r="LN166" s="31"/>
      <c r="LO166" s="31"/>
      <c r="LP166" s="28"/>
      <c r="LQ166" s="26"/>
      <c r="LR166" s="26"/>
      <c r="LS166" s="26"/>
      <c r="LT166" s="26"/>
      <c r="LU166" s="31"/>
      <c r="LV166" s="31"/>
      <c r="LW166" s="28"/>
      <c r="LX166" s="26"/>
      <c r="LY166" s="26"/>
      <c r="LZ166" s="26"/>
      <c r="MA166" s="26"/>
      <c r="MB166" s="31"/>
      <c r="MC166" s="31"/>
      <c r="MD166" s="28"/>
      <c r="ME166" s="26"/>
      <c r="MF166" s="26"/>
      <c r="MG166" s="26"/>
      <c r="MH166" s="26"/>
      <c r="MI166" s="31"/>
      <c r="MJ166" s="31"/>
      <c r="MK166" s="28"/>
      <c r="ML166" s="26"/>
      <c r="MM166" s="26"/>
      <c r="MN166" s="26"/>
      <c r="MO166" s="26"/>
      <c r="MP166" s="31"/>
      <c r="MQ166" s="31"/>
      <c r="MR166" s="28"/>
      <c r="MS166" s="26"/>
      <c r="MT166" s="26"/>
      <c r="MU166" s="26"/>
      <c r="MV166" s="26"/>
      <c r="MW166" s="31"/>
      <c r="MX166" s="31"/>
      <c r="MY166" s="28"/>
      <c r="MZ166" s="26"/>
      <c r="NA166" s="26"/>
      <c r="NB166" s="26"/>
      <c r="NC166" s="26"/>
      <c r="ND166" s="31"/>
      <c r="NE166" s="31"/>
      <c r="NF166" s="16" t="s">
        <v>759</v>
      </c>
    </row>
    <row r="167" spans="1:370" s="109" customFormat="1" ht="15.75" x14ac:dyDescent="0.25">
      <c r="A167" s="20" t="s">
        <v>968</v>
      </c>
      <c r="B167" s="21"/>
      <c r="C167" s="32"/>
      <c r="D167" s="32"/>
      <c r="E167" s="25"/>
      <c r="F167" s="17"/>
      <c r="G167" s="17"/>
      <c r="H167" s="17"/>
      <c r="I167" s="17"/>
      <c r="J167" s="17"/>
      <c r="K167" s="17"/>
      <c r="L167" s="17"/>
      <c r="M167" s="107"/>
      <c r="N167" s="108"/>
      <c r="O167" s="108"/>
      <c r="P167" s="108"/>
      <c r="Q167" s="108"/>
      <c r="R167" s="17"/>
      <c r="S167" s="17"/>
      <c r="T167" s="107"/>
      <c r="U167" s="108"/>
      <c r="V167" s="108"/>
      <c r="W167" s="108"/>
      <c r="X167" s="108"/>
      <c r="Y167" s="17"/>
      <c r="Z167" s="17"/>
      <c r="AA167" s="107"/>
      <c r="AB167" s="108"/>
      <c r="AC167" s="108"/>
      <c r="AD167" s="108"/>
      <c r="AE167" s="108"/>
      <c r="AF167" s="17"/>
      <c r="AG167" s="17"/>
      <c r="AH167" s="107"/>
      <c r="AI167" s="108"/>
      <c r="AJ167" s="108"/>
      <c r="AK167" s="108"/>
      <c r="AL167" s="108"/>
      <c r="AM167" s="17"/>
      <c r="AN167" s="17"/>
      <c r="AO167" s="107"/>
      <c r="AP167" s="108"/>
      <c r="AQ167" s="108"/>
      <c r="AR167" s="108"/>
      <c r="AS167" s="108"/>
      <c r="AT167" s="17"/>
      <c r="AU167" s="17"/>
      <c r="AV167" s="107"/>
      <c r="AW167" s="108"/>
      <c r="AX167" s="108"/>
      <c r="AY167" s="108"/>
      <c r="AZ167" s="108"/>
      <c r="BA167" s="17"/>
      <c r="BB167" s="17"/>
      <c r="BC167" s="107"/>
      <c r="BD167" s="108"/>
      <c r="BE167" s="108"/>
      <c r="BF167" s="108"/>
      <c r="BG167" s="108"/>
      <c r="BH167" s="17"/>
      <c r="BI167" s="17"/>
      <c r="BJ167" s="107"/>
      <c r="BK167" s="108"/>
      <c r="BL167" s="108"/>
      <c r="BM167" s="108"/>
      <c r="BN167" s="108"/>
      <c r="BO167" s="17"/>
      <c r="BP167" s="17"/>
      <c r="BQ167" s="107"/>
      <c r="BR167" s="108"/>
      <c r="BS167" s="108"/>
      <c r="BT167" s="108"/>
      <c r="BU167" s="108"/>
      <c r="BV167" s="17"/>
      <c r="BW167" s="17"/>
      <c r="BX167" s="107"/>
      <c r="BY167" s="108"/>
      <c r="BZ167" s="108"/>
      <c r="CA167" s="108"/>
      <c r="CB167" s="108"/>
      <c r="CC167" s="17"/>
      <c r="CD167" s="17"/>
      <c r="CE167" s="107"/>
      <c r="CF167" s="108"/>
      <c r="CG167" s="108"/>
      <c r="CH167" s="108"/>
      <c r="CI167" s="108"/>
      <c r="CJ167" s="17"/>
      <c r="CK167" s="17"/>
      <c r="CL167" s="107"/>
      <c r="CM167" s="108"/>
      <c r="CN167" s="108"/>
      <c r="CO167" s="108"/>
      <c r="CP167" s="108"/>
      <c r="CQ167" s="17"/>
      <c r="CR167" s="17"/>
      <c r="CS167" s="107"/>
      <c r="CT167" s="108"/>
      <c r="CU167" s="108"/>
      <c r="CV167" s="108"/>
      <c r="CW167" s="108"/>
      <c r="CX167" s="17"/>
      <c r="CY167" s="17"/>
      <c r="CZ167" s="107"/>
      <c r="DA167" s="108"/>
      <c r="DB167" s="108"/>
      <c r="DC167" s="108"/>
      <c r="DD167" s="108"/>
      <c r="DE167" s="17"/>
      <c r="DF167" s="17"/>
      <c r="DG167" s="107"/>
      <c r="DH167" s="108"/>
      <c r="DI167" s="108"/>
      <c r="DJ167" s="108"/>
      <c r="DK167" s="108"/>
      <c r="DL167" s="17"/>
      <c r="DM167" s="17"/>
      <c r="DN167" s="107"/>
      <c r="DO167" s="108"/>
      <c r="DP167" s="108"/>
      <c r="DQ167" s="108"/>
      <c r="DR167" s="108"/>
      <c r="DS167" s="17"/>
      <c r="DT167" s="17"/>
      <c r="DU167" s="107"/>
      <c r="DV167" s="108"/>
      <c r="DW167" s="108"/>
      <c r="DX167" s="108"/>
      <c r="DY167" s="108"/>
      <c r="DZ167" s="17"/>
      <c r="EA167" s="17"/>
      <c r="EB167" s="107"/>
      <c r="EC167" s="108"/>
      <c r="ED167" s="108"/>
      <c r="EE167" s="108"/>
      <c r="EF167" s="108"/>
      <c r="EG167" s="17"/>
      <c r="EH167" s="17"/>
      <c r="EI167" s="107"/>
      <c r="EJ167" s="108"/>
      <c r="EK167" s="108"/>
      <c r="EL167" s="108"/>
      <c r="EM167" s="108"/>
      <c r="EN167" s="17"/>
      <c r="EO167" s="17"/>
      <c r="EP167" s="107"/>
      <c r="EQ167" s="108"/>
      <c r="ER167" s="108"/>
      <c r="ES167" s="108"/>
      <c r="ET167" s="108"/>
      <c r="EU167" s="17"/>
      <c r="EV167" s="17"/>
      <c r="EW167" s="107"/>
      <c r="EX167" s="108"/>
      <c r="EY167" s="108"/>
      <c r="EZ167" s="108"/>
      <c r="FA167" s="108"/>
      <c r="FB167" s="17"/>
      <c r="FC167" s="17"/>
      <c r="FD167" s="107"/>
      <c r="FE167" s="108"/>
      <c r="FF167" s="108"/>
      <c r="FG167" s="108"/>
      <c r="FH167" s="108"/>
      <c r="FI167" s="17"/>
      <c r="FJ167" s="17"/>
      <c r="FK167" s="107"/>
      <c r="FL167" s="108"/>
      <c r="FM167" s="108"/>
      <c r="FN167" s="108"/>
      <c r="FO167" s="108"/>
      <c r="FP167" s="17"/>
      <c r="FQ167" s="17"/>
      <c r="FR167" s="107"/>
      <c r="FS167" s="108"/>
      <c r="FT167" s="108"/>
      <c r="FU167" s="108"/>
      <c r="FV167" s="108"/>
      <c r="FW167" s="17"/>
      <c r="FX167" s="17"/>
      <c r="FY167" s="107"/>
      <c r="FZ167" s="108"/>
      <c r="GA167" s="108"/>
      <c r="GB167" s="108"/>
      <c r="GC167" s="108"/>
      <c r="GD167" s="17"/>
      <c r="GE167" s="17"/>
      <c r="GF167" s="107"/>
      <c r="GG167" s="108"/>
      <c r="GH167" s="108"/>
      <c r="GI167" s="108"/>
      <c r="GJ167" s="108"/>
      <c r="GK167" s="17"/>
      <c r="GL167" s="17"/>
      <c r="GM167" s="107"/>
      <c r="GN167" s="108"/>
      <c r="GO167" s="108"/>
      <c r="GP167" s="108"/>
      <c r="GQ167" s="108"/>
      <c r="GR167" s="17"/>
      <c r="GS167" s="17"/>
      <c r="GT167" s="107"/>
      <c r="GU167" s="108"/>
      <c r="GV167" s="108"/>
      <c r="GW167" s="108"/>
      <c r="GX167" s="108"/>
      <c r="GY167" s="17"/>
      <c r="GZ167" s="17"/>
      <c r="HA167" s="107"/>
      <c r="HB167" s="108"/>
      <c r="HC167" s="108"/>
      <c r="HD167" s="108"/>
      <c r="HE167" s="108"/>
      <c r="HF167" s="17"/>
      <c r="HG167" s="17"/>
      <c r="HH167" s="107"/>
      <c r="HI167" s="108"/>
      <c r="HJ167" s="108"/>
      <c r="HK167" s="108"/>
      <c r="HL167" s="108"/>
      <c r="HM167" s="17"/>
      <c r="HN167" s="17"/>
      <c r="HO167" s="107"/>
      <c r="HP167" s="108"/>
      <c r="HQ167" s="108"/>
      <c r="HR167" s="108"/>
      <c r="HS167" s="108"/>
      <c r="HT167" s="17"/>
      <c r="HU167" s="17"/>
      <c r="HV167" s="107"/>
      <c r="HW167" s="108"/>
      <c r="HX167" s="108"/>
      <c r="HY167" s="108"/>
      <c r="HZ167" s="108"/>
      <c r="IA167" s="17"/>
      <c r="IB167" s="17"/>
      <c r="IC167" s="107"/>
      <c r="ID167" s="108"/>
      <c r="IE167" s="108"/>
      <c r="IF167" s="108"/>
      <c r="IG167" s="108"/>
      <c r="IH167" s="17"/>
      <c r="II167" s="17"/>
      <c r="IJ167" s="107"/>
      <c r="IK167" s="108"/>
      <c r="IL167" s="108"/>
      <c r="IM167" s="108"/>
      <c r="IN167" s="108"/>
      <c r="IO167" s="17"/>
      <c r="IP167" s="17"/>
      <c r="IQ167" s="107"/>
      <c r="IR167" s="108"/>
      <c r="IS167" s="108"/>
      <c r="IT167" s="108"/>
      <c r="IU167" s="108"/>
      <c r="IV167" s="17"/>
      <c r="IW167" s="17"/>
      <c r="IX167" s="107"/>
      <c r="IY167" s="108"/>
      <c r="IZ167" s="108"/>
      <c r="JA167" s="108"/>
      <c r="JB167" s="108"/>
      <c r="JC167" s="17"/>
      <c r="JD167" s="17"/>
      <c r="JE167" s="107"/>
      <c r="JF167" s="108"/>
      <c r="JG167" s="108"/>
      <c r="JH167" s="108"/>
      <c r="JI167" s="108"/>
      <c r="JJ167" s="17"/>
      <c r="JK167" s="17"/>
      <c r="JL167" s="107"/>
      <c r="JM167" s="108"/>
      <c r="JN167" s="108"/>
      <c r="JO167" s="108"/>
      <c r="JP167" s="108"/>
      <c r="JQ167" s="17"/>
      <c r="JR167" s="17"/>
      <c r="JS167" s="107"/>
      <c r="JT167" s="108"/>
      <c r="JU167" s="108"/>
      <c r="JV167" s="108"/>
      <c r="JW167" s="108"/>
      <c r="JX167" s="17"/>
      <c r="JY167" s="17"/>
      <c r="JZ167" s="107"/>
      <c r="KA167" s="108"/>
      <c r="KB167" s="108"/>
      <c r="KC167" s="108"/>
      <c r="KD167" s="108"/>
      <c r="KE167" s="17"/>
      <c r="KF167" s="17"/>
      <c r="KG167" s="107"/>
      <c r="KH167" s="108"/>
      <c r="KI167" s="108"/>
      <c r="KJ167" s="108"/>
      <c r="KK167" s="108"/>
      <c r="KL167" s="17"/>
      <c r="KM167" s="17"/>
      <c r="KN167" s="107"/>
      <c r="KO167" s="108"/>
      <c r="KP167" s="108"/>
      <c r="KQ167" s="108"/>
      <c r="KR167" s="108"/>
      <c r="KS167" s="17"/>
      <c r="KT167" s="17"/>
      <c r="KU167" s="107"/>
      <c r="KV167" s="108"/>
      <c r="KW167" s="108"/>
      <c r="KX167" s="108"/>
      <c r="KY167" s="108"/>
      <c r="KZ167" s="17"/>
      <c r="LA167" s="17"/>
      <c r="LB167" s="107"/>
      <c r="LC167" s="108"/>
      <c r="LD167" s="108"/>
      <c r="LE167" s="108"/>
      <c r="LF167" s="108"/>
      <c r="LG167" s="17"/>
      <c r="LH167" s="17"/>
      <c r="LI167" s="107"/>
      <c r="LJ167" s="108"/>
      <c r="LK167" s="108"/>
      <c r="LL167" s="108"/>
      <c r="LM167" s="108"/>
      <c r="LN167" s="17"/>
      <c r="LO167" s="17"/>
      <c r="LP167" s="107"/>
      <c r="LQ167" s="108"/>
      <c r="LR167" s="108"/>
      <c r="LS167" s="108"/>
      <c r="LT167" s="108"/>
      <c r="LU167" s="17"/>
      <c r="LV167" s="17"/>
      <c r="LW167" s="107"/>
      <c r="LX167" s="108"/>
      <c r="LY167" s="108"/>
      <c r="LZ167" s="108"/>
      <c r="MA167" s="108"/>
      <c r="MB167" s="17"/>
      <c r="MC167" s="17"/>
      <c r="MD167" s="107"/>
      <c r="ME167" s="108"/>
      <c r="MF167" s="108"/>
      <c r="MG167" s="108"/>
      <c r="MH167" s="108"/>
      <c r="MI167" s="17"/>
      <c r="MJ167" s="17"/>
      <c r="MK167" s="107"/>
      <c r="ML167" s="108"/>
      <c r="MM167" s="108"/>
      <c r="MN167" s="108"/>
      <c r="MO167" s="108"/>
      <c r="MP167" s="17"/>
      <c r="MQ167" s="17"/>
      <c r="MR167" s="107"/>
      <c r="MS167" s="108"/>
      <c r="MT167" s="108"/>
      <c r="MU167" s="108"/>
      <c r="MV167" s="108"/>
      <c r="MW167" s="17"/>
      <c r="MX167" s="17"/>
      <c r="MY167" s="107"/>
      <c r="MZ167" s="108"/>
      <c r="NA167" s="108"/>
      <c r="NB167" s="108"/>
      <c r="NC167" s="108"/>
      <c r="ND167" s="17"/>
      <c r="NE167" s="17"/>
      <c r="NF167" s="16"/>
    </row>
    <row r="168" spans="1:370" s="109" customFormat="1" ht="15.75" x14ac:dyDescent="0.25">
      <c r="A168" s="22" t="s">
        <v>969</v>
      </c>
      <c r="B168" s="23" t="s">
        <v>861</v>
      </c>
      <c r="C168" s="24"/>
      <c r="D168" s="33" t="s">
        <v>862</v>
      </c>
      <c r="E168" s="56"/>
      <c r="F168" s="138"/>
      <c r="G168" s="138"/>
      <c r="H168" s="138"/>
      <c r="I168" s="139"/>
      <c r="J168" s="140"/>
      <c r="K168" s="140"/>
      <c r="L168" s="140"/>
      <c r="M168" s="28"/>
      <c r="N168" s="26"/>
      <c r="O168" s="26"/>
      <c r="P168" s="26"/>
      <c r="Q168" s="26"/>
      <c r="R168" s="140"/>
      <c r="S168" s="140"/>
      <c r="T168" s="28"/>
      <c r="U168" s="26"/>
      <c r="V168" s="26"/>
      <c r="W168" s="26"/>
      <c r="X168" s="26"/>
      <c r="Y168" s="140"/>
      <c r="Z168" s="140"/>
      <c r="AA168" s="28"/>
      <c r="AB168" s="26"/>
      <c r="AC168" s="26"/>
      <c r="AD168" s="26"/>
      <c r="AE168" s="26"/>
      <c r="AF168" s="140"/>
      <c r="AG168" s="140"/>
      <c r="AH168" s="28"/>
      <c r="AI168" s="26"/>
      <c r="AJ168" s="26"/>
      <c r="AK168" s="26"/>
      <c r="AL168" s="26"/>
      <c r="AM168" s="140"/>
      <c r="AN168" s="140"/>
      <c r="AO168" s="28"/>
      <c r="AP168" s="26"/>
      <c r="AQ168" s="26"/>
      <c r="AR168" s="26"/>
      <c r="AS168" s="26"/>
      <c r="AT168" s="140"/>
      <c r="AU168" s="140"/>
      <c r="AV168" s="28"/>
      <c r="AW168" s="26"/>
      <c r="AX168" s="26"/>
      <c r="AY168" s="26"/>
      <c r="AZ168" s="26"/>
      <c r="BA168" s="140"/>
      <c r="BB168" s="140"/>
      <c r="BC168" s="28"/>
      <c r="BD168" s="26"/>
      <c r="BE168" s="26"/>
      <c r="BF168" s="26"/>
      <c r="BG168" s="26"/>
      <c r="BH168" s="140"/>
      <c r="BI168" s="140"/>
      <c r="BJ168" s="28"/>
      <c r="BK168" s="26"/>
      <c r="BL168" s="26"/>
      <c r="BM168" s="26"/>
      <c r="BN168" s="26"/>
      <c r="BO168" s="140"/>
      <c r="BP168" s="140"/>
      <c r="BQ168" s="28"/>
      <c r="BR168" s="26"/>
      <c r="BS168" s="26"/>
      <c r="BT168" s="26"/>
      <c r="BU168" s="26"/>
      <c r="BV168" s="140"/>
      <c r="BW168" s="140"/>
      <c r="BX168" s="28"/>
      <c r="BY168" s="26"/>
      <c r="BZ168" s="26"/>
      <c r="CA168" s="26"/>
      <c r="CB168" s="26"/>
      <c r="CC168" s="140"/>
      <c r="CD168" s="140"/>
      <c r="CE168" s="28"/>
      <c r="CF168" s="26"/>
      <c r="CG168" s="26"/>
      <c r="CH168" s="26"/>
      <c r="CI168" s="26"/>
      <c r="CJ168" s="140"/>
      <c r="CK168" s="140"/>
      <c r="CL168" s="28"/>
      <c r="CM168" s="26"/>
      <c r="CN168" s="26"/>
      <c r="CO168" s="26"/>
      <c r="CP168" s="26"/>
      <c r="CQ168" s="140"/>
      <c r="CR168" s="140"/>
      <c r="CS168" s="28"/>
      <c r="CT168" s="26"/>
      <c r="CU168" s="26"/>
      <c r="CV168" s="26"/>
      <c r="CW168" s="26"/>
      <c r="CX168" s="140"/>
      <c r="CY168" s="140"/>
      <c r="CZ168" s="28"/>
      <c r="DA168" s="26"/>
      <c r="DB168" s="26"/>
      <c r="DC168" s="26"/>
      <c r="DD168" s="26"/>
      <c r="DE168" s="140"/>
      <c r="DF168" s="140"/>
      <c r="DG168" s="28"/>
      <c r="DH168" s="26"/>
      <c r="DI168" s="26"/>
      <c r="DJ168" s="26"/>
      <c r="DK168" s="26"/>
      <c r="DL168" s="140"/>
      <c r="DM168" s="140"/>
      <c r="DN168" s="28"/>
      <c r="DO168" s="26"/>
      <c r="DP168" s="26"/>
      <c r="DQ168" s="26"/>
      <c r="DR168" s="26"/>
      <c r="DS168" s="140"/>
      <c r="DT168" s="140"/>
      <c r="DU168" s="28"/>
      <c r="DV168" s="26"/>
      <c r="DW168" s="26"/>
      <c r="DX168" s="26"/>
      <c r="DY168" s="26"/>
      <c r="DZ168" s="140"/>
      <c r="EA168" s="140"/>
      <c r="EB168" s="28"/>
      <c r="EC168" s="26"/>
      <c r="ED168" s="26"/>
      <c r="EE168" s="26"/>
      <c r="EF168" s="26"/>
      <c r="EG168" s="140"/>
      <c r="EH168" s="140"/>
      <c r="EI168" s="28"/>
      <c r="EJ168" s="26"/>
      <c r="EK168" s="26"/>
      <c r="EL168" s="26"/>
      <c r="EM168" s="26"/>
      <c r="EN168" s="140"/>
      <c r="EO168" s="140"/>
      <c r="EP168" s="28"/>
      <c r="EQ168" s="26"/>
      <c r="ER168" s="26"/>
      <c r="ES168" s="26"/>
      <c r="ET168" s="26"/>
      <c r="EU168" s="140"/>
      <c r="EV168" s="140"/>
      <c r="EW168" s="28"/>
      <c r="EX168" s="26"/>
      <c r="EY168" s="26"/>
      <c r="EZ168" s="26"/>
      <c r="FA168" s="26"/>
      <c r="FB168" s="140"/>
      <c r="FC168" s="140"/>
      <c r="FD168" s="28"/>
      <c r="FE168" s="26"/>
      <c r="FF168" s="26"/>
      <c r="FG168" s="26"/>
      <c r="FH168" s="26"/>
      <c r="FI168" s="140"/>
      <c r="FJ168" s="140"/>
      <c r="FK168" s="28"/>
      <c r="FL168" s="26"/>
      <c r="FM168" s="26"/>
      <c r="FN168" s="26"/>
      <c r="FO168" s="26"/>
      <c r="FP168" s="140"/>
      <c r="FQ168" s="140"/>
      <c r="FR168" s="28"/>
      <c r="FS168" s="26"/>
      <c r="FT168" s="26"/>
      <c r="FU168" s="26"/>
      <c r="FV168" s="26"/>
      <c r="FW168" s="140"/>
      <c r="FX168" s="140"/>
      <c r="FY168" s="28"/>
      <c r="FZ168" s="26"/>
      <c r="GA168" s="26"/>
      <c r="GB168" s="26"/>
      <c r="GC168" s="26"/>
      <c r="GD168" s="140"/>
      <c r="GE168" s="140"/>
      <c r="GF168" s="28"/>
      <c r="GG168" s="26"/>
      <c r="GH168" s="26"/>
      <c r="GI168" s="26"/>
      <c r="GJ168" s="26"/>
      <c r="GK168" s="140"/>
      <c r="GL168" s="140"/>
      <c r="GM168" s="28"/>
      <c r="GN168" s="26"/>
      <c r="GO168" s="26"/>
      <c r="GP168" s="26"/>
      <c r="GQ168" s="26"/>
      <c r="GR168" s="140"/>
      <c r="GS168" s="140"/>
      <c r="GT168" s="28"/>
      <c r="GU168" s="26"/>
      <c r="GV168" s="26"/>
      <c r="GW168" s="26"/>
      <c r="GX168" s="26"/>
      <c r="GY168" s="140"/>
      <c r="GZ168" s="140"/>
      <c r="HA168" s="28"/>
      <c r="HB168" s="26"/>
      <c r="HC168" s="26"/>
      <c r="HD168" s="26"/>
      <c r="HE168" s="26"/>
      <c r="HF168" s="140"/>
      <c r="HG168" s="140"/>
      <c r="HH168" s="28"/>
      <c r="HI168" s="26"/>
      <c r="HJ168" s="26"/>
      <c r="HK168" s="26"/>
      <c r="HL168" s="26"/>
      <c r="HM168" s="140"/>
      <c r="HN168" s="140"/>
      <c r="HO168" s="28"/>
      <c r="HP168" s="26"/>
      <c r="HQ168" s="26"/>
      <c r="HR168" s="26"/>
      <c r="HS168" s="26"/>
      <c r="HT168" s="140"/>
      <c r="HU168" s="140"/>
      <c r="HV168" s="28"/>
      <c r="HW168" s="26"/>
      <c r="HX168" s="26"/>
      <c r="HY168" s="26"/>
      <c r="HZ168" s="26"/>
      <c r="IA168" s="140"/>
      <c r="IB168" s="140"/>
      <c r="IC168" s="28"/>
      <c r="ID168" s="26"/>
      <c r="IE168" s="26"/>
      <c r="IF168" s="26"/>
      <c r="IG168" s="26"/>
      <c r="IH168" s="140"/>
      <c r="II168" s="140"/>
      <c r="IJ168" s="28"/>
      <c r="IK168" s="26"/>
      <c r="IL168" s="26"/>
      <c r="IM168" s="26"/>
      <c r="IN168" s="26"/>
      <c r="IO168" s="140"/>
      <c r="IP168" s="140"/>
      <c r="IQ168" s="28"/>
      <c r="IR168" s="26"/>
      <c r="IS168" s="26"/>
      <c r="IT168" s="26"/>
      <c r="IU168" s="26"/>
      <c r="IV168" s="140"/>
      <c r="IW168" s="140"/>
      <c r="IX168" s="28"/>
      <c r="IY168" s="26"/>
      <c r="IZ168" s="26"/>
      <c r="JA168" s="26"/>
      <c r="JB168" s="26"/>
      <c r="JC168" s="140"/>
      <c r="JD168" s="140"/>
      <c r="JE168" s="28"/>
      <c r="JF168" s="26"/>
      <c r="JG168" s="26"/>
      <c r="JH168" s="26"/>
      <c r="JI168" s="26"/>
      <c r="JJ168" s="140"/>
      <c r="JK168" s="140"/>
      <c r="JL168" s="28"/>
      <c r="JM168" s="26"/>
      <c r="JN168" s="26"/>
      <c r="JO168" s="26"/>
      <c r="JP168" s="26"/>
      <c r="JQ168" s="140"/>
      <c r="JR168" s="140"/>
      <c r="JS168" s="28"/>
      <c r="JT168" s="26"/>
      <c r="JU168" s="26"/>
      <c r="JV168" s="26"/>
      <c r="JW168" s="26"/>
      <c r="JX168" s="140"/>
      <c r="JY168" s="140"/>
      <c r="JZ168" s="28"/>
      <c r="KA168" s="26"/>
      <c r="KB168" s="26"/>
      <c r="KC168" s="26"/>
      <c r="KD168" s="26"/>
      <c r="KE168" s="140"/>
      <c r="KF168" s="140"/>
      <c r="KG168" s="28"/>
      <c r="KH168" s="26"/>
      <c r="KI168" s="26"/>
      <c r="KJ168" s="26"/>
      <c r="KK168" s="26"/>
      <c r="KL168" s="140"/>
      <c r="KM168" s="140"/>
      <c r="KN168" s="28"/>
      <c r="KO168" s="26"/>
      <c r="KP168" s="26"/>
      <c r="KQ168" s="26"/>
      <c r="KR168" s="26"/>
      <c r="KS168" s="140"/>
      <c r="KT168" s="140"/>
      <c r="KU168" s="28"/>
      <c r="KV168" s="26"/>
      <c r="KW168" s="26"/>
      <c r="KX168" s="26"/>
      <c r="KY168" s="26"/>
      <c r="KZ168" s="140"/>
      <c r="LA168" s="140"/>
      <c r="LB168" s="28"/>
      <c r="LC168" s="26"/>
      <c r="LD168" s="26"/>
      <c r="LE168" s="26"/>
      <c r="LF168" s="26"/>
      <c r="LG168" s="140"/>
      <c r="LH168" s="140"/>
      <c r="LI168" s="28"/>
      <c r="LJ168" s="26"/>
      <c r="LK168" s="26"/>
      <c r="LL168" s="26"/>
      <c r="LM168" s="26"/>
      <c r="LN168" s="140"/>
      <c r="LO168" s="140"/>
      <c r="LP168" s="28"/>
      <c r="LQ168" s="26"/>
      <c r="LR168" s="26"/>
      <c r="LS168" s="26"/>
      <c r="LT168" s="26"/>
      <c r="LU168" s="140"/>
      <c r="LV168" s="140"/>
      <c r="LW168" s="28"/>
      <c r="LX168" s="26"/>
      <c r="LY168" s="26"/>
      <c r="LZ168" s="26"/>
      <c r="MA168" s="26"/>
      <c r="MB168" s="140"/>
      <c r="MC168" s="140"/>
      <c r="MD168" s="28"/>
      <c r="ME168" s="26"/>
      <c r="MF168" s="26"/>
      <c r="MG168" s="26"/>
      <c r="MH168" s="26"/>
      <c r="MI168" s="140"/>
      <c r="MJ168" s="140"/>
      <c r="MK168" s="28"/>
      <c r="ML168" s="26"/>
      <c r="MM168" s="26"/>
      <c r="MN168" s="26"/>
      <c r="MO168" s="26"/>
      <c r="MP168" s="140"/>
      <c r="MQ168" s="140"/>
      <c r="MR168" s="28"/>
      <c r="MS168" s="26"/>
      <c r="MT168" s="26"/>
      <c r="MU168" s="26"/>
      <c r="MV168" s="26"/>
      <c r="MW168" s="140"/>
      <c r="MX168" s="140"/>
      <c r="MY168" s="28"/>
      <c r="MZ168" s="26"/>
      <c r="NA168" s="26"/>
      <c r="NB168" s="26"/>
      <c r="NC168" s="26"/>
      <c r="ND168" s="140"/>
      <c r="NE168" s="140"/>
      <c r="NF168" s="16"/>
    </row>
    <row r="169" spans="1:370" s="109" customFormat="1" ht="18" x14ac:dyDescent="0.25">
      <c r="A169" s="282" t="s">
        <v>970</v>
      </c>
      <c r="B169" s="282"/>
      <c r="C169" s="32"/>
      <c r="D169" s="32"/>
      <c r="E169" s="25"/>
      <c r="F169" s="17"/>
      <c r="G169" s="17"/>
      <c r="H169" s="17"/>
      <c r="I169" s="17"/>
      <c r="J169" s="17"/>
      <c r="K169" s="17"/>
      <c r="L169" s="17"/>
      <c r="M169" s="107"/>
      <c r="N169" s="108"/>
      <c r="O169" s="108"/>
      <c r="P169" s="108"/>
      <c r="Q169" s="108"/>
      <c r="R169" s="17"/>
      <c r="S169" s="17"/>
      <c r="T169" s="107"/>
      <c r="U169" s="108"/>
      <c r="V169" s="108"/>
      <c r="W169" s="108"/>
      <c r="X169" s="108"/>
      <c r="Y169" s="17"/>
      <c r="Z169" s="17"/>
      <c r="AA169" s="107"/>
      <c r="AB169" s="108"/>
      <c r="AC169" s="108"/>
      <c r="AD169" s="108"/>
      <c r="AE169" s="108"/>
      <c r="AF169" s="17"/>
      <c r="AG169" s="17"/>
      <c r="AH169" s="107"/>
      <c r="AI169" s="108"/>
      <c r="AJ169" s="108"/>
      <c r="AK169" s="108"/>
      <c r="AL169" s="108"/>
      <c r="AM169" s="17"/>
      <c r="AN169" s="17"/>
      <c r="AO169" s="107"/>
      <c r="AP169" s="108"/>
      <c r="AQ169" s="108"/>
      <c r="AR169" s="108"/>
      <c r="AS169" s="108"/>
      <c r="AT169" s="17"/>
      <c r="AU169" s="17"/>
      <c r="AV169" s="107"/>
      <c r="AW169" s="108"/>
      <c r="AX169" s="108"/>
      <c r="AY169" s="108"/>
      <c r="AZ169" s="108"/>
      <c r="BA169" s="17"/>
      <c r="BB169" s="17"/>
      <c r="BC169" s="107"/>
      <c r="BD169" s="108"/>
      <c r="BE169" s="108"/>
      <c r="BF169" s="108"/>
      <c r="BG169" s="108"/>
      <c r="BH169" s="17"/>
      <c r="BI169" s="17"/>
      <c r="BJ169" s="107"/>
      <c r="BK169" s="108"/>
      <c r="BL169" s="108"/>
      <c r="BM169" s="108"/>
      <c r="BN169" s="108"/>
      <c r="BO169" s="17"/>
      <c r="BP169" s="17"/>
      <c r="BQ169" s="107"/>
      <c r="BR169" s="108"/>
      <c r="BS169" s="108"/>
      <c r="BT169" s="108"/>
      <c r="BU169" s="108"/>
      <c r="BV169" s="17"/>
      <c r="BW169" s="17"/>
      <c r="BX169" s="107"/>
      <c r="BY169" s="108"/>
      <c r="BZ169" s="108"/>
      <c r="CA169" s="108"/>
      <c r="CB169" s="108"/>
      <c r="CC169" s="17"/>
      <c r="CD169" s="17"/>
      <c r="CE169" s="107"/>
      <c r="CF169" s="108"/>
      <c r="CG169" s="108"/>
      <c r="CH169" s="108"/>
      <c r="CI169" s="108"/>
      <c r="CJ169" s="17"/>
      <c r="CK169" s="17"/>
      <c r="CL169" s="107"/>
      <c r="CM169" s="108"/>
      <c r="CN169" s="108"/>
      <c r="CO169" s="108"/>
      <c r="CP169" s="108"/>
      <c r="CQ169" s="17"/>
      <c r="CR169" s="17"/>
      <c r="CS169" s="107"/>
      <c r="CT169" s="108"/>
      <c r="CU169" s="108"/>
      <c r="CV169" s="108"/>
      <c r="CW169" s="108"/>
      <c r="CX169" s="17"/>
      <c r="CY169" s="17"/>
      <c r="CZ169" s="107"/>
      <c r="DA169" s="108"/>
      <c r="DB169" s="108"/>
      <c r="DC169" s="108"/>
      <c r="DD169" s="108"/>
      <c r="DE169" s="17"/>
      <c r="DF169" s="17"/>
      <c r="DG169" s="107"/>
      <c r="DH169" s="108"/>
      <c r="DI169" s="108"/>
      <c r="DJ169" s="108"/>
      <c r="DK169" s="108"/>
      <c r="DL169" s="17"/>
      <c r="DM169" s="17"/>
      <c r="DN169" s="107"/>
      <c r="DO169" s="108"/>
      <c r="DP169" s="108"/>
      <c r="DQ169" s="108"/>
      <c r="DR169" s="108"/>
      <c r="DS169" s="17"/>
      <c r="DT169" s="17"/>
      <c r="DU169" s="107"/>
      <c r="DV169" s="108"/>
      <c r="DW169" s="108"/>
      <c r="DX169" s="108"/>
      <c r="DY169" s="108"/>
      <c r="DZ169" s="17"/>
      <c r="EA169" s="17"/>
      <c r="EB169" s="107"/>
      <c r="EC169" s="108"/>
      <c r="ED169" s="108"/>
      <c r="EE169" s="108"/>
      <c r="EF169" s="108"/>
      <c r="EG169" s="17"/>
      <c r="EH169" s="17"/>
      <c r="EI169" s="107"/>
      <c r="EJ169" s="108"/>
      <c r="EK169" s="108"/>
      <c r="EL169" s="108"/>
      <c r="EM169" s="108"/>
      <c r="EN169" s="17"/>
      <c r="EO169" s="17"/>
      <c r="EP169" s="107"/>
      <c r="EQ169" s="108"/>
      <c r="ER169" s="108"/>
      <c r="ES169" s="108"/>
      <c r="ET169" s="108"/>
      <c r="EU169" s="17"/>
      <c r="EV169" s="17"/>
      <c r="EW169" s="107"/>
      <c r="EX169" s="108"/>
      <c r="EY169" s="108"/>
      <c r="EZ169" s="108"/>
      <c r="FA169" s="108"/>
      <c r="FB169" s="17"/>
      <c r="FC169" s="17"/>
      <c r="FD169" s="107"/>
      <c r="FE169" s="108"/>
      <c r="FF169" s="108"/>
      <c r="FG169" s="108"/>
      <c r="FH169" s="108"/>
      <c r="FI169" s="17"/>
      <c r="FJ169" s="17"/>
      <c r="FK169" s="107"/>
      <c r="FL169" s="108"/>
      <c r="FM169" s="108"/>
      <c r="FN169" s="108"/>
      <c r="FO169" s="108"/>
      <c r="FP169" s="17"/>
      <c r="FQ169" s="17"/>
      <c r="FR169" s="107"/>
      <c r="FS169" s="108"/>
      <c r="FT169" s="108"/>
      <c r="FU169" s="108"/>
      <c r="FV169" s="108"/>
      <c r="FW169" s="17"/>
      <c r="FX169" s="17"/>
      <c r="FY169" s="107"/>
      <c r="FZ169" s="108"/>
      <c r="GA169" s="108"/>
      <c r="GB169" s="108"/>
      <c r="GC169" s="108"/>
      <c r="GD169" s="17"/>
      <c r="GE169" s="17"/>
      <c r="GF169" s="107"/>
      <c r="GG169" s="108"/>
      <c r="GH169" s="108"/>
      <c r="GI169" s="108"/>
      <c r="GJ169" s="108"/>
      <c r="GK169" s="17"/>
      <c r="GL169" s="17"/>
      <c r="GM169" s="107"/>
      <c r="GN169" s="108"/>
      <c r="GO169" s="108"/>
      <c r="GP169" s="108"/>
      <c r="GQ169" s="108"/>
      <c r="GR169" s="17"/>
      <c r="GS169" s="17"/>
      <c r="GT169" s="107"/>
      <c r="GU169" s="108"/>
      <c r="GV169" s="108"/>
      <c r="GW169" s="108"/>
      <c r="GX169" s="108"/>
      <c r="GY169" s="17"/>
      <c r="GZ169" s="17"/>
      <c r="HA169" s="107"/>
      <c r="HB169" s="108"/>
      <c r="HC169" s="108"/>
      <c r="HD169" s="108"/>
      <c r="HE169" s="108"/>
      <c r="HF169" s="17"/>
      <c r="HG169" s="17"/>
      <c r="HH169" s="107"/>
      <c r="HI169" s="108"/>
      <c r="HJ169" s="108"/>
      <c r="HK169" s="108"/>
      <c r="HL169" s="108"/>
      <c r="HM169" s="17"/>
      <c r="HN169" s="17"/>
      <c r="HO169" s="107"/>
      <c r="HP169" s="108"/>
      <c r="HQ169" s="108"/>
      <c r="HR169" s="108"/>
      <c r="HS169" s="108"/>
      <c r="HT169" s="17"/>
      <c r="HU169" s="17"/>
      <c r="HV169" s="107"/>
      <c r="HW169" s="108"/>
      <c r="HX169" s="108"/>
      <c r="HY169" s="108"/>
      <c r="HZ169" s="108"/>
      <c r="IA169" s="17"/>
      <c r="IB169" s="17"/>
      <c r="IC169" s="107"/>
      <c r="ID169" s="108"/>
      <c r="IE169" s="108"/>
      <c r="IF169" s="108"/>
      <c r="IG169" s="108"/>
      <c r="IH169" s="17"/>
      <c r="II169" s="17"/>
      <c r="IJ169" s="107"/>
      <c r="IK169" s="108"/>
      <c r="IL169" s="108"/>
      <c r="IM169" s="108"/>
      <c r="IN169" s="108"/>
      <c r="IO169" s="17"/>
      <c r="IP169" s="17"/>
      <c r="IQ169" s="107"/>
      <c r="IR169" s="108"/>
      <c r="IS169" s="108"/>
      <c r="IT169" s="108"/>
      <c r="IU169" s="108"/>
      <c r="IV169" s="17"/>
      <c r="IW169" s="17"/>
      <c r="IX169" s="107"/>
      <c r="IY169" s="108"/>
      <c r="IZ169" s="108"/>
      <c r="JA169" s="108"/>
      <c r="JB169" s="108"/>
      <c r="JC169" s="17"/>
      <c r="JD169" s="17"/>
      <c r="JE169" s="107"/>
      <c r="JF169" s="108"/>
      <c r="JG169" s="108"/>
      <c r="JH169" s="108"/>
      <c r="JI169" s="108"/>
      <c r="JJ169" s="17"/>
      <c r="JK169" s="17"/>
      <c r="JL169" s="107"/>
      <c r="JM169" s="108"/>
      <c r="JN169" s="108"/>
      <c r="JO169" s="108"/>
      <c r="JP169" s="108"/>
      <c r="JQ169" s="17"/>
      <c r="JR169" s="17"/>
      <c r="JS169" s="107"/>
      <c r="JT169" s="108"/>
      <c r="JU169" s="108"/>
      <c r="JV169" s="108"/>
      <c r="JW169" s="108"/>
      <c r="JX169" s="17"/>
      <c r="JY169" s="17"/>
      <c r="JZ169" s="107"/>
      <c r="KA169" s="108"/>
      <c r="KB169" s="108"/>
      <c r="KC169" s="108"/>
      <c r="KD169" s="108"/>
      <c r="KE169" s="17"/>
      <c r="KF169" s="17"/>
      <c r="KG169" s="107"/>
      <c r="KH169" s="108"/>
      <c r="KI169" s="108"/>
      <c r="KJ169" s="108"/>
      <c r="KK169" s="108"/>
      <c r="KL169" s="17"/>
      <c r="KM169" s="17"/>
      <c r="KN169" s="107"/>
      <c r="KO169" s="108"/>
      <c r="KP169" s="108"/>
      <c r="KQ169" s="108"/>
      <c r="KR169" s="108"/>
      <c r="KS169" s="17"/>
      <c r="KT169" s="17"/>
      <c r="KU169" s="107"/>
      <c r="KV169" s="108"/>
      <c r="KW169" s="108"/>
      <c r="KX169" s="108"/>
      <c r="KY169" s="108"/>
      <c r="KZ169" s="17"/>
      <c r="LA169" s="17"/>
      <c r="LB169" s="107"/>
      <c r="LC169" s="108"/>
      <c r="LD169" s="108"/>
      <c r="LE169" s="108"/>
      <c r="LF169" s="108"/>
      <c r="LG169" s="17"/>
      <c r="LH169" s="17"/>
      <c r="LI169" s="107"/>
      <c r="LJ169" s="108"/>
      <c r="LK169" s="108"/>
      <c r="LL169" s="108"/>
      <c r="LM169" s="108"/>
      <c r="LN169" s="17"/>
      <c r="LO169" s="17"/>
      <c r="LP169" s="107"/>
      <c r="LQ169" s="108"/>
      <c r="LR169" s="108"/>
      <c r="LS169" s="108"/>
      <c r="LT169" s="108"/>
      <c r="LU169" s="17"/>
      <c r="LV169" s="17"/>
      <c r="LW169" s="107"/>
      <c r="LX169" s="108"/>
      <c r="LY169" s="108"/>
      <c r="LZ169" s="108"/>
      <c r="MA169" s="108"/>
      <c r="MB169" s="17"/>
      <c r="MC169" s="17"/>
      <c r="MD169" s="107"/>
      <c r="ME169" s="108"/>
      <c r="MF169" s="108"/>
      <c r="MG169" s="108"/>
      <c r="MH169" s="108"/>
      <c r="MI169" s="17"/>
      <c r="MJ169" s="17"/>
      <c r="MK169" s="107"/>
      <c r="ML169" s="108"/>
      <c r="MM169" s="108"/>
      <c r="MN169" s="108"/>
      <c r="MO169" s="108"/>
      <c r="MP169" s="17"/>
      <c r="MQ169" s="17"/>
      <c r="MR169" s="107"/>
      <c r="MS169" s="108"/>
      <c r="MT169" s="108"/>
      <c r="MU169" s="108"/>
      <c r="MV169" s="108"/>
      <c r="MW169" s="17"/>
      <c r="MX169" s="17"/>
      <c r="MY169" s="107"/>
      <c r="MZ169" s="108"/>
      <c r="NA169" s="108"/>
      <c r="NB169" s="108"/>
      <c r="NC169" s="108"/>
      <c r="ND169" s="17"/>
      <c r="NE169" s="17"/>
      <c r="NF169" s="16" t="s">
        <v>759</v>
      </c>
    </row>
    <row r="170" spans="1:370" s="109" customFormat="1" ht="15.75" x14ac:dyDescent="0.25">
      <c r="A170" s="100" t="s">
        <v>971</v>
      </c>
      <c r="B170" s="23" t="s">
        <v>972</v>
      </c>
      <c r="C170" s="34">
        <v>10</v>
      </c>
      <c r="D170" s="35" t="s">
        <v>844</v>
      </c>
      <c r="E170" s="56" t="e">
        <f>MAX(G170:NC170)</f>
        <v>#VALUE!</v>
      </c>
      <c r="F170" s="36">
        <f>F82+F117+F153+F162</f>
        <v>0</v>
      </c>
      <c r="G170" s="36">
        <f>G82+G117+G153+G162</f>
        <v>0</v>
      </c>
      <c r="H170" s="36">
        <f>H82+H117+H153+H162</f>
        <v>0</v>
      </c>
      <c r="I170" s="36">
        <f>I82+I117+I153+I162</f>
        <v>0</v>
      </c>
      <c r="J170" s="31"/>
      <c r="K170" s="31"/>
      <c r="L170" s="31"/>
      <c r="M170" s="36">
        <f>M82+M117+M153+M162</f>
        <v>0</v>
      </c>
      <c r="N170" s="36">
        <f>N82+N117+N153+N162</f>
        <v>0</v>
      </c>
      <c r="O170" s="36">
        <f>O82+O117+O153+O162</f>
        <v>0</v>
      </c>
      <c r="P170" s="36">
        <f>P82+P117+P153+P162</f>
        <v>0</v>
      </c>
      <c r="Q170" s="36">
        <f>Q82+Q117+Q153+Q162</f>
        <v>0</v>
      </c>
      <c r="R170" s="31"/>
      <c r="S170" s="31"/>
      <c r="T170" s="36">
        <f>T82+T117+T153+T162</f>
        <v>0</v>
      </c>
      <c r="U170" s="36">
        <f>U82+U117+U153+U162</f>
        <v>0</v>
      </c>
      <c r="V170" s="36">
        <f>V82+V117+V153+V162</f>
        <v>0</v>
      </c>
      <c r="W170" s="36">
        <f>W82+W117+W153+W162</f>
        <v>0</v>
      </c>
      <c r="X170" s="36">
        <f>X82+X117+X153+X162</f>
        <v>0</v>
      </c>
      <c r="Y170" s="31"/>
      <c r="Z170" s="31"/>
      <c r="AA170" s="36">
        <f>AA82+AA117+AA153+AA162</f>
        <v>0</v>
      </c>
      <c r="AB170" s="36">
        <f>AB82+AB117+AB153+AB162</f>
        <v>0</v>
      </c>
      <c r="AC170" s="36">
        <f>AC82+AC117+AC153+AC162</f>
        <v>0</v>
      </c>
      <c r="AD170" s="36">
        <f>AD82+AD117+AD153+AD162</f>
        <v>0</v>
      </c>
      <c r="AE170" s="36">
        <f>AE82+AE117+AE153+AE162</f>
        <v>0</v>
      </c>
      <c r="AF170" s="31"/>
      <c r="AG170" s="31"/>
      <c r="AH170" s="36">
        <f>AH82+AH117+AH153+AH162</f>
        <v>0</v>
      </c>
      <c r="AI170" s="36">
        <f>AI82+AI117+AI153+AI162</f>
        <v>0</v>
      </c>
      <c r="AJ170" s="36">
        <f>AJ82+AJ117+AJ153+AJ162</f>
        <v>0</v>
      </c>
      <c r="AK170" s="36">
        <f>AK82+AK117+AK153+AK162</f>
        <v>0</v>
      </c>
      <c r="AL170" s="36">
        <f>AL82+AL117+AL153+AL162</f>
        <v>0</v>
      </c>
      <c r="AM170" s="31"/>
      <c r="AN170" s="31"/>
      <c r="AO170" s="36">
        <f>AO82+AO117+AO153+AO162</f>
        <v>0</v>
      </c>
      <c r="AP170" s="36">
        <f>AP82+AP117+AP153+AP162</f>
        <v>0</v>
      </c>
      <c r="AQ170" s="36">
        <f>AQ82+AQ117+AQ153+AQ162</f>
        <v>0</v>
      </c>
      <c r="AR170" s="36">
        <f>AR82+AR117+AR153+AR162</f>
        <v>0</v>
      </c>
      <c r="AS170" s="36">
        <f>AS82+AS117+AS153+AS162</f>
        <v>0</v>
      </c>
      <c r="AT170" s="31"/>
      <c r="AU170" s="31"/>
      <c r="AV170" s="36">
        <f>AV82+AV117+AV153+AV162</f>
        <v>0</v>
      </c>
      <c r="AW170" s="36">
        <f>AW82+AW117+AW153+AW162</f>
        <v>0</v>
      </c>
      <c r="AX170" s="36">
        <f>AX82+AX117+AX153+AX162</f>
        <v>0</v>
      </c>
      <c r="AY170" s="36">
        <f>AY82+AY117+AY153+AY162</f>
        <v>0</v>
      </c>
      <c r="AZ170" s="36">
        <f>AZ82+AZ117+AZ153+AZ162</f>
        <v>0</v>
      </c>
      <c r="BA170" s="31"/>
      <c r="BB170" s="31"/>
      <c r="BC170" s="36">
        <f>BC82+BC117+BC153+BC162</f>
        <v>0</v>
      </c>
      <c r="BD170" s="36">
        <f>BD82+BD117+BD153+BD162</f>
        <v>0</v>
      </c>
      <c r="BE170" s="36">
        <f>BE82+BE117+BE153+BE162</f>
        <v>0</v>
      </c>
      <c r="BF170" s="36">
        <f>BF82+BF117+BF153+BF162</f>
        <v>0</v>
      </c>
      <c r="BG170" s="36">
        <f>BG82+BG117+BG153+BG162</f>
        <v>0</v>
      </c>
      <c r="BH170" s="31"/>
      <c r="BI170" s="31"/>
      <c r="BJ170" s="36">
        <f>BJ82+BJ117+BJ153+BJ162</f>
        <v>0</v>
      </c>
      <c r="BK170" s="36">
        <f>BK82+BK117+BK153+BK162</f>
        <v>2</v>
      </c>
      <c r="BL170" s="36">
        <f>BL82+BL117+BL153+BL162</f>
        <v>0</v>
      </c>
      <c r="BM170" s="36">
        <f>BM82+BM117+BM153+BM162</f>
        <v>0</v>
      </c>
      <c r="BN170" s="36">
        <f>BN82+BN117+BN153+BN162</f>
        <v>0</v>
      </c>
      <c r="BO170" s="31"/>
      <c r="BP170" s="31"/>
      <c r="BQ170" s="36">
        <f>BQ82+BQ117+BQ153+BQ162</f>
        <v>0</v>
      </c>
      <c r="BR170" s="36">
        <f>BR82+BR117+BR153+BR162</f>
        <v>0</v>
      </c>
      <c r="BS170" s="36">
        <f>BS82+BS117+BS153+BS162</f>
        <v>0</v>
      </c>
      <c r="BT170" s="36">
        <f>BT82+BT117+BT153+BT162</f>
        <v>0</v>
      </c>
      <c r="BU170" s="36">
        <f>BU82+BU117+BU153+BU162</f>
        <v>2</v>
      </c>
      <c r="BV170" s="31"/>
      <c r="BW170" s="31"/>
      <c r="BX170" s="36">
        <f>BX82+BX117+BX153+BX162</f>
        <v>0</v>
      </c>
      <c r="BY170" s="36">
        <f>BY82+BY117+BY153+BY162</f>
        <v>0</v>
      </c>
      <c r="BZ170" s="36">
        <f>BZ82+BZ117+BZ153+BZ162</f>
        <v>0</v>
      </c>
      <c r="CA170" s="36">
        <f>CA82+CA117+CA153+CA162</f>
        <v>0</v>
      </c>
      <c r="CB170" s="36">
        <f>CB82+CB117+CB153+CB162</f>
        <v>0</v>
      </c>
      <c r="CC170" s="31"/>
      <c r="CD170" s="31"/>
      <c r="CE170" s="36">
        <f>CE82+CE117+CE153+CE162</f>
        <v>0</v>
      </c>
      <c r="CF170" s="36">
        <f>CF82+CF117+CF153+CF162</f>
        <v>0</v>
      </c>
      <c r="CG170" s="36">
        <f>CG82+CG117+CG153+CG162</f>
        <v>0</v>
      </c>
      <c r="CH170" s="36">
        <f>CH82+CH117+CH153+CH162</f>
        <v>0</v>
      </c>
      <c r="CI170" s="36">
        <f>CI82+CI117+CI153+CI162</f>
        <v>0</v>
      </c>
      <c r="CJ170" s="31"/>
      <c r="CK170" s="31"/>
      <c r="CL170" s="36">
        <f>CL82+CL117+CL153+CL162</f>
        <v>0</v>
      </c>
      <c r="CM170" s="36">
        <f>CM82+CM117+CM153+CM162</f>
        <v>0</v>
      </c>
      <c r="CN170" s="36">
        <f>CN82+CN117+CN153+CN162</f>
        <v>0</v>
      </c>
      <c r="CO170" s="36">
        <f>CO82+CO117+CO153+CO162</f>
        <v>0</v>
      </c>
      <c r="CP170" s="36">
        <f>CP82+CP117+CP153+CP162</f>
        <v>0</v>
      </c>
      <c r="CQ170" s="31"/>
      <c r="CR170" s="31"/>
      <c r="CS170" s="36">
        <f>CS82+CS117+CS153+CS162</f>
        <v>0</v>
      </c>
      <c r="CT170" s="36">
        <f>CT82+CT117+CT153+CT162</f>
        <v>0</v>
      </c>
      <c r="CU170" s="36">
        <f>CU82+CU117+CU153+CU162</f>
        <v>0</v>
      </c>
      <c r="CV170" s="36">
        <f>CV82+CV117+CV153+CV162</f>
        <v>0</v>
      </c>
      <c r="CW170" s="36">
        <f>CW82+CW117+CW153+CW162</f>
        <v>0</v>
      </c>
      <c r="CX170" s="31"/>
      <c r="CY170" s="31"/>
      <c r="CZ170" s="36">
        <f>CZ82+CZ117+CZ153+CZ162</f>
        <v>0</v>
      </c>
      <c r="DA170" s="36">
        <f>DA82+DA117+DA153+DA162</f>
        <v>0</v>
      </c>
      <c r="DB170" s="36">
        <f>DB82+DB117+DB153+DB162</f>
        <v>0</v>
      </c>
      <c r="DC170" s="36">
        <f>DC82+DC117+DC153+DC162</f>
        <v>0</v>
      </c>
      <c r="DD170" s="36">
        <f>DD82+DD117+DD153+DD162</f>
        <v>0</v>
      </c>
      <c r="DE170" s="31"/>
      <c r="DF170" s="31"/>
      <c r="DG170" s="36">
        <f>DG82+DG117+DG153+DG162</f>
        <v>0</v>
      </c>
      <c r="DH170" s="36">
        <f>DH82+DH117+DH153+DH162</f>
        <v>0</v>
      </c>
      <c r="DI170" s="36">
        <f>DI82+DI117+DI153+DI162</f>
        <v>0</v>
      </c>
      <c r="DJ170" s="36">
        <f>DJ82+DJ117+DJ153+DJ162</f>
        <v>0</v>
      </c>
      <c r="DK170" s="36">
        <f>DK82+DK117+DK153+DK162</f>
        <v>0</v>
      </c>
      <c r="DL170" s="31"/>
      <c r="DM170" s="31"/>
      <c r="DN170" s="36">
        <f>DN82+DN117+DN153+DN162</f>
        <v>0</v>
      </c>
      <c r="DO170" s="36">
        <f>DO82+DO117+DO153+DO162</f>
        <v>0</v>
      </c>
      <c r="DP170" s="36">
        <f>DP82+DP117+DP153+DP162</f>
        <v>0</v>
      </c>
      <c r="DQ170" s="36">
        <f>DQ82+DQ117+DQ153+DQ162</f>
        <v>0</v>
      </c>
      <c r="DR170" s="36">
        <f>DR82+DR117+DR153+DR162</f>
        <v>0</v>
      </c>
      <c r="DS170" s="31"/>
      <c r="DT170" s="31"/>
      <c r="DU170" s="36">
        <f>DU82+DU117+DU153+DU162</f>
        <v>0</v>
      </c>
      <c r="DV170" s="36">
        <f>DV82+DV117+DV153+DV162</f>
        <v>0</v>
      </c>
      <c r="DW170" s="36">
        <f>DW82+DW117+DW153+DW162</f>
        <v>0</v>
      </c>
      <c r="DX170" s="36">
        <f>DX82+DX117+DX153+DX162</f>
        <v>1</v>
      </c>
      <c r="DY170" s="36">
        <f>DY82+DY117+DY153+DY162</f>
        <v>0</v>
      </c>
      <c r="DZ170" s="31"/>
      <c r="EA170" s="31"/>
      <c r="EB170" s="36">
        <f>EB82+EB117+EB153+EB162</f>
        <v>0</v>
      </c>
      <c r="EC170" s="36">
        <f>EC82+EC117+EC153+EC162</f>
        <v>0</v>
      </c>
      <c r="ED170" s="36">
        <f>ED82+ED117+ED153+ED162</f>
        <v>0</v>
      </c>
      <c r="EE170" s="36">
        <f>EE82+EE117+EE153+EE162</f>
        <v>0</v>
      </c>
      <c r="EF170" s="36">
        <f>EF82+EF117+EF153+EF162</f>
        <v>0</v>
      </c>
      <c r="EG170" s="31"/>
      <c r="EH170" s="31"/>
      <c r="EI170" s="36">
        <f>EI82+EI117+EI153+EI162</f>
        <v>0</v>
      </c>
      <c r="EJ170" s="36">
        <f>EJ82+EJ117+EJ153+EJ162</f>
        <v>0</v>
      </c>
      <c r="EK170" s="36">
        <f>EK82+EK117+EK153+EK162</f>
        <v>0</v>
      </c>
      <c r="EL170" s="36">
        <f>EL82+EL117+EL153+EL162</f>
        <v>0</v>
      </c>
      <c r="EM170" s="36">
        <f>EM82+EM117+EM153+EM162</f>
        <v>0</v>
      </c>
      <c r="EN170" s="31"/>
      <c r="EO170" s="31"/>
      <c r="EP170" s="36">
        <v>3</v>
      </c>
      <c r="EQ170" s="36">
        <f>EQ82+EQ117+EQ153+EQ162</f>
        <v>0</v>
      </c>
      <c r="ER170" s="36">
        <f>ER82+ER117+ER153+ER162</f>
        <v>0</v>
      </c>
      <c r="ES170" s="36">
        <f>ES82+ES117+ES153+ES162</f>
        <v>0</v>
      </c>
      <c r="ET170" s="36">
        <f>ET82+ET117+ET153+ET162</f>
        <v>0</v>
      </c>
      <c r="EU170" s="31"/>
      <c r="EV170" s="31"/>
      <c r="EW170" s="36">
        <f>EW82+EW117+EW153+EW162</f>
        <v>0</v>
      </c>
      <c r="EX170" s="36">
        <f>EX82+EX117+EX153+EX162</f>
        <v>0</v>
      </c>
      <c r="EY170" s="36">
        <f>EY82+EY117+EY153+EY162</f>
        <v>0</v>
      </c>
      <c r="EZ170" s="36">
        <f>EZ82+EZ117+EZ153+EZ162</f>
        <v>0</v>
      </c>
      <c r="FA170" s="36">
        <f>FA82+FA117+FA153+FA162</f>
        <v>0</v>
      </c>
      <c r="FB170" s="31"/>
      <c r="FC170" s="31"/>
      <c r="FD170" s="36">
        <f>FD82+FD117+FD153+FD162</f>
        <v>0</v>
      </c>
      <c r="FE170" s="36">
        <f>FE82+FE117+FE153+FE162</f>
        <v>0</v>
      </c>
      <c r="FF170" s="36">
        <f>FF82+FF117+FF153+FF162</f>
        <v>0</v>
      </c>
      <c r="FG170" s="36">
        <f>FG82+FG117+FG153+FG162</f>
        <v>0</v>
      </c>
      <c r="FH170" s="36">
        <f>FH82+FH117+FH153+FH162</f>
        <v>0</v>
      </c>
      <c r="FI170" s="31"/>
      <c r="FJ170" s="31"/>
      <c r="FK170" s="36">
        <f>FK82+FK117+FK153+FK162</f>
        <v>0</v>
      </c>
      <c r="FL170" s="36">
        <f>FL82+FL117+FL153+FL162</f>
        <v>0</v>
      </c>
      <c r="FM170" s="36">
        <f>FM82+FM117+FM153+FM162</f>
        <v>0</v>
      </c>
      <c r="FN170" s="36">
        <f>FN82+FN117+FN153+FN162</f>
        <v>0</v>
      </c>
      <c r="FO170" s="36">
        <f>FO82+FO117+FO153+FO162</f>
        <v>0</v>
      </c>
      <c r="FP170" s="31"/>
      <c r="FQ170" s="31"/>
      <c r="FR170" s="36">
        <f>FR82+FR117+FR153+FR162</f>
        <v>0</v>
      </c>
      <c r="FS170" s="36">
        <f>FS82+FS117+FS153+FS162</f>
        <v>0</v>
      </c>
      <c r="FT170" s="36">
        <f>FT82+FT117+FT153+FT162</f>
        <v>0</v>
      </c>
      <c r="FU170" s="36">
        <f>FU82+FU117+FU153+FU162</f>
        <v>0</v>
      </c>
      <c r="FV170" s="36">
        <f>FV82+FV117+FV153+FV162</f>
        <v>0</v>
      </c>
      <c r="FW170" s="31"/>
      <c r="FX170" s="31"/>
      <c r="FY170" s="36">
        <f>FY82+FY117+FY153+FY162</f>
        <v>0</v>
      </c>
      <c r="FZ170" s="36">
        <f>FZ82+FZ117+FZ153+FZ162</f>
        <v>0</v>
      </c>
      <c r="GA170" s="36">
        <f>GA82+GA117+GA153+GA162</f>
        <v>0</v>
      </c>
      <c r="GB170" s="36">
        <f>GB82+GB117+GB153+GB162</f>
        <v>0</v>
      </c>
      <c r="GC170" s="36">
        <f>GC82+GC117+GC153+GC162</f>
        <v>0</v>
      </c>
      <c r="GD170" s="31"/>
      <c r="GE170" s="31"/>
      <c r="GF170" s="36">
        <f>GF82+GF117+GF153+GF162</f>
        <v>0</v>
      </c>
      <c r="GG170" s="36">
        <f>GG82+GG117+GG153+GG162</f>
        <v>0</v>
      </c>
      <c r="GH170" s="36">
        <f>GH82+GH117+GH153+GH162</f>
        <v>0</v>
      </c>
      <c r="GI170" s="36">
        <f>GI82+GI117+GI153+GI162</f>
        <v>0</v>
      </c>
      <c r="GJ170" s="36">
        <f>GJ82+GJ117+GJ153+GJ162</f>
        <v>0</v>
      </c>
      <c r="GK170" s="31"/>
      <c r="GL170" s="31"/>
      <c r="GM170" s="36">
        <f>GM82+GM117+GM153+GM162</f>
        <v>0</v>
      </c>
      <c r="GN170" s="36">
        <f>GN82+GN117+GN153+GN162</f>
        <v>0</v>
      </c>
      <c r="GO170" s="36">
        <f>GO82+GO117+GO153+GO162</f>
        <v>0</v>
      </c>
      <c r="GP170" s="36">
        <f>GP82+GP117+GP153+GP162</f>
        <v>0</v>
      </c>
      <c r="GQ170" s="36">
        <f>GQ82+GQ117+GQ153+GQ162</f>
        <v>0</v>
      </c>
      <c r="GR170" s="31"/>
      <c r="GS170" s="31"/>
      <c r="GT170" s="36">
        <f>GT82+GT117+GT153+GT162</f>
        <v>0</v>
      </c>
      <c r="GU170" s="36">
        <f>GU82+GU117+GU153+GU162</f>
        <v>0</v>
      </c>
      <c r="GV170" s="36">
        <f>GV82+GV117+GV153+GV162</f>
        <v>0</v>
      </c>
      <c r="GW170" s="36">
        <f>GW82+GW117+GW153+GW162</f>
        <v>0</v>
      </c>
      <c r="GX170" s="36">
        <f>GX82+GX117+GX153+GX162</f>
        <v>0</v>
      </c>
      <c r="GY170" s="31"/>
      <c r="GZ170" s="31"/>
      <c r="HA170" s="36">
        <f>HA82+HA117+HA153+HA162</f>
        <v>0</v>
      </c>
      <c r="HB170" s="36">
        <f>HB82+HB117+HB153+HB162</f>
        <v>0</v>
      </c>
      <c r="HC170" s="36">
        <f>HC82+HC117+HC153+HC162</f>
        <v>0</v>
      </c>
      <c r="HD170" s="36">
        <f>HD82+HD117+HD153+HD162</f>
        <v>0</v>
      </c>
      <c r="HE170" s="36">
        <f>HE82+HE117+HE153+HE162</f>
        <v>0</v>
      </c>
      <c r="HF170" s="31"/>
      <c r="HG170" s="31"/>
      <c r="HH170" s="36">
        <f>HH82+HH117+HH153+HH162</f>
        <v>0</v>
      </c>
      <c r="HI170" s="36">
        <f>HI82+HI117+HI153+HI162</f>
        <v>0</v>
      </c>
      <c r="HJ170" s="36">
        <f>HJ82+HJ117+HJ153+HJ162</f>
        <v>0</v>
      </c>
      <c r="HK170" s="36">
        <f>HK82+HK117+HK153+HK162</f>
        <v>0</v>
      </c>
      <c r="HL170" s="36">
        <f>HL82+HL117+HL153+HL162</f>
        <v>0</v>
      </c>
      <c r="HM170" s="31"/>
      <c r="HN170" s="31"/>
      <c r="HO170" s="36">
        <f>HO82+HO117+HO153+HO162</f>
        <v>0</v>
      </c>
      <c r="HP170" s="36">
        <f>HP82+HP117+HP153+HP162</f>
        <v>0</v>
      </c>
      <c r="HQ170" s="36">
        <f>HQ82+HQ117+HQ153+HQ162</f>
        <v>0</v>
      </c>
      <c r="HR170" s="36">
        <f>HR82+HR117+HR153+HR162</f>
        <v>0</v>
      </c>
      <c r="HS170" s="36">
        <f>HS82+HS117+HS153+HS162</f>
        <v>0</v>
      </c>
      <c r="HT170" s="31"/>
      <c r="HU170" s="31"/>
      <c r="HV170" s="36">
        <f>HV82+HV117+HV153+HV162</f>
        <v>0</v>
      </c>
      <c r="HW170" s="36">
        <f>HW82+HW117+HW153+HW162</f>
        <v>0</v>
      </c>
      <c r="HX170" s="36">
        <f>HX82+HX117+HX153+HX162</f>
        <v>0</v>
      </c>
      <c r="HY170" s="36">
        <f>HY82+HY117+HY153+HY162</f>
        <v>0</v>
      </c>
      <c r="HZ170" s="36">
        <f>HZ82+HZ117+HZ153+HZ162</f>
        <v>0</v>
      </c>
      <c r="IA170" s="31"/>
      <c r="IB170" s="31"/>
      <c r="IC170" s="36">
        <f>IC82+IC117+IC153+IC162</f>
        <v>0</v>
      </c>
      <c r="ID170" s="36">
        <f>ID82+ID117+ID153+ID162</f>
        <v>0</v>
      </c>
      <c r="IE170" s="36">
        <f>IE82+IE117+IE153+IE162</f>
        <v>0</v>
      </c>
      <c r="IF170" s="36">
        <f>IF82+IF117+IF153+IF162</f>
        <v>0</v>
      </c>
      <c r="IG170" s="36">
        <f>IG82+IG117+IG153+IG162</f>
        <v>0</v>
      </c>
      <c r="IH170" s="31"/>
      <c r="II170" s="31"/>
      <c r="IJ170" s="36">
        <f>IJ82+IJ117+IJ153+IJ162</f>
        <v>0</v>
      </c>
      <c r="IK170" s="36">
        <f>IK82+IK117+IK153+IK162</f>
        <v>0</v>
      </c>
      <c r="IL170" s="36">
        <f>IL82+IL117+IL153+IL162</f>
        <v>0</v>
      </c>
      <c r="IM170" s="36">
        <f>IM82+IM117+IM153+IM162</f>
        <v>0</v>
      </c>
      <c r="IN170" s="36">
        <f>IN82+IN117+IN153+IN162</f>
        <v>0</v>
      </c>
      <c r="IO170" s="31"/>
      <c r="IP170" s="31"/>
      <c r="IQ170" s="36">
        <f>IQ82+IQ117+IQ153+IQ162</f>
        <v>0</v>
      </c>
      <c r="IR170" s="36">
        <f>IR82+IR117+IR153+IR162</f>
        <v>0</v>
      </c>
      <c r="IS170" s="36">
        <f>IS82+IS117+IS153+IS162</f>
        <v>0</v>
      </c>
      <c r="IT170" s="36">
        <f>IT82+IT117+IT153+IT162</f>
        <v>0</v>
      </c>
      <c r="IU170" s="36">
        <f>IU82+IU117+IU153+IU162</f>
        <v>0</v>
      </c>
      <c r="IV170" s="31"/>
      <c r="IW170" s="31"/>
      <c r="IX170" s="36" t="e">
        <f>IX82+IX117+IX153+IX162</f>
        <v>#VALUE!</v>
      </c>
      <c r="IY170" s="36" t="e">
        <f>IY82+IY117+IY153+IY162</f>
        <v>#VALUE!</v>
      </c>
      <c r="IZ170" s="36">
        <f>IZ82+IZ117+IZ153+IZ162</f>
        <v>0</v>
      </c>
      <c r="JA170" s="36">
        <f>JA82+JA117+JA153+JA162</f>
        <v>0</v>
      </c>
      <c r="JB170" s="36">
        <f>JB82+JB117+JB153+JB162</f>
        <v>0</v>
      </c>
      <c r="JC170" s="31"/>
      <c r="JD170" s="31"/>
      <c r="JE170" s="36">
        <f>JE82+JE117+JE153+JE162</f>
        <v>0</v>
      </c>
      <c r="JF170" s="36">
        <f>JF82+JF117+JF153+JF162</f>
        <v>0</v>
      </c>
      <c r="JG170" s="36">
        <f>JG82+JG117+JG153+JG162</f>
        <v>0</v>
      </c>
      <c r="JH170" s="36">
        <f>JH82+JH117+JH153+JH162</f>
        <v>0</v>
      </c>
      <c r="JI170" s="36">
        <f>JI82+JI117+JI153+JI162</f>
        <v>0</v>
      </c>
      <c r="JJ170" s="31"/>
      <c r="JK170" s="31"/>
      <c r="JL170" s="36">
        <f>JL82+JL117+JL153+JL162</f>
        <v>0</v>
      </c>
      <c r="JM170" s="36">
        <f>JM82+JM117+JM153+JM162</f>
        <v>0</v>
      </c>
      <c r="JN170" s="36">
        <f>JN82+JN117+JN153+JN162</f>
        <v>0</v>
      </c>
      <c r="JO170" s="36">
        <f>JO82+JO117+JO153+JO162</f>
        <v>0</v>
      </c>
      <c r="JP170" s="36">
        <f>JP82+JP117+JP153+JP162</f>
        <v>0</v>
      </c>
      <c r="JQ170" s="31"/>
      <c r="JR170" s="31"/>
      <c r="JS170" s="36">
        <f>JS82+JS117+JS153+JS162</f>
        <v>0</v>
      </c>
      <c r="JT170" s="36">
        <f>JT82+JT117+JT153+JT162</f>
        <v>0</v>
      </c>
      <c r="JU170" s="36">
        <f>JU82+JU117+JU153+JU162</f>
        <v>0</v>
      </c>
      <c r="JV170" s="36">
        <f>JV82+JV117+JV153+JV162</f>
        <v>0</v>
      </c>
      <c r="JW170" s="36">
        <f>JW82+JW117+JW153+JW162</f>
        <v>0</v>
      </c>
      <c r="JX170" s="31"/>
      <c r="JY170" s="31"/>
      <c r="JZ170" s="36">
        <f>JZ82+JZ117+JZ153+JZ162</f>
        <v>0</v>
      </c>
      <c r="KA170" s="36">
        <f>KA82+KA117+KA153+KA162</f>
        <v>0</v>
      </c>
      <c r="KB170" s="36">
        <f>KB82+KB117+KB153+KB162</f>
        <v>0</v>
      </c>
      <c r="KC170" s="36">
        <f>KC82+KC117+KC153+KC162</f>
        <v>0</v>
      </c>
      <c r="KD170" s="36">
        <f>KD82+KD117+KD153+KD162</f>
        <v>0</v>
      </c>
      <c r="KE170" s="31"/>
      <c r="KF170" s="31"/>
      <c r="KG170" s="36">
        <f>KG82+KG117+KG153+KG162</f>
        <v>0</v>
      </c>
      <c r="KH170" s="36">
        <f>KH82+KH117+KH153+KH162</f>
        <v>0</v>
      </c>
      <c r="KI170" s="36">
        <f>KI82+KI117+KI153+KI162</f>
        <v>0</v>
      </c>
      <c r="KJ170" s="36">
        <f>KJ82+KJ117+KJ153+KJ162</f>
        <v>0</v>
      </c>
      <c r="KK170" s="36">
        <f>KK82+KK117+KK153+KK162</f>
        <v>0</v>
      </c>
      <c r="KL170" s="31"/>
      <c r="KM170" s="31"/>
      <c r="KN170" s="36">
        <f>KN82+KN117+KN153+KN162</f>
        <v>0</v>
      </c>
      <c r="KO170" s="36">
        <f>KO82+KO117+KO153+KO162</f>
        <v>0</v>
      </c>
      <c r="KP170" s="36">
        <f>KP82+KP117+KP153+KP162</f>
        <v>0</v>
      </c>
      <c r="KQ170" s="36">
        <f>KQ82+KQ117+KQ153+KQ162</f>
        <v>0</v>
      </c>
      <c r="KR170" s="36">
        <f>KR82+KR117+KR153+KR162</f>
        <v>0</v>
      </c>
      <c r="KS170" s="31"/>
      <c r="KT170" s="31"/>
      <c r="KU170" s="36">
        <f>KU82+KU117+KU153+KU162</f>
        <v>0</v>
      </c>
      <c r="KV170" s="36">
        <f>KV82+KV117+KV153+KV162</f>
        <v>0</v>
      </c>
      <c r="KW170" s="36">
        <f>KW82+KW117+KW153+KW162</f>
        <v>0</v>
      </c>
      <c r="KX170" s="36">
        <f>KX82+KX117+KX153+KX162</f>
        <v>0</v>
      </c>
      <c r="KY170" s="36">
        <f>KY82+KY117+KY153+KY162</f>
        <v>0</v>
      </c>
      <c r="KZ170" s="31"/>
      <c r="LA170" s="31"/>
      <c r="LB170" s="36">
        <f>LB82+LB117+LB153+LB162</f>
        <v>0</v>
      </c>
      <c r="LC170" s="36">
        <f>LC82+LC117+LC153+LC162</f>
        <v>0</v>
      </c>
      <c r="LD170" s="36">
        <f>LD82+LD117+LD153+LD162</f>
        <v>0</v>
      </c>
      <c r="LE170" s="36">
        <f>LE82+LE117+LE153+LE162</f>
        <v>0</v>
      </c>
      <c r="LF170" s="36">
        <f>LF82+LF117+LF153+LF162</f>
        <v>0</v>
      </c>
      <c r="LG170" s="31"/>
      <c r="LH170" s="31"/>
      <c r="LI170" s="36">
        <f>LI82+LI117+LI153+LI162</f>
        <v>0</v>
      </c>
      <c r="LJ170" s="36">
        <f>LJ82+LJ117+LJ153+LJ162</f>
        <v>0</v>
      </c>
      <c r="LK170" s="36">
        <f>LK82+LK117+LK153+LK162</f>
        <v>0</v>
      </c>
      <c r="LL170" s="36">
        <f>LL82+LL117+LL153+LL162</f>
        <v>0</v>
      </c>
      <c r="LM170" s="36">
        <f>LM82+LM117+LM153+LM162</f>
        <v>0</v>
      </c>
      <c r="LN170" s="31"/>
      <c r="LO170" s="31"/>
      <c r="LP170" s="36">
        <f>LP82+LP117+LP153+LP162</f>
        <v>0</v>
      </c>
      <c r="LQ170" s="36">
        <f>LQ82+LQ117+LQ153+LQ162</f>
        <v>0</v>
      </c>
      <c r="LR170" s="36">
        <f>LR82+LR117+LR153+LR162</f>
        <v>0</v>
      </c>
      <c r="LS170" s="36">
        <f>LS82+LS117+LS153+LS162</f>
        <v>0</v>
      </c>
      <c r="LT170" s="36">
        <f>LT82+LT117+LT153+LT162</f>
        <v>0</v>
      </c>
      <c r="LU170" s="31"/>
      <c r="LV170" s="31"/>
      <c r="LW170" s="36">
        <f>LW82+LW117+LW153+LW162</f>
        <v>0</v>
      </c>
      <c r="LX170" s="36">
        <f>LX82+LX117+LX153+LX162</f>
        <v>0</v>
      </c>
      <c r="LY170" s="36">
        <f>LY82+LY117+LY153+LY162</f>
        <v>0</v>
      </c>
      <c r="LZ170" s="36">
        <f>LZ82+LZ117+LZ153+LZ162</f>
        <v>0</v>
      </c>
      <c r="MA170" s="36">
        <f>MA82+MA117+MA153+MA162</f>
        <v>0</v>
      </c>
      <c r="MB170" s="31"/>
      <c r="MC170" s="31"/>
      <c r="MD170" s="36">
        <f>MD82+MD117+MD153+MD162</f>
        <v>0</v>
      </c>
      <c r="ME170" s="36">
        <f>ME82+ME117+ME153+ME162</f>
        <v>4</v>
      </c>
      <c r="MF170" s="36">
        <f>MF82+MF117+MF153+MF162</f>
        <v>0</v>
      </c>
      <c r="MG170" s="36">
        <f>MG82+MG117+MG153+MG162</f>
        <v>0</v>
      </c>
      <c r="MH170" s="36">
        <f>MH82+MH117+MH153+MH162</f>
        <v>0</v>
      </c>
      <c r="MI170" s="31"/>
      <c r="MJ170" s="31"/>
      <c r="MK170" s="36">
        <f>MK82+MK117+MK153+MK162</f>
        <v>0</v>
      </c>
      <c r="ML170" s="36">
        <f>ML82+ML117+ML153+ML162</f>
        <v>0</v>
      </c>
      <c r="MM170" s="36">
        <f>MM82+MM117+MM153+MM162</f>
        <v>0</v>
      </c>
      <c r="MN170" s="36">
        <f>MN82+MN117+MN153+MN162</f>
        <v>0</v>
      </c>
      <c r="MO170" s="36">
        <f>MO82+MO117+MO153+MO162</f>
        <v>0</v>
      </c>
      <c r="MP170" s="31"/>
      <c r="MQ170" s="31"/>
      <c r="MR170" s="36">
        <f>MR82+MR117+MR153+MR162</f>
        <v>1</v>
      </c>
      <c r="MS170" s="36">
        <f>MS82+MS117+MS153+MS162</f>
        <v>0</v>
      </c>
      <c r="MT170" s="36">
        <f>MT82+MT117+MT153+MT162</f>
        <v>0</v>
      </c>
      <c r="MU170" s="36">
        <f>MU82+MU117+MU153+MU162</f>
        <v>0</v>
      </c>
      <c r="MV170" s="36">
        <f>MV82+MV117+MV153+MV162</f>
        <v>0</v>
      </c>
      <c r="MW170" s="31"/>
      <c r="MX170" s="31"/>
      <c r="MY170" s="36">
        <f>MY82+MY117+MY153+MY162</f>
        <v>0</v>
      </c>
      <c r="MZ170" s="36">
        <f>MZ82+MZ117+MZ153+MZ162</f>
        <v>0</v>
      </c>
      <c r="NA170" s="36">
        <f>NA82+NA117+NA153+NA162</f>
        <v>0</v>
      </c>
      <c r="NB170" s="36">
        <f>NB82+NB117+NB153+NB162</f>
        <v>0</v>
      </c>
      <c r="NC170" s="36">
        <f>NC82+NC117+NC153+NC162</f>
        <v>0</v>
      </c>
      <c r="ND170" s="31"/>
      <c r="NE170" s="31"/>
      <c r="NF170" s="16" t="s">
        <v>759</v>
      </c>
    </row>
    <row r="171" spans="1:370" s="109" customFormat="1" ht="15.75" x14ac:dyDescent="0.25">
      <c r="A171" s="100" t="s">
        <v>973</v>
      </c>
      <c r="B171" s="23" t="s">
        <v>972</v>
      </c>
      <c r="C171" s="34"/>
      <c r="D171" s="35" t="s">
        <v>844</v>
      </c>
      <c r="E171" s="56">
        <f>MAX(G171:NC171)</f>
        <v>1</v>
      </c>
      <c r="F171" s="36">
        <f>F83+F118+F155+F163</f>
        <v>0</v>
      </c>
      <c r="G171" s="36">
        <f>G83+G118+G155+G163</f>
        <v>0</v>
      </c>
      <c r="H171" s="36">
        <f>H83+H118+H155+H163</f>
        <v>0</v>
      </c>
      <c r="I171" s="36">
        <f>I83+I118+I155+I163</f>
        <v>0</v>
      </c>
      <c r="J171" s="31"/>
      <c r="K171" s="31"/>
      <c r="L171" s="31"/>
      <c r="M171" s="36">
        <f>M83+M118+M155+M163</f>
        <v>0</v>
      </c>
      <c r="N171" s="36">
        <f>N83+N118+N155+N163</f>
        <v>0</v>
      </c>
      <c r="O171" s="36">
        <f>O83+O118+O155+O163</f>
        <v>0</v>
      </c>
      <c r="P171" s="36">
        <f>P83+P118+P155+P163</f>
        <v>0</v>
      </c>
      <c r="Q171" s="36">
        <f>Q83+Q118+Q155+Q163</f>
        <v>0</v>
      </c>
      <c r="R171" s="31"/>
      <c r="S171" s="31"/>
      <c r="T171" s="36">
        <f>T83+T118+T155+T163</f>
        <v>0</v>
      </c>
      <c r="U171" s="36">
        <f>U83+U118+U155+U163</f>
        <v>0</v>
      </c>
      <c r="V171" s="36">
        <f>V83+V118+V155+V163</f>
        <v>0</v>
      </c>
      <c r="W171" s="36">
        <f>W83+W118+W155+W163</f>
        <v>0</v>
      </c>
      <c r="X171" s="36">
        <f>X83+X118+X155+X163</f>
        <v>0</v>
      </c>
      <c r="Y171" s="31"/>
      <c r="Z171" s="31"/>
      <c r="AA171" s="36">
        <f>AA83+AA118+AA155+AA163</f>
        <v>0</v>
      </c>
      <c r="AB171" s="36">
        <f>AB83+AB118+AB155+AB163</f>
        <v>0</v>
      </c>
      <c r="AC171" s="36">
        <f>AC83+AC118+AC155+AC163</f>
        <v>0</v>
      </c>
      <c r="AD171" s="36">
        <f>AD83+AD118+AD155+AD163</f>
        <v>0</v>
      </c>
      <c r="AE171" s="36">
        <f>AE83+AE118+AE155+AE163</f>
        <v>0</v>
      </c>
      <c r="AF171" s="31"/>
      <c r="AG171" s="31"/>
      <c r="AH171" s="36">
        <f>AH83+AH118+AH155+AH163</f>
        <v>0</v>
      </c>
      <c r="AI171" s="36">
        <f>AI83+AI118+AI155+AI163</f>
        <v>0</v>
      </c>
      <c r="AJ171" s="36">
        <f>AJ83+AJ118+AJ155+AJ163</f>
        <v>0</v>
      </c>
      <c r="AK171" s="36">
        <f>AK83+AK118+AK155+AK163</f>
        <v>0</v>
      </c>
      <c r="AL171" s="36">
        <f>AL83+AL118+AL155+AL163</f>
        <v>0</v>
      </c>
      <c r="AM171" s="31"/>
      <c r="AN171" s="31"/>
      <c r="AO171" s="36">
        <f>AO83+AO118+AO155+AO163</f>
        <v>0</v>
      </c>
      <c r="AP171" s="36">
        <f>AP83+AP118+AP155+AP163</f>
        <v>0</v>
      </c>
      <c r="AQ171" s="36">
        <f>AQ83+AQ118+AQ155+AQ163</f>
        <v>1</v>
      </c>
      <c r="AR171" s="36">
        <f>AR83+AR118+AR155+AR163</f>
        <v>0</v>
      </c>
      <c r="AS171" s="36">
        <f>AS83+AS118+AS155+AS163</f>
        <v>0</v>
      </c>
      <c r="AT171" s="31"/>
      <c r="AU171" s="31"/>
      <c r="AV171" s="36">
        <f>AV83+AV118+AV155+AV163</f>
        <v>0</v>
      </c>
      <c r="AW171" s="36">
        <f>AW83+AW118+AW155+AW163</f>
        <v>0</v>
      </c>
      <c r="AX171" s="36">
        <f>AX83+AX118+AX155+AX163</f>
        <v>0</v>
      </c>
      <c r="AY171" s="36">
        <f>AY83+AY118+AY155+AY163</f>
        <v>0</v>
      </c>
      <c r="AZ171" s="36">
        <f>AZ83+AZ118+AZ155+AZ163</f>
        <v>0</v>
      </c>
      <c r="BA171" s="31"/>
      <c r="BB171" s="31"/>
      <c r="BC171" s="36">
        <f>BC83+BC118+BC155+BC163</f>
        <v>0</v>
      </c>
      <c r="BD171" s="36">
        <f>BD83+BD118+BD155+BD163</f>
        <v>0</v>
      </c>
      <c r="BE171" s="36">
        <f>BE83+BE118+BE155+BE163</f>
        <v>0</v>
      </c>
      <c r="BF171" s="36">
        <f>BF83+BF118+BF155+BF163</f>
        <v>1</v>
      </c>
      <c r="BG171" s="36">
        <f>BG83+BG118+BG155+BG163</f>
        <v>0</v>
      </c>
      <c r="BH171" s="31"/>
      <c r="BI171" s="31"/>
      <c r="BJ171" s="36">
        <f>BJ83+BJ118+BJ155+BJ163</f>
        <v>0</v>
      </c>
      <c r="BK171" s="36">
        <f>BK83+BK118+BK155+BK163</f>
        <v>0</v>
      </c>
      <c r="BL171" s="36">
        <f>BL83+BL118+BL155+BL163</f>
        <v>0</v>
      </c>
      <c r="BM171" s="36">
        <f>BM83+BM118+BM155+BM163</f>
        <v>0</v>
      </c>
      <c r="BN171" s="36">
        <f>BN83+BN118+BN155+BN163</f>
        <v>0</v>
      </c>
      <c r="BO171" s="31"/>
      <c r="BP171" s="31"/>
      <c r="BQ171" s="36">
        <f>BQ83+BQ118+BQ155+BQ163</f>
        <v>0</v>
      </c>
      <c r="BR171" s="36">
        <f>BR83+BR118+BR155+BR163</f>
        <v>0</v>
      </c>
      <c r="BS171" s="36">
        <f>BS83+BS118+BS155+BS163</f>
        <v>0</v>
      </c>
      <c r="BT171" s="36">
        <f>BT83+BT118+BT155+BT163</f>
        <v>0</v>
      </c>
      <c r="BU171" s="36">
        <f>BU83+BU118+BU155+BU163</f>
        <v>0</v>
      </c>
      <c r="BV171" s="31"/>
      <c r="BW171" s="31"/>
      <c r="BX171" s="36">
        <f>BX83+BX118+BX155+BX163</f>
        <v>0</v>
      </c>
      <c r="BY171" s="36">
        <f>BY83+BY118+BY155+BY163</f>
        <v>0</v>
      </c>
      <c r="BZ171" s="36">
        <f>BZ83+BZ118+BZ155+BZ163</f>
        <v>0</v>
      </c>
      <c r="CA171" s="36">
        <f>CA83+CA118+CA155+CA163</f>
        <v>0</v>
      </c>
      <c r="CB171" s="36">
        <f>CB83+CB118+CB155+CB163</f>
        <v>0</v>
      </c>
      <c r="CC171" s="31"/>
      <c r="CD171" s="31"/>
      <c r="CE171" s="36">
        <f>CE83+CE118+CE155+CE163</f>
        <v>0</v>
      </c>
      <c r="CF171" s="36">
        <f>CF83+CF118+CF155+CF163</f>
        <v>0</v>
      </c>
      <c r="CG171" s="36">
        <f>CG83+CG118+CG155+CG163</f>
        <v>0</v>
      </c>
      <c r="CH171" s="36">
        <f>CH83+CH118+CH155+CH163</f>
        <v>0</v>
      </c>
      <c r="CI171" s="36">
        <f>CI83+CI118+CI155+CI163</f>
        <v>0</v>
      </c>
      <c r="CJ171" s="31"/>
      <c r="CK171" s="31"/>
      <c r="CL171" s="36">
        <f>CL83+CL118+CL155+CL163</f>
        <v>0</v>
      </c>
      <c r="CM171" s="36">
        <f>CM83+CM118+CM155+CM163</f>
        <v>0</v>
      </c>
      <c r="CN171" s="36">
        <f>CN83+CN118+CN155+CN163</f>
        <v>0</v>
      </c>
      <c r="CO171" s="36">
        <f>CO83+CO118+CO155+CO163</f>
        <v>0</v>
      </c>
      <c r="CP171" s="36">
        <f>CP83+CP118+CP155+CP163</f>
        <v>0</v>
      </c>
      <c r="CQ171" s="31"/>
      <c r="CR171" s="31"/>
      <c r="CS171" s="36">
        <f>CS83+CS118+CS155+CS163</f>
        <v>0</v>
      </c>
      <c r="CT171" s="36">
        <f>CT83+CT118+CT155+CT163</f>
        <v>0</v>
      </c>
      <c r="CU171" s="36">
        <f>CU83+CU118+CU155+CU163</f>
        <v>0</v>
      </c>
      <c r="CV171" s="36">
        <f>CV83+CV118+CV155+CV163</f>
        <v>0</v>
      </c>
      <c r="CW171" s="36">
        <f>CW83+CW118+CW155+CW163</f>
        <v>0</v>
      </c>
      <c r="CX171" s="31"/>
      <c r="CY171" s="31"/>
      <c r="CZ171" s="36">
        <f>CZ83+CZ118+CZ155+CZ163</f>
        <v>0</v>
      </c>
      <c r="DA171" s="36">
        <f>DA83+DA118+DA155+DA163</f>
        <v>0</v>
      </c>
      <c r="DB171" s="36">
        <f>DB83+DB118+DB155+DB163</f>
        <v>0</v>
      </c>
      <c r="DC171" s="36">
        <f>DC83+DC118+DC155+DC163</f>
        <v>0</v>
      </c>
      <c r="DD171" s="36">
        <f>DD83+DD118+DD155+DD163</f>
        <v>0</v>
      </c>
      <c r="DE171" s="31"/>
      <c r="DF171" s="31"/>
      <c r="DG171" s="36">
        <f>DG83+DG118+DG155+DG163</f>
        <v>0</v>
      </c>
      <c r="DH171" s="36">
        <f>DH83+DH118+DH155+DH163</f>
        <v>0</v>
      </c>
      <c r="DI171" s="36">
        <f>DI83+DI118+DI155+DI163</f>
        <v>0</v>
      </c>
      <c r="DJ171" s="36">
        <f>DJ83+DJ118+DJ155+DJ163</f>
        <v>0</v>
      </c>
      <c r="DK171" s="36">
        <f>DK83+DK118+DK155+DK163</f>
        <v>0</v>
      </c>
      <c r="DL171" s="31"/>
      <c r="DM171" s="31"/>
      <c r="DN171" s="36">
        <f>DN83+DN118+DN155+DN163</f>
        <v>0</v>
      </c>
      <c r="DO171" s="36">
        <f>DO83+DO118+DO155+DO163</f>
        <v>0</v>
      </c>
      <c r="DP171" s="36">
        <f>DP83+DP118+DP155+DP163</f>
        <v>0</v>
      </c>
      <c r="DQ171" s="36">
        <f>DQ83+DQ118+DQ155+DQ163</f>
        <v>0</v>
      </c>
      <c r="DR171" s="36">
        <f>DR83+DR118+DR155+DR163</f>
        <v>0</v>
      </c>
      <c r="DS171" s="31"/>
      <c r="DT171" s="31"/>
      <c r="DU171" s="36">
        <f>DU83+DU118+DU155+DU163</f>
        <v>0</v>
      </c>
      <c r="DV171" s="36">
        <f>DV83+DV118+DV155+DV163</f>
        <v>0</v>
      </c>
      <c r="DW171" s="36">
        <f>DW83+DW118+DW155+DW163</f>
        <v>0</v>
      </c>
      <c r="DX171" s="36">
        <f>DX83+DX118+DX155+DX163</f>
        <v>1</v>
      </c>
      <c r="DY171" s="36">
        <f>DY83+DY118+DY155+DY163</f>
        <v>0</v>
      </c>
      <c r="DZ171" s="31"/>
      <c r="EA171" s="31"/>
      <c r="EB171" s="36">
        <f>EB83+EB118+EB155+EB163</f>
        <v>0</v>
      </c>
      <c r="EC171" s="36">
        <f>EC83+EC118+EC155+EC163</f>
        <v>0</v>
      </c>
      <c r="ED171" s="36">
        <f>ED83+ED118+ED155+ED163</f>
        <v>0</v>
      </c>
      <c r="EE171" s="36">
        <f>EE83+EE118+EE155+EE163</f>
        <v>0</v>
      </c>
      <c r="EF171" s="36">
        <f>EF83+EF118+EF155+EF163</f>
        <v>0</v>
      </c>
      <c r="EG171" s="31"/>
      <c r="EH171" s="31"/>
      <c r="EI171" s="36">
        <f>EI83+EI118+EI155+EI163</f>
        <v>0</v>
      </c>
      <c r="EJ171" s="36">
        <f>EJ83+EJ118+EJ155+EJ163</f>
        <v>0</v>
      </c>
      <c r="EK171" s="36">
        <f>EK83+EK118+EK155+EK163</f>
        <v>0</v>
      </c>
      <c r="EL171" s="36">
        <f>EL83+EL118+EL155+EL163</f>
        <v>0</v>
      </c>
      <c r="EM171" s="36">
        <f>EM83+EM118+EM155+EM163</f>
        <v>0</v>
      </c>
      <c r="EN171" s="31"/>
      <c r="EO171" s="31"/>
      <c r="EP171" s="36">
        <f>EP83+EP118+EP155+EP163</f>
        <v>0</v>
      </c>
      <c r="EQ171" s="36">
        <f>EQ83+EQ118+EQ155+EQ163</f>
        <v>0</v>
      </c>
      <c r="ER171" s="36">
        <f>ER83+ER118+ER155+ER163</f>
        <v>0</v>
      </c>
      <c r="ES171" s="36">
        <f>ES83+ES118+ES155+ES163</f>
        <v>0</v>
      </c>
      <c r="ET171" s="36">
        <f>ET83+ET118+ET155+ET163</f>
        <v>0</v>
      </c>
      <c r="EU171" s="31"/>
      <c r="EV171" s="31"/>
      <c r="EW171" s="36">
        <f>EW83+EW118+EW155+EW163</f>
        <v>0</v>
      </c>
      <c r="EX171" s="36">
        <f>EX83+EX118+EX155+EX163</f>
        <v>0</v>
      </c>
      <c r="EY171" s="36">
        <f>EY83+EY118+EY155+EY163</f>
        <v>0</v>
      </c>
      <c r="EZ171" s="36">
        <f>EZ83+EZ118+EZ155+EZ163</f>
        <v>0</v>
      </c>
      <c r="FA171" s="36">
        <f>FA83+FA118+FA155+FA163</f>
        <v>0</v>
      </c>
      <c r="FB171" s="31"/>
      <c r="FC171" s="31"/>
      <c r="FD171" s="36">
        <f>FD83+FD118+FD155+FD163</f>
        <v>0</v>
      </c>
      <c r="FE171" s="36">
        <f>FE83+FE118+FE155+FE163</f>
        <v>0</v>
      </c>
      <c r="FF171" s="36">
        <f>FF83+FF118+FF155+FF163</f>
        <v>0</v>
      </c>
      <c r="FG171" s="36">
        <f>FG83+FG118+FG155+FG163</f>
        <v>0</v>
      </c>
      <c r="FH171" s="36">
        <f>FH83+FH118+FH155+FH163</f>
        <v>0</v>
      </c>
      <c r="FI171" s="31"/>
      <c r="FJ171" s="31"/>
      <c r="FK171" s="36">
        <f>FK83+FK118+FK155+FK163</f>
        <v>0</v>
      </c>
      <c r="FL171" s="36">
        <f>FL83+FL118+FL155+FL163</f>
        <v>0</v>
      </c>
      <c r="FM171" s="36">
        <f>FM83+FM118+FM155+FM163</f>
        <v>0</v>
      </c>
      <c r="FN171" s="36">
        <f>FN83+FN118+FN155+FN163</f>
        <v>0</v>
      </c>
      <c r="FO171" s="36">
        <f>FO83+FO118+FO155+FO163</f>
        <v>0</v>
      </c>
      <c r="FP171" s="31"/>
      <c r="FQ171" s="31"/>
      <c r="FR171" s="36">
        <f>FR83+FR118+FR155+FR163</f>
        <v>0</v>
      </c>
      <c r="FS171" s="36">
        <f>FS83+FS118+FS155+FS163</f>
        <v>0</v>
      </c>
      <c r="FT171" s="36">
        <f>FT83+FT118+FT155+FT163</f>
        <v>0</v>
      </c>
      <c r="FU171" s="36">
        <f>FU83+FU118+FU155+FU163</f>
        <v>0</v>
      </c>
      <c r="FV171" s="36">
        <f>FV83+FV118+FV155+FV163</f>
        <v>0</v>
      </c>
      <c r="FW171" s="31"/>
      <c r="FX171" s="31"/>
      <c r="FY171" s="36">
        <f>FY83+FY118+FY155+FY163</f>
        <v>0</v>
      </c>
      <c r="FZ171" s="36">
        <f>FZ83+FZ118+FZ155+FZ163</f>
        <v>0</v>
      </c>
      <c r="GA171" s="36">
        <f>GA83+GA118+GA155+GA163</f>
        <v>0</v>
      </c>
      <c r="GB171" s="36">
        <f>GB83+GB118+GB155+GB163</f>
        <v>0</v>
      </c>
      <c r="GC171" s="36">
        <f>GC83+GC118+GC155+GC163</f>
        <v>0</v>
      </c>
      <c r="GD171" s="31"/>
      <c r="GE171" s="31"/>
      <c r="GF171" s="36">
        <f>GF83+GF118+GF155+GF163</f>
        <v>0</v>
      </c>
      <c r="GG171" s="36">
        <f>GG83+GG118+GG155+GG163</f>
        <v>0</v>
      </c>
      <c r="GH171" s="36">
        <f>GH83+GH118+GH155+GH163</f>
        <v>0</v>
      </c>
      <c r="GI171" s="36">
        <f>GI83+GI118+GI155+GI163</f>
        <v>0</v>
      </c>
      <c r="GJ171" s="36">
        <f>GJ83+GJ118+GJ155+GJ163</f>
        <v>0</v>
      </c>
      <c r="GK171" s="31"/>
      <c r="GL171" s="31"/>
      <c r="GM171" s="36">
        <f>GM83+GM118+GM155+GM163</f>
        <v>0</v>
      </c>
      <c r="GN171" s="36">
        <f>GN83+GN118+GN155+GN163</f>
        <v>0</v>
      </c>
      <c r="GO171" s="36">
        <f>GO83+GO118+GO155+GO163</f>
        <v>0</v>
      </c>
      <c r="GP171" s="36">
        <f>GP83+GP118+GP155+GP163</f>
        <v>0</v>
      </c>
      <c r="GQ171" s="36">
        <f>GQ83+GQ118+GQ155+GQ163</f>
        <v>0</v>
      </c>
      <c r="GR171" s="31"/>
      <c r="GS171" s="31"/>
      <c r="GT171" s="36">
        <f>GT83+GT118+GT155+GT163</f>
        <v>0</v>
      </c>
      <c r="GU171" s="36">
        <f>GU83+GU118+GU155+GU163</f>
        <v>0</v>
      </c>
      <c r="GV171" s="36">
        <f>GV83+GV118+GV155+GV163</f>
        <v>0</v>
      </c>
      <c r="GW171" s="36">
        <f>GW83+GW118+GW155+GW163</f>
        <v>0</v>
      </c>
      <c r="GX171" s="36">
        <f>GX83+GX118+GX155+GX163</f>
        <v>0</v>
      </c>
      <c r="GY171" s="31"/>
      <c r="GZ171" s="31"/>
      <c r="HA171" s="36">
        <f>HA83+HA118+HA155+HA163</f>
        <v>0</v>
      </c>
      <c r="HB171" s="36">
        <f>HB83+HB118+HB155+HB163</f>
        <v>0</v>
      </c>
      <c r="HC171" s="36">
        <f>HC83+HC118+HC155+HC163</f>
        <v>0</v>
      </c>
      <c r="HD171" s="36">
        <f>HD83+HD118+HD155+HD163</f>
        <v>0</v>
      </c>
      <c r="HE171" s="36">
        <f>HE83+HE118+HE155+HE163</f>
        <v>0</v>
      </c>
      <c r="HF171" s="31"/>
      <c r="HG171" s="31"/>
      <c r="HH171" s="36">
        <f>HH83+HH118+HH155+HH163</f>
        <v>0</v>
      </c>
      <c r="HI171" s="36">
        <f>HI83+HI118+HI155+HI163</f>
        <v>0</v>
      </c>
      <c r="HJ171" s="36">
        <f>HJ83+HJ118+HJ155+HJ163</f>
        <v>0</v>
      </c>
      <c r="HK171" s="36">
        <f>HK83+HK118+HK155+HK163</f>
        <v>0</v>
      </c>
      <c r="HL171" s="36">
        <f>HL83+HL118+HL155+HL163</f>
        <v>0</v>
      </c>
      <c r="HM171" s="31"/>
      <c r="HN171" s="31"/>
      <c r="HO171" s="36">
        <f>HO83+HO118+HO155+HO163</f>
        <v>0</v>
      </c>
      <c r="HP171" s="36">
        <f>HP83+HP118+HP155+HP163</f>
        <v>0</v>
      </c>
      <c r="HQ171" s="36">
        <f>HQ83+HQ118+HQ155+HQ163</f>
        <v>0</v>
      </c>
      <c r="HR171" s="36">
        <f>HR83+HR118+HR155+HR163</f>
        <v>0</v>
      </c>
      <c r="HS171" s="36">
        <f>HS83+HS118+HS155+HS163</f>
        <v>0</v>
      </c>
      <c r="HT171" s="31"/>
      <c r="HU171" s="31"/>
      <c r="HV171" s="36">
        <f>HV83+HV118+HV155+HV163</f>
        <v>0</v>
      </c>
      <c r="HW171" s="36">
        <f>HW83+HW118+HW155+HW163</f>
        <v>0</v>
      </c>
      <c r="HX171" s="36">
        <f>HX83+HX118+HX155+HX163</f>
        <v>0</v>
      </c>
      <c r="HY171" s="36">
        <f>HY83+HY118+HY155+HY163</f>
        <v>0</v>
      </c>
      <c r="HZ171" s="36">
        <f>HZ83+HZ118+HZ155+HZ163</f>
        <v>0</v>
      </c>
      <c r="IA171" s="31"/>
      <c r="IB171" s="31"/>
      <c r="IC171" s="36">
        <f>IC83+IC118+IC155+IC163</f>
        <v>0</v>
      </c>
      <c r="ID171" s="36">
        <f>ID83+ID118+ID155+ID163</f>
        <v>0</v>
      </c>
      <c r="IE171" s="36">
        <f>IE83+IE118+IE155+IE163</f>
        <v>0</v>
      </c>
      <c r="IF171" s="36">
        <f>IF83+IF118+IF155+IF163</f>
        <v>0</v>
      </c>
      <c r="IG171" s="36">
        <f>IG83+IG118+IG155+IG163</f>
        <v>0</v>
      </c>
      <c r="IH171" s="31"/>
      <c r="II171" s="31"/>
      <c r="IJ171" s="36">
        <f>IJ83+IJ118+IJ155+IJ163</f>
        <v>0</v>
      </c>
      <c r="IK171" s="36">
        <f>IK83+IK118+IK155+IK163</f>
        <v>0</v>
      </c>
      <c r="IL171" s="36">
        <f>IL83+IL118+IL155+IL163</f>
        <v>0</v>
      </c>
      <c r="IM171" s="36">
        <f>IM83+IM118+IM155+IM163</f>
        <v>0</v>
      </c>
      <c r="IN171" s="36">
        <f>IN83+IN118+IN155+IN163</f>
        <v>0</v>
      </c>
      <c r="IO171" s="31"/>
      <c r="IP171" s="31"/>
      <c r="IQ171" s="36">
        <f>IQ83+IQ118+IQ155+IQ163</f>
        <v>0</v>
      </c>
      <c r="IR171" s="36">
        <f>IR83+IR118+IR155+IR163</f>
        <v>0</v>
      </c>
      <c r="IS171" s="36">
        <f>IS83+IS118+IS155+IS163</f>
        <v>0</v>
      </c>
      <c r="IT171" s="36">
        <f>IT83+IT118+IT155+IT163</f>
        <v>0</v>
      </c>
      <c r="IU171" s="36">
        <f>IU83+IU118+IU155+IU163</f>
        <v>0</v>
      </c>
      <c r="IV171" s="31"/>
      <c r="IW171" s="31"/>
      <c r="IX171" s="36">
        <f>IX83+IX118+IX155+IX163</f>
        <v>0</v>
      </c>
      <c r="IY171" s="36">
        <f>IY83+IY118+IY155+IY163</f>
        <v>0</v>
      </c>
      <c r="IZ171" s="36">
        <f>IZ83+IZ118+IZ155+IZ163</f>
        <v>0</v>
      </c>
      <c r="JA171" s="36">
        <f>JA83+JA118+JA155+JA163</f>
        <v>0</v>
      </c>
      <c r="JB171" s="36">
        <f>JB83+JB118+JB155+JB163</f>
        <v>0</v>
      </c>
      <c r="JC171" s="31"/>
      <c r="JD171" s="31"/>
      <c r="JE171" s="36">
        <f>JE83+JE118+JE155+JE163</f>
        <v>0</v>
      </c>
      <c r="JF171" s="36">
        <f>JF83+JF118+JF155+JF163</f>
        <v>0</v>
      </c>
      <c r="JG171" s="36">
        <f>JG83+JG118+JG155+JG163</f>
        <v>0</v>
      </c>
      <c r="JH171" s="36">
        <f>JH83+JH118+JH155+JH163</f>
        <v>0</v>
      </c>
      <c r="JI171" s="36">
        <f>JI83+JI118+JI155+JI163</f>
        <v>0</v>
      </c>
      <c r="JJ171" s="31"/>
      <c r="JK171" s="31"/>
      <c r="JL171" s="36">
        <f>JL83+JL118+JL155+JL163</f>
        <v>0</v>
      </c>
      <c r="JM171" s="36">
        <f>JM83+JM118+JM155+JM163</f>
        <v>0</v>
      </c>
      <c r="JN171" s="36">
        <f>JN83+JN118+JN155+JN163</f>
        <v>0</v>
      </c>
      <c r="JO171" s="36">
        <f>JO83+JO118+JO155+JO163</f>
        <v>0</v>
      </c>
      <c r="JP171" s="36">
        <f>JP83+JP118+JP155+JP163</f>
        <v>0</v>
      </c>
      <c r="JQ171" s="31"/>
      <c r="JR171" s="31"/>
      <c r="JS171" s="36">
        <f>JS83+JS118+JS155+JS163</f>
        <v>0</v>
      </c>
      <c r="JT171" s="36">
        <f>JT83+JT118+JT155+JT163</f>
        <v>0</v>
      </c>
      <c r="JU171" s="36">
        <f>JU83+JU118+JU155+JU163</f>
        <v>0</v>
      </c>
      <c r="JV171" s="36">
        <f>JV83+JV118+JV155+JV163</f>
        <v>0</v>
      </c>
      <c r="JW171" s="36">
        <f>JW83+JW118+JW155+JW163</f>
        <v>0</v>
      </c>
      <c r="JX171" s="31"/>
      <c r="JY171" s="31"/>
      <c r="JZ171" s="36">
        <f>JZ83+JZ118+JZ155+JZ163</f>
        <v>0</v>
      </c>
      <c r="KA171" s="36">
        <f>KA83+KA118+KA155+KA163</f>
        <v>0</v>
      </c>
      <c r="KB171" s="36">
        <f>KB83+KB118+KB155+KB163</f>
        <v>0</v>
      </c>
      <c r="KC171" s="36">
        <f>KC83+KC118+KC155+KC163</f>
        <v>0</v>
      </c>
      <c r="KD171" s="36">
        <f>KD83+KD118+KD155+KD163</f>
        <v>0</v>
      </c>
      <c r="KE171" s="31"/>
      <c r="KF171" s="31"/>
      <c r="KG171" s="36">
        <f>KG83+KG118+KG155+KG163</f>
        <v>0</v>
      </c>
      <c r="KH171" s="36">
        <f>KH83+KH118+KH155+KH163</f>
        <v>0</v>
      </c>
      <c r="KI171" s="36">
        <f>KI83+KI118+KI155+KI163</f>
        <v>0</v>
      </c>
      <c r="KJ171" s="36">
        <f>KJ83+KJ118+KJ155+KJ163</f>
        <v>0</v>
      </c>
      <c r="KK171" s="36">
        <f>KK83+KK118+KK155+KK163</f>
        <v>0</v>
      </c>
      <c r="KL171" s="31"/>
      <c r="KM171" s="31"/>
      <c r="KN171" s="36">
        <f>KN83+KN118+KN155+KN163</f>
        <v>0</v>
      </c>
      <c r="KO171" s="36">
        <f>KO83+KO118+KO155+KO163</f>
        <v>0</v>
      </c>
      <c r="KP171" s="36">
        <f>KP83+KP118+KP155+KP163</f>
        <v>0</v>
      </c>
      <c r="KQ171" s="36">
        <f>KQ83+KQ118+KQ155+KQ163</f>
        <v>0</v>
      </c>
      <c r="KR171" s="36">
        <f>KR83+KR118+KR155+KR163</f>
        <v>0</v>
      </c>
      <c r="KS171" s="31"/>
      <c r="KT171" s="31"/>
      <c r="KU171" s="36">
        <f>KU83+KU118+KU155+KU163</f>
        <v>0</v>
      </c>
      <c r="KV171" s="36">
        <f>KV83+KV118+KV155+KV163</f>
        <v>0</v>
      </c>
      <c r="KW171" s="36">
        <f>KW83+KW118+KW155+KW163</f>
        <v>0</v>
      </c>
      <c r="KX171" s="36">
        <f>KX83+KX118+KX155+KX163</f>
        <v>0</v>
      </c>
      <c r="KY171" s="36">
        <f>KY83+KY118+KY155+KY163</f>
        <v>0</v>
      </c>
      <c r="KZ171" s="31"/>
      <c r="LA171" s="31"/>
      <c r="LB171" s="36">
        <f>LB83+LB118+LB155+LB163</f>
        <v>0</v>
      </c>
      <c r="LC171" s="36">
        <f>LC83+LC118+LC155+LC163</f>
        <v>0</v>
      </c>
      <c r="LD171" s="36">
        <f>LD83+LD118+LD155+LD163</f>
        <v>0</v>
      </c>
      <c r="LE171" s="36">
        <f>LE83+LE118+LE155+LE163</f>
        <v>0</v>
      </c>
      <c r="LF171" s="36">
        <f>LF83+LF118+LF155+LF163</f>
        <v>0</v>
      </c>
      <c r="LG171" s="31"/>
      <c r="LH171" s="31"/>
      <c r="LI171" s="36">
        <f>LI83+LI118+LI155+LI163</f>
        <v>0</v>
      </c>
      <c r="LJ171" s="36">
        <f>LJ83+LJ118+LJ155+LJ163</f>
        <v>0</v>
      </c>
      <c r="LK171" s="36">
        <f>LK83+LK118+LK155+LK163</f>
        <v>0</v>
      </c>
      <c r="LL171" s="36">
        <f>LL83+LL118+LL155+LL163</f>
        <v>0</v>
      </c>
      <c r="LM171" s="36">
        <f>LM83+LM118+LM155+LM163</f>
        <v>0</v>
      </c>
      <c r="LN171" s="31"/>
      <c r="LO171" s="31"/>
      <c r="LP171" s="36">
        <f>LP83+LP118+LP155+LP163</f>
        <v>0</v>
      </c>
      <c r="LQ171" s="36">
        <f>LQ83+LQ118+LQ155+LQ163</f>
        <v>0</v>
      </c>
      <c r="LR171" s="36">
        <f>LR83+LR118+LR155+LR163</f>
        <v>0</v>
      </c>
      <c r="LS171" s="36">
        <f>LS83+LS118+LS155+LS163</f>
        <v>0</v>
      </c>
      <c r="LT171" s="36">
        <f>LT83+LT118+LT155+LT163</f>
        <v>0</v>
      </c>
      <c r="LU171" s="31"/>
      <c r="LV171" s="31"/>
      <c r="LW171" s="36">
        <f>LW83+LW118+LW155+LW163</f>
        <v>0</v>
      </c>
      <c r="LX171" s="36">
        <f>LX83+LX118+LX155+LX163</f>
        <v>0</v>
      </c>
      <c r="LY171" s="36">
        <f>LY83+LY118+LY155+LY163</f>
        <v>0</v>
      </c>
      <c r="LZ171" s="36">
        <f>LZ83+LZ118+LZ155+LZ163</f>
        <v>0</v>
      </c>
      <c r="MA171" s="36">
        <f>MA83+MA118+MA155+MA163</f>
        <v>0</v>
      </c>
      <c r="MB171" s="31"/>
      <c r="MC171" s="31"/>
      <c r="MD171" s="36">
        <f>MD83+MD118+MD155+MD163</f>
        <v>0</v>
      </c>
      <c r="ME171" s="36">
        <f>ME83+ME118+ME155+ME163</f>
        <v>0</v>
      </c>
      <c r="MF171" s="36">
        <f>MF83+MF118+MF155+MF163</f>
        <v>0</v>
      </c>
      <c r="MG171" s="36">
        <f>MG83+MG118+MG155+MG163</f>
        <v>0</v>
      </c>
      <c r="MH171" s="36">
        <f>MH83+MH118+MH155+MH163</f>
        <v>0</v>
      </c>
      <c r="MI171" s="31"/>
      <c r="MJ171" s="31"/>
      <c r="MK171" s="36">
        <f>MK83+MK118+MK155+MK163</f>
        <v>0</v>
      </c>
      <c r="ML171" s="36">
        <f>ML83+ML118+ML155+ML163</f>
        <v>0</v>
      </c>
      <c r="MM171" s="36">
        <f>MM83+MM118+MM155+MM163</f>
        <v>0</v>
      </c>
      <c r="MN171" s="36">
        <f>MN83+MN118+MN155+MN163</f>
        <v>0</v>
      </c>
      <c r="MO171" s="36">
        <f>MO83+MO118+MO155+MO163</f>
        <v>0</v>
      </c>
      <c r="MP171" s="31"/>
      <c r="MQ171" s="31"/>
      <c r="MR171" s="36">
        <f>MR83+MR118+MR155+MR163</f>
        <v>0</v>
      </c>
      <c r="MS171" s="36">
        <f>MS83+MS118+MS155+MS163</f>
        <v>0</v>
      </c>
      <c r="MT171" s="36">
        <f>MT83+MT118+MT155+MT163</f>
        <v>0</v>
      </c>
      <c r="MU171" s="36">
        <f>MU83+MU118+MU155+MU163</f>
        <v>0</v>
      </c>
      <c r="MV171" s="36">
        <f>MV83+MV118+MV155+MV163</f>
        <v>0</v>
      </c>
      <c r="MW171" s="31"/>
      <c r="MX171" s="31"/>
      <c r="MY171" s="36">
        <f>MY83+MY118+MY155+MY163</f>
        <v>0</v>
      </c>
      <c r="MZ171" s="36">
        <f>MZ83+MZ118+MZ155+MZ163</f>
        <v>0</v>
      </c>
      <c r="NA171" s="36">
        <f>NA83+NA118+NA155+NA163</f>
        <v>0</v>
      </c>
      <c r="NB171" s="36">
        <f>NB83+NB118+NB155+NB163</f>
        <v>0</v>
      </c>
      <c r="NC171" s="36">
        <f>NC83+NC118+NC155+NC163</f>
        <v>0</v>
      </c>
      <c r="ND171" s="31"/>
      <c r="NE171" s="31"/>
      <c r="NF171" s="16" t="s">
        <v>759</v>
      </c>
    </row>
    <row r="172" spans="1:370" s="109" customFormat="1" ht="15.75" x14ac:dyDescent="0.25">
      <c r="A172" s="100" t="s">
        <v>974</v>
      </c>
      <c r="B172" s="23" t="s">
        <v>972</v>
      </c>
      <c r="C172" s="34">
        <v>15</v>
      </c>
      <c r="D172" s="35" t="s">
        <v>844</v>
      </c>
      <c r="E172" s="56">
        <f>MAX(G172:NC172)</f>
        <v>7</v>
      </c>
      <c r="F172" s="36">
        <f>F74+F122+F126+F132+F142+F157</f>
        <v>0</v>
      </c>
      <c r="G172" s="36">
        <f>G74+G122+G126+G132+G142+G157</f>
        <v>0</v>
      </c>
      <c r="H172" s="36">
        <f>H74+H122+H126+H132+H142+H157</f>
        <v>0</v>
      </c>
      <c r="I172" s="36">
        <f>I74+I122+I126+I132+I142+I157</f>
        <v>0</v>
      </c>
      <c r="J172" s="31"/>
      <c r="K172" s="31"/>
      <c r="L172" s="31"/>
      <c r="M172" s="36">
        <f>M74+M122+M126+M132+M142+M157</f>
        <v>0</v>
      </c>
      <c r="N172" s="36">
        <f>N74+N122+N126+N132+N142+N157</f>
        <v>0</v>
      </c>
      <c r="O172" s="36">
        <f>O74+O122+O126+O132+O142+O157</f>
        <v>0</v>
      </c>
      <c r="P172" s="36">
        <f>P74+P122+P126+P132+P142+P157</f>
        <v>0</v>
      </c>
      <c r="Q172" s="36">
        <f>Q74+Q122+Q126+Q132+Q142+Q157</f>
        <v>0</v>
      </c>
      <c r="R172" s="31"/>
      <c r="S172" s="31"/>
      <c r="T172" s="36">
        <f>T74+T122+T126+T132+T142+T157</f>
        <v>0</v>
      </c>
      <c r="U172" s="36">
        <f>U74+U122+U126+U132+U142+U157</f>
        <v>0</v>
      </c>
      <c r="V172" s="36">
        <f>V74+V122+V126+V132+V142+V157</f>
        <v>0</v>
      </c>
      <c r="W172" s="36">
        <f>W74+W122+W126+W132+W142+W157</f>
        <v>0</v>
      </c>
      <c r="X172" s="36">
        <f>X74+X122+X126+X132+X142+X157</f>
        <v>0</v>
      </c>
      <c r="Y172" s="31"/>
      <c r="Z172" s="31"/>
      <c r="AA172" s="36">
        <f>AA74+AA122+AA126+AA132+AA142+AA157</f>
        <v>0</v>
      </c>
      <c r="AB172" s="36">
        <f>AB74+AB122+AB126+AB132+AB142+AB157</f>
        <v>0</v>
      </c>
      <c r="AC172" s="36">
        <f>AC74+AC122+AC126+AC132+AC142+AC157</f>
        <v>0</v>
      </c>
      <c r="AD172" s="36">
        <f>AD74+AD122+AD126+AD132+AD142+AD157</f>
        <v>0</v>
      </c>
      <c r="AE172" s="36">
        <f>AE74+AE122+AE126+AE132+AE142+AE157</f>
        <v>0</v>
      </c>
      <c r="AF172" s="31"/>
      <c r="AG172" s="31"/>
      <c r="AH172" s="36">
        <f>AH74+AH122+AH126+AH132+AH142+AH157</f>
        <v>0</v>
      </c>
      <c r="AI172" s="36">
        <f>AI74+AI122+AI126+AI132+AI142+AI157</f>
        <v>0</v>
      </c>
      <c r="AJ172" s="36">
        <f>AJ74+AJ122+AJ126+AJ132+AJ142+AJ157</f>
        <v>0</v>
      </c>
      <c r="AK172" s="36">
        <f>AK74+AK122+AK126+AK132+AK142+AK157</f>
        <v>0</v>
      </c>
      <c r="AL172" s="36">
        <f>AL74+AL122+AL126+AL132+AL142+AL157</f>
        <v>0</v>
      </c>
      <c r="AM172" s="31"/>
      <c r="AN172" s="31"/>
      <c r="AO172" s="36">
        <f>AO74+AO122+AO126+AO132+AO142+AO157</f>
        <v>0</v>
      </c>
      <c r="AP172" s="36">
        <f>AP74+AP122+AP126+AP132+AP142+AP157</f>
        <v>0</v>
      </c>
      <c r="AQ172" s="36">
        <f>AQ74+AQ122+AQ126+AQ132+AQ142+AQ157</f>
        <v>0</v>
      </c>
      <c r="AR172" s="36">
        <f>AR74+AR122+AR126+AR132+AR142+AR157</f>
        <v>0</v>
      </c>
      <c r="AS172" s="36">
        <f>AS74+AS122+AS126+AS132+AS142+AS157</f>
        <v>0</v>
      </c>
      <c r="AT172" s="31"/>
      <c r="AU172" s="31"/>
      <c r="AV172" s="36">
        <f>AV74+AV122+AV126+AV132+AV142+AV157</f>
        <v>0</v>
      </c>
      <c r="AW172" s="36">
        <f>AW74+AW122+AW126+AW132+AW142+AW157</f>
        <v>0</v>
      </c>
      <c r="AX172" s="36">
        <f>AX74+AX122+AX126+AX132+AX142+AX157</f>
        <v>0</v>
      </c>
      <c r="AY172" s="36">
        <f>AY74+AY122+AY126+AY132+AY142+AY157</f>
        <v>0</v>
      </c>
      <c r="AZ172" s="36">
        <f>AZ74+AZ122+AZ126+AZ132+AZ142+AZ157</f>
        <v>0</v>
      </c>
      <c r="BA172" s="31"/>
      <c r="BB172" s="31"/>
      <c r="BC172" s="36">
        <f>BC74+BC122+BC126+BC132+BC142+BC157</f>
        <v>0</v>
      </c>
      <c r="BD172" s="36">
        <f>BD74+BD122+BD126+BD132+BD142+BD157</f>
        <v>0</v>
      </c>
      <c r="BE172" s="36">
        <f>BE74+BE122+BE126+BE132+BE142+BE157</f>
        <v>0</v>
      </c>
      <c r="BF172" s="36">
        <f>BF74+BF122+BF126+BF132+BF142+BF157</f>
        <v>0</v>
      </c>
      <c r="BG172" s="36">
        <f>BG74+BG122+BG126+BG132+BG142+BG157</f>
        <v>0</v>
      </c>
      <c r="BH172" s="31"/>
      <c r="BI172" s="31"/>
      <c r="BJ172" s="36">
        <f>BJ74+BJ122+BJ126+BJ132+BJ142+BJ157</f>
        <v>0</v>
      </c>
      <c r="BK172" s="36">
        <f>BK74+BK122+BK126+BK132+BK142+BK157</f>
        <v>0</v>
      </c>
      <c r="BL172" s="36">
        <f>BL74+BL122+BL126+BL132+BL142+BL157</f>
        <v>0</v>
      </c>
      <c r="BM172" s="36">
        <f>BM74+BM122+BM126+BM132+BM142+BM157</f>
        <v>0</v>
      </c>
      <c r="BN172" s="36">
        <f>BN74+BN122+BN126+BN132+BN142+BN157</f>
        <v>0</v>
      </c>
      <c r="BO172" s="31"/>
      <c r="BP172" s="31"/>
      <c r="BQ172" s="36">
        <f>BQ74+BQ122+BQ126+BQ132+BQ142+BQ157</f>
        <v>0</v>
      </c>
      <c r="BR172" s="36">
        <f>BR74+BR122+BR126+BR132+BR142+BR157</f>
        <v>0</v>
      </c>
      <c r="BS172" s="36">
        <f>BS74+BS122+BS126+BS132+BS142+BS157</f>
        <v>0</v>
      </c>
      <c r="BT172" s="36">
        <f>BT74+BT122+BT126+BT132+BT142+BT157</f>
        <v>0</v>
      </c>
      <c r="BU172" s="36">
        <f>BU74+BU122+BU126+BU132+BU142+BU157</f>
        <v>7</v>
      </c>
      <c r="BV172" s="31"/>
      <c r="BW172" s="31"/>
      <c r="BX172" s="36">
        <f>BX74+BX122+BX126+BX132+BX142+BX157</f>
        <v>0</v>
      </c>
      <c r="BY172" s="36">
        <f>BY74+BY122+BY126+BY132+BY142+BY157</f>
        <v>0</v>
      </c>
      <c r="BZ172" s="36">
        <f>BZ74+BZ122+BZ126+BZ132+BZ142+BZ157</f>
        <v>0</v>
      </c>
      <c r="CA172" s="36">
        <f>CA74+CA122+CA126+CA132+CA142+CA157</f>
        <v>0</v>
      </c>
      <c r="CB172" s="36">
        <f>CB74+CB122+CB126+CB132+CB142+CB157</f>
        <v>0</v>
      </c>
      <c r="CC172" s="31"/>
      <c r="CD172" s="31"/>
      <c r="CE172" s="36">
        <f>CE74+CE122+CE126+CE132+CE142+CE157</f>
        <v>0</v>
      </c>
      <c r="CF172" s="36">
        <f>CF74+CF122+CF126+CF132+CF142+CF157</f>
        <v>0</v>
      </c>
      <c r="CG172" s="36">
        <f>CG74+CG122+CG126+CG132+CG142+CG157</f>
        <v>0</v>
      </c>
      <c r="CH172" s="36">
        <f>CH74+CH122+CH126+CH132+CH142+CH157</f>
        <v>0</v>
      </c>
      <c r="CI172" s="36">
        <f>CI74+CI122+CI126+CI132+CI142+CI157</f>
        <v>0</v>
      </c>
      <c r="CJ172" s="31"/>
      <c r="CK172" s="31"/>
      <c r="CL172" s="36">
        <f>CL74+CL122+CL126+CL132+CL142+CL157</f>
        <v>0</v>
      </c>
      <c r="CM172" s="36">
        <f>CM74+CM122+CM126+CM132+CM142+CM157</f>
        <v>0</v>
      </c>
      <c r="CN172" s="36">
        <f>CN74+CN122+CN126+CN132+CN142+CN157</f>
        <v>0</v>
      </c>
      <c r="CO172" s="36">
        <f>CO74+CO122+CO126+CO132+CO142+CO157</f>
        <v>0</v>
      </c>
      <c r="CP172" s="36">
        <f>CP74+CP122+CP126+CP132+CP142+CP157</f>
        <v>0</v>
      </c>
      <c r="CQ172" s="31"/>
      <c r="CR172" s="31"/>
      <c r="CS172" s="36">
        <f>CS74+CS122+CS126+CS132+CS142+CS157</f>
        <v>0</v>
      </c>
      <c r="CT172" s="36">
        <f>CT74+CT122+CT126+CT132+CT142+CT157</f>
        <v>0</v>
      </c>
      <c r="CU172" s="36">
        <f>CU74+CU122+CU126+CU132+CU142+CU157</f>
        <v>0</v>
      </c>
      <c r="CV172" s="36">
        <f>CV74+CV122+CV126+CV132+CV142+CV157</f>
        <v>0</v>
      </c>
      <c r="CW172" s="36">
        <f>CW74+CW122+CW126+CW132+CW142+CW157</f>
        <v>0</v>
      </c>
      <c r="CX172" s="31"/>
      <c r="CY172" s="31"/>
      <c r="CZ172" s="36">
        <f>CZ74+CZ122+CZ126+CZ132+CZ142+CZ157</f>
        <v>0</v>
      </c>
      <c r="DA172" s="36">
        <f>DA74+DA122+DA126+DA132+DA142+DA157</f>
        <v>0</v>
      </c>
      <c r="DB172" s="36">
        <f>DB74+DB122+DB126+DB132+DB142+DB157</f>
        <v>0</v>
      </c>
      <c r="DC172" s="36">
        <f>DC74+DC122+DC126+DC132+DC142+DC157</f>
        <v>0</v>
      </c>
      <c r="DD172" s="36">
        <f>DD74+DD122+DD126+DD132+DD142+DD157</f>
        <v>0</v>
      </c>
      <c r="DE172" s="31"/>
      <c r="DF172" s="31"/>
      <c r="DG172" s="36">
        <f>DG74+DG122+DG126+DG132+DG142+DG157</f>
        <v>0</v>
      </c>
      <c r="DH172" s="36">
        <f>DH74+DH122+DH126+DH132+DH142+DH157</f>
        <v>0</v>
      </c>
      <c r="DI172" s="36">
        <f>DI74+DI122+DI126+DI132+DI142+DI157</f>
        <v>0</v>
      </c>
      <c r="DJ172" s="36">
        <f>DJ74+DJ122+DJ126+DJ132+DJ142+DJ157</f>
        <v>0</v>
      </c>
      <c r="DK172" s="36">
        <f>DK74+DK122+DK126+DK132+DK142+DK157</f>
        <v>0</v>
      </c>
      <c r="DL172" s="31"/>
      <c r="DM172" s="31"/>
      <c r="DN172" s="36">
        <f>DN74+DN122+DN126+DN132+DN142+DN157</f>
        <v>0</v>
      </c>
      <c r="DO172" s="36">
        <f>DO74+DO122+DO126+DO132+DO142+DO157</f>
        <v>0</v>
      </c>
      <c r="DP172" s="36">
        <f>DP74+DP122+DP126+DP132+DP142+DP157</f>
        <v>0</v>
      </c>
      <c r="DQ172" s="36">
        <f>DQ74+DQ122+DQ126+DQ132+DQ142+DQ157</f>
        <v>0</v>
      </c>
      <c r="DR172" s="36">
        <f>DR74+DR122+DR126+DR132+DR142+DR157</f>
        <v>0</v>
      </c>
      <c r="DS172" s="31"/>
      <c r="DT172" s="31"/>
      <c r="DU172" s="36">
        <f>DU74+DU122+DU126+DU132+DU142+DU157</f>
        <v>0</v>
      </c>
      <c r="DV172" s="36">
        <f>DV74+DV122+DV126+DV132+DV142+DV157</f>
        <v>0</v>
      </c>
      <c r="DW172" s="36">
        <f>DW74+DW122+DW126+DW132+DW142+DW157</f>
        <v>0</v>
      </c>
      <c r="DX172" s="36">
        <f>DX74+DX122+DX126+DX132+DX142+DX157</f>
        <v>0</v>
      </c>
      <c r="DY172" s="36">
        <f>DY74+DY122+DY126+DY132+DY142+DY157</f>
        <v>0</v>
      </c>
      <c r="DZ172" s="31"/>
      <c r="EA172" s="31"/>
      <c r="EB172" s="36">
        <f>EB74+EB122+EB126+EB132+EB142+EB157</f>
        <v>0</v>
      </c>
      <c r="EC172" s="36">
        <f>EC74+EC122+EC126+EC132+EC142+EC157</f>
        <v>0</v>
      </c>
      <c r="ED172" s="36">
        <f>ED74+ED122+ED126+ED132+ED142+ED157</f>
        <v>0</v>
      </c>
      <c r="EE172" s="36">
        <f>EE74+EE122+EE126+EE132+EE142+EE157</f>
        <v>0</v>
      </c>
      <c r="EF172" s="36">
        <f>EF74+EF122+EF126+EF132+EF142+EF157</f>
        <v>0</v>
      </c>
      <c r="EG172" s="31"/>
      <c r="EH172" s="31"/>
      <c r="EI172" s="36">
        <f>EI74+EI122+EI126+EI132+EI142+EI157</f>
        <v>0</v>
      </c>
      <c r="EJ172" s="36">
        <f>EJ74+EJ122+EJ126+EJ132+EJ142+EJ157</f>
        <v>0</v>
      </c>
      <c r="EK172" s="36">
        <f>EK74+EK122+EK126+EK132+EK142+EK157</f>
        <v>0</v>
      </c>
      <c r="EL172" s="36">
        <f>EL74+EL122+EL126+EL132+EL142+EL157</f>
        <v>0</v>
      </c>
      <c r="EM172" s="36">
        <f>EM74+EM122+EM126+EM132+EM142+EM157</f>
        <v>0</v>
      </c>
      <c r="EN172" s="31"/>
      <c r="EO172" s="31"/>
      <c r="EP172" s="36">
        <f>EP74+EP122+EP126+EP132+EP142+EP157</f>
        <v>0</v>
      </c>
      <c r="EQ172" s="36">
        <f>EQ74+EQ122+EQ126+EQ132+EQ142+EQ157</f>
        <v>0</v>
      </c>
      <c r="ER172" s="36">
        <f>ER74+ER122+ER126+ER132+ER142+ER157</f>
        <v>0</v>
      </c>
      <c r="ES172" s="36">
        <f>ES74+ES122+ES126+ES132+ES142+ES157</f>
        <v>0</v>
      </c>
      <c r="ET172" s="36">
        <f>ET74+ET122+ET126+ET132+ET142+ET157</f>
        <v>0</v>
      </c>
      <c r="EU172" s="31"/>
      <c r="EV172" s="31"/>
      <c r="EW172" s="36">
        <f>EW74+EW122+EW126+EW132+EW142+EW157</f>
        <v>0</v>
      </c>
      <c r="EX172" s="36">
        <f>EX74+EX122+EX126+EX132+EX142+EX157</f>
        <v>0</v>
      </c>
      <c r="EY172" s="36">
        <f>EY74+EY122+EY126+EY132+EY142+EY157</f>
        <v>0</v>
      </c>
      <c r="EZ172" s="36">
        <f>EZ74+EZ122+EZ126+EZ132+EZ142+EZ157</f>
        <v>0</v>
      </c>
      <c r="FA172" s="36">
        <f>FA74+FA122+FA126+FA132+FA142+FA157</f>
        <v>0</v>
      </c>
      <c r="FB172" s="31"/>
      <c r="FC172" s="31"/>
      <c r="FD172" s="36">
        <f>FD74+FD122+FD126+FD132+FD142+FD157</f>
        <v>0</v>
      </c>
      <c r="FE172" s="36">
        <f>FE74+FE122+FE126+FE132+FE142+FE157</f>
        <v>0</v>
      </c>
      <c r="FF172" s="36">
        <f>FF74+FF122+FF126+FF132+FF142+FF157</f>
        <v>0</v>
      </c>
      <c r="FG172" s="36">
        <f>FG74+FG122+FG126+FG132+FG142+FG157</f>
        <v>0</v>
      </c>
      <c r="FH172" s="36">
        <f>FH74+FH122+FH126+FH132+FH142+FH157</f>
        <v>0</v>
      </c>
      <c r="FI172" s="31"/>
      <c r="FJ172" s="31"/>
      <c r="FK172" s="36">
        <f>FK74+FK122+FK126+FK132+FK142+FK157</f>
        <v>0</v>
      </c>
      <c r="FL172" s="36">
        <f>FL74+FL122+FL126+FL132+FL142+FL157</f>
        <v>0</v>
      </c>
      <c r="FM172" s="36">
        <f>FM74+FM122+FM126+FM132+FM142+FM157</f>
        <v>0</v>
      </c>
      <c r="FN172" s="36">
        <f>FN74+FN122+FN126+FN132+FN142+FN157</f>
        <v>0</v>
      </c>
      <c r="FO172" s="36">
        <f>FO74+FO122+FO126+FO132+FO142+FO157</f>
        <v>0</v>
      </c>
      <c r="FP172" s="31"/>
      <c r="FQ172" s="31"/>
      <c r="FR172" s="36">
        <f>FR74+FR122+FR126+FR132+FR142+FR157</f>
        <v>0</v>
      </c>
      <c r="FS172" s="36">
        <f>FS74+FS122+FS126+FS132+FS142+FS157</f>
        <v>0</v>
      </c>
      <c r="FT172" s="36">
        <f>FT74+FT122+FT126+FT132+FT142+FT157</f>
        <v>0</v>
      </c>
      <c r="FU172" s="36">
        <f>FU74+FU122+FU126+FU132+FU142+FU157</f>
        <v>0</v>
      </c>
      <c r="FV172" s="36">
        <f>FV74+FV122+FV126+FV132+FV142+FV157</f>
        <v>0</v>
      </c>
      <c r="FW172" s="31"/>
      <c r="FX172" s="31"/>
      <c r="FY172" s="36">
        <f>FY74+FY122+FY126+FY132+FY142+FY157</f>
        <v>0</v>
      </c>
      <c r="FZ172" s="36">
        <f>FZ74+FZ122+FZ126+FZ132+FZ142+FZ157</f>
        <v>0</v>
      </c>
      <c r="GA172" s="36">
        <f>GA74+GA122+GA126+GA132+GA142+GA157</f>
        <v>0</v>
      </c>
      <c r="GB172" s="36">
        <f>GB74+GB122+GB126+GB132+GB142+GB157</f>
        <v>0</v>
      </c>
      <c r="GC172" s="36">
        <f>GC74+GC122+GC126+GC132+GC142+GC157</f>
        <v>0</v>
      </c>
      <c r="GD172" s="31"/>
      <c r="GE172" s="31"/>
      <c r="GF172" s="36">
        <f>GF74+GF122+GF126+GF132+GF142+GF157</f>
        <v>0</v>
      </c>
      <c r="GG172" s="36">
        <f>GG74+GG122+GG126+GG132+GG142+GG157</f>
        <v>0</v>
      </c>
      <c r="GH172" s="36">
        <f>GH74+GH122+GH126+GH132+GH142+GH157</f>
        <v>0</v>
      </c>
      <c r="GI172" s="36">
        <f>GI74+GI122+GI126+GI132+GI142+GI157</f>
        <v>0</v>
      </c>
      <c r="GJ172" s="36">
        <f>GJ74+GJ122+GJ126+GJ132+GJ142+GJ157</f>
        <v>0</v>
      </c>
      <c r="GK172" s="31"/>
      <c r="GL172" s="31"/>
      <c r="GM172" s="36">
        <f>GM74+GM122+GM126+GM132+GM142+GM157</f>
        <v>0</v>
      </c>
      <c r="GN172" s="36">
        <f>GN74+GN122+GN126+GN132+GN142+GN157</f>
        <v>0</v>
      </c>
      <c r="GO172" s="36">
        <f>GO74+GO122+GO126+GO132+GO142+GO157</f>
        <v>0</v>
      </c>
      <c r="GP172" s="36">
        <f>GP74+GP122+GP126+GP132+GP142+GP157</f>
        <v>0</v>
      </c>
      <c r="GQ172" s="36">
        <f>GQ74+GQ122+GQ126+GQ132+GQ142+GQ157</f>
        <v>0</v>
      </c>
      <c r="GR172" s="31"/>
      <c r="GS172" s="31"/>
      <c r="GT172" s="36">
        <f>GT74+GT122+GT126+GT132+GT142+GT157</f>
        <v>0</v>
      </c>
      <c r="GU172" s="36">
        <f>GU74+GU122+GU126+GU132+GU142+GU157</f>
        <v>0</v>
      </c>
      <c r="GV172" s="36">
        <f>GV74+GV122+GV126+GV132+GV142+GV157</f>
        <v>1</v>
      </c>
      <c r="GW172" s="36">
        <f>GW74+GW122+GW126+GW132+GW142+GW157</f>
        <v>0</v>
      </c>
      <c r="GX172" s="36">
        <f>GX74+GX122+GX126+GX132+GX142+GX157</f>
        <v>0</v>
      </c>
      <c r="GY172" s="31"/>
      <c r="GZ172" s="31"/>
      <c r="HA172" s="36">
        <f>HA74+HA122+HA126+HA132+HA142+HA157</f>
        <v>0</v>
      </c>
      <c r="HB172" s="36">
        <f>HB74+HB122+HB126+HB132+HB142+HB157</f>
        <v>0</v>
      </c>
      <c r="HC172" s="36">
        <f>HC74+HC122+HC126+HC132+HC142+HC157</f>
        <v>0</v>
      </c>
      <c r="HD172" s="36">
        <f>HD74+HD122+HD126+HD132+HD142+HD157</f>
        <v>0</v>
      </c>
      <c r="HE172" s="36">
        <f>HE74+HE122+HE126+HE132+HE142+HE157</f>
        <v>0</v>
      </c>
      <c r="HF172" s="31"/>
      <c r="HG172" s="31"/>
      <c r="HH172" s="36">
        <f>HH74+HH122+HH126+HH132+HH142+HH157</f>
        <v>0</v>
      </c>
      <c r="HI172" s="36">
        <f>HI74+HI122+HI126+HI132+HI142+HI157</f>
        <v>0</v>
      </c>
      <c r="HJ172" s="36">
        <f>HJ74+HJ122+HJ126+HJ132+HJ142+HJ157</f>
        <v>0</v>
      </c>
      <c r="HK172" s="36">
        <f>HK74+HK122+HK126+HK132+HK142+HK157</f>
        <v>0</v>
      </c>
      <c r="HL172" s="36">
        <f>HL74+HL122+HL126+HL132+HL142+HL157</f>
        <v>0</v>
      </c>
      <c r="HM172" s="31"/>
      <c r="HN172" s="31"/>
      <c r="HO172" s="36">
        <f>HO74+HO122+HO126+HO132+HO142+HO157</f>
        <v>0</v>
      </c>
      <c r="HP172" s="36">
        <f>HP74+HP122+HP126+HP132+HP142+HP157</f>
        <v>0</v>
      </c>
      <c r="HQ172" s="36">
        <f>HQ74+HQ122+HQ126+HQ132+HQ142+HQ157</f>
        <v>0</v>
      </c>
      <c r="HR172" s="36">
        <f>HR74+HR122+HR126+HR132+HR142+HR157</f>
        <v>0</v>
      </c>
      <c r="HS172" s="36">
        <f>HS74+HS122+HS126+HS132+HS142+HS157</f>
        <v>0</v>
      </c>
      <c r="HT172" s="31"/>
      <c r="HU172" s="31"/>
      <c r="HV172" s="36">
        <f>HV74+HV122+HV126+HV132+HV142+HV157</f>
        <v>0</v>
      </c>
      <c r="HW172" s="36">
        <f>HW74+HW122+HW126+HW132+HW142+HW157</f>
        <v>0</v>
      </c>
      <c r="HX172" s="36">
        <f>HX74+HX122+HX126+HX132+HX142+HX157</f>
        <v>0</v>
      </c>
      <c r="HY172" s="36">
        <f>HY74+HY122+HY126+HY132+HY142+HY157</f>
        <v>0</v>
      </c>
      <c r="HZ172" s="36">
        <f>HZ74+HZ122+HZ126+HZ132+HZ142+HZ157</f>
        <v>0</v>
      </c>
      <c r="IA172" s="31"/>
      <c r="IB172" s="31"/>
      <c r="IC172" s="36">
        <f>IC74+IC122+IC126+IC132+IC142+IC157</f>
        <v>0</v>
      </c>
      <c r="ID172" s="36">
        <f>ID74+ID122+ID126+ID132+ID142+ID157</f>
        <v>0</v>
      </c>
      <c r="IE172" s="36">
        <f>IE74+IE122+IE126+IE132+IE142+IE157</f>
        <v>0</v>
      </c>
      <c r="IF172" s="36">
        <f>IF74+IF122+IF126+IF132+IF142+IF157</f>
        <v>0</v>
      </c>
      <c r="IG172" s="36">
        <f>IG74+IG122+IG126+IG132+IG142+IG157</f>
        <v>0</v>
      </c>
      <c r="IH172" s="31"/>
      <c r="II172" s="31"/>
      <c r="IJ172" s="36">
        <f>IJ74+IJ122+IJ126+IJ132+IJ142+IJ157</f>
        <v>0</v>
      </c>
      <c r="IK172" s="36">
        <f>IK74+IK122+IK126+IK132+IK142+IK157</f>
        <v>0</v>
      </c>
      <c r="IL172" s="36">
        <f>IL74+IL122+IL126+IL132+IL142+IL157</f>
        <v>0</v>
      </c>
      <c r="IM172" s="36">
        <f>IM74+IM122+IM126+IM132+IM142+IM157</f>
        <v>0</v>
      </c>
      <c r="IN172" s="36">
        <f>IN74+IN122+IN126+IN132+IN142+IN157</f>
        <v>0</v>
      </c>
      <c r="IO172" s="31"/>
      <c r="IP172" s="31"/>
      <c r="IQ172" s="36">
        <f>IQ74+IQ122+IQ126+IQ132+IQ142+IQ157</f>
        <v>0</v>
      </c>
      <c r="IR172" s="36">
        <f>IR74+IR122+IR126+IR132+IR142+IR157</f>
        <v>0</v>
      </c>
      <c r="IS172" s="36">
        <f>IS74+IS122+IS126+IS132+IS142+IS157</f>
        <v>0</v>
      </c>
      <c r="IT172" s="36">
        <f>IT74+IT122+IT126+IT132+IT142+IT157</f>
        <v>0</v>
      </c>
      <c r="IU172" s="36">
        <f>IU74+IU122+IU126+IU132+IU142+IU157</f>
        <v>0</v>
      </c>
      <c r="IV172" s="31"/>
      <c r="IW172" s="31"/>
      <c r="IX172" s="36">
        <f>IX74+IX122+IX126+IX132+IX142+IX157</f>
        <v>0</v>
      </c>
      <c r="IY172" s="36">
        <f>IY74+IY122+IY126+IY132+IY142+IY157</f>
        <v>0</v>
      </c>
      <c r="IZ172" s="36">
        <f>IZ74+IZ122+IZ126+IZ132+IZ142+IZ157</f>
        <v>0</v>
      </c>
      <c r="JA172" s="36">
        <f>JA74+JA122+JA126+JA132+JA142+JA157</f>
        <v>0</v>
      </c>
      <c r="JB172" s="36">
        <f>JB74+JB122+JB126+JB132+JB142+JB157</f>
        <v>0</v>
      </c>
      <c r="JC172" s="31"/>
      <c r="JD172" s="31"/>
      <c r="JE172" s="36">
        <f>JE74+JE122+JE126+JE132+JE142+JE157</f>
        <v>0</v>
      </c>
      <c r="JF172" s="36">
        <f>JF74+JF122+JF126+JF132+JF142+JF157</f>
        <v>0</v>
      </c>
      <c r="JG172" s="36">
        <f>JG74+JG122+JG126+JG132+JG142+JG157</f>
        <v>0</v>
      </c>
      <c r="JH172" s="36">
        <f>JH74+JH122+JH126+JH132+JH142+JH157</f>
        <v>0</v>
      </c>
      <c r="JI172" s="36">
        <f>JI74+JI122+JI126+JI132+JI142+JI157</f>
        <v>0</v>
      </c>
      <c r="JJ172" s="31"/>
      <c r="JK172" s="31"/>
      <c r="JL172" s="36">
        <f>JL74+JL122+JL126+JL132+JL142+JL157</f>
        <v>0</v>
      </c>
      <c r="JM172" s="36">
        <f>JM74+JM122+JM126+JM132+JM142+JM157</f>
        <v>0</v>
      </c>
      <c r="JN172" s="36">
        <f>JN74+JN122+JN126+JN132+JN142+JN157</f>
        <v>0</v>
      </c>
      <c r="JO172" s="36">
        <f>JO74+JO122+JO126+JO132+JO142+JO157</f>
        <v>0</v>
      </c>
      <c r="JP172" s="36">
        <f>JP74+JP122+JP126+JP132+JP142+JP157</f>
        <v>0</v>
      </c>
      <c r="JQ172" s="31"/>
      <c r="JR172" s="31"/>
      <c r="JS172" s="36">
        <f>JS74+JS122+JS126+JS132+JS142+JS157</f>
        <v>0</v>
      </c>
      <c r="JT172" s="36">
        <f>JT74+JT122+JT126+JT132+JT142+JT157</f>
        <v>0</v>
      </c>
      <c r="JU172" s="36">
        <f>JU74+JU122+JU126+JU132+JU142+JU157</f>
        <v>0</v>
      </c>
      <c r="JV172" s="36">
        <f>JV74+JV122+JV126+JV132+JV142+JV157</f>
        <v>0</v>
      </c>
      <c r="JW172" s="36">
        <f>JW74+JW122+JW126+JW132+JW142+JW157</f>
        <v>0</v>
      </c>
      <c r="JX172" s="31"/>
      <c r="JY172" s="31"/>
      <c r="JZ172" s="36">
        <f>JZ74+JZ122+JZ126+JZ132+JZ142+JZ157</f>
        <v>0</v>
      </c>
      <c r="KA172" s="36">
        <f>KA74+KA122+KA126+KA132+KA142+KA157</f>
        <v>0</v>
      </c>
      <c r="KB172" s="36">
        <f>KB74+KB122+KB126+KB132+KB142+KB157</f>
        <v>0</v>
      </c>
      <c r="KC172" s="36">
        <f>KC74+KC122+KC126+KC132+KC142+KC157</f>
        <v>0</v>
      </c>
      <c r="KD172" s="36">
        <f>KD74+KD122+KD126+KD132+KD142+KD157</f>
        <v>0</v>
      </c>
      <c r="KE172" s="31"/>
      <c r="KF172" s="31"/>
      <c r="KG172" s="36">
        <f>KG74+KG122+KG126+KG132+KG142+KG157</f>
        <v>0</v>
      </c>
      <c r="KH172" s="36">
        <f>KH74+KH122+KH126+KH132+KH142+KH157</f>
        <v>0</v>
      </c>
      <c r="KI172" s="36">
        <f>KI74+KI122+KI126+KI132+KI142+KI157</f>
        <v>0</v>
      </c>
      <c r="KJ172" s="36">
        <f>KJ74+KJ122+KJ126+KJ132+KJ142+KJ157</f>
        <v>0</v>
      </c>
      <c r="KK172" s="36">
        <f>KK74+KK122+KK126+KK132+KK142+KK157</f>
        <v>0</v>
      </c>
      <c r="KL172" s="31"/>
      <c r="KM172" s="31"/>
      <c r="KN172" s="36">
        <f>KN74+KN122+KN126+KN132+KN142+KN157</f>
        <v>0</v>
      </c>
      <c r="KO172" s="36">
        <f>KO74+KO122+KO126+KO132+KO142+KO157</f>
        <v>0</v>
      </c>
      <c r="KP172" s="36">
        <f>KP74+KP122+KP126+KP132+KP142+KP157</f>
        <v>0</v>
      </c>
      <c r="KQ172" s="36">
        <f>KQ74+KQ122+KQ126+KQ132+KQ142+KQ157</f>
        <v>0</v>
      </c>
      <c r="KR172" s="36">
        <f>KR74+KR122+KR126+KR132+KR142+KR157</f>
        <v>0</v>
      </c>
      <c r="KS172" s="31"/>
      <c r="KT172" s="31"/>
      <c r="KU172" s="36">
        <f>KU74+KU122+KU126+KU132+KU142+KU157</f>
        <v>0</v>
      </c>
      <c r="KV172" s="36">
        <f>KV74+KV122+KV126+KV132+KV142+KV157</f>
        <v>0</v>
      </c>
      <c r="KW172" s="36">
        <f>KW74+KW122+KW126+KW132+KW142+KW157</f>
        <v>0</v>
      </c>
      <c r="KX172" s="36">
        <f>KX74+KX122+KX126+KX132+KX142+KX157</f>
        <v>0</v>
      </c>
      <c r="KY172" s="36">
        <f>KY74+KY122+KY126+KY132+KY142+KY157</f>
        <v>0</v>
      </c>
      <c r="KZ172" s="31"/>
      <c r="LA172" s="31"/>
      <c r="LB172" s="36">
        <f>LB74+LB122+LB126+LB132+LB142+LB157</f>
        <v>0</v>
      </c>
      <c r="LC172" s="36">
        <f>LC74+LC122+LC126+LC132+LC142+LC157</f>
        <v>0</v>
      </c>
      <c r="LD172" s="36">
        <f>LD74+LD122+LD126+LD132+LD142+LD157</f>
        <v>0</v>
      </c>
      <c r="LE172" s="36">
        <f>LE74+LE122+LE126+LE132+LE142+LE157</f>
        <v>0</v>
      </c>
      <c r="LF172" s="36">
        <f>LF74+LF122+LF126+LF132+LF142+LF157</f>
        <v>0</v>
      </c>
      <c r="LG172" s="31"/>
      <c r="LH172" s="31"/>
      <c r="LI172" s="36">
        <f>LI74+LI122+LI126+LI132+LI142+LI157</f>
        <v>0</v>
      </c>
      <c r="LJ172" s="36">
        <f>LJ74+LJ122+LJ126+LJ132+LJ142+LJ157</f>
        <v>0</v>
      </c>
      <c r="LK172" s="36">
        <f>LK74+LK122+LK126+LK132+LK142+LK157</f>
        <v>0</v>
      </c>
      <c r="LL172" s="36">
        <f>LL74+LL122+LL126+LL132+LL142+LL157</f>
        <v>0</v>
      </c>
      <c r="LM172" s="36">
        <f>LM74+LM122+LM126+LM132+LM142+LM157</f>
        <v>0</v>
      </c>
      <c r="LN172" s="31"/>
      <c r="LO172" s="31"/>
      <c r="LP172" s="36">
        <f>LP74+LP122+LP126+LP132+LP142+LP157</f>
        <v>0</v>
      </c>
      <c r="LQ172" s="36">
        <f>LQ74+LQ122+LQ126+LQ132+LQ142+LQ157</f>
        <v>0</v>
      </c>
      <c r="LR172" s="36">
        <f>LR74+LR122+LR126+LR132+LR142+LR157</f>
        <v>0</v>
      </c>
      <c r="LS172" s="36">
        <f>LS74+LS122+LS126+LS132+LS142+LS157</f>
        <v>0</v>
      </c>
      <c r="LT172" s="36">
        <f>LT74+LT122+LT126+LT132+LT142+LT157</f>
        <v>0</v>
      </c>
      <c r="LU172" s="31"/>
      <c r="LV172" s="31"/>
      <c r="LW172" s="36">
        <f>LW74+LW122+LW126+LW132+LW142+LW157</f>
        <v>0</v>
      </c>
      <c r="LX172" s="36">
        <f>LX74+LX122+LX126+LX132+LX142+LX157</f>
        <v>0</v>
      </c>
      <c r="LY172" s="36">
        <f>LY74+LY122+LY126+LY132+LY142+LY157</f>
        <v>0</v>
      </c>
      <c r="LZ172" s="36">
        <f>LZ74+LZ122+LZ126+LZ132+LZ142+LZ157</f>
        <v>0</v>
      </c>
      <c r="MA172" s="36">
        <f>MA74+MA122+MA126+MA132+MA142+MA157</f>
        <v>0</v>
      </c>
      <c r="MB172" s="31"/>
      <c r="MC172" s="31"/>
      <c r="MD172" s="36">
        <f>MD74+MD122+MD126+MD132+MD142+MD157</f>
        <v>0</v>
      </c>
      <c r="ME172" s="36">
        <f>ME74+ME122+ME126+ME132+ME142+ME157</f>
        <v>0</v>
      </c>
      <c r="MF172" s="36">
        <f>MF74+MF122+MF126+MF132+MF142+MF157</f>
        <v>0</v>
      </c>
      <c r="MG172" s="36">
        <f>MG74+MG122+MG126+MG132+MG142+MG157</f>
        <v>0</v>
      </c>
      <c r="MH172" s="36">
        <f>MH74+MH122+MH126+MH132+MH142+MH157</f>
        <v>0</v>
      </c>
      <c r="MI172" s="31"/>
      <c r="MJ172" s="31"/>
      <c r="MK172" s="36">
        <f>MK74+MK122+MK126+MK132+MK142+MK157</f>
        <v>0</v>
      </c>
      <c r="ML172" s="36">
        <f>ML74+ML122+ML126+ML132+ML142+ML157</f>
        <v>0</v>
      </c>
      <c r="MM172" s="36">
        <f>MM74+MM122+MM126+MM132+MM142+MM157</f>
        <v>0</v>
      </c>
      <c r="MN172" s="36">
        <f>MN74+MN122+MN126+MN132+MN142+MN157</f>
        <v>0</v>
      </c>
      <c r="MO172" s="36">
        <f>MO74+MO122+MO126+MO132+MO142+MO157</f>
        <v>1</v>
      </c>
      <c r="MP172" s="31"/>
      <c r="MQ172" s="31"/>
      <c r="MR172" s="36">
        <f>MR74+MR122+MR126+MR132+MR142+MR157</f>
        <v>0</v>
      </c>
      <c r="MS172" s="36">
        <f>MS74+MS122+MS126+MS132+MS142+MS157</f>
        <v>0</v>
      </c>
      <c r="MT172" s="36">
        <f>MT74+MT122+MT126+MT132+MT142+MT157</f>
        <v>1</v>
      </c>
      <c r="MU172" s="36">
        <f>MU74+MU122+MU126+MU132+MU142+MU157</f>
        <v>0</v>
      </c>
      <c r="MV172" s="36">
        <f>MV74+MV122+MV126+MV132+MV142+MV157</f>
        <v>0</v>
      </c>
      <c r="MW172" s="31"/>
      <c r="MX172" s="31"/>
      <c r="MY172" s="36">
        <f>MY74+MY122+MY126+MY132+MY142+MY157</f>
        <v>0</v>
      </c>
      <c r="MZ172" s="36">
        <f>MZ74+MZ122+MZ126+MZ132+MZ142+MZ157</f>
        <v>0</v>
      </c>
      <c r="NA172" s="36">
        <f>NA74+NA122+NA126+NA132+NA142+NA157</f>
        <v>0</v>
      </c>
      <c r="NB172" s="36">
        <f>NB74+NB122+NB126+NB132+NB142+NB157</f>
        <v>0</v>
      </c>
      <c r="NC172" s="36">
        <f>NC74+NC122+NC126+NC132+NC142+NC157</f>
        <v>0</v>
      </c>
      <c r="ND172" s="31"/>
      <c r="NE172" s="31"/>
      <c r="NF172" s="16" t="s">
        <v>759</v>
      </c>
    </row>
    <row r="173" spans="1:370" s="109" customFormat="1" ht="15.75" x14ac:dyDescent="0.25">
      <c r="A173" s="100" t="s">
        <v>975</v>
      </c>
      <c r="B173" s="23" t="s">
        <v>972</v>
      </c>
      <c r="C173" s="34"/>
      <c r="D173" s="35" t="s">
        <v>844</v>
      </c>
      <c r="E173" s="56">
        <f>MAX(G173:NC173)</f>
        <v>1</v>
      </c>
      <c r="F173" s="36">
        <f>F75+F122+F127+F133+F158+F143</f>
        <v>0</v>
      </c>
      <c r="G173" s="36">
        <f>G75+G122+G127+G133+G158+G143</f>
        <v>0</v>
      </c>
      <c r="H173" s="36">
        <f>H75+H122+H127+H133+H158+H143</f>
        <v>0</v>
      </c>
      <c r="I173" s="36">
        <f>I75+I122+I127+I133+I158+I143</f>
        <v>0</v>
      </c>
      <c r="J173" s="31"/>
      <c r="K173" s="31"/>
      <c r="L173" s="31"/>
      <c r="M173" s="36">
        <f>M75+M122+M127+M133+M158+M143</f>
        <v>0</v>
      </c>
      <c r="N173" s="36">
        <f>N75+N122+N127+N133+N158+N143</f>
        <v>0</v>
      </c>
      <c r="O173" s="36">
        <f>O75+O122+O127+O133+O158+O143</f>
        <v>0</v>
      </c>
      <c r="P173" s="36">
        <f>P75+P122+P127+P133+P158+P143</f>
        <v>0</v>
      </c>
      <c r="Q173" s="36">
        <f>Q75+Q122+Q127+Q133+Q158+Q143</f>
        <v>0</v>
      </c>
      <c r="R173" s="31"/>
      <c r="S173" s="31"/>
      <c r="T173" s="36">
        <f>T75+T122+T127+T133+T158+T143</f>
        <v>0</v>
      </c>
      <c r="U173" s="36">
        <f>U75+U122+U127+U133+U158+U143</f>
        <v>0</v>
      </c>
      <c r="V173" s="36">
        <f>V75+V122+V127+V133+V158+V143</f>
        <v>0</v>
      </c>
      <c r="W173" s="36">
        <f>W75+W122+W127+W133+W158+W143</f>
        <v>0</v>
      </c>
      <c r="X173" s="36">
        <f>X75+X122+X127+X133+X158+X143</f>
        <v>0</v>
      </c>
      <c r="Y173" s="31"/>
      <c r="Z173" s="31"/>
      <c r="AA173" s="36">
        <f>AA75+AA122+AA127+AA133+AA158+AA143</f>
        <v>0</v>
      </c>
      <c r="AB173" s="36">
        <f>AB75+AB122+AB127+AB133+AB158+AB143</f>
        <v>0</v>
      </c>
      <c r="AC173" s="36">
        <f>AC75+AC122+AC127+AC133+AC158+AC143</f>
        <v>0</v>
      </c>
      <c r="AD173" s="36">
        <f>AD75+AD122+AD127+AD133+AD158+AD143</f>
        <v>0</v>
      </c>
      <c r="AE173" s="36">
        <f>AE75+AE122+AE127+AE133+AE158+AE143</f>
        <v>0</v>
      </c>
      <c r="AF173" s="31"/>
      <c r="AG173" s="31"/>
      <c r="AH173" s="36">
        <f>AH75+AH122+AH127+AH133+AH158+AH143</f>
        <v>0</v>
      </c>
      <c r="AI173" s="36">
        <f>AI75+AI122+AI127+AI133+AI158+AI143</f>
        <v>0</v>
      </c>
      <c r="AJ173" s="36">
        <f>AJ75+AJ122+AJ127+AJ133+AJ158+AJ143</f>
        <v>0</v>
      </c>
      <c r="AK173" s="36">
        <f>AK75+AK122+AK127+AK133+AK158+AK143</f>
        <v>0</v>
      </c>
      <c r="AL173" s="36">
        <f>AL75+AL122+AL127+AL133+AL158+AL143</f>
        <v>0</v>
      </c>
      <c r="AM173" s="31"/>
      <c r="AN173" s="31"/>
      <c r="AO173" s="36">
        <f>AO75+AO122+AO127+AO133+AO158+AO143</f>
        <v>0</v>
      </c>
      <c r="AP173" s="36">
        <f>AP75+AP122+AP127+AP133+AP158+AP143</f>
        <v>0</v>
      </c>
      <c r="AQ173" s="36">
        <f>AQ75+AQ122+AQ127+AQ133+AQ158+AQ143</f>
        <v>0</v>
      </c>
      <c r="AR173" s="36">
        <f>AR75+AR122+AR127+AR133+AR158+AR143</f>
        <v>1</v>
      </c>
      <c r="AS173" s="36">
        <f>AS75+AS122+AS127+AS133+AS158+AS143</f>
        <v>0</v>
      </c>
      <c r="AT173" s="31"/>
      <c r="AU173" s="31"/>
      <c r="AV173" s="36">
        <f>AV75+AV122+AV127+AV133+AV158+AV143</f>
        <v>0</v>
      </c>
      <c r="AW173" s="36">
        <f>AW75+AW122+AW127+AW133+AW158+AW143</f>
        <v>0</v>
      </c>
      <c r="AX173" s="36">
        <f>AX75+AX122+AX127+AX133+AX158+AX143</f>
        <v>0</v>
      </c>
      <c r="AY173" s="36">
        <f>AY75+AY122+AY127+AY133+AY158+AY143</f>
        <v>0</v>
      </c>
      <c r="AZ173" s="36">
        <f>AZ75+AZ122+AZ127+AZ133+AZ158+AZ143</f>
        <v>0</v>
      </c>
      <c r="BA173" s="31"/>
      <c r="BB173" s="31"/>
      <c r="BC173" s="36">
        <f>BC75+BC122+BC127+BC133+BC158+BC143</f>
        <v>0</v>
      </c>
      <c r="BD173" s="36">
        <f>BD75+BD122+BD127+BD133+BD158+BD143</f>
        <v>0</v>
      </c>
      <c r="BE173" s="36">
        <f>BE75+BE122+BE127+BE133+BE158+BE143</f>
        <v>0</v>
      </c>
      <c r="BF173" s="36">
        <f>BF75+BF122+BF127+BF133+BF158+BF143</f>
        <v>0</v>
      </c>
      <c r="BG173" s="36">
        <f>BG75+BG122+BG127+BG133+BG158+BG143</f>
        <v>0</v>
      </c>
      <c r="BH173" s="31"/>
      <c r="BI173" s="31"/>
      <c r="BJ173" s="36">
        <f>BJ75+BJ122+BJ127+BJ133+BJ158+BJ143</f>
        <v>0</v>
      </c>
      <c r="BK173" s="36">
        <f>BK75+BK122+BK127+BK133+BK158+BK143</f>
        <v>0</v>
      </c>
      <c r="BL173" s="36">
        <f>BL75+BL122+BL127+BL133+BL158+BL143</f>
        <v>0</v>
      </c>
      <c r="BM173" s="36">
        <f>BM75+BM122+BM127+BM133+BM158+BM143</f>
        <v>0</v>
      </c>
      <c r="BN173" s="36">
        <f>BN75+BN122+BN127+BN133+BN158+BN143</f>
        <v>0</v>
      </c>
      <c r="BO173" s="31"/>
      <c r="BP173" s="31"/>
      <c r="BQ173" s="36">
        <f>BQ75+BQ122+BQ127+BQ133+BQ158+BQ143</f>
        <v>0</v>
      </c>
      <c r="BR173" s="36">
        <f>BR75+BR122+BR127+BR133+BR158+BR143</f>
        <v>0</v>
      </c>
      <c r="BS173" s="36">
        <f>BS75+BS122+BS127+BS133+BS158+BS143</f>
        <v>0</v>
      </c>
      <c r="BT173" s="36">
        <f>BT75+BT122+BT127+BT133+BT158+BT143</f>
        <v>0</v>
      </c>
      <c r="BU173" s="36">
        <f>BU75+BU122+BU127+BU133+BU158+BU143</f>
        <v>0</v>
      </c>
      <c r="BV173" s="31"/>
      <c r="BW173" s="31"/>
      <c r="BX173" s="36">
        <f>BX75+BX122+BX127+BX133+BX158+BX143</f>
        <v>0</v>
      </c>
      <c r="BY173" s="36">
        <f>BY75+BY122+BY127+BY133+BY158+BY143</f>
        <v>0</v>
      </c>
      <c r="BZ173" s="36">
        <f>BZ75+BZ122+BZ127+BZ133+BZ158+BZ143</f>
        <v>0</v>
      </c>
      <c r="CA173" s="36">
        <f>CA75+CA122+CA127+CA133+CA158+CA143</f>
        <v>0</v>
      </c>
      <c r="CB173" s="36">
        <f>CB75+CB122+CB127+CB133+CB158+CB143</f>
        <v>0</v>
      </c>
      <c r="CC173" s="31"/>
      <c r="CD173" s="31"/>
      <c r="CE173" s="36">
        <f>CE75+CE122+CE127+CE133+CE158+CE143</f>
        <v>0</v>
      </c>
      <c r="CF173" s="36">
        <f>CF75+CF122+CF127+CF133+CF158+CF143</f>
        <v>0</v>
      </c>
      <c r="CG173" s="36">
        <f>CG75+CG122+CG127+CG133+CG158+CG143</f>
        <v>0</v>
      </c>
      <c r="CH173" s="36">
        <f>CH75+CH122+CH127+CH133+CH158+CH143</f>
        <v>0</v>
      </c>
      <c r="CI173" s="36">
        <f>CI75+CI122+CI127+CI133+CI158+CI143</f>
        <v>0</v>
      </c>
      <c r="CJ173" s="31"/>
      <c r="CK173" s="31"/>
      <c r="CL173" s="36">
        <f>CL75+CL122+CL127+CL133+CL158+CL143</f>
        <v>0</v>
      </c>
      <c r="CM173" s="36">
        <f>CM75+CM122+CM127+CM133+CM158+CM143</f>
        <v>0</v>
      </c>
      <c r="CN173" s="36">
        <f>CN75+CN122+CN127+CN133+CN158+CN143</f>
        <v>0</v>
      </c>
      <c r="CO173" s="36">
        <f>CO75+CO122+CO127+CO133+CO158+CO143</f>
        <v>0</v>
      </c>
      <c r="CP173" s="36">
        <f>CP75+CP122+CP127+CP133+CP158+CP143</f>
        <v>0</v>
      </c>
      <c r="CQ173" s="31"/>
      <c r="CR173" s="31"/>
      <c r="CS173" s="36">
        <f>CS75+CS122+CS127+CS133+CS158+CS143</f>
        <v>0</v>
      </c>
      <c r="CT173" s="36">
        <f>CT75+CT122+CT127+CT133+CT158+CT143</f>
        <v>0</v>
      </c>
      <c r="CU173" s="36">
        <f>CU75+CU122+CU127+CU133+CU158+CU143</f>
        <v>0</v>
      </c>
      <c r="CV173" s="36">
        <f>CV75+CV122+CV127+CV133+CV158+CV143</f>
        <v>0</v>
      </c>
      <c r="CW173" s="36">
        <f>CW75+CW122+CW127+CW133+CW158+CW143</f>
        <v>0</v>
      </c>
      <c r="CX173" s="31"/>
      <c r="CY173" s="31"/>
      <c r="CZ173" s="36">
        <f>CZ75+CZ122+CZ127+CZ133+CZ158+CZ143</f>
        <v>0</v>
      </c>
      <c r="DA173" s="36">
        <f>DA75+DA122+DA127+DA133+DA158+DA143</f>
        <v>0</v>
      </c>
      <c r="DB173" s="36">
        <f>DB75+DB122+DB127+DB133+DB158+DB143</f>
        <v>1</v>
      </c>
      <c r="DC173" s="36">
        <f>DC75+DC122+DC127+DC133+DC158+DC143</f>
        <v>0</v>
      </c>
      <c r="DD173" s="36">
        <f>DD75+DD122+DD127+DD133+DD158+DD143</f>
        <v>0</v>
      </c>
      <c r="DE173" s="31"/>
      <c r="DF173" s="31"/>
      <c r="DG173" s="36">
        <f>DG75+DG122+DG127+DG133+DG158+DG143</f>
        <v>0</v>
      </c>
      <c r="DH173" s="36">
        <f>DH75+DH122+DH127+DH133+DH158+DH143</f>
        <v>0</v>
      </c>
      <c r="DI173" s="36">
        <f>DI75+DI122+DI127+DI133+DI158+DI143</f>
        <v>0</v>
      </c>
      <c r="DJ173" s="36">
        <f>DJ75+DJ122+DJ127+DJ133+DJ158+DJ143</f>
        <v>0</v>
      </c>
      <c r="DK173" s="36">
        <f>DK75+DK122+DK127+DK133+DK158+DK143</f>
        <v>0</v>
      </c>
      <c r="DL173" s="31"/>
      <c r="DM173" s="31"/>
      <c r="DN173" s="36">
        <f>DN75+DN122+DN127+DN133+DN158+DN143</f>
        <v>0</v>
      </c>
      <c r="DO173" s="36">
        <f>DO75+DO122+DO127+DO133+DO158+DO143</f>
        <v>0</v>
      </c>
      <c r="DP173" s="36">
        <f>DP75+DP122+DP127+DP133+DP158+DP143</f>
        <v>0</v>
      </c>
      <c r="DQ173" s="36">
        <f>DQ75+DQ122+DQ127+DQ133+DQ158+DQ143</f>
        <v>0</v>
      </c>
      <c r="DR173" s="36">
        <f>DR75+DR122+DR127+DR133+DR158+DR143</f>
        <v>0</v>
      </c>
      <c r="DS173" s="31"/>
      <c r="DT173" s="31"/>
      <c r="DU173" s="36">
        <f>DU75+DU122+DU127+DU133+DU158+DU143</f>
        <v>0</v>
      </c>
      <c r="DV173" s="36">
        <f>DV75+DV122+DV127+DV133+DV158+DV143</f>
        <v>0</v>
      </c>
      <c r="DW173" s="36">
        <f>DW75+DW122+DW127+DW133+DW158+DW143</f>
        <v>0</v>
      </c>
      <c r="DX173" s="36">
        <f>DX75+DX122+DX127+DX133+DX158+DX143</f>
        <v>0</v>
      </c>
      <c r="DY173" s="36">
        <f>DY75+DY122+DY127+DY133+DY158+DY143</f>
        <v>0</v>
      </c>
      <c r="DZ173" s="31"/>
      <c r="EA173" s="31"/>
      <c r="EB173" s="36">
        <f>EB75+EB122+EB127+EB133+EB158+EB143</f>
        <v>0</v>
      </c>
      <c r="EC173" s="36">
        <f>EC75+EC122+EC127+EC133+EC158+EC143</f>
        <v>0</v>
      </c>
      <c r="ED173" s="36">
        <f>ED75+ED122+ED127+ED133+ED158+ED143</f>
        <v>0</v>
      </c>
      <c r="EE173" s="36">
        <f>EE75+EE122+EE127+EE133+EE158+EE143</f>
        <v>0</v>
      </c>
      <c r="EF173" s="36">
        <f>EF75+EF122+EF127+EF133+EF158+EF143</f>
        <v>0</v>
      </c>
      <c r="EG173" s="31"/>
      <c r="EH173" s="31"/>
      <c r="EI173" s="36">
        <f>EI75+EI122+EI127+EI133+EI158+EI143</f>
        <v>0</v>
      </c>
      <c r="EJ173" s="36">
        <f>EJ75+EJ122+EJ127+EJ133+EJ158+EJ143</f>
        <v>0</v>
      </c>
      <c r="EK173" s="36">
        <f>EK75+EK122+EK127+EK133+EK158+EK143</f>
        <v>0</v>
      </c>
      <c r="EL173" s="36">
        <f>EL75+EL122+EL127+EL133+EL158+EL143</f>
        <v>0</v>
      </c>
      <c r="EM173" s="36">
        <f>EM75+EM122+EM127+EM133+EM158+EM143</f>
        <v>0</v>
      </c>
      <c r="EN173" s="31"/>
      <c r="EO173" s="31"/>
      <c r="EP173" s="36">
        <f>EP75+EP122+EP127+EP133+EP158+EP143</f>
        <v>0</v>
      </c>
      <c r="EQ173" s="36">
        <f>EQ75+EQ122+EQ127+EQ133+EQ158+EQ143</f>
        <v>0</v>
      </c>
      <c r="ER173" s="36">
        <f>ER75+ER122+ER127+ER133+ER158+ER143</f>
        <v>0</v>
      </c>
      <c r="ES173" s="36">
        <f>ES75+ES122+ES127+ES133+ES158+ES143</f>
        <v>0</v>
      </c>
      <c r="ET173" s="36">
        <f>ET75+ET122+ET127+ET133+ET158+ET143</f>
        <v>0</v>
      </c>
      <c r="EU173" s="31"/>
      <c r="EV173" s="31"/>
      <c r="EW173" s="36">
        <f>EW75+EW122+EW127+EW133+EW158+EW143</f>
        <v>0</v>
      </c>
      <c r="EX173" s="36">
        <f>EX75+EX122+EX127+EX133+EX158+EX143</f>
        <v>0</v>
      </c>
      <c r="EY173" s="36">
        <f>EY75+EY122+EY127+EY133+EY158+EY143</f>
        <v>0</v>
      </c>
      <c r="EZ173" s="36">
        <f>EZ75+EZ122+EZ127+EZ133+EZ158+EZ143</f>
        <v>0</v>
      </c>
      <c r="FA173" s="36">
        <f>FA75+FA122+FA127+FA133+FA158+FA143</f>
        <v>0</v>
      </c>
      <c r="FB173" s="31"/>
      <c r="FC173" s="31"/>
      <c r="FD173" s="36">
        <f>FD75+FD122+FD127+FD133+FD158+FD143</f>
        <v>0</v>
      </c>
      <c r="FE173" s="36">
        <f>FE75+FE122+FE127+FE133+FE158+FE143</f>
        <v>0</v>
      </c>
      <c r="FF173" s="36">
        <f>FF75+FF122+FF127+FF133+FF158+FF143</f>
        <v>0</v>
      </c>
      <c r="FG173" s="36">
        <f>FG75+FG122+FG127+FG133+FG158+FG143</f>
        <v>0</v>
      </c>
      <c r="FH173" s="36">
        <f>FH75+FH122+FH127+FH133+FH158+FH143</f>
        <v>0</v>
      </c>
      <c r="FI173" s="31"/>
      <c r="FJ173" s="31"/>
      <c r="FK173" s="36">
        <f>FK75+FK122+FK127+FK133+FK158+FK143</f>
        <v>0</v>
      </c>
      <c r="FL173" s="36">
        <f>FL75+FL122+FL127+FL133+FL158+FL143</f>
        <v>0</v>
      </c>
      <c r="FM173" s="36">
        <f>FM75+FM122+FM127+FM133+FM158+FM143</f>
        <v>0</v>
      </c>
      <c r="FN173" s="36">
        <f>FN75+FN122+FN127+FN133+FN158+FN143</f>
        <v>0</v>
      </c>
      <c r="FO173" s="36">
        <f>FO75+FO122+FO127+FO133+FO158+FO143</f>
        <v>0</v>
      </c>
      <c r="FP173" s="31"/>
      <c r="FQ173" s="31"/>
      <c r="FR173" s="36">
        <f>FR75+FR122+FR127+FR133+FR158+FR143</f>
        <v>0</v>
      </c>
      <c r="FS173" s="36">
        <f>FS75+FS122+FS127+FS133+FS158+FS143</f>
        <v>0</v>
      </c>
      <c r="FT173" s="36">
        <f>FT75+FT122+FT127+FT133+FT158+FT143</f>
        <v>0</v>
      </c>
      <c r="FU173" s="36">
        <f>FU75+FU122+FU127+FU133+FU158+FU143</f>
        <v>0</v>
      </c>
      <c r="FV173" s="36">
        <f>FV75+FV122+FV127+FV133+FV158+FV143</f>
        <v>0</v>
      </c>
      <c r="FW173" s="31"/>
      <c r="FX173" s="31"/>
      <c r="FY173" s="36">
        <f>FY75+FY122+FY127+FY133+FY158+FY143</f>
        <v>0</v>
      </c>
      <c r="FZ173" s="36">
        <f>FZ75+FZ122+FZ127+FZ133+FZ158+FZ143</f>
        <v>0</v>
      </c>
      <c r="GA173" s="36">
        <f>GA75+GA122+GA127+GA133+GA158+GA143</f>
        <v>0</v>
      </c>
      <c r="GB173" s="36">
        <f>GB75+GB122+GB127+GB133+GB158+GB143</f>
        <v>0</v>
      </c>
      <c r="GC173" s="36">
        <f>GC75+GC122+GC127+GC133+GC158+GC143</f>
        <v>0</v>
      </c>
      <c r="GD173" s="31"/>
      <c r="GE173" s="31"/>
      <c r="GF173" s="36">
        <f>GF75+GF122+GF127+GF133+GF158+GF143</f>
        <v>0</v>
      </c>
      <c r="GG173" s="36">
        <f>GG75+GG122+GG127+GG133+GG158+GG143</f>
        <v>0</v>
      </c>
      <c r="GH173" s="36">
        <f>GH75+GH122+GH127+GH133+GH158+GH143</f>
        <v>0</v>
      </c>
      <c r="GI173" s="36">
        <f>GI75+GI122+GI127+GI133+GI158+GI143</f>
        <v>0</v>
      </c>
      <c r="GJ173" s="36">
        <f>GJ75+GJ122+GJ127+GJ133+GJ158+GJ143</f>
        <v>0</v>
      </c>
      <c r="GK173" s="31"/>
      <c r="GL173" s="31"/>
      <c r="GM173" s="36">
        <f>GM75+GM122+GM127+GM133+GM158+GM143</f>
        <v>0</v>
      </c>
      <c r="GN173" s="36">
        <f>GN75+GN122+GN127+GN133+GN158+GN143</f>
        <v>0</v>
      </c>
      <c r="GO173" s="36">
        <f>GO75+GO122+GO127+GO133+GO158+GO143</f>
        <v>0</v>
      </c>
      <c r="GP173" s="36">
        <f>GP75+GP122+GP127+GP133+GP158+GP143</f>
        <v>0</v>
      </c>
      <c r="GQ173" s="36">
        <f>GQ75+GQ122+GQ127+GQ133+GQ158+GQ143</f>
        <v>0</v>
      </c>
      <c r="GR173" s="31"/>
      <c r="GS173" s="31"/>
      <c r="GT173" s="36">
        <f>GT75+GT122+GT127+GT133+GT158+GT143</f>
        <v>0</v>
      </c>
      <c r="GU173" s="36">
        <f>GU75+GU122+GU127+GU133+GU158+GU143</f>
        <v>0</v>
      </c>
      <c r="GV173" s="36">
        <f>GV75+GV122+GV127+GV133+GV158+GV143</f>
        <v>0</v>
      </c>
      <c r="GW173" s="36">
        <f>GW75+GW122+GW127+GW133+GW158+GW143</f>
        <v>1</v>
      </c>
      <c r="GX173" s="36">
        <f>GX75+GX122+GX127+GX133+GX158+GX143</f>
        <v>0</v>
      </c>
      <c r="GY173" s="31"/>
      <c r="GZ173" s="31"/>
      <c r="HA173" s="36">
        <f>HA75+HA122+HA127+HA133+HA158+HA143</f>
        <v>0</v>
      </c>
      <c r="HB173" s="36">
        <f>HB75+HB122+HB127+HB133+HB158+HB143</f>
        <v>0</v>
      </c>
      <c r="HC173" s="36">
        <f>HC75+HC122+HC127+HC133+HC158+HC143</f>
        <v>0</v>
      </c>
      <c r="HD173" s="36">
        <f>HD75+HD122+HD127+HD133+HD158+HD143</f>
        <v>0</v>
      </c>
      <c r="HE173" s="36">
        <f>HE75+HE122+HE127+HE133+HE158+HE143</f>
        <v>0</v>
      </c>
      <c r="HF173" s="31"/>
      <c r="HG173" s="31"/>
      <c r="HH173" s="36">
        <f>HH75+HH122+HH127+HH133+HH158+HH143</f>
        <v>0</v>
      </c>
      <c r="HI173" s="36">
        <f>HI75+HI122+HI127+HI133+HI158+HI143</f>
        <v>0</v>
      </c>
      <c r="HJ173" s="36">
        <f>HJ75+HJ122+HJ127+HJ133+HJ158+HJ143</f>
        <v>0</v>
      </c>
      <c r="HK173" s="36">
        <f>HK75+HK122+HK127+HK133+HK158+HK143</f>
        <v>0</v>
      </c>
      <c r="HL173" s="36">
        <f>HL75+HL122+HL127+HL133+HL158+HL143</f>
        <v>0</v>
      </c>
      <c r="HM173" s="31"/>
      <c r="HN173" s="31"/>
      <c r="HO173" s="36">
        <f>HO75+HO122+HO127+HO133+HO158+HO143</f>
        <v>0</v>
      </c>
      <c r="HP173" s="36">
        <f>HP75+HP122+HP127+HP133+HP158+HP143</f>
        <v>0</v>
      </c>
      <c r="HQ173" s="36">
        <f>HQ75+HQ122+HQ127+HQ133+HQ158+HQ143</f>
        <v>0</v>
      </c>
      <c r="HR173" s="36">
        <f>HR75+HR122+HR127+HR133+HR158+HR143</f>
        <v>0</v>
      </c>
      <c r="HS173" s="36">
        <f>HS75+HS122+HS127+HS133+HS158+HS143</f>
        <v>0</v>
      </c>
      <c r="HT173" s="31"/>
      <c r="HU173" s="31"/>
      <c r="HV173" s="36">
        <f>HV75+HV122+HV127+HV133+HV158+HV143</f>
        <v>0</v>
      </c>
      <c r="HW173" s="36">
        <f>HW75+HW122+HW127+HW133+HW158+HW143</f>
        <v>0</v>
      </c>
      <c r="HX173" s="36">
        <f>HX75+HX122+HX127+HX133+HX158+HX143</f>
        <v>0</v>
      </c>
      <c r="HY173" s="36">
        <f>HY75+HY122+HY127+HY133+HY158+HY143</f>
        <v>0</v>
      </c>
      <c r="HZ173" s="36">
        <f>HZ75+HZ122+HZ127+HZ133+HZ158+HZ143</f>
        <v>0</v>
      </c>
      <c r="IA173" s="31"/>
      <c r="IB173" s="31"/>
      <c r="IC173" s="36">
        <f>IC75+IC122+IC127+IC133+IC158+IC143</f>
        <v>0</v>
      </c>
      <c r="ID173" s="36">
        <f>ID75+ID122+ID127+ID133+ID158+ID143</f>
        <v>0</v>
      </c>
      <c r="IE173" s="36">
        <f>IE75+IE122+IE127+IE133+IE158+IE143</f>
        <v>0</v>
      </c>
      <c r="IF173" s="36">
        <f>IF75+IF122+IF127+IF133+IF158+IF143</f>
        <v>0</v>
      </c>
      <c r="IG173" s="36">
        <f>IG75+IG122+IG127+IG133+IG158+IG143</f>
        <v>0</v>
      </c>
      <c r="IH173" s="31"/>
      <c r="II173" s="31"/>
      <c r="IJ173" s="36">
        <f>IJ75+IJ122+IJ127+IJ133+IJ158+IJ143</f>
        <v>0</v>
      </c>
      <c r="IK173" s="36">
        <f>IK75+IK122+IK127+IK133+IK158+IK143</f>
        <v>0</v>
      </c>
      <c r="IL173" s="36">
        <f>IL75+IL122+IL127+IL133+IL158+IL143</f>
        <v>0</v>
      </c>
      <c r="IM173" s="36">
        <f>IM75+IM122+IM127+IM133+IM158+IM143</f>
        <v>0</v>
      </c>
      <c r="IN173" s="36">
        <f>IN75+IN122+IN127+IN133+IN158+IN143</f>
        <v>0</v>
      </c>
      <c r="IO173" s="31"/>
      <c r="IP173" s="31"/>
      <c r="IQ173" s="36">
        <f>IQ75+IQ122+IQ127+IQ133+IQ158+IQ143</f>
        <v>0</v>
      </c>
      <c r="IR173" s="36">
        <f>IR75+IR122+IR127+IR133+IR158+IR143</f>
        <v>0</v>
      </c>
      <c r="IS173" s="36">
        <f>IS75+IS122+IS127+IS133+IS158+IS143</f>
        <v>0</v>
      </c>
      <c r="IT173" s="36">
        <f>IT75+IT122+IT127+IT133+IT158+IT143</f>
        <v>0</v>
      </c>
      <c r="IU173" s="36">
        <f>IU75+IU122+IU127+IU133+IU158+IU143</f>
        <v>0</v>
      </c>
      <c r="IV173" s="31"/>
      <c r="IW173" s="31"/>
      <c r="IX173" s="36">
        <f>IX75+IX122+IX127+IX133+IX158+IX143</f>
        <v>0</v>
      </c>
      <c r="IY173" s="36">
        <f>IY75+IY122+IY127+IY133+IY158+IY143</f>
        <v>0</v>
      </c>
      <c r="IZ173" s="36">
        <f>IZ75+IZ122+IZ127+IZ133+IZ158+IZ143</f>
        <v>0</v>
      </c>
      <c r="JA173" s="36">
        <f>JA75+JA122+JA127+JA133+JA158+JA143</f>
        <v>0</v>
      </c>
      <c r="JB173" s="36">
        <f>JB75+JB122+JB127+JB133+JB158+JB143</f>
        <v>0</v>
      </c>
      <c r="JC173" s="31"/>
      <c r="JD173" s="31"/>
      <c r="JE173" s="36">
        <f>JE75+JE122+JE127+JE133+JE158+JE143</f>
        <v>0</v>
      </c>
      <c r="JF173" s="36">
        <f>JF75+JF122+JF127+JF133+JF158+JF143</f>
        <v>0</v>
      </c>
      <c r="JG173" s="36">
        <f>JG75+JG122+JG127+JG133+JG158+JG143</f>
        <v>0</v>
      </c>
      <c r="JH173" s="36">
        <f>JH75+JH122+JH127+JH133+JH158+JH143</f>
        <v>0</v>
      </c>
      <c r="JI173" s="36">
        <f>JI75+JI122+JI127+JI133+JI158+JI143</f>
        <v>0</v>
      </c>
      <c r="JJ173" s="31"/>
      <c r="JK173" s="31"/>
      <c r="JL173" s="36">
        <f>JL75+JL122+JL127+JL133+JL158+JL143</f>
        <v>0</v>
      </c>
      <c r="JM173" s="36">
        <f>JM75+JM122+JM127+JM133+JM158+JM143</f>
        <v>0</v>
      </c>
      <c r="JN173" s="36">
        <f>JN75+JN122+JN127+JN133+JN158+JN143</f>
        <v>0</v>
      </c>
      <c r="JO173" s="36">
        <f>JO75+JO122+JO127+JO133+JO158+JO143</f>
        <v>0</v>
      </c>
      <c r="JP173" s="36">
        <f>JP75+JP122+JP127+JP133+JP158+JP143</f>
        <v>0</v>
      </c>
      <c r="JQ173" s="31"/>
      <c r="JR173" s="31"/>
      <c r="JS173" s="36">
        <f>JS75+JS122+JS127+JS133+JS158+JS143</f>
        <v>0</v>
      </c>
      <c r="JT173" s="36">
        <f>JT75+JT122+JT127+JT133+JT158+JT143</f>
        <v>0</v>
      </c>
      <c r="JU173" s="36">
        <f>JU75+JU122+JU127+JU133+JU158+JU143</f>
        <v>0</v>
      </c>
      <c r="JV173" s="36">
        <f>JV75+JV122+JV127+JV133+JV158+JV143</f>
        <v>0</v>
      </c>
      <c r="JW173" s="36">
        <f>JW75+JW122+JW127+JW133+JW158+JW143</f>
        <v>0</v>
      </c>
      <c r="JX173" s="31"/>
      <c r="JY173" s="31"/>
      <c r="JZ173" s="36">
        <f>JZ75+JZ122+JZ127+JZ133+JZ158+JZ143</f>
        <v>0</v>
      </c>
      <c r="KA173" s="36">
        <f>KA75+KA122+KA127+KA133+KA158+KA143</f>
        <v>0</v>
      </c>
      <c r="KB173" s="36">
        <f>KB75+KB122+KB127+KB133+KB158+KB143</f>
        <v>0</v>
      </c>
      <c r="KC173" s="36">
        <f>KC75+KC122+KC127+KC133+KC158+KC143</f>
        <v>0</v>
      </c>
      <c r="KD173" s="36">
        <f>KD75+KD122+KD127+KD133+KD158+KD143</f>
        <v>0</v>
      </c>
      <c r="KE173" s="31"/>
      <c r="KF173" s="31"/>
      <c r="KG173" s="36">
        <f>KG75+KG122+KG127+KG133+KG158+KG143</f>
        <v>0</v>
      </c>
      <c r="KH173" s="36">
        <f>KH75+KH122+KH127+KH133+KH158+KH143</f>
        <v>0</v>
      </c>
      <c r="KI173" s="36">
        <f>KI75+KI122+KI127+KI133+KI158+KI143</f>
        <v>0</v>
      </c>
      <c r="KJ173" s="36">
        <f>KJ75+KJ122+KJ127+KJ133+KJ158+KJ143</f>
        <v>0</v>
      </c>
      <c r="KK173" s="36">
        <f>KK75+KK122+KK127+KK133+KK158+KK143</f>
        <v>0</v>
      </c>
      <c r="KL173" s="31"/>
      <c r="KM173" s="31"/>
      <c r="KN173" s="36">
        <f>KN75+KN122+KN127+KN133+KN158+KN143</f>
        <v>0</v>
      </c>
      <c r="KO173" s="36">
        <f>KO75+KO122+KO127+KO133+KO158+KO143</f>
        <v>0</v>
      </c>
      <c r="KP173" s="36">
        <f>KP75+KP122+KP127+KP133+KP158+KP143</f>
        <v>0</v>
      </c>
      <c r="KQ173" s="36">
        <f>KQ75+KQ122+KQ127+KQ133+KQ158+KQ143</f>
        <v>0</v>
      </c>
      <c r="KR173" s="36">
        <f>KR75+KR122+KR127+KR133+KR158+KR143</f>
        <v>0</v>
      </c>
      <c r="KS173" s="31"/>
      <c r="KT173" s="31"/>
      <c r="KU173" s="36">
        <f>KU75+KU122+KU127+KU133+KU158+KU143</f>
        <v>0</v>
      </c>
      <c r="KV173" s="36">
        <f>KV75+KV122+KV127+KV133+KV158+KV143</f>
        <v>0</v>
      </c>
      <c r="KW173" s="36">
        <f>KW75+KW122+KW127+KW133+KW158+KW143</f>
        <v>0</v>
      </c>
      <c r="KX173" s="36">
        <f>KX75+KX122+KX127+KX133+KX158+KX143</f>
        <v>0</v>
      </c>
      <c r="KY173" s="36">
        <f>KY75+KY122+KY127+KY133+KY158+KY143</f>
        <v>0</v>
      </c>
      <c r="KZ173" s="31"/>
      <c r="LA173" s="31"/>
      <c r="LB173" s="36">
        <f>LB75+LB122+LB127+LB133+LB158+LB143</f>
        <v>0</v>
      </c>
      <c r="LC173" s="36">
        <f>LC75+LC122+LC127+LC133+LC158+LC143</f>
        <v>0</v>
      </c>
      <c r="LD173" s="36">
        <f>LD75+LD122+LD127+LD133+LD158+LD143</f>
        <v>0</v>
      </c>
      <c r="LE173" s="36">
        <f>LE75+LE122+LE127+LE133+LE158+LE143</f>
        <v>0</v>
      </c>
      <c r="LF173" s="36">
        <f>LF75+LF122+LF127+LF133+LF158+LF143</f>
        <v>0</v>
      </c>
      <c r="LG173" s="31"/>
      <c r="LH173" s="31"/>
      <c r="LI173" s="36">
        <f>LI75+LI122+LI127+LI133+LI158+LI143</f>
        <v>0</v>
      </c>
      <c r="LJ173" s="36">
        <f>LJ75+LJ122+LJ127+LJ133+LJ158+LJ143</f>
        <v>0</v>
      </c>
      <c r="LK173" s="36">
        <f>LK75+LK122+LK127+LK133+LK158+LK143</f>
        <v>0</v>
      </c>
      <c r="LL173" s="36">
        <f>LL75+LL122+LL127+LL133+LL158+LL143</f>
        <v>0</v>
      </c>
      <c r="LM173" s="36">
        <f>LM75+LM122+LM127+LM133+LM158+LM143</f>
        <v>0</v>
      </c>
      <c r="LN173" s="31"/>
      <c r="LO173" s="31"/>
      <c r="LP173" s="36">
        <f>LP75+LP122+LP127+LP133+LP158+LP143</f>
        <v>0</v>
      </c>
      <c r="LQ173" s="36">
        <f>LQ75+LQ122+LQ127+LQ133+LQ158+LQ143</f>
        <v>0</v>
      </c>
      <c r="LR173" s="36">
        <f>LR75+LR122+LR127+LR133+LR158+LR143</f>
        <v>0</v>
      </c>
      <c r="LS173" s="36">
        <f>LS75+LS122+LS127+LS133+LS158+LS143</f>
        <v>0</v>
      </c>
      <c r="LT173" s="36">
        <f>LT75+LT122+LT127+LT133+LT158+LT143</f>
        <v>0</v>
      </c>
      <c r="LU173" s="31"/>
      <c r="LV173" s="31"/>
      <c r="LW173" s="36">
        <f>LW75+LW122+LW127+LW133+LW158+LW143</f>
        <v>0</v>
      </c>
      <c r="LX173" s="36">
        <f>LX75+LX122+LX127+LX133+LX158+LX143</f>
        <v>0</v>
      </c>
      <c r="LY173" s="36">
        <f>LY75+LY122+LY127+LY133+LY158+LY143</f>
        <v>0</v>
      </c>
      <c r="LZ173" s="36">
        <f>LZ75+LZ122+LZ127+LZ133+LZ158+LZ143</f>
        <v>0</v>
      </c>
      <c r="MA173" s="36">
        <f>MA75+MA122+MA127+MA133+MA158+MA143</f>
        <v>0</v>
      </c>
      <c r="MB173" s="31"/>
      <c r="MC173" s="31"/>
      <c r="MD173" s="36">
        <f>MD75+MD122+MD127+MD133+MD158+MD143</f>
        <v>0</v>
      </c>
      <c r="ME173" s="36">
        <f>ME75+ME122+ME127+ME133+ME158+ME143</f>
        <v>0</v>
      </c>
      <c r="MF173" s="36">
        <f>MF75+MF122+MF127+MF133+MF158+MF143</f>
        <v>0</v>
      </c>
      <c r="MG173" s="36">
        <f>MG75+MG122+MG127+MG133+MG158+MG143</f>
        <v>0</v>
      </c>
      <c r="MH173" s="36">
        <f>MH75+MH122+MH127+MH133+MH158+MH143</f>
        <v>0</v>
      </c>
      <c r="MI173" s="31"/>
      <c r="MJ173" s="31"/>
      <c r="MK173" s="36">
        <f>MK75+MK122+MK127+MK133+MK158+MK143</f>
        <v>0</v>
      </c>
      <c r="ML173" s="36">
        <f>ML75+ML122+ML127+ML133+ML158+ML143</f>
        <v>0</v>
      </c>
      <c r="MM173" s="36">
        <f>MM75+MM122+MM127+MM133+MM158+MM143</f>
        <v>0</v>
      </c>
      <c r="MN173" s="36">
        <f>MN75+MN122+MN127+MN133+MN158+MN143</f>
        <v>0</v>
      </c>
      <c r="MO173" s="36">
        <f>MO75+MO122+MO127+MO133+MO158+MO143</f>
        <v>0</v>
      </c>
      <c r="MP173" s="31"/>
      <c r="MQ173" s="31"/>
      <c r="MR173" s="36">
        <f>MR75+MR122+MR127+MR133+MR158+MR143</f>
        <v>0</v>
      </c>
      <c r="MS173" s="36">
        <f>MS75+MS122+MS127+MS133+MS158+MS143</f>
        <v>0</v>
      </c>
      <c r="MT173" s="36">
        <f>MT75+MT122+MT127+MT133+MT158+MT143</f>
        <v>0</v>
      </c>
      <c r="MU173" s="36">
        <f>MU75+MU122+MU127+MU133+MU158+MU143</f>
        <v>0</v>
      </c>
      <c r="MV173" s="36">
        <f>MV75+MV122+MV127+MV133+MV158+MV143</f>
        <v>0</v>
      </c>
      <c r="MW173" s="31"/>
      <c r="MX173" s="31"/>
      <c r="MY173" s="36">
        <f>MY75+MY122+MY127+MY133+MY158+MY143</f>
        <v>0</v>
      </c>
      <c r="MZ173" s="36">
        <f>MZ75+MZ122+MZ127+MZ133+MZ158+MZ143</f>
        <v>0</v>
      </c>
      <c r="NA173" s="36">
        <f>NA75+NA122+NA127+NA133+NA158+NA143</f>
        <v>0</v>
      </c>
      <c r="NB173" s="36">
        <f>NB75+NB122+NB127+NB133+NB158+NB143</f>
        <v>0</v>
      </c>
      <c r="NC173" s="36">
        <f>NC75+NC122+NC127+NC133+NC158+NC143</f>
        <v>0</v>
      </c>
      <c r="ND173" s="31"/>
      <c r="NE173" s="31"/>
      <c r="NF173" s="16" t="s">
        <v>759</v>
      </c>
    </row>
    <row r="174" spans="1:370" s="109" customFormat="1" ht="18" x14ac:dyDescent="0.25">
      <c r="A174" s="282" t="s">
        <v>976</v>
      </c>
      <c r="B174" s="282"/>
      <c r="C174" s="32"/>
      <c r="D174" s="32"/>
      <c r="E174" s="25"/>
      <c r="F174" s="17"/>
      <c r="G174" s="17"/>
      <c r="H174" s="17"/>
      <c r="I174" s="17"/>
      <c r="J174" s="17"/>
      <c r="K174" s="17"/>
      <c r="L174" s="17"/>
      <c r="M174" s="107"/>
      <c r="N174" s="108"/>
      <c r="O174" s="108"/>
      <c r="P174" s="108"/>
      <c r="Q174" s="108"/>
      <c r="R174" s="17"/>
      <c r="S174" s="17"/>
      <c r="T174" s="107"/>
      <c r="U174" s="108"/>
      <c r="V174" s="108"/>
      <c r="W174" s="108"/>
      <c r="X174" s="108"/>
      <c r="Y174" s="17"/>
      <c r="Z174" s="17"/>
      <c r="AA174" s="107"/>
      <c r="AB174" s="108"/>
      <c r="AC174" s="108"/>
      <c r="AD174" s="108"/>
      <c r="AE174" s="108"/>
      <c r="AF174" s="17"/>
      <c r="AG174" s="17"/>
      <c r="AH174" s="107"/>
      <c r="AI174" s="108"/>
      <c r="AJ174" s="108"/>
      <c r="AK174" s="108"/>
      <c r="AL174" s="108"/>
      <c r="AM174" s="17"/>
      <c r="AN174" s="17"/>
      <c r="AO174" s="107"/>
      <c r="AP174" s="108"/>
      <c r="AQ174" s="108"/>
      <c r="AR174" s="108"/>
      <c r="AS174" s="108"/>
      <c r="AT174" s="17"/>
      <c r="AU174" s="17"/>
      <c r="AV174" s="107"/>
      <c r="AW174" s="108"/>
      <c r="AX174" s="108"/>
      <c r="AY174" s="108"/>
      <c r="AZ174" s="108"/>
      <c r="BA174" s="17"/>
      <c r="BB174" s="17"/>
      <c r="BC174" s="107"/>
      <c r="BD174" s="108"/>
      <c r="BE174" s="108"/>
      <c r="BF174" s="108"/>
      <c r="BG174" s="108"/>
      <c r="BH174" s="17"/>
      <c r="BI174" s="17"/>
      <c r="BJ174" s="107"/>
      <c r="BK174" s="108"/>
      <c r="BL174" s="108"/>
      <c r="BM174" s="108"/>
      <c r="BN174" s="108"/>
      <c r="BO174" s="17"/>
      <c r="BP174" s="17"/>
      <c r="BQ174" s="107"/>
      <c r="BR174" s="108"/>
      <c r="BS174" s="108"/>
      <c r="BT174" s="108"/>
      <c r="BU174" s="108"/>
      <c r="BV174" s="17"/>
      <c r="BW174" s="17"/>
      <c r="BX174" s="107"/>
      <c r="BY174" s="108"/>
      <c r="BZ174" s="108"/>
      <c r="CA174" s="108"/>
      <c r="CB174" s="108"/>
      <c r="CC174" s="17"/>
      <c r="CD174" s="17"/>
      <c r="CE174" s="107"/>
      <c r="CF174" s="108"/>
      <c r="CG174" s="108"/>
      <c r="CH174" s="108"/>
      <c r="CI174" s="108"/>
      <c r="CJ174" s="17"/>
      <c r="CK174" s="17"/>
      <c r="CL174" s="107"/>
      <c r="CM174" s="108"/>
      <c r="CN174" s="108"/>
      <c r="CO174" s="108"/>
      <c r="CP174" s="108"/>
      <c r="CQ174" s="17"/>
      <c r="CR174" s="17"/>
      <c r="CS174" s="107"/>
      <c r="CT174" s="108"/>
      <c r="CU174" s="108"/>
      <c r="CV174" s="108"/>
      <c r="CW174" s="108"/>
      <c r="CX174" s="17"/>
      <c r="CY174" s="17"/>
      <c r="CZ174" s="107"/>
      <c r="DA174" s="108"/>
      <c r="DB174" s="108"/>
      <c r="DC174" s="108"/>
      <c r="DD174" s="108"/>
      <c r="DE174" s="17"/>
      <c r="DF174" s="17"/>
      <c r="DG174" s="107"/>
      <c r="DH174" s="108"/>
      <c r="DI174" s="108"/>
      <c r="DJ174" s="108"/>
      <c r="DK174" s="108"/>
      <c r="DL174" s="17"/>
      <c r="DM174" s="17"/>
      <c r="DN174" s="107"/>
      <c r="DO174" s="108"/>
      <c r="DP174" s="108"/>
      <c r="DQ174" s="108"/>
      <c r="DR174" s="108"/>
      <c r="DS174" s="17"/>
      <c r="DT174" s="17"/>
      <c r="DU174" s="107"/>
      <c r="DV174" s="108"/>
      <c r="DW174" s="108"/>
      <c r="DX174" s="108"/>
      <c r="DY174" s="108"/>
      <c r="DZ174" s="17"/>
      <c r="EA174" s="17"/>
      <c r="EB174" s="107"/>
      <c r="EC174" s="108"/>
      <c r="ED174" s="108"/>
      <c r="EE174" s="108"/>
      <c r="EF174" s="108"/>
      <c r="EG174" s="17"/>
      <c r="EH174" s="17"/>
      <c r="EI174" s="107"/>
      <c r="EJ174" s="108"/>
      <c r="EK174" s="108"/>
      <c r="EL174" s="108"/>
      <c r="EM174" s="108"/>
      <c r="EN174" s="17"/>
      <c r="EO174" s="17"/>
      <c r="EP174" s="107"/>
      <c r="EQ174" s="108"/>
      <c r="ER174" s="108"/>
      <c r="ES174" s="108"/>
      <c r="ET174" s="108"/>
      <c r="EU174" s="17"/>
      <c r="EV174" s="17"/>
      <c r="EW174" s="107"/>
      <c r="EX174" s="108"/>
      <c r="EY174" s="108"/>
      <c r="EZ174" s="108"/>
      <c r="FA174" s="108"/>
      <c r="FB174" s="17"/>
      <c r="FC174" s="17"/>
      <c r="FD174" s="107"/>
      <c r="FE174" s="108"/>
      <c r="FF174" s="108"/>
      <c r="FG174" s="108"/>
      <c r="FH174" s="108"/>
      <c r="FI174" s="17"/>
      <c r="FJ174" s="17"/>
      <c r="FK174" s="107"/>
      <c r="FL174" s="108"/>
      <c r="FM174" s="108"/>
      <c r="FN174" s="108"/>
      <c r="FO174" s="108"/>
      <c r="FP174" s="17"/>
      <c r="FQ174" s="17"/>
      <c r="FR174" s="107"/>
      <c r="FS174" s="108"/>
      <c r="FT174" s="108"/>
      <c r="FU174" s="108"/>
      <c r="FV174" s="108"/>
      <c r="FW174" s="17"/>
      <c r="FX174" s="17"/>
      <c r="FY174" s="107"/>
      <c r="FZ174" s="108"/>
      <c r="GA174" s="108"/>
      <c r="GB174" s="108"/>
      <c r="GC174" s="108"/>
      <c r="GD174" s="17"/>
      <c r="GE174" s="17"/>
      <c r="GF174" s="107"/>
      <c r="GG174" s="108"/>
      <c r="GH174" s="108"/>
      <c r="GI174" s="108"/>
      <c r="GJ174" s="108"/>
      <c r="GK174" s="17"/>
      <c r="GL174" s="17"/>
      <c r="GM174" s="107"/>
      <c r="GN174" s="108"/>
      <c r="GO174" s="108"/>
      <c r="GP174" s="108"/>
      <c r="GQ174" s="108"/>
      <c r="GR174" s="17"/>
      <c r="GS174" s="17"/>
      <c r="GT174" s="107"/>
      <c r="GU174" s="108"/>
      <c r="GV174" s="108"/>
      <c r="GW174" s="108"/>
      <c r="GX174" s="108"/>
      <c r="GY174" s="17"/>
      <c r="GZ174" s="17"/>
      <c r="HA174" s="107"/>
      <c r="HB174" s="108"/>
      <c r="HC174" s="108"/>
      <c r="HD174" s="108"/>
      <c r="HE174" s="108"/>
      <c r="HF174" s="17"/>
      <c r="HG174" s="17"/>
      <c r="HH174" s="107"/>
      <c r="HI174" s="108"/>
      <c r="HJ174" s="108"/>
      <c r="HK174" s="108"/>
      <c r="HL174" s="108"/>
      <c r="HM174" s="17"/>
      <c r="HN174" s="17"/>
      <c r="HO174" s="107"/>
      <c r="HP174" s="108"/>
      <c r="HQ174" s="108"/>
      <c r="HR174" s="108"/>
      <c r="HS174" s="108"/>
      <c r="HT174" s="17"/>
      <c r="HU174" s="17"/>
      <c r="HV174" s="107"/>
      <c r="HW174" s="108"/>
      <c r="HX174" s="108"/>
      <c r="HY174" s="108"/>
      <c r="HZ174" s="108"/>
      <c r="IA174" s="17"/>
      <c r="IB174" s="17"/>
      <c r="IC174" s="107"/>
      <c r="ID174" s="108"/>
      <c r="IE174" s="108"/>
      <c r="IF174" s="108"/>
      <c r="IG174" s="108"/>
      <c r="IH174" s="17"/>
      <c r="II174" s="17"/>
      <c r="IJ174" s="107"/>
      <c r="IK174" s="108"/>
      <c r="IL174" s="108"/>
      <c r="IM174" s="108"/>
      <c r="IN174" s="108"/>
      <c r="IO174" s="17"/>
      <c r="IP174" s="17"/>
      <c r="IQ174" s="107"/>
      <c r="IR174" s="108"/>
      <c r="IS174" s="108"/>
      <c r="IT174" s="108"/>
      <c r="IU174" s="108"/>
      <c r="IV174" s="17"/>
      <c r="IW174" s="17"/>
      <c r="IX174" s="107"/>
      <c r="IY174" s="108"/>
      <c r="IZ174" s="108"/>
      <c r="JA174" s="108"/>
      <c r="JB174" s="108"/>
      <c r="JC174" s="17"/>
      <c r="JD174" s="17"/>
      <c r="JE174" s="107"/>
      <c r="JF174" s="108"/>
      <c r="JG174" s="108"/>
      <c r="JH174" s="108"/>
      <c r="JI174" s="108"/>
      <c r="JJ174" s="17"/>
      <c r="JK174" s="17"/>
      <c r="JL174" s="107"/>
      <c r="JM174" s="108"/>
      <c r="JN174" s="108"/>
      <c r="JO174" s="108"/>
      <c r="JP174" s="108"/>
      <c r="JQ174" s="17"/>
      <c r="JR174" s="17"/>
      <c r="JS174" s="107"/>
      <c r="JT174" s="108"/>
      <c r="JU174" s="108"/>
      <c r="JV174" s="108"/>
      <c r="JW174" s="108"/>
      <c r="JX174" s="17"/>
      <c r="JY174" s="17"/>
      <c r="JZ174" s="107"/>
      <c r="KA174" s="108"/>
      <c r="KB174" s="108"/>
      <c r="KC174" s="108"/>
      <c r="KD174" s="108"/>
      <c r="KE174" s="17"/>
      <c r="KF174" s="17"/>
      <c r="KG174" s="107"/>
      <c r="KH174" s="108"/>
      <c r="KI174" s="108"/>
      <c r="KJ174" s="108"/>
      <c r="KK174" s="108"/>
      <c r="KL174" s="17"/>
      <c r="KM174" s="17"/>
      <c r="KN174" s="107"/>
      <c r="KO174" s="108"/>
      <c r="KP174" s="108"/>
      <c r="KQ174" s="108"/>
      <c r="KR174" s="108"/>
      <c r="KS174" s="17"/>
      <c r="KT174" s="17"/>
      <c r="KU174" s="107"/>
      <c r="KV174" s="108"/>
      <c r="KW174" s="108"/>
      <c r="KX174" s="108"/>
      <c r="KY174" s="108"/>
      <c r="KZ174" s="17"/>
      <c r="LA174" s="17"/>
      <c r="LB174" s="107"/>
      <c r="LC174" s="108"/>
      <c r="LD174" s="108"/>
      <c r="LE174" s="108"/>
      <c r="LF174" s="108"/>
      <c r="LG174" s="17"/>
      <c r="LH174" s="17"/>
      <c r="LI174" s="107"/>
      <c r="LJ174" s="108"/>
      <c r="LK174" s="108"/>
      <c r="LL174" s="108"/>
      <c r="LM174" s="108"/>
      <c r="LN174" s="17"/>
      <c r="LO174" s="17"/>
      <c r="LP174" s="107"/>
      <c r="LQ174" s="108"/>
      <c r="LR174" s="108"/>
      <c r="LS174" s="108"/>
      <c r="LT174" s="108"/>
      <c r="LU174" s="17"/>
      <c r="LV174" s="17"/>
      <c r="LW174" s="107"/>
      <c r="LX174" s="108"/>
      <c r="LY174" s="108"/>
      <c r="LZ174" s="108"/>
      <c r="MA174" s="108"/>
      <c r="MB174" s="17"/>
      <c r="MC174" s="17"/>
      <c r="MD174" s="107"/>
      <c r="ME174" s="108"/>
      <c r="MF174" s="108"/>
      <c r="MG174" s="108"/>
      <c r="MH174" s="108"/>
      <c r="MI174" s="17"/>
      <c r="MJ174" s="17"/>
      <c r="MK174" s="107"/>
      <c r="ML174" s="108"/>
      <c r="MM174" s="108"/>
      <c r="MN174" s="108"/>
      <c r="MO174" s="108"/>
      <c r="MP174" s="17"/>
      <c r="MQ174" s="17"/>
      <c r="MR174" s="107"/>
      <c r="MS174" s="108"/>
      <c r="MT174" s="108"/>
      <c r="MU174" s="108"/>
      <c r="MV174" s="108"/>
      <c r="MW174" s="17"/>
      <c r="MX174" s="17"/>
      <c r="MY174" s="107"/>
      <c r="MZ174" s="108"/>
      <c r="NA174" s="108"/>
      <c r="NB174" s="108"/>
      <c r="NC174" s="108"/>
      <c r="ND174" s="17"/>
      <c r="NE174" s="17"/>
      <c r="NF174" s="16" t="s">
        <v>759</v>
      </c>
    </row>
    <row r="175" spans="1:370" s="109" customFormat="1" ht="15.75" x14ac:dyDescent="0.25">
      <c r="A175" s="22" t="s">
        <v>977</v>
      </c>
      <c r="B175" s="23" t="s">
        <v>308</v>
      </c>
      <c r="C175" s="24">
        <v>0</v>
      </c>
      <c r="D175" s="33" t="s">
        <v>844</v>
      </c>
      <c r="E175" s="25">
        <f>SUM(G175:XFD175)</f>
        <v>1</v>
      </c>
      <c r="F175" s="26">
        <v>0</v>
      </c>
      <c r="G175" s="26">
        <v>0</v>
      </c>
      <c r="H175" s="26">
        <v>0</v>
      </c>
      <c r="I175" s="26">
        <v>0</v>
      </c>
      <c r="J175" s="31"/>
      <c r="K175" s="31"/>
      <c r="L175" s="31"/>
      <c r="M175" s="26">
        <v>0</v>
      </c>
      <c r="N175" s="26">
        <v>0</v>
      </c>
      <c r="O175" s="26">
        <v>0</v>
      </c>
      <c r="P175" s="26">
        <v>0</v>
      </c>
      <c r="Q175" s="26">
        <v>0</v>
      </c>
      <c r="R175" s="31"/>
      <c r="S175" s="31"/>
      <c r="T175" s="26">
        <v>0</v>
      </c>
      <c r="U175" s="26">
        <v>0</v>
      </c>
      <c r="V175" s="26">
        <v>0</v>
      </c>
      <c r="W175" s="26">
        <v>0</v>
      </c>
      <c r="X175" s="26">
        <v>0</v>
      </c>
      <c r="Y175" s="31"/>
      <c r="Z175" s="31"/>
      <c r="AA175" s="26">
        <v>0</v>
      </c>
      <c r="AB175" s="26">
        <v>0</v>
      </c>
      <c r="AC175" s="26">
        <v>0</v>
      </c>
      <c r="AD175" s="26">
        <v>0</v>
      </c>
      <c r="AE175" s="26">
        <v>0</v>
      </c>
      <c r="AF175" s="31"/>
      <c r="AG175" s="31"/>
      <c r="AH175" s="26">
        <v>0</v>
      </c>
      <c r="AI175" s="26">
        <v>0</v>
      </c>
      <c r="AJ175" s="26">
        <v>0</v>
      </c>
      <c r="AK175" s="26">
        <v>0</v>
      </c>
      <c r="AL175" s="26">
        <v>0</v>
      </c>
      <c r="AM175" s="31"/>
      <c r="AN175" s="31"/>
      <c r="AO175" s="26">
        <v>0</v>
      </c>
      <c r="AP175" s="26">
        <v>0</v>
      </c>
      <c r="AQ175" s="26">
        <v>0</v>
      </c>
      <c r="AR175" s="26">
        <v>0</v>
      </c>
      <c r="AS175" s="26">
        <v>0</v>
      </c>
      <c r="AT175" s="31"/>
      <c r="AU175" s="31"/>
      <c r="AV175" s="26">
        <v>0</v>
      </c>
      <c r="AW175" s="26">
        <v>0</v>
      </c>
      <c r="AX175" s="26">
        <v>0</v>
      </c>
      <c r="AY175" s="26">
        <v>0</v>
      </c>
      <c r="AZ175" s="26">
        <v>0</v>
      </c>
      <c r="BA175" s="31"/>
      <c r="BB175" s="31"/>
      <c r="BC175" s="26">
        <v>0</v>
      </c>
      <c r="BD175" s="26">
        <v>0</v>
      </c>
      <c r="BE175" s="26">
        <v>0</v>
      </c>
      <c r="BF175" s="26">
        <v>0</v>
      </c>
      <c r="BG175" s="26">
        <v>0</v>
      </c>
      <c r="BH175" s="31"/>
      <c r="BI175" s="31"/>
      <c r="BJ175" s="28">
        <v>0</v>
      </c>
      <c r="BK175" s="28">
        <v>0</v>
      </c>
      <c r="BL175" s="28">
        <v>0</v>
      </c>
      <c r="BM175" s="28">
        <v>0</v>
      </c>
      <c r="BN175" s="28">
        <v>0</v>
      </c>
      <c r="BO175" s="31"/>
      <c r="BP175" s="31"/>
      <c r="BQ175" s="28">
        <v>0</v>
      </c>
      <c r="BR175" s="28">
        <v>0</v>
      </c>
      <c r="BS175" s="28">
        <v>0</v>
      </c>
      <c r="BT175" s="28">
        <v>0</v>
      </c>
      <c r="BU175" s="26">
        <v>0</v>
      </c>
      <c r="BV175" s="31"/>
      <c r="BW175" s="31"/>
      <c r="BX175" s="28">
        <v>0</v>
      </c>
      <c r="BY175" s="26">
        <v>0</v>
      </c>
      <c r="BZ175" s="26">
        <v>0</v>
      </c>
      <c r="CA175" s="26">
        <v>0</v>
      </c>
      <c r="CB175" s="26">
        <v>0</v>
      </c>
      <c r="CC175" s="31"/>
      <c r="CD175" s="31"/>
      <c r="CE175" s="26">
        <v>0</v>
      </c>
      <c r="CF175" s="26">
        <v>0</v>
      </c>
      <c r="CG175" s="26">
        <v>0</v>
      </c>
      <c r="CH175" s="26">
        <v>0</v>
      </c>
      <c r="CI175" s="26">
        <v>0</v>
      </c>
      <c r="CJ175" s="31"/>
      <c r="CK175" s="31"/>
      <c r="CL175" s="26">
        <v>0</v>
      </c>
      <c r="CM175" s="26">
        <v>0</v>
      </c>
      <c r="CN175" s="26">
        <v>0</v>
      </c>
      <c r="CO175" s="26">
        <v>0</v>
      </c>
      <c r="CP175" s="26">
        <v>0</v>
      </c>
      <c r="CQ175" s="31"/>
      <c r="CR175" s="31"/>
      <c r="CS175" s="26">
        <v>0</v>
      </c>
      <c r="CT175" s="26">
        <v>0</v>
      </c>
      <c r="CU175" s="26">
        <v>0</v>
      </c>
      <c r="CV175" s="26">
        <v>0</v>
      </c>
      <c r="CW175" s="26">
        <v>0</v>
      </c>
      <c r="CX175" s="31"/>
      <c r="CY175" s="31"/>
      <c r="CZ175" s="26">
        <v>0</v>
      </c>
      <c r="DA175" s="26">
        <v>0</v>
      </c>
      <c r="DB175" s="26">
        <v>0</v>
      </c>
      <c r="DC175" s="26">
        <v>0</v>
      </c>
      <c r="DD175" s="26">
        <v>0</v>
      </c>
      <c r="DE175" s="31"/>
      <c r="DF175" s="31"/>
      <c r="DG175" s="26">
        <v>0</v>
      </c>
      <c r="DH175" s="26">
        <v>0</v>
      </c>
      <c r="DI175" s="26">
        <v>0</v>
      </c>
      <c r="DJ175" s="26">
        <v>0</v>
      </c>
      <c r="DK175" s="26">
        <v>0</v>
      </c>
      <c r="DL175" s="31"/>
      <c r="DM175" s="31"/>
      <c r="DN175" s="26">
        <v>0</v>
      </c>
      <c r="DO175" s="26">
        <v>0</v>
      </c>
      <c r="DP175" s="26">
        <v>0</v>
      </c>
      <c r="DQ175" s="26">
        <v>0</v>
      </c>
      <c r="DR175" s="26">
        <v>0</v>
      </c>
      <c r="DS175" s="31"/>
      <c r="DT175" s="31"/>
      <c r="DU175" s="26">
        <v>0</v>
      </c>
      <c r="DV175" s="26">
        <v>0</v>
      </c>
      <c r="DW175" s="26">
        <v>0</v>
      </c>
      <c r="DX175" s="26">
        <v>0</v>
      </c>
      <c r="DY175" s="26">
        <v>0</v>
      </c>
      <c r="DZ175" s="31"/>
      <c r="EA175" s="31"/>
      <c r="EB175" s="26">
        <v>0</v>
      </c>
      <c r="EC175" s="26">
        <v>0</v>
      </c>
      <c r="ED175" s="26">
        <v>0</v>
      </c>
      <c r="EE175" s="26">
        <v>0</v>
      </c>
      <c r="EF175" s="26">
        <v>0</v>
      </c>
      <c r="EG175" s="31"/>
      <c r="EH175" s="31"/>
      <c r="EI175" s="26">
        <v>0</v>
      </c>
      <c r="EJ175" s="26">
        <v>0</v>
      </c>
      <c r="EK175" s="26">
        <v>0</v>
      </c>
      <c r="EL175" s="26">
        <v>0</v>
      </c>
      <c r="EM175" s="26">
        <v>0</v>
      </c>
      <c r="EN175" s="31"/>
      <c r="EO175" s="31"/>
      <c r="EP175" s="28">
        <v>0</v>
      </c>
      <c r="EQ175" s="26">
        <v>0</v>
      </c>
      <c r="ER175" s="26">
        <v>0</v>
      </c>
      <c r="ES175" s="26">
        <v>0</v>
      </c>
      <c r="ET175" s="26">
        <v>0</v>
      </c>
      <c r="EU175" s="31"/>
      <c r="EV175" s="31"/>
      <c r="EW175" s="28">
        <v>0</v>
      </c>
      <c r="EX175" s="26">
        <v>0</v>
      </c>
      <c r="EY175" s="26">
        <v>0</v>
      </c>
      <c r="EZ175" s="26">
        <v>0</v>
      </c>
      <c r="FA175" s="26">
        <v>0</v>
      </c>
      <c r="FB175" s="31"/>
      <c r="FC175" s="31"/>
      <c r="FD175" s="26">
        <v>0</v>
      </c>
      <c r="FE175" s="26">
        <v>0</v>
      </c>
      <c r="FF175" s="26">
        <v>0</v>
      </c>
      <c r="FG175" s="26">
        <v>0</v>
      </c>
      <c r="FH175" s="26">
        <v>0</v>
      </c>
      <c r="FI175" s="31"/>
      <c r="FJ175" s="31"/>
      <c r="FK175" s="28">
        <v>0</v>
      </c>
      <c r="FL175" s="26">
        <v>0</v>
      </c>
      <c r="FM175" s="26">
        <v>1</v>
      </c>
      <c r="FN175" s="26">
        <v>0</v>
      </c>
      <c r="FO175" s="26">
        <v>0</v>
      </c>
      <c r="FP175" s="31"/>
      <c r="FQ175" s="31"/>
      <c r="FR175" s="28">
        <v>0</v>
      </c>
      <c r="FS175" s="26">
        <v>0</v>
      </c>
      <c r="FT175" s="28">
        <v>0</v>
      </c>
      <c r="FU175" s="26">
        <v>0</v>
      </c>
      <c r="FV175" s="28">
        <v>0</v>
      </c>
      <c r="FW175" s="31"/>
      <c r="FX175" s="31"/>
      <c r="FY175" s="28">
        <v>0</v>
      </c>
      <c r="FZ175" s="28">
        <v>0</v>
      </c>
      <c r="GA175" s="28">
        <v>0</v>
      </c>
      <c r="GB175" s="28">
        <v>0</v>
      </c>
      <c r="GC175" s="28">
        <v>0</v>
      </c>
      <c r="GD175" s="31"/>
      <c r="GE175" s="31"/>
      <c r="GF175" s="28">
        <v>0</v>
      </c>
      <c r="GG175" s="26">
        <v>0</v>
      </c>
      <c r="GH175" s="26">
        <v>0</v>
      </c>
      <c r="GI175" s="26">
        <v>0</v>
      </c>
      <c r="GJ175" s="26">
        <v>0</v>
      </c>
      <c r="GK175" s="31"/>
      <c r="GL175" s="31"/>
      <c r="GM175" s="28">
        <v>0</v>
      </c>
      <c r="GN175" s="26">
        <v>0</v>
      </c>
      <c r="GO175" s="26">
        <v>0</v>
      </c>
      <c r="GP175" s="26">
        <v>0</v>
      </c>
      <c r="GQ175" s="26">
        <v>0</v>
      </c>
      <c r="GR175" s="31"/>
      <c r="GS175" s="31"/>
      <c r="GT175" s="28">
        <v>0</v>
      </c>
      <c r="GU175" s="26">
        <v>0</v>
      </c>
      <c r="GV175" s="26">
        <v>0</v>
      </c>
      <c r="GW175" s="26">
        <v>0</v>
      </c>
      <c r="GX175" s="26">
        <v>0</v>
      </c>
      <c r="GY175" s="31"/>
      <c r="GZ175" s="31"/>
      <c r="HA175" s="28">
        <v>0</v>
      </c>
      <c r="HB175" s="26">
        <v>0</v>
      </c>
      <c r="HC175" s="26">
        <v>0</v>
      </c>
      <c r="HD175" s="26">
        <v>0</v>
      </c>
      <c r="HE175" s="26">
        <v>0</v>
      </c>
      <c r="HF175" s="31"/>
      <c r="HG175" s="31"/>
      <c r="HH175" s="28">
        <v>0</v>
      </c>
      <c r="HI175" s="26">
        <v>0</v>
      </c>
      <c r="HJ175" s="26">
        <v>0</v>
      </c>
      <c r="HK175" s="26">
        <v>0</v>
      </c>
      <c r="HL175" s="26">
        <v>0</v>
      </c>
      <c r="HM175" s="31"/>
      <c r="HN175" s="31"/>
      <c r="HO175" s="28">
        <v>0</v>
      </c>
      <c r="HP175" s="28">
        <v>0</v>
      </c>
      <c r="HQ175" s="28">
        <v>0</v>
      </c>
      <c r="HR175" s="26">
        <v>0</v>
      </c>
      <c r="HS175" s="26">
        <v>0</v>
      </c>
      <c r="HT175" s="31"/>
      <c r="HU175" s="31"/>
      <c r="HV175" s="28">
        <v>0</v>
      </c>
      <c r="HW175" s="28">
        <v>0</v>
      </c>
      <c r="HX175" s="28">
        <v>0</v>
      </c>
      <c r="HY175" s="26">
        <v>0</v>
      </c>
      <c r="HZ175" s="26">
        <v>0</v>
      </c>
      <c r="IA175" s="31"/>
      <c r="IB175" s="31"/>
      <c r="IC175" s="26">
        <v>0</v>
      </c>
      <c r="ID175" s="26">
        <v>0</v>
      </c>
      <c r="IE175" s="26">
        <v>0</v>
      </c>
      <c r="IF175" s="26">
        <v>0</v>
      </c>
      <c r="IG175" s="26">
        <v>0</v>
      </c>
      <c r="IH175" s="31"/>
      <c r="II175" s="31"/>
      <c r="IJ175" s="28">
        <v>0</v>
      </c>
      <c r="IK175" s="28">
        <v>0</v>
      </c>
      <c r="IL175" s="28">
        <v>0</v>
      </c>
      <c r="IM175" s="28">
        <v>0</v>
      </c>
      <c r="IN175" s="28">
        <v>0</v>
      </c>
      <c r="IO175" s="31"/>
      <c r="IP175" s="31"/>
      <c r="IQ175" s="28">
        <v>0</v>
      </c>
      <c r="IR175" s="28">
        <v>0</v>
      </c>
      <c r="IS175" s="28">
        <v>0</v>
      </c>
      <c r="IT175" s="28">
        <v>0</v>
      </c>
      <c r="IU175" s="26"/>
      <c r="IV175" s="31"/>
      <c r="IW175" s="31"/>
      <c r="IX175" s="28"/>
      <c r="IY175" s="26"/>
      <c r="IZ175" s="26"/>
      <c r="JA175" s="26"/>
      <c r="JB175" s="26"/>
      <c r="JC175" s="31"/>
      <c r="JD175" s="31"/>
      <c r="JE175" s="28">
        <v>0</v>
      </c>
      <c r="JF175" s="28">
        <v>0</v>
      </c>
      <c r="JG175" s="28">
        <v>0</v>
      </c>
      <c r="JH175" s="28">
        <v>0</v>
      </c>
      <c r="JI175" s="28">
        <v>0</v>
      </c>
      <c r="JJ175" s="31"/>
      <c r="JK175" s="31"/>
      <c r="JL175" s="28">
        <v>0</v>
      </c>
      <c r="JM175" s="28">
        <v>0</v>
      </c>
      <c r="JN175" s="28">
        <v>0</v>
      </c>
      <c r="JO175" s="28">
        <v>0</v>
      </c>
      <c r="JP175" s="28"/>
      <c r="JQ175" s="31"/>
      <c r="JR175" s="31"/>
      <c r="JS175" s="28"/>
      <c r="JT175" s="26"/>
      <c r="JU175" s="26"/>
      <c r="JV175" s="26"/>
      <c r="JW175" s="26"/>
      <c r="JX175" s="31"/>
      <c r="JY175" s="31"/>
      <c r="JZ175" s="28"/>
      <c r="KA175" s="26"/>
      <c r="KB175" s="26"/>
      <c r="KC175" s="26"/>
      <c r="KD175" s="26"/>
      <c r="KE175" s="31"/>
      <c r="KF175" s="31"/>
      <c r="KG175" s="28"/>
      <c r="KH175" s="26"/>
      <c r="KI175" s="26"/>
      <c r="KJ175" s="26"/>
      <c r="KK175" s="26"/>
      <c r="KL175" s="31"/>
      <c r="KM175" s="31"/>
      <c r="KN175" s="28"/>
      <c r="KO175" s="26"/>
      <c r="KP175" s="26"/>
      <c r="KQ175" s="26"/>
      <c r="KR175" s="26"/>
      <c r="KS175" s="31"/>
      <c r="KT175" s="31"/>
      <c r="KU175" s="28"/>
      <c r="KV175" s="26"/>
      <c r="KW175" s="26"/>
      <c r="KX175" s="26"/>
      <c r="KY175" s="26"/>
      <c r="KZ175" s="31"/>
      <c r="LA175" s="31"/>
      <c r="LB175" s="28"/>
      <c r="LC175" s="26"/>
      <c r="LD175" s="26"/>
      <c r="LE175" s="26"/>
      <c r="LF175" s="26"/>
      <c r="LG175" s="31"/>
      <c r="LH175" s="31"/>
      <c r="LI175" s="28"/>
      <c r="LJ175" s="26"/>
      <c r="LK175" s="26"/>
      <c r="LL175" s="26"/>
      <c r="LM175" s="26"/>
      <c r="LN175" s="31"/>
      <c r="LO175" s="31"/>
      <c r="LP175" s="28"/>
      <c r="LQ175" s="26"/>
      <c r="LR175" s="26"/>
      <c r="LS175" s="26"/>
      <c r="LT175" s="26"/>
      <c r="LU175" s="31"/>
      <c r="LV175" s="31"/>
      <c r="LW175" s="28"/>
      <c r="LX175" s="26"/>
      <c r="LY175" s="26"/>
      <c r="LZ175" s="26"/>
      <c r="MA175" s="26"/>
      <c r="MB175" s="31"/>
      <c r="MC175" s="31"/>
      <c r="MD175" s="28"/>
      <c r="ME175" s="26"/>
      <c r="MF175" s="26"/>
      <c r="MG175" s="26"/>
      <c r="MH175" s="26"/>
      <c r="MI175" s="31"/>
      <c r="MJ175" s="31"/>
      <c r="MK175" s="28"/>
      <c r="ML175" s="26"/>
      <c r="MM175" s="26"/>
      <c r="MN175" s="26"/>
      <c r="MO175" s="26"/>
      <c r="MP175" s="31"/>
      <c r="MQ175" s="31"/>
      <c r="MR175" s="28"/>
      <c r="MS175" s="26"/>
      <c r="MT175" s="26"/>
      <c r="MU175" s="26"/>
      <c r="MV175" s="26"/>
      <c r="MW175" s="31"/>
      <c r="MX175" s="31"/>
      <c r="MY175" s="28"/>
      <c r="MZ175" s="26"/>
      <c r="NA175" s="26"/>
      <c r="NB175" s="26"/>
      <c r="NC175" s="26"/>
      <c r="ND175" s="31"/>
      <c r="NE175" s="31"/>
      <c r="NF175" s="16" t="s">
        <v>759</v>
      </c>
    </row>
    <row r="176" spans="1:370" s="109" customFormat="1" ht="15.75" x14ac:dyDescent="0.25">
      <c r="A176" s="22" t="s">
        <v>978</v>
      </c>
      <c r="B176" s="23" t="s">
        <v>308</v>
      </c>
      <c r="C176" s="24">
        <v>0</v>
      </c>
      <c r="D176" s="33" t="s">
        <v>844</v>
      </c>
      <c r="E176" s="25">
        <f>SUM(G176:XFD176)</f>
        <v>0</v>
      </c>
      <c r="F176" s="26">
        <v>0</v>
      </c>
      <c r="G176" s="26">
        <v>0</v>
      </c>
      <c r="H176" s="26">
        <v>0</v>
      </c>
      <c r="I176" s="26">
        <v>0</v>
      </c>
      <c r="J176" s="31"/>
      <c r="K176" s="31"/>
      <c r="L176" s="31"/>
      <c r="M176" s="26">
        <v>0</v>
      </c>
      <c r="N176" s="26">
        <v>0</v>
      </c>
      <c r="O176" s="26">
        <v>0</v>
      </c>
      <c r="P176" s="26">
        <v>0</v>
      </c>
      <c r="Q176" s="26">
        <v>0</v>
      </c>
      <c r="R176" s="31"/>
      <c r="S176" s="31"/>
      <c r="T176" s="26">
        <v>0</v>
      </c>
      <c r="U176" s="26">
        <v>0</v>
      </c>
      <c r="V176" s="26">
        <v>0</v>
      </c>
      <c r="W176" s="26">
        <v>0</v>
      </c>
      <c r="X176" s="26">
        <v>0</v>
      </c>
      <c r="Y176" s="31"/>
      <c r="Z176" s="31"/>
      <c r="AA176" s="26">
        <v>0</v>
      </c>
      <c r="AB176" s="26">
        <v>0</v>
      </c>
      <c r="AC176" s="26">
        <v>0</v>
      </c>
      <c r="AD176" s="26">
        <v>0</v>
      </c>
      <c r="AE176" s="26">
        <v>0</v>
      </c>
      <c r="AF176" s="31"/>
      <c r="AG176" s="31"/>
      <c r="AH176" s="26">
        <v>0</v>
      </c>
      <c r="AI176" s="26">
        <v>0</v>
      </c>
      <c r="AJ176" s="26">
        <v>0</v>
      </c>
      <c r="AK176" s="26">
        <v>0</v>
      </c>
      <c r="AL176" s="26">
        <v>0</v>
      </c>
      <c r="AM176" s="31"/>
      <c r="AN176" s="31"/>
      <c r="AO176" s="26">
        <v>0</v>
      </c>
      <c r="AP176" s="26">
        <v>0</v>
      </c>
      <c r="AQ176" s="26">
        <v>0</v>
      </c>
      <c r="AR176" s="26">
        <v>0</v>
      </c>
      <c r="AS176" s="26">
        <v>0</v>
      </c>
      <c r="AT176" s="31"/>
      <c r="AU176" s="31"/>
      <c r="AV176" s="26">
        <v>0</v>
      </c>
      <c r="AW176" s="26">
        <v>0</v>
      </c>
      <c r="AX176" s="26">
        <v>0</v>
      </c>
      <c r="AY176" s="26">
        <v>0</v>
      </c>
      <c r="AZ176" s="26">
        <v>0</v>
      </c>
      <c r="BA176" s="31"/>
      <c r="BB176" s="31"/>
      <c r="BC176" s="26">
        <v>0</v>
      </c>
      <c r="BD176" s="26">
        <v>0</v>
      </c>
      <c r="BE176" s="26">
        <v>0</v>
      </c>
      <c r="BF176" s="26">
        <v>0</v>
      </c>
      <c r="BG176" s="26">
        <v>0</v>
      </c>
      <c r="BH176" s="31"/>
      <c r="BI176" s="31"/>
      <c r="BJ176" s="28">
        <v>0</v>
      </c>
      <c r="BK176" s="28">
        <v>0</v>
      </c>
      <c r="BL176" s="28">
        <v>0</v>
      </c>
      <c r="BM176" s="28">
        <v>0</v>
      </c>
      <c r="BN176" s="28">
        <v>0</v>
      </c>
      <c r="BO176" s="31"/>
      <c r="BP176" s="31"/>
      <c r="BQ176" s="28">
        <v>0</v>
      </c>
      <c r="BR176" s="28">
        <v>0</v>
      </c>
      <c r="BS176" s="28">
        <v>0</v>
      </c>
      <c r="BT176" s="28">
        <v>0</v>
      </c>
      <c r="BU176" s="26">
        <v>0</v>
      </c>
      <c r="BV176" s="31"/>
      <c r="BW176" s="31"/>
      <c r="BX176" s="28">
        <v>0</v>
      </c>
      <c r="BY176" s="26">
        <v>0</v>
      </c>
      <c r="BZ176" s="26">
        <v>0</v>
      </c>
      <c r="CA176" s="26">
        <v>0</v>
      </c>
      <c r="CB176" s="26">
        <v>0</v>
      </c>
      <c r="CC176" s="31"/>
      <c r="CD176" s="31"/>
      <c r="CE176" s="26">
        <v>0</v>
      </c>
      <c r="CF176" s="26">
        <v>0</v>
      </c>
      <c r="CG176" s="26">
        <v>0</v>
      </c>
      <c r="CH176" s="26">
        <v>0</v>
      </c>
      <c r="CI176" s="26">
        <v>0</v>
      </c>
      <c r="CJ176" s="31"/>
      <c r="CK176" s="31"/>
      <c r="CL176" s="26">
        <v>0</v>
      </c>
      <c r="CM176" s="26">
        <v>0</v>
      </c>
      <c r="CN176" s="26">
        <v>0</v>
      </c>
      <c r="CO176" s="26">
        <v>0</v>
      </c>
      <c r="CP176" s="26">
        <v>0</v>
      </c>
      <c r="CQ176" s="31"/>
      <c r="CR176" s="31"/>
      <c r="CS176" s="26">
        <v>0</v>
      </c>
      <c r="CT176" s="26">
        <v>0</v>
      </c>
      <c r="CU176" s="26">
        <v>0</v>
      </c>
      <c r="CV176" s="26">
        <v>0</v>
      </c>
      <c r="CW176" s="26">
        <v>0</v>
      </c>
      <c r="CX176" s="31"/>
      <c r="CY176" s="31"/>
      <c r="CZ176" s="26">
        <v>0</v>
      </c>
      <c r="DA176" s="26">
        <v>0</v>
      </c>
      <c r="DB176" s="26">
        <v>0</v>
      </c>
      <c r="DC176" s="26">
        <v>0</v>
      </c>
      <c r="DD176" s="26">
        <v>0</v>
      </c>
      <c r="DE176" s="31"/>
      <c r="DF176" s="31"/>
      <c r="DG176" s="26">
        <v>0</v>
      </c>
      <c r="DH176" s="26">
        <v>0</v>
      </c>
      <c r="DI176" s="26">
        <v>0</v>
      </c>
      <c r="DJ176" s="26">
        <v>0</v>
      </c>
      <c r="DK176" s="26">
        <v>0</v>
      </c>
      <c r="DL176" s="31"/>
      <c r="DM176" s="31"/>
      <c r="DN176" s="26">
        <v>0</v>
      </c>
      <c r="DO176" s="26">
        <v>0</v>
      </c>
      <c r="DP176" s="26">
        <v>0</v>
      </c>
      <c r="DQ176" s="26">
        <v>0</v>
      </c>
      <c r="DR176" s="26">
        <v>0</v>
      </c>
      <c r="DS176" s="31"/>
      <c r="DT176" s="31"/>
      <c r="DU176" s="26">
        <v>0</v>
      </c>
      <c r="DV176" s="26">
        <v>0</v>
      </c>
      <c r="DW176" s="26">
        <v>0</v>
      </c>
      <c r="DX176" s="26">
        <v>0</v>
      </c>
      <c r="DY176" s="26">
        <v>0</v>
      </c>
      <c r="DZ176" s="31"/>
      <c r="EA176" s="31"/>
      <c r="EB176" s="26">
        <v>0</v>
      </c>
      <c r="EC176" s="26">
        <v>0</v>
      </c>
      <c r="ED176" s="26">
        <v>0</v>
      </c>
      <c r="EE176" s="26">
        <v>0</v>
      </c>
      <c r="EF176" s="26">
        <v>0</v>
      </c>
      <c r="EG176" s="31"/>
      <c r="EH176" s="31"/>
      <c r="EI176" s="26">
        <v>0</v>
      </c>
      <c r="EJ176" s="26">
        <v>0</v>
      </c>
      <c r="EK176" s="26">
        <v>0</v>
      </c>
      <c r="EL176" s="26">
        <v>0</v>
      </c>
      <c r="EM176" s="26">
        <v>0</v>
      </c>
      <c r="EN176" s="31"/>
      <c r="EO176" s="31"/>
      <c r="EP176" s="28">
        <v>0</v>
      </c>
      <c r="EQ176" s="26">
        <v>0</v>
      </c>
      <c r="ER176" s="26">
        <v>0</v>
      </c>
      <c r="ES176" s="26">
        <v>0</v>
      </c>
      <c r="ET176" s="26">
        <v>0</v>
      </c>
      <c r="EU176" s="31"/>
      <c r="EV176" s="31"/>
      <c r="EW176" s="28">
        <v>0</v>
      </c>
      <c r="EX176" s="26">
        <v>0</v>
      </c>
      <c r="EY176" s="26">
        <v>0</v>
      </c>
      <c r="EZ176" s="26">
        <v>0</v>
      </c>
      <c r="FA176" s="26">
        <v>0</v>
      </c>
      <c r="FB176" s="31"/>
      <c r="FC176" s="31"/>
      <c r="FD176" s="26">
        <v>0</v>
      </c>
      <c r="FE176" s="26">
        <v>0</v>
      </c>
      <c r="FF176" s="26">
        <v>0</v>
      </c>
      <c r="FG176" s="26">
        <v>0</v>
      </c>
      <c r="FH176" s="26">
        <v>0</v>
      </c>
      <c r="FI176" s="31"/>
      <c r="FJ176" s="31"/>
      <c r="FK176" s="28">
        <v>0</v>
      </c>
      <c r="FL176" s="26">
        <v>0</v>
      </c>
      <c r="FM176" s="26">
        <v>0</v>
      </c>
      <c r="FN176" s="26">
        <v>0</v>
      </c>
      <c r="FO176" s="26">
        <v>0</v>
      </c>
      <c r="FP176" s="31"/>
      <c r="FQ176" s="31"/>
      <c r="FR176" s="28">
        <v>0</v>
      </c>
      <c r="FS176" s="26">
        <v>0</v>
      </c>
      <c r="FT176" s="28">
        <v>0</v>
      </c>
      <c r="FU176" s="26">
        <v>0</v>
      </c>
      <c r="FV176" s="28">
        <v>0</v>
      </c>
      <c r="FW176" s="31"/>
      <c r="FX176" s="31"/>
      <c r="FY176" s="28">
        <v>0</v>
      </c>
      <c r="FZ176" s="28">
        <v>0</v>
      </c>
      <c r="GA176" s="28">
        <v>0</v>
      </c>
      <c r="GB176" s="28">
        <v>0</v>
      </c>
      <c r="GC176" s="28">
        <v>0</v>
      </c>
      <c r="GD176" s="31"/>
      <c r="GE176" s="31"/>
      <c r="GF176" s="28">
        <v>0</v>
      </c>
      <c r="GG176" s="26">
        <v>0</v>
      </c>
      <c r="GH176" s="26">
        <v>0</v>
      </c>
      <c r="GI176" s="26">
        <v>0</v>
      </c>
      <c r="GJ176" s="26">
        <v>0</v>
      </c>
      <c r="GK176" s="31"/>
      <c r="GL176" s="31"/>
      <c r="GM176" s="28">
        <v>0</v>
      </c>
      <c r="GN176" s="26">
        <v>0</v>
      </c>
      <c r="GO176" s="26">
        <v>0</v>
      </c>
      <c r="GP176" s="26">
        <v>0</v>
      </c>
      <c r="GQ176" s="26">
        <v>0</v>
      </c>
      <c r="GR176" s="31"/>
      <c r="GS176" s="31"/>
      <c r="GT176" s="28">
        <v>0</v>
      </c>
      <c r="GU176" s="26">
        <v>0</v>
      </c>
      <c r="GV176" s="26">
        <v>0</v>
      </c>
      <c r="GW176" s="26">
        <v>0</v>
      </c>
      <c r="GX176" s="26">
        <v>0</v>
      </c>
      <c r="GY176" s="31"/>
      <c r="GZ176" s="31"/>
      <c r="HA176" s="28">
        <v>0</v>
      </c>
      <c r="HB176" s="26">
        <v>0</v>
      </c>
      <c r="HC176" s="26">
        <v>0</v>
      </c>
      <c r="HD176" s="26">
        <v>0</v>
      </c>
      <c r="HE176" s="26">
        <v>0</v>
      </c>
      <c r="HF176" s="31"/>
      <c r="HG176" s="31"/>
      <c r="HH176" s="28">
        <v>0</v>
      </c>
      <c r="HI176" s="26">
        <v>0</v>
      </c>
      <c r="HJ176" s="26">
        <v>0</v>
      </c>
      <c r="HK176" s="26">
        <v>0</v>
      </c>
      <c r="HL176" s="26">
        <v>0</v>
      </c>
      <c r="HM176" s="31"/>
      <c r="HN176" s="31"/>
      <c r="HO176" s="28">
        <v>0</v>
      </c>
      <c r="HP176" s="28">
        <v>0</v>
      </c>
      <c r="HQ176" s="28">
        <v>0</v>
      </c>
      <c r="HR176" s="26">
        <v>0</v>
      </c>
      <c r="HS176" s="26">
        <v>0</v>
      </c>
      <c r="HT176" s="31"/>
      <c r="HU176" s="31"/>
      <c r="HV176" s="28">
        <v>0</v>
      </c>
      <c r="HW176" s="28">
        <v>0</v>
      </c>
      <c r="HX176" s="28">
        <v>0</v>
      </c>
      <c r="HY176" s="26">
        <v>0</v>
      </c>
      <c r="HZ176" s="26">
        <v>0</v>
      </c>
      <c r="IA176" s="31"/>
      <c r="IB176" s="31"/>
      <c r="IC176" s="26">
        <v>0</v>
      </c>
      <c r="ID176" s="26">
        <v>0</v>
      </c>
      <c r="IE176" s="26">
        <v>0</v>
      </c>
      <c r="IF176" s="26">
        <v>0</v>
      </c>
      <c r="IG176" s="26">
        <v>0</v>
      </c>
      <c r="IH176" s="31"/>
      <c r="II176" s="31"/>
      <c r="IJ176" s="28">
        <v>0</v>
      </c>
      <c r="IK176" s="28">
        <v>0</v>
      </c>
      <c r="IL176" s="28">
        <v>0</v>
      </c>
      <c r="IM176" s="28">
        <v>0</v>
      </c>
      <c r="IN176" s="28">
        <v>0</v>
      </c>
      <c r="IO176" s="31"/>
      <c r="IP176" s="31"/>
      <c r="IQ176" s="28">
        <v>0</v>
      </c>
      <c r="IR176" s="28">
        <v>0</v>
      </c>
      <c r="IS176" s="28">
        <v>0</v>
      </c>
      <c r="IT176" s="28">
        <v>0</v>
      </c>
      <c r="IU176" s="26"/>
      <c r="IV176" s="31"/>
      <c r="IW176" s="31"/>
      <c r="IX176" s="28"/>
      <c r="IY176" s="26"/>
      <c r="IZ176" s="26"/>
      <c r="JA176" s="26"/>
      <c r="JB176" s="26"/>
      <c r="JC176" s="31"/>
      <c r="JD176" s="31"/>
      <c r="JE176" s="28">
        <v>0</v>
      </c>
      <c r="JF176" s="28">
        <v>0</v>
      </c>
      <c r="JG176" s="28">
        <v>0</v>
      </c>
      <c r="JH176" s="28">
        <v>0</v>
      </c>
      <c r="JI176" s="28">
        <v>0</v>
      </c>
      <c r="JJ176" s="31"/>
      <c r="JK176" s="31"/>
      <c r="JL176" s="28">
        <v>0</v>
      </c>
      <c r="JM176" s="28">
        <v>0</v>
      </c>
      <c r="JN176" s="28">
        <v>0</v>
      </c>
      <c r="JO176" s="28">
        <v>0</v>
      </c>
      <c r="JP176" s="28"/>
      <c r="JQ176" s="31"/>
      <c r="JR176" s="31"/>
      <c r="JS176" s="28"/>
      <c r="JT176" s="26"/>
      <c r="JU176" s="26"/>
      <c r="JV176" s="26"/>
      <c r="JW176" s="26"/>
      <c r="JX176" s="31"/>
      <c r="JY176" s="31"/>
      <c r="JZ176" s="28"/>
      <c r="KA176" s="26"/>
      <c r="KB176" s="26"/>
      <c r="KC176" s="26"/>
      <c r="KD176" s="26"/>
      <c r="KE176" s="31"/>
      <c r="KF176" s="31"/>
      <c r="KG176" s="28"/>
      <c r="KH176" s="26"/>
      <c r="KI176" s="26"/>
      <c r="KJ176" s="26"/>
      <c r="KK176" s="26"/>
      <c r="KL176" s="31"/>
      <c r="KM176" s="31"/>
      <c r="KN176" s="28"/>
      <c r="KO176" s="26"/>
      <c r="KP176" s="26"/>
      <c r="KQ176" s="26"/>
      <c r="KR176" s="26"/>
      <c r="KS176" s="31"/>
      <c r="KT176" s="31"/>
      <c r="KU176" s="28"/>
      <c r="KV176" s="26"/>
      <c r="KW176" s="26"/>
      <c r="KX176" s="26"/>
      <c r="KY176" s="26"/>
      <c r="KZ176" s="31"/>
      <c r="LA176" s="31"/>
      <c r="LB176" s="28"/>
      <c r="LC176" s="26"/>
      <c r="LD176" s="26"/>
      <c r="LE176" s="26"/>
      <c r="LF176" s="26"/>
      <c r="LG176" s="31"/>
      <c r="LH176" s="31"/>
      <c r="LI176" s="28"/>
      <c r="LJ176" s="26"/>
      <c r="LK176" s="26"/>
      <c r="LL176" s="26"/>
      <c r="LM176" s="26"/>
      <c r="LN176" s="31"/>
      <c r="LO176" s="31"/>
      <c r="LP176" s="28"/>
      <c r="LQ176" s="26"/>
      <c r="LR176" s="26"/>
      <c r="LS176" s="26"/>
      <c r="LT176" s="26"/>
      <c r="LU176" s="31"/>
      <c r="LV176" s="31"/>
      <c r="LW176" s="28"/>
      <c r="LX176" s="26"/>
      <c r="LY176" s="26"/>
      <c r="LZ176" s="26"/>
      <c r="MA176" s="26"/>
      <c r="MB176" s="31"/>
      <c r="MC176" s="31"/>
      <c r="MD176" s="28"/>
      <c r="ME176" s="26"/>
      <c r="MF176" s="26"/>
      <c r="MG176" s="26"/>
      <c r="MH176" s="26"/>
      <c r="MI176" s="31"/>
      <c r="MJ176" s="31"/>
      <c r="MK176" s="28"/>
      <c r="ML176" s="26"/>
      <c r="MM176" s="26"/>
      <c r="MN176" s="26"/>
      <c r="MO176" s="26"/>
      <c r="MP176" s="31"/>
      <c r="MQ176" s="31"/>
      <c r="MR176" s="28"/>
      <c r="MS176" s="26"/>
      <c r="MT176" s="26"/>
      <c r="MU176" s="26"/>
      <c r="MV176" s="26"/>
      <c r="MW176" s="31"/>
      <c r="MX176" s="31"/>
      <c r="MY176" s="28"/>
      <c r="MZ176" s="26"/>
      <c r="NA176" s="26"/>
      <c r="NB176" s="26"/>
      <c r="NC176" s="26"/>
      <c r="ND176" s="31"/>
      <c r="NE176" s="31"/>
      <c r="NF176" s="16" t="s">
        <v>759</v>
      </c>
    </row>
    <row r="177" spans="1:370" s="109" customFormat="1" ht="15.75" x14ac:dyDescent="0.25">
      <c r="A177" s="22" t="s">
        <v>979</v>
      </c>
      <c r="B177" s="23" t="s">
        <v>308</v>
      </c>
      <c r="C177" s="24">
        <v>0</v>
      </c>
      <c r="D177" s="33" t="s">
        <v>844</v>
      </c>
      <c r="E177" s="25">
        <f>SUM(G177:XFD177)</f>
        <v>0</v>
      </c>
      <c r="F177" s="26">
        <v>0</v>
      </c>
      <c r="G177" s="26">
        <v>0</v>
      </c>
      <c r="H177" s="26">
        <v>0</v>
      </c>
      <c r="I177" s="26">
        <v>0</v>
      </c>
      <c r="J177" s="31"/>
      <c r="K177" s="31"/>
      <c r="L177" s="31"/>
      <c r="M177" s="26">
        <v>0</v>
      </c>
      <c r="N177" s="26">
        <v>0</v>
      </c>
      <c r="O177" s="26">
        <v>0</v>
      </c>
      <c r="P177" s="26">
        <v>0</v>
      </c>
      <c r="Q177" s="26">
        <v>0</v>
      </c>
      <c r="R177" s="31"/>
      <c r="S177" s="31"/>
      <c r="T177" s="26">
        <v>0</v>
      </c>
      <c r="U177" s="26">
        <v>0</v>
      </c>
      <c r="V177" s="26">
        <v>0</v>
      </c>
      <c r="W177" s="26">
        <v>0</v>
      </c>
      <c r="X177" s="26">
        <v>0</v>
      </c>
      <c r="Y177" s="31"/>
      <c r="Z177" s="31"/>
      <c r="AA177" s="26">
        <v>0</v>
      </c>
      <c r="AB177" s="26">
        <v>0</v>
      </c>
      <c r="AC177" s="26">
        <v>0</v>
      </c>
      <c r="AD177" s="26">
        <v>0</v>
      </c>
      <c r="AE177" s="26">
        <v>0</v>
      </c>
      <c r="AF177" s="31"/>
      <c r="AG177" s="31"/>
      <c r="AH177" s="26">
        <v>0</v>
      </c>
      <c r="AI177" s="26">
        <v>0</v>
      </c>
      <c r="AJ177" s="26">
        <v>0</v>
      </c>
      <c r="AK177" s="26">
        <v>0</v>
      </c>
      <c r="AL177" s="26">
        <v>0</v>
      </c>
      <c r="AM177" s="31"/>
      <c r="AN177" s="31"/>
      <c r="AO177" s="26">
        <v>0</v>
      </c>
      <c r="AP177" s="26">
        <v>0</v>
      </c>
      <c r="AQ177" s="26">
        <v>0</v>
      </c>
      <c r="AR177" s="26">
        <v>0</v>
      </c>
      <c r="AS177" s="26">
        <v>0</v>
      </c>
      <c r="AT177" s="31"/>
      <c r="AU177" s="31"/>
      <c r="AV177" s="26">
        <v>0</v>
      </c>
      <c r="AW177" s="26">
        <v>0</v>
      </c>
      <c r="AX177" s="26">
        <v>0</v>
      </c>
      <c r="AY177" s="26">
        <v>0</v>
      </c>
      <c r="AZ177" s="26">
        <v>0</v>
      </c>
      <c r="BA177" s="31"/>
      <c r="BB177" s="31"/>
      <c r="BC177" s="26">
        <v>0</v>
      </c>
      <c r="BD177" s="26">
        <v>0</v>
      </c>
      <c r="BE177" s="26">
        <v>0</v>
      </c>
      <c r="BF177" s="26">
        <v>0</v>
      </c>
      <c r="BG177" s="26">
        <v>0</v>
      </c>
      <c r="BH177" s="31"/>
      <c r="BI177" s="31"/>
      <c r="BJ177" s="28">
        <v>0</v>
      </c>
      <c r="BK177" s="28">
        <v>0</v>
      </c>
      <c r="BL177" s="28">
        <v>0</v>
      </c>
      <c r="BM177" s="28">
        <v>0</v>
      </c>
      <c r="BN177" s="28">
        <v>0</v>
      </c>
      <c r="BO177" s="31"/>
      <c r="BP177" s="31"/>
      <c r="BQ177" s="28">
        <v>0</v>
      </c>
      <c r="BR177" s="28">
        <v>0</v>
      </c>
      <c r="BS177" s="28">
        <v>0</v>
      </c>
      <c r="BT177" s="28">
        <v>0</v>
      </c>
      <c r="BU177" s="26">
        <v>0</v>
      </c>
      <c r="BV177" s="31"/>
      <c r="BW177" s="31"/>
      <c r="BX177" s="28">
        <v>0</v>
      </c>
      <c r="BY177" s="26">
        <v>0</v>
      </c>
      <c r="BZ177" s="26">
        <v>0</v>
      </c>
      <c r="CA177" s="26">
        <v>0</v>
      </c>
      <c r="CB177" s="26">
        <v>0</v>
      </c>
      <c r="CC177" s="31"/>
      <c r="CD177" s="31"/>
      <c r="CE177" s="26">
        <v>0</v>
      </c>
      <c r="CF177" s="26">
        <v>0</v>
      </c>
      <c r="CG177" s="26">
        <v>0</v>
      </c>
      <c r="CH177" s="26">
        <v>0</v>
      </c>
      <c r="CI177" s="26">
        <v>0</v>
      </c>
      <c r="CJ177" s="31"/>
      <c r="CK177" s="31"/>
      <c r="CL177" s="26">
        <v>0</v>
      </c>
      <c r="CM177" s="26">
        <v>0</v>
      </c>
      <c r="CN177" s="26">
        <v>0</v>
      </c>
      <c r="CO177" s="26">
        <v>0</v>
      </c>
      <c r="CP177" s="26">
        <v>0</v>
      </c>
      <c r="CQ177" s="31"/>
      <c r="CR177" s="31"/>
      <c r="CS177" s="26">
        <v>0</v>
      </c>
      <c r="CT177" s="26">
        <v>0</v>
      </c>
      <c r="CU177" s="26">
        <v>0</v>
      </c>
      <c r="CV177" s="26">
        <v>0</v>
      </c>
      <c r="CW177" s="26">
        <v>0</v>
      </c>
      <c r="CX177" s="31"/>
      <c r="CY177" s="31"/>
      <c r="CZ177" s="26">
        <v>0</v>
      </c>
      <c r="DA177" s="26">
        <v>0</v>
      </c>
      <c r="DB177" s="26">
        <v>0</v>
      </c>
      <c r="DC177" s="26">
        <v>0</v>
      </c>
      <c r="DD177" s="26">
        <v>0</v>
      </c>
      <c r="DE177" s="31"/>
      <c r="DF177" s="31"/>
      <c r="DG177" s="26">
        <v>0</v>
      </c>
      <c r="DH177" s="26">
        <v>0</v>
      </c>
      <c r="DI177" s="26">
        <v>0</v>
      </c>
      <c r="DJ177" s="26">
        <v>0</v>
      </c>
      <c r="DK177" s="26">
        <v>0</v>
      </c>
      <c r="DL177" s="31"/>
      <c r="DM177" s="31"/>
      <c r="DN177" s="26">
        <v>0</v>
      </c>
      <c r="DO177" s="26">
        <v>0</v>
      </c>
      <c r="DP177" s="26">
        <v>0</v>
      </c>
      <c r="DQ177" s="26">
        <v>0</v>
      </c>
      <c r="DR177" s="26">
        <v>0</v>
      </c>
      <c r="DS177" s="31"/>
      <c r="DT177" s="31"/>
      <c r="DU177" s="26">
        <v>0</v>
      </c>
      <c r="DV177" s="26">
        <v>0</v>
      </c>
      <c r="DW177" s="26">
        <v>0</v>
      </c>
      <c r="DX177" s="26">
        <v>0</v>
      </c>
      <c r="DY177" s="26">
        <v>0</v>
      </c>
      <c r="DZ177" s="31"/>
      <c r="EA177" s="31"/>
      <c r="EB177" s="26">
        <v>0</v>
      </c>
      <c r="EC177" s="26">
        <v>0</v>
      </c>
      <c r="ED177" s="26">
        <v>0</v>
      </c>
      <c r="EE177" s="26">
        <v>0</v>
      </c>
      <c r="EF177" s="26">
        <v>0</v>
      </c>
      <c r="EG177" s="31"/>
      <c r="EH177" s="31"/>
      <c r="EI177" s="26">
        <v>0</v>
      </c>
      <c r="EJ177" s="26">
        <v>0</v>
      </c>
      <c r="EK177" s="26">
        <v>0</v>
      </c>
      <c r="EL177" s="26">
        <v>0</v>
      </c>
      <c r="EM177" s="26">
        <v>0</v>
      </c>
      <c r="EN177" s="31"/>
      <c r="EO177" s="31"/>
      <c r="EP177" s="28">
        <v>0</v>
      </c>
      <c r="EQ177" s="26">
        <v>0</v>
      </c>
      <c r="ER177" s="26">
        <v>0</v>
      </c>
      <c r="ES177" s="26">
        <v>0</v>
      </c>
      <c r="ET177" s="26">
        <v>0</v>
      </c>
      <c r="EU177" s="31"/>
      <c r="EV177" s="31"/>
      <c r="EW177" s="28">
        <v>0</v>
      </c>
      <c r="EX177" s="26">
        <v>0</v>
      </c>
      <c r="EY177" s="26">
        <v>0</v>
      </c>
      <c r="EZ177" s="26">
        <v>0</v>
      </c>
      <c r="FA177" s="26">
        <v>0</v>
      </c>
      <c r="FB177" s="31"/>
      <c r="FC177" s="31"/>
      <c r="FD177" s="26">
        <v>0</v>
      </c>
      <c r="FE177" s="26">
        <v>0</v>
      </c>
      <c r="FF177" s="26">
        <v>0</v>
      </c>
      <c r="FG177" s="26">
        <v>0</v>
      </c>
      <c r="FH177" s="26">
        <v>0</v>
      </c>
      <c r="FI177" s="31"/>
      <c r="FJ177" s="31"/>
      <c r="FK177" s="28">
        <v>0</v>
      </c>
      <c r="FL177" s="26">
        <v>0</v>
      </c>
      <c r="FM177" s="26">
        <v>0</v>
      </c>
      <c r="FN177" s="26">
        <v>0</v>
      </c>
      <c r="FO177" s="26">
        <v>0</v>
      </c>
      <c r="FP177" s="31"/>
      <c r="FQ177" s="31"/>
      <c r="FR177" s="28">
        <v>0</v>
      </c>
      <c r="FS177" s="26">
        <v>0</v>
      </c>
      <c r="FT177" s="28">
        <v>0</v>
      </c>
      <c r="FU177" s="26">
        <v>0</v>
      </c>
      <c r="FV177" s="28">
        <v>0</v>
      </c>
      <c r="FW177" s="31"/>
      <c r="FX177" s="31"/>
      <c r="FY177" s="28">
        <v>0</v>
      </c>
      <c r="FZ177" s="28">
        <v>0</v>
      </c>
      <c r="GA177" s="28">
        <v>0</v>
      </c>
      <c r="GB177" s="28">
        <v>0</v>
      </c>
      <c r="GC177" s="28">
        <v>0</v>
      </c>
      <c r="GD177" s="31"/>
      <c r="GE177" s="31"/>
      <c r="GF177" s="28">
        <v>0</v>
      </c>
      <c r="GG177" s="26">
        <v>0</v>
      </c>
      <c r="GH177" s="26">
        <v>0</v>
      </c>
      <c r="GI177" s="26">
        <v>0</v>
      </c>
      <c r="GJ177" s="26">
        <v>0</v>
      </c>
      <c r="GK177" s="31"/>
      <c r="GL177" s="31"/>
      <c r="GM177" s="28">
        <v>0</v>
      </c>
      <c r="GN177" s="26">
        <v>0</v>
      </c>
      <c r="GO177" s="26">
        <v>0</v>
      </c>
      <c r="GP177" s="26">
        <v>0</v>
      </c>
      <c r="GQ177" s="26">
        <v>0</v>
      </c>
      <c r="GR177" s="31"/>
      <c r="GS177" s="31"/>
      <c r="GT177" s="28">
        <v>0</v>
      </c>
      <c r="GU177" s="26">
        <v>0</v>
      </c>
      <c r="GV177" s="26">
        <v>0</v>
      </c>
      <c r="GW177" s="26">
        <v>0</v>
      </c>
      <c r="GX177" s="26">
        <v>0</v>
      </c>
      <c r="GY177" s="31"/>
      <c r="GZ177" s="31"/>
      <c r="HA177" s="28">
        <v>0</v>
      </c>
      <c r="HB177" s="26">
        <v>0</v>
      </c>
      <c r="HC177" s="26">
        <v>0</v>
      </c>
      <c r="HD177" s="26">
        <v>0</v>
      </c>
      <c r="HE177" s="26">
        <v>0</v>
      </c>
      <c r="HF177" s="31"/>
      <c r="HG177" s="31"/>
      <c r="HH177" s="28">
        <v>0</v>
      </c>
      <c r="HI177" s="26">
        <v>0</v>
      </c>
      <c r="HJ177" s="26">
        <v>0</v>
      </c>
      <c r="HK177" s="26">
        <v>0</v>
      </c>
      <c r="HL177" s="26">
        <v>0</v>
      </c>
      <c r="HM177" s="31"/>
      <c r="HN177" s="31"/>
      <c r="HO177" s="28">
        <v>0</v>
      </c>
      <c r="HP177" s="28">
        <v>0</v>
      </c>
      <c r="HQ177" s="28">
        <v>0</v>
      </c>
      <c r="HR177" s="26">
        <v>0</v>
      </c>
      <c r="HS177" s="26">
        <v>0</v>
      </c>
      <c r="HT177" s="31"/>
      <c r="HU177" s="31"/>
      <c r="HV177" s="28">
        <v>0</v>
      </c>
      <c r="HW177" s="28">
        <v>0</v>
      </c>
      <c r="HX177" s="28">
        <v>0</v>
      </c>
      <c r="HY177" s="26">
        <v>0</v>
      </c>
      <c r="HZ177" s="26">
        <v>0</v>
      </c>
      <c r="IA177" s="31"/>
      <c r="IB177" s="31"/>
      <c r="IC177" s="26">
        <v>0</v>
      </c>
      <c r="ID177" s="26">
        <v>0</v>
      </c>
      <c r="IE177" s="26">
        <v>0</v>
      </c>
      <c r="IF177" s="26">
        <v>0</v>
      </c>
      <c r="IG177" s="26">
        <v>0</v>
      </c>
      <c r="IH177" s="31"/>
      <c r="II177" s="31"/>
      <c r="IJ177" s="28">
        <v>0</v>
      </c>
      <c r="IK177" s="28">
        <v>0</v>
      </c>
      <c r="IL177" s="28">
        <v>0</v>
      </c>
      <c r="IM177" s="28">
        <v>0</v>
      </c>
      <c r="IN177" s="28">
        <v>0</v>
      </c>
      <c r="IO177" s="31"/>
      <c r="IP177" s="31"/>
      <c r="IQ177" s="28">
        <v>0</v>
      </c>
      <c r="IR177" s="28">
        <v>0</v>
      </c>
      <c r="IS177" s="28">
        <v>0</v>
      </c>
      <c r="IT177" s="28">
        <v>0</v>
      </c>
      <c r="IU177" s="26"/>
      <c r="IV177" s="31"/>
      <c r="IW177" s="31"/>
      <c r="IX177" s="28"/>
      <c r="IY177" s="26"/>
      <c r="IZ177" s="26"/>
      <c r="JA177" s="26"/>
      <c r="JB177" s="26"/>
      <c r="JC177" s="31"/>
      <c r="JD177" s="31"/>
      <c r="JE177" s="28">
        <v>0</v>
      </c>
      <c r="JF177" s="28">
        <v>0</v>
      </c>
      <c r="JG177" s="28">
        <v>0</v>
      </c>
      <c r="JH177" s="28">
        <v>0</v>
      </c>
      <c r="JI177" s="28">
        <v>0</v>
      </c>
      <c r="JJ177" s="31"/>
      <c r="JK177" s="31"/>
      <c r="JL177" s="28">
        <v>0</v>
      </c>
      <c r="JM177" s="28">
        <v>0</v>
      </c>
      <c r="JN177" s="28">
        <v>0</v>
      </c>
      <c r="JO177" s="28">
        <v>0</v>
      </c>
      <c r="JP177" s="28"/>
      <c r="JQ177" s="31"/>
      <c r="JR177" s="31"/>
      <c r="JS177" s="28"/>
      <c r="JT177" s="26"/>
      <c r="JU177" s="26"/>
      <c r="JV177" s="26"/>
      <c r="JW177" s="26"/>
      <c r="JX177" s="31"/>
      <c r="JY177" s="31"/>
      <c r="JZ177" s="28"/>
      <c r="KA177" s="26"/>
      <c r="KB177" s="26"/>
      <c r="KC177" s="26"/>
      <c r="KD177" s="26"/>
      <c r="KE177" s="31"/>
      <c r="KF177" s="31"/>
      <c r="KG177" s="28"/>
      <c r="KH177" s="26"/>
      <c r="KI177" s="26"/>
      <c r="KJ177" s="26"/>
      <c r="KK177" s="26"/>
      <c r="KL177" s="31"/>
      <c r="KM177" s="31"/>
      <c r="KN177" s="28"/>
      <c r="KO177" s="26"/>
      <c r="KP177" s="26"/>
      <c r="KQ177" s="26"/>
      <c r="KR177" s="26"/>
      <c r="KS177" s="31"/>
      <c r="KT177" s="31"/>
      <c r="KU177" s="28"/>
      <c r="KV177" s="26"/>
      <c r="KW177" s="26"/>
      <c r="KX177" s="26"/>
      <c r="KY177" s="26"/>
      <c r="KZ177" s="31"/>
      <c r="LA177" s="31"/>
      <c r="LB177" s="28"/>
      <c r="LC177" s="26"/>
      <c r="LD177" s="26"/>
      <c r="LE177" s="26"/>
      <c r="LF177" s="26"/>
      <c r="LG177" s="31"/>
      <c r="LH177" s="31"/>
      <c r="LI177" s="28"/>
      <c r="LJ177" s="26"/>
      <c r="LK177" s="26"/>
      <c r="LL177" s="26"/>
      <c r="LM177" s="26"/>
      <c r="LN177" s="31"/>
      <c r="LO177" s="31"/>
      <c r="LP177" s="28"/>
      <c r="LQ177" s="26"/>
      <c r="LR177" s="26"/>
      <c r="LS177" s="26"/>
      <c r="LT177" s="26"/>
      <c r="LU177" s="31"/>
      <c r="LV177" s="31"/>
      <c r="LW177" s="28"/>
      <c r="LX177" s="26"/>
      <c r="LY177" s="26"/>
      <c r="LZ177" s="26"/>
      <c r="MA177" s="26"/>
      <c r="MB177" s="31"/>
      <c r="MC177" s="31"/>
      <c r="MD177" s="28"/>
      <c r="ME177" s="26"/>
      <c r="MF177" s="26"/>
      <c r="MG177" s="26"/>
      <c r="MH177" s="26"/>
      <c r="MI177" s="31"/>
      <c r="MJ177" s="31"/>
      <c r="MK177" s="28"/>
      <c r="ML177" s="26"/>
      <c r="MM177" s="26"/>
      <c r="MN177" s="26"/>
      <c r="MO177" s="26"/>
      <c r="MP177" s="31"/>
      <c r="MQ177" s="31"/>
      <c r="MR177" s="28"/>
      <c r="MS177" s="26"/>
      <c r="MT177" s="26"/>
      <c r="MU177" s="26"/>
      <c r="MV177" s="26"/>
      <c r="MW177" s="31"/>
      <c r="MX177" s="31"/>
      <c r="MY177" s="28"/>
      <c r="MZ177" s="26"/>
      <c r="NA177" s="26"/>
      <c r="NB177" s="26"/>
      <c r="NC177" s="26"/>
      <c r="ND177" s="31"/>
      <c r="NE177" s="31"/>
      <c r="NF177" s="16" t="s">
        <v>759</v>
      </c>
    </row>
    <row r="178" spans="1:370" s="109" customFormat="1" ht="15.75" x14ac:dyDescent="0.25">
      <c r="A178" s="22" t="s">
        <v>980</v>
      </c>
      <c r="B178" s="23" t="s">
        <v>308</v>
      </c>
      <c r="C178" s="24">
        <v>0</v>
      </c>
      <c r="D178" s="33" t="s">
        <v>844</v>
      </c>
      <c r="E178" s="25">
        <f>SUM(G178:XFD178)</f>
        <v>4</v>
      </c>
      <c r="F178" s="26">
        <v>0</v>
      </c>
      <c r="G178" s="26">
        <v>0</v>
      </c>
      <c r="H178" s="26">
        <v>0</v>
      </c>
      <c r="I178" s="26">
        <v>0</v>
      </c>
      <c r="J178" s="31"/>
      <c r="K178" s="31"/>
      <c r="L178" s="31"/>
      <c r="M178" s="26">
        <v>0</v>
      </c>
      <c r="N178" s="26">
        <v>0</v>
      </c>
      <c r="O178" s="26">
        <v>0</v>
      </c>
      <c r="P178" s="26">
        <v>0</v>
      </c>
      <c r="Q178" s="26">
        <v>0</v>
      </c>
      <c r="R178" s="31"/>
      <c r="S178" s="31"/>
      <c r="T178" s="26">
        <v>0</v>
      </c>
      <c r="U178" s="26">
        <v>0</v>
      </c>
      <c r="V178" s="26">
        <v>0</v>
      </c>
      <c r="W178" s="26">
        <v>0</v>
      </c>
      <c r="X178" s="26">
        <v>0</v>
      </c>
      <c r="Y178" s="31"/>
      <c r="Z178" s="31"/>
      <c r="AA178" s="26">
        <v>0</v>
      </c>
      <c r="AB178" s="26">
        <v>0</v>
      </c>
      <c r="AC178" s="26">
        <v>0</v>
      </c>
      <c r="AD178" s="26">
        <v>0</v>
      </c>
      <c r="AE178" s="26">
        <v>0</v>
      </c>
      <c r="AF178" s="31"/>
      <c r="AG178" s="31"/>
      <c r="AH178" s="26">
        <v>0</v>
      </c>
      <c r="AI178" s="26">
        <v>0</v>
      </c>
      <c r="AJ178" s="26">
        <v>0</v>
      </c>
      <c r="AK178" s="26">
        <v>0</v>
      </c>
      <c r="AL178" s="26">
        <v>0</v>
      </c>
      <c r="AM178" s="31"/>
      <c r="AN178" s="31"/>
      <c r="AO178" s="26">
        <v>0</v>
      </c>
      <c r="AP178" s="26">
        <v>0</v>
      </c>
      <c r="AQ178" s="26">
        <v>0</v>
      </c>
      <c r="AR178" s="26">
        <v>0</v>
      </c>
      <c r="AS178" s="26">
        <v>0</v>
      </c>
      <c r="AT178" s="31"/>
      <c r="AU178" s="31"/>
      <c r="AV178" s="26">
        <v>0</v>
      </c>
      <c r="AW178" s="26">
        <v>0</v>
      </c>
      <c r="AX178" s="26">
        <v>0</v>
      </c>
      <c r="AY178" s="26">
        <v>0</v>
      </c>
      <c r="AZ178" s="26">
        <v>0</v>
      </c>
      <c r="BA178" s="31"/>
      <c r="BB178" s="31"/>
      <c r="BC178" s="26">
        <v>0</v>
      </c>
      <c r="BD178" s="26">
        <v>0</v>
      </c>
      <c r="BE178" s="26">
        <v>0</v>
      </c>
      <c r="BF178" s="26">
        <v>0</v>
      </c>
      <c r="BG178" s="26">
        <v>1</v>
      </c>
      <c r="BH178" s="31"/>
      <c r="BI178" s="31"/>
      <c r="BJ178" s="28">
        <v>0</v>
      </c>
      <c r="BK178" s="28">
        <v>0</v>
      </c>
      <c r="BL178" s="28">
        <v>0</v>
      </c>
      <c r="BM178" s="28">
        <v>0</v>
      </c>
      <c r="BN178" s="28">
        <v>0</v>
      </c>
      <c r="BO178" s="31"/>
      <c r="BP178" s="31"/>
      <c r="BQ178" s="28">
        <v>0</v>
      </c>
      <c r="BR178" s="28">
        <v>0</v>
      </c>
      <c r="BS178" s="28">
        <v>0</v>
      </c>
      <c r="BT178" s="28">
        <v>0</v>
      </c>
      <c r="BU178" s="26">
        <v>0</v>
      </c>
      <c r="BV178" s="31"/>
      <c r="BW178" s="31"/>
      <c r="BX178" s="28">
        <v>0</v>
      </c>
      <c r="BY178" s="26">
        <v>0</v>
      </c>
      <c r="BZ178" s="26">
        <v>0</v>
      </c>
      <c r="CA178" s="26">
        <v>0</v>
      </c>
      <c r="CB178" s="26">
        <v>0</v>
      </c>
      <c r="CC178" s="31"/>
      <c r="CD178" s="31"/>
      <c r="CE178" s="26">
        <v>0</v>
      </c>
      <c r="CF178" s="26">
        <v>0</v>
      </c>
      <c r="CG178" s="26">
        <v>0</v>
      </c>
      <c r="CH178" s="26">
        <v>0</v>
      </c>
      <c r="CI178" s="26">
        <v>0</v>
      </c>
      <c r="CJ178" s="31"/>
      <c r="CK178" s="31"/>
      <c r="CL178" s="26">
        <v>0</v>
      </c>
      <c r="CM178" s="26">
        <v>0</v>
      </c>
      <c r="CN178" s="26">
        <v>0</v>
      </c>
      <c r="CO178" s="26">
        <v>0</v>
      </c>
      <c r="CP178" s="26">
        <v>0</v>
      </c>
      <c r="CQ178" s="31"/>
      <c r="CR178" s="31"/>
      <c r="CS178" s="26">
        <v>0</v>
      </c>
      <c r="CT178" s="26">
        <v>0</v>
      </c>
      <c r="CU178" s="26">
        <v>0</v>
      </c>
      <c r="CV178" s="26">
        <v>0</v>
      </c>
      <c r="CW178" s="26">
        <v>0</v>
      </c>
      <c r="CX178" s="31"/>
      <c r="CY178" s="31"/>
      <c r="CZ178" s="26">
        <v>0</v>
      </c>
      <c r="DA178" s="26">
        <v>0</v>
      </c>
      <c r="DB178" s="26">
        <v>0</v>
      </c>
      <c r="DC178" s="26">
        <v>0</v>
      </c>
      <c r="DD178" s="26">
        <v>0</v>
      </c>
      <c r="DE178" s="31"/>
      <c r="DF178" s="31"/>
      <c r="DG178" s="26">
        <v>0</v>
      </c>
      <c r="DH178" s="26">
        <v>0</v>
      </c>
      <c r="DI178" s="26">
        <v>0</v>
      </c>
      <c r="DJ178" s="26">
        <v>1</v>
      </c>
      <c r="DK178" s="26">
        <v>0</v>
      </c>
      <c r="DL178" s="31"/>
      <c r="DM178" s="31"/>
      <c r="DN178" s="26">
        <v>0</v>
      </c>
      <c r="DO178" s="26">
        <v>0</v>
      </c>
      <c r="DP178" s="26">
        <v>0</v>
      </c>
      <c r="DQ178" s="26">
        <v>0</v>
      </c>
      <c r="DR178" s="26">
        <v>0</v>
      </c>
      <c r="DS178" s="31"/>
      <c r="DT178" s="31"/>
      <c r="DU178" s="26">
        <v>0</v>
      </c>
      <c r="DV178" s="26">
        <v>0</v>
      </c>
      <c r="DW178" s="26">
        <v>0</v>
      </c>
      <c r="DX178" s="26">
        <v>0</v>
      </c>
      <c r="DY178" s="26">
        <v>0</v>
      </c>
      <c r="DZ178" s="31"/>
      <c r="EA178" s="31"/>
      <c r="EB178" s="26">
        <v>0</v>
      </c>
      <c r="EC178" s="26">
        <v>0</v>
      </c>
      <c r="ED178" s="26">
        <v>0</v>
      </c>
      <c r="EE178" s="26">
        <v>0</v>
      </c>
      <c r="EF178" s="26">
        <v>0</v>
      </c>
      <c r="EG178" s="31"/>
      <c r="EH178" s="31"/>
      <c r="EI178" s="26">
        <v>0</v>
      </c>
      <c r="EJ178" s="26">
        <v>0</v>
      </c>
      <c r="EK178" s="26">
        <v>0</v>
      </c>
      <c r="EL178" s="26">
        <v>0</v>
      </c>
      <c r="EM178" s="26">
        <v>0</v>
      </c>
      <c r="EN178" s="31"/>
      <c r="EO178" s="31"/>
      <c r="EP178" s="28">
        <v>0</v>
      </c>
      <c r="EQ178" s="26">
        <v>0</v>
      </c>
      <c r="ER178" s="26">
        <v>0</v>
      </c>
      <c r="ES178" s="26">
        <v>0</v>
      </c>
      <c r="ET178" s="26">
        <v>0</v>
      </c>
      <c r="EU178" s="31"/>
      <c r="EV178" s="31"/>
      <c r="EW178" s="28">
        <v>0</v>
      </c>
      <c r="EX178" s="26">
        <v>0</v>
      </c>
      <c r="EY178" s="26">
        <v>0</v>
      </c>
      <c r="EZ178" s="26">
        <v>0</v>
      </c>
      <c r="FA178" s="26">
        <v>0</v>
      </c>
      <c r="FB178" s="31"/>
      <c r="FC178" s="31"/>
      <c r="FD178" s="26">
        <v>0</v>
      </c>
      <c r="FE178" s="26">
        <v>0</v>
      </c>
      <c r="FF178" s="26">
        <v>0</v>
      </c>
      <c r="FG178" s="26">
        <v>0</v>
      </c>
      <c r="FH178" s="26">
        <v>0</v>
      </c>
      <c r="FI178" s="31"/>
      <c r="FJ178" s="31"/>
      <c r="FK178" s="28">
        <v>0</v>
      </c>
      <c r="FL178" s="26">
        <v>0</v>
      </c>
      <c r="FM178" s="26">
        <v>0</v>
      </c>
      <c r="FN178" s="26">
        <v>0</v>
      </c>
      <c r="FO178" s="26">
        <v>0</v>
      </c>
      <c r="FP178" s="31"/>
      <c r="FQ178" s="31"/>
      <c r="FR178" s="28">
        <v>0</v>
      </c>
      <c r="FS178" s="26">
        <v>0</v>
      </c>
      <c r="FT178" s="28">
        <v>0</v>
      </c>
      <c r="FU178" s="26">
        <v>0</v>
      </c>
      <c r="FV178" s="28">
        <v>0</v>
      </c>
      <c r="FW178" s="31"/>
      <c r="FX178" s="31"/>
      <c r="FY178" s="28">
        <v>0</v>
      </c>
      <c r="FZ178" s="28">
        <v>0</v>
      </c>
      <c r="GA178" s="28">
        <v>0</v>
      </c>
      <c r="GB178" s="28">
        <v>0</v>
      </c>
      <c r="GC178" s="28">
        <v>0</v>
      </c>
      <c r="GD178" s="31"/>
      <c r="GE178" s="31"/>
      <c r="GF178" s="28">
        <v>0</v>
      </c>
      <c r="GG178" s="26">
        <v>0</v>
      </c>
      <c r="GH178" s="26">
        <v>0</v>
      </c>
      <c r="GI178" s="26">
        <v>0</v>
      </c>
      <c r="GJ178" s="26">
        <v>0</v>
      </c>
      <c r="GK178" s="31"/>
      <c r="GL178" s="31"/>
      <c r="GM178" s="28">
        <v>0</v>
      </c>
      <c r="GN178" s="26">
        <v>0</v>
      </c>
      <c r="GO178" s="26">
        <v>0</v>
      </c>
      <c r="GP178" s="26">
        <v>0</v>
      </c>
      <c r="GQ178" s="26">
        <v>0</v>
      </c>
      <c r="GR178" s="31"/>
      <c r="GS178" s="31"/>
      <c r="GT178" s="28">
        <v>0</v>
      </c>
      <c r="GU178" s="26">
        <v>0</v>
      </c>
      <c r="GV178" s="26">
        <v>0</v>
      </c>
      <c r="GW178" s="26">
        <v>0</v>
      </c>
      <c r="GX178" s="26">
        <v>0</v>
      </c>
      <c r="GY178" s="31"/>
      <c r="GZ178" s="31"/>
      <c r="HA178" s="28">
        <v>0</v>
      </c>
      <c r="HB178" s="26">
        <v>0</v>
      </c>
      <c r="HC178" s="26">
        <v>0</v>
      </c>
      <c r="HD178" s="26">
        <v>0</v>
      </c>
      <c r="HE178" s="26">
        <v>0</v>
      </c>
      <c r="HF178" s="31"/>
      <c r="HG178" s="31"/>
      <c r="HH178" s="28">
        <v>0</v>
      </c>
      <c r="HI178" s="26">
        <v>0</v>
      </c>
      <c r="HJ178" s="26">
        <v>0</v>
      </c>
      <c r="HK178" s="26">
        <v>0</v>
      </c>
      <c r="HL178" s="26">
        <v>0</v>
      </c>
      <c r="HM178" s="31"/>
      <c r="HN178" s="31"/>
      <c r="HO178" s="28">
        <v>0</v>
      </c>
      <c r="HP178" s="28">
        <v>0</v>
      </c>
      <c r="HQ178" s="28">
        <v>0</v>
      </c>
      <c r="HR178" s="26">
        <v>0</v>
      </c>
      <c r="HS178" s="26">
        <v>0</v>
      </c>
      <c r="HT178" s="31"/>
      <c r="HU178" s="31"/>
      <c r="HV178" s="28">
        <v>0</v>
      </c>
      <c r="HW178" s="28">
        <v>0</v>
      </c>
      <c r="HX178" s="28">
        <v>0</v>
      </c>
      <c r="HY178" s="26">
        <v>0</v>
      </c>
      <c r="HZ178" s="26">
        <v>0</v>
      </c>
      <c r="IA178" s="31"/>
      <c r="IB178" s="31"/>
      <c r="IC178" s="26">
        <v>0</v>
      </c>
      <c r="ID178" s="26">
        <v>0</v>
      </c>
      <c r="IE178" s="26">
        <v>0</v>
      </c>
      <c r="IF178" s="26">
        <v>0</v>
      </c>
      <c r="IG178" s="26">
        <v>0</v>
      </c>
      <c r="IH178" s="31"/>
      <c r="II178" s="31"/>
      <c r="IJ178" s="28">
        <v>0</v>
      </c>
      <c r="IK178" s="28">
        <v>1</v>
      </c>
      <c r="IL178" s="28">
        <v>0</v>
      </c>
      <c r="IM178" s="28">
        <v>0</v>
      </c>
      <c r="IN178" s="28">
        <v>0</v>
      </c>
      <c r="IO178" s="31"/>
      <c r="IP178" s="31"/>
      <c r="IQ178" s="28">
        <v>1</v>
      </c>
      <c r="IR178" s="28">
        <v>0</v>
      </c>
      <c r="IS178" s="28">
        <v>0</v>
      </c>
      <c r="IT178" s="28">
        <v>0</v>
      </c>
      <c r="IU178" s="26"/>
      <c r="IV178" s="31"/>
      <c r="IW178" s="31"/>
      <c r="IX178" s="28"/>
      <c r="IY178" s="26"/>
      <c r="IZ178" s="26"/>
      <c r="JA178" s="26"/>
      <c r="JB178" s="26"/>
      <c r="JC178" s="31"/>
      <c r="JD178" s="31"/>
      <c r="JE178" s="28">
        <v>0</v>
      </c>
      <c r="JF178" s="28">
        <v>0</v>
      </c>
      <c r="JG178" s="28">
        <v>0</v>
      </c>
      <c r="JH178" s="28">
        <v>0</v>
      </c>
      <c r="JI178" s="28">
        <v>0</v>
      </c>
      <c r="JJ178" s="31"/>
      <c r="JK178" s="31"/>
      <c r="JL178" s="28">
        <v>0</v>
      </c>
      <c r="JM178" s="28">
        <v>0</v>
      </c>
      <c r="JN178" s="28">
        <v>0</v>
      </c>
      <c r="JO178" s="28">
        <v>0</v>
      </c>
      <c r="JP178" s="28"/>
      <c r="JQ178" s="31"/>
      <c r="JR178" s="31"/>
      <c r="JS178" s="28"/>
      <c r="JT178" s="26"/>
      <c r="JU178" s="26"/>
      <c r="JV178" s="26"/>
      <c r="JW178" s="26"/>
      <c r="JX178" s="31"/>
      <c r="JY178" s="31"/>
      <c r="JZ178" s="28"/>
      <c r="KA178" s="26"/>
      <c r="KB178" s="26"/>
      <c r="KC178" s="26"/>
      <c r="KD178" s="26"/>
      <c r="KE178" s="31"/>
      <c r="KF178" s="31"/>
      <c r="KG178" s="28"/>
      <c r="KH178" s="26"/>
      <c r="KI178" s="26"/>
      <c r="KJ178" s="26"/>
      <c r="KK178" s="26"/>
      <c r="KL178" s="31"/>
      <c r="KM178" s="31"/>
      <c r="KN178" s="28"/>
      <c r="KO178" s="26"/>
      <c r="KP178" s="26"/>
      <c r="KQ178" s="26"/>
      <c r="KR178" s="26"/>
      <c r="KS178" s="31"/>
      <c r="KT178" s="31"/>
      <c r="KU178" s="28"/>
      <c r="KV178" s="26"/>
      <c r="KW178" s="26"/>
      <c r="KX178" s="26"/>
      <c r="KY178" s="26"/>
      <c r="KZ178" s="31"/>
      <c r="LA178" s="31"/>
      <c r="LB178" s="28"/>
      <c r="LC178" s="26"/>
      <c r="LD178" s="26"/>
      <c r="LE178" s="26"/>
      <c r="LF178" s="26"/>
      <c r="LG178" s="31"/>
      <c r="LH178" s="31"/>
      <c r="LI178" s="28"/>
      <c r="LJ178" s="26"/>
      <c r="LK178" s="26"/>
      <c r="LL178" s="26"/>
      <c r="LM178" s="26"/>
      <c r="LN178" s="31"/>
      <c r="LO178" s="31"/>
      <c r="LP178" s="28"/>
      <c r="LQ178" s="26"/>
      <c r="LR178" s="26"/>
      <c r="LS178" s="26"/>
      <c r="LT178" s="26"/>
      <c r="LU178" s="31"/>
      <c r="LV178" s="31"/>
      <c r="LW178" s="28"/>
      <c r="LX178" s="26"/>
      <c r="LY178" s="26"/>
      <c r="LZ178" s="26"/>
      <c r="MA178" s="26"/>
      <c r="MB178" s="31"/>
      <c r="MC178" s="31"/>
      <c r="MD178" s="28"/>
      <c r="ME178" s="26"/>
      <c r="MF178" s="26"/>
      <c r="MG178" s="26"/>
      <c r="MH178" s="26"/>
      <c r="MI178" s="31"/>
      <c r="MJ178" s="31"/>
      <c r="MK178" s="28"/>
      <c r="ML178" s="26"/>
      <c r="MM178" s="26"/>
      <c r="MN178" s="26"/>
      <c r="MO178" s="26"/>
      <c r="MP178" s="31"/>
      <c r="MQ178" s="31"/>
      <c r="MR178" s="28"/>
      <c r="MS178" s="26"/>
      <c r="MT178" s="26"/>
      <c r="MU178" s="26"/>
      <c r="MV178" s="26"/>
      <c r="MW178" s="31"/>
      <c r="MX178" s="31"/>
      <c r="MY178" s="28"/>
      <c r="MZ178" s="26"/>
      <c r="NA178" s="26"/>
      <c r="NB178" s="26"/>
      <c r="NC178" s="26"/>
      <c r="ND178" s="31"/>
      <c r="NE178" s="31"/>
      <c r="NF178" s="16" t="s">
        <v>759</v>
      </c>
    </row>
    <row r="179" spans="1:370" s="109" customFormat="1" ht="15.75" x14ac:dyDescent="0.25">
      <c r="A179" s="22" t="s">
        <v>981</v>
      </c>
      <c r="B179" s="23" t="s">
        <v>308</v>
      </c>
      <c r="C179" s="24">
        <v>0</v>
      </c>
      <c r="D179" s="33" t="s">
        <v>844</v>
      </c>
      <c r="E179" s="25">
        <f>SUM(G179:XFD179)</f>
        <v>0</v>
      </c>
      <c r="F179" s="26">
        <v>0</v>
      </c>
      <c r="G179" s="26">
        <v>0</v>
      </c>
      <c r="H179" s="26">
        <v>0</v>
      </c>
      <c r="I179" s="26">
        <v>0</v>
      </c>
      <c r="J179" s="31"/>
      <c r="K179" s="31"/>
      <c r="L179" s="31"/>
      <c r="M179" s="26">
        <v>0</v>
      </c>
      <c r="N179" s="26">
        <v>0</v>
      </c>
      <c r="O179" s="26">
        <v>0</v>
      </c>
      <c r="P179" s="26">
        <v>0</v>
      </c>
      <c r="Q179" s="26">
        <v>0</v>
      </c>
      <c r="R179" s="31"/>
      <c r="S179" s="31"/>
      <c r="T179" s="26">
        <v>0</v>
      </c>
      <c r="U179" s="26">
        <v>0</v>
      </c>
      <c r="V179" s="26">
        <v>0</v>
      </c>
      <c r="W179" s="26">
        <v>0</v>
      </c>
      <c r="X179" s="26">
        <v>0</v>
      </c>
      <c r="Y179" s="31"/>
      <c r="Z179" s="31"/>
      <c r="AA179" s="26">
        <v>0</v>
      </c>
      <c r="AB179" s="26">
        <v>0</v>
      </c>
      <c r="AC179" s="26">
        <v>0</v>
      </c>
      <c r="AD179" s="26">
        <v>0</v>
      </c>
      <c r="AE179" s="26">
        <v>0</v>
      </c>
      <c r="AF179" s="31"/>
      <c r="AG179" s="31"/>
      <c r="AH179" s="26">
        <v>0</v>
      </c>
      <c r="AI179" s="26">
        <v>0</v>
      </c>
      <c r="AJ179" s="26">
        <v>0</v>
      </c>
      <c r="AK179" s="26">
        <v>0</v>
      </c>
      <c r="AL179" s="26">
        <v>0</v>
      </c>
      <c r="AM179" s="31"/>
      <c r="AN179" s="31"/>
      <c r="AO179" s="26">
        <v>0</v>
      </c>
      <c r="AP179" s="26">
        <v>0</v>
      </c>
      <c r="AQ179" s="26">
        <v>0</v>
      </c>
      <c r="AR179" s="26">
        <v>0</v>
      </c>
      <c r="AS179" s="26">
        <v>0</v>
      </c>
      <c r="AT179" s="31"/>
      <c r="AU179" s="31"/>
      <c r="AV179" s="26">
        <v>0</v>
      </c>
      <c r="AW179" s="26">
        <v>0</v>
      </c>
      <c r="AX179" s="26">
        <v>0</v>
      </c>
      <c r="AY179" s="26">
        <v>0</v>
      </c>
      <c r="AZ179" s="26">
        <v>0</v>
      </c>
      <c r="BA179" s="31"/>
      <c r="BB179" s="31"/>
      <c r="BC179" s="26">
        <v>0</v>
      </c>
      <c r="BD179" s="26">
        <v>0</v>
      </c>
      <c r="BE179" s="26">
        <v>0</v>
      </c>
      <c r="BF179" s="26">
        <v>0</v>
      </c>
      <c r="BG179" s="26">
        <v>0</v>
      </c>
      <c r="BH179" s="31"/>
      <c r="BI179" s="31"/>
      <c r="BJ179" s="28">
        <v>0</v>
      </c>
      <c r="BK179" s="28">
        <v>0</v>
      </c>
      <c r="BL179" s="28">
        <v>0</v>
      </c>
      <c r="BM179" s="28">
        <v>0</v>
      </c>
      <c r="BN179" s="28">
        <v>0</v>
      </c>
      <c r="BO179" s="31"/>
      <c r="BP179" s="31"/>
      <c r="BQ179" s="28">
        <v>0</v>
      </c>
      <c r="BR179" s="28">
        <v>0</v>
      </c>
      <c r="BS179" s="28">
        <v>0</v>
      </c>
      <c r="BT179" s="28">
        <v>0</v>
      </c>
      <c r="BU179" s="26">
        <v>0</v>
      </c>
      <c r="BV179" s="31"/>
      <c r="BW179" s="31"/>
      <c r="BX179" s="28">
        <v>0</v>
      </c>
      <c r="BY179" s="26">
        <v>0</v>
      </c>
      <c r="BZ179" s="26">
        <v>0</v>
      </c>
      <c r="CA179" s="26">
        <v>0</v>
      </c>
      <c r="CB179" s="26">
        <v>0</v>
      </c>
      <c r="CC179" s="31"/>
      <c r="CD179" s="31"/>
      <c r="CE179" s="26">
        <v>0</v>
      </c>
      <c r="CF179" s="26">
        <v>0</v>
      </c>
      <c r="CG179" s="26">
        <v>0</v>
      </c>
      <c r="CH179" s="26">
        <v>0</v>
      </c>
      <c r="CI179" s="26">
        <v>0</v>
      </c>
      <c r="CJ179" s="31"/>
      <c r="CK179" s="31"/>
      <c r="CL179" s="26">
        <v>0</v>
      </c>
      <c r="CM179" s="26">
        <v>0</v>
      </c>
      <c r="CN179" s="26">
        <v>0</v>
      </c>
      <c r="CO179" s="26">
        <v>0</v>
      </c>
      <c r="CP179" s="26">
        <v>0</v>
      </c>
      <c r="CQ179" s="31"/>
      <c r="CR179" s="31"/>
      <c r="CS179" s="26">
        <v>0</v>
      </c>
      <c r="CT179" s="26">
        <v>0</v>
      </c>
      <c r="CU179" s="26">
        <v>0</v>
      </c>
      <c r="CV179" s="26">
        <v>0</v>
      </c>
      <c r="CW179" s="26">
        <v>0</v>
      </c>
      <c r="CX179" s="31"/>
      <c r="CY179" s="31"/>
      <c r="CZ179" s="26">
        <v>0</v>
      </c>
      <c r="DA179" s="26">
        <v>0</v>
      </c>
      <c r="DB179" s="26">
        <v>0</v>
      </c>
      <c r="DC179" s="26">
        <v>0</v>
      </c>
      <c r="DD179" s="26">
        <v>0</v>
      </c>
      <c r="DE179" s="31"/>
      <c r="DF179" s="31"/>
      <c r="DG179" s="26">
        <v>0</v>
      </c>
      <c r="DH179" s="26">
        <v>0</v>
      </c>
      <c r="DI179" s="26">
        <v>0</v>
      </c>
      <c r="DJ179" s="26">
        <v>0</v>
      </c>
      <c r="DK179" s="26">
        <v>0</v>
      </c>
      <c r="DL179" s="31"/>
      <c r="DM179" s="31"/>
      <c r="DN179" s="26">
        <v>0</v>
      </c>
      <c r="DO179" s="26">
        <v>0</v>
      </c>
      <c r="DP179" s="26">
        <v>0</v>
      </c>
      <c r="DQ179" s="26">
        <v>0</v>
      </c>
      <c r="DR179" s="26">
        <v>0</v>
      </c>
      <c r="DS179" s="31"/>
      <c r="DT179" s="31"/>
      <c r="DU179" s="26">
        <v>0</v>
      </c>
      <c r="DV179" s="26">
        <v>0</v>
      </c>
      <c r="DW179" s="26">
        <v>0</v>
      </c>
      <c r="DX179" s="26">
        <v>0</v>
      </c>
      <c r="DY179" s="26">
        <v>0</v>
      </c>
      <c r="DZ179" s="31"/>
      <c r="EA179" s="31"/>
      <c r="EB179" s="26">
        <v>0</v>
      </c>
      <c r="EC179" s="26">
        <v>0</v>
      </c>
      <c r="ED179" s="26">
        <v>0</v>
      </c>
      <c r="EE179" s="26">
        <v>0</v>
      </c>
      <c r="EF179" s="26">
        <v>0</v>
      </c>
      <c r="EG179" s="31"/>
      <c r="EH179" s="31"/>
      <c r="EI179" s="26">
        <v>0</v>
      </c>
      <c r="EJ179" s="26">
        <v>0</v>
      </c>
      <c r="EK179" s="26">
        <v>0</v>
      </c>
      <c r="EL179" s="26">
        <v>0</v>
      </c>
      <c r="EM179" s="26">
        <v>0</v>
      </c>
      <c r="EN179" s="31"/>
      <c r="EO179" s="31"/>
      <c r="EP179" s="28">
        <v>0</v>
      </c>
      <c r="EQ179" s="26">
        <v>0</v>
      </c>
      <c r="ER179" s="26">
        <v>0</v>
      </c>
      <c r="ES179" s="26">
        <v>0</v>
      </c>
      <c r="ET179" s="26">
        <v>0</v>
      </c>
      <c r="EU179" s="31"/>
      <c r="EV179" s="31"/>
      <c r="EW179" s="28">
        <v>0</v>
      </c>
      <c r="EX179" s="26">
        <v>0</v>
      </c>
      <c r="EY179" s="26">
        <v>0</v>
      </c>
      <c r="EZ179" s="26">
        <v>0</v>
      </c>
      <c r="FA179" s="26">
        <v>0</v>
      </c>
      <c r="FB179" s="31"/>
      <c r="FC179" s="31"/>
      <c r="FD179" s="26">
        <v>0</v>
      </c>
      <c r="FE179" s="26">
        <v>0</v>
      </c>
      <c r="FF179" s="26">
        <v>0</v>
      </c>
      <c r="FG179" s="26">
        <v>0</v>
      </c>
      <c r="FH179" s="26">
        <v>0</v>
      </c>
      <c r="FI179" s="31"/>
      <c r="FJ179" s="31"/>
      <c r="FK179" s="28">
        <v>0</v>
      </c>
      <c r="FL179" s="26">
        <v>0</v>
      </c>
      <c r="FM179" s="26">
        <v>0</v>
      </c>
      <c r="FN179" s="26">
        <v>0</v>
      </c>
      <c r="FO179" s="26">
        <v>0</v>
      </c>
      <c r="FP179" s="31"/>
      <c r="FQ179" s="31"/>
      <c r="FR179" s="28">
        <v>0</v>
      </c>
      <c r="FS179" s="26">
        <v>0</v>
      </c>
      <c r="FT179" s="28">
        <v>0</v>
      </c>
      <c r="FU179" s="26">
        <v>0</v>
      </c>
      <c r="FV179" s="28">
        <v>0</v>
      </c>
      <c r="FW179" s="31"/>
      <c r="FX179" s="31"/>
      <c r="FY179" s="28">
        <v>0</v>
      </c>
      <c r="FZ179" s="28">
        <v>0</v>
      </c>
      <c r="GA179" s="28">
        <v>0</v>
      </c>
      <c r="GB179" s="28">
        <v>0</v>
      </c>
      <c r="GC179" s="28">
        <v>0</v>
      </c>
      <c r="GD179" s="31"/>
      <c r="GE179" s="31"/>
      <c r="GF179" s="28">
        <v>0</v>
      </c>
      <c r="GG179" s="26">
        <v>0</v>
      </c>
      <c r="GH179" s="26">
        <v>0</v>
      </c>
      <c r="GI179" s="26">
        <v>0</v>
      </c>
      <c r="GJ179" s="26">
        <v>0</v>
      </c>
      <c r="GK179" s="31"/>
      <c r="GL179" s="31"/>
      <c r="GM179" s="28">
        <v>0</v>
      </c>
      <c r="GN179" s="26">
        <v>0</v>
      </c>
      <c r="GO179" s="26">
        <v>0</v>
      </c>
      <c r="GP179" s="26">
        <v>0</v>
      </c>
      <c r="GQ179" s="26">
        <v>0</v>
      </c>
      <c r="GR179" s="31"/>
      <c r="GS179" s="31"/>
      <c r="GT179" s="28">
        <v>0</v>
      </c>
      <c r="GU179" s="26">
        <v>0</v>
      </c>
      <c r="GV179" s="26">
        <v>0</v>
      </c>
      <c r="GW179" s="26">
        <v>0</v>
      </c>
      <c r="GX179" s="26">
        <v>0</v>
      </c>
      <c r="GY179" s="31"/>
      <c r="GZ179" s="31"/>
      <c r="HA179" s="28">
        <v>0</v>
      </c>
      <c r="HB179" s="26">
        <v>0</v>
      </c>
      <c r="HC179" s="26">
        <v>0</v>
      </c>
      <c r="HD179" s="26">
        <v>0</v>
      </c>
      <c r="HE179" s="26">
        <v>0</v>
      </c>
      <c r="HF179" s="31"/>
      <c r="HG179" s="31"/>
      <c r="HH179" s="28">
        <v>0</v>
      </c>
      <c r="HI179" s="26">
        <v>0</v>
      </c>
      <c r="HJ179" s="26">
        <v>0</v>
      </c>
      <c r="HK179" s="26">
        <v>0</v>
      </c>
      <c r="HL179" s="26">
        <v>0</v>
      </c>
      <c r="HM179" s="31"/>
      <c r="HN179" s="31"/>
      <c r="HO179" s="28">
        <v>0</v>
      </c>
      <c r="HP179" s="28">
        <v>0</v>
      </c>
      <c r="HQ179" s="28">
        <v>0</v>
      </c>
      <c r="HR179" s="26">
        <v>0</v>
      </c>
      <c r="HS179" s="26">
        <v>0</v>
      </c>
      <c r="HT179" s="31"/>
      <c r="HU179" s="31"/>
      <c r="HV179" s="28">
        <v>0</v>
      </c>
      <c r="HW179" s="28">
        <v>0</v>
      </c>
      <c r="HX179" s="28">
        <v>0</v>
      </c>
      <c r="HY179" s="26">
        <v>0</v>
      </c>
      <c r="HZ179" s="26">
        <v>0</v>
      </c>
      <c r="IA179" s="31"/>
      <c r="IB179" s="31"/>
      <c r="IC179" s="26">
        <v>0</v>
      </c>
      <c r="ID179" s="26">
        <v>0</v>
      </c>
      <c r="IE179" s="26">
        <v>0</v>
      </c>
      <c r="IF179" s="26">
        <v>0</v>
      </c>
      <c r="IG179" s="26">
        <v>0</v>
      </c>
      <c r="IH179" s="31"/>
      <c r="II179" s="31"/>
      <c r="IJ179" s="28">
        <v>0</v>
      </c>
      <c r="IK179" s="28">
        <v>0</v>
      </c>
      <c r="IL179" s="28">
        <v>0</v>
      </c>
      <c r="IM179" s="28">
        <v>0</v>
      </c>
      <c r="IN179" s="28">
        <v>0</v>
      </c>
      <c r="IO179" s="31"/>
      <c r="IP179" s="31"/>
      <c r="IQ179" s="28">
        <v>0</v>
      </c>
      <c r="IR179" s="28">
        <v>0</v>
      </c>
      <c r="IS179" s="28">
        <v>0</v>
      </c>
      <c r="IT179" s="28">
        <v>0</v>
      </c>
      <c r="IU179" s="26"/>
      <c r="IV179" s="31"/>
      <c r="IW179" s="31"/>
      <c r="IX179" s="28"/>
      <c r="IY179" s="26"/>
      <c r="IZ179" s="26"/>
      <c r="JA179" s="26"/>
      <c r="JB179" s="26"/>
      <c r="JC179" s="31"/>
      <c r="JD179" s="31"/>
      <c r="JE179" s="28">
        <v>0</v>
      </c>
      <c r="JF179" s="28">
        <v>0</v>
      </c>
      <c r="JG179" s="28">
        <v>0</v>
      </c>
      <c r="JH179" s="28">
        <v>0</v>
      </c>
      <c r="JI179" s="28">
        <v>0</v>
      </c>
      <c r="JJ179" s="31"/>
      <c r="JK179" s="31"/>
      <c r="JL179" s="28">
        <v>0</v>
      </c>
      <c r="JM179" s="28">
        <v>0</v>
      </c>
      <c r="JN179" s="28">
        <v>0</v>
      </c>
      <c r="JO179" s="28">
        <v>0</v>
      </c>
      <c r="JP179" s="28"/>
      <c r="JQ179" s="31"/>
      <c r="JR179" s="31"/>
      <c r="JS179" s="28"/>
      <c r="JT179" s="26"/>
      <c r="JU179" s="26"/>
      <c r="JV179" s="26"/>
      <c r="JW179" s="26"/>
      <c r="JX179" s="31"/>
      <c r="JY179" s="31"/>
      <c r="JZ179" s="28"/>
      <c r="KA179" s="26"/>
      <c r="KB179" s="26"/>
      <c r="KC179" s="26"/>
      <c r="KD179" s="26"/>
      <c r="KE179" s="31"/>
      <c r="KF179" s="31"/>
      <c r="KG179" s="28"/>
      <c r="KH179" s="26"/>
      <c r="KI179" s="26"/>
      <c r="KJ179" s="26"/>
      <c r="KK179" s="26"/>
      <c r="KL179" s="31"/>
      <c r="KM179" s="31"/>
      <c r="KN179" s="28"/>
      <c r="KO179" s="26"/>
      <c r="KP179" s="26"/>
      <c r="KQ179" s="26"/>
      <c r="KR179" s="26"/>
      <c r="KS179" s="31"/>
      <c r="KT179" s="31"/>
      <c r="KU179" s="28"/>
      <c r="KV179" s="26"/>
      <c r="KW179" s="26"/>
      <c r="KX179" s="26"/>
      <c r="KY179" s="26"/>
      <c r="KZ179" s="31"/>
      <c r="LA179" s="31"/>
      <c r="LB179" s="28"/>
      <c r="LC179" s="26"/>
      <c r="LD179" s="26"/>
      <c r="LE179" s="26"/>
      <c r="LF179" s="26"/>
      <c r="LG179" s="31"/>
      <c r="LH179" s="31"/>
      <c r="LI179" s="28"/>
      <c r="LJ179" s="26"/>
      <c r="LK179" s="26"/>
      <c r="LL179" s="26"/>
      <c r="LM179" s="26"/>
      <c r="LN179" s="31"/>
      <c r="LO179" s="31"/>
      <c r="LP179" s="28"/>
      <c r="LQ179" s="26"/>
      <c r="LR179" s="26"/>
      <c r="LS179" s="26"/>
      <c r="LT179" s="26"/>
      <c r="LU179" s="31"/>
      <c r="LV179" s="31"/>
      <c r="LW179" s="28"/>
      <c r="LX179" s="26"/>
      <c r="LY179" s="26"/>
      <c r="LZ179" s="26"/>
      <c r="MA179" s="26"/>
      <c r="MB179" s="31"/>
      <c r="MC179" s="31"/>
      <c r="MD179" s="28"/>
      <c r="ME179" s="26"/>
      <c r="MF179" s="26"/>
      <c r="MG179" s="26"/>
      <c r="MH179" s="26"/>
      <c r="MI179" s="31"/>
      <c r="MJ179" s="31"/>
      <c r="MK179" s="28"/>
      <c r="ML179" s="26"/>
      <c r="MM179" s="26"/>
      <c r="MN179" s="26"/>
      <c r="MO179" s="26"/>
      <c r="MP179" s="31"/>
      <c r="MQ179" s="31"/>
      <c r="MR179" s="28"/>
      <c r="MS179" s="26"/>
      <c r="MT179" s="26"/>
      <c r="MU179" s="26"/>
      <c r="MV179" s="26"/>
      <c r="MW179" s="31"/>
      <c r="MX179" s="31"/>
      <c r="MY179" s="28"/>
      <c r="MZ179" s="26"/>
      <c r="NA179" s="26"/>
      <c r="NB179" s="26"/>
      <c r="NC179" s="26"/>
      <c r="ND179" s="31"/>
      <c r="NE179" s="31"/>
      <c r="NF179" s="16" t="s">
        <v>759</v>
      </c>
    </row>
    <row r="180" spans="1:370" s="109" customFormat="1" ht="15.75" x14ac:dyDescent="0.25">
      <c r="A180" s="22" t="s">
        <v>982</v>
      </c>
      <c r="B180" s="23" t="s">
        <v>308</v>
      </c>
      <c r="C180" s="24">
        <v>0</v>
      </c>
      <c r="D180" s="33" t="s">
        <v>100</v>
      </c>
      <c r="E180" s="25">
        <v>0</v>
      </c>
      <c r="F180" s="26">
        <v>0</v>
      </c>
      <c r="G180" s="26">
        <v>0</v>
      </c>
      <c r="H180" s="26">
        <v>0</v>
      </c>
      <c r="I180" s="26">
        <v>0</v>
      </c>
      <c r="J180" s="31"/>
      <c r="K180" s="31"/>
      <c r="L180" s="31"/>
      <c r="M180" s="26">
        <v>0</v>
      </c>
      <c r="N180" s="26">
        <v>0</v>
      </c>
      <c r="O180" s="26">
        <v>0</v>
      </c>
      <c r="P180" s="26">
        <v>0</v>
      </c>
      <c r="Q180" s="26">
        <v>0</v>
      </c>
      <c r="R180" s="31"/>
      <c r="S180" s="31"/>
      <c r="T180" s="26">
        <v>0</v>
      </c>
      <c r="U180" s="26">
        <v>0</v>
      </c>
      <c r="V180" s="26">
        <v>0</v>
      </c>
      <c r="W180" s="26">
        <v>0</v>
      </c>
      <c r="X180" s="26">
        <v>0</v>
      </c>
      <c r="Y180" s="31"/>
      <c r="Z180" s="31"/>
      <c r="AA180" s="26">
        <v>0</v>
      </c>
      <c r="AB180" s="26">
        <v>0</v>
      </c>
      <c r="AC180" s="26">
        <v>0</v>
      </c>
      <c r="AD180" s="26">
        <v>0</v>
      </c>
      <c r="AE180" s="26">
        <v>0</v>
      </c>
      <c r="AF180" s="31"/>
      <c r="AG180" s="31"/>
      <c r="AH180" s="26">
        <v>0</v>
      </c>
      <c r="AI180" s="26">
        <v>0</v>
      </c>
      <c r="AJ180" s="26">
        <v>0</v>
      </c>
      <c r="AK180" s="26">
        <v>0</v>
      </c>
      <c r="AL180" s="26">
        <v>0</v>
      </c>
      <c r="AM180" s="31"/>
      <c r="AN180" s="31"/>
      <c r="AO180" s="26">
        <v>0</v>
      </c>
      <c r="AP180" s="26">
        <v>0</v>
      </c>
      <c r="AQ180" s="26">
        <v>0</v>
      </c>
      <c r="AR180" s="26">
        <v>0</v>
      </c>
      <c r="AS180" s="26">
        <v>0</v>
      </c>
      <c r="AT180" s="31"/>
      <c r="AU180" s="31"/>
      <c r="AV180" s="26">
        <v>0</v>
      </c>
      <c r="AW180" s="26">
        <v>0</v>
      </c>
      <c r="AX180" s="26">
        <v>0</v>
      </c>
      <c r="AY180" s="26">
        <v>0</v>
      </c>
      <c r="AZ180" s="26">
        <v>0</v>
      </c>
      <c r="BA180" s="31"/>
      <c r="BB180" s="31"/>
      <c r="BC180" s="26">
        <v>0</v>
      </c>
      <c r="BD180" s="26">
        <v>0</v>
      </c>
      <c r="BE180" s="26">
        <v>0</v>
      </c>
      <c r="BF180" s="26">
        <v>0</v>
      </c>
      <c r="BG180" s="26">
        <v>0</v>
      </c>
      <c r="BH180" s="31"/>
      <c r="BI180" s="31"/>
      <c r="BJ180" s="28">
        <v>0</v>
      </c>
      <c r="BK180" s="28">
        <v>0</v>
      </c>
      <c r="BL180" s="28">
        <v>0</v>
      </c>
      <c r="BM180" s="28">
        <v>0</v>
      </c>
      <c r="BN180" s="28">
        <v>0</v>
      </c>
      <c r="BO180" s="31"/>
      <c r="BP180" s="31"/>
      <c r="BQ180" s="28">
        <v>0</v>
      </c>
      <c r="BR180" s="28">
        <v>0</v>
      </c>
      <c r="BS180" s="28">
        <v>0</v>
      </c>
      <c r="BT180" s="28">
        <v>0</v>
      </c>
      <c r="BU180" s="26">
        <v>0</v>
      </c>
      <c r="BV180" s="31"/>
      <c r="BW180" s="31"/>
      <c r="BX180" s="28">
        <v>0</v>
      </c>
      <c r="BY180" s="26">
        <v>0</v>
      </c>
      <c r="BZ180" s="26">
        <v>0</v>
      </c>
      <c r="CA180" s="26">
        <v>0</v>
      </c>
      <c r="CB180" s="26">
        <v>0</v>
      </c>
      <c r="CC180" s="31"/>
      <c r="CD180" s="31"/>
      <c r="CE180" s="26">
        <v>0</v>
      </c>
      <c r="CF180" s="26">
        <v>0</v>
      </c>
      <c r="CG180" s="26">
        <v>0</v>
      </c>
      <c r="CH180" s="26">
        <v>0</v>
      </c>
      <c r="CI180" s="26">
        <v>0</v>
      </c>
      <c r="CJ180" s="31"/>
      <c r="CK180" s="31"/>
      <c r="CL180" s="26">
        <v>0</v>
      </c>
      <c r="CM180" s="26">
        <v>0</v>
      </c>
      <c r="CN180" s="26">
        <v>0</v>
      </c>
      <c r="CO180" s="26">
        <v>0</v>
      </c>
      <c r="CP180" s="26">
        <v>0</v>
      </c>
      <c r="CQ180" s="31"/>
      <c r="CR180" s="31"/>
      <c r="CS180" s="26">
        <v>0</v>
      </c>
      <c r="CT180" s="26">
        <v>0</v>
      </c>
      <c r="CU180" s="26">
        <v>0</v>
      </c>
      <c r="CV180" s="26">
        <v>0</v>
      </c>
      <c r="CW180" s="26">
        <v>0</v>
      </c>
      <c r="CX180" s="31"/>
      <c r="CY180" s="31"/>
      <c r="CZ180" s="26">
        <v>0</v>
      </c>
      <c r="DA180" s="26">
        <v>0</v>
      </c>
      <c r="DB180" s="26">
        <v>0</v>
      </c>
      <c r="DC180" s="26">
        <v>0</v>
      </c>
      <c r="DD180" s="26">
        <v>0</v>
      </c>
      <c r="DE180" s="31"/>
      <c r="DF180" s="31"/>
      <c r="DG180" s="26">
        <v>0</v>
      </c>
      <c r="DH180" s="26">
        <v>0</v>
      </c>
      <c r="DI180" s="26">
        <v>0</v>
      </c>
      <c r="DJ180" s="26">
        <v>0</v>
      </c>
      <c r="DK180" s="26">
        <v>0</v>
      </c>
      <c r="DL180" s="31"/>
      <c r="DM180" s="31"/>
      <c r="DN180" s="26">
        <v>0</v>
      </c>
      <c r="DO180" s="26">
        <v>0</v>
      </c>
      <c r="DP180" s="26">
        <v>0</v>
      </c>
      <c r="DQ180" s="26">
        <v>0</v>
      </c>
      <c r="DR180" s="26">
        <v>0</v>
      </c>
      <c r="DS180" s="31"/>
      <c r="DT180" s="31"/>
      <c r="DU180" s="26">
        <v>0</v>
      </c>
      <c r="DV180" s="26">
        <v>0</v>
      </c>
      <c r="DW180" s="26">
        <v>0</v>
      </c>
      <c r="DX180" s="26">
        <v>0</v>
      </c>
      <c r="DY180" s="26">
        <v>0</v>
      </c>
      <c r="DZ180" s="31"/>
      <c r="EA180" s="31"/>
      <c r="EB180" s="26">
        <v>0</v>
      </c>
      <c r="EC180" s="26">
        <v>0</v>
      </c>
      <c r="ED180" s="26">
        <v>0</v>
      </c>
      <c r="EE180" s="26">
        <v>0</v>
      </c>
      <c r="EF180" s="26">
        <v>0</v>
      </c>
      <c r="EG180" s="31"/>
      <c r="EH180" s="31"/>
      <c r="EI180" s="26">
        <v>0</v>
      </c>
      <c r="EJ180" s="26">
        <v>0</v>
      </c>
      <c r="EK180" s="26">
        <v>0</v>
      </c>
      <c r="EL180" s="26">
        <v>0</v>
      </c>
      <c r="EM180" s="26">
        <v>0</v>
      </c>
      <c r="EN180" s="31"/>
      <c r="EO180" s="31"/>
      <c r="EP180" s="28">
        <v>0</v>
      </c>
      <c r="EQ180" s="26">
        <v>0</v>
      </c>
      <c r="ER180" s="26">
        <v>0</v>
      </c>
      <c r="ES180" s="26">
        <v>0</v>
      </c>
      <c r="ET180" s="26">
        <v>0</v>
      </c>
      <c r="EU180" s="31"/>
      <c r="EV180" s="31"/>
      <c r="EW180" s="28">
        <v>0</v>
      </c>
      <c r="EX180" s="26">
        <v>0</v>
      </c>
      <c r="EY180" s="26">
        <v>0</v>
      </c>
      <c r="EZ180" s="26">
        <v>0</v>
      </c>
      <c r="FA180" s="26">
        <v>0</v>
      </c>
      <c r="FB180" s="31"/>
      <c r="FC180" s="31"/>
      <c r="FD180" s="26">
        <v>0</v>
      </c>
      <c r="FE180" s="26">
        <v>0</v>
      </c>
      <c r="FF180" s="26">
        <v>0</v>
      </c>
      <c r="FG180" s="26">
        <v>0</v>
      </c>
      <c r="FH180" s="26">
        <v>0</v>
      </c>
      <c r="FI180" s="31"/>
      <c r="FJ180" s="31"/>
      <c r="FK180" s="28">
        <v>0</v>
      </c>
      <c r="FL180" s="26">
        <v>0</v>
      </c>
      <c r="FM180" s="26">
        <v>0</v>
      </c>
      <c r="FN180" s="26">
        <v>0</v>
      </c>
      <c r="FO180" s="26">
        <v>0</v>
      </c>
      <c r="FP180" s="31"/>
      <c r="FQ180" s="31"/>
      <c r="FR180" s="28">
        <v>0</v>
      </c>
      <c r="FS180" s="26">
        <v>0</v>
      </c>
      <c r="FT180" s="28">
        <v>0</v>
      </c>
      <c r="FU180" s="26">
        <v>0</v>
      </c>
      <c r="FV180" s="28">
        <v>0</v>
      </c>
      <c r="FW180" s="31"/>
      <c r="FX180" s="31"/>
      <c r="FY180" s="28">
        <v>0</v>
      </c>
      <c r="FZ180" s="28">
        <v>0</v>
      </c>
      <c r="GA180" s="28">
        <v>0</v>
      </c>
      <c r="GB180" s="28">
        <v>0</v>
      </c>
      <c r="GC180" s="28">
        <v>0</v>
      </c>
      <c r="GD180" s="31"/>
      <c r="GE180" s="31"/>
      <c r="GF180" s="28">
        <v>0</v>
      </c>
      <c r="GG180" s="26">
        <v>0</v>
      </c>
      <c r="GH180" s="26">
        <v>0</v>
      </c>
      <c r="GI180" s="26">
        <v>0</v>
      </c>
      <c r="GJ180" s="26">
        <v>0</v>
      </c>
      <c r="GK180" s="31"/>
      <c r="GL180" s="31"/>
      <c r="GM180" s="28">
        <v>0</v>
      </c>
      <c r="GN180" s="26">
        <v>0</v>
      </c>
      <c r="GO180" s="26">
        <v>0</v>
      </c>
      <c r="GP180" s="26">
        <v>0</v>
      </c>
      <c r="GQ180" s="26">
        <v>0</v>
      </c>
      <c r="GR180" s="31"/>
      <c r="GS180" s="31"/>
      <c r="GT180" s="28">
        <v>0</v>
      </c>
      <c r="GU180" s="26">
        <v>0</v>
      </c>
      <c r="GV180" s="26">
        <v>0</v>
      </c>
      <c r="GW180" s="26">
        <v>0</v>
      </c>
      <c r="GX180" s="26">
        <v>0</v>
      </c>
      <c r="GY180" s="31"/>
      <c r="GZ180" s="31"/>
      <c r="HA180" s="28">
        <v>0</v>
      </c>
      <c r="HB180" s="26">
        <v>0</v>
      </c>
      <c r="HC180" s="26">
        <v>0</v>
      </c>
      <c r="HD180" s="26">
        <v>0</v>
      </c>
      <c r="HE180" s="26">
        <v>0</v>
      </c>
      <c r="HF180" s="31"/>
      <c r="HG180" s="31"/>
      <c r="HH180" s="28">
        <v>0</v>
      </c>
      <c r="HI180" s="26">
        <v>0</v>
      </c>
      <c r="HJ180" s="26">
        <v>0</v>
      </c>
      <c r="HK180" s="26">
        <v>0</v>
      </c>
      <c r="HL180" s="26">
        <v>0</v>
      </c>
      <c r="HM180" s="31"/>
      <c r="HN180" s="31"/>
      <c r="HO180" s="28">
        <v>0</v>
      </c>
      <c r="HP180" s="28">
        <v>0</v>
      </c>
      <c r="HQ180" s="28">
        <v>0</v>
      </c>
      <c r="HR180" s="26">
        <v>0</v>
      </c>
      <c r="HS180" s="26">
        <v>0</v>
      </c>
      <c r="HT180" s="31"/>
      <c r="HU180" s="31"/>
      <c r="HV180" s="28">
        <v>0</v>
      </c>
      <c r="HW180" s="28">
        <v>0</v>
      </c>
      <c r="HX180" s="28">
        <v>0</v>
      </c>
      <c r="HY180" s="26">
        <v>0</v>
      </c>
      <c r="HZ180" s="26">
        <v>0</v>
      </c>
      <c r="IA180" s="31"/>
      <c r="IB180" s="31"/>
      <c r="IC180" s="26">
        <v>0</v>
      </c>
      <c r="ID180" s="26">
        <v>0</v>
      </c>
      <c r="IE180" s="26">
        <v>0</v>
      </c>
      <c r="IF180" s="26">
        <v>0</v>
      </c>
      <c r="IG180" s="26">
        <v>0</v>
      </c>
      <c r="IH180" s="31"/>
      <c r="II180" s="31"/>
      <c r="IJ180" s="28">
        <v>0</v>
      </c>
      <c r="IK180" s="28">
        <v>0</v>
      </c>
      <c r="IL180" s="28">
        <v>0</v>
      </c>
      <c r="IM180" s="28">
        <v>0</v>
      </c>
      <c r="IN180" s="28">
        <v>0</v>
      </c>
      <c r="IO180" s="31"/>
      <c r="IP180" s="31"/>
      <c r="IQ180" s="28">
        <v>0</v>
      </c>
      <c r="IR180" s="28">
        <v>0</v>
      </c>
      <c r="IS180" s="28">
        <v>0</v>
      </c>
      <c r="IT180" s="28">
        <v>0</v>
      </c>
      <c r="IU180" s="26"/>
      <c r="IV180" s="31"/>
      <c r="IW180" s="31"/>
      <c r="IX180" s="28"/>
      <c r="IY180" s="26"/>
      <c r="IZ180" s="26"/>
      <c r="JA180" s="26"/>
      <c r="JB180" s="26"/>
      <c r="JC180" s="31"/>
      <c r="JD180" s="31"/>
      <c r="JE180" s="28">
        <v>0</v>
      </c>
      <c r="JF180" s="28">
        <v>0</v>
      </c>
      <c r="JG180" s="28">
        <v>0</v>
      </c>
      <c r="JH180" s="28">
        <v>0</v>
      </c>
      <c r="JI180" s="28">
        <v>0</v>
      </c>
      <c r="JJ180" s="31"/>
      <c r="JK180" s="31"/>
      <c r="JL180" s="28">
        <v>0</v>
      </c>
      <c r="JM180" s="28">
        <v>0</v>
      </c>
      <c r="JN180" s="28">
        <v>0</v>
      </c>
      <c r="JO180" s="28">
        <v>0</v>
      </c>
      <c r="JP180" s="28"/>
      <c r="JQ180" s="31"/>
      <c r="JR180" s="31"/>
      <c r="JS180" s="28"/>
      <c r="JT180" s="26"/>
      <c r="JU180" s="26"/>
      <c r="JV180" s="26"/>
      <c r="JW180" s="26"/>
      <c r="JX180" s="31"/>
      <c r="JY180" s="31"/>
      <c r="JZ180" s="28"/>
      <c r="KA180" s="26"/>
      <c r="KB180" s="26"/>
      <c r="KC180" s="26"/>
      <c r="KD180" s="26"/>
      <c r="KE180" s="31"/>
      <c r="KF180" s="31"/>
      <c r="KG180" s="28"/>
      <c r="KH180" s="26"/>
      <c r="KI180" s="26"/>
      <c r="KJ180" s="26"/>
      <c r="KK180" s="26"/>
      <c r="KL180" s="31"/>
      <c r="KM180" s="31"/>
      <c r="KN180" s="28"/>
      <c r="KO180" s="26"/>
      <c r="KP180" s="26"/>
      <c r="KQ180" s="26"/>
      <c r="KR180" s="26"/>
      <c r="KS180" s="31"/>
      <c r="KT180" s="31"/>
      <c r="KU180" s="28"/>
      <c r="KV180" s="26"/>
      <c r="KW180" s="26"/>
      <c r="KX180" s="26"/>
      <c r="KY180" s="26"/>
      <c r="KZ180" s="31"/>
      <c r="LA180" s="31"/>
      <c r="LB180" s="28"/>
      <c r="LC180" s="26"/>
      <c r="LD180" s="26"/>
      <c r="LE180" s="26"/>
      <c r="LF180" s="26"/>
      <c r="LG180" s="31"/>
      <c r="LH180" s="31"/>
      <c r="LI180" s="28"/>
      <c r="LJ180" s="26"/>
      <c r="LK180" s="26"/>
      <c r="LL180" s="26"/>
      <c r="LM180" s="26"/>
      <c r="LN180" s="31"/>
      <c r="LO180" s="31"/>
      <c r="LP180" s="28"/>
      <c r="LQ180" s="26"/>
      <c r="LR180" s="26"/>
      <c r="LS180" s="26"/>
      <c r="LT180" s="26"/>
      <c r="LU180" s="31"/>
      <c r="LV180" s="31"/>
      <c r="LW180" s="28"/>
      <c r="LX180" s="26"/>
      <c r="LY180" s="26"/>
      <c r="LZ180" s="26"/>
      <c r="MA180" s="26"/>
      <c r="MB180" s="31"/>
      <c r="MC180" s="31"/>
      <c r="MD180" s="28"/>
      <c r="ME180" s="26"/>
      <c r="MF180" s="26"/>
      <c r="MG180" s="26"/>
      <c r="MH180" s="26"/>
      <c r="MI180" s="31"/>
      <c r="MJ180" s="31"/>
      <c r="MK180" s="28"/>
      <c r="ML180" s="26"/>
      <c r="MM180" s="26"/>
      <c r="MN180" s="26"/>
      <c r="MO180" s="26"/>
      <c r="MP180" s="31"/>
      <c r="MQ180" s="31"/>
      <c r="MR180" s="28"/>
      <c r="MS180" s="26"/>
      <c r="MT180" s="26"/>
      <c r="MU180" s="26"/>
      <c r="MV180" s="26"/>
      <c r="MW180" s="31"/>
      <c r="MX180" s="31"/>
      <c r="MY180" s="28"/>
      <c r="MZ180" s="26"/>
      <c r="NA180" s="26"/>
      <c r="NB180" s="26"/>
      <c r="NC180" s="26"/>
      <c r="ND180" s="31"/>
      <c r="NE180" s="31"/>
      <c r="NF180" s="16" t="s">
        <v>759</v>
      </c>
    </row>
    <row r="181" spans="1:370" s="109" customFormat="1" ht="15.75" x14ac:dyDescent="0.25">
      <c r="A181" s="22" t="s">
        <v>983</v>
      </c>
      <c r="B181" s="23" t="s">
        <v>308</v>
      </c>
      <c r="C181" s="24">
        <v>0</v>
      </c>
      <c r="D181" s="33" t="s">
        <v>844</v>
      </c>
      <c r="E181" s="25">
        <f>SUM(G181:XFD181)</f>
        <v>1</v>
      </c>
      <c r="F181" s="26">
        <v>0</v>
      </c>
      <c r="G181" s="26">
        <v>0</v>
      </c>
      <c r="H181" s="26">
        <v>0</v>
      </c>
      <c r="I181" s="26">
        <v>0</v>
      </c>
      <c r="J181" s="31"/>
      <c r="K181" s="31"/>
      <c r="L181" s="31"/>
      <c r="M181" s="26">
        <v>0</v>
      </c>
      <c r="N181" s="26">
        <v>0</v>
      </c>
      <c r="O181" s="26">
        <v>0</v>
      </c>
      <c r="P181" s="26">
        <v>0</v>
      </c>
      <c r="Q181" s="26">
        <v>0</v>
      </c>
      <c r="R181" s="31"/>
      <c r="S181" s="31"/>
      <c r="T181" s="26">
        <v>0</v>
      </c>
      <c r="U181" s="26">
        <v>0</v>
      </c>
      <c r="V181" s="26">
        <v>0</v>
      </c>
      <c r="W181" s="26">
        <v>0</v>
      </c>
      <c r="X181" s="26">
        <v>0</v>
      </c>
      <c r="Y181" s="31"/>
      <c r="Z181" s="31"/>
      <c r="AA181" s="26">
        <v>0</v>
      </c>
      <c r="AB181" s="26">
        <v>0</v>
      </c>
      <c r="AC181" s="26">
        <v>0</v>
      </c>
      <c r="AD181" s="26">
        <v>0</v>
      </c>
      <c r="AE181" s="26">
        <v>0</v>
      </c>
      <c r="AF181" s="31"/>
      <c r="AG181" s="31"/>
      <c r="AH181" s="26">
        <v>0</v>
      </c>
      <c r="AI181" s="26">
        <v>0</v>
      </c>
      <c r="AJ181" s="26">
        <v>0</v>
      </c>
      <c r="AK181" s="26">
        <v>0</v>
      </c>
      <c r="AL181" s="26">
        <v>0</v>
      </c>
      <c r="AM181" s="31"/>
      <c r="AN181" s="31"/>
      <c r="AO181" s="26">
        <v>0</v>
      </c>
      <c r="AP181" s="26">
        <v>0</v>
      </c>
      <c r="AQ181" s="26">
        <v>0</v>
      </c>
      <c r="AR181" s="26">
        <v>0</v>
      </c>
      <c r="AS181" s="26">
        <v>0</v>
      </c>
      <c r="AT181" s="31"/>
      <c r="AU181" s="31"/>
      <c r="AV181" s="26">
        <v>0</v>
      </c>
      <c r="AW181" s="26">
        <v>0</v>
      </c>
      <c r="AX181" s="26">
        <v>0</v>
      </c>
      <c r="AY181" s="26">
        <v>0</v>
      </c>
      <c r="AZ181" s="26">
        <v>0</v>
      </c>
      <c r="BA181" s="31"/>
      <c r="BB181" s="31"/>
      <c r="BC181" s="26">
        <v>0</v>
      </c>
      <c r="BD181" s="26">
        <v>0</v>
      </c>
      <c r="BE181" s="26">
        <v>0</v>
      </c>
      <c r="BF181" s="26">
        <v>0</v>
      </c>
      <c r="BG181" s="26">
        <v>0</v>
      </c>
      <c r="BH181" s="31"/>
      <c r="BI181" s="31"/>
      <c r="BJ181" s="28">
        <v>0</v>
      </c>
      <c r="BK181" s="28">
        <v>0</v>
      </c>
      <c r="BL181" s="28">
        <v>0</v>
      </c>
      <c r="BM181" s="28">
        <v>0</v>
      </c>
      <c r="BN181" s="28">
        <v>0</v>
      </c>
      <c r="BO181" s="31"/>
      <c r="BP181" s="31"/>
      <c r="BQ181" s="28">
        <v>0</v>
      </c>
      <c r="BR181" s="28">
        <v>0</v>
      </c>
      <c r="BS181" s="28">
        <v>0</v>
      </c>
      <c r="BT181" s="28">
        <v>0</v>
      </c>
      <c r="BU181" s="26">
        <v>0</v>
      </c>
      <c r="BV181" s="31"/>
      <c r="BW181" s="31"/>
      <c r="BX181" s="28">
        <v>0</v>
      </c>
      <c r="BY181" s="26">
        <v>0</v>
      </c>
      <c r="BZ181" s="26">
        <v>0</v>
      </c>
      <c r="CA181" s="26">
        <v>0</v>
      </c>
      <c r="CB181" s="26">
        <v>0</v>
      </c>
      <c r="CC181" s="31"/>
      <c r="CD181" s="31"/>
      <c r="CE181" s="26">
        <v>0</v>
      </c>
      <c r="CF181" s="26">
        <v>0</v>
      </c>
      <c r="CG181" s="26">
        <v>0</v>
      </c>
      <c r="CH181" s="26">
        <v>0</v>
      </c>
      <c r="CI181" s="26">
        <v>0</v>
      </c>
      <c r="CJ181" s="31"/>
      <c r="CK181" s="31"/>
      <c r="CL181" s="26">
        <v>0</v>
      </c>
      <c r="CM181" s="26">
        <v>0</v>
      </c>
      <c r="CN181" s="26">
        <v>0</v>
      </c>
      <c r="CO181" s="26">
        <v>0</v>
      </c>
      <c r="CP181" s="26">
        <v>0</v>
      </c>
      <c r="CQ181" s="31"/>
      <c r="CR181" s="31"/>
      <c r="CS181" s="26">
        <v>0</v>
      </c>
      <c r="CT181" s="26">
        <v>0</v>
      </c>
      <c r="CU181" s="26">
        <v>0</v>
      </c>
      <c r="CV181" s="26">
        <v>0</v>
      </c>
      <c r="CW181" s="26">
        <v>0</v>
      </c>
      <c r="CX181" s="31"/>
      <c r="CY181" s="31"/>
      <c r="CZ181" s="26">
        <v>0</v>
      </c>
      <c r="DA181" s="26">
        <v>0</v>
      </c>
      <c r="DB181" s="26">
        <v>0</v>
      </c>
      <c r="DC181" s="26">
        <v>0</v>
      </c>
      <c r="DD181" s="26">
        <v>0</v>
      </c>
      <c r="DE181" s="31"/>
      <c r="DF181" s="31"/>
      <c r="DG181" s="26">
        <v>0</v>
      </c>
      <c r="DH181" s="26">
        <v>0</v>
      </c>
      <c r="DI181" s="26">
        <v>0</v>
      </c>
      <c r="DJ181" s="26">
        <v>0</v>
      </c>
      <c r="DK181" s="26">
        <v>0</v>
      </c>
      <c r="DL181" s="31"/>
      <c r="DM181" s="31"/>
      <c r="DN181" s="26">
        <v>0</v>
      </c>
      <c r="DO181" s="26">
        <v>0</v>
      </c>
      <c r="DP181" s="26">
        <v>0</v>
      </c>
      <c r="DQ181" s="26">
        <v>0</v>
      </c>
      <c r="DR181" s="26">
        <v>0</v>
      </c>
      <c r="DS181" s="31"/>
      <c r="DT181" s="31"/>
      <c r="DU181" s="26">
        <v>0</v>
      </c>
      <c r="DV181" s="26">
        <v>0</v>
      </c>
      <c r="DW181" s="26">
        <v>0</v>
      </c>
      <c r="DX181" s="26">
        <v>0</v>
      </c>
      <c r="DY181" s="26">
        <v>0</v>
      </c>
      <c r="DZ181" s="31"/>
      <c r="EA181" s="31"/>
      <c r="EB181" s="26">
        <v>0</v>
      </c>
      <c r="EC181" s="26">
        <v>0</v>
      </c>
      <c r="ED181" s="26">
        <v>0</v>
      </c>
      <c r="EE181" s="26">
        <v>0</v>
      </c>
      <c r="EF181" s="26">
        <v>0</v>
      </c>
      <c r="EG181" s="31"/>
      <c r="EH181" s="31"/>
      <c r="EI181" s="26">
        <v>0</v>
      </c>
      <c r="EJ181" s="26">
        <v>0</v>
      </c>
      <c r="EK181" s="26">
        <v>0</v>
      </c>
      <c r="EL181" s="26">
        <v>0</v>
      </c>
      <c r="EM181" s="26">
        <v>0</v>
      </c>
      <c r="EN181" s="31"/>
      <c r="EO181" s="31"/>
      <c r="EP181" s="28">
        <v>0</v>
      </c>
      <c r="EQ181" s="26">
        <v>0</v>
      </c>
      <c r="ER181" s="26">
        <v>0</v>
      </c>
      <c r="ES181" s="26">
        <v>0</v>
      </c>
      <c r="ET181" s="26">
        <v>0</v>
      </c>
      <c r="EU181" s="31"/>
      <c r="EV181" s="31"/>
      <c r="EW181" s="28">
        <v>0</v>
      </c>
      <c r="EX181" s="26">
        <v>0</v>
      </c>
      <c r="EY181" s="26">
        <v>0</v>
      </c>
      <c r="EZ181" s="26">
        <v>0</v>
      </c>
      <c r="FA181" s="26">
        <v>0</v>
      </c>
      <c r="FB181" s="31"/>
      <c r="FC181" s="31"/>
      <c r="FD181" s="26">
        <v>0</v>
      </c>
      <c r="FE181" s="26">
        <v>0</v>
      </c>
      <c r="FF181" s="26">
        <v>0</v>
      </c>
      <c r="FG181" s="26">
        <v>0</v>
      </c>
      <c r="FH181" s="26">
        <v>0</v>
      </c>
      <c r="FI181" s="31"/>
      <c r="FJ181" s="31"/>
      <c r="FK181" s="28">
        <v>0</v>
      </c>
      <c r="FL181" s="26">
        <v>0</v>
      </c>
      <c r="FM181" s="26">
        <v>0</v>
      </c>
      <c r="FN181" s="26">
        <v>0</v>
      </c>
      <c r="FO181" s="26">
        <v>0</v>
      </c>
      <c r="FP181" s="31"/>
      <c r="FQ181" s="31"/>
      <c r="FR181" s="28">
        <v>0</v>
      </c>
      <c r="FS181" s="26">
        <v>0</v>
      </c>
      <c r="FT181" s="28">
        <v>0</v>
      </c>
      <c r="FU181" s="26">
        <v>0</v>
      </c>
      <c r="FV181" s="28">
        <v>0</v>
      </c>
      <c r="FW181" s="31"/>
      <c r="FX181" s="31"/>
      <c r="FY181" s="28">
        <v>0</v>
      </c>
      <c r="FZ181" s="28">
        <v>0</v>
      </c>
      <c r="GA181" s="28">
        <v>0</v>
      </c>
      <c r="GB181" s="28">
        <v>0</v>
      </c>
      <c r="GC181" s="28">
        <v>0</v>
      </c>
      <c r="GD181" s="31"/>
      <c r="GE181" s="31"/>
      <c r="GF181" s="28">
        <v>0</v>
      </c>
      <c r="GG181" s="26">
        <v>0</v>
      </c>
      <c r="GH181" s="26">
        <v>0</v>
      </c>
      <c r="GI181" s="26">
        <v>0</v>
      </c>
      <c r="GJ181" s="26">
        <v>0</v>
      </c>
      <c r="GK181" s="31"/>
      <c r="GL181" s="31"/>
      <c r="GM181" s="28">
        <v>0</v>
      </c>
      <c r="GN181" s="26">
        <v>0</v>
      </c>
      <c r="GO181" s="26">
        <v>0</v>
      </c>
      <c r="GP181" s="26">
        <v>0</v>
      </c>
      <c r="GQ181" s="26">
        <v>0</v>
      </c>
      <c r="GR181" s="31"/>
      <c r="GS181" s="31"/>
      <c r="GT181" s="28">
        <v>0</v>
      </c>
      <c r="GU181" s="26">
        <v>0</v>
      </c>
      <c r="GV181" s="26">
        <v>0</v>
      </c>
      <c r="GW181" s="26">
        <v>0</v>
      </c>
      <c r="GX181" s="26">
        <v>0</v>
      </c>
      <c r="GY181" s="31"/>
      <c r="GZ181" s="31"/>
      <c r="HA181" s="28">
        <v>0</v>
      </c>
      <c r="HB181" s="26">
        <v>0</v>
      </c>
      <c r="HC181" s="26">
        <v>0</v>
      </c>
      <c r="HD181" s="26">
        <v>0</v>
      </c>
      <c r="HE181" s="26">
        <v>0</v>
      </c>
      <c r="HF181" s="31"/>
      <c r="HG181" s="31"/>
      <c r="HH181" s="28">
        <v>0</v>
      </c>
      <c r="HI181" s="26">
        <v>0</v>
      </c>
      <c r="HJ181" s="26">
        <v>0</v>
      </c>
      <c r="HK181" s="26">
        <v>0</v>
      </c>
      <c r="HL181" s="26">
        <v>0</v>
      </c>
      <c r="HM181" s="31"/>
      <c r="HN181" s="31"/>
      <c r="HO181" s="28">
        <v>0</v>
      </c>
      <c r="HP181" s="28">
        <v>0</v>
      </c>
      <c r="HQ181" s="28">
        <v>0</v>
      </c>
      <c r="HR181" s="26">
        <v>0</v>
      </c>
      <c r="HS181" s="26">
        <v>0</v>
      </c>
      <c r="HT181" s="31"/>
      <c r="HU181" s="31"/>
      <c r="HV181" s="28">
        <v>0</v>
      </c>
      <c r="HW181" s="28">
        <v>0</v>
      </c>
      <c r="HX181" s="28">
        <v>0</v>
      </c>
      <c r="HY181" s="26">
        <v>0</v>
      </c>
      <c r="HZ181" s="26">
        <v>0</v>
      </c>
      <c r="IA181" s="31"/>
      <c r="IB181" s="31"/>
      <c r="IC181" s="26">
        <v>0</v>
      </c>
      <c r="ID181" s="26">
        <v>0</v>
      </c>
      <c r="IE181" s="26">
        <v>0</v>
      </c>
      <c r="IF181" s="26">
        <v>0</v>
      </c>
      <c r="IG181" s="26">
        <v>0</v>
      </c>
      <c r="IH181" s="31"/>
      <c r="II181" s="31"/>
      <c r="IJ181" s="28">
        <v>0</v>
      </c>
      <c r="IK181" s="28">
        <v>0</v>
      </c>
      <c r="IL181" s="28">
        <v>0</v>
      </c>
      <c r="IM181" s="28">
        <v>0</v>
      </c>
      <c r="IN181" s="28">
        <v>0</v>
      </c>
      <c r="IO181" s="31"/>
      <c r="IP181" s="31"/>
      <c r="IQ181" s="28">
        <v>0</v>
      </c>
      <c r="IR181" s="28">
        <v>1</v>
      </c>
      <c r="IS181" s="28">
        <v>0</v>
      </c>
      <c r="IT181" s="28">
        <v>0</v>
      </c>
      <c r="IU181" s="26"/>
      <c r="IV181" s="31"/>
      <c r="IW181" s="31"/>
      <c r="IX181" s="28"/>
      <c r="IY181" s="26"/>
      <c r="IZ181" s="26"/>
      <c r="JA181" s="26"/>
      <c r="JB181" s="26"/>
      <c r="JC181" s="31"/>
      <c r="JD181" s="31"/>
      <c r="JE181" s="28">
        <v>0</v>
      </c>
      <c r="JF181" s="28">
        <v>0</v>
      </c>
      <c r="JG181" s="28">
        <v>0</v>
      </c>
      <c r="JH181" s="28">
        <v>0</v>
      </c>
      <c r="JI181" s="28">
        <v>0</v>
      </c>
      <c r="JJ181" s="31"/>
      <c r="JK181" s="31"/>
      <c r="JL181" s="28">
        <v>0</v>
      </c>
      <c r="JM181" s="28">
        <v>0</v>
      </c>
      <c r="JN181" s="28">
        <v>0</v>
      </c>
      <c r="JO181" s="28">
        <v>0</v>
      </c>
      <c r="JP181" s="28"/>
      <c r="JQ181" s="31"/>
      <c r="JR181" s="31"/>
      <c r="JS181" s="28"/>
      <c r="JT181" s="26"/>
      <c r="JU181" s="26"/>
      <c r="JV181" s="26"/>
      <c r="JW181" s="26"/>
      <c r="JX181" s="31"/>
      <c r="JY181" s="31"/>
      <c r="JZ181" s="28"/>
      <c r="KA181" s="26"/>
      <c r="KB181" s="26"/>
      <c r="KC181" s="26"/>
      <c r="KD181" s="26"/>
      <c r="KE181" s="31"/>
      <c r="KF181" s="31"/>
      <c r="KG181" s="28"/>
      <c r="KH181" s="26"/>
      <c r="KI181" s="26"/>
      <c r="KJ181" s="26"/>
      <c r="KK181" s="26"/>
      <c r="KL181" s="31"/>
      <c r="KM181" s="31"/>
      <c r="KN181" s="28"/>
      <c r="KO181" s="26"/>
      <c r="KP181" s="26"/>
      <c r="KQ181" s="26"/>
      <c r="KR181" s="26"/>
      <c r="KS181" s="31"/>
      <c r="KT181" s="31"/>
      <c r="KU181" s="28"/>
      <c r="KV181" s="26"/>
      <c r="KW181" s="26"/>
      <c r="KX181" s="26"/>
      <c r="KY181" s="26"/>
      <c r="KZ181" s="31"/>
      <c r="LA181" s="31"/>
      <c r="LB181" s="28"/>
      <c r="LC181" s="26"/>
      <c r="LD181" s="26"/>
      <c r="LE181" s="26"/>
      <c r="LF181" s="26"/>
      <c r="LG181" s="31"/>
      <c r="LH181" s="31"/>
      <c r="LI181" s="28"/>
      <c r="LJ181" s="26"/>
      <c r="LK181" s="26"/>
      <c r="LL181" s="26"/>
      <c r="LM181" s="26"/>
      <c r="LN181" s="31"/>
      <c r="LO181" s="31"/>
      <c r="LP181" s="28"/>
      <c r="LQ181" s="26"/>
      <c r="LR181" s="26"/>
      <c r="LS181" s="26"/>
      <c r="LT181" s="26"/>
      <c r="LU181" s="31"/>
      <c r="LV181" s="31"/>
      <c r="LW181" s="28"/>
      <c r="LX181" s="26"/>
      <c r="LY181" s="26"/>
      <c r="LZ181" s="26"/>
      <c r="MA181" s="26"/>
      <c r="MB181" s="31"/>
      <c r="MC181" s="31"/>
      <c r="MD181" s="28"/>
      <c r="ME181" s="26"/>
      <c r="MF181" s="26"/>
      <c r="MG181" s="26"/>
      <c r="MH181" s="26"/>
      <c r="MI181" s="31"/>
      <c r="MJ181" s="31"/>
      <c r="MK181" s="28"/>
      <c r="ML181" s="26"/>
      <c r="MM181" s="26"/>
      <c r="MN181" s="26"/>
      <c r="MO181" s="26"/>
      <c r="MP181" s="31"/>
      <c r="MQ181" s="31"/>
      <c r="MR181" s="28"/>
      <c r="MS181" s="26"/>
      <c r="MT181" s="26"/>
      <c r="MU181" s="26"/>
      <c r="MV181" s="26"/>
      <c r="MW181" s="31"/>
      <c r="MX181" s="31"/>
      <c r="MY181" s="28"/>
      <c r="MZ181" s="26"/>
      <c r="NA181" s="26"/>
      <c r="NB181" s="26"/>
      <c r="NC181" s="26"/>
      <c r="ND181" s="31"/>
      <c r="NE181" s="31"/>
      <c r="NF181" s="16" t="s">
        <v>759</v>
      </c>
    </row>
    <row r="182" spans="1:370" s="109" customFormat="1" ht="15.75" x14ac:dyDescent="0.25">
      <c r="A182" s="22" t="s">
        <v>984</v>
      </c>
      <c r="B182" s="23" t="s">
        <v>308</v>
      </c>
      <c r="C182" s="24">
        <v>0</v>
      </c>
      <c r="D182" s="33" t="s">
        <v>844</v>
      </c>
      <c r="E182" s="25">
        <f>SUM(G182:XFD182)</f>
        <v>0</v>
      </c>
      <c r="F182" s="26">
        <v>0</v>
      </c>
      <c r="G182" s="26">
        <v>0</v>
      </c>
      <c r="H182" s="26">
        <v>0</v>
      </c>
      <c r="I182" s="26">
        <v>0</v>
      </c>
      <c r="J182" s="31"/>
      <c r="K182" s="31"/>
      <c r="L182" s="31"/>
      <c r="M182" s="26">
        <v>0</v>
      </c>
      <c r="N182" s="26">
        <v>0</v>
      </c>
      <c r="O182" s="26">
        <v>0</v>
      </c>
      <c r="P182" s="26">
        <v>0</v>
      </c>
      <c r="Q182" s="26">
        <v>0</v>
      </c>
      <c r="R182" s="31"/>
      <c r="S182" s="31"/>
      <c r="T182" s="26">
        <v>0</v>
      </c>
      <c r="U182" s="26">
        <v>0</v>
      </c>
      <c r="V182" s="26">
        <v>0</v>
      </c>
      <c r="W182" s="26">
        <v>0</v>
      </c>
      <c r="X182" s="26">
        <v>0</v>
      </c>
      <c r="Y182" s="31"/>
      <c r="Z182" s="31"/>
      <c r="AA182" s="26">
        <v>0</v>
      </c>
      <c r="AB182" s="26">
        <v>0</v>
      </c>
      <c r="AC182" s="26">
        <v>0</v>
      </c>
      <c r="AD182" s="26">
        <v>0</v>
      </c>
      <c r="AE182" s="26">
        <v>0</v>
      </c>
      <c r="AF182" s="31"/>
      <c r="AG182" s="31"/>
      <c r="AH182" s="26">
        <v>0</v>
      </c>
      <c r="AI182" s="26">
        <v>0</v>
      </c>
      <c r="AJ182" s="26">
        <v>0</v>
      </c>
      <c r="AK182" s="26">
        <v>0</v>
      </c>
      <c r="AL182" s="26">
        <v>0</v>
      </c>
      <c r="AM182" s="31"/>
      <c r="AN182" s="31"/>
      <c r="AO182" s="26">
        <v>0</v>
      </c>
      <c r="AP182" s="26">
        <v>0</v>
      </c>
      <c r="AQ182" s="26">
        <v>0</v>
      </c>
      <c r="AR182" s="26">
        <v>0</v>
      </c>
      <c r="AS182" s="26">
        <v>0</v>
      </c>
      <c r="AT182" s="31"/>
      <c r="AU182" s="31"/>
      <c r="AV182" s="26">
        <v>0</v>
      </c>
      <c r="AW182" s="26">
        <v>0</v>
      </c>
      <c r="AX182" s="26">
        <v>0</v>
      </c>
      <c r="AY182" s="26">
        <v>0</v>
      </c>
      <c r="AZ182" s="26">
        <v>0</v>
      </c>
      <c r="BA182" s="31"/>
      <c r="BB182" s="31"/>
      <c r="BC182" s="26">
        <v>0</v>
      </c>
      <c r="BD182" s="26">
        <v>0</v>
      </c>
      <c r="BE182" s="26">
        <v>0</v>
      </c>
      <c r="BF182" s="26">
        <v>0</v>
      </c>
      <c r="BG182" s="26">
        <v>0</v>
      </c>
      <c r="BH182" s="31"/>
      <c r="BI182" s="31"/>
      <c r="BJ182" s="28">
        <v>0</v>
      </c>
      <c r="BK182" s="28">
        <v>0</v>
      </c>
      <c r="BL182" s="28">
        <v>0</v>
      </c>
      <c r="BM182" s="28">
        <v>0</v>
      </c>
      <c r="BN182" s="28">
        <v>0</v>
      </c>
      <c r="BO182" s="31"/>
      <c r="BP182" s="31"/>
      <c r="BQ182" s="28">
        <v>0</v>
      </c>
      <c r="BR182" s="28">
        <v>0</v>
      </c>
      <c r="BS182" s="28">
        <v>0</v>
      </c>
      <c r="BT182" s="28">
        <v>0</v>
      </c>
      <c r="BU182" s="26">
        <v>0</v>
      </c>
      <c r="BV182" s="31"/>
      <c r="BW182" s="31"/>
      <c r="BX182" s="28">
        <v>0</v>
      </c>
      <c r="BY182" s="26">
        <v>0</v>
      </c>
      <c r="BZ182" s="26">
        <v>0</v>
      </c>
      <c r="CA182" s="26">
        <v>0</v>
      </c>
      <c r="CB182" s="26">
        <v>0</v>
      </c>
      <c r="CC182" s="31"/>
      <c r="CD182" s="31"/>
      <c r="CE182" s="26">
        <v>0</v>
      </c>
      <c r="CF182" s="26">
        <v>0</v>
      </c>
      <c r="CG182" s="26">
        <v>0</v>
      </c>
      <c r="CH182" s="26">
        <v>0</v>
      </c>
      <c r="CI182" s="26">
        <v>0</v>
      </c>
      <c r="CJ182" s="31"/>
      <c r="CK182" s="31"/>
      <c r="CL182" s="26">
        <v>0</v>
      </c>
      <c r="CM182" s="26">
        <v>0</v>
      </c>
      <c r="CN182" s="26">
        <v>0</v>
      </c>
      <c r="CO182" s="26">
        <v>0</v>
      </c>
      <c r="CP182" s="26">
        <v>0</v>
      </c>
      <c r="CQ182" s="31"/>
      <c r="CR182" s="31"/>
      <c r="CS182" s="26">
        <v>0</v>
      </c>
      <c r="CT182" s="26">
        <v>0</v>
      </c>
      <c r="CU182" s="26">
        <v>0</v>
      </c>
      <c r="CV182" s="26">
        <v>0</v>
      </c>
      <c r="CW182" s="26">
        <v>0</v>
      </c>
      <c r="CX182" s="31"/>
      <c r="CY182" s="31"/>
      <c r="CZ182" s="26">
        <v>0</v>
      </c>
      <c r="DA182" s="26">
        <v>0</v>
      </c>
      <c r="DB182" s="26">
        <v>0</v>
      </c>
      <c r="DC182" s="26">
        <v>0</v>
      </c>
      <c r="DD182" s="26">
        <v>0</v>
      </c>
      <c r="DE182" s="31"/>
      <c r="DF182" s="31"/>
      <c r="DG182" s="26">
        <v>0</v>
      </c>
      <c r="DH182" s="26">
        <v>0</v>
      </c>
      <c r="DI182" s="26">
        <v>0</v>
      </c>
      <c r="DJ182" s="26">
        <v>0</v>
      </c>
      <c r="DK182" s="26">
        <v>0</v>
      </c>
      <c r="DL182" s="31"/>
      <c r="DM182" s="31"/>
      <c r="DN182" s="26">
        <v>0</v>
      </c>
      <c r="DO182" s="26">
        <v>0</v>
      </c>
      <c r="DP182" s="26">
        <v>0</v>
      </c>
      <c r="DQ182" s="26">
        <v>0</v>
      </c>
      <c r="DR182" s="26">
        <v>0</v>
      </c>
      <c r="DS182" s="31"/>
      <c r="DT182" s="31"/>
      <c r="DU182" s="26">
        <v>0</v>
      </c>
      <c r="DV182" s="26">
        <v>0</v>
      </c>
      <c r="DW182" s="26">
        <v>0</v>
      </c>
      <c r="DX182" s="26">
        <v>0</v>
      </c>
      <c r="DY182" s="26">
        <v>0</v>
      </c>
      <c r="DZ182" s="31"/>
      <c r="EA182" s="31"/>
      <c r="EB182" s="26">
        <v>0</v>
      </c>
      <c r="EC182" s="26">
        <v>0</v>
      </c>
      <c r="ED182" s="26">
        <v>0</v>
      </c>
      <c r="EE182" s="26">
        <v>0</v>
      </c>
      <c r="EF182" s="26">
        <v>0</v>
      </c>
      <c r="EG182" s="31"/>
      <c r="EH182" s="31"/>
      <c r="EI182" s="26">
        <v>0</v>
      </c>
      <c r="EJ182" s="26">
        <v>0</v>
      </c>
      <c r="EK182" s="26">
        <v>0</v>
      </c>
      <c r="EL182" s="26">
        <v>0</v>
      </c>
      <c r="EM182" s="26">
        <v>0</v>
      </c>
      <c r="EN182" s="31"/>
      <c r="EO182" s="31"/>
      <c r="EP182" s="28">
        <v>0</v>
      </c>
      <c r="EQ182" s="26">
        <v>0</v>
      </c>
      <c r="ER182" s="26">
        <v>0</v>
      </c>
      <c r="ES182" s="26">
        <v>0</v>
      </c>
      <c r="ET182" s="26">
        <v>0</v>
      </c>
      <c r="EU182" s="31"/>
      <c r="EV182" s="31"/>
      <c r="EW182" s="28">
        <v>0</v>
      </c>
      <c r="EX182" s="26">
        <v>0</v>
      </c>
      <c r="EY182" s="26">
        <v>0</v>
      </c>
      <c r="EZ182" s="26">
        <v>0</v>
      </c>
      <c r="FA182" s="26">
        <v>0</v>
      </c>
      <c r="FB182" s="31"/>
      <c r="FC182" s="31"/>
      <c r="FD182" s="26">
        <v>0</v>
      </c>
      <c r="FE182" s="26">
        <v>0</v>
      </c>
      <c r="FF182" s="26">
        <v>0</v>
      </c>
      <c r="FG182" s="26">
        <v>0</v>
      </c>
      <c r="FH182" s="26">
        <v>0</v>
      </c>
      <c r="FI182" s="31"/>
      <c r="FJ182" s="31"/>
      <c r="FK182" s="28">
        <v>0</v>
      </c>
      <c r="FL182" s="26">
        <v>0</v>
      </c>
      <c r="FM182" s="26">
        <v>0</v>
      </c>
      <c r="FN182" s="26">
        <v>0</v>
      </c>
      <c r="FO182" s="26">
        <v>0</v>
      </c>
      <c r="FP182" s="31"/>
      <c r="FQ182" s="31"/>
      <c r="FR182" s="28">
        <v>0</v>
      </c>
      <c r="FS182" s="26">
        <v>0</v>
      </c>
      <c r="FT182" s="28">
        <v>0</v>
      </c>
      <c r="FU182" s="26">
        <v>0</v>
      </c>
      <c r="FV182" s="28">
        <v>0</v>
      </c>
      <c r="FW182" s="31"/>
      <c r="FX182" s="31"/>
      <c r="FY182" s="28">
        <v>0</v>
      </c>
      <c r="FZ182" s="28">
        <v>0</v>
      </c>
      <c r="GA182" s="28">
        <v>0</v>
      </c>
      <c r="GB182" s="28">
        <v>0</v>
      </c>
      <c r="GC182" s="28">
        <v>0</v>
      </c>
      <c r="GD182" s="31"/>
      <c r="GE182" s="31"/>
      <c r="GF182" s="28">
        <v>0</v>
      </c>
      <c r="GG182" s="26">
        <v>0</v>
      </c>
      <c r="GH182" s="26">
        <v>0</v>
      </c>
      <c r="GI182" s="26">
        <v>0</v>
      </c>
      <c r="GJ182" s="26">
        <v>0</v>
      </c>
      <c r="GK182" s="31"/>
      <c r="GL182" s="31"/>
      <c r="GM182" s="28">
        <v>0</v>
      </c>
      <c r="GN182" s="26">
        <v>0</v>
      </c>
      <c r="GO182" s="26">
        <v>0</v>
      </c>
      <c r="GP182" s="26">
        <v>0</v>
      </c>
      <c r="GQ182" s="26">
        <v>0</v>
      </c>
      <c r="GR182" s="31"/>
      <c r="GS182" s="31"/>
      <c r="GT182" s="28">
        <v>0</v>
      </c>
      <c r="GU182" s="26">
        <v>0</v>
      </c>
      <c r="GV182" s="26">
        <v>0</v>
      </c>
      <c r="GW182" s="26">
        <v>0</v>
      </c>
      <c r="GX182" s="26">
        <v>0</v>
      </c>
      <c r="GY182" s="31"/>
      <c r="GZ182" s="31"/>
      <c r="HA182" s="28">
        <v>0</v>
      </c>
      <c r="HB182" s="26">
        <v>0</v>
      </c>
      <c r="HC182" s="26">
        <v>0</v>
      </c>
      <c r="HD182" s="26">
        <v>0</v>
      </c>
      <c r="HE182" s="26">
        <v>0</v>
      </c>
      <c r="HF182" s="31"/>
      <c r="HG182" s="31"/>
      <c r="HH182" s="28">
        <v>0</v>
      </c>
      <c r="HI182" s="26">
        <v>0</v>
      </c>
      <c r="HJ182" s="26">
        <v>0</v>
      </c>
      <c r="HK182" s="26">
        <v>0</v>
      </c>
      <c r="HL182" s="26">
        <v>0</v>
      </c>
      <c r="HM182" s="31"/>
      <c r="HN182" s="31"/>
      <c r="HO182" s="28">
        <v>0</v>
      </c>
      <c r="HP182" s="28">
        <v>0</v>
      </c>
      <c r="HQ182" s="28">
        <v>0</v>
      </c>
      <c r="HR182" s="26">
        <v>0</v>
      </c>
      <c r="HS182" s="26">
        <v>0</v>
      </c>
      <c r="HT182" s="31"/>
      <c r="HU182" s="31"/>
      <c r="HV182" s="28">
        <v>0</v>
      </c>
      <c r="HW182" s="28">
        <v>0</v>
      </c>
      <c r="HX182" s="28">
        <v>0</v>
      </c>
      <c r="HY182" s="26">
        <v>0</v>
      </c>
      <c r="HZ182" s="26">
        <v>0</v>
      </c>
      <c r="IA182" s="31"/>
      <c r="IB182" s="31"/>
      <c r="IC182" s="26">
        <v>0</v>
      </c>
      <c r="ID182" s="26">
        <v>0</v>
      </c>
      <c r="IE182" s="26">
        <v>0</v>
      </c>
      <c r="IF182" s="26">
        <v>0</v>
      </c>
      <c r="IG182" s="26">
        <v>0</v>
      </c>
      <c r="IH182" s="31"/>
      <c r="II182" s="31"/>
      <c r="IJ182" s="28">
        <v>0</v>
      </c>
      <c r="IK182" s="28">
        <v>0</v>
      </c>
      <c r="IL182" s="28">
        <v>0</v>
      </c>
      <c r="IM182" s="28">
        <v>0</v>
      </c>
      <c r="IN182" s="28">
        <v>0</v>
      </c>
      <c r="IO182" s="31"/>
      <c r="IP182" s="31"/>
      <c r="IQ182" s="28">
        <v>0</v>
      </c>
      <c r="IR182" s="28">
        <v>0</v>
      </c>
      <c r="IS182" s="28">
        <v>0</v>
      </c>
      <c r="IT182" s="28">
        <v>0</v>
      </c>
      <c r="IU182" s="26"/>
      <c r="IV182" s="31"/>
      <c r="IW182" s="31"/>
      <c r="IX182" s="28"/>
      <c r="IY182" s="26"/>
      <c r="IZ182" s="26"/>
      <c r="JA182" s="26"/>
      <c r="JB182" s="26"/>
      <c r="JC182" s="31"/>
      <c r="JD182" s="31"/>
      <c r="JE182" s="28">
        <v>0</v>
      </c>
      <c r="JF182" s="28">
        <v>0</v>
      </c>
      <c r="JG182" s="28">
        <v>0</v>
      </c>
      <c r="JH182" s="28">
        <v>0</v>
      </c>
      <c r="JI182" s="28">
        <v>0</v>
      </c>
      <c r="JJ182" s="31"/>
      <c r="JK182" s="31"/>
      <c r="JL182" s="28">
        <v>0</v>
      </c>
      <c r="JM182" s="28">
        <v>0</v>
      </c>
      <c r="JN182" s="28">
        <v>0</v>
      </c>
      <c r="JO182" s="28">
        <v>0</v>
      </c>
      <c r="JP182" s="28"/>
      <c r="JQ182" s="31"/>
      <c r="JR182" s="31"/>
      <c r="JS182" s="28"/>
      <c r="JT182" s="26"/>
      <c r="JU182" s="26"/>
      <c r="JV182" s="26"/>
      <c r="JW182" s="26"/>
      <c r="JX182" s="31"/>
      <c r="JY182" s="31"/>
      <c r="JZ182" s="28"/>
      <c r="KA182" s="26"/>
      <c r="KB182" s="26"/>
      <c r="KC182" s="26"/>
      <c r="KD182" s="26"/>
      <c r="KE182" s="31"/>
      <c r="KF182" s="31"/>
      <c r="KG182" s="28"/>
      <c r="KH182" s="26"/>
      <c r="KI182" s="26"/>
      <c r="KJ182" s="26"/>
      <c r="KK182" s="26"/>
      <c r="KL182" s="31"/>
      <c r="KM182" s="31"/>
      <c r="KN182" s="28"/>
      <c r="KO182" s="26"/>
      <c r="KP182" s="26"/>
      <c r="KQ182" s="26"/>
      <c r="KR182" s="26"/>
      <c r="KS182" s="31"/>
      <c r="KT182" s="31"/>
      <c r="KU182" s="28"/>
      <c r="KV182" s="26"/>
      <c r="KW182" s="26"/>
      <c r="KX182" s="26"/>
      <c r="KY182" s="26"/>
      <c r="KZ182" s="31"/>
      <c r="LA182" s="31"/>
      <c r="LB182" s="28"/>
      <c r="LC182" s="26"/>
      <c r="LD182" s="26"/>
      <c r="LE182" s="26"/>
      <c r="LF182" s="26"/>
      <c r="LG182" s="31"/>
      <c r="LH182" s="31"/>
      <c r="LI182" s="28"/>
      <c r="LJ182" s="26"/>
      <c r="LK182" s="26"/>
      <c r="LL182" s="26"/>
      <c r="LM182" s="26"/>
      <c r="LN182" s="31"/>
      <c r="LO182" s="31"/>
      <c r="LP182" s="28"/>
      <c r="LQ182" s="26"/>
      <c r="LR182" s="26"/>
      <c r="LS182" s="26"/>
      <c r="LT182" s="26"/>
      <c r="LU182" s="31"/>
      <c r="LV182" s="31"/>
      <c r="LW182" s="28"/>
      <c r="LX182" s="26"/>
      <c r="LY182" s="26"/>
      <c r="LZ182" s="26"/>
      <c r="MA182" s="26"/>
      <c r="MB182" s="31"/>
      <c r="MC182" s="31"/>
      <c r="MD182" s="28"/>
      <c r="ME182" s="26"/>
      <c r="MF182" s="26"/>
      <c r="MG182" s="26"/>
      <c r="MH182" s="26"/>
      <c r="MI182" s="31"/>
      <c r="MJ182" s="31"/>
      <c r="MK182" s="28"/>
      <c r="ML182" s="26"/>
      <c r="MM182" s="26"/>
      <c r="MN182" s="26"/>
      <c r="MO182" s="26"/>
      <c r="MP182" s="31"/>
      <c r="MQ182" s="31"/>
      <c r="MR182" s="28"/>
      <c r="MS182" s="26"/>
      <c r="MT182" s="26"/>
      <c r="MU182" s="26"/>
      <c r="MV182" s="26"/>
      <c r="MW182" s="31"/>
      <c r="MX182" s="31"/>
      <c r="MY182" s="28"/>
      <c r="MZ182" s="26"/>
      <c r="NA182" s="26"/>
      <c r="NB182" s="26"/>
      <c r="NC182" s="26"/>
      <c r="ND182" s="31"/>
      <c r="NE182" s="31"/>
      <c r="NF182" s="16" t="s">
        <v>759</v>
      </c>
    </row>
    <row r="183" spans="1:370" s="109" customFormat="1" ht="15.75" x14ac:dyDescent="0.25">
      <c r="A183" s="22" t="s">
        <v>985</v>
      </c>
      <c r="B183" s="23"/>
      <c r="C183" s="24">
        <v>0</v>
      </c>
      <c r="D183" s="33" t="s">
        <v>844</v>
      </c>
      <c r="E183" s="25">
        <f>SUM(G183:XFD183)</f>
        <v>0</v>
      </c>
      <c r="F183" s="26">
        <v>0</v>
      </c>
      <c r="G183" s="26">
        <v>0</v>
      </c>
      <c r="H183" s="26">
        <v>0</v>
      </c>
      <c r="I183" s="26">
        <v>0</v>
      </c>
      <c r="J183" s="31"/>
      <c r="K183" s="31"/>
      <c r="L183" s="31"/>
      <c r="M183" s="26">
        <v>0</v>
      </c>
      <c r="N183" s="26">
        <v>0</v>
      </c>
      <c r="O183" s="26">
        <v>0</v>
      </c>
      <c r="P183" s="26">
        <v>0</v>
      </c>
      <c r="Q183" s="26">
        <v>0</v>
      </c>
      <c r="R183" s="31"/>
      <c r="S183" s="31"/>
      <c r="T183" s="26">
        <v>0</v>
      </c>
      <c r="U183" s="26">
        <v>0</v>
      </c>
      <c r="V183" s="26">
        <v>0</v>
      </c>
      <c r="W183" s="26">
        <v>0</v>
      </c>
      <c r="X183" s="26">
        <v>0</v>
      </c>
      <c r="Y183" s="31"/>
      <c r="Z183" s="31"/>
      <c r="AA183" s="26">
        <v>0</v>
      </c>
      <c r="AB183" s="26">
        <v>0</v>
      </c>
      <c r="AC183" s="26">
        <v>0</v>
      </c>
      <c r="AD183" s="26">
        <v>0</v>
      </c>
      <c r="AE183" s="26">
        <v>0</v>
      </c>
      <c r="AF183" s="31"/>
      <c r="AG183" s="31"/>
      <c r="AH183" s="26">
        <v>0</v>
      </c>
      <c r="AI183" s="26">
        <v>0</v>
      </c>
      <c r="AJ183" s="26">
        <v>0</v>
      </c>
      <c r="AK183" s="26">
        <v>0</v>
      </c>
      <c r="AL183" s="26">
        <v>0</v>
      </c>
      <c r="AM183" s="31"/>
      <c r="AN183" s="31"/>
      <c r="AO183" s="26">
        <v>0</v>
      </c>
      <c r="AP183" s="26">
        <v>0</v>
      </c>
      <c r="AQ183" s="26">
        <v>0</v>
      </c>
      <c r="AR183" s="26">
        <v>0</v>
      </c>
      <c r="AS183" s="26">
        <v>0</v>
      </c>
      <c r="AT183" s="31"/>
      <c r="AU183" s="31"/>
      <c r="AV183" s="26">
        <v>0</v>
      </c>
      <c r="AW183" s="26">
        <v>0</v>
      </c>
      <c r="AX183" s="26">
        <v>0</v>
      </c>
      <c r="AY183" s="26">
        <v>0</v>
      </c>
      <c r="AZ183" s="26">
        <v>0</v>
      </c>
      <c r="BA183" s="31"/>
      <c r="BB183" s="31"/>
      <c r="BC183" s="26">
        <v>0</v>
      </c>
      <c r="BD183" s="26">
        <v>0</v>
      </c>
      <c r="BE183" s="26">
        <v>0</v>
      </c>
      <c r="BF183" s="26">
        <v>0</v>
      </c>
      <c r="BG183" s="26">
        <v>0</v>
      </c>
      <c r="BH183" s="31"/>
      <c r="BI183" s="31"/>
      <c r="BJ183" s="28">
        <v>0</v>
      </c>
      <c r="BK183" s="28">
        <v>0</v>
      </c>
      <c r="BL183" s="28">
        <v>0</v>
      </c>
      <c r="BM183" s="28">
        <v>0</v>
      </c>
      <c r="BN183" s="28">
        <v>0</v>
      </c>
      <c r="BO183" s="31"/>
      <c r="BP183" s="31"/>
      <c r="BQ183" s="28">
        <v>0</v>
      </c>
      <c r="BR183" s="28">
        <v>0</v>
      </c>
      <c r="BS183" s="28">
        <v>0</v>
      </c>
      <c r="BT183" s="28">
        <v>0</v>
      </c>
      <c r="BU183" s="26">
        <v>0</v>
      </c>
      <c r="BV183" s="31"/>
      <c r="BW183" s="31"/>
      <c r="BX183" s="28">
        <v>0</v>
      </c>
      <c r="BY183" s="26">
        <v>0</v>
      </c>
      <c r="BZ183" s="26">
        <v>0</v>
      </c>
      <c r="CA183" s="26">
        <v>0</v>
      </c>
      <c r="CB183" s="26">
        <v>0</v>
      </c>
      <c r="CC183" s="31"/>
      <c r="CD183" s="31"/>
      <c r="CE183" s="26">
        <v>0</v>
      </c>
      <c r="CF183" s="26">
        <v>0</v>
      </c>
      <c r="CG183" s="26">
        <v>0</v>
      </c>
      <c r="CH183" s="26">
        <v>0</v>
      </c>
      <c r="CI183" s="26">
        <v>0</v>
      </c>
      <c r="CJ183" s="31"/>
      <c r="CK183" s="31"/>
      <c r="CL183" s="26">
        <v>0</v>
      </c>
      <c r="CM183" s="26">
        <v>0</v>
      </c>
      <c r="CN183" s="26">
        <v>0</v>
      </c>
      <c r="CO183" s="26">
        <v>0</v>
      </c>
      <c r="CP183" s="26">
        <v>0</v>
      </c>
      <c r="CQ183" s="31"/>
      <c r="CR183" s="31"/>
      <c r="CS183" s="26">
        <v>0</v>
      </c>
      <c r="CT183" s="26">
        <v>0</v>
      </c>
      <c r="CU183" s="26">
        <v>0</v>
      </c>
      <c r="CV183" s="26">
        <v>0</v>
      </c>
      <c r="CW183" s="26">
        <v>0</v>
      </c>
      <c r="CX183" s="31"/>
      <c r="CY183" s="31"/>
      <c r="CZ183" s="26">
        <v>0</v>
      </c>
      <c r="DA183" s="26">
        <v>0</v>
      </c>
      <c r="DB183" s="26">
        <v>0</v>
      </c>
      <c r="DC183" s="26">
        <v>0</v>
      </c>
      <c r="DD183" s="26">
        <v>0</v>
      </c>
      <c r="DE183" s="31"/>
      <c r="DF183" s="31"/>
      <c r="DG183" s="26">
        <v>0</v>
      </c>
      <c r="DH183" s="26">
        <v>0</v>
      </c>
      <c r="DI183" s="26">
        <v>0</v>
      </c>
      <c r="DJ183" s="26">
        <v>0</v>
      </c>
      <c r="DK183" s="26">
        <v>0</v>
      </c>
      <c r="DL183" s="31"/>
      <c r="DM183" s="31"/>
      <c r="DN183" s="26">
        <v>0</v>
      </c>
      <c r="DO183" s="26">
        <v>0</v>
      </c>
      <c r="DP183" s="26">
        <v>0</v>
      </c>
      <c r="DQ183" s="26">
        <v>0</v>
      </c>
      <c r="DR183" s="26">
        <v>0</v>
      </c>
      <c r="DS183" s="31"/>
      <c r="DT183" s="31"/>
      <c r="DU183" s="26">
        <v>0</v>
      </c>
      <c r="DV183" s="26">
        <v>0</v>
      </c>
      <c r="DW183" s="26">
        <v>0</v>
      </c>
      <c r="DX183" s="26">
        <v>0</v>
      </c>
      <c r="DY183" s="26">
        <v>0</v>
      </c>
      <c r="DZ183" s="31"/>
      <c r="EA183" s="31"/>
      <c r="EB183" s="26">
        <v>0</v>
      </c>
      <c r="EC183" s="26">
        <v>0</v>
      </c>
      <c r="ED183" s="26">
        <v>0</v>
      </c>
      <c r="EE183" s="26">
        <v>0</v>
      </c>
      <c r="EF183" s="26">
        <v>0</v>
      </c>
      <c r="EG183" s="31"/>
      <c r="EH183" s="31"/>
      <c r="EI183" s="26">
        <v>0</v>
      </c>
      <c r="EJ183" s="26">
        <v>0</v>
      </c>
      <c r="EK183" s="26">
        <v>0</v>
      </c>
      <c r="EL183" s="26">
        <v>0</v>
      </c>
      <c r="EM183" s="26">
        <v>0</v>
      </c>
      <c r="EN183" s="31"/>
      <c r="EO183" s="31"/>
      <c r="EP183" s="28">
        <v>0</v>
      </c>
      <c r="EQ183" s="26">
        <v>0</v>
      </c>
      <c r="ER183" s="26">
        <v>0</v>
      </c>
      <c r="ES183" s="26">
        <v>0</v>
      </c>
      <c r="ET183" s="26">
        <v>0</v>
      </c>
      <c r="EU183" s="31"/>
      <c r="EV183" s="31"/>
      <c r="EW183" s="28">
        <v>0</v>
      </c>
      <c r="EX183" s="26">
        <v>0</v>
      </c>
      <c r="EY183" s="26">
        <v>0</v>
      </c>
      <c r="EZ183" s="26">
        <v>0</v>
      </c>
      <c r="FA183" s="26">
        <v>0</v>
      </c>
      <c r="FB183" s="31"/>
      <c r="FC183" s="31"/>
      <c r="FD183" s="26">
        <v>0</v>
      </c>
      <c r="FE183" s="26">
        <v>0</v>
      </c>
      <c r="FF183" s="26">
        <v>0</v>
      </c>
      <c r="FG183" s="26">
        <v>0</v>
      </c>
      <c r="FH183" s="26">
        <v>0</v>
      </c>
      <c r="FI183" s="31"/>
      <c r="FJ183" s="31"/>
      <c r="FK183" s="28">
        <v>0</v>
      </c>
      <c r="FL183" s="26">
        <v>0</v>
      </c>
      <c r="FM183" s="26">
        <v>0</v>
      </c>
      <c r="FN183" s="26">
        <v>0</v>
      </c>
      <c r="FO183" s="26">
        <v>0</v>
      </c>
      <c r="FP183" s="31"/>
      <c r="FQ183" s="31"/>
      <c r="FR183" s="28">
        <v>0</v>
      </c>
      <c r="FS183" s="26">
        <v>0</v>
      </c>
      <c r="FT183" s="28">
        <v>0</v>
      </c>
      <c r="FU183" s="26">
        <v>0</v>
      </c>
      <c r="FV183" s="28">
        <v>0</v>
      </c>
      <c r="FW183" s="31"/>
      <c r="FX183" s="31"/>
      <c r="FY183" s="28">
        <v>0</v>
      </c>
      <c r="FZ183" s="28">
        <v>0</v>
      </c>
      <c r="GA183" s="28">
        <v>0</v>
      </c>
      <c r="GB183" s="28">
        <v>0</v>
      </c>
      <c r="GC183" s="28">
        <v>0</v>
      </c>
      <c r="GD183" s="31"/>
      <c r="GE183" s="31"/>
      <c r="GF183" s="28">
        <v>0</v>
      </c>
      <c r="GG183" s="26">
        <v>0</v>
      </c>
      <c r="GH183" s="26">
        <v>0</v>
      </c>
      <c r="GI183" s="26">
        <v>0</v>
      </c>
      <c r="GJ183" s="26">
        <v>0</v>
      </c>
      <c r="GK183" s="31"/>
      <c r="GL183" s="31"/>
      <c r="GM183" s="28">
        <v>0</v>
      </c>
      <c r="GN183" s="26">
        <v>0</v>
      </c>
      <c r="GO183" s="26">
        <v>0</v>
      </c>
      <c r="GP183" s="26">
        <v>0</v>
      </c>
      <c r="GQ183" s="26">
        <v>0</v>
      </c>
      <c r="GR183" s="31"/>
      <c r="GS183" s="31"/>
      <c r="GT183" s="28">
        <v>0</v>
      </c>
      <c r="GU183" s="26">
        <v>0</v>
      </c>
      <c r="GV183" s="26">
        <v>0</v>
      </c>
      <c r="GW183" s="26">
        <v>0</v>
      </c>
      <c r="GX183" s="26">
        <v>0</v>
      </c>
      <c r="GY183" s="31"/>
      <c r="GZ183" s="31"/>
      <c r="HA183" s="28">
        <v>0</v>
      </c>
      <c r="HB183" s="26">
        <v>0</v>
      </c>
      <c r="HC183" s="26">
        <v>0</v>
      </c>
      <c r="HD183" s="26">
        <v>0</v>
      </c>
      <c r="HE183" s="26">
        <v>0</v>
      </c>
      <c r="HF183" s="31"/>
      <c r="HG183" s="31"/>
      <c r="HH183" s="28">
        <v>0</v>
      </c>
      <c r="HI183" s="26">
        <v>0</v>
      </c>
      <c r="HJ183" s="26">
        <v>0</v>
      </c>
      <c r="HK183" s="26">
        <v>0</v>
      </c>
      <c r="HL183" s="26">
        <v>0</v>
      </c>
      <c r="HM183" s="31"/>
      <c r="HN183" s="31"/>
      <c r="HO183" s="28">
        <v>0</v>
      </c>
      <c r="HP183" s="28">
        <v>0</v>
      </c>
      <c r="HQ183" s="28">
        <v>0</v>
      </c>
      <c r="HR183" s="26">
        <v>0</v>
      </c>
      <c r="HS183" s="26">
        <v>0</v>
      </c>
      <c r="HT183" s="31"/>
      <c r="HU183" s="31"/>
      <c r="HV183" s="28">
        <v>0</v>
      </c>
      <c r="HW183" s="28">
        <v>0</v>
      </c>
      <c r="HX183" s="28">
        <v>0</v>
      </c>
      <c r="HY183" s="26">
        <v>0</v>
      </c>
      <c r="HZ183" s="26">
        <v>0</v>
      </c>
      <c r="IA183" s="31"/>
      <c r="IB183" s="31"/>
      <c r="IC183" s="26">
        <v>0</v>
      </c>
      <c r="ID183" s="26">
        <v>0</v>
      </c>
      <c r="IE183" s="26">
        <v>0</v>
      </c>
      <c r="IF183" s="26">
        <v>0</v>
      </c>
      <c r="IG183" s="26">
        <v>0</v>
      </c>
      <c r="IH183" s="31"/>
      <c r="II183" s="31"/>
      <c r="IJ183" s="28">
        <v>0</v>
      </c>
      <c r="IK183" s="28">
        <v>0</v>
      </c>
      <c r="IL183" s="28">
        <v>0</v>
      </c>
      <c r="IM183" s="28">
        <v>0</v>
      </c>
      <c r="IN183" s="28">
        <v>0</v>
      </c>
      <c r="IO183" s="31"/>
      <c r="IP183" s="31"/>
      <c r="IQ183" s="28">
        <v>0</v>
      </c>
      <c r="IR183" s="28">
        <v>0</v>
      </c>
      <c r="IS183" s="28">
        <v>0</v>
      </c>
      <c r="IT183" s="28">
        <v>0</v>
      </c>
      <c r="IU183" s="26"/>
      <c r="IV183" s="31"/>
      <c r="IW183" s="31"/>
      <c r="IX183" s="28"/>
      <c r="IY183" s="26"/>
      <c r="IZ183" s="26"/>
      <c r="JA183" s="26"/>
      <c r="JB183" s="26"/>
      <c r="JC183" s="31"/>
      <c r="JD183" s="31"/>
      <c r="JE183" s="28">
        <v>0</v>
      </c>
      <c r="JF183" s="28">
        <v>0</v>
      </c>
      <c r="JG183" s="28">
        <v>0</v>
      </c>
      <c r="JH183" s="28">
        <v>0</v>
      </c>
      <c r="JI183" s="28">
        <v>0</v>
      </c>
      <c r="JJ183" s="31"/>
      <c r="JK183" s="31"/>
      <c r="JL183" s="28">
        <v>0</v>
      </c>
      <c r="JM183" s="28">
        <v>0</v>
      </c>
      <c r="JN183" s="28">
        <v>0</v>
      </c>
      <c r="JO183" s="28">
        <v>0</v>
      </c>
      <c r="JP183" s="28"/>
      <c r="JQ183" s="31"/>
      <c r="JR183" s="31"/>
      <c r="JS183" s="28"/>
      <c r="JT183" s="26"/>
      <c r="JU183" s="26"/>
      <c r="JV183" s="26"/>
      <c r="JW183" s="26"/>
      <c r="JX183" s="31"/>
      <c r="JY183" s="31"/>
      <c r="JZ183" s="28"/>
      <c r="KA183" s="26"/>
      <c r="KB183" s="26"/>
      <c r="KC183" s="26"/>
      <c r="KD183" s="26"/>
      <c r="KE183" s="31"/>
      <c r="KF183" s="31"/>
      <c r="KG183" s="28"/>
      <c r="KH183" s="26"/>
      <c r="KI183" s="26"/>
      <c r="KJ183" s="26"/>
      <c r="KK183" s="26"/>
      <c r="KL183" s="31"/>
      <c r="KM183" s="31"/>
      <c r="KN183" s="28"/>
      <c r="KO183" s="26"/>
      <c r="KP183" s="26"/>
      <c r="KQ183" s="26"/>
      <c r="KR183" s="26"/>
      <c r="KS183" s="31"/>
      <c r="KT183" s="31"/>
      <c r="KU183" s="28"/>
      <c r="KV183" s="26"/>
      <c r="KW183" s="26"/>
      <c r="KX183" s="26"/>
      <c r="KY183" s="26"/>
      <c r="KZ183" s="31"/>
      <c r="LA183" s="31"/>
      <c r="LB183" s="28"/>
      <c r="LC183" s="26"/>
      <c r="LD183" s="26"/>
      <c r="LE183" s="26"/>
      <c r="LF183" s="26"/>
      <c r="LG183" s="31"/>
      <c r="LH183" s="31"/>
      <c r="LI183" s="28"/>
      <c r="LJ183" s="26"/>
      <c r="LK183" s="26"/>
      <c r="LL183" s="26"/>
      <c r="LM183" s="26"/>
      <c r="LN183" s="31"/>
      <c r="LO183" s="31"/>
      <c r="LP183" s="28"/>
      <c r="LQ183" s="26"/>
      <c r="LR183" s="26"/>
      <c r="LS183" s="26"/>
      <c r="LT183" s="26"/>
      <c r="LU183" s="31"/>
      <c r="LV183" s="31"/>
      <c r="LW183" s="28"/>
      <c r="LX183" s="26"/>
      <c r="LY183" s="26"/>
      <c r="LZ183" s="26"/>
      <c r="MA183" s="26"/>
      <c r="MB183" s="31"/>
      <c r="MC183" s="31"/>
      <c r="MD183" s="28"/>
      <c r="ME183" s="26"/>
      <c r="MF183" s="26"/>
      <c r="MG183" s="26"/>
      <c r="MH183" s="26"/>
      <c r="MI183" s="31"/>
      <c r="MJ183" s="31"/>
      <c r="MK183" s="28"/>
      <c r="ML183" s="26"/>
      <c r="MM183" s="26"/>
      <c r="MN183" s="26"/>
      <c r="MO183" s="26"/>
      <c r="MP183" s="31"/>
      <c r="MQ183" s="31"/>
      <c r="MR183" s="28"/>
      <c r="MS183" s="26"/>
      <c r="MT183" s="26"/>
      <c r="MU183" s="26"/>
      <c r="MV183" s="26"/>
      <c r="MW183" s="31"/>
      <c r="MX183" s="31"/>
      <c r="MY183" s="28"/>
      <c r="MZ183" s="26"/>
      <c r="NA183" s="26"/>
      <c r="NB183" s="26"/>
      <c r="NC183" s="26"/>
      <c r="ND183" s="31"/>
      <c r="NE183" s="31"/>
      <c r="NF183" s="16" t="s">
        <v>759</v>
      </c>
    </row>
    <row r="184" spans="1:370" s="109" customFormat="1" ht="18" x14ac:dyDescent="0.25">
      <c r="A184" s="45" t="s">
        <v>986</v>
      </c>
      <c r="B184" s="21"/>
      <c r="C184" s="32"/>
      <c r="D184" s="32"/>
      <c r="E184" s="17"/>
      <c r="F184" s="17"/>
      <c r="G184" s="17"/>
      <c r="H184" s="17"/>
      <c r="I184" s="17"/>
      <c r="J184" s="17"/>
      <c r="K184" s="17"/>
      <c r="L184" s="17"/>
      <c r="M184" s="107"/>
      <c r="N184" s="108"/>
      <c r="O184" s="108"/>
      <c r="P184" s="108"/>
      <c r="Q184" s="108"/>
      <c r="R184" s="17"/>
      <c r="S184" s="17"/>
      <c r="T184" s="107"/>
      <c r="U184" s="108"/>
      <c r="V184" s="108"/>
      <c r="W184" s="108"/>
      <c r="X184" s="108"/>
      <c r="Y184" s="17"/>
      <c r="Z184" s="17"/>
      <c r="AA184" s="107"/>
      <c r="AB184" s="108"/>
      <c r="AC184" s="108"/>
      <c r="AD184" s="108"/>
      <c r="AE184" s="108"/>
      <c r="AF184" s="17"/>
      <c r="AG184" s="17"/>
      <c r="AH184" s="107"/>
      <c r="AI184" s="108"/>
      <c r="AJ184" s="108"/>
      <c r="AK184" s="108"/>
      <c r="AL184" s="108"/>
      <c r="AM184" s="17"/>
      <c r="AN184" s="17"/>
      <c r="AO184" s="107"/>
      <c r="AP184" s="108"/>
      <c r="AQ184" s="108"/>
      <c r="AR184" s="108"/>
      <c r="AS184" s="108"/>
      <c r="AT184" s="17"/>
      <c r="AU184" s="17"/>
      <c r="AV184" s="107"/>
      <c r="AW184" s="108"/>
      <c r="AX184" s="108"/>
      <c r="AY184" s="108"/>
      <c r="AZ184" s="108"/>
      <c r="BA184" s="17"/>
      <c r="BB184" s="17"/>
      <c r="BC184" s="107"/>
      <c r="BD184" s="108"/>
      <c r="BE184" s="108"/>
      <c r="BF184" s="108"/>
      <c r="BG184" s="108"/>
      <c r="BH184" s="17"/>
      <c r="BI184" s="17"/>
      <c r="BJ184" s="107"/>
      <c r="BK184" s="108"/>
      <c r="BL184" s="108"/>
      <c r="BM184" s="108"/>
      <c r="BN184" s="108"/>
      <c r="BO184" s="17"/>
      <c r="BP184" s="17"/>
      <c r="BQ184" s="107"/>
      <c r="BR184" s="108"/>
      <c r="BS184" s="108"/>
      <c r="BT184" s="108"/>
      <c r="BU184" s="108"/>
      <c r="BV184" s="17"/>
      <c r="BW184" s="17"/>
      <c r="BX184" s="107"/>
      <c r="BY184" s="108"/>
      <c r="BZ184" s="108"/>
      <c r="CA184" s="108"/>
      <c r="CB184" s="108"/>
      <c r="CC184" s="17"/>
      <c r="CD184" s="17"/>
      <c r="CE184" s="107"/>
      <c r="CF184" s="108"/>
      <c r="CG184" s="108"/>
      <c r="CH184" s="108"/>
      <c r="CI184" s="108"/>
      <c r="CJ184" s="17"/>
      <c r="CK184" s="17"/>
      <c r="CL184" s="107"/>
      <c r="CM184" s="108"/>
      <c r="CN184" s="108"/>
      <c r="CO184" s="108"/>
      <c r="CP184" s="108"/>
      <c r="CQ184" s="17"/>
      <c r="CR184" s="17"/>
      <c r="CS184" s="107"/>
      <c r="CT184" s="108"/>
      <c r="CU184" s="108"/>
      <c r="CV184" s="108"/>
      <c r="CW184" s="108"/>
      <c r="CX184" s="17"/>
      <c r="CY184" s="17"/>
      <c r="CZ184" s="107"/>
      <c r="DA184" s="108"/>
      <c r="DB184" s="108"/>
      <c r="DC184" s="108"/>
      <c r="DD184" s="108"/>
      <c r="DE184" s="17"/>
      <c r="DF184" s="17"/>
      <c r="DG184" s="107"/>
      <c r="DH184" s="108"/>
      <c r="DI184" s="108"/>
      <c r="DJ184" s="108"/>
      <c r="DK184" s="108"/>
      <c r="DL184" s="17"/>
      <c r="DM184" s="17"/>
      <c r="DN184" s="107"/>
      <c r="DO184" s="108"/>
      <c r="DP184" s="108"/>
      <c r="DQ184" s="108"/>
      <c r="DR184" s="108"/>
      <c r="DS184" s="17"/>
      <c r="DT184" s="17"/>
      <c r="DU184" s="107"/>
      <c r="DV184" s="108"/>
      <c r="DW184" s="108"/>
      <c r="DX184" s="108"/>
      <c r="DY184" s="108"/>
      <c r="DZ184" s="17"/>
      <c r="EA184" s="17"/>
      <c r="EB184" s="107"/>
      <c r="EC184" s="108"/>
      <c r="ED184" s="108"/>
      <c r="EE184" s="108"/>
      <c r="EF184" s="108"/>
      <c r="EG184" s="17"/>
      <c r="EH184" s="17"/>
      <c r="EI184" s="107"/>
      <c r="EJ184" s="108"/>
      <c r="EK184" s="108"/>
      <c r="EL184" s="108"/>
      <c r="EM184" s="108"/>
      <c r="EN184" s="17"/>
      <c r="EO184" s="17"/>
      <c r="EP184" s="107"/>
      <c r="EQ184" s="108"/>
      <c r="ER184" s="108"/>
      <c r="ES184" s="108"/>
      <c r="ET184" s="108"/>
      <c r="EU184" s="17"/>
      <c r="EV184" s="17"/>
      <c r="EW184" s="107"/>
      <c r="EX184" s="108"/>
      <c r="EY184" s="108"/>
      <c r="EZ184" s="108"/>
      <c r="FA184" s="108"/>
      <c r="FB184" s="17"/>
      <c r="FC184" s="17"/>
      <c r="FD184" s="107"/>
      <c r="FE184" s="108"/>
      <c r="FF184" s="108"/>
      <c r="FG184" s="108"/>
      <c r="FH184" s="108"/>
      <c r="FI184" s="17"/>
      <c r="FJ184" s="17"/>
      <c r="FK184" s="107"/>
      <c r="FL184" s="108"/>
      <c r="FM184" s="108"/>
      <c r="FN184" s="108"/>
      <c r="FO184" s="108"/>
      <c r="FP184" s="17"/>
      <c r="FQ184" s="17"/>
      <c r="FR184" s="107"/>
      <c r="FS184" s="108"/>
      <c r="FT184" s="108"/>
      <c r="FU184" s="108"/>
      <c r="FV184" s="108"/>
      <c r="FW184" s="17"/>
      <c r="FX184" s="17"/>
      <c r="FY184" s="107"/>
      <c r="FZ184" s="108"/>
      <c r="GA184" s="108"/>
      <c r="GB184" s="108"/>
      <c r="GC184" s="108"/>
      <c r="GD184" s="17"/>
      <c r="GE184" s="17"/>
      <c r="GF184" s="107"/>
      <c r="GG184" s="108"/>
      <c r="GH184" s="108"/>
      <c r="GI184" s="108"/>
      <c r="GJ184" s="108"/>
      <c r="GK184" s="17"/>
      <c r="GL184" s="17"/>
      <c r="GM184" s="107"/>
      <c r="GN184" s="108"/>
      <c r="GO184" s="108"/>
      <c r="GP184" s="108"/>
      <c r="GQ184" s="108"/>
      <c r="GR184" s="17"/>
      <c r="GS184" s="17"/>
      <c r="GT184" s="107"/>
      <c r="GU184" s="108"/>
      <c r="GV184" s="108"/>
      <c r="GW184" s="108"/>
      <c r="GX184" s="108"/>
      <c r="GY184" s="17"/>
      <c r="GZ184" s="17"/>
      <c r="HA184" s="107"/>
      <c r="HB184" s="108"/>
      <c r="HC184" s="108"/>
      <c r="HD184" s="108"/>
      <c r="HE184" s="108"/>
      <c r="HF184" s="17"/>
      <c r="HG184" s="17"/>
      <c r="HH184" s="107"/>
      <c r="HI184" s="108"/>
      <c r="HJ184" s="108"/>
      <c r="HK184" s="108"/>
      <c r="HL184" s="108"/>
      <c r="HM184" s="17"/>
      <c r="HN184" s="17"/>
      <c r="HO184" s="107"/>
      <c r="HP184" s="108"/>
      <c r="HQ184" s="108"/>
      <c r="HR184" s="108"/>
      <c r="HS184" s="108"/>
      <c r="HT184" s="17"/>
      <c r="HU184" s="17"/>
      <c r="HV184" s="107"/>
      <c r="HW184" s="108"/>
      <c r="HX184" s="108"/>
      <c r="HY184" s="108"/>
      <c r="HZ184" s="108"/>
      <c r="IA184" s="17"/>
      <c r="IB184" s="17"/>
      <c r="IC184" s="108"/>
      <c r="ID184" s="108"/>
      <c r="IE184" s="108"/>
      <c r="IF184" s="108"/>
      <c r="IG184" s="108"/>
      <c r="IH184" s="17"/>
      <c r="II184" s="17"/>
      <c r="IJ184" s="107"/>
      <c r="IK184" s="108"/>
      <c r="IL184" s="108"/>
      <c r="IM184" s="108"/>
      <c r="IN184" s="108"/>
      <c r="IO184" s="17"/>
      <c r="IP184" s="17"/>
      <c r="IQ184" s="107"/>
      <c r="IR184" s="108"/>
      <c r="IS184" s="108"/>
      <c r="IT184" s="108"/>
      <c r="IU184" s="108"/>
      <c r="IV184" s="17"/>
      <c r="IW184" s="17"/>
      <c r="IX184" s="107"/>
      <c r="IY184" s="108"/>
      <c r="IZ184" s="108"/>
      <c r="JA184" s="108"/>
      <c r="JB184" s="108"/>
      <c r="JC184" s="17"/>
      <c r="JD184" s="17"/>
      <c r="JE184" s="107"/>
      <c r="JF184" s="108"/>
      <c r="JG184" s="108"/>
      <c r="JH184" s="108"/>
      <c r="JI184" s="108"/>
      <c r="JJ184" s="17"/>
      <c r="JK184" s="17"/>
      <c r="JL184" s="107"/>
      <c r="JM184" s="108"/>
      <c r="JN184" s="108"/>
      <c r="JO184" s="108"/>
      <c r="JP184" s="108"/>
      <c r="JQ184" s="17"/>
      <c r="JR184" s="17"/>
      <c r="JS184" s="107"/>
      <c r="JT184" s="108"/>
      <c r="JU184" s="108"/>
      <c r="JV184" s="108"/>
      <c r="JW184" s="108"/>
      <c r="JX184" s="17"/>
      <c r="JY184" s="17"/>
      <c r="JZ184" s="107"/>
      <c r="KA184" s="108"/>
      <c r="KB184" s="108"/>
      <c r="KC184" s="108"/>
      <c r="KD184" s="108"/>
      <c r="KE184" s="17"/>
      <c r="KF184" s="17"/>
      <c r="KG184" s="107"/>
      <c r="KH184" s="108"/>
      <c r="KI184" s="108"/>
      <c r="KJ184" s="108"/>
      <c r="KK184" s="108"/>
      <c r="KL184" s="17"/>
      <c r="KM184" s="17"/>
      <c r="KN184" s="107"/>
      <c r="KO184" s="108"/>
      <c r="KP184" s="108"/>
      <c r="KQ184" s="108"/>
      <c r="KR184" s="108"/>
      <c r="KS184" s="17"/>
      <c r="KT184" s="17"/>
      <c r="KU184" s="107"/>
      <c r="KV184" s="108"/>
      <c r="KW184" s="108"/>
      <c r="KX184" s="108"/>
      <c r="KY184" s="108"/>
      <c r="KZ184" s="17"/>
      <c r="LA184" s="17"/>
      <c r="LB184" s="107"/>
      <c r="LC184" s="108"/>
      <c r="LD184" s="108"/>
      <c r="LE184" s="108"/>
      <c r="LF184" s="108"/>
      <c r="LG184" s="17"/>
      <c r="LH184" s="17"/>
      <c r="LI184" s="107"/>
      <c r="LJ184" s="108"/>
      <c r="LK184" s="108"/>
      <c r="LL184" s="108"/>
      <c r="LM184" s="108"/>
      <c r="LN184" s="17"/>
      <c r="LO184" s="17"/>
      <c r="LP184" s="107"/>
      <c r="LQ184" s="108"/>
      <c r="LR184" s="108"/>
      <c r="LS184" s="108"/>
      <c r="LT184" s="108"/>
      <c r="LU184" s="17"/>
      <c r="LV184" s="17"/>
      <c r="LW184" s="107"/>
      <c r="LX184" s="108"/>
      <c r="LY184" s="108"/>
      <c r="LZ184" s="108"/>
      <c r="MA184" s="108"/>
      <c r="MB184" s="17"/>
      <c r="MC184" s="17"/>
      <c r="MD184" s="107"/>
      <c r="ME184" s="108"/>
      <c r="MF184" s="108"/>
      <c r="MG184" s="108"/>
      <c r="MH184" s="108"/>
      <c r="MI184" s="17"/>
      <c r="MJ184" s="17"/>
      <c r="MK184" s="107"/>
      <c r="ML184" s="108"/>
      <c r="MM184" s="108"/>
      <c r="MN184" s="108"/>
      <c r="MO184" s="108"/>
      <c r="MP184" s="17"/>
      <c r="MQ184" s="17"/>
      <c r="MR184" s="107"/>
      <c r="MS184" s="108"/>
      <c r="MT184" s="108"/>
      <c r="MU184" s="108"/>
      <c r="MV184" s="108"/>
      <c r="MW184" s="17"/>
      <c r="MX184" s="17"/>
      <c r="MY184" s="107"/>
      <c r="MZ184" s="108"/>
      <c r="NA184" s="108"/>
      <c r="NB184" s="108"/>
      <c r="NC184" s="108"/>
      <c r="ND184" s="17"/>
      <c r="NE184" s="17"/>
      <c r="NF184" s="16" t="s">
        <v>759</v>
      </c>
    </row>
    <row r="185" spans="1:370" s="109" customFormat="1" ht="15.75" x14ac:dyDescent="0.25">
      <c r="A185" s="22" t="s">
        <v>987</v>
      </c>
      <c r="B185" s="23"/>
      <c r="C185" s="24">
        <v>2</v>
      </c>
      <c r="D185" s="33" t="s">
        <v>766</v>
      </c>
      <c r="E185" s="25"/>
      <c r="F185" s="138">
        <v>2</v>
      </c>
      <c r="G185" s="138">
        <v>2</v>
      </c>
      <c r="H185" s="138">
        <v>2</v>
      </c>
      <c r="I185" s="138">
        <v>2</v>
      </c>
      <c r="J185" s="31"/>
      <c r="K185" s="31"/>
      <c r="L185" s="31"/>
      <c r="M185" s="138">
        <v>2</v>
      </c>
      <c r="N185" s="138">
        <v>2</v>
      </c>
      <c r="O185" s="138">
        <v>2</v>
      </c>
      <c r="P185" s="138">
        <v>2</v>
      </c>
      <c r="Q185" s="138">
        <v>2</v>
      </c>
      <c r="R185" s="31"/>
      <c r="S185" s="31"/>
      <c r="T185" s="138">
        <v>2</v>
      </c>
      <c r="U185" s="138">
        <v>2</v>
      </c>
      <c r="V185" s="138">
        <v>2</v>
      </c>
      <c r="W185" s="138">
        <v>2</v>
      </c>
      <c r="X185" s="138">
        <v>2</v>
      </c>
      <c r="Y185" s="31"/>
      <c r="Z185" s="31"/>
      <c r="AA185" s="138">
        <v>2</v>
      </c>
      <c r="AB185" s="138">
        <v>2</v>
      </c>
      <c r="AC185" s="138">
        <v>2</v>
      </c>
      <c r="AD185" s="138">
        <v>2</v>
      </c>
      <c r="AE185" s="138">
        <v>2</v>
      </c>
      <c r="AF185" s="31"/>
      <c r="AG185" s="31"/>
      <c r="AH185" s="138">
        <v>2</v>
      </c>
      <c r="AI185" s="138">
        <v>2</v>
      </c>
      <c r="AJ185" s="138">
        <v>2</v>
      </c>
      <c r="AK185" s="138">
        <v>2</v>
      </c>
      <c r="AL185" s="138">
        <v>2</v>
      </c>
      <c r="AM185" s="31"/>
      <c r="AN185" s="31"/>
      <c r="AO185" s="138">
        <v>2</v>
      </c>
      <c r="AP185" s="138">
        <v>2</v>
      </c>
      <c r="AQ185" s="138">
        <v>2</v>
      </c>
      <c r="AR185" s="138">
        <v>2</v>
      </c>
      <c r="AS185" s="138">
        <v>2</v>
      </c>
      <c r="AT185" s="31"/>
      <c r="AU185" s="31"/>
      <c r="AV185" s="138">
        <v>2</v>
      </c>
      <c r="AW185" s="138">
        <v>2</v>
      </c>
      <c r="AX185" s="138">
        <v>2</v>
      </c>
      <c r="AY185" s="138">
        <v>2</v>
      </c>
      <c r="AZ185" s="138">
        <v>2</v>
      </c>
      <c r="BA185" s="31"/>
      <c r="BB185" s="31"/>
      <c r="BC185" s="138">
        <v>2</v>
      </c>
      <c r="BD185" s="138">
        <v>2</v>
      </c>
      <c r="BE185" s="138">
        <v>2</v>
      </c>
      <c r="BF185" s="138">
        <v>2</v>
      </c>
      <c r="BG185" s="138">
        <v>2</v>
      </c>
      <c r="BH185" s="31"/>
      <c r="BI185" s="31"/>
      <c r="BJ185" s="141">
        <v>2</v>
      </c>
      <c r="BK185" s="141">
        <v>2</v>
      </c>
      <c r="BL185" s="141">
        <v>2</v>
      </c>
      <c r="BM185" s="141">
        <v>2</v>
      </c>
      <c r="BN185" s="141">
        <v>2</v>
      </c>
      <c r="BO185" s="31"/>
      <c r="BP185" s="31"/>
      <c r="BQ185" s="141">
        <v>2</v>
      </c>
      <c r="BR185" s="141">
        <v>2</v>
      </c>
      <c r="BS185" s="141">
        <v>2</v>
      </c>
      <c r="BT185" s="141">
        <v>2</v>
      </c>
      <c r="BU185" s="141">
        <v>2</v>
      </c>
      <c r="BV185" s="31"/>
      <c r="BW185" s="31"/>
      <c r="BX185" s="141">
        <v>2</v>
      </c>
      <c r="BY185" s="138">
        <v>2</v>
      </c>
      <c r="BZ185" s="138">
        <v>2</v>
      </c>
      <c r="CA185" s="138">
        <v>2</v>
      </c>
      <c r="CB185" s="138">
        <v>2</v>
      </c>
      <c r="CC185" s="31"/>
      <c r="CD185" s="31"/>
      <c r="CE185" s="138">
        <v>2</v>
      </c>
      <c r="CF185" s="138">
        <v>2</v>
      </c>
      <c r="CG185" s="138">
        <v>2</v>
      </c>
      <c r="CH185" s="138">
        <v>2</v>
      </c>
      <c r="CI185" s="138">
        <v>2</v>
      </c>
      <c r="CJ185" s="31"/>
      <c r="CK185" s="31"/>
      <c r="CL185" s="138">
        <v>2</v>
      </c>
      <c r="CM185" s="138">
        <v>2</v>
      </c>
      <c r="CN185" s="138">
        <v>2</v>
      </c>
      <c r="CO185" s="138">
        <v>2</v>
      </c>
      <c r="CP185" s="138">
        <v>2</v>
      </c>
      <c r="CQ185" s="31"/>
      <c r="CR185" s="31"/>
      <c r="CS185" s="138">
        <v>2</v>
      </c>
      <c r="CT185" s="138">
        <v>2</v>
      </c>
      <c r="CU185" s="138">
        <v>2</v>
      </c>
      <c r="CV185" s="138">
        <v>2</v>
      </c>
      <c r="CW185" s="138">
        <v>2</v>
      </c>
      <c r="CX185" s="31"/>
      <c r="CY185" s="31"/>
      <c r="CZ185" s="138">
        <v>2</v>
      </c>
      <c r="DA185" s="138">
        <v>2</v>
      </c>
      <c r="DB185" s="138">
        <v>2</v>
      </c>
      <c r="DC185" s="138">
        <v>2</v>
      </c>
      <c r="DD185" s="138">
        <v>2</v>
      </c>
      <c r="DE185" s="31"/>
      <c r="DF185" s="31"/>
      <c r="DG185" s="138">
        <v>2</v>
      </c>
      <c r="DH185" s="138">
        <v>2</v>
      </c>
      <c r="DI185" s="138">
        <v>2</v>
      </c>
      <c r="DJ185" s="138">
        <v>2</v>
      </c>
      <c r="DK185" s="138">
        <v>2</v>
      </c>
      <c r="DL185" s="31"/>
      <c r="DM185" s="31"/>
      <c r="DN185" s="138">
        <v>2</v>
      </c>
      <c r="DO185" s="138">
        <v>2</v>
      </c>
      <c r="DP185" s="138">
        <v>2</v>
      </c>
      <c r="DQ185" s="138">
        <v>2</v>
      </c>
      <c r="DR185" s="138">
        <v>2</v>
      </c>
      <c r="DS185" s="31"/>
      <c r="DT185" s="31"/>
      <c r="DU185" s="138">
        <v>2</v>
      </c>
      <c r="DV185" s="138">
        <v>2</v>
      </c>
      <c r="DW185" s="138">
        <v>2</v>
      </c>
      <c r="DX185" s="138">
        <v>2</v>
      </c>
      <c r="DY185" s="138">
        <v>2</v>
      </c>
      <c r="DZ185" s="31"/>
      <c r="EA185" s="31"/>
      <c r="EB185" s="138">
        <v>2</v>
      </c>
      <c r="EC185" s="138">
        <v>2</v>
      </c>
      <c r="ED185" s="138">
        <v>2</v>
      </c>
      <c r="EE185" s="138">
        <v>2</v>
      </c>
      <c r="EF185" s="138">
        <v>2</v>
      </c>
      <c r="EG185" s="31"/>
      <c r="EH185" s="31"/>
      <c r="EI185" s="138">
        <v>2</v>
      </c>
      <c r="EJ185" s="138">
        <v>2</v>
      </c>
      <c r="EK185" s="138">
        <v>2</v>
      </c>
      <c r="EL185" s="138">
        <v>2</v>
      </c>
      <c r="EM185" s="138">
        <v>2</v>
      </c>
      <c r="EN185" s="31"/>
      <c r="EO185" s="31"/>
      <c r="EP185" s="141">
        <v>2</v>
      </c>
      <c r="EQ185" s="138">
        <v>2</v>
      </c>
      <c r="ER185" s="138">
        <v>2</v>
      </c>
      <c r="ES185" s="138">
        <v>2</v>
      </c>
      <c r="ET185" s="138">
        <v>2</v>
      </c>
      <c r="EU185" s="31"/>
      <c r="EV185" s="31"/>
      <c r="EW185" s="141">
        <v>2</v>
      </c>
      <c r="EX185" s="138">
        <v>2</v>
      </c>
      <c r="EY185" s="138">
        <v>2</v>
      </c>
      <c r="EZ185" s="138">
        <v>2</v>
      </c>
      <c r="FA185" s="138">
        <v>2</v>
      </c>
      <c r="FB185" s="31"/>
      <c r="FC185" s="31"/>
      <c r="FD185" s="141">
        <v>2</v>
      </c>
      <c r="FE185" s="138">
        <v>2</v>
      </c>
      <c r="FF185" s="138">
        <v>2</v>
      </c>
      <c r="FG185" s="138">
        <v>2</v>
      </c>
      <c r="FH185" s="138">
        <v>2</v>
      </c>
      <c r="FI185" s="31"/>
      <c r="FJ185" s="31"/>
      <c r="FK185" s="141">
        <v>2</v>
      </c>
      <c r="FL185" s="138">
        <v>2</v>
      </c>
      <c r="FM185" s="138">
        <v>2</v>
      </c>
      <c r="FN185" s="138">
        <v>2</v>
      </c>
      <c r="FO185" s="138">
        <v>2</v>
      </c>
      <c r="FP185" s="31"/>
      <c r="FQ185" s="31"/>
      <c r="FR185" s="141">
        <v>2</v>
      </c>
      <c r="FS185" s="138">
        <v>2</v>
      </c>
      <c r="FT185" s="141">
        <v>2</v>
      </c>
      <c r="FU185" s="138">
        <v>2</v>
      </c>
      <c r="FV185" s="141">
        <v>2</v>
      </c>
      <c r="FW185" s="31"/>
      <c r="FX185" s="31"/>
      <c r="FY185" s="141">
        <v>2</v>
      </c>
      <c r="FZ185" s="138">
        <v>2</v>
      </c>
      <c r="GA185" s="138">
        <v>2</v>
      </c>
      <c r="GB185" s="138">
        <v>2</v>
      </c>
      <c r="GC185" s="138">
        <v>2</v>
      </c>
      <c r="GD185" s="31"/>
      <c r="GE185" s="31"/>
      <c r="GF185" s="141">
        <v>2</v>
      </c>
      <c r="GG185" s="138">
        <v>2</v>
      </c>
      <c r="GH185" s="138">
        <v>2</v>
      </c>
      <c r="GI185" s="138">
        <v>2</v>
      </c>
      <c r="GJ185" s="138">
        <v>2</v>
      </c>
      <c r="GK185" s="31"/>
      <c r="GL185" s="31"/>
      <c r="GM185" s="141">
        <v>2</v>
      </c>
      <c r="GN185" s="138">
        <v>2</v>
      </c>
      <c r="GO185" s="138">
        <v>2</v>
      </c>
      <c r="GP185" s="138">
        <v>2</v>
      </c>
      <c r="GQ185" s="138">
        <v>2</v>
      </c>
      <c r="GR185" s="31"/>
      <c r="GS185" s="31"/>
      <c r="GT185" s="141">
        <v>2</v>
      </c>
      <c r="GU185" s="138">
        <v>2</v>
      </c>
      <c r="GV185" s="138">
        <v>2</v>
      </c>
      <c r="GW185" s="138">
        <v>2</v>
      </c>
      <c r="GX185" s="138">
        <v>2</v>
      </c>
      <c r="GY185" s="31"/>
      <c r="GZ185" s="31"/>
      <c r="HA185" s="141">
        <v>2</v>
      </c>
      <c r="HB185" s="138">
        <v>2</v>
      </c>
      <c r="HC185" s="138">
        <v>2</v>
      </c>
      <c r="HD185" s="138">
        <v>2</v>
      </c>
      <c r="HE185" s="138">
        <v>2</v>
      </c>
      <c r="HF185" s="31"/>
      <c r="HG185" s="31"/>
      <c r="HH185" s="141">
        <v>2</v>
      </c>
      <c r="HI185" s="138">
        <v>2</v>
      </c>
      <c r="HJ185" s="138">
        <v>2</v>
      </c>
      <c r="HK185" s="138">
        <v>2</v>
      </c>
      <c r="HL185" s="138">
        <v>2</v>
      </c>
      <c r="HM185" s="31"/>
      <c r="HN185" s="31"/>
      <c r="HO185" s="141">
        <v>2</v>
      </c>
      <c r="HP185" s="141">
        <v>2</v>
      </c>
      <c r="HQ185" s="141">
        <v>2</v>
      </c>
      <c r="HR185" s="141">
        <v>2</v>
      </c>
      <c r="HS185" s="141">
        <v>2</v>
      </c>
      <c r="HT185" s="31"/>
      <c r="HU185" s="31"/>
      <c r="HV185" s="141">
        <v>2</v>
      </c>
      <c r="HW185" s="141">
        <v>2</v>
      </c>
      <c r="HX185" s="141">
        <v>2</v>
      </c>
      <c r="HY185" s="141">
        <v>2</v>
      </c>
      <c r="HZ185" s="141">
        <v>2</v>
      </c>
      <c r="IA185" s="31"/>
      <c r="IB185" s="31"/>
      <c r="IC185" s="141">
        <v>2</v>
      </c>
      <c r="ID185" s="141">
        <v>2</v>
      </c>
      <c r="IE185" s="141">
        <v>2</v>
      </c>
      <c r="IF185" s="141">
        <v>2</v>
      </c>
      <c r="IG185" s="141">
        <v>2</v>
      </c>
      <c r="IH185" s="31"/>
      <c r="II185" s="31"/>
      <c r="IJ185" s="141">
        <v>2</v>
      </c>
      <c r="IK185" s="138">
        <v>2</v>
      </c>
      <c r="IL185" s="138">
        <v>2</v>
      </c>
      <c r="IM185" s="138">
        <v>2</v>
      </c>
      <c r="IN185" s="138">
        <v>2</v>
      </c>
      <c r="IO185" s="31"/>
      <c r="IP185" s="31"/>
      <c r="IQ185" s="138">
        <v>2</v>
      </c>
      <c r="IR185" s="138">
        <v>2</v>
      </c>
      <c r="IS185" s="138">
        <v>2</v>
      </c>
      <c r="IT185" s="138">
        <v>2</v>
      </c>
      <c r="IU185" s="138">
        <v>2</v>
      </c>
      <c r="IV185" s="31"/>
      <c r="IW185" s="31"/>
      <c r="IX185" s="138">
        <v>2</v>
      </c>
      <c r="IY185" s="138">
        <v>2</v>
      </c>
      <c r="IZ185" s="138">
        <v>2</v>
      </c>
      <c r="JA185" s="138">
        <v>2</v>
      </c>
      <c r="JB185" s="138">
        <v>2</v>
      </c>
      <c r="JC185" s="31"/>
      <c r="JD185" s="31"/>
      <c r="JE185" s="138">
        <v>2</v>
      </c>
      <c r="JF185" s="138">
        <v>2</v>
      </c>
      <c r="JG185" s="138">
        <v>2</v>
      </c>
      <c r="JH185" s="138">
        <v>2</v>
      </c>
      <c r="JI185" s="138">
        <v>2</v>
      </c>
      <c r="JJ185" s="31"/>
      <c r="JK185" s="31"/>
      <c r="JL185" s="138">
        <v>2</v>
      </c>
      <c r="JM185" s="138">
        <v>2</v>
      </c>
      <c r="JN185" s="138">
        <v>2</v>
      </c>
      <c r="JO185" s="138">
        <v>2</v>
      </c>
      <c r="JP185" s="138">
        <v>2</v>
      </c>
      <c r="JQ185" s="31"/>
      <c r="JR185" s="31"/>
      <c r="JS185" s="138">
        <v>2</v>
      </c>
      <c r="JT185" s="138">
        <v>2</v>
      </c>
      <c r="JU185" s="138">
        <v>2</v>
      </c>
      <c r="JV185" s="138">
        <v>2</v>
      </c>
      <c r="JW185" s="138">
        <v>2</v>
      </c>
      <c r="JX185" s="31"/>
      <c r="JY185" s="31"/>
      <c r="JZ185" s="138">
        <v>2</v>
      </c>
      <c r="KA185" s="138">
        <v>2</v>
      </c>
      <c r="KB185" s="138">
        <v>2</v>
      </c>
      <c r="KC185" s="138">
        <v>2</v>
      </c>
      <c r="KD185" s="138">
        <v>2</v>
      </c>
      <c r="KE185" s="31"/>
      <c r="KF185" s="31"/>
      <c r="KG185" s="138">
        <v>2</v>
      </c>
      <c r="KH185" s="138">
        <v>2</v>
      </c>
      <c r="KI185" s="138">
        <v>2</v>
      </c>
      <c r="KJ185" s="138">
        <v>2</v>
      </c>
      <c r="KK185" s="138">
        <v>2</v>
      </c>
      <c r="KL185" s="31"/>
      <c r="KM185" s="31"/>
      <c r="KN185" s="138">
        <v>2</v>
      </c>
      <c r="KO185" s="138">
        <v>2</v>
      </c>
      <c r="KP185" s="138">
        <v>2</v>
      </c>
      <c r="KQ185" s="138">
        <v>2</v>
      </c>
      <c r="KR185" s="138">
        <v>2</v>
      </c>
      <c r="KS185" s="31"/>
      <c r="KT185" s="31"/>
      <c r="KU185" s="138">
        <v>2</v>
      </c>
      <c r="KV185" s="138">
        <v>2</v>
      </c>
      <c r="KW185" s="138">
        <v>2</v>
      </c>
      <c r="KX185" s="138">
        <v>2</v>
      </c>
      <c r="KY185" s="138">
        <v>2</v>
      </c>
      <c r="KZ185" s="31"/>
      <c r="LA185" s="31"/>
      <c r="LB185" s="138">
        <v>2</v>
      </c>
      <c r="LC185" s="138">
        <v>2</v>
      </c>
      <c r="LD185" s="138">
        <v>2</v>
      </c>
      <c r="LE185" s="138">
        <v>2</v>
      </c>
      <c r="LF185" s="138">
        <v>2</v>
      </c>
      <c r="LG185" s="31"/>
      <c r="LH185" s="31"/>
      <c r="LI185" s="138">
        <v>2</v>
      </c>
      <c r="LJ185" s="138">
        <v>2</v>
      </c>
      <c r="LK185" s="138">
        <v>2</v>
      </c>
      <c r="LL185" s="138">
        <v>2</v>
      </c>
      <c r="LM185" s="138">
        <v>2</v>
      </c>
      <c r="LN185" s="31"/>
      <c r="LO185" s="31"/>
      <c r="LP185" s="138">
        <v>2</v>
      </c>
      <c r="LQ185" s="138">
        <v>2</v>
      </c>
      <c r="LR185" s="138">
        <v>2</v>
      </c>
      <c r="LS185" s="138">
        <v>2</v>
      </c>
      <c r="LT185" s="138">
        <v>2</v>
      </c>
      <c r="LU185" s="31"/>
      <c r="LV185" s="31"/>
      <c r="LW185" s="138">
        <v>2</v>
      </c>
      <c r="LX185" s="138">
        <v>2</v>
      </c>
      <c r="LY185" s="138">
        <v>2</v>
      </c>
      <c r="LZ185" s="138">
        <v>2</v>
      </c>
      <c r="MA185" s="138">
        <v>2</v>
      </c>
      <c r="MB185" s="31"/>
      <c r="MC185" s="31"/>
      <c r="MD185" s="138">
        <v>2</v>
      </c>
      <c r="ME185" s="138">
        <v>2</v>
      </c>
      <c r="MF185" s="138">
        <v>2</v>
      </c>
      <c r="MG185" s="138">
        <v>2</v>
      </c>
      <c r="MH185" s="138">
        <v>2</v>
      </c>
      <c r="MI185" s="31"/>
      <c r="MJ185" s="31"/>
      <c r="MK185" s="138">
        <v>2</v>
      </c>
      <c r="ML185" s="138">
        <v>2</v>
      </c>
      <c r="MM185" s="138">
        <v>2</v>
      </c>
      <c r="MN185" s="138">
        <v>2</v>
      </c>
      <c r="MO185" s="138">
        <v>2</v>
      </c>
      <c r="MP185" s="31"/>
      <c r="MQ185" s="31"/>
      <c r="MR185" s="141">
        <v>2</v>
      </c>
      <c r="MS185" s="141">
        <v>2</v>
      </c>
      <c r="MT185" s="141">
        <v>2</v>
      </c>
      <c r="MU185" s="141">
        <v>2</v>
      </c>
      <c r="MV185" s="141">
        <v>2</v>
      </c>
      <c r="MW185" s="31"/>
      <c r="MX185" s="31"/>
      <c r="MY185" s="141"/>
      <c r="MZ185" s="138"/>
      <c r="NA185" s="138"/>
      <c r="NB185" s="138"/>
      <c r="NC185" s="138"/>
      <c r="ND185" s="31"/>
      <c r="NE185" s="31"/>
      <c r="NF185" s="16" t="s">
        <v>759</v>
      </c>
    </row>
    <row r="186" spans="1:370" s="109" customFormat="1" ht="15.75" x14ac:dyDescent="0.25">
      <c r="A186" s="22" t="s">
        <v>988</v>
      </c>
      <c r="B186" s="23"/>
      <c r="C186" s="24">
        <v>2</v>
      </c>
      <c r="D186" s="33" t="s">
        <v>766</v>
      </c>
      <c r="E186" s="25"/>
      <c r="F186" s="138">
        <v>2</v>
      </c>
      <c r="G186" s="138">
        <v>2</v>
      </c>
      <c r="H186" s="138">
        <v>2</v>
      </c>
      <c r="I186" s="138">
        <v>2</v>
      </c>
      <c r="J186" s="31"/>
      <c r="K186" s="31"/>
      <c r="L186" s="31"/>
      <c r="M186" s="138">
        <v>2</v>
      </c>
      <c r="N186" s="138">
        <v>2</v>
      </c>
      <c r="O186" s="138">
        <v>2</v>
      </c>
      <c r="P186" s="138">
        <v>2</v>
      </c>
      <c r="Q186" s="138">
        <v>2</v>
      </c>
      <c r="R186" s="31"/>
      <c r="S186" s="31"/>
      <c r="T186" s="138">
        <v>2</v>
      </c>
      <c r="U186" s="138">
        <v>2</v>
      </c>
      <c r="V186" s="138">
        <v>2</v>
      </c>
      <c r="W186" s="138">
        <v>2</v>
      </c>
      <c r="X186" s="138">
        <v>2</v>
      </c>
      <c r="Y186" s="31"/>
      <c r="Z186" s="31"/>
      <c r="AA186" s="138">
        <v>2</v>
      </c>
      <c r="AB186" s="138">
        <v>2</v>
      </c>
      <c r="AC186" s="138">
        <v>2</v>
      </c>
      <c r="AD186" s="138">
        <v>2</v>
      </c>
      <c r="AE186" s="138">
        <v>2</v>
      </c>
      <c r="AF186" s="31"/>
      <c r="AG186" s="31"/>
      <c r="AH186" s="138">
        <v>2</v>
      </c>
      <c r="AI186" s="138">
        <v>2</v>
      </c>
      <c r="AJ186" s="138">
        <v>2</v>
      </c>
      <c r="AK186" s="138">
        <v>2</v>
      </c>
      <c r="AL186" s="138">
        <v>2</v>
      </c>
      <c r="AM186" s="31"/>
      <c r="AN186" s="31"/>
      <c r="AO186" s="138">
        <v>2</v>
      </c>
      <c r="AP186" s="138">
        <v>2</v>
      </c>
      <c r="AQ186" s="138">
        <v>2</v>
      </c>
      <c r="AR186" s="138">
        <v>2</v>
      </c>
      <c r="AS186" s="138">
        <v>2</v>
      </c>
      <c r="AT186" s="31"/>
      <c r="AU186" s="31"/>
      <c r="AV186" s="138">
        <v>2</v>
      </c>
      <c r="AW186" s="138">
        <v>2</v>
      </c>
      <c r="AX186" s="138">
        <v>2</v>
      </c>
      <c r="AY186" s="138">
        <v>2</v>
      </c>
      <c r="AZ186" s="138">
        <v>2</v>
      </c>
      <c r="BA186" s="31"/>
      <c r="BB186" s="31"/>
      <c r="BC186" s="138">
        <v>2</v>
      </c>
      <c r="BD186" s="138">
        <v>2</v>
      </c>
      <c r="BE186" s="138">
        <v>2</v>
      </c>
      <c r="BF186" s="138">
        <v>2</v>
      </c>
      <c r="BG186" s="138">
        <v>2</v>
      </c>
      <c r="BH186" s="31"/>
      <c r="BI186" s="31"/>
      <c r="BJ186" s="141">
        <v>2</v>
      </c>
      <c r="BK186" s="141">
        <v>2</v>
      </c>
      <c r="BL186" s="141">
        <v>2</v>
      </c>
      <c r="BM186" s="141">
        <v>2</v>
      </c>
      <c r="BN186" s="141">
        <v>2</v>
      </c>
      <c r="BO186" s="31"/>
      <c r="BP186" s="31"/>
      <c r="BQ186" s="141">
        <v>2</v>
      </c>
      <c r="BR186" s="141">
        <v>2</v>
      </c>
      <c r="BS186" s="141">
        <v>2</v>
      </c>
      <c r="BT186" s="141">
        <v>2</v>
      </c>
      <c r="BU186" s="141">
        <v>2</v>
      </c>
      <c r="BV186" s="31"/>
      <c r="BW186" s="31"/>
      <c r="BX186" s="141">
        <v>2</v>
      </c>
      <c r="BY186" s="138">
        <v>2</v>
      </c>
      <c r="BZ186" s="138">
        <v>2</v>
      </c>
      <c r="CA186" s="138">
        <v>2</v>
      </c>
      <c r="CB186" s="138">
        <v>2</v>
      </c>
      <c r="CC186" s="31"/>
      <c r="CD186" s="31"/>
      <c r="CE186" s="138">
        <v>2</v>
      </c>
      <c r="CF186" s="138">
        <v>2</v>
      </c>
      <c r="CG186" s="138">
        <v>2</v>
      </c>
      <c r="CH186" s="138">
        <v>2</v>
      </c>
      <c r="CI186" s="138">
        <v>2</v>
      </c>
      <c r="CJ186" s="31"/>
      <c r="CK186" s="31"/>
      <c r="CL186" s="138">
        <v>2</v>
      </c>
      <c r="CM186" s="138">
        <v>2</v>
      </c>
      <c r="CN186" s="138">
        <v>2</v>
      </c>
      <c r="CO186" s="138">
        <v>2</v>
      </c>
      <c r="CP186" s="138">
        <v>2</v>
      </c>
      <c r="CQ186" s="31"/>
      <c r="CR186" s="31"/>
      <c r="CS186" s="138">
        <v>2</v>
      </c>
      <c r="CT186" s="138">
        <v>2</v>
      </c>
      <c r="CU186" s="138">
        <v>2</v>
      </c>
      <c r="CV186" s="138">
        <v>2</v>
      </c>
      <c r="CW186" s="138">
        <v>2</v>
      </c>
      <c r="CX186" s="31"/>
      <c r="CY186" s="31"/>
      <c r="CZ186" s="138">
        <v>2</v>
      </c>
      <c r="DA186" s="138">
        <v>2</v>
      </c>
      <c r="DB186" s="138">
        <v>2</v>
      </c>
      <c r="DC186" s="138">
        <v>2</v>
      </c>
      <c r="DD186" s="138">
        <v>2</v>
      </c>
      <c r="DE186" s="31"/>
      <c r="DF186" s="31"/>
      <c r="DG186" s="138">
        <v>2</v>
      </c>
      <c r="DH186" s="138">
        <v>2</v>
      </c>
      <c r="DI186" s="138">
        <v>2</v>
      </c>
      <c r="DJ186" s="138">
        <v>2</v>
      </c>
      <c r="DK186" s="138">
        <v>2</v>
      </c>
      <c r="DL186" s="31"/>
      <c r="DM186" s="31"/>
      <c r="DN186" s="138">
        <v>2</v>
      </c>
      <c r="DO186" s="138">
        <v>2</v>
      </c>
      <c r="DP186" s="138">
        <v>2</v>
      </c>
      <c r="DQ186" s="138">
        <v>2</v>
      </c>
      <c r="DR186" s="138">
        <v>2</v>
      </c>
      <c r="DS186" s="31"/>
      <c r="DT186" s="31"/>
      <c r="DU186" s="138">
        <v>2</v>
      </c>
      <c r="DV186" s="138">
        <v>2</v>
      </c>
      <c r="DW186" s="138">
        <v>2</v>
      </c>
      <c r="DX186" s="138">
        <v>2</v>
      </c>
      <c r="DY186" s="138">
        <v>2</v>
      </c>
      <c r="DZ186" s="31"/>
      <c r="EA186" s="31"/>
      <c r="EB186" s="138">
        <v>2</v>
      </c>
      <c r="EC186" s="138">
        <v>2</v>
      </c>
      <c r="ED186" s="138">
        <v>2</v>
      </c>
      <c r="EE186" s="138">
        <v>2</v>
      </c>
      <c r="EF186" s="138">
        <v>2</v>
      </c>
      <c r="EG186" s="31"/>
      <c r="EH186" s="31"/>
      <c r="EI186" s="138">
        <v>2</v>
      </c>
      <c r="EJ186" s="138">
        <v>2</v>
      </c>
      <c r="EK186" s="138">
        <v>2</v>
      </c>
      <c r="EL186" s="138">
        <v>2</v>
      </c>
      <c r="EM186" s="138">
        <v>2</v>
      </c>
      <c r="EN186" s="31"/>
      <c r="EO186" s="31"/>
      <c r="EP186" s="141">
        <v>2</v>
      </c>
      <c r="EQ186" s="138">
        <v>2</v>
      </c>
      <c r="ER186" s="138">
        <v>2</v>
      </c>
      <c r="ES186" s="138">
        <v>2</v>
      </c>
      <c r="ET186" s="138">
        <v>2</v>
      </c>
      <c r="EU186" s="31"/>
      <c r="EV186" s="31"/>
      <c r="EW186" s="141">
        <v>2</v>
      </c>
      <c r="EX186" s="138">
        <v>2</v>
      </c>
      <c r="EY186" s="138">
        <v>2</v>
      </c>
      <c r="EZ186" s="138">
        <v>2</v>
      </c>
      <c r="FA186" s="138">
        <v>2</v>
      </c>
      <c r="FB186" s="31"/>
      <c r="FC186" s="31"/>
      <c r="FD186" s="141">
        <v>2</v>
      </c>
      <c r="FE186" s="138">
        <v>2</v>
      </c>
      <c r="FF186" s="138">
        <v>2</v>
      </c>
      <c r="FG186" s="138">
        <v>2</v>
      </c>
      <c r="FH186" s="138">
        <v>2</v>
      </c>
      <c r="FI186" s="31"/>
      <c r="FJ186" s="31"/>
      <c r="FK186" s="141">
        <v>2</v>
      </c>
      <c r="FL186" s="138">
        <v>2</v>
      </c>
      <c r="FM186" s="138">
        <v>2</v>
      </c>
      <c r="FN186" s="138">
        <v>2</v>
      </c>
      <c r="FO186" s="138">
        <v>2</v>
      </c>
      <c r="FP186" s="31"/>
      <c r="FQ186" s="31"/>
      <c r="FR186" s="141">
        <v>2</v>
      </c>
      <c r="FS186" s="138">
        <v>2</v>
      </c>
      <c r="FT186" s="141">
        <v>2</v>
      </c>
      <c r="FU186" s="138">
        <v>2</v>
      </c>
      <c r="FV186" s="141">
        <v>2</v>
      </c>
      <c r="FW186" s="31"/>
      <c r="FX186" s="31"/>
      <c r="FY186" s="141">
        <v>2</v>
      </c>
      <c r="FZ186" s="138">
        <v>2</v>
      </c>
      <c r="GA186" s="138">
        <v>2</v>
      </c>
      <c r="GB186" s="138">
        <v>2</v>
      </c>
      <c r="GC186" s="138">
        <v>2</v>
      </c>
      <c r="GD186" s="31"/>
      <c r="GE186" s="31"/>
      <c r="GF186" s="141">
        <v>2</v>
      </c>
      <c r="GG186" s="138">
        <v>2</v>
      </c>
      <c r="GH186" s="138">
        <v>2</v>
      </c>
      <c r="GI186" s="138">
        <v>2</v>
      </c>
      <c r="GJ186" s="138">
        <v>2</v>
      </c>
      <c r="GK186" s="31"/>
      <c r="GL186" s="31"/>
      <c r="GM186" s="141">
        <v>2</v>
      </c>
      <c r="GN186" s="138">
        <v>2</v>
      </c>
      <c r="GO186" s="138">
        <v>2</v>
      </c>
      <c r="GP186" s="138">
        <v>2</v>
      </c>
      <c r="GQ186" s="138">
        <v>2</v>
      </c>
      <c r="GR186" s="31"/>
      <c r="GS186" s="31"/>
      <c r="GT186" s="141">
        <v>2</v>
      </c>
      <c r="GU186" s="138">
        <v>2</v>
      </c>
      <c r="GV186" s="138">
        <v>2</v>
      </c>
      <c r="GW186" s="138">
        <v>2</v>
      </c>
      <c r="GX186" s="138">
        <v>2</v>
      </c>
      <c r="GY186" s="31"/>
      <c r="GZ186" s="31"/>
      <c r="HA186" s="141">
        <v>2</v>
      </c>
      <c r="HB186" s="138">
        <v>2</v>
      </c>
      <c r="HC186" s="138">
        <v>2</v>
      </c>
      <c r="HD186" s="138">
        <v>2</v>
      </c>
      <c r="HE186" s="138">
        <v>2</v>
      </c>
      <c r="HF186" s="31"/>
      <c r="HG186" s="31"/>
      <c r="HH186" s="141">
        <v>2</v>
      </c>
      <c r="HI186" s="138">
        <v>2</v>
      </c>
      <c r="HJ186" s="138">
        <v>2</v>
      </c>
      <c r="HK186" s="138">
        <v>2</v>
      </c>
      <c r="HL186" s="138">
        <v>2</v>
      </c>
      <c r="HM186" s="31"/>
      <c r="HN186" s="31"/>
      <c r="HO186" s="141">
        <v>2</v>
      </c>
      <c r="HP186" s="141">
        <v>2</v>
      </c>
      <c r="HQ186" s="141">
        <v>2</v>
      </c>
      <c r="HR186" s="141">
        <v>2</v>
      </c>
      <c r="HS186" s="141">
        <v>2</v>
      </c>
      <c r="HT186" s="31"/>
      <c r="HU186" s="31"/>
      <c r="HV186" s="141">
        <v>2</v>
      </c>
      <c r="HW186" s="141">
        <v>2</v>
      </c>
      <c r="HX186" s="141">
        <v>2</v>
      </c>
      <c r="HY186" s="141">
        <v>2</v>
      </c>
      <c r="HZ186" s="141">
        <v>2</v>
      </c>
      <c r="IA186" s="31"/>
      <c r="IB186" s="31"/>
      <c r="IC186" s="141">
        <v>2</v>
      </c>
      <c r="ID186" s="141">
        <v>2</v>
      </c>
      <c r="IE186" s="141">
        <v>2</v>
      </c>
      <c r="IF186" s="141">
        <v>2</v>
      </c>
      <c r="IG186" s="141">
        <v>2</v>
      </c>
      <c r="IH186" s="31"/>
      <c r="II186" s="31"/>
      <c r="IJ186" s="141">
        <v>2</v>
      </c>
      <c r="IK186" s="138">
        <v>2</v>
      </c>
      <c r="IL186" s="138">
        <v>2</v>
      </c>
      <c r="IM186" s="138">
        <v>2</v>
      </c>
      <c r="IN186" s="138">
        <v>2</v>
      </c>
      <c r="IO186" s="31"/>
      <c r="IP186" s="31"/>
      <c r="IQ186" s="138">
        <v>2</v>
      </c>
      <c r="IR186" s="138">
        <v>2</v>
      </c>
      <c r="IS186" s="138">
        <v>2</v>
      </c>
      <c r="IT186" s="138">
        <v>2</v>
      </c>
      <c r="IU186" s="138">
        <v>2</v>
      </c>
      <c r="IV186" s="31"/>
      <c r="IW186" s="31"/>
      <c r="IX186" s="138">
        <v>2</v>
      </c>
      <c r="IY186" s="138">
        <v>2</v>
      </c>
      <c r="IZ186" s="138">
        <v>2</v>
      </c>
      <c r="JA186" s="138">
        <v>2</v>
      </c>
      <c r="JB186" s="138">
        <v>2</v>
      </c>
      <c r="JC186" s="31"/>
      <c r="JD186" s="31"/>
      <c r="JE186" s="138">
        <v>2</v>
      </c>
      <c r="JF186" s="138">
        <v>2</v>
      </c>
      <c r="JG186" s="138">
        <v>2</v>
      </c>
      <c r="JH186" s="138">
        <v>2</v>
      </c>
      <c r="JI186" s="138">
        <v>2</v>
      </c>
      <c r="JJ186" s="31"/>
      <c r="JK186" s="31"/>
      <c r="JL186" s="138">
        <v>2</v>
      </c>
      <c r="JM186" s="138">
        <v>2</v>
      </c>
      <c r="JN186" s="138">
        <v>2</v>
      </c>
      <c r="JO186" s="138">
        <v>2</v>
      </c>
      <c r="JP186" s="138">
        <v>2</v>
      </c>
      <c r="JQ186" s="31"/>
      <c r="JR186" s="31"/>
      <c r="JS186" s="138">
        <v>2</v>
      </c>
      <c r="JT186" s="138">
        <v>2</v>
      </c>
      <c r="JU186" s="138">
        <v>2</v>
      </c>
      <c r="JV186" s="138">
        <v>2</v>
      </c>
      <c r="JW186" s="138">
        <v>2</v>
      </c>
      <c r="JX186" s="31"/>
      <c r="JY186" s="31"/>
      <c r="JZ186" s="138">
        <v>2</v>
      </c>
      <c r="KA186" s="138">
        <v>2</v>
      </c>
      <c r="KB186" s="138">
        <v>2</v>
      </c>
      <c r="KC186" s="138">
        <v>2</v>
      </c>
      <c r="KD186" s="138">
        <v>2</v>
      </c>
      <c r="KE186" s="31"/>
      <c r="KF186" s="31"/>
      <c r="KG186" s="138">
        <v>2</v>
      </c>
      <c r="KH186" s="138">
        <v>2</v>
      </c>
      <c r="KI186" s="138">
        <v>2</v>
      </c>
      <c r="KJ186" s="138">
        <v>2</v>
      </c>
      <c r="KK186" s="138">
        <v>2</v>
      </c>
      <c r="KL186" s="31"/>
      <c r="KM186" s="31"/>
      <c r="KN186" s="138">
        <v>2</v>
      </c>
      <c r="KO186" s="138">
        <v>2</v>
      </c>
      <c r="KP186" s="138">
        <v>2</v>
      </c>
      <c r="KQ186" s="138">
        <v>2</v>
      </c>
      <c r="KR186" s="138">
        <v>2</v>
      </c>
      <c r="KS186" s="31"/>
      <c r="KT186" s="31"/>
      <c r="KU186" s="138">
        <v>2</v>
      </c>
      <c r="KV186" s="138">
        <v>2</v>
      </c>
      <c r="KW186" s="138">
        <v>2</v>
      </c>
      <c r="KX186" s="138">
        <v>2</v>
      </c>
      <c r="KY186" s="138">
        <v>2</v>
      </c>
      <c r="KZ186" s="31"/>
      <c r="LA186" s="31"/>
      <c r="LB186" s="138">
        <v>2</v>
      </c>
      <c r="LC186" s="138">
        <v>2</v>
      </c>
      <c r="LD186" s="138">
        <v>2</v>
      </c>
      <c r="LE186" s="138">
        <v>2</v>
      </c>
      <c r="LF186" s="138">
        <v>2</v>
      </c>
      <c r="LG186" s="31"/>
      <c r="LH186" s="31"/>
      <c r="LI186" s="138">
        <v>2</v>
      </c>
      <c r="LJ186" s="138">
        <v>2</v>
      </c>
      <c r="LK186" s="138">
        <v>2</v>
      </c>
      <c r="LL186" s="138">
        <v>2</v>
      </c>
      <c r="LM186" s="138">
        <v>2</v>
      </c>
      <c r="LN186" s="31"/>
      <c r="LO186" s="31"/>
      <c r="LP186" s="138">
        <v>2</v>
      </c>
      <c r="LQ186" s="138">
        <v>2</v>
      </c>
      <c r="LR186" s="138">
        <v>2</v>
      </c>
      <c r="LS186" s="138">
        <v>2</v>
      </c>
      <c r="LT186" s="138">
        <v>2</v>
      </c>
      <c r="LU186" s="31"/>
      <c r="LV186" s="31"/>
      <c r="LW186" s="138">
        <v>2</v>
      </c>
      <c r="LX186" s="138">
        <v>2</v>
      </c>
      <c r="LY186" s="138">
        <v>2</v>
      </c>
      <c r="LZ186" s="138">
        <v>2</v>
      </c>
      <c r="MA186" s="138">
        <v>2</v>
      </c>
      <c r="MB186" s="31"/>
      <c r="MC186" s="31"/>
      <c r="MD186" s="138">
        <v>2</v>
      </c>
      <c r="ME186" s="138">
        <v>2</v>
      </c>
      <c r="MF186" s="138">
        <v>2</v>
      </c>
      <c r="MG186" s="138">
        <v>2</v>
      </c>
      <c r="MH186" s="138">
        <v>2</v>
      </c>
      <c r="MI186" s="31"/>
      <c r="MJ186" s="31"/>
      <c r="MK186" s="138">
        <v>2</v>
      </c>
      <c r="ML186" s="138">
        <v>2</v>
      </c>
      <c r="MM186" s="138">
        <v>2</v>
      </c>
      <c r="MN186" s="138">
        <v>2</v>
      </c>
      <c r="MO186" s="138">
        <v>2</v>
      </c>
      <c r="MP186" s="31"/>
      <c r="MQ186" s="31"/>
      <c r="MR186" s="141">
        <v>2</v>
      </c>
      <c r="MS186" s="141">
        <v>2</v>
      </c>
      <c r="MT186" s="141">
        <v>2</v>
      </c>
      <c r="MU186" s="141">
        <v>2</v>
      </c>
      <c r="MV186" s="141">
        <v>2</v>
      </c>
      <c r="MW186" s="31"/>
      <c r="MX186" s="31"/>
      <c r="MY186" s="141"/>
      <c r="MZ186" s="138"/>
      <c r="NA186" s="138"/>
      <c r="NB186" s="138"/>
      <c r="NC186" s="138"/>
      <c r="ND186" s="31"/>
      <c r="NE186" s="31"/>
      <c r="NF186" s="16" t="s">
        <v>759</v>
      </c>
    </row>
    <row r="187" spans="1:370" s="109" customFormat="1" ht="15.75" x14ac:dyDescent="0.25">
      <c r="A187" s="22" t="s">
        <v>989</v>
      </c>
      <c r="B187" s="23" t="s">
        <v>774</v>
      </c>
      <c r="C187" s="24">
        <v>1</v>
      </c>
      <c r="D187" s="33" t="s">
        <v>766</v>
      </c>
      <c r="E187" s="25"/>
      <c r="F187" s="138">
        <v>1</v>
      </c>
      <c r="G187" s="138">
        <v>1</v>
      </c>
      <c r="H187" s="138">
        <v>1</v>
      </c>
      <c r="I187" s="138">
        <v>1</v>
      </c>
      <c r="J187" s="31"/>
      <c r="K187" s="31"/>
      <c r="L187" s="31"/>
      <c r="M187" s="138">
        <v>1</v>
      </c>
      <c r="N187" s="138">
        <v>1</v>
      </c>
      <c r="O187" s="138">
        <v>1</v>
      </c>
      <c r="P187" s="138">
        <v>1</v>
      </c>
      <c r="Q187" s="138">
        <v>1</v>
      </c>
      <c r="R187" s="31"/>
      <c r="S187" s="31"/>
      <c r="T187" s="138">
        <v>1</v>
      </c>
      <c r="U187" s="138">
        <v>1</v>
      </c>
      <c r="V187" s="138">
        <v>1</v>
      </c>
      <c r="W187" s="138">
        <v>1</v>
      </c>
      <c r="X187" s="138">
        <v>1</v>
      </c>
      <c r="Y187" s="31"/>
      <c r="Z187" s="31"/>
      <c r="AA187" s="138">
        <v>1</v>
      </c>
      <c r="AB187" s="138">
        <v>1</v>
      </c>
      <c r="AC187" s="138">
        <v>1</v>
      </c>
      <c r="AD187" s="138">
        <v>1</v>
      </c>
      <c r="AE187" s="138">
        <v>1</v>
      </c>
      <c r="AF187" s="31"/>
      <c r="AG187" s="31"/>
      <c r="AH187" s="138">
        <v>1</v>
      </c>
      <c r="AI187" s="138">
        <v>1</v>
      </c>
      <c r="AJ187" s="138">
        <v>1</v>
      </c>
      <c r="AK187" s="138">
        <v>1</v>
      </c>
      <c r="AL187" s="138">
        <v>1</v>
      </c>
      <c r="AM187" s="31"/>
      <c r="AN187" s="31"/>
      <c r="AO187" s="138">
        <v>1</v>
      </c>
      <c r="AP187" s="138">
        <v>1</v>
      </c>
      <c r="AQ187" s="138">
        <v>1</v>
      </c>
      <c r="AR187" s="138">
        <v>1</v>
      </c>
      <c r="AS187" s="138">
        <v>1</v>
      </c>
      <c r="AT187" s="31"/>
      <c r="AU187" s="31"/>
      <c r="AV187" s="138">
        <v>1</v>
      </c>
      <c r="AW187" s="138">
        <v>1</v>
      </c>
      <c r="AX187" s="138">
        <v>1</v>
      </c>
      <c r="AY187" s="138">
        <v>1</v>
      </c>
      <c r="AZ187" s="138">
        <v>1</v>
      </c>
      <c r="BA187" s="31"/>
      <c r="BB187" s="31"/>
      <c r="BC187" s="138">
        <v>1</v>
      </c>
      <c r="BD187" s="138">
        <v>1</v>
      </c>
      <c r="BE187" s="138">
        <v>1</v>
      </c>
      <c r="BF187" s="138">
        <v>1</v>
      </c>
      <c r="BG187" s="138">
        <v>1</v>
      </c>
      <c r="BH187" s="31"/>
      <c r="BI187" s="31"/>
      <c r="BJ187" s="141">
        <v>1</v>
      </c>
      <c r="BK187" s="141">
        <v>1</v>
      </c>
      <c r="BL187" s="141">
        <v>1</v>
      </c>
      <c r="BM187" s="141">
        <v>1</v>
      </c>
      <c r="BN187" s="141">
        <v>1</v>
      </c>
      <c r="BO187" s="31"/>
      <c r="BP187" s="31"/>
      <c r="BQ187" s="141">
        <v>1</v>
      </c>
      <c r="BR187" s="141">
        <v>1</v>
      </c>
      <c r="BS187" s="141">
        <v>1</v>
      </c>
      <c r="BT187" s="141">
        <v>1</v>
      </c>
      <c r="BU187" s="141">
        <v>1</v>
      </c>
      <c r="BV187" s="31"/>
      <c r="BW187" s="31"/>
      <c r="BX187" s="141">
        <v>1</v>
      </c>
      <c r="BY187" s="138">
        <v>1</v>
      </c>
      <c r="BZ187" s="138">
        <v>1</v>
      </c>
      <c r="CA187" s="138">
        <v>1</v>
      </c>
      <c r="CB187" s="138">
        <v>1</v>
      </c>
      <c r="CC187" s="31"/>
      <c r="CD187" s="31"/>
      <c r="CE187" s="138">
        <v>1</v>
      </c>
      <c r="CF187" s="138">
        <v>1</v>
      </c>
      <c r="CG187" s="138">
        <v>1</v>
      </c>
      <c r="CH187" s="138">
        <v>1</v>
      </c>
      <c r="CI187" s="138">
        <v>1</v>
      </c>
      <c r="CJ187" s="31"/>
      <c r="CK187" s="31"/>
      <c r="CL187" s="138">
        <v>1</v>
      </c>
      <c r="CM187" s="138">
        <v>1</v>
      </c>
      <c r="CN187" s="138">
        <v>1</v>
      </c>
      <c r="CO187" s="138">
        <v>1</v>
      </c>
      <c r="CP187" s="138">
        <v>1</v>
      </c>
      <c r="CQ187" s="31"/>
      <c r="CR187" s="31"/>
      <c r="CS187" s="138">
        <v>1</v>
      </c>
      <c r="CT187" s="138">
        <v>1</v>
      </c>
      <c r="CU187" s="138">
        <v>1</v>
      </c>
      <c r="CV187" s="138">
        <v>1</v>
      </c>
      <c r="CW187" s="138">
        <v>1</v>
      </c>
      <c r="CX187" s="31"/>
      <c r="CY187" s="31"/>
      <c r="CZ187" s="138">
        <v>1</v>
      </c>
      <c r="DA187" s="138">
        <v>1</v>
      </c>
      <c r="DB187" s="138">
        <v>1</v>
      </c>
      <c r="DC187" s="138">
        <v>1</v>
      </c>
      <c r="DD187" s="138">
        <v>1</v>
      </c>
      <c r="DE187" s="31"/>
      <c r="DF187" s="31"/>
      <c r="DG187" s="138">
        <v>1</v>
      </c>
      <c r="DH187" s="138">
        <v>1</v>
      </c>
      <c r="DI187" s="138">
        <v>1</v>
      </c>
      <c r="DJ187" s="138">
        <v>1</v>
      </c>
      <c r="DK187" s="138">
        <v>1</v>
      </c>
      <c r="DL187" s="31"/>
      <c r="DM187" s="31"/>
      <c r="DN187" s="138">
        <v>1</v>
      </c>
      <c r="DO187" s="138">
        <v>1</v>
      </c>
      <c r="DP187" s="138">
        <v>1</v>
      </c>
      <c r="DQ187" s="138">
        <v>1</v>
      </c>
      <c r="DR187" s="138">
        <v>1</v>
      </c>
      <c r="DS187" s="31"/>
      <c r="DT187" s="31"/>
      <c r="DU187" s="138">
        <v>1</v>
      </c>
      <c r="DV187" s="138">
        <v>1</v>
      </c>
      <c r="DW187" s="138">
        <v>1</v>
      </c>
      <c r="DX187" s="138">
        <v>1</v>
      </c>
      <c r="DY187" s="138">
        <v>1</v>
      </c>
      <c r="DZ187" s="31"/>
      <c r="EA187" s="31"/>
      <c r="EB187" s="138">
        <v>1</v>
      </c>
      <c r="EC187" s="138">
        <v>1</v>
      </c>
      <c r="ED187" s="138">
        <v>1</v>
      </c>
      <c r="EE187" s="138">
        <v>1</v>
      </c>
      <c r="EF187" s="138">
        <v>1</v>
      </c>
      <c r="EG187" s="31"/>
      <c r="EH187" s="31"/>
      <c r="EI187" s="138">
        <v>1</v>
      </c>
      <c r="EJ187" s="138">
        <v>1</v>
      </c>
      <c r="EK187" s="138">
        <v>1</v>
      </c>
      <c r="EL187" s="138">
        <v>1</v>
      </c>
      <c r="EM187" s="138">
        <v>1</v>
      </c>
      <c r="EN187" s="31"/>
      <c r="EO187" s="31"/>
      <c r="EP187" s="141">
        <v>1</v>
      </c>
      <c r="EQ187" s="138">
        <v>1</v>
      </c>
      <c r="ER187" s="138">
        <v>1</v>
      </c>
      <c r="ES187" s="138">
        <v>1</v>
      </c>
      <c r="ET187" s="138">
        <v>1</v>
      </c>
      <c r="EU187" s="31"/>
      <c r="EV187" s="31"/>
      <c r="EW187" s="141">
        <v>1</v>
      </c>
      <c r="EX187" s="138">
        <v>1</v>
      </c>
      <c r="EY187" s="138">
        <v>1</v>
      </c>
      <c r="EZ187" s="138">
        <v>1</v>
      </c>
      <c r="FA187" s="138">
        <v>1</v>
      </c>
      <c r="FB187" s="31"/>
      <c r="FC187" s="31"/>
      <c r="FD187" s="141">
        <v>1</v>
      </c>
      <c r="FE187" s="138">
        <v>1</v>
      </c>
      <c r="FF187" s="138">
        <v>1</v>
      </c>
      <c r="FG187" s="138">
        <v>1</v>
      </c>
      <c r="FH187" s="138">
        <v>1</v>
      </c>
      <c r="FI187" s="31"/>
      <c r="FJ187" s="31"/>
      <c r="FK187" s="141">
        <v>1</v>
      </c>
      <c r="FL187" s="138">
        <v>1</v>
      </c>
      <c r="FM187" s="138">
        <v>1</v>
      </c>
      <c r="FN187" s="138">
        <v>1</v>
      </c>
      <c r="FO187" s="138">
        <v>1</v>
      </c>
      <c r="FP187" s="31"/>
      <c r="FQ187" s="31"/>
      <c r="FR187" s="141">
        <v>1</v>
      </c>
      <c r="FS187" s="138">
        <v>1</v>
      </c>
      <c r="FT187" s="141">
        <v>1</v>
      </c>
      <c r="FU187" s="138">
        <v>1</v>
      </c>
      <c r="FV187" s="141">
        <v>1</v>
      </c>
      <c r="FW187" s="31"/>
      <c r="FX187" s="31"/>
      <c r="FY187" s="141">
        <v>1</v>
      </c>
      <c r="FZ187" s="138">
        <v>1</v>
      </c>
      <c r="GA187" s="138">
        <v>1</v>
      </c>
      <c r="GB187" s="138">
        <v>1</v>
      </c>
      <c r="GC187" s="138">
        <v>1</v>
      </c>
      <c r="GD187" s="31"/>
      <c r="GE187" s="31"/>
      <c r="GF187" s="141">
        <v>1</v>
      </c>
      <c r="GG187" s="138">
        <v>1</v>
      </c>
      <c r="GH187" s="138">
        <v>1</v>
      </c>
      <c r="GI187" s="138">
        <v>1</v>
      </c>
      <c r="GJ187" s="138">
        <v>1</v>
      </c>
      <c r="GK187" s="31"/>
      <c r="GL187" s="31"/>
      <c r="GM187" s="141">
        <v>1</v>
      </c>
      <c r="GN187" s="138">
        <v>1</v>
      </c>
      <c r="GO187" s="138">
        <v>1</v>
      </c>
      <c r="GP187" s="138">
        <v>1</v>
      </c>
      <c r="GQ187" s="138">
        <v>1</v>
      </c>
      <c r="GR187" s="31"/>
      <c r="GS187" s="31"/>
      <c r="GT187" s="141">
        <v>1</v>
      </c>
      <c r="GU187" s="138">
        <v>1</v>
      </c>
      <c r="GV187" s="138">
        <v>1</v>
      </c>
      <c r="GW187" s="138">
        <v>1</v>
      </c>
      <c r="GX187" s="138">
        <v>1</v>
      </c>
      <c r="GY187" s="31"/>
      <c r="GZ187" s="31"/>
      <c r="HA187" s="141">
        <v>1</v>
      </c>
      <c r="HB187" s="138">
        <v>1</v>
      </c>
      <c r="HC187" s="138">
        <v>1</v>
      </c>
      <c r="HD187" s="138">
        <v>1</v>
      </c>
      <c r="HE187" s="138">
        <v>1</v>
      </c>
      <c r="HF187" s="31"/>
      <c r="HG187" s="31"/>
      <c r="HH187" s="141">
        <v>1</v>
      </c>
      <c r="HI187" s="138">
        <v>1</v>
      </c>
      <c r="HJ187" s="138">
        <v>1</v>
      </c>
      <c r="HK187" s="138">
        <v>1</v>
      </c>
      <c r="HL187" s="138">
        <v>1</v>
      </c>
      <c r="HM187" s="31"/>
      <c r="HN187" s="31"/>
      <c r="HO187" s="141">
        <v>1</v>
      </c>
      <c r="HP187" s="141">
        <v>1</v>
      </c>
      <c r="HQ187" s="141">
        <v>1</v>
      </c>
      <c r="HR187" s="141">
        <v>1</v>
      </c>
      <c r="HS187" s="141">
        <v>1</v>
      </c>
      <c r="HT187" s="31"/>
      <c r="HU187" s="31"/>
      <c r="HV187" s="141">
        <v>1</v>
      </c>
      <c r="HW187" s="141">
        <v>1</v>
      </c>
      <c r="HX187" s="141">
        <v>1</v>
      </c>
      <c r="HY187" s="141">
        <v>1</v>
      </c>
      <c r="HZ187" s="141">
        <v>1</v>
      </c>
      <c r="IA187" s="31"/>
      <c r="IB187" s="31"/>
      <c r="IC187" s="141">
        <v>1</v>
      </c>
      <c r="ID187" s="141">
        <v>1</v>
      </c>
      <c r="IE187" s="141">
        <v>1</v>
      </c>
      <c r="IF187" s="141">
        <v>1</v>
      </c>
      <c r="IG187" s="141">
        <v>1</v>
      </c>
      <c r="IH187" s="31"/>
      <c r="II187" s="31"/>
      <c r="IJ187" s="141">
        <v>1</v>
      </c>
      <c r="IK187" s="138">
        <v>1</v>
      </c>
      <c r="IL187" s="138">
        <v>1</v>
      </c>
      <c r="IM187" s="138">
        <v>1</v>
      </c>
      <c r="IN187" s="138">
        <v>1</v>
      </c>
      <c r="IO187" s="31"/>
      <c r="IP187" s="31"/>
      <c r="IQ187" s="138">
        <v>1</v>
      </c>
      <c r="IR187" s="138">
        <v>1</v>
      </c>
      <c r="IS187" s="138">
        <v>1</v>
      </c>
      <c r="IT187" s="138">
        <v>1</v>
      </c>
      <c r="IU187" s="138">
        <v>1</v>
      </c>
      <c r="IV187" s="31"/>
      <c r="IW187" s="31"/>
      <c r="IX187" s="138">
        <v>1</v>
      </c>
      <c r="IY187" s="138">
        <v>1</v>
      </c>
      <c r="IZ187" s="138">
        <v>1</v>
      </c>
      <c r="JA187" s="138">
        <v>1</v>
      </c>
      <c r="JB187" s="138">
        <v>1</v>
      </c>
      <c r="JC187" s="31"/>
      <c r="JD187" s="31"/>
      <c r="JE187" s="138">
        <v>1</v>
      </c>
      <c r="JF187" s="138">
        <v>1</v>
      </c>
      <c r="JG187" s="138">
        <v>1</v>
      </c>
      <c r="JH187" s="138">
        <v>1</v>
      </c>
      <c r="JI187" s="138">
        <v>1</v>
      </c>
      <c r="JJ187" s="31"/>
      <c r="JK187" s="31"/>
      <c r="JL187" s="138">
        <v>1</v>
      </c>
      <c r="JM187" s="138">
        <v>1</v>
      </c>
      <c r="JN187" s="138">
        <v>1</v>
      </c>
      <c r="JO187" s="138">
        <v>1</v>
      </c>
      <c r="JP187" s="138">
        <v>1</v>
      </c>
      <c r="JQ187" s="31"/>
      <c r="JR187" s="31"/>
      <c r="JS187" s="138">
        <v>1</v>
      </c>
      <c r="JT187" s="138">
        <v>1</v>
      </c>
      <c r="JU187" s="138">
        <v>1</v>
      </c>
      <c r="JV187" s="138">
        <v>1</v>
      </c>
      <c r="JW187" s="138">
        <v>1</v>
      </c>
      <c r="JX187" s="31"/>
      <c r="JY187" s="31"/>
      <c r="JZ187" s="138">
        <v>1</v>
      </c>
      <c r="KA187" s="138">
        <v>1</v>
      </c>
      <c r="KB187" s="138">
        <v>1</v>
      </c>
      <c r="KC187" s="138">
        <v>1</v>
      </c>
      <c r="KD187" s="138">
        <v>1</v>
      </c>
      <c r="KE187" s="31"/>
      <c r="KF187" s="31"/>
      <c r="KG187" s="138">
        <v>1</v>
      </c>
      <c r="KH187" s="138">
        <v>1</v>
      </c>
      <c r="KI187" s="138">
        <v>1</v>
      </c>
      <c r="KJ187" s="138">
        <v>1</v>
      </c>
      <c r="KK187" s="138">
        <v>1</v>
      </c>
      <c r="KL187" s="31"/>
      <c r="KM187" s="31"/>
      <c r="KN187" s="138">
        <v>1</v>
      </c>
      <c r="KO187" s="138">
        <v>1</v>
      </c>
      <c r="KP187" s="138">
        <v>1</v>
      </c>
      <c r="KQ187" s="138">
        <v>1</v>
      </c>
      <c r="KR187" s="138">
        <v>1</v>
      </c>
      <c r="KS187" s="31"/>
      <c r="KT187" s="31"/>
      <c r="KU187" s="138">
        <v>1</v>
      </c>
      <c r="KV187" s="138">
        <v>1</v>
      </c>
      <c r="KW187" s="138">
        <v>1</v>
      </c>
      <c r="KX187" s="138">
        <v>1</v>
      </c>
      <c r="KY187" s="138">
        <v>1</v>
      </c>
      <c r="KZ187" s="31"/>
      <c r="LA187" s="31"/>
      <c r="LB187" s="138">
        <v>1</v>
      </c>
      <c r="LC187" s="138">
        <v>1</v>
      </c>
      <c r="LD187" s="138">
        <v>1</v>
      </c>
      <c r="LE187" s="138">
        <v>1</v>
      </c>
      <c r="LF187" s="138">
        <v>1</v>
      </c>
      <c r="LG187" s="31"/>
      <c r="LH187" s="31"/>
      <c r="LI187" s="138">
        <v>1</v>
      </c>
      <c r="LJ187" s="138">
        <v>1</v>
      </c>
      <c r="LK187" s="138">
        <v>1</v>
      </c>
      <c r="LL187" s="138">
        <v>1</v>
      </c>
      <c r="LM187" s="138">
        <v>1</v>
      </c>
      <c r="LN187" s="31"/>
      <c r="LO187" s="31"/>
      <c r="LP187" s="138">
        <v>1</v>
      </c>
      <c r="LQ187" s="138">
        <v>1</v>
      </c>
      <c r="LR187" s="138">
        <v>1</v>
      </c>
      <c r="LS187" s="138">
        <v>1</v>
      </c>
      <c r="LT187" s="138">
        <v>1</v>
      </c>
      <c r="LU187" s="31"/>
      <c r="LV187" s="31"/>
      <c r="LW187" s="138">
        <v>1</v>
      </c>
      <c r="LX187" s="138">
        <v>1</v>
      </c>
      <c r="LY187" s="138">
        <v>1</v>
      </c>
      <c r="LZ187" s="138">
        <v>1</v>
      </c>
      <c r="MA187" s="138">
        <v>1</v>
      </c>
      <c r="MB187" s="31"/>
      <c r="MC187" s="31"/>
      <c r="MD187" s="138">
        <v>1</v>
      </c>
      <c r="ME187" s="138">
        <v>1</v>
      </c>
      <c r="MF187" s="138">
        <v>1</v>
      </c>
      <c r="MG187" s="138">
        <v>1</v>
      </c>
      <c r="MH187" s="138">
        <v>1</v>
      </c>
      <c r="MI187" s="31"/>
      <c r="MJ187" s="31"/>
      <c r="MK187" s="138">
        <v>1</v>
      </c>
      <c r="ML187" s="138">
        <v>1</v>
      </c>
      <c r="MM187" s="138">
        <v>1</v>
      </c>
      <c r="MN187" s="138">
        <v>1</v>
      </c>
      <c r="MO187" s="138">
        <v>1</v>
      </c>
      <c r="MP187" s="31"/>
      <c r="MQ187" s="31"/>
      <c r="MR187" s="141">
        <v>1</v>
      </c>
      <c r="MS187" s="141">
        <v>1</v>
      </c>
      <c r="MT187" s="141">
        <v>1</v>
      </c>
      <c r="MU187" s="141">
        <v>1</v>
      </c>
      <c r="MV187" s="141">
        <v>1</v>
      </c>
      <c r="MW187" s="31"/>
      <c r="MX187" s="31"/>
      <c r="MY187" s="141"/>
      <c r="MZ187" s="138"/>
      <c r="NA187" s="138"/>
      <c r="NB187" s="138"/>
      <c r="NC187" s="138"/>
      <c r="ND187" s="31"/>
      <c r="NE187" s="31"/>
      <c r="NF187" s="16" t="s">
        <v>759</v>
      </c>
    </row>
    <row r="188" spans="1:370" s="109" customFormat="1" ht="15.75" x14ac:dyDescent="0.25">
      <c r="A188" s="22" t="s">
        <v>990</v>
      </c>
      <c r="B188" s="23"/>
      <c r="C188" s="24">
        <v>1</v>
      </c>
      <c r="D188" s="33" t="s">
        <v>766</v>
      </c>
      <c r="E188" s="25"/>
      <c r="F188" s="138">
        <v>1</v>
      </c>
      <c r="G188" s="138">
        <v>1</v>
      </c>
      <c r="H188" s="138">
        <v>1</v>
      </c>
      <c r="I188" s="138">
        <v>1</v>
      </c>
      <c r="J188" s="31"/>
      <c r="K188" s="31"/>
      <c r="L188" s="31"/>
      <c r="M188" s="138">
        <v>1</v>
      </c>
      <c r="N188" s="138">
        <v>1</v>
      </c>
      <c r="O188" s="138">
        <v>1</v>
      </c>
      <c r="P188" s="138">
        <v>1</v>
      </c>
      <c r="Q188" s="138">
        <v>1</v>
      </c>
      <c r="R188" s="31"/>
      <c r="S188" s="31"/>
      <c r="T188" s="138">
        <v>1</v>
      </c>
      <c r="U188" s="138">
        <v>1</v>
      </c>
      <c r="V188" s="138">
        <v>1</v>
      </c>
      <c r="W188" s="138">
        <v>1</v>
      </c>
      <c r="X188" s="138">
        <v>1</v>
      </c>
      <c r="Y188" s="31"/>
      <c r="Z188" s="31"/>
      <c r="AA188" s="138">
        <v>1</v>
      </c>
      <c r="AB188" s="138">
        <v>1</v>
      </c>
      <c r="AC188" s="138">
        <v>1</v>
      </c>
      <c r="AD188" s="138">
        <v>1</v>
      </c>
      <c r="AE188" s="138">
        <v>1</v>
      </c>
      <c r="AF188" s="31"/>
      <c r="AG188" s="31"/>
      <c r="AH188" s="138">
        <v>1</v>
      </c>
      <c r="AI188" s="138">
        <v>1</v>
      </c>
      <c r="AJ188" s="138">
        <v>1</v>
      </c>
      <c r="AK188" s="138">
        <v>1</v>
      </c>
      <c r="AL188" s="138">
        <v>1</v>
      </c>
      <c r="AM188" s="31"/>
      <c r="AN188" s="31"/>
      <c r="AO188" s="138">
        <v>1</v>
      </c>
      <c r="AP188" s="138">
        <v>1</v>
      </c>
      <c r="AQ188" s="138">
        <v>1</v>
      </c>
      <c r="AR188" s="138">
        <v>1</v>
      </c>
      <c r="AS188" s="138">
        <v>1</v>
      </c>
      <c r="AT188" s="31"/>
      <c r="AU188" s="31"/>
      <c r="AV188" s="138">
        <v>1</v>
      </c>
      <c r="AW188" s="138">
        <v>1</v>
      </c>
      <c r="AX188" s="138">
        <v>1</v>
      </c>
      <c r="AY188" s="138">
        <v>1</v>
      </c>
      <c r="AZ188" s="138">
        <v>1</v>
      </c>
      <c r="BA188" s="31"/>
      <c r="BB188" s="31"/>
      <c r="BC188" s="138">
        <v>1</v>
      </c>
      <c r="BD188" s="138">
        <v>1</v>
      </c>
      <c r="BE188" s="138">
        <v>1</v>
      </c>
      <c r="BF188" s="138">
        <v>1</v>
      </c>
      <c r="BG188" s="138">
        <v>1</v>
      </c>
      <c r="BH188" s="31"/>
      <c r="BI188" s="31"/>
      <c r="BJ188" s="141">
        <v>1</v>
      </c>
      <c r="BK188" s="141">
        <v>1</v>
      </c>
      <c r="BL188" s="141">
        <v>1</v>
      </c>
      <c r="BM188" s="141">
        <v>1</v>
      </c>
      <c r="BN188" s="141">
        <v>1</v>
      </c>
      <c r="BO188" s="31"/>
      <c r="BP188" s="31"/>
      <c r="BQ188" s="141">
        <v>1</v>
      </c>
      <c r="BR188" s="141">
        <v>1</v>
      </c>
      <c r="BS188" s="141">
        <v>1</v>
      </c>
      <c r="BT188" s="141">
        <v>1</v>
      </c>
      <c r="BU188" s="141">
        <v>1</v>
      </c>
      <c r="BV188" s="31"/>
      <c r="BW188" s="31"/>
      <c r="BX188" s="141">
        <v>1</v>
      </c>
      <c r="BY188" s="138">
        <v>1</v>
      </c>
      <c r="BZ188" s="138">
        <v>1</v>
      </c>
      <c r="CA188" s="138">
        <v>1</v>
      </c>
      <c r="CB188" s="138">
        <v>1</v>
      </c>
      <c r="CC188" s="31"/>
      <c r="CD188" s="31"/>
      <c r="CE188" s="138">
        <v>1</v>
      </c>
      <c r="CF188" s="138">
        <v>1</v>
      </c>
      <c r="CG188" s="138">
        <v>1</v>
      </c>
      <c r="CH188" s="138">
        <v>1</v>
      </c>
      <c r="CI188" s="138">
        <v>1</v>
      </c>
      <c r="CJ188" s="31"/>
      <c r="CK188" s="31"/>
      <c r="CL188" s="138">
        <v>1</v>
      </c>
      <c r="CM188" s="138">
        <v>1</v>
      </c>
      <c r="CN188" s="138">
        <v>1</v>
      </c>
      <c r="CO188" s="138">
        <v>1</v>
      </c>
      <c r="CP188" s="138">
        <v>1</v>
      </c>
      <c r="CQ188" s="31"/>
      <c r="CR188" s="31"/>
      <c r="CS188" s="138">
        <v>1</v>
      </c>
      <c r="CT188" s="138">
        <v>1</v>
      </c>
      <c r="CU188" s="138">
        <v>1</v>
      </c>
      <c r="CV188" s="138">
        <v>1</v>
      </c>
      <c r="CW188" s="138">
        <v>1</v>
      </c>
      <c r="CX188" s="31"/>
      <c r="CY188" s="31"/>
      <c r="CZ188" s="138">
        <v>1</v>
      </c>
      <c r="DA188" s="138">
        <v>1</v>
      </c>
      <c r="DB188" s="138">
        <v>1</v>
      </c>
      <c r="DC188" s="138">
        <v>1</v>
      </c>
      <c r="DD188" s="138">
        <v>1</v>
      </c>
      <c r="DE188" s="31"/>
      <c r="DF188" s="31"/>
      <c r="DG188" s="138">
        <v>1</v>
      </c>
      <c r="DH188" s="138">
        <v>1</v>
      </c>
      <c r="DI188" s="138">
        <v>1</v>
      </c>
      <c r="DJ188" s="138">
        <v>1</v>
      </c>
      <c r="DK188" s="138">
        <v>1</v>
      </c>
      <c r="DL188" s="31"/>
      <c r="DM188" s="31"/>
      <c r="DN188" s="138">
        <v>1</v>
      </c>
      <c r="DO188" s="138">
        <v>1</v>
      </c>
      <c r="DP188" s="138">
        <v>1</v>
      </c>
      <c r="DQ188" s="138">
        <v>1</v>
      </c>
      <c r="DR188" s="138">
        <v>1</v>
      </c>
      <c r="DS188" s="31"/>
      <c r="DT188" s="31"/>
      <c r="DU188" s="138">
        <v>1</v>
      </c>
      <c r="DV188" s="138">
        <v>1</v>
      </c>
      <c r="DW188" s="138">
        <v>1</v>
      </c>
      <c r="DX188" s="138">
        <v>1</v>
      </c>
      <c r="DY188" s="138">
        <v>1</v>
      </c>
      <c r="DZ188" s="31"/>
      <c r="EA188" s="31"/>
      <c r="EB188" s="138">
        <v>1</v>
      </c>
      <c r="EC188" s="138">
        <v>1</v>
      </c>
      <c r="ED188" s="138">
        <v>1</v>
      </c>
      <c r="EE188" s="138">
        <v>1</v>
      </c>
      <c r="EF188" s="138">
        <v>1</v>
      </c>
      <c r="EG188" s="31"/>
      <c r="EH188" s="31"/>
      <c r="EI188" s="138">
        <v>1</v>
      </c>
      <c r="EJ188" s="138">
        <v>1</v>
      </c>
      <c r="EK188" s="138">
        <v>1</v>
      </c>
      <c r="EL188" s="138">
        <v>1</v>
      </c>
      <c r="EM188" s="138">
        <v>1</v>
      </c>
      <c r="EN188" s="31"/>
      <c r="EO188" s="31"/>
      <c r="EP188" s="141">
        <v>1</v>
      </c>
      <c r="EQ188" s="138">
        <v>1</v>
      </c>
      <c r="ER188" s="138">
        <v>1</v>
      </c>
      <c r="ES188" s="138">
        <v>1</v>
      </c>
      <c r="ET188" s="138">
        <v>1</v>
      </c>
      <c r="EU188" s="31"/>
      <c r="EV188" s="31"/>
      <c r="EW188" s="141">
        <v>1</v>
      </c>
      <c r="EX188" s="138">
        <v>1</v>
      </c>
      <c r="EY188" s="138">
        <v>1</v>
      </c>
      <c r="EZ188" s="138">
        <v>1</v>
      </c>
      <c r="FA188" s="138">
        <v>1</v>
      </c>
      <c r="FB188" s="31"/>
      <c r="FC188" s="31"/>
      <c r="FD188" s="141">
        <v>1</v>
      </c>
      <c r="FE188" s="138">
        <v>1</v>
      </c>
      <c r="FF188" s="138">
        <v>1</v>
      </c>
      <c r="FG188" s="138">
        <v>1</v>
      </c>
      <c r="FH188" s="138">
        <v>1</v>
      </c>
      <c r="FI188" s="31"/>
      <c r="FJ188" s="31"/>
      <c r="FK188" s="141">
        <v>1</v>
      </c>
      <c r="FL188" s="138">
        <v>1</v>
      </c>
      <c r="FM188" s="138">
        <v>1</v>
      </c>
      <c r="FN188" s="138">
        <v>1</v>
      </c>
      <c r="FO188" s="138">
        <v>1</v>
      </c>
      <c r="FP188" s="31"/>
      <c r="FQ188" s="31"/>
      <c r="FR188" s="141">
        <v>1</v>
      </c>
      <c r="FS188" s="138">
        <v>1</v>
      </c>
      <c r="FT188" s="141">
        <v>1</v>
      </c>
      <c r="FU188" s="138">
        <v>1</v>
      </c>
      <c r="FV188" s="141">
        <v>1</v>
      </c>
      <c r="FW188" s="31"/>
      <c r="FX188" s="31"/>
      <c r="FY188" s="141">
        <v>1</v>
      </c>
      <c r="FZ188" s="138">
        <v>1</v>
      </c>
      <c r="GA188" s="138">
        <v>1</v>
      </c>
      <c r="GB188" s="138">
        <v>1</v>
      </c>
      <c r="GC188" s="138">
        <v>1</v>
      </c>
      <c r="GD188" s="31"/>
      <c r="GE188" s="31"/>
      <c r="GF188" s="141">
        <v>1</v>
      </c>
      <c r="GG188" s="138">
        <v>1</v>
      </c>
      <c r="GH188" s="138">
        <v>1</v>
      </c>
      <c r="GI188" s="138">
        <v>1</v>
      </c>
      <c r="GJ188" s="138">
        <v>1</v>
      </c>
      <c r="GK188" s="31"/>
      <c r="GL188" s="31"/>
      <c r="GM188" s="141">
        <v>1</v>
      </c>
      <c r="GN188" s="138">
        <v>1</v>
      </c>
      <c r="GO188" s="138">
        <v>1</v>
      </c>
      <c r="GP188" s="138">
        <v>1</v>
      </c>
      <c r="GQ188" s="138">
        <v>1</v>
      </c>
      <c r="GR188" s="31"/>
      <c r="GS188" s="31"/>
      <c r="GT188" s="141">
        <v>1</v>
      </c>
      <c r="GU188" s="138">
        <v>1</v>
      </c>
      <c r="GV188" s="138">
        <v>1</v>
      </c>
      <c r="GW188" s="138">
        <v>1</v>
      </c>
      <c r="GX188" s="138">
        <v>1</v>
      </c>
      <c r="GY188" s="31"/>
      <c r="GZ188" s="31"/>
      <c r="HA188" s="141">
        <v>1</v>
      </c>
      <c r="HB188" s="138">
        <v>1</v>
      </c>
      <c r="HC188" s="138">
        <v>1</v>
      </c>
      <c r="HD188" s="138">
        <v>1</v>
      </c>
      <c r="HE188" s="138">
        <v>1</v>
      </c>
      <c r="HF188" s="31"/>
      <c r="HG188" s="31"/>
      <c r="HH188" s="141">
        <v>1</v>
      </c>
      <c r="HI188" s="138">
        <v>1</v>
      </c>
      <c r="HJ188" s="138">
        <v>1</v>
      </c>
      <c r="HK188" s="138">
        <v>1</v>
      </c>
      <c r="HL188" s="138">
        <v>1</v>
      </c>
      <c r="HM188" s="31"/>
      <c r="HN188" s="31"/>
      <c r="HO188" s="141">
        <v>1</v>
      </c>
      <c r="HP188" s="141">
        <v>1</v>
      </c>
      <c r="HQ188" s="141">
        <v>1</v>
      </c>
      <c r="HR188" s="141">
        <v>1</v>
      </c>
      <c r="HS188" s="141">
        <v>1</v>
      </c>
      <c r="HT188" s="31"/>
      <c r="HU188" s="31"/>
      <c r="HV188" s="141">
        <v>1</v>
      </c>
      <c r="HW188" s="141">
        <v>1</v>
      </c>
      <c r="HX188" s="141">
        <v>1</v>
      </c>
      <c r="HY188" s="141">
        <v>1</v>
      </c>
      <c r="HZ188" s="141">
        <v>1</v>
      </c>
      <c r="IA188" s="31"/>
      <c r="IB188" s="31"/>
      <c r="IC188" s="141">
        <v>1</v>
      </c>
      <c r="ID188" s="141">
        <v>1</v>
      </c>
      <c r="IE188" s="141">
        <v>1</v>
      </c>
      <c r="IF188" s="141">
        <v>1</v>
      </c>
      <c r="IG188" s="141">
        <v>1</v>
      </c>
      <c r="IH188" s="31"/>
      <c r="II188" s="31"/>
      <c r="IJ188" s="141">
        <v>1</v>
      </c>
      <c r="IK188" s="138">
        <v>1</v>
      </c>
      <c r="IL188" s="138">
        <v>1</v>
      </c>
      <c r="IM188" s="138">
        <v>1</v>
      </c>
      <c r="IN188" s="138">
        <v>1</v>
      </c>
      <c r="IO188" s="31"/>
      <c r="IP188" s="31"/>
      <c r="IQ188" s="138">
        <v>1</v>
      </c>
      <c r="IR188" s="138">
        <v>1</v>
      </c>
      <c r="IS188" s="138">
        <v>1</v>
      </c>
      <c r="IT188" s="138">
        <v>1</v>
      </c>
      <c r="IU188" s="138">
        <v>1</v>
      </c>
      <c r="IV188" s="31"/>
      <c r="IW188" s="31"/>
      <c r="IX188" s="138">
        <v>1</v>
      </c>
      <c r="IY188" s="138">
        <v>1</v>
      </c>
      <c r="IZ188" s="138">
        <v>1</v>
      </c>
      <c r="JA188" s="138">
        <v>1</v>
      </c>
      <c r="JB188" s="138">
        <v>1</v>
      </c>
      <c r="JC188" s="31"/>
      <c r="JD188" s="31"/>
      <c r="JE188" s="138">
        <v>1</v>
      </c>
      <c r="JF188" s="138">
        <v>1</v>
      </c>
      <c r="JG188" s="138">
        <v>1</v>
      </c>
      <c r="JH188" s="138">
        <v>1</v>
      </c>
      <c r="JI188" s="138">
        <v>1</v>
      </c>
      <c r="JJ188" s="31"/>
      <c r="JK188" s="31"/>
      <c r="JL188" s="138">
        <v>1</v>
      </c>
      <c r="JM188" s="138">
        <v>1</v>
      </c>
      <c r="JN188" s="138">
        <v>1</v>
      </c>
      <c r="JO188" s="138">
        <v>1</v>
      </c>
      <c r="JP188" s="138">
        <v>1</v>
      </c>
      <c r="JQ188" s="31"/>
      <c r="JR188" s="31"/>
      <c r="JS188" s="138">
        <v>1</v>
      </c>
      <c r="JT188" s="138">
        <v>1</v>
      </c>
      <c r="JU188" s="138">
        <v>1</v>
      </c>
      <c r="JV188" s="138">
        <v>1</v>
      </c>
      <c r="JW188" s="138">
        <v>1</v>
      </c>
      <c r="JX188" s="31"/>
      <c r="JY188" s="31"/>
      <c r="JZ188" s="138">
        <v>1</v>
      </c>
      <c r="KA188" s="138">
        <v>1</v>
      </c>
      <c r="KB188" s="138">
        <v>1</v>
      </c>
      <c r="KC188" s="138">
        <v>1</v>
      </c>
      <c r="KD188" s="138">
        <v>1</v>
      </c>
      <c r="KE188" s="31"/>
      <c r="KF188" s="31"/>
      <c r="KG188" s="138">
        <v>1</v>
      </c>
      <c r="KH188" s="138">
        <v>1</v>
      </c>
      <c r="KI188" s="138">
        <v>1</v>
      </c>
      <c r="KJ188" s="138">
        <v>1</v>
      </c>
      <c r="KK188" s="138">
        <v>1</v>
      </c>
      <c r="KL188" s="31"/>
      <c r="KM188" s="31"/>
      <c r="KN188" s="138">
        <v>1</v>
      </c>
      <c r="KO188" s="138">
        <v>1</v>
      </c>
      <c r="KP188" s="138">
        <v>1</v>
      </c>
      <c r="KQ188" s="138">
        <v>1</v>
      </c>
      <c r="KR188" s="138">
        <v>1</v>
      </c>
      <c r="KS188" s="31"/>
      <c r="KT188" s="31"/>
      <c r="KU188" s="138">
        <v>1</v>
      </c>
      <c r="KV188" s="138">
        <v>1</v>
      </c>
      <c r="KW188" s="138">
        <v>1</v>
      </c>
      <c r="KX188" s="138">
        <v>1</v>
      </c>
      <c r="KY188" s="138">
        <v>1</v>
      </c>
      <c r="KZ188" s="31"/>
      <c r="LA188" s="31"/>
      <c r="LB188" s="138">
        <v>1</v>
      </c>
      <c r="LC188" s="138">
        <v>1</v>
      </c>
      <c r="LD188" s="138">
        <v>1</v>
      </c>
      <c r="LE188" s="138">
        <v>1</v>
      </c>
      <c r="LF188" s="138">
        <v>1</v>
      </c>
      <c r="LG188" s="31"/>
      <c r="LH188" s="31"/>
      <c r="LI188" s="138">
        <v>1</v>
      </c>
      <c r="LJ188" s="138">
        <v>1</v>
      </c>
      <c r="LK188" s="138">
        <v>1</v>
      </c>
      <c r="LL188" s="138">
        <v>1</v>
      </c>
      <c r="LM188" s="138">
        <v>1</v>
      </c>
      <c r="LN188" s="31"/>
      <c r="LO188" s="31"/>
      <c r="LP188" s="138">
        <v>1</v>
      </c>
      <c r="LQ188" s="138">
        <v>1</v>
      </c>
      <c r="LR188" s="138">
        <v>1</v>
      </c>
      <c r="LS188" s="138">
        <v>1</v>
      </c>
      <c r="LT188" s="138">
        <v>1</v>
      </c>
      <c r="LU188" s="31"/>
      <c r="LV188" s="31"/>
      <c r="LW188" s="138">
        <v>1</v>
      </c>
      <c r="LX188" s="138">
        <v>1</v>
      </c>
      <c r="LY188" s="138">
        <v>1</v>
      </c>
      <c r="LZ188" s="138">
        <v>1</v>
      </c>
      <c r="MA188" s="138">
        <v>1</v>
      </c>
      <c r="MB188" s="31"/>
      <c r="MC188" s="31"/>
      <c r="MD188" s="138">
        <v>1</v>
      </c>
      <c r="ME188" s="138">
        <v>1</v>
      </c>
      <c r="MF188" s="138">
        <v>1</v>
      </c>
      <c r="MG188" s="138">
        <v>1</v>
      </c>
      <c r="MH188" s="138">
        <v>1</v>
      </c>
      <c r="MI188" s="31"/>
      <c r="MJ188" s="31"/>
      <c r="MK188" s="138">
        <v>1</v>
      </c>
      <c r="ML188" s="138">
        <v>1</v>
      </c>
      <c r="MM188" s="138">
        <v>1</v>
      </c>
      <c r="MN188" s="138">
        <v>1</v>
      </c>
      <c r="MO188" s="138">
        <v>1</v>
      </c>
      <c r="MP188" s="31"/>
      <c r="MQ188" s="31"/>
      <c r="MR188" s="141">
        <v>1</v>
      </c>
      <c r="MS188" s="141">
        <v>1</v>
      </c>
      <c r="MT188" s="141">
        <v>1</v>
      </c>
      <c r="MU188" s="141">
        <v>1</v>
      </c>
      <c r="MV188" s="141">
        <v>1</v>
      </c>
      <c r="MW188" s="31"/>
      <c r="MX188" s="31"/>
      <c r="MY188" s="141"/>
      <c r="MZ188" s="138"/>
      <c r="NA188" s="138"/>
      <c r="NB188" s="138"/>
      <c r="NC188" s="138"/>
      <c r="ND188" s="31"/>
      <c r="NE188" s="31"/>
      <c r="NF188" s="16" t="s">
        <v>759</v>
      </c>
    </row>
    <row r="189" spans="1:370" s="29" customFormat="1" ht="18.75" thickBot="1" x14ac:dyDescent="0.3">
      <c r="A189" s="45"/>
      <c r="B189" s="142"/>
      <c r="C189" s="32"/>
      <c r="D189" s="32"/>
      <c r="E189" s="17"/>
      <c r="F189" s="17"/>
      <c r="G189" s="17"/>
      <c r="H189" s="17"/>
      <c r="I189" s="17"/>
      <c r="J189" s="17"/>
      <c r="K189" s="17"/>
      <c r="L189" s="17"/>
      <c r="M189" s="107"/>
      <c r="N189" s="108"/>
      <c r="O189" s="108"/>
      <c r="P189" s="108"/>
      <c r="Q189" s="108"/>
      <c r="R189" s="17"/>
      <c r="S189" s="17"/>
      <c r="T189" s="107"/>
      <c r="U189" s="108"/>
      <c r="V189" s="108"/>
      <c r="W189" s="108"/>
      <c r="X189" s="108"/>
      <c r="Y189" s="17"/>
      <c r="Z189" s="17"/>
      <c r="AA189" s="107"/>
      <c r="AB189" s="108"/>
      <c r="AC189" s="108"/>
      <c r="AD189" s="108"/>
      <c r="AE189" s="108"/>
      <c r="AF189" s="17"/>
      <c r="AG189" s="17"/>
      <c r="AH189" s="107"/>
      <c r="AI189" s="108"/>
      <c r="AJ189" s="108"/>
      <c r="AK189" s="108"/>
      <c r="AL189" s="108"/>
      <c r="AM189" s="17"/>
      <c r="AN189" s="17"/>
      <c r="AO189" s="107"/>
      <c r="AP189" s="108"/>
      <c r="AQ189" s="108"/>
      <c r="AR189" s="108"/>
      <c r="AS189" s="108"/>
      <c r="AT189" s="17"/>
      <c r="AU189" s="17"/>
      <c r="AV189" s="107"/>
      <c r="AW189" s="108"/>
      <c r="AX189" s="108"/>
      <c r="AY189" s="108"/>
      <c r="AZ189" s="108"/>
      <c r="BA189" s="17"/>
      <c r="BB189" s="17"/>
      <c r="BC189" s="107"/>
      <c r="BD189" s="108"/>
      <c r="BE189" s="108"/>
      <c r="BF189" s="108"/>
      <c r="BG189" s="108"/>
      <c r="BH189" s="17"/>
      <c r="BI189" s="17"/>
      <c r="BJ189" s="107"/>
      <c r="BK189" s="108"/>
      <c r="BL189" s="108"/>
      <c r="BM189" s="108"/>
      <c r="BN189" s="108"/>
      <c r="BO189" s="17"/>
      <c r="BP189" s="17"/>
      <c r="BQ189" s="107"/>
      <c r="BR189" s="108"/>
      <c r="BS189" s="108"/>
      <c r="BT189" s="108"/>
      <c r="BU189" s="108"/>
      <c r="BV189" s="17"/>
      <c r="BW189" s="17"/>
      <c r="BX189" s="107"/>
      <c r="BY189" s="108"/>
      <c r="BZ189" s="108"/>
      <c r="CA189" s="108"/>
      <c r="CB189" s="108"/>
      <c r="CC189" s="17"/>
      <c r="CD189" s="17"/>
      <c r="CE189" s="107"/>
      <c r="CF189" s="108"/>
      <c r="CG189" s="108"/>
      <c r="CH189" s="108"/>
      <c r="CI189" s="108"/>
      <c r="CJ189" s="17"/>
      <c r="CK189" s="17"/>
      <c r="CL189" s="107"/>
      <c r="CM189" s="108"/>
      <c r="CN189" s="108"/>
      <c r="CO189" s="108"/>
      <c r="CP189" s="108"/>
      <c r="CQ189" s="17"/>
      <c r="CR189" s="17"/>
      <c r="CS189" s="107"/>
      <c r="CT189" s="108"/>
      <c r="CU189" s="108"/>
      <c r="CV189" s="108"/>
      <c r="CW189" s="108"/>
      <c r="CX189" s="17"/>
      <c r="CY189" s="17"/>
      <c r="CZ189" s="107"/>
      <c r="DA189" s="108"/>
      <c r="DB189" s="108"/>
      <c r="DC189" s="108"/>
      <c r="DD189" s="108"/>
      <c r="DE189" s="17"/>
      <c r="DF189" s="17"/>
      <c r="DG189" s="107"/>
      <c r="DH189" s="108"/>
      <c r="DI189" s="108"/>
      <c r="DJ189" s="108"/>
      <c r="DK189" s="108"/>
      <c r="DL189" s="17"/>
      <c r="DM189" s="17"/>
      <c r="DN189" s="107"/>
      <c r="DO189" s="108"/>
      <c r="DP189" s="108"/>
      <c r="DQ189" s="108"/>
      <c r="DR189" s="108"/>
      <c r="DS189" s="17"/>
      <c r="DT189" s="17"/>
      <c r="DU189" s="107"/>
      <c r="DV189" s="108"/>
      <c r="DW189" s="108"/>
      <c r="DX189" s="108"/>
      <c r="DY189" s="108"/>
      <c r="DZ189" s="17"/>
      <c r="EA189" s="17"/>
      <c r="EB189" s="107"/>
      <c r="EC189" s="108"/>
      <c r="ED189" s="108"/>
      <c r="EE189" s="108"/>
      <c r="EF189" s="108"/>
      <c r="EG189" s="17"/>
      <c r="EH189" s="17"/>
      <c r="EI189" s="107"/>
      <c r="EJ189" s="108"/>
      <c r="EK189" s="108"/>
      <c r="EL189" s="108"/>
      <c r="EM189" s="108"/>
      <c r="EN189" s="17"/>
      <c r="EO189" s="17"/>
      <c r="EP189" s="107"/>
      <c r="EQ189" s="108"/>
      <c r="ER189" s="108"/>
      <c r="ES189" s="108"/>
      <c r="ET189" s="108"/>
      <c r="EU189" s="17"/>
      <c r="EV189" s="17"/>
      <c r="EW189" s="107"/>
      <c r="EX189" s="108"/>
      <c r="EY189" s="108"/>
      <c r="EZ189" s="108"/>
      <c r="FA189" s="108"/>
      <c r="FB189" s="17"/>
      <c r="FC189" s="17"/>
      <c r="FD189" s="107"/>
      <c r="FE189" s="108"/>
      <c r="FF189" s="108"/>
      <c r="FG189" s="108"/>
      <c r="FH189" s="108"/>
      <c r="FI189" s="17"/>
      <c r="FJ189" s="17"/>
      <c r="FK189" s="107"/>
      <c r="FL189" s="108"/>
      <c r="FM189" s="108"/>
      <c r="FN189" s="108"/>
      <c r="FO189" s="108"/>
      <c r="FP189" s="17"/>
      <c r="FQ189" s="17"/>
      <c r="FR189" s="107"/>
      <c r="FS189" s="108"/>
      <c r="FT189" s="108"/>
      <c r="FU189" s="108"/>
      <c r="FV189" s="108"/>
      <c r="FW189" s="17"/>
      <c r="FX189" s="17"/>
      <c r="FY189" s="107"/>
      <c r="FZ189" s="108"/>
      <c r="GA189" s="108"/>
      <c r="GB189" s="108"/>
      <c r="GC189" s="108"/>
      <c r="GD189" s="17"/>
      <c r="GE189" s="17"/>
      <c r="GF189" s="107"/>
      <c r="GG189" s="108"/>
      <c r="GH189" s="108"/>
      <c r="GI189" s="108"/>
      <c r="GJ189" s="108"/>
      <c r="GK189" s="17"/>
      <c r="GL189" s="17"/>
      <c r="GM189" s="107"/>
      <c r="GN189" s="108"/>
      <c r="GO189" s="108"/>
      <c r="GP189" s="108"/>
      <c r="GQ189" s="108"/>
      <c r="GR189" s="17"/>
      <c r="GS189" s="17"/>
      <c r="GT189" s="107"/>
      <c r="GU189" s="108"/>
      <c r="GV189" s="108"/>
      <c r="GW189" s="108"/>
      <c r="GX189" s="108"/>
      <c r="GY189" s="17"/>
      <c r="GZ189" s="17"/>
      <c r="HA189" s="107"/>
      <c r="HB189" s="108"/>
      <c r="HC189" s="108"/>
      <c r="HD189" s="108"/>
      <c r="HE189" s="108"/>
      <c r="HF189" s="17"/>
      <c r="HG189" s="17"/>
      <c r="HH189" s="107"/>
      <c r="HI189" s="108"/>
      <c r="HJ189" s="108"/>
      <c r="HK189" s="108"/>
      <c r="HL189" s="108"/>
      <c r="HM189" s="17"/>
      <c r="HN189" s="17"/>
      <c r="HO189" s="107"/>
      <c r="HP189" s="108"/>
      <c r="HQ189" s="108"/>
      <c r="HR189" s="108"/>
      <c r="HS189" s="108"/>
      <c r="HT189" s="17"/>
      <c r="HU189" s="17"/>
      <c r="HV189" s="107"/>
      <c r="HW189" s="108"/>
      <c r="HX189" s="108"/>
      <c r="HY189" s="108"/>
      <c r="HZ189" s="108"/>
      <c r="IA189" s="17"/>
      <c r="IB189" s="17"/>
      <c r="IC189" s="107"/>
      <c r="ID189" s="108"/>
      <c r="IE189" s="108"/>
      <c r="IF189" s="108"/>
      <c r="IG189" s="108"/>
      <c r="IH189" s="17"/>
      <c r="II189" s="17"/>
      <c r="IJ189" s="107"/>
      <c r="IK189" s="108"/>
      <c r="IL189" s="108"/>
      <c r="IM189" s="108"/>
      <c r="IN189" s="108"/>
      <c r="IO189" s="17"/>
      <c r="IP189" s="17"/>
      <c r="IQ189" s="107"/>
      <c r="IR189" s="108"/>
      <c r="IS189" s="108"/>
      <c r="IT189" s="108"/>
      <c r="IU189" s="108"/>
      <c r="IV189" s="17"/>
      <c r="IW189" s="17"/>
      <c r="IX189" s="107"/>
      <c r="IY189" s="108"/>
      <c r="IZ189" s="108"/>
      <c r="JA189" s="108"/>
      <c r="JB189" s="108"/>
      <c r="JC189" s="17"/>
      <c r="JD189" s="17"/>
      <c r="JE189" s="107"/>
      <c r="JF189" s="108"/>
      <c r="JG189" s="108"/>
      <c r="JH189" s="108"/>
      <c r="JI189" s="108"/>
      <c r="JJ189" s="17"/>
      <c r="JK189" s="17"/>
      <c r="JL189" s="107"/>
      <c r="JM189" s="108"/>
      <c r="JN189" s="108"/>
      <c r="JO189" s="108"/>
      <c r="JP189" s="108"/>
      <c r="JQ189" s="17"/>
      <c r="JR189" s="17"/>
      <c r="JS189" s="107"/>
      <c r="JT189" s="108"/>
      <c r="JU189" s="108"/>
      <c r="JV189" s="108"/>
      <c r="JW189" s="108"/>
      <c r="JX189" s="17"/>
      <c r="JY189" s="17"/>
      <c r="JZ189" s="107"/>
      <c r="KA189" s="108"/>
      <c r="KB189" s="108"/>
      <c r="KC189" s="108"/>
      <c r="KD189" s="108"/>
      <c r="KE189" s="17"/>
      <c r="KF189" s="17"/>
      <c r="KG189" s="107"/>
      <c r="KH189" s="108"/>
      <c r="KI189" s="108"/>
      <c r="KJ189" s="108"/>
      <c r="KK189" s="108"/>
      <c r="KL189" s="17"/>
      <c r="KM189" s="17"/>
      <c r="KN189" s="107"/>
      <c r="KO189" s="108"/>
      <c r="KP189" s="108"/>
      <c r="KQ189" s="108"/>
      <c r="KR189" s="108"/>
      <c r="KS189" s="17"/>
      <c r="KT189" s="17"/>
      <c r="KU189" s="107"/>
      <c r="KV189" s="108"/>
      <c r="KW189" s="108"/>
      <c r="KX189" s="108"/>
      <c r="KY189" s="108"/>
      <c r="KZ189" s="17"/>
      <c r="LA189" s="17"/>
      <c r="LB189" s="107"/>
      <c r="LC189" s="108"/>
      <c r="LD189" s="108"/>
      <c r="LE189" s="108"/>
      <c r="LF189" s="108"/>
      <c r="LG189" s="17"/>
      <c r="LH189" s="17"/>
      <c r="LI189" s="107"/>
      <c r="LJ189" s="108"/>
      <c r="LK189" s="108"/>
      <c r="LL189" s="108"/>
      <c r="LM189" s="108"/>
      <c r="LN189" s="17"/>
      <c r="LO189" s="17"/>
      <c r="LP189" s="107"/>
      <c r="LQ189" s="108"/>
      <c r="LR189" s="108"/>
      <c r="LS189" s="108"/>
      <c r="LT189" s="108"/>
      <c r="LU189" s="17"/>
      <c r="LV189" s="17"/>
      <c r="LW189" s="107"/>
      <c r="LX189" s="108"/>
      <c r="LY189" s="108"/>
      <c r="LZ189" s="108"/>
      <c r="MA189" s="108"/>
      <c r="MB189" s="17"/>
      <c r="MC189" s="17"/>
      <c r="MD189" s="107"/>
      <c r="ME189" s="108"/>
      <c r="MF189" s="108"/>
      <c r="MG189" s="108"/>
      <c r="MH189" s="108"/>
      <c r="MI189" s="17"/>
      <c r="MJ189" s="17"/>
      <c r="MK189" s="107"/>
      <c r="ML189" s="108"/>
      <c r="MM189" s="108"/>
      <c r="MN189" s="108"/>
      <c r="MO189" s="108"/>
      <c r="MP189" s="17"/>
      <c r="MQ189" s="17"/>
      <c r="MR189" s="107"/>
      <c r="MS189" s="108"/>
      <c r="MT189" s="108"/>
      <c r="MU189" s="108"/>
      <c r="MV189" s="108"/>
      <c r="MW189" s="17"/>
      <c r="MX189" s="17"/>
      <c r="MY189" s="107"/>
      <c r="MZ189" s="108"/>
      <c r="NA189" s="108"/>
      <c r="NB189" s="108"/>
      <c r="NC189" s="108"/>
      <c r="ND189" s="17"/>
      <c r="NE189" s="17"/>
      <c r="NF189" s="143"/>
    </row>
    <row r="191" spans="1:370" x14ac:dyDescent="0.25">
      <c r="B191" s="145" t="s">
        <v>991</v>
      </c>
      <c r="E191" s="147" t="s">
        <v>308</v>
      </c>
      <c r="AE191" s="29" t="s">
        <v>308</v>
      </c>
      <c r="AK191" s="29" t="s">
        <v>308</v>
      </c>
      <c r="AX191" s="4" t="s">
        <v>308</v>
      </c>
      <c r="DP191" s="4" t="s">
        <v>308</v>
      </c>
      <c r="DZ191" s="4" t="s">
        <v>308</v>
      </c>
      <c r="EN191" s="4" t="s">
        <v>308</v>
      </c>
      <c r="EP191" s="4" t="s">
        <v>308</v>
      </c>
      <c r="IL191" s="4" t="s">
        <v>308</v>
      </c>
      <c r="IN191" s="4" t="s">
        <v>308</v>
      </c>
      <c r="IT191" s="4" t="s">
        <v>308</v>
      </c>
    </row>
    <row r="192" spans="1:370" x14ac:dyDescent="0.25">
      <c r="V192" s="29" t="s">
        <v>308</v>
      </c>
      <c r="AC192" s="29" t="s">
        <v>308</v>
      </c>
      <c r="AQ192" s="29" t="s">
        <v>308</v>
      </c>
      <c r="CG192" s="4" t="s">
        <v>308</v>
      </c>
      <c r="DU192" s="4" t="s">
        <v>308</v>
      </c>
      <c r="EZ192" s="4" t="s">
        <v>308</v>
      </c>
      <c r="FR192" s="4" t="s">
        <v>308</v>
      </c>
      <c r="FZ192" s="4" t="s">
        <v>308</v>
      </c>
      <c r="GE192" s="4" t="s">
        <v>308</v>
      </c>
      <c r="IL192" s="4" t="s">
        <v>308</v>
      </c>
      <c r="IP192" s="4" t="s">
        <v>308</v>
      </c>
      <c r="MA192" s="4" t="s">
        <v>308</v>
      </c>
      <c r="MS192" s="4" t="s">
        <v>308</v>
      </c>
    </row>
    <row r="193" spans="9:288" x14ac:dyDescent="0.25">
      <c r="I193" s="4" t="s">
        <v>308</v>
      </c>
      <c r="CF193" s="4" t="s">
        <v>308</v>
      </c>
      <c r="CZ193" s="4" t="s">
        <v>308</v>
      </c>
      <c r="DO193" s="4" t="s">
        <v>308</v>
      </c>
      <c r="IT193" s="4" t="s">
        <v>308</v>
      </c>
      <c r="KB193" s="4" t="s">
        <v>308</v>
      </c>
    </row>
    <row r="194" spans="9:288" x14ac:dyDescent="0.25">
      <c r="I194" s="4" t="s">
        <v>308</v>
      </c>
      <c r="CA194" s="4" t="s">
        <v>308</v>
      </c>
      <c r="DJ194" s="4" t="s">
        <v>308</v>
      </c>
      <c r="FQ194" s="4" t="s">
        <v>308</v>
      </c>
      <c r="GU194" s="4" t="s">
        <v>308</v>
      </c>
      <c r="IL194" s="4" t="s">
        <v>308</v>
      </c>
    </row>
    <row r="195" spans="9:288" x14ac:dyDescent="0.25">
      <c r="EV195" s="4" t="s">
        <v>308</v>
      </c>
      <c r="IR195" s="4" t="s">
        <v>308</v>
      </c>
    </row>
  </sheetData>
  <mergeCells count="61">
    <mergeCell ref="A174:B174"/>
    <mergeCell ref="A4:B4"/>
    <mergeCell ref="A25:B25"/>
    <mergeCell ref="A87:B87"/>
    <mergeCell ref="A136:B136"/>
    <mergeCell ref="A146:B146"/>
    <mergeCell ref="A169:B169"/>
    <mergeCell ref="LW1:MC1"/>
    <mergeCell ref="MD1:MJ1"/>
    <mergeCell ref="MK1:MQ1"/>
    <mergeCell ref="MR1:MX1"/>
    <mergeCell ref="MY1:NE1"/>
    <mergeCell ref="A3:B3"/>
    <mergeCell ref="KG1:KM1"/>
    <mergeCell ref="KN1:KT1"/>
    <mergeCell ref="KU1:LA1"/>
    <mergeCell ref="LB1:LH1"/>
    <mergeCell ref="HA1:HG1"/>
    <mergeCell ref="HH1:HN1"/>
    <mergeCell ref="HO1:HU1"/>
    <mergeCell ref="HV1:IB1"/>
    <mergeCell ref="IC1:II1"/>
    <mergeCell ref="IJ1:IP1"/>
    <mergeCell ref="FK1:FQ1"/>
    <mergeCell ref="FR1:FX1"/>
    <mergeCell ref="FY1:GE1"/>
    <mergeCell ref="GF1:GL1"/>
    <mergeCell ref="GM1:GS1"/>
    <mergeCell ref="LI1:LO1"/>
    <mergeCell ref="LP1:LV1"/>
    <mergeCell ref="IQ1:IW1"/>
    <mergeCell ref="IX1:JD1"/>
    <mergeCell ref="JE1:JK1"/>
    <mergeCell ref="JL1:JR1"/>
    <mergeCell ref="JS1:JY1"/>
    <mergeCell ref="JZ1:KF1"/>
    <mergeCell ref="GT1:GZ1"/>
    <mergeCell ref="DU1:EA1"/>
    <mergeCell ref="EB1:EH1"/>
    <mergeCell ref="EI1:EO1"/>
    <mergeCell ref="EP1:EV1"/>
    <mergeCell ref="EW1:FC1"/>
    <mergeCell ref="FD1:FJ1"/>
    <mergeCell ref="DN1:DT1"/>
    <mergeCell ref="AO1:AU1"/>
    <mergeCell ref="AV1:BB1"/>
    <mergeCell ref="BC1:BI1"/>
    <mergeCell ref="BJ1:BP1"/>
    <mergeCell ref="BQ1:BW1"/>
    <mergeCell ref="BX1:CD1"/>
    <mergeCell ref="CE1:CK1"/>
    <mergeCell ref="CL1:CR1"/>
    <mergeCell ref="CS1:CY1"/>
    <mergeCell ref="CZ1:DF1"/>
    <mergeCell ref="DG1:DM1"/>
    <mergeCell ref="AH1:AN1"/>
    <mergeCell ref="A1:B1"/>
    <mergeCell ref="G1:L1"/>
    <mergeCell ref="M1:S1"/>
    <mergeCell ref="T1:Z1"/>
    <mergeCell ref="AA1:AG1"/>
  </mergeCells>
  <conditionalFormatting sqref="G26:I26 M26 M28:M29">
    <cfRule type="cellIs" dxfId="10358" priority="5240" operator="lessThan">
      <formula>$C$26</formula>
    </cfRule>
    <cfRule type="cellIs" dxfId="10357" priority="5241" operator="greaterThanOrEqual">
      <formula>$C$26</formula>
    </cfRule>
  </conditionalFormatting>
  <conditionalFormatting sqref="G27:I27 G30:I32 M27 M30:M32">
    <cfRule type="cellIs" dxfId="10356" priority="5238" operator="lessThan">
      <formula>$C$32</formula>
    </cfRule>
    <cfRule type="cellIs" dxfId="10355" priority="5239" operator="greaterThanOrEqual">
      <formula>$C$32</formula>
    </cfRule>
  </conditionalFormatting>
  <conditionalFormatting sqref="G56:I56 F140:I141">
    <cfRule type="cellIs" dxfId="10354" priority="5242" operator="lessThan">
      <formula>$C56</formula>
    </cfRule>
    <cfRule type="cellIs" dxfId="10353" priority="5243" operator="greaterThanOrEqual">
      <formula>$C56</formula>
    </cfRule>
  </conditionalFormatting>
  <conditionalFormatting sqref="G58:I60">
    <cfRule type="cellIs" dxfId="10352" priority="5236" operator="lessThan">
      <formula>$C58</formula>
    </cfRule>
    <cfRule type="cellIs" dxfId="10351" priority="5237" operator="greaterThanOrEqual">
      <formula>$C58</formula>
    </cfRule>
  </conditionalFormatting>
  <conditionalFormatting sqref="F62:I62">
    <cfRule type="cellIs" dxfId="10350" priority="5234" operator="lessThan">
      <formula>$C62</formula>
    </cfRule>
    <cfRule type="cellIs" dxfId="10349" priority="5235" operator="greaterThanOrEqual">
      <formula>$C62</formula>
    </cfRule>
  </conditionalFormatting>
  <conditionalFormatting sqref="G64:I64">
    <cfRule type="cellIs" dxfId="10348" priority="5232" operator="lessThan">
      <formula>$C64</formula>
    </cfRule>
    <cfRule type="cellIs" dxfId="10347" priority="5233" operator="greaterThanOrEqual">
      <formula>$C64</formula>
    </cfRule>
  </conditionalFormatting>
  <conditionalFormatting sqref="G66:I66">
    <cfRule type="cellIs" dxfId="10346" priority="5230" operator="lessThan">
      <formula>$C66</formula>
    </cfRule>
    <cfRule type="cellIs" dxfId="10345" priority="5231" operator="greaterThanOrEqual">
      <formula>$C66</formula>
    </cfRule>
  </conditionalFormatting>
  <conditionalFormatting sqref="G68:I68">
    <cfRule type="cellIs" dxfId="10344" priority="5228" operator="lessThan">
      <formula>$C68</formula>
    </cfRule>
    <cfRule type="cellIs" dxfId="10343" priority="5229" operator="greaterThanOrEqual">
      <formula>$C68</formula>
    </cfRule>
  </conditionalFormatting>
  <conditionalFormatting sqref="F67:I67">
    <cfRule type="cellIs" dxfId="10342" priority="5226" operator="lessThan">
      <formula>$C67</formula>
    </cfRule>
    <cfRule type="cellIs" dxfId="10341" priority="5227" operator="greaterThanOrEqual">
      <formula>$C67</formula>
    </cfRule>
  </conditionalFormatting>
  <conditionalFormatting sqref="F69:I69">
    <cfRule type="cellIs" dxfId="10340" priority="5224" operator="lessThan">
      <formula>$C69</formula>
    </cfRule>
    <cfRule type="cellIs" dxfId="10339" priority="5225" operator="greaterThanOrEqual">
      <formula>$C69</formula>
    </cfRule>
  </conditionalFormatting>
  <conditionalFormatting sqref="G71:I71 M71:Q72 M74:Q74 M117:Q118 Q157">
    <cfRule type="cellIs" dxfId="10338" priority="5222" operator="greaterThan">
      <formula>$C71</formula>
    </cfRule>
    <cfRule type="cellIs" dxfId="10337" priority="5223" operator="lessThanOrEqual">
      <formula>$C71</formula>
    </cfRule>
  </conditionalFormatting>
  <conditionalFormatting sqref="G72:I72">
    <cfRule type="cellIs" dxfId="10336" priority="5220" operator="greaterThan">
      <formula>$C72</formula>
    </cfRule>
    <cfRule type="cellIs" dxfId="10335" priority="5221" operator="lessThanOrEqual">
      <formula>$C72</formula>
    </cfRule>
  </conditionalFormatting>
  <conditionalFormatting sqref="F74:I74">
    <cfRule type="cellIs" dxfId="10334" priority="5218" operator="greaterThan">
      <formula>$C74</formula>
    </cfRule>
    <cfRule type="cellIs" dxfId="10333" priority="5219" operator="lessThanOrEqual">
      <formula>$C74</formula>
    </cfRule>
  </conditionalFormatting>
  <conditionalFormatting sqref="M75:Q77 F75:I77">
    <cfRule type="cellIs" dxfId="10332" priority="5216" operator="notEqual">
      <formula>$C75</formula>
    </cfRule>
    <cfRule type="cellIs" dxfId="10331" priority="5217" operator="equal">
      <formula>$C75</formula>
    </cfRule>
  </conditionalFormatting>
  <conditionalFormatting sqref="F117:I117">
    <cfRule type="cellIs" dxfId="10330" priority="5214" operator="greaterThan">
      <formula>$C117</formula>
    </cfRule>
    <cfRule type="cellIs" dxfId="10329" priority="5215" operator="lessThanOrEqual">
      <formula>$C117</formula>
    </cfRule>
  </conditionalFormatting>
  <conditionalFormatting sqref="F118:I119">
    <cfRule type="containsText" dxfId="10328" priority="5062" operator="containsText" text="N/A">
      <formula>NOT(ISERROR(SEARCH("N/A",F118)))</formula>
    </cfRule>
    <cfRule type="cellIs" dxfId="10327" priority="5212" operator="greaterThan">
      <formula>$C118</formula>
    </cfRule>
    <cfRule type="cellIs" dxfId="10326" priority="5213" operator="lessThanOrEqual">
      <formula>$C118</formula>
    </cfRule>
  </conditionalFormatting>
  <conditionalFormatting sqref="G157:I157">
    <cfRule type="cellIs" dxfId="10325" priority="5210" operator="greaterThan">
      <formula>$C157</formula>
    </cfRule>
    <cfRule type="cellIs" dxfId="10324" priority="5211" operator="lessThanOrEqual">
      <formula>$C157</formula>
    </cfRule>
  </conditionalFormatting>
  <conditionalFormatting sqref="F162:I162">
    <cfRule type="cellIs" dxfId="10323" priority="5208" operator="greaterThan">
      <formula>$C162</formula>
    </cfRule>
    <cfRule type="cellIs" dxfId="10322" priority="5209" operator="lessThanOrEqual">
      <formula>$C162</formula>
    </cfRule>
  </conditionalFormatting>
  <conditionalFormatting sqref="F170:I170">
    <cfRule type="cellIs" dxfId="10321" priority="5206" operator="greaterThan">
      <formula>$C170</formula>
    </cfRule>
    <cfRule type="cellIs" dxfId="10320" priority="5207" operator="lessThanOrEqual">
      <formula>$C170</formula>
    </cfRule>
  </conditionalFormatting>
  <conditionalFormatting sqref="F172:I172">
    <cfRule type="cellIs" dxfId="10319" priority="5204" operator="greaterThan">
      <formula>$C172</formula>
    </cfRule>
    <cfRule type="cellIs" dxfId="10318" priority="5205" operator="lessThanOrEqual">
      <formula>$C172</formula>
    </cfRule>
  </conditionalFormatting>
  <conditionalFormatting sqref="G89:I89">
    <cfRule type="cellIs" dxfId="10317" priority="5202" operator="lessThan">
      <formula>$C89</formula>
    </cfRule>
    <cfRule type="cellIs" dxfId="10316" priority="5203" operator="greaterThanOrEqual">
      <formula>$C89</formula>
    </cfRule>
  </conditionalFormatting>
  <conditionalFormatting sqref="G103:I103">
    <cfRule type="cellIs" dxfId="10315" priority="5200" operator="lessThan">
      <formula>$C103</formula>
    </cfRule>
    <cfRule type="cellIs" dxfId="10314" priority="5201" operator="greaterThanOrEqual">
      <formula>$C103</formula>
    </cfRule>
  </conditionalFormatting>
  <conditionalFormatting sqref="G107:I107 M107:Q107 M104:Q104">
    <cfRule type="cellIs" dxfId="10313" priority="5198" operator="lessThanOrEqual">
      <formula>$C104</formula>
    </cfRule>
    <cfRule type="cellIs" dxfId="10312" priority="5199" operator="greaterThan">
      <formula>$C104</formula>
    </cfRule>
  </conditionalFormatting>
  <conditionalFormatting sqref="G138:I138">
    <cfRule type="cellIs" dxfId="10311" priority="5196" operator="lessThan">
      <formula>$C138</formula>
    </cfRule>
    <cfRule type="cellIs" dxfId="10310" priority="5197" operator="greaterThanOrEqual">
      <formula>$C138</formula>
    </cfRule>
  </conditionalFormatting>
  <conditionalFormatting sqref="G148:I148">
    <cfRule type="cellIs" dxfId="10309" priority="5194" operator="lessThan">
      <formula>$C148</formula>
    </cfRule>
    <cfRule type="cellIs" dxfId="10308" priority="5195" operator="greaterThanOrEqual">
      <formula>$C148</formula>
    </cfRule>
  </conditionalFormatting>
  <conditionalFormatting sqref="F150:I150">
    <cfRule type="cellIs" dxfId="10307" priority="5192" operator="lessThanOrEqual">
      <formula>$C150</formula>
    </cfRule>
    <cfRule type="cellIs" dxfId="10306" priority="5193" operator="greaterThan">
      <formula>$C150</formula>
    </cfRule>
  </conditionalFormatting>
  <conditionalFormatting sqref="F98:I98">
    <cfRule type="cellIs" dxfId="10305" priority="5190" operator="lessThan">
      <formula>$C98</formula>
    </cfRule>
    <cfRule type="cellIs" dxfId="10304" priority="5191" operator="greaterThanOrEqual">
      <formula>$C98</formula>
    </cfRule>
  </conditionalFormatting>
  <conditionalFormatting sqref="F104:I104">
    <cfRule type="cellIs" dxfId="10303" priority="5188" operator="lessThanOrEqual">
      <formula>$C104</formula>
    </cfRule>
    <cfRule type="cellIs" dxfId="10302" priority="5189" operator="greaterThan">
      <formula>$C104</formula>
    </cfRule>
  </conditionalFormatting>
  <conditionalFormatting sqref="F151:I151">
    <cfRule type="cellIs" dxfId="10301" priority="5186" operator="lessThan">
      <formula>$C151</formula>
    </cfRule>
    <cfRule type="cellIs" dxfId="10300" priority="5187" operator="greaterThanOrEqual">
      <formula>$C151</formula>
    </cfRule>
  </conditionalFormatting>
  <conditionalFormatting sqref="G28:I28">
    <cfRule type="cellIs" dxfId="10299" priority="5180" operator="lessThan">
      <formula>$C$26</formula>
    </cfRule>
    <cfRule type="cellIs" dxfId="10298" priority="5181" operator="greaterThanOrEqual">
      <formula>$C$26</formula>
    </cfRule>
  </conditionalFormatting>
  <conditionalFormatting sqref="G29:I29">
    <cfRule type="cellIs" dxfId="10297" priority="5178" operator="lessThan">
      <formula>$C$26</formula>
    </cfRule>
    <cfRule type="cellIs" dxfId="10296" priority="5179" operator="greaterThanOrEqual">
      <formula>$C$26</formula>
    </cfRule>
  </conditionalFormatting>
  <conditionalFormatting sqref="F38:I38">
    <cfRule type="cellIs" dxfId="10295" priority="5177" operator="notEqual">
      <formula>F36</formula>
    </cfRule>
  </conditionalFormatting>
  <conditionalFormatting sqref="M38:Q38">
    <cfRule type="cellIs" dxfId="10294" priority="5176" operator="notEqual">
      <formula>M36</formula>
    </cfRule>
  </conditionalFormatting>
  <conditionalFormatting sqref="F41:I41">
    <cfRule type="cellIs" dxfId="10293" priority="5175" operator="notEqual">
      <formula>F39</formula>
    </cfRule>
  </conditionalFormatting>
  <conditionalFormatting sqref="M41:Q41">
    <cfRule type="cellIs" dxfId="10292" priority="5174" operator="notEqual">
      <formula>M39</formula>
    </cfRule>
  </conditionalFormatting>
  <conditionalFormatting sqref="M50">
    <cfRule type="cellIs" dxfId="10291" priority="5173" operator="notEqual">
      <formula>M49</formula>
    </cfRule>
  </conditionalFormatting>
  <conditionalFormatting sqref="G73">
    <cfRule type="cellIs" dxfId="10290" priority="5172" operator="greaterThan">
      <formula>G80</formula>
    </cfRule>
  </conditionalFormatting>
  <conditionalFormatting sqref="H73:I73">
    <cfRule type="cellIs" dxfId="10289" priority="5171" operator="greaterThan">
      <formula>H80</formula>
    </cfRule>
  </conditionalFormatting>
  <conditionalFormatting sqref="M73:Q73">
    <cfRule type="cellIs" dxfId="10288" priority="5170" operator="greaterThan">
      <formula>M80</formula>
    </cfRule>
  </conditionalFormatting>
  <conditionalFormatting sqref="F139:I139">
    <cfRule type="cellIs" dxfId="10287" priority="5182" operator="lessThan">
      <formula>$C139</formula>
    </cfRule>
    <cfRule type="cellIs" dxfId="10286" priority="5183" operator="greaterThanOrEqual">
      <formula>$C139</formula>
    </cfRule>
  </conditionalFormatting>
  <conditionalFormatting sqref="F26">
    <cfRule type="cellIs" dxfId="10285" priority="5166" operator="lessThan">
      <formula>$C$26</formula>
    </cfRule>
    <cfRule type="cellIs" dxfId="10284" priority="5167" operator="greaterThanOrEqual">
      <formula>$C$26</formula>
    </cfRule>
  </conditionalFormatting>
  <conditionalFormatting sqref="F27 F30:F32">
    <cfRule type="cellIs" dxfId="10283" priority="5164" operator="lessThan">
      <formula>$C$32</formula>
    </cfRule>
    <cfRule type="cellIs" dxfId="10282" priority="5165" operator="greaterThanOrEqual">
      <formula>$C$32</formula>
    </cfRule>
  </conditionalFormatting>
  <conditionalFormatting sqref="F97">
    <cfRule type="cellIs" dxfId="10281" priority="5162" operator="lessThan">
      <formula>$C97</formula>
    </cfRule>
    <cfRule type="cellIs" dxfId="10280" priority="5163" operator="greaterThanOrEqual">
      <formula>$C97</formula>
    </cfRule>
  </conditionalFormatting>
  <conditionalFormatting sqref="F56">
    <cfRule type="cellIs" dxfId="10279" priority="5168" operator="lessThan">
      <formula>$C56</formula>
    </cfRule>
    <cfRule type="cellIs" dxfId="10278" priority="5169" operator="greaterThanOrEqual">
      <formula>$C56</formula>
    </cfRule>
  </conditionalFormatting>
  <conditionalFormatting sqref="F58:F60">
    <cfRule type="cellIs" dxfId="10277" priority="5160" operator="lessThan">
      <formula>$C58</formula>
    </cfRule>
    <cfRule type="cellIs" dxfId="10276" priority="5161" operator="greaterThanOrEqual">
      <formula>$C58</formula>
    </cfRule>
  </conditionalFormatting>
  <conditionalFormatting sqref="F64">
    <cfRule type="cellIs" dxfId="10275" priority="5158" operator="lessThan">
      <formula>$C64</formula>
    </cfRule>
    <cfRule type="cellIs" dxfId="10274" priority="5159" operator="greaterThanOrEqual">
      <formula>$C64</formula>
    </cfRule>
  </conditionalFormatting>
  <conditionalFormatting sqref="F66">
    <cfRule type="cellIs" dxfId="10273" priority="5156" operator="lessThan">
      <formula>$C66</formula>
    </cfRule>
    <cfRule type="cellIs" dxfId="10272" priority="5157" operator="greaterThanOrEqual">
      <formula>$C66</formula>
    </cfRule>
  </conditionalFormatting>
  <conditionalFormatting sqref="F68">
    <cfRule type="cellIs" dxfId="10271" priority="5154" operator="lessThan">
      <formula>$C68</formula>
    </cfRule>
    <cfRule type="cellIs" dxfId="10270" priority="5155" operator="greaterThanOrEqual">
      <formula>$C68</formula>
    </cfRule>
  </conditionalFormatting>
  <conditionalFormatting sqref="F71">
    <cfRule type="cellIs" dxfId="10269" priority="5152" operator="greaterThan">
      <formula>$C71</formula>
    </cfRule>
    <cfRule type="cellIs" dxfId="10268" priority="5153" operator="lessThanOrEqual">
      <formula>$C71</formula>
    </cfRule>
  </conditionalFormatting>
  <conditionalFormatting sqref="F72">
    <cfRule type="cellIs" dxfId="10267" priority="5150" operator="greaterThan">
      <formula>$C72</formula>
    </cfRule>
    <cfRule type="cellIs" dxfId="10266" priority="5151" operator="lessThanOrEqual">
      <formula>$C72</formula>
    </cfRule>
  </conditionalFormatting>
  <conditionalFormatting sqref="F175:F183">
    <cfRule type="cellIs" dxfId="10265" priority="5148" operator="greaterThan">
      <formula>$C175</formula>
    </cfRule>
    <cfRule type="cellIs" dxfId="10264" priority="5149" operator="lessThanOrEqual">
      <formula>$C175</formula>
    </cfRule>
  </conditionalFormatting>
  <conditionalFormatting sqref="F89">
    <cfRule type="cellIs" dxfId="10263" priority="5146" operator="lessThan">
      <formula>$C89</formula>
    </cfRule>
    <cfRule type="cellIs" dxfId="10262" priority="5147" operator="greaterThanOrEqual">
      <formula>$C89</formula>
    </cfRule>
  </conditionalFormatting>
  <conditionalFormatting sqref="F103">
    <cfRule type="cellIs" dxfId="10261" priority="5144" operator="lessThan">
      <formula>$C103</formula>
    </cfRule>
    <cfRule type="cellIs" dxfId="10260" priority="5145" operator="greaterThanOrEqual">
      <formula>$C103</formula>
    </cfRule>
  </conditionalFormatting>
  <conditionalFormatting sqref="F107">
    <cfRule type="cellIs" dxfId="10259" priority="5142" operator="lessThanOrEqual">
      <formula>$C107</formula>
    </cfRule>
    <cfRule type="cellIs" dxfId="10258" priority="5143" operator="greaterThan">
      <formula>$C107</formula>
    </cfRule>
  </conditionalFormatting>
  <conditionalFormatting sqref="F138">
    <cfRule type="cellIs" dxfId="10257" priority="5140" operator="lessThan">
      <formula>$C138</formula>
    </cfRule>
    <cfRule type="cellIs" dxfId="10256" priority="5141" operator="greaterThanOrEqual">
      <formula>$C138</formula>
    </cfRule>
  </conditionalFormatting>
  <conditionalFormatting sqref="F148">
    <cfRule type="cellIs" dxfId="10255" priority="5138" operator="lessThan">
      <formula>$C148</formula>
    </cfRule>
    <cfRule type="cellIs" dxfId="10254" priority="5139" operator="greaterThanOrEqual">
      <formula>$C148</formula>
    </cfRule>
  </conditionalFormatting>
  <conditionalFormatting sqref="F185">
    <cfRule type="cellIs" dxfId="10253" priority="5137" operator="lessThan">
      <formula>$C$185</formula>
    </cfRule>
  </conditionalFormatting>
  <conditionalFormatting sqref="F186">
    <cfRule type="cellIs" dxfId="10252" priority="5136" operator="lessThan">
      <formula>$C$186</formula>
    </cfRule>
  </conditionalFormatting>
  <conditionalFormatting sqref="F187">
    <cfRule type="cellIs" dxfId="10251" priority="5135" operator="lessThan">
      <formula>$C$187</formula>
    </cfRule>
  </conditionalFormatting>
  <conditionalFormatting sqref="F188">
    <cfRule type="cellIs" dxfId="10250" priority="5134" operator="lessThan">
      <formula>$C$188</formula>
    </cfRule>
  </conditionalFormatting>
  <conditionalFormatting sqref="F28">
    <cfRule type="cellIs" dxfId="10249" priority="5132" operator="lessThan">
      <formula>$C$26</formula>
    </cfRule>
    <cfRule type="cellIs" dxfId="10248" priority="5133" operator="greaterThanOrEqual">
      <formula>$C$26</formula>
    </cfRule>
  </conditionalFormatting>
  <conditionalFormatting sqref="F29">
    <cfRule type="cellIs" dxfId="10247" priority="5130" operator="lessThan">
      <formula>$C$26</formula>
    </cfRule>
    <cfRule type="cellIs" dxfId="10246" priority="5131" operator="greaterThanOrEqual">
      <formula>$C$26</formula>
    </cfRule>
  </conditionalFormatting>
  <conditionalFormatting sqref="F50">
    <cfRule type="cellIs" dxfId="10245" priority="5129" operator="notEqual">
      <formula>F49</formula>
    </cfRule>
  </conditionalFormatting>
  <conditionalFormatting sqref="F73">
    <cfRule type="cellIs" dxfId="10244" priority="5128" operator="greaterThan">
      <formula>F80</formula>
    </cfRule>
  </conditionalFormatting>
  <conditionalFormatting sqref="F19:L19">
    <cfRule type="cellIs" dxfId="10243" priority="5122" operator="between">
      <formula>5</formula>
      <formula>9</formula>
    </cfRule>
    <cfRule type="cellIs" dxfId="10242" priority="5123" operator="greaterThan">
      <formula>9</formula>
    </cfRule>
  </conditionalFormatting>
  <conditionalFormatting sqref="F14:L14">
    <cfRule type="cellIs" dxfId="10241" priority="5124" operator="between">
      <formula>5</formula>
      <formula>9</formula>
    </cfRule>
    <cfRule type="cellIs" dxfId="10240" priority="5125" operator="greaterThan">
      <formula>9</formula>
    </cfRule>
  </conditionalFormatting>
  <conditionalFormatting sqref="F9:L9">
    <cfRule type="cellIs" dxfId="10239" priority="5126" operator="between">
      <formula>5</formula>
      <formula>9</formula>
    </cfRule>
    <cfRule type="cellIs" dxfId="10238" priority="5127" operator="greaterThan">
      <formula>9</formula>
    </cfRule>
  </conditionalFormatting>
  <conditionalFormatting sqref="J11:L13">
    <cfRule type="cellIs" dxfId="10237" priority="5118" operator="between">
      <formula>5</formula>
      <formula>9</formula>
    </cfRule>
    <cfRule type="cellIs" dxfId="10236" priority="5119" operator="greaterThan">
      <formula>9</formula>
    </cfRule>
  </conditionalFormatting>
  <conditionalFormatting sqref="F24:L24">
    <cfRule type="cellIs" dxfId="10235" priority="5120" operator="between">
      <formula>5</formula>
      <formula>9</formula>
    </cfRule>
    <cfRule type="cellIs" dxfId="10234" priority="5121" operator="greaterThan">
      <formula>9</formula>
    </cfRule>
  </conditionalFormatting>
  <conditionalFormatting sqref="J16:L18">
    <cfRule type="cellIs" dxfId="10233" priority="5116" operator="between">
      <formula>5</formula>
      <formula>9</formula>
    </cfRule>
    <cfRule type="cellIs" dxfId="10232" priority="5117" operator="greaterThan">
      <formula>9</formula>
    </cfRule>
  </conditionalFormatting>
  <conditionalFormatting sqref="J21:L23">
    <cfRule type="cellIs" dxfId="10231" priority="5114" operator="between">
      <formula>5</formula>
      <formula>9</formula>
    </cfRule>
    <cfRule type="cellIs" dxfId="10230" priority="5115" operator="greaterThan">
      <formula>9</formula>
    </cfRule>
  </conditionalFormatting>
  <conditionalFormatting sqref="J26:L54 J82:L86 J71:L80 J66:L69 J64:L64 J56:L62 J103:L105 J107:L108 J116:L123 J125:L128 J130:L135 J153:L160 J162:L166 J175:L183 J185:L188 J170:L173 J168:L168">
    <cfRule type="cellIs" dxfId="10229" priority="5112" operator="between">
      <formula>5</formula>
      <formula>9</formula>
    </cfRule>
    <cfRule type="cellIs" dxfId="10228" priority="5113" operator="greaterThan">
      <formula>9</formula>
    </cfRule>
  </conditionalFormatting>
  <conditionalFormatting sqref="F157">
    <cfRule type="cellIs" dxfId="10227" priority="5108" operator="greaterThan">
      <formula>$C157</formula>
    </cfRule>
    <cfRule type="cellIs" dxfId="10226" priority="5109" operator="lessThanOrEqual">
      <formula>$C157</formula>
    </cfRule>
  </conditionalFormatting>
  <conditionalFormatting sqref="F90:I90">
    <cfRule type="cellIs" dxfId="10225" priority="5106" operator="lessThan">
      <formula>$C90</formula>
    </cfRule>
    <cfRule type="cellIs" dxfId="10224" priority="5107" operator="greaterThanOrEqual">
      <formula>$C90</formula>
    </cfRule>
  </conditionalFormatting>
  <conditionalFormatting sqref="M90:Q90">
    <cfRule type="cellIs" dxfId="10223" priority="5104" operator="lessThan">
      <formula>$C90</formula>
    </cfRule>
    <cfRule type="cellIs" dxfId="10222" priority="5105" operator="greaterThanOrEqual">
      <formula>$C90</formula>
    </cfRule>
  </conditionalFormatting>
  <conditionalFormatting sqref="G50:I50">
    <cfRule type="cellIs" dxfId="10221" priority="5103" operator="notEqual">
      <formula>G49</formula>
    </cfRule>
  </conditionalFormatting>
  <conditionalFormatting sqref="G61:I61">
    <cfRule type="cellIs" dxfId="10220" priority="5101" operator="lessThan">
      <formula>$C61</formula>
    </cfRule>
    <cfRule type="cellIs" dxfId="10219" priority="5102" operator="greaterThanOrEqual">
      <formula>$C61</formula>
    </cfRule>
  </conditionalFormatting>
  <conditionalFormatting sqref="F61">
    <cfRule type="cellIs" dxfId="10218" priority="5099" operator="lessThan">
      <formula>$C61</formula>
    </cfRule>
    <cfRule type="cellIs" dxfId="10217" priority="5100" operator="greaterThanOrEqual">
      <formula>$C61</formula>
    </cfRule>
  </conditionalFormatting>
  <conditionalFormatting sqref="M57:Q57">
    <cfRule type="cellIs" dxfId="10216" priority="5095" operator="lessThan">
      <formula>$C57</formula>
    </cfRule>
    <cfRule type="cellIs" dxfId="10215" priority="5096" operator="greaterThanOrEqual">
      <formula>$C57</formula>
    </cfRule>
  </conditionalFormatting>
  <conditionalFormatting sqref="N56:Q56">
    <cfRule type="cellIs" dxfId="10214" priority="5097" operator="lessThan">
      <formula>$C56</formula>
    </cfRule>
    <cfRule type="cellIs" dxfId="10213" priority="5098" operator="greaterThanOrEqual">
      <formula>$C56</formula>
    </cfRule>
  </conditionalFormatting>
  <conditionalFormatting sqref="N58:Q60">
    <cfRule type="cellIs" dxfId="10212" priority="5093" operator="lessThan">
      <formula>$C58</formula>
    </cfRule>
    <cfRule type="cellIs" dxfId="10211" priority="5094" operator="greaterThanOrEqual">
      <formula>$C58</formula>
    </cfRule>
  </conditionalFormatting>
  <conditionalFormatting sqref="M62:Q62">
    <cfRule type="cellIs" dxfId="10210" priority="5091" operator="lessThan">
      <formula>$C62</formula>
    </cfRule>
    <cfRule type="cellIs" dxfId="10209" priority="5092" operator="greaterThanOrEqual">
      <formula>$C62</formula>
    </cfRule>
  </conditionalFormatting>
  <conditionalFormatting sqref="M56">
    <cfRule type="cellIs" dxfId="10208" priority="5089" operator="lessThan">
      <formula>$C56</formula>
    </cfRule>
    <cfRule type="cellIs" dxfId="10207" priority="5090" operator="greaterThanOrEqual">
      <formula>$C56</formula>
    </cfRule>
  </conditionalFormatting>
  <conditionalFormatting sqref="M58:M60">
    <cfRule type="cellIs" dxfId="10206" priority="5087" operator="lessThan">
      <formula>$C58</formula>
    </cfRule>
    <cfRule type="cellIs" dxfId="10205" priority="5088" operator="greaterThanOrEqual">
      <formula>$C58</formula>
    </cfRule>
  </conditionalFormatting>
  <conditionalFormatting sqref="N61:Q61">
    <cfRule type="cellIs" dxfId="10204" priority="5085" operator="lessThan">
      <formula>$C61</formula>
    </cfRule>
    <cfRule type="cellIs" dxfId="10203" priority="5086" operator="greaterThanOrEqual">
      <formula>$C61</formula>
    </cfRule>
  </conditionalFormatting>
  <conditionalFormatting sqref="M61">
    <cfRule type="cellIs" dxfId="10202" priority="5083" operator="lessThan">
      <formula>$C61</formula>
    </cfRule>
    <cfRule type="cellIs" dxfId="10201" priority="5084" operator="greaterThanOrEqual">
      <formula>$C61</formula>
    </cfRule>
  </conditionalFormatting>
  <conditionalFormatting sqref="M9:Q9">
    <cfRule type="cellIs" dxfId="10200" priority="5081" operator="between">
      <formula>5</formula>
      <formula>9</formula>
    </cfRule>
    <cfRule type="cellIs" dxfId="10199" priority="5082" operator="greaterThan">
      <formula>9</formula>
    </cfRule>
  </conditionalFormatting>
  <conditionalFormatting sqref="M14:Q14">
    <cfRule type="cellIs" dxfId="10198" priority="5079" operator="between">
      <formula>5</formula>
      <formula>9</formula>
    </cfRule>
    <cfRule type="cellIs" dxfId="10197" priority="5080" operator="greaterThan">
      <formula>9</formula>
    </cfRule>
  </conditionalFormatting>
  <conditionalFormatting sqref="M19:Q19">
    <cfRule type="cellIs" dxfId="10196" priority="5077" operator="between">
      <formula>5</formula>
      <formula>9</formula>
    </cfRule>
    <cfRule type="cellIs" dxfId="10195" priority="5078" operator="greaterThan">
      <formula>9</formula>
    </cfRule>
  </conditionalFormatting>
  <conditionalFormatting sqref="M24:Q24">
    <cfRule type="cellIs" dxfId="10194" priority="5075" operator="between">
      <formula>5</formula>
      <formula>9</formula>
    </cfRule>
    <cfRule type="cellIs" dxfId="10193" priority="5076" operator="greaterThan">
      <formula>9</formula>
    </cfRule>
  </conditionalFormatting>
  <conditionalFormatting sqref="F91:Q93">
    <cfRule type="cellIs" dxfId="10192" priority="5184" operator="lessThan">
      <formula>$C$91</formula>
    </cfRule>
    <cfRule type="cellIs" dxfId="10191" priority="5185" operator="greaterThan">
      <formula>$C$91</formula>
    </cfRule>
  </conditionalFormatting>
  <conditionalFormatting sqref="F96:Q96">
    <cfRule type="cellIs" dxfId="10190" priority="5073" operator="lessThan">
      <formula>$C$96</formula>
    </cfRule>
    <cfRule type="cellIs" dxfId="10189" priority="5074" operator="greaterThanOrEqual">
      <formula>$C96</formula>
    </cfRule>
  </conditionalFormatting>
  <conditionalFormatting sqref="M98:Q98">
    <cfRule type="cellIs" dxfId="10188" priority="5071" operator="lessThan">
      <formula>$C98</formula>
    </cfRule>
    <cfRule type="cellIs" dxfId="10187" priority="5072" operator="greaterThanOrEqual">
      <formula>$C98</formula>
    </cfRule>
  </conditionalFormatting>
  <conditionalFormatting sqref="F105:I105">
    <cfRule type="cellIs" dxfId="10186" priority="5069" operator="lessThanOrEqual">
      <formula>$C$105</formula>
    </cfRule>
    <cfRule type="cellIs" dxfId="10185" priority="5070" operator="greaterThan">
      <formula>$C$105</formula>
    </cfRule>
  </conditionalFormatting>
  <conditionalFormatting sqref="M105:Q105">
    <cfRule type="cellIs" dxfId="10184" priority="5067" operator="lessThanOrEqual">
      <formula>$C$105</formula>
    </cfRule>
    <cfRule type="cellIs" dxfId="10183" priority="5068" operator="greaterThan">
      <formula>$C$105</formula>
    </cfRule>
  </conditionalFormatting>
  <conditionalFormatting sqref="F108:I108 EB108:EF108 DU108:DY108">
    <cfRule type="cellIs" dxfId="10182" priority="5065" operator="lessThanOrEqual">
      <formula>$C$108</formula>
    </cfRule>
    <cfRule type="cellIs" dxfId="10181" priority="5066" operator="greaterThan">
      <formula>$C$108</formula>
    </cfRule>
  </conditionalFormatting>
  <conditionalFormatting sqref="M108:Q108">
    <cfRule type="cellIs" dxfId="10180" priority="5063" operator="lessThanOrEqual">
      <formula>$C$108</formula>
    </cfRule>
    <cfRule type="cellIs" dxfId="10179" priority="5064" operator="greaterThan">
      <formula>$C$108</formula>
    </cfRule>
  </conditionalFormatting>
  <conditionalFormatting sqref="M119:Q119">
    <cfRule type="containsText" dxfId="10178" priority="5059" operator="containsText" text="N/A">
      <formula>NOT(ISERROR(SEARCH("N/A",M119)))</formula>
    </cfRule>
    <cfRule type="cellIs" dxfId="10177" priority="5060" operator="greaterThan">
      <formula>$C119</formula>
    </cfRule>
    <cfRule type="cellIs" dxfId="10176" priority="5061" operator="lessThanOrEqual">
      <formula>$C119</formula>
    </cfRule>
  </conditionalFormatting>
  <conditionalFormatting sqref="M139:Q139">
    <cfRule type="cellIs" dxfId="10175" priority="5057" operator="lessThan">
      <formula>$C139</formula>
    </cfRule>
    <cfRule type="cellIs" dxfId="10174" priority="5058" operator="greaterThanOrEqual">
      <formula>$C139</formula>
    </cfRule>
  </conditionalFormatting>
  <conditionalFormatting sqref="M151:Q151">
    <cfRule type="cellIs" dxfId="10173" priority="5055" operator="lessThan">
      <formula>$C151</formula>
    </cfRule>
    <cfRule type="cellIs" dxfId="10172" priority="5056" operator="greaterThanOrEqual">
      <formula>$C151</formula>
    </cfRule>
  </conditionalFormatting>
  <conditionalFormatting sqref="F153:I153">
    <cfRule type="cellIs" dxfId="10171" priority="5110" operator="greaterThan">
      <formula>$C153</formula>
    </cfRule>
    <cfRule type="cellIs" dxfId="10170" priority="5111" operator="lessThanOrEqual">
      <formula>$C153</formula>
    </cfRule>
  </conditionalFormatting>
  <conditionalFormatting sqref="M153:Q153">
    <cfRule type="cellIs" dxfId="10169" priority="5053" operator="greaterThan">
      <formula>$C153</formula>
    </cfRule>
    <cfRule type="cellIs" dxfId="10168" priority="5054" operator="lessThanOrEqual">
      <formula>$C153</formula>
    </cfRule>
  </conditionalFormatting>
  <conditionalFormatting sqref="N157:P157">
    <cfRule type="cellIs" dxfId="10167" priority="5051" operator="greaterThan">
      <formula>$C157</formula>
    </cfRule>
    <cfRule type="cellIs" dxfId="10166" priority="5052" operator="lessThanOrEqual">
      <formula>$C157</formula>
    </cfRule>
  </conditionalFormatting>
  <conditionalFormatting sqref="M157">
    <cfRule type="cellIs" dxfId="10165" priority="5049" operator="greaterThan">
      <formula>$C157</formula>
    </cfRule>
    <cfRule type="cellIs" dxfId="10164" priority="5050" operator="lessThanOrEqual">
      <formula>$C157</formula>
    </cfRule>
  </conditionalFormatting>
  <conditionalFormatting sqref="M162:Q162">
    <cfRule type="cellIs" dxfId="10163" priority="5047" operator="greaterThan">
      <formula>$C162</formula>
    </cfRule>
    <cfRule type="cellIs" dxfId="10162" priority="5048" operator="lessThanOrEqual">
      <formula>$C162</formula>
    </cfRule>
  </conditionalFormatting>
  <conditionalFormatting sqref="M170:P170">
    <cfRule type="cellIs" dxfId="10161" priority="5045" operator="greaterThan">
      <formula>$C170</formula>
    </cfRule>
    <cfRule type="cellIs" dxfId="10160" priority="5046" operator="lessThanOrEqual">
      <formula>$C170</formula>
    </cfRule>
  </conditionalFormatting>
  <conditionalFormatting sqref="M172:P172">
    <cfRule type="cellIs" dxfId="10159" priority="5043" operator="greaterThan">
      <formula>$C172</formula>
    </cfRule>
    <cfRule type="cellIs" dxfId="10158" priority="5044" operator="lessThanOrEqual">
      <formula>$C172</formula>
    </cfRule>
  </conditionalFormatting>
  <conditionalFormatting sqref="Q170">
    <cfRule type="cellIs" dxfId="10157" priority="5041" operator="greaterThan">
      <formula>$C170</formula>
    </cfRule>
    <cfRule type="cellIs" dxfId="10156" priority="5042" operator="lessThanOrEqual">
      <formula>$C170</formula>
    </cfRule>
  </conditionalFormatting>
  <conditionalFormatting sqref="Q172">
    <cfRule type="cellIs" dxfId="10155" priority="5039" operator="greaterThan">
      <formula>$C172</formula>
    </cfRule>
    <cfRule type="cellIs" dxfId="10154" priority="5040" operator="lessThanOrEqual">
      <formula>$C172</formula>
    </cfRule>
  </conditionalFormatting>
  <conditionalFormatting sqref="T26 T28:T29">
    <cfRule type="cellIs" dxfId="10153" priority="5037" operator="lessThan">
      <formula>$C$26</formula>
    </cfRule>
    <cfRule type="cellIs" dxfId="10152" priority="5038" operator="greaterThanOrEqual">
      <formula>$C$26</formula>
    </cfRule>
  </conditionalFormatting>
  <conditionalFormatting sqref="T27 T30:T32">
    <cfRule type="cellIs" dxfId="10151" priority="5035" operator="lessThan">
      <formula>$C$32</formula>
    </cfRule>
    <cfRule type="cellIs" dxfId="10150" priority="5036" operator="greaterThanOrEqual">
      <formula>$C$32</formula>
    </cfRule>
  </conditionalFormatting>
  <conditionalFormatting sqref="T71:X72 T74:X74 T117:X118 X157">
    <cfRule type="cellIs" dxfId="10149" priority="5033" operator="greaterThan">
      <formula>$C71</formula>
    </cfRule>
    <cfRule type="cellIs" dxfId="10148" priority="5034" operator="lessThanOrEqual">
      <formula>$C71</formula>
    </cfRule>
  </conditionalFormatting>
  <conditionalFormatting sqref="T75:X77">
    <cfRule type="cellIs" dxfId="10147" priority="5031" operator="notEqual">
      <formula>$C75</formula>
    </cfRule>
    <cfRule type="cellIs" dxfId="10146" priority="5032" operator="equal">
      <formula>$C75</formula>
    </cfRule>
  </conditionalFormatting>
  <conditionalFormatting sqref="T107:X107 T104:X104">
    <cfRule type="cellIs" dxfId="10145" priority="5029" operator="lessThanOrEqual">
      <formula>$C104</formula>
    </cfRule>
    <cfRule type="cellIs" dxfId="10144" priority="5030" operator="greaterThan">
      <formula>$C104</formula>
    </cfRule>
  </conditionalFormatting>
  <conditionalFormatting sqref="T38:X38">
    <cfRule type="cellIs" dxfId="10143" priority="5026" operator="notEqual">
      <formula>T36</formula>
    </cfRule>
  </conditionalFormatting>
  <conditionalFormatting sqref="T41:X41">
    <cfRule type="cellIs" dxfId="10142" priority="5025" operator="notEqual">
      <formula>T39</formula>
    </cfRule>
  </conditionalFormatting>
  <conditionalFormatting sqref="T50">
    <cfRule type="cellIs" dxfId="10141" priority="5024" operator="notEqual">
      <formula>T49</formula>
    </cfRule>
  </conditionalFormatting>
  <conditionalFormatting sqref="T73:X73">
    <cfRule type="cellIs" dxfId="10140" priority="5023" operator="greaterThan">
      <formula>T80</formula>
    </cfRule>
  </conditionalFormatting>
  <conditionalFormatting sqref="R19:S19">
    <cfRule type="cellIs" dxfId="10139" priority="5017" operator="between">
      <formula>5</formula>
      <formula>9</formula>
    </cfRule>
    <cfRule type="cellIs" dxfId="10138" priority="5018" operator="greaterThan">
      <formula>9</formula>
    </cfRule>
  </conditionalFormatting>
  <conditionalFormatting sqref="R14:S14">
    <cfRule type="cellIs" dxfId="10137" priority="5019" operator="between">
      <formula>5</formula>
      <formula>9</formula>
    </cfRule>
    <cfRule type="cellIs" dxfId="10136" priority="5020" operator="greaterThan">
      <formula>9</formula>
    </cfRule>
  </conditionalFormatting>
  <conditionalFormatting sqref="R9:S9">
    <cfRule type="cellIs" dxfId="10135" priority="5021" operator="between">
      <formula>5</formula>
      <formula>9</formula>
    </cfRule>
    <cfRule type="cellIs" dxfId="10134" priority="5022" operator="greaterThan">
      <formula>9</formula>
    </cfRule>
  </conditionalFormatting>
  <conditionalFormatting sqref="R11:S13">
    <cfRule type="cellIs" dxfId="10133" priority="5013" operator="between">
      <formula>5</formula>
      <formula>9</formula>
    </cfRule>
    <cfRule type="cellIs" dxfId="10132" priority="5014" operator="greaterThan">
      <formula>9</formula>
    </cfRule>
  </conditionalFormatting>
  <conditionalFormatting sqref="R24:S24">
    <cfRule type="cellIs" dxfId="10131" priority="5015" operator="between">
      <formula>5</formula>
      <formula>9</formula>
    </cfRule>
    <cfRule type="cellIs" dxfId="10130" priority="5016" operator="greaterThan">
      <formula>9</formula>
    </cfRule>
  </conditionalFormatting>
  <conditionalFormatting sqref="R16:S18">
    <cfRule type="cellIs" dxfId="10129" priority="5011" operator="between">
      <formula>5</formula>
      <formula>9</formula>
    </cfRule>
    <cfRule type="cellIs" dxfId="10128" priority="5012" operator="greaterThan">
      <formula>9</formula>
    </cfRule>
  </conditionalFormatting>
  <conditionalFormatting sqref="R21:S23">
    <cfRule type="cellIs" dxfId="10127" priority="5009" operator="between">
      <formula>5</formula>
      <formula>9</formula>
    </cfRule>
    <cfRule type="cellIs" dxfId="10126" priority="5010" operator="greaterThan">
      <formula>9</formula>
    </cfRule>
  </conditionalFormatting>
  <conditionalFormatting sqref="R26:S54 R82:S86 R71:S80 R66:S69 R64:S64 R56:S62 R103:S105 R107:S108 R116:S123 R125:S128 R130:S135 R153:S160 R162:S166 R170:S173 R175:S183 R185:S188 R168:S168">
    <cfRule type="cellIs" dxfId="10125" priority="5007" operator="between">
      <formula>5</formula>
      <formula>9</formula>
    </cfRule>
    <cfRule type="cellIs" dxfId="10124" priority="5008" operator="greaterThan">
      <formula>9</formula>
    </cfRule>
  </conditionalFormatting>
  <conditionalFormatting sqref="T90:X90">
    <cfRule type="cellIs" dxfId="10123" priority="5005" operator="lessThan">
      <formula>$C90</formula>
    </cfRule>
    <cfRule type="cellIs" dxfId="10122" priority="5006" operator="greaterThanOrEqual">
      <formula>$C90</formula>
    </cfRule>
  </conditionalFormatting>
  <conditionalFormatting sqref="T57:X57">
    <cfRule type="cellIs" dxfId="10121" priority="5001" operator="lessThan">
      <formula>$C57</formula>
    </cfRule>
    <cfRule type="cellIs" dxfId="10120" priority="5002" operator="greaterThanOrEqual">
      <formula>$C57</formula>
    </cfRule>
  </conditionalFormatting>
  <conditionalFormatting sqref="U56:X56">
    <cfRule type="cellIs" dxfId="10119" priority="5003" operator="lessThan">
      <formula>$C56</formula>
    </cfRule>
    <cfRule type="cellIs" dxfId="10118" priority="5004" operator="greaterThanOrEqual">
      <formula>$C56</formula>
    </cfRule>
  </conditionalFormatting>
  <conditionalFormatting sqref="U58:X60">
    <cfRule type="cellIs" dxfId="10117" priority="4999" operator="lessThan">
      <formula>$C58</formula>
    </cfRule>
    <cfRule type="cellIs" dxfId="10116" priority="5000" operator="greaterThanOrEqual">
      <formula>$C58</formula>
    </cfRule>
  </conditionalFormatting>
  <conditionalFormatting sqref="T62:X62">
    <cfRule type="cellIs" dxfId="10115" priority="4997" operator="lessThan">
      <formula>$C62</formula>
    </cfRule>
    <cfRule type="cellIs" dxfId="10114" priority="4998" operator="greaterThanOrEqual">
      <formula>$C62</formula>
    </cfRule>
  </conditionalFormatting>
  <conditionalFormatting sqref="T56">
    <cfRule type="cellIs" dxfId="10113" priority="4995" operator="lessThan">
      <formula>$C56</formula>
    </cfRule>
    <cfRule type="cellIs" dxfId="10112" priority="4996" operator="greaterThanOrEqual">
      <formula>$C56</formula>
    </cfRule>
  </conditionalFormatting>
  <conditionalFormatting sqref="T58:T60">
    <cfRule type="cellIs" dxfId="10111" priority="4993" operator="lessThan">
      <formula>$C58</formula>
    </cfRule>
    <cfRule type="cellIs" dxfId="10110" priority="4994" operator="greaterThanOrEqual">
      <formula>$C58</formula>
    </cfRule>
  </conditionalFormatting>
  <conditionalFormatting sqref="U61:X61">
    <cfRule type="cellIs" dxfId="10109" priority="4991" operator="lessThan">
      <formula>$C61</formula>
    </cfRule>
    <cfRule type="cellIs" dxfId="10108" priority="4992" operator="greaterThanOrEqual">
      <formula>$C61</formula>
    </cfRule>
  </conditionalFormatting>
  <conditionalFormatting sqref="T61">
    <cfRule type="cellIs" dxfId="10107" priority="4989" operator="lessThan">
      <formula>$C61</formula>
    </cfRule>
    <cfRule type="cellIs" dxfId="10106" priority="4990" operator="greaterThanOrEqual">
      <formula>$C61</formula>
    </cfRule>
  </conditionalFormatting>
  <conditionalFormatting sqref="T9:X9">
    <cfRule type="cellIs" dxfId="10105" priority="4987" operator="between">
      <formula>5</formula>
      <formula>9</formula>
    </cfRule>
    <cfRule type="cellIs" dxfId="10104" priority="4988" operator="greaterThan">
      <formula>9</formula>
    </cfRule>
  </conditionalFormatting>
  <conditionalFormatting sqref="T14:X14">
    <cfRule type="cellIs" dxfId="10103" priority="4985" operator="between">
      <formula>5</formula>
      <formula>9</formula>
    </cfRule>
    <cfRule type="cellIs" dxfId="10102" priority="4986" operator="greaterThan">
      <formula>9</formula>
    </cfRule>
  </conditionalFormatting>
  <conditionalFormatting sqref="T19:X19">
    <cfRule type="cellIs" dxfId="10101" priority="4983" operator="between">
      <formula>5</formula>
      <formula>9</formula>
    </cfRule>
    <cfRule type="cellIs" dxfId="10100" priority="4984" operator="greaterThan">
      <formula>9</formula>
    </cfRule>
  </conditionalFormatting>
  <conditionalFormatting sqref="T24:X24">
    <cfRule type="cellIs" dxfId="10099" priority="4981" operator="between">
      <formula>5</formula>
      <formula>9</formula>
    </cfRule>
    <cfRule type="cellIs" dxfId="10098" priority="4982" operator="greaterThan">
      <formula>9</formula>
    </cfRule>
  </conditionalFormatting>
  <conditionalFormatting sqref="R91:X93">
    <cfRule type="cellIs" dxfId="10097" priority="5027" operator="lessThan">
      <formula>$C$91</formula>
    </cfRule>
    <cfRule type="cellIs" dxfId="10096" priority="5028" operator="greaterThan">
      <formula>$C$91</formula>
    </cfRule>
  </conditionalFormatting>
  <conditionalFormatting sqref="R96:X96">
    <cfRule type="cellIs" dxfId="10095" priority="4979" operator="lessThan">
      <formula>$C$96</formula>
    </cfRule>
    <cfRule type="cellIs" dxfId="10094" priority="4980" operator="greaterThanOrEqual">
      <formula>$C96</formula>
    </cfRule>
  </conditionalFormatting>
  <conditionalFormatting sqref="T98:X98">
    <cfRule type="cellIs" dxfId="10093" priority="4977" operator="lessThan">
      <formula>$C98</formula>
    </cfRule>
    <cfRule type="cellIs" dxfId="10092" priority="4978" operator="greaterThanOrEqual">
      <formula>$C98</formula>
    </cfRule>
  </conditionalFormatting>
  <conditionalFormatting sqref="T105:X105">
    <cfRule type="cellIs" dxfId="10091" priority="4975" operator="lessThanOrEqual">
      <formula>$C$105</formula>
    </cfRule>
    <cfRule type="cellIs" dxfId="10090" priority="4976" operator="greaterThan">
      <formula>$C$105</formula>
    </cfRule>
  </conditionalFormatting>
  <conditionalFormatting sqref="T108:X108">
    <cfRule type="cellIs" dxfId="10089" priority="4973" operator="lessThanOrEqual">
      <formula>$C$108</formula>
    </cfRule>
    <cfRule type="cellIs" dxfId="10088" priority="4974" operator="greaterThan">
      <formula>$C$108</formula>
    </cfRule>
  </conditionalFormatting>
  <conditionalFormatting sqref="T119:X119">
    <cfRule type="containsText" dxfId="10087" priority="4970" operator="containsText" text="N/A">
      <formula>NOT(ISERROR(SEARCH("N/A",T119)))</formula>
    </cfRule>
    <cfRule type="cellIs" dxfId="10086" priority="4971" operator="greaterThan">
      <formula>$C119</formula>
    </cfRule>
    <cfRule type="cellIs" dxfId="10085" priority="4972" operator="lessThanOrEqual">
      <formula>$C119</formula>
    </cfRule>
  </conditionalFormatting>
  <conditionalFormatting sqref="T139:X139">
    <cfRule type="cellIs" dxfId="10084" priority="4968" operator="lessThan">
      <formula>$C139</formula>
    </cfRule>
    <cfRule type="cellIs" dxfId="10083" priority="4969" operator="greaterThanOrEqual">
      <formula>$C139</formula>
    </cfRule>
  </conditionalFormatting>
  <conditionalFormatting sqref="T151:X151">
    <cfRule type="cellIs" dxfId="10082" priority="4966" operator="lessThan">
      <formula>$C151</formula>
    </cfRule>
    <cfRule type="cellIs" dxfId="10081" priority="4967" operator="greaterThanOrEqual">
      <formula>$C151</formula>
    </cfRule>
  </conditionalFormatting>
  <conditionalFormatting sqref="T153:X153">
    <cfRule type="cellIs" dxfId="10080" priority="4964" operator="greaterThan">
      <formula>$C153</formula>
    </cfRule>
    <cfRule type="cellIs" dxfId="10079" priority="4965" operator="lessThanOrEqual">
      <formula>$C153</formula>
    </cfRule>
  </conditionalFormatting>
  <conditionalFormatting sqref="U157:W157">
    <cfRule type="cellIs" dxfId="10078" priority="4962" operator="greaterThan">
      <formula>$C157</formula>
    </cfRule>
    <cfRule type="cellIs" dxfId="10077" priority="4963" operator="lessThanOrEqual">
      <formula>$C157</formula>
    </cfRule>
  </conditionalFormatting>
  <conditionalFormatting sqref="T157">
    <cfRule type="cellIs" dxfId="10076" priority="4960" operator="greaterThan">
      <formula>$C157</formula>
    </cfRule>
    <cfRule type="cellIs" dxfId="10075" priority="4961" operator="lessThanOrEqual">
      <formula>$C157</formula>
    </cfRule>
  </conditionalFormatting>
  <conditionalFormatting sqref="T162:X162">
    <cfRule type="cellIs" dxfId="10074" priority="4958" operator="greaterThan">
      <formula>$C162</formula>
    </cfRule>
    <cfRule type="cellIs" dxfId="10073" priority="4959" operator="lessThanOrEqual">
      <formula>$C162</formula>
    </cfRule>
  </conditionalFormatting>
  <conditionalFormatting sqref="T170:W170">
    <cfRule type="cellIs" dxfId="10072" priority="4956" operator="greaterThan">
      <formula>$C170</formula>
    </cfRule>
    <cfRule type="cellIs" dxfId="10071" priority="4957" operator="lessThanOrEqual">
      <formula>$C170</formula>
    </cfRule>
  </conditionalFormatting>
  <conditionalFormatting sqref="T172:W172">
    <cfRule type="cellIs" dxfId="10070" priority="4954" operator="greaterThan">
      <formula>$C172</formula>
    </cfRule>
    <cfRule type="cellIs" dxfId="10069" priority="4955" operator="lessThanOrEqual">
      <formula>$C172</formula>
    </cfRule>
  </conditionalFormatting>
  <conditionalFormatting sqref="X170">
    <cfRule type="cellIs" dxfId="10068" priority="4952" operator="greaterThan">
      <formula>$C170</formula>
    </cfRule>
    <cfRule type="cellIs" dxfId="10067" priority="4953" operator="lessThanOrEqual">
      <formula>$C170</formula>
    </cfRule>
  </conditionalFormatting>
  <conditionalFormatting sqref="X172">
    <cfRule type="cellIs" dxfId="10066" priority="4950" operator="greaterThan">
      <formula>$C172</formula>
    </cfRule>
    <cfRule type="cellIs" dxfId="10065" priority="4951" operator="lessThanOrEqual">
      <formula>$C172</formula>
    </cfRule>
  </conditionalFormatting>
  <conditionalFormatting sqref="AE32">
    <cfRule type="cellIs" dxfId="10064" priority="4948" operator="lessThan">
      <formula>$C$32</formula>
    </cfRule>
    <cfRule type="cellIs" dxfId="10063" priority="4949" operator="greaterThanOrEqual">
      <formula>$C$32</formula>
    </cfRule>
  </conditionalFormatting>
  <conditionalFormatting sqref="AA71:AE72 AA74:AE74 AA117:AE118 AE157">
    <cfRule type="cellIs" dxfId="10062" priority="4946" operator="greaterThan">
      <formula>$C71</formula>
    </cfRule>
    <cfRule type="cellIs" dxfId="10061" priority="4947" operator="lessThanOrEqual">
      <formula>$C71</formula>
    </cfRule>
  </conditionalFormatting>
  <conditionalFormatting sqref="AA75:AE77">
    <cfRule type="cellIs" dxfId="10060" priority="4944" operator="notEqual">
      <formula>$C75</formula>
    </cfRule>
    <cfRule type="cellIs" dxfId="10059" priority="4945" operator="equal">
      <formula>$C75</formula>
    </cfRule>
  </conditionalFormatting>
  <conditionalFormatting sqref="AA107:AE107 AA104:AE104">
    <cfRule type="cellIs" dxfId="10058" priority="4942" operator="lessThanOrEqual">
      <formula>$C104</formula>
    </cfRule>
    <cfRule type="cellIs" dxfId="10057" priority="4943" operator="greaterThan">
      <formula>$C104</formula>
    </cfRule>
  </conditionalFormatting>
  <conditionalFormatting sqref="AA38:AE38">
    <cfRule type="cellIs" dxfId="10056" priority="4939" operator="notEqual">
      <formula>AA36</formula>
    </cfRule>
  </conditionalFormatting>
  <conditionalFormatting sqref="AA41:AE41">
    <cfRule type="cellIs" dxfId="10055" priority="4938" operator="notEqual">
      <formula>AA39</formula>
    </cfRule>
  </conditionalFormatting>
  <conditionalFormatting sqref="AA73:AE73">
    <cfRule type="cellIs" dxfId="10054" priority="4937" operator="greaterThan">
      <formula>AA80</formula>
    </cfRule>
  </conditionalFormatting>
  <conditionalFormatting sqref="Y19:Z19">
    <cfRule type="cellIs" dxfId="10053" priority="4931" operator="between">
      <formula>5</formula>
      <formula>9</formula>
    </cfRule>
    <cfRule type="cellIs" dxfId="10052" priority="4932" operator="greaterThan">
      <formula>9</formula>
    </cfRule>
  </conditionalFormatting>
  <conditionalFormatting sqref="Y14:Z14">
    <cfRule type="cellIs" dxfId="10051" priority="4933" operator="between">
      <formula>5</formula>
      <formula>9</formula>
    </cfRule>
    <cfRule type="cellIs" dxfId="10050" priority="4934" operator="greaterThan">
      <formula>9</formula>
    </cfRule>
  </conditionalFormatting>
  <conditionalFormatting sqref="Y9:Z9">
    <cfRule type="cellIs" dxfId="10049" priority="4935" operator="between">
      <formula>5</formula>
      <formula>9</formula>
    </cfRule>
    <cfRule type="cellIs" dxfId="10048" priority="4936" operator="greaterThan">
      <formula>9</formula>
    </cfRule>
  </conditionalFormatting>
  <conditionalFormatting sqref="Y11:Z13">
    <cfRule type="cellIs" dxfId="10047" priority="4927" operator="between">
      <formula>5</formula>
      <formula>9</formula>
    </cfRule>
    <cfRule type="cellIs" dxfId="10046" priority="4928" operator="greaterThan">
      <formula>9</formula>
    </cfRule>
  </conditionalFormatting>
  <conditionalFormatting sqref="Y24:Z24">
    <cfRule type="cellIs" dxfId="10045" priority="4929" operator="between">
      <formula>5</formula>
      <formula>9</formula>
    </cfRule>
    <cfRule type="cellIs" dxfId="10044" priority="4930" operator="greaterThan">
      <formula>9</formula>
    </cfRule>
  </conditionalFormatting>
  <conditionalFormatting sqref="Y16:Z18">
    <cfRule type="cellIs" dxfId="10043" priority="4925" operator="between">
      <formula>5</formula>
      <formula>9</formula>
    </cfRule>
    <cfRule type="cellIs" dxfId="10042" priority="4926" operator="greaterThan">
      <formula>9</formula>
    </cfRule>
  </conditionalFormatting>
  <conditionalFormatting sqref="Y21:Z23">
    <cfRule type="cellIs" dxfId="10041" priority="4923" operator="between">
      <formula>5</formula>
      <formula>9</formula>
    </cfRule>
    <cfRule type="cellIs" dxfId="10040" priority="4924" operator="greaterThan">
      <formula>9</formula>
    </cfRule>
  </conditionalFormatting>
  <conditionalFormatting sqref="Y26:Z54 Y82:Z86 Y71:Z80 Y66:Z69 Y64:Z64 Y56:Z62 Y103:Z105 Y107:Z108 Y116:Z123 Y125:Z128 Y130:Z135 Y153:Z160 Y162:Z166 Y170:Z173 Y175:Z183 Y185:Z188 Y168:Z168">
    <cfRule type="cellIs" dxfId="10039" priority="4921" operator="between">
      <formula>5</formula>
      <formula>9</formula>
    </cfRule>
    <cfRule type="cellIs" dxfId="10038" priority="4922" operator="greaterThan">
      <formula>9</formula>
    </cfRule>
  </conditionalFormatting>
  <conditionalFormatting sqref="AA90:AE90">
    <cfRule type="cellIs" dxfId="10037" priority="4919" operator="lessThan">
      <formula>$C90</formula>
    </cfRule>
    <cfRule type="cellIs" dxfId="10036" priority="4920" operator="greaterThanOrEqual">
      <formula>$C90</formula>
    </cfRule>
  </conditionalFormatting>
  <conditionalFormatting sqref="AA57:AE57">
    <cfRule type="cellIs" dxfId="10035" priority="4915" operator="lessThan">
      <formula>$C57</formula>
    </cfRule>
    <cfRule type="cellIs" dxfId="10034" priority="4916" operator="greaterThanOrEqual">
      <formula>$C57</formula>
    </cfRule>
  </conditionalFormatting>
  <conditionalFormatting sqref="AB56:AE56">
    <cfRule type="cellIs" dxfId="10033" priority="4917" operator="lessThan">
      <formula>$C56</formula>
    </cfRule>
    <cfRule type="cellIs" dxfId="10032" priority="4918" operator="greaterThanOrEqual">
      <formula>$C56</formula>
    </cfRule>
  </conditionalFormatting>
  <conditionalFormatting sqref="AB58:AE60">
    <cfRule type="cellIs" dxfId="10031" priority="4913" operator="lessThan">
      <formula>$C58</formula>
    </cfRule>
    <cfRule type="cellIs" dxfId="10030" priority="4914" operator="greaterThanOrEqual">
      <formula>$C58</formula>
    </cfRule>
  </conditionalFormatting>
  <conditionalFormatting sqref="AA62:AE62">
    <cfRule type="cellIs" dxfId="10029" priority="4911" operator="lessThan">
      <formula>$C62</formula>
    </cfRule>
    <cfRule type="cellIs" dxfId="10028" priority="4912" operator="greaterThanOrEqual">
      <formula>$C62</formula>
    </cfRule>
  </conditionalFormatting>
  <conditionalFormatting sqref="AA56">
    <cfRule type="cellIs" dxfId="10027" priority="4909" operator="lessThan">
      <formula>$C56</formula>
    </cfRule>
    <cfRule type="cellIs" dxfId="10026" priority="4910" operator="greaterThanOrEqual">
      <formula>$C56</formula>
    </cfRule>
  </conditionalFormatting>
  <conditionalFormatting sqref="AA58:AA60">
    <cfRule type="cellIs" dxfId="10025" priority="4907" operator="lessThan">
      <formula>$C58</formula>
    </cfRule>
    <cfRule type="cellIs" dxfId="10024" priority="4908" operator="greaterThanOrEqual">
      <formula>$C58</formula>
    </cfRule>
  </conditionalFormatting>
  <conditionalFormatting sqref="AB61:AE61">
    <cfRule type="cellIs" dxfId="10023" priority="4905" operator="lessThan">
      <formula>$C61</formula>
    </cfRule>
    <cfRule type="cellIs" dxfId="10022" priority="4906" operator="greaterThanOrEqual">
      <formula>$C61</formula>
    </cfRule>
  </conditionalFormatting>
  <conditionalFormatting sqref="AA61">
    <cfRule type="cellIs" dxfId="10021" priority="4903" operator="lessThan">
      <formula>$C61</formula>
    </cfRule>
    <cfRule type="cellIs" dxfId="10020" priority="4904" operator="greaterThanOrEqual">
      <formula>$C61</formula>
    </cfRule>
  </conditionalFormatting>
  <conditionalFormatting sqref="AA9:AE9">
    <cfRule type="cellIs" dxfId="10019" priority="4901" operator="between">
      <formula>5</formula>
      <formula>9</formula>
    </cfRule>
    <cfRule type="cellIs" dxfId="10018" priority="4902" operator="greaterThan">
      <formula>9</formula>
    </cfRule>
  </conditionalFormatting>
  <conditionalFormatting sqref="AA14:AE14">
    <cfRule type="cellIs" dxfId="10017" priority="4899" operator="between">
      <formula>5</formula>
      <formula>9</formula>
    </cfRule>
    <cfRule type="cellIs" dxfId="10016" priority="4900" operator="greaterThan">
      <formula>9</formula>
    </cfRule>
  </conditionalFormatting>
  <conditionalFormatting sqref="AA19:AE19">
    <cfRule type="cellIs" dxfId="10015" priority="4897" operator="between">
      <formula>5</formula>
      <formula>9</formula>
    </cfRule>
    <cfRule type="cellIs" dxfId="10014" priority="4898" operator="greaterThan">
      <formula>9</formula>
    </cfRule>
  </conditionalFormatting>
  <conditionalFormatting sqref="AA24:AE24">
    <cfRule type="cellIs" dxfId="10013" priority="4895" operator="between">
      <formula>5</formula>
      <formula>9</formula>
    </cfRule>
    <cfRule type="cellIs" dxfId="10012" priority="4896" operator="greaterThan">
      <formula>9</formula>
    </cfRule>
  </conditionalFormatting>
  <conditionalFormatting sqref="Y91:AE93">
    <cfRule type="cellIs" dxfId="10011" priority="4940" operator="lessThan">
      <formula>$C$91</formula>
    </cfRule>
    <cfRule type="cellIs" dxfId="10010" priority="4941" operator="greaterThan">
      <formula>$C$91</formula>
    </cfRule>
  </conditionalFormatting>
  <conditionalFormatting sqref="Y96:AE96">
    <cfRule type="cellIs" dxfId="10009" priority="4893" operator="lessThan">
      <formula>$C$96</formula>
    </cfRule>
    <cfRule type="cellIs" dxfId="10008" priority="4894" operator="greaterThanOrEqual">
      <formula>$C96</formula>
    </cfRule>
  </conditionalFormatting>
  <conditionalFormatting sqref="AA98:AE98">
    <cfRule type="cellIs" dxfId="10007" priority="4891" operator="lessThan">
      <formula>$C98</formula>
    </cfRule>
    <cfRule type="cellIs" dxfId="10006" priority="4892" operator="greaterThanOrEqual">
      <formula>$C98</formula>
    </cfRule>
  </conditionalFormatting>
  <conditionalFormatting sqref="AA105:AE105">
    <cfRule type="cellIs" dxfId="10005" priority="4889" operator="lessThanOrEqual">
      <formula>$C$105</formula>
    </cfRule>
    <cfRule type="cellIs" dxfId="10004" priority="4890" operator="greaterThan">
      <formula>$C$105</formula>
    </cfRule>
  </conditionalFormatting>
  <conditionalFormatting sqref="AA108:AE108">
    <cfRule type="cellIs" dxfId="10003" priority="4887" operator="lessThanOrEqual">
      <formula>$C$108</formula>
    </cfRule>
    <cfRule type="cellIs" dxfId="10002" priority="4888" operator="greaterThan">
      <formula>$C$108</formula>
    </cfRule>
  </conditionalFormatting>
  <conditionalFormatting sqref="AA119:AE119">
    <cfRule type="containsText" dxfId="10001" priority="4884" operator="containsText" text="N/A">
      <formula>NOT(ISERROR(SEARCH("N/A",AA119)))</formula>
    </cfRule>
    <cfRule type="cellIs" dxfId="10000" priority="4885" operator="greaterThan">
      <formula>$C119</formula>
    </cfRule>
    <cfRule type="cellIs" dxfId="9999" priority="4886" operator="lessThanOrEqual">
      <formula>$C119</formula>
    </cfRule>
  </conditionalFormatting>
  <conditionalFormatting sqref="AA139:AE139">
    <cfRule type="cellIs" dxfId="9998" priority="4882" operator="lessThan">
      <formula>$C139</formula>
    </cfRule>
    <cfRule type="cellIs" dxfId="9997" priority="4883" operator="greaterThanOrEqual">
      <formula>$C139</formula>
    </cfRule>
  </conditionalFormatting>
  <conditionalFormatting sqref="AA151:AE151">
    <cfRule type="cellIs" dxfId="9996" priority="4880" operator="lessThan">
      <formula>$C151</formula>
    </cfRule>
    <cfRule type="cellIs" dxfId="9995" priority="4881" operator="greaterThanOrEqual">
      <formula>$C151</formula>
    </cfRule>
  </conditionalFormatting>
  <conditionalFormatting sqref="AA153:AE153">
    <cfRule type="cellIs" dxfId="9994" priority="4878" operator="greaterThan">
      <formula>$C153</formula>
    </cfRule>
    <cfRule type="cellIs" dxfId="9993" priority="4879" operator="lessThanOrEqual">
      <formula>$C153</formula>
    </cfRule>
  </conditionalFormatting>
  <conditionalFormatting sqref="AB157:AD157">
    <cfRule type="cellIs" dxfId="9992" priority="4876" operator="greaterThan">
      <formula>$C157</formula>
    </cfRule>
    <cfRule type="cellIs" dxfId="9991" priority="4877" operator="lessThanOrEqual">
      <formula>$C157</formula>
    </cfRule>
  </conditionalFormatting>
  <conditionalFormatting sqref="AA157">
    <cfRule type="cellIs" dxfId="9990" priority="4874" operator="greaterThan">
      <formula>$C157</formula>
    </cfRule>
    <cfRule type="cellIs" dxfId="9989" priority="4875" operator="lessThanOrEqual">
      <formula>$C157</formula>
    </cfRule>
  </conditionalFormatting>
  <conditionalFormatting sqref="AA162:AE162">
    <cfRule type="cellIs" dxfId="9988" priority="4872" operator="greaterThan">
      <formula>$C162</formula>
    </cfRule>
    <cfRule type="cellIs" dxfId="9987" priority="4873" operator="lessThanOrEqual">
      <formula>$C162</formula>
    </cfRule>
  </conditionalFormatting>
  <conditionalFormatting sqref="AA170:AD170">
    <cfRule type="cellIs" dxfId="9986" priority="4870" operator="greaterThan">
      <formula>$C170</formula>
    </cfRule>
    <cfRule type="cellIs" dxfId="9985" priority="4871" operator="lessThanOrEqual">
      <formula>$C170</formula>
    </cfRule>
  </conditionalFormatting>
  <conditionalFormatting sqref="AA172:AD172">
    <cfRule type="cellIs" dxfId="9984" priority="4868" operator="greaterThan">
      <formula>$C172</formula>
    </cfRule>
    <cfRule type="cellIs" dxfId="9983" priority="4869" operator="lessThanOrEqual">
      <formula>$C172</formula>
    </cfRule>
  </conditionalFormatting>
  <conditionalFormatting sqref="AE170">
    <cfRule type="cellIs" dxfId="9982" priority="4866" operator="greaterThan">
      <formula>$C170</formula>
    </cfRule>
    <cfRule type="cellIs" dxfId="9981" priority="4867" operator="lessThanOrEqual">
      <formula>$C170</formula>
    </cfRule>
  </conditionalFormatting>
  <conditionalFormatting sqref="AE172">
    <cfRule type="cellIs" dxfId="9980" priority="4864" operator="greaterThan">
      <formula>$C172</formula>
    </cfRule>
    <cfRule type="cellIs" dxfId="9979" priority="4865" operator="lessThanOrEqual">
      <formula>$C172</formula>
    </cfRule>
  </conditionalFormatting>
  <conditionalFormatting sqref="AH71:AL72 AH74:AL74 AH117:AL118 AL157">
    <cfRule type="cellIs" dxfId="9978" priority="4862" operator="greaterThan">
      <formula>$C71</formula>
    </cfRule>
    <cfRule type="cellIs" dxfId="9977" priority="4863" operator="lessThanOrEqual">
      <formula>$C71</formula>
    </cfRule>
  </conditionalFormatting>
  <conditionalFormatting sqref="AH75:AL77">
    <cfRule type="cellIs" dxfId="9976" priority="4860" operator="notEqual">
      <formula>$C75</formula>
    </cfRule>
    <cfRule type="cellIs" dxfId="9975" priority="4861" operator="equal">
      <formula>$C75</formula>
    </cfRule>
  </conditionalFormatting>
  <conditionalFormatting sqref="AH107:AL107 AH104:AL104">
    <cfRule type="cellIs" dxfId="9974" priority="4858" operator="lessThanOrEqual">
      <formula>$C104</formula>
    </cfRule>
    <cfRule type="cellIs" dxfId="9973" priority="4859" operator="greaterThan">
      <formula>$C104</formula>
    </cfRule>
  </conditionalFormatting>
  <conditionalFormatting sqref="AH38:AL38">
    <cfRule type="cellIs" dxfId="9972" priority="4855" operator="notEqual">
      <formula>AH36</formula>
    </cfRule>
  </conditionalFormatting>
  <conditionalFormatting sqref="AH41:AL41">
    <cfRule type="cellIs" dxfId="9971" priority="4854" operator="notEqual">
      <formula>AH39</formula>
    </cfRule>
  </conditionalFormatting>
  <conditionalFormatting sqref="AH50">
    <cfRule type="cellIs" dxfId="9970" priority="4853" operator="notEqual">
      <formula>AH49</formula>
    </cfRule>
  </conditionalFormatting>
  <conditionalFormatting sqref="AH73:AL73">
    <cfRule type="cellIs" dxfId="9969" priority="4852" operator="greaterThan">
      <formula>AH80</formula>
    </cfRule>
  </conditionalFormatting>
  <conditionalFormatting sqref="AF19:AG19">
    <cfRule type="cellIs" dxfId="9968" priority="4846" operator="between">
      <formula>5</formula>
      <formula>9</formula>
    </cfRule>
    <cfRule type="cellIs" dxfId="9967" priority="4847" operator="greaterThan">
      <formula>9</formula>
    </cfRule>
  </conditionalFormatting>
  <conditionalFormatting sqref="AF14:AG14">
    <cfRule type="cellIs" dxfId="9966" priority="4848" operator="between">
      <formula>5</formula>
      <formula>9</formula>
    </cfRule>
    <cfRule type="cellIs" dxfId="9965" priority="4849" operator="greaterThan">
      <formula>9</formula>
    </cfRule>
  </conditionalFormatting>
  <conditionalFormatting sqref="AF9:AG9">
    <cfRule type="cellIs" dxfId="9964" priority="4850" operator="between">
      <formula>5</formula>
      <formula>9</formula>
    </cfRule>
    <cfRule type="cellIs" dxfId="9963" priority="4851" operator="greaterThan">
      <formula>9</formula>
    </cfRule>
  </conditionalFormatting>
  <conditionalFormatting sqref="AF11:AG13">
    <cfRule type="cellIs" dxfId="9962" priority="4842" operator="between">
      <formula>5</formula>
      <formula>9</formula>
    </cfRule>
    <cfRule type="cellIs" dxfId="9961" priority="4843" operator="greaterThan">
      <formula>9</formula>
    </cfRule>
  </conditionalFormatting>
  <conditionalFormatting sqref="AF24:AG24">
    <cfRule type="cellIs" dxfId="9960" priority="4844" operator="between">
      <formula>5</formula>
      <formula>9</formula>
    </cfRule>
    <cfRule type="cellIs" dxfId="9959" priority="4845" operator="greaterThan">
      <formula>9</formula>
    </cfRule>
  </conditionalFormatting>
  <conditionalFormatting sqref="AF16:AG18">
    <cfRule type="cellIs" dxfId="9958" priority="4840" operator="between">
      <formula>5</formula>
      <formula>9</formula>
    </cfRule>
    <cfRule type="cellIs" dxfId="9957" priority="4841" operator="greaterThan">
      <formula>9</formula>
    </cfRule>
  </conditionalFormatting>
  <conditionalFormatting sqref="AF21:AG23">
    <cfRule type="cellIs" dxfId="9956" priority="4838" operator="between">
      <formula>5</formula>
      <formula>9</formula>
    </cfRule>
    <cfRule type="cellIs" dxfId="9955" priority="4839" operator="greaterThan">
      <formula>9</formula>
    </cfRule>
  </conditionalFormatting>
  <conditionalFormatting sqref="AF26:AG54 AF82:AG86 AF71:AG80 AF66:AG69 AF64:AG64 AF56:AG62 AF103:AG105 AF107:AG108 AF116:AG123 AF125:AG128 AF130:AG135 AF153:AG160 AF162:AG166 AF170:AG173 AF175:AG183 AF185:AG188 AF168:AG168">
    <cfRule type="cellIs" dxfId="9954" priority="4836" operator="between">
      <formula>5</formula>
      <formula>9</formula>
    </cfRule>
    <cfRule type="cellIs" dxfId="9953" priority="4837" operator="greaterThan">
      <formula>9</formula>
    </cfRule>
  </conditionalFormatting>
  <conditionalFormatting sqref="AH90:AL90">
    <cfRule type="cellIs" dxfId="9952" priority="4834" operator="lessThan">
      <formula>$C90</formula>
    </cfRule>
    <cfRule type="cellIs" dxfId="9951" priority="4835" operator="greaterThanOrEqual">
      <formula>$C90</formula>
    </cfRule>
  </conditionalFormatting>
  <conditionalFormatting sqref="AH57:AL57">
    <cfRule type="cellIs" dxfId="9950" priority="4830" operator="lessThan">
      <formula>$C57</formula>
    </cfRule>
    <cfRule type="cellIs" dxfId="9949" priority="4831" operator="greaterThanOrEqual">
      <formula>$C57</formula>
    </cfRule>
  </conditionalFormatting>
  <conditionalFormatting sqref="AI56:AL56">
    <cfRule type="cellIs" dxfId="9948" priority="4832" operator="lessThan">
      <formula>$C56</formula>
    </cfRule>
    <cfRule type="cellIs" dxfId="9947" priority="4833" operator="greaterThanOrEqual">
      <formula>$C56</formula>
    </cfRule>
  </conditionalFormatting>
  <conditionalFormatting sqref="AI58:AL60">
    <cfRule type="cellIs" dxfId="9946" priority="4828" operator="lessThan">
      <formula>$C58</formula>
    </cfRule>
    <cfRule type="cellIs" dxfId="9945" priority="4829" operator="greaterThanOrEqual">
      <formula>$C58</formula>
    </cfRule>
  </conditionalFormatting>
  <conditionalFormatting sqref="AH62:AL62">
    <cfRule type="cellIs" dxfId="9944" priority="4826" operator="lessThan">
      <formula>$C62</formula>
    </cfRule>
    <cfRule type="cellIs" dxfId="9943" priority="4827" operator="greaterThanOrEqual">
      <formula>$C62</formula>
    </cfRule>
  </conditionalFormatting>
  <conditionalFormatting sqref="AH56">
    <cfRule type="cellIs" dxfId="9942" priority="4824" operator="lessThan">
      <formula>$C56</formula>
    </cfRule>
    <cfRule type="cellIs" dxfId="9941" priority="4825" operator="greaterThanOrEqual">
      <formula>$C56</formula>
    </cfRule>
  </conditionalFormatting>
  <conditionalFormatting sqref="AH58:AH60">
    <cfRule type="cellIs" dxfId="9940" priority="4822" operator="lessThan">
      <formula>$C58</formula>
    </cfRule>
    <cfRule type="cellIs" dxfId="9939" priority="4823" operator="greaterThanOrEqual">
      <formula>$C58</formula>
    </cfRule>
  </conditionalFormatting>
  <conditionalFormatting sqref="AI61:AL61">
    <cfRule type="cellIs" dxfId="9938" priority="4820" operator="lessThan">
      <formula>$C61</formula>
    </cfRule>
    <cfRule type="cellIs" dxfId="9937" priority="4821" operator="greaterThanOrEqual">
      <formula>$C61</formula>
    </cfRule>
  </conditionalFormatting>
  <conditionalFormatting sqref="AH61">
    <cfRule type="cellIs" dxfId="9936" priority="4818" operator="lessThan">
      <formula>$C61</formula>
    </cfRule>
    <cfRule type="cellIs" dxfId="9935" priority="4819" operator="greaterThanOrEqual">
      <formula>$C61</formula>
    </cfRule>
  </conditionalFormatting>
  <conditionalFormatting sqref="AH9:AL9">
    <cfRule type="cellIs" dxfId="9934" priority="4816" operator="between">
      <formula>5</formula>
      <formula>9</formula>
    </cfRule>
    <cfRule type="cellIs" dxfId="9933" priority="4817" operator="greaterThan">
      <formula>9</formula>
    </cfRule>
  </conditionalFormatting>
  <conditionalFormatting sqref="AH14:AL14">
    <cfRule type="cellIs" dxfId="9932" priority="4814" operator="between">
      <formula>5</formula>
      <formula>9</formula>
    </cfRule>
    <cfRule type="cellIs" dxfId="9931" priority="4815" operator="greaterThan">
      <formula>9</formula>
    </cfRule>
  </conditionalFormatting>
  <conditionalFormatting sqref="AH19:AL19">
    <cfRule type="cellIs" dxfId="9930" priority="4812" operator="between">
      <formula>5</formula>
      <formula>9</formula>
    </cfRule>
    <cfRule type="cellIs" dxfId="9929" priority="4813" operator="greaterThan">
      <formula>9</formula>
    </cfRule>
  </conditionalFormatting>
  <conditionalFormatting sqref="AH24:AL24">
    <cfRule type="cellIs" dxfId="9928" priority="4810" operator="between">
      <formula>5</formula>
      <formula>9</formula>
    </cfRule>
    <cfRule type="cellIs" dxfId="9927" priority="4811" operator="greaterThan">
      <formula>9</formula>
    </cfRule>
  </conditionalFormatting>
  <conditionalFormatting sqref="AF91:AL93">
    <cfRule type="cellIs" dxfId="9926" priority="4856" operator="lessThan">
      <formula>$C$91</formula>
    </cfRule>
    <cfRule type="cellIs" dxfId="9925" priority="4857" operator="greaterThan">
      <formula>$C$91</formula>
    </cfRule>
  </conditionalFormatting>
  <conditionalFormatting sqref="AF96:AL96">
    <cfRule type="cellIs" dxfId="9924" priority="4808" operator="lessThan">
      <formula>$C$96</formula>
    </cfRule>
    <cfRule type="cellIs" dxfId="9923" priority="4809" operator="greaterThanOrEqual">
      <formula>$C96</formula>
    </cfRule>
  </conditionalFormatting>
  <conditionalFormatting sqref="AH98:AL98">
    <cfRule type="cellIs" dxfId="9922" priority="4806" operator="lessThan">
      <formula>$C98</formula>
    </cfRule>
    <cfRule type="cellIs" dxfId="9921" priority="4807" operator="greaterThanOrEqual">
      <formula>$C98</formula>
    </cfRule>
  </conditionalFormatting>
  <conditionalFormatting sqref="AH105:AL105">
    <cfRule type="cellIs" dxfId="9920" priority="4804" operator="lessThanOrEqual">
      <formula>$C$105</formula>
    </cfRule>
    <cfRule type="cellIs" dxfId="9919" priority="4805" operator="greaterThan">
      <formula>$C$105</formula>
    </cfRule>
  </conditionalFormatting>
  <conditionalFormatting sqref="AH108:AL108">
    <cfRule type="cellIs" dxfId="9918" priority="4802" operator="lessThanOrEqual">
      <formula>$C$108</formula>
    </cfRule>
    <cfRule type="cellIs" dxfId="9917" priority="4803" operator="greaterThan">
      <formula>$C$108</formula>
    </cfRule>
  </conditionalFormatting>
  <conditionalFormatting sqref="AH119:AL119">
    <cfRule type="containsText" dxfId="9916" priority="4799" operator="containsText" text="N/A">
      <formula>NOT(ISERROR(SEARCH("N/A",AH119)))</formula>
    </cfRule>
    <cfRule type="cellIs" dxfId="9915" priority="4800" operator="greaterThan">
      <formula>$C119</formula>
    </cfRule>
    <cfRule type="cellIs" dxfId="9914" priority="4801" operator="lessThanOrEqual">
      <formula>$C119</formula>
    </cfRule>
  </conditionalFormatting>
  <conditionalFormatting sqref="AH139:AL139">
    <cfRule type="cellIs" dxfId="9913" priority="4797" operator="lessThan">
      <formula>$C139</formula>
    </cfRule>
    <cfRule type="cellIs" dxfId="9912" priority="4798" operator="greaterThanOrEqual">
      <formula>$C139</formula>
    </cfRule>
  </conditionalFormatting>
  <conditionalFormatting sqref="AH151:AL151">
    <cfRule type="cellIs" dxfId="9911" priority="4795" operator="lessThan">
      <formula>$C151</formula>
    </cfRule>
    <cfRule type="cellIs" dxfId="9910" priority="4796" operator="greaterThanOrEqual">
      <formula>$C151</formula>
    </cfRule>
  </conditionalFormatting>
  <conditionalFormatting sqref="AH153:AL153">
    <cfRule type="cellIs" dxfId="9909" priority="4793" operator="greaterThan">
      <formula>$C153</formula>
    </cfRule>
    <cfRule type="cellIs" dxfId="9908" priority="4794" operator="lessThanOrEqual">
      <formula>$C153</formula>
    </cfRule>
  </conditionalFormatting>
  <conditionalFormatting sqref="AI157:AK157">
    <cfRule type="cellIs" dxfId="9907" priority="4791" operator="greaterThan">
      <formula>$C157</formula>
    </cfRule>
    <cfRule type="cellIs" dxfId="9906" priority="4792" operator="lessThanOrEqual">
      <formula>$C157</formula>
    </cfRule>
  </conditionalFormatting>
  <conditionalFormatting sqref="AH157">
    <cfRule type="cellIs" dxfId="9905" priority="4789" operator="greaterThan">
      <formula>$C157</formula>
    </cfRule>
    <cfRule type="cellIs" dxfId="9904" priority="4790" operator="lessThanOrEqual">
      <formula>$C157</formula>
    </cfRule>
  </conditionalFormatting>
  <conditionalFormatting sqref="AH162:AL162">
    <cfRule type="cellIs" dxfId="9903" priority="4787" operator="greaterThan">
      <formula>$C162</formula>
    </cfRule>
    <cfRule type="cellIs" dxfId="9902" priority="4788" operator="lessThanOrEqual">
      <formula>$C162</formula>
    </cfRule>
  </conditionalFormatting>
  <conditionalFormatting sqref="AH170:AK170">
    <cfRule type="cellIs" dxfId="9901" priority="4785" operator="greaterThan">
      <formula>$C170</formula>
    </cfRule>
    <cfRule type="cellIs" dxfId="9900" priority="4786" operator="lessThanOrEqual">
      <formula>$C170</formula>
    </cfRule>
  </conditionalFormatting>
  <conditionalFormatting sqref="AH172:AK172">
    <cfRule type="cellIs" dxfId="9899" priority="4783" operator="greaterThan">
      <formula>$C172</formula>
    </cfRule>
    <cfRule type="cellIs" dxfId="9898" priority="4784" operator="lessThanOrEqual">
      <formula>$C172</formula>
    </cfRule>
  </conditionalFormatting>
  <conditionalFormatting sqref="AL170">
    <cfRule type="cellIs" dxfId="9897" priority="4781" operator="greaterThan">
      <formula>$C170</formula>
    </cfRule>
    <cfRule type="cellIs" dxfId="9896" priority="4782" operator="lessThanOrEqual">
      <formula>$C170</formula>
    </cfRule>
  </conditionalFormatting>
  <conditionalFormatting sqref="AL172">
    <cfRule type="cellIs" dxfId="9895" priority="4779" operator="greaterThan">
      <formula>$C172</formula>
    </cfRule>
    <cfRule type="cellIs" dxfId="9894" priority="4780" operator="lessThanOrEqual">
      <formula>$C172</formula>
    </cfRule>
  </conditionalFormatting>
  <conditionalFormatting sqref="AO71:AS72 AO74:AS74 AO117:AS118 AS157">
    <cfRule type="cellIs" dxfId="9893" priority="4777" operator="greaterThan">
      <formula>$C71</formula>
    </cfRule>
    <cfRule type="cellIs" dxfId="9892" priority="4778" operator="lessThanOrEqual">
      <formula>$C71</formula>
    </cfRule>
  </conditionalFormatting>
  <conditionalFormatting sqref="AO75:AS77">
    <cfRule type="cellIs" dxfId="9891" priority="4775" operator="notEqual">
      <formula>$C75</formula>
    </cfRule>
    <cfRule type="cellIs" dxfId="9890" priority="4776" operator="equal">
      <formula>$C75</formula>
    </cfRule>
  </conditionalFormatting>
  <conditionalFormatting sqref="AO107:AS107 AO104:AS104">
    <cfRule type="cellIs" dxfId="9889" priority="4773" operator="lessThanOrEqual">
      <formula>$C104</formula>
    </cfRule>
    <cfRule type="cellIs" dxfId="9888" priority="4774" operator="greaterThan">
      <formula>$C104</formula>
    </cfRule>
  </conditionalFormatting>
  <conditionalFormatting sqref="AO38:AS38">
    <cfRule type="cellIs" dxfId="9887" priority="4770" operator="notEqual">
      <formula>AO36</formula>
    </cfRule>
  </conditionalFormatting>
  <conditionalFormatting sqref="AO41:AS41">
    <cfRule type="cellIs" dxfId="9886" priority="4769" operator="notEqual">
      <formula>AO39</formula>
    </cfRule>
  </conditionalFormatting>
  <conditionalFormatting sqref="AO50">
    <cfRule type="cellIs" dxfId="9885" priority="4768" operator="notEqual">
      <formula>AO49</formula>
    </cfRule>
  </conditionalFormatting>
  <conditionalFormatting sqref="AO73:AS73">
    <cfRule type="cellIs" dxfId="9884" priority="4767" operator="greaterThan">
      <formula>AO80</formula>
    </cfRule>
  </conditionalFormatting>
  <conditionalFormatting sqref="AM19:AN19">
    <cfRule type="cellIs" dxfId="9883" priority="4761" operator="between">
      <formula>5</formula>
      <formula>9</formula>
    </cfRule>
    <cfRule type="cellIs" dxfId="9882" priority="4762" operator="greaterThan">
      <formula>9</formula>
    </cfRule>
  </conditionalFormatting>
  <conditionalFormatting sqref="AM14:AN14">
    <cfRule type="cellIs" dxfId="9881" priority="4763" operator="between">
      <formula>5</formula>
      <formula>9</formula>
    </cfRule>
    <cfRule type="cellIs" dxfId="9880" priority="4764" operator="greaterThan">
      <formula>9</formula>
    </cfRule>
  </conditionalFormatting>
  <conditionalFormatting sqref="AM9:AN9">
    <cfRule type="cellIs" dxfId="9879" priority="4765" operator="between">
      <formula>5</formula>
      <formula>9</formula>
    </cfRule>
    <cfRule type="cellIs" dxfId="9878" priority="4766" operator="greaterThan">
      <formula>9</formula>
    </cfRule>
  </conditionalFormatting>
  <conditionalFormatting sqref="AM11:AN13">
    <cfRule type="cellIs" dxfId="9877" priority="4757" operator="between">
      <formula>5</formula>
      <formula>9</formula>
    </cfRule>
    <cfRule type="cellIs" dxfId="9876" priority="4758" operator="greaterThan">
      <formula>9</formula>
    </cfRule>
  </conditionalFormatting>
  <conditionalFormatting sqref="AM24:AN24">
    <cfRule type="cellIs" dxfId="9875" priority="4759" operator="between">
      <formula>5</formula>
      <formula>9</formula>
    </cfRule>
    <cfRule type="cellIs" dxfId="9874" priority="4760" operator="greaterThan">
      <formula>9</formula>
    </cfRule>
  </conditionalFormatting>
  <conditionalFormatting sqref="AM16:AN18">
    <cfRule type="cellIs" dxfId="9873" priority="4755" operator="between">
      <formula>5</formula>
      <formula>9</formula>
    </cfRule>
    <cfRule type="cellIs" dxfId="9872" priority="4756" operator="greaterThan">
      <formula>9</formula>
    </cfRule>
  </conditionalFormatting>
  <conditionalFormatting sqref="AM21:AN23">
    <cfRule type="cellIs" dxfId="9871" priority="4753" operator="between">
      <formula>5</formula>
      <formula>9</formula>
    </cfRule>
    <cfRule type="cellIs" dxfId="9870" priority="4754" operator="greaterThan">
      <formula>9</formula>
    </cfRule>
  </conditionalFormatting>
  <conditionalFormatting sqref="AM26:AN54 AM82:AN86 AM71:AN80 AM66:AN69 AM64:AN64 AM56:AN62 AM103:AN105 AM107:AN108 AM116:AN123 AM125:AN128 AM130:AN135 AM153:AN160 AM162:AN166 AM170:AN173 AM175:AN183 AM185:AN188 AM168:AN168">
    <cfRule type="cellIs" dxfId="9869" priority="4751" operator="between">
      <formula>5</formula>
      <formula>9</formula>
    </cfRule>
    <cfRule type="cellIs" dxfId="9868" priority="4752" operator="greaterThan">
      <formula>9</formula>
    </cfRule>
  </conditionalFormatting>
  <conditionalFormatting sqref="AO90:AS90">
    <cfRule type="cellIs" dxfId="9867" priority="4749" operator="lessThan">
      <formula>$C90</formula>
    </cfRule>
    <cfRule type="cellIs" dxfId="9866" priority="4750" operator="greaterThanOrEqual">
      <formula>$C90</formula>
    </cfRule>
  </conditionalFormatting>
  <conditionalFormatting sqref="AO57:AS57">
    <cfRule type="cellIs" dxfId="9865" priority="4745" operator="lessThan">
      <formula>$C57</formula>
    </cfRule>
    <cfRule type="cellIs" dxfId="9864" priority="4746" operator="greaterThanOrEqual">
      <formula>$C57</formula>
    </cfRule>
  </conditionalFormatting>
  <conditionalFormatting sqref="AP56:AS56">
    <cfRule type="cellIs" dxfId="9863" priority="4747" operator="lessThan">
      <formula>$C56</formula>
    </cfRule>
    <cfRule type="cellIs" dxfId="9862" priority="4748" operator="greaterThanOrEqual">
      <formula>$C56</formula>
    </cfRule>
  </conditionalFormatting>
  <conditionalFormatting sqref="AP58:AS60">
    <cfRule type="cellIs" dxfId="9861" priority="4743" operator="lessThan">
      <formula>$C58</formula>
    </cfRule>
    <cfRule type="cellIs" dxfId="9860" priority="4744" operator="greaterThanOrEqual">
      <formula>$C58</formula>
    </cfRule>
  </conditionalFormatting>
  <conditionalFormatting sqref="AO62:AS62">
    <cfRule type="cellIs" dxfId="9859" priority="4741" operator="lessThan">
      <formula>$C62</formula>
    </cfRule>
    <cfRule type="cellIs" dxfId="9858" priority="4742" operator="greaterThanOrEqual">
      <formula>$C62</formula>
    </cfRule>
  </conditionalFormatting>
  <conditionalFormatting sqref="AO56">
    <cfRule type="cellIs" dxfId="9857" priority="4739" operator="lessThan">
      <formula>$C56</formula>
    </cfRule>
    <cfRule type="cellIs" dxfId="9856" priority="4740" operator="greaterThanOrEqual">
      <formula>$C56</formula>
    </cfRule>
  </conditionalFormatting>
  <conditionalFormatting sqref="AO58:AO60">
    <cfRule type="cellIs" dxfId="9855" priority="4737" operator="lessThan">
      <formula>$C58</formula>
    </cfRule>
    <cfRule type="cellIs" dxfId="9854" priority="4738" operator="greaterThanOrEqual">
      <formula>$C58</formula>
    </cfRule>
  </conditionalFormatting>
  <conditionalFormatting sqref="AP61:AS61">
    <cfRule type="cellIs" dxfId="9853" priority="4735" operator="lessThan">
      <formula>$C61</formula>
    </cfRule>
    <cfRule type="cellIs" dxfId="9852" priority="4736" operator="greaterThanOrEqual">
      <formula>$C61</formula>
    </cfRule>
  </conditionalFormatting>
  <conditionalFormatting sqref="AO61">
    <cfRule type="cellIs" dxfId="9851" priority="4733" operator="lessThan">
      <formula>$C61</formula>
    </cfRule>
    <cfRule type="cellIs" dxfId="9850" priority="4734" operator="greaterThanOrEqual">
      <formula>$C61</formula>
    </cfRule>
  </conditionalFormatting>
  <conditionalFormatting sqref="AO9:AS9">
    <cfRule type="cellIs" dxfId="9849" priority="4731" operator="between">
      <formula>5</formula>
      <formula>9</formula>
    </cfRule>
    <cfRule type="cellIs" dxfId="9848" priority="4732" operator="greaterThan">
      <formula>9</formula>
    </cfRule>
  </conditionalFormatting>
  <conditionalFormatting sqref="AO14:AS14">
    <cfRule type="cellIs" dxfId="9847" priority="4729" operator="between">
      <formula>5</formula>
      <formula>9</formula>
    </cfRule>
    <cfRule type="cellIs" dxfId="9846" priority="4730" operator="greaterThan">
      <formula>9</formula>
    </cfRule>
  </conditionalFormatting>
  <conditionalFormatting sqref="AO19:AS19">
    <cfRule type="cellIs" dxfId="9845" priority="4727" operator="between">
      <formula>5</formula>
      <formula>9</formula>
    </cfRule>
    <cfRule type="cellIs" dxfId="9844" priority="4728" operator="greaterThan">
      <formula>9</formula>
    </cfRule>
  </conditionalFormatting>
  <conditionalFormatting sqref="AO24:AS24">
    <cfRule type="cellIs" dxfId="9843" priority="4725" operator="between">
      <formula>5</formula>
      <formula>9</formula>
    </cfRule>
    <cfRule type="cellIs" dxfId="9842" priority="4726" operator="greaterThan">
      <formula>9</formula>
    </cfRule>
  </conditionalFormatting>
  <conditionalFormatting sqref="AM91:AS93">
    <cfRule type="cellIs" dxfId="9841" priority="4771" operator="lessThan">
      <formula>$C$91</formula>
    </cfRule>
    <cfRule type="cellIs" dxfId="9840" priority="4772" operator="greaterThan">
      <formula>$C$91</formula>
    </cfRule>
  </conditionalFormatting>
  <conditionalFormatting sqref="AM96:AS96">
    <cfRule type="cellIs" dxfId="9839" priority="4723" operator="lessThan">
      <formula>$C$96</formula>
    </cfRule>
    <cfRule type="cellIs" dxfId="9838" priority="4724" operator="greaterThanOrEqual">
      <formula>$C96</formula>
    </cfRule>
  </conditionalFormatting>
  <conditionalFormatting sqref="AO98:AS98">
    <cfRule type="cellIs" dxfId="9837" priority="4721" operator="lessThan">
      <formula>$C98</formula>
    </cfRule>
    <cfRule type="cellIs" dxfId="9836" priority="4722" operator="greaterThanOrEqual">
      <formula>$C98</formula>
    </cfRule>
  </conditionalFormatting>
  <conditionalFormatting sqref="AO105:AS105">
    <cfRule type="cellIs" dxfId="9835" priority="4719" operator="lessThanOrEqual">
      <formula>$C$105</formula>
    </cfRule>
    <cfRule type="cellIs" dxfId="9834" priority="4720" operator="greaterThan">
      <formula>$C$105</formula>
    </cfRule>
  </conditionalFormatting>
  <conditionalFormatting sqref="AO119:AS119">
    <cfRule type="containsText" dxfId="9833" priority="4716" operator="containsText" text="N/A">
      <formula>NOT(ISERROR(SEARCH("N/A",AO119)))</formula>
    </cfRule>
    <cfRule type="cellIs" dxfId="9832" priority="4717" operator="greaterThan">
      <formula>$C119</formula>
    </cfRule>
    <cfRule type="cellIs" dxfId="9831" priority="4718" operator="lessThanOrEqual">
      <formula>$C119</formula>
    </cfRule>
  </conditionalFormatting>
  <conditionalFormatting sqref="AO139:AS139">
    <cfRule type="cellIs" dxfId="9830" priority="4714" operator="lessThan">
      <formula>$C139</formula>
    </cfRule>
    <cfRule type="cellIs" dxfId="9829" priority="4715" operator="greaterThanOrEqual">
      <formula>$C139</formula>
    </cfRule>
  </conditionalFormatting>
  <conditionalFormatting sqref="AO151:AS151">
    <cfRule type="cellIs" dxfId="9828" priority="4712" operator="lessThan">
      <formula>$C151</formula>
    </cfRule>
    <cfRule type="cellIs" dxfId="9827" priority="4713" operator="greaterThanOrEqual">
      <formula>$C151</formula>
    </cfRule>
  </conditionalFormatting>
  <conditionalFormatting sqref="AO153:AS153">
    <cfRule type="cellIs" dxfId="9826" priority="4710" operator="greaterThan">
      <formula>$C153</formula>
    </cfRule>
    <cfRule type="cellIs" dxfId="9825" priority="4711" operator="lessThanOrEqual">
      <formula>$C153</formula>
    </cfRule>
  </conditionalFormatting>
  <conditionalFormatting sqref="AP157:AR157">
    <cfRule type="cellIs" dxfId="9824" priority="4708" operator="greaterThan">
      <formula>$C157</formula>
    </cfRule>
    <cfRule type="cellIs" dxfId="9823" priority="4709" operator="lessThanOrEqual">
      <formula>$C157</formula>
    </cfRule>
  </conditionalFormatting>
  <conditionalFormatting sqref="AO157">
    <cfRule type="cellIs" dxfId="9822" priority="4706" operator="greaterThan">
      <formula>$C157</formula>
    </cfRule>
    <cfRule type="cellIs" dxfId="9821" priority="4707" operator="lessThanOrEqual">
      <formula>$C157</formula>
    </cfRule>
  </conditionalFormatting>
  <conditionalFormatting sqref="AO162:AS162">
    <cfRule type="cellIs" dxfId="9820" priority="4704" operator="greaterThan">
      <formula>$C162</formula>
    </cfRule>
    <cfRule type="cellIs" dxfId="9819" priority="4705" operator="lessThanOrEqual">
      <formula>$C162</formula>
    </cfRule>
  </conditionalFormatting>
  <conditionalFormatting sqref="AO170:AR170">
    <cfRule type="cellIs" dxfId="9818" priority="4702" operator="greaterThan">
      <formula>$C170</formula>
    </cfRule>
    <cfRule type="cellIs" dxfId="9817" priority="4703" operator="lessThanOrEqual">
      <formula>$C170</formula>
    </cfRule>
  </conditionalFormatting>
  <conditionalFormatting sqref="AO172:AR172">
    <cfRule type="cellIs" dxfId="9816" priority="4700" operator="greaterThan">
      <formula>$C172</formula>
    </cfRule>
    <cfRule type="cellIs" dxfId="9815" priority="4701" operator="lessThanOrEqual">
      <formula>$C172</formula>
    </cfRule>
  </conditionalFormatting>
  <conditionalFormatting sqref="AS170">
    <cfRule type="cellIs" dxfId="9814" priority="4698" operator="greaterThan">
      <formula>$C170</formula>
    </cfRule>
    <cfRule type="cellIs" dxfId="9813" priority="4699" operator="lessThanOrEqual">
      <formula>$C170</formula>
    </cfRule>
  </conditionalFormatting>
  <conditionalFormatting sqref="AS172">
    <cfRule type="cellIs" dxfId="9812" priority="4696" operator="greaterThan">
      <formula>$C172</formula>
    </cfRule>
    <cfRule type="cellIs" dxfId="9811" priority="4697" operator="lessThanOrEqual">
      <formula>$C172</formula>
    </cfRule>
  </conditionalFormatting>
  <conditionalFormatting sqref="AV71:AZ72 AV74:AZ74 AV117:AZ118 AZ157">
    <cfRule type="cellIs" dxfId="9810" priority="4694" operator="greaterThan">
      <formula>$C71</formula>
    </cfRule>
    <cfRule type="cellIs" dxfId="9809" priority="4695" operator="lessThanOrEqual">
      <formula>$C71</formula>
    </cfRule>
  </conditionalFormatting>
  <conditionalFormatting sqref="AV75:AZ77">
    <cfRule type="cellIs" dxfId="9808" priority="4692" operator="notEqual">
      <formula>$C75</formula>
    </cfRule>
    <cfRule type="cellIs" dxfId="9807" priority="4693" operator="equal">
      <formula>$C75</formula>
    </cfRule>
  </conditionalFormatting>
  <conditionalFormatting sqref="AV107:AZ107 AV104:AZ104">
    <cfRule type="cellIs" dxfId="9806" priority="4690" operator="lessThanOrEqual">
      <formula>$C104</formula>
    </cfRule>
    <cfRule type="cellIs" dxfId="9805" priority="4691" operator="greaterThan">
      <formula>$C104</formula>
    </cfRule>
  </conditionalFormatting>
  <conditionalFormatting sqref="AV38:AZ38">
    <cfRule type="cellIs" dxfId="9804" priority="4687" operator="notEqual">
      <formula>AV36</formula>
    </cfRule>
  </conditionalFormatting>
  <conditionalFormatting sqref="AV41:AZ41">
    <cfRule type="cellIs" dxfId="9803" priority="4686" operator="notEqual">
      <formula>AV39</formula>
    </cfRule>
  </conditionalFormatting>
  <conditionalFormatting sqref="AV50:AZ50">
    <cfRule type="cellIs" dxfId="9802" priority="4685" operator="notEqual">
      <formula>AV49</formula>
    </cfRule>
  </conditionalFormatting>
  <conditionalFormatting sqref="AV73:AZ73">
    <cfRule type="cellIs" dxfId="9801" priority="4684" operator="greaterThan">
      <formula>AV80</formula>
    </cfRule>
  </conditionalFormatting>
  <conditionalFormatting sqref="AT19:AU19">
    <cfRule type="cellIs" dxfId="9800" priority="4678" operator="between">
      <formula>5</formula>
      <formula>9</formula>
    </cfRule>
    <cfRule type="cellIs" dxfId="9799" priority="4679" operator="greaterThan">
      <formula>9</formula>
    </cfRule>
  </conditionalFormatting>
  <conditionalFormatting sqref="AT14:AU14">
    <cfRule type="cellIs" dxfId="9798" priority="4680" operator="between">
      <formula>5</formula>
      <formula>9</formula>
    </cfRule>
    <cfRule type="cellIs" dxfId="9797" priority="4681" operator="greaterThan">
      <formula>9</formula>
    </cfRule>
  </conditionalFormatting>
  <conditionalFormatting sqref="AT9:AU9">
    <cfRule type="cellIs" dxfId="9796" priority="4682" operator="between">
      <formula>5</formula>
      <formula>9</formula>
    </cfRule>
    <cfRule type="cellIs" dxfId="9795" priority="4683" operator="greaterThan">
      <formula>9</formula>
    </cfRule>
  </conditionalFormatting>
  <conditionalFormatting sqref="AT11:AU13">
    <cfRule type="cellIs" dxfId="9794" priority="4674" operator="between">
      <formula>5</formula>
      <formula>9</formula>
    </cfRule>
    <cfRule type="cellIs" dxfId="9793" priority="4675" operator="greaterThan">
      <formula>9</formula>
    </cfRule>
  </conditionalFormatting>
  <conditionalFormatting sqref="AT24:AU24">
    <cfRule type="cellIs" dxfId="9792" priority="4676" operator="between">
      <formula>5</formula>
      <formula>9</formula>
    </cfRule>
    <cfRule type="cellIs" dxfId="9791" priority="4677" operator="greaterThan">
      <formula>9</formula>
    </cfRule>
  </conditionalFormatting>
  <conditionalFormatting sqref="AT16:AU18">
    <cfRule type="cellIs" dxfId="9790" priority="4672" operator="between">
      <formula>5</formula>
      <formula>9</formula>
    </cfRule>
    <cfRule type="cellIs" dxfId="9789" priority="4673" operator="greaterThan">
      <formula>9</formula>
    </cfRule>
  </conditionalFormatting>
  <conditionalFormatting sqref="AT21:AU23">
    <cfRule type="cellIs" dxfId="9788" priority="4670" operator="between">
      <formula>5</formula>
      <formula>9</formula>
    </cfRule>
    <cfRule type="cellIs" dxfId="9787" priority="4671" operator="greaterThan">
      <formula>9</formula>
    </cfRule>
  </conditionalFormatting>
  <conditionalFormatting sqref="AT26:AU54 AT82:AU86 AT71:AU80 AT66:AU69 AT64:AU64 AT56:AU62 AT103:AU105 AT107:AU108 AT116:AU123 AT125:AU128 AT130:AU135 AT153:AU160 AT162:AU166 AT170:AU173 AT175:AU183 AT185:AU188 AT168:AU168">
    <cfRule type="cellIs" dxfId="9786" priority="4668" operator="between">
      <formula>5</formula>
      <formula>9</formula>
    </cfRule>
    <cfRule type="cellIs" dxfId="9785" priority="4669" operator="greaterThan">
      <formula>9</formula>
    </cfRule>
  </conditionalFormatting>
  <conditionalFormatting sqref="AV90:AZ90">
    <cfRule type="cellIs" dxfId="9784" priority="4666" operator="lessThan">
      <formula>$C90</formula>
    </cfRule>
    <cfRule type="cellIs" dxfId="9783" priority="4667" operator="greaterThanOrEqual">
      <formula>$C90</formula>
    </cfRule>
  </conditionalFormatting>
  <conditionalFormatting sqref="AV57:AZ57">
    <cfRule type="cellIs" dxfId="9782" priority="4662" operator="lessThan">
      <formula>$C57</formula>
    </cfRule>
    <cfRule type="cellIs" dxfId="9781" priority="4663" operator="greaterThanOrEqual">
      <formula>$C57</formula>
    </cfRule>
  </conditionalFormatting>
  <conditionalFormatting sqref="AW56:AZ56">
    <cfRule type="cellIs" dxfId="9780" priority="4664" operator="lessThan">
      <formula>$C56</formula>
    </cfRule>
    <cfRule type="cellIs" dxfId="9779" priority="4665" operator="greaterThanOrEqual">
      <formula>$C56</formula>
    </cfRule>
  </conditionalFormatting>
  <conditionalFormatting sqref="AW58:AZ60">
    <cfRule type="cellIs" dxfId="9778" priority="4660" operator="lessThan">
      <formula>$C58</formula>
    </cfRule>
    <cfRule type="cellIs" dxfId="9777" priority="4661" operator="greaterThanOrEqual">
      <formula>$C58</formula>
    </cfRule>
  </conditionalFormatting>
  <conditionalFormatting sqref="AV62:AZ62">
    <cfRule type="cellIs" dxfId="9776" priority="4658" operator="lessThan">
      <formula>$C62</formula>
    </cfRule>
    <cfRule type="cellIs" dxfId="9775" priority="4659" operator="greaterThanOrEqual">
      <formula>$C62</formula>
    </cfRule>
  </conditionalFormatting>
  <conditionalFormatting sqref="AV56">
    <cfRule type="cellIs" dxfId="9774" priority="4656" operator="lessThan">
      <formula>$C56</formula>
    </cfRule>
    <cfRule type="cellIs" dxfId="9773" priority="4657" operator="greaterThanOrEqual">
      <formula>$C56</formula>
    </cfRule>
  </conditionalFormatting>
  <conditionalFormatting sqref="AV58:AV60">
    <cfRule type="cellIs" dxfId="9772" priority="4654" operator="lessThan">
      <formula>$C58</formula>
    </cfRule>
    <cfRule type="cellIs" dxfId="9771" priority="4655" operator="greaterThanOrEqual">
      <formula>$C58</formula>
    </cfRule>
  </conditionalFormatting>
  <conditionalFormatting sqref="AW61:AZ61">
    <cfRule type="cellIs" dxfId="9770" priority="4652" operator="lessThan">
      <formula>$C61</formula>
    </cfRule>
    <cfRule type="cellIs" dxfId="9769" priority="4653" operator="greaterThanOrEqual">
      <formula>$C61</formula>
    </cfRule>
  </conditionalFormatting>
  <conditionalFormatting sqref="AV61">
    <cfRule type="cellIs" dxfId="9768" priority="4650" operator="lessThan">
      <formula>$C61</formula>
    </cfRule>
    <cfRule type="cellIs" dxfId="9767" priority="4651" operator="greaterThanOrEqual">
      <formula>$C61</formula>
    </cfRule>
  </conditionalFormatting>
  <conditionalFormatting sqref="AV9:AZ9">
    <cfRule type="cellIs" dxfId="9766" priority="4648" operator="between">
      <formula>5</formula>
      <formula>9</formula>
    </cfRule>
    <cfRule type="cellIs" dxfId="9765" priority="4649" operator="greaterThan">
      <formula>9</formula>
    </cfRule>
  </conditionalFormatting>
  <conditionalFormatting sqref="AV14:AZ14">
    <cfRule type="cellIs" dxfId="9764" priority="4646" operator="between">
      <formula>5</formula>
      <formula>9</formula>
    </cfRule>
    <cfRule type="cellIs" dxfId="9763" priority="4647" operator="greaterThan">
      <formula>9</formula>
    </cfRule>
  </conditionalFormatting>
  <conditionalFormatting sqref="AV19:AZ19">
    <cfRule type="cellIs" dxfId="9762" priority="4644" operator="between">
      <formula>5</formula>
      <formula>9</formula>
    </cfRule>
    <cfRule type="cellIs" dxfId="9761" priority="4645" operator="greaterThan">
      <formula>9</formula>
    </cfRule>
  </conditionalFormatting>
  <conditionalFormatting sqref="AV24:AZ24">
    <cfRule type="cellIs" dxfId="9760" priority="4642" operator="between">
      <formula>5</formula>
      <formula>9</formula>
    </cfRule>
    <cfRule type="cellIs" dxfId="9759" priority="4643" operator="greaterThan">
      <formula>9</formula>
    </cfRule>
  </conditionalFormatting>
  <conditionalFormatting sqref="AT91:AZ93">
    <cfRule type="cellIs" dxfId="9758" priority="4688" operator="lessThan">
      <formula>$C$91</formula>
    </cfRule>
    <cfRule type="cellIs" dxfId="9757" priority="4689" operator="greaterThan">
      <formula>$C$91</formula>
    </cfRule>
  </conditionalFormatting>
  <conditionalFormatting sqref="AT96:AZ96">
    <cfRule type="cellIs" dxfId="9756" priority="4640" operator="lessThan">
      <formula>$C$96</formula>
    </cfRule>
    <cfRule type="cellIs" dxfId="9755" priority="4641" operator="greaterThanOrEqual">
      <formula>$C96</formula>
    </cfRule>
  </conditionalFormatting>
  <conditionalFormatting sqref="AV98:AZ98">
    <cfRule type="cellIs" dxfId="9754" priority="4638" operator="lessThan">
      <formula>$C98</formula>
    </cfRule>
    <cfRule type="cellIs" dxfId="9753" priority="4639" operator="greaterThanOrEqual">
      <formula>$C98</formula>
    </cfRule>
  </conditionalFormatting>
  <conditionalFormatting sqref="AV105:AZ105">
    <cfRule type="cellIs" dxfId="9752" priority="4636" operator="lessThanOrEqual">
      <formula>$C$105</formula>
    </cfRule>
    <cfRule type="cellIs" dxfId="9751" priority="4637" operator="greaterThan">
      <formula>$C$105</formula>
    </cfRule>
  </conditionalFormatting>
  <conditionalFormatting sqref="AV108:AZ108">
    <cfRule type="cellIs" dxfId="9750" priority="4634" operator="lessThanOrEqual">
      <formula>$C$108</formula>
    </cfRule>
    <cfRule type="cellIs" dxfId="9749" priority="4635" operator="greaterThan">
      <formula>$C$108</formula>
    </cfRule>
  </conditionalFormatting>
  <conditionalFormatting sqref="AV119:AZ119">
    <cfRule type="containsText" dxfId="9748" priority="4631" operator="containsText" text="N/A">
      <formula>NOT(ISERROR(SEARCH("N/A",AV119)))</formula>
    </cfRule>
    <cfRule type="cellIs" dxfId="9747" priority="4632" operator="greaterThan">
      <formula>$C119</formula>
    </cfRule>
    <cfRule type="cellIs" dxfId="9746" priority="4633" operator="lessThanOrEqual">
      <formula>$C119</formula>
    </cfRule>
  </conditionalFormatting>
  <conditionalFormatting sqref="AV139:AZ139">
    <cfRule type="cellIs" dxfId="9745" priority="4629" operator="lessThan">
      <formula>$C139</formula>
    </cfRule>
    <cfRule type="cellIs" dxfId="9744" priority="4630" operator="greaterThanOrEqual">
      <formula>$C139</formula>
    </cfRule>
  </conditionalFormatting>
  <conditionalFormatting sqref="AV151:AZ151">
    <cfRule type="cellIs" dxfId="9743" priority="4627" operator="lessThan">
      <formula>$C151</formula>
    </cfRule>
    <cfRule type="cellIs" dxfId="9742" priority="4628" operator="greaterThanOrEqual">
      <formula>$C151</formula>
    </cfRule>
  </conditionalFormatting>
  <conditionalFormatting sqref="AV153:AZ153">
    <cfRule type="cellIs" dxfId="9741" priority="4625" operator="greaterThan">
      <formula>$C153</formula>
    </cfRule>
    <cfRule type="cellIs" dxfId="9740" priority="4626" operator="lessThanOrEqual">
      <formula>$C153</formula>
    </cfRule>
  </conditionalFormatting>
  <conditionalFormatting sqref="AW157:AY157">
    <cfRule type="cellIs" dxfId="9739" priority="4623" operator="greaterThan">
      <formula>$C157</formula>
    </cfRule>
    <cfRule type="cellIs" dxfId="9738" priority="4624" operator="lessThanOrEqual">
      <formula>$C157</formula>
    </cfRule>
  </conditionalFormatting>
  <conditionalFormatting sqref="AV157">
    <cfRule type="cellIs" dxfId="9737" priority="4621" operator="greaterThan">
      <formula>$C157</formula>
    </cfRule>
    <cfRule type="cellIs" dxfId="9736" priority="4622" operator="lessThanOrEqual">
      <formula>$C157</formula>
    </cfRule>
  </conditionalFormatting>
  <conditionalFormatting sqref="AV162:AZ162">
    <cfRule type="cellIs" dxfId="9735" priority="4619" operator="greaterThan">
      <formula>$C162</formula>
    </cfRule>
    <cfRule type="cellIs" dxfId="9734" priority="4620" operator="lessThanOrEqual">
      <formula>$C162</formula>
    </cfRule>
  </conditionalFormatting>
  <conditionalFormatting sqref="AV170:AY170">
    <cfRule type="cellIs" dxfId="9733" priority="4617" operator="greaterThan">
      <formula>$C170</formula>
    </cfRule>
    <cfRule type="cellIs" dxfId="9732" priority="4618" operator="lessThanOrEqual">
      <formula>$C170</formula>
    </cfRule>
  </conditionalFormatting>
  <conditionalFormatting sqref="AV172:AY172">
    <cfRule type="cellIs" dxfId="9731" priority="4615" operator="greaterThan">
      <formula>$C172</formula>
    </cfRule>
    <cfRule type="cellIs" dxfId="9730" priority="4616" operator="lessThanOrEqual">
      <formula>$C172</formula>
    </cfRule>
  </conditionalFormatting>
  <conditionalFormatting sqref="AZ170">
    <cfRule type="cellIs" dxfId="9729" priority="4613" operator="greaterThan">
      <formula>$C170</formula>
    </cfRule>
    <cfRule type="cellIs" dxfId="9728" priority="4614" operator="lessThanOrEqual">
      <formula>$C170</formula>
    </cfRule>
  </conditionalFormatting>
  <conditionalFormatting sqref="AZ172">
    <cfRule type="cellIs" dxfId="9727" priority="4611" operator="greaterThan">
      <formula>$C172</formula>
    </cfRule>
    <cfRule type="cellIs" dxfId="9726" priority="4612" operator="lessThanOrEqual">
      <formula>$C172</formula>
    </cfRule>
  </conditionalFormatting>
  <conditionalFormatting sqref="BC26 BC28:BC29">
    <cfRule type="cellIs" dxfId="9725" priority="4609" operator="lessThan">
      <formula>$C$26</formula>
    </cfRule>
    <cfRule type="cellIs" dxfId="9724" priority="4610" operator="greaterThanOrEqual">
      <formula>$C$26</formula>
    </cfRule>
  </conditionalFormatting>
  <conditionalFormatting sqref="BC27 BC30:BC32">
    <cfRule type="cellIs" dxfId="9723" priority="4607" operator="lessThan">
      <formula>$C$32</formula>
    </cfRule>
    <cfRule type="cellIs" dxfId="9722" priority="4608" operator="greaterThanOrEqual">
      <formula>$C$32</formula>
    </cfRule>
  </conditionalFormatting>
  <conditionalFormatting sqref="BC71:BG72 BC74:BG74 BC117:BG118 BG157 BG175:BG183">
    <cfRule type="cellIs" dxfId="9721" priority="4605" operator="greaterThan">
      <formula>$C71</formula>
    </cfRule>
    <cfRule type="cellIs" dxfId="9720" priority="4606" operator="lessThanOrEqual">
      <formula>$C71</formula>
    </cfRule>
  </conditionalFormatting>
  <conditionalFormatting sqref="BC75:BG77">
    <cfRule type="cellIs" dxfId="9719" priority="4603" operator="notEqual">
      <formula>$C75</formula>
    </cfRule>
    <cfRule type="cellIs" dxfId="9718" priority="4604" operator="equal">
      <formula>$C75</formula>
    </cfRule>
  </conditionalFormatting>
  <conditionalFormatting sqref="BC107:BG107 BC104:BG104">
    <cfRule type="cellIs" dxfId="9717" priority="4601" operator="lessThanOrEqual">
      <formula>$C104</formula>
    </cfRule>
    <cfRule type="cellIs" dxfId="9716" priority="4602" operator="greaterThan">
      <formula>$C104</formula>
    </cfRule>
  </conditionalFormatting>
  <conditionalFormatting sqref="BC38:BG38">
    <cfRule type="cellIs" dxfId="9715" priority="4598" operator="notEqual">
      <formula>BC36</formula>
    </cfRule>
  </conditionalFormatting>
  <conditionalFormatting sqref="BC41:BG41">
    <cfRule type="cellIs" dxfId="9714" priority="4597" operator="notEqual">
      <formula>BC39</formula>
    </cfRule>
  </conditionalFormatting>
  <conditionalFormatting sqref="BC50">
    <cfRule type="cellIs" dxfId="9713" priority="4596" operator="notEqual">
      <formula>BC49</formula>
    </cfRule>
  </conditionalFormatting>
  <conditionalFormatting sqref="BC73:BG73">
    <cfRule type="cellIs" dxfId="9712" priority="4595" operator="greaterThan">
      <formula>BC80</formula>
    </cfRule>
  </conditionalFormatting>
  <conditionalFormatting sqref="BA19:BB19">
    <cfRule type="cellIs" dxfId="9711" priority="4589" operator="between">
      <formula>5</formula>
      <formula>9</formula>
    </cfRule>
    <cfRule type="cellIs" dxfId="9710" priority="4590" operator="greaterThan">
      <formula>9</formula>
    </cfRule>
  </conditionalFormatting>
  <conditionalFormatting sqref="BA14:BB14">
    <cfRule type="cellIs" dxfId="9709" priority="4591" operator="between">
      <formula>5</formula>
      <formula>9</formula>
    </cfRule>
    <cfRule type="cellIs" dxfId="9708" priority="4592" operator="greaterThan">
      <formula>9</formula>
    </cfRule>
  </conditionalFormatting>
  <conditionalFormatting sqref="BA9:BB9">
    <cfRule type="cellIs" dxfId="9707" priority="4593" operator="between">
      <formula>5</formula>
      <formula>9</formula>
    </cfRule>
    <cfRule type="cellIs" dxfId="9706" priority="4594" operator="greaterThan">
      <formula>9</formula>
    </cfRule>
  </conditionalFormatting>
  <conditionalFormatting sqref="BA11:BB13">
    <cfRule type="cellIs" dxfId="9705" priority="4585" operator="between">
      <formula>5</formula>
      <formula>9</formula>
    </cfRule>
    <cfRule type="cellIs" dxfId="9704" priority="4586" operator="greaterThan">
      <formula>9</formula>
    </cfRule>
  </conditionalFormatting>
  <conditionalFormatting sqref="BA24:BB24">
    <cfRule type="cellIs" dxfId="9703" priority="4587" operator="between">
      <formula>5</formula>
      <formula>9</formula>
    </cfRule>
    <cfRule type="cellIs" dxfId="9702" priority="4588" operator="greaterThan">
      <formula>9</formula>
    </cfRule>
  </conditionalFormatting>
  <conditionalFormatting sqref="BA16:BB18">
    <cfRule type="cellIs" dxfId="9701" priority="4583" operator="between">
      <formula>5</formula>
      <formula>9</formula>
    </cfRule>
    <cfRule type="cellIs" dxfId="9700" priority="4584" operator="greaterThan">
      <formula>9</formula>
    </cfRule>
  </conditionalFormatting>
  <conditionalFormatting sqref="BA21:BB23">
    <cfRule type="cellIs" dxfId="9699" priority="4581" operator="between">
      <formula>5</formula>
      <formula>9</formula>
    </cfRule>
    <cfRule type="cellIs" dxfId="9698" priority="4582" operator="greaterThan">
      <formula>9</formula>
    </cfRule>
  </conditionalFormatting>
  <conditionalFormatting sqref="BA26:BB54 BA82:BB86 BA71:BB80 BA66:BB69 BA64:BB64 BA56:BB62 BA103:BB105 BA107:BB108 BA116:BB123 BA125:BB128 BA130:BB135 BA153:BB160 BA162:BB166 BA170:BB173 BA175:BB183 BA185:BB188 BA168:BB168">
    <cfRule type="cellIs" dxfId="9697" priority="4579" operator="between">
      <formula>5</formula>
      <formula>9</formula>
    </cfRule>
    <cfRule type="cellIs" dxfId="9696" priority="4580" operator="greaterThan">
      <formula>9</formula>
    </cfRule>
  </conditionalFormatting>
  <conditionalFormatting sqref="BC90:BG90">
    <cfRule type="cellIs" dxfId="9695" priority="4577" operator="lessThan">
      <formula>$C90</formula>
    </cfRule>
    <cfRule type="cellIs" dxfId="9694" priority="4578" operator="greaterThanOrEqual">
      <formula>$C90</formula>
    </cfRule>
  </conditionalFormatting>
  <conditionalFormatting sqref="BC57:BG57">
    <cfRule type="cellIs" dxfId="9693" priority="4573" operator="lessThan">
      <formula>$C57</formula>
    </cfRule>
    <cfRule type="cellIs" dxfId="9692" priority="4574" operator="greaterThanOrEqual">
      <formula>$C57</formula>
    </cfRule>
  </conditionalFormatting>
  <conditionalFormatting sqref="BD56:BG56">
    <cfRule type="cellIs" dxfId="9691" priority="4575" operator="lessThan">
      <formula>$C56</formula>
    </cfRule>
    <cfRule type="cellIs" dxfId="9690" priority="4576" operator="greaterThanOrEqual">
      <formula>$C56</formula>
    </cfRule>
  </conditionalFormatting>
  <conditionalFormatting sqref="BD58:BG60">
    <cfRule type="cellIs" dxfId="9689" priority="4571" operator="lessThan">
      <formula>$C58</formula>
    </cfRule>
    <cfRule type="cellIs" dxfId="9688" priority="4572" operator="greaterThanOrEqual">
      <formula>$C58</formula>
    </cfRule>
  </conditionalFormatting>
  <conditionalFormatting sqref="BC62:BG62">
    <cfRule type="cellIs" dxfId="9687" priority="4569" operator="lessThan">
      <formula>$C62</formula>
    </cfRule>
    <cfRule type="cellIs" dxfId="9686" priority="4570" operator="greaterThanOrEqual">
      <formula>$C62</formula>
    </cfRule>
  </conditionalFormatting>
  <conditionalFormatting sqref="BC56">
    <cfRule type="cellIs" dxfId="9685" priority="4567" operator="lessThan">
      <formula>$C56</formula>
    </cfRule>
    <cfRule type="cellIs" dxfId="9684" priority="4568" operator="greaterThanOrEqual">
      <formula>$C56</formula>
    </cfRule>
  </conditionalFormatting>
  <conditionalFormatting sqref="BC58:BC60">
    <cfRule type="cellIs" dxfId="9683" priority="4565" operator="lessThan">
      <formula>$C58</formula>
    </cfRule>
    <cfRule type="cellIs" dxfId="9682" priority="4566" operator="greaterThanOrEqual">
      <formula>$C58</formula>
    </cfRule>
  </conditionalFormatting>
  <conditionalFormatting sqref="BD61:BG61">
    <cfRule type="cellIs" dxfId="9681" priority="4563" operator="lessThan">
      <formula>$C61</formula>
    </cfRule>
    <cfRule type="cellIs" dxfId="9680" priority="4564" operator="greaterThanOrEqual">
      <formula>$C61</formula>
    </cfRule>
  </conditionalFormatting>
  <conditionalFormatting sqref="BC61">
    <cfRule type="cellIs" dxfId="9679" priority="4561" operator="lessThan">
      <formula>$C61</formula>
    </cfRule>
    <cfRule type="cellIs" dxfId="9678" priority="4562" operator="greaterThanOrEqual">
      <formula>$C61</formula>
    </cfRule>
  </conditionalFormatting>
  <conditionalFormatting sqref="BC9:BG9">
    <cfRule type="cellIs" dxfId="9677" priority="4559" operator="between">
      <formula>5</formula>
      <formula>9</formula>
    </cfRule>
    <cfRule type="cellIs" dxfId="9676" priority="4560" operator="greaterThan">
      <formula>9</formula>
    </cfRule>
  </conditionalFormatting>
  <conditionalFormatting sqref="BC14:BG14">
    <cfRule type="cellIs" dxfId="9675" priority="4557" operator="between">
      <formula>5</formula>
      <formula>9</formula>
    </cfRule>
    <cfRule type="cellIs" dxfId="9674" priority="4558" operator="greaterThan">
      <formula>9</formula>
    </cfRule>
  </conditionalFormatting>
  <conditionalFormatting sqref="BC19:BG19">
    <cfRule type="cellIs" dxfId="9673" priority="4555" operator="between">
      <formula>5</formula>
      <formula>9</formula>
    </cfRule>
    <cfRule type="cellIs" dxfId="9672" priority="4556" operator="greaterThan">
      <formula>9</formula>
    </cfRule>
  </conditionalFormatting>
  <conditionalFormatting sqref="BC24:BG24">
    <cfRule type="cellIs" dxfId="9671" priority="4553" operator="between">
      <formula>5</formula>
      <formula>9</formula>
    </cfRule>
    <cfRule type="cellIs" dxfId="9670" priority="4554" operator="greaterThan">
      <formula>9</formula>
    </cfRule>
  </conditionalFormatting>
  <conditionalFormatting sqref="BA91:BG93">
    <cfRule type="cellIs" dxfId="9669" priority="4599" operator="lessThan">
      <formula>$C$91</formula>
    </cfRule>
    <cfRule type="cellIs" dxfId="9668" priority="4600" operator="greaterThan">
      <formula>$C$91</formula>
    </cfRule>
  </conditionalFormatting>
  <conditionalFormatting sqref="BA96:BG96">
    <cfRule type="cellIs" dxfId="9667" priority="4551" operator="lessThan">
      <formula>$C$96</formula>
    </cfRule>
    <cfRule type="cellIs" dxfId="9666" priority="4552" operator="greaterThanOrEqual">
      <formula>$C96</formula>
    </cfRule>
  </conditionalFormatting>
  <conditionalFormatting sqref="BC98:BG98">
    <cfRule type="cellIs" dxfId="9665" priority="4549" operator="lessThan">
      <formula>$C98</formula>
    </cfRule>
    <cfRule type="cellIs" dxfId="9664" priority="4550" operator="greaterThanOrEqual">
      <formula>$C98</formula>
    </cfRule>
  </conditionalFormatting>
  <conditionalFormatting sqref="BC105:BG105">
    <cfRule type="cellIs" dxfId="9663" priority="4547" operator="lessThanOrEqual">
      <formula>$C$105</formula>
    </cfRule>
    <cfRule type="cellIs" dxfId="9662" priority="4548" operator="greaterThan">
      <formula>$C$105</formula>
    </cfRule>
  </conditionalFormatting>
  <conditionalFormatting sqref="BC108:BG108">
    <cfRule type="cellIs" dxfId="9661" priority="4545" operator="lessThanOrEqual">
      <formula>$C$108</formula>
    </cfRule>
    <cfRule type="cellIs" dxfId="9660" priority="4546" operator="greaterThan">
      <formula>$C$108</formula>
    </cfRule>
  </conditionalFormatting>
  <conditionalFormatting sqref="BC119:BG119">
    <cfRule type="containsText" dxfId="9659" priority="4542" operator="containsText" text="N/A">
      <formula>NOT(ISERROR(SEARCH("N/A",BC119)))</formula>
    </cfRule>
    <cfRule type="cellIs" dxfId="9658" priority="4543" operator="greaterThan">
      <formula>$C119</formula>
    </cfRule>
    <cfRule type="cellIs" dxfId="9657" priority="4544" operator="lessThanOrEqual">
      <formula>$C119</formula>
    </cfRule>
  </conditionalFormatting>
  <conditionalFormatting sqref="BC139:BG139">
    <cfRule type="cellIs" dxfId="9656" priority="4540" operator="lessThan">
      <formula>$C139</formula>
    </cfRule>
    <cfRule type="cellIs" dxfId="9655" priority="4541" operator="greaterThanOrEqual">
      <formula>$C139</formula>
    </cfRule>
  </conditionalFormatting>
  <conditionalFormatting sqref="BC151:BG151">
    <cfRule type="cellIs" dxfId="9654" priority="4538" operator="lessThan">
      <formula>$C151</formula>
    </cfRule>
    <cfRule type="cellIs" dxfId="9653" priority="4539" operator="greaterThanOrEqual">
      <formula>$C151</formula>
    </cfRule>
  </conditionalFormatting>
  <conditionalFormatting sqref="BC153:BG153">
    <cfRule type="cellIs" dxfId="9652" priority="4536" operator="greaterThan">
      <formula>$C153</formula>
    </cfRule>
    <cfRule type="cellIs" dxfId="9651" priority="4537" operator="lessThanOrEqual">
      <formula>$C153</formula>
    </cfRule>
  </conditionalFormatting>
  <conditionalFormatting sqref="BD157:BF157">
    <cfRule type="cellIs" dxfId="9650" priority="4534" operator="greaterThan">
      <formula>$C157</formula>
    </cfRule>
    <cfRule type="cellIs" dxfId="9649" priority="4535" operator="lessThanOrEqual">
      <formula>$C157</formula>
    </cfRule>
  </conditionalFormatting>
  <conditionalFormatting sqref="BC157">
    <cfRule type="cellIs" dxfId="9648" priority="4532" operator="greaterThan">
      <formula>$C157</formula>
    </cfRule>
    <cfRule type="cellIs" dxfId="9647" priority="4533" operator="lessThanOrEqual">
      <formula>$C157</formula>
    </cfRule>
  </conditionalFormatting>
  <conditionalFormatting sqref="BC162:BG162">
    <cfRule type="cellIs" dxfId="9646" priority="4530" operator="greaterThan">
      <formula>$C162</formula>
    </cfRule>
    <cfRule type="cellIs" dxfId="9645" priority="4531" operator="lessThanOrEqual">
      <formula>$C162</formula>
    </cfRule>
  </conditionalFormatting>
  <conditionalFormatting sqref="BC170:BF170">
    <cfRule type="cellIs" dxfId="9644" priority="4528" operator="greaterThan">
      <formula>$C170</formula>
    </cfRule>
    <cfRule type="cellIs" dxfId="9643" priority="4529" operator="lessThanOrEqual">
      <formula>$C170</formula>
    </cfRule>
  </conditionalFormatting>
  <conditionalFormatting sqref="BC172:BF172">
    <cfRule type="cellIs" dxfId="9642" priority="4526" operator="greaterThan">
      <formula>$C172</formula>
    </cfRule>
    <cfRule type="cellIs" dxfId="9641" priority="4527" operator="lessThanOrEqual">
      <formula>$C172</formula>
    </cfRule>
  </conditionalFormatting>
  <conditionalFormatting sqref="BG170">
    <cfRule type="cellIs" dxfId="9640" priority="4524" operator="greaterThan">
      <formula>$C170</formula>
    </cfRule>
    <cfRule type="cellIs" dxfId="9639" priority="4525" operator="lessThanOrEqual">
      <formula>$C170</formula>
    </cfRule>
  </conditionalFormatting>
  <conditionalFormatting sqref="BG172">
    <cfRule type="cellIs" dxfId="9638" priority="4522" operator="greaterThan">
      <formula>$C172</formula>
    </cfRule>
    <cfRule type="cellIs" dxfId="9637" priority="4523" operator="lessThanOrEqual">
      <formula>$C172</formula>
    </cfRule>
  </conditionalFormatting>
  <conditionalFormatting sqref="BJ26 BJ28:BJ29">
    <cfRule type="cellIs" dxfId="9636" priority="4520" operator="lessThan">
      <formula>$C$26</formula>
    </cfRule>
    <cfRule type="cellIs" dxfId="9635" priority="4521" operator="greaterThanOrEqual">
      <formula>$C$26</formula>
    </cfRule>
  </conditionalFormatting>
  <conditionalFormatting sqref="BJ27 BJ30:BJ32">
    <cfRule type="cellIs" dxfId="9634" priority="4518" operator="lessThan">
      <formula>$C$32</formula>
    </cfRule>
    <cfRule type="cellIs" dxfId="9633" priority="4519" operator="greaterThanOrEqual">
      <formula>$C$32</formula>
    </cfRule>
  </conditionalFormatting>
  <conditionalFormatting sqref="BJ71:BN72 BJ74:BN74 BJ117:BN118 BN157 BJ175:BN183">
    <cfRule type="cellIs" dxfId="9632" priority="4516" operator="greaterThan">
      <formula>$C71</formula>
    </cfRule>
    <cfRule type="cellIs" dxfId="9631" priority="4517" operator="lessThanOrEqual">
      <formula>$C71</formula>
    </cfRule>
  </conditionalFormatting>
  <conditionalFormatting sqref="BJ75:BN77">
    <cfRule type="cellIs" dxfId="9630" priority="4514" operator="notEqual">
      <formula>$C75</formula>
    </cfRule>
    <cfRule type="cellIs" dxfId="9629" priority="4515" operator="equal">
      <formula>$C75</formula>
    </cfRule>
  </conditionalFormatting>
  <conditionalFormatting sqref="BJ107:BN107 BJ104:BN104">
    <cfRule type="cellIs" dxfId="9628" priority="4512" operator="lessThanOrEqual">
      <formula>$C104</formula>
    </cfRule>
    <cfRule type="cellIs" dxfId="9627" priority="4513" operator="greaterThan">
      <formula>$C104</formula>
    </cfRule>
  </conditionalFormatting>
  <conditionalFormatting sqref="BJ185">
    <cfRule type="cellIs" dxfId="9626" priority="4509" operator="lessThan">
      <formula>$C$185</formula>
    </cfRule>
  </conditionalFormatting>
  <conditionalFormatting sqref="BJ186">
    <cfRule type="cellIs" dxfId="9625" priority="4508" operator="lessThan">
      <formula>$C$186</formula>
    </cfRule>
  </conditionalFormatting>
  <conditionalFormatting sqref="BJ187">
    <cfRule type="cellIs" dxfId="9624" priority="4507" operator="lessThan">
      <formula>$C$187</formula>
    </cfRule>
  </conditionalFormatting>
  <conditionalFormatting sqref="BJ188">
    <cfRule type="cellIs" dxfId="9623" priority="4506" operator="lessThan">
      <formula>$C$188</formula>
    </cfRule>
  </conditionalFormatting>
  <conditionalFormatting sqref="BJ38:BN38">
    <cfRule type="cellIs" dxfId="9622" priority="4505" operator="notEqual">
      <formula>BJ36</formula>
    </cfRule>
  </conditionalFormatting>
  <conditionalFormatting sqref="BJ41:BN41">
    <cfRule type="cellIs" dxfId="9621" priority="4504" operator="notEqual">
      <formula>BJ39</formula>
    </cfRule>
  </conditionalFormatting>
  <conditionalFormatting sqref="BJ73:BN73">
    <cfRule type="cellIs" dxfId="9620" priority="4503" operator="greaterThan">
      <formula>BJ80</formula>
    </cfRule>
  </conditionalFormatting>
  <conditionalFormatting sqref="BH19:BI19">
    <cfRule type="cellIs" dxfId="9619" priority="4497" operator="between">
      <formula>5</formula>
      <formula>9</formula>
    </cfRule>
    <cfRule type="cellIs" dxfId="9618" priority="4498" operator="greaterThan">
      <formula>9</formula>
    </cfRule>
  </conditionalFormatting>
  <conditionalFormatting sqref="BH14:BI14">
    <cfRule type="cellIs" dxfId="9617" priority="4499" operator="between">
      <formula>5</formula>
      <formula>9</formula>
    </cfRule>
    <cfRule type="cellIs" dxfId="9616" priority="4500" operator="greaterThan">
      <formula>9</formula>
    </cfRule>
  </conditionalFormatting>
  <conditionalFormatting sqref="BH9:BI9">
    <cfRule type="cellIs" dxfId="9615" priority="4501" operator="between">
      <formula>5</formula>
      <formula>9</formula>
    </cfRule>
    <cfRule type="cellIs" dxfId="9614" priority="4502" operator="greaterThan">
      <formula>9</formula>
    </cfRule>
  </conditionalFormatting>
  <conditionalFormatting sqref="BH11:BI13">
    <cfRule type="cellIs" dxfId="9613" priority="4493" operator="between">
      <formula>5</formula>
      <formula>9</formula>
    </cfRule>
    <cfRule type="cellIs" dxfId="9612" priority="4494" operator="greaterThan">
      <formula>9</formula>
    </cfRule>
  </conditionalFormatting>
  <conditionalFormatting sqref="BH24:BI24">
    <cfRule type="cellIs" dxfId="9611" priority="4495" operator="between">
      <formula>5</formula>
      <formula>9</formula>
    </cfRule>
    <cfRule type="cellIs" dxfId="9610" priority="4496" operator="greaterThan">
      <formula>9</formula>
    </cfRule>
  </conditionalFormatting>
  <conditionalFormatting sqref="BH16:BI18">
    <cfRule type="cellIs" dxfId="9609" priority="4491" operator="between">
      <formula>5</formula>
      <formula>9</formula>
    </cfRule>
    <cfRule type="cellIs" dxfId="9608" priority="4492" operator="greaterThan">
      <formula>9</formula>
    </cfRule>
  </conditionalFormatting>
  <conditionalFormatting sqref="BH21:BI23">
    <cfRule type="cellIs" dxfId="9607" priority="4489" operator="between">
      <formula>5</formula>
      <formula>9</formula>
    </cfRule>
    <cfRule type="cellIs" dxfId="9606" priority="4490" operator="greaterThan">
      <formula>9</formula>
    </cfRule>
  </conditionalFormatting>
  <conditionalFormatting sqref="BH26:BI54 BH82:BI86 BH71:BI80 BH66:BI69 BH64:BI64 BH56:BI62 BH103:BI105 BH107:BI108 BH116:BI123 BH125:BI128 BH130:BI135 BH153:BI160 BH162:BI166 BH170:BI173 BH175:BI183 BH185:BI188 BH168:BI168">
    <cfRule type="cellIs" dxfId="9605" priority="4487" operator="between">
      <formula>5</formula>
      <formula>9</formula>
    </cfRule>
    <cfRule type="cellIs" dxfId="9604" priority="4488" operator="greaterThan">
      <formula>9</formula>
    </cfRule>
  </conditionalFormatting>
  <conditionalFormatting sqref="BJ90:BN90">
    <cfRule type="cellIs" dxfId="9603" priority="4485" operator="lessThan">
      <formula>$C90</formula>
    </cfRule>
    <cfRule type="cellIs" dxfId="9602" priority="4486" operator="greaterThanOrEqual">
      <formula>$C90</formula>
    </cfRule>
  </conditionalFormatting>
  <conditionalFormatting sqref="BJ57:BN57">
    <cfRule type="cellIs" dxfId="9601" priority="4481" operator="lessThan">
      <formula>$C57</formula>
    </cfRule>
    <cfRule type="cellIs" dxfId="9600" priority="4482" operator="greaterThanOrEqual">
      <formula>$C57</formula>
    </cfRule>
  </conditionalFormatting>
  <conditionalFormatting sqref="BK56:BN56">
    <cfRule type="cellIs" dxfId="9599" priority="4483" operator="lessThan">
      <formula>$C56</formula>
    </cfRule>
    <cfRule type="cellIs" dxfId="9598" priority="4484" operator="greaterThanOrEqual">
      <formula>$C56</formula>
    </cfRule>
  </conditionalFormatting>
  <conditionalFormatting sqref="BK58:BN60">
    <cfRule type="cellIs" dxfId="9597" priority="4479" operator="lessThan">
      <formula>$C58</formula>
    </cfRule>
    <cfRule type="cellIs" dxfId="9596" priority="4480" operator="greaterThanOrEqual">
      <formula>$C58</formula>
    </cfRule>
  </conditionalFormatting>
  <conditionalFormatting sqref="BJ62:BN62">
    <cfRule type="cellIs" dxfId="9595" priority="4477" operator="lessThan">
      <formula>$C62</formula>
    </cfRule>
    <cfRule type="cellIs" dxfId="9594" priority="4478" operator="greaterThanOrEqual">
      <formula>$C62</formula>
    </cfRule>
  </conditionalFormatting>
  <conditionalFormatting sqref="BJ56">
    <cfRule type="cellIs" dxfId="9593" priority="4475" operator="lessThan">
      <formula>$C56</formula>
    </cfRule>
    <cfRule type="cellIs" dxfId="9592" priority="4476" operator="greaterThanOrEqual">
      <formula>$C56</formula>
    </cfRule>
  </conditionalFormatting>
  <conditionalFormatting sqref="BJ58:BJ60">
    <cfRule type="cellIs" dxfId="9591" priority="4473" operator="lessThan">
      <formula>$C58</formula>
    </cfRule>
    <cfRule type="cellIs" dxfId="9590" priority="4474" operator="greaterThanOrEqual">
      <formula>$C58</formula>
    </cfRule>
  </conditionalFormatting>
  <conditionalFormatting sqref="BK61:BN61">
    <cfRule type="cellIs" dxfId="9589" priority="4471" operator="lessThan">
      <formula>$C61</formula>
    </cfRule>
    <cfRule type="cellIs" dxfId="9588" priority="4472" operator="greaterThanOrEqual">
      <formula>$C61</formula>
    </cfRule>
  </conditionalFormatting>
  <conditionalFormatting sqref="BJ61">
    <cfRule type="cellIs" dxfId="9587" priority="4469" operator="lessThan">
      <formula>$C61</formula>
    </cfRule>
    <cfRule type="cellIs" dxfId="9586" priority="4470" operator="greaterThanOrEqual">
      <formula>$C61</formula>
    </cfRule>
  </conditionalFormatting>
  <conditionalFormatting sqref="BJ9:BN9">
    <cfRule type="cellIs" dxfId="9585" priority="4467" operator="between">
      <formula>5</formula>
      <formula>9</formula>
    </cfRule>
    <cfRule type="cellIs" dxfId="9584" priority="4468" operator="greaterThan">
      <formula>9</formula>
    </cfRule>
  </conditionalFormatting>
  <conditionalFormatting sqref="BJ14:BN14">
    <cfRule type="cellIs" dxfId="9583" priority="4465" operator="between">
      <formula>5</formula>
      <formula>9</formula>
    </cfRule>
    <cfRule type="cellIs" dxfId="9582" priority="4466" operator="greaterThan">
      <formula>9</formula>
    </cfRule>
  </conditionalFormatting>
  <conditionalFormatting sqref="BJ19:BN19">
    <cfRule type="cellIs" dxfId="9581" priority="4463" operator="between">
      <formula>5</formula>
      <formula>9</formula>
    </cfRule>
    <cfRule type="cellIs" dxfId="9580" priority="4464" operator="greaterThan">
      <formula>9</formula>
    </cfRule>
  </conditionalFormatting>
  <conditionalFormatting sqref="BJ24:BN24">
    <cfRule type="cellIs" dxfId="9579" priority="4461" operator="between">
      <formula>5</formula>
      <formula>9</formula>
    </cfRule>
    <cfRule type="cellIs" dxfId="9578" priority="4462" operator="greaterThan">
      <formula>9</formula>
    </cfRule>
  </conditionalFormatting>
  <conditionalFormatting sqref="BH91:BN93">
    <cfRule type="cellIs" dxfId="9577" priority="4510" operator="lessThan">
      <formula>$C$91</formula>
    </cfRule>
    <cfRule type="cellIs" dxfId="9576" priority="4511" operator="greaterThan">
      <formula>$C$91</formula>
    </cfRule>
  </conditionalFormatting>
  <conditionalFormatting sqref="BH96:BN96">
    <cfRule type="cellIs" dxfId="9575" priority="4459" operator="lessThan">
      <formula>$C$96</formula>
    </cfRule>
    <cfRule type="cellIs" dxfId="9574" priority="4460" operator="greaterThanOrEqual">
      <formula>$C96</formula>
    </cfRule>
  </conditionalFormatting>
  <conditionalFormatting sqref="BJ98:BN98">
    <cfRule type="cellIs" dxfId="9573" priority="4457" operator="lessThan">
      <formula>$C98</formula>
    </cfRule>
    <cfRule type="cellIs" dxfId="9572" priority="4458" operator="greaterThanOrEqual">
      <formula>$C98</formula>
    </cfRule>
  </conditionalFormatting>
  <conditionalFormatting sqref="BJ105:BN105">
    <cfRule type="cellIs" dxfId="9571" priority="4455" operator="lessThanOrEqual">
      <formula>$C$105</formula>
    </cfRule>
    <cfRule type="cellIs" dxfId="9570" priority="4456" operator="greaterThan">
      <formula>$C$105</formula>
    </cfRule>
  </conditionalFormatting>
  <conditionalFormatting sqref="BJ119:BN119">
    <cfRule type="containsText" dxfId="9569" priority="4452" operator="containsText" text="N/A">
      <formula>NOT(ISERROR(SEARCH("N/A",BJ119)))</formula>
    </cfRule>
    <cfRule type="cellIs" dxfId="9568" priority="4453" operator="greaterThan">
      <formula>$C119</formula>
    </cfRule>
    <cfRule type="cellIs" dxfId="9567" priority="4454" operator="lessThanOrEqual">
      <formula>$C119</formula>
    </cfRule>
  </conditionalFormatting>
  <conditionalFormatting sqref="BJ139:BN139">
    <cfRule type="cellIs" dxfId="9566" priority="4450" operator="lessThan">
      <formula>$C139</formula>
    </cfRule>
    <cfRule type="cellIs" dxfId="9565" priority="4451" operator="greaterThanOrEqual">
      <formula>$C139</formula>
    </cfRule>
  </conditionalFormatting>
  <conditionalFormatting sqref="BJ151:BN151">
    <cfRule type="cellIs" dxfId="9564" priority="4448" operator="lessThan">
      <formula>$C151</formula>
    </cfRule>
    <cfRule type="cellIs" dxfId="9563" priority="4449" operator="greaterThanOrEqual">
      <formula>$C151</formula>
    </cfRule>
  </conditionalFormatting>
  <conditionalFormatting sqref="BJ153:BN153">
    <cfRule type="cellIs" dxfId="9562" priority="4446" operator="greaterThan">
      <formula>$C153</formula>
    </cfRule>
    <cfRule type="cellIs" dxfId="9561" priority="4447" operator="lessThanOrEqual">
      <formula>$C153</formula>
    </cfRule>
  </conditionalFormatting>
  <conditionalFormatting sqref="BK157:BM157">
    <cfRule type="cellIs" dxfId="9560" priority="4444" operator="greaterThan">
      <formula>$C157</formula>
    </cfRule>
    <cfRule type="cellIs" dxfId="9559" priority="4445" operator="lessThanOrEqual">
      <formula>$C157</formula>
    </cfRule>
  </conditionalFormatting>
  <conditionalFormatting sqref="BJ157">
    <cfRule type="cellIs" dxfId="9558" priority="4442" operator="greaterThan">
      <formula>$C157</formula>
    </cfRule>
    <cfRule type="cellIs" dxfId="9557" priority="4443" operator="lessThanOrEqual">
      <formula>$C157</formula>
    </cfRule>
  </conditionalFormatting>
  <conditionalFormatting sqref="BJ162:BN162">
    <cfRule type="cellIs" dxfId="9556" priority="4440" operator="greaterThan">
      <formula>$C162</formula>
    </cfRule>
    <cfRule type="cellIs" dxfId="9555" priority="4441" operator="lessThanOrEqual">
      <formula>$C162</formula>
    </cfRule>
  </conditionalFormatting>
  <conditionalFormatting sqref="BJ170:BM170">
    <cfRule type="cellIs" dxfId="9554" priority="4438" operator="greaterThan">
      <formula>$C170</formula>
    </cfRule>
    <cfRule type="cellIs" dxfId="9553" priority="4439" operator="lessThanOrEqual">
      <formula>$C170</formula>
    </cfRule>
  </conditionalFormatting>
  <conditionalFormatting sqref="BJ172:BM172">
    <cfRule type="cellIs" dxfId="9552" priority="4436" operator="greaterThan">
      <formula>$C172</formula>
    </cfRule>
    <cfRule type="cellIs" dxfId="9551" priority="4437" operator="lessThanOrEqual">
      <formula>$C172</formula>
    </cfRule>
  </conditionalFormatting>
  <conditionalFormatting sqref="BN170">
    <cfRule type="cellIs" dxfId="9550" priority="4434" operator="greaterThan">
      <formula>$C170</formula>
    </cfRule>
    <cfRule type="cellIs" dxfId="9549" priority="4435" operator="lessThanOrEqual">
      <formula>$C170</formula>
    </cfRule>
  </conditionalFormatting>
  <conditionalFormatting sqref="BN172">
    <cfRule type="cellIs" dxfId="9548" priority="4432" operator="greaterThan">
      <formula>$C172</formula>
    </cfRule>
    <cfRule type="cellIs" dxfId="9547" priority="4433" operator="lessThanOrEqual">
      <formula>$C172</formula>
    </cfRule>
  </conditionalFormatting>
  <conditionalFormatting sqref="BQ26 BQ28:BQ29">
    <cfRule type="cellIs" dxfId="9546" priority="4430" operator="lessThan">
      <formula>$C$26</formula>
    </cfRule>
    <cfRule type="cellIs" dxfId="9545" priority="4431" operator="greaterThanOrEqual">
      <formula>$C$26</formula>
    </cfRule>
  </conditionalFormatting>
  <conditionalFormatting sqref="BQ27 BQ30:BQ32">
    <cfRule type="cellIs" dxfId="9544" priority="4428" operator="lessThan">
      <formula>$C$32</formula>
    </cfRule>
    <cfRule type="cellIs" dxfId="9543" priority="4429" operator="greaterThanOrEqual">
      <formula>$C$32</formula>
    </cfRule>
  </conditionalFormatting>
  <conditionalFormatting sqref="BQ71:BU72 BQ74:BU74 BQ117:BU118 BU157 BU175:BU183">
    <cfRule type="cellIs" dxfId="9542" priority="4426" operator="greaterThan">
      <formula>$C71</formula>
    </cfRule>
    <cfRule type="cellIs" dxfId="9541" priority="4427" operator="lessThanOrEqual">
      <formula>$C71</formula>
    </cfRule>
  </conditionalFormatting>
  <conditionalFormatting sqref="BQ75:BU77">
    <cfRule type="cellIs" dxfId="9540" priority="4424" operator="notEqual">
      <formula>$C75</formula>
    </cfRule>
    <cfRule type="cellIs" dxfId="9539" priority="4425" operator="equal">
      <formula>$C75</formula>
    </cfRule>
  </conditionalFormatting>
  <conditionalFormatting sqref="BQ107:BU107 BQ104:BU104">
    <cfRule type="cellIs" dxfId="9538" priority="4422" operator="lessThanOrEqual">
      <formula>$C104</formula>
    </cfRule>
    <cfRule type="cellIs" dxfId="9537" priority="4423" operator="greaterThan">
      <formula>$C104</formula>
    </cfRule>
  </conditionalFormatting>
  <conditionalFormatting sqref="BQ38:BU38">
    <cfRule type="cellIs" dxfId="9536" priority="4419" operator="notEqual">
      <formula>BQ36</formula>
    </cfRule>
  </conditionalFormatting>
  <conditionalFormatting sqref="BQ41:BU41">
    <cfRule type="cellIs" dxfId="9535" priority="4418" operator="notEqual">
      <formula>BQ39</formula>
    </cfRule>
  </conditionalFormatting>
  <conditionalFormatting sqref="BQ50">
    <cfRule type="cellIs" dxfId="9534" priority="4417" operator="notEqual">
      <formula>BQ49</formula>
    </cfRule>
  </conditionalFormatting>
  <conditionalFormatting sqref="BQ73:BU73">
    <cfRule type="cellIs" dxfId="9533" priority="4416" operator="greaterThan">
      <formula>BQ80</formula>
    </cfRule>
  </conditionalFormatting>
  <conditionalFormatting sqref="BO19:BP19">
    <cfRule type="cellIs" dxfId="9532" priority="4410" operator="between">
      <formula>5</formula>
      <formula>9</formula>
    </cfRule>
    <cfRule type="cellIs" dxfId="9531" priority="4411" operator="greaterThan">
      <formula>9</formula>
    </cfRule>
  </conditionalFormatting>
  <conditionalFormatting sqref="BO14:BP14">
    <cfRule type="cellIs" dxfId="9530" priority="4412" operator="between">
      <formula>5</formula>
      <formula>9</formula>
    </cfRule>
    <cfRule type="cellIs" dxfId="9529" priority="4413" operator="greaterThan">
      <formula>9</formula>
    </cfRule>
  </conditionalFormatting>
  <conditionalFormatting sqref="BO9:BP9">
    <cfRule type="cellIs" dxfId="9528" priority="4414" operator="between">
      <formula>5</formula>
      <formula>9</formula>
    </cfRule>
    <cfRule type="cellIs" dxfId="9527" priority="4415" operator="greaterThan">
      <formula>9</formula>
    </cfRule>
  </conditionalFormatting>
  <conditionalFormatting sqref="BO11:BP13">
    <cfRule type="cellIs" dxfId="9526" priority="4406" operator="between">
      <formula>5</formula>
      <formula>9</formula>
    </cfRule>
    <cfRule type="cellIs" dxfId="9525" priority="4407" operator="greaterThan">
      <formula>9</formula>
    </cfRule>
  </conditionalFormatting>
  <conditionalFormatting sqref="BO24:BP24">
    <cfRule type="cellIs" dxfId="9524" priority="4408" operator="between">
      <formula>5</formula>
      <formula>9</formula>
    </cfRule>
    <cfRule type="cellIs" dxfId="9523" priority="4409" operator="greaterThan">
      <formula>9</formula>
    </cfRule>
  </conditionalFormatting>
  <conditionalFormatting sqref="BO16:BP18">
    <cfRule type="cellIs" dxfId="9522" priority="4404" operator="between">
      <formula>5</formula>
      <formula>9</formula>
    </cfRule>
    <cfRule type="cellIs" dxfId="9521" priority="4405" operator="greaterThan">
      <formula>9</formula>
    </cfRule>
  </conditionalFormatting>
  <conditionalFormatting sqref="BO21:BP23">
    <cfRule type="cellIs" dxfId="9520" priority="4402" operator="between">
      <formula>5</formula>
      <formula>9</formula>
    </cfRule>
    <cfRule type="cellIs" dxfId="9519" priority="4403" operator="greaterThan">
      <formula>9</formula>
    </cfRule>
  </conditionalFormatting>
  <conditionalFormatting sqref="BO26:BP54 BO82:BP86 BO71:BP80 BO66:BP69 BO64:BP64 BO56:BP62 BO103:BP105 BO107:BP108 BO116:BP123 BO125:BP128 BO130:BP135 BO153:BP160 BO162:BP166 BO170:BP173 BO175:BP183 BO185:BP188 BO168:BP168">
    <cfRule type="cellIs" dxfId="9518" priority="4400" operator="between">
      <formula>5</formula>
      <formula>9</formula>
    </cfRule>
    <cfRule type="cellIs" dxfId="9517" priority="4401" operator="greaterThan">
      <formula>9</formula>
    </cfRule>
  </conditionalFormatting>
  <conditionalFormatting sqref="BQ90:BU90">
    <cfRule type="cellIs" dxfId="9516" priority="4398" operator="lessThan">
      <formula>$C90</formula>
    </cfRule>
    <cfRule type="cellIs" dxfId="9515" priority="4399" operator="greaterThanOrEqual">
      <formula>$C90</formula>
    </cfRule>
  </conditionalFormatting>
  <conditionalFormatting sqref="BQ57:BU57">
    <cfRule type="cellIs" dxfId="9514" priority="4394" operator="lessThan">
      <formula>$C57</formula>
    </cfRule>
    <cfRule type="cellIs" dxfId="9513" priority="4395" operator="greaterThanOrEqual">
      <formula>$C57</formula>
    </cfRule>
  </conditionalFormatting>
  <conditionalFormatting sqref="BR56:BU56">
    <cfRule type="cellIs" dxfId="9512" priority="4396" operator="lessThan">
      <formula>$C56</formula>
    </cfRule>
    <cfRule type="cellIs" dxfId="9511" priority="4397" operator="greaterThanOrEqual">
      <formula>$C56</formula>
    </cfRule>
  </conditionalFormatting>
  <conditionalFormatting sqref="BR58:BU60">
    <cfRule type="cellIs" dxfId="9510" priority="4392" operator="lessThan">
      <formula>$C58</formula>
    </cfRule>
    <cfRule type="cellIs" dxfId="9509" priority="4393" operator="greaterThanOrEqual">
      <formula>$C58</formula>
    </cfRule>
  </conditionalFormatting>
  <conditionalFormatting sqref="BQ62:BU62">
    <cfRule type="cellIs" dxfId="9508" priority="4390" operator="lessThan">
      <formula>$C62</formula>
    </cfRule>
    <cfRule type="cellIs" dxfId="9507" priority="4391" operator="greaterThanOrEqual">
      <formula>$C62</formula>
    </cfRule>
  </conditionalFormatting>
  <conditionalFormatting sqref="BQ56">
    <cfRule type="cellIs" dxfId="9506" priority="4388" operator="lessThan">
      <formula>$C56</formula>
    </cfRule>
    <cfRule type="cellIs" dxfId="9505" priority="4389" operator="greaterThanOrEqual">
      <formula>$C56</formula>
    </cfRule>
  </conditionalFormatting>
  <conditionalFormatting sqref="BQ58:BQ60">
    <cfRule type="cellIs" dxfId="9504" priority="4386" operator="lessThan">
      <formula>$C58</formula>
    </cfRule>
    <cfRule type="cellIs" dxfId="9503" priority="4387" operator="greaterThanOrEqual">
      <formula>$C58</formula>
    </cfRule>
  </conditionalFormatting>
  <conditionalFormatting sqref="BR61:BU61">
    <cfRule type="cellIs" dxfId="9502" priority="4384" operator="lessThan">
      <formula>$C61</formula>
    </cfRule>
    <cfRule type="cellIs" dxfId="9501" priority="4385" operator="greaterThanOrEqual">
      <formula>$C61</formula>
    </cfRule>
  </conditionalFormatting>
  <conditionalFormatting sqref="BQ61">
    <cfRule type="cellIs" dxfId="9500" priority="4382" operator="lessThan">
      <formula>$C61</formula>
    </cfRule>
    <cfRule type="cellIs" dxfId="9499" priority="4383" operator="greaterThanOrEqual">
      <formula>$C61</formula>
    </cfRule>
  </conditionalFormatting>
  <conditionalFormatting sqref="BQ9:BU9">
    <cfRule type="cellIs" dxfId="9498" priority="4380" operator="between">
      <formula>5</formula>
      <formula>9</formula>
    </cfRule>
    <cfRule type="cellIs" dxfId="9497" priority="4381" operator="greaterThan">
      <formula>9</formula>
    </cfRule>
  </conditionalFormatting>
  <conditionalFormatting sqref="BQ14:BU14">
    <cfRule type="cellIs" dxfId="9496" priority="4378" operator="between">
      <formula>5</formula>
      <formula>9</formula>
    </cfRule>
    <cfRule type="cellIs" dxfId="9495" priority="4379" operator="greaterThan">
      <formula>9</formula>
    </cfRule>
  </conditionalFormatting>
  <conditionalFormatting sqref="BQ19:BU19">
    <cfRule type="cellIs" dxfId="9494" priority="4376" operator="between">
      <formula>5</formula>
      <formula>9</formula>
    </cfRule>
    <cfRule type="cellIs" dxfId="9493" priority="4377" operator="greaterThan">
      <formula>9</formula>
    </cfRule>
  </conditionalFormatting>
  <conditionalFormatting sqref="BQ24:BU24">
    <cfRule type="cellIs" dxfId="9492" priority="4374" operator="between">
      <formula>5</formula>
      <formula>9</formula>
    </cfRule>
    <cfRule type="cellIs" dxfId="9491" priority="4375" operator="greaterThan">
      <formula>9</formula>
    </cfRule>
  </conditionalFormatting>
  <conditionalFormatting sqref="BO91:BU93">
    <cfRule type="cellIs" dxfId="9490" priority="4420" operator="lessThan">
      <formula>$C$91</formula>
    </cfRule>
    <cfRule type="cellIs" dxfId="9489" priority="4421" operator="greaterThan">
      <formula>$C$91</formula>
    </cfRule>
  </conditionalFormatting>
  <conditionalFormatting sqref="BO96:BU96">
    <cfRule type="cellIs" dxfId="9488" priority="4372" operator="lessThan">
      <formula>$C$96</formula>
    </cfRule>
    <cfRule type="cellIs" dxfId="9487" priority="4373" operator="greaterThanOrEqual">
      <formula>$C96</formula>
    </cfRule>
  </conditionalFormatting>
  <conditionalFormatting sqref="BQ98:BU98">
    <cfRule type="cellIs" dxfId="9486" priority="4370" operator="lessThan">
      <formula>$C98</formula>
    </cfRule>
    <cfRule type="cellIs" dxfId="9485" priority="4371" operator="greaterThanOrEqual">
      <formula>$C98</formula>
    </cfRule>
  </conditionalFormatting>
  <conditionalFormatting sqref="BQ105:BU105">
    <cfRule type="cellIs" dxfId="9484" priority="4368" operator="lessThanOrEqual">
      <formula>$C$105</formula>
    </cfRule>
    <cfRule type="cellIs" dxfId="9483" priority="4369" operator="greaterThan">
      <formula>$C$105</formula>
    </cfRule>
  </conditionalFormatting>
  <conditionalFormatting sqref="BQ119:BU119">
    <cfRule type="containsText" dxfId="9482" priority="4365" operator="containsText" text="N/A">
      <formula>NOT(ISERROR(SEARCH("N/A",BQ119)))</formula>
    </cfRule>
    <cfRule type="cellIs" dxfId="9481" priority="4366" operator="greaterThan">
      <formula>$C119</formula>
    </cfRule>
    <cfRule type="cellIs" dxfId="9480" priority="4367" operator="lessThanOrEqual">
      <formula>$C119</formula>
    </cfRule>
  </conditionalFormatting>
  <conditionalFormatting sqref="BQ139:BU139">
    <cfRule type="cellIs" dxfId="9479" priority="4363" operator="lessThan">
      <formula>$C139</formula>
    </cfRule>
    <cfRule type="cellIs" dxfId="9478" priority="4364" operator="greaterThanOrEqual">
      <formula>$C139</formula>
    </cfRule>
  </conditionalFormatting>
  <conditionalFormatting sqref="BQ151:BU151">
    <cfRule type="cellIs" dxfId="9477" priority="4361" operator="lessThan">
      <formula>$C151</formula>
    </cfRule>
    <cfRule type="cellIs" dxfId="9476" priority="4362" operator="greaterThanOrEqual">
      <formula>$C151</formula>
    </cfRule>
  </conditionalFormatting>
  <conditionalFormatting sqref="BQ153:BU153">
    <cfRule type="cellIs" dxfId="9475" priority="4359" operator="greaterThan">
      <formula>$C153</formula>
    </cfRule>
    <cfRule type="cellIs" dxfId="9474" priority="4360" operator="lessThanOrEqual">
      <formula>$C153</formula>
    </cfRule>
  </conditionalFormatting>
  <conditionalFormatting sqref="BR157:BT157">
    <cfRule type="cellIs" dxfId="9473" priority="4357" operator="greaterThan">
      <formula>$C157</formula>
    </cfRule>
    <cfRule type="cellIs" dxfId="9472" priority="4358" operator="lessThanOrEqual">
      <formula>$C157</formula>
    </cfRule>
  </conditionalFormatting>
  <conditionalFormatting sqref="BQ157">
    <cfRule type="cellIs" dxfId="9471" priority="4355" operator="greaterThan">
      <formula>$C157</formula>
    </cfRule>
    <cfRule type="cellIs" dxfId="9470" priority="4356" operator="lessThanOrEqual">
      <formula>$C157</formula>
    </cfRule>
  </conditionalFormatting>
  <conditionalFormatting sqref="BQ162:BU162">
    <cfRule type="cellIs" dxfId="9469" priority="4353" operator="greaterThan">
      <formula>$C162</formula>
    </cfRule>
    <cfRule type="cellIs" dxfId="9468" priority="4354" operator="lessThanOrEqual">
      <formula>$C162</formula>
    </cfRule>
  </conditionalFormatting>
  <conditionalFormatting sqref="BQ170:BT170">
    <cfRule type="cellIs" dxfId="9467" priority="4351" operator="greaterThan">
      <formula>$C170</formula>
    </cfRule>
    <cfRule type="cellIs" dxfId="9466" priority="4352" operator="lessThanOrEqual">
      <formula>$C170</formula>
    </cfRule>
  </conditionalFormatting>
  <conditionalFormatting sqref="BQ172:BT172">
    <cfRule type="cellIs" dxfId="9465" priority="4349" operator="greaterThan">
      <formula>$C172</formula>
    </cfRule>
    <cfRule type="cellIs" dxfId="9464" priority="4350" operator="lessThanOrEqual">
      <formula>$C172</formula>
    </cfRule>
  </conditionalFormatting>
  <conditionalFormatting sqref="BU170">
    <cfRule type="cellIs" dxfId="9463" priority="4347" operator="greaterThan">
      <formula>$C170</formula>
    </cfRule>
    <cfRule type="cellIs" dxfId="9462" priority="4348" operator="lessThanOrEqual">
      <formula>$C170</formula>
    </cfRule>
  </conditionalFormatting>
  <conditionalFormatting sqref="BU172">
    <cfRule type="cellIs" dxfId="9461" priority="4345" operator="greaterThan">
      <formula>$C172</formula>
    </cfRule>
    <cfRule type="cellIs" dxfId="9460" priority="4346" operator="lessThanOrEqual">
      <formula>$C172</formula>
    </cfRule>
  </conditionalFormatting>
  <conditionalFormatting sqref="BX26:BZ26 BX28:BZ29">
    <cfRule type="cellIs" dxfId="9459" priority="4343" operator="lessThan">
      <formula>$C$26</formula>
    </cfRule>
    <cfRule type="cellIs" dxfId="9458" priority="4344" operator="greaterThanOrEqual">
      <formula>$C$26</formula>
    </cfRule>
  </conditionalFormatting>
  <conditionalFormatting sqref="BX27:BZ27 BX30:BZ32">
    <cfRule type="cellIs" dxfId="9457" priority="4341" operator="lessThan">
      <formula>$C$32</formula>
    </cfRule>
    <cfRule type="cellIs" dxfId="9456" priority="4342" operator="greaterThanOrEqual">
      <formula>$C$32</formula>
    </cfRule>
  </conditionalFormatting>
  <conditionalFormatting sqref="BX71:CB72 BX74:CB74 BX117:CB118 CB157 BX175:CB183">
    <cfRule type="cellIs" dxfId="9455" priority="4339" operator="greaterThan">
      <formula>$C71</formula>
    </cfRule>
    <cfRule type="cellIs" dxfId="9454" priority="4340" operator="lessThanOrEqual">
      <formula>$C71</formula>
    </cfRule>
  </conditionalFormatting>
  <conditionalFormatting sqref="BX75:CB77">
    <cfRule type="cellIs" dxfId="9453" priority="4337" operator="notEqual">
      <formula>$C75</formula>
    </cfRule>
    <cfRule type="cellIs" dxfId="9452" priority="4338" operator="equal">
      <formula>$C75</formula>
    </cfRule>
  </conditionalFormatting>
  <conditionalFormatting sqref="BX107:CB107 BX104:CB104">
    <cfRule type="cellIs" dxfId="9451" priority="4335" operator="lessThanOrEqual">
      <formula>$C104</formula>
    </cfRule>
    <cfRule type="cellIs" dxfId="9450" priority="4336" operator="greaterThan">
      <formula>$C104</formula>
    </cfRule>
  </conditionalFormatting>
  <conditionalFormatting sqref="BX185:CA185">
    <cfRule type="cellIs" dxfId="9449" priority="4332" operator="lessThan">
      <formula>$C$185</formula>
    </cfRule>
  </conditionalFormatting>
  <conditionalFormatting sqref="BX186:CA186">
    <cfRule type="cellIs" dxfId="9448" priority="4331" operator="lessThan">
      <formula>$C$186</formula>
    </cfRule>
  </conditionalFormatting>
  <conditionalFormatting sqref="BX187:CA187">
    <cfRule type="cellIs" dxfId="9447" priority="4330" operator="lessThan">
      <formula>$C$187</formula>
    </cfRule>
  </conditionalFormatting>
  <conditionalFormatting sqref="BX188:CA188">
    <cfRule type="cellIs" dxfId="9446" priority="4329" operator="lessThan">
      <formula>$C$188</formula>
    </cfRule>
  </conditionalFormatting>
  <conditionalFormatting sqref="BX38:BZ38">
    <cfRule type="cellIs" dxfId="9445" priority="4328" operator="notEqual">
      <formula>BX36</formula>
    </cfRule>
  </conditionalFormatting>
  <conditionalFormatting sqref="BX41:BZ41">
    <cfRule type="cellIs" dxfId="9444" priority="4327" operator="notEqual">
      <formula>BX39</formula>
    </cfRule>
  </conditionalFormatting>
  <conditionalFormatting sqref="BX50:BZ50">
    <cfRule type="cellIs" dxfId="9443" priority="4326" operator="notEqual">
      <formula>BX49</formula>
    </cfRule>
  </conditionalFormatting>
  <conditionalFormatting sqref="BX73:CB73">
    <cfRule type="cellIs" dxfId="9442" priority="4325" operator="greaterThan">
      <formula>BX80</formula>
    </cfRule>
  </conditionalFormatting>
  <conditionalFormatting sqref="BV19:BW19">
    <cfRule type="cellIs" dxfId="9441" priority="4319" operator="between">
      <formula>5</formula>
      <formula>9</formula>
    </cfRule>
    <cfRule type="cellIs" dxfId="9440" priority="4320" operator="greaterThan">
      <formula>9</formula>
    </cfRule>
  </conditionalFormatting>
  <conditionalFormatting sqref="BV14:BW14">
    <cfRule type="cellIs" dxfId="9439" priority="4321" operator="between">
      <formula>5</formula>
      <formula>9</formula>
    </cfRule>
    <cfRule type="cellIs" dxfId="9438" priority="4322" operator="greaterThan">
      <formula>9</formula>
    </cfRule>
  </conditionalFormatting>
  <conditionalFormatting sqref="BV9:BW9">
    <cfRule type="cellIs" dxfId="9437" priority="4323" operator="between">
      <formula>5</formula>
      <formula>9</formula>
    </cfRule>
    <cfRule type="cellIs" dxfId="9436" priority="4324" operator="greaterThan">
      <formula>9</formula>
    </cfRule>
  </conditionalFormatting>
  <conditionalFormatting sqref="BV11:BW13">
    <cfRule type="cellIs" dxfId="9435" priority="4315" operator="between">
      <formula>5</formula>
      <formula>9</formula>
    </cfRule>
    <cfRule type="cellIs" dxfId="9434" priority="4316" operator="greaterThan">
      <formula>9</formula>
    </cfRule>
  </conditionalFormatting>
  <conditionalFormatting sqref="BV24:BW24">
    <cfRule type="cellIs" dxfId="9433" priority="4317" operator="between">
      <formula>5</formula>
      <formula>9</formula>
    </cfRule>
    <cfRule type="cellIs" dxfId="9432" priority="4318" operator="greaterThan">
      <formula>9</formula>
    </cfRule>
  </conditionalFormatting>
  <conditionalFormatting sqref="BV16:BW18">
    <cfRule type="cellIs" dxfId="9431" priority="4313" operator="between">
      <formula>5</formula>
      <formula>9</formula>
    </cfRule>
    <cfRule type="cellIs" dxfId="9430" priority="4314" operator="greaterThan">
      <formula>9</formula>
    </cfRule>
  </conditionalFormatting>
  <conditionalFormatting sqref="BV21:BW23">
    <cfRule type="cellIs" dxfId="9429" priority="4311" operator="between">
      <formula>5</formula>
      <formula>9</formula>
    </cfRule>
    <cfRule type="cellIs" dxfId="9428" priority="4312" operator="greaterThan">
      <formula>9</formula>
    </cfRule>
  </conditionalFormatting>
  <conditionalFormatting sqref="BV26:BW54 BV82:BW86 BV71:BW80 BV66:BW69 BV64:BW64 BV56:BW62 BV103:BW105 BV107:BW108 BV116:BW123 BV125:BW128 BV130:BW135 BV153:BW160 BV162:BW166 BV170:BW173 BV175:BW183 BV185:BW188 BV168:BW168">
    <cfRule type="cellIs" dxfId="9427" priority="4309" operator="between">
      <formula>5</formula>
      <formula>9</formula>
    </cfRule>
    <cfRule type="cellIs" dxfId="9426" priority="4310" operator="greaterThan">
      <formula>9</formula>
    </cfRule>
  </conditionalFormatting>
  <conditionalFormatting sqref="BX90:CB90">
    <cfRule type="cellIs" dxfId="9425" priority="4307" operator="lessThan">
      <formula>$C90</formula>
    </cfRule>
    <cfRule type="cellIs" dxfId="9424" priority="4308" operator="greaterThanOrEqual">
      <formula>$C90</formula>
    </cfRule>
  </conditionalFormatting>
  <conditionalFormatting sqref="BX57:CB57">
    <cfRule type="cellIs" dxfId="9423" priority="4303" operator="lessThan">
      <formula>$C57</formula>
    </cfRule>
    <cfRule type="cellIs" dxfId="9422" priority="4304" operator="greaterThanOrEqual">
      <formula>$C57</formula>
    </cfRule>
  </conditionalFormatting>
  <conditionalFormatting sqref="BY56:CB56">
    <cfRule type="cellIs" dxfId="9421" priority="4305" operator="lessThan">
      <formula>$C56</formula>
    </cfRule>
    <cfRule type="cellIs" dxfId="9420" priority="4306" operator="greaterThanOrEqual">
      <formula>$C56</formula>
    </cfRule>
  </conditionalFormatting>
  <conditionalFormatting sqref="BY58:CB60">
    <cfRule type="cellIs" dxfId="9419" priority="4301" operator="lessThan">
      <formula>$C58</formula>
    </cfRule>
    <cfRule type="cellIs" dxfId="9418" priority="4302" operator="greaterThanOrEqual">
      <formula>$C58</formula>
    </cfRule>
  </conditionalFormatting>
  <conditionalFormatting sqref="BX62:CB62">
    <cfRule type="cellIs" dxfId="9417" priority="4299" operator="lessThan">
      <formula>$C62</formula>
    </cfRule>
    <cfRule type="cellIs" dxfId="9416" priority="4300" operator="greaterThanOrEqual">
      <formula>$C62</formula>
    </cfRule>
  </conditionalFormatting>
  <conditionalFormatting sqref="BX56">
    <cfRule type="cellIs" dxfId="9415" priority="4297" operator="lessThan">
      <formula>$C56</formula>
    </cfRule>
    <cfRule type="cellIs" dxfId="9414" priority="4298" operator="greaterThanOrEqual">
      <formula>$C56</formula>
    </cfRule>
  </conditionalFormatting>
  <conditionalFormatting sqref="BX58:BX60">
    <cfRule type="cellIs" dxfId="9413" priority="4295" operator="lessThan">
      <formula>$C58</formula>
    </cfRule>
    <cfRule type="cellIs" dxfId="9412" priority="4296" operator="greaterThanOrEqual">
      <formula>$C58</formula>
    </cfRule>
  </conditionalFormatting>
  <conditionalFormatting sqref="BY61:CB61">
    <cfRule type="cellIs" dxfId="9411" priority="4293" operator="lessThan">
      <formula>$C61</formula>
    </cfRule>
    <cfRule type="cellIs" dxfId="9410" priority="4294" operator="greaterThanOrEqual">
      <formula>$C61</formula>
    </cfRule>
  </conditionalFormatting>
  <conditionalFormatting sqref="BX61">
    <cfRule type="cellIs" dxfId="9409" priority="4291" operator="lessThan">
      <formula>$C61</formula>
    </cfRule>
    <cfRule type="cellIs" dxfId="9408" priority="4292" operator="greaterThanOrEqual">
      <formula>$C61</formula>
    </cfRule>
  </conditionalFormatting>
  <conditionalFormatting sqref="BX9:CB9">
    <cfRule type="cellIs" dxfId="9407" priority="4289" operator="between">
      <formula>5</formula>
      <formula>9</formula>
    </cfRule>
    <cfRule type="cellIs" dxfId="9406" priority="4290" operator="greaterThan">
      <formula>9</formula>
    </cfRule>
  </conditionalFormatting>
  <conditionalFormatting sqref="BX14:CB14">
    <cfRule type="cellIs" dxfId="9405" priority="4287" operator="between">
      <formula>5</formula>
      <formula>9</formula>
    </cfRule>
    <cfRule type="cellIs" dxfId="9404" priority="4288" operator="greaterThan">
      <formula>9</formula>
    </cfRule>
  </conditionalFormatting>
  <conditionalFormatting sqref="BX19:CB19">
    <cfRule type="cellIs" dxfId="9403" priority="4285" operator="between">
      <formula>5</formula>
      <formula>9</formula>
    </cfRule>
    <cfRule type="cellIs" dxfId="9402" priority="4286" operator="greaterThan">
      <formula>9</formula>
    </cfRule>
  </conditionalFormatting>
  <conditionalFormatting sqref="BX24:CB24">
    <cfRule type="cellIs" dxfId="9401" priority="4283" operator="between">
      <formula>5</formula>
      <formula>9</formula>
    </cfRule>
    <cfRule type="cellIs" dxfId="9400" priority="4284" operator="greaterThan">
      <formula>9</formula>
    </cfRule>
  </conditionalFormatting>
  <conditionalFormatting sqref="BV91:CB93">
    <cfRule type="cellIs" dxfId="9399" priority="4333" operator="lessThan">
      <formula>$C$91</formula>
    </cfRule>
    <cfRule type="cellIs" dxfId="9398" priority="4334" operator="greaterThan">
      <formula>$C$91</formula>
    </cfRule>
  </conditionalFormatting>
  <conditionalFormatting sqref="BV96:CB96">
    <cfRule type="cellIs" dxfId="9397" priority="4281" operator="lessThan">
      <formula>$C$96</formula>
    </cfRule>
    <cfRule type="cellIs" dxfId="9396" priority="4282" operator="greaterThanOrEqual">
      <formula>$C96</formula>
    </cfRule>
  </conditionalFormatting>
  <conditionalFormatting sqref="BX98:CB98">
    <cfRule type="cellIs" dxfId="9395" priority="4279" operator="lessThan">
      <formula>$C98</formula>
    </cfRule>
    <cfRule type="cellIs" dxfId="9394" priority="4280" operator="greaterThanOrEqual">
      <formula>$C98</formula>
    </cfRule>
  </conditionalFormatting>
  <conditionalFormatting sqref="BX105:CB105">
    <cfRule type="cellIs" dxfId="9393" priority="4277" operator="lessThanOrEqual">
      <formula>$C$105</formula>
    </cfRule>
    <cfRule type="cellIs" dxfId="9392" priority="4278" operator="greaterThan">
      <formula>$C$105</formula>
    </cfRule>
  </conditionalFormatting>
  <conditionalFormatting sqref="BX119:CB119">
    <cfRule type="containsText" dxfId="9391" priority="4274" operator="containsText" text="N/A">
      <formula>NOT(ISERROR(SEARCH("N/A",BX119)))</formula>
    </cfRule>
    <cfRule type="cellIs" dxfId="9390" priority="4275" operator="greaterThan">
      <formula>$C119</formula>
    </cfRule>
    <cfRule type="cellIs" dxfId="9389" priority="4276" operator="lessThanOrEqual">
      <formula>$C119</formula>
    </cfRule>
  </conditionalFormatting>
  <conditionalFormatting sqref="BX139:CB139">
    <cfRule type="cellIs" dxfId="9388" priority="4272" operator="lessThan">
      <formula>$C139</formula>
    </cfRule>
    <cfRule type="cellIs" dxfId="9387" priority="4273" operator="greaterThanOrEqual">
      <formula>$C139</formula>
    </cfRule>
  </conditionalFormatting>
  <conditionalFormatting sqref="BX151:CB151">
    <cfRule type="cellIs" dxfId="9386" priority="4270" operator="lessThan">
      <formula>$C151</formula>
    </cfRule>
    <cfRule type="cellIs" dxfId="9385" priority="4271" operator="greaterThanOrEqual">
      <formula>$C151</formula>
    </cfRule>
  </conditionalFormatting>
  <conditionalFormatting sqref="BX153:CB153">
    <cfRule type="cellIs" dxfId="9384" priority="4268" operator="greaterThan">
      <formula>$C153</formula>
    </cfRule>
    <cfRule type="cellIs" dxfId="9383" priority="4269" operator="lessThanOrEqual">
      <formula>$C153</formula>
    </cfRule>
  </conditionalFormatting>
  <conditionalFormatting sqref="BY157:CA157">
    <cfRule type="cellIs" dxfId="9382" priority="4266" operator="greaterThan">
      <formula>$C157</formula>
    </cfRule>
    <cfRule type="cellIs" dxfId="9381" priority="4267" operator="lessThanOrEqual">
      <formula>$C157</formula>
    </cfRule>
  </conditionalFormatting>
  <conditionalFormatting sqref="BX157">
    <cfRule type="cellIs" dxfId="9380" priority="4264" operator="greaterThan">
      <formula>$C157</formula>
    </cfRule>
    <cfRule type="cellIs" dxfId="9379" priority="4265" operator="lessThanOrEqual">
      <formula>$C157</formula>
    </cfRule>
  </conditionalFormatting>
  <conditionalFormatting sqref="BX162:CB162">
    <cfRule type="cellIs" dxfId="9378" priority="4262" operator="greaterThan">
      <formula>$C162</formula>
    </cfRule>
    <cfRule type="cellIs" dxfId="9377" priority="4263" operator="lessThanOrEqual">
      <formula>$C162</formula>
    </cfRule>
  </conditionalFormatting>
  <conditionalFormatting sqref="BX170:CA170">
    <cfRule type="cellIs" dxfId="9376" priority="4260" operator="greaterThan">
      <formula>$C170</formula>
    </cfRule>
    <cfRule type="cellIs" dxfId="9375" priority="4261" operator="lessThanOrEqual">
      <formula>$C170</formula>
    </cfRule>
  </conditionalFormatting>
  <conditionalFormatting sqref="BX172:CA172">
    <cfRule type="cellIs" dxfId="9374" priority="4258" operator="greaterThan">
      <formula>$C172</formula>
    </cfRule>
    <cfRule type="cellIs" dxfId="9373" priority="4259" operator="lessThanOrEqual">
      <formula>$C172</formula>
    </cfRule>
  </conditionalFormatting>
  <conditionalFormatting sqref="CB170">
    <cfRule type="cellIs" dxfId="9372" priority="4256" operator="greaterThan">
      <formula>$C170</formula>
    </cfRule>
    <cfRule type="cellIs" dxfId="9371" priority="4257" operator="lessThanOrEqual">
      <formula>$C170</formula>
    </cfRule>
  </conditionalFormatting>
  <conditionalFormatting sqref="CB172">
    <cfRule type="cellIs" dxfId="9370" priority="4254" operator="greaterThan">
      <formula>$C172</formula>
    </cfRule>
    <cfRule type="cellIs" dxfId="9369" priority="4255" operator="lessThanOrEqual">
      <formula>$C172</formula>
    </cfRule>
  </conditionalFormatting>
  <conditionalFormatting sqref="CE26 CE28:CE29">
    <cfRule type="cellIs" dxfId="9368" priority="4252" operator="lessThan">
      <formula>$C$26</formula>
    </cfRule>
    <cfRule type="cellIs" dxfId="9367" priority="4253" operator="greaterThanOrEqual">
      <formula>$C$26</formula>
    </cfRule>
  </conditionalFormatting>
  <conditionalFormatting sqref="CE27 CE30:CE32">
    <cfRule type="cellIs" dxfId="9366" priority="4250" operator="lessThan">
      <formula>$C$32</formula>
    </cfRule>
    <cfRule type="cellIs" dxfId="9365" priority="4251" operator="greaterThanOrEqual">
      <formula>$C$32</formula>
    </cfRule>
  </conditionalFormatting>
  <conditionalFormatting sqref="CE71:CI72 CE74:CI74 CE117:CI118 CI157">
    <cfRule type="cellIs" dxfId="9364" priority="4248" operator="greaterThan">
      <formula>$C71</formula>
    </cfRule>
    <cfRule type="cellIs" dxfId="9363" priority="4249" operator="lessThanOrEqual">
      <formula>$C71</formula>
    </cfRule>
  </conditionalFormatting>
  <conditionalFormatting sqref="CE75:CI77">
    <cfRule type="cellIs" dxfId="9362" priority="4246" operator="notEqual">
      <formula>$C75</formula>
    </cfRule>
    <cfRule type="cellIs" dxfId="9361" priority="4247" operator="equal">
      <formula>$C75</formula>
    </cfRule>
  </conditionalFormatting>
  <conditionalFormatting sqref="CE107:CI107 CE104:CI104">
    <cfRule type="cellIs" dxfId="9360" priority="4244" operator="lessThanOrEqual">
      <formula>$C104</formula>
    </cfRule>
    <cfRule type="cellIs" dxfId="9359" priority="4245" operator="greaterThan">
      <formula>$C104</formula>
    </cfRule>
  </conditionalFormatting>
  <conditionalFormatting sqref="CE38">
    <cfRule type="cellIs" dxfId="9358" priority="4241" operator="notEqual">
      <formula>CE36</formula>
    </cfRule>
  </conditionalFormatting>
  <conditionalFormatting sqref="CE41">
    <cfRule type="cellIs" dxfId="9357" priority="4240" operator="notEqual">
      <formula>CE39</formula>
    </cfRule>
  </conditionalFormatting>
  <conditionalFormatting sqref="CE50">
    <cfRule type="cellIs" dxfId="9356" priority="4239" operator="notEqual">
      <formula>CE49</formula>
    </cfRule>
  </conditionalFormatting>
  <conditionalFormatting sqref="CE73:CI73">
    <cfRule type="cellIs" dxfId="9355" priority="4238" operator="greaterThan">
      <formula>CE80</formula>
    </cfRule>
  </conditionalFormatting>
  <conditionalFormatting sqref="CC19:CD19">
    <cfRule type="cellIs" dxfId="9354" priority="4232" operator="between">
      <formula>5</formula>
      <formula>9</formula>
    </cfRule>
    <cfRule type="cellIs" dxfId="9353" priority="4233" operator="greaterThan">
      <formula>9</formula>
    </cfRule>
  </conditionalFormatting>
  <conditionalFormatting sqref="CC14:CD14">
    <cfRule type="cellIs" dxfId="9352" priority="4234" operator="between">
      <formula>5</formula>
      <formula>9</formula>
    </cfRule>
    <cfRule type="cellIs" dxfId="9351" priority="4235" operator="greaterThan">
      <formula>9</formula>
    </cfRule>
  </conditionalFormatting>
  <conditionalFormatting sqref="CC9:CD9">
    <cfRule type="cellIs" dxfId="9350" priority="4236" operator="between">
      <formula>5</formula>
      <formula>9</formula>
    </cfRule>
    <cfRule type="cellIs" dxfId="9349" priority="4237" operator="greaterThan">
      <formula>9</formula>
    </cfRule>
  </conditionalFormatting>
  <conditionalFormatting sqref="CC11:CD13">
    <cfRule type="cellIs" dxfId="9348" priority="4228" operator="between">
      <formula>5</formula>
      <formula>9</formula>
    </cfRule>
    <cfRule type="cellIs" dxfId="9347" priority="4229" operator="greaterThan">
      <formula>9</formula>
    </cfRule>
  </conditionalFormatting>
  <conditionalFormatting sqref="CC24:CD24">
    <cfRule type="cellIs" dxfId="9346" priority="4230" operator="between">
      <formula>5</formula>
      <formula>9</formula>
    </cfRule>
    <cfRule type="cellIs" dxfId="9345" priority="4231" operator="greaterThan">
      <formula>9</formula>
    </cfRule>
  </conditionalFormatting>
  <conditionalFormatting sqref="CC16:CD18">
    <cfRule type="cellIs" dxfId="9344" priority="4226" operator="between">
      <formula>5</formula>
      <formula>9</formula>
    </cfRule>
    <cfRule type="cellIs" dxfId="9343" priority="4227" operator="greaterThan">
      <formula>9</formula>
    </cfRule>
  </conditionalFormatting>
  <conditionalFormatting sqref="CC21:CD23">
    <cfRule type="cellIs" dxfId="9342" priority="4224" operator="between">
      <formula>5</formula>
      <formula>9</formula>
    </cfRule>
    <cfRule type="cellIs" dxfId="9341" priority="4225" operator="greaterThan">
      <formula>9</formula>
    </cfRule>
  </conditionalFormatting>
  <conditionalFormatting sqref="CC26:CD54 CC82:CD86 CC71:CD80 CC66:CD69 CC64:CD64 CC56:CD62 CC103:CD105 CC107:CD108 CC116:CD123 CC125:CD128 CC130:CD135 CC153:CD160 CC162:CD166 CC170:CD173 CC175:CD183 CC185:CD188 CC168:CD168">
    <cfRule type="cellIs" dxfId="9340" priority="4222" operator="between">
      <formula>5</formula>
      <formula>9</formula>
    </cfRule>
    <cfRule type="cellIs" dxfId="9339" priority="4223" operator="greaterThan">
      <formula>9</formula>
    </cfRule>
  </conditionalFormatting>
  <conditionalFormatting sqref="CE90:CI90">
    <cfRule type="cellIs" dxfId="9338" priority="4220" operator="lessThan">
      <formula>$C90</formula>
    </cfRule>
    <cfRule type="cellIs" dxfId="9337" priority="4221" operator="greaterThanOrEqual">
      <formula>$C90</formula>
    </cfRule>
  </conditionalFormatting>
  <conditionalFormatting sqref="CE57:CI57">
    <cfRule type="cellIs" dxfId="9336" priority="4216" operator="lessThan">
      <formula>$C57</formula>
    </cfRule>
    <cfRule type="cellIs" dxfId="9335" priority="4217" operator="greaterThanOrEqual">
      <formula>$C57</formula>
    </cfRule>
  </conditionalFormatting>
  <conditionalFormatting sqref="CF56:CI56">
    <cfRule type="cellIs" dxfId="9334" priority="4218" operator="lessThan">
      <formula>$C56</formula>
    </cfRule>
    <cfRule type="cellIs" dxfId="9333" priority="4219" operator="greaterThanOrEqual">
      <formula>$C56</formula>
    </cfRule>
  </conditionalFormatting>
  <conditionalFormatting sqref="CF58:CI60">
    <cfRule type="cellIs" dxfId="9332" priority="4214" operator="lessThan">
      <formula>$C58</formula>
    </cfRule>
    <cfRule type="cellIs" dxfId="9331" priority="4215" operator="greaterThanOrEqual">
      <formula>$C58</formula>
    </cfRule>
  </conditionalFormatting>
  <conditionalFormatting sqref="CE62:CI62">
    <cfRule type="cellIs" dxfId="9330" priority="4212" operator="lessThan">
      <formula>$C62</formula>
    </cfRule>
    <cfRule type="cellIs" dxfId="9329" priority="4213" operator="greaterThanOrEqual">
      <formula>$C62</formula>
    </cfRule>
  </conditionalFormatting>
  <conditionalFormatting sqref="CE56">
    <cfRule type="cellIs" dxfId="9328" priority="4210" operator="lessThan">
      <formula>$C56</formula>
    </cfRule>
    <cfRule type="cellIs" dxfId="9327" priority="4211" operator="greaterThanOrEqual">
      <formula>$C56</formula>
    </cfRule>
  </conditionalFormatting>
  <conditionalFormatting sqref="CE58:CE60">
    <cfRule type="cellIs" dxfId="9326" priority="4208" operator="lessThan">
      <formula>$C58</formula>
    </cfRule>
    <cfRule type="cellIs" dxfId="9325" priority="4209" operator="greaterThanOrEqual">
      <formula>$C58</formula>
    </cfRule>
  </conditionalFormatting>
  <conditionalFormatting sqref="CF61:CI61">
    <cfRule type="cellIs" dxfId="9324" priority="4206" operator="lessThan">
      <formula>$C61</formula>
    </cfRule>
    <cfRule type="cellIs" dxfId="9323" priority="4207" operator="greaterThanOrEqual">
      <formula>$C61</formula>
    </cfRule>
  </conditionalFormatting>
  <conditionalFormatting sqref="CE61">
    <cfRule type="cellIs" dxfId="9322" priority="4204" operator="lessThan">
      <formula>$C61</formula>
    </cfRule>
    <cfRule type="cellIs" dxfId="9321" priority="4205" operator="greaterThanOrEqual">
      <formula>$C61</formula>
    </cfRule>
  </conditionalFormatting>
  <conditionalFormatting sqref="CE9:CI9">
    <cfRule type="cellIs" dxfId="9320" priority="4202" operator="between">
      <formula>5</formula>
      <formula>9</formula>
    </cfRule>
    <cfRule type="cellIs" dxfId="9319" priority="4203" operator="greaterThan">
      <formula>9</formula>
    </cfRule>
  </conditionalFormatting>
  <conditionalFormatting sqref="CE14:CI14">
    <cfRule type="cellIs" dxfId="9318" priority="4200" operator="between">
      <formula>5</formula>
      <formula>9</formula>
    </cfRule>
    <cfRule type="cellIs" dxfId="9317" priority="4201" operator="greaterThan">
      <formula>9</formula>
    </cfRule>
  </conditionalFormatting>
  <conditionalFormatting sqref="CE19:CI19">
    <cfRule type="cellIs" dxfId="9316" priority="4198" operator="between">
      <formula>5</formula>
      <formula>9</formula>
    </cfRule>
    <cfRule type="cellIs" dxfId="9315" priority="4199" operator="greaterThan">
      <formula>9</formula>
    </cfRule>
  </conditionalFormatting>
  <conditionalFormatting sqref="CE24:CI24">
    <cfRule type="cellIs" dxfId="9314" priority="4196" operator="between">
      <formula>5</formula>
      <formula>9</formula>
    </cfRule>
    <cfRule type="cellIs" dxfId="9313" priority="4197" operator="greaterThan">
      <formula>9</formula>
    </cfRule>
  </conditionalFormatting>
  <conditionalFormatting sqref="CC91:CI93">
    <cfRule type="cellIs" dxfId="9312" priority="4242" operator="lessThan">
      <formula>$C$91</formula>
    </cfRule>
    <cfRule type="cellIs" dxfId="9311" priority="4243" operator="greaterThan">
      <formula>$C$91</formula>
    </cfRule>
  </conditionalFormatting>
  <conditionalFormatting sqref="CC96:CI96">
    <cfRule type="cellIs" dxfId="9310" priority="4194" operator="lessThan">
      <formula>$C$96</formula>
    </cfRule>
    <cfRule type="cellIs" dxfId="9309" priority="4195" operator="greaterThanOrEqual">
      <formula>$C96</formula>
    </cfRule>
  </conditionalFormatting>
  <conditionalFormatting sqref="CE98:CI98">
    <cfRule type="cellIs" dxfId="9308" priority="4192" operator="lessThan">
      <formula>$C98</formula>
    </cfRule>
    <cfRule type="cellIs" dxfId="9307" priority="4193" operator="greaterThanOrEqual">
      <formula>$C98</formula>
    </cfRule>
  </conditionalFormatting>
  <conditionalFormatting sqref="CE105:CI105">
    <cfRule type="cellIs" dxfId="9306" priority="4190" operator="lessThanOrEqual">
      <formula>$C$105</formula>
    </cfRule>
    <cfRule type="cellIs" dxfId="9305" priority="4191" operator="greaterThan">
      <formula>$C$105</formula>
    </cfRule>
  </conditionalFormatting>
  <conditionalFormatting sqref="CE119:CI119">
    <cfRule type="containsText" dxfId="9304" priority="4187" operator="containsText" text="N/A">
      <formula>NOT(ISERROR(SEARCH("N/A",CE119)))</formula>
    </cfRule>
    <cfRule type="cellIs" dxfId="9303" priority="4188" operator="greaterThan">
      <formula>$C119</formula>
    </cfRule>
    <cfRule type="cellIs" dxfId="9302" priority="4189" operator="lessThanOrEqual">
      <formula>$C119</formula>
    </cfRule>
  </conditionalFormatting>
  <conditionalFormatting sqref="CE139:CI139">
    <cfRule type="cellIs" dxfId="9301" priority="4185" operator="lessThan">
      <formula>$C139</formula>
    </cfRule>
    <cfRule type="cellIs" dxfId="9300" priority="4186" operator="greaterThanOrEqual">
      <formula>$C139</formula>
    </cfRule>
  </conditionalFormatting>
  <conditionalFormatting sqref="CE151:CI151">
    <cfRule type="cellIs" dxfId="9299" priority="4183" operator="lessThan">
      <formula>$C151</formula>
    </cfRule>
    <cfRule type="cellIs" dxfId="9298" priority="4184" operator="greaterThanOrEqual">
      <formula>$C151</formula>
    </cfRule>
  </conditionalFormatting>
  <conditionalFormatting sqref="CE153:CI153">
    <cfRule type="cellIs" dxfId="9297" priority="4181" operator="greaterThan">
      <formula>$C153</formula>
    </cfRule>
    <cfRule type="cellIs" dxfId="9296" priority="4182" operator="lessThanOrEqual">
      <formula>$C153</formula>
    </cfRule>
  </conditionalFormatting>
  <conditionalFormatting sqref="CF157:CH157">
    <cfRule type="cellIs" dxfId="9295" priority="4179" operator="greaterThan">
      <formula>$C157</formula>
    </cfRule>
    <cfRule type="cellIs" dxfId="9294" priority="4180" operator="lessThanOrEqual">
      <formula>$C157</formula>
    </cfRule>
  </conditionalFormatting>
  <conditionalFormatting sqref="CE157">
    <cfRule type="cellIs" dxfId="9293" priority="4177" operator="greaterThan">
      <formula>$C157</formula>
    </cfRule>
    <cfRule type="cellIs" dxfId="9292" priority="4178" operator="lessThanOrEqual">
      <formula>$C157</formula>
    </cfRule>
  </conditionalFormatting>
  <conditionalFormatting sqref="CE162:CI162">
    <cfRule type="cellIs" dxfId="9291" priority="4175" operator="greaterThan">
      <formula>$C162</formula>
    </cfRule>
    <cfRule type="cellIs" dxfId="9290" priority="4176" operator="lessThanOrEqual">
      <formula>$C162</formula>
    </cfRule>
  </conditionalFormatting>
  <conditionalFormatting sqref="CE170:CH170">
    <cfRule type="cellIs" dxfId="9289" priority="4173" operator="greaterThan">
      <formula>$C170</formula>
    </cfRule>
    <cfRule type="cellIs" dxfId="9288" priority="4174" operator="lessThanOrEqual">
      <formula>$C170</formula>
    </cfRule>
  </conditionalFormatting>
  <conditionalFormatting sqref="CE172:CH172">
    <cfRule type="cellIs" dxfId="9287" priority="4171" operator="greaterThan">
      <formula>$C172</formula>
    </cfRule>
    <cfRule type="cellIs" dxfId="9286" priority="4172" operator="lessThanOrEqual">
      <formula>$C172</formula>
    </cfRule>
  </conditionalFormatting>
  <conditionalFormatting sqref="CI170">
    <cfRule type="cellIs" dxfId="9285" priority="4169" operator="greaterThan">
      <formula>$C170</formula>
    </cfRule>
    <cfRule type="cellIs" dxfId="9284" priority="4170" operator="lessThanOrEqual">
      <formula>$C170</formula>
    </cfRule>
  </conditionalFormatting>
  <conditionalFormatting sqref="CI172">
    <cfRule type="cellIs" dxfId="9283" priority="4167" operator="greaterThan">
      <formula>$C172</formula>
    </cfRule>
    <cfRule type="cellIs" dxfId="9282" priority="4168" operator="lessThanOrEqual">
      <formula>$C172</formula>
    </cfRule>
  </conditionalFormatting>
  <conditionalFormatting sqref="CL26 CL28:CL29">
    <cfRule type="cellIs" dxfId="9281" priority="4165" operator="lessThan">
      <formula>$C$26</formula>
    </cfRule>
    <cfRule type="cellIs" dxfId="9280" priority="4166" operator="greaterThanOrEqual">
      <formula>$C$26</formula>
    </cfRule>
  </conditionalFormatting>
  <conditionalFormatting sqref="CL27 CL30:CL32">
    <cfRule type="cellIs" dxfId="9279" priority="4163" operator="lessThan">
      <formula>$C$32</formula>
    </cfRule>
    <cfRule type="cellIs" dxfId="9278" priority="4164" operator="greaterThanOrEqual">
      <formula>$C$32</formula>
    </cfRule>
  </conditionalFormatting>
  <conditionalFormatting sqref="CL71:CP72 CL74:CP74 CL117:CP118 CP157">
    <cfRule type="cellIs" dxfId="9277" priority="4161" operator="greaterThan">
      <formula>$C71</formula>
    </cfRule>
    <cfRule type="cellIs" dxfId="9276" priority="4162" operator="lessThanOrEqual">
      <formula>$C71</formula>
    </cfRule>
  </conditionalFormatting>
  <conditionalFormatting sqref="CL75:CP77">
    <cfRule type="cellIs" dxfId="9275" priority="4159" operator="notEqual">
      <formula>$C75</formula>
    </cfRule>
    <cfRule type="cellIs" dxfId="9274" priority="4160" operator="equal">
      <formula>$C75</formula>
    </cfRule>
  </conditionalFormatting>
  <conditionalFormatting sqref="CL107:CP107 CL104:CP104">
    <cfRule type="cellIs" dxfId="9273" priority="4157" operator="lessThanOrEqual">
      <formula>$C104</formula>
    </cfRule>
    <cfRule type="cellIs" dxfId="9272" priority="4158" operator="greaterThan">
      <formula>$C104</formula>
    </cfRule>
  </conditionalFormatting>
  <conditionalFormatting sqref="CL38:CP38">
    <cfRule type="cellIs" dxfId="9271" priority="4154" operator="notEqual">
      <formula>CL36</formula>
    </cfRule>
  </conditionalFormatting>
  <conditionalFormatting sqref="CL41:CP41">
    <cfRule type="cellIs" dxfId="9270" priority="4153" operator="notEqual">
      <formula>CL39</formula>
    </cfRule>
  </conditionalFormatting>
  <conditionalFormatting sqref="CL50">
    <cfRule type="cellIs" dxfId="9269" priority="4152" operator="notEqual">
      <formula>CL49</formula>
    </cfRule>
  </conditionalFormatting>
  <conditionalFormatting sqref="CL73:CP73">
    <cfRule type="cellIs" dxfId="9268" priority="4151" operator="greaterThan">
      <formula>CL80</formula>
    </cfRule>
  </conditionalFormatting>
  <conditionalFormatting sqref="CJ19:CK19">
    <cfRule type="cellIs" dxfId="9267" priority="4145" operator="between">
      <formula>5</formula>
      <formula>9</formula>
    </cfRule>
    <cfRule type="cellIs" dxfId="9266" priority="4146" operator="greaterThan">
      <formula>9</formula>
    </cfRule>
  </conditionalFormatting>
  <conditionalFormatting sqref="CJ14:CK14">
    <cfRule type="cellIs" dxfId="9265" priority="4147" operator="between">
      <formula>5</formula>
      <formula>9</formula>
    </cfRule>
    <cfRule type="cellIs" dxfId="9264" priority="4148" operator="greaterThan">
      <formula>9</formula>
    </cfRule>
  </conditionalFormatting>
  <conditionalFormatting sqref="CJ9:CK9">
    <cfRule type="cellIs" dxfId="9263" priority="4149" operator="between">
      <formula>5</formula>
      <formula>9</formula>
    </cfRule>
    <cfRule type="cellIs" dxfId="9262" priority="4150" operator="greaterThan">
      <formula>9</formula>
    </cfRule>
  </conditionalFormatting>
  <conditionalFormatting sqref="CJ11:CK13">
    <cfRule type="cellIs" dxfId="9261" priority="4141" operator="between">
      <formula>5</formula>
      <formula>9</formula>
    </cfRule>
    <cfRule type="cellIs" dxfId="9260" priority="4142" operator="greaterThan">
      <formula>9</formula>
    </cfRule>
  </conditionalFormatting>
  <conditionalFormatting sqref="CJ24:CK24">
    <cfRule type="cellIs" dxfId="9259" priority="4143" operator="between">
      <formula>5</formula>
      <formula>9</formula>
    </cfRule>
    <cfRule type="cellIs" dxfId="9258" priority="4144" operator="greaterThan">
      <formula>9</formula>
    </cfRule>
  </conditionalFormatting>
  <conditionalFormatting sqref="CJ16:CK18">
    <cfRule type="cellIs" dxfId="9257" priority="4139" operator="between">
      <formula>5</formula>
      <formula>9</formula>
    </cfRule>
    <cfRule type="cellIs" dxfId="9256" priority="4140" operator="greaterThan">
      <formula>9</formula>
    </cfRule>
  </conditionalFormatting>
  <conditionalFormatting sqref="CJ21:CK23">
    <cfRule type="cellIs" dxfId="9255" priority="4137" operator="between">
      <formula>5</formula>
      <formula>9</formula>
    </cfRule>
    <cfRule type="cellIs" dxfId="9254" priority="4138" operator="greaterThan">
      <formula>9</formula>
    </cfRule>
  </conditionalFormatting>
  <conditionalFormatting sqref="CJ26:CK54 CJ82:CK86 CJ71:CK80 CJ66:CK69 CJ64:CK64 CJ56:CK62 CJ103:CK105 CJ107:CK108 CJ116:CK123 CJ125:CK128 CJ130:CK135 CJ153:CK160 CJ162:CK166 CJ170:CK173 CJ175:CK183 CJ185:CK188 CJ168:CK168">
    <cfRule type="cellIs" dxfId="9253" priority="4135" operator="between">
      <formula>5</formula>
      <formula>9</formula>
    </cfRule>
    <cfRule type="cellIs" dxfId="9252" priority="4136" operator="greaterThan">
      <formula>9</formula>
    </cfRule>
  </conditionalFormatting>
  <conditionalFormatting sqref="CL90:CP90">
    <cfRule type="cellIs" dxfId="9251" priority="4133" operator="lessThan">
      <formula>$C90</formula>
    </cfRule>
    <cfRule type="cellIs" dxfId="9250" priority="4134" operator="greaterThanOrEqual">
      <formula>$C90</formula>
    </cfRule>
  </conditionalFormatting>
  <conditionalFormatting sqref="CL57:CP57">
    <cfRule type="cellIs" dxfId="9249" priority="4129" operator="lessThan">
      <formula>$C57</formula>
    </cfRule>
    <cfRule type="cellIs" dxfId="9248" priority="4130" operator="greaterThanOrEqual">
      <formula>$C57</formula>
    </cfRule>
  </conditionalFormatting>
  <conditionalFormatting sqref="CM56:CP56">
    <cfRule type="cellIs" dxfId="9247" priority="4131" operator="lessThan">
      <formula>$C56</formula>
    </cfRule>
    <cfRule type="cellIs" dxfId="9246" priority="4132" operator="greaterThanOrEqual">
      <formula>$C56</formula>
    </cfRule>
  </conditionalFormatting>
  <conditionalFormatting sqref="CM58:CP60">
    <cfRule type="cellIs" dxfId="9245" priority="4127" operator="lessThan">
      <formula>$C58</formula>
    </cfRule>
    <cfRule type="cellIs" dxfId="9244" priority="4128" operator="greaterThanOrEqual">
      <formula>$C58</formula>
    </cfRule>
  </conditionalFormatting>
  <conditionalFormatting sqref="CL62:CP62">
    <cfRule type="cellIs" dxfId="9243" priority="4125" operator="lessThan">
      <formula>$C62</formula>
    </cfRule>
    <cfRule type="cellIs" dxfId="9242" priority="4126" operator="greaterThanOrEqual">
      <formula>$C62</formula>
    </cfRule>
  </conditionalFormatting>
  <conditionalFormatting sqref="CL56">
    <cfRule type="cellIs" dxfId="9241" priority="4123" operator="lessThan">
      <formula>$C56</formula>
    </cfRule>
    <cfRule type="cellIs" dxfId="9240" priority="4124" operator="greaterThanOrEqual">
      <formula>$C56</formula>
    </cfRule>
  </conditionalFormatting>
  <conditionalFormatting sqref="CL58:CL60">
    <cfRule type="cellIs" dxfId="9239" priority="4121" operator="lessThan">
      <formula>$C58</formula>
    </cfRule>
    <cfRule type="cellIs" dxfId="9238" priority="4122" operator="greaterThanOrEqual">
      <formula>$C58</formula>
    </cfRule>
  </conditionalFormatting>
  <conditionalFormatting sqref="CM61:CP61">
    <cfRule type="cellIs" dxfId="9237" priority="4119" operator="lessThan">
      <formula>$C61</formula>
    </cfRule>
    <cfRule type="cellIs" dxfId="9236" priority="4120" operator="greaterThanOrEqual">
      <formula>$C61</formula>
    </cfRule>
  </conditionalFormatting>
  <conditionalFormatting sqref="CL61">
    <cfRule type="cellIs" dxfId="9235" priority="4117" operator="lessThan">
      <formula>$C61</formula>
    </cfRule>
    <cfRule type="cellIs" dxfId="9234" priority="4118" operator="greaterThanOrEqual">
      <formula>$C61</formula>
    </cfRule>
  </conditionalFormatting>
  <conditionalFormatting sqref="CL9:CP9">
    <cfRule type="cellIs" dxfId="9233" priority="4115" operator="between">
      <formula>5</formula>
      <formula>9</formula>
    </cfRule>
    <cfRule type="cellIs" dxfId="9232" priority="4116" operator="greaterThan">
      <formula>9</formula>
    </cfRule>
  </conditionalFormatting>
  <conditionalFormatting sqref="CL14:CP14">
    <cfRule type="cellIs" dxfId="9231" priority="4113" operator="between">
      <formula>5</formula>
      <formula>9</formula>
    </cfRule>
    <cfRule type="cellIs" dxfId="9230" priority="4114" operator="greaterThan">
      <formula>9</formula>
    </cfRule>
  </conditionalFormatting>
  <conditionalFormatting sqref="CL19:CP19">
    <cfRule type="cellIs" dxfId="9229" priority="4111" operator="between">
      <formula>5</formula>
      <formula>9</formula>
    </cfRule>
    <cfRule type="cellIs" dxfId="9228" priority="4112" operator="greaterThan">
      <formula>9</formula>
    </cfRule>
  </conditionalFormatting>
  <conditionalFormatting sqref="CL24:CP24">
    <cfRule type="cellIs" dxfId="9227" priority="4109" operator="between">
      <formula>5</formula>
      <formula>9</formula>
    </cfRule>
    <cfRule type="cellIs" dxfId="9226" priority="4110" operator="greaterThan">
      <formula>9</formula>
    </cfRule>
  </conditionalFormatting>
  <conditionalFormatting sqref="CJ91:CP93">
    <cfRule type="cellIs" dxfId="9225" priority="4155" operator="lessThan">
      <formula>$C$91</formula>
    </cfRule>
    <cfRule type="cellIs" dxfId="9224" priority="4156" operator="greaterThan">
      <formula>$C$91</formula>
    </cfRule>
  </conditionalFormatting>
  <conditionalFormatting sqref="CJ96:CP96">
    <cfRule type="cellIs" dxfId="9223" priority="4107" operator="lessThan">
      <formula>$C$96</formula>
    </cfRule>
    <cfRule type="cellIs" dxfId="9222" priority="4108" operator="greaterThanOrEqual">
      <formula>$C96</formula>
    </cfRule>
  </conditionalFormatting>
  <conditionalFormatting sqref="CL98:CP98">
    <cfRule type="cellIs" dxfId="9221" priority="4105" operator="lessThan">
      <formula>$C98</formula>
    </cfRule>
    <cfRule type="cellIs" dxfId="9220" priority="4106" operator="greaterThanOrEqual">
      <formula>$C98</formula>
    </cfRule>
  </conditionalFormatting>
  <conditionalFormatting sqref="CL105:CP105">
    <cfRule type="cellIs" dxfId="9219" priority="4103" operator="lessThanOrEqual">
      <formula>$C$105</formula>
    </cfRule>
    <cfRule type="cellIs" dxfId="9218" priority="4104" operator="greaterThan">
      <formula>$C$105</formula>
    </cfRule>
  </conditionalFormatting>
  <conditionalFormatting sqref="CL108:CP108">
    <cfRule type="cellIs" dxfId="9217" priority="4101" operator="lessThanOrEqual">
      <formula>$C$108</formula>
    </cfRule>
    <cfRule type="cellIs" dxfId="9216" priority="4102" operator="greaterThan">
      <formula>$C$108</formula>
    </cfRule>
  </conditionalFormatting>
  <conditionalFormatting sqref="CL119:CP119">
    <cfRule type="containsText" dxfId="9215" priority="4098" operator="containsText" text="N/A">
      <formula>NOT(ISERROR(SEARCH("N/A",CL119)))</formula>
    </cfRule>
    <cfRule type="cellIs" dxfId="9214" priority="4099" operator="greaterThan">
      <formula>$C119</formula>
    </cfRule>
    <cfRule type="cellIs" dxfId="9213" priority="4100" operator="lessThanOrEqual">
      <formula>$C119</formula>
    </cfRule>
  </conditionalFormatting>
  <conditionalFormatting sqref="CL139:CP139">
    <cfRule type="cellIs" dxfId="9212" priority="4096" operator="lessThan">
      <formula>$C139</formula>
    </cfRule>
    <cfRule type="cellIs" dxfId="9211" priority="4097" operator="greaterThanOrEqual">
      <formula>$C139</formula>
    </cfRule>
  </conditionalFormatting>
  <conditionalFormatting sqref="CL151:CP151">
    <cfRule type="cellIs" dxfId="9210" priority="4094" operator="lessThan">
      <formula>$C151</formula>
    </cfRule>
    <cfRule type="cellIs" dxfId="9209" priority="4095" operator="greaterThanOrEqual">
      <formula>$C151</formula>
    </cfRule>
  </conditionalFormatting>
  <conditionalFormatting sqref="CL153:CP153">
    <cfRule type="cellIs" dxfId="9208" priority="4092" operator="greaterThan">
      <formula>$C153</formula>
    </cfRule>
    <cfRule type="cellIs" dxfId="9207" priority="4093" operator="lessThanOrEqual">
      <formula>$C153</formula>
    </cfRule>
  </conditionalFormatting>
  <conditionalFormatting sqref="CM157:CO157">
    <cfRule type="cellIs" dxfId="9206" priority="4090" operator="greaterThan">
      <formula>$C157</formula>
    </cfRule>
    <cfRule type="cellIs" dxfId="9205" priority="4091" operator="lessThanOrEqual">
      <formula>$C157</formula>
    </cfRule>
  </conditionalFormatting>
  <conditionalFormatting sqref="CL157">
    <cfRule type="cellIs" dxfId="9204" priority="4088" operator="greaterThan">
      <formula>$C157</formula>
    </cfRule>
    <cfRule type="cellIs" dxfId="9203" priority="4089" operator="lessThanOrEqual">
      <formula>$C157</formula>
    </cfRule>
  </conditionalFormatting>
  <conditionalFormatting sqref="CL162:CP162">
    <cfRule type="cellIs" dxfId="9202" priority="4086" operator="greaterThan">
      <formula>$C162</formula>
    </cfRule>
    <cfRule type="cellIs" dxfId="9201" priority="4087" operator="lessThanOrEqual">
      <formula>$C162</formula>
    </cfRule>
  </conditionalFormatting>
  <conditionalFormatting sqref="CL170:CO170">
    <cfRule type="cellIs" dxfId="9200" priority="4084" operator="greaterThan">
      <formula>$C170</formula>
    </cfRule>
    <cfRule type="cellIs" dxfId="9199" priority="4085" operator="lessThanOrEqual">
      <formula>$C170</formula>
    </cfRule>
  </conditionalFormatting>
  <conditionalFormatting sqref="CL172:CO172">
    <cfRule type="cellIs" dxfId="9198" priority="4082" operator="greaterThan">
      <formula>$C172</formula>
    </cfRule>
    <cfRule type="cellIs" dxfId="9197" priority="4083" operator="lessThanOrEqual">
      <formula>$C172</formula>
    </cfRule>
  </conditionalFormatting>
  <conditionalFormatting sqref="CP170">
    <cfRule type="cellIs" dxfId="9196" priority="4080" operator="greaterThan">
      <formula>$C170</formula>
    </cfRule>
    <cfRule type="cellIs" dxfId="9195" priority="4081" operator="lessThanOrEqual">
      <formula>$C170</formula>
    </cfRule>
  </conditionalFormatting>
  <conditionalFormatting sqref="CP172">
    <cfRule type="cellIs" dxfId="9194" priority="4078" operator="greaterThan">
      <formula>$C172</formula>
    </cfRule>
    <cfRule type="cellIs" dxfId="9193" priority="4079" operator="lessThanOrEqual">
      <formula>$C172</formula>
    </cfRule>
  </conditionalFormatting>
  <conditionalFormatting sqref="CS26 CS28:CS29">
    <cfRule type="cellIs" dxfId="9192" priority="4076" operator="lessThan">
      <formula>$C$26</formula>
    </cfRule>
    <cfRule type="cellIs" dxfId="9191" priority="4077" operator="greaterThanOrEqual">
      <formula>$C$26</formula>
    </cfRule>
  </conditionalFormatting>
  <conditionalFormatting sqref="CS27 CS30:CS32">
    <cfRule type="cellIs" dxfId="9190" priority="4074" operator="lessThan">
      <formula>$C$32</formula>
    </cfRule>
    <cfRule type="cellIs" dxfId="9189" priority="4075" operator="greaterThanOrEqual">
      <formula>$C$32</formula>
    </cfRule>
  </conditionalFormatting>
  <conditionalFormatting sqref="CS71:CW72 CS74:CW74 CS117:CW118 CW157">
    <cfRule type="cellIs" dxfId="9188" priority="4072" operator="greaterThan">
      <formula>$C71</formula>
    </cfRule>
    <cfRule type="cellIs" dxfId="9187" priority="4073" operator="lessThanOrEqual">
      <formula>$C71</formula>
    </cfRule>
  </conditionalFormatting>
  <conditionalFormatting sqref="CS75:CW77">
    <cfRule type="cellIs" dxfId="9186" priority="4070" operator="notEqual">
      <formula>$C75</formula>
    </cfRule>
    <cfRule type="cellIs" dxfId="9185" priority="4071" operator="equal">
      <formula>$C75</formula>
    </cfRule>
  </conditionalFormatting>
  <conditionalFormatting sqref="CS107:CW107 CS104:CW104">
    <cfRule type="cellIs" dxfId="9184" priority="4068" operator="lessThanOrEqual">
      <formula>$C104</formula>
    </cfRule>
    <cfRule type="cellIs" dxfId="9183" priority="4069" operator="greaterThan">
      <formula>$C104</formula>
    </cfRule>
  </conditionalFormatting>
  <conditionalFormatting sqref="CS38">
    <cfRule type="cellIs" dxfId="9182" priority="4065" operator="notEqual">
      <formula>CS36</formula>
    </cfRule>
  </conditionalFormatting>
  <conditionalFormatting sqref="CS41">
    <cfRule type="cellIs" dxfId="9181" priority="4064" operator="notEqual">
      <formula>CS39</formula>
    </cfRule>
  </conditionalFormatting>
  <conditionalFormatting sqref="CS50">
    <cfRule type="cellIs" dxfId="9180" priority="4063" operator="notEqual">
      <formula>CS49</formula>
    </cfRule>
  </conditionalFormatting>
  <conditionalFormatting sqref="CS73:CW73">
    <cfRule type="cellIs" dxfId="9179" priority="4062" operator="greaterThan">
      <formula>CS80</formula>
    </cfRule>
  </conditionalFormatting>
  <conditionalFormatting sqref="CQ19:CR19">
    <cfRule type="cellIs" dxfId="9178" priority="4056" operator="between">
      <formula>5</formula>
      <formula>9</formula>
    </cfRule>
    <cfRule type="cellIs" dxfId="9177" priority="4057" operator="greaterThan">
      <formula>9</formula>
    </cfRule>
  </conditionalFormatting>
  <conditionalFormatting sqref="CQ14:CR14">
    <cfRule type="cellIs" dxfId="9176" priority="4058" operator="between">
      <formula>5</formula>
      <formula>9</formula>
    </cfRule>
    <cfRule type="cellIs" dxfId="9175" priority="4059" operator="greaterThan">
      <formula>9</formula>
    </cfRule>
  </conditionalFormatting>
  <conditionalFormatting sqref="CQ9:CR9">
    <cfRule type="cellIs" dxfId="9174" priority="4060" operator="between">
      <formula>5</formula>
      <formula>9</formula>
    </cfRule>
    <cfRule type="cellIs" dxfId="9173" priority="4061" operator="greaterThan">
      <formula>9</formula>
    </cfRule>
  </conditionalFormatting>
  <conditionalFormatting sqref="CQ11:CR13">
    <cfRule type="cellIs" dxfId="9172" priority="4052" operator="between">
      <formula>5</formula>
      <formula>9</formula>
    </cfRule>
    <cfRule type="cellIs" dxfId="9171" priority="4053" operator="greaterThan">
      <formula>9</formula>
    </cfRule>
  </conditionalFormatting>
  <conditionalFormatting sqref="CQ24:CR24">
    <cfRule type="cellIs" dxfId="9170" priority="4054" operator="between">
      <formula>5</formula>
      <formula>9</formula>
    </cfRule>
    <cfRule type="cellIs" dxfId="9169" priority="4055" operator="greaterThan">
      <formula>9</formula>
    </cfRule>
  </conditionalFormatting>
  <conditionalFormatting sqref="CQ16:CR18">
    <cfRule type="cellIs" dxfId="9168" priority="4050" operator="between">
      <formula>5</formula>
      <formula>9</formula>
    </cfRule>
    <cfRule type="cellIs" dxfId="9167" priority="4051" operator="greaterThan">
      <formula>9</formula>
    </cfRule>
  </conditionalFormatting>
  <conditionalFormatting sqref="CQ21:CR23">
    <cfRule type="cellIs" dxfId="9166" priority="4048" operator="between">
      <formula>5</formula>
      <formula>9</formula>
    </cfRule>
    <cfRule type="cellIs" dxfId="9165" priority="4049" operator="greaterThan">
      <formula>9</formula>
    </cfRule>
  </conditionalFormatting>
  <conditionalFormatting sqref="CQ26:CR54 CQ82:CR86 CQ71:CR80 CQ66:CR69 CQ64:CR64 CQ56:CR62 CQ103:CR105 CQ107:CR108 CQ116:CR123 CQ125:CR128 CQ130:CR135 CQ153:CR160 CQ162:CR166 CQ170:CR173 CQ175:CR183 CQ185:CR188 CQ168:CR168">
    <cfRule type="cellIs" dxfId="9164" priority="4046" operator="between">
      <formula>5</formula>
      <formula>9</formula>
    </cfRule>
    <cfRule type="cellIs" dxfId="9163" priority="4047" operator="greaterThan">
      <formula>9</formula>
    </cfRule>
  </conditionalFormatting>
  <conditionalFormatting sqref="CS90:CW90">
    <cfRule type="cellIs" dxfId="9162" priority="4044" operator="lessThan">
      <formula>$C90</formula>
    </cfRule>
    <cfRule type="cellIs" dxfId="9161" priority="4045" operator="greaterThanOrEqual">
      <formula>$C90</formula>
    </cfRule>
  </conditionalFormatting>
  <conditionalFormatting sqref="CS57:CW57">
    <cfRule type="cellIs" dxfId="9160" priority="4040" operator="lessThan">
      <formula>$C57</formula>
    </cfRule>
    <cfRule type="cellIs" dxfId="9159" priority="4041" operator="greaterThanOrEqual">
      <formula>$C57</formula>
    </cfRule>
  </conditionalFormatting>
  <conditionalFormatting sqref="CT56:CW56">
    <cfRule type="cellIs" dxfId="9158" priority="4042" operator="lessThan">
      <formula>$C56</formula>
    </cfRule>
    <cfRule type="cellIs" dxfId="9157" priority="4043" operator="greaterThanOrEqual">
      <formula>$C56</formula>
    </cfRule>
  </conditionalFormatting>
  <conditionalFormatting sqref="CT58:CW60">
    <cfRule type="cellIs" dxfId="9156" priority="4038" operator="lessThan">
      <formula>$C58</formula>
    </cfRule>
    <cfRule type="cellIs" dxfId="9155" priority="4039" operator="greaterThanOrEqual">
      <formula>$C58</formula>
    </cfRule>
  </conditionalFormatting>
  <conditionalFormatting sqref="CS62:CW62">
    <cfRule type="cellIs" dxfId="9154" priority="4036" operator="lessThan">
      <formula>$C62</formula>
    </cfRule>
    <cfRule type="cellIs" dxfId="9153" priority="4037" operator="greaterThanOrEqual">
      <formula>$C62</formula>
    </cfRule>
  </conditionalFormatting>
  <conditionalFormatting sqref="CS56">
    <cfRule type="cellIs" dxfId="9152" priority="4034" operator="lessThan">
      <formula>$C56</formula>
    </cfRule>
    <cfRule type="cellIs" dxfId="9151" priority="4035" operator="greaterThanOrEqual">
      <formula>$C56</formula>
    </cfRule>
  </conditionalFormatting>
  <conditionalFormatting sqref="CS58:CS60">
    <cfRule type="cellIs" dxfId="9150" priority="4032" operator="lessThan">
      <formula>$C58</formula>
    </cfRule>
    <cfRule type="cellIs" dxfId="9149" priority="4033" operator="greaterThanOrEqual">
      <formula>$C58</formula>
    </cfRule>
  </conditionalFormatting>
  <conditionalFormatting sqref="CT61:CW61">
    <cfRule type="cellIs" dxfId="9148" priority="4030" operator="lessThan">
      <formula>$C61</formula>
    </cfRule>
    <cfRule type="cellIs" dxfId="9147" priority="4031" operator="greaterThanOrEqual">
      <formula>$C61</formula>
    </cfRule>
  </conditionalFormatting>
  <conditionalFormatting sqref="CS61">
    <cfRule type="cellIs" dxfId="9146" priority="4028" operator="lessThan">
      <formula>$C61</formula>
    </cfRule>
    <cfRule type="cellIs" dxfId="9145" priority="4029" operator="greaterThanOrEqual">
      <formula>$C61</formula>
    </cfRule>
  </conditionalFormatting>
  <conditionalFormatting sqref="CS9:CW9">
    <cfRule type="cellIs" dxfId="9144" priority="4026" operator="between">
      <formula>5</formula>
      <formula>9</formula>
    </cfRule>
    <cfRule type="cellIs" dxfId="9143" priority="4027" operator="greaterThan">
      <formula>9</formula>
    </cfRule>
  </conditionalFormatting>
  <conditionalFormatting sqref="CS14:CW14">
    <cfRule type="cellIs" dxfId="9142" priority="4024" operator="between">
      <formula>5</formula>
      <formula>9</formula>
    </cfRule>
    <cfRule type="cellIs" dxfId="9141" priority="4025" operator="greaterThan">
      <formula>9</formula>
    </cfRule>
  </conditionalFormatting>
  <conditionalFormatting sqref="CS19:CW19">
    <cfRule type="cellIs" dxfId="9140" priority="4022" operator="between">
      <formula>5</formula>
      <formula>9</formula>
    </cfRule>
    <cfRule type="cellIs" dxfId="9139" priority="4023" operator="greaterThan">
      <formula>9</formula>
    </cfRule>
  </conditionalFormatting>
  <conditionalFormatting sqref="CS24:CW24">
    <cfRule type="cellIs" dxfId="9138" priority="4020" operator="between">
      <formula>5</formula>
      <formula>9</formula>
    </cfRule>
    <cfRule type="cellIs" dxfId="9137" priority="4021" operator="greaterThan">
      <formula>9</formula>
    </cfRule>
  </conditionalFormatting>
  <conditionalFormatting sqref="CQ91:CW93">
    <cfRule type="cellIs" dxfId="9136" priority="4066" operator="lessThan">
      <formula>$C$91</formula>
    </cfRule>
    <cfRule type="cellIs" dxfId="9135" priority="4067" operator="greaterThan">
      <formula>$C$91</formula>
    </cfRule>
  </conditionalFormatting>
  <conditionalFormatting sqref="CQ96:CW96">
    <cfRule type="cellIs" dxfId="9134" priority="4018" operator="lessThan">
      <formula>$C$96</formula>
    </cfRule>
    <cfRule type="cellIs" dxfId="9133" priority="4019" operator="greaterThanOrEqual">
      <formula>$C96</formula>
    </cfRule>
  </conditionalFormatting>
  <conditionalFormatting sqref="CS98:CW98">
    <cfRule type="cellIs" dxfId="9132" priority="4016" operator="lessThan">
      <formula>$C98</formula>
    </cfRule>
    <cfRule type="cellIs" dxfId="9131" priority="4017" operator="greaterThanOrEqual">
      <formula>$C98</formula>
    </cfRule>
  </conditionalFormatting>
  <conditionalFormatting sqref="CS105:CW105">
    <cfRule type="cellIs" dxfId="9130" priority="4014" operator="lessThanOrEqual">
      <formula>$C$105</formula>
    </cfRule>
    <cfRule type="cellIs" dxfId="9129" priority="4015" operator="greaterThan">
      <formula>$C$105</formula>
    </cfRule>
  </conditionalFormatting>
  <conditionalFormatting sqref="CS119:CW119">
    <cfRule type="containsText" dxfId="9128" priority="4011" operator="containsText" text="N/A">
      <formula>NOT(ISERROR(SEARCH("N/A",CS119)))</formula>
    </cfRule>
    <cfRule type="cellIs" dxfId="9127" priority="4012" operator="greaterThan">
      <formula>$C119</formula>
    </cfRule>
    <cfRule type="cellIs" dxfId="9126" priority="4013" operator="lessThanOrEqual">
      <formula>$C119</formula>
    </cfRule>
  </conditionalFormatting>
  <conditionalFormatting sqref="CS139:CW139">
    <cfRule type="cellIs" dxfId="9125" priority="4009" operator="lessThan">
      <formula>$C139</formula>
    </cfRule>
    <cfRule type="cellIs" dxfId="9124" priority="4010" operator="greaterThanOrEqual">
      <formula>$C139</formula>
    </cfRule>
  </conditionalFormatting>
  <conditionalFormatting sqref="CS151:CW151">
    <cfRule type="cellIs" dxfId="9123" priority="4007" operator="lessThan">
      <formula>$C151</formula>
    </cfRule>
    <cfRule type="cellIs" dxfId="9122" priority="4008" operator="greaterThanOrEqual">
      <formula>$C151</formula>
    </cfRule>
  </conditionalFormatting>
  <conditionalFormatting sqref="CS153:CW153">
    <cfRule type="cellIs" dxfId="9121" priority="4005" operator="greaterThan">
      <formula>$C153</formula>
    </cfRule>
    <cfRule type="cellIs" dxfId="9120" priority="4006" operator="lessThanOrEqual">
      <formula>$C153</formula>
    </cfRule>
  </conditionalFormatting>
  <conditionalFormatting sqref="CT157:CV157">
    <cfRule type="cellIs" dxfId="9119" priority="4003" operator="greaterThan">
      <formula>$C157</formula>
    </cfRule>
    <cfRule type="cellIs" dxfId="9118" priority="4004" operator="lessThanOrEqual">
      <formula>$C157</formula>
    </cfRule>
  </conditionalFormatting>
  <conditionalFormatting sqref="CS157">
    <cfRule type="cellIs" dxfId="9117" priority="4001" operator="greaterThan">
      <formula>$C157</formula>
    </cfRule>
    <cfRule type="cellIs" dxfId="9116" priority="4002" operator="lessThanOrEqual">
      <formula>$C157</formula>
    </cfRule>
  </conditionalFormatting>
  <conditionalFormatting sqref="CS162:CW162">
    <cfRule type="cellIs" dxfId="9115" priority="3999" operator="greaterThan">
      <formula>$C162</formula>
    </cfRule>
    <cfRule type="cellIs" dxfId="9114" priority="4000" operator="lessThanOrEqual">
      <formula>$C162</formula>
    </cfRule>
  </conditionalFormatting>
  <conditionalFormatting sqref="CS170:CV170">
    <cfRule type="cellIs" dxfId="9113" priority="3997" operator="greaterThan">
      <formula>$C170</formula>
    </cfRule>
    <cfRule type="cellIs" dxfId="9112" priority="3998" operator="lessThanOrEqual">
      <formula>$C170</formula>
    </cfRule>
  </conditionalFormatting>
  <conditionalFormatting sqref="CS172:CV172">
    <cfRule type="cellIs" dxfId="9111" priority="3995" operator="greaterThan">
      <formula>$C172</formula>
    </cfRule>
    <cfRule type="cellIs" dxfId="9110" priority="3996" operator="lessThanOrEqual">
      <formula>$C172</formula>
    </cfRule>
  </conditionalFormatting>
  <conditionalFormatting sqref="CW170">
    <cfRule type="cellIs" dxfId="9109" priority="3993" operator="greaterThan">
      <formula>$C170</formula>
    </cfRule>
    <cfRule type="cellIs" dxfId="9108" priority="3994" operator="lessThanOrEqual">
      <formula>$C170</formula>
    </cfRule>
  </conditionalFormatting>
  <conditionalFormatting sqref="CW172">
    <cfRule type="cellIs" dxfId="9107" priority="3991" operator="greaterThan">
      <formula>$C172</formula>
    </cfRule>
    <cfRule type="cellIs" dxfId="9106" priority="3992" operator="lessThanOrEqual">
      <formula>$C172</formula>
    </cfRule>
  </conditionalFormatting>
  <conditionalFormatting sqref="CZ26 CZ28:CZ29">
    <cfRule type="cellIs" dxfId="9105" priority="3989" operator="lessThan">
      <formula>$C$26</formula>
    </cfRule>
    <cfRule type="cellIs" dxfId="9104" priority="3990" operator="greaterThanOrEqual">
      <formula>$C$26</formula>
    </cfRule>
  </conditionalFormatting>
  <conditionalFormatting sqref="CZ27 CZ30:CZ32">
    <cfRule type="cellIs" dxfId="9103" priority="3987" operator="lessThan">
      <formula>$C$32</formula>
    </cfRule>
    <cfRule type="cellIs" dxfId="9102" priority="3988" operator="greaterThanOrEqual">
      <formula>$C$32</formula>
    </cfRule>
  </conditionalFormatting>
  <conditionalFormatting sqref="CZ71:DD72 CZ74:DD74 CZ117:DD118 DD157">
    <cfRule type="cellIs" dxfId="9101" priority="3985" operator="greaterThan">
      <formula>$C71</formula>
    </cfRule>
    <cfRule type="cellIs" dxfId="9100" priority="3986" operator="lessThanOrEqual">
      <formula>$C71</formula>
    </cfRule>
  </conditionalFormatting>
  <conditionalFormatting sqref="CZ75:DD77">
    <cfRule type="cellIs" dxfId="9099" priority="3983" operator="notEqual">
      <formula>$C75</formula>
    </cfRule>
    <cfRule type="cellIs" dxfId="9098" priority="3984" operator="equal">
      <formula>$C75</formula>
    </cfRule>
  </conditionalFormatting>
  <conditionalFormatting sqref="CZ107:DD107 CZ104:DD104">
    <cfRule type="cellIs" dxfId="9097" priority="3981" operator="lessThanOrEqual">
      <formula>$C104</formula>
    </cfRule>
    <cfRule type="cellIs" dxfId="9096" priority="3982" operator="greaterThan">
      <formula>$C104</formula>
    </cfRule>
  </conditionalFormatting>
  <conditionalFormatting sqref="CZ38:DD38">
    <cfRule type="cellIs" dxfId="9095" priority="3978" operator="notEqual">
      <formula>CZ36</formula>
    </cfRule>
  </conditionalFormatting>
  <conditionalFormatting sqref="CZ41:DD41">
    <cfRule type="cellIs" dxfId="9094" priority="3977" operator="notEqual">
      <formula>CZ39</formula>
    </cfRule>
  </conditionalFormatting>
  <conditionalFormatting sqref="CZ50">
    <cfRule type="cellIs" dxfId="9093" priority="3976" operator="notEqual">
      <formula>CZ49</formula>
    </cfRule>
  </conditionalFormatting>
  <conditionalFormatting sqref="CZ73:DD73">
    <cfRule type="cellIs" dxfId="9092" priority="3975" operator="greaterThan">
      <formula>CZ80</formula>
    </cfRule>
  </conditionalFormatting>
  <conditionalFormatting sqref="CX19:CY19">
    <cfRule type="cellIs" dxfId="9091" priority="3969" operator="between">
      <formula>5</formula>
      <formula>9</formula>
    </cfRule>
    <cfRule type="cellIs" dxfId="9090" priority="3970" operator="greaterThan">
      <formula>9</formula>
    </cfRule>
  </conditionalFormatting>
  <conditionalFormatting sqref="CX14:CY14">
    <cfRule type="cellIs" dxfId="9089" priority="3971" operator="between">
      <formula>5</formula>
      <formula>9</formula>
    </cfRule>
    <cfRule type="cellIs" dxfId="9088" priority="3972" operator="greaterThan">
      <formula>9</formula>
    </cfRule>
  </conditionalFormatting>
  <conditionalFormatting sqref="CX9:CY9">
    <cfRule type="cellIs" dxfId="9087" priority="3973" operator="between">
      <formula>5</formula>
      <formula>9</formula>
    </cfRule>
    <cfRule type="cellIs" dxfId="9086" priority="3974" operator="greaterThan">
      <formula>9</formula>
    </cfRule>
  </conditionalFormatting>
  <conditionalFormatting sqref="CX11:CY13">
    <cfRule type="cellIs" dxfId="9085" priority="3965" operator="between">
      <formula>5</formula>
      <formula>9</formula>
    </cfRule>
    <cfRule type="cellIs" dxfId="9084" priority="3966" operator="greaterThan">
      <formula>9</formula>
    </cfRule>
  </conditionalFormatting>
  <conditionalFormatting sqref="CX24:CY24">
    <cfRule type="cellIs" dxfId="9083" priority="3967" operator="between">
      <formula>5</formula>
      <formula>9</formula>
    </cfRule>
    <cfRule type="cellIs" dxfId="9082" priority="3968" operator="greaterThan">
      <formula>9</formula>
    </cfRule>
  </conditionalFormatting>
  <conditionalFormatting sqref="CX16:CY18">
    <cfRule type="cellIs" dxfId="9081" priority="3963" operator="between">
      <formula>5</formula>
      <formula>9</formula>
    </cfRule>
    <cfRule type="cellIs" dxfId="9080" priority="3964" operator="greaterThan">
      <formula>9</formula>
    </cfRule>
  </conditionalFormatting>
  <conditionalFormatting sqref="CX21:CY23">
    <cfRule type="cellIs" dxfId="9079" priority="3961" operator="between">
      <formula>5</formula>
      <formula>9</formula>
    </cfRule>
    <cfRule type="cellIs" dxfId="9078" priority="3962" operator="greaterThan">
      <formula>9</formula>
    </cfRule>
  </conditionalFormatting>
  <conditionalFormatting sqref="CX26:CY54 CX82:CY86 CX71:CY80 CX66:CY69 CX64:CY64 CX56:CY62 CX103:CY105 CX107:CY108 CX116:CY123 CX125:CY128 CX130:CY135 CX153:CY160 CX162:CY166 CX170:CY173 CX175:CY183 CX185:CY188 CX168:CY168">
    <cfRule type="cellIs" dxfId="9077" priority="3959" operator="between">
      <formula>5</formula>
      <formula>9</formula>
    </cfRule>
    <cfRule type="cellIs" dxfId="9076" priority="3960" operator="greaterThan">
      <formula>9</formula>
    </cfRule>
  </conditionalFormatting>
  <conditionalFormatting sqref="CZ90:DD90">
    <cfRule type="cellIs" dxfId="9075" priority="3957" operator="lessThan">
      <formula>$C90</formula>
    </cfRule>
    <cfRule type="cellIs" dxfId="9074" priority="3958" operator="greaterThanOrEqual">
      <formula>$C90</formula>
    </cfRule>
  </conditionalFormatting>
  <conditionalFormatting sqref="CZ57:DD57">
    <cfRule type="cellIs" dxfId="9073" priority="3953" operator="lessThan">
      <formula>$C57</formula>
    </cfRule>
    <cfRule type="cellIs" dxfId="9072" priority="3954" operator="greaterThanOrEqual">
      <formula>$C57</formula>
    </cfRule>
  </conditionalFormatting>
  <conditionalFormatting sqref="DA56:DD56">
    <cfRule type="cellIs" dxfId="9071" priority="3955" operator="lessThan">
      <formula>$C56</formula>
    </cfRule>
    <cfRule type="cellIs" dxfId="9070" priority="3956" operator="greaterThanOrEqual">
      <formula>$C56</formula>
    </cfRule>
  </conditionalFormatting>
  <conditionalFormatting sqref="DA58:DD60">
    <cfRule type="cellIs" dxfId="9069" priority="3951" operator="lessThan">
      <formula>$C58</formula>
    </cfRule>
    <cfRule type="cellIs" dxfId="9068" priority="3952" operator="greaterThanOrEqual">
      <formula>$C58</formula>
    </cfRule>
  </conditionalFormatting>
  <conditionalFormatting sqref="CZ62:DD62">
    <cfRule type="cellIs" dxfId="9067" priority="3949" operator="lessThan">
      <formula>$C62</formula>
    </cfRule>
    <cfRule type="cellIs" dxfId="9066" priority="3950" operator="greaterThanOrEqual">
      <formula>$C62</formula>
    </cfRule>
  </conditionalFormatting>
  <conditionalFormatting sqref="CZ56">
    <cfRule type="cellIs" dxfId="9065" priority="3947" operator="lessThan">
      <formula>$C56</formula>
    </cfRule>
    <cfRule type="cellIs" dxfId="9064" priority="3948" operator="greaterThanOrEqual">
      <formula>$C56</formula>
    </cfRule>
  </conditionalFormatting>
  <conditionalFormatting sqref="CZ58:CZ60">
    <cfRule type="cellIs" dxfId="9063" priority="3945" operator="lessThan">
      <formula>$C58</formula>
    </cfRule>
    <cfRule type="cellIs" dxfId="9062" priority="3946" operator="greaterThanOrEqual">
      <formula>$C58</formula>
    </cfRule>
  </conditionalFormatting>
  <conditionalFormatting sqref="DA61:DD61">
    <cfRule type="cellIs" dxfId="9061" priority="3943" operator="lessThan">
      <formula>$C61</formula>
    </cfRule>
    <cfRule type="cellIs" dxfId="9060" priority="3944" operator="greaterThanOrEqual">
      <formula>$C61</formula>
    </cfRule>
  </conditionalFormatting>
  <conditionalFormatting sqref="CZ61">
    <cfRule type="cellIs" dxfId="9059" priority="3941" operator="lessThan">
      <formula>$C61</formula>
    </cfRule>
    <cfRule type="cellIs" dxfId="9058" priority="3942" operator="greaterThanOrEqual">
      <formula>$C61</formula>
    </cfRule>
  </conditionalFormatting>
  <conditionalFormatting sqref="CZ9:DD9">
    <cfRule type="cellIs" dxfId="9057" priority="3939" operator="between">
      <formula>5</formula>
      <formula>9</formula>
    </cfRule>
    <cfRule type="cellIs" dxfId="9056" priority="3940" operator="greaterThan">
      <formula>9</formula>
    </cfRule>
  </conditionalFormatting>
  <conditionalFormatting sqref="CZ14:DD14">
    <cfRule type="cellIs" dxfId="9055" priority="3937" operator="between">
      <formula>5</formula>
      <formula>9</formula>
    </cfRule>
    <cfRule type="cellIs" dxfId="9054" priority="3938" operator="greaterThan">
      <formula>9</formula>
    </cfRule>
  </conditionalFormatting>
  <conditionalFormatting sqref="CZ19:DD19">
    <cfRule type="cellIs" dxfId="9053" priority="3935" operator="between">
      <formula>5</formula>
      <formula>9</formula>
    </cfRule>
    <cfRule type="cellIs" dxfId="9052" priority="3936" operator="greaterThan">
      <formula>9</formula>
    </cfRule>
  </conditionalFormatting>
  <conditionalFormatting sqref="CZ24:DD24">
    <cfRule type="cellIs" dxfId="9051" priority="3933" operator="between">
      <formula>5</formula>
      <formula>9</formula>
    </cfRule>
    <cfRule type="cellIs" dxfId="9050" priority="3934" operator="greaterThan">
      <formula>9</formula>
    </cfRule>
  </conditionalFormatting>
  <conditionalFormatting sqref="CX91:DD93">
    <cfRule type="cellIs" dxfId="9049" priority="3979" operator="lessThan">
      <formula>$C$91</formula>
    </cfRule>
    <cfRule type="cellIs" dxfId="9048" priority="3980" operator="greaterThan">
      <formula>$C$91</formula>
    </cfRule>
  </conditionalFormatting>
  <conditionalFormatting sqref="CX96:DD96">
    <cfRule type="cellIs" dxfId="9047" priority="3931" operator="lessThan">
      <formula>$C$96</formula>
    </cfRule>
    <cfRule type="cellIs" dxfId="9046" priority="3932" operator="greaterThanOrEqual">
      <formula>$C96</formula>
    </cfRule>
  </conditionalFormatting>
  <conditionalFormatting sqref="CZ98:DD98">
    <cfRule type="cellIs" dxfId="9045" priority="3929" operator="lessThan">
      <formula>$C98</formula>
    </cfRule>
    <cfRule type="cellIs" dxfId="9044" priority="3930" operator="greaterThanOrEqual">
      <formula>$C98</formula>
    </cfRule>
  </conditionalFormatting>
  <conditionalFormatting sqref="CZ105:DD105">
    <cfRule type="cellIs" dxfId="9043" priority="3927" operator="lessThanOrEqual">
      <formula>$C$105</formula>
    </cfRule>
    <cfRule type="cellIs" dxfId="9042" priority="3928" operator="greaterThan">
      <formula>$C$105</formula>
    </cfRule>
  </conditionalFormatting>
  <conditionalFormatting sqref="CZ108:DD108">
    <cfRule type="cellIs" dxfId="9041" priority="3925" operator="lessThanOrEqual">
      <formula>$C$108</formula>
    </cfRule>
    <cfRule type="cellIs" dxfId="9040" priority="3926" operator="greaterThan">
      <formula>$C$108</formula>
    </cfRule>
  </conditionalFormatting>
  <conditionalFormatting sqref="CZ119:DD119">
    <cfRule type="containsText" dxfId="9039" priority="3922" operator="containsText" text="N/A">
      <formula>NOT(ISERROR(SEARCH("N/A",CZ119)))</formula>
    </cfRule>
    <cfRule type="cellIs" dxfId="9038" priority="3923" operator="greaterThan">
      <formula>$C119</formula>
    </cfRule>
    <cfRule type="cellIs" dxfId="9037" priority="3924" operator="lessThanOrEqual">
      <formula>$C119</formula>
    </cfRule>
  </conditionalFormatting>
  <conditionalFormatting sqref="CZ139:DD139">
    <cfRule type="cellIs" dxfId="9036" priority="3920" operator="lessThan">
      <formula>$C139</formula>
    </cfRule>
    <cfRule type="cellIs" dxfId="9035" priority="3921" operator="greaterThanOrEqual">
      <formula>$C139</formula>
    </cfRule>
  </conditionalFormatting>
  <conditionalFormatting sqref="CZ151:DD151">
    <cfRule type="cellIs" dxfId="9034" priority="3918" operator="lessThan">
      <formula>$C151</formula>
    </cfRule>
    <cfRule type="cellIs" dxfId="9033" priority="3919" operator="greaterThanOrEqual">
      <formula>$C151</formula>
    </cfRule>
  </conditionalFormatting>
  <conditionalFormatting sqref="CZ153:DD153">
    <cfRule type="cellIs" dxfId="9032" priority="3916" operator="greaterThan">
      <formula>$C153</formula>
    </cfRule>
    <cfRule type="cellIs" dxfId="9031" priority="3917" operator="lessThanOrEqual">
      <formula>$C153</formula>
    </cfRule>
  </conditionalFormatting>
  <conditionalFormatting sqref="DA157:DC157">
    <cfRule type="cellIs" dxfId="9030" priority="3914" operator="greaterThan">
      <formula>$C157</formula>
    </cfRule>
    <cfRule type="cellIs" dxfId="9029" priority="3915" operator="lessThanOrEqual">
      <formula>$C157</formula>
    </cfRule>
  </conditionalFormatting>
  <conditionalFormatting sqref="CZ157">
    <cfRule type="cellIs" dxfId="9028" priority="3912" operator="greaterThan">
      <formula>$C157</formula>
    </cfRule>
    <cfRule type="cellIs" dxfId="9027" priority="3913" operator="lessThanOrEqual">
      <formula>$C157</formula>
    </cfRule>
  </conditionalFormatting>
  <conditionalFormatting sqref="CZ162:DD162">
    <cfRule type="cellIs" dxfId="9026" priority="3910" operator="greaterThan">
      <formula>$C162</formula>
    </cfRule>
    <cfRule type="cellIs" dxfId="9025" priority="3911" operator="lessThanOrEqual">
      <formula>$C162</formula>
    </cfRule>
  </conditionalFormatting>
  <conditionalFormatting sqref="CZ170:DC170">
    <cfRule type="cellIs" dxfId="9024" priority="3908" operator="greaterThan">
      <formula>$C170</formula>
    </cfRule>
    <cfRule type="cellIs" dxfId="9023" priority="3909" operator="lessThanOrEqual">
      <formula>$C170</formula>
    </cfRule>
  </conditionalFormatting>
  <conditionalFormatting sqref="CZ172:DC172">
    <cfRule type="cellIs" dxfId="9022" priority="3906" operator="greaterThan">
      <formula>$C172</formula>
    </cfRule>
    <cfRule type="cellIs" dxfId="9021" priority="3907" operator="lessThanOrEqual">
      <formula>$C172</formula>
    </cfRule>
  </conditionalFormatting>
  <conditionalFormatting sqref="DD170">
    <cfRule type="cellIs" dxfId="9020" priority="3904" operator="greaterThan">
      <formula>$C170</formula>
    </cfRule>
    <cfRule type="cellIs" dxfId="9019" priority="3905" operator="lessThanOrEqual">
      <formula>$C170</formula>
    </cfRule>
  </conditionalFormatting>
  <conditionalFormatting sqref="DD172">
    <cfRule type="cellIs" dxfId="9018" priority="3902" operator="greaterThan">
      <formula>$C172</formula>
    </cfRule>
    <cfRule type="cellIs" dxfId="9017" priority="3903" operator="lessThanOrEqual">
      <formula>$C172</formula>
    </cfRule>
  </conditionalFormatting>
  <conditionalFormatting sqref="DG26 DG28:DG29">
    <cfRule type="cellIs" dxfId="9016" priority="3900" operator="lessThan">
      <formula>$C$26</formula>
    </cfRule>
    <cfRule type="cellIs" dxfId="9015" priority="3901" operator="greaterThanOrEqual">
      <formula>$C$26</formula>
    </cfRule>
  </conditionalFormatting>
  <conditionalFormatting sqref="DG27 DG30:DG32">
    <cfRule type="cellIs" dxfId="9014" priority="3898" operator="lessThan">
      <formula>$C$32</formula>
    </cfRule>
    <cfRule type="cellIs" dxfId="9013" priority="3899" operator="greaterThanOrEqual">
      <formula>$C$32</formula>
    </cfRule>
  </conditionalFormatting>
  <conditionalFormatting sqref="DG71:DK72 DG74:DK74 DG117:DK118 DK157">
    <cfRule type="cellIs" dxfId="9012" priority="3896" operator="greaterThan">
      <formula>$C71</formula>
    </cfRule>
    <cfRule type="cellIs" dxfId="9011" priority="3897" operator="lessThanOrEqual">
      <formula>$C71</formula>
    </cfRule>
  </conditionalFormatting>
  <conditionalFormatting sqref="DG75:DK77">
    <cfRule type="cellIs" dxfId="9010" priority="3894" operator="notEqual">
      <formula>$C75</formula>
    </cfRule>
    <cfRule type="cellIs" dxfId="9009" priority="3895" operator="equal">
      <formula>$C75</formula>
    </cfRule>
  </conditionalFormatting>
  <conditionalFormatting sqref="DG107:DK107 DG104:DK104">
    <cfRule type="cellIs" dxfId="9008" priority="3892" operator="lessThanOrEqual">
      <formula>$C104</formula>
    </cfRule>
    <cfRule type="cellIs" dxfId="9007" priority="3893" operator="greaterThan">
      <formula>$C104</formula>
    </cfRule>
  </conditionalFormatting>
  <conditionalFormatting sqref="DG38:DK38">
    <cfRule type="cellIs" dxfId="9006" priority="3889" operator="notEqual">
      <formula>DG36</formula>
    </cfRule>
  </conditionalFormatting>
  <conditionalFormatting sqref="DG41:DK41">
    <cfRule type="cellIs" dxfId="9005" priority="3888" operator="notEqual">
      <formula>DG39</formula>
    </cfRule>
  </conditionalFormatting>
  <conditionalFormatting sqref="DG50">
    <cfRule type="cellIs" dxfId="9004" priority="3887" operator="notEqual">
      <formula>DG49</formula>
    </cfRule>
  </conditionalFormatting>
  <conditionalFormatting sqref="DG73:DK73">
    <cfRule type="cellIs" dxfId="9003" priority="3886" operator="greaterThan">
      <formula>DG80</formula>
    </cfRule>
  </conditionalFormatting>
  <conditionalFormatting sqref="DE19:DF19">
    <cfRule type="cellIs" dxfId="9002" priority="3880" operator="between">
      <formula>5</formula>
      <formula>9</formula>
    </cfRule>
    <cfRule type="cellIs" dxfId="9001" priority="3881" operator="greaterThan">
      <formula>9</formula>
    </cfRule>
  </conditionalFormatting>
  <conditionalFormatting sqref="DE14:DF14">
    <cfRule type="cellIs" dxfId="9000" priority="3882" operator="between">
      <formula>5</formula>
      <formula>9</formula>
    </cfRule>
    <cfRule type="cellIs" dxfId="8999" priority="3883" operator="greaterThan">
      <formula>9</formula>
    </cfRule>
  </conditionalFormatting>
  <conditionalFormatting sqref="DE9:DF9">
    <cfRule type="cellIs" dxfId="8998" priority="3884" operator="between">
      <formula>5</formula>
      <formula>9</formula>
    </cfRule>
    <cfRule type="cellIs" dxfId="8997" priority="3885" operator="greaterThan">
      <formula>9</formula>
    </cfRule>
  </conditionalFormatting>
  <conditionalFormatting sqref="DE11:DF13">
    <cfRule type="cellIs" dxfId="8996" priority="3876" operator="between">
      <formula>5</formula>
      <formula>9</formula>
    </cfRule>
    <cfRule type="cellIs" dxfId="8995" priority="3877" operator="greaterThan">
      <formula>9</formula>
    </cfRule>
  </conditionalFormatting>
  <conditionalFormatting sqref="DE24:DF24">
    <cfRule type="cellIs" dxfId="8994" priority="3878" operator="between">
      <formula>5</formula>
      <formula>9</formula>
    </cfRule>
    <cfRule type="cellIs" dxfId="8993" priority="3879" operator="greaterThan">
      <formula>9</formula>
    </cfRule>
  </conditionalFormatting>
  <conditionalFormatting sqref="DE16:DF18">
    <cfRule type="cellIs" dxfId="8992" priority="3874" operator="between">
      <formula>5</formula>
      <formula>9</formula>
    </cfRule>
    <cfRule type="cellIs" dxfId="8991" priority="3875" operator="greaterThan">
      <formula>9</formula>
    </cfRule>
  </conditionalFormatting>
  <conditionalFormatting sqref="DE21:DF23">
    <cfRule type="cellIs" dxfId="8990" priority="3872" operator="between">
      <formula>5</formula>
      <formula>9</formula>
    </cfRule>
    <cfRule type="cellIs" dxfId="8989" priority="3873" operator="greaterThan">
      <formula>9</formula>
    </cfRule>
  </conditionalFormatting>
  <conditionalFormatting sqref="DE26:DF54 DE82:DF86 DE71:DF80 DE66:DF69 DE64:DF64 DE56:DF62 DE103:DF105 DE107:DF108 DE116:DF123 DE125:DF128 DE130:DF135 DE153:DF160 DE162:DF166 DE170:DF173 DE175:DF183 DE185:DF188 DE168:DF168">
    <cfRule type="cellIs" dxfId="8988" priority="3870" operator="between">
      <formula>5</formula>
      <formula>9</formula>
    </cfRule>
    <cfRule type="cellIs" dxfId="8987" priority="3871" operator="greaterThan">
      <formula>9</formula>
    </cfRule>
  </conditionalFormatting>
  <conditionalFormatting sqref="DG90:DK90">
    <cfRule type="cellIs" dxfId="8986" priority="3868" operator="lessThan">
      <formula>$C90</formula>
    </cfRule>
    <cfRule type="cellIs" dxfId="8985" priority="3869" operator="greaterThanOrEqual">
      <formula>$C90</formula>
    </cfRule>
  </conditionalFormatting>
  <conditionalFormatting sqref="DG57:DK57">
    <cfRule type="cellIs" dxfId="8984" priority="3864" operator="lessThan">
      <formula>$C57</formula>
    </cfRule>
    <cfRule type="cellIs" dxfId="8983" priority="3865" operator="greaterThanOrEqual">
      <formula>$C57</formula>
    </cfRule>
  </conditionalFormatting>
  <conditionalFormatting sqref="DH56:DK56">
    <cfRule type="cellIs" dxfId="8982" priority="3866" operator="lessThan">
      <formula>$C56</formula>
    </cfRule>
    <cfRule type="cellIs" dxfId="8981" priority="3867" operator="greaterThanOrEqual">
      <formula>$C56</formula>
    </cfRule>
  </conditionalFormatting>
  <conditionalFormatting sqref="DH58:DK60">
    <cfRule type="cellIs" dxfId="8980" priority="3862" operator="lessThan">
      <formula>$C58</formula>
    </cfRule>
    <cfRule type="cellIs" dxfId="8979" priority="3863" operator="greaterThanOrEqual">
      <formula>$C58</formula>
    </cfRule>
  </conditionalFormatting>
  <conditionalFormatting sqref="DG62:DK62">
    <cfRule type="cellIs" dxfId="8978" priority="3860" operator="lessThan">
      <formula>$C62</formula>
    </cfRule>
    <cfRule type="cellIs" dxfId="8977" priority="3861" operator="greaterThanOrEqual">
      <formula>$C62</formula>
    </cfRule>
  </conditionalFormatting>
  <conditionalFormatting sqref="DG56">
    <cfRule type="cellIs" dxfId="8976" priority="3858" operator="lessThan">
      <formula>$C56</formula>
    </cfRule>
    <cfRule type="cellIs" dxfId="8975" priority="3859" operator="greaterThanOrEqual">
      <formula>$C56</formula>
    </cfRule>
  </conditionalFormatting>
  <conditionalFormatting sqref="DG58:DG60">
    <cfRule type="cellIs" dxfId="8974" priority="3856" operator="lessThan">
      <formula>$C58</formula>
    </cfRule>
    <cfRule type="cellIs" dxfId="8973" priority="3857" operator="greaterThanOrEqual">
      <formula>$C58</formula>
    </cfRule>
  </conditionalFormatting>
  <conditionalFormatting sqref="DH61:DK61">
    <cfRule type="cellIs" dxfId="8972" priority="3854" operator="lessThan">
      <formula>$C61</formula>
    </cfRule>
    <cfRule type="cellIs" dxfId="8971" priority="3855" operator="greaterThanOrEqual">
      <formula>$C61</formula>
    </cfRule>
  </conditionalFormatting>
  <conditionalFormatting sqref="DG61">
    <cfRule type="cellIs" dxfId="8970" priority="3852" operator="lessThan">
      <formula>$C61</formula>
    </cfRule>
    <cfRule type="cellIs" dxfId="8969" priority="3853" operator="greaterThanOrEqual">
      <formula>$C61</formula>
    </cfRule>
  </conditionalFormatting>
  <conditionalFormatting sqref="DG9:DK9">
    <cfRule type="cellIs" dxfId="8968" priority="3850" operator="between">
      <formula>5</formula>
      <formula>9</formula>
    </cfRule>
    <cfRule type="cellIs" dxfId="8967" priority="3851" operator="greaterThan">
      <formula>9</formula>
    </cfRule>
  </conditionalFormatting>
  <conditionalFormatting sqref="DG14:DK14">
    <cfRule type="cellIs" dxfId="8966" priority="3848" operator="between">
      <formula>5</formula>
      <formula>9</formula>
    </cfRule>
    <cfRule type="cellIs" dxfId="8965" priority="3849" operator="greaterThan">
      <formula>9</formula>
    </cfRule>
  </conditionalFormatting>
  <conditionalFormatting sqref="DG19:DK19">
    <cfRule type="cellIs" dxfId="8964" priority="3846" operator="between">
      <formula>5</formula>
      <formula>9</formula>
    </cfRule>
    <cfRule type="cellIs" dxfId="8963" priority="3847" operator="greaterThan">
      <formula>9</formula>
    </cfRule>
  </conditionalFormatting>
  <conditionalFormatting sqref="DG24:DK24">
    <cfRule type="cellIs" dxfId="8962" priority="3844" operator="between">
      <formula>5</formula>
      <formula>9</formula>
    </cfRule>
    <cfRule type="cellIs" dxfId="8961" priority="3845" operator="greaterThan">
      <formula>9</formula>
    </cfRule>
  </conditionalFormatting>
  <conditionalFormatting sqref="DE91:DK93">
    <cfRule type="cellIs" dxfId="8960" priority="3890" operator="lessThan">
      <formula>$C$91</formula>
    </cfRule>
    <cfRule type="cellIs" dxfId="8959" priority="3891" operator="greaterThan">
      <formula>$C$91</formula>
    </cfRule>
  </conditionalFormatting>
  <conditionalFormatting sqref="DE96:DK96">
    <cfRule type="cellIs" dxfId="8958" priority="3842" operator="lessThan">
      <formula>$C$96</formula>
    </cfRule>
    <cfRule type="cellIs" dxfId="8957" priority="3843" operator="greaterThanOrEqual">
      <formula>$C96</formula>
    </cfRule>
  </conditionalFormatting>
  <conditionalFormatting sqref="DG98:DK98">
    <cfRule type="cellIs" dxfId="8956" priority="3840" operator="lessThan">
      <formula>$C98</formula>
    </cfRule>
    <cfRule type="cellIs" dxfId="8955" priority="3841" operator="greaterThanOrEqual">
      <formula>$C98</formula>
    </cfRule>
  </conditionalFormatting>
  <conditionalFormatting sqref="DG105:DK105">
    <cfRule type="cellIs" dxfId="8954" priority="3838" operator="lessThanOrEqual">
      <formula>$C$105</formula>
    </cfRule>
    <cfRule type="cellIs" dxfId="8953" priority="3839" operator="greaterThan">
      <formula>$C$105</formula>
    </cfRule>
  </conditionalFormatting>
  <conditionalFormatting sqref="DG108:DK108">
    <cfRule type="cellIs" dxfId="8952" priority="3836" operator="lessThanOrEqual">
      <formula>$C$108</formula>
    </cfRule>
    <cfRule type="cellIs" dxfId="8951" priority="3837" operator="greaterThan">
      <formula>$C$108</formula>
    </cfRule>
  </conditionalFormatting>
  <conditionalFormatting sqref="DG119:DK119">
    <cfRule type="containsText" dxfId="8950" priority="3833" operator="containsText" text="N/A">
      <formula>NOT(ISERROR(SEARCH("N/A",DG119)))</formula>
    </cfRule>
    <cfRule type="cellIs" dxfId="8949" priority="3834" operator="greaterThan">
      <formula>$C119</formula>
    </cfRule>
    <cfRule type="cellIs" dxfId="8948" priority="3835" operator="lessThanOrEqual">
      <formula>$C119</formula>
    </cfRule>
  </conditionalFormatting>
  <conditionalFormatting sqref="DG139:DK139">
    <cfRule type="cellIs" dxfId="8947" priority="3831" operator="lessThan">
      <formula>$C139</formula>
    </cfRule>
    <cfRule type="cellIs" dxfId="8946" priority="3832" operator="greaterThanOrEqual">
      <formula>$C139</formula>
    </cfRule>
  </conditionalFormatting>
  <conditionalFormatting sqref="DG151:DK151">
    <cfRule type="cellIs" dxfId="8945" priority="3829" operator="lessThan">
      <formula>$C151</formula>
    </cfRule>
    <cfRule type="cellIs" dxfId="8944" priority="3830" operator="greaterThanOrEqual">
      <formula>$C151</formula>
    </cfRule>
  </conditionalFormatting>
  <conditionalFormatting sqref="DG153:DK153">
    <cfRule type="cellIs" dxfId="8943" priority="3827" operator="greaterThan">
      <formula>$C153</formula>
    </cfRule>
    <cfRule type="cellIs" dxfId="8942" priority="3828" operator="lessThanOrEqual">
      <formula>$C153</formula>
    </cfRule>
  </conditionalFormatting>
  <conditionalFormatting sqref="DH157:DJ157">
    <cfRule type="cellIs" dxfId="8941" priority="3825" operator="greaterThan">
      <formula>$C157</formula>
    </cfRule>
    <cfRule type="cellIs" dxfId="8940" priority="3826" operator="lessThanOrEqual">
      <formula>$C157</formula>
    </cfRule>
  </conditionalFormatting>
  <conditionalFormatting sqref="DG157">
    <cfRule type="cellIs" dxfId="8939" priority="3823" operator="greaterThan">
      <formula>$C157</formula>
    </cfRule>
    <cfRule type="cellIs" dxfId="8938" priority="3824" operator="lessThanOrEqual">
      <formula>$C157</formula>
    </cfRule>
  </conditionalFormatting>
  <conditionalFormatting sqref="DG162:DK162">
    <cfRule type="cellIs" dxfId="8937" priority="3821" operator="greaterThan">
      <formula>$C162</formula>
    </cfRule>
    <cfRule type="cellIs" dxfId="8936" priority="3822" operator="lessThanOrEqual">
      <formula>$C162</formula>
    </cfRule>
  </conditionalFormatting>
  <conditionalFormatting sqref="DG170:DJ170">
    <cfRule type="cellIs" dxfId="8935" priority="3819" operator="greaterThan">
      <formula>$C170</formula>
    </cfRule>
    <cfRule type="cellIs" dxfId="8934" priority="3820" operator="lessThanOrEqual">
      <formula>$C170</formula>
    </cfRule>
  </conditionalFormatting>
  <conditionalFormatting sqref="DG172:DJ172">
    <cfRule type="cellIs" dxfId="8933" priority="3817" operator="greaterThan">
      <formula>$C172</formula>
    </cfRule>
    <cfRule type="cellIs" dxfId="8932" priority="3818" operator="lessThanOrEqual">
      <formula>$C172</formula>
    </cfRule>
  </conditionalFormatting>
  <conditionalFormatting sqref="DK170">
    <cfRule type="cellIs" dxfId="8931" priority="3815" operator="greaterThan">
      <formula>$C170</formula>
    </cfRule>
    <cfRule type="cellIs" dxfId="8930" priority="3816" operator="lessThanOrEqual">
      <formula>$C170</formula>
    </cfRule>
  </conditionalFormatting>
  <conditionalFormatting sqref="DK172">
    <cfRule type="cellIs" dxfId="8929" priority="3813" operator="greaterThan">
      <formula>$C172</formula>
    </cfRule>
    <cfRule type="cellIs" dxfId="8928" priority="3814" operator="lessThanOrEqual">
      <formula>$C172</formula>
    </cfRule>
  </conditionalFormatting>
  <conditionalFormatting sqref="DN26 DN28:DN29">
    <cfRule type="cellIs" dxfId="8927" priority="3811" operator="lessThan">
      <formula>$C$26</formula>
    </cfRule>
    <cfRule type="cellIs" dxfId="8926" priority="3812" operator="greaterThanOrEqual">
      <formula>$C$26</formula>
    </cfRule>
  </conditionalFormatting>
  <conditionalFormatting sqref="DN27 DN30:DN32">
    <cfRule type="cellIs" dxfId="8925" priority="3809" operator="lessThan">
      <formula>$C$32</formula>
    </cfRule>
    <cfRule type="cellIs" dxfId="8924" priority="3810" operator="greaterThanOrEqual">
      <formula>$C$32</formula>
    </cfRule>
  </conditionalFormatting>
  <conditionalFormatting sqref="DN71:DR72 DN74:DR74 DN117:DR118 DR157">
    <cfRule type="cellIs" dxfId="8923" priority="3807" operator="greaterThan">
      <formula>$C71</formula>
    </cfRule>
    <cfRule type="cellIs" dxfId="8922" priority="3808" operator="lessThanOrEqual">
      <formula>$C71</formula>
    </cfRule>
  </conditionalFormatting>
  <conditionalFormatting sqref="DN75:DR77">
    <cfRule type="cellIs" dxfId="8921" priority="3805" operator="notEqual">
      <formula>$C75</formula>
    </cfRule>
    <cfRule type="cellIs" dxfId="8920" priority="3806" operator="equal">
      <formula>$C75</formula>
    </cfRule>
  </conditionalFormatting>
  <conditionalFormatting sqref="DN107:DR107 DN104:DR104">
    <cfRule type="cellIs" dxfId="8919" priority="3803" operator="lessThanOrEqual">
      <formula>$C104</formula>
    </cfRule>
    <cfRule type="cellIs" dxfId="8918" priority="3804" operator="greaterThan">
      <formula>$C104</formula>
    </cfRule>
  </conditionalFormatting>
  <conditionalFormatting sqref="DN38">
    <cfRule type="cellIs" dxfId="8917" priority="3800" operator="notEqual">
      <formula>DN36</formula>
    </cfRule>
  </conditionalFormatting>
  <conditionalFormatting sqref="DN41">
    <cfRule type="cellIs" dxfId="8916" priority="3799" operator="notEqual">
      <formula>DN39</formula>
    </cfRule>
  </conditionalFormatting>
  <conditionalFormatting sqref="DN50">
    <cfRule type="cellIs" dxfId="8915" priority="3798" operator="notEqual">
      <formula>DN49</formula>
    </cfRule>
  </conditionalFormatting>
  <conditionalFormatting sqref="DN73:DR73">
    <cfRule type="cellIs" dxfId="8914" priority="3797" operator="greaterThan">
      <formula>DN80</formula>
    </cfRule>
  </conditionalFormatting>
  <conditionalFormatting sqref="DL19:DM19">
    <cfRule type="cellIs" dxfId="8913" priority="3791" operator="between">
      <formula>5</formula>
      <formula>9</formula>
    </cfRule>
    <cfRule type="cellIs" dxfId="8912" priority="3792" operator="greaterThan">
      <formula>9</formula>
    </cfRule>
  </conditionalFormatting>
  <conditionalFormatting sqref="DL14:DM14">
    <cfRule type="cellIs" dxfId="8911" priority="3793" operator="between">
      <formula>5</formula>
      <formula>9</formula>
    </cfRule>
    <cfRule type="cellIs" dxfId="8910" priority="3794" operator="greaterThan">
      <formula>9</formula>
    </cfRule>
  </conditionalFormatting>
  <conditionalFormatting sqref="DL9:DM9">
    <cfRule type="cellIs" dxfId="8909" priority="3795" operator="between">
      <formula>5</formula>
      <formula>9</formula>
    </cfRule>
    <cfRule type="cellIs" dxfId="8908" priority="3796" operator="greaterThan">
      <formula>9</formula>
    </cfRule>
  </conditionalFormatting>
  <conditionalFormatting sqref="DL11:DM13">
    <cfRule type="cellIs" dxfId="8907" priority="3787" operator="between">
      <formula>5</formula>
      <formula>9</formula>
    </cfRule>
    <cfRule type="cellIs" dxfId="8906" priority="3788" operator="greaterThan">
      <formula>9</formula>
    </cfRule>
  </conditionalFormatting>
  <conditionalFormatting sqref="DL24:DM24">
    <cfRule type="cellIs" dxfId="8905" priority="3789" operator="between">
      <formula>5</formula>
      <formula>9</formula>
    </cfRule>
    <cfRule type="cellIs" dxfId="8904" priority="3790" operator="greaterThan">
      <formula>9</formula>
    </cfRule>
  </conditionalFormatting>
  <conditionalFormatting sqref="DL16:DM18">
    <cfRule type="cellIs" dxfId="8903" priority="3785" operator="between">
      <formula>5</formula>
      <formula>9</formula>
    </cfRule>
    <cfRule type="cellIs" dxfId="8902" priority="3786" operator="greaterThan">
      <formula>9</formula>
    </cfRule>
  </conditionalFormatting>
  <conditionalFormatting sqref="DL21:DM23">
    <cfRule type="cellIs" dxfId="8901" priority="3783" operator="between">
      <formula>5</formula>
      <formula>9</formula>
    </cfRule>
    <cfRule type="cellIs" dxfId="8900" priority="3784" operator="greaterThan">
      <formula>9</formula>
    </cfRule>
  </conditionalFormatting>
  <conditionalFormatting sqref="DL26:DM54 DL82:DM86 DL71:DM80 DL66:DM69 DL64:DM64 DL56:DM62 DL103:DM105 DL107:DM108 DL116:DM123 DL125:DM128 DL130:DM135 DL153:DM160 DL162:DM166 DL170:DM173 DL175:DM183 DL185:DM188 DL168:DM168">
    <cfRule type="cellIs" dxfId="8899" priority="3781" operator="between">
      <formula>5</formula>
      <formula>9</formula>
    </cfRule>
    <cfRule type="cellIs" dxfId="8898" priority="3782" operator="greaterThan">
      <formula>9</formula>
    </cfRule>
  </conditionalFormatting>
  <conditionalFormatting sqref="DN90:DR90">
    <cfRule type="cellIs" dxfId="8897" priority="3779" operator="lessThan">
      <formula>$C90</formula>
    </cfRule>
    <cfRule type="cellIs" dxfId="8896" priority="3780" operator="greaterThanOrEqual">
      <formula>$C90</formula>
    </cfRule>
  </conditionalFormatting>
  <conditionalFormatting sqref="DN57:DR57">
    <cfRule type="cellIs" dxfId="8895" priority="3775" operator="lessThan">
      <formula>$C57</formula>
    </cfRule>
    <cfRule type="cellIs" dxfId="8894" priority="3776" operator="greaterThanOrEqual">
      <formula>$C57</formula>
    </cfRule>
  </conditionalFormatting>
  <conditionalFormatting sqref="DO56:DR56">
    <cfRule type="cellIs" dxfId="8893" priority="3777" operator="lessThan">
      <formula>$C56</formula>
    </cfRule>
    <cfRule type="cellIs" dxfId="8892" priority="3778" operator="greaterThanOrEqual">
      <formula>$C56</formula>
    </cfRule>
  </conditionalFormatting>
  <conditionalFormatting sqref="DO58:DR60">
    <cfRule type="cellIs" dxfId="8891" priority="3773" operator="lessThan">
      <formula>$C58</formula>
    </cfRule>
    <cfRule type="cellIs" dxfId="8890" priority="3774" operator="greaterThanOrEqual">
      <formula>$C58</formula>
    </cfRule>
  </conditionalFormatting>
  <conditionalFormatting sqref="DN62:DR62">
    <cfRule type="cellIs" dxfId="8889" priority="3771" operator="lessThan">
      <formula>$C62</formula>
    </cfRule>
    <cfRule type="cellIs" dxfId="8888" priority="3772" operator="greaterThanOrEqual">
      <formula>$C62</formula>
    </cfRule>
  </conditionalFormatting>
  <conditionalFormatting sqref="DN56">
    <cfRule type="cellIs" dxfId="8887" priority="3769" operator="lessThan">
      <formula>$C56</formula>
    </cfRule>
    <cfRule type="cellIs" dxfId="8886" priority="3770" operator="greaterThanOrEqual">
      <formula>$C56</formula>
    </cfRule>
  </conditionalFormatting>
  <conditionalFormatting sqref="DN58:DN60">
    <cfRule type="cellIs" dxfId="8885" priority="3767" operator="lessThan">
      <formula>$C58</formula>
    </cfRule>
    <cfRule type="cellIs" dxfId="8884" priority="3768" operator="greaterThanOrEqual">
      <formula>$C58</formula>
    </cfRule>
  </conditionalFormatting>
  <conditionalFormatting sqref="DO61:DR61">
    <cfRule type="cellIs" dxfId="8883" priority="3765" operator="lessThan">
      <formula>$C61</formula>
    </cfRule>
    <cfRule type="cellIs" dxfId="8882" priority="3766" operator="greaterThanOrEqual">
      <formula>$C61</formula>
    </cfRule>
  </conditionalFormatting>
  <conditionalFormatting sqref="DN61">
    <cfRule type="cellIs" dxfId="8881" priority="3763" operator="lessThan">
      <formula>$C61</formula>
    </cfRule>
    <cfRule type="cellIs" dxfId="8880" priority="3764" operator="greaterThanOrEqual">
      <formula>$C61</formula>
    </cfRule>
  </conditionalFormatting>
  <conditionalFormatting sqref="DN9:DR9">
    <cfRule type="cellIs" dxfId="8879" priority="3761" operator="between">
      <formula>5</formula>
      <formula>9</formula>
    </cfRule>
    <cfRule type="cellIs" dxfId="8878" priority="3762" operator="greaterThan">
      <formula>9</formula>
    </cfRule>
  </conditionalFormatting>
  <conditionalFormatting sqref="DN14:DR14">
    <cfRule type="cellIs" dxfId="8877" priority="3759" operator="between">
      <formula>5</formula>
      <formula>9</formula>
    </cfRule>
    <cfRule type="cellIs" dxfId="8876" priority="3760" operator="greaterThan">
      <formula>9</formula>
    </cfRule>
  </conditionalFormatting>
  <conditionalFormatting sqref="DN19:DR19">
    <cfRule type="cellIs" dxfId="8875" priority="3757" operator="between">
      <formula>5</formula>
      <formula>9</formula>
    </cfRule>
    <cfRule type="cellIs" dxfId="8874" priority="3758" operator="greaterThan">
      <formula>9</formula>
    </cfRule>
  </conditionalFormatting>
  <conditionalFormatting sqref="DN24:DR24">
    <cfRule type="cellIs" dxfId="8873" priority="3755" operator="between">
      <formula>5</formula>
      <formula>9</formula>
    </cfRule>
    <cfRule type="cellIs" dxfId="8872" priority="3756" operator="greaterThan">
      <formula>9</formula>
    </cfRule>
  </conditionalFormatting>
  <conditionalFormatting sqref="DL91:DR93">
    <cfRule type="cellIs" dxfId="8871" priority="3801" operator="lessThan">
      <formula>$C$91</formula>
    </cfRule>
    <cfRule type="cellIs" dxfId="8870" priority="3802" operator="greaterThan">
      <formula>$C$91</formula>
    </cfRule>
  </conditionalFormatting>
  <conditionalFormatting sqref="DL96:DR96">
    <cfRule type="cellIs" dxfId="8869" priority="3753" operator="lessThan">
      <formula>$C$96</formula>
    </cfRule>
    <cfRule type="cellIs" dxfId="8868" priority="3754" operator="greaterThanOrEqual">
      <formula>$C96</formula>
    </cfRule>
  </conditionalFormatting>
  <conditionalFormatting sqref="DN98:DR98">
    <cfRule type="cellIs" dxfId="8867" priority="3751" operator="lessThan">
      <formula>$C98</formula>
    </cfRule>
    <cfRule type="cellIs" dxfId="8866" priority="3752" operator="greaterThanOrEqual">
      <formula>$C98</formula>
    </cfRule>
  </conditionalFormatting>
  <conditionalFormatting sqref="DN105:DR105">
    <cfRule type="cellIs" dxfId="8865" priority="3749" operator="lessThanOrEqual">
      <formula>$C$105</formula>
    </cfRule>
    <cfRule type="cellIs" dxfId="8864" priority="3750" operator="greaterThan">
      <formula>$C$105</formula>
    </cfRule>
  </conditionalFormatting>
  <conditionalFormatting sqref="DN119:DR119">
    <cfRule type="containsText" dxfId="8863" priority="3746" operator="containsText" text="N/A">
      <formula>NOT(ISERROR(SEARCH("N/A",DN119)))</formula>
    </cfRule>
    <cfRule type="cellIs" dxfId="8862" priority="3747" operator="greaterThan">
      <formula>$C119</formula>
    </cfRule>
    <cfRule type="cellIs" dxfId="8861" priority="3748" operator="lessThanOrEqual">
      <formula>$C119</formula>
    </cfRule>
  </conditionalFormatting>
  <conditionalFormatting sqref="DN139:DR139">
    <cfRule type="cellIs" dxfId="8860" priority="3744" operator="lessThan">
      <formula>$C139</formula>
    </cfRule>
    <cfRule type="cellIs" dxfId="8859" priority="3745" operator="greaterThanOrEqual">
      <formula>$C139</formula>
    </cfRule>
  </conditionalFormatting>
  <conditionalFormatting sqref="DN151:DR151">
    <cfRule type="cellIs" dxfId="8858" priority="3742" operator="lessThan">
      <formula>$C151</formula>
    </cfRule>
    <cfRule type="cellIs" dxfId="8857" priority="3743" operator="greaterThanOrEqual">
      <formula>$C151</formula>
    </cfRule>
  </conditionalFormatting>
  <conditionalFormatting sqref="DN153:DR153">
    <cfRule type="cellIs" dxfId="8856" priority="3740" operator="greaterThan">
      <formula>$C153</formula>
    </cfRule>
    <cfRule type="cellIs" dxfId="8855" priority="3741" operator="lessThanOrEqual">
      <formula>$C153</formula>
    </cfRule>
  </conditionalFormatting>
  <conditionalFormatting sqref="DO157:DQ157">
    <cfRule type="cellIs" dxfId="8854" priority="3738" operator="greaterThan">
      <formula>$C157</formula>
    </cfRule>
    <cfRule type="cellIs" dxfId="8853" priority="3739" operator="lessThanOrEqual">
      <formula>$C157</formula>
    </cfRule>
  </conditionalFormatting>
  <conditionalFormatting sqref="DN157">
    <cfRule type="cellIs" dxfId="8852" priority="3736" operator="greaterThan">
      <formula>$C157</formula>
    </cfRule>
    <cfRule type="cellIs" dxfId="8851" priority="3737" operator="lessThanOrEqual">
      <formula>$C157</formula>
    </cfRule>
  </conditionalFormatting>
  <conditionalFormatting sqref="DN162:DR162">
    <cfRule type="cellIs" dxfId="8850" priority="3734" operator="greaterThan">
      <formula>$C162</formula>
    </cfRule>
    <cfRule type="cellIs" dxfId="8849" priority="3735" operator="lessThanOrEqual">
      <formula>$C162</formula>
    </cfRule>
  </conditionalFormatting>
  <conditionalFormatting sqref="DN170:DQ170">
    <cfRule type="cellIs" dxfId="8848" priority="3732" operator="greaterThan">
      <formula>$C170</formula>
    </cfRule>
    <cfRule type="cellIs" dxfId="8847" priority="3733" operator="lessThanOrEqual">
      <formula>$C170</formula>
    </cfRule>
  </conditionalFormatting>
  <conditionalFormatting sqref="DN172:DQ172">
    <cfRule type="cellIs" dxfId="8846" priority="3730" operator="greaterThan">
      <formula>$C172</formula>
    </cfRule>
    <cfRule type="cellIs" dxfId="8845" priority="3731" operator="lessThanOrEqual">
      <formula>$C172</formula>
    </cfRule>
  </conditionalFormatting>
  <conditionalFormatting sqref="DR170">
    <cfRule type="cellIs" dxfId="8844" priority="3728" operator="greaterThan">
      <formula>$C170</formula>
    </cfRule>
    <cfRule type="cellIs" dxfId="8843" priority="3729" operator="lessThanOrEqual">
      <formula>$C170</formula>
    </cfRule>
  </conditionalFormatting>
  <conditionalFormatting sqref="DR172">
    <cfRule type="cellIs" dxfId="8842" priority="3726" operator="greaterThan">
      <formula>$C172</formula>
    </cfRule>
    <cfRule type="cellIs" dxfId="8841" priority="3727" operator="lessThanOrEqual">
      <formula>$C172</formula>
    </cfRule>
  </conditionalFormatting>
  <conditionalFormatting sqref="DU26 DU28:DU29">
    <cfRule type="cellIs" dxfId="8840" priority="3724" operator="lessThan">
      <formula>$C$26</formula>
    </cfRule>
    <cfRule type="cellIs" dxfId="8839" priority="3725" operator="greaterThanOrEqual">
      <formula>$C$26</formula>
    </cfRule>
  </conditionalFormatting>
  <conditionalFormatting sqref="DU27 DU30:DU32">
    <cfRule type="cellIs" dxfId="8838" priority="3722" operator="lessThan">
      <formula>$C$32</formula>
    </cfRule>
    <cfRule type="cellIs" dxfId="8837" priority="3723" operator="greaterThanOrEqual">
      <formula>$C$32</formula>
    </cfRule>
  </conditionalFormatting>
  <conditionalFormatting sqref="DU71:DY72 DU74:DY74 DU117:DY118 DY157 DX175:DY183">
    <cfRule type="cellIs" dxfId="8836" priority="3720" operator="greaterThan">
      <formula>$C71</formula>
    </cfRule>
    <cfRule type="cellIs" dxfId="8835" priority="3721" operator="lessThanOrEqual">
      <formula>$C71</formula>
    </cfRule>
  </conditionalFormatting>
  <conditionalFormatting sqref="DU75:DY77">
    <cfRule type="cellIs" dxfId="8834" priority="3718" operator="notEqual">
      <formula>$C75</formula>
    </cfRule>
    <cfRule type="cellIs" dxfId="8833" priority="3719" operator="equal">
      <formula>$C75</formula>
    </cfRule>
  </conditionalFormatting>
  <conditionalFormatting sqref="DU107:DY107 DU104:DY104">
    <cfRule type="cellIs" dxfId="8832" priority="3716" operator="lessThanOrEqual">
      <formula>$C104</formula>
    </cfRule>
    <cfRule type="cellIs" dxfId="8831" priority="3717" operator="greaterThan">
      <formula>$C104</formula>
    </cfRule>
  </conditionalFormatting>
  <conditionalFormatting sqref="DU38:DY38">
    <cfRule type="cellIs" dxfId="8830" priority="3713" operator="notEqual">
      <formula>DU36</formula>
    </cfRule>
  </conditionalFormatting>
  <conditionalFormatting sqref="DU41:DY41">
    <cfRule type="cellIs" dxfId="8829" priority="3712" operator="notEqual">
      <formula>DU39</formula>
    </cfRule>
  </conditionalFormatting>
  <conditionalFormatting sqref="DU50">
    <cfRule type="cellIs" dxfId="8828" priority="3711" operator="notEqual">
      <formula>DU49</formula>
    </cfRule>
  </conditionalFormatting>
  <conditionalFormatting sqref="DU73:DY73">
    <cfRule type="cellIs" dxfId="8827" priority="3710" operator="greaterThan">
      <formula>DU80</formula>
    </cfRule>
  </conditionalFormatting>
  <conditionalFormatting sqref="DS19:DT19">
    <cfRule type="cellIs" dxfId="8826" priority="3704" operator="between">
      <formula>5</formula>
      <formula>9</formula>
    </cfRule>
    <cfRule type="cellIs" dxfId="8825" priority="3705" operator="greaterThan">
      <formula>9</formula>
    </cfRule>
  </conditionalFormatting>
  <conditionalFormatting sqref="DS14:DT14">
    <cfRule type="cellIs" dxfId="8824" priority="3706" operator="between">
      <formula>5</formula>
      <formula>9</formula>
    </cfRule>
    <cfRule type="cellIs" dxfId="8823" priority="3707" operator="greaterThan">
      <formula>9</formula>
    </cfRule>
  </conditionalFormatting>
  <conditionalFormatting sqref="DS9:DT9">
    <cfRule type="cellIs" dxfId="8822" priority="3708" operator="between">
      <formula>5</formula>
      <formula>9</formula>
    </cfRule>
    <cfRule type="cellIs" dxfId="8821" priority="3709" operator="greaterThan">
      <formula>9</formula>
    </cfRule>
  </conditionalFormatting>
  <conditionalFormatting sqref="DS11:DT13">
    <cfRule type="cellIs" dxfId="8820" priority="3700" operator="between">
      <formula>5</formula>
      <formula>9</formula>
    </cfRule>
    <cfRule type="cellIs" dxfId="8819" priority="3701" operator="greaterThan">
      <formula>9</formula>
    </cfRule>
  </conditionalFormatting>
  <conditionalFormatting sqref="DS24:DT24">
    <cfRule type="cellIs" dxfId="8818" priority="3702" operator="between">
      <formula>5</formula>
      <formula>9</formula>
    </cfRule>
    <cfRule type="cellIs" dxfId="8817" priority="3703" operator="greaterThan">
      <formula>9</formula>
    </cfRule>
  </conditionalFormatting>
  <conditionalFormatting sqref="DS16:DT18">
    <cfRule type="cellIs" dxfId="8816" priority="3698" operator="between">
      <formula>5</formula>
      <formula>9</formula>
    </cfRule>
    <cfRule type="cellIs" dxfId="8815" priority="3699" operator="greaterThan">
      <formula>9</formula>
    </cfRule>
  </conditionalFormatting>
  <conditionalFormatting sqref="DS21:DT23">
    <cfRule type="cellIs" dxfId="8814" priority="3696" operator="between">
      <formula>5</formula>
      <formula>9</formula>
    </cfRule>
    <cfRule type="cellIs" dxfId="8813" priority="3697" operator="greaterThan">
      <formula>9</formula>
    </cfRule>
  </conditionalFormatting>
  <conditionalFormatting sqref="DS26:DT54 DS82:DT86 DS71:DT80 DS66:DT69 DS64:DT64 DS56:DT62 DS103:DT105 DS107:DT108 DS116:DT123 DS125:DT128 DS130:DT135 DS153:DT160 DS162:DT166 DS170:DT173 DS175:DT183 DS185:DT188 DS168:DT168">
    <cfRule type="cellIs" dxfId="8812" priority="3694" operator="between">
      <formula>5</formula>
      <formula>9</formula>
    </cfRule>
    <cfRule type="cellIs" dxfId="8811" priority="3695" operator="greaterThan">
      <formula>9</formula>
    </cfRule>
  </conditionalFormatting>
  <conditionalFormatting sqref="DU90:DY90">
    <cfRule type="cellIs" dxfId="8810" priority="3692" operator="lessThan">
      <formula>$C90</formula>
    </cfRule>
    <cfRule type="cellIs" dxfId="8809" priority="3693" operator="greaterThanOrEqual">
      <formula>$C90</formula>
    </cfRule>
  </conditionalFormatting>
  <conditionalFormatting sqref="DU57:DY57">
    <cfRule type="cellIs" dxfId="8808" priority="3688" operator="lessThan">
      <formula>$C57</formula>
    </cfRule>
    <cfRule type="cellIs" dxfId="8807" priority="3689" operator="greaterThanOrEqual">
      <formula>$C57</formula>
    </cfRule>
  </conditionalFormatting>
  <conditionalFormatting sqref="DV56:DY56">
    <cfRule type="cellIs" dxfId="8806" priority="3690" operator="lessThan">
      <formula>$C56</formula>
    </cfRule>
    <cfRule type="cellIs" dxfId="8805" priority="3691" operator="greaterThanOrEqual">
      <formula>$C56</formula>
    </cfRule>
  </conditionalFormatting>
  <conditionalFormatting sqref="DV58:DY60">
    <cfRule type="cellIs" dxfId="8804" priority="3686" operator="lessThan">
      <formula>$C58</formula>
    </cfRule>
    <cfRule type="cellIs" dxfId="8803" priority="3687" operator="greaterThanOrEqual">
      <formula>$C58</formula>
    </cfRule>
  </conditionalFormatting>
  <conditionalFormatting sqref="DU62:DY62">
    <cfRule type="cellIs" dxfId="8802" priority="3684" operator="lessThan">
      <formula>$C62</formula>
    </cfRule>
    <cfRule type="cellIs" dxfId="8801" priority="3685" operator="greaterThanOrEqual">
      <formula>$C62</formula>
    </cfRule>
  </conditionalFormatting>
  <conditionalFormatting sqref="DU56">
    <cfRule type="cellIs" dxfId="8800" priority="3682" operator="lessThan">
      <formula>$C56</formula>
    </cfRule>
    <cfRule type="cellIs" dxfId="8799" priority="3683" operator="greaterThanOrEqual">
      <formula>$C56</formula>
    </cfRule>
  </conditionalFormatting>
  <conditionalFormatting sqref="DU58:DU60">
    <cfRule type="cellIs" dxfId="8798" priority="3680" operator="lessThan">
      <formula>$C58</formula>
    </cfRule>
    <cfRule type="cellIs" dxfId="8797" priority="3681" operator="greaterThanOrEqual">
      <formula>$C58</formula>
    </cfRule>
  </conditionalFormatting>
  <conditionalFormatting sqref="DV61:DY61">
    <cfRule type="cellIs" dxfId="8796" priority="3678" operator="lessThan">
      <formula>$C61</formula>
    </cfRule>
    <cfRule type="cellIs" dxfId="8795" priority="3679" operator="greaterThanOrEqual">
      <formula>$C61</formula>
    </cfRule>
  </conditionalFormatting>
  <conditionalFormatting sqref="DU61">
    <cfRule type="cellIs" dxfId="8794" priority="3676" operator="lessThan">
      <formula>$C61</formula>
    </cfRule>
    <cfRule type="cellIs" dxfId="8793" priority="3677" operator="greaterThanOrEqual">
      <formula>$C61</formula>
    </cfRule>
  </conditionalFormatting>
  <conditionalFormatting sqref="DU9:DY9">
    <cfRule type="cellIs" dxfId="8792" priority="3674" operator="between">
      <formula>5</formula>
      <formula>9</formula>
    </cfRule>
    <cfRule type="cellIs" dxfId="8791" priority="3675" operator="greaterThan">
      <formula>9</formula>
    </cfRule>
  </conditionalFormatting>
  <conditionalFormatting sqref="DU14:DY14">
    <cfRule type="cellIs" dxfId="8790" priority="3672" operator="between">
      <formula>5</formula>
      <formula>9</formula>
    </cfRule>
    <cfRule type="cellIs" dxfId="8789" priority="3673" operator="greaterThan">
      <formula>9</formula>
    </cfRule>
  </conditionalFormatting>
  <conditionalFormatting sqref="DU19:DY19">
    <cfRule type="cellIs" dxfId="8788" priority="3670" operator="between">
      <formula>5</formula>
      <formula>9</formula>
    </cfRule>
    <cfRule type="cellIs" dxfId="8787" priority="3671" operator="greaterThan">
      <formula>9</formula>
    </cfRule>
  </conditionalFormatting>
  <conditionalFormatting sqref="DU24:DY24">
    <cfRule type="cellIs" dxfId="8786" priority="3668" operator="between">
      <formula>5</formula>
      <formula>9</formula>
    </cfRule>
    <cfRule type="cellIs" dxfId="8785" priority="3669" operator="greaterThan">
      <formula>9</formula>
    </cfRule>
  </conditionalFormatting>
  <conditionalFormatting sqref="DS91:DY93">
    <cfRule type="cellIs" dxfId="8784" priority="3714" operator="lessThan">
      <formula>$C$91</formula>
    </cfRule>
    <cfRule type="cellIs" dxfId="8783" priority="3715" operator="greaterThan">
      <formula>$C$91</formula>
    </cfRule>
  </conditionalFormatting>
  <conditionalFormatting sqref="DS96:DY96">
    <cfRule type="cellIs" dxfId="8782" priority="3666" operator="lessThan">
      <formula>$C$96</formula>
    </cfRule>
    <cfRule type="cellIs" dxfId="8781" priority="3667" operator="greaterThanOrEqual">
      <formula>$C96</formula>
    </cfRule>
  </conditionalFormatting>
  <conditionalFormatting sqref="DU98:DY98">
    <cfRule type="cellIs" dxfId="8780" priority="3664" operator="lessThan">
      <formula>$C98</formula>
    </cfRule>
    <cfRule type="cellIs" dxfId="8779" priority="3665" operator="greaterThanOrEqual">
      <formula>$C98</formula>
    </cfRule>
  </conditionalFormatting>
  <conditionalFormatting sqref="DU105:DY105">
    <cfRule type="cellIs" dxfId="8778" priority="3662" operator="lessThanOrEqual">
      <formula>$C$105</formula>
    </cfRule>
    <cfRule type="cellIs" dxfId="8777" priority="3663" operator="greaterThan">
      <formula>$C$105</formula>
    </cfRule>
  </conditionalFormatting>
  <conditionalFormatting sqref="DU119:DY119">
    <cfRule type="containsText" dxfId="8776" priority="3659" operator="containsText" text="N/A">
      <formula>NOT(ISERROR(SEARCH("N/A",DU119)))</formula>
    </cfRule>
    <cfRule type="cellIs" dxfId="8775" priority="3660" operator="greaterThan">
      <formula>$C119</formula>
    </cfRule>
    <cfRule type="cellIs" dxfId="8774" priority="3661" operator="lessThanOrEqual">
      <formula>$C119</formula>
    </cfRule>
  </conditionalFormatting>
  <conditionalFormatting sqref="DU139:DY139">
    <cfRule type="cellIs" dxfId="8773" priority="3657" operator="lessThan">
      <formula>$C139</formula>
    </cfRule>
    <cfRule type="cellIs" dxfId="8772" priority="3658" operator="greaterThanOrEqual">
      <formula>$C139</formula>
    </cfRule>
  </conditionalFormatting>
  <conditionalFormatting sqref="DU151:DY151">
    <cfRule type="cellIs" dxfId="8771" priority="3655" operator="lessThan">
      <formula>$C151</formula>
    </cfRule>
    <cfRule type="cellIs" dxfId="8770" priority="3656" operator="greaterThanOrEqual">
      <formula>$C151</formula>
    </cfRule>
  </conditionalFormatting>
  <conditionalFormatting sqref="DU153:DY153">
    <cfRule type="cellIs" dxfId="8769" priority="3653" operator="greaterThan">
      <formula>$C153</formula>
    </cfRule>
    <cfRule type="cellIs" dxfId="8768" priority="3654" operator="lessThanOrEqual">
      <formula>$C153</formula>
    </cfRule>
  </conditionalFormatting>
  <conditionalFormatting sqref="DV157:DX157">
    <cfRule type="cellIs" dxfId="8767" priority="3651" operator="greaterThan">
      <formula>$C157</formula>
    </cfRule>
    <cfRule type="cellIs" dxfId="8766" priority="3652" operator="lessThanOrEqual">
      <formula>$C157</formula>
    </cfRule>
  </conditionalFormatting>
  <conditionalFormatting sqref="DU157">
    <cfRule type="cellIs" dxfId="8765" priority="3649" operator="greaterThan">
      <formula>$C157</formula>
    </cfRule>
    <cfRule type="cellIs" dxfId="8764" priority="3650" operator="lessThanOrEqual">
      <formula>$C157</formula>
    </cfRule>
  </conditionalFormatting>
  <conditionalFormatting sqref="DU162:DY162">
    <cfRule type="cellIs" dxfId="8763" priority="3647" operator="greaterThan">
      <formula>$C162</formula>
    </cfRule>
    <cfRule type="cellIs" dxfId="8762" priority="3648" operator="lessThanOrEqual">
      <formula>$C162</formula>
    </cfRule>
  </conditionalFormatting>
  <conditionalFormatting sqref="DU170:DX170">
    <cfRule type="cellIs" dxfId="8761" priority="3645" operator="greaterThan">
      <formula>$C170</formula>
    </cfRule>
    <cfRule type="cellIs" dxfId="8760" priority="3646" operator="lessThanOrEqual">
      <formula>$C170</formula>
    </cfRule>
  </conditionalFormatting>
  <conditionalFormatting sqref="DU172:DX172">
    <cfRule type="cellIs" dxfId="8759" priority="3643" operator="greaterThan">
      <formula>$C172</formula>
    </cfRule>
    <cfRule type="cellIs" dxfId="8758" priority="3644" operator="lessThanOrEqual">
      <formula>$C172</formula>
    </cfRule>
  </conditionalFormatting>
  <conditionalFormatting sqref="DY170">
    <cfRule type="cellIs" dxfId="8757" priority="3641" operator="greaterThan">
      <formula>$C170</formula>
    </cfRule>
    <cfRule type="cellIs" dxfId="8756" priority="3642" operator="lessThanOrEqual">
      <formula>$C170</formula>
    </cfRule>
  </conditionalFormatting>
  <conditionalFormatting sqref="DY172">
    <cfRule type="cellIs" dxfId="8755" priority="3639" operator="greaterThan">
      <formula>$C172</formula>
    </cfRule>
    <cfRule type="cellIs" dxfId="8754" priority="3640" operator="lessThanOrEqual">
      <formula>$C172</formula>
    </cfRule>
  </conditionalFormatting>
  <conditionalFormatting sqref="EB26 EB28:EB29">
    <cfRule type="cellIs" dxfId="8753" priority="3637" operator="lessThan">
      <formula>$C$26</formula>
    </cfRule>
    <cfRule type="cellIs" dxfId="8752" priority="3638" operator="greaterThanOrEqual">
      <formula>$C$26</formula>
    </cfRule>
  </conditionalFormatting>
  <conditionalFormatting sqref="EB27 EB30:EB32">
    <cfRule type="cellIs" dxfId="8751" priority="3635" operator="lessThan">
      <formula>$C$32</formula>
    </cfRule>
    <cfRule type="cellIs" dxfId="8750" priority="3636" operator="greaterThanOrEqual">
      <formula>$C$32</formula>
    </cfRule>
  </conditionalFormatting>
  <conditionalFormatting sqref="EB71:EF72 EB74:EF74 EB117:EF118 EF157">
    <cfRule type="cellIs" dxfId="8749" priority="3633" operator="greaterThan">
      <formula>$C71</formula>
    </cfRule>
    <cfRule type="cellIs" dxfId="8748" priority="3634" operator="lessThanOrEqual">
      <formula>$C71</formula>
    </cfRule>
  </conditionalFormatting>
  <conditionalFormatting sqref="EB75:EF77">
    <cfRule type="cellIs" dxfId="8747" priority="3631" operator="notEqual">
      <formula>$C75</formula>
    </cfRule>
    <cfRule type="cellIs" dxfId="8746" priority="3632" operator="equal">
      <formula>$C75</formula>
    </cfRule>
  </conditionalFormatting>
  <conditionalFormatting sqref="EB107:EF107 EB104:EF104">
    <cfRule type="cellIs" dxfId="8745" priority="3629" operator="lessThanOrEqual">
      <formula>$C104</formula>
    </cfRule>
    <cfRule type="cellIs" dxfId="8744" priority="3630" operator="greaterThan">
      <formula>$C104</formula>
    </cfRule>
  </conditionalFormatting>
  <conditionalFormatting sqref="EB38">
    <cfRule type="cellIs" dxfId="8743" priority="3626" operator="notEqual">
      <formula>EB36</formula>
    </cfRule>
  </conditionalFormatting>
  <conditionalFormatting sqref="EB41">
    <cfRule type="cellIs" dxfId="8742" priority="3625" operator="notEqual">
      <formula>EB39</formula>
    </cfRule>
  </conditionalFormatting>
  <conditionalFormatting sqref="EB50">
    <cfRule type="cellIs" dxfId="8741" priority="3624" operator="notEqual">
      <formula>EB49</formula>
    </cfRule>
  </conditionalFormatting>
  <conditionalFormatting sqref="EB73:EF73">
    <cfRule type="cellIs" dxfId="8740" priority="3623" operator="greaterThan">
      <formula>EB80</formula>
    </cfRule>
  </conditionalFormatting>
  <conditionalFormatting sqref="DZ19:EA19">
    <cfRule type="cellIs" dxfId="8739" priority="3617" operator="between">
      <formula>5</formula>
      <formula>9</formula>
    </cfRule>
    <cfRule type="cellIs" dxfId="8738" priority="3618" operator="greaterThan">
      <formula>9</formula>
    </cfRule>
  </conditionalFormatting>
  <conditionalFormatting sqref="DZ14:EA14">
    <cfRule type="cellIs" dxfId="8737" priority="3619" operator="between">
      <formula>5</formula>
      <formula>9</formula>
    </cfRule>
    <cfRule type="cellIs" dxfId="8736" priority="3620" operator="greaterThan">
      <formula>9</formula>
    </cfRule>
  </conditionalFormatting>
  <conditionalFormatting sqref="DZ9:EA9">
    <cfRule type="cellIs" dxfId="8735" priority="3621" operator="between">
      <formula>5</formula>
      <formula>9</formula>
    </cfRule>
    <cfRule type="cellIs" dxfId="8734" priority="3622" operator="greaterThan">
      <formula>9</formula>
    </cfRule>
  </conditionalFormatting>
  <conditionalFormatting sqref="DZ11:EA13">
    <cfRule type="cellIs" dxfId="8733" priority="3613" operator="between">
      <formula>5</formula>
      <formula>9</formula>
    </cfRule>
    <cfRule type="cellIs" dxfId="8732" priority="3614" operator="greaterThan">
      <formula>9</formula>
    </cfRule>
  </conditionalFormatting>
  <conditionalFormatting sqref="DZ24:EA24">
    <cfRule type="cellIs" dxfId="8731" priority="3615" operator="between">
      <formula>5</formula>
      <formula>9</formula>
    </cfRule>
    <cfRule type="cellIs" dxfId="8730" priority="3616" operator="greaterThan">
      <formula>9</formula>
    </cfRule>
  </conditionalFormatting>
  <conditionalFormatting sqref="DZ16:EA18">
    <cfRule type="cellIs" dxfId="8729" priority="3611" operator="between">
      <formula>5</formula>
      <formula>9</formula>
    </cfRule>
    <cfRule type="cellIs" dxfId="8728" priority="3612" operator="greaterThan">
      <formula>9</formula>
    </cfRule>
  </conditionalFormatting>
  <conditionalFormatting sqref="DZ21:EA23">
    <cfRule type="cellIs" dxfId="8727" priority="3609" operator="between">
      <formula>5</formula>
      <formula>9</formula>
    </cfRule>
    <cfRule type="cellIs" dxfId="8726" priority="3610" operator="greaterThan">
      <formula>9</formula>
    </cfRule>
  </conditionalFormatting>
  <conditionalFormatting sqref="DZ26:EA54 DZ82:EA86 DZ71:EA80 DZ66:EA69 DZ64:EA64 DZ56:EA62 DZ103:EA105 DZ107:EA108 DZ116:EA123 DZ125:EA128 DZ130:EA135 DZ153:EA160 DZ162:EA166 DZ170:EA173 DZ175:EA183 DZ185:EA188 DZ168:EA168">
    <cfRule type="cellIs" dxfId="8725" priority="3607" operator="between">
      <formula>5</formula>
      <formula>9</formula>
    </cfRule>
    <cfRule type="cellIs" dxfId="8724" priority="3608" operator="greaterThan">
      <formula>9</formula>
    </cfRule>
  </conditionalFormatting>
  <conditionalFormatting sqref="EB90:EF90">
    <cfRule type="cellIs" dxfId="8723" priority="3605" operator="lessThan">
      <formula>$C90</formula>
    </cfRule>
    <cfRule type="cellIs" dxfId="8722" priority="3606" operator="greaterThanOrEqual">
      <formula>$C90</formula>
    </cfRule>
  </conditionalFormatting>
  <conditionalFormatting sqref="EB57:EF57">
    <cfRule type="cellIs" dxfId="8721" priority="3601" operator="lessThan">
      <formula>$C57</formula>
    </cfRule>
    <cfRule type="cellIs" dxfId="8720" priority="3602" operator="greaterThanOrEqual">
      <formula>$C57</formula>
    </cfRule>
  </conditionalFormatting>
  <conditionalFormatting sqref="EC56:EF56">
    <cfRule type="cellIs" dxfId="8719" priority="3603" operator="lessThan">
      <formula>$C56</formula>
    </cfRule>
    <cfRule type="cellIs" dxfId="8718" priority="3604" operator="greaterThanOrEqual">
      <formula>$C56</formula>
    </cfRule>
  </conditionalFormatting>
  <conditionalFormatting sqref="EC58:EF60">
    <cfRule type="cellIs" dxfId="8717" priority="3599" operator="lessThan">
      <formula>$C58</formula>
    </cfRule>
    <cfRule type="cellIs" dxfId="8716" priority="3600" operator="greaterThanOrEqual">
      <formula>$C58</formula>
    </cfRule>
  </conditionalFormatting>
  <conditionalFormatting sqref="EB62:EF62">
    <cfRule type="cellIs" dxfId="8715" priority="3597" operator="lessThan">
      <formula>$C62</formula>
    </cfRule>
    <cfRule type="cellIs" dxfId="8714" priority="3598" operator="greaterThanOrEqual">
      <formula>$C62</formula>
    </cfRule>
  </conditionalFormatting>
  <conditionalFormatting sqref="EB56">
    <cfRule type="cellIs" dxfId="8713" priority="3595" operator="lessThan">
      <formula>$C56</formula>
    </cfRule>
    <cfRule type="cellIs" dxfId="8712" priority="3596" operator="greaterThanOrEqual">
      <formula>$C56</formula>
    </cfRule>
  </conditionalFormatting>
  <conditionalFormatting sqref="EB58:EB60">
    <cfRule type="cellIs" dxfId="8711" priority="3593" operator="lessThan">
      <formula>$C58</formula>
    </cfRule>
    <cfRule type="cellIs" dxfId="8710" priority="3594" operator="greaterThanOrEqual">
      <formula>$C58</formula>
    </cfRule>
  </conditionalFormatting>
  <conditionalFormatting sqref="EC61:EF61">
    <cfRule type="cellIs" dxfId="8709" priority="3591" operator="lessThan">
      <formula>$C61</formula>
    </cfRule>
    <cfRule type="cellIs" dxfId="8708" priority="3592" operator="greaterThanOrEqual">
      <formula>$C61</formula>
    </cfRule>
  </conditionalFormatting>
  <conditionalFormatting sqref="EB61">
    <cfRule type="cellIs" dxfId="8707" priority="3589" operator="lessThan">
      <formula>$C61</formula>
    </cfRule>
    <cfRule type="cellIs" dxfId="8706" priority="3590" operator="greaterThanOrEqual">
      <formula>$C61</formula>
    </cfRule>
  </conditionalFormatting>
  <conditionalFormatting sqref="EB9:EF9">
    <cfRule type="cellIs" dxfId="8705" priority="3587" operator="between">
      <formula>5</formula>
      <formula>9</formula>
    </cfRule>
    <cfRule type="cellIs" dxfId="8704" priority="3588" operator="greaterThan">
      <formula>9</formula>
    </cfRule>
  </conditionalFormatting>
  <conditionalFormatting sqref="EB14:EF14">
    <cfRule type="cellIs" dxfId="8703" priority="3585" operator="between">
      <formula>5</formula>
      <formula>9</formula>
    </cfRule>
    <cfRule type="cellIs" dxfId="8702" priority="3586" operator="greaterThan">
      <formula>9</formula>
    </cfRule>
  </conditionalFormatting>
  <conditionalFormatting sqref="EB19:EF19">
    <cfRule type="cellIs" dxfId="8701" priority="3583" operator="between">
      <formula>5</formula>
      <formula>9</formula>
    </cfRule>
    <cfRule type="cellIs" dxfId="8700" priority="3584" operator="greaterThan">
      <formula>9</formula>
    </cfRule>
  </conditionalFormatting>
  <conditionalFormatting sqref="EB24:EF24">
    <cfRule type="cellIs" dxfId="8699" priority="3581" operator="between">
      <formula>5</formula>
      <formula>9</formula>
    </cfRule>
    <cfRule type="cellIs" dxfId="8698" priority="3582" operator="greaterThan">
      <formula>9</formula>
    </cfRule>
  </conditionalFormatting>
  <conditionalFormatting sqref="DZ91:EF93">
    <cfRule type="cellIs" dxfId="8697" priority="3627" operator="lessThan">
      <formula>$C$91</formula>
    </cfRule>
    <cfRule type="cellIs" dxfId="8696" priority="3628" operator="greaterThan">
      <formula>$C$91</formula>
    </cfRule>
  </conditionalFormatting>
  <conditionalFormatting sqref="DZ96:EF96">
    <cfRule type="cellIs" dxfId="8695" priority="3579" operator="lessThan">
      <formula>$C$96</formula>
    </cfRule>
    <cfRule type="cellIs" dxfId="8694" priority="3580" operator="greaterThanOrEqual">
      <formula>$C96</formula>
    </cfRule>
  </conditionalFormatting>
  <conditionalFormatting sqref="EB98:EF98">
    <cfRule type="cellIs" dxfId="8693" priority="3577" operator="lessThan">
      <formula>$C98</formula>
    </cfRule>
    <cfRule type="cellIs" dxfId="8692" priority="3578" operator="greaterThanOrEqual">
      <formula>$C98</formula>
    </cfRule>
  </conditionalFormatting>
  <conditionalFormatting sqref="EB105:EF105">
    <cfRule type="cellIs" dxfId="8691" priority="3575" operator="lessThanOrEqual">
      <formula>$C$105</formula>
    </cfRule>
    <cfRule type="cellIs" dxfId="8690" priority="3576" operator="greaterThan">
      <formula>$C$105</formula>
    </cfRule>
  </conditionalFormatting>
  <conditionalFormatting sqref="EB119:EF119">
    <cfRule type="containsText" dxfId="8689" priority="3572" operator="containsText" text="N/A">
      <formula>NOT(ISERROR(SEARCH("N/A",EB119)))</formula>
    </cfRule>
    <cfRule type="cellIs" dxfId="8688" priority="3573" operator="greaterThan">
      <formula>$C119</formula>
    </cfRule>
    <cfRule type="cellIs" dxfId="8687" priority="3574" operator="lessThanOrEqual">
      <formula>$C119</formula>
    </cfRule>
  </conditionalFormatting>
  <conditionalFormatting sqref="EB139:EF139">
    <cfRule type="cellIs" dxfId="8686" priority="3570" operator="lessThan">
      <formula>$C139</formula>
    </cfRule>
    <cfRule type="cellIs" dxfId="8685" priority="3571" operator="greaterThanOrEqual">
      <formula>$C139</formula>
    </cfRule>
  </conditionalFormatting>
  <conditionalFormatting sqref="EB151:EF151">
    <cfRule type="cellIs" dxfId="8684" priority="3568" operator="lessThan">
      <formula>$C151</formula>
    </cfRule>
    <cfRule type="cellIs" dxfId="8683" priority="3569" operator="greaterThanOrEqual">
      <formula>$C151</formula>
    </cfRule>
  </conditionalFormatting>
  <conditionalFormatting sqref="EB153:EF153">
    <cfRule type="cellIs" dxfId="8682" priority="3566" operator="greaterThan">
      <formula>$C153</formula>
    </cfRule>
    <cfRule type="cellIs" dxfId="8681" priority="3567" operator="lessThanOrEqual">
      <formula>$C153</formula>
    </cfRule>
  </conditionalFormatting>
  <conditionalFormatting sqref="EC157:EE157">
    <cfRule type="cellIs" dxfId="8680" priority="3564" operator="greaterThan">
      <formula>$C157</formula>
    </cfRule>
    <cfRule type="cellIs" dxfId="8679" priority="3565" operator="lessThanOrEqual">
      <formula>$C157</formula>
    </cfRule>
  </conditionalFormatting>
  <conditionalFormatting sqref="EB157">
    <cfRule type="cellIs" dxfId="8678" priority="3562" operator="greaterThan">
      <formula>$C157</formula>
    </cfRule>
    <cfRule type="cellIs" dxfId="8677" priority="3563" operator="lessThanOrEqual">
      <formula>$C157</formula>
    </cfRule>
  </conditionalFormatting>
  <conditionalFormatting sqref="EB162:EF162">
    <cfRule type="cellIs" dxfId="8676" priority="3560" operator="greaterThan">
      <formula>$C162</formula>
    </cfRule>
    <cfRule type="cellIs" dxfId="8675" priority="3561" operator="lessThanOrEqual">
      <formula>$C162</formula>
    </cfRule>
  </conditionalFormatting>
  <conditionalFormatting sqref="EB170:EE170">
    <cfRule type="cellIs" dxfId="8674" priority="3558" operator="greaterThan">
      <formula>$C170</formula>
    </cfRule>
    <cfRule type="cellIs" dxfId="8673" priority="3559" operator="lessThanOrEqual">
      <formula>$C170</formula>
    </cfRule>
  </conditionalFormatting>
  <conditionalFormatting sqref="EB172:EE172">
    <cfRule type="cellIs" dxfId="8672" priority="3556" operator="greaterThan">
      <formula>$C172</formula>
    </cfRule>
    <cfRule type="cellIs" dxfId="8671" priority="3557" operator="lessThanOrEqual">
      <formula>$C172</formula>
    </cfRule>
  </conditionalFormatting>
  <conditionalFormatting sqref="EF170">
    <cfRule type="cellIs" dxfId="8670" priority="3554" operator="greaterThan">
      <formula>$C170</formula>
    </cfRule>
    <cfRule type="cellIs" dxfId="8669" priority="3555" operator="lessThanOrEqual">
      <formula>$C170</formula>
    </cfRule>
  </conditionalFormatting>
  <conditionalFormatting sqref="EF172">
    <cfRule type="cellIs" dxfId="8668" priority="3552" operator="greaterThan">
      <formula>$C172</formula>
    </cfRule>
    <cfRule type="cellIs" dxfId="8667" priority="3553" operator="lessThanOrEqual">
      <formula>$C172</formula>
    </cfRule>
  </conditionalFormatting>
  <conditionalFormatting sqref="EI26 EI28:EI29">
    <cfRule type="cellIs" dxfId="8666" priority="3550" operator="lessThan">
      <formula>$C$26</formula>
    </cfRule>
    <cfRule type="cellIs" dxfId="8665" priority="3551" operator="greaterThanOrEqual">
      <formula>$C$26</formula>
    </cfRule>
  </conditionalFormatting>
  <conditionalFormatting sqref="EI27 EI30:EI32">
    <cfRule type="cellIs" dxfId="8664" priority="3548" operator="lessThan">
      <formula>$C$32</formula>
    </cfRule>
    <cfRule type="cellIs" dxfId="8663" priority="3549" operator="greaterThanOrEqual">
      <formula>$C$32</formula>
    </cfRule>
  </conditionalFormatting>
  <conditionalFormatting sqref="EI71:EM72 EI74:EM74 EI117:EM118 EM157 EK175:EM183">
    <cfRule type="cellIs" dxfId="8662" priority="3546" operator="greaterThan">
      <formula>$C71</formula>
    </cfRule>
    <cfRule type="cellIs" dxfId="8661" priority="3547" operator="lessThanOrEqual">
      <formula>$C71</formula>
    </cfRule>
  </conditionalFormatting>
  <conditionalFormatting sqref="EI75:EM77">
    <cfRule type="cellIs" dxfId="8660" priority="3544" operator="notEqual">
      <formula>$C75</formula>
    </cfRule>
    <cfRule type="cellIs" dxfId="8659" priority="3545" operator="equal">
      <formula>$C75</formula>
    </cfRule>
  </conditionalFormatting>
  <conditionalFormatting sqref="EI107:EM107 EI104:EM104">
    <cfRule type="cellIs" dxfId="8658" priority="3542" operator="lessThanOrEqual">
      <formula>$C104</formula>
    </cfRule>
    <cfRule type="cellIs" dxfId="8657" priority="3543" operator="greaterThan">
      <formula>$C104</formula>
    </cfRule>
  </conditionalFormatting>
  <conditionalFormatting sqref="EI38:EM38">
    <cfRule type="cellIs" dxfId="8656" priority="3539" operator="notEqual">
      <formula>EI36</formula>
    </cfRule>
  </conditionalFormatting>
  <conditionalFormatting sqref="EI41:EM41">
    <cfRule type="cellIs" dxfId="8655" priority="3538" operator="notEqual">
      <formula>EI39</formula>
    </cfRule>
  </conditionalFormatting>
  <conditionalFormatting sqref="EI50">
    <cfRule type="cellIs" dxfId="8654" priority="3537" operator="notEqual">
      <formula>EI49</formula>
    </cfRule>
  </conditionalFormatting>
  <conditionalFormatting sqref="EI73:EM73">
    <cfRule type="cellIs" dxfId="8653" priority="3536" operator="greaterThan">
      <formula>EI80</formula>
    </cfRule>
  </conditionalFormatting>
  <conditionalFormatting sqref="EG19:EH19">
    <cfRule type="cellIs" dxfId="8652" priority="3530" operator="between">
      <formula>5</formula>
      <formula>9</formula>
    </cfRule>
    <cfRule type="cellIs" dxfId="8651" priority="3531" operator="greaterThan">
      <formula>9</formula>
    </cfRule>
  </conditionalFormatting>
  <conditionalFormatting sqref="EG14:EH14">
    <cfRule type="cellIs" dxfId="8650" priority="3532" operator="between">
      <formula>5</formula>
      <formula>9</formula>
    </cfRule>
    <cfRule type="cellIs" dxfId="8649" priority="3533" operator="greaterThan">
      <formula>9</formula>
    </cfRule>
  </conditionalFormatting>
  <conditionalFormatting sqref="EG9:EH9">
    <cfRule type="cellIs" dxfId="8648" priority="3534" operator="between">
      <formula>5</formula>
      <formula>9</formula>
    </cfRule>
    <cfRule type="cellIs" dxfId="8647" priority="3535" operator="greaterThan">
      <formula>9</formula>
    </cfRule>
  </conditionalFormatting>
  <conditionalFormatting sqref="EG11:EH13">
    <cfRule type="cellIs" dxfId="8646" priority="3526" operator="between">
      <formula>5</formula>
      <formula>9</formula>
    </cfRule>
    <cfRule type="cellIs" dxfId="8645" priority="3527" operator="greaterThan">
      <formula>9</formula>
    </cfRule>
  </conditionalFormatting>
  <conditionalFormatting sqref="EG24:EH24">
    <cfRule type="cellIs" dxfId="8644" priority="3528" operator="between">
      <formula>5</formula>
      <formula>9</formula>
    </cfRule>
    <cfRule type="cellIs" dxfId="8643" priority="3529" operator="greaterThan">
      <formula>9</formula>
    </cfRule>
  </conditionalFormatting>
  <conditionalFormatting sqref="EG16:EH18">
    <cfRule type="cellIs" dxfId="8642" priority="3524" operator="between">
      <formula>5</formula>
      <formula>9</formula>
    </cfRule>
    <cfRule type="cellIs" dxfId="8641" priority="3525" operator="greaterThan">
      <formula>9</formula>
    </cfRule>
  </conditionalFormatting>
  <conditionalFormatting sqref="EG21:EH23">
    <cfRule type="cellIs" dxfId="8640" priority="3522" operator="between">
      <formula>5</formula>
      <formula>9</formula>
    </cfRule>
    <cfRule type="cellIs" dxfId="8639" priority="3523" operator="greaterThan">
      <formula>9</formula>
    </cfRule>
  </conditionalFormatting>
  <conditionalFormatting sqref="EG26:EH54 EG82:EH86 EG71:EH80 EG66:EH69 EG64:EH64 EG56:EH62 EG103:EH105 EG107:EH108 EG116:EH123 EG125:EH128 EG130:EH135 EG153:EH160 EG162:EH166 EG170:EH173 EG175:EH183 EG185:EH188 EG168:EH168">
    <cfRule type="cellIs" dxfId="8638" priority="3520" operator="between">
      <formula>5</formula>
      <formula>9</formula>
    </cfRule>
    <cfRule type="cellIs" dxfId="8637" priority="3521" operator="greaterThan">
      <formula>9</formula>
    </cfRule>
  </conditionalFormatting>
  <conditionalFormatting sqref="EI90:EM90">
    <cfRule type="cellIs" dxfId="8636" priority="3518" operator="lessThan">
      <formula>$C90</formula>
    </cfRule>
    <cfRule type="cellIs" dxfId="8635" priority="3519" operator="greaterThanOrEqual">
      <formula>$C90</formula>
    </cfRule>
  </conditionalFormatting>
  <conditionalFormatting sqref="EI57:EM57">
    <cfRule type="cellIs" dxfId="8634" priority="3514" operator="lessThan">
      <formula>$C57</formula>
    </cfRule>
    <cfRule type="cellIs" dxfId="8633" priority="3515" operator="greaterThanOrEqual">
      <formula>$C57</formula>
    </cfRule>
  </conditionalFormatting>
  <conditionalFormatting sqref="EJ56:EM56">
    <cfRule type="cellIs" dxfId="8632" priority="3516" operator="lessThan">
      <formula>$C56</formula>
    </cfRule>
    <cfRule type="cellIs" dxfId="8631" priority="3517" operator="greaterThanOrEqual">
      <formula>$C56</formula>
    </cfRule>
  </conditionalFormatting>
  <conditionalFormatting sqref="EJ58:EM60">
    <cfRule type="cellIs" dxfId="8630" priority="3512" operator="lessThan">
      <formula>$C58</formula>
    </cfRule>
    <cfRule type="cellIs" dxfId="8629" priority="3513" operator="greaterThanOrEqual">
      <formula>$C58</formula>
    </cfRule>
  </conditionalFormatting>
  <conditionalFormatting sqref="EI62:EM62">
    <cfRule type="cellIs" dxfId="8628" priority="3510" operator="lessThan">
      <formula>$C62</formula>
    </cfRule>
    <cfRule type="cellIs" dxfId="8627" priority="3511" operator="greaterThanOrEqual">
      <formula>$C62</formula>
    </cfRule>
  </conditionalFormatting>
  <conditionalFormatting sqref="EI56">
    <cfRule type="cellIs" dxfId="8626" priority="3508" operator="lessThan">
      <formula>$C56</formula>
    </cfRule>
    <cfRule type="cellIs" dxfId="8625" priority="3509" operator="greaterThanOrEqual">
      <formula>$C56</formula>
    </cfRule>
  </conditionalFormatting>
  <conditionalFormatting sqref="EI58:EI60">
    <cfRule type="cellIs" dxfId="8624" priority="3506" operator="lessThan">
      <formula>$C58</formula>
    </cfRule>
    <cfRule type="cellIs" dxfId="8623" priority="3507" operator="greaterThanOrEqual">
      <formula>$C58</formula>
    </cfRule>
  </conditionalFormatting>
  <conditionalFormatting sqref="EJ61:EM61">
    <cfRule type="cellIs" dxfId="8622" priority="3504" operator="lessThan">
      <formula>$C61</formula>
    </cfRule>
    <cfRule type="cellIs" dxfId="8621" priority="3505" operator="greaterThanOrEqual">
      <formula>$C61</formula>
    </cfRule>
  </conditionalFormatting>
  <conditionalFormatting sqref="EI61">
    <cfRule type="cellIs" dxfId="8620" priority="3502" operator="lessThan">
      <formula>$C61</formula>
    </cfRule>
    <cfRule type="cellIs" dxfId="8619" priority="3503" operator="greaterThanOrEqual">
      <formula>$C61</formula>
    </cfRule>
  </conditionalFormatting>
  <conditionalFormatting sqref="EI9:EM9">
    <cfRule type="cellIs" dxfId="8618" priority="3500" operator="between">
      <formula>5</formula>
      <formula>9</formula>
    </cfRule>
    <cfRule type="cellIs" dxfId="8617" priority="3501" operator="greaterThan">
      <formula>9</formula>
    </cfRule>
  </conditionalFormatting>
  <conditionalFormatting sqref="EI14:EM14">
    <cfRule type="cellIs" dxfId="8616" priority="3498" operator="between">
      <formula>5</formula>
      <formula>9</formula>
    </cfRule>
    <cfRule type="cellIs" dxfId="8615" priority="3499" operator="greaterThan">
      <formula>9</formula>
    </cfRule>
  </conditionalFormatting>
  <conditionalFormatting sqref="EI19:EM19">
    <cfRule type="cellIs" dxfId="8614" priority="3496" operator="between">
      <formula>5</formula>
      <formula>9</formula>
    </cfRule>
    <cfRule type="cellIs" dxfId="8613" priority="3497" operator="greaterThan">
      <formula>9</formula>
    </cfRule>
  </conditionalFormatting>
  <conditionalFormatting sqref="EI24:EM24">
    <cfRule type="cellIs" dxfId="8612" priority="3494" operator="between">
      <formula>5</formula>
      <formula>9</formula>
    </cfRule>
    <cfRule type="cellIs" dxfId="8611" priority="3495" operator="greaterThan">
      <formula>9</formula>
    </cfRule>
  </conditionalFormatting>
  <conditionalFormatting sqref="EG91:EM93">
    <cfRule type="cellIs" dxfId="8610" priority="3540" operator="lessThan">
      <formula>$C$91</formula>
    </cfRule>
    <cfRule type="cellIs" dxfId="8609" priority="3541" operator="greaterThan">
      <formula>$C$91</formula>
    </cfRule>
  </conditionalFormatting>
  <conditionalFormatting sqref="EG96:EM96">
    <cfRule type="cellIs" dxfId="8608" priority="3492" operator="lessThan">
      <formula>$C$96</formula>
    </cfRule>
    <cfRule type="cellIs" dxfId="8607" priority="3493" operator="greaterThanOrEqual">
      <formula>$C96</formula>
    </cfRule>
  </conditionalFormatting>
  <conditionalFormatting sqref="EI98:EM98">
    <cfRule type="cellIs" dxfId="8606" priority="3490" operator="lessThan">
      <formula>$C98</formula>
    </cfRule>
    <cfRule type="cellIs" dxfId="8605" priority="3491" operator="greaterThanOrEqual">
      <formula>$C98</formula>
    </cfRule>
  </conditionalFormatting>
  <conditionalFormatting sqref="EI105:EM105">
    <cfRule type="cellIs" dxfId="8604" priority="3488" operator="lessThanOrEqual">
      <formula>$C$105</formula>
    </cfRule>
    <cfRule type="cellIs" dxfId="8603" priority="3489" operator="greaterThan">
      <formula>$C$105</formula>
    </cfRule>
  </conditionalFormatting>
  <conditionalFormatting sqref="EI119:EM119">
    <cfRule type="containsText" dxfId="8602" priority="3485" operator="containsText" text="N/A">
      <formula>NOT(ISERROR(SEARCH("N/A",EI119)))</formula>
    </cfRule>
    <cfRule type="cellIs" dxfId="8601" priority="3486" operator="greaterThan">
      <formula>$C119</formula>
    </cfRule>
    <cfRule type="cellIs" dxfId="8600" priority="3487" operator="lessThanOrEqual">
      <formula>$C119</formula>
    </cfRule>
  </conditionalFormatting>
  <conditionalFormatting sqref="EI139:EM139">
    <cfRule type="cellIs" dxfId="8599" priority="3483" operator="lessThan">
      <formula>$C139</formula>
    </cfRule>
    <cfRule type="cellIs" dxfId="8598" priority="3484" operator="greaterThanOrEqual">
      <formula>$C139</formula>
    </cfRule>
  </conditionalFormatting>
  <conditionalFormatting sqref="EI151:EM151">
    <cfRule type="cellIs" dxfId="8597" priority="3481" operator="lessThan">
      <formula>$C151</formula>
    </cfRule>
    <cfRule type="cellIs" dxfId="8596" priority="3482" operator="greaterThanOrEqual">
      <formula>$C151</formula>
    </cfRule>
  </conditionalFormatting>
  <conditionalFormatting sqref="EI153:EM153">
    <cfRule type="cellIs" dxfId="8595" priority="3479" operator="greaterThan">
      <formula>$C153</formula>
    </cfRule>
    <cfRule type="cellIs" dxfId="8594" priority="3480" operator="lessThanOrEqual">
      <formula>$C153</formula>
    </cfRule>
  </conditionalFormatting>
  <conditionalFormatting sqref="EJ157:EL157">
    <cfRule type="cellIs" dxfId="8593" priority="3477" operator="greaterThan">
      <formula>$C157</formula>
    </cfRule>
    <cfRule type="cellIs" dxfId="8592" priority="3478" operator="lessThanOrEqual">
      <formula>$C157</formula>
    </cfRule>
  </conditionalFormatting>
  <conditionalFormatting sqref="EI157">
    <cfRule type="cellIs" dxfId="8591" priority="3475" operator="greaterThan">
      <formula>$C157</formula>
    </cfRule>
    <cfRule type="cellIs" dxfId="8590" priority="3476" operator="lessThanOrEqual">
      <formula>$C157</formula>
    </cfRule>
  </conditionalFormatting>
  <conditionalFormatting sqref="EI162:EM162">
    <cfRule type="cellIs" dxfId="8589" priority="3473" operator="greaterThan">
      <formula>$C162</formula>
    </cfRule>
    <cfRule type="cellIs" dxfId="8588" priority="3474" operator="lessThanOrEqual">
      <formula>$C162</formula>
    </cfRule>
  </conditionalFormatting>
  <conditionalFormatting sqref="EI170:EL170">
    <cfRule type="cellIs" dxfId="8587" priority="3471" operator="greaterThan">
      <formula>$C170</formula>
    </cfRule>
    <cfRule type="cellIs" dxfId="8586" priority="3472" operator="lessThanOrEqual">
      <formula>$C170</formula>
    </cfRule>
  </conditionalFormatting>
  <conditionalFormatting sqref="EI172:EL172">
    <cfRule type="cellIs" dxfId="8585" priority="3469" operator="greaterThan">
      <formula>$C172</formula>
    </cfRule>
    <cfRule type="cellIs" dxfId="8584" priority="3470" operator="lessThanOrEqual">
      <formula>$C172</formula>
    </cfRule>
  </conditionalFormatting>
  <conditionalFormatting sqref="EM170">
    <cfRule type="cellIs" dxfId="8583" priority="3467" operator="greaterThan">
      <formula>$C170</formula>
    </cfRule>
    <cfRule type="cellIs" dxfId="8582" priority="3468" operator="lessThanOrEqual">
      <formula>$C170</formula>
    </cfRule>
  </conditionalFormatting>
  <conditionalFormatting sqref="EM172">
    <cfRule type="cellIs" dxfId="8581" priority="3465" operator="greaterThan">
      <formula>$C172</formula>
    </cfRule>
    <cfRule type="cellIs" dxfId="8580" priority="3466" operator="lessThanOrEqual">
      <formula>$C172</formula>
    </cfRule>
  </conditionalFormatting>
  <conditionalFormatting sqref="EP26:ET26 EP28:ET29">
    <cfRule type="cellIs" dxfId="8579" priority="3463" operator="lessThan">
      <formula>$C$26</formula>
    </cfRule>
    <cfRule type="cellIs" dxfId="8578" priority="3464" operator="greaterThanOrEqual">
      <formula>$C$26</formula>
    </cfRule>
  </conditionalFormatting>
  <conditionalFormatting sqref="EP27:ET27 EP30:ET32">
    <cfRule type="cellIs" dxfId="8577" priority="3461" operator="lessThan">
      <formula>$C$32</formula>
    </cfRule>
    <cfRule type="cellIs" dxfId="8576" priority="3462" operator="greaterThanOrEqual">
      <formula>$C$32</formula>
    </cfRule>
  </conditionalFormatting>
  <conditionalFormatting sqref="EP71:ET72 EP74:ET74 EP117:ET118 ET157 EP175:ET183">
    <cfRule type="cellIs" dxfId="8575" priority="3459" operator="greaterThan">
      <formula>$C71</formula>
    </cfRule>
    <cfRule type="cellIs" dxfId="8574" priority="3460" operator="lessThanOrEqual">
      <formula>$C71</formula>
    </cfRule>
  </conditionalFormatting>
  <conditionalFormatting sqref="EP75:ET77">
    <cfRule type="cellIs" dxfId="8573" priority="3457" operator="notEqual">
      <formula>$C75</formula>
    </cfRule>
    <cfRule type="cellIs" dxfId="8572" priority="3458" operator="equal">
      <formula>$C75</formula>
    </cfRule>
  </conditionalFormatting>
  <conditionalFormatting sqref="EP107:ET107 EP104:ET104">
    <cfRule type="cellIs" dxfId="8571" priority="3455" operator="lessThanOrEqual">
      <formula>$C104</formula>
    </cfRule>
    <cfRule type="cellIs" dxfId="8570" priority="3456" operator="greaterThan">
      <formula>$C104</formula>
    </cfRule>
  </conditionalFormatting>
  <conditionalFormatting sqref="EP185:ET185">
    <cfRule type="cellIs" dxfId="8569" priority="3452" operator="lessThan">
      <formula>$C$185</formula>
    </cfRule>
  </conditionalFormatting>
  <conditionalFormatting sqref="EP186:ET186">
    <cfRule type="cellIs" dxfId="8568" priority="3451" operator="lessThan">
      <formula>$C$186</formula>
    </cfRule>
  </conditionalFormatting>
  <conditionalFormatting sqref="EP187:ET187">
    <cfRule type="cellIs" dxfId="8567" priority="3450" operator="lessThan">
      <formula>$C$187</formula>
    </cfRule>
  </conditionalFormatting>
  <conditionalFormatting sqref="EP188:ET188">
    <cfRule type="cellIs" dxfId="8566" priority="3449" operator="lessThan">
      <formula>$C$188</formula>
    </cfRule>
  </conditionalFormatting>
  <conditionalFormatting sqref="EP38:ET38">
    <cfRule type="cellIs" dxfId="8565" priority="3448" operator="notEqual">
      <formula>EP36</formula>
    </cfRule>
  </conditionalFormatting>
  <conditionalFormatting sqref="EP41:ET41">
    <cfRule type="cellIs" dxfId="8564" priority="3447" operator="notEqual">
      <formula>EP39</formula>
    </cfRule>
  </conditionalFormatting>
  <conditionalFormatting sqref="EP50:ET50">
    <cfRule type="cellIs" dxfId="8563" priority="3446" operator="notEqual">
      <formula>EP49</formula>
    </cfRule>
  </conditionalFormatting>
  <conditionalFormatting sqref="EP73:ET73">
    <cfRule type="cellIs" dxfId="8562" priority="3445" operator="greaterThan">
      <formula>EP80</formula>
    </cfRule>
  </conditionalFormatting>
  <conditionalFormatting sqref="EN19:EO19">
    <cfRule type="cellIs" dxfId="8561" priority="3439" operator="between">
      <formula>5</formula>
      <formula>9</formula>
    </cfRule>
    <cfRule type="cellIs" dxfId="8560" priority="3440" operator="greaterThan">
      <formula>9</formula>
    </cfRule>
  </conditionalFormatting>
  <conditionalFormatting sqref="EN14:EO14">
    <cfRule type="cellIs" dxfId="8559" priority="3441" operator="between">
      <formula>5</formula>
      <formula>9</formula>
    </cfRule>
    <cfRule type="cellIs" dxfId="8558" priority="3442" operator="greaterThan">
      <formula>9</formula>
    </cfRule>
  </conditionalFormatting>
  <conditionalFormatting sqref="EN9:EO9">
    <cfRule type="cellIs" dxfId="8557" priority="3443" operator="between">
      <formula>5</formula>
      <formula>9</formula>
    </cfRule>
    <cfRule type="cellIs" dxfId="8556" priority="3444" operator="greaterThan">
      <formula>9</formula>
    </cfRule>
  </conditionalFormatting>
  <conditionalFormatting sqref="EN11:EO13">
    <cfRule type="cellIs" dxfId="8555" priority="3435" operator="between">
      <formula>5</formula>
      <formula>9</formula>
    </cfRule>
    <cfRule type="cellIs" dxfId="8554" priority="3436" operator="greaterThan">
      <formula>9</formula>
    </cfRule>
  </conditionalFormatting>
  <conditionalFormatting sqref="EN24:EO24">
    <cfRule type="cellIs" dxfId="8553" priority="3437" operator="between">
      <formula>5</formula>
      <formula>9</formula>
    </cfRule>
    <cfRule type="cellIs" dxfId="8552" priority="3438" operator="greaterThan">
      <formula>9</formula>
    </cfRule>
  </conditionalFormatting>
  <conditionalFormatting sqref="EN16:EO18">
    <cfRule type="cellIs" dxfId="8551" priority="3433" operator="between">
      <formula>5</formula>
      <formula>9</formula>
    </cfRule>
    <cfRule type="cellIs" dxfId="8550" priority="3434" operator="greaterThan">
      <formula>9</formula>
    </cfRule>
  </conditionalFormatting>
  <conditionalFormatting sqref="EN21:EO23">
    <cfRule type="cellIs" dxfId="8549" priority="3431" operator="between">
      <formula>5</formula>
      <formula>9</formula>
    </cfRule>
    <cfRule type="cellIs" dxfId="8548" priority="3432" operator="greaterThan">
      <formula>9</formula>
    </cfRule>
  </conditionalFormatting>
  <conditionalFormatting sqref="EN26:EO54 EN82:EO86 EN71:EO80 EN66:EO69 EN64:EO64 EN56:EO62 EN103:EO105 EN107:EO108 EN116:EO123 EN125:EO128 EN130:EO135 EN153:EO160 EN162:EO166 EN170:EO173 EN175:EO183 EN185:EO188 EN168:EO168">
    <cfRule type="cellIs" dxfId="8547" priority="3429" operator="between">
      <formula>5</formula>
      <formula>9</formula>
    </cfRule>
    <cfRule type="cellIs" dxfId="8546" priority="3430" operator="greaterThan">
      <formula>9</formula>
    </cfRule>
  </conditionalFormatting>
  <conditionalFormatting sqref="EP90:ET90">
    <cfRule type="cellIs" dxfId="8545" priority="3427" operator="lessThan">
      <formula>$C90</formula>
    </cfRule>
    <cfRule type="cellIs" dxfId="8544" priority="3428" operator="greaterThanOrEqual">
      <formula>$C90</formula>
    </cfRule>
  </conditionalFormatting>
  <conditionalFormatting sqref="EP57:ET57">
    <cfRule type="cellIs" dxfId="8543" priority="3423" operator="lessThan">
      <formula>$C57</formula>
    </cfRule>
    <cfRule type="cellIs" dxfId="8542" priority="3424" operator="greaterThanOrEqual">
      <formula>$C57</formula>
    </cfRule>
  </conditionalFormatting>
  <conditionalFormatting sqref="EQ56:ET56">
    <cfRule type="cellIs" dxfId="8541" priority="3425" operator="lessThan">
      <formula>$C56</formula>
    </cfRule>
    <cfRule type="cellIs" dxfId="8540" priority="3426" operator="greaterThanOrEqual">
      <formula>$C56</formula>
    </cfRule>
  </conditionalFormatting>
  <conditionalFormatting sqref="EQ58:ET60">
    <cfRule type="cellIs" dxfId="8539" priority="3421" operator="lessThan">
      <formula>$C58</formula>
    </cfRule>
    <cfRule type="cellIs" dxfId="8538" priority="3422" operator="greaterThanOrEqual">
      <formula>$C58</formula>
    </cfRule>
  </conditionalFormatting>
  <conditionalFormatting sqref="EP62:ET62">
    <cfRule type="cellIs" dxfId="8537" priority="3419" operator="lessThan">
      <formula>$C62</formula>
    </cfRule>
    <cfRule type="cellIs" dxfId="8536" priority="3420" operator="greaterThanOrEqual">
      <formula>$C62</formula>
    </cfRule>
  </conditionalFormatting>
  <conditionalFormatting sqref="EP56">
    <cfRule type="cellIs" dxfId="8535" priority="3417" operator="lessThan">
      <formula>$C56</formula>
    </cfRule>
    <cfRule type="cellIs" dxfId="8534" priority="3418" operator="greaterThanOrEqual">
      <formula>$C56</formula>
    </cfRule>
  </conditionalFormatting>
  <conditionalFormatting sqref="EP58:EP60">
    <cfRule type="cellIs" dxfId="8533" priority="3415" operator="lessThan">
      <formula>$C58</formula>
    </cfRule>
    <cfRule type="cellIs" dxfId="8532" priority="3416" operator="greaterThanOrEqual">
      <formula>$C58</formula>
    </cfRule>
  </conditionalFormatting>
  <conditionalFormatting sqref="EQ61:ET61">
    <cfRule type="cellIs" dxfId="8531" priority="3413" operator="lessThan">
      <formula>$C61</formula>
    </cfRule>
    <cfRule type="cellIs" dxfId="8530" priority="3414" operator="greaterThanOrEqual">
      <formula>$C61</formula>
    </cfRule>
  </conditionalFormatting>
  <conditionalFormatting sqref="EP61">
    <cfRule type="cellIs" dxfId="8529" priority="3411" operator="lessThan">
      <formula>$C61</formula>
    </cfRule>
    <cfRule type="cellIs" dxfId="8528" priority="3412" operator="greaterThanOrEqual">
      <formula>$C61</formula>
    </cfRule>
  </conditionalFormatting>
  <conditionalFormatting sqref="EP9:ET9">
    <cfRule type="cellIs" dxfId="8527" priority="3409" operator="between">
      <formula>5</formula>
      <formula>9</formula>
    </cfRule>
    <cfRule type="cellIs" dxfId="8526" priority="3410" operator="greaterThan">
      <formula>9</formula>
    </cfRule>
  </conditionalFormatting>
  <conditionalFormatting sqref="EP14:ET14">
    <cfRule type="cellIs" dxfId="8525" priority="3407" operator="between">
      <formula>5</formula>
      <formula>9</formula>
    </cfRule>
    <cfRule type="cellIs" dxfId="8524" priority="3408" operator="greaterThan">
      <formula>9</formula>
    </cfRule>
  </conditionalFormatting>
  <conditionalFormatting sqref="EP19:ET19">
    <cfRule type="cellIs" dxfId="8523" priority="3405" operator="between">
      <formula>5</formula>
      <formula>9</formula>
    </cfRule>
    <cfRule type="cellIs" dxfId="8522" priority="3406" operator="greaterThan">
      <formula>9</formula>
    </cfRule>
  </conditionalFormatting>
  <conditionalFormatting sqref="EP24:ET24">
    <cfRule type="cellIs" dxfId="8521" priority="3403" operator="between">
      <formula>5</formula>
      <formula>9</formula>
    </cfRule>
    <cfRule type="cellIs" dxfId="8520" priority="3404" operator="greaterThan">
      <formula>9</formula>
    </cfRule>
  </conditionalFormatting>
  <conditionalFormatting sqref="EN91:ET93">
    <cfRule type="cellIs" dxfId="8519" priority="3453" operator="lessThan">
      <formula>$C$91</formula>
    </cfRule>
    <cfRule type="cellIs" dxfId="8518" priority="3454" operator="greaterThan">
      <formula>$C$91</formula>
    </cfRule>
  </conditionalFormatting>
  <conditionalFormatting sqref="EN96:ET96">
    <cfRule type="cellIs" dxfId="8517" priority="3401" operator="lessThan">
      <formula>$C$96</formula>
    </cfRule>
    <cfRule type="cellIs" dxfId="8516" priority="3402" operator="greaterThanOrEqual">
      <formula>$C96</formula>
    </cfRule>
  </conditionalFormatting>
  <conditionalFormatting sqref="EP98:ET98">
    <cfRule type="cellIs" dxfId="8515" priority="3399" operator="lessThan">
      <formula>$C98</formula>
    </cfRule>
    <cfRule type="cellIs" dxfId="8514" priority="3400" operator="greaterThanOrEqual">
      <formula>$C98</formula>
    </cfRule>
  </conditionalFormatting>
  <conditionalFormatting sqref="EP105:ET105">
    <cfRule type="cellIs" dxfId="8513" priority="3397" operator="lessThanOrEqual">
      <formula>$C$105</formula>
    </cfRule>
    <cfRule type="cellIs" dxfId="8512" priority="3398" operator="greaterThan">
      <formula>$C$105</formula>
    </cfRule>
  </conditionalFormatting>
  <conditionalFormatting sqref="EP108:ET108">
    <cfRule type="cellIs" dxfId="8511" priority="3395" operator="lessThanOrEqual">
      <formula>$C$108</formula>
    </cfRule>
    <cfRule type="cellIs" dxfId="8510" priority="3396" operator="greaterThan">
      <formula>$C$108</formula>
    </cfRule>
  </conditionalFormatting>
  <conditionalFormatting sqref="EP119:ET119">
    <cfRule type="containsText" dxfId="8509" priority="3392" operator="containsText" text="N/A">
      <formula>NOT(ISERROR(SEARCH("N/A",EP119)))</formula>
    </cfRule>
    <cfRule type="cellIs" dxfId="8508" priority="3393" operator="greaterThan">
      <formula>$C119</formula>
    </cfRule>
    <cfRule type="cellIs" dxfId="8507" priority="3394" operator="lessThanOrEqual">
      <formula>$C119</formula>
    </cfRule>
  </conditionalFormatting>
  <conditionalFormatting sqref="EP139:ET139">
    <cfRule type="cellIs" dxfId="8506" priority="3390" operator="lessThan">
      <formula>$C139</formula>
    </cfRule>
    <cfRule type="cellIs" dxfId="8505" priority="3391" operator="greaterThanOrEqual">
      <formula>$C139</formula>
    </cfRule>
  </conditionalFormatting>
  <conditionalFormatting sqref="EP151:ET151">
    <cfRule type="cellIs" dxfId="8504" priority="3388" operator="lessThan">
      <formula>$C151</formula>
    </cfRule>
    <cfRule type="cellIs" dxfId="8503" priority="3389" operator="greaterThanOrEqual">
      <formula>$C151</formula>
    </cfRule>
  </conditionalFormatting>
  <conditionalFormatting sqref="EP153:ET153">
    <cfRule type="cellIs" dxfId="8502" priority="3386" operator="greaterThan">
      <formula>$C153</formula>
    </cfRule>
    <cfRule type="cellIs" dxfId="8501" priority="3387" operator="lessThanOrEqual">
      <formula>$C153</formula>
    </cfRule>
  </conditionalFormatting>
  <conditionalFormatting sqref="EQ157:ES157">
    <cfRule type="cellIs" dxfId="8500" priority="3384" operator="greaterThan">
      <formula>$C157</formula>
    </cfRule>
    <cfRule type="cellIs" dxfId="8499" priority="3385" operator="lessThanOrEqual">
      <formula>$C157</formula>
    </cfRule>
  </conditionalFormatting>
  <conditionalFormatting sqref="EP157">
    <cfRule type="cellIs" dxfId="8498" priority="3382" operator="greaterThan">
      <formula>$C157</formula>
    </cfRule>
    <cfRule type="cellIs" dxfId="8497" priority="3383" operator="lessThanOrEqual">
      <formula>$C157</formula>
    </cfRule>
  </conditionalFormatting>
  <conditionalFormatting sqref="EP162:ET162">
    <cfRule type="cellIs" dxfId="8496" priority="3380" operator="greaterThan">
      <formula>$C162</formula>
    </cfRule>
    <cfRule type="cellIs" dxfId="8495" priority="3381" operator="lessThanOrEqual">
      <formula>$C162</formula>
    </cfRule>
  </conditionalFormatting>
  <conditionalFormatting sqref="EP170:ES170">
    <cfRule type="cellIs" dxfId="8494" priority="3378" operator="greaterThan">
      <formula>$C170</formula>
    </cfRule>
    <cfRule type="cellIs" dxfId="8493" priority="3379" operator="lessThanOrEqual">
      <formula>$C170</formula>
    </cfRule>
  </conditionalFormatting>
  <conditionalFormatting sqref="EP172:ES172">
    <cfRule type="cellIs" dxfId="8492" priority="3376" operator="greaterThan">
      <formula>$C172</formula>
    </cfRule>
    <cfRule type="cellIs" dxfId="8491" priority="3377" operator="lessThanOrEqual">
      <formula>$C172</formula>
    </cfRule>
  </conditionalFormatting>
  <conditionalFormatting sqref="ET170">
    <cfRule type="cellIs" dxfId="8490" priority="3374" operator="greaterThan">
      <formula>$C170</formula>
    </cfRule>
    <cfRule type="cellIs" dxfId="8489" priority="3375" operator="lessThanOrEqual">
      <formula>$C170</formula>
    </cfRule>
  </conditionalFormatting>
  <conditionalFormatting sqref="ET172">
    <cfRule type="cellIs" dxfId="8488" priority="3372" operator="greaterThan">
      <formula>$C172</formula>
    </cfRule>
    <cfRule type="cellIs" dxfId="8487" priority="3373" operator="lessThanOrEqual">
      <formula>$C172</formula>
    </cfRule>
  </conditionalFormatting>
  <conditionalFormatting sqref="EW26:FA26 EW28:FA29">
    <cfRule type="cellIs" dxfId="8486" priority="3370" operator="lessThan">
      <formula>$C$26</formula>
    </cfRule>
    <cfRule type="cellIs" dxfId="8485" priority="3371" operator="greaterThanOrEqual">
      <formula>$C$26</formula>
    </cfRule>
  </conditionalFormatting>
  <conditionalFormatting sqref="EW27:FA27 EW30:FA32">
    <cfRule type="cellIs" dxfId="8484" priority="3368" operator="lessThan">
      <formula>$C$32</formula>
    </cfRule>
    <cfRule type="cellIs" dxfId="8483" priority="3369" operator="greaterThanOrEqual">
      <formula>$C$32</formula>
    </cfRule>
  </conditionalFormatting>
  <conditionalFormatting sqref="EW71:FA72 EW74:FA74 EW117:FA118 FA157 EW175:FA183">
    <cfRule type="cellIs" dxfId="8482" priority="3366" operator="greaterThan">
      <formula>$C71</formula>
    </cfRule>
    <cfRule type="cellIs" dxfId="8481" priority="3367" operator="lessThanOrEqual">
      <formula>$C71</formula>
    </cfRule>
  </conditionalFormatting>
  <conditionalFormatting sqref="EW75:FA77">
    <cfRule type="cellIs" dxfId="8480" priority="3364" operator="notEqual">
      <formula>$C75</formula>
    </cfRule>
    <cfRule type="cellIs" dxfId="8479" priority="3365" operator="equal">
      <formula>$C75</formula>
    </cfRule>
  </conditionalFormatting>
  <conditionalFormatting sqref="EW107:FA107 EW104:FA104">
    <cfRule type="cellIs" dxfId="8478" priority="3362" operator="lessThanOrEqual">
      <formula>$C104</formula>
    </cfRule>
    <cfRule type="cellIs" dxfId="8477" priority="3363" operator="greaterThan">
      <formula>$C104</formula>
    </cfRule>
  </conditionalFormatting>
  <conditionalFormatting sqref="EW185:FA185">
    <cfRule type="cellIs" dxfId="8476" priority="3359" operator="lessThan">
      <formula>$C$185</formula>
    </cfRule>
  </conditionalFormatting>
  <conditionalFormatting sqref="EW186:FA186">
    <cfRule type="cellIs" dxfId="8475" priority="3358" operator="lessThan">
      <formula>$C$186</formula>
    </cfRule>
  </conditionalFormatting>
  <conditionalFormatting sqref="EW187:FA187">
    <cfRule type="cellIs" dxfId="8474" priority="3357" operator="lessThan">
      <formula>$C$187</formula>
    </cfRule>
  </conditionalFormatting>
  <conditionalFormatting sqref="EW188:FA188">
    <cfRule type="cellIs" dxfId="8473" priority="3356" operator="lessThan">
      <formula>$C$188</formula>
    </cfRule>
  </conditionalFormatting>
  <conditionalFormatting sqref="EW38:FA38">
    <cfRule type="cellIs" dxfId="8472" priority="3355" operator="notEqual">
      <formula>EW36</formula>
    </cfRule>
  </conditionalFormatting>
  <conditionalFormatting sqref="EW41:FA41">
    <cfRule type="cellIs" dxfId="8471" priority="3354" operator="notEqual">
      <formula>EW39</formula>
    </cfRule>
  </conditionalFormatting>
  <conditionalFormatting sqref="EW50:FA50">
    <cfRule type="cellIs" dxfId="8470" priority="3353" operator="notEqual">
      <formula>EW49</formula>
    </cfRule>
  </conditionalFormatting>
  <conditionalFormatting sqref="EW73:FA73">
    <cfRule type="cellIs" dxfId="8469" priority="3352" operator="greaterThan">
      <formula>EW80</formula>
    </cfRule>
  </conditionalFormatting>
  <conditionalFormatting sqref="EU19:EV19">
    <cfRule type="cellIs" dxfId="8468" priority="3346" operator="between">
      <formula>5</formula>
      <formula>9</formula>
    </cfRule>
    <cfRule type="cellIs" dxfId="8467" priority="3347" operator="greaterThan">
      <formula>9</formula>
    </cfRule>
  </conditionalFormatting>
  <conditionalFormatting sqref="EU14:EV14">
    <cfRule type="cellIs" dxfId="8466" priority="3348" operator="between">
      <formula>5</formula>
      <formula>9</formula>
    </cfRule>
    <cfRule type="cellIs" dxfId="8465" priority="3349" operator="greaterThan">
      <formula>9</formula>
    </cfRule>
  </conditionalFormatting>
  <conditionalFormatting sqref="EU9:EV9">
    <cfRule type="cellIs" dxfId="8464" priority="3350" operator="between">
      <formula>5</formula>
      <formula>9</formula>
    </cfRule>
    <cfRule type="cellIs" dxfId="8463" priority="3351" operator="greaterThan">
      <formula>9</formula>
    </cfRule>
  </conditionalFormatting>
  <conditionalFormatting sqref="EU11:EV13">
    <cfRule type="cellIs" dxfId="8462" priority="3342" operator="between">
      <formula>5</formula>
      <formula>9</formula>
    </cfRule>
    <cfRule type="cellIs" dxfId="8461" priority="3343" operator="greaterThan">
      <formula>9</formula>
    </cfRule>
  </conditionalFormatting>
  <conditionalFormatting sqref="EU24:EV24">
    <cfRule type="cellIs" dxfId="8460" priority="3344" operator="between">
      <formula>5</formula>
      <formula>9</formula>
    </cfRule>
    <cfRule type="cellIs" dxfId="8459" priority="3345" operator="greaterThan">
      <formula>9</formula>
    </cfRule>
  </conditionalFormatting>
  <conditionalFormatting sqref="EU16:EV18">
    <cfRule type="cellIs" dxfId="8458" priority="3340" operator="between">
      <formula>5</formula>
      <formula>9</formula>
    </cfRule>
    <cfRule type="cellIs" dxfId="8457" priority="3341" operator="greaterThan">
      <formula>9</formula>
    </cfRule>
  </conditionalFormatting>
  <conditionalFormatting sqref="EU21:EV23">
    <cfRule type="cellIs" dxfId="8456" priority="3338" operator="between">
      <formula>5</formula>
      <formula>9</formula>
    </cfRule>
    <cfRule type="cellIs" dxfId="8455" priority="3339" operator="greaterThan">
      <formula>9</formula>
    </cfRule>
  </conditionalFormatting>
  <conditionalFormatting sqref="EU26:EV54 EU82:EV86 EU71:EV80 EU66:EV69 EU64:EV64 EU56:EV62 EU103:EV105 EU107:EV108 EU116:EV123 EU125:EV128 EU130:EV135 EU153:EV160 EU162:EV166 EU170:EV173 EU175:EV183 EU185:EV188 EU168:EV168">
    <cfRule type="cellIs" dxfId="8454" priority="3336" operator="between">
      <formula>5</formula>
      <formula>9</formula>
    </cfRule>
    <cfRule type="cellIs" dxfId="8453" priority="3337" operator="greaterThan">
      <formula>9</formula>
    </cfRule>
  </conditionalFormatting>
  <conditionalFormatting sqref="EW90:FA90">
    <cfRule type="cellIs" dxfId="8452" priority="3334" operator="lessThan">
      <formula>$C90</formula>
    </cfRule>
    <cfRule type="cellIs" dxfId="8451" priority="3335" operator="greaterThanOrEqual">
      <formula>$C90</formula>
    </cfRule>
  </conditionalFormatting>
  <conditionalFormatting sqref="EW57:FA57">
    <cfRule type="cellIs" dxfId="8450" priority="3330" operator="lessThan">
      <formula>$C57</formula>
    </cfRule>
    <cfRule type="cellIs" dxfId="8449" priority="3331" operator="greaterThanOrEqual">
      <formula>$C57</formula>
    </cfRule>
  </conditionalFormatting>
  <conditionalFormatting sqref="EX56:FA56">
    <cfRule type="cellIs" dxfId="8448" priority="3332" operator="lessThan">
      <formula>$C56</formula>
    </cfRule>
    <cfRule type="cellIs" dxfId="8447" priority="3333" operator="greaterThanOrEqual">
      <formula>$C56</formula>
    </cfRule>
  </conditionalFormatting>
  <conditionalFormatting sqref="EX58:FA60">
    <cfRule type="cellIs" dxfId="8446" priority="3328" operator="lessThan">
      <formula>$C58</formula>
    </cfRule>
    <cfRule type="cellIs" dxfId="8445" priority="3329" operator="greaterThanOrEqual">
      <formula>$C58</formula>
    </cfRule>
  </conditionalFormatting>
  <conditionalFormatting sqref="EW62:FA62">
    <cfRule type="cellIs" dxfId="8444" priority="3326" operator="lessThan">
      <formula>$C62</formula>
    </cfRule>
    <cfRule type="cellIs" dxfId="8443" priority="3327" operator="greaterThanOrEqual">
      <formula>$C62</formula>
    </cfRule>
  </conditionalFormatting>
  <conditionalFormatting sqref="EW56">
    <cfRule type="cellIs" dxfId="8442" priority="3324" operator="lessThan">
      <formula>$C56</formula>
    </cfRule>
    <cfRule type="cellIs" dxfId="8441" priority="3325" operator="greaterThanOrEqual">
      <formula>$C56</formula>
    </cfRule>
  </conditionalFormatting>
  <conditionalFormatting sqref="EW58:EW60">
    <cfRule type="cellIs" dxfId="8440" priority="3322" operator="lessThan">
      <formula>$C58</formula>
    </cfRule>
    <cfRule type="cellIs" dxfId="8439" priority="3323" operator="greaterThanOrEqual">
      <formula>$C58</formula>
    </cfRule>
  </conditionalFormatting>
  <conditionalFormatting sqref="EX61:FA61">
    <cfRule type="cellIs" dxfId="8438" priority="3320" operator="lessThan">
      <formula>$C61</formula>
    </cfRule>
    <cfRule type="cellIs" dxfId="8437" priority="3321" operator="greaterThanOrEqual">
      <formula>$C61</formula>
    </cfRule>
  </conditionalFormatting>
  <conditionalFormatting sqref="EW61">
    <cfRule type="cellIs" dxfId="8436" priority="3318" operator="lessThan">
      <formula>$C61</formula>
    </cfRule>
    <cfRule type="cellIs" dxfId="8435" priority="3319" operator="greaterThanOrEqual">
      <formula>$C61</formula>
    </cfRule>
  </conditionalFormatting>
  <conditionalFormatting sqref="EW9:FA9">
    <cfRule type="cellIs" dxfId="8434" priority="3316" operator="between">
      <formula>5</formula>
      <formula>9</formula>
    </cfRule>
    <cfRule type="cellIs" dxfId="8433" priority="3317" operator="greaterThan">
      <formula>9</formula>
    </cfRule>
  </conditionalFormatting>
  <conditionalFormatting sqref="EW14:FA14">
    <cfRule type="cellIs" dxfId="8432" priority="3314" operator="between">
      <formula>5</formula>
      <formula>9</formula>
    </cfRule>
    <cfRule type="cellIs" dxfId="8431" priority="3315" operator="greaterThan">
      <formula>9</formula>
    </cfRule>
  </conditionalFormatting>
  <conditionalFormatting sqref="EW19:FA19">
    <cfRule type="cellIs" dxfId="8430" priority="3312" operator="between">
      <formula>5</formula>
      <formula>9</formula>
    </cfRule>
    <cfRule type="cellIs" dxfId="8429" priority="3313" operator="greaterThan">
      <formula>9</formula>
    </cfRule>
  </conditionalFormatting>
  <conditionalFormatting sqref="EW24:FA24">
    <cfRule type="cellIs" dxfId="8428" priority="3310" operator="between">
      <formula>5</formula>
      <formula>9</formula>
    </cfRule>
    <cfRule type="cellIs" dxfId="8427" priority="3311" operator="greaterThan">
      <formula>9</formula>
    </cfRule>
  </conditionalFormatting>
  <conditionalFormatting sqref="EU91:FA93">
    <cfRule type="cellIs" dxfId="8426" priority="3360" operator="lessThan">
      <formula>$C$91</formula>
    </cfRule>
    <cfRule type="cellIs" dxfId="8425" priority="3361" operator="greaterThan">
      <formula>$C$91</formula>
    </cfRule>
  </conditionalFormatting>
  <conditionalFormatting sqref="EU96:FA96">
    <cfRule type="cellIs" dxfId="8424" priority="3308" operator="lessThan">
      <formula>$C$96</formula>
    </cfRule>
    <cfRule type="cellIs" dxfId="8423" priority="3309" operator="greaterThanOrEqual">
      <formula>$C96</formula>
    </cfRule>
  </conditionalFormatting>
  <conditionalFormatting sqref="EW98:FA98">
    <cfRule type="cellIs" dxfId="8422" priority="3306" operator="lessThan">
      <formula>$C98</formula>
    </cfRule>
    <cfRule type="cellIs" dxfId="8421" priority="3307" operator="greaterThanOrEqual">
      <formula>$C98</formula>
    </cfRule>
  </conditionalFormatting>
  <conditionalFormatting sqref="EW105:FA105">
    <cfRule type="cellIs" dxfId="8420" priority="3304" operator="lessThanOrEqual">
      <formula>$C$105</formula>
    </cfRule>
    <cfRule type="cellIs" dxfId="8419" priority="3305" operator="greaterThan">
      <formula>$C$105</formula>
    </cfRule>
  </conditionalFormatting>
  <conditionalFormatting sqref="EW108:FA108">
    <cfRule type="cellIs" dxfId="8418" priority="3302" operator="lessThanOrEqual">
      <formula>$C$108</formula>
    </cfRule>
    <cfRule type="cellIs" dxfId="8417" priority="3303" operator="greaterThan">
      <formula>$C$108</formula>
    </cfRule>
  </conditionalFormatting>
  <conditionalFormatting sqref="EW119:FA119">
    <cfRule type="containsText" dxfId="8416" priority="3299" operator="containsText" text="N/A">
      <formula>NOT(ISERROR(SEARCH("N/A",EW119)))</formula>
    </cfRule>
    <cfRule type="cellIs" dxfId="8415" priority="3300" operator="greaterThan">
      <formula>$C119</formula>
    </cfRule>
    <cfRule type="cellIs" dxfId="8414" priority="3301" operator="lessThanOrEqual">
      <formula>$C119</formula>
    </cfRule>
  </conditionalFormatting>
  <conditionalFormatting sqref="EW139:FA139">
    <cfRule type="cellIs" dxfId="8413" priority="3297" operator="lessThan">
      <formula>$C139</formula>
    </cfRule>
    <cfRule type="cellIs" dxfId="8412" priority="3298" operator="greaterThanOrEqual">
      <formula>$C139</formula>
    </cfRule>
  </conditionalFormatting>
  <conditionalFormatting sqref="EW151:FA151">
    <cfRule type="cellIs" dxfId="8411" priority="3295" operator="lessThan">
      <formula>$C151</formula>
    </cfRule>
    <cfRule type="cellIs" dxfId="8410" priority="3296" operator="greaterThanOrEqual">
      <formula>$C151</formula>
    </cfRule>
  </conditionalFormatting>
  <conditionalFormatting sqref="EW153:FA153">
    <cfRule type="cellIs" dxfId="8409" priority="3293" operator="greaterThan">
      <formula>$C153</formula>
    </cfRule>
    <cfRule type="cellIs" dxfId="8408" priority="3294" operator="lessThanOrEqual">
      <formula>$C153</formula>
    </cfRule>
  </conditionalFormatting>
  <conditionalFormatting sqref="EX157:EZ157">
    <cfRule type="cellIs" dxfId="8407" priority="3291" operator="greaterThan">
      <formula>$C157</formula>
    </cfRule>
    <cfRule type="cellIs" dxfId="8406" priority="3292" operator="lessThanOrEqual">
      <formula>$C157</formula>
    </cfRule>
  </conditionalFormatting>
  <conditionalFormatting sqref="EW157">
    <cfRule type="cellIs" dxfId="8405" priority="3289" operator="greaterThan">
      <formula>$C157</formula>
    </cfRule>
    <cfRule type="cellIs" dxfId="8404" priority="3290" operator="lessThanOrEqual">
      <formula>$C157</formula>
    </cfRule>
  </conditionalFormatting>
  <conditionalFormatting sqref="EW162:FA162">
    <cfRule type="cellIs" dxfId="8403" priority="3287" operator="greaterThan">
      <formula>$C162</formula>
    </cfRule>
    <cfRule type="cellIs" dxfId="8402" priority="3288" operator="lessThanOrEqual">
      <formula>$C162</formula>
    </cfRule>
  </conditionalFormatting>
  <conditionalFormatting sqref="EW170:EZ170">
    <cfRule type="cellIs" dxfId="8401" priority="3285" operator="greaterThan">
      <formula>$C170</formula>
    </cfRule>
    <cfRule type="cellIs" dxfId="8400" priority="3286" operator="lessThanOrEqual">
      <formula>$C170</formula>
    </cfRule>
  </conditionalFormatting>
  <conditionalFormatting sqref="EW172:EZ172">
    <cfRule type="cellIs" dxfId="8399" priority="3283" operator="greaterThan">
      <formula>$C172</formula>
    </cfRule>
    <cfRule type="cellIs" dxfId="8398" priority="3284" operator="lessThanOrEqual">
      <formula>$C172</formula>
    </cfRule>
  </conditionalFormatting>
  <conditionalFormatting sqref="FA170">
    <cfRule type="cellIs" dxfId="8397" priority="3281" operator="greaterThan">
      <formula>$C170</formula>
    </cfRule>
    <cfRule type="cellIs" dxfId="8396" priority="3282" operator="lessThanOrEqual">
      <formula>$C170</formula>
    </cfRule>
  </conditionalFormatting>
  <conditionalFormatting sqref="FA172">
    <cfRule type="cellIs" dxfId="8395" priority="3279" operator="greaterThan">
      <formula>$C172</formula>
    </cfRule>
    <cfRule type="cellIs" dxfId="8394" priority="3280" operator="lessThanOrEqual">
      <formula>$C172</formula>
    </cfRule>
  </conditionalFormatting>
  <conditionalFormatting sqref="FD26:FH26 FD28:FH29">
    <cfRule type="cellIs" dxfId="8393" priority="3277" operator="lessThan">
      <formula>$C$26</formula>
    </cfRule>
    <cfRule type="cellIs" dxfId="8392" priority="3278" operator="greaterThanOrEqual">
      <formula>$C$26</formula>
    </cfRule>
  </conditionalFormatting>
  <conditionalFormatting sqref="FD27:FH27 FD30:FH32">
    <cfRule type="cellIs" dxfId="8391" priority="3275" operator="lessThan">
      <formula>$C$32</formula>
    </cfRule>
    <cfRule type="cellIs" dxfId="8390" priority="3276" operator="greaterThanOrEqual">
      <formula>$C$32</formula>
    </cfRule>
  </conditionalFormatting>
  <conditionalFormatting sqref="FD71:FH72 FD74:FH74 FD117:FH118 FH157 FG175:FH183">
    <cfRule type="cellIs" dxfId="8389" priority="3273" operator="greaterThan">
      <formula>$C71</formula>
    </cfRule>
    <cfRule type="cellIs" dxfId="8388" priority="3274" operator="lessThanOrEqual">
      <formula>$C71</formula>
    </cfRule>
  </conditionalFormatting>
  <conditionalFormatting sqref="FD75:FH77">
    <cfRule type="cellIs" dxfId="8387" priority="3271" operator="notEqual">
      <formula>$C75</formula>
    </cfRule>
    <cfRule type="cellIs" dxfId="8386" priority="3272" operator="equal">
      <formula>$C75</formula>
    </cfRule>
  </conditionalFormatting>
  <conditionalFormatting sqref="FD107:FH107 FD104:FH104">
    <cfRule type="cellIs" dxfId="8385" priority="3269" operator="lessThanOrEqual">
      <formula>$C104</formula>
    </cfRule>
    <cfRule type="cellIs" dxfId="8384" priority="3270" operator="greaterThan">
      <formula>$C104</formula>
    </cfRule>
  </conditionalFormatting>
  <conditionalFormatting sqref="FD185:FH185">
    <cfRule type="cellIs" dxfId="8383" priority="3266" operator="lessThan">
      <formula>$C$185</formula>
    </cfRule>
  </conditionalFormatting>
  <conditionalFormatting sqref="FD186:FH186">
    <cfRule type="cellIs" dxfId="8382" priority="3265" operator="lessThan">
      <formula>$C$186</formula>
    </cfRule>
  </conditionalFormatting>
  <conditionalFormatting sqref="FD187:FH187">
    <cfRule type="cellIs" dxfId="8381" priority="3264" operator="lessThan">
      <formula>$C$187</formula>
    </cfRule>
  </conditionalFormatting>
  <conditionalFormatting sqref="FD188:FH188">
    <cfRule type="cellIs" dxfId="8380" priority="3263" operator="lessThan">
      <formula>$C$188</formula>
    </cfRule>
  </conditionalFormatting>
  <conditionalFormatting sqref="FD38:FH38">
    <cfRule type="cellIs" dxfId="8379" priority="3262" operator="notEqual">
      <formula>FD36</formula>
    </cfRule>
  </conditionalFormatting>
  <conditionalFormatting sqref="FD41:FH41">
    <cfRule type="cellIs" dxfId="8378" priority="3261" operator="notEqual">
      <formula>FD39</formula>
    </cfRule>
  </conditionalFormatting>
  <conditionalFormatting sqref="FD50:FH50">
    <cfRule type="cellIs" dxfId="8377" priority="3260" operator="notEqual">
      <formula>FD49</formula>
    </cfRule>
  </conditionalFormatting>
  <conditionalFormatting sqref="FD73:FH73">
    <cfRule type="cellIs" dxfId="8376" priority="3259" operator="greaterThan">
      <formula>FD80</formula>
    </cfRule>
  </conditionalFormatting>
  <conditionalFormatting sqref="FB19:FC19">
    <cfRule type="cellIs" dxfId="8375" priority="3253" operator="between">
      <formula>5</formula>
      <formula>9</formula>
    </cfRule>
    <cfRule type="cellIs" dxfId="8374" priority="3254" operator="greaterThan">
      <formula>9</formula>
    </cfRule>
  </conditionalFormatting>
  <conditionalFormatting sqref="FB14:FC14">
    <cfRule type="cellIs" dxfId="8373" priority="3255" operator="between">
      <formula>5</formula>
      <formula>9</formula>
    </cfRule>
    <cfRule type="cellIs" dxfId="8372" priority="3256" operator="greaterThan">
      <formula>9</formula>
    </cfRule>
  </conditionalFormatting>
  <conditionalFormatting sqref="FB9:FC9">
    <cfRule type="cellIs" dxfId="8371" priority="3257" operator="between">
      <formula>5</formula>
      <formula>9</formula>
    </cfRule>
    <cfRule type="cellIs" dxfId="8370" priority="3258" operator="greaterThan">
      <formula>9</formula>
    </cfRule>
  </conditionalFormatting>
  <conditionalFormatting sqref="FB11:FC13">
    <cfRule type="cellIs" dxfId="8369" priority="3249" operator="between">
      <formula>5</formula>
      <formula>9</formula>
    </cfRule>
    <cfRule type="cellIs" dxfId="8368" priority="3250" operator="greaterThan">
      <formula>9</formula>
    </cfRule>
  </conditionalFormatting>
  <conditionalFormatting sqref="FB24:FC24">
    <cfRule type="cellIs" dxfId="8367" priority="3251" operator="between">
      <formula>5</formula>
      <formula>9</formula>
    </cfRule>
    <cfRule type="cellIs" dxfId="8366" priority="3252" operator="greaterThan">
      <formula>9</formula>
    </cfRule>
  </conditionalFormatting>
  <conditionalFormatting sqref="FB16:FC18">
    <cfRule type="cellIs" dxfId="8365" priority="3247" operator="between">
      <formula>5</formula>
      <formula>9</formula>
    </cfRule>
    <cfRule type="cellIs" dxfId="8364" priority="3248" operator="greaterThan">
      <formula>9</formula>
    </cfRule>
  </conditionalFormatting>
  <conditionalFormatting sqref="FB21:FC23">
    <cfRule type="cellIs" dxfId="8363" priority="3245" operator="between">
      <formula>5</formula>
      <formula>9</formula>
    </cfRule>
    <cfRule type="cellIs" dxfId="8362" priority="3246" operator="greaterThan">
      <formula>9</formula>
    </cfRule>
  </conditionalFormatting>
  <conditionalFormatting sqref="FB26:FC54 FB82:FC86 FB71:FC80 FB66:FC69 FB64:FC64 FB56:FC62 FB103:FC105 FB107:FC108 FB116:FC123 FB125:FC128 FB130:FC135 FB153:FC160 FB162:FC166 FB170:FC173 FB175:FC183 FB185:FC188 FB168:FC168">
    <cfRule type="cellIs" dxfId="8361" priority="3243" operator="between">
      <formula>5</formula>
      <formula>9</formula>
    </cfRule>
    <cfRule type="cellIs" dxfId="8360" priority="3244" operator="greaterThan">
      <formula>9</formula>
    </cfRule>
  </conditionalFormatting>
  <conditionalFormatting sqref="FD90:FH90">
    <cfRule type="cellIs" dxfId="8359" priority="3241" operator="lessThan">
      <formula>$C90</formula>
    </cfRule>
    <cfRule type="cellIs" dxfId="8358" priority="3242" operator="greaterThanOrEqual">
      <formula>$C90</formula>
    </cfRule>
  </conditionalFormatting>
  <conditionalFormatting sqref="FD57:FH57">
    <cfRule type="cellIs" dxfId="8357" priority="3237" operator="lessThan">
      <formula>$C57</formula>
    </cfRule>
    <cfRule type="cellIs" dxfId="8356" priority="3238" operator="greaterThanOrEqual">
      <formula>$C57</formula>
    </cfRule>
  </conditionalFormatting>
  <conditionalFormatting sqref="FE56:FH56">
    <cfRule type="cellIs" dxfId="8355" priority="3239" operator="lessThan">
      <formula>$C56</formula>
    </cfRule>
    <cfRule type="cellIs" dxfId="8354" priority="3240" operator="greaterThanOrEqual">
      <formula>$C56</formula>
    </cfRule>
  </conditionalFormatting>
  <conditionalFormatting sqref="FE59:FH60">
    <cfRule type="cellIs" dxfId="8353" priority="3235" operator="lessThan">
      <formula>$C59</formula>
    </cfRule>
    <cfRule type="cellIs" dxfId="8352" priority="3236" operator="greaterThanOrEqual">
      <formula>$C59</formula>
    </cfRule>
  </conditionalFormatting>
  <conditionalFormatting sqref="FD62:FH62">
    <cfRule type="cellIs" dxfId="8351" priority="3233" operator="lessThan">
      <formula>$C62</formula>
    </cfRule>
    <cfRule type="cellIs" dxfId="8350" priority="3234" operator="greaterThanOrEqual">
      <formula>$C62</formula>
    </cfRule>
  </conditionalFormatting>
  <conditionalFormatting sqref="FD56">
    <cfRule type="cellIs" dxfId="8349" priority="3231" operator="lessThan">
      <formula>$C56</formula>
    </cfRule>
    <cfRule type="cellIs" dxfId="8348" priority="3232" operator="greaterThanOrEqual">
      <formula>$C56</formula>
    </cfRule>
  </conditionalFormatting>
  <conditionalFormatting sqref="FD59:FD60">
    <cfRule type="cellIs" dxfId="8347" priority="3229" operator="lessThan">
      <formula>$C59</formula>
    </cfRule>
    <cfRule type="cellIs" dxfId="8346" priority="3230" operator="greaterThanOrEqual">
      <formula>$C59</formula>
    </cfRule>
  </conditionalFormatting>
  <conditionalFormatting sqref="FE61:FH61">
    <cfRule type="cellIs" dxfId="8345" priority="3227" operator="lessThan">
      <formula>$C61</formula>
    </cfRule>
    <cfRule type="cellIs" dxfId="8344" priority="3228" operator="greaterThanOrEqual">
      <formula>$C61</formula>
    </cfRule>
  </conditionalFormatting>
  <conditionalFormatting sqref="FD61">
    <cfRule type="cellIs" dxfId="8343" priority="3225" operator="lessThan">
      <formula>$C61</formula>
    </cfRule>
    <cfRule type="cellIs" dxfId="8342" priority="3226" operator="greaterThanOrEqual">
      <formula>$C61</formula>
    </cfRule>
  </conditionalFormatting>
  <conditionalFormatting sqref="FD9:FH9">
    <cfRule type="cellIs" dxfId="8341" priority="3223" operator="between">
      <formula>5</formula>
      <formula>9</formula>
    </cfRule>
    <cfRule type="cellIs" dxfId="8340" priority="3224" operator="greaterThan">
      <formula>9</formula>
    </cfRule>
  </conditionalFormatting>
  <conditionalFormatting sqref="FD14:FH14">
    <cfRule type="cellIs" dxfId="8339" priority="3221" operator="between">
      <formula>5</formula>
      <formula>9</formula>
    </cfRule>
    <cfRule type="cellIs" dxfId="8338" priority="3222" operator="greaterThan">
      <formula>9</formula>
    </cfRule>
  </conditionalFormatting>
  <conditionalFormatting sqref="FD19:FH19">
    <cfRule type="cellIs" dxfId="8337" priority="3219" operator="between">
      <formula>5</formula>
      <formula>9</formula>
    </cfRule>
    <cfRule type="cellIs" dxfId="8336" priority="3220" operator="greaterThan">
      <formula>9</formula>
    </cfRule>
  </conditionalFormatting>
  <conditionalFormatting sqref="FD24:FH24">
    <cfRule type="cellIs" dxfId="8335" priority="3217" operator="between">
      <formula>5</formula>
      <formula>9</formula>
    </cfRule>
    <cfRule type="cellIs" dxfId="8334" priority="3218" operator="greaterThan">
      <formula>9</formula>
    </cfRule>
  </conditionalFormatting>
  <conditionalFormatting sqref="FB91:FC93">
    <cfRule type="cellIs" dxfId="8333" priority="3267" operator="lessThan">
      <formula>$C$91</formula>
    </cfRule>
    <cfRule type="cellIs" dxfId="8332" priority="3268" operator="greaterThan">
      <formula>$C$91</formula>
    </cfRule>
  </conditionalFormatting>
  <conditionalFormatting sqref="FB96:FH96">
    <cfRule type="cellIs" dxfId="8331" priority="3215" operator="lessThan">
      <formula>$C$96</formula>
    </cfRule>
    <cfRule type="cellIs" dxfId="8330" priority="3216" operator="greaterThanOrEqual">
      <formula>$C96</formula>
    </cfRule>
  </conditionalFormatting>
  <conditionalFormatting sqref="FD98:FH98">
    <cfRule type="cellIs" dxfId="8329" priority="3213" operator="lessThan">
      <formula>$C98</formula>
    </cfRule>
    <cfRule type="cellIs" dxfId="8328" priority="3214" operator="greaterThanOrEqual">
      <formula>$C98</formula>
    </cfRule>
  </conditionalFormatting>
  <conditionalFormatting sqref="FD105:FH105">
    <cfRule type="cellIs" dxfId="8327" priority="3211" operator="lessThanOrEqual">
      <formula>$C$105</formula>
    </cfRule>
    <cfRule type="cellIs" dxfId="8326" priority="3212" operator="greaterThan">
      <formula>$C$105</formula>
    </cfRule>
  </conditionalFormatting>
  <conditionalFormatting sqref="FD108:FH108">
    <cfRule type="cellIs" dxfId="8325" priority="3209" operator="lessThanOrEqual">
      <formula>$C$108</formula>
    </cfRule>
    <cfRule type="cellIs" dxfId="8324" priority="3210" operator="greaterThan">
      <formula>$C$108</formula>
    </cfRule>
  </conditionalFormatting>
  <conditionalFormatting sqref="FD119:FH119">
    <cfRule type="containsText" dxfId="8323" priority="3206" operator="containsText" text="N/A">
      <formula>NOT(ISERROR(SEARCH("N/A",FD119)))</formula>
    </cfRule>
    <cfRule type="cellIs" dxfId="8322" priority="3207" operator="greaterThan">
      <formula>$C119</formula>
    </cfRule>
    <cfRule type="cellIs" dxfId="8321" priority="3208" operator="lessThanOrEqual">
      <formula>$C119</formula>
    </cfRule>
  </conditionalFormatting>
  <conditionalFormatting sqref="FD139:FH139">
    <cfRule type="cellIs" dxfId="8320" priority="3204" operator="lessThan">
      <formula>$C139</formula>
    </cfRule>
    <cfRule type="cellIs" dxfId="8319" priority="3205" operator="greaterThanOrEqual">
      <formula>$C139</formula>
    </cfRule>
  </conditionalFormatting>
  <conditionalFormatting sqref="FD151:FH151">
    <cfRule type="cellIs" dxfId="8318" priority="3202" operator="lessThan">
      <formula>$C151</formula>
    </cfRule>
    <cfRule type="cellIs" dxfId="8317" priority="3203" operator="greaterThanOrEqual">
      <formula>$C151</formula>
    </cfRule>
  </conditionalFormatting>
  <conditionalFormatting sqref="FD153:FH153">
    <cfRule type="cellIs" dxfId="8316" priority="3200" operator="greaterThan">
      <formula>$C153</formula>
    </cfRule>
    <cfRule type="cellIs" dxfId="8315" priority="3201" operator="lessThanOrEqual">
      <formula>$C153</formula>
    </cfRule>
  </conditionalFormatting>
  <conditionalFormatting sqref="FE157:FG157">
    <cfRule type="cellIs" dxfId="8314" priority="3198" operator="greaterThan">
      <formula>$C157</formula>
    </cfRule>
    <cfRule type="cellIs" dxfId="8313" priority="3199" operator="lessThanOrEqual">
      <formula>$C157</formula>
    </cfRule>
  </conditionalFormatting>
  <conditionalFormatting sqref="FD157">
    <cfRule type="cellIs" dxfId="8312" priority="3196" operator="greaterThan">
      <formula>$C157</formula>
    </cfRule>
    <cfRule type="cellIs" dxfId="8311" priority="3197" operator="lessThanOrEqual">
      <formula>$C157</formula>
    </cfRule>
  </conditionalFormatting>
  <conditionalFormatting sqref="FD162:FH162">
    <cfRule type="cellIs" dxfId="8310" priority="3194" operator="greaterThan">
      <formula>$C162</formula>
    </cfRule>
    <cfRule type="cellIs" dxfId="8309" priority="3195" operator="lessThanOrEqual">
      <formula>$C162</formula>
    </cfRule>
  </conditionalFormatting>
  <conditionalFormatting sqref="FD170:FG170">
    <cfRule type="cellIs" dxfId="8308" priority="3192" operator="greaterThan">
      <formula>$C170</formula>
    </cfRule>
    <cfRule type="cellIs" dxfId="8307" priority="3193" operator="lessThanOrEqual">
      <formula>$C170</formula>
    </cfRule>
  </conditionalFormatting>
  <conditionalFormatting sqref="FD172:FG172">
    <cfRule type="cellIs" dxfId="8306" priority="3190" operator="greaterThan">
      <formula>$C172</formula>
    </cfRule>
    <cfRule type="cellIs" dxfId="8305" priority="3191" operator="lessThanOrEqual">
      <formula>$C172</formula>
    </cfRule>
  </conditionalFormatting>
  <conditionalFormatting sqref="FH170">
    <cfRule type="cellIs" dxfId="8304" priority="3188" operator="greaterThan">
      <formula>$C170</formula>
    </cfRule>
    <cfRule type="cellIs" dxfId="8303" priority="3189" operator="lessThanOrEqual">
      <formula>$C170</formula>
    </cfRule>
  </conditionalFormatting>
  <conditionalFormatting sqref="FH172">
    <cfRule type="cellIs" dxfId="8302" priority="3186" operator="greaterThan">
      <formula>$C172</formula>
    </cfRule>
    <cfRule type="cellIs" dxfId="8301" priority="3187" operator="lessThanOrEqual">
      <formula>$C172</formula>
    </cfRule>
  </conditionalFormatting>
  <conditionalFormatting sqref="FK26:FO26 FK28:FO29">
    <cfRule type="cellIs" dxfId="8300" priority="3184" operator="lessThan">
      <formula>$C$26</formula>
    </cfRule>
    <cfRule type="cellIs" dxfId="8299" priority="3185" operator="greaterThanOrEqual">
      <formula>$C$26</formula>
    </cfRule>
  </conditionalFormatting>
  <conditionalFormatting sqref="FK27:FO27 FK30:FO32">
    <cfRule type="cellIs" dxfId="8298" priority="3182" operator="lessThan">
      <formula>$C$32</formula>
    </cfRule>
    <cfRule type="cellIs" dxfId="8297" priority="3183" operator="greaterThanOrEqual">
      <formula>$C$32</formula>
    </cfRule>
  </conditionalFormatting>
  <conditionalFormatting sqref="FK71:FO72 FK74:FO74 FK117:FO118 FO157 FK175:FO183">
    <cfRule type="cellIs" dxfId="8296" priority="3180" operator="greaterThan">
      <formula>$C71</formula>
    </cfRule>
    <cfRule type="cellIs" dxfId="8295" priority="3181" operator="lessThanOrEqual">
      <formula>$C71</formula>
    </cfRule>
  </conditionalFormatting>
  <conditionalFormatting sqref="FK75:FO77">
    <cfRule type="cellIs" dxfId="8294" priority="3178" operator="notEqual">
      <formula>$C75</formula>
    </cfRule>
    <cfRule type="cellIs" dxfId="8293" priority="3179" operator="equal">
      <formula>$C75</formula>
    </cfRule>
  </conditionalFormatting>
  <conditionalFormatting sqref="FK107:FO107 FK104:FO104">
    <cfRule type="cellIs" dxfId="8292" priority="3176" operator="lessThanOrEqual">
      <formula>$C104</formula>
    </cfRule>
    <cfRule type="cellIs" dxfId="8291" priority="3177" operator="greaterThan">
      <formula>$C104</formula>
    </cfRule>
  </conditionalFormatting>
  <conditionalFormatting sqref="FK185:FO185">
    <cfRule type="cellIs" dxfId="8290" priority="3173" operator="lessThan">
      <formula>$C$185</formula>
    </cfRule>
  </conditionalFormatting>
  <conditionalFormatting sqref="FK186:FO186">
    <cfRule type="cellIs" dxfId="8289" priority="3172" operator="lessThan">
      <formula>$C$186</formula>
    </cfRule>
  </conditionalFormatting>
  <conditionalFormatting sqref="FK187:FO187">
    <cfRule type="cellIs" dxfId="8288" priority="3171" operator="lessThan">
      <formula>$C$187</formula>
    </cfRule>
  </conditionalFormatting>
  <conditionalFormatting sqref="FK188:FO188">
    <cfRule type="cellIs" dxfId="8287" priority="3170" operator="lessThan">
      <formula>$C$188</formula>
    </cfRule>
  </conditionalFormatting>
  <conditionalFormatting sqref="FK38:FO38">
    <cfRule type="cellIs" dxfId="8286" priority="3169" operator="notEqual">
      <formula>FK36</formula>
    </cfRule>
  </conditionalFormatting>
  <conditionalFormatting sqref="FK41:FO41">
    <cfRule type="cellIs" dxfId="8285" priority="3168" operator="notEqual">
      <formula>FK39</formula>
    </cfRule>
  </conditionalFormatting>
  <conditionalFormatting sqref="FK50:FO50">
    <cfRule type="cellIs" dxfId="8284" priority="3167" operator="notEqual">
      <formula>FK49</formula>
    </cfRule>
  </conditionalFormatting>
  <conditionalFormatting sqref="FK73:FO73">
    <cfRule type="cellIs" dxfId="8283" priority="3166" operator="greaterThan">
      <formula>FK80</formula>
    </cfRule>
  </conditionalFormatting>
  <conditionalFormatting sqref="FI19:FJ19">
    <cfRule type="cellIs" dxfId="8282" priority="3160" operator="between">
      <formula>5</formula>
      <formula>9</formula>
    </cfRule>
    <cfRule type="cellIs" dxfId="8281" priority="3161" operator="greaterThan">
      <formula>9</formula>
    </cfRule>
  </conditionalFormatting>
  <conditionalFormatting sqref="FI14:FJ14">
    <cfRule type="cellIs" dxfId="8280" priority="3162" operator="between">
      <formula>5</formula>
      <formula>9</formula>
    </cfRule>
    <cfRule type="cellIs" dxfId="8279" priority="3163" operator="greaterThan">
      <formula>9</formula>
    </cfRule>
  </conditionalFormatting>
  <conditionalFormatting sqref="FI9:FJ9">
    <cfRule type="cellIs" dxfId="8278" priority="3164" operator="between">
      <formula>5</formula>
      <formula>9</formula>
    </cfRule>
    <cfRule type="cellIs" dxfId="8277" priority="3165" operator="greaterThan">
      <formula>9</formula>
    </cfRule>
  </conditionalFormatting>
  <conditionalFormatting sqref="FI11:FJ13">
    <cfRule type="cellIs" dxfId="8276" priority="3156" operator="between">
      <formula>5</formula>
      <formula>9</formula>
    </cfRule>
    <cfRule type="cellIs" dxfId="8275" priority="3157" operator="greaterThan">
      <formula>9</formula>
    </cfRule>
  </conditionalFormatting>
  <conditionalFormatting sqref="FI24:FJ24">
    <cfRule type="cellIs" dxfId="8274" priority="3158" operator="between">
      <formula>5</formula>
      <formula>9</formula>
    </cfRule>
    <cfRule type="cellIs" dxfId="8273" priority="3159" operator="greaterThan">
      <formula>9</formula>
    </cfRule>
  </conditionalFormatting>
  <conditionalFormatting sqref="FI16:FJ18">
    <cfRule type="cellIs" dxfId="8272" priority="3154" operator="between">
      <formula>5</formula>
      <formula>9</formula>
    </cfRule>
    <cfRule type="cellIs" dxfId="8271" priority="3155" operator="greaterThan">
      <formula>9</formula>
    </cfRule>
  </conditionalFormatting>
  <conditionalFormatting sqref="FI21:FJ23">
    <cfRule type="cellIs" dxfId="8270" priority="3152" operator="between">
      <formula>5</formula>
      <formula>9</formula>
    </cfRule>
    <cfRule type="cellIs" dxfId="8269" priority="3153" operator="greaterThan">
      <formula>9</formula>
    </cfRule>
  </conditionalFormatting>
  <conditionalFormatting sqref="FI26:FJ54 FI82:FJ86 FI71:FJ80 FI66:FJ69 FI64:FJ64 FI56:FJ62 FI103:FJ105 FI107:FJ108 FI116:FJ123 FI125:FJ128 FI130:FJ135 FI153:FJ160 FI162:FJ166 FI170:FJ173 FI175:FJ183 FI185:FJ188 FI168:FJ168">
    <cfRule type="cellIs" dxfId="8268" priority="3150" operator="between">
      <formula>5</formula>
      <formula>9</formula>
    </cfRule>
    <cfRule type="cellIs" dxfId="8267" priority="3151" operator="greaterThan">
      <formula>9</formula>
    </cfRule>
  </conditionalFormatting>
  <conditionalFormatting sqref="FK90:FO90">
    <cfRule type="cellIs" dxfId="8266" priority="3148" operator="lessThan">
      <formula>$C90</formula>
    </cfRule>
    <cfRule type="cellIs" dxfId="8265" priority="3149" operator="greaterThanOrEqual">
      <formula>$C90</formula>
    </cfRule>
  </conditionalFormatting>
  <conditionalFormatting sqref="FK57:FO57">
    <cfRule type="cellIs" dxfId="8264" priority="3144" operator="lessThan">
      <formula>$C57</formula>
    </cfRule>
    <cfRule type="cellIs" dxfId="8263" priority="3145" operator="greaterThanOrEqual">
      <formula>$C57</formula>
    </cfRule>
  </conditionalFormatting>
  <conditionalFormatting sqref="FL56:FO56">
    <cfRule type="cellIs" dxfId="8262" priority="3146" operator="lessThan">
      <formula>$C56</formula>
    </cfRule>
    <cfRule type="cellIs" dxfId="8261" priority="3147" operator="greaterThanOrEqual">
      <formula>$C56</formula>
    </cfRule>
  </conditionalFormatting>
  <conditionalFormatting sqref="FL58:FO60">
    <cfRule type="cellIs" dxfId="8260" priority="3142" operator="lessThan">
      <formula>$C58</formula>
    </cfRule>
    <cfRule type="cellIs" dxfId="8259" priority="3143" operator="greaterThanOrEqual">
      <formula>$C58</formula>
    </cfRule>
  </conditionalFormatting>
  <conditionalFormatting sqref="FK62:FO62">
    <cfRule type="cellIs" dxfId="8258" priority="3140" operator="lessThan">
      <formula>$C62</formula>
    </cfRule>
    <cfRule type="cellIs" dxfId="8257" priority="3141" operator="greaterThanOrEqual">
      <formula>$C62</formula>
    </cfRule>
  </conditionalFormatting>
  <conditionalFormatting sqref="FK56">
    <cfRule type="cellIs" dxfId="8256" priority="3138" operator="lessThan">
      <formula>$C56</formula>
    </cfRule>
    <cfRule type="cellIs" dxfId="8255" priority="3139" operator="greaterThanOrEqual">
      <formula>$C56</formula>
    </cfRule>
  </conditionalFormatting>
  <conditionalFormatting sqref="FK58:FK60">
    <cfRule type="cellIs" dxfId="8254" priority="3136" operator="lessThan">
      <formula>$C58</formula>
    </cfRule>
    <cfRule type="cellIs" dxfId="8253" priority="3137" operator="greaterThanOrEqual">
      <formula>$C58</formula>
    </cfRule>
  </conditionalFormatting>
  <conditionalFormatting sqref="FL61:FO61">
    <cfRule type="cellIs" dxfId="8252" priority="3134" operator="lessThan">
      <formula>$C61</formula>
    </cfRule>
    <cfRule type="cellIs" dxfId="8251" priority="3135" operator="greaterThanOrEqual">
      <formula>$C61</formula>
    </cfRule>
  </conditionalFormatting>
  <conditionalFormatting sqref="FK61">
    <cfRule type="cellIs" dxfId="8250" priority="3132" operator="lessThan">
      <formula>$C61</formula>
    </cfRule>
    <cfRule type="cellIs" dxfId="8249" priority="3133" operator="greaterThanOrEqual">
      <formula>$C61</formula>
    </cfRule>
  </conditionalFormatting>
  <conditionalFormatting sqref="FK9:FO9">
    <cfRule type="cellIs" dxfId="8248" priority="3130" operator="between">
      <formula>5</formula>
      <formula>9</formula>
    </cfRule>
    <cfRule type="cellIs" dxfId="8247" priority="3131" operator="greaterThan">
      <formula>9</formula>
    </cfRule>
  </conditionalFormatting>
  <conditionalFormatting sqref="FK14:FO14">
    <cfRule type="cellIs" dxfId="8246" priority="3128" operator="between">
      <formula>5</formula>
      <formula>9</formula>
    </cfRule>
    <cfRule type="cellIs" dxfId="8245" priority="3129" operator="greaterThan">
      <formula>9</formula>
    </cfRule>
  </conditionalFormatting>
  <conditionalFormatting sqref="FK19:FO19">
    <cfRule type="cellIs" dxfId="8244" priority="3126" operator="between">
      <formula>5</formula>
      <formula>9</formula>
    </cfRule>
    <cfRule type="cellIs" dxfId="8243" priority="3127" operator="greaterThan">
      <formula>9</formula>
    </cfRule>
  </conditionalFormatting>
  <conditionalFormatting sqref="FK24:FO24">
    <cfRule type="cellIs" dxfId="8242" priority="3124" operator="between">
      <formula>5</formula>
      <formula>9</formula>
    </cfRule>
    <cfRule type="cellIs" dxfId="8241" priority="3125" operator="greaterThan">
      <formula>9</formula>
    </cfRule>
  </conditionalFormatting>
  <conditionalFormatting sqref="FI91:FO93">
    <cfRule type="cellIs" dxfId="8240" priority="3174" operator="lessThan">
      <formula>$C$91</formula>
    </cfRule>
    <cfRule type="cellIs" dxfId="8239" priority="3175" operator="greaterThan">
      <formula>$C$91</formula>
    </cfRule>
  </conditionalFormatting>
  <conditionalFormatting sqref="FI96:FO96">
    <cfRule type="cellIs" dxfId="8238" priority="3122" operator="lessThan">
      <formula>$C$96</formula>
    </cfRule>
    <cfRule type="cellIs" dxfId="8237" priority="3123" operator="greaterThanOrEqual">
      <formula>$C96</formula>
    </cfRule>
  </conditionalFormatting>
  <conditionalFormatting sqref="FK98:FO98">
    <cfRule type="cellIs" dxfId="8236" priority="3120" operator="lessThan">
      <formula>$C98</formula>
    </cfRule>
    <cfRule type="cellIs" dxfId="8235" priority="3121" operator="greaterThanOrEqual">
      <formula>$C98</formula>
    </cfRule>
  </conditionalFormatting>
  <conditionalFormatting sqref="FK105:FO105">
    <cfRule type="cellIs" dxfId="8234" priority="3118" operator="lessThanOrEqual">
      <formula>$C$105</formula>
    </cfRule>
    <cfRule type="cellIs" dxfId="8233" priority="3119" operator="greaterThan">
      <formula>$C$105</formula>
    </cfRule>
  </conditionalFormatting>
  <conditionalFormatting sqref="FK108:FO108">
    <cfRule type="cellIs" dxfId="8232" priority="3116" operator="lessThanOrEqual">
      <formula>$C$108</formula>
    </cfRule>
    <cfRule type="cellIs" dxfId="8231" priority="3117" operator="greaterThan">
      <formula>$C$108</formula>
    </cfRule>
  </conditionalFormatting>
  <conditionalFormatting sqref="FK119:FO119">
    <cfRule type="containsText" dxfId="8230" priority="3113" operator="containsText" text="N/A">
      <formula>NOT(ISERROR(SEARCH("N/A",FK119)))</formula>
    </cfRule>
    <cfRule type="cellIs" dxfId="8229" priority="3114" operator="greaterThan">
      <formula>$C119</formula>
    </cfRule>
    <cfRule type="cellIs" dxfId="8228" priority="3115" operator="lessThanOrEqual">
      <formula>$C119</formula>
    </cfRule>
  </conditionalFormatting>
  <conditionalFormatting sqref="FK139:FO139">
    <cfRule type="cellIs" dxfId="8227" priority="3111" operator="lessThan">
      <formula>$C139</formula>
    </cfRule>
    <cfRule type="cellIs" dxfId="8226" priority="3112" operator="greaterThanOrEqual">
      <formula>$C139</formula>
    </cfRule>
  </conditionalFormatting>
  <conditionalFormatting sqref="FK151:FO151">
    <cfRule type="cellIs" dxfId="8225" priority="3109" operator="lessThan">
      <formula>$C151</formula>
    </cfRule>
    <cfRule type="cellIs" dxfId="8224" priority="3110" operator="greaterThanOrEqual">
      <formula>$C151</formula>
    </cfRule>
  </conditionalFormatting>
  <conditionalFormatting sqref="FK153:FO153">
    <cfRule type="cellIs" dxfId="8223" priority="3107" operator="greaterThan">
      <formula>$C153</formula>
    </cfRule>
    <cfRule type="cellIs" dxfId="8222" priority="3108" operator="lessThanOrEqual">
      <formula>$C153</formula>
    </cfRule>
  </conditionalFormatting>
  <conditionalFormatting sqref="FL157:FN157">
    <cfRule type="cellIs" dxfId="8221" priority="3105" operator="greaterThan">
      <formula>$C157</formula>
    </cfRule>
    <cfRule type="cellIs" dxfId="8220" priority="3106" operator="lessThanOrEqual">
      <formula>$C157</formula>
    </cfRule>
  </conditionalFormatting>
  <conditionalFormatting sqref="FK157">
    <cfRule type="cellIs" dxfId="8219" priority="3103" operator="greaterThan">
      <formula>$C157</formula>
    </cfRule>
    <cfRule type="cellIs" dxfId="8218" priority="3104" operator="lessThanOrEqual">
      <formula>$C157</formula>
    </cfRule>
  </conditionalFormatting>
  <conditionalFormatting sqref="FK162:FO162">
    <cfRule type="cellIs" dxfId="8217" priority="3101" operator="greaterThan">
      <formula>$C162</formula>
    </cfRule>
    <cfRule type="cellIs" dxfId="8216" priority="3102" operator="lessThanOrEqual">
      <formula>$C162</formula>
    </cfRule>
  </conditionalFormatting>
  <conditionalFormatting sqref="FK170:FN170">
    <cfRule type="cellIs" dxfId="8215" priority="3099" operator="greaterThan">
      <formula>$C170</formula>
    </cfRule>
    <cfRule type="cellIs" dxfId="8214" priority="3100" operator="lessThanOrEqual">
      <formula>$C170</formula>
    </cfRule>
  </conditionalFormatting>
  <conditionalFormatting sqref="FK172:FN172">
    <cfRule type="cellIs" dxfId="8213" priority="3097" operator="greaterThan">
      <formula>$C172</formula>
    </cfRule>
    <cfRule type="cellIs" dxfId="8212" priority="3098" operator="lessThanOrEqual">
      <formula>$C172</formula>
    </cfRule>
  </conditionalFormatting>
  <conditionalFormatting sqref="FO170">
    <cfRule type="cellIs" dxfId="8211" priority="3095" operator="greaterThan">
      <formula>$C170</formula>
    </cfRule>
    <cfRule type="cellIs" dxfId="8210" priority="3096" operator="lessThanOrEqual">
      <formula>$C170</formula>
    </cfRule>
  </conditionalFormatting>
  <conditionalFormatting sqref="FO172">
    <cfRule type="cellIs" dxfId="8209" priority="3093" operator="greaterThan">
      <formula>$C172</formula>
    </cfRule>
    <cfRule type="cellIs" dxfId="8208" priority="3094" operator="lessThanOrEqual">
      <formula>$C172</formula>
    </cfRule>
  </conditionalFormatting>
  <conditionalFormatting sqref="FR26:FV26 FR28:FV29">
    <cfRule type="cellIs" dxfId="8207" priority="3091" operator="lessThan">
      <formula>$C$26</formula>
    </cfRule>
    <cfRule type="cellIs" dxfId="8206" priority="3092" operator="greaterThanOrEqual">
      <formula>$C$26</formula>
    </cfRule>
  </conditionalFormatting>
  <conditionalFormatting sqref="FR27:FV27 FR30:FV32">
    <cfRule type="cellIs" dxfId="8205" priority="3089" operator="lessThan">
      <formula>$C$32</formula>
    </cfRule>
    <cfRule type="cellIs" dxfId="8204" priority="3090" operator="greaterThanOrEqual">
      <formula>$C$32</formula>
    </cfRule>
  </conditionalFormatting>
  <conditionalFormatting sqref="FR71:FV72 FR74:FV74 FR117:FV118 FV157 FR175:FV183">
    <cfRule type="cellIs" dxfId="8203" priority="3087" operator="greaterThan">
      <formula>$C71</formula>
    </cfRule>
    <cfRule type="cellIs" dxfId="8202" priority="3088" operator="lessThanOrEqual">
      <formula>$C71</formula>
    </cfRule>
  </conditionalFormatting>
  <conditionalFormatting sqref="FR75:FV77">
    <cfRule type="cellIs" dxfId="8201" priority="3085" operator="notEqual">
      <formula>$C75</formula>
    </cfRule>
    <cfRule type="cellIs" dxfId="8200" priority="3086" operator="equal">
      <formula>$C75</formula>
    </cfRule>
  </conditionalFormatting>
  <conditionalFormatting sqref="FR107:FV107 FR104:FV104">
    <cfRule type="cellIs" dxfId="8199" priority="3083" operator="lessThanOrEqual">
      <formula>$C104</formula>
    </cfRule>
    <cfRule type="cellIs" dxfId="8198" priority="3084" operator="greaterThan">
      <formula>$C104</formula>
    </cfRule>
  </conditionalFormatting>
  <conditionalFormatting sqref="FR185:FV185">
    <cfRule type="cellIs" dxfId="8197" priority="3080" operator="lessThan">
      <formula>$C$185</formula>
    </cfRule>
  </conditionalFormatting>
  <conditionalFormatting sqref="FR186:FV186">
    <cfRule type="cellIs" dxfId="8196" priority="3079" operator="lessThan">
      <formula>$C$186</formula>
    </cfRule>
  </conditionalFormatting>
  <conditionalFormatting sqref="FR187:FV187">
    <cfRule type="cellIs" dxfId="8195" priority="3078" operator="lessThan">
      <formula>$C$187</formula>
    </cfRule>
  </conditionalFormatting>
  <conditionalFormatting sqref="FR188:FV188">
    <cfRule type="cellIs" dxfId="8194" priority="3077" operator="lessThan">
      <formula>$C$188</formula>
    </cfRule>
  </conditionalFormatting>
  <conditionalFormatting sqref="FR38:FV38">
    <cfRule type="cellIs" dxfId="8193" priority="3076" operator="notEqual">
      <formula>FR36</formula>
    </cfRule>
  </conditionalFormatting>
  <conditionalFormatting sqref="FR41:FV41">
    <cfRule type="cellIs" dxfId="8192" priority="3075" operator="notEqual">
      <formula>FR39</formula>
    </cfRule>
  </conditionalFormatting>
  <conditionalFormatting sqref="FR50:FV50">
    <cfRule type="cellIs" dxfId="8191" priority="3074" operator="notEqual">
      <formula>FR49</formula>
    </cfRule>
  </conditionalFormatting>
  <conditionalFormatting sqref="FR73:FV73">
    <cfRule type="cellIs" dxfId="8190" priority="3073" operator="greaterThan">
      <formula>FR80</formula>
    </cfRule>
  </conditionalFormatting>
  <conditionalFormatting sqref="FP19:FQ19">
    <cfRule type="cellIs" dxfId="8189" priority="3067" operator="between">
      <formula>5</formula>
      <formula>9</formula>
    </cfRule>
    <cfRule type="cellIs" dxfId="8188" priority="3068" operator="greaterThan">
      <formula>9</formula>
    </cfRule>
  </conditionalFormatting>
  <conditionalFormatting sqref="FP14:FQ14">
    <cfRule type="cellIs" dxfId="8187" priority="3069" operator="between">
      <formula>5</formula>
      <formula>9</formula>
    </cfRule>
    <cfRule type="cellIs" dxfId="8186" priority="3070" operator="greaterThan">
      <formula>9</formula>
    </cfRule>
  </conditionalFormatting>
  <conditionalFormatting sqref="FP9:FQ9">
    <cfRule type="cellIs" dxfId="8185" priority="3071" operator="between">
      <formula>5</formula>
      <formula>9</formula>
    </cfRule>
    <cfRule type="cellIs" dxfId="8184" priority="3072" operator="greaterThan">
      <formula>9</formula>
    </cfRule>
  </conditionalFormatting>
  <conditionalFormatting sqref="FP11:FQ13">
    <cfRule type="cellIs" dxfId="8183" priority="3063" operator="between">
      <formula>5</formula>
      <formula>9</formula>
    </cfRule>
    <cfRule type="cellIs" dxfId="8182" priority="3064" operator="greaterThan">
      <formula>9</formula>
    </cfRule>
  </conditionalFormatting>
  <conditionalFormatting sqref="FP24:FQ24">
    <cfRule type="cellIs" dxfId="8181" priority="3065" operator="between">
      <formula>5</formula>
      <formula>9</formula>
    </cfRule>
    <cfRule type="cellIs" dxfId="8180" priority="3066" operator="greaterThan">
      <formula>9</formula>
    </cfRule>
  </conditionalFormatting>
  <conditionalFormatting sqref="FP16:FQ18">
    <cfRule type="cellIs" dxfId="8179" priority="3061" operator="between">
      <formula>5</formula>
      <formula>9</formula>
    </cfRule>
    <cfRule type="cellIs" dxfId="8178" priority="3062" operator="greaterThan">
      <formula>9</formula>
    </cfRule>
  </conditionalFormatting>
  <conditionalFormatting sqref="FP21:FQ23">
    <cfRule type="cellIs" dxfId="8177" priority="3059" operator="between">
      <formula>5</formula>
      <formula>9</formula>
    </cfRule>
    <cfRule type="cellIs" dxfId="8176" priority="3060" operator="greaterThan">
      <formula>9</formula>
    </cfRule>
  </conditionalFormatting>
  <conditionalFormatting sqref="FP26:FQ54 FP82:FQ86 FP71:FQ80 FP66:FQ69 FP64:FQ64 FP56:FQ62 FP103:FQ105 FP107:FQ108 FP116:FQ123 FP125:FQ128 FP130:FQ135 FP153:FQ160 FP162:FQ166 FP170:FQ173 FP175:FQ183 FP185:FQ188 FP168:FQ168">
    <cfRule type="cellIs" dxfId="8175" priority="3057" operator="between">
      <formula>5</formula>
      <formula>9</formula>
    </cfRule>
    <cfRule type="cellIs" dxfId="8174" priority="3058" operator="greaterThan">
      <formula>9</formula>
    </cfRule>
  </conditionalFormatting>
  <conditionalFormatting sqref="FR90:FV90">
    <cfRule type="cellIs" dxfId="8173" priority="3055" operator="lessThan">
      <formula>$C90</formula>
    </cfRule>
    <cfRule type="cellIs" dxfId="8172" priority="3056" operator="greaterThanOrEqual">
      <formula>$C90</formula>
    </cfRule>
  </conditionalFormatting>
  <conditionalFormatting sqref="FR57:FV57">
    <cfRule type="cellIs" dxfId="8171" priority="3051" operator="lessThan">
      <formula>$C57</formula>
    </cfRule>
    <cfRule type="cellIs" dxfId="8170" priority="3052" operator="greaterThanOrEqual">
      <formula>$C57</formula>
    </cfRule>
  </conditionalFormatting>
  <conditionalFormatting sqref="FS56:FV56">
    <cfRule type="cellIs" dxfId="8169" priority="3053" operator="lessThan">
      <formula>$C56</formula>
    </cfRule>
    <cfRule type="cellIs" dxfId="8168" priority="3054" operator="greaterThanOrEqual">
      <formula>$C56</formula>
    </cfRule>
  </conditionalFormatting>
  <conditionalFormatting sqref="FS58:FV60">
    <cfRule type="cellIs" dxfId="8167" priority="3049" operator="lessThan">
      <formula>$C58</formula>
    </cfRule>
    <cfRule type="cellIs" dxfId="8166" priority="3050" operator="greaterThanOrEqual">
      <formula>$C58</formula>
    </cfRule>
  </conditionalFormatting>
  <conditionalFormatting sqref="FR62:FV62">
    <cfRule type="cellIs" dxfId="8165" priority="3047" operator="lessThan">
      <formula>$C62</formula>
    </cfRule>
    <cfRule type="cellIs" dxfId="8164" priority="3048" operator="greaterThanOrEqual">
      <formula>$C62</formula>
    </cfRule>
  </conditionalFormatting>
  <conditionalFormatting sqref="FR56">
    <cfRule type="cellIs" dxfId="8163" priority="3045" operator="lessThan">
      <formula>$C56</formula>
    </cfRule>
    <cfRule type="cellIs" dxfId="8162" priority="3046" operator="greaterThanOrEqual">
      <formula>$C56</formula>
    </cfRule>
  </conditionalFormatting>
  <conditionalFormatting sqref="FR58:FR60">
    <cfRule type="cellIs" dxfId="8161" priority="3043" operator="lessThan">
      <formula>$C58</formula>
    </cfRule>
    <cfRule type="cellIs" dxfId="8160" priority="3044" operator="greaterThanOrEqual">
      <formula>$C58</formula>
    </cfRule>
  </conditionalFormatting>
  <conditionalFormatting sqref="FS61:FV61">
    <cfRule type="cellIs" dxfId="8159" priority="3041" operator="lessThan">
      <formula>$C61</formula>
    </cfRule>
    <cfRule type="cellIs" dxfId="8158" priority="3042" operator="greaterThanOrEqual">
      <formula>$C61</formula>
    </cfRule>
  </conditionalFormatting>
  <conditionalFormatting sqref="FR61">
    <cfRule type="cellIs" dxfId="8157" priority="3039" operator="lessThan">
      <formula>$C61</formula>
    </cfRule>
    <cfRule type="cellIs" dxfId="8156" priority="3040" operator="greaterThanOrEqual">
      <formula>$C61</formula>
    </cfRule>
  </conditionalFormatting>
  <conditionalFormatting sqref="FR9:FV9">
    <cfRule type="cellIs" dxfId="8155" priority="3037" operator="between">
      <formula>5</formula>
      <formula>9</formula>
    </cfRule>
    <cfRule type="cellIs" dxfId="8154" priority="3038" operator="greaterThan">
      <formula>9</formula>
    </cfRule>
  </conditionalFormatting>
  <conditionalFormatting sqref="FR14:FV14">
    <cfRule type="cellIs" dxfId="8153" priority="3035" operator="between">
      <formula>5</formula>
      <formula>9</formula>
    </cfRule>
    <cfRule type="cellIs" dxfId="8152" priority="3036" operator="greaterThan">
      <formula>9</formula>
    </cfRule>
  </conditionalFormatting>
  <conditionalFormatting sqref="FR19:FV19">
    <cfRule type="cellIs" dxfId="8151" priority="3033" operator="between">
      <formula>5</formula>
      <formula>9</formula>
    </cfRule>
    <cfRule type="cellIs" dxfId="8150" priority="3034" operator="greaterThan">
      <formula>9</formula>
    </cfRule>
  </conditionalFormatting>
  <conditionalFormatting sqref="FR24:FV24">
    <cfRule type="cellIs" dxfId="8149" priority="3031" operator="between">
      <formula>5</formula>
      <formula>9</formula>
    </cfRule>
    <cfRule type="cellIs" dxfId="8148" priority="3032" operator="greaterThan">
      <formula>9</formula>
    </cfRule>
  </conditionalFormatting>
  <conditionalFormatting sqref="FP91:FV93">
    <cfRule type="cellIs" dxfId="8147" priority="3081" operator="lessThan">
      <formula>$C$91</formula>
    </cfRule>
    <cfRule type="cellIs" dxfId="8146" priority="3082" operator="greaterThan">
      <formula>$C$91</formula>
    </cfRule>
  </conditionalFormatting>
  <conditionalFormatting sqref="FP96:FV96">
    <cfRule type="cellIs" dxfId="8145" priority="3029" operator="lessThan">
      <formula>$C$96</formula>
    </cfRule>
    <cfRule type="cellIs" dxfId="8144" priority="3030" operator="greaterThanOrEqual">
      <formula>$C96</formula>
    </cfRule>
  </conditionalFormatting>
  <conditionalFormatting sqref="FR98:FV98">
    <cfRule type="cellIs" dxfId="8143" priority="3027" operator="lessThan">
      <formula>$C98</formula>
    </cfRule>
    <cfRule type="cellIs" dxfId="8142" priority="3028" operator="greaterThanOrEqual">
      <formula>$C98</formula>
    </cfRule>
  </conditionalFormatting>
  <conditionalFormatting sqref="FR105:FV105">
    <cfRule type="cellIs" dxfId="8141" priority="3025" operator="lessThanOrEqual">
      <formula>$C$105</formula>
    </cfRule>
    <cfRule type="cellIs" dxfId="8140" priority="3026" operator="greaterThan">
      <formula>$C$105</formula>
    </cfRule>
  </conditionalFormatting>
  <conditionalFormatting sqref="FR108:FV108">
    <cfRule type="cellIs" dxfId="8139" priority="3023" operator="lessThanOrEqual">
      <formula>$C$108</formula>
    </cfRule>
    <cfRule type="cellIs" dxfId="8138" priority="3024" operator="greaterThan">
      <formula>$C$108</formula>
    </cfRule>
  </conditionalFormatting>
  <conditionalFormatting sqref="FR119:FV119">
    <cfRule type="containsText" dxfId="8137" priority="3020" operator="containsText" text="N/A">
      <formula>NOT(ISERROR(SEARCH("N/A",FR119)))</formula>
    </cfRule>
    <cfRule type="cellIs" dxfId="8136" priority="3021" operator="greaterThan">
      <formula>$C119</formula>
    </cfRule>
    <cfRule type="cellIs" dxfId="8135" priority="3022" operator="lessThanOrEqual">
      <formula>$C119</formula>
    </cfRule>
  </conditionalFormatting>
  <conditionalFormatting sqref="FR139:FV139">
    <cfRule type="cellIs" dxfId="8134" priority="3018" operator="lessThan">
      <formula>$C139</formula>
    </cfRule>
    <cfRule type="cellIs" dxfId="8133" priority="3019" operator="greaterThanOrEqual">
      <formula>$C139</formula>
    </cfRule>
  </conditionalFormatting>
  <conditionalFormatting sqref="FR151:FV151">
    <cfRule type="cellIs" dxfId="8132" priority="3016" operator="lessThan">
      <formula>$C151</formula>
    </cfRule>
    <cfRule type="cellIs" dxfId="8131" priority="3017" operator="greaterThanOrEqual">
      <formula>$C151</formula>
    </cfRule>
  </conditionalFormatting>
  <conditionalFormatting sqref="FR153:FV153">
    <cfRule type="cellIs" dxfId="8130" priority="3014" operator="greaterThan">
      <formula>$C153</formula>
    </cfRule>
    <cfRule type="cellIs" dxfId="8129" priority="3015" operator="lessThanOrEqual">
      <formula>$C153</formula>
    </cfRule>
  </conditionalFormatting>
  <conditionalFormatting sqref="FS157:FU157">
    <cfRule type="cellIs" dxfId="8128" priority="3012" operator="greaterThan">
      <formula>$C157</formula>
    </cfRule>
    <cfRule type="cellIs" dxfId="8127" priority="3013" operator="lessThanOrEqual">
      <formula>$C157</formula>
    </cfRule>
  </conditionalFormatting>
  <conditionalFormatting sqref="FR157">
    <cfRule type="cellIs" dxfId="8126" priority="3010" operator="greaterThan">
      <formula>$C157</formula>
    </cfRule>
    <cfRule type="cellIs" dxfId="8125" priority="3011" operator="lessThanOrEqual">
      <formula>$C157</formula>
    </cfRule>
  </conditionalFormatting>
  <conditionalFormatting sqref="FR162:FV162">
    <cfRule type="cellIs" dxfId="8124" priority="3008" operator="greaterThan">
      <formula>$C162</formula>
    </cfRule>
    <cfRule type="cellIs" dxfId="8123" priority="3009" operator="lessThanOrEqual">
      <formula>$C162</formula>
    </cfRule>
  </conditionalFormatting>
  <conditionalFormatting sqref="FR170:FU170">
    <cfRule type="cellIs" dxfId="8122" priority="3006" operator="greaterThan">
      <formula>$C170</formula>
    </cfRule>
    <cfRule type="cellIs" dxfId="8121" priority="3007" operator="lessThanOrEqual">
      <formula>$C170</formula>
    </cfRule>
  </conditionalFormatting>
  <conditionalFormatting sqref="FR172:FU172">
    <cfRule type="cellIs" dxfId="8120" priority="3004" operator="greaterThan">
      <formula>$C172</formula>
    </cfRule>
    <cfRule type="cellIs" dxfId="8119" priority="3005" operator="lessThanOrEqual">
      <formula>$C172</formula>
    </cfRule>
  </conditionalFormatting>
  <conditionalFormatting sqref="FV170">
    <cfRule type="cellIs" dxfId="8118" priority="3002" operator="greaterThan">
      <formula>$C170</formula>
    </cfRule>
    <cfRule type="cellIs" dxfId="8117" priority="3003" operator="lessThanOrEqual">
      <formula>$C170</formula>
    </cfRule>
  </conditionalFormatting>
  <conditionalFormatting sqref="FV172">
    <cfRule type="cellIs" dxfId="8116" priority="3000" operator="greaterThan">
      <formula>$C172</formula>
    </cfRule>
    <cfRule type="cellIs" dxfId="8115" priority="3001" operator="lessThanOrEqual">
      <formula>$C172</formula>
    </cfRule>
  </conditionalFormatting>
  <conditionalFormatting sqref="FY26:GC26 FY28:GC29">
    <cfRule type="cellIs" dxfId="8114" priority="2998" operator="lessThan">
      <formula>$C$26</formula>
    </cfRule>
    <cfRule type="cellIs" dxfId="8113" priority="2999" operator="greaterThanOrEqual">
      <formula>$C$26</formula>
    </cfRule>
  </conditionalFormatting>
  <conditionalFormatting sqref="FY27:GC27 FY30:GC32">
    <cfRule type="cellIs" dxfId="8112" priority="2996" operator="lessThan">
      <formula>$C$32</formula>
    </cfRule>
    <cfRule type="cellIs" dxfId="8111" priority="2997" operator="greaterThanOrEqual">
      <formula>$C$32</formula>
    </cfRule>
  </conditionalFormatting>
  <conditionalFormatting sqref="FY71:GC72 FY74:GC74 FY117:GC118 GC157">
    <cfRule type="cellIs" dxfId="8110" priority="2994" operator="greaterThan">
      <formula>$C71</formula>
    </cfRule>
    <cfRule type="cellIs" dxfId="8109" priority="2995" operator="lessThanOrEqual">
      <formula>$C71</formula>
    </cfRule>
  </conditionalFormatting>
  <conditionalFormatting sqref="FY75:GC77">
    <cfRule type="cellIs" dxfId="8108" priority="2992" operator="notEqual">
      <formula>$C75</formula>
    </cfRule>
    <cfRule type="cellIs" dxfId="8107" priority="2993" operator="equal">
      <formula>$C75</formula>
    </cfRule>
  </conditionalFormatting>
  <conditionalFormatting sqref="FY107:GC107 FY104:GC104">
    <cfRule type="cellIs" dxfId="8106" priority="2990" operator="lessThanOrEqual">
      <formula>$C104</formula>
    </cfRule>
    <cfRule type="cellIs" dxfId="8105" priority="2991" operator="greaterThan">
      <formula>$C104</formula>
    </cfRule>
  </conditionalFormatting>
  <conditionalFormatting sqref="FY185:GC185">
    <cfRule type="cellIs" dxfId="8104" priority="2987" operator="lessThan">
      <formula>$C$185</formula>
    </cfRule>
  </conditionalFormatting>
  <conditionalFormatting sqref="FY186:GC186">
    <cfRule type="cellIs" dxfId="8103" priority="2986" operator="lessThan">
      <formula>$C$186</formula>
    </cfRule>
  </conditionalFormatting>
  <conditionalFormatting sqref="FY187:GC187">
    <cfRule type="cellIs" dxfId="8102" priority="2985" operator="lessThan">
      <formula>$C$187</formula>
    </cfRule>
  </conditionalFormatting>
  <conditionalFormatting sqref="FY188:GC188">
    <cfRule type="cellIs" dxfId="8101" priority="2984" operator="lessThan">
      <formula>$C$188</formula>
    </cfRule>
  </conditionalFormatting>
  <conditionalFormatting sqref="FY38:GC38">
    <cfRule type="cellIs" dxfId="8100" priority="2983" operator="notEqual">
      <formula>FY36</formula>
    </cfRule>
  </conditionalFormatting>
  <conditionalFormatting sqref="FY41:GC41">
    <cfRule type="cellIs" dxfId="8099" priority="2982" operator="notEqual">
      <formula>FY39</formula>
    </cfRule>
  </conditionalFormatting>
  <conditionalFormatting sqref="FY50:GC50">
    <cfRule type="cellIs" dxfId="8098" priority="2981" operator="notEqual">
      <formula>FY49</formula>
    </cfRule>
  </conditionalFormatting>
  <conditionalFormatting sqref="FY73:GC73">
    <cfRule type="cellIs" dxfId="8097" priority="2980" operator="greaterThan">
      <formula>FY80</formula>
    </cfRule>
  </conditionalFormatting>
  <conditionalFormatting sqref="FW19:FX19">
    <cfRule type="cellIs" dxfId="8096" priority="2974" operator="between">
      <formula>5</formula>
      <formula>9</formula>
    </cfRule>
    <cfRule type="cellIs" dxfId="8095" priority="2975" operator="greaterThan">
      <formula>9</formula>
    </cfRule>
  </conditionalFormatting>
  <conditionalFormatting sqref="FW14:FX14">
    <cfRule type="cellIs" dxfId="8094" priority="2976" operator="between">
      <formula>5</formula>
      <formula>9</formula>
    </cfRule>
    <cfRule type="cellIs" dxfId="8093" priority="2977" operator="greaterThan">
      <formula>9</formula>
    </cfRule>
  </conditionalFormatting>
  <conditionalFormatting sqref="FW9:FX9">
    <cfRule type="cellIs" dxfId="8092" priority="2978" operator="between">
      <formula>5</formula>
      <formula>9</formula>
    </cfRule>
    <cfRule type="cellIs" dxfId="8091" priority="2979" operator="greaterThan">
      <formula>9</formula>
    </cfRule>
  </conditionalFormatting>
  <conditionalFormatting sqref="FW11:FX13">
    <cfRule type="cellIs" dxfId="8090" priority="2970" operator="between">
      <formula>5</formula>
      <formula>9</formula>
    </cfRule>
    <cfRule type="cellIs" dxfId="8089" priority="2971" operator="greaterThan">
      <formula>9</formula>
    </cfRule>
  </conditionalFormatting>
  <conditionalFormatting sqref="FW24:FX24">
    <cfRule type="cellIs" dxfId="8088" priority="2972" operator="between">
      <formula>5</formula>
      <formula>9</formula>
    </cfRule>
    <cfRule type="cellIs" dxfId="8087" priority="2973" operator="greaterThan">
      <formula>9</formula>
    </cfRule>
  </conditionalFormatting>
  <conditionalFormatting sqref="FW16:FX18">
    <cfRule type="cellIs" dxfId="8086" priority="2968" operator="between">
      <formula>5</formula>
      <formula>9</formula>
    </cfRule>
    <cfRule type="cellIs" dxfId="8085" priority="2969" operator="greaterThan">
      <formula>9</formula>
    </cfRule>
  </conditionalFormatting>
  <conditionalFormatting sqref="FW21:FX23">
    <cfRule type="cellIs" dxfId="8084" priority="2966" operator="between">
      <formula>5</formula>
      <formula>9</formula>
    </cfRule>
    <cfRule type="cellIs" dxfId="8083" priority="2967" operator="greaterThan">
      <formula>9</formula>
    </cfRule>
  </conditionalFormatting>
  <conditionalFormatting sqref="FW26:FX54 FW82:FX86 FW71:FX80 FW66:FX69 FW64:FX64 FW56:FX62 FW103:FX105 FW107:FX108 FW116:FX123 FW125:FX128 FW130:FX135 FW153:FX160 FW162:FX166 FW170:FX173 FW175:FX183 FW185:FX188 FW168:FX168">
    <cfRule type="cellIs" dxfId="8082" priority="2964" operator="between">
      <formula>5</formula>
      <formula>9</formula>
    </cfRule>
    <cfRule type="cellIs" dxfId="8081" priority="2965" operator="greaterThan">
      <formula>9</formula>
    </cfRule>
  </conditionalFormatting>
  <conditionalFormatting sqref="FY90:GC90">
    <cfRule type="cellIs" dxfId="8080" priority="2962" operator="lessThan">
      <formula>$C90</formula>
    </cfRule>
    <cfRule type="cellIs" dxfId="8079" priority="2963" operator="greaterThanOrEqual">
      <formula>$C90</formula>
    </cfRule>
  </conditionalFormatting>
  <conditionalFormatting sqref="FY57:GC57">
    <cfRule type="cellIs" dxfId="8078" priority="2958" operator="lessThan">
      <formula>$C57</formula>
    </cfRule>
    <cfRule type="cellIs" dxfId="8077" priority="2959" operator="greaterThanOrEqual">
      <formula>$C57</formula>
    </cfRule>
  </conditionalFormatting>
  <conditionalFormatting sqref="FZ56:GC56">
    <cfRule type="cellIs" dxfId="8076" priority="2960" operator="lessThan">
      <formula>$C56</formula>
    </cfRule>
    <cfRule type="cellIs" dxfId="8075" priority="2961" operator="greaterThanOrEqual">
      <formula>$C56</formula>
    </cfRule>
  </conditionalFormatting>
  <conditionalFormatting sqref="FZ58:GC60">
    <cfRule type="cellIs" dxfId="8074" priority="2956" operator="lessThan">
      <formula>$C58</formula>
    </cfRule>
    <cfRule type="cellIs" dxfId="8073" priority="2957" operator="greaterThanOrEqual">
      <formula>$C58</formula>
    </cfRule>
  </conditionalFormatting>
  <conditionalFormatting sqref="FY62:GC62">
    <cfRule type="cellIs" dxfId="8072" priority="2954" operator="lessThan">
      <formula>$C62</formula>
    </cfRule>
    <cfRule type="cellIs" dxfId="8071" priority="2955" operator="greaterThanOrEqual">
      <formula>$C62</formula>
    </cfRule>
  </conditionalFormatting>
  <conditionalFormatting sqref="FY56">
    <cfRule type="cellIs" dxfId="8070" priority="2952" operator="lessThan">
      <formula>$C56</formula>
    </cfRule>
    <cfRule type="cellIs" dxfId="8069" priority="2953" operator="greaterThanOrEqual">
      <formula>$C56</formula>
    </cfRule>
  </conditionalFormatting>
  <conditionalFormatting sqref="FY58:FY60">
    <cfRule type="cellIs" dxfId="8068" priority="2950" operator="lessThan">
      <formula>$C58</formula>
    </cfRule>
    <cfRule type="cellIs" dxfId="8067" priority="2951" operator="greaterThanOrEqual">
      <formula>$C58</formula>
    </cfRule>
  </conditionalFormatting>
  <conditionalFormatting sqref="FZ61:GC61">
    <cfRule type="cellIs" dxfId="8066" priority="2948" operator="lessThan">
      <formula>$C61</formula>
    </cfRule>
    <cfRule type="cellIs" dxfId="8065" priority="2949" operator="greaterThanOrEqual">
      <formula>$C61</formula>
    </cfRule>
  </conditionalFormatting>
  <conditionalFormatting sqref="FY61">
    <cfRule type="cellIs" dxfId="8064" priority="2946" operator="lessThan">
      <formula>$C61</formula>
    </cfRule>
    <cfRule type="cellIs" dxfId="8063" priority="2947" operator="greaterThanOrEqual">
      <formula>$C61</formula>
    </cfRule>
  </conditionalFormatting>
  <conditionalFormatting sqref="FY9:GC9">
    <cfRule type="cellIs" dxfId="8062" priority="2944" operator="between">
      <formula>5</formula>
      <formula>9</formula>
    </cfRule>
    <cfRule type="cellIs" dxfId="8061" priority="2945" operator="greaterThan">
      <formula>9</formula>
    </cfRule>
  </conditionalFormatting>
  <conditionalFormatting sqref="FY14:GC14">
    <cfRule type="cellIs" dxfId="8060" priority="2942" operator="between">
      <formula>5</formula>
      <formula>9</formula>
    </cfRule>
    <cfRule type="cellIs" dxfId="8059" priority="2943" operator="greaterThan">
      <formula>9</formula>
    </cfRule>
  </conditionalFormatting>
  <conditionalFormatting sqref="FY19:GC19">
    <cfRule type="cellIs" dxfId="8058" priority="2940" operator="between">
      <formula>5</formula>
      <formula>9</formula>
    </cfRule>
    <cfRule type="cellIs" dxfId="8057" priority="2941" operator="greaterThan">
      <formula>9</formula>
    </cfRule>
  </conditionalFormatting>
  <conditionalFormatting sqref="FY24:GC24">
    <cfRule type="cellIs" dxfId="8056" priority="2938" operator="between">
      <formula>5</formula>
      <formula>9</formula>
    </cfRule>
    <cfRule type="cellIs" dxfId="8055" priority="2939" operator="greaterThan">
      <formula>9</formula>
    </cfRule>
  </conditionalFormatting>
  <conditionalFormatting sqref="FW91:GC93">
    <cfRule type="cellIs" dxfId="8054" priority="2988" operator="lessThan">
      <formula>$C$91</formula>
    </cfRule>
    <cfRule type="cellIs" dxfId="8053" priority="2989" operator="greaterThan">
      <formula>$C$91</formula>
    </cfRule>
  </conditionalFormatting>
  <conditionalFormatting sqref="FW96:GC96">
    <cfRule type="cellIs" dxfId="8052" priority="2936" operator="lessThan">
      <formula>$C$96</formula>
    </cfRule>
    <cfRule type="cellIs" dxfId="8051" priority="2937" operator="greaterThanOrEqual">
      <formula>$C96</formula>
    </cfRule>
  </conditionalFormatting>
  <conditionalFormatting sqref="FY98:GC98">
    <cfRule type="cellIs" dxfId="8050" priority="2934" operator="lessThan">
      <formula>$C98</formula>
    </cfRule>
    <cfRule type="cellIs" dxfId="8049" priority="2935" operator="greaterThanOrEqual">
      <formula>$C98</formula>
    </cfRule>
  </conditionalFormatting>
  <conditionalFormatting sqref="FY105:GC105">
    <cfRule type="cellIs" dxfId="8048" priority="2932" operator="lessThanOrEqual">
      <formula>$C$105</formula>
    </cfRule>
    <cfRule type="cellIs" dxfId="8047" priority="2933" operator="greaterThan">
      <formula>$C$105</formula>
    </cfRule>
  </conditionalFormatting>
  <conditionalFormatting sqref="FY108:GC108">
    <cfRule type="cellIs" dxfId="8046" priority="2930" operator="lessThanOrEqual">
      <formula>$C$108</formula>
    </cfRule>
    <cfRule type="cellIs" dxfId="8045" priority="2931" operator="greaterThan">
      <formula>$C$108</formula>
    </cfRule>
  </conditionalFormatting>
  <conditionalFormatting sqref="FY119:GC119">
    <cfRule type="containsText" dxfId="8044" priority="2927" operator="containsText" text="N/A">
      <formula>NOT(ISERROR(SEARCH("N/A",FY119)))</formula>
    </cfRule>
    <cfRule type="cellIs" dxfId="8043" priority="2928" operator="greaterThan">
      <formula>$C119</formula>
    </cfRule>
    <cfRule type="cellIs" dxfId="8042" priority="2929" operator="lessThanOrEqual">
      <formula>$C119</formula>
    </cfRule>
  </conditionalFormatting>
  <conditionalFormatting sqref="FY139:GC139">
    <cfRule type="cellIs" dxfId="8041" priority="2925" operator="lessThan">
      <formula>$C139</formula>
    </cfRule>
    <cfRule type="cellIs" dxfId="8040" priority="2926" operator="greaterThanOrEqual">
      <formula>$C139</formula>
    </cfRule>
  </conditionalFormatting>
  <conditionalFormatting sqref="FY151:GC151">
    <cfRule type="cellIs" dxfId="8039" priority="2923" operator="lessThan">
      <formula>$C151</formula>
    </cfRule>
    <cfRule type="cellIs" dxfId="8038" priority="2924" operator="greaterThanOrEqual">
      <formula>$C151</formula>
    </cfRule>
  </conditionalFormatting>
  <conditionalFormatting sqref="FY153:GC153">
    <cfRule type="cellIs" dxfId="8037" priority="2921" operator="greaterThan">
      <formula>$C153</formula>
    </cfRule>
    <cfRule type="cellIs" dxfId="8036" priority="2922" operator="lessThanOrEqual">
      <formula>$C153</formula>
    </cfRule>
  </conditionalFormatting>
  <conditionalFormatting sqref="FZ157:GB157">
    <cfRule type="cellIs" dxfId="8035" priority="2919" operator="greaterThan">
      <formula>$C157</formula>
    </cfRule>
    <cfRule type="cellIs" dxfId="8034" priority="2920" operator="lessThanOrEqual">
      <formula>$C157</formula>
    </cfRule>
  </conditionalFormatting>
  <conditionalFormatting sqref="FY157">
    <cfRule type="cellIs" dxfId="8033" priority="2917" operator="greaterThan">
      <formula>$C157</formula>
    </cfRule>
    <cfRule type="cellIs" dxfId="8032" priority="2918" operator="lessThanOrEqual">
      <formula>$C157</formula>
    </cfRule>
  </conditionalFormatting>
  <conditionalFormatting sqref="FY162:GC162">
    <cfRule type="cellIs" dxfId="8031" priority="2915" operator="greaterThan">
      <formula>$C162</formula>
    </cfRule>
    <cfRule type="cellIs" dxfId="8030" priority="2916" operator="lessThanOrEqual">
      <formula>$C162</formula>
    </cfRule>
  </conditionalFormatting>
  <conditionalFormatting sqref="FY170:GB170">
    <cfRule type="cellIs" dxfId="8029" priority="2913" operator="greaterThan">
      <formula>$C170</formula>
    </cfRule>
    <cfRule type="cellIs" dxfId="8028" priority="2914" operator="lessThanOrEqual">
      <formula>$C170</formula>
    </cfRule>
  </conditionalFormatting>
  <conditionalFormatting sqref="FY172:GB172">
    <cfRule type="cellIs" dxfId="8027" priority="2911" operator="greaterThan">
      <formula>$C172</formula>
    </cfRule>
    <cfRule type="cellIs" dxfId="8026" priority="2912" operator="lessThanOrEqual">
      <formula>$C172</formula>
    </cfRule>
  </conditionalFormatting>
  <conditionalFormatting sqref="GC170">
    <cfRule type="cellIs" dxfId="8025" priority="2909" operator="greaterThan">
      <formula>$C170</formula>
    </cfRule>
    <cfRule type="cellIs" dxfId="8024" priority="2910" operator="lessThanOrEqual">
      <formula>$C170</formula>
    </cfRule>
  </conditionalFormatting>
  <conditionalFormatting sqref="GC172">
    <cfRule type="cellIs" dxfId="8023" priority="2907" operator="greaterThan">
      <formula>$C172</formula>
    </cfRule>
    <cfRule type="cellIs" dxfId="8022" priority="2908" operator="lessThanOrEqual">
      <formula>$C172</formula>
    </cfRule>
  </conditionalFormatting>
  <conditionalFormatting sqref="GF26:GJ26 GF28:GJ29">
    <cfRule type="cellIs" dxfId="8021" priority="2905" operator="lessThan">
      <formula>$C$26</formula>
    </cfRule>
    <cfRule type="cellIs" dxfId="8020" priority="2906" operator="greaterThanOrEqual">
      <formula>$C$26</formula>
    </cfRule>
  </conditionalFormatting>
  <conditionalFormatting sqref="GF27:GJ27 GF30:GJ32">
    <cfRule type="cellIs" dxfId="8019" priority="2903" operator="lessThan">
      <formula>$C$32</formula>
    </cfRule>
    <cfRule type="cellIs" dxfId="8018" priority="2904" operator="greaterThanOrEqual">
      <formula>$C$32</formula>
    </cfRule>
  </conditionalFormatting>
  <conditionalFormatting sqref="GF71:GJ72 GF74:GJ74 GF117:GJ118 GJ157 GF175:GJ183">
    <cfRule type="cellIs" dxfId="8017" priority="2901" operator="greaterThan">
      <formula>$C71</formula>
    </cfRule>
    <cfRule type="cellIs" dxfId="8016" priority="2902" operator="lessThanOrEqual">
      <formula>$C71</formula>
    </cfRule>
  </conditionalFormatting>
  <conditionalFormatting sqref="GF75:GJ77">
    <cfRule type="cellIs" dxfId="8015" priority="2899" operator="notEqual">
      <formula>$C75</formula>
    </cfRule>
    <cfRule type="cellIs" dxfId="8014" priority="2900" operator="equal">
      <formula>$C75</formula>
    </cfRule>
  </conditionalFormatting>
  <conditionalFormatting sqref="GF107:GJ107 GF104:GJ104">
    <cfRule type="cellIs" dxfId="8013" priority="2897" operator="lessThanOrEqual">
      <formula>$C104</formula>
    </cfRule>
    <cfRule type="cellIs" dxfId="8012" priority="2898" operator="greaterThan">
      <formula>$C104</formula>
    </cfRule>
  </conditionalFormatting>
  <conditionalFormatting sqref="GF185:GJ185">
    <cfRule type="cellIs" dxfId="8011" priority="2894" operator="lessThan">
      <formula>$C$185</formula>
    </cfRule>
  </conditionalFormatting>
  <conditionalFormatting sqref="GF186:GJ186">
    <cfRule type="cellIs" dxfId="8010" priority="2893" operator="lessThan">
      <formula>$C$186</formula>
    </cfRule>
  </conditionalFormatting>
  <conditionalFormatting sqref="GF187:GJ187">
    <cfRule type="cellIs" dxfId="8009" priority="2892" operator="lessThan">
      <formula>$C$187</formula>
    </cfRule>
  </conditionalFormatting>
  <conditionalFormatting sqref="GF188:GJ188">
    <cfRule type="cellIs" dxfId="8008" priority="2891" operator="lessThan">
      <formula>$C$188</formula>
    </cfRule>
  </conditionalFormatting>
  <conditionalFormatting sqref="GF38:GJ38">
    <cfRule type="cellIs" dxfId="8007" priority="2890" operator="notEqual">
      <formula>GF36</formula>
    </cfRule>
  </conditionalFormatting>
  <conditionalFormatting sqref="GF41:GJ41">
    <cfRule type="cellIs" dxfId="8006" priority="2889" operator="notEqual">
      <formula>GF39</formula>
    </cfRule>
  </conditionalFormatting>
  <conditionalFormatting sqref="GF73:GJ73">
    <cfRule type="cellIs" dxfId="8005" priority="2888" operator="greaterThan">
      <formula>GF80</formula>
    </cfRule>
  </conditionalFormatting>
  <conditionalFormatting sqref="GD19:GE19">
    <cfRule type="cellIs" dxfId="8004" priority="2882" operator="between">
      <formula>5</formula>
      <formula>9</formula>
    </cfRule>
    <cfRule type="cellIs" dxfId="8003" priority="2883" operator="greaterThan">
      <formula>9</formula>
    </cfRule>
  </conditionalFormatting>
  <conditionalFormatting sqref="GD14:GE14">
    <cfRule type="cellIs" dxfId="8002" priority="2884" operator="between">
      <formula>5</formula>
      <formula>9</formula>
    </cfRule>
    <cfRule type="cellIs" dxfId="8001" priority="2885" operator="greaterThan">
      <formula>9</formula>
    </cfRule>
  </conditionalFormatting>
  <conditionalFormatting sqref="GD9:GE9">
    <cfRule type="cellIs" dxfId="8000" priority="2886" operator="between">
      <formula>5</formula>
      <formula>9</formula>
    </cfRule>
    <cfRule type="cellIs" dxfId="7999" priority="2887" operator="greaterThan">
      <formula>9</formula>
    </cfRule>
  </conditionalFormatting>
  <conditionalFormatting sqref="GD11:GE13">
    <cfRule type="cellIs" dxfId="7998" priority="2878" operator="between">
      <formula>5</formula>
      <formula>9</formula>
    </cfRule>
    <cfRule type="cellIs" dxfId="7997" priority="2879" operator="greaterThan">
      <formula>9</formula>
    </cfRule>
  </conditionalFormatting>
  <conditionalFormatting sqref="GD24:GE24">
    <cfRule type="cellIs" dxfId="7996" priority="2880" operator="between">
      <formula>5</formula>
      <formula>9</formula>
    </cfRule>
    <cfRule type="cellIs" dxfId="7995" priority="2881" operator="greaterThan">
      <formula>9</formula>
    </cfRule>
  </conditionalFormatting>
  <conditionalFormatting sqref="GD16:GE18">
    <cfRule type="cellIs" dxfId="7994" priority="2876" operator="between">
      <formula>5</formula>
      <formula>9</formula>
    </cfRule>
    <cfRule type="cellIs" dxfId="7993" priority="2877" operator="greaterThan">
      <formula>9</formula>
    </cfRule>
  </conditionalFormatting>
  <conditionalFormatting sqref="GD21:GE23">
    <cfRule type="cellIs" dxfId="7992" priority="2874" operator="between">
      <formula>5</formula>
      <formula>9</formula>
    </cfRule>
    <cfRule type="cellIs" dxfId="7991" priority="2875" operator="greaterThan">
      <formula>9</formula>
    </cfRule>
  </conditionalFormatting>
  <conditionalFormatting sqref="GD26:GE54 GD82:GE86 GD71:GE80 GD66:GE69 GD64:GE64 GD56:GE62 GD103:GE105 GD107:GE108 GD116:GE123 GD125:GE128 GD130:GE135 GD153:GE160 GD162:GE166 GD170:GE173 GD175:GE183 GD185:GE188 GD168:GE168">
    <cfRule type="cellIs" dxfId="7990" priority="2872" operator="between">
      <formula>5</formula>
      <formula>9</formula>
    </cfRule>
    <cfRule type="cellIs" dxfId="7989" priority="2873" operator="greaterThan">
      <formula>9</formula>
    </cfRule>
  </conditionalFormatting>
  <conditionalFormatting sqref="GF90:GJ90">
    <cfRule type="cellIs" dxfId="7988" priority="2870" operator="lessThan">
      <formula>$C90</formula>
    </cfRule>
    <cfRule type="cellIs" dxfId="7987" priority="2871" operator="greaterThanOrEqual">
      <formula>$C90</formula>
    </cfRule>
  </conditionalFormatting>
  <conditionalFormatting sqref="GF57:GJ57">
    <cfRule type="cellIs" dxfId="7986" priority="2866" operator="lessThan">
      <formula>$C57</formula>
    </cfRule>
    <cfRule type="cellIs" dxfId="7985" priority="2867" operator="greaterThanOrEqual">
      <formula>$C57</formula>
    </cfRule>
  </conditionalFormatting>
  <conditionalFormatting sqref="GG56:GJ56">
    <cfRule type="cellIs" dxfId="7984" priority="2868" operator="lessThan">
      <formula>$C56</formula>
    </cfRule>
    <cfRule type="cellIs" dxfId="7983" priority="2869" operator="greaterThanOrEqual">
      <formula>$C56</formula>
    </cfRule>
  </conditionalFormatting>
  <conditionalFormatting sqref="GG58:GJ60">
    <cfRule type="cellIs" dxfId="7982" priority="2864" operator="lessThan">
      <formula>$C58</formula>
    </cfRule>
    <cfRule type="cellIs" dxfId="7981" priority="2865" operator="greaterThanOrEqual">
      <formula>$C58</formula>
    </cfRule>
  </conditionalFormatting>
  <conditionalFormatting sqref="GF62:GJ62">
    <cfRule type="cellIs" dxfId="7980" priority="2862" operator="lessThan">
      <formula>$C62</formula>
    </cfRule>
    <cfRule type="cellIs" dxfId="7979" priority="2863" operator="greaterThanOrEqual">
      <formula>$C62</formula>
    </cfRule>
  </conditionalFormatting>
  <conditionalFormatting sqref="GF56">
    <cfRule type="cellIs" dxfId="7978" priority="2860" operator="lessThan">
      <formula>$C56</formula>
    </cfRule>
    <cfRule type="cellIs" dxfId="7977" priority="2861" operator="greaterThanOrEqual">
      <formula>$C56</formula>
    </cfRule>
  </conditionalFormatting>
  <conditionalFormatting sqref="GF58:GF60">
    <cfRule type="cellIs" dxfId="7976" priority="2858" operator="lessThan">
      <formula>$C58</formula>
    </cfRule>
    <cfRule type="cellIs" dxfId="7975" priority="2859" operator="greaterThanOrEqual">
      <formula>$C58</formula>
    </cfRule>
  </conditionalFormatting>
  <conditionalFormatting sqref="GG61:GJ61">
    <cfRule type="cellIs" dxfId="7974" priority="2856" operator="lessThan">
      <formula>$C61</formula>
    </cfRule>
    <cfRule type="cellIs" dxfId="7973" priority="2857" operator="greaterThanOrEqual">
      <formula>$C61</formula>
    </cfRule>
  </conditionalFormatting>
  <conditionalFormatting sqref="GF61">
    <cfRule type="cellIs" dxfId="7972" priority="2854" operator="lessThan">
      <formula>$C61</formula>
    </cfRule>
    <cfRule type="cellIs" dxfId="7971" priority="2855" operator="greaterThanOrEqual">
      <formula>$C61</formula>
    </cfRule>
  </conditionalFormatting>
  <conditionalFormatting sqref="GF9:GJ9">
    <cfRule type="cellIs" dxfId="7970" priority="2852" operator="between">
      <formula>5</formula>
      <formula>9</formula>
    </cfRule>
    <cfRule type="cellIs" dxfId="7969" priority="2853" operator="greaterThan">
      <formula>9</formula>
    </cfRule>
  </conditionalFormatting>
  <conditionalFormatting sqref="GF14:GJ14">
    <cfRule type="cellIs" dxfId="7968" priority="2850" operator="between">
      <formula>5</formula>
      <formula>9</formula>
    </cfRule>
    <cfRule type="cellIs" dxfId="7967" priority="2851" operator="greaterThan">
      <formula>9</formula>
    </cfRule>
  </conditionalFormatting>
  <conditionalFormatting sqref="GF19:GJ19">
    <cfRule type="cellIs" dxfId="7966" priority="2848" operator="between">
      <formula>5</formula>
      <formula>9</formula>
    </cfRule>
    <cfRule type="cellIs" dxfId="7965" priority="2849" operator="greaterThan">
      <formula>9</formula>
    </cfRule>
  </conditionalFormatting>
  <conditionalFormatting sqref="GF24:GJ24">
    <cfRule type="cellIs" dxfId="7964" priority="2846" operator="between">
      <formula>5</formula>
      <formula>9</formula>
    </cfRule>
    <cfRule type="cellIs" dxfId="7963" priority="2847" operator="greaterThan">
      <formula>9</formula>
    </cfRule>
  </conditionalFormatting>
  <conditionalFormatting sqref="GD91:GJ93">
    <cfRule type="cellIs" dxfId="7962" priority="2895" operator="lessThan">
      <formula>$C$91</formula>
    </cfRule>
    <cfRule type="cellIs" dxfId="7961" priority="2896" operator="greaterThan">
      <formula>$C$91</formula>
    </cfRule>
  </conditionalFormatting>
  <conditionalFormatting sqref="GD96:GJ96">
    <cfRule type="cellIs" dxfId="7960" priority="2844" operator="lessThan">
      <formula>$C$96</formula>
    </cfRule>
    <cfRule type="cellIs" dxfId="7959" priority="2845" operator="greaterThanOrEqual">
      <formula>$C96</formula>
    </cfRule>
  </conditionalFormatting>
  <conditionalFormatting sqref="GF98:GJ98">
    <cfRule type="cellIs" dxfId="7958" priority="2842" operator="lessThan">
      <formula>$C98</formula>
    </cfRule>
    <cfRule type="cellIs" dxfId="7957" priority="2843" operator="greaterThanOrEqual">
      <formula>$C98</formula>
    </cfRule>
  </conditionalFormatting>
  <conditionalFormatting sqref="GF105:GJ105">
    <cfRule type="cellIs" dxfId="7956" priority="2840" operator="lessThanOrEqual">
      <formula>$C$105</formula>
    </cfRule>
    <cfRule type="cellIs" dxfId="7955" priority="2841" operator="greaterThan">
      <formula>$C$105</formula>
    </cfRule>
  </conditionalFormatting>
  <conditionalFormatting sqref="GF108:GJ108">
    <cfRule type="cellIs" dxfId="7954" priority="2838" operator="lessThanOrEqual">
      <formula>$C$108</formula>
    </cfRule>
    <cfRule type="cellIs" dxfId="7953" priority="2839" operator="greaterThan">
      <formula>$C$108</formula>
    </cfRule>
  </conditionalFormatting>
  <conditionalFormatting sqref="GF119:GJ119">
    <cfRule type="containsText" dxfId="7952" priority="2835" operator="containsText" text="N/A">
      <formula>NOT(ISERROR(SEARCH("N/A",GF119)))</formula>
    </cfRule>
    <cfRule type="cellIs" dxfId="7951" priority="2836" operator="greaterThan">
      <formula>$C119</formula>
    </cfRule>
    <cfRule type="cellIs" dxfId="7950" priority="2837" operator="lessThanOrEqual">
      <formula>$C119</formula>
    </cfRule>
  </conditionalFormatting>
  <conditionalFormatting sqref="GF139:GJ139">
    <cfRule type="cellIs" dxfId="7949" priority="2833" operator="lessThan">
      <formula>$C139</formula>
    </cfRule>
    <cfRule type="cellIs" dxfId="7948" priority="2834" operator="greaterThanOrEqual">
      <formula>$C139</formula>
    </cfRule>
  </conditionalFormatting>
  <conditionalFormatting sqref="GF151:GJ151">
    <cfRule type="cellIs" dxfId="7947" priority="2831" operator="lessThan">
      <formula>$C151</formula>
    </cfRule>
    <cfRule type="cellIs" dxfId="7946" priority="2832" operator="greaterThanOrEqual">
      <formula>$C151</formula>
    </cfRule>
  </conditionalFormatting>
  <conditionalFormatting sqref="GF153:GJ153">
    <cfRule type="cellIs" dxfId="7945" priority="2829" operator="greaterThan">
      <formula>$C153</formula>
    </cfRule>
    <cfRule type="cellIs" dxfId="7944" priority="2830" operator="lessThanOrEqual">
      <formula>$C153</formula>
    </cfRule>
  </conditionalFormatting>
  <conditionalFormatting sqref="GG157:GI157">
    <cfRule type="cellIs" dxfId="7943" priority="2827" operator="greaterThan">
      <formula>$C157</formula>
    </cfRule>
    <cfRule type="cellIs" dxfId="7942" priority="2828" operator="lessThanOrEqual">
      <formula>$C157</formula>
    </cfRule>
  </conditionalFormatting>
  <conditionalFormatting sqref="GF157">
    <cfRule type="cellIs" dxfId="7941" priority="2825" operator="greaterThan">
      <formula>$C157</formula>
    </cfRule>
    <cfRule type="cellIs" dxfId="7940" priority="2826" operator="lessThanOrEqual">
      <formula>$C157</formula>
    </cfRule>
  </conditionalFormatting>
  <conditionalFormatting sqref="GF162:GJ162">
    <cfRule type="cellIs" dxfId="7939" priority="2823" operator="greaterThan">
      <formula>$C162</formula>
    </cfRule>
    <cfRule type="cellIs" dxfId="7938" priority="2824" operator="lessThanOrEqual">
      <formula>$C162</formula>
    </cfRule>
  </conditionalFormatting>
  <conditionalFormatting sqref="GF170:GI170">
    <cfRule type="cellIs" dxfId="7937" priority="2821" operator="greaterThan">
      <formula>$C170</formula>
    </cfRule>
    <cfRule type="cellIs" dxfId="7936" priority="2822" operator="lessThanOrEqual">
      <formula>$C170</formula>
    </cfRule>
  </conditionalFormatting>
  <conditionalFormatting sqref="GF172:GI172">
    <cfRule type="cellIs" dxfId="7935" priority="2819" operator="greaterThan">
      <formula>$C172</formula>
    </cfRule>
    <cfRule type="cellIs" dxfId="7934" priority="2820" operator="lessThanOrEqual">
      <formula>$C172</formula>
    </cfRule>
  </conditionalFormatting>
  <conditionalFormatting sqref="GJ170">
    <cfRule type="cellIs" dxfId="7933" priority="2817" operator="greaterThan">
      <formula>$C170</formula>
    </cfRule>
    <cfRule type="cellIs" dxfId="7932" priority="2818" operator="lessThanOrEqual">
      <formula>$C170</formula>
    </cfRule>
  </conditionalFormatting>
  <conditionalFormatting sqref="GJ172">
    <cfRule type="cellIs" dxfId="7931" priority="2815" operator="greaterThan">
      <formula>$C172</formula>
    </cfRule>
    <cfRule type="cellIs" dxfId="7930" priority="2816" operator="lessThanOrEqual">
      <formula>$C172</formula>
    </cfRule>
  </conditionalFormatting>
  <conditionalFormatting sqref="GM26:GQ26 GM28:GQ29">
    <cfRule type="cellIs" dxfId="7929" priority="2813" operator="lessThan">
      <formula>$C$26</formula>
    </cfRule>
    <cfRule type="cellIs" dxfId="7928" priority="2814" operator="greaterThanOrEqual">
      <formula>$C$26</formula>
    </cfRule>
  </conditionalFormatting>
  <conditionalFormatting sqref="GM27:GQ27 GM30:GQ32">
    <cfRule type="cellIs" dxfId="7927" priority="2811" operator="lessThan">
      <formula>$C$32</formula>
    </cfRule>
    <cfRule type="cellIs" dxfId="7926" priority="2812" operator="greaterThanOrEqual">
      <formula>$C$32</formula>
    </cfRule>
  </conditionalFormatting>
  <conditionalFormatting sqref="GM71:GQ72 GM74:GQ74 GM117:GQ118 GQ157 GM175:GQ183">
    <cfRule type="cellIs" dxfId="7925" priority="2809" operator="greaterThan">
      <formula>$C71</formula>
    </cfRule>
    <cfRule type="cellIs" dxfId="7924" priority="2810" operator="lessThanOrEqual">
      <formula>$C71</formula>
    </cfRule>
  </conditionalFormatting>
  <conditionalFormatting sqref="GM75:GQ77">
    <cfRule type="cellIs" dxfId="7923" priority="2807" operator="notEqual">
      <formula>$C75</formula>
    </cfRule>
    <cfRule type="cellIs" dxfId="7922" priority="2808" operator="equal">
      <formula>$C75</formula>
    </cfRule>
  </conditionalFormatting>
  <conditionalFormatting sqref="GM107:GQ107 GM104:GQ104">
    <cfRule type="cellIs" dxfId="7921" priority="2805" operator="lessThanOrEqual">
      <formula>$C104</formula>
    </cfRule>
    <cfRule type="cellIs" dxfId="7920" priority="2806" operator="greaterThan">
      <formula>$C104</formula>
    </cfRule>
  </conditionalFormatting>
  <conditionalFormatting sqref="GM185:GQ185">
    <cfRule type="cellIs" dxfId="7919" priority="2802" operator="lessThan">
      <formula>$C$185</formula>
    </cfRule>
  </conditionalFormatting>
  <conditionalFormatting sqref="GM186:GQ186">
    <cfRule type="cellIs" dxfId="7918" priority="2801" operator="lessThan">
      <formula>$C$186</formula>
    </cfRule>
  </conditionalFormatting>
  <conditionalFormatting sqref="GM187:GQ187">
    <cfRule type="cellIs" dxfId="7917" priority="2800" operator="lessThan">
      <formula>$C$187</formula>
    </cfRule>
  </conditionalFormatting>
  <conditionalFormatting sqref="GM188:GQ188">
    <cfRule type="cellIs" dxfId="7916" priority="2799" operator="lessThan">
      <formula>$C$188</formula>
    </cfRule>
  </conditionalFormatting>
  <conditionalFormatting sqref="GM38:GQ38">
    <cfRule type="cellIs" dxfId="7915" priority="2798" operator="notEqual">
      <formula>GM36</formula>
    </cfRule>
  </conditionalFormatting>
  <conditionalFormatting sqref="GM41:GQ41">
    <cfRule type="cellIs" dxfId="7914" priority="2797" operator="notEqual">
      <formula>GM39</formula>
    </cfRule>
  </conditionalFormatting>
  <conditionalFormatting sqref="GM50:GQ50">
    <cfRule type="cellIs" dxfId="7913" priority="2796" operator="notEqual">
      <formula>GM49</formula>
    </cfRule>
  </conditionalFormatting>
  <conditionalFormatting sqref="GM73:GQ73">
    <cfRule type="cellIs" dxfId="7912" priority="2795" operator="greaterThan">
      <formula>GM80</formula>
    </cfRule>
  </conditionalFormatting>
  <conditionalFormatting sqref="GK19:GL19">
    <cfRule type="cellIs" dxfId="7911" priority="2789" operator="between">
      <formula>5</formula>
      <formula>9</formula>
    </cfRule>
    <cfRule type="cellIs" dxfId="7910" priority="2790" operator="greaterThan">
      <formula>9</formula>
    </cfRule>
  </conditionalFormatting>
  <conditionalFormatting sqref="GK14:GL14">
    <cfRule type="cellIs" dxfId="7909" priority="2791" operator="between">
      <formula>5</formula>
      <formula>9</formula>
    </cfRule>
    <cfRule type="cellIs" dxfId="7908" priority="2792" operator="greaterThan">
      <formula>9</formula>
    </cfRule>
  </conditionalFormatting>
  <conditionalFormatting sqref="GK9:GL9">
    <cfRule type="cellIs" dxfId="7907" priority="2793" operator="between">
      <formula>5</formula>
      <formula>9</formula>
    </cfRule>
    <cfRule type="cellIs" dxfId="7906" priority="2794" operator="greaterThan">
      <formula>9</formula>
    </cfRule>
  </conditionalFormatting>
  <conditionalFormatting sqref="GK11:GL13">
    <cfRule type="cellIs" dxfId="7905" priority="2785" operator="between">
      <formula>5</formula>
      <formula>9</formula>
    </cfRule>
    <cfRule type="cellIs" dxfId="7904" priority="2786" operator="greaterThan">
      <formula>9</formula>
    </cfRule>
  </conditionalFormatting>
  <conditionalFormatting sqref="GK24:GL24">
    <cfRule type="cellIs" dxfId="7903" priority="2787" operator="between">
      <formula>5</formula>
      <formula>9</formula>
    </cfRule>
    <cfRule type="cellIs" dxfId="7902" priority="2788" operator="greaterThan">
      <formula>9</formula>
    </cfRule>
  </conditionalFormatting>
  <conditionalFormatting sqref="GK16:GL18">
    <cfRule type="cellIs" dxfId="7901" priority="2783" operator="between">
      <formula>5</formula>
      <formula>9</formula>
    </cfRule>
    <cfRule type="cellIs" dxfId="7900" priority="2784" operator="greaterThan">
      <formula>9</formula>
    </cfRule>
  </conditionalFormatting>
  <conditionalFormatting sqref="GK21:GL23">
    <cfRule type="cellIs" dxfId="7899" priority="2781" operator="between">
      <formula>5</formula>
      <formula>9</formula>
    </cfRule>
    <cfRule type="cellIs" dxfId="7898" priority="2782" operator="greaterThan">
      <formula>9</formula>
    </cfRule>
  </conditionalFormatting>
  <conditionalFormatting sqref="GK26:GL54 GK82:GL86 GK71:GL73 GK66:GL69 GK64:GL64 GK56:GL62 GK103:GL105 GK107:GL108 GK116:GL123 GK125:GL128 GK130:GL135 GK153:GL160 GK162:GL166 GK170:GL173 GK175:GL183 GK185:GL188 GK76:GL80 GK74:GK75 GK168:GL168">
    <cfRule type="cellIs" dxfId="7897" priority="2779" operator="between">
      <formula>5</formula>
      <formula>9</formula>
    </cfRule>
    <cfRule type="cellIs" dxfId="7896" priority="2780" operator="greaterThan">
      <formula>9</formula>
    </cfRule>
  </conditionalFormatting>
  <conditionalFormatting sqref="GM90:GQ90">
    <cfRule type="cellIs" dxfId="7895" priority="2777" operator="lessThan">
      <formula>$C90</formula>
    </cfRule>
    <cfRule type="cellIs" dxfId="7894" priority="2778" operator="greaterThanOrEqual">
      <formula>$C90</formula>
    </cfRule>
  </conditionalFormatting>
  <conditionalFormatting sqref="GM57:GQ57">
    <cfRule type="cellIs" dxfId="7893" priority="2773" operator="lessThan">
      <formula>$C57</formula>
    </cfRule>
    <cfRule type="cellIs" dxfId="7892" priority="2774" operator="greaterThanOrEqual">
      <formula>$C57</formula>
    </cfRule>
  </conditionalFormatting>
  <conditionalFormatting sqref="GN56:GQ56">
    <cfRule type="cellIs" dxfId="7891" priority="2775" operator="lessThan">
      <formula>$C56</formula>
    </cfRule>
    <cfRule type="cellIs" dxfId="7890" priority="2776" operator="greaterThanOrEqual">
      <formula>$C56</formula>
    </cfRule>
  </conditionalFormatting>
  <conditionalFormatting sqref="GN58:GQ60">
    <cfRule type="cellIs" dxfId="7889" priority="2771" operator="lessThan">
      <formula>$C58</formula>
    </cfRule>
    <cfRule type="cellIs" dxfId="7888" priority="2772" operator="greaterThanOrEqual">
      <formula>$C58</formula>
    </cfRule>
  </conditionalFormatting>
  <conditionalFormatting sqref="GM62:GQ62">
    <cfRule type="cellIs" dxfId="7887" priority="2769" operator="lessThan">
      <formula>$C62</formula>
    </cfRule>
    <cfRule type="cellIs" dxfId="7886" priority="2770" operator="greaterThanOrEqual">
      <formula>$C62</formula>
    </cfRule>
  </conditionalFormatting>
  <conditionalFormatting sqref="GM56">
    <cfRule type="cellIs" dxfId="7885" priority="2767" operator="lessThan">
      <formula>$C56</formula>
    </cfRule>
    <cfRule type="cellIs" dxfId="7884" priority="2768" operator="greaterThanOrEqual">
      <formula>$C56</formula>
    </cfRule>
  </conditionalFormatting>
  <conditionalFormatting sqref="GM58:GM60">
    <cfRule type="cellIs" dxfId="7883" priority="2765" operator="lessThan">
      <formula>$C58</formula>
    </cfRule>
    <cfRule type="cellIs" dxfId="7882" priority="2766" operator="greaterThanOrEqual">
      <formula>$C58</formula>
    </cfRule>
  </conditionalFormatting>
  <conditionalFormatting sqref="GN61:GQ61">
    <cfRule type="cellIs" dxfId="7881" priority="2763" operator="lessThan">
      <formula>$C61</formula>
    </cfRule>
    <cfRule type="cellIs" dxfId="7880" priority="2764" operator="greaterThanOrEqual">
      <formula>$C61</formula>
    </cfRule>
  </conditionalFormatting>
  <conditionalFormatting sqref="GM61">
    <cfRule type="cellIs" dxfId="7879" priority="2761" operator="lessThan">
      <formula>$C61</formula>
    </cfRule>
    <cfRule type="cellIs" dxfId="7878" priority="2762" operator="greaterThanOrEqual">
      <formula>$C61</formula>
    </cfRule>
  </conditionalFormatting>
  <conditionalFormatting sqref="GM9:GQ9">
    <cfRule type="cellIs" dxfId="7877" priority="2759" operator="between">
      <formula>5</formula>
      <formula>9</formula>
    </cfRule>
    <cfRule type="cellIs" dxfId="7876" priority="2760" operator="greaterThan">
      <formula>9</formula>
    </cfRule>
  </conditionalFormatting>
  <conditionalFormatting sqref="GM14:GQ14">
    <cfRule type="cellIs" dxfId="7875" priority="2757" operator="between">
      <formula>5</formula>
      <formula>9</formula>
    </cfRule>
    <cfRule type="cellIs" dxfId="7874" priority="2758" operator="greaterThan">
      <formula>9</formula>
    </cfRule>
  </conditionalFormatting>
  <conditionalFormatting sqref="GM19:GQ19">
    <cfRule type="cellIs" dxfId="7873" priority="2755" operator="between">
      <formula>5</formula>
      <formula>9</formula>
    </cfRule>
    <cfRule type="cellIs" dxfId="7872" priority="2756" operator="greaterThan">
      <formula>9</formula>
    </cfRule>
  </conditionalFormatting>
  <conditionalFormatting sqref="GM24:GQ24">
    <cfRule type="cellIs" dxfId="7871" priority="2753" operator="between">
      <formula>5</formula>
      <formula>9</formula>
    </cfRule>
    <cfRule type="cellIs" dxfId="7870" priority="2754" operator="greaterThan">
      <formula>9</formula>
    </cfRule>
  </conditionalFormatting>
  <conditionalFormatting sqref="GK91:GQ93">
    <cfRule type="cellIs" dxfId="7869" priority="2803" operator="lessThan">
      <formula>$C$91</formula>
    </cfRule>
    <cfRule type="cellIs" dxfId="7868" priority="2804" operator="greaterThan">
      <formula>$C$91</formula>
    </cfRule>
  </conditionalFormatting>
  <conditionalFormatting sqref="GK96:GQ96">
    <cfRule type="cellIs" dxfId="7867" priority="2751" operator="lessThan">
      <formula>$C$96</formula>
    </cfRule>
    <cfRule type="cellIs" dxfId="7866" priority="2752" operator="greaterThanOrEqual">
      <formula>$C96</formula>
    </cfRule>
  </conditionalFormatting>
  <conditionalFormatting sqref="GM98:GQ98">
    <cfRule type="cellIs" dxfId="7865" priority="2749" operator="lessThan">
      <formula>$C98</formula>
    </cfRule>
    <cfRule type="cellIs" dxfId="7864" priority="2750" operator="greaterThanOrEqual">
      <formula>$C98</formula>
    </cfRule>
  </conditionalFormatting>
  <conditionalFormatting sqref="GM105:GQ105">
    <cfRule type="cellIs" dxfId="7863" priority="2747" operator="lessThanOrEqual">
      <formula>$C$105</formula>
    </cfRule>
    <cfRule type="cellIs" dxfId="7862" priority="2748" operator="greaterThan">
      <formula>$C$105</formula>
    </cfRule>
  </conditionalFormatting>
  <conditionalFormatting sqref="GM108:GQ108">
    <cfRule type="cellIs" dxfId="7861" priority="2745" operator="lessThanOrEqual">
      <formula>$C$108</formula>
    </cfRule>
    <cfRule type="cellIs" dxfId="7860" priority="2746" operator="greaterThan">
      <formula>$C$108</formula>
    </cfRule>
  </conditionalFormatting>
  <conditionalFormatting sqref="GM119:GQ119">
    <cfRule type="containsText" dxfId="7859" priority="2742" operator="containsText" text="N/A">
      <formula>NOT(ISERROR(SEARCH("N/A",GM119)))</formula>
    </cfRule>
    <cfRule type="cellIs" dxfId="7858" priority="2743" operator="greaterThan">
      <formula>$C119</formula>
    </cfRule>
    <cfRule type="cellIs" dxfId="7857" priority="2744" operator="lessThanOrEqual">
      <formula>$C119</formula>
    </cfRule>
  </conditionalFormatting>
  <conditionalFormatting sqref="GM139:GQ139">
    <cfRule type="cellIs" dxfId="7856" priority="2740" operator="lessThan">
      <formula>$C139</formula>
    </cfRule>
    <cfRule type="cellIs" dxfId="7855" priority="2741" operator="greaterThanOrEqual">
      <formula>$C139</formula>
    </cfRule>
  </conditionalFormatting>
  <conditionalFormatting sqref="GM151:GQ151">
    <cfRule type="cellIs" dxfId="7854" priority="2738" operator="lessThan">
      <formula>$C151</formula>
    </cfRule>
    <cfRule type="cellIs" dxfId="7853" priority="2739" operator="greaterThanOrEqual">
      <formula>$C151</formula>
    </cfRule>
  </conditionalFormatting>
  <conditionalFormatting sqref="GM153:GQ153">
    <cfRule type="cellIs" dxfId="7852" priority="2736" operator="greaterThan">
      <formula>$C153</formula>
    </cfRule>
    <cfRule type="cellIs" dxfId="7851" priority="2737" operator="lessThanOrEqual">
      <formula>$C153</formula>
    </cfRule>
  </conditionalFormatting>
  <conditionalFormatting sqref="GN157:GP157">
    <cfRule type="cellIs" dxfId="7850" priority="2734" operator="greaterThan">
      <formula>$C157</formula>
    </cfRule>
    <cfRule type="cellIs" dxfId="7849" priority="2735" operator="lessThanOrEqual">
      <formula>$C157</formula>
    </cfRule>
  </conditionalFormatting>
  <conditionalFormatting sqref="GM157">
    <cfRule type="cellIs" dxfId="7848" priority="2732" operator="greaterThan">
      <formula>$C157</formula>
    </cfRule>
    <cfRule type="cellIs" dxfId="7847" priority="2733" operator="lessThanOrEqual">
      <formula>$C157</formula>
    </cfRule>
  </conditionalFormatting>
  <conditionalFormatting sqref="GM162:GQ162">
    <cfRule type="cellIs" dxfId="7846" priority="2730" operator="greaterThan">
      <formula>$C162</formula>
    </cfRule>
    <cfRule type="cellIs" dxfId="7845" priority="2731" operator="lessThanOrEqual">
      <formula>$C162</formula>
    </cfRule>
  </conditionalFormatting>
  <conditionalFormatting sqref="GM170:GP170">
    <cfRule type="cellIs" dxfId="7844" priority="2728" operator="greaterThan">
      <formula>$C170</formula>
    </cfRule>
    <cfRule type="cellIs" dxfId="7843" priority="2729" operator="lessThanOrEqual">
      <formula>$C170</formula>
    </cfRule>
  </conditionalFormatting>
  <conditionalFormatting sqref="GM172:GP172">
    <cfRule type="cellIs" dxfId="7842" priority="2726" operator="greaterThan">
      <formula>$C172</formula>
    </cfRule>
    <cfRule type="cellIs" dxfId="7841" priority="2727" operator="lessThanOrEqual">
      <formula>$C172</formula>
    </cfRule>
  </conditionalFormatting>
  <conditionalFormatting sqref="GQ170">
    <cfRule type="cellIs" dxfId="7840" priority="2724" operator="greaterThan">
      <formula>$C170</formula>
    </cfRule>
    <cfRule type="cellIs" dxfId="7839" priority="2725" operator="lessThanOrEqual">
      <formula>$C170</formula>
    </cfRule>
  </conditionalFormatting>
  <conditionalFormatting sqref="GQ172">
    <cfRule type="cellIs" dxfId="7838" priority="2722" operator="greaterThan">
      <formula>$C172</formula>
    </cfRule>
    <cfRule type="cellIs" dxfId="7837" priority="2723" operator="lessThanOrEqual">
      <formula>$C172</formula>
    </cfRule>
  </conditionalFormatting>
  <conditionalFormatting sqref="GT26:GX26 GT28:GX29">
    <cfRule type="cellIs" dxfId="7836" priority="2720" operator="lessThan">
      <formula>$C$26</formula>
    </cfRule>
    <cfRule type="cellIs" dxfId="7835" priority="2721" operator="greaterThanOrEqual">
      <formula>$C$26</formula>
    </cfRule>
  </conditionalFormatting>
  <conditionalFormatting sqref="GT27:GX27 GT30:GX32">
    <cfRule type="cellIs" dxfId="7834" priority="2718" operator="lessThan">
      <formula>$C$32</formula>
    </cfRule>
    <cfRule type="cellIs" dxfId="7833" priority="2719" operator="greaterThanOrEqual">
      <formula>$C$32</formula>
    </cfRule>
  </conditionalFormatting>
  <conditionalFormatting sqref="GT71:GX72 GT74:GX74 GT117:GX118 GX157 GT175:GX183">
    <cfRule type="cellIs" dxfId="7832" priority="2716" operator="greaterThan">
      <formula>$C71</formula>
    </cfRule>
    <cfRule type="cellIs" dxfId="7831" priority="2717" operator="lessThanOrEqual">
      <formula>$C71</formula>
    </cfRule>
  </conditionalFormatting>
  <conditionalFormatting sqref="GT75:GX77">
    <cfRule type="cellIs" dxfId="7830" priority="2714" operator="notEqual">
      <formula>$C75</formula>
    </cfRule>
    <cfRule type="cellIs" dxfId="7829" priority="2715" operator="equal">
      <formula>$C75</formula>
    </cfRule>
  </conditionalFormatting>
  <conditionalFormatting sqref="GT107:GX107 GT104:GX104">
    <cfRule type="cellIs" dxfId="7828" priority="2712" operator="lessThanOrEqual">
      <formula>$C104</formula>
    </cfRule>
    <cfRule type="cellIs" dxfId="7827" priority="2713" operator="greaterThan">
      <formula>$C104</formula>
    </cfRule>
  </conditionalFormatting>
  <conditionalFormatting sqref="GT185:GX185">
    <cfRule type="cellIs" dxfId="7826" priority="2709" operator="lessThan">
      <formula>$C$185</formula>
    </cfRule>
  </conditionalFormatting>
  <conditionalFormatting sqref="GT186:GX186">
    <cfRule type="cellIs" dxfId="7825" priority="2708" operator="lessThan">
      <formula>$C$186</formula>
    </cfRule>
  </conditionalFormatting>
  <conditionalFormatting sqref="GT187:GX187">
    <cfRule type="cellIs" dxfId="7824" priority="2707" operator="lessThan">
      <formula>$C$187</formula>
    </cfRule>
  </conditionalFormatting>
  <conditionalFormatting sqref="GT188:GX188">
    <cfRule type="cellIs" dxfId="7823" priority="2706" operator="lessThan">
      <formula>$C$188</formula>
    </cfRule>
  </conditionalFormatting>
  <conditionalFormatting sqref="GT38:GX38">
    <cfRule type="cellIs" dxfId="7822" priority="2705" operator="notEqual">
      <formula>GT36</formula>
    </cfRule>
  </conditionalFormatting>
  <conditionalFormatting sqref="GT41:GX41">
    <cfRule type="cellIs" dxfId="7821" priority="2704" operator="notEqual">
      <formula>GT39</formula>
    </cfRule>
  </conditionalFormatting>
  <conditionalFormatting sqref="GT50:GX50">
    <cfRule type="cellIs" dxfId="7820" priority="2703" operator="notEqual">
      <formula>GT49</formula>
    </cfRule>
  </conditionalFormatting>
  <conditionalFormatting sqref="GT73:GX73">
    <cfRule type="cellIs" dxfId="7819" priority="2702" operator="greaterThan">
      <formula>GT80</formula>
    </cfRule>
  </conditionalFormatting>
  <conditionalFormatting sqref="GR19:GS19">
    <cfRule type="cellIs" dxfId="7818" priority="2696" operator="between">
      <formula>5</formula>
      <formula>9</formula>
    </cfRule>
    <cfRule type="cellIs" dxfId="7817" priority="2697" operator="greaterThan">
      <formula>9</formula>
    </cfRule>
  </conditionalFormatting>
  <conditionalFormatting sqref="GR14:GS14">
    <cfRule type="cellIs" dxfId="7816" priority="2698" operator="between">
      <formula>5</formula>
      <formula>9</formula>
    </cfRule>
    <cfRule type="cellIs" dxfId="7815" priority="2699" operator="greaterThan">
      <formula>9</formula>
    </cfRule>
  </conditionalFormatting>
  <conditionalFormatting sqref="GR9:GS9">
    <cfRule type="cellIs" dxfId="7814" priority="2700" operator="between">
      <formula>5</formula>
      <formula>9</formula>
    </cfRule>
    <cfRule type="cellIs" dxfId="7813" priority="2701" operator="greaterThan">
      <formula>9</formula>
    </cfRule>
  </conditionalFormatting>
  <conditionalFormatting sqref="GR11:GS13">
    <cfRule type="cellIs" dxfId="7812" priority="2692" operator="between">
      <formula>5</formula>
      <formula>9</formula>
    </cfRule>
    <cfRule type="cellIs" dxfId="7811" priority="2693" operator="greaterThan">
      <formula>9</formula>
    </cfRule>
  </conditionalFormatting>
  <conditionalFormatting sqref="GR24:GS24">
    <cfRule type="cellIs" dxfId="7810" priority="2694" operator="between">
      <formula>5</formula>
      <formula>9</formula>
    </cfRule>
    <cfRule type="cellIs" dxfId="7809" priority="2695" operator="greaterThan">
      <formula>9</formula>
    </cfRule>
  </conditionalFormatting>
  <conditionalFormatting sqref="GR16:GS18">
    <cfRule type="cellIs" dxfId="7808" priority="2690" operator="between">
      <formula>5</formula>
      <formula>9</formula>
    </cfRule>
    <cfRule type="cellIs" dxfId="7807" priority="2691" operator="greaterThan">
      <formula>9</formula>
    </cfRule>
  </conditionalFormatting>
  <conditionalFormatting sqref="GR21:GS23">
    <cfRule type="cellIs" dxfId="7806" priority="2688" operator="between">
      <formula>5</formula>
      <formula>9</formula>
    </cfRule>
    <cfRule type="cellIs" dxfId="7805" priority="2689" operator="greaterThan">
      <formula>9</formula>
    </cfRule>
  </conditionalFormatting>
  <conditionalFormatting sqref="GR26:GS54 GR82:GS86 GR71:GS80 GR66:GS69 GR64:GS64 GR56:GS62 GR103:GS105 GR107:GS108 GR116:GS123 GR125:GS128 GR130:GS135 GR153:GS160 GR162:GS166 GR170:GS173 GR175:GS183 GR185:GS188 GR168:GS168">
    <cfRule type="cellIs" dxfId="7804" priority="2686" operator="between">
      <formula>5</formula>
      <formula>9</formula>
    </cfRule>
    <cfRule type="cellIs" dxfId="7803" priority="2687" operator="greaterThan">
      <formula>9</formula>
    </cfRule>
  </conditionalFormatting>
  <conditionalFormatting sqref="GT90:GX90">
    <cfRule type="cellIs" dxfId="7802" priority="2684" operator="lessThan">
      <formula>$C90</formula>
    </cfRule>
    <cfRule type="cellIs" dxfId="7801" priority="2685" operator="greaterThanOrEqual">
      <formula>$C90</formula>
    </cfRule>
  </conditionalFormatting>
  <conditionalFormatting sqref="GT57:GX57">
    <cfRule type="cellIs" dxfId="7800" priority="2680" operator="lessThan">
      <formula>$C57</formula>
    </cfRule>
    <cfRule type="cellIs" dxfId="7799" priority="2681" operator="greaterThanOrEqual">
      <formula>$C57</formula>
    </cfRule>
  </conditionalFormatting>
  <conditionalFormatting sqref="GU56:GX56">
    <cfRule type="cellIs" dxfId="7798" priority="2682" operator="lessThan">
      <formula>$C56</formula>
    </cfRule>
    <cfRule type="cellIs" dxfId="7797" priority="2683" operator="greaterThanOrEqual">
      <formula>$C56</formula>
    </cfRule>
  </conditionalFormatting>
  <conditionalFormatting sqref="GU58:GX60">
    <cfRule type="cellIs" dxfId="7796" priority="2678" operator="lessThan">
      <formula>$C58</formula>
    </cfRule>
    <cfRule type="cellIs" dxfId="7795" priority="2679" operator="greaterThanOrEqual">
      <formula>$C58</formula>
    </cfRule>
  </conditionalFormatting>
  <conditionalFormatting sqref="GT62:GX62">
    <cfRule type="cellIs" dxfId="7794" priority="2676" operator="lessThan">
      <formula>$C62</formula>
    </cfRule>
    <cfRule type="cellIs" dxfId="7793" priority="2677" operator="greaterThanOrEqual">
      <formula>$C62</formula>
    </cfRule>
  </conditionalFormatting>
  <conditionalFormatting sqref="GT56">
    <cfRule type="cellIs" dxfId="7792" priority="2674" operator="lessThan">
      <formula>$C56</formula>
    </cfRule>
    <cfRule type="cellIs" dxfId="7791" priority="2675" operator="greaterThanOrEqual">
      <formula>$C56</formula>
    </cfRule>
  </conditionalFormatting>
  <conditionalFormatting sqref="GT58:GT60">
    <cfRule type="cellIs" dxfId="7790" priority="2672" operator="lessThan">
      <formula>$C58</formula>
    </cfRule>
    <cfRule type="cellIs" dxfId="7789" priority="2673" operator="greaterThanOrEqual">
      <formula>$C58</formula>
    </cfRule>
  </conditionalFormatting>
  <conditionalFormatting sqref="GU61:GX61">
    <cfRule type="cellIs" dxfId="7788" priority="2670" operator="lessThan">
      <formula>$C61</formula>
    </cfRule>
    <cfRule type="cellIs" dxfId="7787" priority="2671" operator="greaterThanOrEqual">
      <formula>$C61</formula>
    </cfRule>
  </conditionalFormatting>
  <conditionalFormatting sqref="GT61">
    <cfRule type="cellIs" dxfId="7786" priority="2668" operator="lessThan">
      <formula>$C61</formula>
    </cfRule>
    <cfRule type="cellIs" dxfId="7785" priority="2669" operator="greaterThanOrEqual">
      <formula>$C61</formula>
    </cfRule>
  </conditionalFormatting>
  <conditionalFormatting sqref="GT9:GX9">
    <cfRule type="cellIs" dxfId="7784" priority="2666" operator="between">
      <formula>5</formula>
      <formula>9</formula>
    </cfRule>
    <cfRule type="cellIs" dxfId="7783" priority="2667" operator="greaterThan">
      <formula>9</formula>
    </cfRule>
  </conditionalFormatting>
  <conditionalFormatting sqref="GT14:GX14">
    <cfRule type="cellIs" dxfId="7782" priority="2664" operator="between">
      <formula>5</formula>
      <formula>9</formula>
    </cfRule>
    <cfRule type="cellIs" dxfId="7781" priority="2665" operator="greaterThan">
      <formula>9</formula>
    </cfRule>
  </conditionalFormatting>
  <conditionalFormatting sqref="GT19:GX19">
    <cfRule type="cellIs" dxfId="7780" priority="2662" operator="between">
      <formula>5</formula>
      <formula>9</formula>
    </cfRule>
    <cfRule type="cellIs" dxfId="7779" priority="2663" operator="greaterThan">
      <formula>9</formula>
    </cfRule>
  </conditionalFormatting>
  <conditionalFormatting sqref="GT24:GX24">
    <cfRule type="cellIs" dxfId="7778" priority="2660" operator="between">
      <formula>5</formula>
      <formula>9</formula>
    </cfRule>
    <cfRule type="cellIs" dxfId="7777" priority="2661" operator="greaterThan">
      <formula>9</formula>
    </cfRule>
  </conditionalFormatting>
  <conditionalFormatting sqref="GR91:GX93">
    <cfRule type="cellIs" dxfId="7776" priority="2710" operator="lessThan">
      <formula>$C$91</formula>
    </cfRule>
    <cfRule type="cellIs" dxfId="7775" priority="2711" operator="greaterThan">
      <formula>$C$91</formula>
    </cfRule>
  </conditionalFormatting>
  <conditionalFormatting sqref="GR96:GX96">
    <cfRule type="cellIs" dxfId="7774" priority="2658" operator="lessThan">
      <formula>$C$96</formula>
    </cfRule>
    <cfRule type="cellIs" dxfId="7773" priority="2659" operator="greaterThanOrEqual">
      <formula>$C96</formula>
    </cfRule>
  </conditionalFormatting>
  <conditionalFormatting sqref="GT98:GX98">
    <cfRule type="cellIs" dxfId="7772" priority="2656" operator="lessThan">
      <formula>$C98</formula>
    </cfRule>
    <cfRule type="cellIs" dxfId="7771" priority="2657" operator="greaterThanOrEqual">
      <formula>$C98</formula>
    </cfRule>
  </conditionalFormatting>
  <conditionalFormatting sqref="GT105:GX105">
    <cfRule type="cellIs" dxfId="7770" priority="2654" operator="lessThanOrEqual">
      <formula>$C$105</formula>
    </cfRule>
    <cfRule type="cellIs" dxfId="7769" priority="2655" operator="greaterThan">
      <formula>$C$105</formula>
    </cfRule>
  </conditionalFormatting>
  <conditionalFormatting sqref="GT108:GX108">
    <cfRule type="cellIs" dxfId="7768" priority="2652" operator="lessThanOrEqual">
      <formula>$C$108</formula>
    </cfRule>
    <cfRule type="cellIs" dxfId="7767" priority="2653" operator="greaterThan">
      <formula>$C$108</formula>
    </cfRule>
  </conditionalFormatting>
  <conditionalFormatting sqref="GT119:GX119">
    <cfRule type="containsText" dxfId="7766" priority="2649" operator="containsText" text="N/A">
      <formula>NOT(ISERROR(SEARCH("N/A",GT119)))</formula>
    </cfRule>
    <cfRule type="cellIs" dxfId="7765" priority="2650" operator="greaterThan">
      <formula>$C119</formula>
    </cfRule>
    <cfRule type="cellIs" dxfId="7764" priority="2651" operator="lessThanOrEqual">
      <formula>$C119</formula>
    </cfRule>
  </conditionalFormatting>
  <conditionalFormatting sqref="GT139:GX139">
    <cfRule type="cellIs" dxfId="7763" priority="2647" operator="lessThan">
      <formula>$C139</formula>
    </cfRule>
    <cfRule type="cellIs" dxfId="7762" priority="2648" operator="greaterThanOrEqual">
      <formula>$C139</formula>
    </cfRule>
  </conditionalFormatting>
  <conditionalFormatting sqref="GT151:GX151">
    <cfRule type="cellIs" dxfId="7761" priority="2645" operator="lessThan">
      <formula>$C151</formula>
    </cfRule>
    <cfRule type="cellIs" dxfId="7760" priority="2646" operator="greaterThanOrEqual">
      <formula>$C151</formula>
    </cfRule>
  </conditionalFormatting>
  <conditionalFormatting sqref="GT153:GX153">
    <cfRule type="cellIs" dxfId="7759" priority="2643" operator="greaterThan">
      <formula>$C153</formula>
    </cfRule>
    <cfRule type="cellIs" dxfId="7758" priority="2644" operator="lessThanOrEqual">
      <formula>$C153</formula>
    </cfRule>
  </conditionalFormatting>
  <conditionalFormatting sqref="GU157:GW157">
    <cfRule type="cellIs" dxfId="7757" priority="2641" operator="greaterThan">
      <formula>$C157</formula>
    </cfRule>
    <cfRule type="cellIs" dxfId="7756" priority="2642" operator="lessThanOrEqual">
      <formula>$C157</formula>
    </cfRule>
  </conditionalFormatting>
  <conditionalFormatting sqref="GT157">
    <cfRule type="cellIs" dxfId="7755" priority="2639" operator="greaterThan">
      <formula>$C157</formula>
    </cfRule>
    <cfRule type="cellIs" dxfId="7754" priority="2640" operator="lessThanOrEqual">
      <formula>$C157</formula>
    </cfRule>
  </conditionalFormatting>
  <conditionalFormatting sqref="GT162:GX162">
    <cfRule type="cellIs" dxfId="7753" priority="2637" operator="greaterThan">
      <formula>$C162</formula>
    </cfRule>
    <cfRule type="cellIs" dxfId="7752" priority="2638" operator="lessThanOrEqual">
      <formula>$C162</formula>
    </cfRule>
  </conditionalFormatting>
  <conditionalFormatting sqref="GT170:GW170">
    <cfRule type="cellIs" dxfId="7751" priority="2635" operator="greaterThan">
      <formula>$C170</formula>
    </cfRule>
    <cfRule type="cellIs" dxfId="7750" priority="2636" operator="lessThanOrEqual">
      <formula>$C170</formula>
    </cfRule>
  </conditionalFormatting>
  <conditionalFormatting sqref="GT172:GW172">
    <cfRule type="cellIs" dxfId="7749" priority="2633" operator="greaterThan">
      <formula>$C172</formula>
    </cfRule>
    <cfRule type="cellIs" dxfId="7748" priority="2634" operator="lessThanOrEqual">
      <formula>$C172</formula>
    </cfRule>
  </conditionalFormatting>
  <conditionalFormatting sqref="GX170">
    <cfRule type="cellIs" dxfId="7747" priority="2631" operator="greaterThan">
      <formula>$C170</formula>
    </cfRule>
    <cfRule type="cellIs" dxfId="7746" priority="2632" operator="lessThanOrEqual">
      <formula>$C170</formula>
    </cfRule>
  </conditionalFormatting>
  <conditionalFormatting sqref="GX172">
    <cfRule type="cellIs" dxfId="7745" priority="2629" operator="greaterThan">
      <formula>$C172</formula>
    </cfRule>
    <cfRule type="cellIs" dxfId="7744" priority="2630" operator="lessThanOrEqual">
      <formula>$C172</formula>
    </cfRule>
  </conditionalFormatting>
  <conditionalFormatting sqref="HA26:HE26 HA28:HE29">
    <cfRule type="cellIs" dxfId="7743" priority="2627" operator="lessThan">
      <formula>$C$26</formula>
    </cfRule>
    <cfRule type="cellIs" dxfId="7742" priority="2628" operator="greaterThanOrEqual">
      <formula>$C$26</formula>
    </cfRule>
  </conditionalFormatting>
  <conditionalFormatting sqref="HA27:HE27 HA30:HE32">
    <cfRule type="cellIs" dxfId="7741" priority="2625" operator="lessThan">
      <formula>$C$32</formula>
    </cfRule>
    <cfRule type="cellIs" dxfId="7740" priority="2626" operator="greaterThanOrEqual">
      <formula>$C$32</formula>
    </cfRule>
  </conditionalFormatting>
  <conditionalFormatting sqref="HA71:HE72 HA74:HE74 HA117:HE118 HE157 HA175:HE183">
    <cfRule type="cellIs" dxfId="7739" priority="2623" operator="greaterThan">
      <formula>$C71</formula>
    </cfRule>
    <cfRule type="cellIs" dxfId="7738" priority="2624" operator="lessThanOrEqual">
      <formula>$C71</formula>
    </cfRule>
  </conditionalFormatting>
  <conditionalFormatting sqref="HA75:HE77">
    <cfRule type="cellIs" dxfId="7737" priority="2621" operator="notEqual">
      <formula>$C75</formula>
    </cfRule>
    <cfRule type="cellIs" dxfId="7736" priority="2622" operator="equal">
      <formula>$C75</formula>
    </cfRule>
  </conditionalFormatting>
  <conditionalFormatting sqref="HA107:HE107 HA104:HE104">
    <cfRule type="cellIs" dxfId="7735" priority="2619" operator="lessThanOrEqual">
      <formula>$C104</formula>
    </cfRule>
    <cfRule type="cellIs" dxfId="7734" priority="2620" operator="greaterThan">
      <formula>$C104</formula>
    </cfRule>
  </conditionalFormatting>
  <conditionalFormatting sqref="HA185:HE185">
    <cfRule type="cellIs" dxfId="7733" priority="2616" operator="lessThan">
      <formula>$C$185</formula>
    </cfRule>
  </conditionalFormatting>
  <conditionalFormatting sqref="HA186:HE186">
    <cfRule type="cellIs" dxfId="7732" priority="2615" operator="lessThan">
      <formula>$C$186</formula>
    </cfRule>
  </conditionalFormatting>
  <conditionalFormatting sqref="HA187:HE187">
    <cfRule type="cellIs" dxfId="7731" priority="2614" operator="lessThan">
      <formula>$C$187</formula>
    </cfRule>
  </conditionalFormatting>
  <conditionalFormatting sqref="HA188:HE188">
    <cfRule type="cellIs" dxfId="7730" priority="2613" operator="lessThan">
      <formula>$C$188</formula>
    </cfRule>
  </conditionalFormatting>
  <conditionalFormatting sqref="HA38:HE38">
    <cfRule type="cellIs" dxfId="7729" priority="2612" operator="notEqual">
      <formula>HA36</formula>
    </cfRule>
  </conditionalFormatting>
  <conditionalFormatting sqref="HA41:HE41">
    <cfRule type="cellIs" dxfId="7728" priority="2611" operator="notEqual">
      <formula>HA39</formula>
    </cfRule>
  </conditionalFormatting>
  <conditionalFormatting sqref="HA50:HE50">
    <cfRule type="cellIs" dxfId="7727" priority="2610" operator="notEqual">
      <formula>HA49</formula>
    </cfRule>
  </conditionalFormatting>
  <conditionalFormatting sqref="HA73:HE73">
    <cfRule type="cellIs" dxfId="7726" priority="2609" operator="greaterThan">
      <formula>HA80</formula>
    </cfRule>
  </conditionalFormatting>
  <conditionalFormatting sqref="GY19:GZ19">
    <cfRule type="cellIs" dxfId="7725" priority="2603" operator="between">
      <formula>5</formula>
      <formula>9</formula>
    </cfRule>
    <cfRule type="cellIs" dxfId="7724" priority="2604" operator="greaterThan">
      <formula>9</formula>
    </cfRule>
  </conditionalFormatting>
  <conditionalFormatting sqref="GY14:GZ14">
    <cfRule type="cellIs" dxfId="7723" priority="2605" operator="between">
      <formula>5</formula>
      <formula>9</formula>
    </cfRule>
    <cfRule type="cellIs" dxfId="7722" priority="2606" operator="greaterThan">
      <formula>9</formula>
    </cfRule>
  </conditionalFormatting>
  <conditionalFormatting sqref="GY9:GZ9">
    <cfRule type="cellIs" dxfId="7721" priority="2607" operator="between">
      <formula>5</formula>
      <formula>9</formula>
    </cfRule>
    <cfRule type="cellIs" dxfId="7720" priority="2608" operator="greaterThan">
      <formula>9</formula>
    </cfRule>
  </conditionalFormatting>
  <conditionalFormatting sqref="GY11:GZ13">
    <cfRule type="cellIs" dxfId="7719" priority="2599" operator="between">
      <formula>5</formula>
      <formula>9</formula>
    </cfRule>
    <cfRule type="cellIs" dxfId="7718" priority="2600" operator="greaterThan">
      <formula>9</formula>
    </cfRule>
  </conditionalFormatting>
  <conditionalFormatting sqref="GY24:GZ24">
    <cfRule type="cellIs" dxfId="7717" priority="2601" operator="between">
      <formula>5</formula>
      <formula>9</formula>
    </cfRule>
    <cfRule type="cellIs" dxfId="7716" priority="2602" operator="greaterThan">
      <formula>9</formula>
    </cfRule>
  </conditionalFormatting>
  <conditionalFormatting sqref="GY16:GZ18">
    <cfRule type="cellIs" dxfId="7715" priority="2597" operator="between">
      <formula>5</formula>
      <formula>9</formula>
    </cfRule>
    <cfRule type="cellIs" dxfId="7714" priority="2598" operator="greaterThan">
      <formula>9</formula>
    </cfRule>
  </conditionalFormatting>
  <conditionalFormatting sqref="GY21:GZ23">
    <cfRule type="cellIs" dxfId="7713" priority="2595" operator="between">
      <formula>5</formula>
      <formula>9</formula>
    </cfRule>
    <cfRule type="cellIs" dxfId="7712" priority="2596" operator="greaterThan">
      <formula>9</formula>
    </cfRule>
  </conditionalFormatting>
  <conditionalFormatting sqref="GY26:GZ54 GY82:GZ86 GY71:GZ80 GY66:GZ69 GY64:GZ64 GY56:GZ62 GY103:GZ105 GY107:GZ108 GY116:GZ123 GY125:GZ128 GY130:GZ135 GY153:GZ160 GY162:GZ166 GY170:GZ173 GY175:GZ183 GY185:GZ188 GY168:GZ168">
    <cfRule type="cellIs" dxfId="7711" priority="2593" operator="between">
      <formula>5</formula>
      <formula>9</formula>
    </cfRule>
    <cfRule type="cellIs" dxfId="7710" priority="2594" operator="greaterThan">
      <formula>9</formula>
    </cfRule>
  </conditionalFormatting>
  <conditionalFormatting sqref="HA90:HE90">
    <cfRule type="cellIs" dxfId="7709" priority="2591" operator="lessThan">
      <formula>$C90</formula>
    </cfRule>
    <cfRule type="cellIs" dxfId="7708" priority="2592" operator="greaterThanOrEqual">
      <formula>$C90</formula>
    </cfRule>
  </conditionalFormatting>
  <conditionalFormatting sqref="HA57:HE57">
    <cfRule type="cellIs" dxfId="7707" priority="2587" operator="lessThan">
      <formula>$C57</formula>
    </cfRule>
    <cfRule type="cellIs" dxfId="7706" priority="2588" operator="greaterThanOrEqual">
      <formula>$C57</formula>
    </cfRule>
  </conditionalFormatting>
  <conditionalFormatting sqref="HB56:HE56">
    <cfRule type="cellIs" dxfId="7705" priority="2589" operator="lessThan">
      <formula>$C56</formula>
    </cfRule>
    <cfRule type="cellIs" dxfId="7704" priority="2590" operator="greaterThanOrEqual">
      <formula>$C56</formula>
    </cfRule>
  </conditionalFormatting>
  <conditionalFormatting sqref="HB58:HE60">
    <cfRule type="cellIs" dxfId="7703" priority="2585" operator="lessThan">
      <formula>$C58</formula>
    </cfRule>
    <cfRule type="cellIs" dxfId="7702" priority="2586" operator="greaterThanOrEqual">
      <formula>$C58</formula>
    </cfRule>
  </conditionalFormatting>
  <conditionalFormatting sqref="HA62:HE62">
    <cfRule type="cellIs" dxfId="7701" priority="2583" operator="lessThan">
      <formula>$C62</formula>
    </cfRule>
    <cfRule type="cellIs" dxfId="7700" priority="2584" operator="greaterThanOrEqual">
      <formula>$C62</formula>
    </cfRule>
  </conditionalFormatting>
  <conditionalFormatting sqref="HA56">
    <cfRule type="cellIs" dxfId="7699" priority="2581" operator="lessThan">
      <formula>$C56</formula>
    </cfRule>
    <cfRule type="cellIs" dxfId="7698" priority="2582" operator="greaterThanOrEqual">
      <formula>$C56</formula>
    </cfRule>
  </conditionalFormatting>
  <conditionalFormatting sqref="HA58:HA60">
    <cfRule type="cellIs" dxfId="7697" priority="2579" operator="lessThan">
      <formula>$C58</formula>
    </cfRule>
    <cfRule type="cellIs" dxfId="7696" priority="2580" operator="greaterThanOrEqual">
      <formula>$C58</formula>
    </cfRule>
  </conditionalFormatting>
  <conditionalFormatting sqref="HB61:HE61">
    <cfRule type="cellIs" dxfId="7695" priority="2577" operator="lessThan">
      <formula>$C61</formula>
    </cfRule>
    <cfRule type="cellIs" dxfId="7694" priority="2578" operator="greaterThanOrEqual">
      <formula>$C61</formula>
    </cfRule>
  </conditionalFormatting>
  <conditionalFormatting sqref="HA61">
    <cfRule type="cellIs" dxfId="7693" priority="2575" operator="lessThan">
      <formula>$C61</formula>
    </cfRule>
    <cfRule type="cellIs" dxfId="7692" priority="2576" operator="greaterThanOrEqual">
      <formula>$C61</formula>
    </cfRule>
  </conditionalFormatting>
  <conditionalFormatting sqref="HA9:HE9">
    <cfRule type="cellIs" dxfId="7691" priority="2573" operator="between">
      <formula>5</formula>
      <formula>9</formula>
    </cfRule>
    <cfRule type="cellIs" dxfId="7690" priority="2574" operator="greaterThan">
      <formula>9</formula>
    </cfRule>
  </conditionalFormatting>
  <conditionalFormatting sqref="HA14:HE14">
    <cfRule type="cellIs" dxfId="7689" priority="2571" operator="between">
      <formula>5</formula>
      <formula>9</formula>
    </cfRule>
    <cfRule type="cellIs" dxfId="7688" priority="2572" operator="greaterThan">
      <formula>9</formula>
    </cfRule>
  </conditionalFormatting>
  <conditionalFormatting sqref="HA19:HE19">
    <cfRule type="cellIs" dxfId="7687" priority="2569" operator="between">
      <formula>5</formula>
      <formula>9</formula>
    </cfRule>
    <cfRule type="cellIs" dxfId="7686" priority="2570" operator="greaterThan">
      <formula>9</formula>
    </cfRule>
  </conditionalFormatting>
  <conditionalFormatting sqref="HA24:HE24">
    <cfRule type="cellIs" dxfId="7685" priority="2567" operator="between">
      <formula>5</formula>
      <formula>9</formula>
    </cfRule>
    <cfRule type="cellIs" dxfId="7684" priority="2568" operator="greaterThan">
      <formula>9</formula>
    </cfRule>
  </conditionalFormatting>
  <conditionalFormatting sqref="GY91:HE93">
    <cfRule type="cellIs" dxfId="7683" priority="2617" operator="lessThan">
      <formula>$C$91</formula>
    </cfRule>
    <cfRule type="cellIs" dxfId="7682" priority="2618" operator="greaterThan">
      <formula>$C$91</formula>
    </cfRule>
  </conditionalFormatting>
  <conditionalFormatting sqref="GY96:HE96">
    <cfRule type="cellIs" dxfId="7681" priority="2565" operator="lessThan">
      <formula>$C$96</formula>
    </cfRule>
    <cfRule type="cellIs" dxfId="7680" priority="2566" operator="greaterThanOrEqual">
      <formula>$C96</formula>
    </cfRule>
  </conditionalFormatting>
  <conditionalFormatting sqref="HA98:HE98">
    <cfRule type="cellIs" dxfId="7679" priority="2563" operator="lessThan">
      <formula>$C98</formula>
    </cfRule>
    <cfRule type="cellIs" dxfId="7678" priority="2564" operator="greaterThanOrEqual">
      <formula>$C98</formula>
    </cfRule>
  </conditionalFormatting>
  <conditionalFormatting sqref="HA105:HE105">
    <cfRule type="cellIs" dxfId="7677" priority="2561" operator="lessThanOrEqual">
      <formula>$C$105</formula>
    </cfRule>
    <cfRule type="cellIs" dxfId="7676" priority="2562" operator="greaterThan">
      <formula>$C$105</formula>
    </cfRule>
  </conditionalFormatting>
  <conditionalFormatting sqref="HA108:HE108">
    <cfRule type="cellIs" dxfId="7675" priority="2559" operator="lessThanOrEqual">
      <formula>$C$108</formula>
    </cfRule>
    <cfRule type="cellIs" dxfId="7674" priority="2560" operator="greaterThan">
      <formula>$C$108</formula>
    </cfRule>
  </conditionalFormatting>
  <conditionalFormatting sqref="HA119:HE119">
    <cfRule type="containsText" dxfId="7673" priority="2556" operator="containsText" text="N/A">
      <formula>NOT(ISERROR(SEARCH("N/A",HA119)))</formula>
    </cfRule>
    <cfRule type="cellIs" dxfId="7672" priority="2557" operator="greaterThan">
      <formula>$C119</formula>
    </cfRule>
    <cfRule type="cellIs" dxfId="7671" priority="2558" operator="lessThanOrEqual">
      <formula>$C119</formula>
    </cfRule>
  </conditionalFormatting>
  <conditionalFormatting sqref="HA139:HE139">
    <cfRule type="cellIs" dxfId="7670" priority="2554" operator="lessThan">
      <formula>$C139</formula>
    </cfRule>
    <cfRule type="cellIs" dxfId="7669" priority="2555" operator="greaterThanOrEqual">
      <formula>$C139</formula>
    </cfRule>
  </conditionalFormatting>
  <conditionalFormatting sqref="HA151:HE151">
    <cfRule type="cellIs" dxfId="7668" priority="2552" operator="lessThan">
      <formula>$C151</formula>
    </cfRule>
    <cfRule type="cellIs" dxfId="7667" priority="2553" operator="greaterThanOrEqual">
      <formula>$C151</formula>
    </cfRule>
  </conditionalFormatting>
  <conditionalFormatting sqref="HA153:HE153">
    <cfRule type="cellIs" dxfId="7666" priority="2550" operator="greaterThan">
      <formula>$C153</formula>
    </cfRule>
    <cfRule type="cellIs" dxfId="7665" priority="2551" operator="lessThanOrEqual">
      <formula>$C153</formula>
    </cfRule>
  </conditionalFormatting>
  <conditionalFormatting sqref="HB157:HD157">
    <cfRule type="cellIs" dxfId="7664" priority="2548" operator="greaterThan">
      <formula>$C157</formula>
    </cfRule>
    <cfRule type="cellIs" dxfId="7663" priority="2549" operator="lessThanOrEqual">
      <formula>$C157</formula>
    </cfRule>
  </conditionalFormatting>
  <conditionalFormatting sqref="HA157">
    <cfRule type="cellIs" dxfId="7662" priority="2546" operator="greaterThan">
      <formula>$C157</formula>
    </cfRule>
    <cfRule type="cellIs" dxfId="7661" priority="2547" operator="lessThanOrEqual">
      <formula>$C157</formula>
    </cfRule>
  </conditionalFormatting>
  <conditionalFormatting sqref="HA162:HE162">
    <cfRule type="cellIs" dxfId="7660" priority="2544" operator="greaterThan">
      <formula>$C162</formula>
    </cfRule>
    <cfRule type="cellIs" dxfId="7659" priority="2545" operator="lessThanOrEqual">
      <formula>$C162</formula>
    </cfRule>
  </conditionalFormatting>
  <conditionalFormatting sqref="HA170:HD170">
    <cfRule type="cellIs" dxfId="7658" priority="2542" operator="greaterThan">
      <formula>$C170</formula>
    </cfRule>
    <cfRule type="cellIs" dxfId="7657" priority="2543" operator="lessThanOrEqual">
      <formula>$C170</formula>
    </cfRule>
  </conditionalFormatting>
  <conditionalFormatting sqref="HA172:HD172">
    <cfRule type="cellIs" dxfId="7656" priority="2540" operator="greaterThan">
      <formula>$C172</formula>
    </cfRule>
    <cfRule type="cellIs" dxfId="7655" priority="2541" operator="lessThanOrEqual">
      <formula>$C172</formula>
    </cfRule>
  </conditionalFormatting>
  <conditionalFormatting sqref="HE170">
    <cfRule type="cellIs" dxfId="7654" priority="2538" operator="greaterThan">
      <formula>$C170</formula>
    </cfRule>
    <cfRule type="cellIs" dxfId="7653" priority="2539" operator="lessThanOrEqual">
      <formula>$C170</formula>
    </cfRule>
  </conditionalFormatting>
  <conditionalFormatting sqref="HE172">
    <cfRule type="cellIs" dxfId="7652" priority="2536" operator="greaterThan">
      <formula>$C172</formula>
    </cfRule>
    <cfRule type="cellIs" dxfId="7651" priority="2537" operator="lessThanOrEqual">
      <formula>$C172</formula>
    </cfRule>
  </conditionalFormatting>
  <conditionalFormatting sqref="HH26:HL26 HH28:HL29">
    <cfRule type="cellIs" dxfId="7650" priority="2534" operator="lessThan">
      <formula>$C$26</formula>
    </cfRule>
    <cfRule type="cellIs" dxfId="7649" priority="2535" operator="greaterThanOrEqual">
      <formula>$C$26</formula>
    </cfRule>
  </conditionalFormatting>
  <conditionalFormatting sqref="HH27:HL27 HH30:HL32">
    <cfRule type="cellIs" dxfId="7648" priority="2532" operator="lessThan">
      <formula>$C$32</formula>
    </cfRule>
    <cfRule type="cellIs" dxfId="7647" priority="2533" operator="greaterThanOrEqual">
      <formula>$C$32</formula>
    </cfRule>
  </conditionalFormatting>
  <conditionalFormatting sqref="HH71:HL72 HH74:HL74 HH117:HL118 HL157 HH175:HL183">
    <cfRule type="cellIs" dxfId="7646" priority="2530" operator="greaterThan">
      <formula>$C71</formula>
    </cfRule>
    <cfRule type="cellIs" dxfId="7645" priority="2531" operator="lessThanOrEqual">
      <formula>$C71</formula>
    </cfRule>
  </conditionalFormatting>
  <conditionalFormatting sqref="HH75:HL77">
    <cfRule type="cellIs" dxfId="7644" priority="2528" operator="notEqual">
      <formula>$C75</formula>
    </cfRule>
    <cfRule type="cellIs" dxfId="7643" priority="2529" operator="equal">
      <formula>$C75</formula>
    </cfRule>
  </conditionalFormatting>
  <conditionalFormatting sqref="HH107:HL107 HH104:HL104">
    <cfRule type="cellIs" dxfId="7642" priority="2526" operator="lessThanOrEqual">
      <formula>$C104</formula>
    </cfRule>
    <cfRule type="cellIs" dxfId="7641" priority="2527" operator="greaterThan">
      <formula>$C104</formula>
    </cfRule>
  </conditionalFormatting>
  <conditionalFormatting sqref="HH185:HL185">
    <cfRule type="cellIs" dxfId="7640" priority="2523" operator="lessThan">
      <formula>$C$185</formula>
    </cfRule>
  </conditionalFormatting>
  <conditionalFormatting sqref="HH186:HL186">
    <cfRule type="cellIs" dxfId="7639" priority="2522" operator="lessThan">
      <formula>$C$186</formula>
    </cfRule>
  </conditionalFormatting>
  <conditionalFormatting sqref="HH187:HL187">
    <cfRule type="cellIs" dxfId="7638" priority="2521" operator="lessThan">
      <formula>$C$187</formula>
    </cfRule>
  </conditionalFormatting>
  <conditionalFormatting sqref="HH188:HL188">
    <cfRule type="cellIs" dxfId="7637" priority="2520" operator="lessThan">
      <formula>$C$188</formula>
    </cfRule>
  </conditionalFormatting>
  <conditionalFormatting sqref="HH38:HL38">
    <cfRule type="cellIs" dxfId="7636" priority="2519" operator="notEqual">
      <formula>HH36</formula>
    </cfRule>
  </conditionalFormatting>
  <conditionalFormatting sqref="HH41:HL41">
    <cfRule type="cellIs" dxfId="7635" priority="2518" operator="notEqual">
      <formula>HH39</formula>
    </cfRule>
  </conditionalFormatting>
  <conditionalFormatting sqref="HH50:HL50">
    <cfRule type="cellIs" dxfId="7634" priority="2517" operator="notEqual">
      <formula>HH49</formula>
    </cfRule>
  </conditionalFormatting>
  <conditionalFormatting sqref="HH73:HL73">
    <cfRule type="cellIs" dxfId="7633" priority="2516" operator="greaterThan">
      <formula>HH80</formula>
    </cfRule>
  </conditionalFormatting>
  <conditionalFormatting sqref="HF19:HG19">
    <cfRule type="cellIs" dxfId="7632" priority="2510" operator="between">
      <formula>5</formula>
      <formula>9</formula>
    </cfRule>
    <cfRule type="cellIs" dxfId="7631" priority="2511" operator="greaterThan">
      <formula>9</formula>
    </cfRule>
  </conditionalFormatting>
  <conditionalFormatting sqref="HF14:HG14">
    <cfRule type="cellIs" dxfId="7630" priority="2512" operator="between">
      <formula>5</formula>
      <formula>9</formula>
    </cfRule>
    <cfRule type="cellIs" dxfId="7629" priority="2513" operator="greaterThan">
      <formula>9</formula>
    </cfRule>
  </conditionalFormatting>
  <conditionalFormatting sqref="HF9:HG9">
    <cfRule type="cellIs" dxfId="7628" priority="2514" operator="between">
      <formula>5</formula>
      <formula>9</formula>
    </cfRule>
    <cfRule type="cellIs" dxfId="7627" priority="2515" operator="greaterThan">
      <formula>9</formula>
    </cfRule>
  </conditionalFormatting>
  <conditionalFormatting sqref="HF11:HG13">
    <cfRule type="cellIs" dxfId="7626" priority="2506" operator="between">
      <formula>5</formula>
      <formula>9</formula>
    </cfRule>
    <cfRule type="cellIs" dxfId="7625" priority="2507" operator="greaterThan">
      <formula>9</formula>
    </cfRule>
  </conditionalFormatting>
  <conditionalFormatting sqref="HF24:HG24">
    <cfRule type="cellIs" dxfId="7624" priority="2508" operator="between">
      <formula>5</formula>
      <formula>9</formula>
    </cfRule>
    <cfRule type="cellIs" dxfId="7623" priority="2509" operator="greaterThan">
      <formula>9</formula>
    </cfRule>
  </conditionalFormatting>
  <conditionalFormatting sqref="HF16:HG18">
    <cfRule type="cellIs" dxfId="7622" priority="2504" operator="between">
      <formula>5</formula>
      <formula>9</formula>
    </cfRule>
    <cfRule type="cellIs" dxfId="7621" priority="2505" operator="greaterThan">
      <formula>9</formula>
    </cfRule>
  </conditionalFormatting>
  <conditionalFormatting sqref="HF21:HG23">
    <cfRule type="cellIs" dxfId="7620" priority="2502" operator="between">
      <formula>5</formula>
      <formula>9</formula>
    </cfRule>
    <cfRule type="cellIs" dxfId="7619" priority="2503" operator="greaterThan">
      <formula>9</formula>
    </cfRule>
  </conditionalFormatting>
  <conditionalFormatting sqref="HF26:HG54 HF82:HG86 HF71:HG80 HF66:HG69 HF64:HG64 HF56:HG62 HF103:HG105 HF107:HG108 HF116:HG123 HF125:HG128 HF130:HG135 HF153:HG160 HF162:HG166 HF170:HG173 HF175:HG183 HF185:HG188 HF168:HG168">
    <cfRule type="cellIs" dxfId="7618" priority="2500" operator="between">
      <formula>5</formula>
      <formula>9</formula>
    </cfRule>
    <cfRule type="cellIs" dxfId="7617" priority="2501" operator="greaterThan">
      <formula>9</formula>
    </cfRule>
  </conditionalFormatting>
  <conditionalFormatting sqref="HH90:HL90">
    <cfRule type="cellIs" dxfId="7616" priority="2498" operator="lessThan">
      <formula>$C90</formula>
    </cfRule>
    <cfRule type="cellIs" dxfId="7615" priority="2499" operator="greaterThanOrEqual">
      <formula>$C90</formula>
    </cfRule>
  </conditionalFormatting>
  <conditionalFormatting sqref="HH57:HL57">
    <cfRule type="cellIs" dxfId="7614" priority="2494" operator="lessThan">
      <formula>$C57</formula>
    </cfRule>
    <cfRule type="cellIs" dxfId="7613" priority="2495" operator="greaterThanOrEqual">
      <formula>$C57</formula>
    </cfRule>
  </conditionalFormatting>
  <conditionalFormatting sqref="HI56:HL56">
    <cfRule type="cellIs" dxfId="7612" priority="2496" operator="lessThan">
      <formula>$C56</formula>
    </cfRule>
    <cfRule type="cellIs" dxfId="7611" priority="2497" operator="greaterThanOrEqual">
      <formula>$C56</formula>
    </cfRule>
  </conditionalFormatting>
  <conditionalFormatting sqref="HI58:HL60">
    <cfRule type="cellIs" dxfId="7610" priority="2492" operator="lessThan">
      <formula>$C58</formula>
    </cfRule>
    <cfRule type="cellIs" dxfId="7609" priority="2493" operator="greaterThanOrEqual">
      <formula>$C58</formula>
    </cfRule>
  </conditionalFormatting>
  <conditionalFormatting sqref="HH62:HL62">
    <cfRule type="cellIs" dxfId="7608" priority="2490" operator="lessThan">
      <formula>$C62</formula>
    </cfRule>
    <cfRule type="cellIs" dxfId="7607" priority="2491" operator="greaterThanOrEqual">
      <formula>$C62</formula>
    </cfRule>
  </conditionalFormatting>
  <conditionalFormatting sqref="HH56">
    <cfRule type="cellIs" dxfId="7606" priority="2488" operator="lessThan">
      <formula>$C56</formula>
    </cfRule>
    <cfRule type="cellIs" dxfId="7605" priority="2489" operator="greaterThanOrEqual">
      <formula>$C56</formula>
    </cfRule>
  </conditionalFormatting>
  <conditionalFormatting sqref="HH58:HH60">
    <cfRule type="cellIs" dxfId="7604" priority="2486" operator="lessThan">
      <formula>$C58</formula>
    </cfRule>
    <cfRule type="cellIs" dxfId="7603" priority="2487" operator="greaterThanOrEqual">
      <formula>$C58</formula>
    </cfRule>
  </conditionalFormatting>
  <conditionalFormatting sqref="HI61:HL61">
    <cfRule type="cellIs" dxfId="7602" priority="2484" operator="lessThan">
      <formula>$C61</formula>
    </cfRule>
    <cfRule type="cellIs" dxfId="7601" priority="2485" operator="greaterThanOrEqual">
      <formula>$C61</formula>
    </cfRule>
  </conditionalFormatting>
  <conditionalFormatting sqref="HH61">
    <cfRule type="cellIs" dxfId="7600" priority="2482" operator="lessThan">
      <formula>$C61</formula>
    </cfRule>
    <cfRule type="cellIs" dxfId="7599" priority="2483" operator="greaterThanOrEqual">
      <formula>$C61</formula>
    </cfRule>
  </conditionalFormatting>
  <conditionalFormatting sqref="HH9:HL9">
    <cfRule type="cellIs" dxfId="7598" priority="2480" operator="between">
      <formula>5</formula>
      <formula>9</formula>
    </cfRule>
    <cfRule type="cellIs" dxfId="7597" priority="2481" operator="greaterThan">
      <formula>9</formula>
    </cfRule>
  </conditionalFormatting>
  <conditionalFormatting sqref="HH14:HL14">
    <cfRule type="cellIs" dxfId="7596" priority="2478" operator="between">
      <formula>5</formula>
      <formula>9</formula>
    </cfRule>
    <cfRule type="cellIs" dxfId="7595" priority="2479" operator="greaterThan">
      <formula>9</formula>
    </cfRule>
  </conditionalFormatting>
  <conditionalFormatting sqref="HH19:HL19">
    <cfRule type="cellIs" dxfId="7594" priority="2476" operator="between">
      <formula>5</formula>
      <formula>9</formula>
    </cfRule>
    <cfRule type="cellIs" dxfId="7593" priority="2477" operator="greaterThan">
      <formula>9</formula>
    </cfRule>
  </conditionalFormatting>
  <conditionalFormatting sqref="HH24:HL24">
    <cfRule type="cellIs" dxfId="7592" priority="2474" operator="between">
      <formula>5</formula>
      <formula>9</formula>
    </cfRule>
    <cfRule type="cellIs" dxfId="7591" priority="2475" operator="greaterThan">
      <formula>9</formula>
    </cfRule>
  </conditionalFormatting>
  <conditionalFormatting sqref="HF91:HL93">
    <cfRule type="cellIs" dxfId="7590" priority="2524" operator="lessThan">
      <formula>$C$91</formula>
    </cfRule>
    <cfRule type="cellIs" dxfId="7589" priority="2525" operator="greaterThan">
      <formula>$C$91</formula>
    </cfRule>
  </conditionalFormatting>
  <conditionalFormatting sqref="HF96:HL96">
    <cfRule type="cellIs" dxfId="7588" priority="2472" operator="lessThan">
      <formula>$C$96</formula>
    </cfRule>
    <cfRule type="cellIs" dxfId="7587" priority="2473" operator="greaterThanOrEqual">
      <formula>$C96</formula>
    </cfRule>
  </conditionalFormatting>
  <conditionalFormatting sqref="HH98:HL98">
    <cfRule type="cellIs" dxfId="7586" priority="2470" operator="lessThan">
      <formula>$C98</formula>
    </cfRule>
    <cfRule type="cellIs" dxfId="7585" priority="2471" operator="greaterThanOrEqual">
      <formula>$C98</formula>
    </cfRule>
  </conditionalFormatting>
  <conditionalFormatting sqref="HH105:HL105">
    <cfRule type="cellIs" dxfId="7584" priority="2468" operator="lessThanOrEqual">
      <formula>$C$105</formula>
    </cfRule>
    <cfRule type="cellIs" dxfId="7583" priority="2469" operator="greaterThan">
      <formula>$C$105</formula>
    </cfRule>
  </conditionalFormatting>
  <conditionalFormatting sqref="HH108:HL108">
    <cfRule type="cellIs" dxfId="7582" priority="2466" operator="lessThanOrEqual">
      <formula>$C$108</formula>
    </cfRule>
    <cfRule type="cellIs" dxfId="7581" priority="2467" operator="greaterThan">
      <formula>$C$108</formula>
    </cfRule>
  </conditionalFormatting>
  <conditionalFormatting sqref="HH119:HL119">
    <cfRule type="containsText" dxfId="7580" priority="2463" operator="containsText" text="N/A">
      <formula>NOT(ISERROR(SEARCH("N/A",HH119)))</formula>
    </cfRule>
    <cfRule type="cellIs" dxfId="7579" priority="2464" operator="greaterThan">
      <formula>$C119</formula>
    </cfRule>
    <cfRule type="cellIs" dxfId="7578" priority="2465" operator="lessThanOrEqual">
      <formula>$C119</formula>
    </cfRule>
  </conditionalFormatting>
  <conditionalFormatting sqref="HH139:HL139">
    <cfRule type="cellIs" dxfId="7577" priority="2461" operator="lessThan">
      <formula>$C139</formula>
    </cfRule>
    <cfRule type="cellIs" dxfId="7576" priority="2462" operator="greaterThanOrEqual">
      <formula>$C139</formula>
    </cfRule>
  </conditionalFormatting>
  <conditionalFormatting sqref="HH151:HL151">
    <cfRule type="cellIs" dxfId="7575" priority="2459" operator="lessThan">
      <formula>$C151</formula>
    </cfRule>
    <cfRule type="cellIs" dxfId="7574" priority="2460" operator="greaterThanOrEqual">
      <formula>$C151</formula>
    </cfRule>
  </conditionalFormatting>
  <conditionalFormatting sqref="HH153:HL153">
    <cfRule type="cellIs" dxfId="7573" priority="2457" operator="greaterThan">
      <formula>$C153</formula>
    </cfRule>
    <cfRule type="cellIs" dxfId="7572" priority="2458" operator="lessThanOrEqual">
      <formula>$C153</formula>
    </cfRule>
  </conditionalFormatting>
  <conditionalFormatting sqref="HI157:HK157">
    <cfRule type="cellIs" dxfId="7571" priority="2455" operator="greaterThan">
      <formula>$C157</formula>
    </cfRule>
    <cfRule type="cellIs" dxfId="7570" priority="2456" operator="lessThanOrEqual">
      <formula>$C157</formula>
    </cfRule>
  </conditionalFormatting>
  <conditionalFormatting sqref="HH157">
    <cfRule type="cellIs" dxfId="7569" priority="2453" operator="greaterThan">
      <formula>$C157</formula>
    </cfRule>
    <cfRule type="cellIs" dxfId="7568" priority="2454" operator="lessThanOrEqual">
      <formula>$C157</formula>
    </cfRule>
  </conditionalFormatting>
  <conditionalFormatting sqref="HH162:HL162">
    <cfRule type="cellIs" dxfId="7567" priority="2451" operator="greaterThan">
      <formula>$C162</formula>
    </cfRule>
    <cfRule type="cellIs" dxfId="7566" priority="2452" operator="lessThanOrEqual">
      <formula>$C162</formula>
    </cfRule>
  </conditionalFormatting>
  <conditionalFormatting sqref="HH170:HK170">
    <cfRule type="cellIs" dxfId="7565" priority="2449" operator="greaterThan">
      <formula>$C170</formula>
    </cfRule>
    <cfRule type="cellIs" dxfId="7564" priority="2450" operator="lessThanOrEqual">
      <formula>$C170</formula>
    </cfRule>
  </conditionalFormatting>
  <conditionalFormatting sqref="HH172:HK172">
    <cfRule type="cellIs" dxfId="7563" priority="2447" operator="greaterThan">
      <formula>$C172</formula>
    </cfRule>
    <cfRule type="cellIs" dxfId="7562" priority="2448" operator="lessThanOrEqual">
      <formula>$C172</formula>
    </cfRule>
  </conditionalFormatting>
  <conditionalFormatting sqref="HL170">
    <cfRule type="cellIs" dxfId="7561" priority="2445" operator="greaterThan">
      <formula>$C170</formula>
    </cfRule>
    <cfRule type="cellIs" dxfId="7560" priority="2446" operator="lessThanOrEqual">
      <formula>$C170</formula>
    </cfRule>
  </conditionalFormatting>
  <conditionalFormatting sqref="HL172">
    <cfRule type="cellIs" dxfId="7559" priority="2443" operator="greaterThan">
      <formula>$C172</formula>
    </cfRule>
    <cfRule type="cellIs" dxfId="7558" priority="2444" operator="lessThanOrEqual">
      <formula>$C172</formula>
    </cfRule>
  </conditionalFormatting>
  <conditionalFormatting sqref="HO26:HS26 HO28:HS29">
    <cfRule type="cellIs" dxfId="7557" priority="2441" operator="lessThan">
      <formula>$C$26</formula>
    </cfRule>
    <cfRule type="cellIs" dxfId="7556" priority="2442" operator="greaterThanOrEqual">
      <formula>$C$26</formula>
    </cfRule>
  </conditionalFormatting>
  <conditionalFormatting sqref="HO27:HS27 HO30:HS32">
    <cfRule type="cellIs" dxfId="7555" priority="2439" operator="lessThan">
      <formula>$C$32</formula>
    </cfRule>
    <cfRule type="cellIs" dxfId="7554" priority="2440" operator="greaterThanOrEqual">
      <formula>$C$32</formula>
    </cfRule>
  </conditionalFormatting>
  <conditionalFormatting sqref="HO71:HS72 HO74:HS74 HO117:HS118 HS157 HO175:HS183">
    <cfRule type="cellIs" dxfId="7553" priority="2437" operator="greaterThan">
      <formula>$C71</formula>
    </cfRule>
    <cfRule type="cellIs" dxfId="7552" priority="2438" operator="lessThanOrEqual">
      <formula>$C71</formula>
    </cfRule>
  </conditionalFormatting>
  <conditionalFormatting sqref="HO75:HS77">
    <cfRule type="cellIs" dxfId="7551" priority="2435" operator="notEqual">
      <formula>$C75</formula>
    </cfRule>
    <cfRule type="cellIs" dxfId="7550" priority="2436" operator="equal">
      <formula>$C75</formula>
    </cfRule>
  </conditionalFormatting>
  <conditionalFormatting sqref="HO107:HS107 HO104:HS104">
    <cfRule type="cellIs" dxfId="7549" priority="2433" operator="lessThanOrEqual">
      <formula>$C104</formula>
    </cfRule>
    <cfRule type="cellIs" dxfId="7548" priority="2434" operator="greaterThan">
      <formula>$C104</formula>
    </cfRule>
  </conditionalFormatting>
  <conditionalFormatting sqref="HO185:HS185">
    <cfRule type="cellIs" dxfId="7547" priority="2430" operator="lessThan">
      <formula>$C$185</formula>
    </cfRule>
  </conditionalFormatting>
  <conditionalFormatting sqref="HO186:HS186">
    <cfRule type="cellIs" dxfId="7546" priority="2429" operator="lessThan">
      <formula>$C$186</formula>
    </cfRule>
  </conditionalFormatting>
  <conditionalFormatting sqref="HO187:HS187">
    <cfRule type="cellIs" dxfId="7545" priority="2428" operator="lessThan">
      <formula>$C$187</formula>
    </cfRule>
  </conditionalFormatting>
  <conditionalFormatting sqref="HO188:HS188">
    <cfRule type="cellIs" dxfId="7544" priority="2427" operator="lessThan">
      <formula>$C$188</formula>
    </cfRule>
  </conditionalFormatting>
  <conditionalFormatting sqref="HO38:HS38">
    <cfRule type="cellIs" dxfId="7543" priority="2426" operator="notEqual">
      <formula>HO36</formula>
    </cfRule>
  </conditionalFormatting>
  <conditionalFormatting sqref="HO41:HS41">
    <cfRule type="cellIs" dxfId="7542" priority="2425" operator="notEqual">
      <formula>HO39</formula>
    </cfRule>
  </conditionalFormatting>
  <conditionalFormatting sqref="HO50:HS50">
    <cfRule type="cellIs" dxfId="7541" priority="2424" operator="notEqual">
      <formula>HO49</formula>
    </cfRule>
  </conditionalFormatting>
  <conditionalFormatting sqref="HO73:HS73">
    <cfRule type="cellIs" dxfId="7540" priority="2423" operator="greaterThan">
      <formula>HO80</formula>
    </cfRule>
  </conditionalFormatting>
  <conditionalFormatting sqref="HM19:HN19">
    <cfRule type="cellIs" dxfId="7539" priority="2417" operator="between">
      <formula>5</formula>
      <formula>9</formula>
    </cfRule>
    <cfRule type="cellIs" dxfId="7538" priority="2418" operator="greaterThan">
      <formula>9</formula>
    </cfRule>
  </conditionalFormatting>
  <conditionalFormatting sqref="HM14:HN14">
    <cfRule type="cellIs" dxfId="7537" priority="2419" operator="between">
      <formula>5</formula>
      <formula>9</formula>
    </cfRule>
    <cfRule type="cellIs" dxfId="7536" priority="2420" operator="greaterThan">
      <formula>9</formula>
    </cfRule>
  </conditionalFormatting>
  <conditionalFormatting sqref="HM9:HN9">
    <cfRule type="cellIs" dxfId="7535" priority="2421" operator="between">
      <formula>5</formula>
      <formula>9</formula>
    </cfRule>
    <cfRule type="cellIs" dxfId="7534" priority="2422" operator="greaterThan">
      <formula>9</formula>
    </cfRule>
  </conditionalFormatting>
  <conditionalFormatting sqref="HM11:HN13">
    <cfRule type="cellIs" dxfId="7533" priority="2413" operator="between">
      <formula>5</formula>
      <formula>9</formula>
    </cfRule>
    <cfRule type="cellIs" dxfId="7532" priority="2414" operator="greaterThan">
      <formula>9</formula>
    </cfRule>
  </conditionalFormatting>
  <conditionalFormatting sqref="HM24:HN24">
    <cfRule type="cellIs" dxfId="7531" priority="2415" operator="between">
      <formula>5</formula>
      <formula>9</formula>
    </cfRule>
    <cfRule type="cellIs" dxfId="7530" priority="2416" operator="greaterThan">
      <formula>9</formula>
    </cfRule>
  </conditionalFormatting>
  <conditionalFormatting sqref="HM16:HN18">
    <cfRule type="cellIs" dxfId="7529" priority="2411" operator="between">
      <formula>5</formula>
      <formula>9</formula>
    </cfRule>
    <cfRule type="cellIs" dxfId="7528" priority="2412" operator="greaterThan">
      <formula>9</formula>
    </cfRule>
  </conditionalFormatting>
  <conditionalFormatting sqref="HM21:HN23">
    <cfRule type="cellIs" dxfId="7527" priority="2409" operator="between">
      <formula>5</formula>
      <formula>9</formula>
    </cfRule>
    <cfRule type="cellIs" dxfId="7526" priority="2410" operator="greaterThan">
      <formula>9</formula>
    </cfRule>
  </conditionalFormatting>
  <conditionalFormatting sqref="HM26:HN54 HM82:HN86 HM71:HN80 HM66:HN69 HM64:HN64 HM56:HN62 HM103:HN105 HM107:HN108 HM116:HN123 HM125:HN128 HM130:HN135 HM153:HN160 HM162:HN166 HM170:HN173 HM175:HN183 HM185:HN188 HM168:HN168">
    <cfRule type="cellIs" dxfId="7525" priority="2407" operator="between">
      <formula>5</formula>
      <formula>9</formula>
    </cfRule>
    <cfRule type="cellIs" dxfId="7524" priority="2408" operator="greaterThan">
      <formula>9</formula>
    </cfRule>
  </conditionalFormatting>
  <conditionalFormatting sqref="HO90:HS90">
    <cfRule type="cellIs" dxfId="7523" priority="2405" operator="lessThan">
      <formula>$C90</formula>
    </cfRule>
    <cfRule type="cellIs" dxfId="7522" priority="2406" operator="greaterThanOrEqual">
      <formula>$C90</formula>
    </cfRule>
  </conditionalFormatting>
  <conditionalFormatting sqref="HO57:HS57">
    <cfRule type="cellIs" dxfId="7521" priority="2401" operator="lessThan">
      <formula>$C57</formula>
    </cfRule>
    <cfRule type="cellIs" dxfId="7520" priority="2402" operator="greaterThanOrEqual">
      <formula>$C57</formula>
    </cfRule>
  </conditionalFormatting>
  <conditionalFormatting sqref="HP56:HS56">
    <cfRule type="cellIs" dxfId="7519" priority="2403" operator="lessThan">
      <formula>$C56</formula>
    </cfRule>
    <cfRule type="cellIs" dxfId="7518" priority="2404" operator="greaterThanOrEqual">
      <formula>$C56</formula>
    </cfRule>
  </conditionalFormatting>
  <conditionalFormatting sqref="HP58:HS60">
    <cfRule type="cellIs" dxfId="7517" priority="2399" operator="lessThan">
      <formula>$C58</formula>
    </cfRule>
    <cfRule type="cellIs" dxfId="7516" priority="2400" operator="greaterThanOrEqual">
      <formula>$C58</formula>
    </cfRule>
  </conditionalFormatting>
  <conditionalFormatting sqref="HO62:HS62">
    <cfRule type="cellIs" dxfId="7515" priority="2397" operator="lessThan">
      <formula>$C62</formula>
    </cfRule>
    <cfRule type="cellIs" dxfId="7514" priority="2398" operator="greaterThanOrEqual">
      <formula>$C62</formula>
    </cfRule>
  </conditionalFormatting>
  <conditionalFormatting sqref="HO56">
    <cfRule type="cellIs" dxfId="7513" priority="2395" operator="lessThan">
      <formula>$C56</formula>
    </cfRule>
    <cfRule type="cellIs" dxfId="7512" priority="2396" operator="greaterThanOrEqual">
      <formula>$C56</formula>
    </cfRule>
  </conditionalFormatting>
  <conditionalFormatting sqref="HO58:HO60">
    <cfRule type="cellIs" dxfId="7511" priority="2393" operator="lessThan">
      <formula>$C58</formula>
    </cfRule>
    <cfRule type="cellIs" dxfId="7510" priority="2394" operator="greaterThanOrEqual">
      <formula>$C58</formula>
    </cfRule>
  </conditionalFormatting>
  <conditionalFormatting sqref="HP61:HS61">
    <cfRule type="cellIs" dxfId="7509" priority="2391" operator="lessThan">
      <formula>$C61</formula>
    </cfRule>
    <cfRule type="cellIs" dxfId="7508" priority="2392" operator="greaterThanOrEqual">
      <formula>$C61</formula>
    </cfRule>
  </conditionalFormatting>
  <conditionalFormatting sqref="HO61">
    <cfRule type="cellIs" dxfId="7507" priority="2389" operator="lessThan">
      <formula>$C61</formula>
    </cfRule>
    <cfRule type="cellIs" dxfId="7506" priority="2390" operator="greaterThanOrEqual">
      <formula>$C61</formula>
    </cfRule>
  </conditionalFormatting>
  <conditionalFormatting sqref="HO9:HS9">
    <cfRule type="cellIs" dxfId="7505" priority="2387" operator="between">
      <formula>5</formula>
      <formula>9</formula>
    </cfRule>
    <cfRule type="cellIs" dxfId="7504" priority="2388" operator="greaterThan">
      <formula>9</formula>
    </cfRule>
  </conditionalFormatting>
  <conditionalFormatting sqref="HO14:HS14">
    <cfRule type="cellIs" dxfId="7503" priority="2385" operator="between">
      <formula>5</formula>
      <formula>9</formula>
    </cfRule>
    <cfRule type="cellIs" dxfId="7502" priority="2386" operator="greaterThan">
      <formula>9</formula>
    </cfRule>
  </conditionalFormatting>
  <conditionalFormatting sqref="HO19:HS19">
    <cfRule type="cellIs" dxfId="7501" priority="2383" operator="between">
      <formula>5</formula>
      <formula>9</formula>
    </cfRule>
    <cfRule type="cellIs" dxfId="7500" priority="2384" operator="greaterThan">
      <formula>9</formula>
    </cfRule>
  </conditionalFormatting>
  <conditionalFormatting sqref="HO24:HS24">
    <cfRule type="cellIs" dxfId="7499" priority="2381" operator="between">
      <formula>5</formula>
      <formula>9</formula>
    </cfRule>
    <cfRule type="cellIs" dxfId="7498" priority="2382" operator="greaterThan">
      <formula>9</formula>
    </cfRule>
  </conditionalFormatting>
  <conditionalFormatting sqref="HM91:HS93">
    <cfRule type="cellIs" dxfId="7497" priority="2431" operator="lessThan">
      <formula>$C$91</formula>
    </cfRule>
    <cfRule type="cellIs" dxfId="7496" priority="2432" operator="greaterThan">
      <formula>$C$91</formula>
    </cfRule>
  </conditionalFormatting>
  <conditionalFormatting sqref="HM96:HS96">
    <cfRule type="cellIs" dxfId="7495" priority="2379" operator="lessThan">
      <formula>$C$96</formula>
    </cfRule>
    <cfRule type="cellIs" dxfId="7494" priority="2380" operator="greaterThanOrEqual">
      <formula>$C96</formula>
    </cfRule>
  </conditionalFormatting>
  <conditionalFormatting sqref="HO98:HS98">
    <cfRule type="cellIs" dxfId="7493" priority="2377" operator="lessThan">
      <formula>$C98</formula>
    </cfRule>
    <cfRule type="cellIs" dxfId="7492" priority="2378" operator="greaterThanOrEqual">
      <formula>$C98</formula>
    </cfRule>
  </conditionalFormatting>
  <conditionalFormatting sqref="HO105:HS105">
    <cfRule type="cellIs" dxfId="7491" priority="2375" operator="lessThanOrEqual">
      <formula>$C$105</formula>
    </cfRule>
    <cfRule type="cellIs" dxfId="7490" priority="2376" operator="greaterThan">
      <formula>$C$105</formula>
    </cfRule>
  </conditionalFormatting>
  <conditionalFormatting sqref="HO108:HS108">
    <cfRule type="cellIs" dxfId="7489" priority="2373" operator="lessThanOrEqual">
      <formula>$C$108</formula>
    </cfRule>
    <cfRule type="cellIs" dxfId="7488" priority="2374" operator="greaterThan">
      <formula>$C$108</formula>
    </cfRule>
  </conditionalFormatting>
  <conditionalFormatting sqref="HO119:HS119">
    <cfRule type="containsText" dxfId="7487" priority="2370" operator="containsText" text="N/A">
      <formula>NOT(ISERROR(SEARCH("N/A",HO119)))</formula>
    </cfRule>
    <cfRule type="cellIs" dxfId="7486" priority="2371" operator="greaterThan">
      <formula>$C119</formula>
    </cfRule>
    <cfRule type="cellIs" dxfId="7485" priority="2372" operator="lessThanOrEqual">
      <formula>$C119</formula>
    </cfRule>
  </conditionalFormatting>
  <conditionalFormatting sqref="HO139:HS139">
    <cfRule type="cellIs" dxfId="7484" priority="2368" operator="lessThan">
      <formula>$C139</formula>
    </cfRule>
    <cfRule type="cellIs" dxfId="7483" priority="2369" operator="greaterThanOrEqual">
      <formula>$C139</formula>
    </cfRule>
  </conditionalFormatting>
  <conditionalFormatting sqref="HO151:HS151">
    <cfRule type="cellIs" dxfId="7482" priority="2366" operator="lessThan">
      <formula>$C151</formula>
    </cfRule>
    <cfRule type="cellIs" dxfId="7481" priority="2367" operator="greaterThanOrEqual">
      <formula>$C151</formula>
    </cfRule>
  </conditionalFormatting>
  <conditionalFormatting sqref="HO153:HS153">
    <cfRule type="cellIs" dxfId="7480" priority="2364" operator="greaterThan">
      <formula>$C153</formula>
    </cfRule>
    <cfRule type="cellIs" dxfId="7479" priority="2365" operator="lessThanOrEqual">
      <formula>$C153</formula>
    </cfRule>
  </conditionalFormatting>
  <conditionalFormatting sqref="HP157:HR157">
    <cfRule type="cellIs" dxfId="7478" priority="2362" operator="greaterThan">
      <formula>$C157</formula>
    </cfRule>
    <cfRule type="cellIs" dxfId="7477" priority="2363" operator="lessThanOrEqual">
      <formula>$C157</formula>
    </cfRule>
  </conditionalFormatting>
  <conditionalFormatting sqref="HO157">
    <cfRule type="cellIs" dxfId="7476" priority="2360" operator="greaterThan">
      <formula>$C157</formula>
    </cfRule>
    <cfRule type="cellIs" dxfId="7475" priority="2361" operator="lessThanOrEqual">
      <formula>$C157</formula>
    </cfRule>
  </conditionalFormatting>
  <conditionalFormatting sqref="HO162:HS162">
    <cfRule type="cellIs" dxfId="7474" priority="2358" operator="greaterThan">
      <formula>$C162</formula>
    </cfRule>
    <cfRule type="cellIs" dxfId="7473" priority="2359" operator="lessThanOrEqual">
      <formula>$C162</formula>
    </cfRule>
  </conditionalFormatting>
  <conditionalFormatting sqref="HO170:HR170">
    <cfRule type="cellIs" dxfId="7472" priority="2356" operator="greaterThan">
      <formula>$C170</formula>
    </cfRule>
    <cfRule type="cellIs" dxfId="7471" priority="2357" operator="lessThanOrEqual">
      <formula>$C170</formula>
    </cfRule>
  </conditionalFormatting>
  <conditionalFormatting sqref="HO172:HR172">
    <cfRule type="cellIs" dxfId="7470" priority="2354" operator="greaterThan">
      <formula>$C172</formula>
    </cfRule>
    <cfRule type="cellIs" dxfId="7469" priority="2355" operator="lessThanOrEqual">
      <formula>$C172</formula>
    </cfRule>
  </conditionalFormatting>
  <conditionalFormatting sqref="HS170">
    <cfRule type="cellIs" dxfId="7468" priority="2352" operator="greaterThan">
      <formula>$C170</formula>
    </cfRule>
    <cfRule type="cellIs" dxfId="7467" priority="2353" operator="lessThanOrEqual">
      <formula>$C170</formula>
    </cfRule>
  </conditionalFormatting>
  <conditionalFormatting sqref="HS172">
    <cfRule type="cellIs" dxfId="7466" priority="2350" operator="greaterThan">
      <formula>$C172</formula>
    </cfRule>
    <cfRule type="cellIs" dxfId="7465" priority="2351" operator="lessThanOrEqual">
      <formula>$C172</formula>
    </cfRule>
  </conditionalFormatting>
  <conditionalFormatting sqref="HV26:HZ26 HV28:HZ29">
    <cfRule type="cellIs" dxfId="7464" priority="2348" operator="lessThan">
      <formula>$C$26</formula>
    </cfRule>
    <cfRule type="cellIs" dxfId="7463" priority="2349" operator="greaterThanOrEqual">
      <formula>$C$26</formula>
    </cfRule>
  </conditionalFormatting>
  <conditionalFormatting sqref="HV27:HZ27 HV30:HZ32">
    <cfRule type="cellIs" dxfId="7462" priority="2346" operator="lessThan">
      <formula>$C$32</formula>
    </cfRule>
    <cfRule type="cellIs" dxfId="7461" priority="2347" operator="greaterThanOrEqual">
      <formula>$C$32</formula>
    </cfRule>
  </conditionalFormatting>
  <conditionalFormatting sqref="HV71:HZ72 HV74:HZ74 HV117:HY118 HZ157">
    <cfRule type="cellIs" dxfId="7460" priority="2344" operator="greaterThan">
      <formula>$C71</formula>
    </cfRule>
    <cfRule type="cellIs" dxfId="7459" priority="2345" operator="lessThanOrEqual">
      <formula>$C71</formula>
    </cfRule>
  </conditionalFormatting>
  <conditionalFormatting sqref="HV75:HZ77">
    <cfRule type="cellIs" dxfId="7458" priority="2342" operator="notEqual">
      <formula>$C75</formula>
    </cfRule>
    <cfRule type="cellIs" dxfId="7457" priority="2343" operator="equal">
      <formula>$C75</formula>
    </cfRule>
  </conditionalFormatting>
  <conditionalFormatting sqref="HV107:HY107 HV104:HY104">
    <cfRule type="cellIs" dxfId="7456" priority="2340" operator="lessThanOrEqual">
      <formula>$C104</formula>
    </cfRule>
    <cfRule type="cellIs" dxfId="7455" priority="2341" operator="greaterThan">
      <formula>$C104</formula>
    </cfRule>
  </conditionalFormatting>
  <conditionalFormatting sqref="HV38:HZ38">
    <cfRule type="cellIs" dxfId="7454" priority="2337" operator="notEqual">
      <formula>HV36</formula>
    </cfRule>
  </conditionalFormatting>
  <conditionalFormatting sqref="HV41:HZ41">
    <cfRule type="cellIs" dxfId="7453" priority="2336" operator="notEqual">
      <formula>HV39</formula>
    </cfRule>
  </conditionalFormatting>
  <conditionalFormatting sqref="HV50:HZ50">
    <cfRule type="cellIs" dxfId="7452" priority="2335" operator="notEqual">
      <formula>HV49</formula>
    </cfRule>
  </conditionalFormatting>
  <conditionalFormatting sqref="HV73:HZ73">
    <cfRule type="cellIs" dxfId="7451" priority="2334" operator="greaterThan">
      <formula>HV80</formula>
    </cfRule>
  </conditionalFormatting>
  <conditionalFormatting sqref="HT19:HU19">
    <cfRule type="cellIs" dxfId="7450" priority="2328" operator="between">
      <formula>5</formula>
      <formula>9</formula>
    </cfRule>
    <cfRule type="cellIs" dxfId="7449" priority="2329" operator="greaterThan">
      <formula>9</formula>
    </cfRule>
  </conditionalFormatting>
  <conditionalFormatting sqref="HT14:HU14">
    <cfRule type="cellIs" dxfId="7448" priority="2330" operator="between">
      <formula>5</formula>
      <formula>9</formula>
    </cfRule>
    <cfRule type="cellIs" dxfId="7447" priority="2331" operator="greaterThan">
      <formula>9</formula>
    </cfRule>
  </conditionalFormatting>
  <conditionalFormatting sqref="HT9:HU9">
    <cfRule type="cellIs" dxfId="7446" priority="2332" operator="between">
      <formula>5</formula>
      <formula>9</formula>
    </cfRule>
    <cfRule type="cellIs" dxfId="7445" priority="2333" operator="greaterThan">
      <formula>9</formula>
    </cfRule>
  </conditionalFormatting>
  <conditionalFormatting sqref="HT11:HU13">
    <cfRule type="cellIs" dxfId="7444" priority="2324" operator="between">
      <formula>5</formula>
      <formula>9</formula>
    </cfRule>
    <cfRule type="cellIs" dxfId="7443" priority="2325" operator="greaterThan">
      <formula>9</formula>
    </cfRule>
  </conditionalFormatting>
  <conditionalFormatting sqref="HT24:HU24">
    <cfRule type="cellIs" dxfId="7442" priority="2326" operator="between">
      <formula>5</formula>
      <formula>9</formula>
    </cfRule>
    <cfRule type="cellIs" dxfId="7441" priority="2327" operator="greaterThan">
      <formula>9</formula>
    </cfRule>
  </conditionalFormatting>
  <conditionalFormatting sqref="HT16:HU18">
    <cfRule type="cellIs" dxfId="7440" priority="2322" operator="between">
      <formula>5</formula>
      <formula>9</formula>
    </cfRule>
    <cfRule type="cellIs" dxfId="7439" priority="2323" operator="greaterThan">
      <formula>9</formula>
    </cfRule>
  </conditionalFormatting>
  <conditionalFormatting sqref="HT21:HU23">
    <cfRule type="cellIs" dxfId="7438" priority="2320" operator="between">
      <formula>5</formula>
      <formula>9</formula>
    </cfRule>
    <cfRule type="cellIs" dxfId="7437" priority="2321" operator="greaterThan">
      <formula>9</formula>
    </cfRule>
  </conditionalFormatting>
  <conditionalFormatting sqref="HT26:HU54 HT82:HU86 HT71:HU80 HT66:HU69 HT64:HU64 HT56:HU62 HT103:HU105 HT107:HU108 HT116:HU123 HT125:HU128 HT130:HU135 HT153:HU160 HT162:HU166 HT170:HU173 HT175:HU183 HT185:HU188 HT168:HU168">
    <cfRule type="cellIs" dxfId="7436" priority="2318" operator="between">
      <formula>5</formula>
      <formula>9</formula>
    </cfRule>
    <cfRule type="cellIs" dxfId="7435" priority="2319" operator="greaterThan">
      <formula>9</formula>
    </cfRule>
  </conditionalFormatting>
  <conditionalFormatting sqref="HV90:HY90">
    <cfRule type="cellIs" dxfId="7434" priority="2316" operator="lessThan">
      <formula>$C90</formula>
    </cfRule>
    <cfRule type="cellIs" dxfId="7433" priority="2317" operator="greaterThanOrEqual">
      <formula>$C90</formula>
    </cfRule>
  </conditionalFormatting>
  <conditionalFormatting sqref="HV57:HZ57">
    <cfRule type="cellIs" dxfId="7432" priority="2312" operator="lessThan">
      <formula>$C57</formula>
    </cfRule>
    <cfRule type="cellIs" dxfId="7431" priority="2313" operator="greaterThanOrEqual">
      <formula>$C57</formula>
    </cfRule>
  </conditionalFormatting>
  <conditionalFormatting sqref="HW56:HZ56">
    <cfRule type="cellIs" dxfId="7430" priority="2314" operator="lessThan">
      <formula>$C56</formula>
    </cfRule>
    <cfRule type="cellIs" dxfId="7429" priority="2315" operator="greaterThanOrEqual">
      <formula>$C56</formula>
    </cfRule>
  </conditionalFormatting>
  <conditionalFormatting sqref="HW58:HZ60">
    <cfRule type="cellIs" dxfId="7428" priority="2310" operator="lessThan">
      <formula>$C58</formula>
    </cfRule>
    <cfRule type="cellIs" dxfId="7427" priority="2311" operator="greaterThanOrEqual">
      <formula>$C58</formula>
    </cfRule>
  </conditionalFormatting>
  <conditionalFormatting sqref="HV62:HZ62">
    <cfRule type="cellIs" dxfId="7426" priority="2308" operator="lessThan">
      <formula>$C62</formula>
    </cfRule>
    <cfRule type="cellIs" dxfId="7425" priority="2309" operator="greaterThanOrEqual">
      <formula>$C62</formula>
    </cfRule>
  </conditionalFormatting>
  <conditionalFormatting sqref="HV56">
    <cfRule type="cellIs" dxfId="7424" priority="2306" operator="lessThan">
      <formula>$C56</formula>
    </cfRule>
    <cfRule type="cellIs" dxfId="7423" priority="2307" operator="greaterThanOrEqual">
      <formula>$C56</formula>
    </cfRule>
  </conditionalFormatting>
  <conditionalFormatting sqref="HV58:HV60">
    <cfRule type="cellIs" dxfId="7422" priority="2304" operator="lessThan">
      <formula>$C58</formula>
    </cfRule>
    <cfRule type="cellIs" dxfId="7421" priority="2305" operator="greaterThanOrEqual">
      <formula>$C58</formula>
    </cfRule>
  </conditionalFormatting>
  <conditionalFormatting sqref="HW61:HZ61">
    <cfRule type="cellIs" dxfId="7420" priority="2302" operator="lessThan">
      <formula>$C61</formula>
    </cfRule>
    <cfRule type="cellIs" dxfId="7419" priority="2303" operator="greaterThanOrEqual">
      <formula>$C61</formula>
    </cfRule>
  </conditionalFormatting>
  <conditionalFormatting sqref="HV61">
    <cfRule type="cellIs" dxfId="7418" priority="2300" operator="lessThan">
      <formula>$C61</formula>
    </cfRule>
    <cfRule type="cellIs" dxfId="7417" priority="2301" operator="greaterThanOrEqual">
      <formula>$C61</formula>
    </cfRule>
  </conditionalFormatting>
  <conditionalFormatting sqref="HV9:HZ9">
    <cfRule type="cellIs" dxfId="7416" priority="2298" operator="between">
      <formula>5</formula>
      <formula>9</formula>
    </cfRule>
    <cfRule type="cellIs" dxfId="7415" priority="2299" operator="greaterThan">
      <formula>9</formula>
    </cfRule>
  </conditionalFormatting>
  <conditionalFormatting sqref="HV14:HZ14">
    <cfRule type="cellIs" dxfId="7414" priority="2296" operator="between">
      <formula>5</formula>
      <formula>9</formula>
    </cfRule>
    <cfRule type="cellIs" dxfId="7413" priority="2297" operator="greaterThan">
      <formula>9</formula>
    </cfRule>
  </conditionalFormatting>
  <conditionalFormatting sqref="HV19:HZ19">
    <cfRule type="cellIs" dxfId="7412" priority="2294" operator="between">
      <formula>5</formula>
      <formula>9</formula>
    </cfRule>
    <cfRule type="cellIs" dxfId="7411" priority="2295" operator="greaterThan">
      <formula>9</formula>
    </cfRule>
  </conditionalFormatting>
  <conditionalFormatting sqref="HV24:HZ24">
    <cfRule type="cellIs" dxfId="7410" priority="2292" operator="between">
      <formula>5</formula>
      <formula>9</formula>
    </cfRule>
    <cfRule type="cellIs" dxfId="7409" priority="2293" operator="greaterThan">
      <formula>9</formula>
    </cfRule>
  </conditionalFormatting>
  <conditionalFormatting sqref="HT91:HY93">
    <cfRule type="cellIs" dxfId="7408" priority="2338" operator="lessThan">
      <formula>$C$91</formula>
    </cfRule>
    <cfRule type="cellIs" dxfId="7407" priority="2339" operator="greaterThan">
      <formula>$C$91</formula>
    </cfRule>
  </conditionalFormatting>
  <conditionalFormatting sqref="HT96:HY96">
    <cfRule type="cellIs" dxfId="7406" priority="2290" operator="lessThan">
      <formula>$C$96</formula>
    </cfRule>
    <cfRule type="cellIs" dxfId="7405" priority="2291" operator="greaterThanOrEqual">
      <formula>$C96</formula>
    </cfRule>
  </conditionalFormatting>
  <conditionalFormatting sqref="HV98:HY98">
    <cfRule type="cellIs" dxfId="7404" priority="2288" operator="lessThan">
      <formula>$C98</formula>
    </cfRule>
    <cfRule type="cellIs" dxfId="7403" priority="2289" operator="greaterThanOrEqual">
      <formula>$C98</formula>
    </cfRule>
  </conditionalFormatting>
  <conditionalFormatting sqref="HV105:HY105">
    <cfRule type="cellIs" dxfId="7402" priority="2286" operator="lessThanOrEqual">
      <formula>$C$105</formula>
    </cfRule>
    <cfRule type="cellIs" dxfId="7401" priority="2287" operator="greaterThan">
      <formula>$C$105</formula>
    </cfRule>
  </conditionalFormatting>
  <conditionalFormatting sqref="HV108:HY108">
    <cfRule type="cellIs" dxfId="7400" priority="2284" operator="lessThanOrEqual">
      <formula>$C$108</formula>
    </cfRule>
    <cfRule type="cellIs" dxfId="7399" priority="2285" operator="greaterThan">
      <formula>$C$108</formula>
    </cfRule>
  </conditionalFormatting>
  <conditionalFormatting sqref="HV119:HY119">
    <cfRule type="containsText" dxfId="7398" priority="2281" operator="containsText" text="N/A">
      <formula>NOT(ISERROR(SEARCH("N/A",HV119)))</formula>
    </cfRule>
    <cfRule type="cellIs" dxfId="7397" priority="2282" operator="greaterThan">
      <formula>$C119</formula>
    </cfRule>
    <cfRule type="cellIs" dxfId="7396" priority="2283" operator="lessThanOrEqual">
      <formula>$C119</formula>
    </cfRule>
  </conditionalFormatting>
  <conditionalFormatting sqref="HV139:HY139">
    <cfRule type="cellIs" dxfId="7395" priority="2279" operator="lessThan">
      <formula>$C139</formula>
    </cfRule>
    <cfRule type="cellIs" dxfId="7394" priority="2280" operator="greaterThanOrEqual">
      <formula>$C139</formula>
    </cfRule>
  </conditionalFormatting>
  <conditionalFormatting sqref="HV151:HY151">
    <cfRule type="cellIs" dxfId="7393" priority="2277" operator="lessThan">
      <formula>$C151</formula>
    </cfRule>
    <cfRule type="cellIs" dxfId="7392" priority="2278" operator="greaterThanOrEqual">
      <formula>$C151</formula>
    </cfRule>
  </conditionalFormatting>
  <conditionalFormatting sqref="HV153:HY153">
    <cfRule type="cellIs" dxfId="7391" priority="2275" operator="greaterThan">
      <formula>$C153</formula>
    </cfRule>
    <cfRule type="cellIs" dxfId="7390" priority="2276" operator="lessThanOrEqual">
      <formula>$C153</formula>
    </cfRule>
  </conditionalFormatting>
  <conditionalFormatting sqref="HW157:HY157">
    <cfRule type="cellIs" dxfId="7389" priority="2273" operator="greaterThan">
      <formula>$C157</formula>
    </cfRule>
    <cfRule type="cellIs" dxfId="7388" priority="2274" operator="lessThanOrEqual">
      <formula>$C157</formula>
    </cfRule>
  </conditionalFormatting>
  <conditionalFormatting sqref="HV157">
    <cfRule type="cellIs" dxfId="7387" priority="2271" operator="greaterThan">
      <formula>$C157</formula>
    </cfRule>
    <cfRule type="cellIs" dxfId="7386" priority="2272" operator="lessThanOrEqual">
      <formula>$C157</formula>
    </cfRule>
  </conditionalFormatting>
  <conditionalFormatting sqref="HV162:HZ162">
    <cfRule type="cellIs" dxfId="7385" priority="2269" operator="greaterThan">
      <formula>$C162</formula>
    </cfRule>
    <cfRule type="cellIs" dxfId="7384" priority="2270" operator="lessThanOrEqual">
      <formula>$C162</formula>
    </cfRule>
  </conditionalFormatting>
  <conditionalFormatting sqref="HV170:HY170">
    <cfRule type="cellIs" dxfId="7383" priority="2267" operator="greaterThan">
      <formula>$C170</formula>
    </cfRule>
    <cfRule type="cellIs" dxfId="7382" priority="2268" operator="lessThanOrEqual">
      <formula>$C170</formula>
    </cfRule>
  </conditionalFormatting>
  <conditionalFormatting sqref="HV172:HY172">
    <cfRule type="cellIs" dxfId="7381" priority="2265" operator="greaterThan">
      <formula>$C172</formula>
    </cfRule>
    <cfRule type="cellIs" dxfId="7380" priority="2266" operator="lessThanOrEqual">
      <formula>$C172</formula>
    </cfRule>
  </conditionalFormatting>
  <conditionalFormatting sqref="HZ170">
    <cfRule type="cellIs" dxfId="7379" priority="2263" operator="greaterThan">
      <formula>$C170</formula>
    </cfRule>
    <cfRule type="cellIs" dxfId="7378" priority="2264" operator="lessThanOrEqual">
      <formula>$C170</formula>
    </cfRule>
  </conditionalFormatting>
  <conditionalFormatting sqref="HZ172">
    <cfRule type="cellIs" dxfId="7377" priority="2261" operator="greaterThan">
      <formula>$C172</formula>
    </cfRule>
    <cfRule type="cellIs" dxfId="7376" priority="2262" operator="lessThanOrEqual">
      <formula>$C172</formula>
    </cfRule>
  </conditionalFormatting>
  <conditionalFormatting sqref="IC71:IG72 IC74:IG74 IC117:IG118 IG157">
    <cfRule type="cellIs" dxfId="7375" priority="2259" operator="greaterThan">
      <formula>$C71</formula>
    </cfRule>
    <cfRule type="cellIs" dxfId="7374" priority="2260" operator="lessThanOrEqual">
      <formula>$C71</formula>
    </cfRule>
  </conditionalFormatting>
  <conditionalFormatting sqref="IC75:IG77">
    <cfRule type="cellIs" dxfId="7373" priority="2257" operator="notEqual">
      <formula>$C75</formula>
    </cfRule>
    <cfRule type="cellIs" dxfId="7372" priority="2258" operator="equal">
      <formula>$C75</formula>
    </cfRule>
  </conditionalFormatting>
  <conditionalFormatting sqref="IC107:IG107 IC104:IG104">
    <cfRule type="cellIs" dxfId="7371" priority="2255" operator="lessThanOrEqual">
      <formula>$C104</formula>
    </cfRule>
    <cfRule type="cellIs" dxfId="7370" priority="2256" operator="greaterThan">
      <formula>$C104</formula>
    </cfRule>
  </conditionalFormatting>
  <conditionalFormatting sqref="IC73:IG73">
    <cfRule type="cellIs" dxfId="7369" priority="2252" operator="greaterThan">
      <formula>IC80</formula>
    </cfRule>
  </conditionalFormatting>
  <conditionalFormatting sqref="IA19:IB19">
    <cfRule type="cellIs" dxfId="7368" priority="2246" operator="between">
      <formula>5</formula>
      <formula>9</formula>
    </cfRule>
    <cfRule type="cellIs" dxfId="7367" priority="2247" operator="greaterThan">
      <formula>9</formula>
    </cfRule>
  </conditionalFormatting>
  <conditionalFormatting sqref="IA14:IB14">
    <cfRule type="cellIs" dxfId="7366" priority="2248" operator="between">
      <formula>5</formula>
      <formula>9</formula>
    </cfRule>
    <cfRule type="cellIs" dxfId="7365" priority="2249" operator="greaterThan">
      <formula>9</formula>
    </cfRule>
  </conditionalFormatting>
  <conditionalFormatting sqref="IA9:IB9">
    <cfRule type="cellIs" dxfId="7364" priority="2250" operator="between">
      <formula>5</formula>
      <formula>9</formula>
    </cfRule>
    <cfRule type="cellIs" dxfId="7363" priority="2251" operator="greaterThan">
      <formula>9</formula>
    </cfRule>
  </conditionalFormatting>
  <conditionalFormatting sqref="IA11:IB13">
    <cfRule type="cellIs" dxfId="7362" priority="2242" operator="between">
      <formula>5</formula>
      <formula>9</formula>
    </cfRule>
    <cfRule type="cellIs" dxfId="7361" priority="2243" operator="greaterThan">
      <formula>9</formula>
    </cfRule>
  </conditionalFormatting>
  <conditionalFormatting sqref="IA24:IB24">
    <cfRule type="cellIs" dxfId="7360" priority="2244" operator="between">
      <formula>5</formula>
      <formula>9</formula>
    </cfRule>
    <cfRule type="cellIs" dxfId="7359" priority="2245" operator="greaterThan">
      <formula>9</formula>
    </cfRule>
  </conditionalFormatting>
  <conditionalFormatting sqref="IA16:IB18">
    <cfRule type="cellIs" dxfId="7358" priority="2240" operator="between">
      <formula>5</formula>
      <formula>9</formula>
    </cfRule>
    <cfRule type="cellIs" dxfId="7357" priority="2241" operator="greaterThan">
      <formula>9</formula>
    </cfRule>
  </conditionalFormatting>
  <conditionalFormatting sqref="IA21:IB23">
    <cfRule type="cellIs" dxfId="7356" priority="2238" operator="between">
      <formula>5</formula>
      <formula>9</formula>
    </cfRule>
    <cfRule type="cellIs" dxfId="7355" priority="2239" operator="greaterThan">
      <formula>9</formula>
    </cfRule>
  </conditionalFormatting>
  <conditionalFormatting sqref="IA26:IB54 IA82:IB86 IA71:IB80 IA66:IB69 IA64:IB64 IA56:IB62 IA103:IB105 IA107:IB108 IA116:IB123 IA125:IB128 IA130:IB135 IA153:IB160 IA162:IB166 IA170:IB173 IA175:IB183 IA185:IB188 IA168:IB168">
    <cfRule type="cellIs" dxfId="7354" priority="2236" operator="between">
      <formula>5</formula>
      <formula>9</formula>
    </cfRule>
    <cfRule type="cellIs" dxfId="7353" priority="2237" operator="greaterThan">
      <formula>9</formula>
    </cfRule>
  </conditionalFormatting>
  <conditionalFormatting sqref="IC90:IG90">
    <cfRule type="cellIs" dxfId="7352" priority="2234" operator="lessThan">
      <formula>$C90</formula>
    </cfRule>
    <cfRule type="cellIs" dxfId="7351" priority="2235" operator="greaterThanOrEqual">
      <formula>$C90</formula>
    </cfRule>
  </conditionalFormatting>
  <conditionalFormatting sqref="IC57:IG57">
    <cfRule type="cellIs" dxfId="7350" priority="2230" operator="lessThan">
      <formula>$C57</formula>
    </cfRule>
    <cfRule type="cellIs" dxfId="7349" priority="2231" operator="greaterThanOrEqual">
      <formula>$C57</formula>
    </cfRule>
  </conditionalFormatting>
  <conditionalFormatting sqref="ID56:IG56">
    <cfRule type="cellIs" dxfId="7348" priority="2232" operator="lessThan">
      <formula>$C56</formula>
    </cfRule>
    <cfRule type="cellIs" dxfId="7347" priority="2233" operator="greaterThanOrEqual">
      <formula>$C56</formula>
    </cfRule>
  </conditionalFormatting>
  <conditionalFormatting sqref="ID58:IG60">
    <cfRule type="cellIs" dxfId="7346" priority="2228" operator="lessThan">
      <formula>$C58</formula>
    </cfRule>
    <cfRule type="cellIs" dxfId="7345" priority="2229" operator="greaterThanOrEqual">
      <formula>$C58</formula>
    </cfRule>
  </conditionalFormatting>
  <conditionalFormatting sqref="IC62:IG62">
    <cfRule type="cellIs" dxfId="7344" priority="2226" operator="lessThan">
      <formula>$C62</formula>
    </cfRule>
    <cfRule type="cellIs" dxfId="7343" priority="2227" operator="greaterThanOrEqual">
      <formula>$C62</formula>
    </cfRule>
  </conditionalFormatting>
  <conditionalFormatting sqref="IC56">
    <cfRule type="cellIs" dxfId="7342" priority="2224" operator="lessThan">
      <formula>$C56</formula>
    </cfRule>
    <cfRule type="cellIs" dxfId="7341" priority="2225" operator="greaterThanOrEqual">
      <formula>$C56</formula>
    </cfRule>
  </conditionalFormatting>
  <conditionalFormatting sqref="IC58:IC60">
    <cfRule type="cellIs" dxfId="7340" priority="2222" operator="lessThan">
      <formula>$C58</formula>
    </cfRule>
    <cfRule type="cellIs" dxfId="7339" priority="2223" operator="greaterThanOrEqual">
      <formula>$C58</formula>
    </cfRule>
  </conditionalFormatting>
  <conditionalFormatting sqref="ID61:IG61">
    <cfRule type="cellIs" dxfId="7338" priority="2220" operator="lessThan">
      <formula>$C61</formula>
    </cfRule>
    <cfRule type="cellIs" dxfId="7337" priority="2221" operator="greaterThanOrEqual">
      <formula>$C61</formula>
    </cfRule>
  </conditionalFormatting>
  <conditionalFormatting sqref="IC61">
    <cfRule type="cellIs" dxfId="7336" priority="2218" operator="lessThan">
      <formula>$C61</formula>
    </cfRule>
    <cfRule type="cellIs" dxfId="7335" priority="2219" operator="greaterThanOrEqual">
      <formula>$C61</formula>
    </cfRule>
  </conditionalFormatting>
  <conditionalFormatting sqref="IC9:IG9">
    <cfRule type="cellIs" dxfId="7334" priority="2216" operator="between">
      <formula>5</formula>
      <formula>9</formula>
    </cfRule>
    <cfRule type="cellIs" dxfId="7333" priority="2217" operator="greaterThan">
      <formula>9</formula>
    </cfRule>
  </conditionalFormatting>
  <conditionalFormatting sqref="IC14:IG14">
    <cfRule type="cellIs" dxfId="7332" priority="2214" operator="between">
      <formula>5</formula>
      <formula>9</formula>
    </cfRule>
    <cfRule type="cellIs" dxfId="7331" priority="2215" operator="greaterThan">
      <formula>9</formula>
    </cfRule>
  </conditionalFormatting>
  <conditionalFormatting sqref="IC19:IG19">
    <cfRule type="cellIs" dxfId="7330" priority="2212" operator="between">
      <formula>5</formula>
      <formula>9</formula>
    </cfRule>
    <cfRule type="cellIs" dxfId="7329" priority="2213" operator="greaterThan">
      <formula>9</formula>
    </cfRule>
  </conditionalFormatting>
  <conditionalFormatting sqref="IC24:IG24">
    <cfRule type="cellIs" dxfId="7328" priority="2210" operator="between">
      <formula>5</formula>
      <formula>9</formula>
    </cfRule>
    <cfRule type="cellIs" dxfId="7327" priority="2211" operator="greaterThan">
      <formula>9</formula>
    </cfRule>
  </conditionalFormatting>
  <conditionalFormatting sqref="IA91:IG93">
    <cfRule type="cellIs" dxfId="7326" priority="2253" operator="lessThan">
      <formula>$C$91</formula>
    </cfRule>
    <cfRule type="cellIs" dxfId="7325" priority="2254" operator="greaterThan">
      <formula>$C$91</formula>
    </cfRule>
  </conditionalFormatting>
  <conditionalFormatting sqref="IA96:IG96">
    <cfRule type="cellIs" dxfId="7324" priority="2208" operator="lessThan">
      <formula>$C$96</formula>
    </cfRule>
    <cfRule type="cellIs" dxfId="7323" priority="2209" operator="greaterThanOrEqual">
      <formula>$C96</formula>
    </cfRule>
  </conditionalFormatting>
  <conditionalFormatting sqref="IC98:IG98">
    <cfRule type="cellIs" dxfId="7322" priority="2206" operator="lessThan">
      <formula>$C98</formula>
    </cfRule>
    <cfRule type="cellIs" dxfId="7321" priority="2207" operator="greaterThanOrEqual">
      <formula>$C98</formula>
    </cfRule>
  </conditionalFormatting>
  <conditionalFormatting sqref="IC105:IG105">
    <cfRule type="cellIs" dxfId="7320" priority="2204" operator="lessThanOrEqual">
      <formula>$C$105</formula>
    </cfRule>
    <cfRule type="cellIs" dxfId="7319" priority="2205" operator="greaterThan">
      <formula>$C$105</formula>
    </cfRule>
  </conditionalFormatting>
  <conditionalFormatting sqref="IC108:IG108">
    <cfRule type="cellIs" dxfId="7318" priority="2202" operator="lessThanOrEqual">
      <formula>$C$108</formula>
    </cfRule>
    <cfRule type="cellIs" dxfId="7317" priority="2203" operator="greaterThan">
      <formula>$C$108</formula>
    </cfRule>
  </conditionalFormatting>
  <conditionalFormatting sqref="IC119:IG119">
    <cfRule type="containsText" dxfId="7316" priority="2199" operator="containsText" text="N/A">
      <formula>NOT(ISERROR(SEARCH("N/A",IC119)))</formula>
    </cfRule>
    <cfRule type="cellIs" dxfId="7315" priority="2200" operator="greaterThan">
      <formula>$C119</formula>
    </cfRule>
    <cfRule type="cellIs" dxfId="7314" priority="2201" operator="lessThanOrEqual">
      <formula>$C119</formula>
    </cfRule>
  </conditionalFormatting>
  <conditionalFormatting sqref="IC139:IG139">
    <cfRule type="cellIs" dxfId="7313" priority="2197" operator="lessThan">
      <formula>$C139</formula>
    </cfRule>
    <cfRule type="cellIs" dxfId="7312" priority="2198" operator="greaterThanOrEqual">
      <formula>$C139</formula>
    </cfRule>
  </conditionalFormatting>
  <conditionalFormatting sqref="IC151:IG151">
    <cfRule type="cellIs" dxfId="7311" priority="2195" operator="lessThan">
      <formula>$C151</formula>
    </cfRule>
    <cfRule type="cellIs" dxfId="7310" priority="2196" operator="greaterThanOrEqual">
      <formula>$C151</formula>
    </cfRule>
  </conditionalFormatting>
  <conditionalFormatting sqref="IC153:IG153">
    <cfRule type="cellIs" dxfId="7309" priority="2193" operator="greaterThan">
      <formula>$C153</formula>
    </cfRule>
    <cfRule type="cellIs" dxfId="7308" priority="2194" operator="lessThanOrEqual">
      <formula>$C153</formula>
    </cfRule>
  </conditionalFormatting>
  <conditionalFormatting sqref="ID157:IF157">
    <cfRule type="cellIs" dxfId="7307" priority="2191" operator="greaterThan">
      <formula>$C157</formula>
    </cfRule>
    <cfRule type="cellIs" dxfId="7306" priority="2192" operator="lessThanOrEqual">
      <formula>$C157</formula>
    </cfRule>
  </conditionalFormatting>
  <conditionalFormatting sqref="IC157">
    <cfRule type="cellIs" dxfId="7305" priority="2189" operator="greaterThan">
      <formula>$C157</formula>
    </cfRule>
    <cfRule type="cellIs" dxfId="7304" priority="2190" operator="lessThanOrEqual">
      <formula>$C157</formula>
    </cfRule>
  </conditionalFormatting>
  <conditionalFormatting sqref="IC162:IG162">
    <cfRule type="cellIs" dxfId="7303" priority="2187" operator="greaterThan">
      <formula>$C162</formula>
    </cfRule>
    <cfRule type="cellIs" dxfId="7302" priority="2188" operator="lessThanOrEqual">
      <formula>$C162</formula>
    </cfRule>
  </conditionalFormatting>
  <conditionalFormatting sqref="IC170:IF170">
    <cfRule type="cellIs" dxfId="7301" priority="2185" operator="greaterThan">
      <formula>$C170</formula>
    </cfRule>
    <cfRule type="cellIs" dxfId="7300" priority="2186" operator="lessThanOrEqual">
      <formula>$C170</formula>
    </cfRule>
  </conditionalFormatting>
  <conditionalFormatting sqref="IC172:IF172">
    <cfRule type="cellIs" dxfId="7299" priority="2183" operator="greaterThan">
      <formula>$C172</formula>
    </cfRule>
    <cfRule type="cellIs" dxfId="7298" priority="2184" operator="lessThanOrEqual">
      <formula>$C172</formula>
    </cfRule>
  </conditionalFormatting>
  <conditionalFormatting sqref="IG170">
    <cfRule type="cellIs" dxfId="7297" priority="2181" operator="greaterThan">
      <formula>$C170</formula>
    </cfRule>
    <cfRule type="cellIs" dxfId="7296" priority="2182" operator="lessThanOrEqual">
      <formula>$C170</formula>
    </cfRule>
  </conditionalFormatting>
  <conditionalFormatting sqref="IG172">
    <cfRule type="cellIs" dxfId="7295" priority="2179" operator="greaterThan">
      <formula>$C172</formula>
    </cfRule>
    <cfRule type="cellIs" dxfId="7294" priority="2180" operator="lessThanOrEqual">
      <formula>$C172</formula>
    </cfRule>
  </conditionalFormatting>
  <conditionalFormatting sqref="IJ71:IN72 IJ74:IN74 IJ117:IN118 IN157 IJ175:IN183">
    <cfRule type="cellIs" dxfId="7293" priority="2177" operator="greaterThan">
      <formula>$C71</formula>
    </cfRule>
    <cfRule type="cellIs" dxfId="7292" priority="2178" operator="lessThanOrEqual">
      <formula>$C71</formula>
    </cfRule>
  </conditionalFormatting>
  <conditionalFormatting sqref="IJ75:IN77">
    <cfRule type="cellIs" dxfId="7291" priority="2175" operator="notEqual">
      <formula>$C75</formula>
    </cfRule>
    <cfRule type="cellIs" dxfId="7290" priority="2176" operator="equal">
      <formula>$C75</formula>
    </cfRule>
  </conditionalFormatting>
  <conditionalFormatting sqref="IJ107:IN107 IJ104:IN104">
    <cfRule type="cellIs" dxfId="7289" priority="2173" operator="lessThanOrEqual">
      <formula>$C104</formula>
    </cfRule>
    <cfRule type="cellIs" dxfId="7288" priority="2174" operator="greaterThan">
      <formula>$C104</formula>
    </cfRule>
  </conditionalFormatting>
  <conditionalFormatting sqref="IK185:IN185">
    <cfRule type="cellIs" dxfId="7287" priority="2170" operator="lessThan">
      <formula>$C$185</formula>
    </cfRule>
  </conditionalFormatting>
  <conditionalFormatting sqref="IK186:IN186">
    <cfRule type="cellIs" dxfId="7286" priority="2169" operator="lessThan">
      <formula>$C$186</formula>
    </cfRule>
  </conditionalFormatting>
  <conditionalFormatting sqref="IK187:IN187">
    <cfRule type="cellIs" dxfId="7285" priority="2168" operator="lessThan">
      <formula>$C$187</formula>
    </cfRule>
  </conditionalFormatting>
  <conditionalFormatting sqref="IK188:IN188">
    <cfRule type="cellIs" dxfId="7284" priority="2167" operator="lessThan">
      <formula>$C$188</formula>
    </cfRule>
  </conditionalFormatting>
  <conditionalFormatting sqref="IJ73:IN73">
    <cfRule type="cellIs" dxfId="7283" priority="2166" operator="greaterThan">
      <formula>IJ80</formula>
    </cfRule>
  </conditionalFormatting>
  <conditionalFormatting sqref="IH19:II19">
    <cfRule type="cellIs" dxfId="7282" priority="2160" operator="between">
      <formula>5</formula>
      <formula>9</formula>
    </cfRule>
    <cfRule type="cellIs" dxfId="7281" priority="2161" operator="greaterThan">
      <formula>9</formula>
    </cfRule>
  </conditionalFormatting>
  <conditionalFormatting sqref="IH14:II14">
    <cfRule type="cellIs" dxfId="7280" priority="2162" operator="between">
      <formula>5</formula>
      <formula>9</formula>
    </cfRule>
    <cfRule type="cellIs" dxfId="7279" priority="2163" operator="greaterThan">
      <formula>9</formula>
    </cfRule>
  </conditionalFormatting>
  <conditionalFormatting sqref="IH9:II9">
    <cfRule type="cellIs" dxfId="7278" priority="2164" operator="between">
      <formula>5</formula>
      <formula>9</formula>
    </cfRule>
    <cfRule type="cellIs" dxfId="7277" priority="2165" operator="greaterThan">
      <formula>9</formula>
    </cfRule>
  </conditionalFormatting>
  <conditionalFormatting sqref="IH11:II13">
    <cfRule type="cellIs" dxfId="7276" priority="2156" operator="between">
      <formula>5</formula>
      <formula>9</formula>
    </cfRule>
    <cfRule type="cellIs" dxfId="7275" priority="2157" operator="greaterThan">
      <formula>9</formula>
    </cfRule>
  </conditionalFormatting>
  <conditionalFormatting sqref="IH24:II24">
    <cfRule type="cellIs" dxfId="7274" priority="2158" operator="between">
      <formula>5</formula>
      <formula>9</formula>
    </cfRule>
    <cfRule type="cellIs" dxfId="7273" priority="2159" operator="greaterThan">
      <formula>9</formula>
    </cfRule>
  </conditionalFormatting>
  <conditionalFormatting sqref="IH16:II18">
    <cfRule type="cellIs" dxfId="7272" priority="2154" operator="between">
      <formula>5</formula>
      <formula>9</formula>
    </cfRule>
    <cfRule type="cellIs" dxfId="7271" priority="2155" operator="greaterThan">
      <formula>9</formula>
    </cfRule>
  </conditionalFormatting>
  <conditionalFormatting sqref="IH21:II23">
    <cfRule type="cellIs" dxfId="7270" priority="2152" operator="between">
      <formula>5</formula>
      <formula>9</formula>
    </cfRule>
    <cfRule type="cellIs" dxfId="7269" priority="2153" operator="greaterThan">
      <formula>9</formula>
    </cfRule>
  </conditionalFormatting>
  <conditionalFormatting sqref="IH26:II54 IH82:II86 IH71:II80 IH66:II69 IH64:II64 IH56:II62 IH103:II105 IH107:II108 IH116:II123 IH125:II128 IH130:II135 IH153:II160 IH162:II166 IH170:II173 IH175:II183 IH185:II188 IH168:II168">
    <cfRule type="cellIs" dxfId="7268" priority="2150" operator="between">
      <formula>5</formula>
      <formula>9</formula>
    </cfRule>
    <cfRule type="cellIs" dxfId="7267" priority="2151" operator="greaterThan">
      <formula>9</formula>
    </cfRule>
  </conditionalFormatting>
  <conditionalFormatting sqref="IJ90:IN90">
    <cfRule type="cellIs" dxfId="7266" priority="2148" operator="lessThan">
      <formula>$C90</formula>
    </cfRule>
    <cfRule type="cellIs" dxfId="7265" priority="2149" operator="greaterThanOrEqual">
      <formula>$C90</formula>
    </cfRule>
  </conditionalFormatting>
  <conditionalFormatting sqref="IJ57:IN57">
    <cfRule type="cellIs" dxfId="7264" priority="2144" operator="lessThan">
      <formula>$C57</formula>
    </cfRule>
    <cfRule type="cellIs" dxfId="7263" priority="2145" operator="greaterThanOrEqual">
      <formula>$C57</formula>
    </cfRule>
  </conditionalFormatting>
  <conditionalFormatting sqref="IK56:IN56">
    <cfRule type="cellIs" dxfId="7262" priority="2146" operator="lessThan">
      <formula>$C56</formula>
    </cfRule>
    <cfRule type="cellIs" dxfId="7261" priority="2147" operator="greaterThanOrEqual">
      <formula>$C56</formula>
    </cfRule>
  </conditionalFormatting>
  <conditionalFormatting sqref="IK58:IN60">
    <cfRule type="cellIs" dxfId="7260" priority="2142" operator="lessThan">
      <formula>$C58</formula>
    </cfRule>
    <cfRule type="cellIs" dxfId="7259" priority="2143" operator="greaterThanOrEqual">
      <formula>$C58</formula>
    </cfRule>
  </conditionalFormatting>
  <conditionalFormatting sqref="IJ62:IN62">
    <cfRule type="cellIs" dxfId="7258" priority="2140" operator="lessThan">
      <formula>$C62</formula>
    </cfRule>
    <cfRule type="cellIs" dxfId="7257" priority="2141" operator="greaterThanOrEqual">
      <formula>$C62</formula>
    </cfRule>
  </conditionalFormatting>
  <conditionalFormatting sqref="IJ56">
    <cfRule type="cellIs" dxfId="7256" priority="2138" operator="lessThan">
      <formula>$C56</formula>
    </cfRule>
    <cfRule type="cellIs" dxfId="7255" priority="2139" operator="greaterThanOrEqual">
      <formula>$C56</formula>
    </cfRule>
  </conditionalFormatting>
  <conditionalFormatting sqref="IJ58:IJ60">
    <cfRule type="cellIs" dxfId="7254" priority="2136" operator="lessThan">
      <formula>$C58</formula>
    </cfRule>
    <cfRule type="cellIs" dxfId="7253" priority="2137" operator="greaterThanOrEqual">
      <formula>$C58</formula>
    </cfRule>
  </conditionalFormatting>
  <conditionalFormatting sqref="IK61:IN61">
    <cfRule type="cellIs" dxfId="7252" priority="2134" operator="lessThan">
      <formula>$C61</formula>
    </cfRule>
    <cfRule type="cellIs" dxfId="7251" priority="2135" operator="greaterThanOrEqual">
      <formula>$C61</formula>
    </cfRule>
  </conditionalFormatting>
  <conditionalFormatting sqref="IJ61">
    <cfRule type="cellIs" dxfId="7250" priority="2132" operator="lessThan">
      <formula>$C61</formula>
    </cfRule>
    <cfRule type="cellIs" dxfId="7249" priority="2133" operator="greaterThanOrEqual">
      <formula>$C61</formula>
    </cfRule>
  </conditionalFormatting>
  <conditionalFormatting sqref="IJ9:IN9">
    <cfRule type="cellIs" dxfId="7248" priority="2130" operator="between">
      <formula>5</formula>
      <formula>9</formula>
    </cfRule>
    <cfRule type="cellIs" dxfId="7247" priority="2131" operator="greaterThan">
      <formula>9</formula>
    </cfRule>
  </conditionalFormatting>
  <conditionalFormatting sqref="IJ14:IN14">
    <cfRule type="cellIs" dxfId="7246" priority="2128" operator="between">
      <formula>5</formula>
      <formula>9</formula>
    </cfRule>
    <cfRule type="cellIs" dxfId="7245" priority="2129" operator="greaterThan">
      <formula>9</formula>
    </cfRule>
  </conditionalFormatting>
  <conditionalFormatting sqref="IJ19:IN19">
    <cfRule type="cellIs" dxfId="7244" priority="2126" operator="between">
      <formula>5</formula>
      <formula>9</formula>
    </cfRule>
    <cfRule type="cellIs" dxfId="7243" priority="2127" operator="greaterThan">
      <formula>9</formula>
    </cfRule>
  </conditionalFormatting>
  <conditionalFormatting sqref="IJ24:IN24">
    <cfRule type="cellIs" dxfId="7242" priority="2124" operator="between">
      <formula>5</formula>
      <formula>9</formula>
    </cfRule>
    <cfRule type="cellIs" dxfId="7241" priority="2125" operator="greaterThan">
      <formula>9</formula>
    </cfRule>
  </conditionalFormatting>
  <conditionalFormatting sqref="IH91:IN93">
    <cfRule type="cellIs" dxfId="7240" priority="2171" operator="lessThan">
      <formula>$C$91</formula>
    </cfRule>
    <cfRule type="cellIs" dxfId="7239" priority="2172" operator="greaterThan">
      <formula>$C$91</formula>
    </cfRule>
  </conditionalFormatting>
  <conditionalFormatting sqref="IH96:IN96">
    <cfRule type="cellIs" dxfId="7238" priority="2122" operator="lessThan">
      <formula>$C$96</formula>
    </cfRule>
    <cfRule type="cellIs" dxfId="7237" priority="2123" operator="greaterThanOrEqual">
      <formula>$C96</formula>
    </cfRule>
  </conditionalFormatting>
  <conditionalFormatting sqref="IJ98:IN98">
    <cfRule type="cellIs" dxfId="7236" priority="2120" operator="lessThan">
      <formula>$C98</formula>
    </cfRule>
    <cfRule type="cellIs" dxfId="7235" priority="2121" operator="greaterThanOrEqual">
      <formula>$C98</formula>
    </cfRule>
  </conditionalFormatting>
  <conditionalFormatting sqref="IJ105:IN105">
    <cfRule type="cellIs" dxfId="7234" priority="2118" operator="lessThanOrEqual">
      <formula>$C$105</formula>
    </cfRule>
    <cfRule type="cellIs" dxfId="7233" priority="2119" operator="greaterThan">
      <formula>$C$105</formula>
    </cfRule>
  </conditionalFormatting>
  <conditionalFormatting sqref="IJ108:IN108">
    <cfRule type="cellIs" dxfId="7232" priority="2116" operator="lessThanOrEqual">
      <formula>$C$108</formula>
    </cfRule>
    <cfRule type="cellIs" dxfId="7231" priority="2117" operator="greaterThan">
      <formula>$C$108</formula>
    </cfRule>
  </conditionalFormatting>
  <conditionalFormatting sqref="IJ119:IN119">
    <cfRule type="containsText" dxfId="7230" priority="2113" operator="containsText" text="N/A">
      <formula>NOT(ISERROR(SEARCH("N/A",IJ119)))</formula>
    </cfRule>
    <cfRule type="cellIs" dxfId="7229" priority="2114" operator="greaterThan">
      <formula>$C119</formula>
    </cfRule>
    <cfRule type="cellIs" dxfId="7228" priority="2115" operator="lessThanOrEqual">
      <formula>$C119</formula>
    </cfRule>
  </conditionalFormatting>
  <conditionalFormatting sqref="IJ139:IN139">
    <cfRule type="cellIs" dxfId="7227" priority="2111" operator="lessThan">
      <formula>$C139</formula>
    </cfRule>
    <cfRule type="cellIs" dxfId="7226" priority="2112" operator="greaterThanOrEqual">
      <formula>$C139</formula>
    </cfRule>
  </conditionalFormatting>
  <conditionalFormatting sqref="IJ151:IN151">
    <cfRule type="cellIs" dxfId="7225" priority="2109" operator="lessThan">
      <formula>$C151</formula>
    </cfRule>
    <cfRule type="cellIs" dxfId="7224" priority="2110" operator="greaterThanOrEqual">
      <formula>$C151</formula>
    </cfRule>
  </conditionalFormatting>
  <conditionalFormatting sqref="IJ153:IN153">
    <cfRule type="cellIs" dxfId="7223" priority="2107" operator="greaterThan">
      <formula>$C153</formula>
    </cfRule>
    <cfRule type="cellIs" dxfId="7222" priority="2108" operator="lessThanOrEqual">
      <formula>$C153</formula>
    </cfRule>
  </conditionalFormatting>
  <conditionalFormatting sqref="IK157:IM157">
    <cfRule type="cellIs" dxfId="7221" priority="2105" operator="greaterThan">
      <formula>$C157</formula>
    </cfRule>
    <cfRule type="cellIs" dxfId="7220" priority="2106" operator="lessThanOrEqual">
      <formula>$C157</formula>
    </cfRule>
  </conditionalFormatting>
  <conditionalFormatting sqref="IJ157">
    <cfRule type="cellIs" dxfId="7219" priority="2103" operator="greaterThan">
      <formula>$C157</formula>
    </cfRule>
    <cfRule type="cellIs" dxfId="7218" priority="2104" operator="lessThanOrEqual">
      <formula>$C157</formula>
    </cfRule>
  </conditionalFormatting>
  <conditionalFormatting sqref="IJ162:IN162">
    <cfRule type="cellIs" dxfId="7217" priority="2101" operator="greaterThan">
      <formula>$C162</formula>
    </cfRule>
    <cfRule type="cellIs" dxfId="7216" priority="2102" operator="lessThanOrEqual">
      <formula>$C162</formula>
    </cfRule>
  </conditionalFormatting>
  <conditionalFormatting sqref="IJ170:IM170">
    <cfRule type="cellIs" dxfId="7215" priority="2099" operator="greaterThan">
      <formula>$C170</formula>
    </cfRule>
    <cfRule type="cellIs" dxfId="7214" priority="2100" operator="lessThanOrEqual">
      <formula>$C170</formula>
    </cfRule>
  </conditionalFormatting>
  <conditionalFormatting sqref="IJ172:IM172">
    <cfRule type="cellIs" dxfId="7213" priority="2097" operator="greaterThan">
      <formula>$C172</formula>
    </cfRule>
    <cfRule type="cellIs" dxfId="7212" priority="2098" operator="lessThanOrEqual">
      <formula>$C172</formula>
    </cfRule>
  </conditionalFormatting>
  <conditionalFormatting sqref="IN170">
    <cfRule type="cellIs" dxfId="7211" priority="2095" operator="greaterThan">
      <formula>$C170</formula>
    </cfRule>
    <cfRule type="cellIs" dxfId="7210" priority="2096" operator="lessThanOrEqual">
      <formula>$C170</formula>
    </cfRule>
  </conditionalFormatting>
  <conditionalFormatting sqref="IN172">
    <cfRule type="cellIs" dxfId="7209" priority="2093" operator="greaterThan">
      <formula>$C172</formula>
    </cfRule>
    <cfRule type="cellIs" dxfId="7208" priority="2094" operator="lessThanOrEqual">
      <formula>$C172</formula>
    </cfRule>
  </conditionalFormatting>
  <conditionalFormatting sqref="IQ71:IU72 IQ74:IU74 IQ117:IU118 IU157 IU175:IU183">
    <cfRule type="cellIs" dxfId="7207" priority="2091" operator="greaterThan">
      <formula>$C71</formula>
    </cfRule>
    <cfRule type="cellIs" dxfId="7206" priority="2092" operator="lessThanOrEqual">
      <formula>$C71</formula>
    </cfRule>
  </conditionalFormatting>
  <conditionalFormatting sqref="IQ75:IU77">
    <cfRule type="cellIs" dxfId="7205" priority="2089" operator="notEqual">
      <formula>$C75</formula>
    </cfRule>
    <cfRule type="cellIs" dxfId="7204" priority="2090" operator="equal">
      <formula>$C75</formula>
    </cfRule>
  </conditionalFormatting>
  <conditionalFormatting sqref="IQ107:IU107 IQ104:IU104">
    <cfRule type="cellIs" dxfId="7203" priority="2087" operator="lessThanOrEqual">
      <formula>$C104</formula>
    </cfRule>
    <cfRule type="cellIs" dxfId="7202" priority="2088" operator="greaterThan">
      <formula>$C104</formula>
    </cfRule>
  </conditionalFormatting>
  <conditionalFormatting sqref="IQ73:IU73">
    <cfRule type="cellIs" dxfId="7201" priority="2084" operator="greaterThan">
      <formula>IQ80</formula>
    </cfRule>
  </conditionalFormatting>
  <conditionalFormatting sqref="IO19:IP19">
    <cfRule type="cellIs" dxfId="7200" priority="2078" operator="between">
      <formula>5</formula>
      <formula>9</formula>
    </cfRule>
    <cfRule type="cellIs" dxfId="7199" priority="2079" operator="greaterThan">
      <formula>9</formula>
    </cfRule>
  </conditionalFormatting>
  <conditionalFormatting sqref="IO14:IP14">
    <cfRule type="cellIs" dxfId="7198" priority="2080" operator="between">
      <formula>5</formula>
      <formula>9</formula>
    </cfRule>
    <cfRule type="cellIs" dxfId="7197" priority="2081" operator="greaterThan">
      <formula>9</formula>
    </cfRule>
  </conditionalFormatting>
  <conditionalFormatting sqref="IO9:IP9">
    <cfRule type="cellIs" dxfId="7196" priority="2082" operator="between">
      <formula>5</formula>
      <formula>9</formula>
    </cfRule>
    <cfRule type="cellIs" dxfId="7195" priority="2083" operator="greaterThan">
      <formula>9</formula>
    </cfRule>
  </conditionalFormatting>
  <conditionalFormatting sqref="IO11:IP13">
    <cfRule type="cellIs" dxfId="7194" priority="2074" operator="between">
      <formula>5</formula>
      <formula>9</formula>
    </cfRule>
    <cfRule type="cellIs" dxfId="7193" priority="2075" operator="greaterThan">
      <formula>9</formula>
    </cfRule>
  </conditionalFormatting>
  <conditionalFormatting sqref="IO24:IP24">
    <cfRule type="cellIs" dxfId="7192" priority="2076" operator="between">
      <formula>5</formula>
      <formula>9</formula>
    </cfRule>
    <cfRule type="cellIs" dxfId="7191" priority="2077" operator="greaterThan">
      <formula>9</formula>
    </cfRule>
  </conditionalFormatting>
  <conditionalFormatting sqref="IO16:IP18">
    <cfRule type="cellIs" dxfId="7190" priority="2072" operator="between">
      <formula>5</formula>
      <formula>9</formula>
    </cfRule>
    <cfRule type="cellIs" dxfId="7189" priority="2073" operator="greaterThan">
      <formula>9</formula>
    </cfRule>
  </conditionalFormatting>
  <conditionalFormatting sqref="IO21:IP23">
    <cfRule type="cellIs" dxfId="7188" priority="2070" operator="between">
      <formula>5</formula>
      <formula>9</formula>
    </cfRule>
    <cfRule type="cellIs" dxfId="7187" priority="2071" operator="greaterThan">
      <formula>9</formula>
    </cfRule>
  </conditionalFormatting>
  <conditionalFormatting sqref="IO26:IP54 IO82:IP86 IO71:IP80 IO66:IP69 IO64:IP64 IO56:IP62 IO103:IP105 IO107:IP108 IO116:IP123 IO125:IP128 IO130:IP135 IO153:IP160 IO162:IP166 IO170:IP173 IO175:IP183 IO185:IP188 IO168:IP168">
    <cfRule type="cellIs" dxfId="7186" priority="2068" operator="between">
      <formula>5</formula>
      <formula>9</formula>
    </cfRule>
    <cfRule type="cellIs" dxfId="7185" priority="2069" operator="greaterThan">
      <formula>9</formula>
    </cfRule>
  </conditionalFormatting>
  <conditionalFormatting sqref="IQ90:IU90">
    <cfRule type="cellIs" dxfId="7184" priority="2066" operator="lessThan">
      <formula>$C90</formula>
    </cfRule>
    <cfRule type="cellIs" dxfId="7183" priority="2067" operator="greaterThanOrEqual">
      <formula>$C90</formula>
    </cfRule>
  </conditionalFormatting>
  <conditionalFormatting sqref="IQ57:IU57">
    <cfRule type="cellIs" dxfId="7182" priority="2062" operator="lessThan">
      <formula>$C57</formula>
    </cfRule>
    <cfRule type="cellIs" dxfId="7181" priority="2063" operator="greaterThanOrEqual">
      <formula>$C57</formula>
    </cfRule>
  </conditionalFormatting>
  <conditionalFormatting sqref="IR56:IU56">
    <cfRule type="cellIs" dxfId="7180" priority="2064" operator="lessThan">
      <formula>$C56</formula>
    </cfRule>
    <cfRule type="cellIs" dxfId="7179" priority="2065" operator="greaterThanOrEqual">
      <formula>$C56</formula>
    </cfRule>
  </conditionalFormatting>
  <conditionalFormatting sqref="IR58:IU60">
    <cfRule type="cellIs" dxfId="7178" priority="2060" operator="lessThan">
      <formula>$C58</formula>
    </cfRule>
    <cfRule type="cellIs" dxfId="7177" priority="2061" operator="greaterThanOrEqual">
      <formula>$C58</formula>
    </cfRule>
  </conditionalFormatting>
  <conditionalFormatting sqref="IQ62:IU62">
    <cfRule type="cellIs" dxfId="7176" priority="2058" operator="lessThan">
      <formula>$C62</formula>
    </cfRule>
    <cfRule type="cellIs" dxfId="7175" priority="2059" operator="greaterThanOrEqual">
      <formula>$C62</formula>
    </cfRule>
  </conditionalFormatting>
  <conditionalFormatting sqref="IQ56">
    <cfRule type="cellIs" dxfId="7174" priority="2056" operator="lessThan">
      <formula>$C56</formula>
    </cfRule>
    <cfRule type="cellIs" dxfId="7173" priority="2057" operator="greaterThanOrEqual">
      <formula>$C56</formula>
    </cfRule>
  </conditionalFormatting>
  <conditionalFormatting sqref="IQ58:IQ60">
    <cfRule type="cellIs" dxfId="7172" priority="2054" operator="lessThan">
      <formula>$C58</formula>
    </cfRule>
    <cfRule type="cellIs" dxfId="7171" priority="2055" operator="greaterThanOrEqual">
      <formula>$C58</formula>
    </cfRule>
  </conditionalFormatting>
  <conditionalFormatting sqref="IR61:IU61">
    <cfRule type="cellIs" dxfId="7170" priority="2052" operator="lessThan">
      <formula>$C61</formula>
    </cfRule>
    <cfRule type="cellIs" dxfId="7169" priority="2053" operator="greaterThanOrEqual">
      <formula>$C61</formula>
    </cfRule>
  </conditionalFormatting>
  <conditionalFormatting sqref="IQ61">
    <cfRule type="cellIs" dxfId="7168" priority="2050" operator="lessThan">
      <formula>$C61</formula>
    </cfRule>
    <cfRule type="cellIs" dxfId="7167" priority="2051" operator="greaterThanOrEqual">
      <formula>$C61</formula>
    </cfRule>
  </conditionalFormatting>
  <conditionalFormatting sqref="IQ9:IU9">
    <cfRule type="cellIs" dxfId="7166" priority="2048" operator="between">
      <formula>5</formula>
      <formula>9</formula>
    </cfRule>
    <cfRule type="cellIs" dxfId="7165" priority="2049" operator="greaterThan">
      <formula>9</formula>
    </cfRule>
  </conditionalFormatting>
  <conditionalFormatting sqref="IQ14:IU14">
    <cfRule type="cellIs" dxfId="7164" priority="2046" operator="between">
      <formula>5</formula>
      <formula>9</formula>
    </cfRule>
    <cfRule type="cellIs" dxfId="7163" priority="2047" operator="greaterThan">
      <formula>9</formula>
    </cfRule>
  </conditionalFormatting>
  <conditionalFormatting sqref="IQ19:IU19">
    <cfRule type="cellIs" dxfId="7162" priority="2044" operator="between">
      <formula>5</formula>
      <formula>9</formula>
    </cfRule>
    <cfRule type="cellIs" dxfId="7161" priority="2045" operator="greaterThan">
      <formula>9</formula>
    </cfRule>
  </conditionalFormatting>
  <conditionalFormatting sqref="IQ24:IU24">
    <cfRule type="cellIs" dxfId="7160" priority="2042" operator="between">
      <formula>5</formula>
      <formula>9</formula>
    </cfRule>
    <cfRule type="cellIs" dxfId="7159" priority="2043" operator="greaterThan">
      <formula>9</formula>
    </cfRule>
  </conditionalFormatting>
  <conditionalFormatting sqref="IO91:IU93">
    <cfRule type="cellIs" dxfId="7158" priority="2085" operator="lessThan">
      <formula>$C$91</formula>
    </cfRule>
    <cfRule type="cellIs" dxfId="7157" priority="2086" operator="greaterThan">
      <formula>$C$91</formula>
    </cfRule>
  </conditionalFormatting>
  <conditionalFormatting sqref="IO96:IU96">
    <cfRule type="cellIs" dxfId="7156" priority="2040" operator="lessThan">
      <formula>$C$96</formula>
    </cfRule>
    <cfRule type="cellIs" dxfId="7155" priority="2041" operator="greaterThanOrEqual">
      <formula>$C96</formula>
    </cfRule>
  </conditionalFormatting>
  <conditionalFormatting sqref="IQ98:IU98">
    <cfRule type="cellIs" dxfId="7154" priority="2038" operator="lessThan">
      <formula>$C98</formula>
    </cfRule>
    <cfRule type="cellIs" dxfId="7153" priority="2039" operator="greaterThanOrEqual">
      <formula>$C98</formula>
    </cfRule>
  </conditionalFormatting>
  <conditionalFormatting sqref="IQ105:IU105">
    <cfRule type="cellIs" dxfId="7152" priority="2036" operator="lessThanOrEqual">
      <formula>$C$105</formula>
    </cfRule>
    <cfRule type="cellIs" dxfId="7151" priority="2037" operator="greaterThan">
      <formula>$C$105</formula>
    </cfRule>
  </conditionalFormatting>
  <conditionalFormatting sqref="IQ108:IU108">
    <cfRule type="cellIs" dxfId="7150" priority="2034" operator="lessThanOrEqual">
      <formula>$C$108</formula>
    </cfRule>
    <cfRule type="cellIs" dxfId="7149" priority="2035" operator="greaterThan">
      <formula>$C$108</formula>
    </cfRule>
  </conditionalFormatting>
  <conditionalFormatting sqref="IQ119:IU119">
    <cfRule type="containsText" dxfId="7148" priority="2031" operator="containsText" text="N/A">
      <formula>NOT(ISERROR(SEARCH("N/A",IQ119)))</formula>
    </cfRule>
    <cfRule type="cellIs" dxfId="7147" priority="2032" operator="greaterThan">
      <formula>$C119</formula>
    </cfRule>
    <cfRule type="cellIs" dxfId="7146" priority="2033" operator="lessThanOrEqual">
      <formula>$C119</formula>
    </cfRule>
  </conditionalFormatting>
  <conditionalFormatting sqref="IQ139:IU139">
    <cfRule type="cellIs" dxfId="7145" priority="2029" operator="lessThan">
      <formula>$C139</formula>
    </cfRule>
    <cfRule type="cellIs" dxfId="7144" priority="2030" operator="greaterThanOrEqual">
      <formula>$C139</formula>
    </cfRule>
  </conditionalFormatting>
  <conditionalFormatting sqref="IQ151:IU151">
    <cfRule type="cellIs" dxfId="7143" priority="2027" operator="lessThan">
      <formula>$C151</formula>
    </cfRule>
    <cfRule type="cellIs" dxfId="7142" priority="2028" operator="greaterThanOrEqual">
      <formula>$C151</formula>
    </cfRule>
  </conditionalFormatting>
  <conditionalFormatting sqref="IQ153:IU153">
    <cfRule type="cellIs" dxfId="7141" priority="2025" operator="greaterThan">
      <formula>$C153</formula>
    </cfRule>
    <cfRule type="cellIs" dxfId="7140" priority="2026" operator="lessThanOrEqual">
      <formula>$C153</formula>
    </cfRule>
  </conditionalFormatting>
  <conditionalFormatting sqref="IR157:IT157">
    <cfRule type="cellIs" dxfId="7139" priority="2023" operator="greaterThan">
      <formula>$C157</formula>
    </cfRule>
    <cfRule type="cellIs" dxfId="7138" priority="2024" operator="lessThanOrEqual">
      <formula>$C157</formula>
    </cfRule>
  </conditionalFormatting>
  <conditionalFormatting sqref="IQ157">
    <cfRule type="cellIs" dxfId="7137" priority="2021" operator="greaterThan">
      <formula>$C157</formula>
    </cfRule>
    <cfRule type="cellIs" dxfId="7136" priority="2022" operator="lessThanOrEqual">
      <formula>$C157</formula>
    </cfRule>
  </conditionalFormatting>
  <conditionalFormatting sqref="IQ162:IU162">
    <cfRule type="cellIs" dxfId="7135" priority="2019" operator="greaterThan">
      <formula>$C162</formula>
    </cfRule>
    <cfRule type="cellIs" dxfId="7134" priority="2020" operator="lessThanOrEqual">
      <formula>$C162</formula>
    </cfRule>
  </conditionalFormatting>
  <conditionalFormatting sqref="IQ170:IT170">
    <cfRule type="cellIs" dxfId="7133" priority="2017" operator="greaterThan">
      <formula>$C170</formula>
    </cfRule>
    <cfRule type="cellIs" dxfId="7132" priority="2018" operator="lessThanOrEqual">
      <formula>$C170</formula>
    </cfRule>
  </conditionalFormatting>
  <conditionalFormatting sqref="IQ172:IT172">
    <cfRule type="cellIs" dxfId="7131" priority="2015" operator="greaterThan">
      <formula>$C172</formula>
    </cfRule>
    <cfRule type="cellIs" dxfId="7130" priority="2016" operator="lessThanOrEqual">
      <formula>$C172</formula>
    </cfRule>
  </conditionalFormatting>
  <conditionalFormatting sqref="IU170">
    <cfRule type="cellIs" dxfId="7129" priority="2013" operator="greaterThan">
      <formula>$C170</formula>
    </cfRule>
    <cfRule type="cellIs" dxfId="7128" priority="2014" operator="lessThanOrEqual">
      <formula>$C170</formula>
    </cfRule>
  </conditionalFormatting>
  <conditionalFormatting sqref="IU172">
    <cfRule type="cellIs" dxfId="7127" priority="2011" operator="greaterThan">
      <formula>$C172</formula>
    </cfRule>
    <cfRule type="cellIs" dxfId="7126" priority="2012" operator="lessThanOrEqual">
      <formula>$C172</formula>
    </cfRule>
  </conditionalFormatting>
  <conditionalFormatting sqref="IX26:JB26 IX28:JB29">
    <cfRule type="cellIs" dxfId="7125" priority="2009" operator="lessThan">
      <formula>$C$26</formula>
    </cfRule>
    <cfRule type="cellIs" dxfId="7124" priority="2010" operator="greaterThanOrEqual">
      <formula>$C$26</formula>
    </cfRule>
  </conditionalFormatting>
  <conditionalFormatting sqref="IX27:JB27 IX30:JB32">
    <cfRule type="cellIs" dxfId="7123" priority="2007" operator="lessThan">
      <formula>$C$32</formula>
    </cfRule>
    <cfRule type="cellIs" dxfId="7122" priority="2008" operator="greaterThanOrEqual">
      <formula>$C$32</formula>
    </cfRule>
  </conditionalFormatting>
  <conditionalFormatting sqref="IX71:JB72 IX74:JB74 JB157 IX175:JB183 IX117:JB118">
    <cfRule type="cellIs" dxfId="7121" priority="2005" operator="greaterThan">
      <formula>$C71</formula>
    </cfRule>
    <cfRule type="cellIs" dxfId="7120" priority="2006" operator="lessThanOrEqual">
      <formula>$C71</formula>
    </cfRule>
  </conditionalFormatting>
  <conditionalFormatting sqref="IX75:JB77">
    <cfRule type="cellIs" dxfId="7119" priority="2003" operator="notEqual">
      <formula>$C75</formula>
    </cfRule>
    <cfRule type="cellIs" dxfId="7118" priority="2004" operator="equal">
      <formula>$C75</formula>
    </cfRule>
  </conditionalFormatting>
  <conditionalFormatting sqref="IX107:JB107 IX104:JB104">
    <cfRule type="cellIs" dxfId="7117" priority="2001" operator="lessThanOrEqual">
      <formula>$C104</formula>
    </cfRule>
    <cfRule type="cellIs" dxfId="7116" priority="2002" operator="greaterThan">
      <formula>$C104</formula>
    </cfRule>
  </conditionalFormatting>
  <conditionalFormatting sqref="IX38:JB38">
    <cfRule type="cellIs" dxfId="7115" priority="1998" operator="notEqual">
      <formula>IX36</formula>
    </cfRule>
  </conditionalFormatting>
  <conditionalFormatting sqref="IX41:JB41">
    <cfRule type="cellIs" dxfId="7114" priority="1997" operator="notEqual">
      <formula>IX39</formula>
    </cfRule>
  </conditionalFormatting>
  <conditionalFormatting sqref="IX50:JB50">
    <cfRule type="cellIs" dxfId="7113" priority="1996" operator="notEqual">
      <formula>IX49</formula>
    </cfRule>
  </conditionalFormatting>
  <conditionalFormatting sqref="IX73:JB73">
    <cfRule type="cellIs" dxfId="7112" priority="1995" operator="greaterThan">
      <formula>IX80</formula>
    </cfRule>
  </conditionalFormatting>
  <conditionalFormatting sqref="IV19:IW19">
    <cfRule type="cellIs" dxfId="7111" priority="1989" operator="between">
      <formula>5</formula>
      <formula>9</formula>
    </cfRule>
    <cfRule type="cellIs" dxfId="7110" priority="1990" operator="greaterThan">
      <formula>9</formula>
    </cfRule>
  </conditionalFormatting>
  <conditionalFormatting sqref="IV14:IW14">
    <cfRule type="cellIs" dxfId="7109" priority="1991" operator="between">
      <formula>5</formula>
      <formula>9</formula>
    </cfRule>
    <cfRule type="cellIs" dxfId="7108" priority="1992" operator="greaterThan">
      <formula>9</formula>
    </cfRule>
  </conditionalFormatting>
  <conditionalFormatting sqref="IV9:IW9">
    <cfRule type="cellIs" dxfId="7107" priority="1993" operator="between">
      <formula>5</formula>
      <formula>9</formula>
    </cfRule>
    <cfRule type="cellIs" dxfId="7106" priority="1994" operator="greaterThan">
      <formula>9</formula>
    </cfRule>
  </conditionalFormatting>
  <conditionalFormatting sqref="IV11:IW13">
    <cfRule type="cellIs" dxfId="7105" priority="1985" operator="between">
      <formula>5</formula>
      <formula>9</formula>
    </cfRule>
    <cfRule type="cellIs" dxfId="7104" priority="1986" operator="greaterThan">
      <formula>9</formula>
    </cfRule>
  </conditionalFormatting>
  <conditionalFormatting sqref="IV24:IW24">
    <cfRule type="cellIs" dxfId="7103" priority="1987" operator="between">
      <formula>5</formula>
      <formula>9</formula>
    </cfRule>
    <cfRule type="cellIs" dxfId="7102" priority="1988" operator="greaterThan">
      <formula>9</formula>
    </cfRule>
  </conditionalFormatting>
  <conditionalFormatting sqref="IV16:IW18">
    <cfRule type="cellIs" dxfId="7101" priority="1983" operator="between">
      <formula>5</formula>
      <formula>9</formula>
    </cfRule>
    <cfRule type="cellIs" dxfId="7100" priority="1984" operator="greaterThan">
      <formula>9</formula>
    </cfRule>
  </conditionalFormatting>
  <conditionalFormatting sqref="IV21:IW23">
    <cfRule type="cellIs" dxfId="7099" priority="1981" operator="between">
      <formula>5</formula>
      <formula>9</formula>
    </cfRule>
    <cfRule type="cellIs" dxfId="7098" priority="1982" operator="greaterThan">
      <formula>9</formula>
    </cfRule>
  </conditionalFormatting>
  <conditionalFormatting sqref="IV26:IW54 IV82:IW86 IV71:IW80 IV66:IW69 IV64:IW64 IV56:IW62 IV103:IW105 IV107:IW108 IV116:IW123 IV125:IW128 IV130:IW135 IV153:IW160 IV162:IW166 IV170:IW173 IV175:IW183 IV185:IW188 IV168:IW168">
    <cfRule type="cellIs" dxfId="7097" priority="1979" operator="between">
      <formula>5</formula>
      <formula>9</formula>
    </cfRule>
    <cfRule type="cellIs" dxfId="7096" priority="1980" operator="greaterThan">
      <formula>9</formula>
    </cfRule>
  </conditionalFormatting>
  <conditionalFormatting sqref="IX90:JB90">
    <cfRule type="cellIs" dxfId="7095" priority="1977" operator="lessThan">
      <formula>$C90</formula>
    </cfRule>
    <cfRule type="cellIs" dxfId="7094" priority="1978" operator="greaterThanOrEqual">
      <formula>$C90</formula>
    </cfRule>
  </conditionalFormatting>
  <conditionalFormatting sqref="IX57:JB57">
    <cfRule type="cellIs" dxfId="7093" priority="1973" operator="lessThan">
      <formula>$C57</formula>
    </cfRule>
    <cfRule type="cellIs" dxfId="7092" priority="1974" operator="greaterThanOrEqual">
      <formula>$C57</formula>
    </cfRule>
  </conditionalFormatting>
  <conditionalFormatting sqref="IY56:JB56">
    <cfRule type="cellIs" dxfId="7091" priority="1975" operator="lessThan">
      <formula>$C56</formula>
    </cfRule>
    <cfRule type="cellIs" dxfId="7090" priority="1976" operator="greaterThanOrEqual">
      <formula>$C56</formula>
    </cfRule>
  </conditionalFormatting>
  <conditionalFormatting sqref="IY58:JB60">
    <cfRule type="cellIs" dxfId="7089" priority="1971" operator="lessThan">
      <formula>$C58</formula>
    </cfRule>
    <cfRule type="cellIs" dxfId="7088" priority="1972" operator="greaterThanOrEqual">
      <formula>$C58</formula>
    </cfRule>
  </conditionalFormatting>
  <conditionalFormatting sqref="IX62:JB62">
    <cfRule type="cellIs" dxfId="7087" priority="1969" operator="lessThan">
      <formula>$C62</formula>
    </cfRule>
    <cfRule type="cellIs" dxfId="7086" priority="1970" operator="greaterThanOrEqual">
      <formula>$C62</formula>
    </cfRule>
  </conditionalFormatting>
  <conditionalFormatting sqref="IX56">
    <cfRule type="cellIs" dxfId="7085" priority="1967" operator="lessThan">
      <formula>$C56</formula>
    </cfRule>
    <cfRule type="cellIs" dxfId="7084" priority="1968" operator="greaterThanOrEqual">
      <formula>$C56</formula>
    </cfRule>
  </conditionalFormatting>
  <conditionalFormatting sqref="IX58:IX60">
    <cfRule type="cellIs" dxfId="7083" priority="1965" operator="lessThan">
      <formula>$C58</formula>
    </cfRule>
    <cfRule type="cellIs" dxfId="7082" priority="1966" operator="greaterThanOrEqual">
      <formula>$C58</formula>
    </cfRule>
  </conditionalFormatting>
  <conditionalFormatting sqref="IY61:JB61">
    <cfRule type="cellIs" dxfId="7081" priority="1963" operator="lessThan">
      <formula>$C61</formula>
    </cfRule>
    <cfRule type="cellIs" dxfId="7080" priority="1964" operator="greaterThanOrEqual">
      <formula>$C61</formula>
    </cfRule>
  </conditionalFormatting>
  <conditionalFormatting sqref="IX61">
    <cfRule type="cellIs" dxfId="7079" priority="1961" operator="lessThan">
      <formula>$C61</formula>
    </cfRule>
    <cfRule type="cellIs" dxfId="7078" priority="1962" operator="greaterThanOrEqual">
      <formula>$C61</formula>
    </cfRule>
  </conditionalFormatting>
  <conditionalFormatting sqref="IX9:JB9">
    <cfRule type="cellIs" dxfId="7077" priority="1959" operator="between">
      <formula>5</formula>
      <formula>9</formula>
    </cfRule>
    <cfRule type="cellIs" dxfId="7076" priority="1960" operator="greaterThan">
      <formula>9</formula>
    </cfRule>
  </conditionalFormatting>
  <conditionalFormatting sqref="IX14:JB14">
    <cfRule type="cellIs" dxfId="7075" priority="1957" operator="between">
      <formula>5</formula>
      <formula>9</formula>
    </cfRule>
    <cfRule type="cellIs" dxfId="7074" priority="1958" operator="greaterThan">
      <formula>9</formula>
    </cfRule>
  </conditionalFormatting>
  <conditionalFormatting sqref="IX19:JB19">
    <cfRule type="cellIs" dxfId="7073" priority="1955" operator="between">
      <formula>5</formula>
      <formula>9</formula>
    </cfRule>
    <cfRule type="cellIs" dxfId="7072" priority="1956" operator="greaterThan">
      <formula>9</formula>
    </cfRule>
  </conditionalFormatting>
  <conditionalFormatting sqref="IX24:JB24">
    <cfRule type="cellIs" dxfId="7071" priority="1953" operator="between">
      <formula>5</formula>
      <formula>9</formula>
    </cfRule>
    <cfRule type="cellIs" dxfId="7070" priority="1954" operator="greaterThan">
      <formula>9</formula>
    </cfRule>
  </conditionalFormatting>
  <conditionalFormatting sqref="IV91:JB93">
    <cfRule type="cellIs" dxfId="7069" priority="1999" operator="lessThan">
      <formula>$C$91</formula>
    </cfRule>
    <cfRule type="cellIs" dxfId="7068" priority="2000" operator="greaterThan">
      <formula>$C$91</formula>
    </cfRule>
  </conditionalFormatting>
  <conditionalFormatting sqref="IV96:JB96">
    <cfRule type="cellIs" dxfId="7067" priority="1951" operator="lessThan">
      <formula>$C$96</formula>
    </cfRule>
    <cfRule type="cellIs" dxfId="7066" priority="1952" operator="greaterThanOrEqual">
      <formula>$C96</formula>
    </cfRule>
  </conditionalFormatting>
  <conditionalFormatting sqref="IX98:JB98">
    <cfRule type="cellIs" dxfId="7065" priority="1949" operator="lessThan">
      <formula>$C98</formula>
    </cfRule>
    <cfRule type="cellIs" dxfId="7064" priority="1950" operator="greaterThanOrEqual">
      <formula>$C98</formula>
    </cfRule>
  </conditionalFormatting>
  <conditionalFormatting sqref="IX105:JB105">
    <cfRule type="cellIs" dxfId="7063" priority="1947" operator="lessThanOrEqual">
      <formula>$C$105</formula>
    </cfRule>
    <cfRule type="cellIs" dxfId="7062" priority="1948" operator="greaterThan">
      <formula>$C$105</formula>
    </cfRule>
  </conditionalFormatting>
  <conditionalFormatting sqref="IX108:JB108">
    <cfRule type="cellIs" dxfId="7061" priority="1945" operator="lessThanOrEqual">
      <formula>$C$108</formula>
    </cfRule>
    <cfRule type="cellIs" dxfId="7060" priority="1946" operator="greaterThan">
      <formula>$C$108</formula>
    </cfRule>
  </conditionalFormatting>
  <conditionalFormatting sqref="IX119:JB119">
    <cfRule type="containsText" dxfId="7059" priority="1942" operator="containsText" text="N/A">
      <formula>NOT(ISERROR(SEARCH("N/A",IX119)))</formula>
    </cfRule>
    <cfRule type="cellIs" dxfId="7058" priority="1943" operator="greaterThan">
      <formula>$C119</formula>
    </cfRule>
    <cfRule type="cellIs" dxfId="7057" priority="1944" operator="lessThanOrEqual">
      <formula>$C119</formula>
    </cfRule>
  </conditionalFormatting>
  <conditionalFormatting sqref="IX139:JB139">
    <cfRule type="cellIs" dxfId="7056" priority="1940" operator="lessThan">
      <formula>$C139</formula>
    </cfRule>
    <cfRule type="cellIs" dxfId="7055" priority="1941" operator="greaterThanOrEqual">
      <formula>$C139</formula>
    </cfRule>
  </conditionalFormatting>
  <conditionalFormatting sqref="IX151:JB151">
    <cfRule type="cellIs" dxfId="7054" priority="1938" operator="lessThan">
      <formula>$C151</formula>
    </cfRule>
    <cfRule type="cellIs" dxfId="7053" priority="1939" operator="greaterThanOrEqual">
      <formula>$C151</formula>
    </cfRule>
  </conditionalFormatting>
  <conditionalFormatting sqref="IX153:JB153">
    <cfRule type="cellIs" dxfId="7052" priority="1936" operator="greaterThan">
      <formula>$C153</formula>
    </cfRule>
    <cfRule type="cellIs" dxfId="7051" priority="1937" operator="lessThanOrEqual">
      <formula>$C153</formula>
    </cfRule>
  </conditionalFormatting>
  <conditionalFormatting sqref="IY157:JA157">
    <cfRule type="cellIs" dxfId="7050" priority="1934" operator="greaterThan">
      <formula>$C157</formula>
    </cfRule>
    <cfRule type="cellIs" dxfId="7049" priority="1935" operator="lessThanOrEqual">
      <formula>$C157</formula>
    </cfRule>
  </conditionalFormatting>
  <conditionalFormatting sqref="IX157">
    <cfRule type="cellIs" dxfId="7048" priority="1932" operator="greaterThan">
      <formula>$C157</formula>
    </cfRule>
    <cfRule type="cellIs" dxfId="7047" priority="1933" operator="lessThanOrEqual">
      <formula>$C157</formula>
    </cfRule>
  </conditionalFormatting>
  <conditionalFormatting sqref="IX162:JB162">
    <cfRule type="cellIs" dxfId="7046" priority="1930" operator="greaterThan">
      <formula>$C162</formula>
    </cfRule>
    <cfRule type="cellIs" dxfId="7045" priority="1931" operator="lessThanOrEqual">
      <formula>$C162</formula>
    </cfRule>
  </conditionalFormatting>
  <conditionalFormatting sqref="IX170:JA170">
    <cfRule type="cellIs" dxfId="7044" priority="1928" operator="greaterThan">
      <formula>$C170</formula>
    </cfRule>
    <cfRule type="cellIs" dxfId="7043" priority="1929" operator="lessThanOrEqual">
      <formula>$C170</formula>
    </cfRule>
  </conditionalFormatting>
  <conditionalFormatting sqref="IX172:JA172">
    <cfRule type="cellIs" dxfId="7042" priority="1926" operator="greaterThan">
      <formula>$C172</formula>
    </cfRule>
    <cfRule type="cellIs" dxfId="7041" priority="1927" operator="lessThanOrEqual">
      <formula>$C172</formula>
    </cfRule>
  </conditionalFormatting>
  <conditionalFormatting sqref="JB170">
    <cfRule type="cellIs" dxfId="7040" priority="1924" operator="greaterThan">
      <formula>$C170</formula>
    </cfRule>
    <cfRule type="cellIs" dxfId="7039" priority="1925" operator="lessThanOrEqual">
      <formula>$C170</formula>
    </cfRule>
  </conditionalFormatting>
  <conditionalFormatting sqref="JB172">
    <cfRule type="cellIs" dxfId="7038" priority="1922" operator="greaterThan">
      <formula>$C172</formula>
    </cfRule>
    <cfRule type="cellIs" dxfId="7037" priority="1923" operator="lessThanOrEqual">
      <formula>$C172</formula>
    </cfRule>
  </conditionalFormatting>
  <conditionalFormatting sqref="JE26:JI26 JE28:JI29">
    <cfRule type="cellIs" dxfId="7036" priority="1920" operator="lessThan">
      <formula>$C$26</formula>
    </cfRule>
    <cfRule type="cellIs" dxfId="7035" priority="1921" operator="greaterThanOrEqual">
      <formula>$C$26</formula>
    </cfRule>
  </conditionalFormatting>
  <conditionalFormatting sqref="JE27:JI27 JE30:JI32">
    <cfRule type="cellIs" dxfId="7034" priority="1918" operator="lessThan">
      <formula>$C$32</formula>
    </cfRule>
    <cfRule type="cellIs" dxfId="7033" priority="1919" operator="greaterThanOrEqual">
      <formula>$C$32</formula>
    </cfRule>
  </conditionalFormatting>
  <conditionalFormatting sqref="JE71:JI72 JE74:JI74 JE117:JI118 JI157 JE175:JI183">
    <cfRule type="cellIs" dxfId="7032" priority="1916" operator="greaterThan">
      <formula>$C71</formula>
    </cfRule>
    <cfRule type="cellIs" dxfId="7031" priority="1917" operator="lessThanOrEqual">
      <formula>$C71</formula>
    </cfRule>
  </conditionalFormatting>
  <conditionalFormatting sqref="JE75:JI77">
    <cfRule type="cellIs" dxfId="7030" priority="1914" operator="notEqual">
      <formula>$C75</formula>
    </cfRule>
    <cfRule type="cellIs" dxfId="7029" priority="1915" operator="equal">
      <formula>$C75</formula>
    </cfRule>
  </conditionalFormatting>
  <conditionalFormatting sqref="JE107:JI107 JE104:JI104">
    <cfRule type="cellIs" dxfId="7028" priority="1912" operator="lessThanOrEqual">
      <formula>$C104</formula>
    </cfRule>
    <cfRule type="cellIs" dxfId="7027" priority="1913" operator="greaterThan">
      <formula>$C104</formula>
    </cfRule>
  </conditionalFormatting>
  <conditionalFormatting sqref="JE38:JI38">
    <cfRule type="cellIs" dxfId="7026" priority="1909" operator="notEqual">
      <formula>JE36</formula>
    </cfRule>
  </conditionalFormatting>
  <conditionalFormatting sqref="JE41:JI41">
    <cfRule type="cellIs" dxfId="7025" priority="1908" operator="notEqual">
      <formula>JE39</formula>
    </cfRule>
  </conditionalFormatting>
  <conditionalFormatting sqref="JE50:JI50">
    <cfRule type="cellIs" dxfId="7024" priority="1907" operator="notEqual">
      <formula>JE49</formula>
    </cfRule>
  </conditionalFormatting>
  <conditionalFormatting sqref="JE73:JI73">
    <cfRule type="cellIs" dxfId="7023" priority="1906" operator="greaterThan">
      <formula>JE80</formula>
    </cfRule>
  </conditionalFormatting>
  <conditionalFormatting sqref="JC19:JD19">
    <cfRule type="cellIs" dxfId="7022" priority="1900" operator="between">
      <formula>5</formula>
      <formula>9</formula>
    </cfRule>
    <cfRule type="cellIs" dxfId="7021" priority="1901" operator="greaterThan">
      <formula>9</formula>
    </cfRule>
  </conditionalFormatting>
  <conditionalFormatting sqref="JC14:JD14">
    <cfRule type="cellIs" dxfId="7020" priority="1902" operator="between">
      <formula>5</formula>
      <formula>9</formula>
    </cfRule>
    <cfRule type="cellIs" dxfId="7019" priority="1903" operator="greaterThan">
      <formula>9</formula>
    </cfRule>
  </conditionalFormatting>
  <conditionalFormatting sqref="JC9:JD9">
    <cfRule type="cellIs" dxfId="7018" priority="1904" operator="between">
      <formula>5</formula>
      <formula>9</formula>
    </cfRule>
    <cfRule type="cellIs" dxfId="7017" priority="1905" operator="greaterThan">
      <formula>9</formula>
    </cfRule>
  </conditionalFormatting>
  <conditionalFormatting sqref="JC11:JD13">
    <cfRule type="cellIs" dxfId="7016" priority="1896" operator="between">
      <formula>5</formula>
      <formula>9</formula>
    </cfRule>
    <cfRule type="cellIs" dxfId="7015" priority="1897" operator="greaterThan">
      <formula>9</formula>
    </cfRule>
  </conditionalFormatting>
  <conditionalFormatting sqref="JC24:JD24">
    <cfRule type="cellIs" dxfId="7014" priority="1898" operator="between">
      <formula>5</formula>
      <formula>9</formula>
    </cfRule>
    <cfRule type="cellIs" dxfId="7013" priority="1899" operator="greaterThan">
      <formula>9</formula>
    </cfRule>
  </conditionalFormatting>
  <conditionalFormatting sqref="JC16:JD18">
    <cfRule type="cellIs" dxfId="7012" priority="1894" operator="between">
      <formula>5</formula>
      <formula>9</formula>
    </cfRule>
    <cfRule type="cellIs" dxfId="7011" priority="1895" operator="greaterThan">
      <formula>9</formula>
    </cfRule>
  </conditionalFormatting>
  <conditionalFormatting sqref="JC21:JD23">
    <cfRule type="cellIs" dxfId="7010" priority="1892" operator="between">
      <formula>5</formula>
      <formula>9</formula>
    </cfRule>
    <cfRule type="cellIs" dxfId="7009" priority="1893" operator="greaterThan">
      <formula>9</formula>
    </cfRule>
  </conditionalFormatting>
  <conditionalFormatting sqref="JC26:JD54 JC82:JD86 JC71:JD80 JC66:JD69 JC64:JD64 JC56:JD62 JC103:JD105 JC107:JD108 JC116:JD123 JC125:JD128 JC130:JD135 JC153:JD160 JC162:JD166 JC170:JD173 JC175:JD183 JC185:JD188 JC168:JD168">
    <cfRule type="cellIs" dxfId="7008" priority="1890" operator="between">
      <formula>5</formula>
      <formula>9</formula>
    </cfRule>
    <cfRule type="cellIs" dxfId="7007" priority="1891" operator="greaterThan">
      <formula>9</formula>
    </cfRule>
  </conditionalFormatting>
  <conditionalFormatting sqref="JE90:JI90">
    <cfRule type="cellIs" dxfId="7006" priority="1888" operator="lessThan">
      <formula>$C90</formula>
    </cfRule>
    <cfRule type="cellIs" dxfId="7005" priority="1889" operator="greaterThanOrEqual">
      <formula>$C90</formula>
    </cfRule>
  </conditionalFormatting>
  <conditionalFormatting sqref="JE57:JI57">
    <cfRule type="cellIs" dxfId="7004" priority="1884" operator="lessThan">
      <formula>$C57</formula>
    </cfRule>
    <cfRule type="cellIs" dxfId="7003" priority="1885" operator="greaterThanOrEqual">
      <formula>$C57</formula>
    </cfRule>
  </conditionalFormatting>
  <conditionalFormatting sqref="JF56:JI56">
    <cfRule type="cellIs" dxfId="7002" priority="1886" operator="lessThan">
      <formula>$C56</formula>
    </cfRule>
    <cfRule type="cellIs" dxfId="7001" priority="1887" operator="greaterThanOrEqual">
      <formula>$C56</formula>
    </cfRule>
  </conditionalFormatting>
  <conditionalFormatting sqref="JF58:JI60">
    <cfRule type="cellIs" dxfId="7000" priority="1882" operator="lessThan">
      <formula>$C58</formula>
    </cfRule>
    <cfRule type="cellIs" dxfId="6999" priority="1883" operator="greaterThanOrEqual">
      <formula>$C58</formula>
    </cfRule>
  </conditionalFormatting>
  <conditionalFormatting sqref="JE62:JI62">
    <cfRule type="cellIs" dxfId="6998" priority="1880" operator="lessThan">
      <formula>$C62</formula>
    </cfRule>
    <cfRule type="cellIs" dxfId="6997" priority="1881" operator="greaterThanOrEqual">
      <formula>$C62</formula>
    </cfRule>
  </conditionalFormatting>
  <conditionalFormatting sqref="JE56">
    <cfRule type="cellIs" dxfId="6996" priority="1878" operator="lessThan">
      <formula>$C56</formula>
    </cfRule>
    <cfRule type="cellIs" dxfId="6995" priority="1879" operator="greaterThanOrEqual">
      <formula>$C56</formula>
    </cfRule>
  </conditionalFormatting>
  <conditionalFormatting sqref="JE58:JE60">
    <cfRule type="cellIs" dxfId="6994" priority="1876" operator="lessThan">
      <formula>$C58</formula>
    </cfRule>
    <cfRule type="cellIs" dxfId="6993" priority="1877" operator="greaterThanOrEqual">
      <formula>$C58</formula>
    </cfRule>
  </conditionalFormatting>
  <conditionalFormatting sqref="JF61:JI61">
    <cfRule type="cellIs" dxfId="6992" priority="1874" operator="lessThan">
      <formula>$C61</formula>
    </cfRule>
    <cfRule type="cellIs" dxfId="6991" priority="1875" operator="greaterThanOrEqual">
      <formula>$C61</formula>
    </cfRule>
  </conditionalFormatting>
  <conditionalFormatting sqref="JE61">
    <cfRule type="cellIs" dxfId="6990" priority="1872" operator="lessThan">
      <formula>$C61</formula>
    </cfRule>
    <cfRule type="cellIs" dxfId="6989" priority="1873" operator="greaterThanOrEqual">
      <formula>$C61</formula>
    </cfRule>
  </conditionalFormatting>
  <conditionalFormatting sqref="JE9:JI9">
    <cfRule type="cellIs" dxfId="6988" priority="1870" operator="between">
      <formula>5</formula>
      <formula>9</formula>
    </cfRule>
    <cfRule type="cellIs" dxfId="6987" priority="1871" operator="greaterThan">
      <formula>9</formula>
    </cfRule>
  </conditionalFormatting>
  <conditionalFormatting sqref="JE14:JI14">
    <cfRule type="cellIs" dxfId="6986" priority="1868" operator="between">
      <formula>5</formula>
      <formula>9</formula>
    </cfRule>
    <cfRule type="cellIs" dxfId="6985" priority="1869" operator="greaterThan">
      <formula>9</formula>
    </cfRule>
  </conditionalFormatting>
  <conditionalFormatting sqref="JE19:JI19">
    <cfRule type="cellIs" dxfId="6984" priority="1866" operator="between">
      <formula>5</formula>
      <formula>9</formula>
    </cfRule>
    <cfRule type="cellIs" dxfId="6983" priority="1867" operator="greaterThan">
      <formula>9</formula>
    </cfRule>
  </conditionalFormatting>
  <conditionalFormatting sqref="JE24:JI24">
    <cfRule type="cellIs" dxfId="6982" priority="1864" operator="between">
      <formula>5</formula>
      <formula>9</formula>
    </cfRule>
    <cfRule type="cellIs" dxfId="6981" priority="1865" operator="greaterThan">
      <formula>9</formula>
    </cfRule>
  </conditionalFormatting>
  <conditionalFormatting sqref="JC91:JI93">
    <cfRule type="cellIs" dxfId="6980" priority="1910" operator="lessThan">
      <formula>$C$91</formula>
    </cfRule>
    <cfRule type="cellIs" dxfId="6979" priority="1911" operator="greaterThan">
      <formula>$C$91</formula>
    </cfRule>
  </conditionalFormatting>
  <conditionalFormatting sqref="JC96:JI96">
    <cfRule type="cellIs" dxfId="6978" priority="1862" operator="lessThan">
      <formula>$C$96</formula>
    </cfRule>
    <cfRule type="cellIs" dxfId="6977" priority="1863" operator="greaterThanOrEqual">
      <formula>$C96</formula>
    </cfRule>
  </conditionalFormatting>
  <conditionalFormatting sqref="JE98:JI98">
    <cfRule type="cellIs" dxfId="6976" priority="1860" operator="lessThan">
      <formula>$C98</formula>
    </cfRule>
    <cfRule type="cellIs" dxfId="6975" priority="1861" operator="greaterThanOrEqual">
      <formula>$C98</formula>
    </cfRule>
  </conditionalFormatting>
  <conditionalFormatting sqref="JE105:JI105">
    <cfRule type="cellIs" dxfId="6974" priority="1858" operator="lessThanOrEqual">
      <formula>$C$105</formula>
    </cfRule>
    <cfRule type="cellIs" dxfId="6973" priority="1859" operator="greaterThan">
      <formula>$C$105</formula>
    </cfRule>
  </conditionalFormatting>
  <conditionalFormatting sqref="JE119:JI119">
    <cfRule type="containsText" dxfId="6972" priority="1855" operator="containsText" text="N/A">
      <formula>NOT(ISERROR(SEARCH("N/A",JE119)))</formula>
    </cfRule>
    <cfRule type="cellIs" dxfId="6971" priority="1856" operator="greaterThan">
      <formula>$C119</formula>
    </cfRule>
    <cfRule type="cellIs" dxfId="6970" priority="1857" operator="lessThanOrEqual">
      <formula>$C119</formula>
    </cfRule>
  </conditionalFormatting>
  <conditionalFormatting sqref="JE139:JI139">
    <cfRule type="cellIs" dxfId="6969" priority="1853" operator="lessThan">
      <formula>$C139</formula>
    </cfRule>
    <cfRule type="cellIs" dxfId="6968" priority="1854" operator="greaterThanOrEqual">
      <formula>$C139</formula>
    </cfRule>
  </conditionalFormatting>
  <conditionalFormatting sqref="JE151:JI151">
    <cfRule type="cellIs" dxfId="6967" priority="1851" operator="lessThan">
      <formula>$C151</formula>
    </cfRule>
    <cfRule type="cellIs" dxfId="6966" priority="1852" operator="greaterThanOrEqual">
      <formula>$C151</formula>
    </cfRule>
  </conditionalFormatting>
  <conditionalFormatting sqref="JE153:JI153">
    <cfRule type="cellIs" dxfId="6965" priority="1849" operator="greaterThan">
      <formula>$C153</formula>
    </cfRule>
    <cfRule type="cellIs" dxfId="6964" priority="1850" operator="lessThanOrEqual">
      <formula>$C153</formula>
    </cfRule>
  </conditionalFormatting>
  <conditionalFormatting sqref="JF157:JH157">
    <cfRule type="cellIs" dxfId="6963" priority="1847" operator="greaterThan">
      <formula>$C157</formula>
    </cfRule>
    <cfRule type="cellIs" dxfId="6962" priority="1848" operator="lessThanOrEqual">
      <formula>$C157</formula>
    </cfRule>
  </conditionalFormatting>
  <conditionalFormatting sqref="JE157">
    <cfRule type="cellIs" dxfId="6961" priority="1845" operator="greaterThan">
      <formula>$C157</formula>
    </cfRule>
    <cfRule type="cellIs" dxfId="6960" priority="1846" operator="lessThanOrEqual">
      <formula>$C157</formula>
    </cfRule>
  </conditionalFormatting>
  <conditionalFormatting sqref="JE162:JI162">
    <cfRule type="cellIs" dxfId="6959" priority="1843" operator="greaterThan">
      <formula>$C162</formula>
    </cfRule>
    <cfRule type="cellIs" dxfId="6958" priority="1844" operator="lessThanOrEqual">
      <formula>$C162</formula>
    </cfRule>
  </conditionalFormatting>
  <conditionalFormatting sqref="JE170:JH170">
    <cfRule type="cellIs" dxfId="6957" priority="1841" operator="greaterThan">
      <formula>$C170</formula>
    </cfRule>
    <cfRule type="cellIs" dxfId="6956" priority="1842" operator="lessThanOrEqual">
      <formula>$C170</formula>
    </cfRule>
  </conditionalFormatting>
  <conditionalFormatting sqref="JE172:JH172">
    <cfRule type="cellIs" dxfId="6955" priority="1839" operator="greaterThan">
      <formula>$C172</formula>
    </cfRule>
    <cfRule type="cellIs" dxfId="6954" priority="1840" operator="lessThanOrEqual">
      <formula>$C172</formula>
    </cfRule>
  </conditionalFormatting>
  <conditionalFormatting sqref="JI170">
    <cfRule type="cellIs" dxfId="6953" priority="1837" operator="greaterThan">
      <formula>$C170</formula>
    </cfRule>
    <cfRule type="cellIs" dxfId="6952" priority="1838" operator="lessThanOrEqual">
      <formula>$C170</formula>
    </cfRule>
  </conditionalFormatting>
  <conditionalFormatting sqref="JI172">
    <cfRule type="cellIs" dxfId="6951" priority="1835" operator="greaterThan">
      <formula>$C172</formula>
    </cfRule>
    <cfRule type="cellIs" dxfId="6950" priority="1836" operator="lessThanOrEqual">
      <formula>$C172</formula>
    </cfRule>
  </conditionalFormatting>
  <conditionalFormatting sqref="JL26:JP26 JL28:JP29">
    <cfRule type="cellIs" dxfId="6949" priority="1833" operator="lessThan">
      <formula>$C$26</formula>
    </cfRule>
    <cfRule type="cellIs" dxfId="6948" priority="1834" operator="greaterThanOrEqual">
      <formula>$C$26</formula>
    </cfRule>
  </conditionalFormatting>
  <conditionalFormatting sqref="JL27:JP27 JL30:JP32">
    <cfRule type="cellIs" dxfId="6947" priority="1831" operator="lessThan">
      <formula>$C$32</formula>
    </cfRule>
    <cfRule type="cellIs" dxfId="6946" priority="1832" operator="greaterThanOrEqual">
      <formula>$C$32</formula>
    </cfRule>
  </conditionalFormatting>
  <conditionalFormatting sqref="JL71:JP72 JL74:JP74 JL117:JP118 JP157 JL175:JP183">
    <cfRule type="cellIs" dxfId="6945" priority="1829" operator="greaterThan">
      <formula>$C71</formula>
    </cfRule>
    <cfRule type="cellIs" dxfId="6944" priority="1830" operator="lessThanOrEqual">
      <formula>$C71</formula>
    </cfRule>
  </conditionalFormatting>
  <conditionalFormatting sqref="JL75:JP77">
    <cfRule type="cellIs" dxfId="6943" priority="1827" operator="notEqual">
      <formula>$C75</formula>
    </cfRule>
    <cfRule type="cellIs" dxfId="6942" priority="1828" operator="equal">
      <formula>$C75</formula>
    </cfRule>
  </conditionalFormatting>
  <conditionalFormatting sqref="JL107:JP107 JL104:JP104">
    <cfRule type="cellIs" dxfId="6941" priority="1825" operator="lessThanOrEqual">
      <formula>$C104</formula>
    </cfRule>
    <cfRule type="cellIs" dxfId="6940" priority="1826" operator="greaterThan">
      <formula>$C104</formula>
    </cfRule>
  </conditionalFormatting>
  <conditionalFormatting sqref="JL38:JP38">
    <cfRule type="cellIs" dxfId="6939" priority="1822" operator="notEqual">
      <formula>JL36</formula>
    </cfRule>
  </conditionalFormatting>
  <conditionalFormatting sqref="JL41:JP41">
    <cfRule type="cellIs" dxfId="6938" priority="1821" operator="notEqual">
      <formula>JL39</formula>
    </cfRule>
  </conditionalFormatting>
  <conditionalFormatting sqref="JL50:JP50">
    <cfRule type="cellIs" dxfId="6937" priority="1820" operator="notEqual">
      <formula>JL49</formula>
    </cfRule>
  </conditionalFormatting>
  <conditionalFormatting sqref="JL73:JP73">
    <cfRule type="cellIs" dxfId="6936" priority="1819" operator="greaterThan">
      <formula>JL80</formula>
    </cfRule>
  </conditionalFormatting>
  <conditionalFormatting sqref="JJ19:JK19">
    <cfRule type="cellIs" dxfId="6935" priority="1813" operator="between">
      <formula>5</formula>
      <formula>9</formula>
    </cfRule>
    <cfRule type="cellIs" dxfId="6934" priority="1814" operator="greaterThan">
      <formula>9</formula>
    </cfRule>
  </conditionalFormatting>
  <conditionalFormatting sqref="JJ14:JK14">
    <cfRule type="cellIs" dxfId="6933" priority="1815" operator="between">
      <formula>5</formula>
      <formula>9</formula>
    </cfRule>
    <cfRule type="cellIs" dxfId="6932" priority="1816" operator="greaterThan">
      <formula>9</formula>
    </cfRule>
  </conditionalFormatting>
  <conditionalFormatting sqref="JJ9:JK9">
    <cfRule type="cellIs" dxfId="6931" priority="1817" operator="between">
      <formula>5</formula>
      <formula>9</formula>
    </cfRule>
    <cfRule type="cellIs" dxfId="6930" priority="1818" operator="greaterThan">
      <formula>9</formula>
    </cfRule>
  </conditionalFormatting>
  <conditionalFormatting sqref="JJ11:JK13">
    <cfRule type="cellIs" dxfId="6929" priority="1809" operator="between">
      <formula>5</formula>
      <formula>9</formula>
    </cfRule>
    <cfRule type="cellIs" dxfId="6928" priority="1810" operator="greaterThan">
      <formula>9</formula>
    </cfRule>
  </conditionalFormatting>
  <conditionalFormatting sqref="JJ24:JK24">
    <cfRule type="cellIs" dxfId="6927" priority="1811" operator="between">
      <formula>5</formula>
      <formula>9</formula>
    </cfRule>
    <cfRule type="cellIs" dxfId="6926" priority="1812" operator="greaterThan">
      <formula>9</formula>
    </cfRule>
  </conditionalFormatting>
  <conditionalFormatting sqref="JJ16:JK18">
    <cfRule type="cellIs" dxfId="6925" priority="1807" operator="between">
      <formula>5</formula>
      <formula>9</formula>
    </cfRule>
    <cfRule type="cellIs" dxfId="6924" priority="1808" operator="greaterThan">
      <formula>9</formula>
    </cfRule>
  </conditionalFormatting>
  <conditionalFormatting sqref="JJ21:JK23">
    <cfRule type="cellIs" dxfId="6923" priority="1805" operator="between">
      <formula>5</formula>
      <formula>9</formula>
    </cfRule>
    <cfRule type="cellIs" dxfId="6922" priority="1806" operator="greaterThan">
      <formula>9</formula>
    </cfRule>
  </conditionalFormatting>
  <conditionalFormatting sqref="JJ26:JK54 JJ82:JK86 JJ71:JK80 JJ66:JK69 JJ64:JK64 JJ56:JK62 JJ103:JK105 JJ107:JK108 JJ116:JK123 JJ125:JK128 JJ130:JK135 JJ153:JK160 JJ162:JK166 JJ170:JK173 JJ175:JK183 JJ185:JK188 JJ168:JK168">
    <cfRule type="cellIs" dxfId="6921" priority="1803" operator="between">
      <formula>5</formula>
      <formula>9</formula>
    </cfRule>
    <cfRule type="cellIs" dxfId="6920" priority="1804" operator="greaterThan">
      <formula>9</formula>
    </cfRule>
  </conditionalFormatting>
  <conditionalFormatting sqref="JL90:JP90">
    <cfRule type="cellIs" dxfId="6919" priority="1801" operator="lessThan">
      <formula>$C90</formula>
    </cfRule>
    <cfRule type="cellIs" dxfId="6918" priority="1802" operator="greaterThanOrEqual">
      <formula>$C90</formula>
    </cfRule>
  </conditionalFormatting>
  <conditionalFormatting sqref="JL57:JP57">
    <cfRule type="cellIs" dxfId="6917" priority="1797" operator="lessThan">
      <formula>$C57</formula>
    </cfRule>
    <cfRule type="cellIs" dxfId="6916" priority="1798" operator="greaterThanOrEqual">
      <formula>$C57</formula>
    </cfRule>
  </conditionalFormatting>
  <conditionalFormatting sqref="JM56:JP56">
    <cfRule type="cellIs" dxfId="6915" priority="1799" operator="lessThan">
      <formula>$C56</formula>
    </cfRule>
    <cfRule type="cellIs" dxfId="6914" priority="1800" operator="greaterThanOrEqual">
      <formula>$C56</formula>
    </cfRule>
  </conditionalFormatting>
  <conditionalFormatting sqref="JM58:JP60">
    <cfRule type="cellIs" dxfId="6913" priority="1795" operator="lessThan">
      <formula>$C58</formula>
    </cfRule>
    <cfRule type="cellIs" dxfId="6912" priority="1796" operator="greaterThanOrEqual">
      <formula>$C58</formula>
    </cfRule>
  </conditionalFormatting>
  <conditionalFormatting sqref="JL62:JP62">
    <cfRule type="cellIs" dxfId="6911" priority="1793" operator="lessThan">
      <formula>$C62</formula>
    </cfRule>
    <cfRule type="cellIs" dxfId="6910" priority="1794" operator="greaterThanOrEqual">
      <formula>$C62</formula>
    </cfRule>
  </conditionalFormatting>
  <conditionalFormatting sqref="JL56">
    <cfRule type="cellIs" dxfId="6909" priority="1791" operator="lessThan">
      <formula>$C56</formula>
    </cfRule>
    <cfRule type="cellIs" dxfId="6908" priority="1792" operator="greaterThanOrEqual">
      <formula>$C56</formula>
    </cfRule>
  </conditionalFormatting>
  <conditionalFormatting sqref="JL58:JL60">
    <cfRule type="cellIs" dxfId="6907" priority="1789" operator="lessThan">
      <formula>$C58</formula>
    </cfRule>
    <cfRule type="cellIs" dxfId="6906" priority="1790" operator="greaterThanOrEqual">
      <formula>$C58</formula>
    </cfRule>
  </conditionalFormatting>
  <conditionalFormatting sqref="JM61:JP61">
    <cfRule type="cellIs" dxfId="6905" priority="1787" operator="lessThan">
      <formula>$C61</formula>
    </cfRule>
    <cfRule type="cellIs" dxfId="6904" priority="1788" operator="greaterThanOrEqual">
      <formula>$C61</formula>
    </cfRule>
  </conditionalFormatting>
  <conditionalFormatting sqref="JL61">
    <cfRule type="cellIs" dxfId="6903" priority="1785" operator="lessThan">
      <formula>$C61</formula>
    </cfRule>
    <cfRule type="cellIs" dxfId="6902" priority="1786" operator="greaterThanOrEqual">
      <formula>$C61</formula>
    </cfRule>
  </conditionalFormatting>
  <conditionalFormatting sqref="JL9:JP9">
    <cfRule type="cellIs" dxfId="6901" priority="1783" operator="between">
      <formula>5</formula>
      <formula>9</formula>
    </cfRule>
    <cfRule type="cellIs" dxfId="6900" priority="1784" operator="greaterThan">
      <formula>9</formula>
    </cfRule>
  </conditionalFormatting>
  <conditionalFormatting sqref="JL14:JP14">
    <cfRule type="cellIs" dxfId="6899" priority="1781" operator="between">
      <formula>5</formula>
      <formula>9</formula>
    </cfRule>
    <cfRule type="cellIs" dxfId="6898" priority="1782" operator="greaterThan">
      <formula>9</formula>
    </cfRule>
  </conditionalFormatting>
  <conditionalFormatting sqref="JL19:JP19">
    <cfRule type="cellIs" dxfId="6897" priority="1779" operator="between">
      <formula>5</formula>
      <formula>9</formula>
    </cfRule>
    <cfRule type="cellIs" dxfId="6896" priority="1780" operator="greaterThan">
      <formula>9</formula>
    </cfRule>
  </conditionalFormatting>
  <conditionalFormatting sqref="JL24:JP24">
    <cfRule type="cellIs" dxfId="6895" priority="1777" operator="between">
      <formula>5</formula>
      <formula>9</formula>
    </cfRule>
    <cfRule type="cellIs" dxfId="6894" priority="1778" operator="greaterThan">
      <formula>9</formula>
    </cfRule>
  </conditionalFormatting>
  <conditionalFormatting sqref="JJ91:JP93">
    <cfRule type="cellIs" dxfId="6893" priority="1823" operator="lessThan">
      <formula>$C$91</formula>
    </cfRule>
    <cfRule type="cellIs" dxfId="6892" priority="1824" operator="greaterThan">
      <formula>$C$91</formula>
    </cfRule>
  </conditionalFormatting>
  <conditionalFormatting sqref="JJ96:JP96">
    <cfRule type="cellIs" dxfId="6891" priority="1775" operator="lessThan">
      <formula>$C$96</formula>
    </cfRule>
    <cfRule type="cellIs" dxfId="6890" priority="1776" operator="greaterThanOrEqual">
      <formula>$C96</formula>
    </cfRule>
  </conditionalFormatting>
  <conditionalFormatting sqref="JL98:JP98">
    <cfRule type="cellIs" dxfId="6889" priority="1773" operator="lessThan">
      <formula>$C98</formula>
    </cfRule>
    <cfRule type="cellIs" dxfId="6888" priority="1774" operator="greaterThanOrEqual">
      <formula>$C98</formula>
    </cfRule>
  </conditionalFormatting>
  <conditionalFormatting sqref="JL105:JP105">
    <cfRule type="cellIs" dxfId="6887" priority="1771" operator="lessThanOrEqual">
      <formula>$C$105</formula>
    </cfRule>
    <cfRule type="cellIs" dxfId="6886" priority="1772" operator="greaterThan">
      <formula>$C$105</formula>
    </cfRule>
  </conditionalFormatting>
  <conditionalFormatting sqref="JL108:JP108">
    <cfRule type="cellIs" dxfId="6885" priority="1769" operator="lessThanOrEqual">
      <formula>$C$108</formula>
    </cfRule>
    <cfRule type="cellIs" dxfId="6884" priority="1770" operator="greaterThan">
      <formula>$C$108</formula>
    </cfRule>
  </conditionalFormatting>
  <conditionalFormatting sqref="JL119:JP119">
    <cfRule type="containsText" dxfId="6883" priority="1766" operator="containsText" text="N/A">
      <formula>NOT(ISERROR(SEARCH("N/A",JL119)))</formula>
    </cfRule>
    <cfRule type="cellIs" dxfId="6882" priority="1767" operator="greaterThan">
      <formula>$C119</formula>
    </cfRule>
    <cfRule type="cellIs" dxfId="6881" priority="1768" operator="lessThanOrEqual">
      <formula>$C119</formula>
    </cfRule>
  </conditionalFormatting>
  <conditionalFormatting sqref="JL139:JP139">
    <cfRule type="cellIs" dxfId="6880" priority="1764" operator="lessThan">
      <formula>$C139</formula>
    </cfRule>
    <cfRule type="cellIs" dxfId="6879" priority="1765" operator="greaterThanOrEqual">
      <formula>$C139</formula>
    </cfRule>
  </conditionalFormatting>
  <conditionalFormatting sqref="JL151:JP151">
    <cfRule type="cellIs" dxfId="6878" priority="1762" operator="lessThan">
      <formula>$C151</formula>
    </cfRule>
    <cfRule type="cellIs" dxfId="6877" priority="1763" operator="greaterThanOrEqual">
      <formula>$C151</formula>
    </cfRule>
  </conditionalFormatting>
  <conditionalFormatting sqref="JL153:JP153">
    <cfRule type="cellIs" dxfId="6876" priority="1760" operator="greaterThan">
      <formula>$C153</formula>
    </cfRule>
    <cfRule type="cellIs" dxfId="6875" priority="1761" operator="lessThanOrEqual">
      <formula>$C153</formula>
    </cfRule>
  </conditionalFormatting>
  <conditionalFormatting sqref="JM157:JO157">
    <cfRule type="cellIs" dxfId="6874" priority="1758" operator="greaterThan">
      <formula>$C157</formula>
    </cfRule>
    <cfRule type="cellIs" dxfId="6873" priority="1759" operator="lessThanOrEqual">
      <formula>$C157</formula>
    </cfRule>
  </conditionalFormatting>
  <conditionalFormatting sqref="JL157">
    <cfRule type="cellIs" dxfId="6872" priority="1756" operator="greaterThan">
      <formula>$C157</formula>
    </cfRule>
    <cfRule type="cellIs" dxfId="6871" priority="1757" operator="lessThanOrEqual">
      <formula>$C157</formula>
    </cfRule>
  </conditionalFormatting>
  <conditionalFormatting sqref="JL162:JP162">
    <cfRule type="cellIs" dxfId="6870" priority="1754" operator="greaterThan">
      <formula>$C162</formula>
    </cfRule>
    <cfRule type="cellIs" dxfId="6869" priority="1755" operator="lessThanOrEqual">
      <formula>$C162</formula>
    </cfRule>
  </conditionalFormatting>
  <conditionalFormatting sqref="JL170:JO170">
    <cfRule type="cellIs" dxfId="6868" priority="1752" operator="greaterThan">
      <formula>$C170</formula>
    </cfRule>
    <cfRule type="cellIs" dxfId="6867" priority="1753" operator="lessThanOrEqual">
      <formula>$C170</formula>
    </cfRule>
  </conditionalFormatting>
  <conditionalFormatting sqref="JL172:JO172">
    <cfRule type="cellIs" dxfId="6866" priority="1750" operator="greaterThan">
      <formula>$C172</formula>
    </cfRule>
    <cfRule type="cellIs" dxfId="6865" priority="1751" operator="lessThanOrEqual">
      <formula>$C172</formula>
    </cfRule>
  </conditionalFormatting>
  <conditionalFormatting sqref="JP170">
    <cfRule type="cellIs" dxfId="6864" priority="1748" operator="greaterThan">
      <formula>$C170</formula>
    </cfRule>
    <cfRule type="cellIs" dxfId="6863" priority="1749" operator="lessThanOrEqual">
      <formula>$C170</formula>
    </cfRule>
  </conditionalFormatting>
  <conditionalFormatting sqref="JP172">
    <cfRule type="cellIs" dxfId="6862" priority="1746" operator="greaterThan">
      <formula>$C172</formula>
    </cfRule>
    <cfRule type="cellIs" dxfId="6861" priority="1747" operator="lessThanOrEqual">
      <formula>$C172</formula>
    </cfRule>
  </conditionalFormatting>
  <conditionalFormatting sqref="JS26:JW26 JS28:JW29">
    <cfRule type="cellIs" dxfId="6860" priority="1744" operator="lessThan">
      <formula>$C$26</formula>
    </cfRule>
    <cfRule type="cellIs" dxfId="6859" priority="1745" operator="greaterThanOrEqual">
      <formula>$C$26</formula>
    </cfRule>
  </conditionalFormatting>
  <conditionalFormatting sqref="JS27:JW27 JS30:JW32">
    <cfRule type="cellIs" dxfId="6858" priority="1742" operator="lessThan">
      <formula>$C$32</formula>
    </cfRule>
    <cfRule type="cellIs" dxfId="6857" priority="1743" operator="greaterThanOrEqual">
      <formula>$C$32</formula>
    </cfRule>
  </conditionalFormatting>
  <conditionalFormatting sqref="JS71:JW72 JS74:JW74 JS117:JW118 JW157 JS175:JW183">
    <cfRule type="cellIs" dxfId="6856" priority="1740" operator="greaterThan">
      <formula>$C71</formula>
    </cfRule>
    <cfRule type="cellIs" dxfId="6855" priority="1741" operator="lessThanOrEqual">
      <formula>$C71</formula>
    </cfRule>
  </conditionalFormatting>
  <conditionalFormatting sqref="JS75:JW77">
    <cfRule type="cellIs" dxfId="6854" priority="1738" operator="notEqual">
      <formula>$C75</formula>
    </cfRule>
    <cfRule type="cellIs" dxfId="6853" priority="1739" operator="equal">
      <formula>$C75</formula>
    </cfRule>
  </conditionalFormatting>
  <conditionalFormatting sqref="JS107:JW107 JS104:JW104">
    <cfRule type="cellIs" dxfId="6852" priority="1736" operator="lessThanOrEqual">
      <formula>$C104</formula>
    </cfRule>
    <cfRule type="cellIs" dxfId="6851" priority="1737" operator="greaterThan">
      <formula>$C104</formula>
    </cfRule>
  </conditionalFormatting>
  <conditionalFormatting sqref="JS38:JW38">
    <cfRule type="cellIs" dxfId="6850" priority="1733" operator="notEqual">
      <formula>JS36</formula>
    </cfRule>
  </conditionalFormatting>
  <conditionalFormatting sqref="JS41:JW41">
    <cfRule type="cellIs" dxfId="6849" priority="1732" operator="notEqual">
      <formula>JS39</formula>
    </cfRule>
  </conditionalFormatting>
  <conditionalFormatting sqref="JS50:JW50">
    <cfRule type="cellIs" dxfId="6848" priority="1731" operator="notEqual">
      <formula>JS49</formula>
    </cfRule>
  </conditionalFormatting>
  <conditionalFormatting sqref="JS73:JW73">
    <cfRule type="cellIs" dxfId="6847" priority="1730" operator="greaterThan">
      <formula>JS80</formula>
    </cfRule>
  </conditionalFormatting>
  <conditionalFormatting sqref="JQ19:JR19">
    <cfRule type="cellIs" dxfId="6846" priority="1724" operator="between">
      <formula>5</formula>
      <formula>9</formula>
    </cfRule>
    <cfRule type="cellIs" dxfId="6845" priority="1725" operator="greaterThan">
      <formula>9</formula>
    </cfRule>
  </conditionalFormatting>
  <conditionalFormatting sqref="JQ14:JR14">
    <cfRule type="cellIs" dxfId="6844" priority="1726" operator="between">
      <formula>5</formula>
      <formula>9</formula>
    </cfRule>
    <cfRule type="cellIs" dxfId="6843" priority="1727" operator="greaterThan">
      <formula>9</formula>
    </cfRule>
  </conditionalFormatting>
  <conditionalFormatting sqref="JQ9:JR9">
    <cfRule type="cellIs" dxfId="6842" priority="1728" operator="between">
      <formula>5</formula>
      <formula>9</formula>
    </cfRule>
    <cfRule type="cellIs" dxfId="6841" priority="1729" operator="greaterThan">
      <formula>9</formula>
    </cfRule>
  </conditionalFormatting>
  <conditionalFormatting sqref="JQ11:JR13">
    <cfRule type="cellIs" dxfId="6840" priority="1720" operator="between">
      <formula>5</formula>
      <formula>9</formula>
    </cfRule>
    <cfRule type="cellIs" dxfId="6839" priority="1721" operator="greaterThan">
      <formula>9</formula>
    </cfRule>
  </conditionalFormatting>
  <conditionalFormatting sqref="JQ24:JR24">
    <cfRule type="cellIs" dxfId="6838" priority="1722" operator="between">
      <formula>5</formula>
      <formula>9</formula>
    </cfRule>
    <cfRule type="cellIs" dxfId="6837" priority="1723" operator="greaterThan">
      <formula>9</formula>
    </cfRule>
  </conditionalFormatting>
  <conditionalFormatting sqref="JQ16:JR18">
    <cfRule type="cellIs" dxfId="6836" priority="1718" operator="between">
      <formula>5</formula>
      <formula>9</formula>
    </cfRule>
    <cfRule type="cellIs" dxfId="6835" priority="1719" operator="greaterThan">
      <formula>9</formula>
    </cfRule>
  </conditionalFormatting>
  <conditionalFormatting sqref="JQ21:JR23">
    <cfRule type="cellIs" dxfId="6834" priority="1716" operator="between">
      <formula>5</formula>
      <formula>9</formula>
    </cfRule>
    <cfRule type="cellIs" dxfId="6833" priority="1717" operator="greaterThan">
      <formula>9</formula>
    </cfRule>
  </conditionalFormatting>
  <conditionalFormatting sqref="JQ26:JR54 JQ82:JR86 JQ71:JR80 JQ66:JR69 JQ64:JR64 JQ56:JR62 JQ103:JR105 JQ107:JR108 JQ116:JR123 JQ125:JR128 JQ130:JR135 JQ153:JR160 JQ162:JR166 JQ170:JR173 JQ175:JR183 JQ185:JR188 JQ168:JR168">
    <cfRule type="cellIs" dxfId="6832" priority="1714" operator="between">
      <formula>5</formula>
      <formula>9</formula>
    </cfRule>
    <cfRule type="cellIs" dxfId="6831" priority="1715" operator="greaterThan">
      <formula>9</formula>
    </cfRule>
  </conditionalFormatting>
  <conditionalFormatting sqref="JS90:JW90">
    <cfRule type="cellIs" dxfId="6830" priority="1712" operator="lessThan">
      <formula>$C90</formula>
    </cfRule>
    <cfRule type="cellIs" dxfId="6829" priority="1713" operator="greaterThanOrEqual">
      <formula>$C90</formula>
    </cfRule>
  </conditionalFormatting>
  <conditionalFormatting sqref="JS57:JW57">
    <cfRule type="cellIs" dxfId="6828" priority="1708" operator="lessThan">
      <formula>$C57</formula>
    </cfRule>
    <cfRule type="cellIs" dxfId="6827" priority="1709" operator="greaterThanOrEqual">
      <formula>$C57</formula>
    </cfRule>
  </conditionalFormatting>
  <conditionalFormatting sqref="JT56:JW56">
    <cfRule type="cellIs" dxfId="6826" priority="1710" operator="lessThan">
      <formula>$C56</formula>
    </cfRule>
    <cfRule type="cellIs" dxfId="6825" priority="1711" operator="greaterThanOrEqual">
      <formula>$C56</formula>
    </cfRule>
  </conditionalFormatting>
  <conditionalFormatting sqref="JT58:JW60">
    <cfRule type="cellIs" dxfId="6824" priority="1706" operator="lessThan">
      <formula>$C58</formula>
    </cfRule>
    <cfRule type="cellIs" dxfId="6823" priority="1707" operator="greaterThanOrEqual">
      <formula>$C58</formula>
    </cfRule>
  </conditionalFormatting>
  <conditionalFormatting sqref="JS62:JW62">
    <cfRule type="cellIs" dxfId="6822" priority="1704" operator="lessThan">
      <formula>$C62</formula>
    </cfRule>
    <cfRule type="cellIs" dxfId="6821" priority="1705" operator="greaterThanOrEqual">
      <formula>$C62</formula>
    </cfRule>
  </conditionalFormatting>
  <conditionalFormatting sqref="JS56">
    <cfRule type="cellIs" dxfId="6820" priority="1702" operator="lessThan">
      <formula>$C56</formula>
    </cfRule>
    <cfRule type="cellIs" dxfId="6819" priority="1703" operator="greaterThanOrEqual">
      <formula>$C56</formula>
    </cfRule>
  </conditionalFormatting>
  <conditionalFormatting sqref="JS58:JS60">
    <cfRule type="cellIs" dxfId="6818" priority="1700" operator="lessThan">
      <formula>$C58</formula>
    </cfRule>
    <cfRule type="cellIs" dxfId="6817" priority="1701" operator="greaterThanOrEqual">
      <formula>$C58</formula>
    </cfRule>
  </conditionalFormatting>
  <conditionalFormatting sqref="JT61:JW61">
    <cfRule type="cellIs" dxfId="6816" priority="1698" operator="lessThan">
      <formula>$C61</formula>
    </cfRule>
    <cfRule type="cellIs" dxfId="6815" priority="1699" operator="greaterThanOrEqual">
      <formula>$C61</formula>
    </cfRule>
  </conditionalFormatting>
  <conditionalFormatting sqref="JS61">
    <cfRule type="cellIs" dxfId="6814" priority="1696" operator="lessThan">
      <formula>$C61</formula>
    </cfRule>
    <cfRule type="cellIs" dxfId="6813" priority="1697" operator="greaterThanOrEqual">
      <formula>$C61</formula>
    </cfRule>
  </conditionalFormatting>
  <conditionalFormatting sqref="JS9:JW9">
    <cfRule type="cellIs" dxfId="6812" priority="1694" operator="between">
      <formula>5</formula>
      <formula>9</formula>
    </cfRule>
    <cfRule type="cellIs" dxfId="6811" priority="1695" operator="greaterThan">
      <formula>9</formula>
    </cfRule>
  </conditionalFormatting>
  <conditionalFormatting sqref="JS14:JW14">
    <cfRule type="cellIs" dxfId="6810" priority="1692" operator="between">
      <formula>5</formula>
      <formula>9</formula>
    </cfRule>
    <cfRule type="cellIs" dxfId="6809" priority="1693" operator="greaterThan">
      <formula>9</formula>
    </cfRule>
  </conditionalFormatting>
  <conditionalFormatting sqref="JS19:JW19">
    <cfRule type="cellIs" dxfId="6808" priority="1690" operator="between">
      <formula>5</formula>
      <formula>9</formula>
    </cfRule>
    <cfRule type="cellIs" dxfId="6807" priority="1691" operator="greaterThan">
      <formula>9</formula>
    </cfRule>
  </conditionalFormatting>
  <conditionalFormatting sqref="JS24:JW24">
    <cfRule type="cellIs" dxfId="6806" priority="1688" operator="between">
      <formula>5</formula>
      <formula>9</formula>
    </cfRule>
    <cfRule type="cellIs" dxfId="6805" priority="1689" operator="greaterThan">
      <formula>9</formula>
    </cfRule>
  </conditionalFormatting>
  <conditionalFormatting sqref="JQ91:JW93">
    <cfRule type="cellIs" dxfId="6804" priority="1734" operator="lessThan">
      <formula>$C$91</formula>
    </cfRule>
    <cfRule type="cellIs" dxfId="6803" priority="1735" operator="greaterThan">
      <formula>$C$91</formula>
    </cfRule>
  </conditionalFormatting>
  <conditionalFormatting sqref="JQ96:JW96">
    <cfRule type="cellIs" dxfId="6802" priority="1686" operator="lessThan">
      <formula>$C$96</formula>
    </cfRule>
    <cfRule type="cellIs" dxfId="6801" priority="1687" operator="greaterThanOrEqual">
      <formula>$C96</formula>
    </cfRule>
  </conditionalFormatting>
  <conditionalFormatting sqref="JS98:JW98">
    <cfRule type="cellIs" dxfId="6800" priority="1684" operator="lessThan">
      <formula>$C98</formula>
    </cfRule>
    <cfRule type="cellIs" dxfId="6799" priority="1685" operator="greaterThanOrEqual">
      <formula>$C98</formula>
    </cfRule>
  </conditionalFormatting>
  <conditionalFormatting sqref="JS105:JW105">
    <cfRule type="cellIs" dxfId="6798" priority="1682" operator="lessThanOrEqual">
      <formula>$C$105</formula>
    </cfRule>
    <cfRule type="cellIs" dxfId="6797" priority="1683" operator="greaterThan">
      <formula>$C$105</formula>
    </cfRule>
  </conditionalFormatting>
  <conditionalFormatting sqref="JS108:JW108">
    <cfRule type="cellIs" dxfId="6796" priority="1680" operator="lessThanOrEqual">
      <formula>$C$108</formula>
    </cfRule>
    <cfRule type="cellIs" dxfId="6795" priority="1681" operator="greaterThan">
      <formula>$C$108</formula>
    </cfRule>
  </conditionalFormatting>
  <conditionalFormatting sqref="JS119:JW119">
    <cfRule type="containsText" dxfId="6794" priority="1677" operator="containsText" text="N/A">
      <formula>NOT(ISERROR(SEARCH("N/A",JS119)))</formula>
    </cfRule>
    <cfRule type="cellIs" dxfId="6793" priority="1678" operator="greaterThan">
      <formula>$C119</formula>
    </cfRule>
    <cfRule type="cellIs" dxfId="6792" priority="1679" operator="lessThanOrEqual">
      <formula>$C119</formula>
    </cfRule>
  </conditionalFormatting>
  <conditionalFormatting sqref="JS139:JW139">
    <cfRule type="cellIs" dxfId="6791" priority="1675" operator="lessThan">
      <formula>$C139</formula>
    </cfRule>
    <cfRule type="cellIs" dxfId="6790" priority="1676" operator="greaterThanOrEqual">
      <formula>$C139</formula>
    </cfRule>
  </conditionalFormatting>
  <conditionalFormatting sqref="JS151:JW151">
    <cfRule type="cellIs" dxfId="6789" priority="1673" operator="lessThan">
      <formula>$C151</formula>
    </cfRule>
    <cfRule type="cellIs" dxfId="6788" priority="1674" operator="greaterThanOrEqual">
      <formula>$C151</formula>
    </cfRule>
  </conditionalFormatting>
  <conditionalFormatting sqref="JS153:JW153">
    <cfRule type="cellIs" dxfId="6787" priority="1671" operator="greaterThan">
      <formula>$C153</formula>
    </cfRule>
    <cfRule type="cellIs" dxfId="6786" priority="1672" operator="lessThanOrEqual">
      <formula>$C153</formula>
    </cfRule>
  </conditionalFormatting>
  <conditionalFormatting sqref="JT157:JV157">
    <cfRule type="cellIs" dxfId="6785" priority="1669" operator="greaterThan">
      <formula>$C157</formula>
    </cfRule>
    <cfRule type="cellIs" dxfId="6784" priority="1670" operator="lessThanOrEqual">
      <formula>$C157</formula>
    </cfRule>
  </conditionalFormatting>
  <conditionalFormatting sqref="JS157">
    <cfRule type="cellIs" dxfId="6783" priority="1667" operator="greaterThan">
      <formula>$C157</formula>
    </cfRule>
    <cfRule type="cellIs" dxfId="6782" priority="1668" operator="lessThanOrEqual">
      <formula>$C157</formula>
    </cfRule>
  </conditionalFormatting>
  <conditionalFormatting sqref="JS162:JW162">
    <cfRule type="cellIs" dxfId="6781" priority="1665" operator="greaterThan">
      <formula>$C162</formula>
    </cfRule>
    <cfRule type="cellIs" dxfId="6780" priority="1666" operator="lessThanOrEqual">
      <formula>$C162</formula>
    </cfRule>
  </conditionalFormatting>
  <conditionalFormatting sqref="JS170:JV170">
    <cfRule type="cellIs" dxfId="6779" priority="1663" operator="greaterThan">
      <formula>$C170</formula>
    </cfRule>
    <cfRule type="cellIs" dxfId="6778" priority="1664" operator="lessThanOrEqual">
      <formula>$C170</formula>
    </cfRule>
  </conditionalFormatting>
  <conditionalFormatting sqref="JS172:JV172">
    <cfRule type="cellIs" dxfId="6777" priority="1661" operator="greaterThan">
      <formula>$C172</formula>
    </cfRule>
    <cfRule type="cellIs" dxfId="6776" priority="1662" operator="lessThanOrEqual">
      <formula>$C172</formula>
    </cfRule>
  </conditionalFormatting>
  <conditionalFormatting sqref="JW170">
    <cfRule type="cellIs" dxfId="6775" priority="1659" operator="greaterThan">
      <formula>$C170</formula>
    </cfRule>
    <cfRule type="cellIs" dxfId="6774" priority="1660" operator="lessThanOrEqual">
      <formula>$C170</formula>
    </cfRule>
  </conditionalFormatting>
  <conditionalFormatting sqref="JW172">
    <cfRule type="cellIs" dxfId="6773" priority="1657" operator="greaterThan">
      <formula>$C172</formula>
    </cfRule>
    <cfRule type="cellIs" dxfId="6772" priority="1658" operator="lessThanOrEqual">
      <formula>$C172</formula>
    </cfRule>
  </conditionalFormatting>
  <conditionalFormatting sqref="JZ26:KD26 JZ28:KD29">
    <cfRule type="cellIs" dxfId="6771" priority="1655" operator="lessThan">
      <formula>$C$26</formula>
    </cfRule>
    <cfRule type="cellIs" dxfId="6770" priority="1656" operator="greaterThanOrEqual">
      <formula>$C$26</formula>
    </cfRule>
  </conditionalFormatting>
  <conditionalFormatting sqref="JZ27:KD27 JZ30:KD32">
    <cfRule type="cellIs" dxfId="6769" priority="1653" operator="lessThan">
      <formula>$C$32</formula>
    </cfRule>
    <cfRule type="cellIs" dxfId="6768" priority="1654" operator="greaterThanOrEqual">
      <formula>$C$32</formula>
    </cfRule>
  </conditionalFormatting>
  <conditionalFormatting sqref="JZ71:KD72 JZ74:KD74 JZ117:KD118 KD157 JZ175:KD183">
    <cfRule type="cellIs" dxfId="6767" priority="1651" operator="greaterThan">
      <formula>$C71</formula>
    </cfRule>
    <cfRule type="cellIs" dxfId="6766" priority="1652" operator="lessThanOrEqual">
      <formula>$C71</formula>
    </cfRule>
  </conditionalFormatting>
  <conditionalFormatting sqref="JZ75:KD77">
    <cfRule type="cellIs" dxfId="6765" priority="1649" operator="notEqual">
      <formula>$C75</formula>
    </cfRule>
    <cfRule type="cellIs" dxfId="6764" priority="1650" operator="equal">
      <formula>$C75</formula>
    </cfRule>
  </conditionalFormatting>
  <conditionalFormatting sqref="JZ107:KD107 JZ104:KD104">
    <cfRule type="cellIs" dxfId="6763" priority="1647" operator="lessThanOrEqual">
      <formula>$C104</formula>
    </cfRule>
    <cfRule type="cellIs" dxfId="6762" priority="1648" operator="greaterThan">
      <formula>$C104</formula>
    </cfRule>
  </conditionalFormatting>
  <conditionalFormatting sqref="JZ38:KD38">
    <cfRule type="cellIs" dxfId="6761" priority="1640" operator="notEqual">
      <formula>JZ36</formula>
    </cfRule>
  </conditionalFormatting>
  <conditionalFormatting sqref="JZ41:KD41">
    <cfRule type="cellIs" dxfId="6760" priority="1639" operator="notEqual">
      <formula>JZ39</formula>
    </cfRule>
  </conditionalFormatting>
  <conditionalFormatting sqref="JZ50:KD50">
    <cfRule type="cellIs" dxfId="6759" priority="1638" operator="notEqual">
      <formula>JZ49</formula>
    </cfRule>
  </conditionalFormatting>
  <conditionalFormatting sqref="JZ73:KD73">
    <cfRule type="cellIs" dxfId="6758" priority="1637" operator="greaterThan">
      <formula>JZ80</formula>
    </cfRule>
  </conditionalFormatting>
  <conditionalFormatting sqref="JX19:JY19">
    <cfRule type="cellIs" dxfId="6757" priority="1631" operator="between">
      <formula>5</formula>
      <formula>9</formula>
    </cfRule>
    <cfRule type="cellIs" dxfId="6756" priority="1632" operator="greaterThan">
      <formula>9</formula>
    </cfRule>
  </conditionalFormatting>
  <conditionalFormatting sqref="JX14:JY14">
    <cfRule type="cellIs" dxfId="6755" priority="1633" operator="between">
      <formula>5</formula>
      <formula>9</formula>
    </cfRule>
    <cfRule type="cellIs" dxfId="6754" priority="1634" operator="greaterThan">
      <formula>9</formula>
    </cfRule>
  </conditionalFormatting>
  <conditionalFormatting sqref="JX9:JY9">
    <cfRule type="cellIs" dxfId="6753" priority="1635" operator="between">
      <formula>5</formula>
      <formula>9</formula>
    </cfRule>
    <cfRule type="cellIs" dxfId="6752" priority="1636" operator="greaterThan">
      <formula>9</formula>
    </cfRule>
  </conditionalFormatting>
  <conditionalFormatting sqref="JX11:JY13">
    <cfRule type="cellIs" dxfId="6751" priority="1627" operator="between">
      <formula>5</formula>
      <formula>9</formula>
    </cfRule>
    <cfRule type="cellIs" dxfId="6750" priority="1628" operator="greaterThan">
      <formula>9</formula>
    </cfRule>
  </conditionalFormatting>
  <conditionalFormatting sqref="JX24:JY24">
    <cfRule type="cellIs" dxfId="6749" priority="1629" operator="between">
      <formula>5</formula>
      <formula>9</formula>
    </cfRule>
    <cfRule type="cellIs" dxfId="6748" priority="1630" operator="greaterThan">
      <formula>9</formula>
    </cfRule>
  </conditionalFormatting>
  <conditionalFormatting sqref="JX16:JY18">
    <cfRule type="cellIs" dxfId="6747" priority="1625" operator="between">
      <formula>5</formula>
      <formula>9</formula>
    </cfRule>
    <cfRule type="cellIs" dxfId="6746" priority="1626" operator="greaterThan">
      <formula>9</formula>
    </cfRule>
  </conditionalFormatting>
  <conditionalFormatting sqref="JX21:JY23">
    <cfRule type="cellIs" dxfId="6745" priority="1623" operator="between">
      <formula>5</formula>
      <formula>9</formula>
    </cfRule>
    <cfRule type="cellIs" dxfId="6744" priority="1624" operator="greaterThan">
      <formula>9</formula>
    </cfRule>
  </conditionalFormatting>
  <conditionalFormatting sqref="JX26:JY54 JX82:JY86 JX71:JY80 JX66:JY69 JX64:JY64 JX56:JY62 JX103:JY105 JX107:JY108 JX116:JY123 JX125:JY128 JX130:JY135 JX153:JY160 JX162:JY166 JX170:JY173 JX175:JY183 JX185:JY188 JX168:JY168">
    <cfRule type="cellIs" dxfId="6743" priority="1621" operator="between">
      <formula>5</formula>
      <formula>9</formula>
    </cfRule>
    <cfRule type="cellIs" dxfId="6742" priority="1622" operator="greaterThan">
      <formula>9</formula>
    </cfRule>
  </conditionalFormatting>
  <conditionalFormatting sqref="JZ90:KD90">
    <cfRule type="cellIs" dxfId="6741" priority="1619" operator="lessThan">
      <formula>$C90</formula>
    </cfRule>
    <cfRule type="cellIs" dxfId="6740" priority="1620" operator="greaterThanOrEqual">
      <formula>$C90</formula>
    </cfRule>
  </conditionalFormatting>
  <conditionalFormatting sqref="JZ57:KD57">
    <cfRule type="cellIs" dxfId="6739" priority="1615" operator="lessThan">
      <formula>$C57</formula>
    </cfRule>
    <cfRule type="cellIs" dxfId="6738" priority="1616" operator="greaterThanOrEqual">
      <formula>$C57</formula>
    </cfRule>
  </conditionalFormatting>
  <conditionalFormatting sqref="KA56:KD56">
    <cfRule type="cellIs" dxfId="6737" priority="1617" operator="lessThan">
      <formula>$C56</formula>
    </cfRule>
    <cfRule type="cellIs" dxfId="6736" priority="1618" operator="greaterThanOrEqual">
      <formula>$C56</formula>
    </cfRule>
  </conditionalFormatting>
  <conditionalFormatting sqref="KA58:KD60">
    <cfRule type="cellIs" dxfId="6735" priority="1613" operator="lessThan">
      <formula>$C58</formula>
    </cfRule>
    <cfRule type="cellIs" dxfId="6734" priority="1614" operator="greaterThanOrEqual">
      <formula>$C58</formula>
    </cfRule>
  </conditionalFormatting>
  <conditionalFormatting sqref="JZ62:KD62">
    <cfRule type="cellIs" dxfId="6733" priority="1611" operator="lessThan">
      <formula>$C62</formula>
    </cfRule>
    <cfRule type="cellIs" dxfId="6732" priority="1612" operator="greaterThanOrEqual">
      <formula>$C62</formula>
    </cfRule>
  </conditionalFormatting>
  <conditionalFormatting sqref="JZ56">
    <cfRule type="cellIs" dxfId="6731" priority="1609" operator="lessThan">
      <formula>$C56</formula>
    </cfRule>
    <cfRule type="cellIs" dxfId="6730" priority="1610" operator="greaterThanOrEqual">
      <formula>$C56</formula>
    </cfRule>
  </conditionalFormatting>
  <conditionalFormatting sqref="JZ58:JZ60">
    <cfRule type="cellIs" dxfId="6729" priority="1607" operator="lessThan">
      <formula>$C58</formula>
    </cfRule>
    <cfRule type="cellIs" dxfId="6728" priority="1608" operator="greaterThanOrEqual">
      <formula>$C58</formula>
    </cfRule>
  </conditionalFormatting>
  <conditionalFormatting sqref="KA61:KD61">
    <cfRule type="cellIs" dxfId="6727" priority="1605" operator="lessThan">
      <formula>$C61</formula>
    </cfRule>
    <cfRule type="cellIs" dxfId="6726" priority="1606" operator="greaterThanOrEqual">
      <formula>$C61</formula>
    </cfRule>
  </conditionalFormatting>
  <conditionalFormatting sqref="JZ61">
    <cfRule type="cellIs" dxfId="6725" priority="1603" operator="lessThan">
      <formula>$C61</formula>
    </cfRule>
    <cfRule type="cellIs" dxfId="6724" priority="1604" operator="greaterThanOrEqual">
      <formula>$C61</formula>
    </cfRule>
  </conditionalFormatting>
  <conditionalFormatting sqref="JZ9:KD9">
    <cfRule type="cellIs" dxfId="6723" priority="1601" operator="between">
      <formula>5</formula>
      <formula>9</formula>
    </cfRule>
    <cfRule type="cellIs" dxfId="6722" priority="1602" operator="greaterThan">
      <formula>9</formula>
    </cfRule>
  </conditionalFormatting>
  <conditionalFormatting sqref="JZ14:KD14">
    <cfRule type="cellIs" dxfId="6721" priority="1599" operator="between">
      <formula>5</formula>
      <formula>9</formula>
    </cfRule>
    <cfRule type="cellIs" dxfId="6720" priority="1600" operator="greaterThan">
      <formula>9</formula>
    </cfRule>
  </conditionalFormatting>
  <conditionalFormatting sqref="JZ19:KD19">
    <cfRule type="cellIs" dxfId="6719" priority="1597" operator="between">
      <formula>5</formula>
      <formula>9</formula>
    </cfRule>
    <cfRule type="cellIs" dxfId="6718" priority="1598" operator="greaterThan">
      <formula>9</formula>
    </cfRule>
  </conditionalFormatting>
  <conditionalFormatting sqref="JZ24:KD24">
    <cfRule type="cellIs" dxfId="6717" priority="1595" operator="between">
      <formula>5</formula>
      <formula>9</formula>
    </cfRule>
    <cfRule type="cellIs" dxfId="6716" priority="1596" operator="greaterThan">
      <formula>9</formula>
    </cfRule>
  </conditionalFormatting>
  <conditionalFormatting sqref="JX91:KD93">
    <cfRule type="cellIs" dxfId="6715" priority="1645" operator="lessThan">
      <formula>$C$91</formula>
    </cfRule>
    <cfRule type="cellIs" dxfId="6714" priority="1646" operator="greaterThan">
      <formula>$C$91</formula>
    </cfRule>
  </conditionalFormatting>
  <conditionalFormatting sqref="JX96:KD96">
    <cfRule type="cellIs" dxfId="6713" priority="1593" operator="lessThan">
      <formula>$C$96</formula>
    </cfRule>
    <cfRule type="cellIs" dxfId="6712" priority="1594" operator="greaterThanOrEqual">
      <formula>$C96</formula>
    </cfRule>
  </conditionalFormatting>
  <conditionalFormatting sqref="JZ98:KD98">
    <cfRule type="cellIs" dxfId="6711" priority="1591" operator="lessThan">
      <formula>$C98</formula>
    </cfRule>
    <cfRule type="cellIs" dxfId="6710" priority="1592" operator="greaterThanOrEqual">
      <formula>$C98</formula>
    </cfRule>
  </conditionalFormatting>
  <conditionalFormatting sqref="JZ105:KD105">
    <cfRule type="cellIs" dxfId="6709" priority="1589" operator="lessThanOrEqual">
      <formula>$C$105</formula>
    </cfRule>
    <cfRule type="cellIs" dxfId="6708" priority="1590" operator="greaterThan">
      <formula>$C$105</formula>
    </cfRule>
  </conditionalFormatting>
  <conditionalFormatting sqref="JZ108:KD108">
    <cfRule type="cellIs" dxfId="6707" priority="1587" operator="lessThanOrEqual">
      <formula>$C$108</formula>
    </cfRule>
    <cfRule type="cellIs" dxfId="6706" priority="1588" operator="greaterThan">
      <formula>$C$108</formula>
    </cfRule>
  </conditionalFormatting>
  <conditionalFormatting sqref="JZ119:KD119">
    <cfRule type="containsText" dxfId="6705" priority="1584" operator="containsText" text="N/A">
      <formula>NOT(ISERROR(SEARCH("N/A",JZ119)))</formula>
    </cfRule>
    <cfRule type="cellIs" dxfId="6704" priority="1585" operator="greaterThan">
      <formula>$C119</formula>
    </cfRule>
    <cfRule type="cellIs" dxfId="6703" priority="1586" operator="lessThanOrEqual">
      <formula>$C119</formula>
    </cfRule>
  </conditionalFormatting>
  <conditionalFormatting sqref="JZ139:KD139">
    <cfRule type="cellIs" dxfId="6702" priority="1582" operator="lessThan">
      <formula>$C139</formula>
    </cfRule>
    <cfRule type="cellIs" dxfId="6701" priority="1583" operator="greaterThanOrEqual">
      <formula>$C139</formula>
    </cfRule>
  </conditionalFormatting>
  <conditionalFormatting sqref="JZ151:KD151">
    <cfRule type="cellIs" dxfId="6700" priority="1580" operator="lessThan">
      <formula>$C151</formula>
    </cfRule>
    <cfRule type="cellIs" dxfId="6699" priority="1581" operator="greaterThanOrEqual">
      <formula>$C151</formula>
    </cfRule>
  </conditionalFormatting>
  <conditionalFormatting sqref="JZ153:KD153">
    <cfRule type="cellIs" dxfId="6698" priority="1578" operator="greaterThan">
      <formula>$C153</formula>
    </cfRule>
    <cfRule type="cellIs" dxfId="6697" priority="1579" operator="lessThanOrEqual">
      <formula>$C153</formula>
    </cfRule>
  </conditionalFormatting>
  <conditionalFormatting sqref="KA157:KC157">
    <cfRule type="cellIs" dxfId="6696" priority="1576" operator="greaterThan">
      <formula>$C157</formula>
    </cfRule>
    <cfRule type="cellIs" dxfId="6695" priority="1577" operator="lessThanOrEqual">
      <formula>$C157</formula>
    </cfRule>
  </conditionalFormatting>
  <conditionalFormatting sqref="JZ157">
    <cfRule type="cellIs" dxfId="6694" priority="1574" operator="greaterThan">
      <formula>$C157</formula>
    </cfRule>
    <cfRule type="cellIs" dxfId="6693" priority="1575" operator="lessThanOrEqual">
      <formula>$C157</formula>
    </cfRule>
  </conditionalFormatting>
  <conditionalFormatting sqref="JZ162:KD162">
    <cfRule type="cellIs" dxfId="6692" priority="1572" operator="greaterThan">
      <formula>$C162</formula>
    </cfRule>
    <cfRule type="cellIs" dxfId="6691" priority="1573" operator="lessThanOrEqual">
      <formula>$C162</formula>
    </cfRule>
  </conditionalFormatting>
  <conditionalFormatting sqref="JZ170:KC170">
    <cfRule type="cellIs" dxfId="6690" priority="1570" operator="greaterThan">
      <formula>$C170</formula>
    </cfRule>
    <cfRule type="cellIs" dxfId="6689" priority="1571" operator="lessThanOrEqual">
      <formula>$C170</formula>
    </cfRule>
  </conditionalFormatting>
  <conditionalFormatting sqref="JZ172:KC172">
    <cfRule type="cellIs" dxfId="6688" priority="1568" operator="greaterThan">
      <formula>$C172</formula>
    </cfRule>
    <cfRule type="cellIs" dxfId="6687" priority="1569" operator="lessThanOrEqual">
      <formula>$C172</formula>
    </cfRule>
  </conditionalFormatting>
  <conditionalFormatting sqref="KD170">
    <cfRule type="cellIs" dxfId="6686" priority="1566" operator="greaterThan">
      <formula>$C170</formula>
    </cfRule>
    <cfRule type="cellIs" dxfId="6685" priority="1567" operator="lessThanOrEqual">
      <formula>$C170</formula>
    </cfRule>
  </conditionalFormatting>
  <conditionalFormatting sqref="KD172">
    <cfRule type="cellIs" dxfId="6684" priority="1564" operator="greaterThan">
      <formula>$C172</formula>
    </cfRule>
    <cfRule type="cellIs" dxfId="6683" priority="1565" operator="lessThanOrEqual">
      <formula>$C172</formula>
    </cfRule>
  </conditionalFormatting>
  <conditionalFormatting sqref="KG26:KK26 KG28:KK29">
    <cfRule type="cellIs" dxfId="6682" priority="1562" operator="lessThan">
      <formula>$C$26</formula>
    </cfRule>
    <cfRule type="cellIs" dxfId="6681" priority="1563" operator="greaterThanOrEqual">
      <formula>$C$26</formula>
    </cfRule>
  </conditionalFormatting>
  <conditionalFormatting sqref="KG27:KK27 KG30:KK32">
    <cfRule type="cellIs" dxfId="6680" priority="1560" operator="lessThan">
      <formula>$C$32</formula>
    </cfRule>
    <cfRule type="cellIs" dxfId="6679" priority="1561" operator="greaterThanOrEqual">
      <formula>$C$32</formula>
    </cfRule>
  </conditionalFormatting>
  <conditionalFormatting sqref="KG71:KK72 KG74:KK74 KG117:KK118 KK157 KG175:KK183">
    <cfRule type="cellIs" dxfId="6678" priority="1558" operator="greaterThan">
      <formula>$C71</formula>
    </cfRule>
    <cfRule type="cellIs" dxfId="6677" priority="1559" operator="lessThanOrEqual">
      <formula>$C71</formula>
    </cfRule>
  </conditionalFormatting>
  <conditionalFormatting sqref="KG75:KK77">
    <cfRule type="cellIs" dxfId="6676" priority="1556" operator="notEqual">
      <formula>$C75</formula>
    </cfRule>
    <cfRule type="cellIs" dxfId="6675" priority="1557" operator="equal">
      <formula>$C75</formula>
    </cfRule>
  </conditionalFormatting>
  <conditionalFormatting sqref="KG107:KK107 KG104:KK104">
    <cfRule type="cellIs" dxfId="6674" priority="1554" operator="lessThanOrEqual">
      <formula>$C104</formula>
    </cfRule>
    <cfRule type="cellIs" dxfId="6673" priority="1555" operator="greaterThan">
      <formula>$C104</formula>
    </cfRule>
  </conditionalFormatting>
  <conditionalFormatting sqref="KG38:KK38">
    <cfRule type="cellIs" dxfId="6672" priority="1547" operator="notEqual">
      <formula>KG36</formula>
    </cfRule>
  </conditionalFormatting>
  <conditionalFormatting sqref="KG41:KK41">
    <cfRule type="cellIs" dxfId="6671" priority="1546" operator="notEqual">
      <formula>KG39</formula>
    </cfRule>
  </conditionalFormatting>
  <conditionalFormatting sqref="KG50:KK50">
    <cfRule type="cellIs" dxfId="6670" priority="1545" operator="notEqual">
      <formula>KG49</formula>
    </cfRule>
  </conditionalFormatting>
  <conditionalFormatting sqref="KG73:KK73">
    <cfRule type="cellIs" dxfId="6669" priority="1544" operator="greaterThan">
      <formula>KG80</formula>
    </cfRule>
  </conditionalFormatting>
  <conditionalFormatting sqref="KE19:KF19">
    <cfRule type="cellIs" dxfId="6668" priority="1538" operator="between">
      <formula>5</formula>
      <formula>9</formula>
    </cfRule>
    <cfRule type="cellIs" dxfId="6667" priority="1539" operator="greaterThan">
      <formula>9</formula>
    </cfRule>
  </conditionalFormatting>
  <conditionalFormatting sqref="KE14:KF14">
    <cfRule type="cellIs" dxfId="6666" priority="1540" operator="between">
      <formula>5</formula>
      <formula>9</formula>
    </cfRule>
    <cfRule type="cellIs" dxfId="6665" priority="1541" operator="greaterThan">
      <formula>9</formula>
    </cfRule>
  </conditionalFormatting>
  <conditionalFormatting sqref="KE9:KF9">
    <cfRule type="cellIs" dxfId="6664" priority="1542" operator="between">
      <formula>5</formula>
      <formula>9</formula>
    </cfRule>
    <cfRule type="cellIs" dxfId="6663" priority="1543" operator="greaterThan">
      <formula>9</formula>
    </cfRule>
  </conditionalFormatting>
  <conditionalFormatting sqref="KE11:KF13">
    <cfRule type="cellIs" dxfId="6662" priority="1534" operator="between">
      <formula>5</formula>
      <formula>9</formula>
    </cfRule>
    <cfRule type="cellIs" dxfId="6661" priority="1535" operator="greaterThan">
      <formula>9</formula>
    </cfRule>
  </conditionalFormatting>
  <conditionalFormatting sqref="KE24:KF24">
    <cfRule type="cellIs" dxfId="6660" priority="1536" operator="between">
      <formula>5</formula>
      <formula>9</formula>
    </cfRule>
    <cfRule type="cellIs" dxfId="6659" priority="1537" operator="greaterThan">
      <formula>9</formula>
    </cfRule>
  </conditionalFormatting>
  <conditionalFormatting sqref="KE16:KF18">
    <cfRule type="cellIs" dxfId="6658" priority="1532" operator="between">
      <formula>5</formula>
      <formula>9</formula>
    </cfRule>
    <cfRule type="cellIs" dxfId="6657" priority="1533" operator="greaterThan">
      <formula>9</formula>
    </cfRule>
  </conditionalFormatting>
  <conditionalFormatting sqref="KE21:KF23">
    <cfRule type="cellIs" dxfId="6656" priority="1530" operator="between">
      <formula>5</formula>
      <formula>9</formula>
    </cfRule>
    <cfRule type="cellIs" dxfId="6655" priority="1531" operator="greaterThan">
      <formula>9</formula>
    </cfRule>
  </conditionalFormatting>
  <conditionalFormatting sqref="KE26:KF54 KE82:KF86 KE71:KF80 KE66:KF69 KE64:KF64 KE56:KF62 KE103:KF105 KE107:KF108 KE116:KF123 KE125:KF128 KE130:KF135 KE153:KF160 KE162:KF166 KE170:KF173 KE175:KF183 KE185:KF188 KE168:KF168">
    <cfRule type="cellIs" dxfId="6654" priority="1528" operator="between">
      <formula>5</formula>
      <formula>9</formula>
    </cfRule>
    <cfRule type="cellIs" dxfId="6653" priority="1529" operator="greaterThan">
      <formula>9</formula>
    </cfRule>
  </conditionalFormatting>
  <conditionalFormatting sqref="KG90:KK90">
    <cfRule type="cellIs" dxfId="6652" priority="1526" operator="lessThan">
      <formula>$C90</formula>
    </cfRule>
    <cfRule type="cellIs" dxfId="6651" priority="1527" operator="greaterThanOrEqual">
      <formula>$C90</formula>
    </cfRule>
  </conditionalFormatting>
  <conditionalFormatting sqref="KG57:KK57">
    <cfRule type="cellIs" dxfId="6650" priority="1522" operator="lessThan">
      <formula>$C57</formula>
    </cfRule>
    <cfRule type="cellIs" dxfId="6649" priority="1523" operator="greaterThanOrEqual">
      <formula>$C57</formula>
    </cfRule>
  </conditionalFormatting>
  <conditionalFormatting sqref="KH56:KK56">
    <cfRule type="cellIs" dxfId="6648" priority="1524" operator="lessThan">
      <formula>$C56</formula>
    </cfRule>
    <cfRule type="cellIs" dxfId="6647" priority="1525" operator="greaterThanOrEqual">
      <formula>$C56</formula>
    </cfRule>
  </conditionalFormatting>
  <conditionalFormatting sqref="KH58:KK60">
    <cfRule type="cellIs" dxfId="6646" priority="1520" operator="lessThan">
      <formula>$C58</formula>
    </cfRule>
    <cfRule type="cellIs" dxfId="6645" priority="1521" operator="greaterThanOrEqual">
      <formula>$C58</formula>
    </cfRule>
  </conditionalFormatting>
  <conditionalFormatting sqref="KG62:KK62">
    <cfRule type="cellIs" dxfId="6644" priority="1518" operator="lessThan">
      <formula>$C62</formula>
    </cfRule>
    <cfRule type="cellIs" dxfId="6643" priority="1519" operator="greaterThanOrEqual">
      <formula>$C62</formula>
    </cfRule>
  </conditionalFormatting>
  <conditionalFormatting sqref="KG56">
    <cfRule type="cellIs" dxfId="6642" priority="1516" operator="lessThan">
      <formula>$C56</formula>
    </cfRule>
    <cfRule type="cellIs" dxfId="6641" priority="1517" operator="greaterThanOrEqual">
      <formula>$C56</formula>
    </cfRule>
  </conditionalFormatting>
  <conditionalFormatting sqref="KG58:KG60">
    <cfRule type="cellIs" dxfId="6640" priority="1514" operator="lessThan">
      <formula>$C58</formula>
    </cfRule>
    <cfRule type="cellIs" dxfId="6639" priority="1515" operator="greaterThanOrEqual">
      <formula>$C58</formula>
    </cfRule>
  </conditionalFormatting>
  <conditionalFormatting sqref="KH61:KK61">
    <cfRule type="cellIs" dxfId="6638" priority="1512" operator="lessThan">
      <formula>$C61</formula>
    </cfRule>
    <cfRule type="cellIs" dxfId="6637" priority="1513" operator="greaterThanOrEqual">
      <formula>$C61</formula>
    </cfRule>
  </conditionalFormatting>
  <conditionalFormatting sqref="KG61">
    <cfRule type="cellIs" dxfId="6636" priority="1510" operator="lessThan">
      <formula>$C61</formula>
    </cfRule>
    <cfRule type="cellIs" dxfId="6635" priority="1511" operator="greaterThanOrEqual">
      <formula>$C61</formula>
    </cfRule>
  </conditionalFormatting>
  <conditionalFormatting sqref="KG9:KK9">
    <cfRule type="cellIs" dxfId="6634" priority="1508" operator="between">
      <formula>5</formula>
      <formula>9</formula>
    </cfRule>
    <cfRule type="cellIs" dxfId="6633" priority="1509" operator="greaterThan">
      <formula>9</formula>
    </cfRule>
  </conditionalFormatting>
  <conditionalFormatting sqref="KG14:KK14">
    <cfRule type="cellIs" dxfId="6632" priority="1506" operator="between">
      <formula>5</formula>
      <formula>9</formula>
    </cfRule>
    <cfRule type="cellIs" dxfId="6631" priority="1507" operator="greaterThan">
      <formula>9</formula>
    </cfRule>
  </conditionalFormatting>
  <conditionalFormatting sqref="KG19:KK19">
    <cfRule type="cellIs" dxfId="6630" priority="1504" operator="between">
      <formula>5</formula>
      <formula>9</formula>
    </cfRule>
    <cfRule type="cellIs" dxfId="6629" priority="1505" operator="greaterThan">
      <formula>9</formula>
    </cfRule>
  </conditionalFormatting>
  <conditionalFormatting sqref="KG24:KK24">
    <cfRule type="cellIs" dxfId="6628" priority="1502" operator="between">
      <formula>5</formula>
      <formula>9</formula>
    </cfRule>
    <cfRule type="cellIs" dxfId="6627" priority="1503" operator="greaterThan">
      <formula>9</formula>
    </cfRule>
  </conditionalFormatting>
  <conditionalFormatting sqref="KE91:KK93">
    <cfRule type="cellIs" dxfId="6626" priority="1552" operator="lessThan">
      <formula>$C$91</formula>
    </cfRule>
    <cfRule type="cellIs" dxfId="6625" priority="1553" operator="greaterThan">
      <formula>$C$91</formula>
    </cfRule>
  </conditionalFormatting>
  <conditionalFormatting sqref="KE96:KK96">
    <cfRule type="cellIs" dxfId="6624" priority="1500" operator="lessThan">
      <formula>$C$96</formula>
    </cfRule>
    <cfRule type="cellIs" dxfId="6623" priority="1501" operator="greaterThanOrEqual">
      <formula>$C96</formula>
    </cfRule>
  </conditionalFormatting>
  <conditionalFormatting sqref="KG98:KK98">
    <cfRule type="cellIs" dxfId="6622" priority="1498" operator="lessThan">
      <formula>$C98</formula>
    </cfRule>
    <cfRule type="cellIs" dxfId="6621" priority="1499" operator="greaterThanOrEqual">
      <formula>$C98</formula>
    </cfRule>
  </conditionalFormatting>
  <conditionalFormatting sqref="KG105:KK105">
    <cfRule type="cellIs" dxfId="6620" priority="1496" operator="lessThanOrEqual">
      <formula>$C$105</formula>
    </cfRule>
    <cfRule type="cellIs" dxfId="6619" priority="1497" operator="greaterThan">
      <formula>$C$105</formula>
    </cfRule>
  </conditionalFormatting>
  <conditionalFormatting sqref="KG108:KK108">
    <cfRule type="cellIs" dxfId="6618" priority="1494" operator="lessThanOrEqual">
      <formula>$C$108</formula>
    </cfRule>
    <cfRule type="cellIs" dxfId="6617" priority="1495" operator="greaterThan">
      <formula>$C$108</formula>
    </cfRule>
  </conditionalFormatting>
  <conditionalFormatting sqref="KG119:KK119">
    <cfRule type="containsText" dxfId="6616" priority="1491" operator="containsText" text="N/A">
      <formula>NOT(ISERROR(SEARCH("N/A",KG119)))</formula>
    </cfRule>
    <cfRule type="cellIs" dxfId="6615" priority="1492" operator="greaterThan">
      <formula>$C119</formula>
    </cfRule>
    <cfRule type="cellIs" dxfId="6614" priority="1493" operator="lessThanOrEqual">
      <formula>$C119</formula>
    </cfRule>
  </conditionalFormatting>
  <conditionalFormatting sqref="KG139:KK139">
    <cfRule type="cellIs" dxfId="6613" priority="1489" operator="lessThan">
      <formula>$C139</formula>
    </cfRule>
    <cfRule type="cellIs" dxfId="6612" priority="1490" operator="greaterThanOrEqual">
      <formula>$C139</formula>
    </cfRule>
  </conditionalFormatting>
  <conditionalFormatting sqref="KG151:KK151">
    <cfRule type="cellIs" dxfId="6611" priority="1487" operator="lessThan">
      <formula>$C151</formula>
    </cfRule>
    <cfRule type="cellIs" dxfId="6610" priority="1488" operator="greaterThanOrEqual">
      <formula>$C151</formula>
    </cfRule>
  </conditionalFormatting>
  <conditionalFormatting sqref="KG153:KK153">
    <cfRule type="cellIs" dxfId="6609" priority="1485" operator="greaterThan">
      <formula>$C153</formula>
    </cfRule>
    <cfRule type="cellIs" dxfId="6608" priority="1486" operator="lessThanOrEqual">
      <formula>$C153</formula>
    </cfRule>
  </conditionalFormatting>
  <conditionalFormatting sqref="KH157:KJ157">
    <cfRule type="cellIs" dxfId="6607" priority="1483" operator="greaterThan">
      <formula>$C157</formula>
    </cfRule>
    <cfRule type="cellIs" dxfId="6606" priority="1484" operator="lessThanOrEqual">
      <formula>$C157</formula>
    </cfRule>
  </conditionalFormatting>
  <conditionalFormatting sqref="KG157">
    <cfRule type="cellIs" dxfId="6605" priority="1481" operator="greaterThan">
      <formula>$C157</formula>
    </cfRule>
    <cfRule type="cellIs" dxfId="6604" priority="1482" operator="lessThanOrEqual">
      <formula>$C157</formula>
    </cfRule>
  </conditionalFormatting>
  <conditionalFormatting sqref="KG162:KK162">
    <cfRule type="cellIs" dxfId="6603" priority="1479" operator="greaterThan">
      <formula>$C162</formula>
    </cfRule>
    <cfRule type="cellIs" dxfId="6602" priority="1480" operator="lessThanOrEqual">
      <formula>$C162</formula>
    </cfRule>
  </conditionalFormatting>
  <conditionalFormatting sqref="KG170:KJ170">
    <cfRule type="cellIs" dxfId="6601" priority="1477" operator="greaterThan">
      <formula>$C170</formula>
    </cfRule>
    <cfRule type="cellIs" dxfId="6600" priority="1478" operator="lessThanOrEqual">
      <formula>$C170</formula>
    </cfRule>
  </conditionalFormatting>
  <conditionalFormatting sqref="KG172:KJ172">
    <cfRule type="cellIs" dxfId="6599" priority="1475" operator="greaterThan">
      <formula>$C172</formula>
    </cfRule>
    <cfRule type="cellIs" dxfId="6598" priority="1476" operator="lessThanOrEqual">
      <formula>$C172</formula>
    </cfRule>
  </conditionalFormatting>
  <conditionalFormatting sqref="KK170">
    <cfRule type="cellIs" dxfId="6597" priority="1473" operator="greaterThan">
      <formula>$C170</formula>
    </cfRule>
    <cfRule type="cellIs" dxfId="6596" priority="1474" operator="lessThanOrEqual">
      <formula>$C170</formula>
    </cfRule>
  </conditionalFormatting>
  <conditionalFormatting sqref="KK172">
    <cfRule type="cellIs" dxfId="6595" priority="1471" operator="greaterThan">
      <formula>$C172</formula>
    </cfRule>
    <cfRule type="cellIs" dxfId="6594" priority="1472" operator="lessThanOrEqual">
      <formula>$C172</formula>
    </cfRule>
  </conditionalFormatting>
  <conditionalFormatting sqref="KN26:KR26 KN28:KR29">
    <cfRule type="cellIs" dxfId="6593" priority="1469" operator="lessThan">
      <formula>$C$26</formula>
    </cfRule>
    <cfRule type="cellIs" dxfId="6592" priority="1470" operator="greaterThanOrEqual">
      <formula>$C$26</formula>
    </cfRule>
  </conditionalFormatting>
  <conditionalFormatting sqref="KN27:KR27 KN30:KR32">
    <cfRule type="cellIs" dxfId="6591" priority="1467" operator="lessThan">
      <formula>$C$32</formula>
    </cfRule>
    <cfRule type="cellIs" dxfId="6590" priority="1468" operator="greaterThanOrEqual">
      <formula>$C$32</formula>
    </cfRule>
  </conditionalFormatting>
  <conditionalFormatting sqref="KN71:KR72 KN74:KR74 KN117:KR118 KR157 KN175:KR183">
    <cfRule type="cellIs" dxfId="6589" priority="1465" operator="greaterThan">
      <formula>$C71</formula>
    </cfRule>
    <cfRule type="cellIs" dxfId="6588" priority="1466" operator="lessThanOrEqual">
      <formula>$C71</formula>
    </cfRule>
  </conditionalFormatting>
  <conditionalFormatting sqref="KN75:KR77">
    <cfRule type="cellIs" dxfId="6587" priority="1463" operator="notEqual">
      <formula>$C75</formula>
    </cfRule>
    <cfRule type="cellIs" dxfId="6586" priority="1464" operator="equal">
      <formula>$C75</formula>
    </cfRule>
  </conditionalFormatting>
  <conditionalFormatting sqref="KN107:KR107 KN104:KR104">
    <cfRule type="cellIs" dxfId="6585" priority="1461" operator="lessThanOrEqual">
      <formula>$C104</formula>
    </cfRule>
    <cfRule type="cellIs" dxfId="6584" priority="1462" operator="greaterThan">
      <formula>$C104</formula>
    </cfRule>
  </conditionalFormatting>
  <conditionalFormatting sqref="KN38:KR38">
    <cfRule type="cellIs" dxfId="6583" priority="1454" operator="notEqual">
      <formula>KN36</formula>
    </cfRule>
  </conditionalFormatting>
  <conditionalFormatting sqref="KN41:KR41">
    <cfRule type="cellIs" dxfId="6582" priority="1453" operator="notEqual">
      <formula>KN39</formula>
    </cfRule>
  </conditionalFormatting>
  <conditionalFormatting sqref="KN50:KR50">
    <cfRule type="cellIs" dxfId="6581" priority="1452" operator="notEqual">
      <formula>KN49</formula>
    </cfRule>
  </conditionalFormatting>
  <conditionalFormatting sqref="KN73:KR73">
    <cfRule type="cellIs" dxfId="6580" priority="1451" operator="greaterThan">
      <formula>KN80</formula>
    </cfRule>
  </conditionalFormatting>
  <conditionalFormatting sqref="KL19:KM19">
    <cfRule type="cellIs" dxfId="6579" priority="1445" operator="between">
      <formula>5</formula>
      <formula>9</formula>
    </cfRule>
    <cfRule type="cellIs" dxfId="6578" priority="1446" operator="greaterThan">
      <formula>9</formula>
    </cfRule>
  </conditionalFormatting>
  <conditionalFormatting sqref="KL14:KM14">
    <cfRule type="cellIs" dxfId="6577" priority="1447" operator="between">
      <formula>5</formula>
      <formula>9</formula>
    </cfRule>
    <cfRule type="cellIs" dxfId="6576" priority="1448" operator="greaterThan">
      <formula>9</formula>
    </cfRule>
  </conditionalFormatting>
  <conditionalFormatting sqref="KL9:KM9">
    <cfRule type="cellIs" dxfId="6575" priority="1449" operator="between">
      <formula>5</formula>
      <formula>9</formula>
    </cfRule>
    <cfRule type="cellIs" dxfId="6574" priority="1450" operator="greaterThan">
      <formula>9</formula>
    </cfRule>
  </conditionalFormatting>
  <conditionalFormatting sqref="KL11:KM13">
    <cfRule type="cellIs" dxfId="6573" priority="1441" operator="between">
      <formula>5</formula>
      <formula>9</formula>
    </cfRule>
    <cfRule type="cellIs" dxfId="6572" priority="1442" operator="greaterThan">
      <formula>9</formula>
    </cfRule>
  </conditionalFormatting>
  <conditionalFormatting sqref="KL24:KM24">
    <cfRule type="cellIs" dxfId="6571" priority="1443" operator="between">
      <formula>5</formula>
      <formula>9</formula>
    </cfRule>
    <cfRule type="cellIs" dxfId="6570" priority="1444" operator="greaterThan">
      <formula>9</formula>
    </cfRule>
  </conditionalFormatting>
  <conditionalFormatting sqref="KL16:KM18">
    <cfRule type="cellIs" dxfId="6569" priority="1439" operator="between">
      <formula>5</formula>
      <formula>9</formula>
    </cfRule>
    <cfRule type="cellIs" dxfId="6568" priority="1440" operator="greaterThan">
      <formula>9</formula>
    </cfRule>
  </conditionalFormatting>
  <conditionalFormatting sqref="KL21:KM23">
    <cfRule type="cellIs" dxfId="6567" priority="1437" operator="between">
      <formula>5</formula>
      <formula>9</formula>
    </cfRule>
    <cfRule type="cellIs" dxfId="6566" priority="1438" operator="greaterThan">
      <formula>9</formula>
    </cfRule>
  </conditionalFormatting>
  <conditionalFormatting sqref="KL26:KM54 KL82:KM86 KL71:KM80 KL66:KM69 KL64:KM64 KL56:KM62 KL103:KM105 KL107:KM108 KL116:KM123 KL125:KM128 KL130:KM135 KL153:KM160 KL162:KM166 KL170:KM173 KL175:KM183 KL185:KM188 KL168:KM168">
    <cfRule type="cellIs" dxfId="6565" priority="1435" operator="between">
      <formula>5</formula>
      <formula>9</formula>
    </cfRule>
    <cfRule type="cellIs" dxfId="6564" priority="1436" operator="greaterThan">
      <formula>9</formula>
    </cfRule>
  </conditionalFormatting>
  <conditionalFormatting sqref="KN90:KR90">
    <cfRule type="cellIs" dxfId="6563" priority="1433" operator="lessThan">
      <formula>$C90</formula>
    </cfRule>
    <cfRule type="cellIs" dxfId="6562" priority="1434" operator="greaterThanOrEqual">
      <formula>$C90</formula>
    </cfRule>
  </conditionalFormatting>
  <conditionalFormatting sqref="KN57:KR57">
    <cfRule type="cellIs" dxfId="6561" priority="1429" operator="lessThan">
      <formula>$C57</formula>
    </cfRule>
    <cfRule type="cellIs" dxfId="6560" priority="1430" operator="greaterThanOrEqual">
      <formula>$C57</formula>
    </cfRule>
  </conditionalFormatting>
  <conditionalFormatting sqref="KO56:KR56">
    <cfRule type="cellIs" dxfId="6559" priority="1431" operator="lessThan">
      <formula>$C56</formula>
    </cfRule>
    <cfRule type="cellIs" dxfId="6558" priority="1432" operator="greaterThanOrEqual">
      <formula>$C56</formula>
    </cfRule>
  </conditionalFormatting>
  <conditionalFormatting sqref="KO58:KR60">
    <cfRule type="cellIs" dxfId="6557" priority="1427" operator="lessThan">
      <formula>$C58</formula>
    </cfRule>
    <cfRule type="cellIs" dxfId="6556" priority="1428" operator="greaterThanOrEqual">
      <formula>$C58</formula>
    </cfRule>
  </conditionalFormatting>
  <conditionalFormatting sqref="KN62:KR62">
    <cfRule type="cellIs" dxfId="6555" priority="1425" operator="lessThan">
      <formula>$C62</formula>
    </cfRule>
    <cfRule type="cellIs" dxfId="6554" priority="1426" operator="greaterThanOrEqual">
      <formula>$C62</formula>
    </cfRule>
  </conditionalFormatting>
  <conditionalFormatting sqref="KN56">
    <cfRule type="cellIs" dxfId="6553" priority="1423" operator="lessThan">
      <formula>$C56</formula>
    </cfRule>
    <cfRule type="cellIs" dxfId="6552" priority="1424" operator="greaterThanOrEqual">
      <formula>$C56</formula>
    </cfRule>
  </conditionalFormatting>
  <conditionalFormatting sqref="KN58:KN60">
    <cfRule type="cellIs" dxfId="6551" priority="1421" operator="lessThan">
      <formula>$C58</formula>
    </cfRule>
    <cfRule type="cellIs" dxfId="6550" priority="1422" operator="greaterThanOrEqual">
      <formula>$C58</formula>
    </cfRule>
  </conditionalFormatting>
  <conditionalFormatting sqref="KO61:KR61">
    <cfRule type="cellIs" dxfId="6549" priority="1419" operator="lessThan">
      <formula>$C61</formula>
    </cfRule>
    <cfRule type="cellIs" dxfId="6548" priority="1420" operator="greaterThanOrEqual">
      <formula>$C61</formula>
    </cfRule>
  </conditionalFormatting>
  <conditionalFormatting sqref="KN61">
    <cfRule type="cellIs" dxfId="6547" priority="1417" operator="lessThan">
      <formula>$C61</formula>
    </cfRule>
    <cfRule type="cellIs" dxfId="6546" priority="1418" operator="greaterThanOrEqual">
      <formula>$C61</formula>
    </cfRule>
  </conditionalFormatting>
  <conditionalFormatting sqref="KN9:KR9">
    <cfRule type="cellIs" dxfId="6545" priority="1415" operator="between">
      <formula>5</formula>
      <formula>9</formula>
    </cfRule>
    <cfRule type="cellIs" dxfId="6544" priority="1416" operator="greaterThan">
      <formula>9</formula>
    </cfRule>
  </conditionalFormatting>
  <conditionalFormatting sqref="KN14:KR14">
    <cfRule type="cellIs" dxfId="6543" priority="1413" operator="between">
      <formula>5</formula>
      <formula>9</formula>
    </cfRule>
    <cfRule type="cellIs" dxfId="6542" priority="1414" operator="greaterThan">
      <formula>9</formula>
    </cfRule>
  </conditionalFormatting>
  <conditionalFormatting sqref="KN19:KR19">
    <cfRule type="cellIs" dxfId="6541" priority="1411" operator="between">
      <formula>5</formula>
      <formula>9</formula>
    </cfRule>
    <cfRule type="cellIs" dxfId="6540" priority="1412" operator="greaterThan">
      <formula>9</formula>
    </cfRule>
  </conditionalFormatting>
  <conditionalFormatting sqref="KN24:KR24">
    <cfRule type="cellIs" dxfId="6539" priority="1409" operator="between">
      <formula>5</formula>
      <formula>9</formula>
    </cfRule>
    <cfRule type="cellIs" dxfId="6538" priority="1410" operator="greaterThan">
      <formula>9</formula>
    </cfRule>
  </conditionalFormatting>
  <conditionalFormatting sqref="KL91:KR93">
    <cfRule type="cellIs" dxfId="6537" priority="1459" operator="lessThan">
      <formula>$C$91</formula>
    </cfRule>
    <cfRule type="cellIs" dxfId="6536" priority="1460" operator="greaterThan">
      <formula>$C$91</formula>
    </cfRule>
  </conditionalFormatting>
  <conditionalFormatting sqref="KL96:KR96">
    <cfRule type="cellIs" dxfId="6535" priority="1407" operator="lessThan">
      <formula>$C$96</formula>
    </cfRule>
    <cfRule type="cellIs" dxfId="6534" priority="1408" operator="greaterThanOrEqual">
      <formula>$C96</formula>
    </cfRule>
  </conditionalFormatting>
  <conditionalFormatting sqref="KN98:KR98">
    <cfRule type="cellIs" dxfId="6533" priority="1405" operator="lessThan">
      <formula>$C98</formula>
    </cfRule>
    <cfRule type="cellIs" dxfId="6532" priority="1406" operator="greaterThanOrEqual">
      <formula>$C98</formula>
    </cfRule>
  </conditionalFormatting>
  <conditionalFormatting sqref="KN105:KR105">
    <cfRule type="cellIs" dxfId="6531" priority="1403" operator="lessThanOrEqual">
      <formula>$C$105</formula>
    </cfRule>
    <cfRule type="cellIs" dxfId="6530" priority="1404" operator="greaterThan">
      <formula>$C$105</formula>
    </cfRule>
  </conditionalFormatting>
  <conditionalFormatting sqref="KN108:KR108">
    <cfRule type="cellIs" dxfId="6529" priority="1401" operator="lessThanOrEqual">
      <formula>$C$108</formula>
    </cfRule>
    <cfRule type="cellIs" dxfId="6528" priority="1402" operator="greaterThan">
      <formula>$C$108</formula>
    </cfRule>
  </conditionalFormatting>
  <conditionalFormatting sqref="KN119:KR119">
    <cfRule type="containsText" dxfId="6527" priority="1398" operator="containsText" text="N/A">
      <formula>NOT(ISERROR(SEARCH("N/A",KN119)))</formula>
    </cfRule>
    <cfRule type="cellIs" dxfId="6526" priority="1399" operator="greaterThan">
      <formula>$C119</formula>
    </cfRule>
    <cfRule type="cellIs" dxfId="6525" priority="1400" operator="lessThanOrEqual">
      <formula>$C119</formula>
    </cfRule>
  </conditionalFormatting>
  <conditionalFormatting sqref="KN139:KR139">
    <cfRule type="cellIs" dxfId="6524" priority="1396" operator="lessThan">
      <formula>$C139</formula>
    </cfRule>
    <cfRule type="cellIs" dxfId="6523" priority="1397" operator="greaterThanOrEqual">
      <formula>$C139</formula>
    </cfRule>
  </conditionalFormatting>
  <conditionalFormatting sqref="KN151:KR151">
    <cfRule type="cellIs" dxfId="6522" priority="1394" operator="lessThan">
      <formula>$C151</formula>
    </cfRule>
    <cfRule type="cellIs" dxfId="6521" priority="1395" operator="greaterThanOrEqual">
      <formula>$C151</formula>
    </cfRule>
  </conditionalFormatting>
  <conditionalFormatting sqref="KN153:KR153">
    <cfRule type="cellIs" dxfId="6520" priority="1392" operator="greaterThan">
      <formula>$C153</formula>
    </cfRule>
    <cfRule type="cellIs" dxfId="6519" priority="1393" operator="lessThanOrEqual">
      <formula>$C153</formula>
    </cfRule>
  </conditionalFormatting>
  <conditionalFormatting sqref="KO157:KQ157">
    <cfRule type="cellIs" dxfId="6518" priority="1390" operator="greaterThan">
      <formula>$C157</formula>
    </cfRule>
    <cfRule type="cellIs" dxfId="6517" priority="1391" operator="lessThanOrEqual">
      <formula>$C157</formula>
    </cfRule>
  </conditionalFormatting>
  <conditionalFormatting sqref="KN157">
    <cfRule type="cellIs" dxfId="6516" priority="1388" operator="greaterThan">
      <formula>$C157</formula>
    </cfRule>
    <cfRule type="cellIs" dxfId="6515" priority="1389" operator="lessThanOrEqual">
      <formula>$C157</formula>
    </cfRule>
  </conditionalFormatting>
  <conditionalFormatting sqref="KN162:KR162">
    <cfRule type="cellIs" dxfId="6514" priority="1386" operator="greaterThan">
      <formula>$C162</formula>
    </cfRule>
    <cfRule type="cellIs" dxfId="6513" priority="1387" operator="lessThanOrEqual">
      <formula>$C162</formula>
    </cfRule>
  </conditionalFormatting>
  <conditionalFormatting sqref="KN170:KQ170">
    <cfRule type="cellIs" dxfId="6512" priority="1384" operator="greaterThan">
      <formula>$C170</formula>
    </cfRule>
    <cfRule type="cellIs" dxfId="6511" priority="1385" operator="lessThanOrEqual">
      <formula>$C170</formula>
    </cfRule>
  </conditionalFormatting>
  <conditionalFormatting sqref="KN172:KQ172">
    <cfRule type="cellIs" dxfId="6510" priority="1382" operator="greaterThan">
      <formula>$C172</formula>
    </cfRule>
    <cfRule type="cellIs" dxfId="6509" priority="1383" operator="lessThanOrEqual">
      <formula>$C172</formula>
    </cfRule>
  </conditionalFormatting>
  <conditionalFormatting sqref="KR170">
    <cfRule type="cellIs" dxfId="6508" priority="1380" operator="greaterThan">
      <formula>$C170</formula>
    </cfRule>
    <cfRule type="cellIs" dxfId="6507" priority="1381" operator="lessThanOrEqual">
      <formula>$C170</formula>
    </cfRule>
  </conditionalFormatting>
  <conditionalFormatting sqref="KR172">
    <cfRule type="cellIs" dxfId="6506" priority="1378" operator="greaterThan">
      <formula>$C172</formula>
    </cfRule>
    <cfRule type="cellIs" dxfId="6505" priority="1379" operator="lessThanOrEqual">
      <formula>$C172</formula>
    </cfRule>
  </conditionalFormatting>
  <conditionalFormatting sqref="KU26:KY26 KU28:KY29">
    <cfRule type="cellIs" dxfId="6504" priority="1376" operator="lessThan">
      <formula>$C$26</formula>
    </cfRule>
    <cfRule type="cellIs" dxfId="6503" priority="1377" operator="greaterThanOrEqual">
      <formula>$C$26</formula>
    </cfRule>
  </conditionalFormatting>
  <conditionalFormatting sqref="KU27:KY27 KU30:KY32">
    <cfRule type="cellIs" dxfId="6502" priority="1374" operator="lessThan">
      <formula>$C$32</formula>
    </cfRule>
    <cfRule type="cellIs" dxfId="6501" priority="1375" operator="greaterThanOrEqual">
      <formula>$C$32</formula>
    </cfRule>
  </conditionalFormatting>
  <conditionalFormatting sqref="KU71:KY72 KU74:KY74 KU117:KY118 KY157 KU175:KY183">
    <cfRule type="cellIs" dxfId="6500" priority="1372" operator="greaterThan">
      <formula>$C71</formula>
    </cfRule>
    <cfRule type="cellIs" dxfId="6499" priority="1373" operator="lessThanOrEqual">
      <formula>$C71</formula>
    </cfRule>
  </conditionalFormatting>
  <conditionalFormatting sqref="KU75:KY77">
    <cfRule type="cellIs" dxfId="6498" priority="1370" operator="notEqual">
      <formula>$C75</formula>
    </cfRule>
    <cfRule type="cellIs" dxfId="6497" priority="1371" operator="equal">
      <formula>$C75</formula>
    </cfRule>
  </conditionalFormatting>
  <conditionalFormatting sqref="KU104:KY104 KU107:KY107">
    <cfRule type="cellIs" dxfId="6496" priority="1368" operator="lessThanOrEqual">
      <formula>$C104</formula>
    </cfRule>
    <cfRule type="cellIs" dxfId="6495" priority="1369" operator="greaterThan">
      <formula>$C104</formula>
    </cfRule>
  </conditionalFormatting>
  <conditionalFormatting sqref="KU38:KY38">
    <cfRule type="cellIs" dxfId="6494" priority="1361" operator="notEqual">
      <formula>KU36</formula>
    </cfRule>
  </conditionalFormatting>
  <conditionalFormatting sqref="KU41:KY41">
    <cfRule type="cellIs" dxfId="6493" priority="1360" operator="notEqual">
      <formula>KU39</formula>
    </cfRule>
  </conditionalFormatting>
  <conditionalFormatting sqref="KU50:KY50">
    <cfRule type="cellIs" dxfId="6492" priority="1359" operator="notEqual">
      <formula>KU49</formula>
    </cfRule>
  </conditionalFormatting>
  <conditionalFormatting sqref="KU73:KY73">
    <cfRule type="cellIs" dxfId="6491" priority="1358" operator="greaterThan">
      <formula>KU80</formula>
    </cfRule>
  </conditionalFormatting>
  <conditionalFormatting sqref="KS19:KT19">
    <cfRule type="cellIs" dxfId="6490" priority="1352" operator="between">
      <formula>5</formula>
      <formula>9</formula>
    </cfRule>
    <cfRule type="cellIs" dxfId="6489" priority="1353" operator="greaterThan">
      <formula>9</formula>
    </cfRule>
  </conditionalFormatting>
  <conditionalFormatting sqref="KS14:KT14">
    <cfRule type="cellIs" dxfId="6488" priority="1354" operator="between">
      <formula>5</formula>
      <formula>9</formula>
    </cfRule>
    <cfRule type="cellIs" dxfId="6487" priority="1355" operator="greaterThan">
      <formula>9</formula>
    </cfRule>
  </conditionalFormatting>
  <conditionalFormatting sqref="KS9:KT9">
    <cfRule type="cellIs" dxfId="6486" priority="1356" operator="between">
      <formula>5</formula>
      <formula>9</formula>
    </cfRule>
    <cfRule type="cellIs" dxfId="6485" priority="1357" operator="greaterThan">
      <formula>9</formula>
    </cfRule>
  </conditionalFormatting>
  <conditionalFormatting sqref="KS11:KT13">
    <cfRule type="cellIs" dxfId="6484" priority="1348" operator="between">
      <formula>5</formula>
      <formula>9</formula>
    </cfRule>
    <cfRule type="cellIs" dxfId="6483" priority="1349" operator="greaterThan">
      <formula>9</formula>
    </cfRule>
  </conditionalFormatting>
  <conditionalFormatting sqref="KS24:KT24">
    <cfRule type="cellIs" dxfId="6482" priority="1350" operator="between">
      <formula>5</formula>
      <formula>9</formula>
    </cfRule>
    <cfRule type="cellIs" dxfId="6481" priority="1351" operator="greaterThan">
      <formula>9</formula>
    </cfRule>
  </conditionalFormatting>
  <conditionalFormatting sqref="KS16:KT18">
    <cfRule type="cellIs" dxfId="6480" priority="1346" operator="between">
      <formula>5</formula>
      <formula>9</formula>
    </cfRule>
    <cfRule type="cellIs" dxfId="6479" priority="1347" operator="greaterThan">
      <formula>9</formula>
    </cfRule>
  </conditionalFormatting>
  <conditionalFormatting sqref="KS21:KT23">
    <cfRule type="cellIs" dxfId="6478" priority="1344" operator="between">
      <formula>5</formula>
      <formula>9</formula>
    </cfRule>
    <cfRule type="cellIs" dxfId="6477" priority="1345" operator="greaterThan">
      <formula>9</formula>
    </cfRule>
  </conditionalFormatting>
  <conditionalFormatting sqref="KS26:KT54 KS82:KT86 KS71:KT80 KS66:KT69 KS64:KT64 KS56:KT62 KS103:KT105 KS107:KT108 KS116:KT123 KS125:KT128 KS130:KT135 KS153:KT160 KS162:KT166 KS170:KT173 KS175:KT183 KS185:KT188 KS168:KT168">
    <cfRule type="cellIs" dxfId="6476" priority="1342" operator="between">
      <formula>5</formula>
      <formula>9</formula>
    </cfRule>
    <cfRule type="cellIs" dxfId="6475" priority="1343" operator="greaterThan">
      <formula>9</formula>
    </cfRule>
  </conditionalFormatting>
  <conditionalFormatting sqref="KU90:KY90">
    <cfRule type="cellIs" dxfId="6474" priority="1340" operator="lessThan">
      <formula>$C90</formula>
    </cfRule>
    <cfRule type="cellIs" dxfId="6473" priority="1341" operator="greaterThanOrEqual">
      <formula>$C90</formula>
    </cfRule>
  </conditionalFormatting>
  <conditionalFormatting sqref="KU57:KY57">
    <cfRule type="cellIs" dxfId="6472" priority="1336" operator="lessThan">
      <formula>$C57</formula>
    </cfRule>
    <cfRule type="cellIs" dxfId="6471" priority="1337" operator="greaterThanOrEqual">
      <formula>$C57</formula>
    </cfRule>
  </conditionalFormatting>
  <conditionalFormatting sqref="KV56:KY56">
    <cfRule type="cellIs" dxfId="6470" priority="1338" operator="lessThan">
      <formula>$C56</formula>
    </cfRule>
    <cfRule type="cellIs" dxfId="6469" priority="1339" operator="greaterThanOrEqual">
      <formula>$C56</formula>
    </cfRule>
  </conditionalFormatting>
  <conditionalFormatting sqref="KV58:KY60">
    <cfRule type="cellIs" dxfId="6468" priority="1334" operator="lessThan">
      <formula>$C58</formula>
    </cfRule>
    <cfRule type="cellIs" dxfId="6467" priority="1335" operator="greaterThanOrEqual">
      <formula>$C58</formula>
    </cfRule>
  </conditionalFormatting>
  <conditionalFormatting sqref="KU62:KY62">
    <cfRule type="cellIs" dxfId="6466" priority="1332" operator="lessThan">
      <formula>$C62</formula>
    </cfRule>
    <cfRule type="cellIs" dxfId="6465" priority="1333" operator="greaterThanOrEqual">
      <formula>$C62</formula>
    </cfRule>
  </conditionalFormatting>
  <conditionalFormatting sqref="KU56">
    <cfRule type="cellIs" dxfId="6464" priority="1330" operator="lessThan">
      <formula>$C56</formula>
    </cfRule>
    <cfRule type="cellIs" dxfId="6463" priority="1331" operator="greaterThanOrEqual">
      <formula>$C56</formula>
    </cfRule>
  </conditionalFormatting>
  <conditionalFormatting sqref="KU58:KU60">
    <cfRule type="cellIs" dxfId="6462" priority="1328" operator="lessThan">
      <formula>$C58</formula>
    </cfRule>
    <cfRule type="cellIs" dxfId="6461" priority="1329" operator="greaterThanOrEqual">
      <formula>$C58</formula>
    </cfRule>
  </conditionalFormatting>
  <conditionalFormatting sqref="KU61:KY61">
    <cfRule type="cellIs" dxfId="6460" priority="1324" operator="lessThan">
      <formula>$C61</formula>
    </cfRule>
    <cfRule type="cellIs" dxfId="6459" priority="1325" operator="greaterThanOrEqual">
      <formula>$C61</formula>
    </cfRule>
  </conditionalFormatting>
  <conditionalFormatting sqref="KU9:KY9">
    <cfRule type="cellIs" dxfId="6458" priority="1322" operator="between">
      <formula>5</formula>
      <formula>9</formula>
    </cfRule>
    <cfRule type="cellIs" dxfId="6457" priority="1323" operator="greaterThan">
      <formula>9</formula>
    </cfRule>
  </conditionalFormatting>
  <conditionalFormatting sqref="KU14:KY14">
    <cfRule type="cellIs" dxfId="6456" priority="1320" operator="between">
      <formula>5</formula>
      <formula>9</formula>
    </cfRule>
    <cfRule type="cellIs" dxfId="6455" priority="1321" operator="greaterThan">
      <formula>9</formula>
    </cfRule>
  </conditionalFormatting>
  <conditionalFormatting sqref="KU19:KY19">
    <cfRule type="cellIs" dxfId="6454" priority="1318" operator="between">
      <formula>5</formula>
      <formula>9</formula>
    </cfRule>
    <cfRule type="cellIs" dxfId="6453" priority="1319" operator="greaterThan">
      <formula>9</formula>
    </cfRule>
  </conditionalFormatting>
  <conditionalFormatting sqref="KU24:KY24">
    <cfRule type="cellIs" dxfId="6452" priority="1316" operator="between">
      <formula>5</formula>
      <formula>9</formula>
    </cfRule>
    <cfRule type="cellIs" dxfId="6451" priority="1317" operator="greaterThan">
      <formula>9</formula>
    </cfRule>
  </conditionalFormatting>
  <conditionalFormatting sqref="KS91:KY93">
    <cfRule type="cellIs" dxfId="6450" priority="1366" operator="lessThan">
      <formula>$C$91</formula>
    </cfRule>
    <cfRule type="cellIs" dxfId="6449" priority="1367" operator="greaterThan">
      <formula>$C$91</formula>
    </cfRule>
  </conditionalFormatting>
  <conditionalFormatting sqref="KS96:KY96">
    <cfRule type="cellIs" dxfId="6448" priority="1314" operator="lessThan">
      <formula>$C$96</formula>
    </cfRule>
    <cfRule type="cellIs" dxfId="6447" priority="1315" operator="greaterThanOrEqual">
      <formula>$C96</formula>
    </cfRule>
  </conditionalFormatting>
  <conditionalFormatting sqref="KU98:KY98">
    <cfRule type="cellIs" dxfId="6446" priority="1312" operator="lessThan">
      <formula>$C98</formula>
    </cfRule>
    <cfRule type="cellIs" dxfId="6445" priority="1313" operator="greaterThanOrEqual">
      <formula>$C98</formula>
    </cfRule>
  </conditionalFormatting>
  <conditionalFormatting sqref="KU105:KY105">
    <cfRule type="cellIs" dxfId="6444" priority="1310" operator="lessThanOrEqual">
      <formula>$C$105</formula>
    </cfRule>
    <cfRule type="cellIs" dxfId="6443" priority="1311" operator="greaterThan">
      <formula>$C$105</formula>
    </cfRule>
  </conditionalFormatting>
  <conditionalFormatting sqref="KU108:KY108">
    <cfRule type="cellIs" dxfId="6442" priority="1308" operator="lessThanOrEqual">
      <formula>$C$108</formula>
    </cfRule>
    <cfRule type="cellIs" dxfId="6441" priority="1309" operator="greaterThan">
      <formula>$C$108</formula>
    </cfRule>
  </conditionalFormatting>
  <conditionalFormatting sqref="KU119:KY119">
    <cfRule type="containsText" dxfId="6440" priority="1305" operator="containsText" text="N/A">
      <formula>NOT(ISERROR(SEARCH("N/A",KU119)))</formula>
    </cfRule>
    <cfRule type="cellIs" dxfId="6439" priority="1306" operator="greaterThan">
      <formula>$C119</formula>
    </cfRule>
    <cfRule type="cellIs" dxfId="6438" priority="1307" operator="lessThanOrEqual">
      <formula>$C119</formula>
    </cfRule>
  </conditionalFormatting>
  <conditionalFormatting sqref="KU139:KY139">
    <cfRule type="cellIs" dxfId="6437" priority="1303" operator="lessThan">
      <formula>$C139</formula>
    </cfRule>
    <cfRule type="cellIs" dxfId="6436" priority="1304" operator="greaterThanOrEqual">
      <formula>$C139</formula>
    </cfRule>
  </conditionalFormatting>
  <conditionalFormatting sqref="KU151:KY151">
    <cfRule type="cellIs" dxfId="6435" priority="1301" operator="lessThan">
      <formula>$C151</formula>
    </cfRule>
    <cfRule type="cellIs" dxfId="6434" priority="1302" operator="greaterThanOrEqual">
      <formula>$C151</formula>
    </cfRule>
  </conditionalFormatting>
  <conditionalFormatting sqref="KU153:KY153">
    <cfRule type="cellIs" dxfId="6433" priority="1299" operator="greaterThan">
      <formula>$C153</formula>
    </cfRule>
    <cfRule type="cellIs" dxfId="6432" priority="1300" operator="lessThanOrEqual">
      <formula>$C153</formula>
    </cfRule>
  </conditionalFormatting>
  <conditionalFormatting sqref="KV157:KX157">
    <cfRule type="cellIs" dxfId="6431" priority="1297" operator="greaterThan">
      <formula>$C157</formula>
    </cfRule>
    <cfRule type="cellIs" dxfId="6430" priority="1298" operator="lessThanOrEqual">
      <formula>$C157</formula>
    </cfRule>
  </conditionalFormatting>
  <conditionalFormatting sqref="KU157">
    <cfRule type="cellIs" dxfId="6429" priority="1295" operator="greaterThan">
      <formula>$C157</formula>
    </cfRule>
    <cfRule type="cellIs" dxfId="6428" priority="1296" operator="lessThanOrEqual">
      <formula>$C157</formula>
    </cfRule>
  </conditionalFormatting>
  <conditionalFormatting sqref="KU162:KY162">
    <cfRule type="cellIs" dxfId="6427" priority="1293" operator="greaterThan">
      <formula>$C162</formula>
    </cfRule>
    <cfRule type="cellIs" dxfId="6426" priority="1294" operator="lessThanOrEqual">
      <formula>$C162</formula>
    </cfRule>
  </conditionalFormatting>
  <conditionalFormatting sqref="KU170:KX170">
    <cfRule type="cellIs" dxfId="6425" priority="1291" operator="greaterThan">
      <formula>$C170</formula>
    </cfRule>
    <cfRule type="cellIs" dxfId="6424" priority="1292" operator="lessThanOrEqual">
      <formula>$C170</formula>
    </cfRule>
  </conditionalFormatting>
  <conditionalFormatting sqref="KU172:KX172">
    <cfRule type="cellIs" dxfId="6423" priority="1289" operator="greaterThan">
      <formula>$C172</formula>
    </cfRule>
    <cfRule type="cellIs" dxfId="6422" priority="1290" operator="lessThanOrEqual">
      <formula>$C172</formula>
    </cfRule>
  </conditionalFormatting>
  <conditionalFormatting sqref="KY170">
    <cfRule type="cellIs" dxfId="6421" priority="1287" operator="greaterThan">
      <formula>$C170</formula>
    </cfRule>
    <cfRule type="cellIs" dxfId="6420" priority="1288" operator="lessThanOrEqual">
      <formula>$C170</formula>
    </cfRule>
  </conditionalFormatting>
  <conditionalFormatting sqref="KY172">
    <cfRule type="cellIs" dxfId="6419" priority="1285" operator="greaterThan">
      <formula>$C172</formula>
    </cfRule>
    <cfRule type="cellIs" dxfId="6418" priority="1286" operator="lessThanOrEqual">
      <formula>$C172</formula>
    </cfRule>
  </conditionalFormatting>
  <conditionalFormatting sqref="LB26:LF26 LB28:LF29">
    <cfRule type="cellIs" dxfId="6417" priority="1283" operator="lessThan">
      <formula>$C$26</formula>
    </cfRule>
    <cfRule type="cellIs" dxfId="6416" priority="1284" operator="greaterThanOrEqual">
      <formula>$C$26</formula>
    </cfRule>
  </conditionalFormatting>
  <conditionalFormatting sqref="LB27:LF27 LB30:LF32">
    <cfRule type="cellIs" dxfId="6415" priority="1281" operator="lessThan">
      <formula>$C$32</formula>
    </cfRule>
    <cfRule type="cellIs" dxfId="6414" priority="1282" operator="greaterThanOrEqual">
      <formula>$C$32</formula>
    </cfRule>
  </conditionalFormatting>
  <conditionalFormatting sqref="LB71:LF72 LB74:LF74 LB117:LF118 LF157 LB175:LF183">
    <cfRule type="cellIs" dxfId="6413" priority="1279" operator="greaterThan">
      <formula>$C71</formula>
    </cfRule>
    <cfRule type="cellIs" dxfId="6412" priority="1280" operator="lessThanOrEqual">
      <formula>$C71</formula>
    </cfRule>
  </conditionalFormatting>
  <conditionalFormatting sqref="LB75:LF77">
    <cfRule type="cellIs" dxfId="6411" priority="1277" operator="notEqual">
      <formula>$C75</formula>
    </cfRule>
    <cfRule type="cellIs" dxfId="6410" priority="1278" operator="equal">
      <formula>$C75</formula>
    </cfRule>
  </conditionalFormatting>
  <conditionalFormatting sqref="LB107:LF107 LB104:LF104">
    <cfRule type="cellIs" dxfId="6409" priority="1275" operator="lessThanOrEqual">
      <formula>$C104</formula>
    </cfRule>
    <cfRule type="cellIs" dxfId="6408" priority="1276" operator="greaterThan">
      <formula>$C104</formula>
    </cfRule>
  </conditionalFormatting>
  <conditionalFormatting sqref="LB38:LF38">
    <cfRule type="cellIs" dxfId="6407" priority="1268" operator="notEqual">
      <formula>LB36</formula>
    </cfRule>
  </conditionalFormatting>
  <conditionalFormatting sqref="LB41:LF41">
    <cfRule type="cellIs" dxfId="6406" priority="1267" operator="notEqual">
      <formula>LB39</formula>
    </cfRule>
  </conditionalFormatting>
  <conditionalFormatting sqref="LB50:LF50">
    <cfRule type="cellIs" dxfId="6405" priority="1266" operator="notEqual">
      <formula>LB49</formula>
    </cfRule>
  </conditionalFormatting>
  <conditionalFormatting sqref="LB73:LF73">
    <cfRule type="cellIs" dxfId="6404" priority="1265" operator="greaterThan">
      <formula>LB80</formula>
    </cfRule>
  </conditionalFormatting>
  <conditionalFormatting sqref="KZ19:LA19">
    <cfRule type="cellIs" dxfId="6403" priority="1259" operator="between">
      <formula>5</formula>
      <formula>9</formula>
    </cfRule>
    <cfRule type="cellIs" dxfId="6402" priority="1260" operator="greaterThan">
      <formula>9</formula>
    </cfRule>
  </conditionalFormatting>
  <conditionalFormatting sqref="KZ14:LA14">
    <cfRule type="cellIs" dxfId="6401" priority="1261" operator="between">
      <formula>5</formula>
      <formula>9</formula>
    </cfRule>
    <cfRule type="cellIs" dxfId="6400" priority="1262" operator="greaterThan">
      <formula>9</formula>
    </cfRule>
  </conditionalFormatting>
  <conditionalFormatting sqref="KZ9:LA9">
    <cfRule type="cellIs" dxfId="6399" priority="1263" operator="between">
      <formula>5</formula>
      <formula>9</formula>
    </cfRule>
    <cfRule type="cellIs" dxfId="6398" priority="1264" operator="greaterThan">
      <formula>9</formula>
    </cfRule>
  </conditionalFormatting>
  <conditionalFormatting sqref="KZ11:LA13">
    <cfRule type="cellIs" dxfId="6397" priority="1255" operator="between">
      <formula>5</formula>
      <formula>9</formula>
    </cfRule>
    <cfRule type="cellIs" dxfId="6396" priority="1256" operator="greaterThan">
      <formula>9</formula>
    </cfRule>
  </conditionalFormatting>
  <conditionalFormatting sqref="KZ24:LA24">
    <cfRule type="cellIs" dxfId="6395" priority="1257" operator="between">
      <formula>5</formula>
      <formula>9</formula>
    </cfRule>
    <cfRule type="cellIs" dxfId="6394" priority="1258" operator="greaterThan">
      <formula>9</formula>
    </cfRule>
  </conditionalFormatting>
  <conditionalFormatting sqref="KZ16:LA18">
    <cfRule type="cellIs" dxfId="6393" priority="1253" operator="between">
      <formula>5</formula>
      <formula>9</formula>
    </cfRule>
    <cfRule type="cellIs" dxfId="6392" priority="1254" operator="greaterThan">
      <formula>9</formula>
    </cfRule>
  </conditionalFormatting>
  <conditionalFormatting sqref="KZ21:LA23">
    <cfRule type="cellIs" dxfId="6391" priority="1251" operator="between">
      <formula>5</formula>
      <formula>9</formula>
    </cfRule>
    <cfRule type="cellIs" dxfId="6390" priority="1252" operator="greaterThan">
      <formula>9</formula>
    </cfRule>
  </conditionalFormatting>
  <conditionalFormatting sqref="KZ26:LA54 KZ82:LA86 KZ71:LA80 KZ66:LA69 KZ64:LA64 KZ56:LA62 KZ103:LA105 KZ107:LA108 KZ116:LA123 KZ125:LA128 KZ130:LA135 KZ153:LA160 KZ162:LA166 KZ170:LA173 KZ175:LA183 KZ185:LA188 KZ168:LA168">
    <cfRule type="cellIs" dxfId="6389" priority="1249" operator="between">
      <formula>5</formula>
      <formula>9</formula>
    </cfRule>
    <cfRule type="cellIs" dxfId="6388" priority="1250" operator="greaterThan">
      <formula>9</formula>
    </cfRule>
  </conditionalFormatting>
  <conditionalFormatting sqref="LB90:LF90">
    <cfRule type="cellIs" dxfId="6387" priority="1247" operator="lessThan">
      <formula>$C90</formula>
    </cfRule>
    <cfRule type="cellIs" dxfId="6386" priority="1248" operator="greaterThanOrEqual">
      <formula>$C90</formula>
    </cfRule>
  </conditionalFormatting>
  <conditionalFormatting sqref="LB57:LF57">
    <cfRule type="cellIs" dxfId="6385" priority="1243" operator="lessThan">
      <formula>$C57</formula>
    </cfRule>
    <cfRule type="cellIs" dxfId="6384" priority="1244" operator="greaterThanOrEqual">
      <formula>$C57</formula>
    </cfRule>
  </conditionalFormatting>
  <conditionalFormatting sqref="LC56:LF56">
    <cfRule type="cellIs" dxfId="6383" priority="1245" operator="lessThan">
      <formula>$C56</formula>
    </cfRule>
    <cfRule type="cellIs" dxfId="6382" priority="1246" operator="greaterThanOrEqual">
      <formula>$C56</formula>
    </cfRule>
  </conditionalFormatting>
  <conditionalFormatting sqref="LC58:LF60">
    <cfRule type="cellIs" dxfId="6381" priority="1241" operator="lessThan">
      <formula>$C58</formula>
    </cfRule>
    <cfRule type="cellIs" dxfId="6380" priority="1242" operator="greaterThanOrEqual">
      <formula>$C58</formula>
    </cfRule>
  </conditionalFormatting>
  <conditionalFormatting sqref="LB62:LF62">
    <cfRule type="cellIs" dxfId="6379" priority="1239" operator="lessThan">
      <formula>$C62</formula>
    </cfRule>
    <cfRule type="cellIs" dxfId="6378" priority="1240" operator="greaterThanOrEqual">
      <formula>$C62</formula>
    </cfRule>
  </conditionalFormatting>
  <conditionalFormatting sqref="LB56">
    <cfRule type="cellIs" dxfId="6377" priority="1237" operator="lessThan">
      <formula>$C56</formula>
    </cfRule>
    <cfRule type="cellIs" dxfId="6376" priority="1238" operator="greaterThanOrEqual">
      <formula>$C56</formula>
    </cfRule>
  </conditionalFormatting>
  <conditionalFormatting sqref="LB58:LB60">
    <cfRule type="cellIs" dxfId="6375" priority="1235" operator="lessThan">
      <formula>$C58</formula>
    </cfRule>
    <cfRule type="cellIs" dxfId="6374" priority="1236" operator="greaterThanOrEqual">
      <formula>$C58</formula>
    </cfRule>
  </conditionalFormatting>
  <conditionalFormatting sqref="LC61:LF61">
    <cfRule type="cellIs" dxfId="6373" priority="1233" operator="lessThan">
      <formula>$C61</formula>
    </cfRule>
    <cfRule type="cellIs" dxfId="6372" priority="1234" operator="greaterThanOrEqual">
      <formula>$C61</formula>
    </cfRule>
  </conditionalFormatting>
  <conditionalFormatting sqref="LB61">
    <cfRule type="cellIs" dxfId="6371" priority="1231" operator="lessThan">
      <formula>$C61</formula>
    </cfRule>
    <cfRule type="cellIs" dxfId="6370" priority="1232" operator="greaterThanOrEqual">
      <formula>$C61</formula>
    </cfRule>
  </conditionalFormatting>
  <conditionalFormatting sqref="LB9:LF9">
    <cfRule type="cellIs" dxfId="6369" priority="1229" operator="between">
      <formula>5</formula>
      <formula>9</formula>
    </cfRule>
    <cfRule type="cellIs" dxfId="6368" priority="1230" operator="greaterThan">
      <formula>9</formula>
    </cfRule>
  </conditionalFormatting>
  <conditionalFormatting sqref="LB14:LF14">
    <cfRule type="cellIs" dxfId="6367" priority="1227" operator="between">
      <formula>5</formula>
      <formula>9</formula>
    </cfRule>
    <cfRule type="cellIs" dxfId="6366" priority="1228" operator="greaterThan">
      <formula>9</formula>
    </cfRule>
  </conditionalFormatting>
  <conditionalFormatting sqref="LB19:LF19">
    <cfRule type="cellIs" dxfId="6365" priority="1225" operator="between">
      <formula>5</formula>
      <formula>9</formula>
    </cfRule>
    <cfRule type="cellIs" dxfId="6364" priority="1226" operator="greaterThan">
      <formula>9</formula>
    </cfRule>
  </conditionalFormatting>
  <conditionalFormatting sqref="LB24:LF24">
    <cfRule type="cellIs" dxfId="6363" priority="1223" operator="between">
      <formula>5</formula>
      <formula>9</formula>
    </cfRule>
    <cfRule type="cellIs" dxfId="6362" priority="1224" operator="greaterThan">
      <formula>9</formula>
    </cfRule>
  </conditionalFormatting>
  <conditionalFormatting sqref="KZ91:LF93">
    <cfRule type="cellIs" dxfId="6361" priority="1273" operator="lessThan">
      <formula>$C$91</formula>
    </cfRule>
    <cfRule type="cellIs" dxfId="6360" priority="1274" operator="greaterThan">
      <formula>$C$91</formula>
    </cfRule>
  </conditionalFormatting>
  <conditionalFormatting sqref="KZ96:LF96">
    <cfRule type="cellIs" dxfId="6359" priority="1221" operator="lessThan">
      <formula>$C$96</formula>
    </cfRule>
    <cfRule type="cellIs" dxfId="6358" priority="1222" operator="greaterThanOrEqual">
      <formula>$C96</formula>
    </cfRule>
  </conditionalFormatting>
  <conditionalFormatting sqref="LB98:LF98">
    <cfRule type="cellIs" dxfId="6357" priority="1219" operator="lessThan">
      <formula>$C98</formula>
    </cfRule>
    <cfRule type="cellIs" dxfId="6356" priority="1220" operator="greaterThanOrEqual">
      <formula>$C98</formula>
    </cfRule>
  </conditionalFormatting>
  <conditionalFormatting sqref="LB105:LF105">
    <cfRule type="cellIs" dxfId="6355" priority="1217" operator="lessThanOrEqual">
      <formula>$C$105</formula>
    </cfRule>
    <cfRule type="cellIs" dxfId="6354" priority="1218" operator="greaterThan">
      <formula>$C$105</formula>
    </cfRule>
  </conditionalFormatting>
  <conditionalFormatting sqref="LB108:LF108">
    <cfRule type="cellIs" dxfId="6353" priority="1215" operator="lessThanOrEqual">
      <formula>$C$108</formula>
    </cfRule>
    <cfRule type="cellIs" dxfId="6352" priority="1216" operator="greaterThan">
      <formula>$C$108</formula>
    </cfRule>
  </conditionalFormatting>
  <conditionalFormatting sqref="LB119:LF119">
    <cfRule type="containsText" dxfId="6351" priority="1212" operator="containsText" text="N/A">
      <formula>NOT(ISERROR(SEARCH("N/A",LB119)))</formula>
    </cfRule>
    <cfRule type="cellIs" dxfId="6350" priority="1213" operator="greaterThan">
      <formula>$C119</formula>
    </cfRule>
    <cfRule type="cellIs" dxfId="6349" priority="1214" operator="lessThanOrEqual">
      <formula>$C119</formula>
    </cfRule>
  </conditionalFormatting>
  <conditionalFormatting sqref="LB139:LF139">
    <cfRule type="cellIs" dxfId="6348" priority="1210" operator="lessThan">
      <formula>$C139</formula>
    </cfRule>
    <cfRule type="cellIs" dxfId="6347" priority="1211" operator="greaterThanOrEqual">
      <formula>$C139</formula>
    </cfRule>
  </conditionalFormatting>
  <conditionalFormatting sqref="LB151:LF151">
    <cfRule type="cellIs" dxfId="6346" priority="1208" operator="lessThan">
      <formula>$C151</formula>
    </cfRule>
    <cfRule type="cellIs" dxfId="6345" priority="1209" operator="greaterThanOrEqual">
      <formula>$C151</formula>
    </cfRule>
  </conditionalFormatting>
  <conditionalFormatting sqref="LB153:LF153">
    <cfRule type="cellIs" dxfId="6344" priority="1206" operator="greaterThan">
      <formula>$C153</formula>
    </cfRule>
    <cfRule type="cellIs" dxfId="6343" priority="1207" operator="lessThanOrEqual">
      <formula>$C153</formula>
    </cfRule>
  </conditionalFormatting>
  <conditionalFormatting sqref="LC157:LE157">
    <cfRule type="cellIs" dxfId="6342" priority="1204" operator="greaterThan">
      <formula>$C157</formula>
    </cfRule>
    <cfRule type="cellIs" dxfId="6341" priority="1205" operator="lessThanOrEqual">
      <formula>$C157</formula>
    </cfRule>
  </conditionalFormatting>
  <conditionalFormatting sqref="LB157">
    <cfRule type="cellIs" dxfId="6340" priority="1202" operator="greaterThan">
      <formula>$C157</formula>
    </cfRule>
    <cfRule type="cellIs" dxfId="6339" priority="1203" operator="lessThanOrEqual">
      <formula>$C157</formula>
    </cfRule>
  </conditionalFormatting>
  <conditionalFormatting sqref="LB162:LF162">
    <cfRule type="cellIs" dxfId="6338" priority="1200" operator="greaterThan">
      <formula>$C162</formula>
    </cfRule>
    <cfRule type="cellIs" dxfId="6337" priority="1201" operator="lessThanOrEqual">
      <formula>$C162</formula>
    </cfRule>
  </conditionalFormatting>
  <conditionalFormatting sqref="LB170:LE170">
    <cfRule type="cellIs" dxfId="6336" priority="1198" operator="greaterThan">
      <formula>$C170</formula>
    </cfRule>
    <cfRule type="cellIs" dxfId="6335" priority="1199" operator="lessThanOrEqual">
      <formula>$C170</formula>
    </cfRule>
  </conditionalFormatting>
  <conditionalFormatting sqref="LB172:LE172">
    <cfRule type="cellIs" dxfId="6334" priority="1196" operator="greaterThan">
      <formula>$C172</formula>
    </cfRule>
    <cfRule type="cellIs" dxfId="6333" priority="1197" operator="lessThanOrEqual">
      <formula>$C172</formula>
    </cfRule>
  </conditionalFormatting>
  <conditionalFormatting sqref="LF170">
    <cfRule type="cellIs" dxfId="6332" priority="1194" operator="greaterThan">
      <formula>$C170</formula>
    </cfRule>
    <cfRule type="cellIs" dxfId="6331" priority="1195" operator="lessThanOrEqual">
      <formula>$C170</formula>
    </cfRule>
  </conditionalFormatting>
  <conditionalFormatting sqref="LF172">
    <cfRule type="cellIs" dxfId="6330" priority="1192" operator="greaterThan">
      <formula>$C172</formula>
    </cfRule>
    <cfRule type="cellIs" dxfId="6329" priority="1193" operator="lessThanOrEqual">
      <formula>$C172</formula>
    </cfRule>
  </conditionalFormatting>
  <conditionalFormatting sqref="LI71:LM72 LI74:LM74 LI117:LM118 LM157 LI175:LM183">
    <cfRule type="cellIs" dxfId="6328" priority="1186" operator="greaterThan">
      <formula>$C71</formula>
    </cfRule>
    <cfRule type="cellIs" dxfId="6327" priority="1187" operator="lessThanOrEqual">
      <formula>$C71</formula>
    </cfRule>
  </conditionalFormatting>
  <conditionalFormatting sqref="LI75:LM77">
    <cfRule type="cellIs" dxfId="6326" priority="1184" operator="notEqual">
      <formula>$C75</formula>
    </cfRule>
    <cfRule type="cellIs" dxfId="6325" priority="1185" operator="equal">
      <formula>$C75</formula>
    </cfRule>
  </conditionalFormatting>
  <conditionalFormatting sqref="LI107:LM107 LI104:LM104">
    <cfRule type="cellIs" dxfId="6324" priority="1182" operator="lessThanOrEqual">
      <formula>$C104</formula>
    </cfRule>
    <cfRule type="cellIs" dxfId="6323" priority="1183" operator="greaterThan">
      <formula>$C104</formula>
    </cfRule>
  </conditionalFormatting>
  <conditionalFormatting sqref="LI38:LM38">
    <cfRule type="cellIs" dxfId="6322" priority="1175" operator="notEqual">
      <formula>LI36</formula>
    </cfRule>
  </conditionalFormatting>
  <conditionalFormatting sqref="LI41:LM41">
    <cfRule type="cellIs" dxfId="6321" priority="1174" operator="notEqual">
      <formula>LI39</formula>
    </cfRule>
  </conditionalFormatting>
  <conditionalFormatting sqref="LI50:LM50">
    <cfRule type="cellIs" dxfId="6320" priority="1173" operator="notEqual">
      <formula>LI49</formula>
    </cfRule>
  </conditionalFormatting>
  <conditionalFormatting sqref="LI73:LM73">
    <cfRule type="cellIs" dxfId="6319" priority="1172" operator="greaterThan">
      <formula>LI80</formula>
    </cfRule>
  </conditionalFormatting>
  <conditionalFormatting sqref="LG19:LH19">
    <cfRule type="cellIs" dxfId="6318" priority="1166" operator="between">
      <formula>5</formula>
      <formula>9</formula>
    </cfRule>
    <cfRule type="cellIs" dxfId="6317" priority="1167" operator="greaterThan">
      <formula>9</formula>
    </cfRule>
  </conditionalFormatting>
  <conditionalFormatting sqref="LG14:LH14">
    <cfRule type="cellIs" dxfId="6316" priority="1168" operator="between">
      <formula>5</formula>
      <formula>9</formula>
    </cfRule>
    <cfRule type="cellIs" dxfId="6315" priority="1169" operator="greaterThan">
      <formula>9</formula>
    </cfRule>
  </conditionalFormatting>
  <conditionalFormatting sqref="LG9:LH9">
    <cfRule type="cellIs" dxfId="6314" priority="1170" operator="between">
      <formula>5</formula>
      <formula>9</formula>
    </cfRule>
    <cfRule type="cellIs" dxfId="6313" priority="1171" operator="greaterThan">
      <formula>9</formula>
    </cfRule>
  </conditionalFormatting>
  <conditionalFormatting sqref="LG11:LH13">
    <cfRule type="cellIs" dxfId="6312" priority="1162" operator="between">
      <formula>5</formula>
      <formula>9</formula>
    </cfRule>
    <cfRule type="cellIs" dxfId="6311" priority="1163" operator="greaterThan">
      <formula>9</formula>
    </cfRule>
  </conditionalFormatting>
  <conditionalFormatting sqref="LG24:LH24">
    <cfRule type="cellIs" dxfId="6310" priority="1164" operator="between">
      <formula>5</formula>
      <formula>9</formula>
    </cfRule>
    <cfRule type="cellIs" dxfId="6309" priority="1165" operator="greaterThan">
      <formula>9</formula>
    </cfRule>
  </conditionalFormatting>
  <conditionalFormatting sqref="LG16:LH18">
    <cfRule type="cellIs" dxfId="6308" priority="1160" operator="between">
      <formula>5</formula>
      <formula>9</formula>
    </cfRule>
    <cfRule type="cellIs" dxfId="6307" priority="1161" operator="greaterThan">
      <formula>9</formula>
    </cfRule>
  </conditionalFormatting>
  <conditionalFormatting sqref="LG21:LH23">
    <cfRule type="cellIs" dxfId="6306" priority="1158" operator="between">
      <formula>5</formula>
      <formula>9</formula>
    </cfRule>
    <cfRule type="cellIs" dxfId="6305" priority="1159" operator="greaterThan">
      <formula>9</formula>
    </cfRule>
  </conditionalFormatting>
  <conditionalFormatting sqref="LG26:LH54 LG82:LH86 LG71:LH80 LG66:LH69 LG64:LH64 LG56:LH62 LG103:LH105 LG107:LH108 LG116:LH123 LG125:LH128 LG130:LH135 LG153:LH160 LG162:LH166 LG170:LH173 LG175:LH183 LG185:LH188 LG168:LH168">
    <cfRule type="cellIs" dxfId="6304" priority="1156" operator="between">
      <formula>5</formula>
      <formula>9</formula>
    </cfRule>
    <cfRule type="cellIs" dxfId="6303" priority="1157" operator="greaterThan">
      <formula>9</formula>
    </cfRule>
  </conditionalFormatting>
  <conditionalFormatting sqref="LI90:LM90">
    <cfRule type="cellIs" dxfId="6302" priority="1154" operator="lessThan">
      <formula>$C90</formula>
    </cfRule>
    <cfRule type="cellIs" dxfId="6301" priority="1155" operator="greaterThanOrEqual">
      <formula>$C90</formula>
    </cfRule>
  </conditionalFormatting>
  <conditionalFormatting sqref="LI57:LM57">
    <cfRule type="cellIs" dxfId="6300" priority="1150" operator="lessThan">
      <formula>$C57</formula>
    </cfRule>
    <cfRule type="cellIs" dxfId="6299" priority="1151" operator="greaterThanOrEqual">
      <formula>$C57</formula>
    </cfRule>
  </conditionalFormatting>
  <conditionalFormatting sqref="LJ56:LM56">
    <cfRule type="cellIs" dxfId="6298" priority="1152" operator="lessThan">
      <formula>$C56</formula>
    </cfRule>
    <cfRule type="cellIs" dxfId="6297" priority="1153" operator="greaterThanOrEqual">
      <formula>$C56</formula>
    </cfRule>
  </conditionalFormatting>
  <conditionalFormatting sqref="LJ58:LM60">
    <cfRule type="cellIs" dxfId="6296" priority="1148" operator="lessThan">
      <formula>$C58</formula>
    </cfRule>
    <cfRule type="cellIs" dxfId="6295" priority="1149" operator="greaterThanOrEqual">
      <formula>$C58</formula>
    </cfRule>
  </conditionalFormatting>
  <conditionalFormatting sqref="LI62:LM62">
    <cfRule type="cellIs" dxfId="6294" priority="1146" operator="lessThan">
      <formula>$C62</formula>
    </cfRule>
    <cfRule type="cellIs" dxfId="6293" priority="1147" operator="greaterThanOrEqual">
      <formula>$C62</formula>
    </cfRule>
  </conditionalFormatting>
  <conditionalFormatting sqref="LI56">
    <cfRule type="cellIs" dxfId="6292" priority="1144" operator="lessThan">
      <formula>$C56</formula>
    </cfRule>
    <cfRule type="cellIs" dxfId="6291" priority="1145" operator="greaterThanOrEqual">
      <formula>$C56</formula>
    </cfRule>
  </conditionalFormatting>
  <conditionalFormatting sqref="LI58:LI60">
    <cfRule type="cellIs" dxfId="6290" priority="1142" operator="lessThan">
      <formula>$C58</formula>
    </cfRule>
    <cfRule type="cellIs" dxfId="6289" priority="1143" operator="greaterThanOrEqual">
      <formula>$C58</formula>
    </cfRule>
  </conditionalFormatting>
  <conditionalFormatting sqref="LJ61:LM61">
    <cfRule type="cellIs" dxfId="6288" priority="1140" operator="lessThan">
      <formula>$C61</formula>
    </cfRule>
    <cfRule type="cellIs" dxfId="6287" priority="1141" operator="greaterThanOrEqual">
      <formula>$C61</formula>
    </cfRule>
  </conditionalFormatting>
  <conditionalFormatting sqref="LI61">
    <cfRule type="cellIs" dxfId="6286" priority="1138" operator="lessThan">
      <formula>$C61</formula>
    </cfRule>
    <cfRule type="cellIs" dxfId="6285" priority="1139" operator="greaterThanOrEqual">
      <formula>$C61</formula>
    </cfRule>
  </conditionalFormatting>
  <conditionalFormatting sqref="LI9:LM9">
    <cfRule type="cellIs" dxfId="6284" priority="1136" operator="between">
      <formula>5</formula>
      <formula>9</formula>
    </cfRule>
    <cfRule type="cellIs" dxfId="6283" priority="1137" operator="greaterThan">
      <formula>9</formula>
    </cfRule>
  </conditionalFormatting>
  <conditionalFormatting sqref="LI14:LM14">
    <cfRule type="cellIs" dxfId="6282" priority="1134" operator="between">
      <formula>5</formula>
      <formula>9</formula>
    </cfRule>
    <cfRule type="cellIs" dxfId="6281" priority="1135" operator="greaterThan">
      <formula>9</formula>
    </cfRule>
  </conditionalFormatting>
  <conditionalFormatting sqref="LI19:LM19">
    <cfRule type="cellIs" dxfId="6280" priority="1132" operator="between">
      <formula>5</formula>
      <formula>9</formula>
    </cfRule>
    <cfRule type="cellIs" dxfId="6279" priority="1133" operator="greaterThan">
      <formula>9</formula>
    </cfRule>
  </conditionalFormatting>
  <conditionalFormatting sqref="LI24:LM24">
    <cfRule type="cellIs" dxfId="6278" priority="1130" operator="between">
      <formula>5</formula>
      <formula>9</formula>
    </cfRule>
    <cfRule type="cellIs" dxfId="6277" priority="1131" operator="greaterThan">
      <formula>9</formula>
    </cfRule>
  </conditionalFormatting>
  <conditionalFormatting sqref="LG91:LM93">
    <cfRule type="cellIs" dxfId="6276" priority="1180" operator="lessThan">
      <formula>$C$91</formula>
    </cfRule>
    <cfRule type="cellIs" dxfId="6275" priority="1181" operator="greaterThan">
      <formula>$C$91</formula>
    </cfRule>
  </conditionalFormatting>
  <conditionalFormatting sqref="LG96:LM96">
    <cfRule type="cellIs" dxfId="6274" priority="1128" operator="lessThan">
      <formula>$C$96</formula>
    </cfRule>
    <cfRule type="cellIs" dxfId="6273" priority="1129" operator="greaterThanOrEqual">
      <formula>$C96</formula>
    </cfRule>
  </conditionalFormatting>
  <conditionalFormatting sqref="LI98:LM98">
    <cfRule type="cellIs" dxfId="6272" priority="1126" operator="lessThan">
      <formula>$C98</formula>
    </cfRule>
    <cfRule type="cellIs" dxfId="6271" priority="1127" operator="greaterThanOrEqual">
      <formula>$C98</formula>
    </cfRule>
  </conditionalFormatting>
  <conditionalFormatting sqref="LI105:LM105">
    <cfRule type="cellIs" dxfId="6270" priority="1124" operator="lessThanOrEqual">
      <formula>$C$105</formula>
    </cfRule>
    <cfRule type="cellIs" dxfId="6269" priority="1125" operator="greaterThan">
      <formula>$C$105</formula>
    </cfRule>
  </conditionalFormatting>
  <conditionalFormatting sqref="LI108:LM108">
    <cfRule type="cellIs" dxfId="6268" priority="1122" operator="lessThanOrEqual">
      <formula>$C$108</formula>
    </cfRule>
    <cfRule type="cellIs" dxfId="6267" priority="1123" operator="greaterThan">
      <formula>$C$108</formula>
    </cfRule>
  </conditionalFormatting>
  <conditionalFormatting sqref="LI119:LM119">
    <cfRule type="containsText" dxfId="6266" priority="1119" operator="containsText" text="N/A">
      <formula>NOT(ISERROR(SEARCH("N/A",LI119)))</formula>
    </cfRule>
    <cfRule type="cellIs" dxfId="6265" priority="1120" operator="greaterThan">
      <formula>$C119</formula>
    </cfRule>
    <cfRule type="cellIs" dxfId="6264" priority="1121" operator="lessThanOrEqual">
      <formula>$C119</formula>
    </cfRule>
  </conditionalFormatting>
  <conditionalFormatting sqref="LI139:LM139">
    <cfRule type="cellIs" dxfId="6263" priority="1117" operator="lessThan">
      <formula>$C139</formula>
    </cfRule>
    <cfRule type="cellIs" dxfId="6262" priority="1118" operator="greaterThanOrEqual">
      <formula>$C139</formula>
    </cfRule>
  </conditionalFormatting>
  <conditionalFormatting sqref="LI151:LM151">
    <cfRule type="cellIs" dxfId="6261" priority="1115" operator="lessThan">
      <formula>$C151</formula>
    </cfRule>
    <cfRule type="cellIs" dxfId="6260" priority="1116" operator="greaterThanOrEqual">
      <formula>$C151</formula>
    </cfRule>
  </conditionalFormatting>
  <conditionalFormatting sqref="LI153:LM153">
    <cfRule type="cellIs" dxfId="6259" priority="1113" operator="greaterThan">
      <formula>$C153</formula>
    </cfRule>
    <cfRule type="cellIs" dxfId="6258" priority="1114" operator="lessThanOrEqual">
      <formula>$C153</formula>
    </cfRule>
  </conditionalFormatting>
  <conditionalFormatting sqref="LJ157:LL157">
    <cfRule type="cellIs" dxfId="6257" priority="1111" operator="greaterThan">
      <formula>$C157</formula>
    </cfRule>
    <cfRule type="cellIs" dxfId="6256" priority="1112" operator="lessThanOrEqual">
      <formula>$C157</formula>
    </cfRule>
  </conditionalFormatting>
  <conditionalFormatting sqref="LI157">
    <cfRule type="cellIs" dxfId="6255" priority="1109" operator="greaterThan">
      <formula>$C157</formula>
    </cfRule>
    <cfRule type="cellIs" dxfId="6254" priority="1110" operator="lessThanOrEqual">
      <formula>$C157</formula>
    </cfRule>
  </conditionalFormatting>
  <conditionalFormatting sqref="LI162:LM162">
    <cfRule type="cellIs" dxfId="6253" priority="1107" operator="greaterThan">
      <formula>$C162</formula>
    </cfRule>
    <cfRule type="cellIs" dxfId="6252" priority="1108" operator="lessThanOrEqual">
      <formula>$C162</formula>
    </cfRule>
  </conditionalFormatting>
  <conditionalFormatting sqref="LI170:LL170">
    <cfRule type="cellIs" dxfId="6251" priority="1105" operator="greaterThan">
      <formula>$C170</formula>
    </cfRule>
    <cfRule type="cellIs" dxfId="6250" priority="1106" operator="lessThanOrEqual">
      <formula>$C170</formula>
    </cfRule>
  </conditionalFormatting>
  <conditionalFormatting sqref="LI172:LL172">
    <cfRule type="cellIs" dxfId="6249" priority="1103" operator="greaterThan">
      <formula>$C172</formula>
    </cfRule>
    <cfRule type="cellIs" dxfId="6248" priority="1104" operator="lessThanOrEqual">
      <formula>$C172</formula>
    </cfRule>
  </conditionalFormatting>
  <conditionalFormatting sqref="LM170">
    <cfRule type="cellIs" dxfId="6247" priority="1101" operator="greaterThan">
      <formula>$C170</formula>
    </cfRule>
    <cfRule type="cellIs" dxfId="6246" priority="1102" operator="lessThanOrEqual">
      <formula>$C170</formula>
    </cfRule>
  </conditionalFormatting>
  <conditionalFormatting sqref="LM172">
    <cfRule type="cellIs" dxfId="6245" priority="1099" operator="greaterThan">
      <formula>$C172</formula>
    </cfRule>
    <cfRule type="cellIs" dxfId="6244" priority="1100" operator="lessThanOrEqual">
      <formula>$C172</formula>
    </cfRule>
  </conditionalFormatting>
  <conditionalFormatting sqref="LP26 LP28:LP29">
    <cfRule type="cellIs" dxfId="6243" priority="1097" operator="lessThan">
      <formula>$C$26</formula>
    </cfRule>
    <cfRule type="cellIs" dxfId="6242" priority="1098" operator="greaterThanOrEqual">
      <formula>$C$26</formula>
    </cfRule>
  </conditionalFormatting>
  <conditionalFormatting sqref="LP27 LP30:LP32">
    <cfRule type="cellIs" dxfId="6241" priority="1095" operator="lessThan">
      <formula>$C$32</formula>
    </cfRule>
    <cfRule type="cellIs" dxfId="6240" priority="1096" operator="greaterThanOrEqual">
      <formula>$C$32</formula>
    </cfRule>
  </conditionalFormatting>
  <conditionalFormatting sqref="LP71:LT72 LP74:LT74 LP117:LT118 LT157 LP175:LT183">
    <cfRule type="cellIs" dxfId="6239" priority="1093" operator="greaterThan">
      <formula>$C71</formula>
    </cfRule>
    <cfRule type="cellIs" dxfId="6238" priority="1094" operator="lessThanOrEqual">
      <formula>$C71</formula>
    </cfRule>
  </conditionalFormatting>
  <conditionalFormatting sqref="LP75:LT77">
    <cfRule type="cellIs" dxfId="6237" priority="1091" operator="notEqual">
      <formula>$C75</formula>
    </cfRule>
    <cfRule type="cellIs" dxfId="6236" priority="1092" operator="equal">
      <formula>$C75</formula>
    </cfRule>
  </conditionalFormatting>
  <conditionalFormatting sqref="LP107:LT107 LP104:LT104">
    <cfRule type="cellIs" dxfId="6235" priority="1089" operator="lessThanOrEqual">
      <formula>$C104</formula>
    </cfRule>
    <cfRule type="cellIs" dxfId="6234" priority="1090" operator="greaterThan">
      <formula>$C104</formula>
    </cfRule>
  </conditionalFormatting>
  <conditionalFormatting sqref="LP38:LT38">
    <cfRule type="cellIs" dxfId="6233" priority="1082" operator="notEqual">
      <formula>LP36</formula>
    </cfRule>
  </conditionalFormatting>
  <conditionalFormatting sqref="LP41:LT41">
    <cfRule type="cellIs" dxfId="6232" priority="1081" operator="notEqual">
      <formula>LP39</formula>
    </cfRule>
  </conditionalFormatting>
  <conditionalFormatting sqref="LP50">
    <cfRule type="cellIs" dxfId="6231" priority="1080" operator="notEqual">
      <formula>LP49</formula>
    </cfRule>
  </conditionalFormatting>
  <conditionalFormatting sqref="LP73:LT73">
    <cfRule type="cellIs" dxfId="6230" priority="1079" operator="greaterThan">
      <formula>LP80</formula>
    </cfRule>
  </conditionalFormatting>
  <conditionalFormatting sqref="LN19:LO19">
    <cfRule type="cellIs" dxfId="6229" priority="1073" operator="between">
      <formula>5</formula>
      <formula>9</formula>
    </cfRule>
    <cfRule type="cellIs" dxfId="6228" priority="1074" operator="greaterThan">
      <formula>9</formula>
    </cfRule>
  </conditionalFormatting>
  <conditionalFormatting sqref="LN14:LO14">
    <cfRule type="cellIs" dxfId="6227" priority="1075" operator="between">
      <formula>5</formula>
      <formula>9</formula>
    </cfRule>
    <cfRule type="cellIs" dxfId="6226" priority="1076" operator="greaterThan">
      <formula>9</formula>
    </cfRule>
  </conditionalFormatting>
  <conditionalFormatting sqref="LN9:LO9">
    <cfRule type="cellIs" dxfId="6225" priority="1077" operator="between">
      <formula>5</formula>
      <formula>9</formula>
    </cfRule>
    <cfRule type="cellIs" dxfId="6224" priority="1078" operator="greaterThan">
      <formula>9</formula>
    </cfRule>
  </conditionalFormatting>
  <conditionalFormatting sqref="LN11:LO13">
    <cfRule type="cellIs" dxfId="6223" priority="1069" operator="between">
      <formula>5</formula>
      <formula>9</formula>
    </cfRule>
    <cfRule type="cellIs" dxfId="6222" priority="1070" operator="greaterThan">
      <formula>9</formula>
    </cfRule>
  </conditionalFormatting>
  <conditionalFormatting sqref="LN24:LO24">
    <cfRule type="cellIs" dxfId="6221" priority="1071" operator="between">
      <formula>5</formula>
      <formula>9</formula>
    </cfRule>
    <cfRule type="cellIs" dxfId="6220" priority="1072" operator="greaterThan">
      <formula>9</formula>
    </cfRule>
  </conditionalFormatting>
  <conditionalFormatting sqref="LN16:LO18">
    <cfRule type="cellIs" dxfId="6219" priority="1067" operator="between">
      <formula>5</formula>
      <formula>9</formula>
    </cfRule>
    <cfRule type="cellIs" dxfId="6218" priority="1068" operator="greaterThan">
      <formula>9</formula>
    </cfRule>
  </conditionalFormatting>
  <conditionalFormatting sqref="LN21:LO23">
    <cfRule type="cellIs" dxfId="6217" priority="1065" operator="between">
      <formula>5</formula>
      <formula>9</formula>
    </cfRule>
    <cfRule type="cellIs" dxfId="6216" priority="1066" operator="greaterThan">
      <formula>9</formula>
    </cfRule>
  </conditionalFormatting>
  <conditionalFormatting sqref="LN26:LO54 LN82:LO86 LN71:LO80 LN66:LO69 LN64:LO64 LN56:LO62 LN103:LO105 LN107:LO108 LN116:LO123 LN125:LO128 LN130:LO135 LN153:LO160 LN162:LO166 LN170:LO173 LN175:LO183 LN185:LO188 LN168:LO168">
    <cfRule type="cellIs" dxfId="6215" priority="1063" operator="between">
      <formula>5</formula>
      <formula>9</formula>
    </cfRule>
    <cfRule type="cellIs" dxfId="6214" priority="1064" operator="greaterThan">
      <formula>9</formula>
    </cfRule>
  </conditionalFormatting>
  <conditionalFormatting sqref="LP90:LT90">
    <cfRule type="cellIs" dxfId="6213" priority="1061" operator="lessThan">
      <formula>$C90</formula>
    </cfRule>
    <cfRule type="cellIs" dxfId="6212" priority="1062" operator="greaterThanOrEqual">
      <formula>$C90</formula>
    </cfRule>
  </conditionalFormatting>
  <conditionalFormatting sqref="LP57:LT57">
    <cfRule type="cellIs" dxfId="6211" priority="1057" operator="lessThan">
      <formula>$C57</formula>
    </cfRule>
    <cfRule type="cellIs" dxfId="6210" priority="1058" operator="greaterThanOrEqual">
      <formula>$C57</formula>
    </cfRule>
  </conditionalFormatting>
  <conditionalFormatting sqref="LQ56:LT56">
    <cfRule type="cellIs" dxfId="6209" priority="1059" operator="lessThan">
      <formula>$C56</formula>
    </cfRule>
    <cfRule type="cellIs" dxfId="6208" priority="1060" operator="greaterThanOrEqual">
      <formula>$C56</formula>
    </cfRule>
  </conditionalFormatting>
  <conditionalFormatting sqref="LQ58:LT60">
    <cfRule type="cellIs" dxfId="6207" priority="1055" operator="lessThan">
      <formula>$C58</formula>
    </cfRule>
    <cfRule type="cellIs" dxfId="6206" priority="1056" operator="greaterThanOrEqual">
      <formula>$C58</formula>
    </cfRule>
  </conditionalFormatting>
  <conditionalFormatting sqref="LP62:LT62">
    <cfRule type="cellIs" dxfId="6205" priority="1053" operator="lessThan">
      <formula>$C62</formula>
    </cfRule>
    <cfRule type="cellIs" dxfId="6204" priority="1054" operator="greaterThanOrEqual">
      <formula>$C62</formula>
    </cfRule>
  </conditionalFormatting>
  <conditionalFormatting sqref="LP56">
    <cfRule type="cellIs" dxfId="6203" priority="1051" operator="lessThan">
      <formula>$C56</formula>
    </cfRule>
    <cfRule type="cellIs" dxfId="6202" priority="1052" operator="greaterThanOrEqual">
      <formula>$C56</formula>
    </cfRule>
  </conditionalFormatting>
  <conditionalFormatting sqref="LP58:LP60">
    <cfRule type="cellIs" dxfId="6201" priority="1049" operator="lessThan">
      <formula>$C58</formula>
    </cfRule>
    <cfRule type="cellIs" dxfId="6200" priority="1050" operator="greaterThanOrEqual">
      <formula>$C58</formula>
    </cfRule>
  </conditionalFormatting>
  <conditionalFormatting sqref="LQ61:LT61">
    <cfRule type="cellIs" dxfId="6199" priority="1047" operator="lessThan">
      <formula>$C61</formula>
    </cfRule>
    <cfRule type="cellIs" dxfId="6198" priority="1048" operator="greaterThanOrEqual">
      <formula>$C61</formula>
    </cfRule>
  </conditionalFormatting>
  <conditionalFormatting sqref="LP61">
    <cfRule type="cellIs" dxfId="6197" priority="1045" operator="lessThan">
      <formula>$C61</formula>
    </cfRule>
    <cfRule type="cellIs" dxfId="6196" priority="1046" operator="greaterThanOrEqual">
      <formula>$C61</formula>
    </cfRule>
  </conditionalFormatting>
  <conditionalFormatting sqref="LP9:LT9">
    <cfRule type="cellIs" dxfId="6195" priority="1043" operator="between">
      <formula>5</formula>
      <formula>9</formula>
    </cfRule>
    <cfRule type="cellIs" dxfId="6194" priority="1044" operator="greaterThan">
      <formula>9</formula>
    </cfRule>
  </conditionalFormatting>
  <conditionalFormatting sqref="LP14:LT14">
    <cfRule type="cellIs" dxfId="6193" priority="1041" operator="between">
      <formula>5</formula>
      <formula>9</formula>
    </cfRule>
    <cfRule type="cellIs" dxfId="6192" priority="1042" operator="greaterThan">
      <formula>9</formula>
    </cfRule>
  </conditionalFormatting>
  <conditionalFormatting sqref="LP19:LT19">
    <cfRule type="cellIs" dxfId="6191" priority="1039" operator="between">
      <formula>5</formula>
      <formula>9</formula>
    </cfRule>
    <cfRule type="cellIs" dxfId="6190" priority="1040" operator="greaterThan">
      <formula>9</formula>
    </cfRule>
  </conditionalFormatting>
  <conditionalFormatting sqref="LP24:LT24">
    <cfRule type="cellIs" dxfId="6189" priority="1037" operator="between">
      <formula>5</formula>
      <formula>9</formula>
    </cfRule>
    <cfRule type="cellIs" dxfId="6188" priority="1038" operator="greaterThan">
      <formula>9</formula>
    </cfRule>
  </conditionalFormatting>
  <conditionalFormatting sqref="LN91:LT93">
    <cfRule type="cellIs" dxfId="6187" priority="1087" operator="lessThan">
      <formula>$C$91</formula>
    </cfRule>
    <cfRule type="cellIs" dxfId="6186" priority="1088" operator="greaterThan">
      <formula>$C$91</formula>
    </cfRule>
  </conditionalFormatting>
  <conditionalFormatting sqref="LN96:LT96">
    <cfRule type="cellIs" dxfId="6185" priority="1035" operator="lessThan">
      <formula>$C$96</formula>
    </cfRule>
    <cfRule type="cellIs" dxfId="6184" priority="1036" operator="greaterThanOrEqual">
      <formula>$C96</formula>
    </cfRule>
  </conditionalFormatting>
  <conditionalFormatting sqref="LP98:LT98">
    <cfRule type="cellIs" dxfId="6183" priority="1033" operator="lessThan">
      <formula>$C98</formula>
    </cfRule>
    <cfRule type="cellIs" dxfId="6182" priority="1034" operator="greaterThanOrEqual">
      <formula>$C98</formula>
    </cfRule>
  </conditionalFormatting>
  <conditionalFormatting sqref="LP105:LT105">
    <cfRule type="cellIs" dxfId="6181" priority="1031" operator="lessThanOrEqual">
      <formula>$C$105</formula>
    </cfRule>
    <cfRule type="cellIs" dxfId="6180" priority="1032" operator="greaterThan">
      <formula>$C$105</formula>
    </cfRule>
  </conditionalFormatting>
  <conditionalFormatting sqref="LP108:LT108">
    <cfRule type="cellIs" dxfId="6179" priority="1029" operator="lessThanOrEqual">
      <formula>$C$108</formula>
    </cfRule>
    <cfRule type="cellIs" dxfId="6178" priority="1030" operator="greaterThan">
      <formula>$C$108</formula>
    </cfRule>
  </conditionalFormatting>
  <conditionalFormatting sqref="LP119:LT119">
    <cfRule type="containsText" dxfId="6177" priority="1026" operator="containsText" text="N/A">
      <formula>NOT(ISERROR(SEARCH("N/A",LP119)))</formula>
    </cfRule>
    <cfRule type="cellIs" dxfId="6176" priority="1027" operator="greaterThan">
      <formula>$C119</formula>
    </cfRule>
    <cfRule type="cellIs" dxfId="6175" priority="1028" operator="lessThanOrEqual">
      <formula>$C119</formula>
    </cfRule>
  </conditionalFormatting>
  <conditionalFormatting sqref="LP139:LT139">
    <cfRule type="cellIs" dxfId="6174" priority="1024" operator="lessThan">
      <formula>$C139</formula>
    </cfRule>
    <cfRule type="cellIs" dxfId="6173" priority="1025" operator="greaterThanOrEqual">
      <formula>$C139</formula>
    </cfRule>
  </conditionalFormatting>
  <conditionalFormatting sqref="LP151:LT151">
    <cfRule type="cellIs" dxfId="6172" priority="1022" operator="lessThan">
      <formula>$C151</formula>
    </cfRule>
    <cfRule type="cellIs" dxfId="6171" priority="1023" operator="greaterThanOrEqual">
      <formula>$C151</formula>
    </cfRule>
  </conditionalFormatting>
  <conditionalFormatting sqref="LP153:LT153">
    <cfRule type="cellIs" dxfId="6170" priority="1020" operator="greaterThan">
      <formula>$C153</formula>
    </cfRule>
    <cfRule type="cellIs" dxfId="6169" priority="1021" operator="lessThanOrEqual">
      <formula>$C153</formula>
    </cfRule>
  </conditionalFormatting>
  <conditionalFormatting sqref="LQ157:LS157">
    <cfRule type="cellIs" dxfId="6168" priority="1018" operator="greaterThan">
      <formula>$C157</formula>
    </cfRule>
    <cfRule type="cellIs" dxfId="6167" priority="1019" operator="lessThanOrEqual">
      <formula>$C157</formula>
    </cfRule>
  </conditionalFormatting>
  <conditionalFormatting sqref="LP157">
    <cfRule type="cellIs" dxfId="6166" priority="1016" operator="greaterThan">
      <formula>$C157</formula>
    </cfRule>
    <cfRule type="cellIs" dxfId="6165" priority="1017" operator="lessThanOrEqual">
      <formula>$C157</formula>
    </cfRule>
  </conditionalFormatting>
  <conditionalFormatting sqref="LP162:LT162">
    <cfRule type="cellIs" dxfId="6164" priority="1014" operator="greaterThan">
      <formula>$C162</formula>
    </cfRule>
    <cfRule type="cellIs" dxfId="6163" priority="1015" operator="lessThanOrEqual">
      <formula>$C162</formula>
    </cfRule>
  </conditionalFormatting>
  <conditionalFormatting sqref="LP170:LS170">
    <cfRule type="cellIs" dxfId="6162" priority="1012" operator="greaterThan">
      <formula>$C170</formula>
    </cfRule>
    <cfRule type="cellIs" dxfId="6161" priority="1013" operator="lessThanOrEqual">
      <formula>$C170</formula>
    </cfRule>
  </conditionalFormatting>
  <conditionalFormatting sqref="LP172:LS172">
    <cfRule type="cellIs" dxfId="6160" priority="1010" operator="greaterThan">
      <formula>$C172</formula>
    </cfRule>
    <cfRule type="cellIs" dxfId="6159" priority="1011" operator="lessThanOrEqual">
      <formula>$C172</formula>
    </cfRule>
  </conditionalFormatting>
  <conditionalFormatting sqref="LT170">
    <cfRule type="cellIs" dxfId="6158" priority="1008" operator="greaterThan">
      <formula>$C170</formula>
    </cfRule>
    <cfRule type="cellIs" dxfId="6157" priority="1009" operator="lessThanOrEqual">
      <formula>$C170</formula>
    </cfRule>
  </conditionalFormatting>
  <conditionalFormatting sqref="LT172">
    <cfRule type="cellIs" dxfId="6156" priority="1006" operator="greaterThan">
      <formula>$C172</formula>
    </cfRule>
    <cfRule type="cellIs" dxfId="6155" priority="1007" operator="lessThanOrEqual">
      <formula>$C172</formula>
    </cfRule>
  </conditionalFormatting>
  <conditionalFormatting sqref="LW26 LW28:LW29">
    <cfRule type="cellIs" dxfId="6154" priority="1004" operator="lessThan">
      <formula>$C$26</formula>
    </cfRule>
    <cfRule type="cellIs" dxfId="6153" priority="1005" operator="greaterThanOrEqual">
      <formula>$C$26</formula>
    </cfRule>
  </conditionalFormatting>
  <conditionalFormatting sqref="LW27 LW30:LW32">
    <cfRule type="cellIs" dxfId="6152" priority="1002" operator="lessThan">
      <formula>$C$32</formula>
    </cfRule>
    <cfRule type="cellIs" dxfId="6151" priority="1003" operator="greaterThanOrEqual">
      <formula>$C$32</formula>
    </cfRule>
  </conditionalFormatting>
  <conditionalFormatting sqref="LW71:MA72 LW74:MA74 LW117:MA118 MA157 LW175:MA183">
    <cfRule type="cellIs" dxfId="6150" priority="1000" operator="greaterThan">
      <formula>$C71</formula>
    </cfRule>
    <cfRule type="cellIs" dxfId="6149" priority="1001" operator="lessThanOrEqual">
      <formula>$C71</formula>
    </cfRule>
  </conditionalFormatting>
  <conditionalFormatting sqref="LW75:MA77">
    <cfRule type="cellIs" dxfId="6148" priority="998" operator="notEqual">
      <formula>$C75</formula>
    </cfRule>
    <cfRule type="cellIs" dxfId="6147" priority="999" operator="equal">
      <formula>$C75</formula>
    </cfRule>
  </conditionalFormatting>
  <conditionalFormatting sqref="LW107:MA107 LW104:MA104">
    <cfRule type="cellIs" dxfId="6146" priority="996" operator="lessThanOrEqual">
      <formula>$C104</formula>
    </cfRule>
    <cfRule type="cellIs" dxfId="6145" priority="997" operator="greaterThan">
      <formula>$C104</formula>
    </cfRule>
  </conditionalFormatting>
  <conditionalFormatting sqref="LW38:MA38">
    <cfRule type="cellIs" dxfId="6144" priority="989" operator="notEqual">
      <formula>LW36</formula>
    </cfRule>
  </conditionalFormatting>
  <conditionalFormatting sqref="LW41:MA41">
    <cfRule type="cellIs" dxfId="6143" priority="988" operator="notEqual">
      <formula>LW39</formula>
    </cfRule>
  </conditionalFormatting>
  <conditionalFormatting sqref="LW50">
    <cfRule type="cellIs" dxfId="6142" priority="987" operator="notEqual">
      <formula>LW49</formula>
    </cfRule>
  </conditionalFormatting>
  <conditionalFormatting sqref="LW73:MA73">
    <cfRule type="cellIs" dxfId="6141" priority="986" operator="greaterThan">
      <formula>LW80</formula>
    </cfRule>
  </conditionalFormatting>
  <conditionalFormatting sqref="LU19:LV19">
    <cfRule type="cellIs" dxfId="6140" priority="980" operator="between">
      <formula>5</formula>
      <formula>9</formula>
    </cfRule>
    <cfRule type="cellIs" dxfId="6139" priority="981" operator="greaterThan">
      <formula>9</formula>
    </cfRule>
  </conditionalFormatting>
  <conditionalFormatting sqref="LU14:LV14">
    <cfRule type="cellIs" dxfId="6138" priority="982" operator="between">
      <formula>5</formula>
      <formula>9</formula>
    </cfRule>
    <cfRule type="cellIs" dxfId="6137" priority="983" operator="greaterThan">
      <formula>9</formula>
    </cfRule>
  </conditionalFormatting>
  <conditionalFormatting sqref="LU9:LV9">
    <cfRule type="cellIs" dxfId="6136" priority="984" operator="between">
      <formula>5</formula>
      <formula>9</formula>
    </cfRule>
    <cfRule type="cellIs" dxfId="6135" priority="985" operator="greaterThan">
      <formula>9</formula>
    </cfRule>
  </conditionalFormatting>
  <conditionalFormatting sqref="LU11:LV13">
    <cfRule type="cellIs" dxfId="6134" priority="976" operator="between">
      <formula>5</formula>
      <formula>9</formula>
    </cfRule>
    <cfRule type="cellIs" dxfId="6133" priority="977" operator="greaterThan">
      <formula>9</formula>
    </cfRule>
  </conditionalFormatting>
  <conditionalFormatting sqref="LU24:LV24">
    <cfRule type="cellIs" dxfId="6132" priority="978" operator="between">
      <formula>5</formula>
      <formula>9</formula>
    </cfRule>
    <cfRule type="cellIs" dxfId="6131" priority="979" operator="greaterThan">
      <formula>9</formula>
    </cfRule>
  </conditionalFormatting>
  <conditionalFormatting sqref="LU16:LV18">
    <cfRule type="cellIs" dxfId="6130" priority="974" operator="between">
      <formula>5</formula>
      <formula>9</formula>
    </cfRule>
    <cfRule type="cellIs" dxfId="6129" priority="975" operator="greaterThan">
      <formula>9</formula>
    </cfRule>
  </conditionalFormatting>
  <conditionalFormatting sqref="LU21:LV23">
    <cfRule type="cellIs" dxfId="6128" priority="972" operator="between">
      <formula>5</formula>
      <formula>9</formula>
    </cfRule>
    <cfRule type="cellIs" dxfId="6127" priority="973" operator="greaterThan">
      <formula>9</formula>
    </cfRule>
  </conditionalFormatting>
  <conditionalFormatting sqref="LU26:LV54 LU82:LV86 LU71:LV80 LU66:LV69 LU64:LV64 LU56:LV62 LU103:LV105 LU107:LV108 LU116:LV123 LU125:LV128 LU130:LV135 LU153:LV160 LU162:LV166 LU170:LV173 LU175:LV183 LU185:LV188 LU168:LV168">
    <cfRule type="cellIs" dxfId="6126" priority="970" operator="between">
      <formula>5</formula>
      <formula>9</formula>
    </cfRule>
    <cfRule type="cellIs" dxfId="6125" priority="971" operator="greaterThan">
      <formula>9</formula>
    </cfRule>
  </conditionalFormatting>
  <conditionalFormatting sqref="LW90:MA90">
    <cfRule type="cellIs" dxfId="6124" priority="968" operator="lessThan">
      <formula>$C90</formula>
    </cfRule>
    <cfRule type="cellIs" dxfId="6123" priority="969" operator="greaterThanOrEqual">
      <formula>$C90</formula>
    </cfRule>
  </conditionalFormatting>
  <conditionalFormatting sqref="LW57:MA57">
    <cfRule type="cellIs" dxfId="6122" priority="964" operator="lessThan">
      <formula>$C57</formula>
    </cfRule>
    <cfRule type="cellIs" dxfId="6121" priority="965" operator="greaterThanOrEqual">
      <formula>$C57</formula>
    </cfRule>
  </conditionalFormatting>
  <conditionalFormatting sqref="LX56:MA56">
    <cfRule type="cellIs" dxfId="6120" priority="966" operator="lessThan">
      <formula>$C56</formula>
    </cfRule>
    <cfRule type="cellIs" dxfId="6119" priority="967" operator="greaterThanOrEqual">
      <formula>$C56</formula>
    </cfRule>
  </conditionalFormatting>
  <conditionalFormatting sqref="LX58:MA60">
    <cfRule type="cellIs" dxfId="6118" priority="962" operator="lessThan">
      <formula>$C58</formula>
    </cfRule>
    <cfRule type="cellIs" dxfId="6117" priority="963" operator="greaterThanOrEqual">
      <formula>$C58</formula>
    </cfRule>
  </conditionalFormatting>
  <conditionalFormatting sqref="LW62:MA62">
    <cfRule type="cellIs" dxfId="6116" priority="960" operator="lessThan">
      <formula>$C62</formula>
    </cfRule>
    <cfRule type="cellIs" dxfId="6115" priority="961" operator="greaterThanOrEqual">
      <formula>$C62</formula>
    </cfRule>
  </conditionalFormatting>
  <conditionalFormatting sqref="LW56">
    <cfRule type="cellIs" dxfId="6114" priority="958" operator="lessThan">
      <formula>$C56</formula>
    </cfRule>
    <cfRule type="cellIs" dxfId="6113" priority="959" operator="greaterThanOrEqual">
      <formula>$C56</formula>
    </cfRule>
  </conditionalFormatting>
  <conditionalFormatting sqref="LW58:LW60">
    <cfRule type="cellIs" dxfId="6112" priority="956" operator="lessThan">
      <formula>$C58</formula>
    </cfRule>
    <cfRule type="cellIs" dxfId="6111" priority="957" operator="greaterThanOrEqual">
      <formula>$C58</formula>
    </cfRule>
  </conditionalFormatting>
  <conditionalFormatting sqref="LX61:MA61">
    <cfRule type="cellIs" dxfId="6110" priority="954" operator="lessThan">
      <formula>$C61</formula>
    </cfRule>
    <cfRule type="cellIs" dxfId="6109" priority="955" operator="greaterThanOrEqual">
      <formula>$C61</formula>
    </cfRule>
  </conditionalFormatting>
  <conditionalFormatting sqref="LW61">
    <cfRule type="cellIs" dxfId="6108" priority="952" operator="lessThan">
      <formula>$C61</formula>
    </cfRule>
    <cfRule type="cellIs" dxfId="6107" priority="953" operator="greaterThanOrEqual">
      <formula>$C61</formula>
    </cfRule>
  </conditionalFormatting>
  <conditionalFormatting sqref="LW9:MA9">
    <cfRule type="cellIs" dxfId="6106" priority="950" operator="between">
      <formula>5</formula>
      <formula>9</formula>
    </cfRule>
    <cfRule type="cellIs" dxfId="6105" priority="951" operator="greaterThan">
      <formula>9</formula>
    </cfRule>
  </conditionalFormatting>
  <conditionalFormatting sqref="LW14:MA14">
    <cfRule type="cellIs" dxfId="6104" priority="948" operator="between">
      <formula>5</formula>
      <formula>9</formula>
    </cfRule>
    <cfRule type="cellIs" dxfId="6103" priority="949" operator="greaterThan">
      <formula>9</formula>
    </cfRule>
  </conditionalFormatting>
  <conditionalFormatting sqref="LW19:MA19">
    <cfRule type="cellIs" dxfId="6102" priority="946" operator="between">
      <formula>5</formula>
      <formula>9</formula>
    </cfRule>
    <cfRule type="cellIs" dxfId="6101" priority="947" operator="greaterThan">
      <formula>9</formula>
    </cfRule>
  </conditionalFormatting>
  <conditionalFormatting sqref="LW24:MA24">
    <cfRule type="cellIs" dxfId="6100" priority="944" operator="between">
      <formula>5</formula>
      <formula>9</formula>
    </cfRule>
    <cfRule type="cellIs" dxfId="6099" priority="945" operator="greaterThan">
      <formula>9</formula>
    </cfRule>
  </conditionalFormatting>
  <conditionalFormatting sqref="LU91:MA93">
    <cfRule type="cellIs" dxfId="6098" priority="994" operator="lessThan">
      <formula>$C$91</formula>
    </cfRule>
    <cfRule type="cellIs" dxfId="6097" priority="995" operator="greaterThan">
      <formula>$C$91</formula>
    </cfRule>
  </conditionalFormatting>
  <conditionalFormatting sqref="LU96:MA96">
    <cfRule type="cellIs" dxfId="6096" priority="942" operator="lessThan">
      <formula>$C$96</formula>
    </cfRule>
    <cfRule type="cellIs" dxfId="6095" priority="943" operator="greaterThanOrEqual">
      <formula>$C96</formula>
    </cfRule>
  </conditionalFormatting>
  <conditionalFormatting sqref="LW98:MA98">
    <cfRule type="cellIs" dxfId="6094" priority="940" operator="lessThan">
      <formula>$C98</formula>
    </cfRule>
    <cfRule type="cellIs" dxfId="6093" priority="941" operator="greaterThanOrEqual">
      <formula>$C98</formula>
    </cfRule>
  </conditionalFormatting>
  <conditionalFormatting sqref="LW105:MA105">
    <cfRule type="cellIs" dxfId="6092" priority="938" operator="lessThanOrEqual">
      <formula>$C$105</formula>
    </cfRule>
    <cfRule type="cellIs" dxfId="6091" priority="939" operator="greaterThan">
      <formula>$C$105</formula>
    </cfRule>
  </conditionalFormatting>
  <conditionalFormatting sqref="LW108:MA108">
    <cfRule type="cellIs" dxfId="6090" priority="936" operator="lessThanOrEqual">
      <formula>$C$108</formula>
    </cfRule>
    <cfRule type="cellIs" dxfId="6089" priority="937" operator="greaterThan">
      <formula>$C$108</formula>
    </cfRule>
  </conditionalFormatting>
  <conditionalFormatting sqref="LW119:MA119">
    <cfRule type="containsText" dxfId="6088" priority="933" operator="containsText" text="N/A">
      <formula>NOT(ISERROR(SEARCH("N/A",LW119)))</formula>
    </cfRule>
    <cfRule type="cellIs" dxfId="6087" priority="934" operator="greaterThan">
      <formula>$C119</formula>
    </cfRule>
    <cfRule type="cellIs" dxfId="6086" priority="935" operator="lessThanOrEqual">
      <formula>$C119</formula>
    </cfRule>
  </conditionalFormatting>
  <conditionalFormatting sqref="LW139:MA139">
    <cfRule type="cellIs" dxfId="6085" priority="931" operator="lessThan">
      <formula>$C139</formula>
    </cfRule>
    <cfRule type="cellIs" dxfId="6084" priority="932" operator="greaterThanOrEqual">
      <formula>$C139</formula>
    </cfRule>
  </conditionalFormatting>
  <conditionalFormatting sqref="LW151:MA151">
    <cfRule type="cellIs" dxfId="6083" priority="929" operator="lessThan">
      <formula>$C151</formula>
    </cfRule>
    <cfRule type="cellIs" dxfId="6082" priority="930" operator="greaterThanOrEqual">
      <formula>$C151</formula>
    </cfRule>
  </conditionalFormatting>
  <conditionalFormatting sqref="LW153:MA153">
    <cfRule type="cellIs" dxfId="6081" priority="927" operator="greaterThan">
      <formula>$C153</formula>
    </cfRule>
    <cfRule type="cellIs" dxfId="6080" priority="928" operator="lessThanOrEqual">
      <formula>$C153</formula>
    </cfRule>
  </conditionalFormatting>
  <conditionalFormatting sqref="LX157:LZ157">
    <cfRule type="cellIs" dxfId="6079" priority="925" operator="greaterThan">
      <formula>$C157</formula>
    </cfRule>
    <cfRule type="cellIs" dxfId="6078" priority="926" operator="lessThanOrEqual">
      <formula>$C157</formula>
    </cfRule>
  </conditionalFormatting>
  <conditionalFormatting sqref="LW157">
    <cfRule type="cellIs" dxfId="6077" priority="923" operator="greaterThan">
      <formula>$C157</formula>
    </cfRule>
    <cfRule type="cellIs" dxfId="6076" priority="924" operator="lessThanOrEqual">
      <formula>$C157</formula>
    </cfRule>
  </conditionalFormatting>
  <conditionalFormatting sqref="LW162:MA162">
    <cfRule type="cellIs" dxfId="6075" priority="921" operator="greaterThan">
      <formula>$C162</formula>
    </cfRule>
    <cfRule type="cellIs" dxfId="6074" priority="922" operator="lessThanOrEqual">
      <formula>$C162</formula>
    </cfRule>
  </conditionalFormatting>
  <conditionalFormatting sqref="LW170:LZ170">
    <cfRule type="cellIs" dxfId="6073" priority="919" operator="greaterThan">
      <formula>$C170</formula>
    </cfRule>
    <cfRule type="cellIs" dxfId="6072" priority="920" operator="lessThanOrEqual">
      <formula>$C170</formula>
    </cfRule>
  </conditionalFormatting>
  <conditionalFormatting sqref="LW172:LZ172">
    <cfRule type="cellIs" dxfId="6071" priority="917" operator="greaterThan">
      <formula>$C172</formula>
    </cfRule>
    <cfRule type="cellIs" dxfId="6070" priority="918" operator="lessThanOrEqual">
      <formula>$C172</formula>
    </cfRule>
  </conditionalFormatting>
  <conditionalFormatting sqref="MA170">
    <cfRule type="cellIs" dxfId="6069" priority="915" operator="greaterThan">
      <formula>$C170</formula>
    </cfRule>
    <cfRule type="cellIs" dxfId="6068" priority="916" operator="lessThanOrEqual">
      <formula>$C170</formula>
    </cfRule>
  </conditionalFormatting>
  <conditionalFormatting sqref="MA172">
    <cfRule type="cellIs" dxfId="6067" priority="913" operator="greaterThan">
      <formula>$C172</formula>
    </cfRule>
    <cfRule type="cellIs" dxfId="6066" priority="914" operator="lessThanOrEqual">
      <formula>$C172</formula>
    </cfRule>
  </conditionalFormatting>
  <conditionalFormatting sqref="MD26:MH26 MD28:MH29">
    <cfRule type="cellIs" dxfId="6065" priority="911" operator="lessThan">
      <formula>$C$26</formula>
    </cfRule>
    <cfRule type="cellIs" dxfId="6064" priority="912" operator="greaterThanOrEqual">
      <formula>$C$26</formula>
    </cfRule>
  </conditionalFormatting>
  <conditionalFormatting sqref="MD27:MH27 MD30:MH32">
    <cfRule type="cellIs" dxfId="6063" priority="909" operator="lessThan">
      <formula>$C$32</formula>
    </cfRule>
    <cfRule type="cellIs" dxfId="6062" priority="910" operator="greaterThanOrEqual">
      <formula>$C$32</formula>
    </cfRule>
  </conditionalFormatting>
  <conditionalFormatting sqref="MD71:MH72 MD74:MH74 MD117:MH118 MH157 MD175:MH183">
    <cfRule type="cellIs" dxfId="6061" priority="907" operator="greaterThan">
      <formula>$C71</formula>
    </cfRule>
    <cfRule type="cellIs" dxfId="6060" priority="908" operator="lessThanOrEqual">
      <formula>$C71</formula>
    </cfRule>
  </conditionalFormatting>
  <conditionalFormatting sqref="MD75:MH77">
    <cfRule type="cellIs" dxfId="6059" priority="905" operator="notEqual">
      <formula>$C75</formula>
    </cfRule>
    <cfRule type="cellIs" dxfId="6058" priority="906" operator="equal">
      <formula>$C75</formula>
    </cfRule>
  </conditionalFormatting>
  <conditionalFormatting sqref="MD107:MH107 MD104:MH104">
    <cfRule type="cellIs" dxfId="6057" priority="903" operator="lessThanOrEqual">
      <formula>$C104</formula>
    </cfRule>
    <cfRule type="cellIs" dxfId="6056" priority="904" operator="greaterThan">
      <formula>$C104</formula>
    </cfRule>
  </conditionalFormatting>
  <conditionalFormatting sqref="MD38:MH38">
    <cfRule type="cellIs" dxfId="6055" priority="896" operator="notEqual">
      <formula>MD36</formula>
    </cfRule>
  </conditionalFormatting>
  <conditionalFormatting sqref="MD41:MH41">
    <cfRule type="cellIs" dxfId="6054" priority="895" operator="notEqual">
      <formula>MD39</formula>
    </cfRule>
  </conditionalFormatting>
  <conditionalFormatting sqref="MD50:MH50">
    <cfRule type="cellIs" dxfId="6053" priority="894" operator="notEqual">
      <formula>MD49</formula>
    </cfRule>
  </conditionalFormatting>
  <conditionalFormatting sqref="MD73:MH73">
    <cfRule type="cellIs" dxfId="6052" priority="893" operator="greaterThan">
      <formula>MD80</formula>
    </cfRule>
  </conditionalFormatting>
  <conditionalFormatting sqref="MB19:MC19">
    <cfRule type="cellIs" dxfId="6051" priority="887" operator="between">
      <formula>5</formula>
      <formula>9</formula>
    </cfRule>
    <cfRule type="cellIs" dxfId="6050" priority="888" operator="greaterThan">
      <formula>9</formula>
    </cfRule>
  </conditionalFormatting>
  <conditionalFormatting sqref="MB14:MC14">
    <cfRule type="cellIs" dxfId="6049" priority="889" operator="between">
      <formula>5</formula>
      <formula>9</formula>
    </cfRule>
    <cfRule type="cellIs" dxfId="6048" priority="890" operator="greaterThan">
      <formula>9</formula>
    </cfRule>
  </conditionalFormatting>
  <conditionalFormatting sqref="MB9:MC9">
    <cfRule type="cellIs" dxfId="6047" priority="891" operator="between">
      <formula>5</formula>
      <formula>9</formula>
    </cfRule>
    <cfRule type="cellIs" dxfId="6046" priority="892" operator="greaterThan">
      <formula>9</formula>
    </cfRule>
  </conditionalFormatting>
  <conditionalFormatting sqref="MB11:MC13">
    <cfRule type="cellIs" dxfId="6045" priority="883" operator="between">
      <formula>5</formula>
      <formula>9</formula>
    </cfRule>
    <cfRule type="cellIs" dxfId="6044" priority="884" operator="greaterThan">
      <formula>9</formula>
    </cfRule>
  </conditionalFormatting>
  <conditionalFormatting sqref="MB24:MC24">
    <cfRule type="cellIs" dxfId="6043" priority="885" operator="between">
      <formula>5</formula>
      <formula>9</formula>
    </cfRule>
    <cfRule type="cellIs" dxfId="6042" priority="886" operator="greaterThan">
      <formula>9</formula>
    </cfRule>
  </conditionalFormatting>
  <conditionalFormatting sqref="MB16:MC18">
    <cfRule type="cellIs" dxfId="6041" priority="881" operator="between">
      <formula>5</formula>
      <formula>9</formula>
    </cfRule>
    <cfRule type="cellIs" dxfId="6040" priority="882" operator="greaterThan">
      <formula>9</formula>
    </cfRule>
  </conditionalFormatting>
  <conditionalFormatting sqref="MB21:MC23">
    <cfRule type="cellIs" dxfId="6039" priority="879" operator="between">
      <formula>5</formula>
      <formula>9</formula>
    </cfRule>
    <cfRule type="cellIs" dxfId="6038" priority="880" operator="greaterThan">
      <formula>9</formula>
    </cfRule>
  </conditionalFormatting>
  <conditionalFormatting sqref="MB26:MC54 MB82:MC86 MB71:MC80 MB66:MC69 MB64:MC64 MB56:MC62 MB103:MC105 MB107:MC108 MB116:MC123 MB125:MC128 MB130:MC135 MB153:MC160 MB162:MC166 MB170:MC173 MB175:MC183 MB185:MC188 MB168:MC168">
    <cfRule type="cellIs" dxfId="6037" priority="877" operator="between">
      <formula>5</formula>
      <formula>9</formula>
    </cfRule>
    <cfRule type="cellIs" dxfId="6036" priority="878" operator="greaterThan">
      <formula>9</formula>
    </cfRule>
  </conditionalFormatting>
  <conditionalFormatting sqref="MD90:MH90">
    <cfRule type="cellIs" dxfId="6035" priority="875" operator="lessThan">
      <formula>$C90</formula>
    </cfRule>
    <cfRule type="cellIs" dxfId="6034" priority="876" operator="greaterThanOrEqual">
      <formula>$C90</formula>
    </cfRule>
  </conditionalFormatting>
  <conditionalFormatting sqref="MD57:MH57">
    <cfRule type="cellIs" dxfId="6033" priority="871" operator="lessThan">
      <formula>$C57</formula>
    </cfRule>
    <cfRule type="cellIs" dxfId="6032" priority="872" operator="greaterThanOrEqual">
      <formula>$C57</formula>
    </cfRule>
  </conditionalFormatting>
  <conditionalFormatting sqref="ME56:MH56">
    <cfRule type="cellIs" dxfId="6031" priority="873" operator="lessThan">
      <formula>$C56</formula>
    </cfRule>
    <cfRule type="cellIs" dxfId="6030" priority="874" operator="greaterThanOrEqual">
      <formula>$C56</formula>
    </cfRule>
  </conditionalFormatting>
  <conditionalFormatting sqref="ME58:MH60">
    <cfRule type="cellIs" dxfId="6029" priority="869" operator="lessThan">
      <formula>$C58</formula>
    </cfRule>
    <cfRule type="cellIs" dxfId="6028" priority="870" operator="greaterThanOrEqual">
      <formula>$C58</formula>
    </cfRule>
  </conditionalFormatting>
  <conditionalFormatting sqref="MD62:MH62">
    <cfRule type="cellIs" dxfId="6027" priority="867" operator="lessThan">
      <formula>$C62</formula>
    </cfRule>
    <cfRule type="cellIs" dxfId="6026" priority="868" operator="greaterThanOrEqual">
      <formula>$C62</formula>
    </cfRule>
  </conditionalFormatting>
  <conditionalFormatting sqref="MD56">
    <cfRule type="cellIs" dxfId="6025" priority="865" operator="lessThan">
      <formula>$C56</formula>
    </cfRule>
    <cfRule type="cellIs" dxfId="6024" priority="866" operator="greaterThanOrEqual">
      <formula>$C56</formula>
    </cfRule>
  </conditionalFormatting>
  <conditionalFormatting sqref="MD58:MD60">
    <cfRule type="cellIs" dxfId="6023" priority="863" operator="lessThan">
      <formula>$C58</formula>
    </cfRule>
    <cfRule type="cellIs" dxfId="6022" priority="864" operator="greaterThanOrEqual">
      <formula>$C58</formula>
    </cfRule>
  </conditionalFormatting>
  <conditionalFormatting sqref="ME61:MH61">
    <cfRule type="cellIs" dxfId="6021" priority="861" operator="lessThan">
      <formula>$C61</formula>
    </cfRule>
    <cfRule type="cellIs" dxfId="6020" priority="862" operator="greaterThanOrEqual">
      <formula>$C61</formula>
    </cfRule>
  </conditionalFormatting>
  <conditionalFormatting sqref="MD61">
    <cfRule type="cellIs" dxfId="6019" priority="859" operator="lessThan">
      <formula>$C61</formula>
    </cfRule>
    <cfRule type="cellIs" dxfId="6018" priority="860" operator="greaterThanOrEqual">
      <formula>$C61</formula>
    </cfRule>
  </conditionalFormatting>
  <conditionalFormatting sqref="MD9:MH9">
    <cfRule type="cellIs" dxfId="6017" priority="857" operator="between">
      <formula>5</formula>
      <formula>9</formula>
    </cfRule>
    <cfRule type="cellIs" dxfId="6016" priority="858" operator="greaterThan">
      <formula>9</formula>
    </cfRule>
  </conditionalFormatting>
  <conditionalFormatting sqref="MD14:MH14">
    <cfRule type="cellIs" dxfId="6015" priority="855" operator="between">
      <formula>5</formula>
      <formula>9</formula>
    </cfRule>
    <cfRule type="cellIs" dxfId="6014" priority="856" operator="greaterThan">
      <formula>9</formula>
    </cfRule>
  </conditionalFormatting>
  <conditionalFormatting sqref="MD19:MH19">
    <cfRule type="cellIs" dxfId="6013" priority="853" operator="between">
      <formula>5</formula>
      <formula>9</formula>
    </cfRule>
    <cfRule type="cellIs" dxfId="6012" priority="854" operator="greaterThan">
      <formula>9</formula>
    </cfRule>
  </conditionalFormatting>
  <conditionalFormatting sqref="MD24:MH24">
    <cfRule type="cellIs" dxfId="6011" priority="851" operator="between">
      <formula>5</formula>
      <formula>9</formula>
    </cfRule>
    <cfRule type="cellIs" dxfId="6010" priority="852" operator="greaterThan">
      <formula>9</formula>
    </cfRule>
  </conditionalFormatting>
  <conditionalFormatting sqref="MB91:MH93">
    <cfRule type="cellIs" dxfId="6009" priority="901" operator="lessThan">
      <formula>$C$91</formula>
    </cfRule>
    <cfRule type="cellIs" dxfId="6008" priority="902" operator="greaterThan">
      <formula>$C$91</formula>
    </cfRule>
  </conditionalFormatting>
  <conditionalFormatting sqref="MB96:MH96">
    <cfRule type="cellIs" dxfId="6007" priority="849" operator="lessThan">
      <formula>$C$96</formula>
    </cfRule>
    <cfRule type="cellIs" dxfId="6006" priority="850" operator="greaterThanOrEqual">
      <formula>$C96</formula>
    </cfRule>
  </conditionalFormatting>
  <conditionalFormatting sqref="MD98:MH98">
    <cfRule type="cellIs" dxfId="6005" priority="847" operator="lessThan">
      <formula>$C98</formula>
    </cfRule>
    <cfRule type="cellIs" dxfId="6004" priority="848" operator="greaterThanOrEqual">
      <formula>$C98</formula>
    </cfRule>
  </conditionalFormatting>
  <conditionalFormatting sqref="MD105:MH105">
    <cfRule type="cellIs" dxfId="6003" priority="845" operator="lessThanOrEqual">
      <formula>$C$105</formula>
    </cfRule>
    <cfRule type="cellIs" dxfId="6002" priority="846" operator="greaterThan">
      <formula>$C$105</formula>
    </cfRule>
  </conditionalFormatting>
  <conditionalFormatting sqref="MD108:MH108">
    <cfRule type="cellIs" dxfId="6001" priority="843" operator="lessThanOrEqual">
      <formula>$C$108</formula>
    </cfRule>
    <cfRule type="cellIs" dxfId="6000" priority="844" operator="greaterThan">
      <formula>$C$108</formula>
    </cfRule>
  </conditionalFormatting>
  <conditionalFormatting sqref="MD119:MH119">
    <cfRule type="containsText" dxfId="5999" priority="840" operator="containsText" text="N/A">
      <formula>NOT(ISERROR(SEARCH("N/A",MD119)))</formula>
    </cfRule>
    <cfRule type="cellIs" dxfId="5998" priority="841" operator="greaterThan">
      <formula>$C119</formula>
    </cfRule>
    <cfRule type="cellIs" dxfId="5997" priority="842" operator="lessThanOrEqual">
      <formula>$C119</formula>
    </cfRule>
  </conditionalFormatting>
  <conditionalFormatting sqref="MD139:MH139">
    <cfRule type="cellIs" dxfId="5996" priority="838" operator="lessThan">
      <formula>$C139</formula>
    </cfRule>
    <cfRule type="cellIs" dxfId="5995" priority="839" operator="greaterThanOrEqual">
      <formula>$C139</formula>
    </cfRule>
  </conditionalFormatting>
  <conditionalFormatting sqref="MD151:MH151">
    <cfRule type="cellIs" dxfId="5994" priority="836" operator="lessThan">
      <formula>$C151</formula>
    </cfRule>
    <cfRule type="cellIs" dxfId="5993" priority="837" operator="greaterThanOrEqual">
      <formula>$C151</formula>
    </cfRule>
  </conditionalFormatting>
  <conditionalFormatting sqref="MD153:MH153">
    <cfRule type="cellIs" dxfId="5992" priority="834" operator="greaterThan">
      <formula>$C153</formula>
    </cfRule>
    <cfRule type="cellIs" dxfId="5991" priority="835" operator="lessThanOrEqual">
      <formula>$C153</formula>
    </cfRule>
  </conditionalFormatting>
  <conditionalFormatting sqref="ME157:MG157">
    <cfRule type="cellIs" dxfId="5990" priority="832" operator="greaterThan">
      <formula>$C157</formula>
    </cfRule>
    <cfRule type="cellIs" dxfId="5989" priority="833" operator="lessThanOrEqual">
      <formula>$C157</formula>
    </cfRule>
  </conditionalFormatting>
  <conditionalFormatting sqref="MD157">
    <cfRule type="cellIs" dxfId="5988" priority="830" operator="greaterThan">
      <formula>$C157</formula>
    </cfRule>
    <cfRule type="cellIs" dxfId="5987" priority="831" operator="lessThanOrEqual">
      <formula>$C157</formula>
    </cfRule>
  </conditionalFormatting>
  <conditionalFormatting sqref="MD162:MH162">
    <cfRule type="cellIs" dxfId="5986" priority="828" operator="greaterThan">
      <formula>$C162</formula>
    </cfRule>
    <cfRule type="cellIs" dxfId="5985" priority="829" operator="lessThanOrEqual">
      <formula>$C162</formula>
    </cfRule>
  </conditionalFormatting>
  <conditionalFormatting sqref="MD170:MG170">
    <cfRule type="cellIs" dxfId="5984" priority="826" operator="greaterThan">
      <formula>$C170</formula>
    </cfRule>
    <cfRule type="cellIs" dxfId="5983" priority="827" operator="lessThanOrEqual">
      <formula>$C170</formula>
    </cfRule>
  </conditionalFormatting>
  <conditionalFormatting sqref="MD172:MG172">
    <cfRule type="cellIs" dxfId="5982" priority="824" operator="greaterThan">
      <formula>$C172</formula>
    </cfRule>
    <cfRule type="cellIs" dxfId="5981" priority="825" operator="lessThanOrEqual">
      <formula>$C172</formula>
    </cfRule>
  </conditionalFormatting>
  <conditionalFormatting sqref="MH170">
    <cfRule type="cellIs" dxfId="5980" priority="822" operator="greaterThan">
      <formula>$C170</formula>
    </cfRule>
    <cfRule type="cellIs" dxfId="5979" priority="823" operator="lessThanOrEqual">
      <formula>$C170</formula>
    </cfRule>
  </conditionalFormatting>
  <conditionalFormatting sqref="MH172">
    <cfRule type="cellIs" dxfId="5978" priority="820" operator="greaterThan">
      <formula>$C172</formula>
    </cfRule>
    <cfRule type="cellIs" dxfId="5977" priority="821" operator="lessThanOrEqual">
      <formula>$C172</formula>
    </cfRule>
  </conditionalFormatting>
  <conditionalFormatting sqref="MK26:MO26 MK28:MO29">
    <cfRule type="cellIs" dxfId="5976" priority="818" operator="lessThan">
      <formula>$C$26</formula>
    </cfRule>
    <cfRule type="cellIs" dxfId="5975" priority="819" operator="greaterThanOrEqual">
      <formula>$C$26</formula>
    </cfRule>
  </conditionalFormatting>
  <conditionalFormatting sqref="MK27:MO27 MK30:MO32">
    <cfRule type="cellIs" dxfId="5974" priority="816" operator="lessThan">
      <formula>$C$32</formula>
    </cfRule>
    <cfRule type="cellIs" dxfId="5973" priority="817" operator="greaterThanOrEqual">
      <formula>$C$32</formula>
    </cfRule>
  </conditionalFormatting>
  <conditionalFormatting sqref="MK71:MO72 MK74:MO74 MK117:MO118 MO157 MK175:MO183">
    <cfRule type="cellIs" dxfId="5972" priority="814" operator="greaterThan">
      <formula>$C71</formula>
    </cfRule>
    <cfRule type="cellIs" dxfId="5971" priority="815" operator="lessThanOrEqual">
      <formula>$C71</formula>
    </cfRule>
  </conditionalFormatting>
  <conditionalFormatting sqref="MK75:MO77">
    <cfRule type="cellIs" dxfId="5970" priority="812" operator="notEqual">
      <formula>$C75</formula>
    </cfRule>
    <cfRule type="cellIs" dxfId="5969" priority="813" operator="equal">
      <formula>$C75</formula>
    </cfRule>
  </conditionalFormatting>
  <conditionalFormatting sqref="MK107:MO107 MK104:MO104">
    <cfRule type="cellIs" dxfId="5968" priority="810" operator="lessThanOrEqual">
      <formula>$C104</formula>
    </cfRule>
    <cfRule type="cellIs" dxfId="5967" priority="811" operator="greaterThan">
      <formula>$C104</formula>
    </cfRule>
  </conditionalFormatting>
  <conditionalFormatting sqref="MK38:MO38">
    <cfRule type="cellIs" dxfId="5966" priority="803" operator="notEqual">
      <formula>MK36</formula>
    </cfRule>
  </conditionalFormatting>
  <conditionalFormatting sqref="MK41:MO41">
    <cfRule type="cellIs" dxfId="5965" priority="802" operator="notEqual">
      <formula>MK39</formula>
    </cfRule>
  </conditionalFormatting>
  <conditionalFormatting sqref="MK50:MO50">
    <cfRule type="cellIs" dxfId="5964" priority="801" operator="notEqual">
      <formula>MK49</formula>
    </cfRule>
  </conditionalFormatting>
  <conditionalFormatting sqref="MK73:MO73">
    <cfRule type="cellIs" dxfId="5963" priority="800" operator="greaterThan">
      <formula>MK80</formula>
    </cfRule>
  </conditionalFormatting>
  <conditionalFormatting sqref="MI19:MJ19">
    <cfRule type="cellIs" dxfId="5962" priority="794" operator="between">
      <formula>5</formula>
      <formula>9</formula>
    </cfRule>
    <cfRule type="cellIs" dxfId="5961" priority="795" operator="greaterThan">
      <formula>9</formula>
    </cfRule>
  </conditionalFormatting>
  <conditionalFormatting sqref="MI14:MJ14">
    <cfRule type="cellIs" dxfId="5960" priority="796" operator="between">
      <formula>5</formula>
      <formula>9</formula>
    </cfRule>
    <cfRule type="cellIs" dxfId="5959" priority="797" operator="greaterThan">
      <formula>9</formula>
    </cfRule>
  </conditionalFormatting>
  <conditionalFormatting sqref="MI9:MJ9">
    <cfRule type="cellIs" dxfId="5958" priority="798" operator="between">
      <formula>5</formula>
      <formula>9</formula>
    </cfRule>
    <cfRule type="cellIs" dxfId="5957" priority="799" operator="greaterThan">
      <formula>9</formula>
    </cfRule>
  </conditionalFormatting>
  <conditionalFormatting sqref="MI11:MJ13">
    <cfRule type="cellIs" dxfId="5956" priority="790" operator="between">
      <formula>5</formula>
      <formula>9</formula>
    </cfRule>
    <cfRule type="cellIs" dxfId="5955" priority="791" operator="greaterThan">
      <formula>9</formula>
    </cfRule>
  </conditionalFormatting>
  <conditionalFormatting sqref="MI24:MJ24">
    <cfRule type="cellIs" dxfId="5954" priority="792" operator="between">
      <formula>5</formula>
      <formula>9</formula>
    </cfRule>
    <cfRule type="cellIs" dxfId="5953" priority="793" operator="greaterThan">
      <formula>9</formula>
    </cfRule>
  </conditionalFormatting>
  <conditionalFormatting sqref="MI16:MJ18">
    <cfRule type="cellIs" dxfId="5952" priority="788" operator="between">
      <formula>5</formula>
      <formula>9</formula>
    </cfRule>
    <cfRule type="cellIs" dxfId="5951" priority="789" operator="greaterThan">
      <formula>9</formula>
    </cfRule>
  </conditionalFormatting>
  <conditionalFormatting sqref="MI21:MJ23">
    <cfRule type="cellIs" dxfId="5950" priority="786" operator="between">
      <formula>5</formula>
      <formula>9</formula>
    </cfRule>
    <cfRule type="cellIs" dxfId="5949" priority="787" operator="greaterThan">
      <formula>9</formula>
    </cfRule>
  </conditionalFormatting>
  <conditionalFormatting sqref="MI26:MJ54 MI82:MJ86 MI71:MJ80 MI66:MJ69 MI64:MJ64 MI56:MJ62 MI103:MJ105 MI107:MJ108 MI116:MJ123 MI125:MJ128 MI130:MJ135 MI153:MJ160 MI162:MJ166 MI170:MJ173 MI175:MJ183 MI185:MJ188 MI168:MJ168">
    <cfRule type="cellIs" dxfId="5948" priority="784" operator="between">
      <formula>5</formula>
      <formula>9</formula>
    </cfRule>
    <cfRule type="cellIs" dxfId="5947" priority="785" operator="greaterThan">
      <formula>9</formula>
    </cfRule>
  </conditionalFormatting>
  <conditionalFormatting sqref="MK90:MO90">
    <cfRule type="cellIs" dxfId="5946" priority="782" operator="lessThan">
      <formula>$C90</formula>
    </cfRule>
    <cfRule type="cellIs" dxfId="5945" priority="783" operator="greaterThanOrEqual">
      <formula>$C90</formula>
    </cfRule>
  </conditionalFormatting>
  <conditionalFormatting sqref="MK57:MO57">
    <cfRule type="cellIs" dxfId="5944" priority="778" operator="lessThan">
      <formula>$C57</formula>
    </cfRule>
    <cfRule type="cellIs" dxfId="5943" priority="779" operator="greaterThanOrEqual">
      <formula>$C57</formula>
    </cfRule>
  </conditionalFormatting>
  <conditionalFormatting sqref="ML56:MO56">
    <cfRule type="cellIs" dxfId="5942" priority="780" operator="lessThan">
      <formula>$C56</formula>
    </cfRule>
    <cfRule type="cellIs" dxfId="5941" priority="781" operator="greaterThanOrEqual">
      <formula>$C56</formula>
    </cfRule>
  </conditionalFormatting>
  <conditionalFormatting sqref="ML58:MO60">
    <cfRule type="cellIs" dxfId="5940" priority="776" operator="lessThan">
      <formula>$C58</formula>
    </cfRule>
    <cfRule type="cellIs" dxfId="5939" priority="777" operator="greaterThanOrEqual">
      <formula>$C58</formula>
    </cfRule>
  </conditionalFormatting>
  <conditionalFormatting sqref="MK62:MO62">
    <cfRule type="cellIs" dxfId="5938" priority="774" operator="lessThan">
      <formula>$C62</formula>
    </cfRule>
    <cfRule type="cellIs" dxfId="5937" priority="775" operator="greaterThanOrEqual">
      <formula>$C62</formula>
    </cfRule>
  </conditionalFormatting>
  <conditionalFormatting sqref="MK56">
    <cfRule type="cellIs" dxfId="5936" priority="772" operator="lessThan">
      <formula>$C56</formula>
    </cfRule>
    <cfRule type="cellIs" dxfId="5935" priority="773" operator="greaterThanOrEqual">
      <formula>$C56</formula>
    </cfRule>
  </conditionalFormatting>
  <conditionalFormatting sqref="MK58:MK60">
    <cfRule type="cellIs" dxfId="5934" priority="770" operator="lessThan">
      <formula>$C58</formula>
    </cfRule>
    <cfRule type="cellIs" dxfId="5933" priority="771" operator="greaterThanOrEqual">
      <formula>$C58</formula>
    </cfRule>
  </conditionalFormatting>
  <conditionalFormatting sqref="ML61:MO61">
    <cfRule type="cellIs" dxfId="5932" priority="768" operator="lessThan">
      <formula>$C61</formula>
    </cfRule>
    <cfRule type="cellIs" dxfId="5931" priority="769" operator="greaterThanOrEqual">
      <formula>$C61</formula>
    </cfRule>
  </conditionalFormatting>
  <conditionalFormatting sqref="MK61">
    <cfRule type="cellIs" dxfId="5930" priority="766" operator="lessThan">
      <formula>$C61</formula>
    </cfRule>
    <cfRule type="cellIs" dxfId="5929" priority="767" operator="greaterThanOrEqual">
      <formula>$C61</formula>
    </cfRule>
  </conditionalFormatting>
  <conditionalFormatting sqref="MK9:MO9">
    <cfRule type="cellIs" dxfId="5928" priority="764" operator="between">
      <formula>5</formula>
      <formula>9</formula>
    </cfRule>
    <cfRule type="cellIs" dxfId="5927" priority="765" operator="greaterThan">
      <formula>9</formula>
    </cfRule>
  </conditionalFormatting>
  <conditionalFormatting sqref="MK14:MO14">
    <cfRule type="cellIs" dxfId="5926" priority="762" operator="between">
      <formula>5</formula>
      <formula>9</formula>
    </cfRule>
    <cfRule type="cellIs" dxfId="5925" priority="763" operator="greaterThan">
      <formula>9</formula>
    </cfRule>
  </conditionalFormatting>
  <conditionalFormatting sqref="MK19:MO19">
    <cfRule type="cellIs" dxfId="5924" priority="760" operator="between">
      <formula>5</formula>
      <formula>9</formula>
    </cfRule>
    <cfRule type="cellIs" dxfId="5923" priority="761" operator="greaterThan">
      <formula>9</formula>
    </cfRule>
  </conditionalFormatting>
  <conditionalFormatting sqref="MK24:MO24">
    <cfRule type="cellIs" dxfId="5922" priority="758" operator="between">
      <formula>5</formula>
      <formula>9</formula>
    </cfRule>
    <cfRule type="cellIs" dxfId="5921" priority="759" operator="greaterThan">
      <formula>9</formula>
    </cfRule>
  </conditionalFormatting>
  <conditionalFormatting sqref="MI91:MO93">
    <cfRule type="cellIs" dxfId="5920" priority="808" operator="lessThan">
      <formula>$C$91</formula>
    </cfRule>
    <cfRule type="cellIs" dxfId="5919" priority="809" operator="greaterThan">
      <formula>$C$91</formula>
    </cfRule>
  </conditionalFormatting>
  <conditionalFormatting sqref="MI96:MO96">
    <cfRule type="cellIs" dxfId="5918" priority="756" operator="lessThan">
      <formula>$C$96</formula>
    </cfRule>
    <cfRule type="cellIs" dxfId="5917" priority="757" operator="greaterThanOrEqual">
      <formula>$C96</formula>
    </cfRule>
  </conditionalFormatting>
  <conditionalFormatting sqref="MK98:MO98">
    <cfRule type="cellIs" dxfId="5916" priority="754" operator="lessThan">
      <formula>$C98</formula>
    </cfRule>
    <cfRule type="cellIs" dxfId="5915" priority="755" operator="greaterThanOrEqual">
      <formula>$C98</formula>
    </cfRule>
  </conditionalFormatting>
  <conditionalFormatting sqref="MK105:MO105">
    <cfRule type="cellIs" dxfId="5914" priority="752" operator="lessThanOrEqual">
      <formula>$C$105</formula>
    </cfRule>
    <cfRule type="cellIs" dxfId="5913" priority="753" operator="greaterThan">
      <formula>$C$105</formula>
    </cfRule>
  </conditionalFormatting>
  <conditionalFormatting sqref="MK108:MO108">
    <cfRule type="cellIs" dxfId="5912" priority="750" operator="lessThanOrEqual">
      <formula>$C$108</formula>
    </cfRule>
    <cfRule type="cellIs" dxfId="5911" priority="751" operator="greaterThan">
      <formula>$C$108</formula>
    </cfRule>
  </conditionalFormatting>
  <conditionalFormatting sqref="MK119:MO119">
    <cfRule type="containsText" dxfId="5910" priority="747" operator="containsText" text="N/A">
      <formula>NOT(ISERROR(SEARCH("N/A",MK119)))</formula>
    </cfRule>
    <cfRule type="cellIs" dxfId="5909" priority="748" operator="greaterThan">
      <formula>$C119</formula>
    </cfRule>
    <cfRule type="cellIs" dxfId="5908" priority="749" operator="lessThanOrEqual">
      <formula>$C119</formula>
    </cfRule>
  </conditionalFormatting>
  <conditionalFormatting sqref="MK139:MO139">
    <cfRule type="cellIs" dxfId="5907" priority="745" operator="lessThan">
      <formula>$C139</formula>
    </cfRule>
    <cfRule type="cellIs" dxfId="5906" priority="746" operator="greaterThanOrEqual">
      <formula>$C139</formula>
    </cfRule>
  </conditionalFormatting>
  <conditionalFormatting sqref="MK151:MO151">
    <cfRule type="cellIs" dxfId="5905" priority="743" operator="lessThan">
      <formula>$C151</formula>
    </cfRule>
    <cfRule type="cellIs" dxfId="5904" priority="744" operator="greaterThanOrEqual">
      <formula>$C151</formula>
    </cfRule>
  </conditionalFormatting>
  <conditionalFormatting sqref="MK153:MO153">
    <cfRule type="cellIs" dxfId="5903" priority="741" operator="greaterThan">
      <formula>$C153</formula>
    </cfRule>
    <cfRule type="cellIs" dxfId="5902" priority="742" operator="lessThanOrEqual">
      <formula>$C153</formula>
    </cfRule>
  </conditionalFormatting>
  <conditionalFormatting sqref="ML157:MN157">
    <cfRule type="cellIs" dxfId="5901" priority="739" operator="greaterThan">
      <formula>$C157</formula>
    </cfRule>
    <cfRule type="cellIs" dxfId="5900" priority="740" operator="lessThanOrEqual">
      <formula>$C157</formula>
    </cfRule>
  </conditionalFormatting>
  <conditionalFormatting sqref="MK157">
    <cfRule type="cellIs" dxfId="5899" priority="737" operator="greaterThan">
      <formula>$C157</formula>
    </cfRule>
    <cfRule type="cellIs" dxfId="5898" priority="738" operator="lessThanOrEqual">
      <formula>$C157</formula>
    </cfRule>
  </conditionalFormatting>
  <conditionalFormatting sqref="MK162:MO162">
    <cfRule type="cellIs" dxfId="5897" priority="735" operator="greaterThan">
      <formula>$C162</formula>
    </cfRule>
    <cfRule type="cellIs" dxfId="5896" priority="736" operator="lessThanOrEqual">
      <formula>$C162</formula>
    </cfRule>
  </conditionalFormatting>
  <conditionalFormatting sqref="MK170:MN170">
    <cfRule type="cellIs" dxfId="5895" priority="733" operator="greaterThan">
      <formula>$C170</formula>
    </cfRule>
    <cfRule type="cellIs" dxfId="5894" priority="734" operator="lessThanOrEqual">
      <formula>$C170</formula>
    </cfRule>
  </conditionalFormatting>
  <conditionalFormatting sqref="MK172:MN172">
    <cfRule type="cellIs" dxfId="5893" priority="731" operator="greaterThan">
      <formula>$C172</formula>
    </cfRule>
    <cfRule type="cellIs" dxfId="5892" priority="732" operator="lessThanOrEqual">
      <formula>$C172</formula>
    </cfRule>
  </conditionalFormatting>
  <conditionalFormatting sqref="MO170">
    <cfRule type="cellIs" dxfId="5891" priority="729" operator="greaterThan">
      <formula>$C170</formula>
    </cfRule>
    <cfRule type="cellIs" dxfId="5890" priority="730" operator="lessThanOrEqual">
      <formula>$C170</formula>
    </cfRule>
  </conditionalFormatting>
  <conditionalFormatting sqref="MO172">
    <cfRule type="cellIs" dxfId="5889" priority="727" operator="greaterThan">
      <formula>$C172</formula>
    </cfRule>
    <cfRule type="cellIs" dxfId="5888" priority="728" operator="lessThanOrEqual">
      <formula>$C172</formula>
    </cfRule>
  </conditionalFormatting>
  <conditionalFormatting sqref="MR26:MV26 MR28:MV29">
    <cfRule type="cellIs" dxfId="5887" priority="725" operator="lessThan">
      <formula>$C$26</formula>
    </cfRule>
    <cfRule type="cellIs" dxfId="5886" priority="726" operator="greaterThanOrEqual">
      <formula>$C$26</formula>
    </cfRule>
  </conditionalFormatting>
  <conditionalFormatting sqref="MR27:MV27 MR30:MV32">
    <cfRule type="cellIs" dxfId="5885" priority="723" operator="lessThan">
      <formula>$C$32</formula>
    </cfRule>
    <cfRule type="cellIs" dxfId="5884" priority="724" operator="greaterThanOrEqual">
      <formula>$C$32</formula>
    </cfRule>
  </conditionalFormatting>
  <conditionalFormatting sqref="MR71:MV72 MR74:MV74 MR117:MV118 MV157 MR175:MV183">
    <cfRule type="cellIs" dxfId="5883" priority="721" operator="greaterThan">
      <formula>$C71</formula>
    </cfRule>
    <cfRule type="cellIs" dxfId="5882" priority="722" operator="lessThanOrEqual">
      <formula>$C71</formula>
    </cfRule>
  </conditionalFormatting>
  <conditionalFormatting sqref="MR75:MV77">
    <cfRule type="cellIs" dxfId="5881" priority="719" operator="notEqual">
      <formula>$C75</formula>
    </cfRule>
    <cfRule type="cellIs" dxfId="5880" priority="720" operator="equal">
      <formula>$C75</formula>
    </cfRule>
  </conditionalFormatting>
  <conditionalFormatting sqref="MR107:MV107 MR104:MV104">
    <cfRule type="cellIs" dxfId="5879" priority="717" operator="lessThanOrEqual">
      <formula>$C104</formula>
    </cfRule>
    <cfRule type="cellIs" dxfId="5878" priority="718" operator="greaterThan">
      <formula>$C104</formula>
    </cfRule>
  </conditionalFormatting>
  <conditionalFormatting sqref="MR185:MV185">
    <cfRule type="cellIs" dxfId="5877" priority="714" operator="lessThan">
      <formula>$C$185</formula>
    </cfRule>
  </conditionalFormatting>
  <conditionalFormatting sqref="MR186:MV186">
    <cfRule type="cellIs" dxfId="5876" priority="713" operator="lessThan">
      <formula>$C$186</formula>
    </cfRule>
  </conditionalFormatting>
  <conditionalFormatting sqref="MR187:MV187">
    <cfRule type="cellIs" dxfId="5875" priority="712" operator="lessThan">
      <formula>$C$187</formula>
    </cfRule>
  </conditionalFormatting>
  <conditionalFormatting sqref="MR188:MV188">
    <cfRule type="cellIs" dxfId="5874" priority="711" operator="lessThan">
      <formula>$C$188</formula>
    </cfRule>
  </conditionalFormatting>
  <conditionalFormatting sqref="MR38:MV38">
    <cfRule type="cellIs" dxfId="5873" priority="710" operator="notEqual">
      <formula>MR36</formula>
    </cfRule>
  </conditionalFormatting>
  <conditionalFormatting sqref="MR41:MV41">
    <cfRule type="cellIs" dxfId="5872" priority="709" operator="notEqual">
      <formula>MR39</formula>
    </cfRule>
  </conditionalFormatting>
  <conditionalFormatting sqref="MR50:MV50">
    <cfRule type="cellIs" dxfId="5871" priority="708" operator="notEqual">
      <formula>MR49</formula>
    </cfRule>
  </conditionalFormatting>
  <conditionalFormatting sqref="MR73:MV73">
    <cfRule type="cellIs" dxfId="5870" priority="707" operator="greaterThan">
      <formula>MR80</formula>
    </cfRule>
  </conditionalFormatting>
  <conditionalFormatting sqref="MP19:MQ19">
    <cfRule type="cellIs" dxfId="5869" priority="701" operator="between">
      <formula>5</formula>
      <formula>9</formula>
    </cfRule>
    <cfRule type="cellIs" dxfId="5868" priority="702" operator="greaterThan">
      <formula>9</formula>
    </cfRule>
  </conditionalFormatting>
  <conditionalFormatting sqref="MP14:MQ14">
    <cfRule type="cellIs" dxfId="5867" priority="703" operator="between">
      <formula>5</formula>
      <formula>9</formula>
    </cfRule>
    <cfRule type="cellIs" dxfId="5866" priority="704" operator="greaterThan">
      <formula>9</formula>
    </cfRule>
  </conditionalFormatting>
  <conditionalFormatting sqref="MP9:MQ9">
    <cfRule type="cellIs" dxfId="5865" priority="705" operator="between">
      <formula>5</formula>
      <formula>9</formula>
    </cfRule>
    <cfRule type="cellIs" dxfId="5864" priority="706" operator="greaterThan">
      <formula>9</formula>
    </cfRule>
  </conditionalFormatting>
  <conditionalFormatting sqref="MP11:MQ13">
    <cfRule type="cellIs" dxfId="5863" priority="697" operator="between">
      <formula>5</formula>
      <formula>9</formula>
    </cfRule>
    <cfRule type="cellIs" dxfId="5862" priority="698" operator="greaterThan">
      <formula>9</formula>
    </cfRule>
  </conditionalFormatting>
  <conditionalFormatting sqref="MP24:MQ24">
    <cfRule type="cellIs" dxfId="5861" priority="699" operator="between">
      <formula>5</formula>
      <formula>9</formula>
    </cfRule>
    <cfRule type="cellIs" dxfId="5860" priority="700" operator="greaterThan">
      <formula>9</formula>
    </cfRule>
  </conditionalFormatting>
  <conditionalFormatting sqref="MP16:MQ18">
    <cfRule type="cellIs" dxfId="5859" priority="695" operator="between">
      <formula>5</formula>
      <formula>9</formula>
    </cfRule>
    <cfRule type="cellIs" dxfId="5858" priority="696" operator="greaterThan">
      <formula>9</formula>
    </cfRule>
  </conditionalFormatting>
  <conditionalFormatting sqref="MP21:MQ23">
    <cfRule type="cellIs" dxfId="5857" priority="693" operator="between">
      <formula>5</formula>
      <formula>9</formula>
    </cfRule>
    <cfRule type="cellIs" dxfId="5856" priority="694" operator="greaterThan">
      <formula>9</formula>
    </cfRule>
  </conditionalFormatting>
  <conditionalFormatting sqref="MP26:MQ54 MP82:MQ86 MP71:MQ80 MP66:MQ69 MP64:MQ64 MP56:MQ62 MP103:MQ105 MP107:MQ108 MP116:MQ123 MP125:MQ128 MP130:MQ135 MP153:MQ160 MP162:MQ166 MP170:MQ173 MP175:MQ183 MP185:MQ188 MP168:MQ168">
    <cfRule type="cellIs" dxfId="5855" priority="691" operator="between">
      <formula>5</formula>
      <formula>9</formula>
    </cfRule>
    <cfRule type="cellIs" dxfId="5854" priority="692" operator="greaterThan">
      <formula>9</formula>
    </cfRule>
  </conditionalFormatting>
  <conditionalFormatting sqref="MR90:MV90">
    <cfRule type="cellIs" dxfId="5853" priority="689" operator="lessThan">
      <formula>$C90</formula>
    </cfRule>
    <cfRule type="cellIs" dxfId="5852" priority="690" operator="greaterThanOrEqual">
      <formula>$C90</formula>
    </cfRule>
  </conditionalFormatting>
  <conditionalFormatting sqref="MR57:MV57">
    <cfRule type="cellIs" dxfId="5851" priority="685" operator="lessThan">
      <formula>$C57</formula>
    </cfRule>
    <cfRule type="cellIs" dxfId="5850" priority="686" operator="greaterThanOrEqual">
      <formula>$C57</formula>
    </cfRule>
  </conditionalFormatting>
  <conditionalFormatting sqref="MS56:MV56">
    <cfRule type="cellIs" dxfId="5849" priority="687" operator="lessThan">
      <formula>$C56</formula>
    </cfRule>
    <cfRule type="cellIs" dxfId="5848" priority="688" operator="greaterThanOrEqual">
      <formula>$C56</formula>
    </cfRule>
  </conditionalFormatting>
  <conditionalFormatting sqref="MS58:MV60">
    <cfRule type="cellIs" dxfId="5847" priority="683" operator="lessThan">
      <formula>$C58</formula>
    </cfRule>
    <cfRule type="cellIs" dxfId="5846" priority="684" operator="greaterThanOrEqual">
      <formula>$C58</formula>
    </cfRule>
  </conditionalFormatting>
  <conditionalFormatting sqref="MR62:MV62">
    <cfRule type="cellIs" dxfId="5845" priority="681" operator="lessThan">
      <formula>$C62</formula>
    </cfRule>
    <cfRule type="cellIs" dxfId="5844" priority="682" operator="greaterThanOrEqual">
      <formula>$C62</formula>
    </cfRule>
  </conditionalFormatting>
  <conditionalFormatting sqref="MR56">
    <cfRule type="cellIs" dxfId="5843" priority="679" operator="lessThan">
      <formula>$C56</formula>
    </cfRule>
    <cfRule type="cellIs" dxfId="5842" priority="680" operator="greaterThanOrEqual">
      <formula>$C56</formula>
    </cfRule>
  </conditionalFormatting>
  <conditionalFormatting sqref="MR58:MR60">
    <cfRule type="cellIs" dxfId="5841" priority="677" operator="lessThan">
      <formula>$C58</formula>
    </cfRule>
    <cfRule type="cellIs" dxfId="5840" priority="678" operator="greaterThanOrEqual">
      <formula>$C58</formula>
    </cfRule>
  </conditionalFormatting>
  <conditionalFormatting sqref="MS61:MV61">
    <cfRule type="cellIs" dxfId="5839" priority="675" operator="lessThan">
      <formula>$C61</formula>
    </cfRule>
    <cfRule type="cellIs" dxfId="5838" priority="676" operator="greaterThanOrEqual">
      <formula>$C61</formula>
    </cfRule>
  </conditionalFormatting>
  <conditionalFormatting sqref="MR61">
    <cfRule type="cellIs" dxfId="5837" priority="673" operator="lessThan">
      <formula>$C61</formula>
    </cfRule>
    <cfRule type="cellIs" dxfId="5836" priority="674" operator="greaterThanOrEqual">
      <formula>$C61</formula>
    </cfRule>
  </conditionalFormatting>
  <conditionalFormatting sqref="MR9:MV9">
    <cfRule type="cellIs" dxfId="5835" priority="671" operator="between">
      <formula>5</formula>
      <formula>9</formula>
    </cfRule>
    <cfRule type="cellIs" dxfId="5834" priority="672" operator="greaterThan">
      <formula>9</formula>
    </cfRule>
  </conditionalFormatting>
  <conditionalFormatting sqref="MR14:MV14">
    <cfRule type="cellIs" dxfId="5833" priority="669" operator="between">
      <formula>5</formula>
      <formula>9</formula>
    </cfRule>
    <cfRule type="cellIs" dxfId="5832" priority="670" operator="greaterThan">
      <formula>9</formula>
    </cfRule>
  </conditionalFormatting>
  <conditionalFormatting sqref="MR19:MV19">
    <cfRule type="cellIs" dxfId="5831" priority="667" operator="between">
      <formula>5</formula>
      <formula>9</formula>
    </cfRule>
    <cfRule type="cellIs" dxfId="5830" priority="668" operator="greaterThan">
      <formula>9</formula>
    </cfRule>
  </conditionalFormatting>
  <conditionalFormatting sqref="MR24:MV24">
    <cfRule type="cellIs" dxfId="5829" priority="665" operator="between">
      <formula>5</formula>
      <formula>9</formula>
    </cfRule>
    <cfRule type="cellIs" dxfId="5828" priority="666" operator="greaterThan">
      <formula>9</formula>
    </cfRule>
  </conditionalFormatting>
  <conditionalFormatting sqref="MP91:MV93">
    <cfRule type="cellIs" dxfId="5827" priority="715" operator="lessThan">
      <formula>$C$91</formula>
    </cfRule>
    <cfRule type="cellIs" dxfId="5826" priority="716" operator="greaterThan">
      <formula>$C$91</formula>
    </cfRule>
  </conditionalFormatting>
  <conditionalFormatting sqref="MP96:MV96">
    <cfRule type="cellIs" dxfId="5825" priority="663" operator="lessThan">
      <formula>$C$96</formula>
    </cfRule>
    <cfRule type="cellIs" dxfId="5824" priority="664" operator="greaterThanOrEqual">
      <formula>$C96</formula>
    </cfRule>
  </conditionalFormatting>
  <conditionalFormatting sqref="MR98:MV98">
    <cfRule type="cellIs" dxfId="5823" priority="661" operator="lessThan">
      <formula>$C98</formula>
    </cfRule>
    <cfRule type="cellIs" dxfId="5822" priority="662" operator="greaterThanOrEqual">
      <formula>$C98</formula>
    </cfRule>
  </conditionalFormatting>
  <conditionalFormatting sqref="MR105:MV105">
    <cfRule type="cellIs" dxfId="5821" priority="659" operator="lessThanOrEqual">
      <formula>$C$105</formula>
    </cfRule>
    <cfRule type="cellIs" dxfId="5820" priority="660" operator="greaterThan">
      <formula>$C$105</formula>
    </cfRule>
  </conditionalFormatting>
  <conditionalFormatting sqref="MR108:MV108">
    <cfRule type="cellIs" dxfId="5819" priority="657" operator="lessThanOrEqual">
      <formula>$C$108</formula>
    </cfRule>
    <cfRule type="cellIs" dxfId="5818" priority="658" operator="greaterThan">
      <formula>$C$108</formula>
    </cfRule>
  </conditionalFormatting>
  <conditionalFormatting sqref="MR119:MV119">
    <cfRule type="containsText" dxfId="5817" priority="654" operator="containsText" text="N/A">
      <formula>NOT(ISERROR(SEARCH("N/A",MR119)))</formula>
    </cfRule>
    <cfRule type="cellIs" dxfId="5816" priority="655" operator="greaterThan">
      <formula>$C119</formula>
    </cfRule>
    <cfRule type="cellIs" dxfId="5815" priority="656" operator="lessThanOrEqual">
      <formula>$C119</formula>
    </cfRule>
  </conditionalFormatting>
  <conditionalFormatting sqref="MR139:MV139">
    <cfRule type="cellIs" dxfId="5814" priority="652" operator="lessThan">
      <formula>$C139</formula>
    </cfRule>
    <cfRule type="cellIs" dxfId="5813" priority="653" operator="greaterThanOrEqual">
      <formula>$C139</formula>
    </cfRule>
  </conditionalFormatting>
  <conditionalFormatting sqref="MR151:MV151">
    <cfRule type="cellIs" dxfId="5812" priority="650" operator="lessThan">
      <formula>$C151</formula>
    </cfRule>
    <cfRule type="cellIs" dxfId="5811" priority="651" operator="greaterThanOrEqual">
      <formula>$C151</formula>
    </cfRule>
  </conditionalFormatting>
  <conditionalFormatting sqref="MR153:MV153">
    <cfRule type="cellIs" dxfId="5810" priority="648" operator="greaterThan">
      <formula>$C153</formula>
    </cfRule>
    <cfRule type="cellIs" dxfId="5809" priority="649" operator="lessThanOrEqual">
      <formula>$C153</formula>
    </cfRule>
  </conditionalFormatting>
  <conditionalFormatting sqref="MS157:MU157">
    <cfRule type="cellIs" dxfId="5808" priority="646" operator="greaterThan">
      <formula>$C157</formula>
    </cfRule>
    <cfRule type="cellIs" dxfId="5807" priority="647" operator="lessThanOrEqual">
      <formula>$C157</formula>
    </cfRule>
  </conditionalFormatting>
  <conditionalFormatting sqref="MR157">
    <cfRule type="cellIs" dxfId="5806" priority="644" operator="greaterThan">
      <formula>$C157</formula>
    </cfRule>
    <cfRule type="cellIs" dxfId="5805" priority="645" operator="lessThanOrEqual">
      <formula>$C157</formula>
    </cfRule>
  </conditionalFormatting>
  <conditionalFormatting sqref="MR162:MV162">
    <cfRule type="cellIs" dxfId="5804" priority="642" operator="greaterThan">
      <formula>$C162</formula>
    </cfRule>
    <cfRule type="cellIs" dxfId="5803" priority="643" operator="lessThanOrEqual">
      <formula>$C162</formula>
    </cfRule>
  </conditionalFormatting>
  <conditionalFormatting sqref="MR170:MU170">
    <cfRule type="cellIs" dxfId="5802" priority="640" operator="greaterThan">
      <formula>$C170</formula>
    </cfRule>
    <cfRule type="cellIs" dxfId="5801" priority="641" operator="lessThanOrEqual">
      <formula>$C170</formula>
    </cfRule>
  </conditionalFormatting>
  <conditionalFormatting sqref="MR172:MU172">
    <cfRule type="cellIs" dxfId="5800" priority="638" operator="greaterThan">
      <formula>$C172</formula>
    </cfRule>
    <cfRule type="cellIs" dxfId="5799" priority="639" operator="lessThanOrEqual">
      <formula>$C172</formula>
    </cfRule>
  </conditionalFormatting>
  <conditionalFormatting sqref="MV170">
    <cfRule type="cellIs" dxfId="5798" priority="636" operator="greaterThan">
      <formula>$C170</formula>
    </cfRule>
    <cfRule type="cellIs" dxfId="5797" priority="637" operator="lessThanOrEqual">
      <formula>$C170</formula>
    </cfRule>
  </conditionalFormatting>
  <conditionalFormatting sqref="MV172">
    <cfRule type="cellIs" dxfId="5796" priority="634" operator="greaterThan">
      <formula>$C172</formula>
    </cfRule>
    <cfRule type="cellIs" dxfId="5795" priority="635" operator="lessThanOrEqual">
      <formula>$C172</formula>
    </cfRule>
  </conditionalFormatting>
  <conditionalFormatting sqref="MY26:NC26 MY28:NC29">
    <cfRule type="cellIs" dxfId="5794" priority="632" operator="lessThan">
      <formula>$C$26</formula>
    </cfRule>
    <cfRule type="cellIs" dxfId="5793" priority="633" operator="greaterThanOrEqual">
      <formula>$C$26</formula>
    </cfRule>
  </conditionalFormatting>
  <conditionalFormatting sqref="MY27:NC27 MY30:NC32">
    <cfRule type="cellIs" dxfId="5792" priority="630" operator="lessThan">
      <formula>$C$32</formula>
    </cfRule>
    <cfRule type="cellIs" dxfId="5791" priority="631" operator="greaterThanOrEqual">
      <formula>$C$32</formula>
    </cfRule>
  </conditionalFormatting>
  <conditionalFormatting sqref="MY71:NC72 MY74:NC74 MY117:NC118 NC157 MY175:NC183">
    <cfRule type="cellIs" dxfId="5790" priority="628" operator="greaterThan">
      <formula>$C71</formula>
    </cfRule>
    <cfRule type="cellIs" dxfId="5789" priority="629" operator="lessThanOrEqual">
      <formula>$C71</formula>
    </cfRule>
  </conditionalFormatting>
  <conditionalFormatting sqref="MY75:NC77">
    <cfRule type="cellIs" dxfId="5788" priority="626" operator="notEqual">
      <formula>$C75</formula>
    </cfRule>
    <cfRule type="cellIs" dxfId="5787" priority="627" operator="equal">
      <formula>$C75</formula>
    </cfRule>
  </conditionalFormatting>
  <conditionalFormatting sqref="MY107:NC107 MY104:NC104">
    <cfRule type="cellIs" dxfId="5786" priority="624" operator="lessThanOrEqual">
      <formula>$C104</formula>
    </cfRule>
    <cfRule type="cellIs" dxfId="5785" priority="625" operator="greaterThan">
      <formula>$C104</formula>
    </cfRule>
  </conditionalFormatting>
  <conditionalFormatting sqref="MY185:NC185">
    <cfRule type="cellIs" dxfId="5784" priority="621" operator="lessThan">
      <formula>$C$185</formula>
    </cfRule>
  </conditionalFormatting>
  <conditionalFormatting sqref="MY186:NC186">
    <cfRule type="cellIs" dxfId="5783" priority="620" operator="lessThan">
      <formula>$C$186</formula>
    </cfRule>
  </conditionalFormatting>
  <conditionalFormatting sqref="MY187:NC187">
    <cfRule type="cellIs" dxfId="5782" priority="619" operator="lessThan">
      <formula>$C$187</formula>
    </cfRule>
  </conditionalFormatting>
  <conditionalFormatting sqref="MY188:NC188">
    <cfRule type="cellIs" dxfId="5781" priority="618" operator="lessThan">
      <formula>$C$188</formula>
    </cfRule>
  </conditionalFormatting>
  <conditionalFormatting sqref="MY38:NC38">
    <cfRule type="cellIs" dxfId="5780" priority="617" operator="notEqual">
      <formula>MY36</formula>
    </cfRule>
  </conditionalFormatting>
  <conditionalFormatting sqref="MY41:NC41">
    <cfRule type="cellIs" dxfId="5779" priority="616" operator="notEqual">
      <formula>MY39</formula>
    </cfRule>
  </conditionalFormatting>
  <conditionalFormatting sqref="MY50:NC50">
    <cfRule type="cellIs" dxfId="5778" priority="615" operator="notEqual">
      <formula>MY49</formula>
    </cfRule>
  </conditionalFormatting>
  <conditionalFormatting sqref="MY73:NC73">
    <cfRule type="cellIs" dxfId="5777" priority="614" operator="greaterThan">
      <formula>MY80</formula>
    </cfRule>
  </conditionalFormatting>
  <conditionalFormatting sqref="MW19:MX19">
    <cfRule type="cellIs" dxfId="5776" priority="608" operator="between">
      <formula>5</formula>
      <formula>9</formula>
    </cfRule>
    <cfRule type="cellIs" dxfId="5775" priority="609" operator="greaterThan">
      <formula>9</formula>
    </cfRule>
  </conditionalFormatting>
  <conditionalFormatting sqref="MW14:MX14">
    <cfRule type="cellIs" dxfId="5774" priority="610" operator="between">
      <formula>5</formula>
      <formula>9</formula>
    </cfRule>
    <cfRule type="cellIs" dxfId="5773" priority="611" operator="greaterThan">
      <formula>9</formula>
    </cfRule>
  </conditionalFormatting>
  <conditionalFormatting sqref="MW9:MX9">
    <cfRule type="cellIs" dxfId="5772" priority="612" operator="between">
      <formula>5</formula>
      <formula>9</formula>
    </cfRule>
    <cfRule type="cellIs" dxfId="5771" priority="613" operator="greaterThan">
      <formula>9</formula>
    </cfRule>
  </conditionalFormatting>
  <conditionalFormatting sqref="MW11:MX13">
    <cfRule type="cellIs" dxfId="5770" priority="604" operator="between">
      <formula>5</formula>
      <formula>9</formula>
    </cfRule>
    <cfRule type="cellIs" dxfId="5769" priority="605" operator="greaterThan">
      <formula>9</formula>
    </cfRule>
  </conditionalFormatting>
  <conditionalFormatting sqref="MW24:MX24">
    <cfRule type="cellIs" dxfId="5768" priority="606" operator="between">
      <formula>5</formula>
      <formula>9</formula>
    </cfRule>
    <cfRule type="cellIs" dxfId="5767" priority="607" operator="greaterThan">
      <formula>9</formula>
    </cfRule>
  </conditionalFormatting>
  <conditionalFormatting sqref="MW16:MX18">
    <cfRule type="cellIs" dxfId="5766" priority="602" operator="between">
      <formula>5</formula>
      <formula>9</formula>
    </cfRule>
    <cfRule type="cellIs" dxfId="5765" priority="603" operator="greaterThan">
      <formula>9</formula>
    </cfRule>
  </conditionalFormatting>
  <conditionalFormatting sqref="MW21:MX23">
    <cfRule type="cellIs" dxfId="5764" priority="600" operator="between">
      <formula>5</formula>
      <formula>9</formula>
    </cfRule>
    <cfRule type="cellIs" dxfId="5763" priority="601" operator="greaterThan">
      <formula>9</formula>
    </cfRule>
  </conditionalFormatting>
  <conditionalFormatting sqref="MW26:MX54 MW82:MX86 MW71:MX80 MW66:MX69 MW64:MX64 MW56:MX62 MW103:MX105 MW107:MX108 MW116:MX123 MW125:MX128 MW130:MX135 MW153:MX160 MW162:MX166 MW170:MX173 MW175:MX183 MW185:MX188 MW168:MX168">
    <cfRule type="cellIs" dxfId="5762" priority="598" operator="between">
      <formula>5</formula>
      <formula>9</formula>
    </cfRule>
    <cfRule type="cellIs" dxfId="5761" priority="599" operator="greaterThan">
      <formula>9</formula>
    </cfRule>
  </conditionalFormatting>
  <conditionalFormatting sqref="MY90:NC90">
    <cfRule type="cellIs" dxfId="5760" priority="596" operator="lessThan">
      <formula>$C90</formula>
    </cfRule>
    <cfRule type="cellIs" dxfId="5759" priority="597" operator="greaterThanOrEqual">
      <formula>$C90</formula>
    </cfRule>
  </conditionalFormatting>
  <conditionalFormatting sqref="MY57:NC57">
    <cfRule type="cellIs" dxfId="5758" priority="592" operator="lessThan">
      <formula>$C57</formula>
    </cfRule>
    <cfRule type="cellIs" dxfId="5757" priority="593" operator="greaterThanOrEqual">
      <formula>$C57</formula>
    </cfRule>
  </conditionalFormatting>
  <conditionalFormatting sqref="MZ56:NC56">
    <cfRule type="cellIs" dxfId="5756" priority="594" operator="lessThan">
      <formula>$C56</formula>
    </cfRule>
    <cfRule type="cellIs" dxfId="5755" priority="595" operator="greaterThanOrEqual">
      <formula>$C56</formula>
    </cfRule>
  </conditionalFormatting>
  <conditionalFormatting sqref="MZ58:NC60">
    <cfRule type="cellIs" dxfId="5754" priority="590" operator="lessThan">
      <formula>$C58</formula>
    </cfRule>
    <cfRule type="cellIs" dxfId="5753" priority="591" operator="greaterThanOrEqual">
      <formula>$C58</formula>
    </cfRule>
  </conditionalFormatting>
  <conditionalFormatting sqref="MY62:NC62">
    <cfRule type="cellIs" dxfId="5752" priority="588" operator="lessThan">
      <formula>$C62</formula>
    </cfRule>
    <cfRule type="cellIs" dxfId="5751" priority="589" operator="greaterThanOrEqual">
      <formula>$C62</formula>
    </cfRule>
  </conditionalFormatting>
  <conditionalFormatting sqref="MY56">
    <cfRule type="cellIs" dxfId="5750" priority="586" operator="lessThan">
      <formula>$C56</formula>
    </cfRule>
    <cfRule type="cellIs" dxfId="5749" priority="587" operator="greaterThanOrEqual">
      <formula>$C56</formula>
    </cfRule>
  </conditionalFormatting>
  <conditionalFormatting sqref="MY58:MY60">
    <cfRule type="cellIs" dxfId="5748" priority="584" operator="lessThan">
      <formula>$C58</formula>
    </cfRule>
    <cfRule type="cellIs" dxfId="5747" priority="585" operator="greaterThanOrEqual">
      <formula>$C58</formula>
    </cfRule>
  </conditionalFormatting>
  <conditionalFormatting sqref="MZ61:NC61">
    <cfRule type="cellIs" dxfId="5746" priority="582" operator="lessThan">
      <formula>$C61</formula>
    </cfRule>
    <cfRule type="cellIs" dxfId="5745" priority="583" operator="greaterThanOrEqual">
      <formula>$C61</formula>
    </cfRule>
  </conditionalFormatting>
  <conditionalFormatting sqref="MY61">
    <cfRule type="cellIs" dxfId="5744" priority="580" operator="lessThan">
      <formula>$C61</formula>
    </cfRule>
    <cfRule type="cellIs" dxfId="5743" priority="581" operator="greaterThanOrEqual">
      <formula>$C61</formula>
    </cfRule>
  </conditionalFormatting>
  <conditionalFormatting sqref="MY9:NC9">
    <cfRule type="cellIs" dxfId="5742" priority="578" operator="between">
      <formula>5</formula>
      <formula>9</formula>
    </cfRule>
    <cfRule type="cellIs" dxfId="5741" priority="579" operator="greaterThan">
      <formula>9</formula>
    </cfRule>
  </conditionalFormatting>
  <conditionalFormatting sqref="MY14:NC14">
    <cfRule type="cellIs" dxfId="5740" priority="576" operator="between">
      <formula>5</formula>
      <formula>9</formula>
    </cfRule>
    <cfRule type="cellIs" dxfId="5739" priority="577" operator="greaterThan">
      <formula>9</formula>
    </cfRule>
  </conditionalFormatting>
  <conditionalFormatting sqref="MY19:NC19">
    <cfRule type="cellIs" dxfId="5738" priority="574" operator="between">
      <formula>5</formula>
      <formula>9</formula>
    </cfRule>
    <cfRule type="cellIs" dxfId="5737" priority="575" operator="greaterThan">
      <formula>9</formula>
    </cfRule>
  </conditionalFormatting>
  <conditionalFormatting sqref="MY24:NC24">
    <cfRule type="cellIs" dxfId="5736" priority="572" operator="between">
      <formula>5</formula>
      <formula>9</formula>
    </cfRule>
    <cfRule type="cellIs" dxfId="5735" priority="573" operator="greaterThan">
      <formula>9</formula>
    </cfRule>
  </conditionalFormatting>
  <conditionalFormatting sqref="MW91:NC93">
    <cfRule type="cellIs" dxfId="5734" priority="622" operator="lessThan">
      <formula>$C$91</formula>
    </cfRule>
    <cfRule type="cellIs" dxfId="5733" priority="623" operator="greaterThan">
      <formula>$C$91</formula>
    </cfRule>
  </conditionalFormatting>
  <conditionalFormatting sqref="MW96:NC96">
    <cfRule type="cellIs" dxfId="5732" priority="570" operator="lessThan">
      <formula>$C$96</formula>
    </cfRule>
    <cfRule type="cellIs" dxfId="5731" priority="571" operator="greaterThanOrEqual">
      <formula>$C96</formula>
    </cfRule>
  </conditionalFormatting>
  <conditionalFormatting sqref="MY98:NC98">
    <cfRule type="cellIs" dxfId="5730" priority="568" operator="lessThan">
      <formula>$C98</formula>
    </cfRule>
    <cfRule type="cellIs" dxfId="5729" priority="569" operator="greaterThanOrEqual">
      <formula>$C98</formula>
    </cfRule>
  </conditionalFormatting>
  <conditionalFormatting sqref="MY105:NC105">
    <cfRule type="cellIs" dxfId="5728" priority="566" operator="lessThanOrEqual">
      <formula>$C$105</formula>
    </cfRule>
    <cfRule type="cellIs" dxfId="5727" priority="567" operator="greaterThan">
      <formula>$C$105</formula>
    </cfRule>
  </conditionalFormatting>
  <conditionalFormatting sqref="MY108:NC108">
    <cfRule type="cellIs" dxfId="5726" priority="564" operator="lessThanOrEqual">
      <formula>$C$108</formula>
    </cfRule>
    <cfRule type="cellIs" dxfId="5725" priority="565" operator="greaterThan">
      <formula>$C$108</formula>
    </cfRule>
  </conditionalFormatting>
  <conditionalFormatting sqref="MY119:NC119">
    <cfRule type="containsText" dxfId="5724" priority="561" operator="containsText" text="N/A">
      <formula>NOT(ISERROR(SEARCH("N/A",MY119)))</formula>
    </cfRule>
    <cfRule type="cellIs" dxfId="5723" priority="562" operator="greaterThan">
      <formula>$C119</formula>
    </cfRule>
    <cfRule type="cellIs" dxfId="5722" priority="563" operator="lessThanOrEqual">
      <formula>$C119</formula>
    </cfRule>
  </conditionalFormatting>
  <conditionalFormatting sqref="MY139:NC139">
    <cfRule type="cellIs" dxfId="5721" priority="559" operator="lessThan">
      <formula>$C139</formula>
    </cfRule>
    <cfRule type="cellIs" dxfId="5720" priority="560" operator="greaterThanOrEqual">
      <formula>$C139</formula>
    </cfRule>
  </conditionalFormatting>
  <conditionalFormatting sqref="MY151:NC151">
    <cfRule type="cellIs" dxfId="5719" priority="557" operator="lessThan">
      <formula>$C151</formula>
    </cfRule>
    <cfRule type="cellIs" dxfId="5718" priority="558" operator="greaterThanOrEqual">
      <formula>$C151</formula>
    </cfRule>
  </conditionalFormatting>
  <conditionalFormatting sqref="MY153:NC153">
    <cfRule type="cellIs" dxfId="5717" priority="555" operator="greaterThan">
      <formula>$C153</formula>
    </cfRule>
    <cfRule type="cellIs" dxfId="5716" priority="556" operator="lessThanOrEqual">
      <formula>$C153</formula>
    </cfRule>
  </conditionalFormatting>
  <conditionalFormatting sqref="MZ157:NB157">
    <cfRule type="cellIs" dxfId="5715" priority="553" operator="greaterThan">
      <formula>$C157</formula>
    </cfRule>
    <cfRule type="cellIs" dxfId="5714" priority="554" operator="lessThanOrEqual">
      <formula>$C157</formula>
    </cfRule>
  </conditionalFormatting>
  <conditionalFormatting sqref="MY157">
    <cfRule type="cellIs" dxfId="5713" priority="551" operator="greaterThan">
      <formula>$C157</formula>
    </cfRule>
    <cfRule type="cellIs" dxfId="5712" priority="552" operator="lessThanOrEqual">
      <formula>$C157</formula>
    </cfRule>
  </conditionalFormatting>
  <conditionalFormatting sqref="MY162:NC162">
    <cfRule type="cellIs" dxfId="5711" priority="549" operator="greaterThan">
      <formula>$C162</formula>
    </cfRule>
    <cfRule type="cellIs" dxfId="5710" priority="550" operator="lessThanOrEqual">
      <formula>$C162</formula>
    </cfRule>
  </conditionalFormatting>
  <conditionalFormatting sqref="MY170:NB170">
    <cfRule type="cellIs" dxfId="5709" priority="547" operator="greaterThan">
      <formula>$C170</formula>
    </cfRule>
    <cfRule type="cellIs" dxfId="5708" priority="548" operator="lessThanOrEqual">
      <formula>$C170</formula>
    </cfRule>
  </conditionalFormatting>
  <conditionalFormatting sqref="MY172:NB172">
    <cfRule type="cellIs" dxfId="5707" priority="545" operator="greaterThan">
      <formula>$C172</formula>
    </cfRule>
    <cfRule type="cellIs" dxfId="5706" priority="546" operator="lessThanOrEqual">
      <formula>$C172</formula>
    </cfRule>
  </conditionalFormatting>
  <conditionalFormatting sqref="NC170">
    <cfRule type="cellIs" dxfId="5705" priority="543" operator="greaterThan">
      <formula>$C170</formula>
    </cfRule>
    <cfRule type="cellIs" dxfId="5704" priority="544" operator="lessThanOrEqual">
      <formula>$C170</formula>
    </cfRule>
  </conditionalFormatting>
  <conditionalFormatting sqref="NC172">
    <cfRule type="cellIs" dxfId="5703" priority="541" operator="greaterThan">
      <formula>$C172</formula>
    </cfRule>
    <cfRule type="cellIs" dxfId="5702" priority="542" operator="lessThanOrEqual">
      <formula>$C172</formula>
    </cfRule>
  </conditionalFormatting>
  <conditionalFormatting sqref="ND19:NE19">
    <cfRule type="cellIs" dxfId="5701" priority="533" operator="between">
      <formula>5</formula>
      <formula>9</formula>
    </cfRule>
    <cfRule type="cellIs" dxfId="5700" priority="534" operator="greaterThan">
      <formula>9</formula>
    </cfRule>
  </conditionalFormatting>
  <conditionalFormatting sqref="ND14:NE14">
    <cfRule type="cellIs" dxfId="5699" priority="535" operator="between">
      <formula>5</formula>
      <formula>9</formula>
    </cfRule>
    <cfRule type="cellIs" dxfId="5698" priority="536" operator="greaterThan">
      <formula>9</formula>
    </cfRule>
  </conditionalFormatting>
  <conditionalFormatting sqref="ND9:NE9">
    <cfRule type="cellIs" dxfId="5697" priority="537" operator="between">
      <formula>5</formula>
      <formula>9</formula>
    </cfRule>
    <cfRule type="cellIs" dxfId="5696" priority="538" operator="greaterThan">
      <formula>9</formula>
    </cfRule>
  </conditionalFormatting>
  <conditionalFormatting sqref="ND11:NE13">
    <cfRule type="cellIs" dxfId="5695" priority="529" operator="between">
      <formula>5</formula>
      <formula>9</formula>
    </cfRule>
    <cfRule type="cellIs" dxfId="5694" priority="530" operator="greaterThan">
      <formula>9</formula>
    </cfRule>
  </conditionalFormatting>
  <conditionalFormatting sqref="ND24:NE24">
    <cfRule type="cellIs" dxfId="5693" priority="531" operator="between">
      <formula>5</formula>
      <formula>9</formula>
    </cfRule>
    <cfRule type="cellIs" dxfId="5692" priority="532" operator="greaterThan">
      <formula>9</formula>
    </cfRule>
  </conditionalFormatting>
  <conditionalFormatting sqref="ND16:NE18">
    <cfRule type="cellIs" dxfId="5691" priority="527" operator="between">
      <formula>5</formula>
      <formula>9</formula>
    </cfRule>
    <cfRule type="cellIs" dxfId="5690" priority="528" operator="greaterThan">
      <formula>9</formula>
    </cfRule>
  </conditionalFormatting>
  <conditionalFormatting sqref="ND21:NE23">
    <cfRule type="cellIs" dxfId="5689" priority="525" operator="between">
      <formula>5</formula>
      <formula>9</formula>
    </cfRule>
    <cfRule type="cellIs" dxfId="5688" priority="526" operator="greaterThan">
      <formula>9</formula>
    </cfRule>
  </conditionalFormatting>
  <conditionalFormatting sqref="ND26:NE54 ND82:NE86 ND71:NE80 ND66:NE69 ND64:NE64 ND56:NE62 ND103:NE105 ND107:NE108 ND116:NE123 ND125:NE128 ND130:NE135 ND153:NE160 ND162:NE166 ND170:NE173 ND175:NE183 ND185:NE188 ND168:NE168">
    <cfRule type="cellIs" dxfId="5687" priority="523" operator="between">
      <formula>5</formula>
      <formula>9</formula>
    </cfRule>
    <cfRule type="cellIs" dxfId="5686" priority="524" operator="greaterThan">
      <formula>9</formula>
    </cfRule>
  </conditionalFormatting>
  <conditionalFormatting sqref="ND91:NE93">
    <cfRule type="cellIs" dxfId="5685" priority="539" operator="lessThan">
      <formula>$C$91</formula>
    </cfRule>
    <cfRule type="cellIs" dxfId="5684" priority="540" operator="greaterThan">
      <formula>$C$91</formula>
    </cfRule>
  </conditionalFormatting>
  <conditionalFormatting sqref="ND96:NE96">
    <cfRule type="cellIs" dxfId="5683" priority="521" operator="lessThan">
      <formula>$C$96</formula>
    </cfRule>
    <cfRule type="cellIs" dxfId="5682" priority="522" operator="greaterThanOrEqual">
      <formula>$C96</formula>
    </cfRule>
  </conditionalFormatting>
  <conditionalFormatting sqref="E76:XFD76">
    <cfRule type="containsErrors" dxfId="5681" priority="520">
      <formula>ISERROR(E76)</formula>
    </cfRule>
  </conditionalFormatting>
  <conditionalFormatting sqref="G185:I185">
    <cfRule type="cellIs" dxfId="5680" priority="519" operator="lessThan">
      <formula>$C$185</formula>
    </cfRule>
  </conditionalFormatting>
  <conditionalFormatting sqref="G186:I186">
    <cfRule type="cellIs" dxfId="5679" priority="518" operator="lessThan">
      <formula>$C$186</formula>
    </cfRule>
  </conditionalFormatting>
  <conditionalFormatting sqref="G187:I187">
    <cfRule type="cellIs" dxfId="5678" priority="517" operator="lessThan">
      <formula>$C$187</formula>
    </cfRule>
  </conditionalFormatting>
  <conditionalFormatting sqref="G188:I188">
    <cfRule type="cellIs" dxfId="5677" priority="516" operator="lessThan">
      <formula>$C$188</formula>
    </cfRule>
  </conditionalFormatting>
  <conditionalFormatting sqref="G175:G183">
    <cfRule type="cellIs" dxfId="5676" priority="514" operator="greaterThan">
      <formula>$C175</formula>
    </cfRule>
    <cfRule type="cellIs" dxfId="5675" priority="515" operator="lessThanOrEqual">
      <formula>$C175</formula>
    </cfRule>
  </conditionalFormatting>
  <conditionalFormatting sqref="H175:H183">
    <cfRule type="cellIs" dxfId="5674" priority="512" operator="greaterThan">
      <formula>$C175</formula>
    </cfRule>
    <cfRule type="cellIs" dxfId="5673" priority="513" operator="lessThanOrEqual">
      <formula>$C175</formula>
    </cfRule>
  </conditionalFormatting>
  <conditionalFormatting sqref="I175:I183">
    <cfRule type="cellIs" dxfId="5672" priority="510" operator="greaterThan">
      <formula>$C175</formula>
    </cfRule>
    <cfRule type="cellIs" dxfId="5671" priority="511" operator="lessThanOrEqual">
      <formula>$C175</formula>
    </cfRule>
  </conditionalFormatting>
  <conditionalFormatting sqref="M185:Q185">
    <cfRule type="cellIs" dxfId="5670" priority="509" operator="lessThan">
      <formula>$C$185</formula>
    </cfRule>
  </conditionalFormatting>
  <conditionalFormatting sqref="M186:Q186">
    <cfRule type="cellIs" dxfId="5669" priority="508" operator="lessThan">
      <formula>$C$186</formula>
    </cfRule>
  </conditionalFormatting>
  <conditionalFormatting sqref="M187:Q187">
    <cfRule type="cellIs" dxfId="5668" priority="507" operator="lessThan">
      <formula>$C$187</formula>
    </cfRule>
  </conditionalFormatting>
  <conditionalFormatting sqref="M188:Q188">
    <cfRule type="cellIs" dxfId="5667" priority="506" operator="lessThan">
      <formula>$C$188</formula>
    </cfRule>
  </conditionalFormatting>
  <conditionalFormatting sqref="N50:Q50">
    <cfRule type="cellIs" dxfId="5666" priority="505" operator="notEqual">
      <formula>N49</formula>
    </cfRule>
  </conditionalFormatting>
  <conditionalFormatting sqref="N26:Q26 N28:Q29">
    <cfRule type="cellIs" dxfId="5665" priority="503" operator="lessThan">
      <formula>$C$26</formula>
    </cfRule>
    <cfRule type="cellIs" dxfId="5664" priority="504" operator="greaterThanOrEqual">
      <formula>$C$26</formula>
    </cfRule>
  </conditionalFormatting>
  <conditionalFormatting sqref="N27:Q27 N30:Q32">
    <cfRule type="cellIs" dxfId="5663" priority="501" operator="lessThan">
      <formula>$C$32</formula>
    </cfRule>
    <cfRule type="cellIs" dxfId="5662" priority="502" operator="greaterThanOrEqual">
      <formula>$C$32</formula>
    </cfRule>
  </conditionalFormatting>
  <conditionalFormatting sqref="M175:M183">
    <cfRule type="cellIs" dxfId="5661" priority="499" operator="greaterThan">
      <formula>$C175</formula>
    </cfRule>
    <cfRule type="cellIs" dxfId="5660" priority="500" operator="lessThanOrEqual">
      <formula>$C175</formula>
    </cfRule>
  </conditionalFormatting>
  <conditionalFormatting sqref="N175:N183">
    <cfRule type="cellIs" dxfId="5659" priority="497" operator="greaterThan">
      <formula>$C175</formula>
    </cfRule>
    <cfRule type="cellIs" dxfId="5658" priority="498" operator="lessThanOrEqual">
      <formula>$C175</formula>
    </cfRule>
  </conditionalFormatting>
  <conditionalFormatting sqref="O175:P183">
    <cfRule type="cellIs" dxfId="5657" priority="495" operator="greaterThan">
      <formula>$C175</formula>
    </cfRule>
    <cfRule type="cellIs" dxfId="5656" priority="496" operator="lessThanOrEqual">
      <formula>$C175</formula>
    </cfRule>
  </conditionalFormatting>
  <conditionalFormatting sqref="Q175:Q183">
    <cfRule type="cellIs" dxfId="5655" priority="493" operator="greaterThan">
      <formula>$C175</formula>
    </cfRule>
    <cfRule type="cellIs" dxfId="5654" priority="494" operator="lessThanOrEqual">
      <formula>$C175</formula>
    </cfRule>
  </conditionalFormatting>
  <conditionalFormatting sqref="U50:X50">
    <cfRule type="cellIs" dxfId="5653" priority="492" operator="notEqual">
      <formula>U49</formula>
    </cfRule>
  </conditionalFormatting>
  <conditionalFormatting sqref="U26:X26 U28:X29">
    <cfRule type="cellIs" dxfId="5652" priority="490" operator="lessThan">
      <formula>$C$26</formula>
    </cfRule>
    <cfRule type="cellIs" dxfId="5651" priority="491" operator="greaterThanOrEqual">
      <formula>$C$26</formula>
    </cfRule>
  </conditionalFormatting>
  <conditionalFormatting sqref="U27:X27 U30:X32">
    <cfRule type="cellIs" dxfId="5650" priority="488" operator="lessThan">
      <formula>$C$32</formula>
    </cfRule>
    <cfRule type="cellIs" dxfId="5649" priority="489" operator="greaterThanOrEqual">
      <formula>$C$32</formula>
    </cfRule>
  </conditionalFormatting>
  <conditionalFormatting sqref="T185:X185">
    <cfRule type="cellIs" dxfId="5648" priority="487" operator="lessThan">
      <formula>$C$185</formula>
    </cfRule>
  </conditionalFormatting>
  <conditionalFormatting sqref="T186:X186">
    <cfRule type="cellIs" dxfId="5647" priority="486" operator="lessThan">
      <formula>$C$186</formula>
    </cfRule>
  </conditionalFormatting>
  <conditionalFormatting sqref="T187:X187">
    <cfRule type="cellIs" dxfId="5646" priority="485" operator="lessThan">
      <formula>$C$187</formula>
    </cfRule>
  </conditionalFormatting>
  <conditionalFormatting sqref="T188:X188">
    <cfRule type="cellIs" dxfId="5645" priority="484" operator="lessThan">
      <formula>$C$188</formula>
    </cfRule>
  </conditionalFormatting>
  <conditionalFormatting sqref="T175:T183">
    <cfRule type="cellIs" dxfId="5644" priority="482" operator="greaterThan">
      <formula>$C175</formula>
    </cfRule>
    <cfRule type="cellIs" dxfId="5643" priority="483" operator="lessThanOrEqual">
      <formula>$C175</formula>
    </cfRule>
  </conditionalFormatting>
  <conditionalFormatting sqref="U175:U183">
    <cfRule type="cellIs" dxfId="5642" priority="480" operator="greaterThan">
      <formula>$C175</formula>
    </cfRule>
    <cfRule type="cellIs" dxfId="5641" priority="481" operator="lessThanOrEqual">
      <formula>$C175</formula>
    </cfRule>
  </conditionalFormatting>
  <conditionalFormatting sqref="V175:V183">
    <cfRule type="cellIs" dxfId="5640" priority="478" operator="greaterThan">
      <formula>$C175</formula>
    </cfRule>
    <cfRule type="cellIs" dxfId="5639" priority="479" operator="lessThanOrEqual">
      <formula>$C175</formula>
    </cfRule>
  </conditionalFormatting>
  <conditionalFormatting sqref="W175:W183">
    <cfRule type="cellIs" dxfId="5638" priority="476" operator="greaterThan">
      <formula>$C175</formula>
    </cfRule>
    <cfRule type="cellIs" dxfId="5637" priority="477" operator="lessThanOrEqual">
      <formula>$C175</formula>
    </cfRule>
  </conditionalFormatting>
  <conditionalFormatting sqref="X175:X183">
    <cfRule type="cellIs" dxfId="5636" priority="474" operator="greaterThan">
      <formula>$C175</formula>
    </cfRule>
    <cfRule type="cellIs" dxfId="5635" priority="475" operator="lessThanOrEqual">
      <formula>$C175</formula>
    </cfRule>
  </conditionalFormatting>
  <conditionalFormatting sqref="AA26:AD26 AA28:AD29">
    <cfRule type="cellIs" dxfId="5634" priority="472" operator="lessThan">
      <formula>$C$26</formula>
    </cfRule>
    <cfRule type="cellIs" dxfId="5633" priority="473" operator="greaterThanOrEqual">
      <formula>$C$26</formula>
    </cfRule>
  </conditionalFormatting>
  <conditionalFormatting sqref="AA27:AD27 AA30:AD32">
    <cfRule type="cellIs" dxfId="5632" priority="470" operator="lessThan">
      <formula>$C$32</formula>
    </cfRule>
    <cfRule type="cellIs" dxfId="5631" priority="471" operator="greaterThanOrEqual">
      <formula>$C$32</formula>
    </cfRule>
  </conditionalFormatting>
  <conditionalFormatting sqref="AA50:AD50">
    <cfRule type="cellIs" dxfId="5630" priority="469" operator="notEqual">
      <formula>AA49</formula>
    </cfRule>
  </conditionalFormatting>
  <conditionalFormatting sqref="AE50">
    <cfRule type="cellIs" dxfId="5629" priority="468" operator="notEqual">
      <formula>AE49</formula>
    </cfRule>
  </conditionalFormatting>
  <conditionalFormatting sqref="AA175:AA183">
    <cfRule type="cellIs" dxfId="5628" priority="466" operator="greaterThan">
      <formula>$C175</formula>
    </cfRule>
    <cfRule type="cellIs" dxfId="5627" priority="467" operator="lessThanOrEqual">
      <formula>$C175</formula>
    </cfRule>
  </conditionalFormatting>
  <conditionalFormatting sqref="AA185:AE185">
    <cfRule type="cellIs" dxfId="5626" priority="465" operator="lessThan">
      <formula>$C$185</formula>
    </cfRule>
  </conditionalFormatting>
  <conditionalFormatting sqref="AA186:AE186">
    <cfRule type="cellIs" dxfId="5625" priority="464" operator="lessThan">
      <formula>$C$186</formula>
    </cfRule>
  </conditionalFormatting>
  <conditionalFormatting sqref="AA187:AE187">
    <cfRule type="cellIs" dxfId="5624" priority="463" operator="lessThan">
      <formula>$C$187</formula>
    </cfRule>
  </conditionalFormatting>
  <conditionalFormatting sqref="AA188:AE188">
    <cfRule type="cellIs" dxfId="5623" priority="462" operator="lessThan">
      <formula>$C$188</formula>
    </cfRule>
  </conditionalFormatting>
  <conditionalFormatting sqref="AB175:AB183">
    <cfRule type="cellIs" dxfId="5622" priority="460" operator="greaterThan">
      <formula>$C175</formula>
    </cfRule>
    <cfRule type="cellIs" dxfId="5621" priority="461" operator="lessThanOrEqual">
      <formula>$C175</formula>
    </cfRule>
  </conditionalFormatting>
  <conditionalFormatting sqref="AC175:AC183">
    <cfRule type="cellIs" dxfId="5620" priority="458" operator="greaterThan">
      <formula>$C175</formula>
    </cfRule>
    <cfRule type="cellIs" dxfId="5619" priority="459" operator="lessThanOrEqual">
      <formula>$C175</formula>
    </cfRule>
  </conditionalFormatting>
  <conditionalFormatting sqref="AE26 AE28:AE29">
    <cfRule type="cellIs" dxfId="5618" priority="456" operator="lessThan">
      <formula>$C$26</formula>
    </cfRule>
    <cfRule type="cellIs" dxfId="5617" priority="457" operator="greaterThanOrEqual">
      <formula>$C$26</formula>
    </cfRule>
  </conditionalFormatting>
  <conditionalFormatting sqref="AE27 AE30:AE31">
    <cfRule type="cellIs" dxfId="5616" priority="454" operator="lessThan">
      <formula>$C$32</formula>
    </cfRule>
    <cfRule type="cellIs" dxfId="5615" priority="455" operator="greaterThanOrEqual">
      <formula>$C$32</formula>
    </cfRule>
  </conditionalFormatting>
  <conditionalFormatting sqref="AD175:AD183">
    <cfRule type="cellIs" dxfId="5614" priority="452" operator="greaterThan">
      <formula>$C175</formula>
    </cfRule>
    <cfRule type="cellIs" dxfId="5613" priority="453" operator="lessThanOrEqual">
      <formula>$C175</formula>
    </cfRule>
  </conditionalFormatting>
  <conditionalFormatting sqref="AE175:AE183">
    <cfRule type="cellIs" dxfId="5612" priority="450" operator="greaterThan">
      <formula>$C175</formula>
    </cfRule>
    <cfRule type="cellIs" dxfId="5611" priority="451" operator="lessThanOrEqual">
      <formula>$C175</formula>
    </cfRule>
  </conditionalFormatting>
  <conditionalFormatting sqref="AH26:AL26 AH28:AL29">
    <cfRule type="cellIs" dxfId="5610" priority="448" operator="lessThan">
      <formula>$C$26</formula>
    </cfRule>
    <cfRule type="cellIs" dxfId="5609" priority="449" operator="greaterThanOrEqual">
      <formula>$C$26</formula>
    </cfRule>
  </conditionalFormatting>
  <conditionalFormatting sqref="AH27:AL27 AH30:AL32">
    <cfRule type="cellIs" dxfId="5608" priority="446" operator="lessThan">
      <formula>$C$32</formula>
    </cfRule>
    <cfRule type="cellIs" dxfId="5607" priority="447" operator="greaterThanOrEqual">
      <formula>$C$32</formula>
    </cfRule>
  </conditionalFormatting>
  <conditionalFormatting sqref="AI50:AL50">
    <cfRule type="cellIs" dxfId="5606" priority="445" operator="notEqual">
      <formula>AI49</formula>
    </cfRule>
  </conditionalFormatting>
  <conditionalFormatting sqref="AH175:AH183">
    <cfRule type="cellIs" dxfId="5605" priority="443" operator="greaterThan">
      <formula>$C175</formula>
    </cfRule>
    <cfRule type="cellIs" dxfId="5604" priority="444" operator="lessThanOrEqual">
      <formula>$C175</formula>
    </cfRule>
  </conditionalFormatting>
  <conditionalFormatting sqref="AH185:AL185">
    <cfRule type="cellIs" dxfId="5603" priority="442" operator="lessThan">
      <formula>$C$185</formula>
    </cfRule>
  </conditionalFormatting>
  <conditionalFormatting sqref="AH186:AL186">
    <cfRule type="cellIs" dxfId="5602" priority="441" operator="lessThan">
      <formula>$C$186</formula>
    </cfRule>
  </conditionalFormatting>
  <conditionalFormatting sqref="AH187:AL187">
    <cfRule type="cellIs" dxfId="5601" priority="440" operator="lessThan">
      <formula>$C$187</formula>
    </cfRule>
  </conditionalFormatting>
  <conditionalFormatting sqref="AH188:AL188">
    <cfRule type="cellIs" dxfId="5600" priority="439" operator="lessThan">
      <formula>$C$188</formula>
    </cfRule>
  </conditionalFormatting>
  <conditionalFormatting sqref="AI175:AI183">
    <cfRule type="cellIs" dxfId="5599" priority="437" operator="greaterThan">
      <formula>$C175</formula>
    </cfRule>
    <cfRule type="cellIs" dxfId="5598" priority="438" operator="lessThanOrEqual">
      <formula>$C175</formula>
    </cfRule>
  </conditionalFormatting>
  <conditionalFormatting sqref="AJ175:AK183">
    <cfRule type="cellIs" dxfId="5597" priority="435" operator="greaterThan">
      <formula>$C175</formula>
    </cfRule>
    <cfRule type="cellIs" dxfId="5596" priority="436" operator="lessThanOrEqual">
      <formula>$C175</formula>
    </cfRule>
  </conditionalFormatting>
  <conditionalFormatting sqref="AL175:AL183">
    <cfRule type="cellIs" dxfId="5595" priority="433" operator="greaterThan">
      <formula>$C175</formula>
    </cfRule>
    <cfRule type="cellIs" dxfId="5594" priority="434" operator="lessThanOrEqual">
      <formula>$C175</formula>
    </cfRule>
  </conditionalFormatting>
  <conditionalFormatting sqref="AO185:AS185">
    <cfRule type="cellIs" dxfId="5593" priority="432" operator="lessThan">
      <formula>$C$185</formula>
    </cfRule>
  </conditionalFormatting>
  <conditionalFormatting sqref="AO186:AS186">
    <cfRule type="cellIs" dxfId="5592" priority="431" operator="lessThan">
      <formula>$C$186</formula>
    </cfRule>
  </conditionalFormatting>
  <conditionalFormatting sqref="AO187:AS187">
    <cfRule type="cellIs" dxfId="5591" priority="430" operator="lessThan">
      <formula>$C$187</formula>
    </cfRule>
  </conditionalFormatting>
  <conditionalFormatting sqref="AO188:AS188">
    <cfRule type="cellIs" dxfId="5590" priority="429" operator="lessThan">
      <formula>$C$188</formula>
    </cfRule>
  </conditionalFormatting>
  <conditionalFormatting sqref="AO26:AS26 AO28:AS29">
    <cfRule type="cellIs" dxfId="5589" priority="427" operator="lessThan">
      <formula>$C$26</formula>
    </cfRule>
    <cfRule type="cellIs" dxfId="5588" priority="428" operator="greaterThanOrEqual">
      <formula>$C$26</formula>
    </cfRule>
  </conditionalFormatting>
  <conditionalFormatting sqref="AO27:AS27 AO30:AS32">
    <cfRule type="cellIs" dxfId="5587" priority="425" operator="lessThan">
      <formula>$C$32</formula>
    </cfRule>
    <cfRule type="cellIs" dxfId="5586" priority="426" operator="greaterThanOrEqual">
      <formula>$C$32</formula>
    </cfRule>
  </conditionalFormatting>
  <conditionalFormatting sqref="AP50:AS50">
    <cfRule type="cellIs" dxfId="5585" priority="424" operator="notEqual">
      <formula>AP49</formula>
    </cfRule>
  </conditionalFormatting>
  <conditionalFormatting sqref="AO175:AO183">
    <cfRule type="cellIs" dxfId="5584" priority="422" operator="greaterThan">
      <formula>$C175</formula>
    </cfRule>
    <cfRule type="cellIs" dxfId="5583" priority="423" operator="lessThanOrEqual">
      <formula>$C175</formula>
    </cfRule>
  </conditionalFormatting>
  <conditionalFormatting sqref="AO108:AS108">
    <cfRule type="cellIs" dxfId="5582" priority="420" operator="lessThanOrEqual">
      <formula>$C$108</formula>
    </cfRule>
    <cfRule type="cellIs" dxfId="5581" priority="421" operator="greaterThan">
      <formula>$C$108</formula>
    </cfRule>
  </conditionalFormatting>
  <conditionalFormatting sqref="AP175:AP183">
    <cfRule type="cellIs" dxfId="5580" priority="418" operator="greaterThan">
      <formula>$C175</formula>
    </cfRule>
    <cfRule type="cellIs" dxfId="5579" priority="419" operator="lessThanOrEqual">
      <formula>$C175</formula>
    </cfRule>
  </conditionalFormatting>
  <conditionalFormatting sqref="AQ175:AQ183">
    <cfRule type="cellIs" dxfId="5578" priority="416" operator="greaterThan">
      <formula>$C175</formula>
    </cfRule>
    <cfRule type="cellIs" dxfId="5577" priority="417" operator="lessThanOrEqual">
      <formula>$C175</formula>
    </cfRule>
  </conditionalFormatting>
  <conditionalFormatting sqref="AR175:AR183">
    <cfRule type="cellIs" dxfId="5576" priority="414" operator="greaterThan">
      <formula>$C175</formula>
    </cfRule>
    <cfRule type="cellIs" dxfId="5575" priority="415" operator="lessThanOrEqual">
      <formula>$C175</formula>
    </cfRule>
  </conditionalFormatting>
  <conditionalFormatting sqref="AV26:AZ26 AV28:AZ29">
    <cfRule type="cellIs" dxfId="5574" priority="412" operator="lessThan">
      <formula>$C$26</formula>
    </cfRule>
    <cfRule type="cellIs" dxfId="5573" priority="413" operator="greaterThanOrEqual">
      <formula>$C$26</formula>
    </cfRule>
  </conditionalFormatting>
  <conditionalFormatting sqref="AV27:AZ27 AV30:AZ32">
    <cfRule type="cellIs" dxfId="5572" priority="410" operator="lessThan">
      <formula>$C$32</formula>
    </cfRule>
    <cfRule type="cellIs" dxfId="5571" priority="411" operator="greaterThanOrEqual">
      <formula>$C$32</formula>
    </cfRule>
  </conditionalFormatting>
  <conditionalFormatting sqref="AS175:AS183">
    <cfRule type="cellIs" dxfId="5570" priority="408" operator="greaterThan">
      <formula>$C175</formula>
    </cfRule>
    <cfRule type="cellIs" dxfId="5569" priority="409" operator="lessThanOrEqual">
      <formula>$C175</formula>
    </cfRule>
  </conditionalFormatting>
  <conditionalFormatting sqref="AV185:AZ185">
    <cfRule type="cellIs" dxfId="5568" priority="407" operator="lessThan">
      <formula>$C$185</formula>
    </cfRule>
  </conditionalFormatting>
  <conditionalFormatting sqref="AV186:AZ186">
    <cfRule type="cellIs" dxfId="5567" priority="406" operator="lessThan">
      <formula>$C$186</formula>
    </cfRule>
  </conditionalFormatting>
  <conditionalFormatting sqref="AV187:AZ187">
    <cfRule type="cellIs" dxfId="5566" priority="405" operator="lessThan">
      <formula>$C$187</formula>
    </cfRule>
  </conditionalFormatting>
  <conditionalFormatting sqref="AV188:AZ188">
    <cfRule type="cellIs" dxfId="5565" priority="404" operator="lessThan">
      <formula>$C$188</formula>
    </cfRule>
  </conditionalFormatting>
  <conditionalFormatting sqref="AV175:AV183">
    <cfRule type="cellIs" dxfId="5564" priority="402" operator="greaterThan">
      <formula>$C175</formula>
    </cfRule>
    <cfRule type="cellIs" dxfId="5563" priority="403" operator="lessThanOrEqual">
      <formula>$C175</formula>
    </cfRule>
  </conditionalFormatting>
  <conditionalFormatting sqref="AW175:AW183">
    <cfRule type="cellIs" dxfId="5562" priority="400" operator="greaterThan">
      <formula>$C175</formula>
    </cfRule>
    <cfRule type="cellIs" dxfId="5561" priority="401" operator="lessThanOrEqual">
      <formula>$C175</formula>
    </cfRule>
  </conditionalFormatting>
  <conditionalFormatting sqref="AX175:AX183">
    <cfRule type="cellIs" dxfId="5560" priority="398" operator="greaterThan">
      <formula>$C175</formula>
    </cfRule>
    <cfRule type="cellIs" dxfId="5559" priority="399" operator="lessThanOrEqual">
      <formula>$C175</formula>
    </cfRule>
  </conditionalFormatting>
  <conditionalFormatting sqref="BD50:BG50">
    <cfRule type="cellIs" dxfId="5558" priority="397" operator="notEqual">
      <formula>BD49</formula>
    </cfRule>
  </conditionalFormatting>
  <conditionalFormatting sqref="BD26:BG26 BD28:BG29">
    <cfRule type="cellIs" dxfId="5557" priority="395" operator="lessThan">
      <formula>$C$26</formula>
    </cfRule>
    <cfRule type="cellIs" dxfId="5556" priority="396" operator="greaterThanOrEqual">
      <formula>$C$26</formula>
    </cfRule>
  </conditionalFormatting>
  <conditionalFormatting sqref="BD27:BG27 BD30:BG32">
    <cfRule type="cellIs" dxfId="5555" priority="393" operator="lessThan">
      <formula>$C$32</formula>
    </cfRule>
    <cfRule type="cellIs" dxfId="5554" priority="394" operator="greaterThanOrEqual">
      <formula>$C$32</formula>
    </cfRule>
  </conditionalFormatting>
  <conditionalFormatting sqref="AY175:AY183">
    <cfRule type="cellIs" dxfId="5553" priority="391" operator="greaterThan">
      <formula>$C175</formula>
    </cfRule>
    <cfRule type="cellIs" dxfId="5552" priority="392" operator="lessThanOrEqual">
      <formula>$C175</formula>
    </cfRule>
  </conditionalFormatting>
  <conditionalFormatting sqref="AZ175:AZ183">
    <cfRule type="cellIs" dxfId="5551" priority="389" operator="greaterThan">
      <formula>$C175</formula>
    </cfRule>
    <cfRule type="cellIs" dxfId="5550" priority="390" operator="lessThanOrEqual">
      <formula>$C175</formula>
    </cfRule>
  </conditionalFormatting>
  <conditionalFormatting sqref="BC175:BC183">
    <cfRule type="cellIs" dxfId="5549" priority="387" operator="greaterThan">
      <formula>$C175</formula>
    </cfRule>
    <cfRule type="cellIs" dxfId="5548" priority="388" operator="lessThanOrEqual">
      <formula>$C175</formula>
    </cfRule>
  </conditionalFormatting>
  <conditionalFormatting sqref="BC185:BG185">
    <cfRule type="cellIs" dxfId="5547" priority="386" operator="lessThan">
      <formula>$C$185</formula>
    </cfRule>
  </conditionalFormatting>
  <conditionalFormatting sqref="BC186:BG186">
    <cfRule type="cellIs" dxfId="5546" priority="385" operator="lessThan">
      <formula>$C$186</formula>
    </cfRule>
  </conditionalFormatting>
  <conditionalFormatting sqref="BC187:BG187">
    <cfRule type="cellIs" dxfId="5545" priority="384" operator="lessThan">
      <formula>$C$187</formula>
    </cfRule>
  </conditionalFormatting>
  <conditionalFormatting sqref="BC188:BG188">
    <cfRule type="cellIs" dxfId="5544" priority="383" operator="lessThan">
      <formula>$C$188</formula>
    </cfRule>
  </conditionalFormatting>
  <conditionalFormatting sqref="BD175:BD183">
    <cfRule type="cellIs" dxfId="5543" priority="381" operator="greaterThan">
      <formula>$C175</formula>
    </cfRule>
    <cfRule type="cellIs" dxfId="5542" priority="382" operator="lessThanOrEqual">
      <formula>$C175</formula>
    </cfRule>
  </conditionalFormatting>
  <conditionalFormatting sqref="BE175:BE183">
    <cfRule type="cellIs" dxfId="5541" priority="379" operator="greaterThan">
      <formula>$C175</formula>
    </cfRule>
    <cfRule type="cellIs" dxfId="5540" priority="380" operator="lessThanOrEqual">
      <formula>$C175</formula>
    </cfRule>
  </conditionalFormatting>
  <conditionalFormatting sqref="BF175:BF183">
    <cfRule type="cellIs" dxfId="5539" priority="377" operator="greaterThan">
      <formula>$C175</formula>
    </cfRule>
    <cfRule type="cellIs" dxfId="5538" priority="378" operator="lessThanOrEqual">
      <formula>$C175</formula>
    </cfRule>
  </conditionalFormatting>
  <conditionalFormatting sqref="BJ50:BN50">
    <cfRule type="cellIs" dxfId="5537" priority="376" operator="notEqual">
      <formula>BJ49</formula>
    </cfRule>
  </conditionalFormatting>
  <conditionalFormatting sqref="BK26:BN26 BK28:BN29">
    <cfRule type="cellIs" dxfId="5536" priority="374" operator="lessThan">
      <formula>$C$26</formula>
    </cfRule>
    <cfRule type="cellIs" dxfId="5535" priority="375" operator="greaterThanOrEqual">
      <formula>$C$26</formula>
    </cfRule>
  </conditionalFormatting>
  <conditionalFormatting sqref="BK27:BN27 BK30:BN32">
    <cfRule type="cellIs" dxfId="5534" priority="372" operator="lessThan">
      <formula>$C$32</formula>
    </cfRule>
    <cfRule type="cellIs" dxfId="5533" priority="373" operator="greaterThanOrEqual">
      <formula>$C$32</formula>
    </cfRule>
  </conditionalFormatting>
  <conditionalFormatting sqref="BJ108:BN108">
    <cfRule type="cellIs" dxfId="5532" priority="370" operator="lessThanOrEqual">
      <formula>$C$108</formula>
    </cfRule>
    <cfRule type="cellIs" dxfId="5531" priority="371" operator="greaterThan">
      <formula>$C$108</formula>
    </cfRule>
  </conditionalFormatting>
  <conditionalFormatting sqref="BK185:BN185">
    <cfRule type="cellIs" dxfId="5530" priority="369" operator="lessThan">
      <formula>$C$185</formula>
    </cfRule>
  </conditionalFormatting>
  <conditionalFormatting sqref="BK186:BN186">
    <cfRule type="cellIs" dxfId="5529" priority="368" operator="lessThan">
      <formula>$C$186</formula>
    </cfRule>
  </conditionalFormatting>
  <conditionalFormatting sqref="BK187:BN187">
    <cfRule type="cellIs" dxfId="5528" priority="367" operator="lessThan">
      <formula>$C$187</formula>
    </cfRule>
  </conditionalFormatting>
  <conditionalFormatting sqref="BK188:BN188">
    <cfRule type="cellIs" dxfId="5527" priority="366" operator="lessThan">
      <formula>$C$188</formula>
    </cfRule>
  </conditionalFormatting>
  <conditionalFormatting sqref="BR50:BU50">
    <cfRule type="cellIs" dxfId="5526" priority="365" operator="notEqual">
      <formula>BR49</formula>
    </cfRule>
  </conditionalFormatting>
  <conditionalFormatting sqref="BR26:BU26 BR28:BU29">
    <cfRule type="cellIs" dxfId="5525" priority="363" operator="lessThan">
      <formula>$C$26</formula>
    </cfRule>
    <cfRule type="cellIs" dxfId="5524" priority="364" operator="greaterThanOrEqual">
      <formula>$C$26</formula>
    </cfRule>
  </conditionalFormatting>
  <conditionalFormatting sqref="BR27:BU27 BR30:BU32">
    <cfRule type="cellIs" dxfId="5523" priority="361" operator="lessThan">
      <formula>$C$32</formula>
    </cfRule>
    <cfRule type="cellIs" dxfId="5522" priority="362" operator="greaterThanOrEqual">
      <formula>$C$32</formula>
    </cfRule>
  </conditionalFormatting>
  <conditionalFormatting sqref="BQ185:BU185">
    <cfRule type="cellIs" dxfId="5521" priority="360" operator="lessThan">
      <formula>$C$185</formula>
    </cfRule>
  </conditionalFormatting>
  <conditionalFormatting sqref="BQ186:BU186">
    <cfRule type="cellIs" dxfId="5520" priority="359" operator="lessThan">
      <formula>$C$186</formula>
    </cfRule>
  </conditionalFormatting>
  <conditionalFormatting sqref="BQ187:BU187">
    <cfRule type="cellIs" dxfId="5519" priority="358" operator="lessThan">
      <formula>$C$187</formula>
    </cfRule>
  </conditionalFormatting>
  <conditionalFormatting sqref="BQ188:BU188">
    <cfRule type="cellIs" dxfId="5518" priority="357" operator="lessThan">
      <formula>$C$188</formula>
    </cfRule>
  </conditionalFormatting>
  <conditionalFormatting sqref="BQ175:BQ183">
    <cfRule type="cellIs" dxfId="5517" priority="355" operator="greaterThan">
      <formula>$C175</formula>
    </cfRule>
    <cfRule type="cellIs" dxfId="5516" priority="356" operator="lessThanOrEqual">
      <formula>$C175</formula>
    </cfRule>
  </conditionalFormatting>
  <conditionalFormatting sqref="BR175:BR183">
    <cfRule type="cellIs" dxfId="5515" priority="353" operator="greaterThan">
      <formula>$C175</formula>
    </cfRule>
    <cfRule type="cellIs" dxfId="5514" priority="354" operator="lessThanOrEqual">
      <formula>$C175</formula>
    </cfRule>
  </conditionalFormatting>
  <conditionalFormatting sqref="BS175:BS183">
    <cfRule type="cellIs" dxfId="5513" priority="351" operator="greaterThan">
      <formula>$C175</formula>
    </cfRule>
    <cfRule type="cellIs" dxfId="5512" priority="352" operator="lessThanOrEqual">
      <formula>$C175</formula>
    </cfRule>
  </conditionalFormatting>
  <conditionalFormatting sqref="BT175:BT183">
    <cfRule type="cellIs" dxfId="5511" priority="349" operator="greaterThan">
      <formula>$C175</formula>
    </cfRule>
    <cfRule type="cellIs" dxfId="5510" priority="350" operator="lessThanOrEqual">
      <formula>$C175</formula>
    </cfRule>
  </conditionalFormatting>
  <conditionalFormatting sqref="CA26:CB26 CA28:CB29">
    <cfRule type="cellIs" dxfId="5509" priority="347" operator="lessThan">
      <formula>$C$26</formula>
    </cfRule>
    <cfRule type="cellIs" dxfId="5508" priority="348" operator="greaterThanOrEqual">
      <formula>$C$26</formula>
    </cfRule>
  </conditionalFormatting>
  <conditionalFormatting sqref="CA27:CB27 CA30:CB32">
    <cfRule type="cellIs" dxfId="5507" priority="345" operator="lessThan">
      <formula>$C$32</formula>
    </cfRule>
    <cfRule type="cellIs" dxfId="5506" priority="346" operator="greaterThanOrEqual">
      <formula>$C$32</formula>
    </cfRule>
  </conditionalFormatting>
  <conditionalFormatting sqref="CA38:CB38">
    <cfRule type="cellIs" dxfId="5505" priority="344" operator="notEqual">
      <formula>CA36</formula>
    </cfRule>
  </conditionalFormatting>
  <conditionalFormatting sqref="CA41:CB41">
    <cfRule type="cellIs" dxfId="5504" priority="343" operator="notEqual">
      <formula>CA39</formula>
    </cfRule>
  </conditionalFormatting>
  <conditionalFormatting sqref="CA50:CB50">
    <cfRule type="cellIs" dxfId="5503" priority="342" operator="notEqual">
      <formula>CA49</formula>
    </cfRule>
  </conditionalFormatting>
  <conditionalFormatting sqref="CF26:CI26 CF28:CI29">
    <cfRule type="cellIs" dxfId="5502" priority="340" operator="lessThan">
      <formula>$C$26</formula>
    </cfRule>
    <cfRule type="cellIs" dxfId="5501" priority="341" operator="greaterThanOrEqual">
      <formula>$C$26</formula>
    </cfRule>
  </conditionalFormatting>
  <conditionalFormatting sqref="CF27:CI27 CF30:CI32">
    <cfRule type="cellIs" dxfId="5500" priority="338" operator="lessThan">
      <formula>$C$32</formula>
    </cfRule>
    <cfRule type="cellIs" dxfId="5499" priority="339" operator="greaterThanOrEqual">
      <formula>$C$32</formula>
    </cfRule>
  </conditionalFormatting>
  <conditionalFormatting sqref="CF38:CI38">
    <cfRule type="cellIs" dxfId="5498" priority="337" operator="notEqual">
      <formula>CF36</formula>
    </cfRule>
  </conditionalFormatting>
  <conditionalFormatting sqref="CF41:CI41">
    <cfRule type="cellIs" dxfId="5497" priority="336" operator="notEqual">
      <formula>CF39</formula>
    </cfRule>
  </conditionalFormatting>
  <conditionalFormatting sqref="CF50:CI50">
    <cfRule type="cellIs" dxfId="5496" priority="335" operator="notEqual">
      <formula>CF49</formula>
    </cfRule>
  </conditionalFormatting>
  <conditionalFormatting sqref="CB185">
    <cfRule type="cellIs" dxfId="5495" priority="334" operator="lessThan">
      <formula>$C$185</formula>
    </cfRule>
  </conditionalFormatting>
  <conditionalFormatting sqref="CB186">
    <cfRule type="cellIs" dxfId="5494" priority="333" operator="lessThan">
      <formula>$C$186</formula>
    </cfRule>
  </conditionalFormatting>
  <conditionalFormatting sqref="CB187">
    <cfRule type="cellIs" dxfId="5493" priority="332" operator="lessThan">
      <formula>$C$187</formula>
    </cfRule>
  </conditionalFormatting>
  <conditionalFormatting sqref="CB188">
    <cfRule type="cellIs" dxfId="5492" priority="331" operator="lessThan">
      <formula>$C$188</formula>
    </cfRule>
  </conditionalFormatting>
  <conditionalFormatting sqref="CE175:CI183">
    <cfRule type="cellIs" dxfId="5491" priority="329" operator="greaterThan">
      <formula>$C175</formula>
    </cfRule>
    <cfRule type="cellIs" dxfId="5490" priority="330" operator="lessThanOrEqual">
      <formula>$C175</formula>
    </cfRule>
  </conditionalFormatting>
  <conditionalFormatting sqref="CE185:CI185">
    <cfRule type="cellIs" dxfId="5489" priority="328" operator="lessThan">
      <formula>$C$185</formula>
    </cfRule>
  </conditionalFormatting>
  <conditionalFormatting sqref="CE186:CI186">
    <cfRule type="cellIs" dxfId="5488" priority="327" operator="lessThan">
      <formula>$C$186</formula>
    </cfRule>
  </conditionalFormatting>
  <conditionalFormatting sqref="CE187:CI187">
    <cfRule type="cellIs" dxfId="5487" priority="326" operator="lessThan">
      <formula>$C$187</formula>
    </cfRule>
  </conditionalFormatting>
  <conditionalFormatting sqref="CE188:CI188">
    <cfRule type="cellIs" dxfId="5486" priority="325" operator="lessThan">
      <formula>$C$188</formula>
    </cfRule>
  </conditionalFormatting>
  <conditionalFormatting sqref="CM26:CP26 CM28:CP29">
    <cfRule type="cellIs" dxfId="5485" priority="323" operator="lessThan">
      <formula>$C$26</formula>
    </cfRule>
    <cfRule type="cellIs" dxfId="5484" priority="324" operator="greaterThanOrEqual">
      <formula>$C$26</formula>
    </cfRule>
  </conditionalFormatting>
  <conditionalFormatting sqref="CM27:CP27 CM30:CP32">
    <cfRule type="cellIs" dxfId="5483" priority="321" operator="lessThan">
      <formula>$C$32</formula>
    </cfRule>
    <cfRule type="cellIs" dxfId="5482" priority="322" operator="greaterThanOrEqual">
      <formula>$C$32</formula>
    </cfRule>
  </conditionalFormatting>
  <conditionalFormatting sqref="CM50:CP50">
    <cfRule type="cellIs" dxfId="5481" priority="320" operator="notEqual">
      <formula>CM49</formula>
    </cfRule>
  </conditionalFormatting>
  <conditionalFormatting sqref="CL185:CP185">
    <cfRule type="cellIs" dxfId="5480" priority="319" operator="lessThan">
      <formula>$C$185</formula>
    </cfRule>
  </conditionalFormatting>
  <conditionalFormatting sqref="CL186:CP186">
    <cfRule type="cellIs" dxfId="5479" priority="318" operator="lessThan">
      <formula>$C$186</formula>
    </cfRule>
  </conditionalFormatting>
  <conditionalFormatting sqref="CL187:CP187">
    <cfRule type="cellIs" dxfId="5478" priority="317" operator="lessThan">
      <formula>$C$187</formula>
    </cfRule>
  </conditionalFormatting>
  <conditionalFormatting sqref="CL188:CP188">
    <cfRule type="cellIs" dxfId="5477" priority="316" operator="lessThan">
      <formula>$C$188</formula>
    </cfRule>
  </conditionalFormatting>
  <conditionalFormatting sqref="CL175:CL183">
    <cfRule type="cellIs" dxfId="5476" priority="314" operator="greaterThan">
      <formula>$C175</formula>
    </cfRule>
    <cfRule type="cellIs" dxfId="5475" priority="315" operator="lessThanOrEqual">
      <formula>$C175</formula>
    </cfRule>
  </conditionalFormatting>
  <conditionalFormatting sqref="CE108:CI108">
    <cfRule type="cellIs" dxfId="5474" priority="312" operator="lessThanOrEqual">
      <formula>$C$108</formula>
    </cfRule>
    <cfRule type="cellIs" dxfId="5473" priority="313" operator="greaterThan">
      <formula>$C$108</formula>
    </cfRule>
  </conditionalFormatting>
  <conditionalFormatting sqref="BX108:CB108">
    <cfRule type="cellIs" dxfId="5472" priority="310" operator="lessThanOrEqual">
      <formula>$C$108</formula>
    </cfRule>
    <cfRule type="cellIs" dxfId="5471" priority="311" operator="greaterThan">
      <formula>$C$108</formula>
    </cfRule>
  </conditionalFormatting>
  <conditionalFormatting sqref="BQ108:BU108">
    <cfRule type="cellIs" dxfId="5470" priority="308" operator="lessThanOrEqual">
      <formula>$C$108</formula>
    </cfRule>
    <cfRule type="cellIs" dxfId="5469" priority="309" operator="greaterThan">
      <formula>$C$108</formula>
    </cfRule>
  </conditionalFormatting>
  <conditionalFormatting sqref="CM175:CM183">
    <cfRule type="cellIs" dxfId="5468" priority="306" operator="greaterThan">
      <formula>$C175</formula>
    </cfRule>
    <cfRule type="cellIs" dxfId="5467" priority="307" operator="lessThanOrEqual">
      <formula>$C175</formula>
    </cfRule>
  </conditionalFormatting>
  <conditionalFormatting sqref="CN175:CN183">
    <cfRule type="cellIs" dxfId="5466" priority="304" operator="greaterThan">
      <formula>$C175</formula>
    </cfRule>
    <cfRule type="cellIs" dxfId="5465" priority="305" operator="lessThanOrEqual">
      <formula>$C175</formula>
    </cfRule>
  </conditionalFormatting>
  <conditionalFormatting sqref="CO175:CO183">
    <cfRule type="cellIs" dxfId="5464" priority="302" operator="greaterThan">
      <formula>$C175</formula>
    </cfRule>
    <cfRule type="cellIs" dxfId="5463" priority="303" operator="lessThanOrEqual">
      <formula>$C175</formula>
    </cfRule>
  </conditionalFormatting>
  <conditionalFormatting sqref="CP175:CP183">
    <cfRule type="cellIs" dxfId="5462" priority="300" operator="greaterThan">
      <formula>$C175</formula>
    </cfRule>
    <cfRule type="cellIs" dxfId="5461" priority="301" operator="lessThanOrEqual">
      <formula>$C175</formula>
    </cfRule>
  </conditionalFormatting>
  <conditionalFormatting sqref="CS108:CW108">
    <cfRule type="cellIs" dxfId="5460" priority="298" operator="lessThanOrEqual">
      <formula>$C$108</formula>
    </cfRule>
    <cfRule type="cellIs" dxfId="5459" priority="299" operator="greaterThan">
      <formula>$C$108</formula>
    </cfRule>
  </conditionalFormatting>
  <conditionalFormatting sqref="CT26 CT28:CT29">
    <cfRule type="cellIs" dxfId="5458" priority="296" operator="lessThan">
      <formula>$C$26</formula>
    </cfRule>
    <cfRule type="cellIs" dxfId="5457" priority="297" operator="greaterThanOrEqual">
      <formula>$C$26</formula>
    </cfRule>
  </conditionalFormatting>
  <conditionalFormatting sqref="CT27 CT30:CT32">
    <cfRule type="cellIs" dxfId="5456" priority="294" operator="lessThan">
      <formula>$C$32</formula>
    </cfRule>
    <cfRule type="cellIs" dxfId="5455" priority="295" operator="greaterThanOrEqual">
      <formula>$C$32</formula>
    </cfRule>
  </conditionalFormatting>
  <conditionalFormatting sqref="CT38">
    <cfRule type="cellIs" dxfId="5454" priority="293" operator="notEqual">
      <formula>CT36</formula>
    </cfRule>
  </conditionalFormatting>
  <conditionalFormatting sqref="CT41">
    <cfRule type="cellIs" dxfId="5453" priority="292" operator="notEqual">
      <formula>CT39</formula>
    </cfRule>
  </conditionalFormatting>
  <conditionalFormatting sqref="CT50">
    <cfRule type="cellIs" dxfId="5452" priority="291" operator="notEqual">
      <formula>CT49</formula>
    </cfRule>
  </conditionalFormatting>
  <conditionalFormatting sqref="CU26:CW26 CU28:CW29">
    <cfRule type="cellIs" dxfId="5451" priority="289" operator="lessThan">
      <formula>$C$26</formula>
    </cfRule>
    <cfRule type="cellIs" dxfId="5450" priority="290" operator="greaterThanOrEqual">
      <formula>$C$26</formula>
    </cfRule>
  </conditionalFormatting>
  <conditionalFormatting sqref="CU27:CW27 CU30:CW32">
    <cfRule type="cellIs" dxfId="5449" priority="287" operator="lessThan">
      <formula>$C$32</formula>
    </cfRule>
    <cfRule type="cellIs" dxfId="5448" priority="288" operator="greaterThanOrEqual">
      <formula>$C$32</formula>
    </cfRule>
  </conditionalFormatting>
  <conditionalFormatting sqref="CU38:CW38">
    <cfRule type="cellIs" dxfId="5447" priority="286" operator="notEqual">
      <formula>CU36</formula>
    </cfRule>
  </conditionalFormatting>
  <conditionalFormatting sqref="CU41:CW41">
    <cfRule type="cellIs" dxfId="5446" priority="285" operator="notEqual">
      <formula>CU39</formula>
    </cfRule>
  </conditionalFormatting>
  <conditionalFormatting sqref="CU50:CW50">
    <cfRule type="cellIs" dxfId="5445" priority="284" operator="notEqual">
      <formula>CU49</formula>
    </cfRule>
  </conditionalFormatting>
  <conditionalFormatting sqref="CS175:CS183">
    <cfRule type="cellIs" dxfId="5444" priority="282" operator="greaterThan">
      <formula>$C175</formula>
    </cfRule>
    <cfRule type="cellIs" dxfId="5443" priority="283" operator="lessThanOrEqual">
      <formula>$C175</formula>
    </cfRule>
  </conditionalFormatting>
  <conditionalFormatting sqref="CS185:CW185">
    <cfRule type="cellIs" dxfId="5442" priority="281" operator="lessThan">
      <formula>$C$185</formula>
    </cfRule>
  </conditionalFormatting>
  <conditionalFormatting sqref="CS186:CW186">
    <cfRule type="cellIs" dxfId="5441" priority="280" operator="lessThan">
      <formula>$C$186</formula>
    </cfRule>
  </conditionalFormatting>
  <conditionalFormatting sqref="CS187:CW187">
    <cfRule type="cellIs" dxfId="5440" priority="279" operator="lessThan">
      <formula>$C$187</formula>
    </cfRule>
  </conditionalFormatting>
  <conditionalFormatting sqref="CS188:CW188">
    <cfRule type="cellIs" dxfId="5439" priority="278" operator="lessThan">
      <formula>$C$188</formula>
    </cfRule>
  </conditionalFormatting>
  <conditionalFormatting sqref="CT175:CT183">
    <cfRule type="cellIs" dxfId="5438" priority="276" operator="greaterThan">
      <formula>$C175</formula>
    </cfRule>
    <cfRule type="cellIs" dxfId="5437" priority="277" operator="lessThanOrEqual">
      <formula>$C175</formula>
    </cfRule>
  </conditionalFormatting>
  <conditionalFormatting sqref="CU175:CU183">
    <cfRule type="cellIs" dxfId="5436" priority="274" operator="greaterThan">
      <formula>$C175</formula>
    </cfRule>
    <cfRule type="cellIs" dxfId="5435" priority="275" operator="lessThanOrEqual">
      <formula>$C175</formula>
    </cfRule>
  </conditionalFormatting>
  <conditionalFormatting sqref="CV175:CW183">
    <cfRule type="cellIs" dxfId="5434" priority="272" operator="greaterThan">
      <formula>$C175</formula>
    </cfRule>
    <cfRule type="cellIs" dxfId="5433" priority="273" operator="lessThanOrEqual">
      <formula>$C175</formula>
    </cfRule>
  </conditionalFormatting>
  <conditionalFormatting sqref="DA26:DD26 DA28:DD29">
    <cfRule type="cellIs" dxfId="5432" priority="270" operator="lessThan">
      <formula>$C$26</formula>
    </cfRule>
    <cfRule type="cellIs" dxfId="5431" priority="271" operator="greaterThanOrEqual">
      <formula>$C$26</formula>
    </cfRule>
  </conditionalFormatting>
  <conditionalFormatting sqref="DA27:DD27 DA30:DD32">
    <cfRule type="cellIs" dxfId="5430" priority="268" operator="lessThan">
      <formula>$C$32</formula>
    </cfRule>
    <cfRule type="cellIs" dxfId="5429" priority="269" operator="greaterThanOrEqual">
      <formula>$C$32</formula>
    </cfRule>
  </conditionalFormatting>
  <conditionalFormatting sqref="DA50:DD50">
    <cfRule type="cellIs" dxfId="5428" priority="267" operator="notEqual">
      <formula>DA49</formula>
    </cfRule>
  </conditionalFormatting>
  <conditionalFormatting sqref="CZ175:DA183">
    <cfRule type="cellIs" dxfId="5427" priority="265" operator="greaterThan">
      <formula>$C175</formula>
    </cfRule>
    <cfRule type="cellIs" dxfId="5426" priority="266" operator="lessThanOrEqual">
      <formula>$C175</formula>
    </cfRule>
  </conditionalFormatting>
  <conditionalFormatting sqref="CZ185:DD185">
    <cfRule type="cellIs" dxfId="5425" priority="264" operator="lessThan">
      <formula>$C$185</formula>
    </cfRule>
  </conditionalFormatting>
  <conditionalFormatting sqref="CZ186:DD186">
    <cfRule type="cellIs" dxfId="5424" priority="263" operator="lessThan">
      <formula>$C$186</formula>
    </cfRule>
  </conditionalFormatting>
  <conditionalFormatting sqref="CZ187:DD187">
    <cfRule type="cellIs" dxfId="5423" priority="262" operator="lessThan">
      <formula>$C$187</formula>
    </cfRule>
  </conditionalFormatting>
  <conditionalFormatting sqref="CZ188:DD188">
    <cfRule type="cellIs" dxfId="5422" priority="261" operator="lessThan">
      <formula>$C$188</formula>
    </cfRule>
  </conditionalFormatting>
  <conditionalFormatting sqref="DB175:DB183">
    <cfRule type="cellIs" dxfId="5421" priority="259" operator="greaterThan">
      <formula>$C175</formula>
    </cfRule>
    <cfRule type="cellIs" dxfId="5420" priority="260" operator="lessThanOrEqual">
      <formula>$C175</formula>
    </cfRule>
  </conditionalFormatting>
  <conditionalFormatting sqref="DC175:DC183">
    <cfRule type="cellIs" dxfId="5419" priority="257" operator="greaterThan">
      <formula>$C175</formula>
    </cfRule>
    <cfRule type="cellIs" dxfId="5418" priority="258" operator="lessThanOrEqual">
      <formula>$C175</formula>
    </cfRule>
  </conditionalFormatting>
  <conditionalFormatting sqref="DH26:DK26 DH28:DK29">
    <cfRule type="cellIs" dxfId="5417" priority="255" operator="lessThan">
      <formula>$C$26</formula>
    </cfRule>
    <cfRule type="cellIs" dxfId="5416" priority="256" operator="greaterThanOrEqual">
      <formula>$C$26</formula>
    </cfRule>
  </conditionalFormatting>
  <conditionalFormatting sqref="DH27:DK27 DH30:DK32">
    <cfRule type="cellIs" dxfId="5415" priority="253" operator="lessThan">
      <formula>$C$32</formula>
    </cfRule>
    <cfRule type="cellIs" dxfId="5414" priority="254" operator="greaterThanOrEqual">
      <formula>$C$32</formula>
    </cfRule>
  </conditionalFormatting>
  <conditionalFormatting sqref="DH50:DK50">
    <cfRule type="cellIs" dxfId="5413" priority="252" operator="notEqual">
      <formula>DH49</formula>
    </cfRule>
  </conditionalFormatting>
  <conditionalFormatting sqref="DD175:DD183">
    <cfRule type="cellIs" dxfId="5412" priority="250" operator="greaterThan">
      <formula>$C175</formula>
    </cfRule>
    <cfRule type="cellIs" dxfId="5411" priority="251" operator="lessThanOrEqual">
      <formula>$C175</formula>
    </cfRule>
  </conditionalFormatting>
  <conditionalFormatting sqref="DG175:DG183">
    <cfRule type="cellIs" dxfId="5410" priority="248" operator="greaterThan">
      <formula>$C175</formula>
    </cfRule>
    <cfRule type="cellIs" dxfId="5409" priority="249" operator="lessThanOrEqual">
      <formula>$C175</formula>
    </cfRule>
  </conditionalFormatting>
  <conditionalFormatting sqref="DG185:DK185">
    <cfRule type="cellIs" dxfId="5408" priority="247" operator="lessThan">
      <formula>$C$185</formula>
    </cfRule>
  </conditionalFormatting>
  <conditionalFormatting sqref="DG186:DK186">
    <cfRule type="cellIs" dxfId="5407" priority="246" operator="lessThan">
      <formula>$C$186</formula>
    </cfRule>
  </conditionalFormatting>
  <conditionalFormatting sqref="DG187:DK187">
    <cfRule type="cellIs" dxfId="5406" priority="245" operator="lessThan">
      <formula>$C$187</formula>
    </cfRule>
  </conditionalFormatting>
  <conditionalFormatting sqref="DG188:DK188">
    <cfRule type="cellIs" dxfId="5405" priority="244" operator="lessThan">
      <formula>$C$188</formula>
    </cfRule>
  </conditionalFormatting>
  <conditionalFormatting sqref="DN108:DR108">
    <cfRule type="cellIs" dxfId="5404" priority="242" operator="lessThanOrEqual">
      <formula>$C$108</formula>
    </cfRule>
    <cfRule type="cellIs" dxfId="5403" priority="243" operator="greaterThan">
      <formula>$C$108</formula>
    </cfRule>
  </conditionalFormatting>
  <conditionalFormatting sqref="DH175:DH183">
    <cfRule type="cellIs" dxfId="5402" priority="240" operator="greaterThan">
      <formula>$C175</formula>
    </cfRule>
    <cfRule type="cellIs" dxfId="5401" priority="241" operator="lessThanOrEqual">
      <formula>$C175</formula>
    </cfRule>
  </conditionalFormatting>
  <conditionalFormatting sqref="DI175:DI183">
    <cfRule type="cellIs" dxfId="5400" priority="238" operator="greaterThan">
      <formula>$C175</formula>
    </cfRule>
    <cfRule type="cellIs" dxfId="5399" priority="239" operator="lessThanOrEqual">
      <formula>$C175</formula>
    </cfRule>
  </conditionalFormatting>
  <conditionalFormatting sqref="DJ175:DJ183">
    <cfRule type="cellIs" dxfId="5398" priority="236" operator="greaterThan">
      <formula>$C175</formula>
    </cfRule>
    <cfRule type="cellIs" dxfId="5397" priority="237" operator="lessThanOrEqual">
      <formula>$C175</formula>
    </cfRule>
  </conditionalFormatting>
  <conditionalFormatting sqref="DK175:DK183">
    <cfRule type="cellIs" dxfId="5396" priority="234" operator="greaterThan">
      <formula>$C175</formula>
    </cfRule>
    <cfRule type="cellIs" dxfId="5395" priority="235" operator="lessThanOrEqual">
      <formula>$C175</formula>
    </cfRule>
  </conditionalFormatting>
  <conditionalFormatting sqref="DN185:DR185">
    <cfRule type="cellIs" dxfId="5394" priority="233" operator="lessThan">
      <formula>$C$185</formula>
    </cfRule>
  </conditionalFormatting>
  <conditionalFormatting sqref="DN186:DR186">
    <cfRule type="cellIs" dxfId="5393" priority="232" operator="lessThan">
      <formula>$C$186</formula>
    </cfRule>
  </conditionalFormatting>
  <conditionalFormatting sqref="DN187:DR187">
    <cfRule type="cellIs" dxfId="5392" priority="231" operator="lessThan">
      <formula>$C$187</formula>
    </cfRule>
  </conditionalFormatting>
  <conditionalFormatting sqref="DN188:DR188">
    <cfRule type="cellIs" dxfId="5391" priority="230" operator="lessThan">
      <formula>$C$188</formula>
    </cfRule>
  </conditionalFormatting>
  <conditionalFormatting sqref="DO26:DR26 DO28:DR29">
    <cfRule type="cellIs" dxfId="5390" priority="228" operator="lessThan">
      <formula>$C$26</formula>
    </cfRule>
    <cfRule type="cellIs" dxfId="5389" priority="229" operator="greaterThanOrEqual">
      <formula>$C$26</formula>
    </cfRule>
  </conditionalFormatting>
  <conditionalFormatting sqref="DO27:DR27 DO30:DR32">
    <cfRule type="cellIs" dxfId="5388" priority="226" operator="lessThan">
      <formula>$C$32</formula>
    </cfRule>
    <cfRule type="cellIs" dxfId="5387" priority="227" operator="greaterThanOrEqual">
      <formula>$C$32</formula>
    </cfRule>
  </conditionalFormatting>
  <conditionalFormatting sqref="DO38:DR38">
    <cfRule type="cellIs" dxfId="5386" priority="225" operator="notEqual">
      <formula>DO36</formula>
    </cfRule>
  </conditionalFormatting>
  <conditionalFormatting sqref="DO41:DR41">
    <cfRule type="cellIs" dxfId="5385" priority="224" operator="notEqual">
      <formula>DO39</formula>
    </cfRule>
  </conditionalFormatting>
  <conditionalFormatting sqref="DO50:DR50">
    <cfRule type="cellIs" dxfId="5384" priority="223" operator="notEqual">
      <formula>DO49</formula>
    </cfRule>
  </conditionalFormatting>
  <conditionalFormatting sqref="DN175:DN183">
    <cfRule type="cellIs" dxfId="5383" priority="221" operator="greaterThan">
      <formula>$C175</formula>
    </cfRule>
    <cfRule type="cellIs" dxfId="5382" priority="222" operator="lessThanOrEqual">
      <formula>$C175</formula>
    </cfRule>
  </conditionalFormatting>
  <conditionalFormatting sqref="DO175:DO183">
    <cfRule type="cellIs" dxfId="5381" priority="219" operator="greaterThan">
      <formula>$C175</formula>
    </cfRule>
    <cfRule type="cellIs" dxfId="5380" priority="220" operator="lessThanOrEqual">
      <formula>$C175</formula>
    </cfRule>
  </conditionalFormatting>
  <conditionalFormatting sqref="DP175:DP183">
    <cfRule type="cellIs" dxfId="5379" priority="217" operator="greaterThan">
      <formula>$C175</formula>
    </cfRule>
    <cfRule type="cellIs" dxfId="5378" priority="218" operator="lessThanOrEqual">
      <formula>$C175</formula>
    </cfRule>
  </conditionalFormatting>
  <conditionalFormatting sqref="DQ175:DQ183">
    <cfRule type="cellIs" dxfId="5377" priority="215" operator="greaterThan">
      <formula>$C175</formula>
    </cfRule>
    <cfRule type="cellIs" dxfId="5376" priority="216" operator="lessThanOrEqual">
      <formula>$C175</formula>
    </cfRule>
  </conditionalFormatting>
  <conditionalFormatting sqref="DV26:DY26 DV28:DY29">
    <cfRule type="cellIs" dxfId="5375" priority="213" operator="lessThan">
      <formula>$C$26</formula>
    </cfRule>
    <cfRule type="cellIs" dxfId="5374" priority="214" operator="greaterThanOrEqual">
      <formula>$C$26</formula>
    </cfRule>
  </conditionalFormatting>
  <conditionalFormatting sqref="DV27:DY27 DV30:DY32">
    <cfRule type="cellIs" dxfId="5373" priority="211" operator="lessThan">
      <formula>$C$32</formula>
    </cfRule>
    <cfRule type="cellIs" dxfId="5372" priority="212" operator="greaterThanOrEqual">
      <formula>$C$32</formula>
    </cfRule>
  </conditionalFormatting>
  <conditionalFormatting sqref="DV50:DY50">
    <cfRule type="cellIs" dxfId="5371" priority="210" operator="notEqual">
      <formula>DV49</formula>
    </cfRule>
  </conditionalFormatting>
  <conditionalFormatting sqref="DR175:DR183">
    <cfRule type="cellIs" dxfId="5370" priority="208" operator="greaterThan">
      <formula>$C175</formula>
    </cfRule>
    <cfRule type="cellIs" dxfId="5369" priority="209" operator="lessThanOrEqual">
      <formula>$C175</formula>
    </cfRule>
  </conditionalFormatting>
  <conditionalFormatting sqref="DU185:DY185">
    <cfRule type="cellIs" dxfId="5368" priority="207" operator="lessThan">
      <formula>$C$185</formula>
    </cfRule>
  </conditionalFormatting>
  <conditionalFormatting sqref="DU186:DY186">
    <cfRule type="cellIs" dxfId="5367" priority="206" operator="lessThan">
      <formula>$C$186</formula>
    </cfRule>
  </conditionalFormatting>
  <conditionalFormatting sqref="DU187:DY187">
    <cfRule type="cellIs" dxfId="5366" priority="205" operator="lessThan">
      <formula>$C$187</formula>
    </cfRule>
  </conditionalFormatting>
  <conditionalFormatting sqref="DU188:DY188">
    <cfRule type="cellIs" dxfId="5365" priority="204" operator="lessThan">
      <formula>$C$188</formula>
    </cfRule>
  </conditionalFormatting>
  <conditionalFormatting sqref="DU175:DU183">
    <cfRule type="cellIs" dxfId="5364" priority="202" operator="greaterThan">
      <formula>$C175</formula>
    </cfRule>
    <cfRule type="cellIs" dxfId="5363" priority="203" operator="lessThanOrEqual">
      <formula>$C175</formula>
    </cfRule>
  </conditionalFormatting>
  <conditionalFormatting sqref="DV175:DW183">
    <cfRule type="cellIs" dxfId="5362" priority="200" operator="greaterThan">
      <formula>$C175</formula>
    </cfRule>
    <cfRule type="cellIs" dxfId="5361" priority="201" operator="lessThanOrEqual">
      <formula>$C175</formula>
    </cfRule>
  </conditionalFormatting>
  <conditionalFormatting sqref="EC26:EF26 EC28:EF29">
    <cfRule type="cellIs" dxfId="5360" priority="198" operator="lessThan">
      <formula>$C$26</formula>
    </cfRule>
    <cfRule type="cellIs" dxfId="5359" priority="199" operator="greaterThanOrEqual">
      <formula>$C$26</formula>
    </cfRule>
  </conditionalFormatting>
  <conditionalFormatting sqref="EC27:EF27 EC30:EF32">
    <cfRule type="cellIs" dxfId="5358" priority="196" operator="lessThan">
      <formula>$C$32</formula>
    </cfRule>
    <cfRule type="cellIs" dxfId="5357" priority="197" operator="greaterThanOrEqual">
      <formula>$C$32</formula>
    </cfRule>
  </conditionalFormatting>
  <conditionalFormatting sqref="EC38:EF38">
    <cfRule type="cellIs" dxfId="5356" priority="195" operator="notEqual">
      <formula>EC36</formula>
    </cfRule>
  </conditionalFormatting>
  <conditionalFormatting sqref="EC41:EF41">
    <cfRule type="cellIs" dxfId="5355" priority="194" operator="notEqual">
      <formula>EC39</formula>
    </cfRule>
  </conditionalFormatting>
  <conditionalFormatting sqref="EC50:EF50">
    <cfRule type="cellIs" dxfId="5354" priority="193" operator="notEqual">
      <formula>EC49</formula>
    </cfRule>
  </conditionalFormatting>
  <conditionalFormatting sqref="EB175:EB183">
    <cfRule type="cellIs" dxfId="5353" priority="191" operator="greaterThan">
      <formula>$C175</formula>
    </cfRule>
    <cfRule type="cellIs" dxfId="5352" priority="192" operator="lessThanOrEqual">
      <formula>$C175</formula>
    </cfRule>
  </conditionalFormatting>
  <conditionalFormatting sqref="EB185:EF185">
    <cfRule type="cellIs" dxfId="5351" priority="190" operator="lessThan">
      <formula>$C$185</formula>
    </cfRule>
  </conditionalFormatting>
  <conditionalFormatting sqref="EB186:EF186">
    <cfRule type="cellIs" dxfId="5350" priority="189" operator="lessThan">
      <formula>$C$186</formula>
    </cfRule>
  </conditionalFormatting>
  <conditionalFormatting sqref="EB187:EF187">
    <cfRule type="cellIs" dxfId="5349" priority="188" operator="lessThan">
      <formula>$C$187</formula>
    </cfRule>
  </conditionalFormatting>
  <conditionalFormatting sqref="EB188:EF188">
    <cfRule type="cellIs" dxfId="5348" priority="187" operator="lessThan">
      <formula>$C$188</formula>
    </cfRule>
  </conditionalFormatting>
  <conditionalFormatting sqref="EC175:EC183">
    <cfRule type="cellIs" dxfId="5347" priority="185" operator="greaterThan">
      <formula>$C175</formula>
    </cfRule>
    <cfRule type="cellIs" dxfId="5346" priority="186" operator="lessThanOrEqual">
      <formula>$C175</formula>
    </cfRule>
  </conditionalFormatting>
  <conditionalFormatting sqref="ED175:ED183">
    <cfRule type="cellIs" dxfId="5345" priority="183" operator="greaterThan">
      <formula>$C175</formula>
    </cfRule>
    <cfRule type="cellIs" dxfId="5344" priority="184" operator="lessThanOrEqual">
      <formula>$C175</formula>
    </cfRule>
  </conditionalFormatting>
  <conditionalFormatting sqref="EE175:EE183">
    <cfRule type="cellIs" dxfId="5343" priority="181" operator="greaterThan">
      <formula>$C175</formula>
    </cfRule>
    <cfRule type="cellIs" dxfId="5342" priority="182" operator="lessThanOrEqual">
      <formula>$C175</formula>
    </cfRule>
  </conditionalFormatting>
  <conditionalFormatting sqref="EF175:EF183">
    <cfRule type="cellIs" dxfId="5341" priority="179" operator="greaterThan">
      <formula>$C175</formula>
    </cfRule>
    <cfRule type="cellIs" dxfId="5340" priority="180" operator="lessThanOrEqual">
      <formula>$C175</formula>
    </cfRule>
  </conditionalFormatting>
  <conditionalFormatting sqref="EI185:EM185">
    <cfRule type="cellIs" dxfId="5339" priority="178" operator="lessThan">
      <formula>$C$185</formula>
    </cfRule>
  </conditionalFormatting>
  <conditionalFormatting sqref="EI186:EM186">
    <cfRule type="cellIs" dxfId="5338" priority="177" operator="lessThan">
      <formula>$C$186</formula>
    </cfRule>
  </conditionalFormatting>
  <conditionalFormatting sqref="EI187:EM187">
    <cfRule type="cellIs" dxfId="5337" priority="176" operator="lessThan">
      <formula>$C$187</formula>
    </cfRule>
  </conditionalFormatting>
  <conditionalFormatting sqref="EI188:EM188">
    <cfRule type="cellIs" dxfId="5336" priority="175" operator="lessThan">
      <formula>$C$188</formula>
    </cfRule>
  </conditionalFormatting>
  <conditionalFormatting sqref="EJ26:EM26 EJ28:EM29">
    <cfRule type="cellIs" dxfId="5335" priority="173" operator="lessThan">
      <formula>$C$26</formula>
    </cfRule>
    <cfRule type="cellIs" dxfId="5334" priority="174" operator="greaterThanOrEqual">
      <formula>$C$26</formula>
    </cfRule>
  </conditionalFormatting>
  <conditionalFormatting sqref="EJ27:EM27 EJ30:EM32">
    <cfRule type="cellIs" dxfId="5333" priority="171" operator="lessThan">
      <formula>$C$32</formula>
    </cfRule>
    <cfRule type="cellIs" dxfId="5332" priority="172" operator="greaterThanOrEqual">
      <formula>$C$32</formula>
    </cfRule>
  </conditionalFormatting>
  <conditionalFormatting sqref="EJ50:EM50">
    <cfRule type="cellIs" dxfId="5331" priority="170" operator="notEqual">
      <formula>EJ49</formula>
    </cfRule>
  </conditionalFormatting>
  <conditionalFormatting sqref="EI175:EI183">
    <cfRule type="cellIs" dxfId="5330" priority="168" operator="greaterThan">
      <formula>$C175</formula>
    </cfRule>
    <cfRule type="cellIs" dxfId="5329" priority="169" operator="lessThanOrEqual">
      <formula>$C175</formula>
    </cfRule>
  </conditionalFormatting>
  <conditionalFormatting sqref="EJ175:EJ183">
    <cfRule type="cellIs" dxfId="5328" priority="166" operator="greaterThan">
      <formula>$C175</formula>
    </cfRule>
    <cfRule type="cellIs" dxfId="5327" priority="167" operator="lessThanOrEqual">
      <formula>$C175</formula>
    </cfRule>
  </conditionalFormatting>
  <conditionalFormatting sqref="EI108:EM108">
    <cfRule type="cellIs" dxfId="5326" priority="164" operator="lessThanOrEqual">
      <formula>$C$108</formula>
    </cfRule>
    <cfRule type="cellIs" dxfId="5325" priority="165" operator="greaterThan">
      <formula>$C$108</formula>
    </cfRule>
  </conditionalFormatting>
  <conditionalFormatting sqref="FD175:FF183">
    <cfRule type="cellIs" dxfId="5324" priority="162" operator="greaterThan">
      <formula>$C175</formula>
    </cfRule>
    <cfRule type="cellIs" dxfId="5323" priority="163" operator="lessThanOrEqual">
      <formula>$C175</formula>
    </cfRule>
  </conditionalFormatting>
  <conditionalFormatting sqref="FD91:FD93">
    <cfRule type="cellIs" dxfId="5322" priority="160" operator="lessThan">
      <formula>$C$91</formula>
    </cfRule>
    <cfRule type="cellIs" dxfId="5321" priority="161" operator="greaterThan">
      <formula>$C$91</formula>
    </cfRule>
  </conditionalFormatting>
  <conditionalFormatting sqref="FE91:FH93">
    <cfRule type="cellIs" dxfId="5320" priority="158" operator="lessThan">
      <formula>$C$91</formula>
    </cfRule>
    <cfRule type="cellIs" dxfId="5319" priority="159" operator="greaterThan">
      <formula>$C$91</formula>
    </cfRule>
  </conditionalFormatting>
  <conditionalFormatting sqref="FD58">
    <cfRule type="cellIs" dxfId="5318" priority="156" operator="lessThan">
      <formula>$C58</formula>
    </cfRule>
    <cfRule type="cellIs" dxfId="5317" priority="157" operator="greaterThanOrEqual">
      <formula>$C58</formula>
    </cfRule>
  </conditionalFormatting>
  <conditionalFormatting sqref="FE58">
    <cfRule type="cellIs" dxfId="5316" priority="154" operator="lessThan">
      <formula>$C58</formula>
    </cfRule>
    <cfRule type="cellIs" dxfId="5315" priority="155" operator="greaterThanOrEqual">
      <formula>$C58</formula>
    </cfRule>
  </conditionalFormatting>
  <conditionalFormatting sqref="FF58">
    <cfRule type="cellIs" dxfId="5314" priority="152" operator="lessThan">
      <formula>$C58</formula>
    </cfRule>
    <cfRule type="cellIs" dxfId="5313" priority="153" operator="greaterThanOrEqual">
      <formula>$C58</formula>
    </cfRule>
  </conditionalFormatting>
  <conditionalFormatting sqref="FG58">
    <cfRule type="cellIs" dxfId="5312" priority="150" operator="lessThan">
      <formula>$C58</formula>
    </cfRule>
    <cfRule type="cellIs" dxfId="5311" priority="151" operator="greaterThanOrEqual">
      <formula>$C58</formula>
    </cfRule>
  </conditionalFormatting>
  <conditionalFormatting sqref="FH58">
    <cfRule type="cellIs" dxfId="5310" priority="148" operator="lessThan">
      <formula>$C58</formula>
    </cfRule>
    <cfRule type="cellIs" dxfId="5309" priority="149" operator="greaterThanOrEqual">
      <formula>$C58</formula>
    </cfRule>
  </conditionalFormatting>
  <conditionalFormatting sqref="GF50:GJ50">
    <cfRule type="cellIs" dxfId="5308" priority="147" operator="notEqual">
      <formula>GF49</formula>
    </cfRule>
  </conditionalFormatting>
  <conditionalFormatting sqref="FY175:GC183">
    <cfRule type="cellIs" dxfId="5307" priority="145" operator="greaterThan">
      <formula>$C175</formula>
    </cfRule>
    <cfRule type="cellIs" dxfId="5306" priority="146" operator="lessThanOrEqual">
      <formula>$C175</formula>
    </cfRule>
  </conditionalFormatting>
  <conditionalFormatting sqref="IC26:IG26 IC28:IG29">
    <cfRule type="cellIs" dxfId="5305" priority="143" operator="lessThan">
      <formula>$C$26</formula>
    </cfRule>
    <cfRule type="cellIs" dxfId="5304" priority="144" operator="greaterThanOrEqual">
      <formula>$C$26</formula>
    </cfRule>
  </conditionalFormatting>
  <conditionalFormatting sqref="IC27:IG27 IC30:IG32">
    <cfRule type="cellIs" dxfId="5303" priority="141" operator="lessThan">
      <formula>$C$32</formula>
    </cfRule>
    <cfRule type="cellIs" dxfId="5302" priority="142" operator="greaterThanOrEqual">
      <formula>$C$32</formula>
    </cfRule>
  </conditionalFormatting>
  <conditionalFormatting sqref="IC38:IG38">
    <cfRule type="cellIs" dxfId="5301" priority="140" operator="notEqual">
      <formula>IC36</formula>
    </cfRule>
  </conditionalFormatting>
  <conditionalFormatting sqref="IC41:IG41">
    <cfRule type="cellIs" dxfId="5300" priority="139" operator="notEqual">
      <formula>IC39</formula>
    </cfRule>
  </conditionalFormatting>
  <conditionalFormatting sqref="IC50:IG50">
    <cfRule type="cellIs" dxfId="5299" priority="138" operator="notEqual">
      <formula>IC49</formula>
    </cfRule>
  </conditionalFormatting>
  <conditionalFormatting sqref="HZ90">
    <cfRule type="cellIs" dxfId="5298" priority="134" operator="lessThan">
      <formula>$C90</formula>
    </cfRule>
    <cfRule type="cellIs" dxfId="5297" priority="135" operator="greaterThanOrEqual">
      <formula>$C90</formula>
    </cfRule>
  </conditionalFormatting>
  <conditionalFormatting sqref="HZ91:HZ93">
    <cfRule type="cellIs" dxfId="5296" priority="136" operator="lessThan">
      <formula>$C$91</formula>
    </cfRule>
    <cfRule type="cellIs" dxfId="5295" priority="137" operator="greaterThan">
      <formula>$C$91</formula>
    </cfRule>
  </conditionalFormatting>
  <conditionalFormatting sqref="HZ96">
    <cfRule type="cellIs" dxfId="5294" priority="132" operator="lessThan">
      <formula>$C$96</formula>
    </cfRule>
    <cfRule type="cellIs" dxfId="5293" priority="133" operator="greaterThanOrEqual">
      <formula>$C96</formula>
    </cfRule>
  </conditionalFormatting>
  <conditionalFormatting sqref="HZ98">
    <cfRule type="cellIs" dxfId="5292" priority="130" operator="lessThan">
      <formula>$C98</formula>
    </cfRule>
    <cfRule type="cellIs" dxfId="5291" priority="131" operator="greaterThanOrEqual">
      <formula>$C98</formula>
    </cfRule>
  </conditionalFormatting>
  <conditionalFormatting sqref="HZ107 HZ104">
    <cfRule type="cellIs" dxfId="5290" priority="128" operator="lessThanOrEqual">
      <formula>$C104</formula>
    </cfRule>
    <cfRule type="cellIs" dxfId="5289" priority="129" operator="greaterThan">
      <formula>$C104</formula>
    </cfRule>
  </conditionalFormatting>
  <conditionalFormatting sqref="HZ105">
    <cfRule type="cellIs" dxfId="5288" priority="126" operator="lessThanOrEqual">
      <formula>$C$105</formula>
    </cfRule>
    <cfRule type="cellIs" dxfId="5287" priority="127" operator="greaterThan">
      <formula>$C$105</formula>
    </cfRule>
  </conditionalFormatting>
  <conditionalFormatting sqref="HZ108">
    <cfRule type="cellIs" dxfId="5286" priority="124" operator="lessThanOrEqual">
      <formula>$C$108</formula>
    </cfRule>
    <cfRule type="cellIs" dxfId="5285" priority="125" operator="greaterThan">
      <formula>$C$108</formula>
    </cfRule>
  </conditionalFormatting>
  <conditionalFormatting sqref="HZ117:HZ118">
    <cfRule type="cellIs" dxfId="5284" priority="122" operator="greaterThan">
      <formula>$C117</formula>
    </cfRule>
    <cfRule type="cellIs" dxfId="5283" priority="123" operator="lessThanOrEqual">
      <formula>$C117</formula>
    </cfRule>
  </conditionalFormatting>
  <conditionalFormatting sqref="HZ119">
    <cfRule type="containsText" dxfId="5282" priority="119" operator="containsText" text="N/A">
      <formula>NOT(ISERROR(SEARCH("N/A",HZ119)))</formula>
    </cfRule>
    <cfRule type="cellIs" dxfId="5281" priority="120" operator="greaterThan">
      <formula>$C119</formula>
    </cfRule>
    <cfRule type="cellIs" dxfId="5280" priority="121" operator="lessThanOrEqual">
      <formula>$C119</formula>
    </cfRule>
  </conditionalFormatting>
  <conditionalFormatting sqref="HZ139">
    <cfRule type="cellIs" dxfId="5279" priority="117" operator="lessThan">
      <formula>$C139</formula>
    </cfRule>
    <cfRule type="cellIs" dxfId="5278" priority="118" operator="greaterThanOrEqual">
      <formula>$C139</formula>
    </cfRule>
  </conditionalFormatting>
  <conditionalFormatting sqref="HZ151">
    <cfRule type="cellIs" dxfId="5277" priority="115" operator="lessThan">
      <formula>$C151</formula>
    </cfRule>
    <cfRule type="cellIs" dxfId="5276" priority="116" operator="greaterThanOrEqual">
      <formula>$C151</formula>
    </cfRule>
  </conditionalFormatting>
  <conditionalFormatting sqref="HZ153">
    <cfRule type="cellIs" dxfId="5275" priority="113" operator="greaterThan">
      <formula>$C153</formula>
    </cfRule>
    <cfRule type="cellIs" dxfId="5274" priority="114" operator="lessThanOrEqual">
      <formula>$C153</formula>
    </cfRule>
  </conditionalFormatting>
  <conditionalFormatting sqref="HV175:HZ183">
    <cfRule type="cellIs" dxfId="5273" priority="111" operator="greaterThan">
      <formula>$C175</formula>
    </cfRule>
    <cfRule type="cellIs" dxfId="5272" priority="112" operator="lessThanOrEqual">
      <formula>$C175</formula>
    </cfRule>
  </conditionalFormatting>
  <conditionalFormatting sqref="HV185:HZ185">
    <cfRule type="cellIs" dxfId="5271" priority="110" operator="lessThan">
      <formula>$C$185</formula>
    </cfRule>
  </conditionalFormatting>
  <conditionalFormatting sqref="HV186:HZ186">
    <cfRule type="cellIs" dxfId="5270" priority="109" operator="lessThan">
      <formula>$C$186</formula>
    </cfRule>
  </conditionalFormatting>
  <conditionalFormatting sqref="HV187:HZ187">
    <cfRule type="cellIs" dxfId="5269" priority="108" operator="lessThan">
      <formula>$C$187</formula>
    </cfRule>
  </conditionalFormatting>
  <conditionalFormatting sqref="HV188:HZ188">
    <cfRule type="cellIs" dxfId="5268" priority="107" operator="lessThan">
      <formula>$C$188</formula>
    </cfRule>
  </conditionalFormatting>
  <conditionalFormatting sqref="IC175:IG183">
    <cfRule type="cellIs" dxfId="5267" priority="105" operator="greaterThan">
      <formula>$C175</formula>
    </cfRule>
    <cfRule type="cellIs" dxfId="5266" priority="106" operator="lessThanOrEqual">
      <formula>$C175</formula>
    </cfRule>
  </conditionalFormatting>
  <conditionalFormatting sqref="IC185">
    <cfRule type="cellIs" dxfId="5265" priority="104" operator="lessThan">
      <formula>$C$185</formula>
    </cfRule>
  </conditionalFormatting>
  <conditionalFormatting sqref="IC186">
    <cfRule type="cellIs" dxfId="5264" priority="103" operator="lessThan">
      <formula>$C$186</formula>
    </cfRule>
  </conditionalFormatting>
  <conditionalFormatting sqref="IC187">
    <cfRule type="cellIs" dxfId="5263" priority="102" operator="lessThan">
      <formula>$C$187</formula>
    </cfRule>
  </conditionalFormatting>
  <conditionalFormatting sqref="IC188">
    <cfRule type="cellIs" dxfId="5262" priority="101" operator="lessThan">
      <formula>$C$188</formula>
    </cfRule>
  </conditionalFormatting>
  <conditionalFormatting sqref="ID185:IG185">
    <cfRule type="cellIs" dxfId="5261" priority="100" operator="lessThan">
      <formula>$C$185</formula>
    </cfRule>
  </conditionalFormatting>
  <conditionalFormatting sqref="ID186:IG186">
    <cfRule type="cellIs" dxfId="5260" priority="99" operator="lessThan">
      <formula>$C$186</formula>
    </cfRule>
  </conditionalFormatting>
  <conditionalFormatting sqref="ID187:IG187">
    <cfRule type="cellIs" dxfId="5259" priority="98" operator="lessThan">
      <formula>$C$187</formula>
    </cfRule>
  </conditionalFormatting>
  <conditionalFormatting sqref="ID188:IG188">
    <cfRule type="cellIs" dxfId="5258" priority="97" operator="lessThan">
      <formula>$C$188</formula>
    </cfRule>
  </conditionalFormatting>
  <conditionalFormatting sqref="IJ185">
    <cfRule type="cellIs" dxfId="5257" priority="96" operator="lessThan">
      <formula>$C$185</formula>
    </cfRule>
  </conditionalFormatting>
  <conditionalFormatting sqref="IJ186">
    <cfRule type="cellIs" dxfId="5256" priority="95" operator="lessThan">
      <formula>$C$186</formula>
    </cfRule>
  </conditionalFormatting>
  <conditionalFormatting sqref="IJ187">
    <cfRule type="cellIs" dxfId="5255" priority="94" operator="lessThan">
      <formula>$C$187</formula>
    </cfRule>
  </conditionalFormatting>
  <conditionalFormatting sqref="IJ188">
    <cfRule type="cellIs" dxfId="5254" priority="93" operator="lessThan">
      <formula>$C$188</formula>
    </cfRule>
  </conditionalFormatting>
  <conditionalFormatting sqref="IJ26:IN26 IJ28:IN29">
    <cfRule type="cellIs" dxfId="5253" priority="91" operator="lessThan">
      <formula>$C$26</formula>
    </cfRule>
    <cfRule type="cellIs" dxfId="5252" priority="92" operator="greaterThanOrEqual">
      <formula>$C$26</formula>
    </cfRule>
  </conditionalFormatting>
  <conditionalFormatting sqref="IJ27:IN27 IJ30:IN32">
    <cfRule type="cellIs" dxfId="5251" priority="89" operator="lessThan">
      <formula>$C$32</formula>
    </cfRule>
    <cfRule type="cellIs" dxfId="5250" priority="90" operator="greaterThanOrEqual">
      <formula>$C$32</formula>
    </cfRule>
  </conditionalFormatting>
  <conditionalFormatting sqref="IJ38:IN38">
    <cfRule type="cellIs" dxfId="5249" priority="88" operator="notEqual">
      <formula>IJ36</formula>
    </cfRule>
  </conditionalFormatting>
  <conditionalFormatting sqref="IJ41:IN41">
    <cfRule type="cellIs" dxfId="5248" priority="87" operator="notEqual">
      <formula>IJ39</formula>
    </cfRule>
  </conditionalFormatting>
  <conditionalFormatting sqref="IJ50:IN50">
    <cfRule type="cellIs" dxfId="5247" priority="86" operator="notEqual">
      <formula>IJ49</formula>
    </cfRule>
  </conditionalFormatting>
  <conditionalFormatting sqref="IQ26:IU26 IQ28:IU29">
    <cfRule type="cellIs" dxfId="5246" priority="84" operator="lessThan">
      <formula>$C$26</formula>
    </cfRule>
    <cfRule type="cellIs" dxfId="5245" priority="85" operator="greaterThanOrEqual">
      <formula>$C$26</formula>
    </cfRule>
  </conditionalFormatting>
  <conditionalFormatting sqref="IQ27:IU27 IQ30:IU32">
    <cfRule type="cellIs" dxfId="5244" priority="82" operator="lessThan">
      <formula>$C$32</formula>
    </cfRule>
    <cfRule type="cellIs" dxfId="5243" priority="83" operator="greaterThanOrEqual">
      <formula>$C$32</formula>
    </cfRule>
  </conditionalFormatting>
  <conditionalFormatting sqref="IQ38:IU38">
    <cfRule type="cellIs" dxfId="5242" priority="81" operator="notEqual">
      <formula>IQ36</formula>
    </cfRule>
  </conditionalFormatting>
  <conditionalFormatting sqref="IQ41:IU41">
    <cfRule type="cellIs" dxfId="5241" priority="80" operator="notEqual">
      <formula>IQ39</formula>
    </cfRule>
  </conditionalFormatting>
  <conditionalFormatting sqref="IQ50:IU50">
    <cfRule type="cellIs" dxfId="5240" priority="79" operator="notEqual">
      <formula>IQ49</formula>
    </cfRule>
  </conditionalFormatting>
  <conditionalFormatting sqref="IQ185:IU185">
    <cfRule type="cellIs" dxfId="5239" priority="78" operator="lessThan">
      <formula>$C$185</formula>
    </cfRule>
  </conditionalFormatting>
  <conditionalFormatting sqref="IQ186:IU186">
    <cfRule type="cellIs" dxfId="5238" priority="77" operator="lessThan">
      <formula>$C$186</formula>
    </cfRule>
  </conditionalFormatting>
  <conditionalFormatting sqref="IQ187:IU187">
    <cfRule type="cellIs" dxfId="5237" priority="76" operator="lessThan">
      <formula>$C$187</formula>
    </cfRule>
  </conditionalFormatting>
  <conditionalFormatting sqref="IQ188:IU188">
    <cfRule type="cellIs" dxfId="5236" priority="75" operator="lessThan">
      <formula>$C$188</formula>
    </cfRule>
  </conditionalFormatting>
  <conditionalFormatting sqref="IQ175:IT183">
    <cfRule type="cellIs" dxfId="5235" priority="73" operator="greaterThan">
      <formula>$C175</formula>
    </cfRule>
    <cfRule type="cellIs" dxfId="5234" priority="74" operator="lessThanOrEqual">
      <formula>$C175</formula>
    </cfRule>
  </conditionalFormatting>
  <conditionalFormatting sqref="IX185:JB185">
    <cfRule type="cellIs" dxfId="5233" priority="72" operator="lessThan">
      <formula>$C$185</formula>
    </cfRule>
  </conditionalFormatting>
  <conditionalFormatting sqref="IX186:JB186">
    <cfRule type="cellIs" dxfId="5232" priority="71" operator="lessThan">
      <formula>$C$186</formula>
    </cfRule>
  </conditionalFormatting>
  <conditionalFormatting sqref="IX187:JB187">
    <cfRule type="cellIs" dxfId="5231" priority="70" operator="lessThan">
      <formula>$C$187</formula>
    </cfRule>
  </conditionalFormatting>
  <conditionalFormatting sqref="IX188:JB188">
    <cfRule type="cellIs" dxfId="5230" priority="69" operator="lessThan">
      <formula>$C$188</formula>
    </cfRule>
  </conditionalFormatting>
  <conditionalFormatting sqref="JE108:JI108">
    <cfRule type="cellIs" dxfId="5229" priority="67" operator="lessThanOrEqual">
      <formula>$C$108</formula>
    </cfRule>
    <cfRule type="cellIs" dxfId="5228" priority="68" operator="greaterThan">
      <formula>$C$108</formula>
    </cfRule>
  </conditionalFormatting>
  <conditionalFormatting sqref="JE185:JI185">
    <cfRule type="cellIs" dxfId="5227" priority="66" operator="lessThan">
      <formula>$C$185</formula>
    </cfRule>
  </conditionalFormatting>
  <conditionalFormatting sqref="JE186:JI186">
    <cfRule type="cellIs" dxfId="5226" priority="65" operator="lessThan">
      <formula>$C$186</formula>
    </cfRule>
  </conditionalFormatting>
  <conditionalFormatting sqref="JE187:JI187">
    <cfRule type="cellIs" dxfId="5225" priority="64" operator="lessThan">
      <formula>$C$187</formula>
    </cfRule>
  </conditionalFormatting>
  <conditionalFormatting sqref="JE188:JI188">
    <cfRule type="cellIs" dxfId="5224" priority="63" operator="lessThan">
      <formula>$C$188</formula>
    </cfRule>
  </conditionalFormatting>
  <conditionalFormatting sqref="JL185:JP185">
    <cfRule type="cellIs" dxfId="5223" priority="62" operator="lessThan">
      <formula>$C$185</formula>
    </cfRule>
  </conditionalFormatting>
  <conditionalFormatting sqref="JL186:JP186">
    <cfRule type="cellIs" dxfId="5222" priority="61" operator="lessThan">
      <formula>$C$186</formula>
    </cfRule>
  </conditionalFormatting>
  <conditionalFormatting sqref="JL187:JP187">
    <cfRule type="cellIs" dxfId="5221" priority="60" operator="lessThan">
      <formula>$C$187</formula>
    </cfRule>
  </conditionalFormatting>
  <conditionalFormatting sqref="JL188:JP188">
    <cfRule type="cellIs" dxfId="5220" priority="59" operator="lessThan">
      <formula>$C$188</formula>
    </cfRule>
  </conditionalFormatting>
  <conditionalFormatting sqref="JS185:JW185">
    <cfRule type="cellIs" dxfId="5219" priority="58" operator="lessThan">
      <formula>$C$185</formula>
    </cfRule>
  </conditionalFormatting>
  <conditionalFormatting sqref="JS186:JW186">
    <cfRule type="cellIs" dxfId="5218" priority="57" operator="lessThan">
      <formula>$C$186</formula>
    </cfRule>
  </conditionalFormatting>
  <conditionalFormatting sqref="JS187:JW187">
    <cfRule type="cellIs" dxfId="5217" priority="56" operator="lessThan">
      <formula>$C$187</formula>
    </cfRule>
  </conditionalFormatting>
  <conditionalFormatting sqref="JS188:JW188">
    <cfRule type="cellIs" dxfId="5216" priority="55" operator="lessThan">
      <formula>$C$188</formula>
    </cfRule>
  </conditionalFormatting>
  <conditionalFormatting sqref="JZ185:KD185">
    <cfRule type="cellIs" dxfId="5215" priority="54" operator="lessThan">
      <formula>$C$185</formula>
    </cfRule>
  </conditionalFormatting>
  <conditionalFormatting sqref="JZ186:KD186">
    <cfRule type="cellIs" dxfId="5214" priority="53" operator="lessThan">
      <formula>$C$186</formula>
    </cfRule>
  </conditionalFormatting>
  <conditionalFormatting sqref="JZ187:KD187">
    <cfRule type="cellIs" dxfId="5213" priority="52" operator="lessThan">
      <formula>$C$187</formula>
    </cfRule>
  </conditionalFormatting>
  <conditionalFormatting sqref="JZ188:KD188">
    <cfRule type="cellIs" dxfId="5212" priority="51" operator="lessThan">
      <formula>$C$188</formula>
    </cfRule>
  </conditionalFormatting>
  <conditionalFormatting sqref="KG185:KK185">
    <cfRule type="cellIs" dxfId="5211" priority="50" operator="lessThan">
      <formula>$C$185</formula>
    </cfRule>
  </conditionalFormatting>
  <conditionalFormatting sqref="KG186:KK186">
    <cfRule type="cellIs" dxfId="5210" priority="49" operator="lessThan">
      <formula>$C$186</formula>
    </cfRule>
  </conditionalFormatting>
  <conditionalFormatting sqref="KG187:KK187">
    <cfRule type="cellIs" dxfId="5209" priority="48" operator="lessThan">
      <formula>$C$187</formula>
    </cfRule>
  </conditionalFormatting>
  <conditionalFormatting sqref="KG188:KK188">
    <cfRule type="cellIs" dxfId="5208" priority="47" operator="lessThan">
      <formula>$C$188</formula>
    </cfRule>
  </conditionalFormatting>
  <conditionalFormatting sqref="KN185:KR185">
    <cfRule type="cellIs" dxfId="5207" priority="46" operator="lessThan">
      <formula>$C$185</formula>
    </cfRule>
  </conditionalFormatting>
  <conditionalFormatting sqref="KN186:KR186">
    <cfRule type="cellIs" dxfId="5206" priority="45" operator="lessThan">
      <formula>$C$186</formula>
    </cfRule>
  </conditionalFormatting>
  <conditionalFormatting sqref="KN187:KR187">
    <cfRule type="cellIs" dxfId="5205" priority="44" operator="lessThan">
      <formula>$C$187</formula>
    </cfRule>
  </conditionalFormatting>
  <conditionalFormatting sqref="KN188:KR188">
    <cfRule type="cellIs" dxfId="5204" priority="43" operator="lessThan">
      <formula>$C$188</formula>
    </cfRule>
  </conditionalFormatting>
  <conditionalFormatting sqref="KU185:KY185">
    <cfRule type="cellIs" dxfId="5203" priority="42" operator="lessThan">
      <formula>$C$185</formula>
    </cfRule>
  </conditionalFormatting>
  <conditionalFormatting sqref="KU186:KY186">
    <cfRule type="cellIs" dxfId="5202" priority="41" operator="lessThan">
      <formula>$C$186</formula>
    </cfRule>
  </conditionalFormatting>
  <conditionalFormatting sqref="KU187:KY187">
    <cfRule type="cellIs" dxfId="5201" priority="40" operator="lessThan">
      <formula>$C$187</formula>
    </cfRule>
  </conditionalFormatting>
  <conditionalFormatting sqref="KU188:KY188">
    <cfRule type="cellIs" dxfId="5200" priority="39" operator="lessThan">
      <formula>$C$188</formula>
    </cfRule>
  </conditionalFormatting>
  <conditionalFormatting sqref="LB185:LF185">
    <cfRule type="cellIs" dxfId="5199" priority="38" operator="lessThan">
      <formula>$C$185</formula>
    </cfRule>
  </conditionalFormatting>
  <conditionalFormatting sqref="LB186:LF186">
    <cfRule type="cellIs" dxfId="5198" priority="37" operator="lessThan">
      <formula>$C$186</formula>
    </cfRule>
  </conditionalFormatting>
  <conditionalFormatting sqref="LB187:LF187">
    <cfRule type="cellIs" dxfId="5197" priority="36" operator="lessThan">
      <formula>$C$187</formula>
    </cfRule>
  </conditionalFormatting>
  <conditionalFormatting sqref="LB188:LF188">
    <cfRule type="cellIs" dxfId="5196" priority="35" operator="lessThan">
      <formula>$C$188</formula>
    </cfRule>
  </conditionalFormatting>
  <conditionalFormatting sqref="LI26:LM26 LI28:LM29">
    <cfRule type="cellIs" dxfId="5195" priority="33" operator="lessThan">
      <formula>$C$26</formula>
    </cfRule>
    <cfRule type="cellIs" dxfId="5194" priority="34" operator="greaterThanOrEqual">
      <formula>$C$26</formula>
    </cfRule>
  </conditionalFormatting>
  <conditionalFormatting sqref="LI27:LM27 LI30:LM32">
    <cfRule type="cellIs" dxfId="5193" priority="31" operator="lessThan">
      <formula>$C$32</formula>
    </cfRule>
    <cfRule type="cellIs" dxfId="5192" priority="32" operator="greaterThanOrEqual">
      <formula>$C$32</formula>
    </cfRule>
  </conditionalFormatting>
  <conditionalFormatting sqref="LI185:LM185">
    <cfRule type="cellIs" dxfId="5191" priority="30" operator="lessThan">
      <formula>$C$185</formula>
    </cfRule>
  </conditionalFormatting>
  <conditionalFormatting sqref="LI186:LM186">
    <cfRule type="cellIs" dxfId="5190" priority="29" operator="lessThan">
      <formula>$C$186</formula>
    </cfRule>
  </conditionalFormatting>
  <conditionalFormatting sqref="LI187:LM187">
    <cfRule type="cellIs" dxfId="5189" priority="28" operator="lessThan">
      <formula>$C$187</formula>
    </cfRule>
  </conditionalFormatting>
  <conditionalFormatting sqref="LI188:LM188">
    <cfRule type="cellIs" dxfId="5188" priority="27" operator="lessThan">
      <formula>$C$188</formula>
    </cfRule>
  </conditionalFormatting>
  <conditionalFormatting sqref="LP185:LT185">
    <cfRule type="cellIs" dxfId="5187" priority="26" operator="lessThan">
      <formula>$C$185</formula>
    </cfRule>
  </conditionalFormatting>
  <conditionalFormatting sqref="LP186:LT186">
    <cfRule type="cellIs" dxfId="5186" priority="25" operator="lessThan">
      <formula>$C$186</formula>
    </cfRule>
  </conditionalFormatting>
  <conditionalFormatting sqref="LP187:LT187">
    <cfRule type="cellIs" dxfId="5185" priority="24" operator="lessThan">
      <formula>$C$187</formula>
    </cfRule>
  </conditionalFormatting>
  <conditionalFormatting sqref="LP188:LT188">
    <cfRule type="cellIs" dxfId="5184" priority="23" operator="lessThan">
      <formula>$C$188</formula>
    </cfRule>
  </conditionalFormatting>
  <conditionalFormatting sqref="LQ50:LT50">
    <cfRule type="cellIs" dxfId="5183" priority="22" operator="notEqual">
      <formula>LQ49</formula>
    </cfRule>
  </conditionalFormatting>
  <conditionalFormatting sqref="LQ26:LT26 LQ28:LT29">
    <cfRule type="cellIs" dxfId="5182" priority="20" operator="lessThan">
      <formula>$C$26</formula>
    </cfRule>
    <cfRule type="cellIs" dxfId="5181" priority="21" operator="greaterThanOrEqual">
      <formula>$C$26</formula>
    </cfRule>
  </conditionalFormatting>
  <conditionalFormatting sqref="LQ27:LT27 LQ30:LT32">
    <cfRule type="cellIs" dxfId="5180" priority="18" operator="lessThan">
      <formula>$C$32</formula>
    </cfRule>
    <cfRule type="cellIs" dxfId="5179" priority="19" operator="greaterThanOrEqual">
      <formula>$C$32</formula>
    </cfRule>
  </conditionalFormatting>
  <conditionalFormatting sqref="LX26:MA26 LX28:MA29">
    <cfRule type="cellIs" dxfId="5178" priority="16" operator="lessThan">
      <formula>$C$26</formula>
    </cfRule>
    <cfRule type="cellIs" dxfId="5177" priority="17" operator="greaterThanOrEqual">
      <formula>$C$26</formula>
    </cfRule>
  </conditionalFormatting>
  <conditionalFormatting sqref="LX27:MA27 LX30:MA32">
    <cfRule type="cellIs" dxfId="5176" priority="14" operator="lessThan">
      <formula>$C$32</formula>
    </cfRule>
    <cfRule type="cellIs" dxfId="5175" priority="15" operator="greaterThanOrEqual">
      <formula>$C$32</formula>
    </cfRule>
  </conditionalFormatting>
  <conditionalFormatting sqref="LX50:MA50">
    <cfRule type="cellIs" dxfId="5174" priority="13" operator="notEqual">
      <formula>LX49</formula>
    </cfRule>
  </conditionalFormatting>
  <conditionalFormatting sqref="LW185:MA185">
    <cfRule type="cellIs" dxfId="5173" priority="12" operator="lessThan">
      <formula>$C$185</formula>
    </cfRule>
  </conditionalFormatting>
  <conditionalFormatting sqref="LW186:MA186">
    <cfRule type="cellIs" dxfId="5172" priority="11" operator="lessThan">
      <formula>$C$186</formula>
    </cfRule>
  </conditionalFormatting>
  <conditionalFormatting sqref="LW187:MA187">
    <cfRule type="cellIs" dxfId="5171" priority="10" operator="lessThan">
      <formula>$C$187</formula>
    </cfRule>
  </conditionalFormatting>
  <conditionalFormatting sqref="LW188:MA188">
    <cfRule type="cellIs" dxfId="5170" priority="9" operator="lessThan">
      <formula>$C$188</formula>
    </cfRule>
  </conditionalFormatting>
  <conditionalFormatting sqref="MD185:MH185">
    <cfRule type="cellIs" dxfId="5169" priority="8" operator="lessThan">
      <formula>$C$185</formula>
    </cfRule>
  </conditionalFormatting>
  <conditionalFormatting sqref="MD186:MH186">
    <cfRule type="cellIs" dxfId="5168" priority="7" operator="lessThan">
      <formula>$C$186</formula>
    </cfRule>
  </conditionalFormatting>
  <conditionalFormatting sqref="MD187:MH187">
    <cfRule type="cellIs" dxfId="5167" priority="6" operator="lessThan">
      <formula>$C$187</formula>
    </cfRule>
  </conditionalFormatting>
  <conditionalFormatting sqref="MD188:MH188">
    <cfRule type="cellIs" dxfId="5166" priority="5" operator="lessThan">
      <formula>$C$188</formula>
    </cfRule>
  </conditionalFormatting>
  <conditionalFormatting sqref="MK185:MO185">
    <cfRule type="cellIs" dxfId="5165" priority="4" operator="lessThan">
      <formula>$C$185</formula>
    </cfRule>
  </conditionalFormatting>
  <conditionalFormatting sqref="MK186:MO186">
    <cfRule type="cellIs" dxfId="5164" priority="3" operator="lessThan">
      <formula>$C$186</formula>
    </cfRule>
  </conditionalFormatting>
  <conditionalFormatting sqref="MK187:MO187">
    <cfRule type="cellIs" dxfId="5163" priority="2" operator="lessThan">
      <formula>$C$187</formula>
    </cfRule>
  </conditionalFormatting>
  <conditionalFormatting sqref="MK188:MO188">
    <cfRule type="cellIs" dxfId="5162" priority="1" operator="lessThan">
      <formula>$C$188</formula>
    </cfRule>
  </conditionalFormatting>
  <pageMargins left="0" right="0" top="0" bottom="0" header="0" footer="0"/>
  <pageSetup paperSize="9" scale="1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EB79C-4DE5-4398-8202-437D97BA6950}">
  <sheetPr>
    <tabColor rgb="FF0070C0"/>
    <pageSetUpPr fitToPage="1"/>
  </sheetPr>
  <dimension ref="A1:NF195"/>
  <sheetViews>
    <sheetView zoomScale="90" zoomScaleNormal="90" workbookViewId="0">
      <pane xSplit="5" ySplit="3" topLeftCell="BE18" activePane="bottomRight" state="frozen"/>
      <selection pane="topRight" activeCell="K24" sqref="K24"/>
      <selection pane="bottomLeft" activeCell="K24" sqref="K24"/>
      <selection pane="bottomRight" activeCell="BK26" sqref="BK26:BL53"/>
    </sheetView>
  </sheetViews>
  <sheetFormatPr baseColWidth="10" defaultColWidth="9.140625" defaultRowHeight="15" x14ac:dyDescent="0.25"/>
  <cols>
    <col min="1" max="1" width="48" style="144" bestFit="1" customWidth="1"/>
    <col min="2" max="2" width="57.42578125" style="145" bestFit="1" customWidth="1"/>
    <col min="3" max="3" width="7.140625" style="146" customWidth="1"/>
    <col min="4" max="4" width="9.42578125" style="146" bestFit="1" customWidth="1"/>
    <col min="5" max="5" width="9.42578125" style="147" customWidth="1"/>
    <col min="6" max="6" width="9.85546875" style="4" bestFit="1" customWidth="1"/>
    <col min="7" max="7" width="11.7109375" style="4" customWidth="1"/>
    <col min="8" max="8" width="11.42578125" style="4" customWidth="1"/>
    <col min="9" max="9" width="11.140625" style="4" customWidth="1"/>
    <col min="10" max="10" width="11.28515625" style="4" bestFit="1" customWidth="1"/>
    <col min="11" max="11" width="9.140625" style="4" customWidth="1"/>
    <col min="12" max="15" width="9.140625" style="4" bestFit="1"/>
    <col min="16" max="16" width="11.7109375" style="4" customWidth="1"/>
    <col min="17" max="19" width="9.140625" style="4" bestFit="1"/>
    <col min="20" max="29" width="9.140625" style="29" bestFit="1"/>
    <col min="30" max="30" width="11.42578125" style="29" customWidth="1"/>
    <col min="31" max="36" width="9.140625" style="29" bestFit="1"/>
    <col min="37" max="37" width="11.28515625" style="29" customWidth="1"/>
    <col min="38" max="42" width="9.140625" style="29" bestFit="1"/>
    <col min="43" max="44" width="11.28515625" style="29" customWidth="1"/>
    <col min="45" max="47" width="9.140625" style="29" bestFit="1"/>
    <col min="48" max="48" width="9.140625" style="4" bestFit="1"/>
    <col min="49" max="49" width="9.85546875" style="4" bestFit="1" customWidth="1"/>
    <col min="50" max="50" width="9.140625" style="4" bestFit="1"/>
    <col min="51" max="51" width="11.140625" style="4" customWidth="1"/>
    <col min="52" max="56" width="9.140625" style="4" bestFit="1"/>
    <col min="57" max="57" width="9.85546875" style="4" bestFit="1" customWidth="1"/>
    <col min="58" max="117" width="9.140625" style="4" bestFit="1"/>
    <col min="118" max="118" width="10.28515625" style="4" bestFit="1" customWidth="1"/>
    <col min="119" max="202" width="9.140625" style="4" bestFit="1"/>
    <col min="203" max="203" width="10.140625" style="4" customWidth="1"/>
    <col min="204" max="204" width="9.85546875" style="4" bestFit="1" customWidth="1"/>
    <col min="205" max="205" width="11.140625" style="4" bestFit="1" customWidth="1"/>
    <col min="206" max="208" width="9.140625" style="4" bestFit="1"/>
    <col min="209" max="209" width="9.28515625" style="4" bestFit="1" customWidth="1"/>
    <col min="210" max="237" width="9.140625" style="4" bestFit="1"/>
    <col min="238" max="238" width="11.140625" style="4" customWidth="1"/>
    <col min="239" max="275" width="9.140625" style="4" bestFit="1"/>
    <col min="276" max="276" width="10.7109375" style="4" customWidth="1"/>
    <col min="277" max="278" width="9.140625" style="4" bestFit="1"/>
    <col min="279" max="279" width="10.85546875" style="4" customWidth="1"/>
    <col min="280" max="280" width="10.42578125" style="4" customWidth="1"/>
    <col min="281" max="281" width="11.42578125" style="4" customWidth="1"/>
    <col min="282" max="282" width="12.28515625" style="4" customWidth="1"/>
    <col min="283" max="16384" width="9.140625" style="4"/>
  </cols>
  <sheetData>
    <row r="1" spans="1:370" ht="27.75" customHeight="1" thickBot="1" x14ac:dyDescent="0.3">
      <c r="A1" s="280" t="s">
        <v>695</v>
      </c>
      <c r="B1" s="280"/>
      <c r="C1" s="1"/>
      <c r="D1" s="1"/>
      <c r="E1" s="2"/>
      <c r="F1" s="2"/>
      <c r="G1" s="279" t="s">
        <v>696</v>
      </c>
      <c r="H1" s="279"/>
      <c r="I1" s="279"/>
      <c r="J1" s="279"/>
      <c r="K1" s="279"/>
      <c r="L1" s="279"/>
      <c r="M1" s="279" t="s">
        <v>697</v>
      </c>
      <c r="N1" s="279"/>
      <c r="O1" s="279"/>
      <c r="P1" s="279"/>
      <c r="Q1" s="279"/>
      <c r="R1" s="279"/>
      <c r="S1" s="279"/>
      <c r="T1" s="279" t="s">
        <v>698</v>
      </c>
      <c r="U1" s="279"/>
      <c r="V1" s="279"/>
      <c r="W1" s="279"/>
      <c r="X1" s="279"/>
      <c r="Y1" s="279"/>
      <c r="Z1" s="279"/>
      <c r="AA1" s="279" t="s">
        <v>699</v>
      </c>
      <c r="AB1" s="279"/>
      <c r="AC1" s="279"/>
      <c r="AD1" s="279"/>
      <c r="AE1" s="279"/>
      <c r="AF1" s="279"/>
      <c r="AG1" s="279"/>
      <c r="AH1" s="279" t="s">
        <v>700</v>
      </c>
      <c r="AI1" s="279"/>
      <c r="AJ1" s="279"/>
      <c r="AK1" s="279"/>
      <c r="AL1" s="279"/>
      <c r="AM1" s="279"/>
      <c r="AN1" s="279"/>
      <c r="AO1" s="279" t="s">
        <v>701</v>
      </c>
      <c r="AP1" s="279"/>
      <c r="AQ1" s="279"/>
      <c r="AR1" s="279"/>
      <c r="AS1" s="279"/>
      <c r="AT1" s="279"/>
      <c r="AU1" s="279"/>
      <c r="AV1" s="279" t="s">
        <v>702</v>
      </c>
      <c r="AW1" s="279"/>
      <c r="AX1" s="279"/>
      <c r="AY1" s="279"/>
      <c r="AZ1" s="279"/>
      <c r="BA1" s="279"/>
      <c r="BB1" s="279"/>
      <c r="BC1" s="279" t="s">
        <v>703</v>
      </c>
      <c r="BD1" s="279"/>
      <c r="BE1" s="279"/>
      <c r="BF1" s="279"/>
      <c r="BG1" s="279"/>
      <c r="BH1" s="279"/>
      <c r="BI1" s="279"/>
      <c r="BJ1" s="279" t="s">
        <v>704</v>
      </c>
      <c r="BK1" s="279"/>
      <c r="BL1" s="279"/>
      <c r="BM1" s="279"/>
      <c r="BN1" s="279"/>
      <c r="BO1" s="279"/>
      <c r="BP1" s="279"/>
      <c r="BQ1" s="279" t="s">
        <v>705</v>
      </c>
      <c r="BR1" s="279"/>
      <c r="BS1" s="279"/>
      <c r="BT1" s="279"/>
      <c r="BU1" s="279"/>
      <c r="BV1" s="279"/>
      <c r="BW1" s="279"/>
      <c r="BX1" s="279" t="s">
        <v>706</v>
      </c>
      <c r="BY1" s="279"/>
      <c r="BZ1" s="279"/>
      <c r="CA1" s="279"/>
      <c r="CB1" s="279"/>
      <c r="CC1" s="279"/>
      <c r="CD1" s="279"/>
      <c r="CE1" s="279" t="s">
        <v>707</v>
      </c>
      <c r="CF1" s="279"/>
      <c r="CG1" s="279"/>
      <c r="CH1" s="279"/>
      <c r="CI1" s="279"/>
      <c r="CJ1" s="279"/>
      <c r="CK1" s="279"/>
      <c r="CL1" s="279" t="s">
        <v>708</v>
      </c>
      <c r="CM1" s="279"/>
      <c r="CN1" s="279"/>
      <c r="CO1" s="279"/>
      <c r="CP1" s="279"/>
      <c r="CQ1" s="279"/>
      <c r="CR1" s="279"/>
      <c r="CS1" s="279" t="s">
        <v>709</v>
      </c>
      <c r="CT1" s="279"/>
      <c r="CU1" s="279"/>
      <c r="CV1" s="279"/>
      <c r="CW1" s="279"/>
      <c r="CX1" s="279"/>
      <c r="CY1" s="279"/>
      <c r="CZ1" s="279" t="s">
        <v>710</v>
      </c>
      <c r="DA1" s="279"/>
      <c r="DB1" s="279"/>
      <c r="DC1" s="279"/>
      <c r="DD1" s="279"/>
      <c r="DE1" s="279"/>
      <c r="DF1" s="279"/>
      <c r="DG1" s="279" t="s">
        <v>711</v>
      </c>
      <c r="DH1" s="279"/>
      <c r="DI1" s="279"/>
      <c r="DJ1" s="279"/>
      <c r="DK1" s="279"/>
      <c r="DL1" s="279"/>
      <c r="DM1" s="279"/>
      <c r="DN1" s="279" t="s">
        <v>712</v>
      </c>
      <c r="DO1" s="279"/>
      <c r="DP1" s="279"/>
      <c r="DQ1" s="279"/>
      <c r="DR1" s="279"/>
      <c r="DS1" s="279"/>
      <c r="DT1" s="279"/>
      <c r="DU1" s="279" t="s">
        <v>713</v>
      </c>
      <c r="DV1" s="279"/>
      <c r="DW1" s="279"/>
      <c r="DX1" s="279"/>
      <c r="DY1" s="279"/>
      <c r="DZ1" s="279"/>
      <c r="EA1" s="279"/>
      <c r="EB1" s="279" t="s">
        <v>714</v>
      </c>
      <c r="EC1" s="279"/>
      <c r="ED1" s="279"/>
      <c r="EE1" s="279"/>
      <c r="EF1" s="279"/>
      <c r="EG1" s="279"/>
      <c r="EH1" s="279"/>
      <c r="EI1" s="279" t="s">
        <v>715</v>
      </c>
      <c r="EJ1" s="279"/>
      <c r="EK1" s="279"/>
      <c r="EL1" s="279"/>
      <c r="EM1" s="279"/>
      <c r="EN1" s="279"/>
      <c r="EO1" s="279"/>
      <c r="EP1" s="279" t="s">
        <v>716</v>
      </c>
      <c r="EQ1" s="279"/>
      <c r="ER1" s="279"/>
      <c r="ES1" s="279"/>
      <c r="ET1" s="279"/>
      <c r="EU1" s="279"/>
      <c r="EV1" s="279"/>
      <c r="EW1" s="279" t="s">
        <v>717</v>
      </c>
      <c r="EX1" s="279"/>
      <c r="EY1" s="279"/>
      <c r="EZ1" s="279"/>
      <c r="FA1" s="279"/>
      <c r="FB1" s="279"/>
      <c r="FC1" s="279"/>
      <c r="FD1" s="279" t="s">
        <v>718</v>
      </c>
      <c r="FE1" s="279"/>
      <c r="FF1" s="279"/>
      <c r="FG1" s="279"/>
      <c r="FH1" s="279"/>
      <c r="FI1" s="279"/>
      <c r="FJ1" s="279"/>
      <c r="FK1" s="279" t="s">
        <v>719</v>
      </c>
      <c r="FL1" s="279"/>
      <c r="FM1" s="279"/>
      <c r="FN1" s="279"/>
      <c r="FO1" s="279"/>
      <c r="FP1" s="279"/>
      <c r="FQ1" s="279"/>
      <c r="FR1" s="279" t="s">
        <v>720</v>
      </c>
      <c r="FS1" s="279"/>
      <c r="FT1" s="279"/>
      <c r="FU1" s="279"/>
      <c r="FV1" s="279"/>
      <c r="FW1" s="279"/>
      <c r="FX1" s="279"/>
      <c r="FY1" s="279" t="s">
        <v>721</v>
      </c>
      <c r="FZ1" s="279"/>
      <c r="GA1" s="279"/>
      <c r="GB1" s="279"/>
      <c r="GC1" s="279"/>
      <c r="GD1" s="279"/>
      <c r="GE1" s="279"/>
      <c r="GF1" s="279" t="s">
        <v>722</v>
      </c>
      <c r="GG1" s="279"/>
      <c r="GH1" s="279"/>
      <c r="GI1" s="279"/>
      <c r="GJ1" s="279"/>
      <c r="GK1" s="279"/>
      <c r="GL1" s="279"/>
      <c r="GM1" s="279" t="s">
        <v>723</v>
      </c>
      <c r="GN1" s="279"/>
      <c r="GO1" s="279"/>
      <c r="GP1" s="279"/>
      <c r="GQ1" s="279"/>
      <c r="GR1" s="279"/>
      <c r="GS1" s="279"/>
      <c r="GT1" s="279" t="s">
        <v>724</v>
      </c>
      <c r="GU1" s="279"/>
      <c r="GV1" s="279"/>
      <c r="GW1" s="279"/>
      <c r="GX1" s="279"/>
      <c r="GY1" s="279"/>
      <c r="GZ1" s="279"/>
      <c r="HA1" s="279" t="s">
        <v>725</v>
      </c>
      <c r="HB1" s="279"/>
      <c r="HC1" s="279"/>
      <c r="HD1" s="279"/>
      <c r="HE1" s="279"/>
      <c r="HF1" s="279"/>
      <c r="HG1" s="279"/>
      <c r="HH1" s="279" t="s">
        <v>726</v>
      </c>
      <c r="HI1" s="279"/>
      <c r="HJ1" s="279"/>
      <c r="HK1" s="279"/>
      <c r="HL1" s="279"/>
      <c r="HM1" s="279"/>
      <c r="HN1" s="279"/>
      <c r="HO1" s="279" t="s">
        <v>727</v>
      </c>
      <c r="HP1" s="279"/>
      <c r="HQ1" s="279"/>
      <c r="HR1" s="279"/>
      <c r="HS1" s="279"/>
      <c r="HT1" s="279"/>
      <c r="HU1" s="279"/>
      <c r="HV1" s="279" t="s">
        <v>728</v>
      </c>
      <c r="HW1" s="279"/>
      <c r="HX1" s="279"/>
      <c r="HY1" s="279"/>
      <c r="HZ1" s="279"/>
      <c r="IA1" s="279"/>
      <c r="IB1" s="279"/>
      <c r="IC1" s="279" t="s">
        <v>729</v>
      </c>
      <c r="ID1" s="279"/>
      <c r="IE1" s="279"/>
      <c r="IF1" s="279"/>
      <c r="IG1" s="279"/>
      <c r="IH1" s="279"/>
      <c r="II1" s="279"/>
      <c r="IJ1" s="279" t="s">
        <v>730</v>
      </c>
      <c r="IK1" s="279"/>
      <c r="IL1" s="279"/>
      <c r="IM1" s="279"/>
      <c r="IN1" s="279"/>
      <c r="IO1" s="279"/>
      <c r="IP1" s="279"/>
      <c r="IQ1" s="279" t="s">
        <v>731</v>
      </c>
      <c r="IR1" s="279"/>
      <c r="IS1" s="279"/>
      <c r="IT1" s="279"/>
      <c r="IU1" s="279"/>
      <c r="IV1" s="279"/>
      <c r="IW1" s="279"/>
      <c r="IX1" s="279" t="s">
        <v>732</v>
      </c>
      <c r="IY1" s="279"/>
      <c r="IZ1" s="279"/>
      <c r="JA1" s="279"/>
      <c r="JB1" s="279"/>
      <c r="JC1" s="279"/>
      <c r="JD1" s="279"/>
      <c r="JE1" s="279" t="s">
        <v>733</v>
      </c>
      <c r="JF1" s="279"/>
      <c r="JG1" s="279"/>
      <c r="JH1" s="279"/>
      <c r="JI1" s="279"/>
      <c r="JJ1" s="279"/>
      <c r="JK1" s="279"/>
      <c r="JL1" s="279" t="s">
        <v>734</v>
      </c>
      <c r="JM1" s="279"/>
      <c r="JN1" s="279"/>
      <c r="JO1" s="279"/>
      <c r="JP1" s="279"/>
      <c r="JQ1" s="279"/>
      <c r="JR1" s="279"/>
      <c r="JS1" s="279" t="s">
        <v>735</v>
      </c>
      <c r="JT1" s="279"/>
      <c r="JU1" s="279"/>
      <c r="JV1" s="279"/>
      <c r="JW1" s="279"/>
      <c r="JX1" s="279"/>
      <c r="JY1" s="279"/>
      <c r="JZ1" s="279" t="s">
        <v>736</v>
      </c>
      <c r="KA1" s="279"/>
      <c r="KB1" s="279"/>
      <c r="KC1" s="279"/>
      <c r="KD1" s="279"/>
      <c r="KE1" s="279"/>
      <c r="KF1" s="279"/>
      <c r="KG1" s="279" t="s">
        <v>737</v>
      </c>
      <c r="KH1" s="279"/>
      <c r="KI1" s="279"/>
      <c r="KJ1" s="279"/>
      <c r="KK1" s="279"/>
      <c r="KL1" s="279"/>
      <c r="KM1" s="279"/>
      <c r="KN1" s="279" t="s">
        <v>738</v>
      </c>
      <c r="KO1" s="279"/>
      <c r="KP1" s="279"/>
      <c r="KQ1" s="279"/>
      <c r="KR1" s="279"/>
      <c r="KS1" s="279"/>
      <c r="KT1" s="279"/>
      <c r="KU1" s="279" t="s">
        <v>739</v>
      </c>
      <c r="KV1" s="279"/>
      <c r="KW1" s="279"/>
      <c r="KX1" s="279"/>
      <c r="KY1" s="279"/>
      <c r="KZ1" s="279"/>
      <c r="LA1" s="279"/>
      <c r="LB1" s="279" t="s">
        <v>740</v>
      </c>
      <c r="LC1" s="279"/>
      <c r="LD1" s="279"/>
      <c r="LE1" s="279"/>
      <c r="LF1" s="279"/>
      <c r="LG1" s="279"/>
      <c r="LH1" s="279"/>
      <c r="LI1" s="279" t="s">
        <v>741</v>
      </c>
      <c r="LJ1" s="279"/>
      <c r="LK1" s="279"/>
      <c r="LL1" s="279"/>
      <c r="LM1" s="279"/>
      <c r="LN1" s="279"/>
      <c r="LO1" s="279"/>
      <c r="LP1" s="279" t="s">
        <v>742</v>
      </c>
      <c r="LQ1" s="279"/>
      <c r="LR1" s="279"/>
      <c r="LS1" s="279"/>
      <c r="LT1" s="279"/>
      <c r="LU1" s="279"/>
      <c r="LV1" s="279"/>
      <c r="LW1" s="279" t="s">
        <v>743</v>
      </c>
      <c r="LX1" s="279"/>
      <c r="LY1" s="279"/>
      <c r="LZ1" s="279"/>
      <c r="MA1" s="279"/>
      <c r="MB1" s="279"/>
      <c r="MC1" s="279"/>
      <c r="MD1" s="279" t="s">
        <v>744</v>
      </c>
      <c r="ME1" s="279"/>
      <c r="MF1" s="279"/>
      <c r="MG1" s="279"/>
      <c r="MH1" s="279"/>
      <c r="MI1" s="279"/>
      <c r="MJ1" s="279"/>
      <c r="MK1" s="279" t="s">
        <v>745</v>
      </c>
      <c r="ML1" s="279"/>
      <c r="MM1" s="279"/>
      <c r="MN1" s="279"/>
      <c r="MO1" s="279"/>
      <c r="MP1" s="279"/>
      <c r="MQ1" s="279"/>
      <c r="MR1" s="279" t="s">
        <v>746</v>
      </c>
      <c r="MS1" s="279"/>
      <c r="MT1" s="279"/>
      <c r="MU1" s="279"/>
      <c r="MV1" s="279"/>
      <c r="MW1" s="279"/>
      <c r="MX1" s="279"/>
      <c r="MY1" s="279" t="s">
        <v>747</v>
      </c>
      <c r="MZ1" s="279"/>
      <c r="NA1" s="279"/>
      <c r="NB1" s="279"/>
      <c r="NC1" s="279"/>
      <c r="ND1" s="279"/>
      <c r="NE1" s="279"/>
      <c r="NF1" s="3"/>
    </row>
    <row r="2" spans="1:370" ht="20.25" customHeight="1" x14ac:dyDescent="0.25">
      <c r="A2" s="5" t="s">
        <v>308</v>
      </c>
      <c r="B2" s="5" t="s">
        <v>308</v>
      </c>
      <c r="C2" s="6" t="s">
        <v>748</v>
      </c>
      <c r="D2" s="7" t="s">
        <v>749</v>
      </c>
      <c r="E2" s="8" t="s">
        <v>750</v>
      </c>
      <c r="F2" s="9">
        <v>45292</v>
      </c>
      <c r="G2" s="9">
        <v>45293</v>
      </c>
      <c r="H2" s="9">
        <v>45294</v>
      </c>
      <c r="I2" s="9">
        <v>45295</v>
      </c>
      <c r="J2" s="9">
        <v>45296</v>
      </c>
      <c r="K2" s="9">
        <v>45297</v>
      </c>
      <c r="L2" s="9">
        <v>45298</v>
      </c>
      <c r="M2" s="9">
        <v>45299</v>
      </c>
      <c r="N2" s="9">
        <v>45300</v>
      </c>
      <c r="O2" s="9">
        <v>45301</v>
      </c>
      <c r="P2" s="9">
        <v>45302</v>
      </c>
      <c r="Q2" s="9">
        <v>45303</v>
      </c>
      <c r="R2" s="9">
        <v>45304</v>
      </c>
      <c r="S2" s="9">
        <v>45305</v>
      </c>
      <c r="T2" s="9">
        <v>45306</v>
      </c>
      <c r="U2" s="9">
        <v>45307</v>
      </c>
      <c r="V2" s="9">
        <v>45308</v>
      </c>
      <c r="W2" s="9">
        <v>45309</v>
      </c>
      <c r="X2" s="9">
        <v>45310</v>
      </c>
      <c r="Y2" s="9">
        <v>45311</v>
      </c>
      <c r="Z2" s="9">
        <v>45312</v>
      </c>
      <c r="AA2" s="9">
        <v>45313</v>
      </c>
      <c r="AB2" s="9">
        <v>45314</v>
      </c>
      <c r="AC2" s="9">
        <v>45315</v>
      </c>
      <c r="AD2" s="9">
        <v>45316</v>
      </c>
      <c r="AE2" s="9">
        <v>45317</v>
      </c>
      <c r="AF2" s="9">
        <v>45318</v>
      </c>
      <c r="AG2" s="9">
        <v>45319</v>
      </c>
      <c r="AH2" s="9">
        <v>45320</v>
      </c>
      <c r="AI2" s="9">
        <v>45321</v>
      </c>
      <c r="AJ2" s="9">
        <v>45322</v>
      </c>
      <c r="AK2" s="9">
        <v>45323</v>
      </c>
      <c r="AL2" s="9">
        <v>45324</v>
      </c>
      <c r="AM2" s="9">
        <v>45325</v>
      </c>
      <c r="AN2" s="9">
        <v>45326</v>
      </c>
      <c r="AO2" s="9">
        <v>45327</v>
      </c>
      <c r="AP2" s="9">
        <v>45328</v>
      </c>
      <c r="AQ2" s="9">
        <v>45329</v>
      </c>
      <c r="AR2" s="9">
        <v>45330</v>
      </c>
      <c r="AS2" s="9">
        <v>45331</v>
      </c>
      <c r="AT2" s="9">
        <v>45332</v>
      </c>
      <c r="AU2" s="9">
        <v>45333</v>
      </c>
      <c r="AV2" s="9">
        <v>45334</v>
      </c>
      <c r="AW2" s="9">
        <v>45335</v>
      </c>
      <c r="AX2" s="9">
        <v>45336</v>
      </c>
      <c r="AY2" s="9">
        <v>45337</v>
      </c>
      <c r="AZ2" s="9">
        <v>45338</v>
      </c>
      <c r="BA2" s="9">
        <v>45339</v>
      </c>
      <c r="BB2" s="9">
        <v>45340</v>
      </c>
      <c r="BC2" s="9">
        <v>45341</v>
      </c>
      <c r="BD2" s="9">
        <v>45342</v>
      </c>
      <c r="BE2" s="9">
        <v>45343</v>
      </c>
      <c r="BF2" s="9">
        <v>45344</v>
      </c>
      <c r="BG2" s="9">
        <v>45345</v>
      </c>
      <c r="BH2" s="9">
        <v>45346</v>
      </c>
      <c r="BI2" s="9">
        <v>45347</v>
      </c>
      <c r="BJ2" s="9">
        <v>45348</v>
      </c>
      <c r="BK2" s="9">
        <v>45349</v>
      </c>
      <c r="BL2" s="9">
        <v>45350</v>
      </c>
      <c r="BM2" s="9">
        <v>45351</v>
      </c>
      <c r="BN2" s="9">
        <v>45352</v>
      </c>
      <c r="BO2" s="9">
        <v>45353</v>
      </c>
      <c r="BP2" s="9">
        <v>45354</v>
      </c>
      <c r="BQ2" s="9">
        <v>45355</v>
      </c>
      <c r="BR2" s="9">
        <v>45356</v>
      </c>
      <c r="BS2" s="9">
        <v>45357</v>
      </c>
      <c r="BT2" s="9">
        <v>45358</v>
      </c>
      <c r="BU2" s="9">
        <v>45359</v>
      </c>
      <c r="BV2" s="9">
        <v>45360</v>
      </c>
      <c r="BW2" s="9">
        <v>45361</v>
      </c>
      <c r="BX2" s="9">
        <v>45362</v>
      </c>
      <c r="BY2" s="9">
        <v>45363</v>
      </c>
      <c r="BZ2" s="9">
        <v>45364</v>
      </c>
      <c r="CA2" s="9">
        <v>45365</v>
      </c>
      <c r="CB2" s="9">
        <v>45366</v>
      </c>
      <c r="CC2" s="9">
        <v>45367</v>
      </c>
      <c r="CD2" s="9">
        <v>45368</v>
      </c>
      <c r="CE2" s="9">
        <v>45369</v>
      </c>
      <c r="CF2" s="9">
        <v>45370</v>
      </c>
      <c r="CG2" s="9">
        <v>45371</v>
      </c>
      <c r="CH2" s="9">
        <v>45372</v>
      </c>
      <c r="CI2" s="9">
        <v>45373</v>
      </c>
      <c r="CJ2" s="9">
        <v>45374</v>
      </c>
      <c r="CK2" s="9">
        <v>45375</v>
      </c>
      <c r="CL2" s="9">
        <v>45376</v>
      </c>
      <c r="CM2" s="9">
        <v>45377</v>
      </c>
      <c r="CN2" s="9">
        <v>45378</v>
      </c>
      <c r="CO2" s="9">
        <v>45379</v>
      </c>
      <c r="CP2" s="9">
        <v>45380</v>
      </c>
      <c r="CQ2" s="9">
        <v>45381</v>
      </c>
      <c r="CR2" s="9">
        <v>45382</v>
      </c>
      <c r="CS2" s="9">
        <v>45383</v>
      </c>
      <c r="CT2" s="9">
        <v>45384</v>
      </c>
      <c r="CU2" s="9">
        <v>45385</v>
      </c>
      <c r="CV2" s="9">
        <v>45386</v>
      </c>
      <c r="CW2" s="9">
        <v>45387</v>
      </c>
      <c r="CX2" s="9">
        <v>45388</v>
      </c>
      <c r="CY2" s="9">
        <v>45389</v>
      </c>
      <c r="CZ2" s="9">
        <v>45390</v>
      </c>
      <c r="DA2" s="9">
        <v>45391</v>
      </c>
      <c r="DB2" s="9">
        <v>45392</v>
      </c>
      <c r="DC2" s="9">
        <v>45393</v>
      </c>
      <c r="DD2" s="9">
        <v>45394</v>
      </c>
      <c r="DE2" s="9">
        <v>45395</v>
      </c>
      <c r="DF2" s="9">
        <v>45396</v>
      </c>
      <c r="DG2" s="9">
        <v>45397</v>
      </c>
      <c r="DH2" s="9">
        <v>45398</v>
      </c>
      <c r="DI2" s="9">
        <v>45399</v>
      </c>
      <c r="DJ2" s="9">
        <v>45400</v>
      </c>
      <c r="DK2" s="9">
        <v>45401</v>
      </c>
      <c r="DL2" s="9">
        <v>45402</v>
      </c>
      <c r="DM2" s="9">
        <v>45403</v>
      </c>
      <c r="DN2" s="9">
        <v>45404</v>
      </c>
      <c r="DO2" s="9">
        <v>45405</v>
      </c>
      <c r="DP2" s="9">
        <v>45406</v>
      </c>
      <c r="DQ2" s="9">
        <v>45407</v>
      </c>
      <c r="DR2" s="9">
        <v>45408</v>
      </c>
      <c r="DS2" s="9">
        <v>45409</v>
      </c>
      <c r="DT2" s="9">
        <v>45410</v>
      </c>
      <c r="DU2" s="9">
        <v>45411</v>
      </c>
      <c r="DV2" s="9">
        <v>45412</v>
      </c>
      <c r="DW2" s="9">
        <v>45413</v>
      </c>
      <c r="DX2" s="9">
        <v>45414</v>
      </c>
      <c r="DY2" s="9">
        <v>45415</v>
      </c>
      <c r="DZ2" s="9">
        <v>45416</v>
      </c>
      <c r="EA2" s="9">
        <v>45417</v>
      </c>
      <c r="EB2" s="9">
        <v>45418</v>
      </c>
      <c r="EC2" s="9">
        <v>45419</v>
      </c>
      <c r="ED2" s="9">
        <v>45420</v>
      </c>
      <c r="EE2" s="9">
        <v>45421</v>
      </c>
      <c r="EF2" s="9">
        <v>45422</v>
      </c>
      <c r="EG2" s="9">
        <v>45423</v>
      </c>
      <c r="EH2" s="9">
        <v>45424</v>
      </c>
      <c r="EI2" s="9">
        <v>45425</v>
      </c>
      <c r="EJ2" s="9">
        <v>45426</v>
      </c>
      <c r="EK2" s="9">
        <v>45427</v>
      </c>
      <c r="EL2" s="9">
        <v>45428</v>
      </c>
      <c r="EM2" s="9">
        <v>45429</v>
      </c>
      <c r="EN2" s="9">
        <v>45430</v>
      </c>
      <c r="EO2" s="9">
        <v>45431</v>
      </c>
      <c r="EP2" s="9">
        <v>45432</v>
      </c>
      <c r="EQ2" s="9">
        <v>45433</v>
      </c>
      <c r="ER2" s="9">
        <v>45434</v>
      </c>
      <c r="ES2" s="9">
        <v>45435</v>
      </c>
      <c r="ET2" s="9">
        <v>45436</v>
      </c>
      <c r="EU2" s="9">
        <v>45437</v>
      </c>
      <c r="EV2" s="9">
        <v>45438</v>
      </c>
      <c r="EW2" s="9">
        <v>45439</v>
      </c>
      <c r="EX2" s="9">
        <v>45440</v>
      </c>
      <c r="EY2" s="9">
        <v>45441</v>
      </c>
      <c r="EZ2" s="9">
        <v>45442</v>
      </c>
      <c r="FA2" s="9">
        <v>45443</v>
      </c>
      <c r="FB2" s="9">
        <v>45444</v>
      </c>
      <c r="FC2" s="9">
        <v>45445</v>
      </c>
      <c r="FD2" s="9">
        <v>45446</v>
      </c>
      <c r="FE2" s="9">
        <v>45447</v>
      </c>
      <c r="FF2" s="9">
        <v>45448</v>
      </c>
      <c r="FG2" s="9">
        <v>45449</v>
      </c>
      <c r="FH2" s="9">
        <v>45450</v>
      </c>
      <c r="FI2" s="9">
        <v>45451</v>
      </c>
      <c r="FJ2" s="9">
        <v>45452</v>
      </c>
      <c r="FK2" s="9">
        <v>45453</v>
      </c>
      <c r="FL2" s="9">
        <v>45454</v>
      </c>
      <c r="FM2" s="9">
        <v>45455</v>
      </c>
      <c r="FN2" s="9">
        <v>45456</v>
      </c>
      <c r="FO2" s="9">
        <v>45457</v>
      </c>
      <c r="FP2" s="9">
        <v>45458</v>
      </c>
      <c r="FQ2" s="9">
        <v>45459</v>
      </c>
      <c r="FR2" s="9">
        <v>45460</v>
      </c>
      <c r="FS2" s="9">
        <v>45461</v>
      </c>
      <c r="FT2" s="9">
        <v>45462</v>
      </c>
      <c r="FU2" s="9">
        <v>45463</v>
      </c>
      <c r="FV2" s="9">
        <v>45464</v>
      </c>
      <c r="FW2" s="9">
        <v>45465</v>
      </c>
      <c r="FX2" s="9">
        <v>45466</v>
      </c>
      <c r="FY2" s="9">
        <v>45467</v>
      </c>
      <c r="FZ2" s="9">
        <v>45468</v>
      </c>
      <c r="GA2" s="9">
        <v>45469</v>
      </c>
      <c r="GB2" s="9">
        <v>45470</v>
      </c>
      <c r="GC2" s="9">
        <v>45471</v>
      </c>
      <c r="GD2" s="9">
        <v>45472</v>
      </c>
      <c r="GE2" s="9">
        <v>45473</v>
      </c>
      <c r="GF2" s="9">
        <v>45474</v>
      </c>
      <c r="GG2" s="9">
        <v>45475</v>
      </c>
      <c r="GH2" s="9">
        <v>45476</v>
      </c>
      <c r="GI2" s="9">
        <v>45477</v>
      </c>
      <c r="GJ2" s="9">
        <v>45478</v>
      </c>
      <c r="GK2" s="9">
        <v>45479</v>
      </c>
      <c r="GL2" s="9">
        <v>45480</v>
      </c>
      <c r="GM2" s="9">
        <v>45481</v>
      </c>
      <c r="GN2" s="9">
        <v>45482</v>
      </c>
      <c r="GO2" s="9">
        <v>45483</v>
      </c>
      <c r="GP2" s="9">
        <v>45484</v>
      </c>
      <c r="GQ2" s="9">
        <v>45485</v>
      </c>
      <c r="GR2" s="9">
        <v>45486</v>
      </c>
      <c r="GS2" s="9">
        <v>45487</v>
      </c>
      <c r="GT2" s="9">
        <v>45488</v>
      </c>
      <c r="GU2" s="9">
        <v>45489</v>
      </c>
      <c r="GV2" s="9">
        <v>45490</v>
      </c>
      <c r="GW2" s="9">
        <v>45491</v>
      </c>
      <c r="GX2" s="9">
        <v>45492</v>
      </c>
      <c r="GY2" s="9">
        <v>45493</v>
      </c>
      <c r="GZ2" s="9">
        <v>45494</v>
      </c>
      <c r="HA2" s="9">
        <v>45495</v>
      </c>
      <c r="HB2" s="9">
        <v>45496</v>
      </c>
      <c r="HC2" s="9">
        <v>45497</v>
      </c>
      <c r="HD2" s="9">
        <v>45498</v>
      </c>
      <c r="HE2" s="9">
        <v>45499</v>
      </c>
      <c r="HF2" s="9">
        <v>45500</v>
      </c>
      <c r="HG2" s="9">
        <v>45501</v>
      </c>
      <c r="HH2" s="9">
        <v>45502</v>
      </c>
      <c r="HI2" s="9">
        <v>45503</v>
      </c>
      <c r="HJ2" s="9">
        <v>45504</v>
      </c>
      <c r="HK2" s="9">
        <v>45505</v>
      </c>
      <c r="HL2" s="9">
        <v>45506</v>
      </c>
      <c r="HM2" s="9">
        <v>45507</v>
      </c>
      <c r="HN2" s="9">
        <v>45508</v>
      </c>
      <c r="HO2" s="9">
        <v>45509</v>
      </c>
      <c r="HP2" s="9">
        <v>45510</v>
      </c>
      <c r="HQ2" s="9">
        <v>45511</v>
      </c>
      <c r="HR2" s="9">
        <v>45512</v>
      </c>
      <c r="HS2" s="9">
        <v>45513</v>
      </c>
      <c r="HT2" s="9">
        <v>45514</v>
      </c>
      <c r="HU2" s="9">
        <v>45515</v>
      </c>
      <c r="HV2" s="9">
        <v>45516</v>
      </c>
      <c r="HW2" s="9">
        <v>45517</v>
      </c>
      <c r="HX2" s="9">
        <v>45518</v>
      </c>
      <c r="HY2" s="9">
        <v>45519</v>
      </c>
      <c r="HZ2" s="9">
        <v>45520</v>
      </c>
      <c r="IA2" s="9">
        <v>45521</v>
      </c>
      <c r="IB2" s="9">
        <v>45522</v>
      </c>
      <c r="IC2" s="9">
        <v>45523</v>
      </c>
      <c r="ID2" s="9">
        <v>45524</v>
      </c>
      <c r="IE2" s="9">
        <v>45525</v>
      </c>
      <c r="IF2" s="9">
        <v>45526</v>
      </c>
      <c r="IG2" s="9">
        <v>45527</v>
      </c>
      <c r="IH2" s="9">
        <v>45528</v>
      </c>
      <c r="II2" s="9">
        <v>45529</v>
      </c>
      <c r="IJ2" s="9">
        <v>45530</v>
      </c>
      <c r="IK2" s="9">
        <v>45531</v>
      </c>
      <c r="IL2" s="9">
        <v>45532</v>
      </c>
      <c r="IM2" s="9">
        <v>45533</v>
      </c>
      <c r="IN2" s="9">
        <v>45534</v>
      </c>
      <c r="IO2" s="9">
        <v>45535</v>
      </c>
      <c r="IP2" s="9">
        <v>45536</v>
      </c>
      <c r="IQ2" s="9">
        <v>45537</v>
      </c>
      <c r="IR2" s="9">
        <v>45538</v>
      </c>
      <c r="IS2" s="9">
        <v>45539</v>
      </c>
      <c r="IT2" s="9">
        <v>45540</v>
      </c>
      <c r="IU2" s="9">
        <v>45541</v>
      </c>
      <c r="IV2" s="9">
        <v>45542</v>
      </c>
      <c r="IW2" s="9">
        <v>45543</v>
      </c>
      <c r="IX2" s="9">
        <v>45544</v>
      </c>
      <c r="IY2" s="9">
        <v>45545</v>
      </c>
      <c r="IZ2" s="9">
        <v>45546</v>
      </c>
      <c r="JA2" s="9">
        <v>45547</v>
      </c>
      <c r="JB2" s="9">
        <v>45548</v>
      </c>
      <c r="JC2" s="9">
        <v>45549</v>
      </c>
      <c r="JD2" s="9">
        <v>45550</v>
      </c>
      <c r="JE2" s="9">
        <v>45551</v>
      </c>
      <c r="JF2" s="9">
        <v>45552</v>
      </c>
      <c r="JG2" s="9">
        <v>45553</v>
      </c>
      <c r="JH2" s="9">
        <v>45554</v>
      </c>
      <c r="JI2" s="9">
        <v>45555</v>
      </c>
      <c r="JJ2" s="9">
        <v>45556</v>
      </c>
      <c r="JK2" s="9">
        <v>45557</v>
      </c>
      <c r="JL2" s="9">
        <v>45558</v>
      </c>
      <c r="JM2" s="9">
        <v>45559</v>
      </c>
      <c r="JN2" s="9">
        <v>45560</v>
      </c>
      <c r="JO2" s="9">
        <v>45561</v>
      </c>
      <c r="JP2" s="9">
        <v>45562</v>
      </c>
      <c r="JQ2" s="9">
        <v>45563</v>
      </c>
      <c r="JR2" s="9">
        <v>45564</v>
      </c>
      <c r="JS2" s="9">
        <v>45565</v>
      </c>
      <c r="JT2" s="9">
        <v>45566</v>
      </c>
      <c r="JU2" s="9">
        <v>45567</v>
      </c>
      <c r="JV2" s="9">
        <v>45568</v>
      </c>
      <c r="JW2" s="9">
        <v>45569</v>
      </c>
      <c r="JX2" s="9">
        <v>45570</v>
      </c>
      <c r="JY2" s="9">
        <v>45571</v>
      </c>
      <c r="JZ2" s="9">
        <v>45572</v>
      </c>
      <c r="KA2" s="9">
        <v>45573</v>
      </c>
      <c r="KB2" s="9">
        <v>45574</v>
      </c>
      <c r="KC2" s="9">
        <v>45575</v>
      </c>
      <c r="KD2" s="9">
        <v>45576</v>
      </c>
      <c r="KE2" s="9">
        <v>45577</v>
      </c>
      <c r="KF2" s="9">
        <v>45578</v>
      </c>
      <c r="KG2" s="9">
        <v>45579</v>
      </c>
      <c r="KH2" s="9">
        <v>45580</v>
      </c>
      <c r="KI2" s="9">
        <v>45581</v>
      </c>
      <c r="KJ2" s="9">
        <v>45582</v>
      </c>
      <c r="KK2" s="9">
        <v>45583</v>
      </c>
      <c r="KL2" s="9">
        <v>45584</v>
      </c>
      <c r="KM2" s="9">
        <v>45585</v>
      </c>
      <c r="KN2" s="9">
        <v>45586</v>
      </c>
      <c r="KO2" s="9">
        <v>45587</v>
      </c>
      <c r="KP2" s="9">
        <v>45588</v>
      </c>
      <c r="KQ2" s="9">
        <v>45589</v>
      </c>
      <c r="KR2" s="9">
        <v>45590</v>
      </c>
      <c r="KS2" s="9">
        <v>45591</v>
      </c>
      <c r="KT2" s="9">
        <v>45592</v>
      </c>
      <c r="KU2" s="9">
        <v>45593</v>
      </c>
      <c r="KV2" s="9">
        <v>45594</v>
      </c>
      <c r="KW2" s="9">
        <v>45595</v>
      </c>
      <c r="KX2" s="9">
        <v>45596</v>
      </c>
      <c r="KY2" s="9">
        <v>45597</v>
      </c>
      <c r="KZ2" s="9">
        <v>45598</v>
      </c>
      <c r="LA2" s="9">
        <v>45599</v>
      </c>
      <c r="LB2" s="9">
        <v>45600</v>
      </c>
      <c r="LC2" s="9">
        <v>45601</v>
      </c>
      <c r="LD2" s="9">
        <v>45602</v>
      </c>
      <c r="LE2" s="9">
        <v>45603</v>
      </c>
      <c r="LF2" s="9">
        <v>45604</v>
      </c>
      <c r="LG2" s="9">
        <v>45605</v>
      </c>
      <c r="LH2" s="9">
        <v>45606</v>
      </c>
      <c r="LI2" s="9">
        <v>45607</v>
      </c>
      <c r="LJ2" s="9">
        <v>45608</v>
      </c>
      <c r="LK2" s="9">
        <v>45609</v>
      </c>
      <c r="LL2" s="9">
        <v>45610</v>
      </c>
      <c r="LM2" s="9">
        <v>45611</v>
      </c>
      <c r="LN2" s="9">
        <v>45612</v>
      </c>
      <c r="LO2" s="9">
        <v>45613</v>
      </c>
      <c r="LP2" s="9">
        <v>45614</v>
      </c>
      <c r="LQ2" s="9">
        <v>45615</v>
      </c>
      <c r="LR2" s="9">
        <v>45616</v>
      </c>
      <c r="LS2" s="9">
        <v>45617</v>
      </c>
      <c r="LT2" s="9">
        <v>45618</v>
      </c>
      <c r="LU2" s="9">
        <v>45619</v>
      </c>
      <c r="LV2" s="9">
        <v>45620</v>
      </c>
      <c r="LW2" s="9">
        <v>45621</v>
      </c>
      <c r="LX2" s="9">
        <v>45622</v>
      </c>
      <c r="LY2" s="9">
        <v>45623</v>
      </c>
      <c r="LZ2" s="9">
        <v>45624</v>
      </c>
      <c r="MA2" s="9">
        <v>45625</v>
      </c>
      <c r="MB2" s="9">
        <v>45626</v>
      </c>
      <c r="MC2" s="9">
        <v>45627</v>
      </c>
      <c r="MD2" s="9">
        <v>45628</v>
      </c>
      <c r="ME2" s="9">
        <v>45629</v>
      </c>
      <c r="MF2" s="9">
        <v>45630</v>
      </c>
      <c r="MG2" s="9">
        <v>45631</v>
      </c>
      <c r="MH2" s="9">
        <v>45632</v>
      </c>
      <c r="MI2" s="9">
        <v>45633</v>
      </c>
      <c r="MJ2" s="9">
        <v>45634</v>
      </c>
      <c r="MK2" s="9">
        <v>45635</v>
      </c>
      <c r="ML2" s="9">
        <v>45636</v>
      </c>
      <c r="MM2" s="9">
        <v>45637</v>
      </c>
      <c r="MN2" s="9">
        <v>45638</v>
      </c>
      <c r="MO2" s="9">
        <v>45639</v>
      </c>
      <c r="MP2" s="9">
        <v>45640</v>
      </c>
      <c r="MQ2" s="9">
        <v>45641</v>
      </c>
      <c r="MR2" s="9">
        <v>45642</v>
      </c>
      <c r="MS2" s="9">
        <v>45643</v>
      </c>
      <c r="MT2" s="9">
        <v>45644</v>
      </c>
      <c r="MU2" s="9">
        <v>45645</v>
      </c>
      <c r="MV2" s="9">
        <v>45646</v>
      </c>
      <c r="MW2" s="9">
        <v>45647</v>
      </c>
      <c r="MX2" s="9">
        <v>45648</v>
      </c>
      <c r="MY2" s="9">
        <v>45649</v>
      </c>
      <c r="MZ2" s="9">
        <v>45650</v>
      </c>
      <c r="NA2" s="9">
        <v>45651</v>
      </c>
      <c r="NB2" s="9">
        <v>45652</v>
      </c>
      <c r="NC2" s="9">
        <v>45653</v>
      </c>
      <c r="ND2" s="9">
        <v>45654</v>
      </c>
      <c r="NE2" s="9">
        <v>45655</v>
      </c>
      <c r="NF2" s="11"/>
    </row>
    <row r="3" spans="1:370" ht="18" customHeight="1" x14ac:dyDescent="0.25">
      <c r="A3" s="281" t="s">
        <v>308</v>
      </c>
      <c r="B3" s="281"/>
      <c r="C3" s="12"/>
      <c r="D3" s="12"/>
      <c r="E3" s="13"/>
      <c r="F3" s="14" t="s">
        <v>751</v>
      </c>
      <c r="G3" s="14" t="s">
        <v>752</v>
      </c>
      <c r="H3" s="14" t="s">
        <v>753</v>
      </c>
      <c r="I3" s="14" t="s">
        <v>754</v>
      </c>
      <c r="J3" s="15" t="s">
        <v>755</v>
      </c>
      <c r="K3" s="15" t="s">
        <v>756</v>
      </c>
      <c r="L3" s="15" t="s">
        <v>757</v>
      </c>
      <c r="M3" s="14" t="s">
        <v>751</v>
      </c>
      <c r="N3" s="14" t="s">
        <v>752</v>
      </c>
      <c r="O3" s="14" t="s">
        <v>753</v>
      </c>
      <c r="P3" s="14" t="s">
        <v>754</v>
      </c>
      <c r="Q3" s="14" t="s">
        <v>755</v>
      </c>
      <c r="R3" s="14" t="s">
        <v>756</v>
      </c>
      <c r="S3" s="14" t="s">
        <v>757</v>
      </c>
      <c r="T3" s="14" t="s">
        <v>751</v>
      </c>
      <c r="U3" s="14" t="s">
        <v>752</v>
      </c>
      <c r="V3" s="14" t="s">
        <v>753</v>
      </c>
      <c r="W3" s="14" t="s">
        <v>754</v>
      </c>
      <c r="X3" s="14" t="s">
        <v>755</v>
      </c>
      <c r="Y3" s="14" t="s">
        <v>756</v>
      </c>
      <c r="Z3" s="14" t="s">
        <v>757</v>
      </c>
      <c r="AA3" s="14" t="s">
        <v>751</v>
      </c>
      <c r="AB3" s="14" t="s">
        <v>752</v>
      </c>
      <c r="AC3" s="14" t="s">
        <v>753</v>
      </c>
      <c r="AD3" s="14" t="s">
        <v>754</v>
      </c>
      <c r="AE3" s="14" t="s">
        <v>755</v>
      </c>
      <c r="AF3" s="14" t="s">
        <v>756</v>
      </c>
      <c r="AG3" s="14" t="s">
        <v>757</v>
      </c>
      <c r="AH3" s="14" t="s">
        <v>751</v>
      </c>
      <c r="AI3" s="14" t="s">
        <v>752</v>
      </c>
      <c r="AJ3" s="14" t="s">
        <v>753</v>
      </c>
      <c r="AK3" s="14" t="s">
        <v>754</v>
      </c>
      <c r="AL3" s="14" t="s">
        <v>755</v>
      </c>
      <c r="AM3" s="14" t="s">
        <v>756</v>
      </c>
      <c r="AN3" s="14" t="s">
        <v>757</v>
      </c>
      <c r="AO3" s="14" t="s">
        <v>751</v>
      </c>
      <c r="AP3" s="14" t="s">
        <v>752</v>
      </c>
      <c r="AQ3" s="14" t="s">
        <v>753</v>
      </c>
      <c r="AR3" s="14" t="s">
        <v>754</v>
      </c>
      <c r="AS3" s="14" t="s">
        <v>755</v>
      </c>
      <c r="AT3" s="14" t="s">
        <v>756</v>
      </c>
      <c r="AU3" s="14" t="s">
        <v>757</v>
      </c>
      <c r="AV3" s="14" t="s">
        <v>751</v>
      </c>
      <c r="AW3" s="14" t="s">
        <v>752</v>
      </c>
      <c r="AX3" s="14" t="s">
        <v>753</v>
      </c>
      <c r="AY3" s="14" t="s">
        <v>754</v>
      </c>
      <c r="AZ3" s="14" t="s">
        <v>755</v>
      </c>
      <c r="BA3" s="14" t="s">
        <v>756</v>
      </c>
      <c r="BB3" s="14" t="s">
        <v>757</v>
      </c>
      <c r="BC3" s="14" t="s">
        <v>751</v>
      </c>
      <c r="BD3" s="14" t="s">
        <v>752</v>
      </c>
      <c r="BE3" s="14" t="s">
        <v>753</v>
      </c>
      <c r="BF3" s="14" t="s">
        <v>754</v>
      </c>
      <c r="BG3" s="14" t="s">
        <v>755</v>
      </c>
      <c r="BH3" s="14" t="s">
        <v>756</v>
      </c>
      <c r="BI3" s="14" t="s">
        <v>757</v>
      </c>
      <c r="BJ3" s="14" t="s">
        <v>751</v>
      </c>
      <c r="BK3" s="14" t="s">
        <v>752</v>
      </c>
      <c r="BL3" s="14" t="s">
        <v>753</v>
      </c>
      <c r="BM3" s="14" t="s">
        <v>754</v>
      </c>
      <c r="BN3" s="14" t="s">
        <v>755</v>
      </c>
      <c r="BO3" s="14" t="s">
        <v>756</v>
      </c>
      <c r="BP3" s="14" t="s">
        <v>757</v>
      </c>
      <c r="BQ3" s="14" t="s">
        <v>751</v>
      </c>
      <c r="BR3" s="14" t="s">
        <v>752</v>
      </c>
      <c r="BS3" s="14" t="s">
        <v>753</v>
      </c>
      <c r="BT3" s="14" t="s">
        <v>754</v>
      </c>
      <c r="BU3" s="14" t="s">
        <v>755</v>
      </c>
      <c r="BV3" s="14" t="s">
        <v>756</v>
      </c>
      <c r="BW3" s="14" t="s">
        <v>757</v>
      </c>
      <c r="BX3" s="14" t="s">
        <v>751</v>
      </c>
      <c r="BY3" s="14" t="s">
        <v>752</v>
      </c>
      <c r="BZ3" s="14" t="s">
        <v>753</v>
      </c>
      <c r="CA3" s="14" t="s">
        <v>754</v>
      </c>
      <c r="CB3" s="14" t="s">
        <v>755</v>
      </c>
      <c r="CC3" s="14" t="s">
        <v>756</v>
      </c>
      <c r="CD3" s="14" t="s">
        <v>757</v>
      </c>
      <c r="CE3" s="14" t="s">
        <v>751</v>
      </c>
      <c r="CF3" s="14" t="s">
        <v>752</v>
      </c>
      <c r="CG3" s="14" t="s">
        <v>753</v>
      </c>
      <c r="CH3" s="14" t="s">
        <v>754</v>
      </c>
      <c r="CI3" s="14" t="s">
        <v>755</v>
      </c>
      <c r="CJ3" s="14" t="s">
        <v>756</v>
      </c>
      <c r="CK3" s="14" t="s">
        <v>757</v>
      </c>
      <c r="CL3" s="14" t="s">
        <v>751</v>
      </c>
      <c r="CM3" s="14" t="s">
        <v>752</v>
      </c>
      <c r="CN3" s="14" t="s">
        <v>753</v>
      </c>
      <c r="CO3" s="14" t="s">
        <v>754</v>
      </c>
      <c r="CP3" s="14" t="s">
        <v>755</v>
      </c>
      <c r="CQ3" s="14" t="s">
        <v>756</v>
      </c>
      <c r="CR3" s="14" t="s">
        <v>757</v>
      </c>
      <c r="CS3" s="14" t="s">
        <v>751</v>
      </c>
      <c r="CT3" s="14" t="s">
        <v>752</v>
      </c>
      <c r="CU3" s="14" t="s">
        <v>753</v>
      </c>
      <c r="CV3" s="14" t="s">
        <v>754</v>
      </c>
      <c r="CW3" s="14" t="s">
        <v>755</v>
      </c>
      <c r="CX3" s="14" t="s">
        <v>756</v>
      </c>
      <c r="CY3" s="14" t="s">
        <v>757</v>
      </c>
      <c r="CZ3" s="14" t="s">
        <v>751</v>
      </c>
      <c r="DA3" s="14" t="s">
        <v>752</v>
      </c>
      <c r="DB3" s="14" t="s">
        <v>753</v>
      </c>
      <c r="DC3" s="14" t="s">
        <v>754</v>
      </c>
      <c r="DD3" s="14" t="s">
        <v>755</v>
      </c>
      <c r="DE3" s="14" t="s">
        <v>756</v>
      </c>
      <c r="DF3" s="14" t="s">
        <v>757</v>
      </c>
      <c r="DG3" s="14" t="s">
        <v>751</v>
      </c>
      <c r="DH3" s="14" t="s">
        <v>752</v>
      </c>
      <c r="DI3" s="14" t="s">
        <v>753</v>
      </c>
      <c r="DJ3" s="14" t="s">
        <v>754</v>
      </c>
      <c r="DK3" s="14" t="s">
        <v>755</v>
      </c>
      <c r="DL3" s="14" t="s">
        <v>756</v>
      </c>
      <c r="DM3" s="14" t="s">
        <v>757</v>
      </c>
      <c r="DN3" s="14" t="s">
        <v>751</v>
      </c>
      <c r="DO3" s="14" t="s">
        <v>752</v>
      </c>
      <c r="DP3" s="14" t="s">
        <v>753</v>
      </c>
      <c r="DQ3" s="14" t="s">
        <v>754</v>
      </c>
      <c r="DR3" s="14" t="s">
        <v>755</v>
      </c>
      <c r="DS3" s="14" t="s">
        <v>756</v>
      </c>
      <c r="DT3" s="14" t="s">
        <v>757</v>
      </c>
      <c r="DU3" s="14" t="s">
        <v>751</v>
      </c>
      <c r="DV3" s="14" t="s">
        <v>752</v>
      </c>
      <c r="DW3" s="14" t="s">
        <v>753</v>
      </c>
      <c r="DX3" s="14" t="s">
        <v>754</v>
      </c>
      <c r="DY3" s="14" t="s">
        <v>755</v>
      </c>
      <c r="DZ3" s="14" t="s">
        <v>756</v>
      </c>
      <c r="EA3" s="14" t="s">
        <v>757</v>
      </c>
      <c r="EB3" s="14" t="s">
        <v>751</v>
      </c>
      <c r="EC3" s="14" t="s">
        <v>752</v>
      </c>
      <c r="ED3" s="14" t="s">
        <v>753</v>
      </c>
      <c r="EE3" s="14" t="s">
        <v>754</v>
      </c>
      <c r="EF3" s="14" t="s">
        <v>755</v>
      </c>
      <c r="EG3" s="14" t="s">
        <v>756</v>
      </c>
      <c r="EH3" s="14" t="s">
        <v>757</v>
      </c>
      <c r="EI3" s="14" t="s">
        <v>751</v>
      </c>
      <c r="EJ3" s="14" t="s">
        <v>752</v>
      </c>
      <c r="EK3" s="14" t="s">
        <v>753</v>
      </c>
      <c r="EL3" s="14" t="s">
        <v>754</v>
      </c>
      <c r="EM3" s="14" t="s">
        <v>755</v>
      </c>
      <c r="EN3" s="14" t="s">
        <v>756</v>
      </c>
      <c r="EO3" s="14" t="s">
        <v>757</v>
      </c>
      <c r="EP3" s="14" t="s">
        <v>751</v>
      </c>
      <c r="EQ3" s="14" t="s">
        <v>752</v>
      </c>
      <c r="ER3" s="14" t="s">
        <v>753</v>
      </c>
      <c r="ES3" s="14" t="s">
        <v>754</v>
      </c>
      <c r="ET3" s="14" t="s">
        <v>755</v>
      </c>
      <c r="EU3" s="14" t="s">
        <v>756</v>
      </c>
      <c r="EV3" s="14" t="s">
        <v>757</v>
      </c>
      <c r="EW3" s="14" t="s">
        <v>751</v>
      </c>
      <c r="EX3" s="14" t="s">
        <v>752</v>
      </c>
      <c r="EY3" s="14" t="s">
        <v>753</v>
      </c>
      <c r="EZ3" s="14" t="s">
        <v>754</v>
      </c>
      <c r="FA3" s="14" t="s">
        <v>755</v>
      </c>
      <c r="FB3" s="14" t="s">
        <v>756</v>
      </c>
      <c r="FC3" s="14" t="s">
        <v>757</v>
      </c>
      <c r="FD3" s="14" t="s">
        <v>751</v>
      </c>
      <c r="FE3" s="14" t="s">
        <v>752</v>
      </c>
      <c r="FF3" s="14" t="s">
        <v>753</v>
      </c>
      <c r="FG3" s="14" t="s">
        <v>754</v>
      </c>
      <c r="FH3" s="14" t="s">
        <v>755</v>
      </c>
      <c r="FI3" s="14" t="s">
        <v>756</v>
      </c>
      <c r="FJ3" s="14" t="s">
        <v>757</v>
      </c>
      <c r="FK3" s="14" t="s">
        <v>751</v>
      </c>
      <c r="FL3" s="14" t="s">
        <v>752</v>
      </c>
      <c r="FM3" s="14" t="s">
        <v>753</v>
      </c>
      <c r="FN3" s="14" t="s">
        <v>754</v>
      </c>
      <c r="FO3" s="14" t="s">
        <v>755</v>
      </c>
      <c r="FP3" s="14" t="s">
        <v>756</v>
      </c>
      <c r="FQ3" s="14" t="s">
        <v>757</v>
      </c>
      <c r="FR3" s="14" t="s">
        <v>751</v>
      </c>
      <c r="FS3" s="14" t="s">
        <v>752</v>
      </c>
      <c r="FT3" s="14" t="s">
        <v>753</v>
      </c>
      <c r="FU3" s="14" t="s">
        <v>754</v>
      </c>
      <c r="FV3" s="14" t="s">
        <v>755</v>
      </c>
      <c r="FW3" s="14" t="s">
        <v>756</v>
      </c>
      <c r="FX3" s="14" t="s">
        <v>757</v>
      </c>
      <c r="FY3" s="14" t="s">
        <v>751</v>
      </c>
      <c r="FZ3" s="14" t="s">
        <v>752</v>
      </c>
      <c r="GA3" s="14" t="s">
        <v>753</v>
      </c>
      <c r="GB3" s="14" t="s">
        <v>754</v>
      </c>
      <c r="GC3" s="14" t="s">
        <v>755</v>
      </c>
      <c r="GD3" s="14" t="s">
        <v>756</v>
      </c>
      <c r="GE3" s="14" t="s">
        <v>757</v>
      </c>
      <c r="GF3" s="14" t="s">
        <v>751</v>
      </c>
      <c r="GG3" s="14" t="s">
        <v>752</v>
      </c>
      <c r="GH3" s="14" t="s">
        <v>753</v>
      </c>
      <c r="GI3" s="14" t="s">
        <v>754</v>
      </c>
      <c r="GJ3" s="14" t="s">
        <v>755</v>
      </c>
      <c r="GK3" s="14" t="s">
        <v>756</v>
      </c>
      <c r="GL3" s="14" t="s">
        <v>757</v>
      </c>
      <c r="GM3" s="14" t="s">
        <v>751</v>
      </c>
      <c r="GN3" s="14" t="s">
        <v>752</v>
      </c>
      <c r="GO3" s="14" t="s">
        <v>753</v>
      </c>
      <c r="GP3" s="14" t="s">
        <v>754</v>
      </c>
      <c r="GQ3" s="14" t="s">
        <v>755</v>
      </c>
      <c r="GR3" s="14" t="s">
        <v>756</v>
      </c>
      <c r="GS3" s="14" t="s">
        <v>757</v>
      </c>
      <c r="GT3" s="14" t="s">
        <v>751</v>
      </c>
      <c r="GU3" s="14" t="s">
        <v>752</v>
      </c>
      <c r="GV3" s="14" t="s">
        <v>753</v>
      </c>
      <c r="GW3" s="14" t="s">
        <v>754</v>
      </c>
      <c r="GX3" s="14" t="s">
        <v>755</v>
      </c>
      <c r="GY3" s="14" t="s">
        <v>756</v>
      </c>
      <c r="GZ3" s="14" t="s">
        <v>757</v>
      </c>
      <c r="HA3" s="14" t="s">
        <v>751</v>
      </c>
      <c r="HB3" s="14" t="s">
        <v>752</v>
      </c>
      <c r="HC3" s="14" t="s">
        <v>753</v>
      </c>
      <c r="HD3" s="14" t="s">
        <v>754</v>
      </c>
      <c r="HE3" s="14" t="s">
        <v>755</v>
      </c>
      <c r="HF3" s="14" t="s">
        <v>756</v>
      </c>
      <c r="HG3" s="14" t="s">
        <v>757</v>
      </c>
      <c r="HH3" s="14" t="s">
        <v>751</v>
      </c>
      <c r="HI3" s="14" t="s">
        <v>752</v>
      </c>
      <c r="HJ3" s="14" t="s">
        <v>753</v>
      </c>
      <c r="HK3" s="14" t="s">
        <v>754</v>
      </c>
      <c r="HL3" s="14" t="s">
        <v>755</v>
      </c>
      <c r="HM3" s="14" t="s">
        <v>756</v>
      </c>
      <c r="HN3" s="14" t="s">
        <v>757</v>
      </c>
      <c r="HO3" s="14" t="s">
        <v>751</v>
      </c>
      <c r="HP3" s="14" t="s">
        <v>752</v>
      </c>
      <c r="HQ3" s="14" t="s">
        <v>753</v>
      </c>
      <c r="HR3" s="14" t="s">
        <v>754</v>
      </c>
      <c r="HS3" s="14" t="s">
        <v>755</v>
      </c>
      <c r="HT3" s="14" t="s">
        <v>756</v>
      </c>
      <c r="HU3" s="14" t="s">
        <v>757</v>
      </c>
      <c r="HV3" s="14" t="s">
        <v>751</v>
      </c>
      <c r="HW3" s="14" t="s">
        <v>752</v>
      </c>
      <c r="HX3" s="14" t="s">
        <v>753</v>
      </c>
      <c r="HY3" s="14" t="s">
        <v>754</v>
      </c>
      <c r="HZ3" s="14" t="s">
        <v>755</v>
      </c>
      <c r="IA3" s="14" t="s">
        <v>756</v>
      </c>
      <c r="IB3" s="14" t="s">
        <v>757</v>
      </c>
      <c r="IC3" s="14" t="s">
        <v>751</v>
      </c>
      <c r="ID3" s="14" t="s">
        <v>752</v>
      </c>
      <c r="IE3" s="14" t="s">
        <v>753</v>
      </c>
      <c r="IF3" s="14" t="s">
        <v>754</v>
      </c>
      <c r="IG3" s="14" t="s">
        <v>755</v>
      </c>
      <c r="IH3" s="14" t="s">
        <v>756</v>
      </c>
      <c r="II3" s="14" t="s">
        <v>757</v>
      </c>
      <c r="IJ3" s="14" t="s">
        <v>751</v>
      </c>
      <c r="IK3" s="14" t="s">
        <v>752</v>
      </c>
      <c r="IL3" s="14" t="s">
        <v>753</v>
      </c>
      <c r="IM3" s="14" t="s">
        <v>754</v>
      </c>
      <c r="IN3" s="14" t="s">
        <v>755</v>
      </c>
      <c r="IO3" s="14" t="s">
        <v>756</v>
      </c>
      <c r="IP3" s="14" t="s">
        <v>757</v>
      </c>
      <c r="IQ3" s="14" t="s">
        <v>751</v>
      </c>
      <c r="IR3" s="14" t="s">
        <v>752</v>
      </c>
      <c r="IS3" s="14" t="s">
        <v>753</v>
      </c>
      <c r="IT3" s="14" t="s">
        <v>754</v>
      </c>
      <c r="IU3" s="14" t="s">
        <v>755</v>
      </c>
      <c r="IV3" s="14" t="s">
        <v>756</v>
      </c>
      <c r="IW3" s="14" t="s">
        <v>757</v>
      </c>
      <c r="IX3" s="14" t="s">
        <v>751</v>
      </c>
      <c r="IY3" s="14" t="s">
        <v>752</v>
      </c>
      <c r="IZ3" s="14" t="s">
        <v>753</v>
      </c>
      <c r="JA3" s="14" t="s">
        <v>754</v>
      </c>
      <c r="JB3" s="14" t="s">
        <v>755</v>
      </c>
      <c r="JC3" s="14" t="s">
        <v>756</v>
      </c>
      <c r="JD3" s="14" t="s">
        <v>757</v>
      </c>
      <c r="JE3" s="14" t="s">
        <v>751</v>
      </c>
      <c r="JF3" s="14" t="s">
        <v>752</v>
      </c>
      <c r="JG3" s="14" t="s">
        <v>753</v>
      </c>
      <c r="JH3" s="14" t="s">
        <v>754</v>
      </c>
      <c r="JI3" s="14" t="s">
        <v>755</v>
      </c>
      <c r="JJ3" s="14" t="s">
        <v>756</v>
      </c>
      <c r="JK3" s="14" t="s">
        <v>757</v>
      </c>
      <c r="JL3" s="14" t="s">
        <v>751</v>
      </c>
      <c r="JM3" s="14" t="s">
        <v>752</v>
      </c>
      <c r="JN3" s="14" t="s">
        <v>753</v>
      </c>
      <c r="JO3" s="14" t="s">
        <v>754</v>
      </c>
      <c r="JP3" s="14" t="s">
        <v>755</v>
      </c>
      <c r="JQ3" s="14" t="s">
        <v>756</v>
      </c>
      <c r="JR3" s="14" t="s">
        <v>757</v>
      </c>
      <c r="JS3" s="14" t="s">
        <v>751</v>
      </c>
      <c r="JT3" s="14" t="s">
        <v>752</v>
      </c>
      <c r="JU3" s="14" t="s">
        <v>753</v>
      </c>
      <c r="JV3" s="14" t="s">
        <v>754</v>
      </c>
      <c r="JW3" s="14" t="s">
        <v>755</v>
      </c>
      <c r="JX3" s="14" t="s">
        <v>756</v>
      </c>
      <c r="JY3" s="14" t="s">
        <v>757</v>
      </c>
      <c r="JZ3" s="14" t="s">
        <v>751</v>
      </c>
      <c r="KA3" s="14" t="s">
        <v>752</v>
      </c>
      <c r="KB3" s="14" t="s">
        <v>753</v>
      </c>
      <c r="KC3" s="14" t="s">
        <v>754</v>
      </c>
      <c r="KD3" s="14" t="s">
        <v>755</v>
      </c>
      <c r="KE3" s="14" t="s">
        <v>756</v>
      </c>
      <c r="KF3" s="14" t="s">
        <v>757</v>
      </c>
      <c r="KG3" s="14" t="s">
        <v>751</v>
      </c>
      <c r="KH3" s="14" t="s">
        <v>752</v>
      </c>
      <c r="KI3" s="14" t="s">
        <v>753</v>
      </c>
      <c r="KJ3" s="14" t="s">
        <v>754</v>
      </c>
      <c r="KK3" s="14" t="s">
        <v>755</v>
      </c>
      <c r="KL3" s="14" t="s">
        <v>756</v>
      </c>
      <c r="KM3" s="14" t="s">
        <v>757</v>
      </c>
      <c r="KN3" s="14" t="s">
        <v>751</v>
      </c>
      <c r="KO3" s="14" t="s">
        <v>752</v>
      </c>
      <c r="KP3" s="14" t="s">
        <v>753</v>
      </c>
      <c r="KQ3" s="14" t="s">
        <v>754</v>
      </c>
      <c r="KR3" s="14" t="s">
        <v>755</v>
      </c>
      <c r="KS3" s="14" t="s">
        <v>756</v>
      </c>
      <c r="KT3" s="14" t="s">
        <v>757</v>
      </c>
      <c r="KU3" s="14" t="s">
        <v>751</v>
      </c>
      <c r="KV3" s="14" t="s">
        <v>752</v>
      </c>
      <c r="KW3" s="14" t="s">
        <v>753</v>
      </c>
      <c r="KX3" s="14" t="s">
        <v>754</v>
      </c>
      <c r="KY3" s="14" t="s">
        <v>755</v>
      </c>
      <c r="KZ3" s="14" t="s">
        <v>756</v>
      </c>
      <c r="LA3" s="14" t="s">
        <v>757</v>
      </c>
      <c r="LB3" s="14" t="s">
        <v>751</v>
      </c>
      <c r="LC3" s="14" t="s">
        <v>752</v>
      </c>
      <c r="LD3" s="14" t="s">
        <v>753</v>
      </c>
      <c r="LE3" s="14" t="s">
        <v>754</v>
      </c>
      <c r="LF3" s="14" t="s">
        <v>755</v>
      </c>
      <c r="LG3" s="14" t="s">
        <v>756</v>
      </c>
      <c r="LH3" s="14" t="s">
        <v>757</v>
      </c>
      <c r="LI3" s="14" t="s">
        <v>751</v>
      </c>
      <c r="LJ3" s="14" t="s">
        <v>752</v>
      </c>
      <c r="LK3" s="14" t="s">
        <v>753</v>
      </c>
      <c r="LL3" s="14" t="s">
        <v>754</v>
      </c>
      <c r="LM3" s="14" t="s">
        <v>755</v>
      </c>
      <c r="LN3" s="14" t="s">
        <v>756</v>
      </c>
      <c r="LO3" s="14" t="s">
        <v>757</v>
      </c>
      <c r="LP3" s="14" t="s">
        <v>751</v>
      </c>
      <c r="LQ3" s="14" t="s">
        <v>752</v>
      </c>
      <c r="LR3" s="14" t="s">
        <v>753</v>
      </c>
      <c r="LS3" s="14" t="s">
        <v>754</v>
      </c>
      <c r="LT3" s="14" t="s">
        <v>755</v>
      </c>
      <c r="LU3" s="14" t="s">
        <v>756</v>
      </c>
      <c r="LV3" s="14" t="s">
        <v>757</v>
      </c>
      <c r="LW3" s="14" t="s">
        <v>751</v>
      </c>
      <c r="LX3" s="14" t="s">
        <v>752</v>
      </c>
      <c r="LY3" s="14" t="s">
        <v>753</v>
      </c>
      <c r="LZ3" s="14" t="s">
        <v>754</v>
      </c>
      <c r="MA3" s="14" t="s">
        <v>755</v>
      </c>
      <c r="MB3" s="14" t="s">
        <v>756</v>
      </c>
      <c r="MC3" s="14" t="s">
        <v>757</v>
      </c>
      <c r="MD3" s="14" t="s">
        <v>751</v>
      </c>
      <c r="ME3" s="14" t="s">
        <v>752</v>
      </c>
      <c r="MF3" s="14" t="s">
        <v>753</v>
      </c>
      <c r="MG3" s="14" t="s">
        <v>754</v>
      </c>
      <c r="MH3" s="14" t="s">
        <v>755</v>
      </c>
      <c r="MI3" s="14" t="s">
        <v>756</v>
      </c>
      <c r="MJ3" s="14" t="s">
        <v>757</v>
      </c>
      <c r="MK3" s="14" t="s">
        <v>751</v>
      </c>
      <c r="ML3" s="14" t="s">
        <v>752</v>
      </c>
      <c r="MM3" s="14" t="s">
        <v>753</v>
      </c>
      <c r="MN3" s="14" t="s">
        <v>754</v>
      </c>
      <c r="MO3" s="14" t="s">
        <v>755</v>
      </c>
      <c r="MP3" s="14" t="s">
        <v>756</v>
      </c>
      <c r="MQ3" s="14" t="s">
        <v>757</v>
      </c>
      <c r="MR3" s="14" t="s">
        <v>751</v>
      </c>
      <c r="MS3" s="14" t="s">
        <v>752</v>
      </c>
      <c r="MT3" s="14" t="s">
        <v>753</v>
      </c>
      <c r="MU3" s="14" t="s">
        <v>754</v>
      </c>
      <c r="MV3" s="14" t="s">
        <v>755</v>
      </c>
      <c r="MW3" s="14" t="s">
        <v>756</v>
      </c>
      <c r="MX3" s="14" t="s">
        <v>757</v>
      </c>
      <c r="MY3" s="14" t="s">
        <v>751</v>
      </c>
      <c r="MZ3" s="14" t="s">
        <v>752</v>
      </c>
      <c r="NA3" s="14" t="s">
        <v>753</v>
      </c>
      <c r="NB3" s="14" t="s">
        <v>754</v>
      </c>
      <c r="NC3" s="14" t="s">
        <v>755</v>
      </c>
      <c r="ND3" s="14" t="s">
        <v>756</v>
      </c>
      <c r="NE3" s="14" t="s">
        <v>757</v>
      </c>
      <c r="NF3" s="16"/>
    </row>
    <row r="4" spans="1:370" ht="18" customHeight="1" x14ac:dyDescent="0.25">
      <c r="A4" s="282" t="s">
        <v>758</v>
      </c>
      <c r="B4" s="282"/>
      <c r="C4" s="12"/>
      <c r="D4" s="12"/>
      <c r="E4" s="13"/>
      <c r="F4" s="17"/>
      <c r="G4" s="17"/>
      <c r="H4" s="17"/>
      <c r="I4" s="17"/>
      <c r="J4" s="17"/>
      <c r="K4" s="17"/>
      <c r="L4" s="17"/>
      <c r="M4" s="18"/>
      <c r="N4" s="19"/>
      <c r="O4" s="19"/>
      <c r="P4" s="19"/>
      <c r="Q4" s="19"/>
      <c r="R4" s="17"/>
      <c r="S4" s="17"/>
      <c r="T4" s="18"/>
      <c r="U4" s="19"/>
      <c r="V4" s="19"/>
      <c r="W4" s="19"/>
      <c r="X4" s="19"/>
      <c r="Y4" s="17"/>
      <c r="Z4" s="17"/>
      <c r="AA4" s="18"/>
      <c r="AB4" s="19"/>
      <c r="AC4" s="19"/>
      <c r="AD4" s="19"/>
      <c r="AE4" s="19"/>
      <c r="AF4" s="17"/>
      <c r="AG4" s="17"/>
      <c r="AH4" s="18"/>
      <c r="AI4" s="19"/>
      <c r="AJ4" s="19"/>
      <c r="AK4" s="19"/>
      <c r="AL4" s="19"/>
      <c r="AM4" s="17"/>
      <c r="AN4" s="17"/>
      <c r="AO4" s="18"/>
      <c r="AP4" s="19"/>
      <c r="AQ4" s="19"/>
      <c r="AR4" s="19"/>
      <c r="AS4" s="19"/>
      <c r="AT4" s="17"/>
      <c r="AU4" s="17"/>
      <c r="AV4" s="18"/>
      <c r="AW4" s="19"/>
      <c r="AX4" s="19"/>
      <c r="AY4" s="19"/>
      <c r="AZ4" s="19"/>
      <c r="BA4" s="17"/>
      <c r="BB4" s="17"/>
      <c r="BC4" s="18"/>
      <c r="BD4" s="19"/>
      <c r="BE4" s="19"/>
      <c r="BF4" s="19"/>
      <c r="BG4" s="19"/>
      <c r="BH4" s="23"/>
      <c r="BI4" s="17"/>
      <c r="BJ4" s="18"/>
      <c r="BK4" s="19"/>
      <c r="BL4" s="19"/>
      <c r="BM4" s="19"/>
      <c r="BN4" s="19"/>
      <c r="BO4" s="17"/>
      <c r="BP4" s="17"/>
      <c r="BQ4" s="18"/>
      <c r="BR4" s="19"/>
      <c r="BS4" s="19"/>
      <c r="BT4" s="19"/>
      <c r="BU4" s="19"/>
      <c r="BV4" s="17"/>
      <c r="BW4" s="17"/>
      <c r="BX4" s="18"/>
      <c r="BY4" s="19"/>
      <c r="BZ4" s="19"/>
      <c r="CA4" s="19"/>
      <c r="CB4" s="19"/>
      <c r="CC4" s="17"/>
      <c r="CD4" s="17"/>
      <c r="CE4" s="18"/>
      <c r="CF4" s="19"/>
      <c r="CG4" s="19"/>
      <c r="CH4" s="19"/>
      <c r="CI4" s="19"/>
      <c r="CJ4" s="17"/>
      <c r="CK4" s="17"/>
      <c r="CL4" s="18"/>
      <c r="CM4" s="19"/>
      <c r="CN4" s="19"/>
      <c r="CO4" s="19"/>
      <c r="CP4" s="19"/>
      <c r="CQ4" s="17"/>
      <c r="CR4" s="17"/>
      <c r="CS4" s="18"/>
      <c r="CT4" s="19"/>
      <c r="CU4" s="19"/>
      <c r="CV4" s="19"/>
      <c r="CW4" s="19"/>
      <c r="CX4" s="17"/>
      <c r="CY4" s="17"/>
      <c r="CZ4" s="18"/>
      <c r="DA4" s="19"/>
      <c r="DB4" s="19"/>
      <c r="DC4" s="19"/>
      <c r="DD4" s="19"/>
      <c r="DE4" s="17"/>
      <c r="DF4" s="17"/>
      <c r="DG4" s="18"/>
      <c r="DH4" s="19"/>
      <c r="DI4" s="19"/>
      <c r="DJ4" s="19"/>
      <c r="DK4" s="19"/>
      <c r="DL4" s="17"/>
      <c r="DM4" s="17"/>
      <c r="DN4" s="18"/>
      <c r="DO4" s="19"/>
      <c r="DP4" s="19"/>
      <c r="DQ4" s="19"/>
      <c r="DR4" s="19"/>
      <c r="DS4" s="17"/>
      <c r="DT4" s="17"/>
      <c r="DU4" s="18"/>
      <c r="DV4" s="19"/>
      <c r="DW4" s="19"/>
      <c r="DX4" s="19"/>
      <c r="DY4" s="19"/>
      <c r="DZ4" s="17"/>
      <c r="EA4" s="17"/>
      <c r="EB4" s="18"/>
      <c r="EC4" s="19"/>
      <c r="ED4" s="19"/>
      <c r="EE4" s="19"/>
      <c r="EF4" s="19"/>
      <c r="EG4" s="17"/>
      <c r="EH4" s="17"/>
      <c r="EI4" s="18"/>
      <c r="EJ4" s="19"/>
      <c r="EK4" s="19"/>
      <c r="EL4" s="19"/>
      <c r="EM4" s="19"/>
      <c r="EN4" s="17"/>
      <c r="EO4" s="17"/>
      <c r="EP4" s="18"/>
      <c r="EQ4" s="19"/>
      <c r="ER4" s="19"/>
      <c r="ES4" s="19"/>
      <c r="ET4" s="19"/>
      <c r="EU4" s="17"/>
      <c r="EV4" s="17"/>
      <c r="EW4" s="18"/>
      <c r="EX4" s="19"/>
      <c r="EY4" s="19"/>
      <c r="EZ4" s="19"/>
      <c r="FA4" s="19"/>
      <c r="FB4" s="17"/>
      <c r="FC4" s="17"/>
      <c r="FD4" s="18"/>
      <c r="FE4" s="19"/>
      <c r="FF4" s="19"/>
      <c r="FG4" s="19"/>
      <c r="FH4" s="19"/>
      <c r="FI4" s="17"/>
      <c r="FJ4" s="17"/>
      <c r="FK4" s="18"/>
      <c r="FL4" s="19"/>
      <c r="FM4" s="19"/>
      <c r="FN4" s="19"/>
      <c r="FO4" s="19"/>
      <c r="FP4" s="17"/>
      <c r="FQ4" s="17"/>
      <c r="FR4" s="18"/>
      <c r="FS4" s="19"/>
      <c r="FT4" s="19"/>
      <c r="FU4" s="19"/>
      <c r="FV4" s="19"/>
      <c r="FW4" s="17"/>
      <c r="FX4" s="17"/>
      <c r="FY4" s="18"/>
      <c r="FZ4" s="19"/>
      <c r="GA4" s="19"/>
      <c r="GB4" s="19"/>
      <c r="GC4" s="19"/>
      <c r="GD4" s="17"/>
      <c r="GE4" s="17"/>
      <c r="GF4" s="18"/>
      <c r="GG4" s="19"/>
      <c r="GH4" s="19"/>
      <c r="GI4" s="19"/>
      <c r="GJ4" s="19"/>
      <c r="GK4" s="17"/>
      <c r="GL4" s="17"/>
      <c r="GM4" s="18"/>
      <c r="GN4" s="19"/>
      <c r="GO4" s="19"/>
      <c r="GP4" s="19"/>
      <c r="GQ4" s="19"/>
      <c r="GR4" s="17"/>
      <c r="GS4" s="17"/>
      <c r="GT4" s="18"/>
      <c r="GU4" s="19"/>
      <c r="GV4" s="19"/>
      <c r="GW4" s="19"/>
      <c r="GX4" s="19"/>
      <c r="GY4" s="17"/>
      <c r="GZ4" s="17"/>
      <c r="HA4" s="18"/>
      <c r="HB4" s="19"/>
      <c r="HC4" s="19"/>
      <c r="HD4" s="19"/>
      <c r="HE4" s="19"/>
      <c r="HF4" s="17"/>
      <c r="HG4" s="17"/>
      <c r="HH4" s="18"/>
      <c r="HI4" s="19"/>
      <c r="HJ4" s="19"/>
      <c r="HK4" s="19"/>
      <c r="HL4" s="19"/>
      <c r="HM4" s="17"/>
      <c r="HN4" s="17"/>
      <c r="HO4" s="18"/>
      <c r="HP4" s="19"/>
      <c r="HQ4" s="19"/>
      <c r="HR4" s="19"/>
      <c r="HS4" s="19"/>
      <c r="HT4" s="17"/>
      <c r="HU4" s="17"/>
      <c r="HV4" s="18"/>
      <c r="HW4" s="19"/>
      <c r="HX4" s="19"/>
      <c r="HY4" s="19"/>
      <c r="HZ4" s="19"/>
      <c r="IA4" s="17"/>
      <c r="IB4" s="17"/>
      <c r="IC4" s="18"/>
      <c r="ID4" s="19"/>
      <c r="IE4" s="19"/>
      <c r="IF4" s="19"/>
      <c r="IG4" s="19"/>
      <c r="IH4" s="17"/>
      <c r="II4" s="17"/>
      <c r="IJ4" s="18"/>
      <c r="IK4" s="19"/>
      <c r="IL4" s="19"/>
      <c r="IM4" s="19"/>
      <c r="IN4" s="19"/>
      <c r="IO4" s="17"/>
      <c r="IP4" s="17"/>
      <c r="IQ4" s="18"/>
      <c r="IR4" s="19"/>
      <c r="IS4" s="19"/>
      <c r="IT4" s="19"/>
      <c r="IU4" s="19"/>
      <c r="IV4" s="17"/>
      <c r="IW4" s="17"/>
      <c r="IX4" s="18"/>
      <c r="IY4" s="19"/>
      <c r="IZ4" s="19"/>
      <c r="JA4" s="19"/>
      <c r="JB4" s="19"/>
      <c r="JC4" s="17"/>
      <c r="JD4" s="17"/>
      <c r="JE4" s="18"/>
      <c r="JF4" s="19"/>
      <c r="JG4" s="19"/>
      <c r="JH4" s="19"/>
      <c r="JI4" s="19"/>
      <c r="JJ4" s="17"/>
      <c r="JK4" s="17"/>
      <c r="JL4" s="18"/>
      <c r="JM4" s="19"/>
      <c r="JN4" s="19"/>
      <c r="JO4" s="19"/>
      <c r="JP4" s="19"/>
      <c r="JQ4" s="17"/>
      <c r="JR4" s="17"/>
      <c r="JS4" s="18"/>
      <c r="JT4" s="19"/>
      <c r="JU4" s="19"/>
      <c r="JV4" s="19"/>
      <c r="JW4" s="19"/>
      <c r="JX4" s="17"/>
      <c r="JY4" s="17"/>
      <c r="JZ4" s="18"/>
      <c r="KA4" s="19"/>
      <c r="KB4" s="19"/>
      <c r="KC4" s="19"/>
      <c r="KD4" s="19"/>
      <c r="KE4" s="17"/>
      <c r="KF4" s="17"/>
      <c r="KG4" s="18"/>
      <c r="KH4" s="19"/>
      <c r="KI4" s="19"/>
      <c r="KJ4" s="19"/>
      <c r="KK4" s="19"/>
      <c r="KL4" s="17"/>
      <c r="KM4" s="17"/>
      <c r="KN4" s="18"/>
      <c r="KO4" s="19"/>
      <c r="KP4" s="19"/>
      <c r="KQ4" s="19"/>
      <c r="KR4" s="19"/>
      <c r="KS4" s="17"/>
      <c r="KT4" s="17"/>
      <c r="KU4" s="18"/>
      <c r="KV4" s="19"/>
      <c r="KW4" s="19"/>
      <c r="KX4" s="19"/>
      <c r="KY4" s="19"/>
      <c r="KZ4" s="17"/>
      <c r="LA4" s="17"/>
      <c r="LB4" s="18"/>
      <c r="LC4" s="19"/>
      <c r="LD4" s="19"/>
      <c r="LE4" s="19"/>
      <c r="LF4" s="19"/>
      <c r="LG4" s="17"/>
      <c r="LH4" s="17"/>
      <c r="LI4" s="18"/>
      <c r="LJ4" s="19"/>
      <c r="LK4" s="19"/>
      <c r="LL4" s="19"/>
      <c r="LM4" s="19"/>
      <c r="LN4" s="17"/>
      <c r="LO4" s="17"/>
      <c r="LP4" s="18"/>
      <c r="LQ4" s="19"/>
      <c r="LR4" s="19"/>
      <c r="LS4" s="19"/>
      <c r="LT4" s="19"/>
      <c r="LU4" s="17"/>
      <c r="LV4" s="17"/>
      <c r="LW4" s="18"/>
      <c r="LX4" s="19"/>
      <c r="LY4" s="19"/>
      <c r="LZ4" s="19"/>
      <c r="MA4" s="19"/>
      <c r="MB4" s="17"/>
      <c r="MC4" s="17"/>
      <c r="MD4" s="18"/>
      <c r="ME4" s="19"/>
      <c r="MF4" s="19"/>
      <c r="MG4" s="19"/>
      <c r="MH4" s="19"/>
      <c r="MI4" s="17"/>
      <c r="MJ4" s="17"/>
      <c r="MK4" s="18"/>
      <c r="ML4" s="19"/>
      <c r="MM4" s="19"/>
      <c r="MN4" s="19"/>
      <c r="MO4" s="19"/>
      <c r="MP4" s="17"/>
      <c r="MQ4" s="17"/>
      <c r="MR4" s="18"/>
      <c r="MS4" s="19"/>
      <c r="MT4" s="19"/>
      <c r="MU4" s="19"/>
      <c r="MV4" s="19"/>
      <c r="MW4" s="17"/>
      <c r="MX4" s="17"/>
      <c r="MY4" s="18"/>
      <c r="MZ4" s="19"/>
      <c r="NA4" s="19"/>
      <c r="NB4" s="19"/>
      <c r="NC4" s="19"/>
      <c r="ND4" s="17"/>
      <c r="NE4" s="17"/>
      <c r="NF4" s="16" t="s">
        <v>759</v>
      </c>
    </row>
    <row r="5" spans="1:370" ht="18" customHeight="1" x14ac:dyDescent="0.25">
      <c r="A5" s="20" t="s">
        <v>760</v>
      </c>
      <c r="B5" s="21"/>
      <c r="C5" s="12"/>
      <c r="D5" s="12"/>
      <c r="E5" s="13"/>
      <c r="F5" s="17"/>
      <c r="G5" s="17"/>
      <c r="H5" s="17"/>
      <c r="I5" s="17"/>
      <c r="J5" s="17"/>
      <c r="K5" s="17"/>
      <c r="L5" s="17"/>
      <c r="M5" s="18"/>
      <c r="N5" s="19"/>
      <c r="O5" s="19"/>
      <c r="P5" s="19"/>
      <c r="Q5" s="19"/>
      <c r="R5" s="17"/>
      <c r="S5" s="17"/>
      <c r="T5" s="18"/>
      <c r="U5" s="19"/>
      <c r="V5" s="19"/>
      <c r="W5" s="19"/>
      <c r="X5" s="19"/>
      <c r="Y5" s="17"/>
      <c r="Z5" s="17"/>
      <c r="AA5" s="18"/>
      <c r="AB5" s="19"/>
      <c r="AC5" s="19"/>
      <c r="AD5" s="19"/>
      <c r="AE5" s="19"/>
      <c r="AF5" s="17"/>
      <c r="AG5" s="17"/>
      <c r="AH5" s="18"/>
      <c r="AI5" s="19"/>
      <c r="AJ5" s="19"/>
      <c r="AK5" s="19"/>
      <c r="AL5" s="19"/>
      <c r="AM5" s="17"/>
      <c r="AN5" s="17"/>
      <c r="AO5" s="18"/>
      <c r="AP5" s="19"/>
      <c r="AQ5" s="19"/>
      <c r="AR5" s="19"/>
      <c r="AS5" s="19"/>
      <c r="AT5" s="17"/>
      <c r="AU5" s="17"/>
      <c r="AV5" s="18"/>
      <c r="AW5" s="19"/>
      <c r="AX5" s="19"/>
      <c r="AY5" s="19"/>
      <c r="AZ5" s="19"/>
      <c r="BA5" s="17"/>
      <c r="BB5" s="17"/>
      <c r="BC5" s="18"/>
      <c r="BD5" s="19"/>
      <c r="BE5" s="19"/>
      <c r="BF5" s="19"/>
      <c r="BG5" s="19"/>
      <c r="BH5" s="17"/>
      <c r="BI5" s="17"/>
      <c r="BJ5" s="18"/>
      <c r="BK5" s="19"/>
      <c r="BL5" s="19"/>
      <c r="BM5" s="19"/>
      <c r="BN5" s="19"/>
      <c r="BO5" s="17"/>
      <c r="BP5" s="17"/>
      <c r="BQ5" s="18"/>
      <c r="BR5" s="19"/>
      <c r="BS5" s="19"/>
      <c r="BT5" s="19"/>
      <c r="BU5" s="19"/>
      <c r="BV5" s="17"/>
      <c r="BW5" s="17"/>
      <c r="BX5" s="18"/>
      <c r="BY5" s="19"/>
      <c r="BZ5" s="19"/>
      <c r="CA5" s="19"/>
      <c r="CB5" s="19"/>
      <c r="CC5" s="17"/>
      <c r="CD5" s="17"/>
      <c r="CE5" s="18"/>
      <c r="CF5" s="19"/>
      <c r="CG5" s="19"/>
      <c r="CH5" s="19"/>
      <c r="CI5" s="19"/>
      <c r="CJ5" s="17"/>
      <c r="CK5" s="17"/>
      <c r="CL5" s="18"/>
      <c r="CM5" s="19"/>
      <c r="CN5" s="19"/>
      <c r="CO5" s="19"/>
      <c r="CP5" s="19"/>
      <c r="CQ5" s="17"/>
      <c r="CR5" s="17"/>
      <c r="CS5" s="18"/>
      <c r="CT5" s="19"/>
      <c r="CU5" s="19"/>
      <c r="CV5" s="19"/>
      <c r="CW5" s="19"/>
      <c r="CX5" s="17"/>
      <c r="CY5" s="17"/>
      <c r="CZ5" s="18"/>
      <c r="DA5" s="19"/>
      <c r="DB5" s="19"/>
      <c r="DC5" s="19"/>
      <c r="DD5" s="19"/>
      <c r="DE5" s="17"/>
      <c r="DF5" s="17"/>
      <c r="DG5" s="18"/>
      <c r="DH5" s="19"/>
      <c r="DI5" s="19"/>
      <c r="DJ5" s="19"/>
      <c r="DK5" s="19"/>
      <c r="DL5" s="17"/>
      <c r="DM5" s="17"/>
      <c r="DN5" s="18"/>
      <c r="DO5" s="19"/>
      <c r="DP5" s="19"/>
      <c r="DQ5" s="19"/>
      <c r="DR5" s="19"/>
      <c r="DS5" s="17"/>
      <c r="DT5" s="17"/>
      <c r="DU5" s="18"/>
      <c r="DV5" s="19"/>
      <c r="DW5" s="19"/>
      <c r="DX5" s="19"/>
      <c r="DY5" s="19"/>
      <c r="DZ5" s="17"/>
      <c r="EA5" s="17"/>
      <c r="EB5" s="18"/>
      <c r="EC5" s="19"/>
      <c r="ED5" s="19"/>
      <c r="EE5" s="19"/>
      <c r="EF5" s="19"/>
      <c r="EG5" s="17"/>
      <c r="EH5" s="17"/>
      <c r="EI5" s="18"/>
      <c r="EJ5" s="19"/>
      <c r="EK5" s="19"/>
      <c r="EL5" s="19"/>
      <c r="EM5" s="19"/>
      <c r="EN5" s="17"/>
      <c r="EO5" s="17"/>
      <c r="EP5" s="18"/>
      <c r="EQ5" s="19"/>
      <c r="ER5" s="19"/>
      <c r="ES5" s="19"/>
      <c r="ET5" s="19"/>
      <c r="EU5" s="17"/>
      <c r="EV5" s="17"/>
      <c r="EW5" s="18"/>
      <c r="EX5" s="19"/>
      <c r="EY5" s="19"/>
      <c r="EZ5" s="19"/>
      <c r="FA5" s="19"/>
      <c r="FB5" s="17"/>
      <c r="FC5" s="17"/>
      <c r="FD5" s="18"/>
      <c r="FE5" s="19"/>
      <c r="FF5" s="19"/>
      <c r="FG5" s="19"/>
      <c r="FH5" s="19"/>
      <c r="FI5" s="17"/>
      <c r="FJ5" s="17"/>
      <c r="FK5" s="18"/>
      <c r="FL5" s="19"/>
      <c r="FM5" s="19"/>
      <c r="FN5" s="19"/>
      <c r="FO5" s="19"/>
      <c r="FP5" s="17"/>
      <c r="FQ5" s="17"/>
      <c r="FR5" s="18"/>
      <c r="FS5" s="19"/>
      <c r="FT5" s="19"/>
      <c r="FU5" s="19"/>
      <c r="FV5" s="19"/>
      <c r="FW5" s="17"/>
      <c r="FX5" s="17"/>
      <c r="FY5" s="18"/>
      <c r="FZ5" s="19"/>
      <c r="GA5" s="19"/>
      <c r="GB5" s="19"/>
      <c r="GC5" s="19"/>
      <c r="GD5" s="17"/>
      <c r="GE5" s="17"/>
      <c r="GF5" s="18"/>
      <c r="GG5" s="19"/>
      <c r="GH5" s="19"/>
      <c r="GI5" s="19"/>
      <c r="GJ5" s="19"/>
      <c r="GK5" s="17"/>
      <c r="GL5" s="17"/>
      <c r="GM5" s="18"/>
      <c r="GN5" s="19"/>
      <c r="GO5" s="19"/>
      <c r="GP5" s="19"/>
      <c r="GQ5" s="19"/>
      <c r="GR5" s="17"/>
      <c r="GS5" s="17"/>
      <c r="GT5" s="18"/>
      <c r="GU5" s="19"/>
      <c r="GV5" s="19"/>
      <c r="GW5" s="19"/>
      <c r="GX5" s="19"/>
      <c r="GY5" s="17"/>
      <c r="GZ5" s="17"/>
      <c r="HA5" s="18"/>
      <c r="HB5" s="19"/>
      <c r="HC5" s="19"/>
      <c r="HD5" s="19"/>
      <c r="HE5" s="19"/>
      <c r="HF5" s="17"/>
      <c r="HG5" s="17"/>
      <c r="HH5" s="18"/>
      <c r="HI5" s="19"/>
      <c r="HJ5" s="19"/>
      <c r="HK5" s="19"/>
      <c r="HL5" s="19"/>
      <c r="HM5" s="17"/>
      <c r="HN5" s="17"/>
      <c r="HO5" s="18"/>
      <c r="HP5" s="19"/>
      <c r="HQ5" s="19"/>
      <c r="HR5" s="19"/>
      <c r="HS5" s="19"/>
      <c r="HT5" s="17"/>
      <c r="HU5" s="17"/>
      <c r="HV5" s="18"/>
      <c r="HW5" s="19"/>
      <c r="HX5" s="19"/>
      <c r="HY5" s="19"/>
      <c r="HZ5" s="19"/>
      <c r="IA5" s="17"/>
      <c r="IB5" s="17"/>
      <c r="IC5" s="18"/>
      <c r="ID5" s="19"/>
      <c r="IE5" s="19"/>
      <c r="IF5" s="19"/>
      <c r="IG5" s="19"/>
      <c r="IH5" s="17"/>
      <c r="II5" s="17"/>
      <c r="IJ5" s="18"/>
      <c r="IK5" s="19"/>
      <c r="IL5" s="19"/>
      <c r="IM5" s="19"/>
      <c r="IN5" s="19"/>
      <c r="IO5" s="17"/>
      <c r="IP5" s="17"/>
      <c r="IQ5" s="18"/>
      <c r="IR5" s="19"/>
      <c r="IS5" s="19"/>
      <c r="IT5" s="19"/>
      <c r="IU5" s="19"/>
      <c r="IV5" s="17"/>
      <c r="IW5" s="17"/>
      <c r="IX5" s="18"/>
      <c r="IY5" s="19"/>
      <c r="IZ5" s="19"/>
      <c r="JA5" s="19"/>
      <c r="JB5" s="19"/>
      <c r="JC5" s="17"/>
      <c r="JD5" s="17"/>
      <c r="JE5" s="18"/>
      <c r="JF5" s="19"/>
      <c r="JG5" s="19"/>
      <c r="JH5" s="19"/>
      <c r="JI5" s="19"/>
      <c r="JJ5" s="17"/>
      <c r="JK5" s="17"/>
      <c r="JL5" s="18"/>
      <c r="JM5" s="19"/>
      <c r="JN5" s="19"/>
      <c r="JO5" s="19"/>
      <c r="JP5" s="19"/>
      <c r="JQ5" s="17"/>
      <c r="JR5" s="17"/>
      <c r="JS5" s="18"/>
      <c r="JT5" s="19"/>
      <c r="JU5" s="19"/>
      <c r="JV5" s="19"/>
      <c r="JW5" s="19"/>
      <c r="JX5" s="17"/>
      <c r="JY5" s="17"/>
      <c r="JZ5" s="18"/>
      <c r="KA5" s="19"/>
      <c r="KB5" s="19"/>
      <c r="KC5" s="19"/>
      <c r="KD5" s="19"/>
      <c r="KE5" s="17"/>
      <c r="KF5" s="17"/>
      <c r="KG5" s="18"/>
      <c r="KH5" s="19"/>
      <c r="KI5" s="19"/>
      <c r="KJ5" s="19"/>
      <c r="KK5" s="19"/>
      <c r="KL5" s="17"/>
      <c r="KM5" s="17"/>
      <c r="KN5" s="18"/>
      <c r="KO5" s="19"/>
      <c r="KP5" s="19"/>
      <c r="KQ5" s="19"/>
      <c r="KR5" s="19"/>
      <c r="KS5" s="17"/>
      <c r="KT5" s="17"/>
      <c r="KU5" s="18"/>
      <c r="KV5" s="19"/>
      <c r="KW5" s="19"/>
      <c r="KX5" s="19"/>
      <c r="KY5" s="19"/>
      <c r="KZ5" s="17"/>
      <c r="LA5" s="17"/>
      <c r="LB5" s="18"/>
      <c r="LC5" s="19"/>
      <c r="LD5" s="19"/>
      <c r="LE5" s="19"/>
      <c r="LF5" s="19"/>
      <c r="LG5" s="17"/>
      <c r="LH5" s="17"/>
      <c r="LI5" s="18"/>
      <c r="LJ5" s="19"/>
      <c r="LK5" s="19"/>
      <c r="LL5" s="19"/>
      <c r="LM5" s="19"/>
      <c r="LN5" s="17"/>
      <c r="LO5" s="17"/>
      <c r="LP5" s="18"/>
      <c r="LQ5" s="19"/>
      <c r="LR5" s="19"/>
      <c r="LS5" s="19"/>
      <c r="LT5" s="19"/>
      <c r="LU5" s="17"/>
      <c r="LV5" s="17"/>
      <c r="LW5" s="18"/>
      <c r="LX5" s="19"/>
      <c r="LY5" s="19"/>
      <c r="LZ5" s="19"/>
      <c r="MA5" s="19"/>
      <c r="MB5" s="17"/>
      <c r="MC5" s="17"/>
      <c r="MD5" s="18"/>
      <c r="ME5" s="19"/>
      <c r="MF5" s="19"/>
      <c r="MG5" s="19"/>
      <c r="MH5" s="19"/>
      <c r="MI5" s="17"/>
      <c r="MJ5" s="17"/>
      <c r="MK5" s="18"/>
      <c r="ML5" s="19"/>
      <c r="MM5" s="19"/>
      <c r="MN5" s="19"/>
      <c r="MO5" s="19"/>
      <c r="MP5" s="17"/>
      <c r="MQ5" s="17"/>
      <c r="MR5" s="18"/>
      <c r="MS5" s="19"/>
      <c r="MT5" s="19"/>
      <c r="MU5" s="19"/>
      <c r="MV5" s="19"/>
      <c r="MW5" s="17"/>
      <c r="MX5" s="17"/>
      <c r="MY5" s="18"/>
      <c r="MZ5" s="19"/>
      <c r="NA5" s="19"/>
      <c r="NB5" s="19"/>
      <c r="NC5" s="19"/>
      <c r="ND5" s="17"/>
      <c r="NE5" s="17"/>
      <c r="NF5" s="16" t="s">
        <v>759</v>
      </c>
    </row>
    <row r="6" spans="1:370" s="29" customFormat="1" ht="15.75" x14ac:dyDescent="0.25">
      <c r="A6" s="22" t="s">
        <v>761</v>
      </c>
      <c r="B6" s="23" t="s">
        <v>762</v>
      </c>
      <c r="C6" s="24">
        <v>1</v>
      </c>
      <c r="D6" s="24" t="s">
        <v>763</v>
      </c>
      <c r="E6" s="25"/>
      <c r="F6" s="31"/>
      <c r="G6" s="26"/>
      <c r="H6" s="26"/>
      <c r="I6" s="27"/>
      <c r="J6" s="27"/>
      <c r="K6" s="19"/>
      <c r="L6" s="19"/>
      <c r="M6" s="28"/>
      <c r="N6" s="26"/>
      <c r="O6" s="26"/>
      <c r="P6" s="26"/>
      <c r="Q6" s="26"/>
      <c r="R6" s="19"/>
      <c r="S6" s="19"/>
      <c r="T6" s="28"/>
      <c r="U6" s="26"/>
      <c r="V6" s="26"/>
      <c r="W6" s="26"/>
      <c r="X6" s="26"/>
      <c r="Y6" s="19"/>
      <c r="Z6" s="19"/>
      <c r="AA6" s="28"/>
      <c r="AB6" s="26"/>
      <c r="AC6" s="26"/>
      <c r="AD6" s="26"/>
      <c r="AE6" s="26"/>
      <c r="AF6" s="19"/>
      <c r="AG6" s="19"/>
      <c r="AH6" s="28"/>
      <c r="AI6" s="26"/>
      <c r="AJ6" s="26"/>
      <c r="AK6" s="26"/>
      <c r="AL6" s="26"/>
      <c r="AM6" s="19"/>
      <c r="AN6" s="19"/>
      <c r="AO6" s="28"/>
      <c r="AP6" s="26"/>
      <c r="AQ6" s="26"/>
      <c r="AR6" s="26"/>
      <c r="AS6" s="26"/>
      <c r="AT6" s="19"/>
      <c r="AU6" s="19"/>
      <c r="AV6" s="28"/>
      <c r="AW6" s="26"/>
      <c r="AX6" s="26"/>
      <c r="AY6" s="26"/>
      <c r="AZ6" s="26"/>
      <c r="BA6" s="19"/>
      <c r="BB6" s="19"/>
      <c r="BC6" s="28"/>
      <c r="BD6" s="26"/>
      <c r="BE6" s="26"/>
      <c r="BF6" s="26"/>
      <c r="BG6" s="26"/>
      <c r="BH6" s="19"/>
      <c r="BI6" s="19"/>
      <c r="BJ6" s="28"/>
      <c r="BK6" s="26"/>
      <c r="BL6" s="26"/>
      <c r="BM6" s="26"/>
      <c r="BN6" s="26"/>
      <c r="BO6" s="19"/>
      <c r="BP6" s="19"/>
      <c r="BQ6" s="28"/>
      <c r="BR6" s="26"/>
      <c r="BS6" s="26"/>
      <c r="BT6" s="26"/>
      <c r="BU6" s="26"/>
      <c r="BV6" s="19"/>
      <c r="BW6" s="19"/>
      <c r="BX6" s="28"/>
      <c r="BY6" s="26"/>
      <c r="BZ6" s="26"/>
      <c r="CA6" s="26"/>
      <c r="CB6" s="26"/>
      <c r="CC6" s="19"/>
      <c r="CD6" s="19"/>
      <c r="CE6" s="28"/>
      <c r="CF6" s="26"/>
      <c r="CG6" s="26"/>
      <c r="CH6" s="26"/>
      <c r="CI6" s="26"/>
      <c r="CJ6" s="19"/>
      <c r="CK6" s="19"/>
      <c r="CL6" s="28"/>
      <c r="CM6" s="26"/>
      <c r="CN6" s="26"/>
      <c r="CO6" s="26"/>
      <c r="CP6" s="26"/>
      <c r="CQ6" s="19"/>
      <c r="CR6" s="19"/>
      <c r="CS6" s="28"/>
      <c r="CT6" s="26"/>
      <c r="CU6" s="26"/>
      <c r="CV6" s="26"/>
      <c r="CW6" s="26"/>
      <c r="CX6" s="19"/>
      <c r="CY6" s="19"/>
      <c r="CZ6" s="28"/>
      <c r="DA6" s="26"/>
      <c r="DB6" s="26"/>
      <c r="DC6" s="26"/>
      <c r="DD6" s="26"/>
      <c r="DE6" s="19"/>
      <c r="DF6" s="19"/>
      <c r="DG6" s="28"/>
      <c r="DH6" s="26"/>
      <c r="DI6" s="26"/>
      <c r="DJ6" s="26"/>
      <c r="DK6" s="26"/>
      <c r="DL6" s="19"/>
      <c r="DM6" s="19"/>
      <c r="DN6" s="28"/>
      <c r="DO6" s="26"/>
      <c r="DP6" s="26"/>
      <c r="DQ6" s="26"/>
      <c r="DR6" s="26"/>
      <c r="DS6" s="19"/>
      <c r="DT6" s="19"/>
      <c r="DU6" s="28"/>
      <c r="DV6" s="26"/>
      <c r="DW6" s="26"/>
      <c r="DX6" s="26"/>
      <c r="DY6" s="26"/>
      <c r="DZ6" s="19"/>
      <c r="EA6" s="19"/>
      <c r="EB6" s="28"/>
      <c r="EC6" s="26"/>
      <c r="ED6" s="26"/>
      <c r="EE6" s="26"/>
      <c r="EF6" s="26"/>
      <c r="EG6" s="19"/>
      <c r="EH6" s="19"/>
      <c r="EI6" s="28"/>
      <c r="EJ6" s="26"/>
      <c r="EK6" s="26"/>
      <c r="EL6" s="26"/>
      <c r="EM6" s="26"/>
      <c r="EN6" s="19"/>
      <c r="EO6" s="19"/>
      <c r="EP6" s="28"/>
      <c r="EQ6" s="26"/>
      <c r="ER6" s="26"/>
      <c r="ES6" s="26"/>
      <c r="ET6" s="26"/>
      <c r="EU6" s="19"/>
      <c r="EV6" s="19"/>
      <c r="EW6" s="28"/>
      <c r="EX6" s="26"/>
      <c r="EY6" s="26"/>
      <c r="EZ6" s="26"/>
      <c r="FA6" s="26"/>
      <c r="FB6" s="19"/>
      <c r="FC6" s="19"/>
      <c r="FD6" s="28"/>
      <c r="FE6" s="26"/>
      <c r="FF6" s="26"/>
      <c r="FG6" s="26"/>
      <c r="FH6" s="26"/>
      <c r="FI6" s="19"/>
      <c r="FJ6" s="19"/>
      <c r="FK6" s="28"/>
      <c r="FL6" s="26"/>
      <c r="FM6" s="26"/>
      <c r="FN6" s="26"/>
      <c r="FO6" s="26"/>
      <c r="FP6" s="19"/>
      <c r="FQ6" s="19"/>
      <c r="FR6" s="28"/>
      <c r="FS6" s="26"/>
      <c r="FT6" s="26"/>
      <c r="FU6" s="26"/>
      <c r="FV6" s="26"/>
      <c r="FW6" s="19"/>
      <c r="FX6" s="19"/>
      <c r="FY6" s="28"/>
      <c r="FZ6" s="26"/>
      <c r="GA6" s="26"/>
      <c r="GB6" s="26"/>
      <c r="GC6" s="26"/>
      <c r="GD6" s="19"/>
      <c r="GE6" s="19"/>
      <c r="GF6" s="28"/>
      <c r="GG6" s="26"/>
      <c r="GH6" s="26"/>
      <c r="GI6" s="26"/>
      <c r="GJ6" s="26"/>
      <c r="GK6" s="19"/>
      <c r="GL6" s="19"/>
      <c r="GM6" s="28"/>
      <c r="GN6" s="26"/>
      <c r="GO6" s="26"/>
      <c r="GP6" s="26"/>
      <c r="GQ6" s="26"/>
      <c r="GR6" s="19"/>
      <c r="GS6" s="19"/>
      <c r="GT6" s="28"/>
      <c r="GU6" s="26"/>
      <c r="GV6" s="26"/>
      <c r="GW6" s="26"/>
      <c r="GX6" s="26"/>
      <c r="GY6" s="19"/>
      <c r="GZ6" s="19"/>
      <c r="HA6" s="28"/>
      <c r="HB6" s="26"/>
      <c r="HC6" s="26"/>
      <c r="HD6" s="26"/>
      <c r="HE6" s="26"/>
      <c r="HF6" s="19"/>
      <c r="HG6" s="19"/>
      <c r="HH6" s="28"/>
      <c r="HI6" s="26"/>
      <c r="HJ6" s="26"/>
      <c r="HK6" s="26"/>
      <c r="HL6" s="26"/>
      <c r="HM6" s="19"/>
      <c r="HN6" s="19"/>
      <c r="HO6" s="28"/>
      <c r="HP6" s="26"/>
      <c r="HQ6" s="26"/>
      <c r="HR6" s="26"/>
      <c r="HS6" s="26"/>
      <c r="HT6" s="19"/>
      <c r="HU6" s="19"/>
      <c r="HV6" s="28"/>
      <c r="HW6" s="26"/>
      <c r="HX6" s="26"/>
      <c r="HY6" s="26"/>
      <c r="HZ6" s="26"/>
      <c r="IA6" s="19"/>
      <c r="IB6" s="19"/>
      <c r="IC6" s="28"/>
      <c r="ID6" s="26"/>
      <c r="IE6" s="26"/>
      <c r="IF6" s="26"/>
      <c r="IG6" s="26"/>
      <c r="IH6" s="19"/>
      <c r="II6" s="19"/>
      <c r="IJ6" s="28"/>
      <c r="IK6" s="26"/>
      <c r="IL6" s="26"/>
      <c r="IM6" s="26"/>
      <c r="IN6" s="26"/>
      <c r="IO6" s="19"/>
      <c r="IP6" s="19"/>
      <c r="IQ6" s="28"/>
      <c r="IR6" s="26"/>
      <c r="IS6" s="26"/>
      <c r="IT6" s="26"/>
      <c r="IU6" s="26"/>
      <c r="IV6" s="19"/>
      <c r="IW6" s="19"/>
      <c r="IX6" s="28"/>
      <c r="IY6" s="26"/>
      <c r="IZ6" s="26"/>
      <c r="JA6" s="26"/>
      <c r="JB6" s="26"/>
      <c r="JC6" s="19"/>
      <c r="JD6" s="19"/>
      <c r="JE6" s="28"/>
      <c r="JF6" s="26"/>
      <c r="JG6" s="26"/>
      <c r="JH6" s="26"/>
      <c r="JI6" s="26"/>
      <c r="JJ6" s="19"/>
      <c r="JK6" s="19"/>
      <c r="JL6" s="28"/>
      <c r="JM6" s="26"/>
      <c r="JN6" s="26"/>
      <c r="JO6" s="26"/>
      <c r="JP6" s="26"/>
      <c r="JQ6" s="19"/>
      <c r="JR6" s="19"/>
      <c r="JS6" s="28"/>
      <c r="JT6" s="26"/>
      <c r="JU6" s="26"/>
      <c r="JV6" s="26"/>
      <c r="JW6" s="26"/>
      <c r="JX6" s="19"/>
      <c r="JY6" s="19"/>
      <c r="JZ6" s="28"/>
      <c r="KA6" s="26"/>
      <c r="KB6" s="26"/>
      <c r="KC6" s="26"/>
      <c r="KD6" s="26"/>
      <c r="KE6" s="19"/>
      <c r="KF6" s="19"/>
      <c r="KG6" s="28"/>
      <c r="KH6" s="26"/>
      <c r="KI6" s="26"/>
      <c r="KJ6" s="26"/>
      <c r="KK6" s="26"/>
      <c r="KL6" s="19"/>
      <c r="KM6" s="19"/>
      <c r="KN6" s="28"/>
      <c r="KO6" s="26"/>
      <c r="KP6" s="26"/>
      <c r="KQ6" s="26"/>
      <c r="KR6" s="26"/>
      <c r="KS6" s="19"/>
      <c r="KT6" s="19"/>
      <c r="KU6" s="28"/>
      <c r="KV6" s="26"/>
      <c r="KW6" s="26"/>
      <c r="KX6" s="26"/>
      <c r="KY6" s="26"/>
      <c r="KZ6" s="19"/>
      <c r="LA6" s="19"/>
      <c r="LB6" s="28"/>
      <c r="LC6" s="26"/>
      <c r="LD6" s="26"/>
      <c r="LE6" s="26"/>
      <c r="LF6" s="26"/>
      <c r="LG6" s="19"/>
      <c r="LH6" s="19"/>
      <c r="LI6" s="28"/>
      <c r="LJ6" s="26"/>
      <c r="LK6" s="26"/>
      <c r="LL6" s="26"/>
      <c r="LM6" s="26"/>
      <c r="LN6" s="19"/>
      <c r="LO6" s="19"/>
      <c r="LP6" s="28"/>
      <c r="LQ6" s="26"/>
      <c r="LR6" s="26"/>
      <c r="LS6" s="26"/>
      <c r="LT6" s="26"/>
      <c r="LU6" s="19"/>
      <c r="LV6" s="19"/>
      <c r="LW6" s="28"/>
      <c r="LX6" s="26"/>
      <c r="LY6" s="26"/>
      <c r="LZ6" s="26"/>
      <c r="MA6" s="26"/>
      <c r="MB6" s="19"/>
      <c r="MC6" s="19"/>
      <c r="MD6" s="28"/>
      <c r="ME6" s="26"/>
      <c r="MF6" s="26"/>
      <c r="MG6" s="26"/>
      <c r="MH6" s="26"/>
      <c r="MI6" s="19"/>
      <c r="MJ6" s="19"/>
      <c r="MK6" s="28"/>
      <c r="ML6" s="26"/>
      <c r="MM6" s="26"/>
      <c r="MN6" s="26"/>
      <c r="MO6" s="26"/>
      <c r="MP6" s="19"/>
      <c r="MQ6" s="19"/>
      <c r="MR6" s="28"/>
      <c r="MS6" s="26"/>
      <c r="MT6" s="26"/>
      <c r="MU6" s="26"/>
      <c r="MV6" s="26"/>
      <c r="MW6" s="19"/>
      <c r="MX6" s="19"/>
      <c r="MY6" s="28"/>
      <c r="MZ6" s="26"/>
      <c r="NA6" s="26"/>
      <c r="NB6" s="26"/>
      <c r="NC6" s="26"/>
      <c r="ND6" s="19"/>
      <c r="NE6" s="19"/>
      <c r="NF6" s="16" t="s">
        <v>759</v>
      </c>
    </row>
    <row r="7" spans="1:370" s="29" customFormat="1" ht="15.75" x14ac:dyDescent="0.25">
      <c r="A7" s="22" t="s">
        <v>764</v>
      </c>
      <c r="B7" s="23" t="s">
        <v>765</v>
      </c>
      <c r="C7" s="24">
        <v>0</v>
      </c>
      <c r="D7" s="24" t="s">
        <v>766</v>
      </c>
      <c r="E7" s="25"/>
      <c r="F7" s="31"/>
      <c r="G7" s="26"/>
      <c r="H7" s="26"/>
      <c r="I7" s="27"/>
      <c r="J7" s="27"/>
      <c r="K7" s="19"/>
      <c r="L7" s="19"/>
      <c r="M7" s="28"/>
      <c r="N7" s="26"/>
      <c r="O7" s="26"/>
      <c r="P7" s="26"/>
      <c r="Q7" s="26"/>
      <c r="R7" s="19"/>
      <c r="S7" s="19"/>
      <c r="T7" s="28"/>
      <c r="U7" s="26"/>
      <c r="V7" s="26"/>
      <c r="W7" s="26"/>
      <c r="X7" s="26"/>
      <c r="Y7" s="19"/>
      <c r="Z7" s="19"/>
      <c r="AA7" s="28"/>
      <c r="AB7" s="26"/>
      <c r="AC7" s="26"/>
      <c r="AD7" s="26"/>
      <c r="AE7" s="26"/>
      <c r="AF7" s="19"/>
      <c r="AG7" s="19"/>
      <c r="AH7" s="28"/>
      <c r="AI7" s="26"/>
      <c r="AJ7" s="26"/>
      <c r="AK7" s="26"/>
      <c r="AL7" s="26"/>
      <c r="AM7" s="19"/>
      <c r="AN7" s="19"/>
      <c r="AO7" s="28"/>
      <c r="AP7" s="26"/>
      <c r="AQ7" s="26"/>
      <c r="AR7" s="26"/>
      <c r="AS7" s="26"/>
      <c r="AT7" s="19"/>
      <c r="AU7" s="19"/>
      <c r="AV7" s="28"/>
      <c r="AW7" s="26"/>
      <c r="AX7" s="26"/>
      <c r="AY7" s="26"/>
      <c r="AZ7" s="26"/>
      <c r="BA7" s="19"/>
      <c r="BB7" s="19"/>
      <c r="BC7" s="28"/>
      <c r="BD7" s="26"/>
      <c r="BE7" s="26"/>
      <c r="BF7" s="26"/>
      <c r="BG7" s="26"/>
      <c r="BH7" s="19"/>
      <c r="BI7" s="19"/>
      <c r="BJ7" s="28"/>
      <c r="BK7" s="26"/>
      <c r="BL7" s="26"/>
      <c r="BM7" s="26"/>
      <c r="BN7" s="26"/>
      <c r="BO7" s="19"/>
      <c r="BP7" s="19"/>
      <c r="BQ7" s="28"/>
      <c r="BR7" s="26"/>
      <c r="BS7" s="26"/>
      <c r="BT7" s="26"/>
      <c r="BU7" s="26"/>
      <c r="BV7" s="19"/>
      <c r="BW7" s="19"/>
      <c r="BX7" s="28"/>
      <c r="BY7" s="26"/>
      <c r="BZ7" s="26"/>
      <c r="CA7" s="26"/>
      <c r="CB7" s="26"/>
      <c r="CC7" s="19"/>
      <c r="CD7" s="19"/>
      <c r="CE7" s="28"/>
      <c r="CF7" s="26"/>
      <c r="CG7" s="26"/>
      <c r="CH7" s="26"/>
      <c r="CI7" s="26"/>
      <c r="CJ7" s="19"/>
      <c r="CK7" s="19"/>
      <c r="CL7" s="28"/>
      <c r="CM7" s="26"/>
      <c r="CN7" s="26"/>
      <c r="CO7" s="26"/>
      <c r="CP7" s="26"/>
      <c r="CQ7" s="19"/>
      <c r="CR7" s="19"/>
      <c r="CS7" s="28"/>
      <c r="CT7" s="26"/>
      <c r="CU7" s="26"/>
      <c r="CV7" s="26"/>
      <c r="CW7" s="26"/>
      <c r="CX7" s="19"/>
      <c r="CY7" s="19"/>
      <c r="CZ7" s="28"/>
      <c r="DA7" s="26"/>
      <c r="DB7" s="26"/>
      <c r="DC7" s="26"/>
      <c r="DD7" s="26"/>
      <c r="DE7" s="19"/>
      <c r="DF7" s="19"/>
      <c r="DG7" s="28"/>
      <c r="DH7" s="26"/>
      <c r="DI7" s="26"/>
      <c r="DJ7" s="26"/>
      <c r="DK7" s="26"/>
      <c r="DL7" s="19"/>
      <c r="DM7" s="19"/>
      <c r="DN7" s="28"/>
      <c r="DO7" s="26"/>
      <c r="DP7" s="26"/>
      <c r="DQ7" s="26"/>
      <c r="DR7" s="26"/>
      <c r="DS7" s="19"/>
      <c r="DT7" s="19"/>
      <c r="DU7" s="28"/>
      <c r="DV7" s="26"/>
      <c r="DW7" s="26"/>
      <c r="DX7" s="26"/>
      <c r="DY7" s="26"/>
      <c r="DZ7" s="19"/>
      <c r="EA7" s="19"/>
      <c r="EB7" s="28"/>
      <c r="EC7" s="26"/>
      <c r="ED7" s="26"/>
      <c r="EE7" s="26"/>
      <c r="EF7" s="26"/>
      <c r="EG7" s="19"/>
      <c r="EH7" s="19"/>
      <c r="EI7" s="28"/>
      <c r="EJ7" s="26"/>
      <c r="EK7" s="26"/>
      <c r="EL7" s="26"/>
      <c r="EM7" s="26"/>
      <c r="EN7" s="19"/>
      <c r="EO7" s="19"/>
      <c r="EP7" s="28"/>
      <c r="EQ7" s="26"/>
      <c r="ER7" s="26"/>
      <c r="ES7" s="26"/>
      <c r="ET7" s="26"/>
      <c r="EU7" s="19"/>
      <c r="EV7" s="19"/>
      <c r="EW7" s="28"/>
      <c r="EX7" s="26"/>
      <c r="EY7" s="26"/>
      <c r="EZ7" s="26"/>
      <c r="FA7" s="26"/>
      <c r="FB7" s="19"/>
      <c r="FC7" s="19"/>
      <c r="FD7" s="28"/>
      <c r="FE7" s="26"/>
      <c r="FF7" s="26"/>
      <c r="FG7" s="26"/>
      <c r="FH7" s="26"/>
      <c r="FI7" s="19"/>
      <c r="FJ7" s="19"/>
      <c r="FK7" s="28"/>
      <c r="FL7" s="26"/>
      <c r="FM7" s="26"/>
      <c r="FN7" s="26"/>
      <c r="FO7" s="26"/>
      <c r="FP7" s="19"/>
      <c r="FQ7" s="19"/>
      <c r="FR7" s="28"/>
      <c r="FS7" s="26"/>
      <c r="FT7" s="26"/>
      <c r="FU7" s="26"/>
      <c r="FV7" s="26"/>
      <c r="FW7" s="19"/>
      <c r="FX7" s="19"/>
      <c r="FY7" s="28"/>
      <c r="FZ7" s="26"/>
      <c r="GA7" s="26"/>
      <c r="GB7" s="26"/>
      <c r="GC7" s="26"/>
      <c r="GD7" s="19"/>
      <c r="GE7" s="19"/>
      <c r="GF7" s="28"/>
      <c r="GG7" s="26"/>
      <c r="GH7" s="26"/>
      <c r="GI7" s="26"/>
      <c r="GJ7" s="26"/>
      <c r="GK7" s="19"/>
      <c r="GL7" s="19"/>
      <c r="GM7" s="28"/>
      <c r="GN7" s="26"/>
      <c r="GO7" s="26"/>
      <c r="GP7" s="26"/>
      <c r="GQ7" s="26"/>
      <c r="GR7" s="19"/>
      <c r="GS7" s="19"/>
      <c r="GT7" s="28"/>
      <c r="GU7" s="26"/>
      <c r="GV7" s="26"/>
      <c r="GW7" s="26"/>
      <c r="GX7" s="26"/>
      <c r="GY7" s="19"/>
      <c r="GZ7" s="19"/>
      <c r="HA7" s="28"/>
      <c r="HB7" s="26"/>
      <c r="HC7" s="26"/>
      <c r="HD7" s="26"/>
      <c r="HE7" s="26"/>
      <c r="HF7" s="19"/>
      <c r="HG7" s="19"/>
      <c r="HH7" s="28"/>
      <c r="HI7" s="26"/>
      <c r="HJ7" s="26"/>
      <c r="HK7" s="26"/>
      <c r="HL7" s="26"/>
      <c r="HM7" s="19"/>
      <c r="HN7" s="19"/>
      <c r="HO7" s="28"/>
      <c r="HP7" s="26"/>
      <c r="HQ7" s="26"/>
      <c r="HR7" s="26"/>
      <c r="HS7" s="26"/>
      <c r="HT7" s="19"/>
      <c r="HU7" s="19"/>
      <c r="HV7" s="28"/>
      <c r="HW7" s="26"/>
      <c r="HX7" s="26"/>
      <c r="HY7" s="26"/>
      <c r="HZ7" s="26"/>
      <c r="IA7" s="19"/>
      <c r="IB7" s="19"/>
      <c r="IC7" s="28"/>
      <c r="ID7" s="26"/>
      <c r="IE7" s="26"/>
      <c r="IF7" s="26"/>
      <c r="IG7" s="26"/>
      <c r="IH7" s="19"/>
      <c r="II7" s="19"/>
      <c r="IJ7" s="28"/>
      <c r="IK7" s="26"/>
      <c r="IL7" s="26"/>
      <c r="IM7" s="26"/>
      <c r="IN7" s="26"/>
      <c r="IO7" s="19"/>
      <c r="IP7" s="19"/>
      <c r="IQ7" s="28"/>
      <c r="IR7" s="26"/>
      <c r="IS7" s="26"/>
      <c r="IT7" s="26"/>
      <c r="IU7" s="26"/>
      <c r="IV7" s="19"/>
      <c r="IW7" s="19"/>
      <c r="IX7" s="28"/>
      <c r="IY7" s="26"/>
      <c r="IZ7" s="26"/>
      <c r="JA7" s="26"/>
      <c r="JB7" s="26"/>
      <c r="JC7" s="19"/>
      <c r="JD7" s="19"/>
      <c r="JE7" s="28"/>
      <c r="JF7" s="26"/>
      <c r="JG7" s="26"/>
      <c r="JH7" s="26"/>
      <c r="JI7" s="26"/>
      <c r="JJ7" s="19"/>
      <c r="JK7" s="19"/>
      <c r="JL7" s="28"/>
      <c r="JM7" s="26"/>
      <c r="JN7" s="26"/>
      <c r="JO7" s="26"/>
      <c r="JP7" s="26"/>
      <c r="JQ7" s="19"/>
      <c r="JR7" s="19"/>
      <c r="JS7" s="28"/>
      <c r="JT7" s="26"/>
      <c r="JU7" s="26"/>
      <c r="JV7" s="26"/>
      <c r="JW7" s="26"/>
      <c r="JX7" s="19"/>
      <c r="JY7" s="19"/>
      <c r="JZ7" s="28"/>
      <c r="KA7" s="26"/>
      <c r="KB7" s="26"/>
      <c r="KC7" s="26"/>
      <c r="KD7" s="26"/>
      <c r="KE7" s="19"/>
      <c r="KF7" s="19"/>
      <c r="KG7" s="28"/>
      <c r="KH7" s="26"/>
      <c r="KI7" s="26"/>
      <c r="KJ7" s="26"/>
      <c r="KK7" s="26"/>
      <c r="KL7" s="19"/>
      <c r="KM7" s="19"/>
      <c r="KN7" s="28"/>
      <c r="KO7" s="26"/>
      <c r="KP7" s="26"/>
      <c r="KQ7" s="26"/>
      <c r="KR7" s="26"/>
      <c r="KS7" s="19"/>
      <c r="KT7" s="19"/>
      <c r="KU7" s="28"/>
      <c r="KV7" s="26"/>
      <c r="KW7" s="26"/>
      <c r="KX7" s="26"/>
      <c r="KY7" s="26"/>
      <c r="KZ7" s="19"/>
      <c r="LA7" s="19"/>
      <c r="LB7" s="28"/>
      <c r="LC7" s="26"/>
      <c r="LD7" s="26"/>
      <c r="LE7" s="26"/>
      <c r="LF7" s="26"/>
      <c r="LG7" s="19"/>
      <c r="LH7" s="19"/>
      <c r="LI7" s="28"/>
      <c r="LJ7" s="26"/>
      <c r="LK7" s="26"/>
      <c r="LL7" s="26"/>
      <c r="LM7" s="26"/>
      <c r="LN7" s="19"/>
      <c r="LO7" s="19"/>
      <c r="LP7" s="28"/>
      <c r="LQ7" s="26"/>
      <c r="LR7" s="26"/>
      <c r="LS7" s="26"/>
      <c r="LT7" s="26"/>
      <c r="LU7" s="19"/>
      <c r="LV7" s="19"/>
      <c r="LW7" s="28"/>
      <c r="LX7" s="26"/>
      <c r="LY7" s="26"/>
      <c r="LZ7" s="26"/>
      <c r="MA7" s="26"/>
      <c r="MB7" s="19"/>
      <c r="MC7" s="19"/>
      <c r="MD7" s="28"/>
      <c r="ME7" s="26"/>
      <c r="MF7" s="26"/>
      <c r="MG7" s="26"/>
      <c r="MH7" s="26"/>
      <c r="MI7" s="19"/>
      <c r="MJ7" s="19"/>
      <c r="MK7" s="28"/>
      <c r="ML7" s="26"/>
      <c r="MM7" s="26"/>
      <c r="MN7" s="26"/>
      <c r="MO7" s="26"/>
      <c r="MP7" s="19"/>
      <c r="MQ7" s="19"/>
      <c r="MR7" s="28"/>
      <c r="MS7" s="26"/>
      <c r="MT7" s="26"/>
      <c r="MU7" s="26"/>
      <c r="MV7" s="26"/>
      <c r="MW7" s="19"/>
      <c r="MX7" s="19"/>
      <c r="MY7" s="28"/>
      <c r="MZ7" s="26"/>
      <c r="NA7" s="26"/>
      <c r="NB7" s="26"/>
      <c r="NC7" s="26"/>
      <c r="ND7" s="19"/>
      <c r="NE7" s="19"/>
      <c r="NF7" s="16" t="s">
        <v>759</v>
      </c>
    </row>
    <row r="8" spans="1:370" s="29" customFormat="1" ht="15.75" x14ac:dyDescent="0.25">
      <c r="A8" s="22" t="s">
        <v>767</v>
      </c>
      <c r="B8" s="23" t="s">
        <v>768</v>
      </c>
      <c r="C8" s="24">
        <v>0</v>
      </c>
      <c r="D8" s="24" t="s">
        <v>766</v>
      </c>
      <c r="E8" s="25"/>
      <c r="F8" s="31"/>
      <c r="G8" s="26"/>
      <c r="H8" s="26"/>
      <c r="I8" s="27"/>
      <c r="J8" s="27"/>
      <c r="K8" s="19"/>
      <c r="L8" s="19"/>
      <c r="M8" s="28"/>
      <c r="N8" s="26"/>
      <c r="O8" s="26"/>
      <c r="P8" s="26"/>
      <c r="Q8" s="26"/>
      <c r="R8" s="19"/>
      <c r="S8" s="19"/>
      <c r="T8" s="28"/>
      <c r="U8" s="26"/>
      <c r="V8" s="26"/>
      <c r="W8" s="26"/>
      <c r="X8" s="26"/>
      <c r="Y8" s="19"/>
      <c r="Z8" s="19"/>
      <c r="AA8" s="28"/>
      <c r="AB8" s="26"/>
      <c r="AC8" s="26"/>
      <c r="AD8" s="26"/>
      <c r="AE8" s="26"/>
      <c r="AF8" s="19"/>
      <c r="AG8" s="19"/>
      <c r="AH8" s="28"/>
      <c r="AI8" s="26"/>
      <c r="AJ8" s="26"/>
      <c r="AK8" s="26"/>
      <c r="AL8" s="26"/>
      <c r="AM8" s="19"/>
      <c r="AN8" s="19"/>
      <c r="AO8" s="28"/>
      <c r="AP8" s="26"/>
      <c r="AQ8" s="26"/>
      <c r="AR8" s="26"/>
      <c r="AS8" s="26"/>
      <c r="AT8" s="19"/>
      <c r="AU8" s="19"/>
      <c r="AV8" s="28"/>
      <c r="AW8" s="26"/>
      <c r="AX8" s="26"/>
      <c r="AY8" s="26"/>
      <c r="AZ8" s="26"/>
      <c r="BA8" s="19"/>
      <c r="BB8" s="19"/>
      <c r="BC8" s="28"/>
      <c r="BD8" s="26"/>
      <c r="BE8" s="26"/>
      <c r="BF8" s="26"/>
      <c r="BG8" s="26"/>
      <c r="BH8" s="19"/>
      <c r="BI8" s="19"/>
      <c r="BJ8" s="28"/>
      <c r="BK8" s="26"/>
      <c r="BL8" s="26"/>
      <c r="BM8" s="26"/>
      <c r="BN8" s="26"/>
      <c r="BO8" s="19"/>
      <c r="BP8" s="19"/>
      <c r="BQ8" s="28"/>
      <c r="BR8" s="26"/>
      <c r="BS8" s="26"/>
      <c r="BT8" s="26"/>
      <c r="BU8" s="26"/>
      <c r="BV8" s="19"/>
      <c r="BW8" s="19"/>
      <c r="BX8" s="28"/>
      <c r="BY8" s="26"/>
      <c r="BZ8" s="26"/>
      <c r="CA8" s="26"/>
      <c r="CB8" s="26"/>
      <c r="CC8" s="19"/>
      <c r="CD8" s="19"/>
      <c r="CE8" s="28"/>
      <c r="CF8" s="26"/>
      <c r="CG8" s="26"/>
      <c r="CH8" s="26"/>
      <c r="CI8" s="26"/>
      <c r="CJ8" s="19"/>
      <c r="CK8" s="19"/>
      <c r="CL8" s="28"/>
      <c r="CM8" s="26"/>
      <c r="CN8" s="26"/>
      <c r="CO8" s="26"/>
      <c r="CP8" s="26"/>
      <c r="CQ8" s="19"/>
      <c r="CR8" s="19"/>
      <c r="CS8" s="28"/>
      <c r="CT8" s="26"/>
      <c r="CU8" s="26"/>
      <c r="CV8" s="26"/>
      <c r="CW8" s="26"/>
      <c r="CX8" s="19"/>
      <c r="CY8" s="19"/>
      <c r="CZ8" s="28"/>
      <c r="DA8" s="26"/>
      <c r="DB8" s="26"/>
      <c r="DC8" s="26"/>
      <c r="DD8" s="26"/>
      <c r="DE8" s="19"/>
      <c r="DF8" s="19"/>
      <c r="DG8" s="28"/>
      <c r="DH8" s="26"/>
      <c r="DI8" s="26"/>
      <c r="DJ8" s="26"/>
      <c r="DK8" s="26"/>
      <c r="DL8" s="19"/>
      <c r="DM8" s="19"/>
      <c r="DN8" s="28"/>
      <c r="DO8" s="26"/>
      <c r="DP8" s="26"/>
      <c r="DQ8" s="26"/>
      <c r="DR8" s="26"/>
      <c r="DS8" s="19"/>
      <c r="DT8" s="19"/>
      <c r="DU8" s="28"/>
      <c r="DV8" s="26"/>
      <c r="DW8" s="26"/>
      <c r="DX8" s="26"/>
      <c r="DY8" s="26"/>
      <c r="DZ8" s="19"/>
      <c r="EA8" s="19"/>
      <c r="EB8" s="28"/>
      <c r="EC8" s="26"/>
      <c r="ED8" s="26"/>
      <c r="EE8" s="26"/>
      <c r="EF8" s="26"/>
      <c r="EG8" s="19"/>
      <c r="EH8" s="19"/>
      <c r="EI8" s="28"/>
      <c r="EJ8" s="26"/>
      <c r="EK8" s="26"/>
      <c r="EL8" s="26"/>
      <c r="EM8" s="26"/>
      <c r="EN8" s="19"/>
      <c r="EO8" s="19"/>
      <c r="EP8" s="28"/>
      <c r="EQ8" s="26"/>
      <c r="ER8" s="26"/>
      <c r="ES8" s="26"/>
      <c r="ET8" s="26"/>
      <c r="EU8" s="19"/>
      <c r="EV8" s="19"/>
      <c r="EW8" s="28"/>
      <c r="EX8" s="26"/>
      <c r="EY8" s="26"/>
      <c r="EZ8" s="26"/>
      <c r="FA8" s="26"/>
      <c r="FB8" s="19"/>
      <c r="FC8" s="19"/>
      <c r="FD8" s="28"/>
      <c r="FE8" s="26"/>
      <c r="FF8" s="26"/>
      <c r="FG8" s="26"/>
      <c r="FH8" s="26"/>
      <c r="FI8" s="19"/>
      <c r="FJ8" s="19"/>
      <c r="FK8" s="28"/>
      <c r="FL8" s="26"/>
      <c r="FM8" s="26"/>
      <c r="FN8" s="26"/>
      <c r="FO8" s="26"/>
      <c r="FP8" s="19"/>
      <c r="FQ8" s="19"/>
      <c r="FR8" s="28"/>
      <c r="FS8" s="26"/>
      <c r="FT8" s="26"/>
      <c r="FU8" s="26"/>
      <c r="FV8" s="26"/>
      <c r="FW8" s="19"/>
      <c r="FX8" s="19"/>
      <c r="FY8" s="28"/>
      <c r="FZ8" s="26"/>
      <c r="GA8" s="26"/>
      <c r="GB8" s="26"/>
      <c r="GC8" s="26"/>
      <c r="GD8" s="19"/>
      <c r="GE8" s="19"/>
      <c r="GF8" s="28"/>
      <c r="GG8" s="26"/>
      <c r="GH8" s="26"/>
      <c r="GI8" s="26"/>
      <c r="GJ8" s="26"/>
      <c r="GK8" s="19"/>
      <c r="GL8" s="19"/>
      <c r="GM8" s="28"/>
      <c r="GN8" s="26"/>
      <c r="GO8" s="26"/>
      <c r="GP8" s="26"/>
      <c r="GQ8" s="26"/>
      <c r="GR8" s="19"/>
      <c r="GS8" s="19"/>
      <c r="GT8" s="28"/>
      <c r="GU8" s="26"/>
      <c r="GV8" s="26"/>
      <c r="GW8" s="26"/>
      <c r="GX8" s="26"/>
      <c r="GY8" s="19"/>
      <c r="GZ8" s="19"/>
      <c r="HA8" s="28"/>
      <c r="HB8" s="26"/>
      <c r="HC8" s="26"/>
      <c r="HD8" s="26"/>
      <c r="HE8" s="26"/>
      <c r="HF8" s="19"/>
      <c r="HG8" s="19"/>
      <c r="HH8" s="28"/>
      <c r="HI8" s="26"/>
      <c r="HJ8" s="26"/>
      <c r="HK8" s="26"/>
      <c r="HL8" s="26"/>
      <c r="HM8" s="19"/>
      <c r="HN8" s="19"/>
      <c r="HO8" s="28"/>
      <c r="HP8" s="26"/>
      <c r="HQ8" s="26"/>
      <c r="HR8" s="26"/>
      <c r="HS8" s="26"/>
      <c r="HT8" s="19"/>
      <c r="HU8" s="19"/>
      <c r="HV8" s="28"/>
      <c r="HW8" s="26"/>
      <c r="HX8" s="26"/>
      <c r="HY8" s="26"/>
      <c r="HZ8" s="26"/>
      <c r="IA8" s="19"/>
      <c r="IB8" s="19"/>
      <c r="IC8" s="28"/>
      <c r="ID8" s="26"/>
      <c r="IE8" s="26"/>
      <c r="IF8" s="26"/>
      <c r="IG8" s="26"/>
      <c r="IH8" s="19"/>
      <c r="II8" s="19"/>
      <c r="IJ8" s="28"/>
      <c r="IK8" s="26"/>
      <c r="IL8" s="26"/>
      <c r="IM8" s="26"/>
      <c r="IN8" s="26"/>
      <c r="IO8" s="19"/>
      <c r="IP8" s="19"/>
      <c r="IQ8" s="28"/>
      <c r="IR8" s="26"/>
      <c r="IS8" s="26"/>
      <c r="IT8" s="26"/>
      <c r="IU8" s="26"/>
      <c r="IV8" s="19"/>
      <c r="IW8" s="19"/>
      <c r="IX8" s="28"/>
      <c r="IY8" s="26"/>
      <c r="IZ8" s="26"/>
      <c r="JA8" s="26"/>
      <c r="JB8" s="26"/>
      <c r="JC8" s="19"/>
      <c r="JD8" s="19"/>
      <c r="JE8" s="28"/>
      <c r="JF8" s="26"/>
      <c r="JG8" s="26"/>
      <c r="JH8" s="26"/>
      <c r="JI8" s="26"/>
      <c r="JJ8" s="19"/>
      <c r="JK8" s="19"/>
      <c r="JL8" s="28"/>
      <c r="JM8" s="26"/>
      <c r="JN8" s="26"/>
      <c r="JO8" s="26"/>
      <c r="JP8" s="26"/>
      <c r="JQ8" s="19"/>
      <c r="JR8" s="19"/>
      <c r="JS8" s="28"/>
      <c r="JT8" s="26"/>
      <c r="JU8" s="26"/>
      <c r="JV8" s="26"/>
      <c r="JW8" s="26"/>
      <c r="JX8" s="19"/>
      <c r="JY8" s="19"/>
      <c r="JZ8" s="28"/>
      <c r="KA8" s="26"/>
      <c r="KB8" s="26"/>
      <c r="KC8" s="26"/>
      <c r="KD8" s="26"/>
      <c r="KE8" s="19"/>
      <c r="KF8" s="19"/>
      <c r="KG8" s="28"/>
      <c r="KH8" s="26"/>
      <c r="KI8" s="26"/>
      <c r="KJ8" s="26"/>
      <c r="KK8" s="26"/>
      <c r="KL8" s="19"/>
      <c r="KM8" s="19"/>
      <c r="KN8" s="28"/>
      <c r="KO8" s="26"/>
      <c r="KP8" s="26"/>
      <c r="KQ8" s="26"/>
      <c r="KR8" s="26"/>
      <c r="KS8" s="19"/>
      <c r="KT8" s="19"/>
      <c r="KU8" s="28"/>
      <c r="KV8" s="26"/>
      <c r="KW8" s="26"/>
      <c r="KX8" s="26"/>
      <c r="KY8" s="26"/>
      <c r="KZ8" s="19"/>
      <c r="LA8" s="19"/>
      <c r="LB8" s="28"/>
      <c r="LC8" s="26"/>
      <c r="LD8" s="26"/>
      <c r="LE8" s="26"/>
      <c r="LF8" s="26"/>
      <c r="LG8" s="19"/>
      <c r="LH8" s="19"/>
      <c r="LI8" s="28"/>
      <c r="LJ8" s="26"/>
      <c r="LK8" s="26"/>
      <c r="LL8" s="26"/>
      <c r="LM8" s="26"/>
      <c r="LN8" s="19"/>
      <c r="LO8" s="19"/>
      <c r="LP8" s="28"/>
      <c r="LQ8" s="26"/>
      <c r="LR8" s="26"/>
      <c r="LS8" s="26"/>
      <c r="LT8" s="26"/>
      <c r="LU8" s="19"/>
      <c r="LV8" s="19"/>
      <c r="LW8" s="28"/>
      <c r="LX8" s="26"/>
      <c r="LY8" s="26"/>
      <c r="LZ8" s="26"/>
      <c r="MA8" s="26"/>
      <c r="MB8" s="19"/>
      <c r="MC8" s="19"/>
      <c r="MD8" s="28"/>
      <c r="ME8" s="26"/>
      <c r="MF8" s="26"/>
      <c r="MG8" s="26"/>
      <c r="MH8" s="26"/>
      <c r="MI8" s="19"/>
      <c r="MJ8" s="19"/>
      <c r="MK8" s="28"/>
      <c r="ML8" s="26"/>
      <c r="MM8" s="26"/>
      <c r="MN8" s="26"/>
      <c r="MO8" s="26"/>
      <c r="MP8" s="19"/>
      <c r="MQ8" s="19"/>
      <c r="MR8" s="28"/>
      <c r="MS8" s="26"/>
      <c r="MT8" s="26"/>
      <c r="MU8" s="26"/>
      <c r="MV8" s="26"/>
      <c r="MW8" s="19"/>
      <c r="MX8" s="19"/>
      <c r="MY8" s="28"/>
      <c r="MZ8" s="26"/>
      <c r="NA8" s="26"/>
      <c r="NB8" s="26"/>
      <c r="NC8" s="26"/>
      <c r="ND8" s="19"/>
      <c r="NE8" s="19"/>
      <c r="NF8" s="16" t="s">
        <v>759</v>
      </c>
    </row>
    <row r="9" spans="1:370" s="29" customFormat="1" ht="15.75" x14ac:dyDescent="0.25">
      <c r="A9" s="30" t="s">
        <v>769</v>
      </c>
      <c r="B9" s="23" t="s">
        <v>770</v>
      </c>
      <c r="C9" s="24">
        <v>5</v>
      </c>
      <c r="D9" s="24" t="s">
        <v>763</v>
      </c>
      <c r="E9" s="25"/>
      <c r="F9" s="31">
        <v>0</v>
      </c>
      <c r="G9" s="31">
        <v>0</v>
      </c>
      <c r="H9" s="31">
        <v>0</v>
      </c>
      <c r="I9" s="31">
        <v>0</v>
      </c>
      <c r="J9" s="31">
        <v>0</v>
      </c>
      <c r="K9" s="31">
        <v>0</v>
      </c>
      <c r="L9" s="31">
        <v>0</v>
      </c>
      <c r="M9" s="31">
        <v>0</v>
      </c>
      <c r="N9" s="31">
        <v>0</v>
      </c>
      <c r="O9" s="31">
        <v>0</v>
      </c>
      <c r="P9" s="31">
        <v>0</v>
      </c>
      <c r="Q9" s="31">
        <v>0</v>
      </c>
      <c r="R9" s="31">
        <v>0</v>
      </c>
      <c r="S9" s="31">
        <v>0</v>
      </c>
      <c r="T9" s="31">
        <v>0</v>
      </c>
      <c r="U9" s="31">
        <v>0</v>
      </c>
      <c r="V9" s="31">
        <v>0</v>
      </c>
      <c r="W9" s="31">
        <v>0</v>
      </c>
      <c r="X9" s="31">
        <v>0</v>
      </c>
      <c r="Y9" s="31">
        <v>0</v>
      </c>
      <c r="Z9" s="31">
        <v>0</v>
      </c>
      <c r="AA9" s="31">
        <v>0</v>
      </c>
      <c r="AB9" s="31">
        <v>0</v>
      </c>
      <c r="AC9" s="31">
        <v>0</v>
      </c>
      <c r="AD9" s="31">
        <v>0</v>
      </c>
      <c r="AE9" s="31">
        <v>0</v>
      </c>
      <c r="AF9" s="31">
        <v>0</v>
      </c>
      <c r="AG9" s="31">
        <v>0</v>
      </c>
      <c r="AH9" s="31">
        <v>0</v>
      </c>
      <c r="AI9" s="31">
        <v>0</v>
      </c>
      <c r="AJ9" s="31">
        <v>0</v>
      </c>
      <c r="AK9" s="31">
        <v>0</v>
      </c>
      <c r="AL9" s="31">
        <v>0</v>
      </c>
      <c r="AM9" s="31">
        <v>0</v>
      </c>
      <c r="AN9" s="31">
        <v>0</v>
      </c>
      <c r="AO9" s="31">
        <v>0</v>
      </c>
      <c r="AP9" s="31">
        <v>0</v>
      </c>
      <c r="AQ9" s="31">
        <v>0</v>
      </c>
      <c r="AR9" s="31">
        <v>0</v>
      </c>
      <c r="AS9" s="31">
        <v>0</v>
      </c>
      <c r="AT9" s="31">
        <v>0</v>
      </c>
      <c r="AU9" s="31">
        <v>0</v>
      </c>
      <c r="AV9" s="31">
        <v>0</v>
      </c>
      <c r="AW9" s="31">
        <v>0</v>
      </c>
      <c r="AX9" s="31">
        <v>0</v>
      </c>
      <c r="AY9" s="31">
        <v>0</v>
      </c>
      <c r="AZ9" s="31">
        <v>0</v>
      </c>
      <c r="BA9" s="31">
        <v>0</v>
      </c>
      <c r="BB9" s="31">
        <v>0</v>
      </c>
      <c r="BC9" s="31">
        <v>0</v>
      </c>
      <c r="BD9" s="31">
        <v>0</v>
      </c>
      <c r="BE9" s="31">
        <v>0</v>
      </c>
      <c r="BF9" s="31">
        <v>0</v>
      </c>
      <c r="BG9" s="31">
        <v>0</v>
      </c>
      <c r="BH9" s="31">
        <v>0</v>
      </c>
      <c r="BI9" s="31">
        <v>0</v>
      </c>
      <c r="BJ9" s="31">
        <v>0</v>
      </c>
      <c r="BK9" s="31">
        <v>0</v>
      </c>
      <c r="BL9" s="31">
        <v>0</v>
      </c>
      <c r="BM9" s="31">
        <v>0</v>
      </c>
      <c r="BN9" s="31">
        <v>0</v>
      </c>
      <c r="BO9" s="31">
        <v>0</v>
      </c>
      <c r="BP9" s="31">
        <v>0</v>
      </c>
      <c r="BQ9" s="31">
        <v>0</v>
      </c>
      <c r="BR9" s="31">
        <v>0</v>
      </c>
      <c r="BS9" s="31">
        <v>0</v>
      </c>
      <c r="BT9" s="31">
        <v>0</v>
      </c>
      <c r="BU9" s="31">
        <v>0</v>
      </c>
      <c r="BV9" s="31">
        <v>0</v>
      </c>
      <c r="BW9" s="31">
        <v>0</v>
      </c>
      <c r="BX9" s="31">
        <v>0</v>
      </c>
      <c r="BY9" s="31">
        <v>0</v>
      </c>
      <c r="BZ9" s="31">
        <v>0</v>
      </c>
      <c r="CA9" s="31">
        <v>0</v>
      </c>
      <c r="CB9" s="31">
        <v>0</v>
      </c>
      <c r="CC9" s="31">
        <v>0</v>
      </c>
      <c r="CD9" s="31">
        <v>0</v>
      </c>
      <c r="CE9" s="31">
        <v>0</v>
      </c>
      <c r="CF9" s="31">
        <v>0</v>
      </c>
      <c r="CG9" s="31">
        <v>0</v>
      </c>
      <c r="CH9" s="31">
        <v>0</v>
      </c>
      <c r="CI9" s="31">
        <v>0</v>
      </c>
      <c r="CJ9" s="31">
        <v>0</v>
      </c>
      <c r="CK9" s="31">
        <v>0</v>
      </c>
      <c r="CL9" s="31">
        <v>0</v>
      </c>
      <c r="CM9" s="31">
        <v>0</v>
      </c>
      <c r="CN9" s="31">
        <v>0</v>
      </c>
      <c r="CO9" s="31">
        <v>0</v>
      </c>
      <c r="CP9" s="31">
        <v>0</v>
      </c>
      <c r="CQ9" s="31">
        <v>0</v>
      </c>
      <c r="CR9" s="31">
        <v>0</v>
      </c>
      <c r="CS9" s="31">
        <v>0</v>
      </c>
      <c r="CT9" s="31">
        <v>0</v>
      </c>
      <c r="CU9" s="31">
        <v>0</v>
      </c>
      <c r="CV9" s="31">
        <v>0</v>
      </c>
      <c r="CW9" s="31">
        <v>0</v>
      </c>
      <c r="CX9" s="31">
        <v>0</v>
      </c>
      <c r="CY9" s="31">
        <v>0</v>
      </c>
      <c r="CZ9" s="31">
        <v>0</v>
      </c>
      <c r="DA9" s="31">
        <v>0</v>
      </c>
      <c r="DB9" s="31">
        <v>0</v>
      </c>
      <c r="DC9" s="31">
        <v>0</v>
      </c>
      <c r="DD9" s="31">
        <v>0</v>
      </c>
      <c r="DE9" s="31">
        <v>0</v>
      </c>
      <c r="DF9" s="31">
        <v>0</v>
      </c>
      <c r="DG9" s="31">
        <v>0</v>
      </c>
      <c r="DH9" s="31">
        <v>0</v>
      </c>
      <c r="DI9" s="31">
        <v>0</v>
      </c>
      <c r="DJ9" s="31">
        <v>0</v>
      </c>
      <c r="DK9" s="31">
        <v>0</v>
      </c>
      <c r="DL9" s="31">
        <v>0</v>
      </c>
      <c r="DM9" s="31">
        <v>0</v>
      </c>
      <c r="DN9" s="31">
        <v>0</v>
      </c>
      <c r="DO9" s="31">
        <v>0</v>
      </c>
      <c r="DP9" s="31">
        <v>0</v>
      </c>
      <c r="DQ9" s="31">
        <v>0</v>
      </c>
      <c r="DR9" s="31">
        <v>0</v>
      </c>
      <c r="DS9" s="31">
        <v>0</v>
      </c>
      <c r="DT9" s="31">
        <v>0</v>
      </c>
      <c r="DU9" s="31">
        <v>0</v>
      </c>
      <c r="DV9" s="31">
        <v>0</v>
      </c>
      <c r="DW9" s="31">
        <v>0</v>
      </c>
      <c r="DX9" s="31">
        <v>0</v>
      </c>
      <c r="DY9" s="31">
        <v>0</v>
      </c>
      <c r="DZ9" s="31">
        <v>0</v>
      </c>
      <c r="EA9" s="31">
        <v>0</v>
      </c>
      <c r="EB9" s="31">
        <v>0</v>
      </c>
      <c r="EC9" s="31">
        <v>0</v>
      </c>
      <c r="ED9" s="31">
        <v>0</v>
      </c>
      <c r="EE9" s="31">
        <v>0</v>
      </c>
      <c r="EF9" s="31">
        <v>0</v>
      </c>
      <c r="EG9" s="31">
        <v>0</v>
      </c>
      <c r="EH9" s="31">
        <v>0</v>
      </c>
      <c r="EI9" s="31">
        <v>0</v>
      </c>
      <c r="EJ9" s="31">
        <v>0</v>
      </c>
      <c r="EK9" s="31">
        <v>0</v>
      </c>
      <c r="EL9" s="31">
        <v>0</v>
      </c>
      <c r="EM9" s="31">
        <v>0</v>
      </c>
      <c r="EN9" s="31">
        <v>0</v>
      </c>
      <c r="EO9" s="31">
        <v>0</v>
      </c>
      <c r="EP9" s="31">
        <v>0</v>
      </c>
      <c r="EQ9" s="31">
        <v>0</v>
      </c>
      <c r="ER9" s="31">
        <v>0</v>
      </c>
      <c r="ES9" s="31">
        <v>0</v>
      </c>
      <c r="ET9" s="31">
        <v>0</v>
      </c>
      <c r="EU9" s="31">
        <v>0</v>
      </c>
      <c r="EV9" s="31">
        <v>0</v>
      </c>
      <c r="EW9" s="31">
        <v>0</v>
      </c>
      <c r="EX9" s="31">
        <v>0</v>
      </c>
      <c r="EY9" s="31">
        <v>0</v>
      </c>
      <c r="EZ9" s="31">
        <v>0</v>
      </c>
      <c r="FA9" s="31">
        <v>0</v>
      </c>
      <c r="FB9" s="31">
        <v>0</v>
      </c>
      <c r="FC9" s="31">
        <v>0</v>
      </c>
      <c r="FD9" s="31">
        <v>0</v>
      </c>
      <c r="FE9" s="31">
        <v>0</v>
      </c>
      <c r="FF9" s="31">
        <v>0</v>
      </c>
      <c r="FG9" s="31">
        <v>0</v>
      </c>
      <c r="FH9" s="31">
        <v>0</v>
      </c>
      <c r="FI9" s="31">
        <v>0</v>
      </c>
      <c r="FJ9" s="31">
        <v>0</v>
      </c>
      <c r="FK9" s="31">
        <v>0</v>
      </c>
      <c r="FL9" s="31">
        <v>0</v>
      </c>
      <c r="FM9" s="31">
        <v>0</v>
      </c>
      <c r="FN9" s="31">
        <v>0</v>
      </c>
      <c r="FO9" s="31">
        <v>0</v>
      </c>
      <c r="FP9" s="31">
        <v>0</v>
      </c>
      <c r="FQ9" s="31">
        <v>0</v>
      </c>
      <c r="FR9" s="31">
        <v>0</v>
      </c>
      <c r="FS9" s="31">
        <v>0</v>
      </c>
      <c r="FT9" s="31">
        <v>0</v>
      </c>
      <c r="FU9" s="31">
        <v>0</v>
      </c>
      <c r="FV9" s="31">
        <v>0</v>
      </c>
      <c r="FW9" s="31">
        <v>0</v>
      </c>
      <c r="FX9" s="31">
        <v>0</v>
      </c>
      <c r="FY9" s="31">
        <v>0</v>
      </c>
      <c r="FZ9" s="31">
        <v>0</v>
      </c>
      <c r="GA9" s="31">
        <v>0</v>
      </c>
      <c r="GB9" s="31">
        <v>0</v>
      </c>
      <c r="GC9" s="31">
        <v>0</v>
      </c>
      <c r="GD9" s="31">
        <v>0</v>
      </c>
      <c r="GE9" s="31">
        <v>0</v>
      </c>
      <c r="GF9" s="31">
        <v>0</v>
      </c>
      <c r="GG9" s="31">
        <v>0</v>
      </c>
      <c r="GH9" s="31">
        <v>0</v>
      </c>
      <c r="GI9" s="31">
        <v>0</v>
      </c>
      <c r="GJ9" s="31">
        <v>0</v>
      </c>
      <c r="GK9" s="31">
        <v>0</v>
      </c>
      <c r="GL9" s="31">
        <v>0</v>
      </c>
      <c r="GM9" s="31">
        <v>0</v>
      </c>
      <c r="GN9" s="31">
        <v>0</v>
      </c>
      <c r="GO9" s="31">
        <v>0</v>
      </c>
      <c r="GP9" s="31">
        <v>0</v>
      </c>
      <c r="GQ9" s="31">
        <v>0</v>
      </c>
      <c r="GR9" s="31">
        <v>0</v>
      </c>
      <c r="GS9" s="31">
        <v>0</v>
      </c>
      <c r="GT9" s="31">
        <v>0</v>
      </c>
      <c r="GU9" s="31">
        <v>0</v>
      </c>
      <c r="GV9" s="31">
        <v>0</v>
      </c>
      <c r="GW9" s="31">
        <v>0</v>
      </c>
      <c r="GX9" s="31">
        <v>0</v>
      </c>
      <c r="GY9" s="31">
        <v>0</v>
      </c>
      <c r="GZ9" s="31">
        <v>0</v>
      </c>
      <c r="HA9" s="31">
        <v>0</v>
      </c>
      <c r="HB9" s="31">
        <v>0</v>
      </c>
      <c r="HC9" s="31">
        <v>0</v>
      </c>
      <c r="HD9" s="31">
        <v>0</v>
      </c>
      <c r="HE9" s="31">
        <v>0</v>
      </c>
      <c r="HF9" s="31">
        <v>0</v>
      </c>
      <c r="HG9" s="31">
        <v>0</v>
      </c>
      <c r="HH9" s="31">
        <v>0</v>
      </c>
      <c r="HI9" s="31">
        <v>0</v>
      </c>
      <c r="HJ9" s="31">
        <v>0</v>
      </c>
      <c r="HK9" s="31">
        <v>0</v>
      </c>
      <c r="HL9" s="31">
        <v>0</v>
      </c>
      <c r="HM9" s="31">
        <v>0</v>
      </c>
      <c r="HN9" s="31">
        <v>0</v>
      </c>
      <c r="HO9" s="31">
        <v>0</v>
      </c>
      <c r="HP9" s="31">
        <v>0</v>
      </c>
      <c r="HQ9" s="31">
        <v>0</v>
      </c>
      <c r="HR9" s="31">
        <v>0</v>
      </c>
      <c r="HS9" s="31">
        <v>0</v>
      </c>
      <c r="HT9" s="31">
        <v>0</v>
      </c>
      <c r="HU9" s="31">
        <v>0</v>
      </c>
      <c r="HV9" s="31">
        <v>0</v>
      </c>
      <c r="HW9" s="31">
        <v>0</v>
      </c>
      <c r="HX9" s="31">
        <v>0</v>
      </c>
      <c r="HY9" s="31">
        <v>0</v>
      </c>
      <c r="HZ9" s="31">
        <v>0</v>
      </c>
      <c r="IA9" s="31">
        <v>0</v>
      </c>
      <c r="IB9" s="31">
        <v>0</v>
      </c>
      <c r="IC9" s="31">
        <v>0</v>
      </c>
      <c r="ID9" s="31">
        <v>0</v>
      </c>
      <c r="IE9" s="31">
        <v>0</v>
      </c>
      <c r="IF9" s="31">
        <v>0</v>
      </c>
      <c r="IG9" s="31">
        <v>0</v>
      </c>
      <c r="IH9" s="31">
        <v>0</v>
      </c>
      <c r="II9" s="31">
        <v>0</v>
      </c>
      <c r="IJ9" s="31">
        <v>0</v>
      </c>
      <c r="IK9" s="31">
        <v>0</v>
      </c>
      <c r="IL9" s="31">
        <v>0</v>
      </c>
      <c r="IM9" s="31">
        <v>0</v>
      </c>
      <c r="IN9" s="31">
        <v>0</v>
      </c>
      <c r="IO9" s="31">
        <v>0</v>
      </c>
      <c r="IP9" s="31">
        <v>0</v>
      </c>
      <c r="IQ9" s="31">
        <v>0</v>
      </c>
      <c r="IR9" s="31">
        <v>0</v>
      </c>
      <c r="IS9" s="31">
        <v>0</v>
      </c>
      <c r="IT9" s="31">
        <v>0</v>
      </c>
      <c r="IU9" s="31">
        <v>0</v>
      </c>
      <c r="IV9" s="31">
        <v>0</v>
      </c>
      <c r="IW9" s="31">
        <v>0</v>
      </c>
      <c r="IX9" s="31">
        <v>0</v>
      </c>
      <c r="IY9" s="31">
        <v>0</v>
      </c>
      <c r="IZ9" s="31">
        <v>0</v>
      </c>
      <c r="JA9" s="31">
        <v>0</v>
      </c>
      <c r="JB9" s="31">
        <v>0</v>
      </c>
      <c r="JC9" s="31">
        <v>0</v>
      </c>
      <c r="JD9" s="31">
        <v>0</v>
      </c>
      <c r="JE9" s="31">
        <v>0</v>
      </c>
      <c r="JF9" s="31">
        <v>0</v>
      </c>
      <c r="JG9" s="31">
        <v>0</v>
      </c>
      <c r="JH9" s="31">
        <v>0</v>
      </c>
      <c r="JI9" s="31">
        <v>0</v>
      </c>
      <c r="JJ9" s="31">
        <v>0</v>
      </c>
      <c r="JK9" s="31">
        <v>0</v>
      </c>
      <c r="JL9" s="31">
        <v>0</v>
      </c>
      <c r="JM9" s="31">
        <v>0</v>
      </c>
      <c r="JN9" s="31">
        <v>0</v>
      </c>
      <c r="JO9" s="31">
        <v>0</v>
      </c>
      <c r="JP9" s="31">
        <v>0</v>
      </c>
      <c r="JQ9" s="31">
        <v>0</v>
      </c>
      <c r="JR9" s="31">
        <v>0</v>
      </c>
      <c r="JS9" s="31">
        <v>0</v>
      </c>
      <c r="JT9" s="31">
        <v>0</v>
      </c>
      <c r="JU9" s="31">
        <v>0</v>
      </c>
      <c r="JV9" s="31">
        <v>0</v>
      </c>
      <c r="JW9" s="31">
        <v>0</v>
      </c>
      <c r="JX9" s="31">
        <v>0</v>
      </c>
      <c r="JY9" s="31">
        <v>0</v>
      </c>
      <c r="JZ9" s="31">
        <v>0</v>
      </c>
      <c r="KA9" s="31">
        <v>0</v>
      </c>
      <c r="KB9" s="31">
        <v>0</v>
      </c>
      <c r="KC9" s="31">
        <v>0</v>
      </c>
      <c r="KD9" s="31">
        <v>0</v>
      </c>
      <c r="KE9" s="31">
        <v>0</v>
      </c>
      <c r="KF9" s="31">
        <v>0</v>
      </c>
      <c r="KG9" s="31">
        <v>0</v>
      </c>
      <c r="KH9" s="31">
        <v>0</v>
      </c>
      <c r="KI9" s="31">
        <v>0</v>
      </c>
      <c r="KJ9" s="31">
        <v>0</v>
      </c>
      <c r="KK9" s="31">
        <v>0</v>
      </c>
      <c r="KL9" s="31">
        <v>0</v>
      </c>
      <c r="KM9" s="31">
        <v>0</v>
      </c>
      <c r="KN9" s="31">
        <v>0</v>
      </c>
      <c r="KO9" s="31">
        <v>0</v>
      </c>
      <c r="KP9" s="31">
        <v>0</v>
      </c>
      <c r="KQ9" s="31">
        <v>0</v>
      </c>
      <c r="KR9" s="31">
        <v>0</v>
      </c>
      <c r="KS9" s="31">
        <v>0</v>
      </c>
      <c r="KT9" s="31">
        <v>0</v>
      </c>
      <c r="KU9" s="31">
        <v>0</v>
      </c>
      <c r="KV9" s="31">
        <v>0</v>
      </c>
      <c r="KW9" s="31">
        <v>0</v>
      </c>
      <c r="KX9" s="31">
        <v>0</v>
      </c>
      <c r="KY9" s="31">
        <v>0</v>
      </c>
      <c r="KZ9" s="31">
        <v>0</v>
      </c>
      <c r="LA9" s="31">
        <v>0</v>
      </c>
      <c r="LB9" s="31">
        <v>0</v>
      </c>
      <c r="LC9" s="31">
        <v>0</v>
      </c>
      <c r="LD9" s="31">
        <v>0</v>
      </c>
      <c r="LE9" s="31">
        <v>0</v>
      </c>
      <c r="LF9" s="31">
        <v>0</v>
      </c>
      <c r="LG9" s="31">
        <v>0</v>
      </c>
      <c r="LH9" s="31">
        <v>0</v>
      </c>
      <c r="LI9" s="31">
        <v>0</v>
      </c>
      <c r="LJ9" s="31">
        <v>0</v>
      </c>
      <c r="LK9" s="31">
        <v>0</v>
      </c>
      <c r="LL9" s="31">
        <v>0</v>
      </c>
      <c r="LM9" s="31">
        <v>0</v>
      </c>
      <c r="LN9" s="31">
        <v>0</v>
      </c>
      <c r="LO9" s="31">
        <v>0</v>
      </c>
      <c r="LP9" s="31">
        <v>0</v>
      </c>
      <c r="LQ9" s="31">
        <v>0</v>
      </c>
      <c r="LR9" s="31">
        <v>0</v>
      </c>
      <c r="LS9" s="31">
        <v>0</v>
      </c>
      <c r="LT9" s="31">
        <v>0</v>
      </c>
      <c r="LU9" s="31">
        <v>0</v>
      </c>
      <c r="LV9" s="31">
        <v>0</v>
      </c>
      <c r="LW9" s="31">
        <v>0</v>
      </c>
      <c r="LX9" s="31">
        <v>0</v>
      </c>
      <c r="LY9" s="31">
        <v>0</v>
      </c>
      <c r="LZ9" s="31">
        <v>0</v>
      </c>
      <c r="MA9" s="31">
        <v>0</v>
      </c>
      <c r="MB9" s="31">
        <v>0</v>
      </c>
      <c r="MC9" s="31">
        <v>0</v>
      </c>
      <c r="MD9" s="31">
        <v>0</v>
      </c>
      <c r="ME9" s="31">
        <v>0</v>
      </c>
      <c r="MF9" s="31">
        <v>0</v>
      </c>
      <c r="MG9" s="31">
        <v>0</v>
      </c>
      <c r="MH9" s="31">
        <v>0</v>
      </c>
      <c r="MI9" s="31">
        <v>0</v>
      </c>
      <c r="MJ9" s="31">
        <v>0</v>
      </c>
      <c r="MK9" s="31">
        <v>0</v>
      </c>
      <c r="ML9" s="31">
        <v>0</v>
      </c>
      <c r="MM9" s="31">
        <v>0</v>
      </c>
      <c r="MN9" s="31">
        <v>0</v>
      </c>
      <c r="MO9" s="31">
        <v>0</v>
      </c>
      <c r="MP9" s="31">
        <v>0</v>
      </c>
      <c r="MQ9" s="31">
        <v>0</v>
      </c>
      <c r="MR9" s="31">
        <v>0</v>
      </c>
      <c r="MS9" s="31">
        <v>0</v>
      </c>
      <c r="MT9" s="31">
        <v>0</v>
      </c>
      <c r="MU9" s="31">
        <v>0</v>
      </c>
      <c r="MV9" s="31">
        <v>0</v>
      </c>
      <c r="MW9" s="31">
        <v>0</v>
      </c>
      <c r="MX9" s="31">
        <v>0</v>
      </c>
      <c r="MY9" s="31">
        <v>0</v>
      </c>
      <c r="MZ9" s="31">
        <v>0</v>
      </c>
      <c r="NA9" s="31">
        <v>0</v>
      </c>
      <c r="NB9" s="31">
        <v>0</v>
      </c>
      <c r="NC9" s="31">
        <v>0</v>
      </c>
      <c r="ND9" s="31">
        <v>0</v>
      </c>
      <c r="NE9" s="31">
        <v>0</v>
      </c>
      <c r="NF9" s="16" t="s">
        <v>759</v>
      </c>
    </row>
    <row r="10" spans="1:370" s="29" customFormat="1" ht="18" customHeight="1" x14ac:dyDescent="0.25">
      <c r="A10" s="20" t="s">
        <v>771</v>
      </c>
      <c r="B10" s="21"/>
      <c r="C10" s="12"/>
      <c r="D10" s="12"/>
      <c r="E10" s="13"/>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17"/>
      <c r="JC10" s="17"/>
      <c r="JD10" s="17"/>
      <c r="JE10" s="17"/>
      <c r="JF10" s="17"/>
      <c r="JG10" s="17"/>
      <c r="JH10" s="17"/>
      <c r="JI10" s="17"/>
      <c r="JJ10" s="17"/>
      <c r="JK10" s="17"/>
      <c r="JL10" s="17"/>
      <c r="JM10" s="17"/>
      <c r="JN10" s="17"/>
      <c r="JO10" s="17"/>
      <c r="JP10" s="17"/>
      <c r="JQ10" s="17"/>
      <c r="JR10" s="17"/>
      <c r="JS10" s="17"/>
      <c r="JT10" s="17"/>
      <c r="JU10" s="17"/>
      <c r="JV10" s="17"/>
      <c r="JW10" s="17"/>
      <c r="JX10" s="17"/>
      <c r="JY10" s="17"/>
      <c r="JZ10" s="17"/>
      <c r="KA10" s="17"/>
      <c r="KB10" s="17"/>
      <c r="KC10" s="17"/>
      <c r="KD10" s="17"/>
      <c r="KE10" s="17"/>
      <c r="KF10" s="17"/>
      <c r="KG10" s="17"/>
      <c r="KH10" s="17"/>
      <c r="KI10" s="17"/>
      <c r="KJ10" s="17"/>
      <c r="KK10" s="17"/>
      <c r="KL10" s="17"/>
      <c r="KM10" s="17"/>
      <c r="KN10" s="17"/>
      <c r="KO10" s="17"/>
      <c r="KP10" s="17"/>
      <c r="KQ10" s="17"/>
      <c r="KR10" s="17"/>
      <c r="KS10" s="17"/>
      <c r="KT10" s="17"/>
      <c r="KU10" s="17"/>
      <c r="KV10" s="17"/>
      <c r="KW10" s="17"/>
      <c r="KX10" s="17"/>
      <c r="KY10" s="17"/>
      <c r="KZ10" s="17"/>
      <c r="LA10" s="17"/>
      <c r="LB10" s="17"/>
      <c r="LC10" s="17"/>
      <c r="LD10" s="17"/>
      <c r="LE10" s="17"/>
      <c r="LF10" s="17"/>
      <c r="LG10" s="17"/>
      <c r="LH10" s="17"/>
      <c r="LI10" s="17"/>
      <c r="LJ10" s="17"/>
      <c r="LK10" s="17"/>
      <c r="LL10" s="17"/>
      <c r="LM10" s="17"/>
      <c r="LN10" s="17"/>
      <c r="LO10" s="17"/>
      <c r="LP10" s="17"/>
      <c r="LQ10" s="17"/>
      <c r="LR10" s="17"/>
      <c r="LS10" s="17"/>
      <c r="LT10" s="17"/>
      <c r="LU10" s="17"/>
      <c r="LV10" s="17"/>
      <c r="LW10" s="17"/>
      <c r="LX10" s="17"/>
      <c r="LY10" s="17"/>
      <c r="LZ10" s="17"/>
      <c r="MA10" s="17"/>
      <c r="MB10" s="17"/>
      <c r="MC10" s="17"/>
      <c r="MD10" s="17"/>
      <c r="ME10" s="17"/>
      <c r="MF10" s="17"/>
      <c r="MG10" s="17"/>
      <c r="MH10" s="17"/>
      <c r="MI10" s="17"/>
      <c r="MJ10" s="17"/>
      <c r="MK10" s="17"/>
      <c r="ML10" s="17"/>
      <c r="MM10" s="17"/>
      <c r="MN10" s="17"/>
      <c r="MO10" s="17"/>
      <c r="MP10" s="17"/>
      <c r="MQ10" s="17"/>
      <c r="MR10" s="17"/>
      <c r="MS10" s="17"/>
      <c r="MT10" s="17"/>
      <c r="MU10" s="17"/>
      <c r="MV10" s="17"/>
      <c r="MW10" s="17"/>
      <c r="MX10" s="17"/>
      <c r="MY10" s="17"/>
      <c r="MZ10" s="17"/>
      <c r="NA10" s="17"/>
      <c r="NB10" s="17"/>
      <c r="NC10" s="17"/>
      <c r="ND10" s="17"/>
      <c r="NE10" s="17"/>
      <c r="NF10" s="16" t="s">
        <v>759</v>
      </c>
    </row>
    <row r="11" spans="1:370" s="29" customFormat="1" ht="15.75" x14ac:dyDescent="0.25">
      <c r="A11" s="22" t="s">
        <v>772</v>
      </c>
      <c r="B11" s="23" t="s">
        <v>762</v>
      </c>
      <c r="C11" s="24">
        <v>1</v>
      </c>
      <c r="D11" s="24" t="s">
        <v>763</v>
      </c>
      <c r="E11" s="25"/>
      <c r="F11" s="31"/>
      <c r="G11" s="26"/>
      <c r="H11" s="26"/>
      <c r="I11" s="27"/>
      <c r="J11" s="27"/>
      <c r="K11" s="31"/>
      <c r="L11" s="31"/>
      <c r="M11" s="28"/>
      <c r="N11" s="26"/>
      <c r="O11" s="26"/>
      <c r="P11" s="26"/>
      <c r="Q11" s="26"/>
      <c r="R11" s="31"/>
      <c r="S11" s="31"/>
      <c r="T11" s="28"/>
      <c r="U11" s="26"/>
      <c r="V11" s="26"/>
      <c r="W11" s="26"/>
      <c r="X11" s="26"/>
      <c r="Y11" s="31"/>
      <c r="Z11" s="31"/>
      <c r="AA11" s="28"/>
      <c r="AB11" s="26"/>
      <c r="AC11" s="26"/>
      <c r="AD11" s="26"/>
      <c r="AE11" s="26"/>
      <c r="AF11" s="31"/>
      <c r="AG11" s="31"/>
      <c r="AH11" s="28"/>
      <c r="AI11" s="26"/>
      <c r="AJ11" s="26"/>
      <c r="AK11" s="26"/>
      <c r="AL11" s="26"/>
      <c r="AM11" s="31"/>
      <c r="AN11" s="31"/>
      <c r="AO11" s="28"/>
      <c r="AP11" s="26"/>
      <c r="AQ11" s="26"/>
      <c r="AR11" s="26"/>
      <c r="AS11" s="26"/>
      <c r="AT11" s="31"/>
      <c r="AU11" s="31"/>
      <c r="AV11" s="28"/>
      <c r="AW11" s="26"/>
      <c r="AX11" s="26"/>
      <c r="AY11" s="26"/>
      <c r="AZ11" s="26"/>
      <c r="BA11" s="31"/>
      <c r="BB11" s="31"/>
      <c r="BC11" s="28"/>
      <c r="BD11" s="26"/>
      <c r="BE11" s="26"/>
      <c r="BF11" s="26"/>
      <c r="BG11" s="26"/>
      <c r="BH11" s="31"/>
      <c r="BI11" s="31"/>
      <c r="BJ11" s="28"/>
      <c r="BK11" s="26"/>
      <c r="BL11" s="26"/>
      <c r="BM11" s="26"/>
      <c r="BN11" s="26"/>
      <c r="BO11" s="31"/>
      <c r="BP11" s="31"/>
      <c r="BQ11" s="28"/>
      <c r="BR11" s="26"/>
      <c r="BS11" s="26"/>
      <c r="BT11" s="26"/>
      <c r="BU11" s="26"/>
      <c r="BV11" s="31"/>
      <c r="BW11" s="31"/>
      <c r="BX11" s="28"/>
      <c r="BY11" s="26"/>
      <c r="BZ11" s="26"/>
      <c r="CA11" s="26"/>
      <c r="CB11" s="26"/>
      <c r="CC11" s="31"/>
      <c r="CD11" s="31"/>
      <c r="CE11" s="28"/>
      <c r="CF11" s="26"/>
      <c r="CG11" s="26"/>
      <c r="CH11" s="26"/>
      <c r="CI11" s="26"/>
      <c r="CJ11" s="31"/>
      <c r="CK11" s="31"/>
      <c r="CL11" s="28"/>
      <c r="CM11" s="26"/>
      <c r="CN11" s="26"/>
      <c r="CO11" s="26"/>
      <c r="CP11" s="26"/>
      <c r="CQ11" s="31"/>
      <c r="CR11" s="31"/>
      <c r="CS11" s="28"/>
      <c r="CT11" s="26"/>
      <c r="CU11" s="26"/>
      <c r="CV11" s="26"/>
      <c r="CW11" s="26"/>
      <c r="CX11" s="31"/>
      <c r="CY11" s="31"/>
      <c r="CZ11" s="28"/>
      <c r="DA11" s="26"/>
      <c r="DB11" s="26"/>
      <c r="DC11" s="26"/>
      <c r="DD11" s="26"/>
      <c r="DE11" s="31"/>
      <c r="DF11" s="31"/>
      <c r="DG11" s="28"/>
      <c r="DH11" s="26"/>
      <c r="DI11" s="26"/>
      <c r="DJ11" s="26"/>
      <c r="DK11" s="26"/>
      <c r="DL11" s="31"/>
      <c r="DM11" s="31"/>
      <c r="DN11" s="28"/>
      <c r="DO11" s="26"/>
      <c r="DP11" s="26"/>
      <c r="DQ11" s="26"/>
      <c r="DR11" s="26"/>
      <c r="DS11" s="31"/>
      <c r="DT11" s="31"/>
      <c r="DU11" s="28"/>
      <c r="DV11" s="26"/>
      <c r="DW11" s="26"/>
      <c r="DX11" s="26"/>
      <c r="DY11" s="26"/>
      <c r="DZ11" s="31"/>
      <c r="EA11" s="31"/>
      <c r="EB11" s="28"/>
      <c r="EC11" s="26"/>
      <c r="ED11" s="26"/>
      <c r="EE11" s="26"/>
      <c r="EF11" s="26"/>
      <c r="EG11" s="31"/>
      <c r="EH11" s="31"/>
      <c r="EI11" s="28"/>
      <c r="EJ11" s="26"/>
      <c r="EK11" s="26"/>
      <c r="EL11" s="26"/>
      <c r="EM11" s="26"/>
      <c r="EN11" s="31"/>
      <c r="EO11" s="31"/>
      <c r="EP11" s="28"/>
      <c r="EQ11" s="26"/>
      <c r="ER11" s="26"/>
      <c r="ES11" s="26"/>
      <c r="ET11" s="26"/>
      <c r="EU11" s="31"/>
      <c r="EV11" s="31"/>
      <c r="EW11" s="28"/>
      <c r="EX11" s="26"/>
      <c r="EY11" s="26"/>
      <c r="EZ11" s="26"/>
      <c r="FA11" s="26"/>
      <c r="FB11" s="31"/>
      <c r="FC11" s="31"/>
      <c r="FD11" s="28"/>
      <c r="FE11" s="26"/>
      <c r="FF11" s="26"/>
      <c r="FG11" s="26"/>
      <c r="FH11" s="26"/>
      <c r="FI11" s="31"/>
      <c r="FJ11" s="31"/>
      <c r="FK11" s="28"/>
      <c r="FL11" s="26"/>
      <c r="FM11" s="26"/>
      <c r="FN11" s="26"/>
      <c r="FO11" s="26"/>
      <c r="FP11" s="31"/>
      <c r="FQ11" s="31"/>
      <c r="FR11" s="28"/>
      <c r="FS11" s="26"/>
      <c r="FT11" s="26"/>
      <c r="FU11" s="26"/>
      <c r="FV11" s="26"/>
      <c r="FW11" s="31"/>
      <c r="FX11" s="31"/>
      <c r="FY11" s="28"/>
      <c r="FZ11" s="26"/>
      <c r="GA11" s="26"/>
      <c r="GB11" s="26"/>
      <c r="GC11" s="26"/>
      <c r="GD11" s="31"/>
      <c r="GE11" s="31"/>
      <c r="GF11" s="28"/>
      <c r="GG11" s="26"/>
      <c r="GH11" s="26"/>
      <c r="GI11" s="26"/>
      <c r="GJ11" s="26"/>
      <c r="GK11" s="31"/>
      <c r="GL11" s="31"/>
      <c r="GM11" s="28"/>
      <c r="GN11" s="26"/>
      <c r="GO11" s="26"/>
      <c r="GP11" s="26"/>
      <c r="GQ11" s="26"/>
      <c r="GR11" s="31"/>
      <c r="GS11" s="31"/>
      <c r="GT11" s="28"/>
      <c r="GU11" s="26"/>
      <c r="GV11" s="26"/>
      <c r="GW11" s="26"/>
      <c r="GX11" s="26"/>
      <c r="GY11" s="31"/>
      <c r="GZ11" s="31"/>
      <c r="HA11" s="28"/>
      <c r="HB11" s="26"/>
      <c r="HC11" s="26"/>
      <c r="HD11" s="26"/>
      <c r="HE11" s="26"/>
      <c r="HF11" s="31"/>
      <c r="HG11" s="31"/>
      <c r="HH11" s="28"/>
      <c r="HI11" s="26"/>
      <c r="HJ11" s="26"/>
      <c r="HK11" s="26"/>
      <c r="HL11" s="26"/>
      <c r="HM11" s="31"/>
      <c r="HN11" s="31"/>
      <c r="HO11" s="28"/>
      <c r="HP11" s="26"/>
      <c r="HQ11" s="26"/>
      <c r="HR11" s="26"/>
      <c r="HS11" s="26"/>
      <c r="HT11" s="31"/>
      <c r="HU11" s="31"/>
      <c r="HV11" s="28"/>
      <c r="HW11" s="26"/>
      <c r="HX11" s="26"/>
      <c r="HY11" s="26"/>
      <c r="HZ11" s="26"/>
      <c r="IA11" s="31"/>
      <c r="IB11" s="31"/>
      <c r="IC11" s="28"/>
      <c r="ID11" s="26"/>
      <c r="IE11" s="26"/>
      <c r="IF11" s="26"/>
      <c r="IG11" s="26"/>
      <c r="IH11" s="31"/>
      <c r="II11" s="31"/>
      <c r="IJ11" s="28"/>
      <c r="IK11" s="26"/>
      <c r="IL11" s="26"/>
      <c r="IM11" s="26"/>
      <c r="IN11" s="26"/>
      <c r="IO11" s="31"/>
      <c r="IP11" s="31"/>
      <c r="IQ11" s="28"/>
      <c r="IR11" s="26"/>
      <c r="IS11" s="26"/>
      <c r="IT11" s="26"/>
      <c r="IU11" s="26"/>
      <c r="IV11" s="31"/>
      <c r="IW11" s="31"/>
      <c r="IX11" s="28"/>
      <c r="IY11" s="26"/>
      <c r="IZ11" s="26"/>
      <c r="JA11" s="26"/>
      <c r="JB11" s="26"/>
      <c r="JC11" s="31"/>
      <c r="JD11" s="31"/>
      <c r="JE11" s="28"/>
      <c r="JF11" s="26"/>
      <c r="JG11" s="26"/>
      <c r="JH11" s="26"/>
      <c r="JI11" s="26"/>
      <c r="JJ11" s="31"/>
      <c r="JK11" s="31"/>
      <c r="JL11" s="28"/>
      <c r="JM11" s="26"/>
      <c r="JN11" s="26"/>
      <c r="JO11" s="26"/>
      <c r="JP11" s="26"/>
      <c r="JQ11" s="31"/>
      <c r="JR11" s="31"/>
      <c r="JS11" s="28"/>
      <c r="JT11" s="26"/>
      <c r="JU11" s="26"/>
      <c r="JV11" s="26"/>
      <c r="JW11" s="26"/>
      <c r="JX11" s="31"/>
      <c r="JY11" s="31"/>
      <c r="JZ11" s="28"/>
      <c r="KA11" s="26"/>
      <c r="KB11" s="26"/>
      <c r="KC11" s="26"/>
      <c r="KD11" s="26"/>
      <c r="KE11" s="31"/>
      <c r="KF11" s="31"/>
      <c r="KG11" s="28"/>
      <c r="KH11" s="26"/>
      <c r="KI11" s="26"/>
      <c r="KJ11" s="26"/>
      <c r="KK11" s="26"/>
      <c r="KL11" s="31"/>
      <c r="KM11" s="31"/>
      <c r="KN11" s="28"/>
      <c r="KO11" s="26"/>
      <c r="KP11" s="26"/>
      <c r="KQ11" s="26"/>
      <c r="KR11" s="26"/>
      <c r="KS11" s="31"/>
      <c r="KT11" s="31"/>
      <c r="KU11" s="28"/>
      <c r="KV11" s="26"/>
      <c r="KW11" s="26"/>
      <c r="KX11" s="26"/>
      <c r="KY11" s="26"/>
      <c r="KZ11" s="31"/>
      <c r="LA11" s="31"/>
      <c r="LB11" s="28"/>
      <c r="LC11" s="26"/>
      <c r="LD11" s="26"/>
      <c r="LE11" s="26"/>
      <c r="LF11" s="26"/>
      <c r="LG11" s="31"/>
      <c r="LH11" s="31"/>
      <c r="LI11" s="28"/>
      <c r="LJ11" s="26"/>
      <c r="LK11" s="26"/>
      <c r="LL11" s="26"/>
      <c r="LM11" s="26"/>
      <c r="LN11" s="31"/>
      <c r="LO11" s="31"/>
      <c r="LP11" s="28"/>
      <c r="LQ11" s="26"/>
      <c r="LR11" s="26"/>
      <c r="LS11" s="26"/>
      <c r="LT11" s="26"/>
      <c r="LU11" s="31"/>
      <c r="LV11" s="31"/>
      <c r="LW11" s="28"/>
      <c r="LX11" s="26"/>
      <c r="LY11" s="26"/>
      <c r="LZ11" s="26"/>
      <c r="MA11" s="26"/>
      <c r="MB11" s="31"/>
      <c r="MC11" s="31"/>
      <c r="MD11" s="28"/>
      <c r="ME11" s="26"/>
      <c r="MF11" s="26"/>
      <c r="MG11" s="26"/>
      <c r="MH11" s="26"/>
      <c r="MI11" s="31"/>
      <c r="MJ11" s="31"/>
      <c r="MK11" s="28"/>
      <c r="ML11" s="26"/>
      <c r="MM11" s="26"/>
      <c r="MN11" s="26"/>
      <c r="MO11" s="26"/>
      <c r="MP11" s="31"/>
      <c r="MQ11" s="31"/>
      <c r="MR11" s="28"/>
      <c r="MS11" s="26"/>
      <c r="MT11" s="26"/>
      <c r="MU11" s="26"/>
      <c r="MV11" s="26"/>
      <c r="MW11" s="31"/>
      <c r="MX11" s="31"/>
      <c r="MY11" s="28"/>
      <c r="MZ11" s="26"/>
      <c r="NA11" s="26"/>
      <c r="NB11" s="26"/>
      <c r="NC11" s="26"/>
      <c r="ND11" s="31"/>
      <c r="NE11" s="31"/>
      <c r="NF11" s="16" t="s">
        <v>759</v>
      </c>
    </row>
    <row r="12" spans="1:370" s="29" customFormat="1" ht="15.75" x14ac:dyDescent="0.25">
      <c r="A12" s="22" t="s">
        <v>764</v>
      </c>
      <c r="B12" s="23" t="s">
        <v>765</v>
      </c>
      <c r="C12" s="24">
        <v>0</v>
      </c>
      <c r="D12" s="24" t="s">
        <v>766</v>
      </c>
      <c r="E12" s="25"/>
      <c r="F12" s="31"/>
      <c r="G12" s="26"/>
      <c r="H12" s="26"/>
      <c r="I12" s="27"/>
      <c r="J12" s="27"/>
      <c r="K12" s="31"/>
      <c r="L12" s="31"/>
      <c r="M12" s="28"/>
      <c r="N12" s="26"/>
      <c r="O12" s="26"/>
      <c r="P12" s="26"/>
      <c r="Q12" s="26"/>
      <c r="R12" s="31"/>
      <c r="S12" s="31"/>
      <c r="T12" s="28"/>
      <c r="U12" s="26"/>
      <c r="V12" s="26"/>
      <c r="W12" s="26"/>
      <c r="X12" s="26"/>
      <c r="Y12" s="31"/>
      <c r="Z12" s="31"/>
      <c r="AA12" s="28"/>
      <c r="AB12" s="26"/>
      <c r="AC12" s="26"/>
      <c r="AD12" s="26"/>
      <c r="AE12" s="26"/>
      <c r="AF12" s="31"/>
      <c r="AG12" s="31"/>
      <c r="AH12" s="28"/>
      <c r="AI12" s="26"/>
      <c r="AJ12" s="26"/>
      <c r="AK12" s="26"/>
      <c r="AL12" s="26"/>
      <c r="AM12" s="31"/>
      <c r="AN12" s="31"/>
      <c r="AO12" s="28"/>
      <c r="AP12" s="26"/>
      <c r="AQ12" s="26"/>
      <c r="AR12" s="26"/>
      <c r="AS12" s="26"/>
      <c r="AT12" s="31"/>
      <c r="AU12" s="31"/>
      <c r="AV12" s="28"/>
      <c r="AW12" s="26"/>
      <c r="AX12" s="26"/>
      <c r="AY12" s="26"/>
      <c r="AZ12" s="26"/>
      <c r="BA12" s="31"/>
      <c r="BB12" s="31"/>
      <c r="BC12" s="28"/>
      <c r="BD12" s="26"/>
      <c r="BE12" s="26"/>
      <c r="BF12" s="26"/>
      <c r="BG12" s="26"/>
      <c r="BH12" s="31"/>
      <c r="BI12" s="31"/>
      <c r="BJ12" s="28"/>
      <c r="BK12" s="26"/>
      <c r="BL12" s="26"/>
      <c r="BM12" s="26"/>
      <c r="BN12" s="26"/>
      <c r="BO12" s="31"/>
      <c r="BP12" s="31"/>
      <c r="BQ12" s="28"/>
      <c r="BR12" s="26"/>
      <c r="BS12" s="26"/>
      <c r="BT12" s="26"/>
      <c r="BU12" s="26"/>
      <c r="BV12" s="31"/>
      <c r="BW12" s="31"/>
      <c r="BX12" s="28"/>
      <c r="BY12" s="26"/>
      <c r="BZ12" s="26"/>
      <c r="CA12" s="26"/>
      <c r="CB12" s="26"/>
      <c r="CC12" s="31"/>
      <c r="CD12" s="31"/>
      <c r="CE12" s="28"/>
      <c r="CF12" s="26"/>
      <c r="CG12" s="26"/>
      <c r="CH12" s="26"/>
      <c r="CI12" s="26"/>
      <c r="CJ12" s="31"/>
      <c r="CK12" s="31"/>
      <c r="CL12" s="28"/>
      <c r="CM12" s="26"/>
      <c r="CN12" s="26"/>
      <c r="CO12" s="26"/>
      <c r="CP12" s="26"/>
      <c r="CQ12" s="31"/>
      <c r="CR12" s="31"/>
      <c r="CS12" s="28"/>
      <c r="CT12" s="26"/>
      <c r="CU12" s="26"/>
      <c r="CV12" s="26"/>
      <c r="CW12" s="26"/>
      <c r="CX12" s="31"/>
      <c r="CY12" s="31"/>
      <c r="CZ12" s="28"/>
      <c r="DA12" s="26"/>
      <c r="DB12" s="26"/>
      <c r="DC12" s="26"/>
      <c r="DD12" s="26"/>
      <c r="DE12" s="31"/>
      <c r="DF12" s="31"/>
      <c r="DG12" s="28"/>
      <c r="DH12" s="26"/>
      <c r="DI12" s="26"/>
      <c r="DJ12" s="26"/>
      <c r="DK12" s="26"/>
      <c r="DL12" s="31"/>
      <c r="DM12" s="31"/>
      <c r="DN12" s="28"/>
      <c r="DO12" s="26"/>
      <c r="DP12" s="26"/>
      <c r="DQ12" s="26"/>
      <c r="DR12" s="26"/>
      <c r="DS12" s="31"/>
      <c r="DT12" s="31"/>
      <c r="DU12" s="28"/>
      <c r="DV12" s="26"/>
      <c r="DW12" s="26"/>
      <c r="DX12" s="26"/>
      <c r="DY12" s="26"/>
      <c r="DZ12" s="31"/>
      <c r="EA12" s="31"/>
      <c r="EB12" s="28"/>
      <c r="EC12" s="26"/>
      <c r="ED12" s="26"/>
      <c r="EE12" s="26"/>
      <c r="EF12" s="26"/>
      <c r="EG12" s="31"/>
      <c r="EH12" s="31"/>
      <c r="EI12" s="28"/>
      <c r="EJ12" s="26"/>
      <c r="EK12" s="26"/>
      <c r="EL12" s="26"/>
      <c r="EM12" s="26"/>
      <c r="EN12" s="31"/>
      <c r="EO12" s="31"/>
      <c r="EP12" s="28"/>
      <c r="EQ12" s="26"/>
      <c r="ER12" s="26"/>
      <c r="ES12" s="26"/>
      <c r="ET12" s="26"/>
      <c r="EU12" s="31"/>
      <c r="EV12" s="31"/>
      <c r="EW12" s="28"/>
      <c r="EX12" s="26"/>
      <c r="EY12" s="26"/>
      <c r="EZ12" s="26"/>
      <c r="FA12" s="26"/>
      <c r="FB12" s="31"/>
      <c r="FC12" s="31"/>
      <c r="FD12" s="28"/>
      <c r="FE12" s="26"/>
      <c r="FF12" s="26"/>
      <c r="FG12" s="26"/>
      <c r="FH12" s="26"/>
      <c r="FI12" s="31"/>
      <c r="FJ12" s="31"/>
      <c r="FK12" s="28"/>
      <c r="FL12" s="26"/>
      <c r="FM12" s="26"/>
      <c r="FN12" s="26"/>
      <c r="FO12" s="26"/>
      <c r="FP12" s="31"/>
      <c r="FQ12" s="31"/>
      <c r="FR12" s="28"/>
      <c r="FS12" s="26"/>
      <c r="FT12" s="26"/>
      <c r="FU12" s="26"/>
      <c r="FV12" s="26"/>
      <c r="FW12" s="31"/>
      <c r="FX12" s="31"/>
      <c r="FY12" s="28"/>
      <c r="FZ12" s="26"/>
      <c r="GA12" s="26"/>
      <c r="GB12" s="26"/>
      <c r="GC12" s="26"/>
      <c r="GD12" s="31"/>
      <c r="GE12" s="31"/>
      <c r="GF12" s="28"/>
      <c r="GG12" s="26"/>
      <c r="GH12" s="26"/>
      <c r="GI12" s="26"/>
      <c r="GJ12" s="26"/>
      <c r="GK12" s="31"/>
      <c r="GL12" s="31"/>
      <c r="GM12" s="28"/>
      <c r="GN12" s="26"/>
      <c r="GO12" s="26"/>
      <c r="GP12" s="26"/>
      <c r="GQ12" s="26"/>
      <c r="GR12" s="31"/>
      <c r="GS12" s="31"/>
      <c r="GT12" s="28"/>
      <c r="GU12" s="26"/>
      <c r="GV12" s="26"/>
      <c r="GW12" s="26"/>
      <c r="GX12" s="26"/>
      <c r="GY12" s="31"/>
      <c r="GZ12" s="31"/>
      <c r="HA12" s="28"/>
      <c r="HB12" s="26"/>
      <c r="HC12" s="26"/>
      <c r="HD12" s="26"/>
      <c r="HE12" s="26"/>
      <c r="HF12" s="31"/>
      <c r="HG12" s="31"/>
      <c r="HH12" s="28"/>
      <c r="HI12" s="26"/>
      <c r="HJ12" s="26"/>
      <c r="HK12" s="26"/>
      <c r="HL12" s="26"/>
      <c r="HM12" s="31"/>
      <c r="HN12" s="31"/>
      <c r="HO12" s="28"/>
      <c r="HP12" s="26"/>
      <c r="HQ12" s="26"/>
      <c r="HR12" s="26"/>
      <c r="HS12" s="26"/>
      <c r="HT12" s="31"/>
      <c r="HU12" s="31"/>
      <c r="HV12" s="28"/>
      <c r="HW12" s="26"/>
      <c r="HX12" s="26"/>
      <c r="HY12" s="26"/>
      <c r="HZ12" s="26"/>
      <c r="IA12" s="31"/>
      <c r="IB12" s="31"/>
      <c r="IC12" s="28"/>
      <c r="ID12" s="26"/>
      <c r="IE12" s="26"/>
      <c r="IF12" s="26"/>
      <c r="IG12" s="26"/>
      <c r="IH12" s="31"/>
      <c r="II12" s="31"/>
      <c r="IJ12" s="28"/>
      <c r="IK12" s="26"/>
      <c r="IL12" s="26"/>
      <c r="IM12" s="26"/>
      <c r="IN12" s="26"/>
      <c r="IO12" s="31"/>
      <c r="IP12" s="31"/>
      <c r="IQ12" s="28"/>
      <c r="IR12" s="26"/>
      <c r="IS12" s="26"/>
      <c r="IT12" s="26"/>
      <c r="IU12" s="26"/>
      <c r="IV12" s="31"/>
      <c r="IW12" s="31"/>
      <c r="IX12" s="28"/>
      <c r="IY12" s="26"/>
      <c r="IZ12" s="26"/>
      <c r="JA12" s="26"/>
      <c r="JB12" s="26"/>
      <c r="JC12" s="31"/>
      <c r="JD12" s="31"/>
      <c r="JE12" s="28"/>
      <c r="JF12" s="26"/>
      <c r="JG12" s="26"/>
      <c r="JH12" s="26"/>
      <c r="JI12" s="26"/>
      <c r="JJ12" s="31"/>
      <c r="JK12" s="31"/>
      <c r="JL12" s="28"/>
      <c r="JM12" s="26"/>
      <c r="JN12" s="26"/>
      <c r="JO12" s="26"/>
      <c r="JP12" s="26"/>
      <c r="JQ12" s="31"/>
      <c r="JR12" s="31"/>
      <c r="JS12" s="28"/>
      <c r="JT12" s="26"/>
      <c r="JU12" s="26"/>
      <c r="JV12" s="26"/>
      <c r="JW12" s="26"/>
      <c r="JX12" s="31"/>
      <c r="JY12" s="31"/>
      <c r="JZ12" s="28"/>
      <c r="KA12" s="26"/>
      <c r="KB12" s="26"/>
      <c r="KC12" s="26"/>
      <c r="KD12" s="26"/>
      <c r="KE12" s="31"/>
      <c r="KF12" s="31"/>
      <c r="KG12" s="28"/>
      <c r="KH12" s="26"/>
      <c r="KI12" s="26"/>
      <c r="KJ12" s="26"/>
      <c r="KK12" s="26"/>
      <c r="KL12" s="31"/>
      <c r="KM12" s="31"/>
      <c r="KN12" s="28"/>
      <c r="KO12" s="26"/>
      <c r="KP12" s="26"/>
      <c r="KQ12" s="26"/>
      <c r="KR12" s="26"/>
      <c r="KS12" s="31"/>
      <c r="KT12" s="31"/>
      <c r="KU12" s="28"/>
      <c r="KV12" s="26"/>
      <c r="KW12" s="26"/>
      <c r="KX12" s="26"/>
      <c r="KY12" s="26"/>
      <c r="KZ12" s="31"/>
      <c r="LA12" s="31"/>
      <c r="LB12" s="28"/>
      <c r="LC12" s="26"/>
      <c r="LD12" s="26"/>
      <c r="LE12" s="26"/>
      <c r="LF12" s="26"/>
      <c r="LG12" s="31"/>
      <c r="LH12" s="31"/>
      <c r="LI12" s="28"/>
      <c r="LJ12" s="26"/>
      <c r="LK12" s="26"/>
      <c r="LL12" s="26"/>
      <c r="LM12" s="26"/>
      <c r="LN12" s="31"/>
      <c r="LO12" s="31"/>
      <c r="LP12" s="28"/>
      <c r="LQ12" s="26"/>
      <c r="LR12" s="26"/>
      <c r="LS12" s="26"/>
      <c r="LT12" s="26"/>
      <c r="LU12" s="31"/>
      <c r="LV12" s="31"/>
      <c r="LW12" s="28"/>
      <c r="LX12" s="26"/>
      <c r="LY12" s="26"/>
      <c r="LZ12" s="26"/>
      <c r="MA12" s="26"/>
      <c r="MB12" s="31"/>
      <c r="MC12" s="31"/>
      <c r="MD12" s="28"/>
      <c r="ME12" s="26"/>
      <c r="MF12" s="26"/>
      <c r="MG12" s="26"/>
      <c r="MH12" s="26"/>
      <c r="MI12" s="31"/>
      <c r="MJ12" s="31"/>
      <c r="MK12" s="28"/>
      <c r="ML12" s="26"/>
      <c r="MM12" s="26"/>
      <c r="MN12" s="26"/>
      <c r="MO12" s="26"/>
      <c r="MP12" s="31"/>
      <c r="MQ12" s="31"/>
      <c r="MR12" s="28"/>
      <c r="MS12" s="26"/>
      <c r="MT12" s="26"/>
      <c r="MU12" s="26"/>
      <c r="MV12" s="26"/>
      <c r="MW12" s="31"/>
      <c r="MX12" s="31"/>
      <c r="MY12" s="28"/>
      <c r="MZ12" s="26"/>
      <c r="NA12" s="26"/>
      <c r="NB12" s="26"/>
      <c r="NC12" s="26"/>
      <c r="ND12" s="31"/>
      <c r="NE12" s="31"/>
      <c r="NF12" s="16" t="s">
        <v>759</v>
      </c>
    </row>
    <row r="13" spans="1:370" s="29" customFormat="1" ht="15.75" x14ac:dyDescent="0.25">
      <c r="A13" s="22" t="s">
        <v>767</v>
      </c>
      <c r="B13" s="23" t="s">
        <v>768</v>
      </c>
      <c r="C13" s="24">
        <v>0</v>
      </c>
      <c r="D13" s="24" t="s">
        <v>766</v>
      </c>
      <c r="E13" s="25"/>
      <c r="F13" s="31"/>
      <c r="G13" s="26"/>
      <c r="H13" s="26"/>
      <c r="I13" s="27"/>
      <c r="J13" s="27"/>
      <c r="K13" s="31"/>
      <c r="L13" s="31"/>
      <c r="M13" s="28"/>
      <c r="N13" s="26"/>
      <c r="O13" s="26"/>
      <c r="P13" s="26"/>
      <c r="Q13" s="26"/>
      <c r="R13" s="31"/>
      <c r="S13" s="31"/>
      <c r="T13" s="28"/>
      <c r="U13" s="26"/>
      <c r="V13" s="26"/>
      <c r="W13" s="26"/>
      <c r="X13" s="26"/>
      <c r="Y13" s="31"/>
      <c r="Z13" s="31"/>
      <c r="AA13" s="28"/>
      <c r="AB13" s="26"/>
      <c r="AC13" s="26"/>
      <c r="AD13" s="26"/>
      <c r="AE13" s="26"/>
      <c r="AF13" s="31"/>
      <c r="AG13" s="31"/>
      <c r="AH13" s="28"/>
      <c r="AI13" s="26"/>
      <c r="AJ13" s="26"/>
      <c r="AK13" s="26"/>
      <c r="AL13" s="26"/>
      <c r="AM13" s="31"/>
      <c r="AN13" s="31"/>
      <c r="AO13" s="28"/>
      <c r="AP13" s="26"/>
      <c r="AQ13" s="26"/>
      <c r="AR13" s="26"/>
      <c r="AS13" s="26"/>
      <c r="AT13" s="31"/>
      <c r="AU13" s="31"/>
      <c r="AV13" s="28"/>
      <c r="AW13" s="26"/>
      <c r="AX13" s="26"/>
      <c r="AY13" s="26"/>
      <c r="AZ13" s="26"/>
      <c r="BA13" s="31"/>
      <c r="BB13" s="31"/>
      <c r="BC13" s="28"/>
      <c r="BD13" s="26"/>
      <c r="BE13" s="26"/>
      <c r="BF13" s="26"/>
      <c r="BG13" s="26"/>
      <c r="BH13" s="31"/>
      <c r="BI13" s="31"/>
      <c r="BJ13" s="28"/>
      <c r="BK13" s="26"/>
      <c r="BL13" s="26"/>
      <c r="BM13" s="26"/>
      <c r="BN13" s="26"/>
      <c r="BO13" s="31"/>
      <c r="BP13" s="31"/>
      <c r="BQ13" s="28"/>
      <c r="BR13" s="26"/>
      <c r="BS13" s="26"/>
      <c r="BT13" s="26"/>
      <c r="BU13" s="26"/>
      <c r="BV13" s="31"/>
      <c r="BW13" s="31"/>
      <c r="BX13" s="28"/>
      <c r="BY13" s="26"/>
      <c r="BZ13" s="26"/>
      <c r="CA13" s="26"/>
      <c r="CB13" s="26"/>
      <c r="CC13" s="31"/>
      <c r="CD13" s="31"/>
      <c r="CE13" s="28"/>
      <c r="CF13" s="26"/>
      <c r="CG13" s="26"/>
      <c r="CH13" s="26"/>
      <c r="CI13" s="26"/>
      <c r="CJ13" s="31"/>
      <c r="CK13" s="31"/>
      <c r="CL13" s="28"/>
      <c r="CM13" s="26"/>
      <c r="CN13" s="26"/>
      <c r="CO13" s="26"/>
      <c r="CP13" s="26"/>
      <c r="CQ13" s="31"/>
      <c r="CR13" s="31"/>
      <c r="CS13" s="28"/>
      <c r="CT13" s="26"/>
      <c r="CU13" s="26"/>
      <c r="CV13" s="26"/>
      <c r="CW13" s="26"/>
      <c r="CX13" s="31"/>
      <c r="CY13" s="31"/>
      <c r="CZ13" s="28"/>
      <c r="DA13" s="26"/>
      <c r="DB13" s="26"/>
      <c r="DC13" s="26"/>
      <c r="DD13" s="26"/>
      <c r="DE13" s="31"/>
      <c r="DF13" s="31"/>
      <c r="DG13" s="28"/>
      <c r="DH13" s="26"/>
      <c r="DI13" s="26"/>
      <c r="DJ13" s="26"/>
      <c r="DK13" s="26"/>
      <c r="DL13" s="31"/>
      <c r="DM13" s="31"/>
      <c r="DN13" s="28"/>
      <c r="DO13" s="26"/>
      <c r="DP13" s="26"/>
      <c r="DQ13" s="26"/>
      <c r="DR13" s="26"/>
      <c r="DS13" s="31"/>
      <c r="DT13" s="31"/>
      <c r="DU13" s="28"/>
      <c r="DV13" s="26"/>
      <c r="DW13" s="26"/>
      <c r="DX13" s="26"/>
      <c r="DY13" s="26"/>
      <c r="DZ13" s="31"/>
      <c r="EA13" s="31"/>
      <c r="EB13" s="28"/>
      <c r="EC13" s="26"/>
      <c r="ED13" s="26"/>
      <c r="EE13" s="26"/>
      <c r="EF13" s="26"/>
      <c r="EG13" s="31"/>
      <c r="EH13" s="31"/>
      <c r="EI13" s="28"/>
      <c r="EJ13" s="26"/>
      <c r="EK13" s="26"/>
      <c r="EL13" s="26"/>
      <c r="EM13" s="26"/>
      <c r="EN13" s="31"/>
      <c r="EO13" s="31"/>
      <c r="EP13" s="28"/>
      <c r="EQ13" s="26"/>
      <c r="ER13" s="26"/>
      <c r="ES13" s="26"/>
      <c r="ET13" s="26"/>
      <c r="EU13" s="31"/>
      <c r="EV13" s="31"/>
      <c r="EW13" s="28"/>
      <c r="EX13" s="26"/>
      <c r="EY13" s="26"/>
      <c r="EZ13" s="26"/>
      <c r="FA13" s="26"/>
      <c r="FB13" s="31"/>
      <c r="FC13" s="31"/>
      <c r="FD13" s="28"/>
      <c r="FE13" s="26"/>
      <c r="FF13" s="26"/>
      <c r="FG13" s="26"/>
      <c r="FH13" s="26"/>
      <c r="FI13" s="31"/>
      <c r="FJ13" s="31"/>
      <c r="FK13" s="28"/>
      <c r="FL13" s="26"/>
      <c r="FM13" s="26"/>
      <c r="FN13" s="26"/>
      <c r="FO13" s="26"/>
      <c r="FP13" s="31"/>
      <c r="FQ13" s="31"/>
      <c r="FR13" s="28"/>
      <c r="FS13" s="26"/>
      <c r="FT13" s="26"/>
      <c r="FU13" s="26"/>
      <c r="FV13" s="26"/>
      <c r="FW13" s="31"/>
      <c r="FX13" s="31"/>
      <c r="FY13" s="28"/>
      <c r="FZ13" s="26"/>
      <c r="GA13" s="26"/>
      <c r="GB13" s="26"/>
      <c r="GC13" s="26"/>
      <c r="GD13" s="31"/>
      <c r="GE13" s="31"/>
      <c r="GF13" s="28"/>
      <c r="GG13" s="26"/>
      <c r="GH13" s="26"/>
      <c r="GI13" s="26"/>
      <c r="GJ13" s="26"/>
      <c r="GK13" s="31"/>
      <c r="GL13" s="31"/>
      <c r="GM13" s="28"/>
      <c r="GN13" s="26"/>
      <c r="GO13" s="26"/>
      <c r="GP13" s="26"/>
      <c r="GQ13" s="26"/>
      <c r="GR13" s="31"/>
      <c r="GS13" s="31"/>
      <c r="GT13" s="28"/>
      <c r="GU13" s="26"/>
      <c r="GV13" s="26"/>
      <c r="GW13" s="26"/>
      <c r="GX13" s="26"/>
      <c r="GY13" s="31"/>
      <c r="GZ13" s="31"/>
      <c r="HA13" s="28"/>
      <c r="HB13" s="26"/>
      <c r="HC13" s="26"/>
      <c r="HD13" s="26"/>
      <c r="HE13" s="26"/>
      <c r="HF13" s="31"/>
      <c r="HG13" s="31"/>
      <c r="HH13" s="28"/>
      <c r="HI13" s="26"/>
      <c r="HJ13" s="26"/>
      <c r="HK13" s="26"/>
      <c r="HL13" s="26"/>
      <c r="HM13" s="31"/>
      <c r="HN13" s="31"/>
      <c r="HO13" s="28"/>
      <c r="HP13" s="26"/>
      <c r="HQ13" s="26"/>
      <c r="HR13" s="26"/>
      <c r="HS13" s="26"/>
      <c r="HT13" s="31"/>
      <c r="HU13" s="31"/>
      <c r="HV13" s="28"/>
      <c r="HW13" s="26"/>
      <c r="HX13" s="26"/>
      <c r="HY13" s="26"/>
      <c r="HZ13" s="26"/>
      <c r="IA13" s="31"/>
      <c r="IB13" s="31"/>
      <c r="IC13" s="28"/>
      <c r="ID13" s="26"/>
      <c r="IE13" s="26"/>
      <c r="IF13" s="26"/>
      <c r="IG13" s="26"/>
      <c r="IH13" s="31"/>
      <c r="II13" s="31"/>
      <c r="IJ13" s="28"/>
      <c r="IK13" s="26"/>
      <c r="IL13" s="26"/>
      <c r="IM13" s="26"/>
      <c r="IN13" s="26"/>
      <c r="IO13" s="31"/>
      <c r="IP13" s="31"/>
      <c r="IQ13" s="28"/>
      <c r="IR13" s="26"/>
      <c r="IS13" s="26"/>
      <c r="IT13" s="26"/>
      <c r="IU13" s="26"/>
      <c r="IV13" s="31"/>
      <c r="IW13" s="31"/>
      <c r="IX13" s="28"/>
      <c r="IY13" s="26"/>
      <c r="IZ13" s="26"/>
      <c r="JA13" s="26"/>
      <c r="JB13" s="26"/>
      <c r="JC13" s="31"/>
      <c r="JD13" s="31"/>
      <c r="JE13" s="28"/>
      <c r="JF13" s="26"/>
      <c r="JG13" s="26"/>
      <c r="JH13" s="26"/>
      <c r="JI13" s="26"/>
      <c r="JJ13" s="31"/>
      <c r="JK13" s="31"/>
      <c r="JL13" s="28"/>
      <c r="JM13" s="26"/>
      <c r="JN13" s="26"/>
      <c r="JO13" s="26"/>
      <c r="JP13" s="26"/>
      <c r="JQ13" s="31"/>
      <c r="JR13" s="31"/>
      <c r="JS13" s="28"/>
      <c r="JT13" s="26"/>
      <c r="JU13" s="26"/>
      <c r="JV13" s="26"/>
      <c r="JW13" s="26"/>
      <c r="JX13" s="31"/>
      <c r="JY13" s="31"/>
      <c r="JZ13" s="28"/>
      <c r="KA13" s="26"/>
      <c r="KB13" s="26"/>
      <c r="KC13" s="26"/>
      <c r="KD13" s="26"/>
      <c r="KE13" s="31"/>
      <c r="KF13" s="31"/>
      <c r="KG13" s="28"/>
      <c r="KH13" s="26"/>
      <c r="KI13" s="26"/>
      <c r="KJ13" s="26"/>
      <c r="KK13" s="26"/>
      <c r="KL13" s="31"/>
      <c r="KM13" s="31"/>
      <c r="KN13" s="28"/>
      <c r="KO13" s="26"/>
      <c r="KP13" s="26"/>
      <c r="KQ13" s="26"/>
      <c r="KR13" s="26"/>
      <c r="KS13" s="31"/>
      <c r="KT13" s="31"/>
      <c r="KU13" s="28"/>
      <c r="KV13" s="26"/>
      <c r="KW13" s="26"/>
      <c r="KX13" s="26"/>
      <c r="KY13" s="26"/>
      <c r="KZ13" s="31"/>
      <c r="LA13" s="31"/>
      <c r="LB13" s="28"/>
      <c r="LC13" s="26"/>
      <c r="LD13" s="26"/>
      <c r="LE13" s="26"/>
      <c r="LF13" s="26"/>
      <c r="LG13" s="31"/>
      <c r="LH13" s="31"/>
      <c r="LI13" s="28"/>
      <c r="LJ13" s="26"/>
      <c r="LK13" s="26"/>
      <c r="LL13" s="26"/>
      <c r="LM13" s="26"/>
      <c r="LN13" s="31"/>
      <c r="LO13" s="31"/>
      <c r="LP13" s="28"/>
      <c r="LQ13" s="26"/>
      <c r="LR13" s="26"/>
      <c r="LS13" s="26"/>
      <c r="LT13" s="26"/>
      <c r="LU13" s="31"/>
      <c r="LV13" s="31"/>
      <c r="LW13" s="28"/>
      <c r="LX13" s="26"/>
      <c r="LY13" s="26"/>
      <c r="LZ13" s="26"/>
      <c r="MA13" s="26"/>
      <c r="MB13" s="31"/>
      <c r="MC13" s="31"/>
      <c r="MD13" s="28"/>
      <c r="ME13" s="26"/>
      <c r="MF13" s="26"/>
      <c r="MG13" s="26"/>
      <c r="MH13" s="26"/>
      <c r="MI13" s="31"/>
      <c r="MJ13" s="31"/>
      <c r="MK13" s="28"/>
      <c r="ML13" s="26"/>
      <c r="MM13" s="26"/>
      <c r="MN13" s="26"/>
      <c r="MO13" s="26"/>
      <c r="MP13" s="31"/>
      <c r="MQ13" s="31"/>
      <c r="MR13" s="28"/>
      <c r="MS13" s="26"/>
      <c r="MT13" s="26"/>
      <c r="MU13" s="26"/>
      <c r="MV13" s="26"/>
      <c r="MW13" s="31"/>
      <c r="MX13" s="31"/>
      <c r="MY13" s="28"/>
      <c r="MZ13" s="26"/>
      <c r="NA13" s="26"/>
      <c r="NB13" s="26"/>
      <c r="NC13" s="26"/>
      <c r="ND13" s="31"/>
      <c r="NE13" s="31"/>
      <c r="NF13" s="16" t="s">
        <v>759</v>
      </c>
    </row>
    <row r="14" spans="1:370" s="29" customFormat="1" ht="15.75" x14ac:dyDescent="0.25">
      <c r="A14" s="30" t="s">
        <v>769</v>
      </c>
      <c r="B14" s="23" t="s">
        <v>773</v>
      </c>
      <c r="C14" s="24">
        <v>5</v>
      </c>
      <c r="D14" s="24" t="s">
        <v>763</v>
      </c>
      <c r="E14" s="25"/>
      <c r="F14" s="31">
        <v>0</v>
      </c>
      <c r="G14" s="31">
        <v>0</v>
      </c>
      <c r="H14" s="31">
        <v>0</v>
      </c>
      <c r="I14" s="31">
        <v>0</v>
      </c>
      <c r="J14" s="31">
        <v>0</v>
      </c>
      <c r="K14" s="31">
        <v>0</v>
      </c>
      <c r="L14" s="31">
        <v>0</v>
      </c>
      <c r="M14" s="31">
        <v>0</v>
      </c>
      <c r="N14" s="31">
        <v>0</v>
      </c>
      <c r="O14" s="31">
        <v>0</v>
      </c>
      <c r="P14" s="31">
        <v>0</v>
      </c>
      <c r="Q14" s="31">
        <v>0</v>
      </c>
      <c r="R14" s="31">
        <v>0</v>
      </c>
      <c r="S14" s="31">
        <v>0</v>
      </c>
      <c r="T14" s="31">
        <v>0</v>
      </c>
      <c r="U14" s="31">
        <v>0</v>
      </c>
      <c r="V14" s="31">
        <v>0</v>
      </c>
      <c r="W14" s="31">
        <v>0</v>
      </c>
      <c r="X14" s="31">
        <v>0</v>
      </c>
      <c r="Y14" s="31">
        <v>0</v>
      </c>
      <c r="Z14" s="31">
        <v>0</v>
      </c>
      <c r="AA14" s="31">
        <v>0</v>
      </c>
      <c r="AB14" s="31">
        <v>0</v>
      </c>
      <c r="AC14" s="31">
        <v>0</v>
      </c>
      <c r="AD14" s="31">
        <v>0</v>
      </c>
      <c r="AE14" s="31">
        <v>0</v>
      </c>
      <c r="AF14" s="31">
        <v>0</v>
      </c>
      <c r="AG14" s="31">
        <v>0</v>
      </c>
      <c r="AH14" s="31">
        <v>0</v>
      </c>
      <c r="AI14" s="31">
        <v>0</v>
      </c>
      <c r="AJ14" s="31">
        <v>0</v>
      </c>
      <c r="AK14" s="31">
        <v>0</v>
      </c>
      <c r="AL14" s="31">
        <v>0</v>
      </c>
      <c r="AM14" s="31">
        <v>0</v>
      </c>
      <c r="AN14" s="31">
        <v>0</v>
      </c>
      <c r="AO14" s="31">
        <v>0</v>
      </c>
      <c r="AP14" s="31">
        <v>0</v>
      </c>
      <c r="AQ14" s="31">
        <v>0</v>
      </c>
      <c r="AR14" s="31">
        <v>0</v>
      </c>
      <c r="AS14" s="31">
        <v>0</v>
      </c>
      <c r="AT14" s="31">
        <v>0</v>
      </c>
      <c r="AU14" s="31">
        <v>0</v>
      </c>
      <c r="AV14" s="31">
        <v>0</v>
      </c>
      <c r="AW14" s="31">
        <v>3</v>
      </c>
      <c r="AX14" s="31">
        <v>3</v>
      </c>
      <c r="AY14" s="31">
        <v>0</v>
      </c>
      <c r="AZ14" s="31">
        <v>0</v>
      </c>
      <c r="BA14" s="31">
        <v>0</v>
      </c>
      <c r="BB14" s="31">
        <v>0</v>
      </c>
      <c r="BC14" s="31">
        <v>0</v>
      </c>
      <c r="BD14" s="31">
        <v>0</v>
      </c>
      <c r="BE14" s="31">
        <v>0</v>
      </c>
      <c r="BF14" s="31">
        <v>0</v>
      </c>
      <c r="BG14" s="31">
        <v>0</v>
      </c>
      <c r="BH14" s="31">
        <v>0</v>
      </c>
      <c r="BI14" s="31">
        <v>0</v>
      </c>
      <c r="BJ14" s="31">
        <v>0</v>
      </c>
      <c r="BK14" s="31">
        <v>0</v>
      </c>
      <c r="BL14" s="31">
        <v>0</v>
      </c>
      <c r="BM14" s="31">
        <v>0</v>
      </c>
      <c r="BN14" s="31">
        <v>0</v>
      </c>
      <c r="BO14" s="31">
        <v>0</v>
      </c>
      <c r="BP14" s="31">
        <v>0</v>
      </c>
      <c r="BQ14" s="31">
        <v>0</v>
      </c>
      <c r="BR14" s="31">
        <v>0</v>
      </c>
      <c r="BS14" s="31">
        <v>0</v>
      </c>
      <c r="BT14" s="31">
        <v>0</v>
      </c>
      <c r="BU14" s="31">
        <v>0</v>
      </c>
      <c r="BV14" s="31">
        <v>0</v>
      </c>
      <c r="BW14" s="31">
        <v>0</v>
      </c>
      <c r="BX14" s="31">
        <v>0</v>
      </c>
      <c r="BY14" s="31">
        <v>0</v>
      </c>
      <c r="BZ14" s="31">
        <v>0</v>
      </c>
      <c r="CA14" s="31">
        <v>0</v>
      </c>
      <c r="CB14" s="31">
        <v>0</v>
      </c>
      <c r="CC14" s="31">
        <v>0</v>
      </c>
      <c r="CD14" s="31">
        <v>0</v>
      </c>
      <c r="CE14" s="31">
        <v>0</v>
      </c>
      <c r="CF14" s="31">
        <v>0</v>
      </c>
      <c r="CG14" s="31">
        <v>0</v>
      </c>
      <c r="CH14" s="31">
        <v>0</v>
      </c>
      <c r="CI14" s="31">
        <v>0</v>
      </c>
      <c r="CJ14" s="31">
        <v>0</v>
      </c>
      <c r="CK14" s="31">
        <v>0</v>
      </c>
      <c r="CL14" s="31">
        <v>0</v>
      </c>
      <c r="CM14" s="31">
        <v>0</v>
      </c>
      <c r="CN14" s="31">
        <v>0</v>
      </c>
      <c r="CO14" s="31">
        <v>0</v>
      </c>
      <c r="CP14" s="31">
        <v>0</v>
      </c>
      <c r="CQ14" s="31">
        <v>0</v>
      </c>
      <c r="CR14" s="31">
        <v>0</v>
      </c>
      <c r="CS14" s="31">
        <v>0</v>
      </c>
      <c r="CT14" s="31">
        <v>0</v>
      </c>
      <c r="CU14" s="31">
        <v>0</v>
      </c>
      <c r="CV14" s="31">
        <v>0</v>
      </c>
      <c r="CW14" s="31">
        <v>0</v>
      </c>
      <c r="CX14" s="31">
        <v>0</v>
      </c>
      <c r="CY14" s="31">
        <v>0</v>
      </c>
      <c r="CZ14" s="31">
        <v>0</v>
      </c>
      <c r="DA14" s="31">
        <v>0</v>
      </c>
      <c r="DB14" s="31">
        <v>0</v>
      </c>
      <c r="DC14" s="31">
        <v>0</v>
      </c>
      <c r="DD14" s="31">
        <v>0</v>
      </c>
      <c r="DE14" s="31">
        <v>0</v>
      </c>
      <c r="DF14" s="31">
        <v>0</v>
      </c>
      <c r="DG14" s="31">
        <v>0</v>
      </c>
      <c r="DH14" s="31">
        <v>0</v>
      </c>
      <c r="DI14" s="31">
        <v>0</v>
      </c>
      <c r="DJ14" s="31">
        <v>0</v>
      </c>
      <c r="DK14" s="31">
        <v>0</v>
      </c>
      <c r="DL14" s="31">
        <v>0</v>
      </c>
      <c r="DM14" s="31">
        <v>0</v>
      </c>
      <c r="DN14" s="31">
        <v>0</v>
      </c>
      <c r="DO14" s="31">
        <v>0</v>
      </c>
      <c r="DP14" s="31">
        <v>0</v>
      </c>
      <c r="DQ14" s="31">
        <v>0</v>
      </c>
      <c r="DR14" s="31">
        <v>0</v>
      </c>
      <c r="DS14" s="31">
        <v>0</v>
      </c>
      <c r="DT14" s="31">
        <v>0</v>
      </c>
      <c r="DU14" s="31">
        <v>0</v>
      </c>
      <c r="DV14" s="31">
        <v>0</v>
      </c>
      <c r="DW14" s="31">
        <v>0</v>
      </c>
      <c r="DX14" s="31">
        <v>0</v>
      </c>
      <c r="DY14" s="31">
        <v>0</v>
      </c>
      <c r="DZ14" s="31">
        <v>0</v>
      </c>
      <c r="EA14" s="31">
        <v>0</v>
      </c>
      <c r="EB14" s="31">
        <v>0</v>
      </c>
      <c r="EC14" s="31">
        <v>0</v>
      </c>
      <c r="ED14" s="31">
        <v>0</v>
      </c>
      <c r="EE14" s="31">
        <v>0</v>
      </c>
      <c r="EF14" s="31">
        <v>0</v>
      </c>
      <c r="EG14" s="31">
        <v>0</v>
      </c>
      <c r="EH14" s="31">
        <v>0</v>
      </c>
      <c r="EI14" s="31">
        <v>0</v>
      </c>
      <c r="EJ14" s="31">
        <v>0</v>
      </c>
      <c r="EK14" s="31">
        <v>0</v>
      </c>
      <c r="EL14" s="31">
        <v>0</v>
      </c>
      <c r="EM14" s="31">
        <v>0</v>
      </c>
      <c r="EN14" s="31">
        <v>0</v>
      </c>
      <c r="EO14" s="31">
        <v>0</v>
      </c>
      <c r="EP14" s="31">
        <v>0</v>
      </c>
      <c r="EQ14" s="31">
        <v>0</v>
      </c>
      <c r="ER14" s="31">
        <v>0</v>
      </c>
      <c r="ES14" s="31">
        <v>0</v>
      </c>
      <c r="ET14" s="31">
        <v>0</v>
      </c>
      <c r="EU14" s="31">
        <v>0</v>
      </c>
      <c r="EV14" s="31">
        <v>0</v>
      </c>
      <c r="EW14" s="31">
        <v>0</v>
      </c>
      <c r="EX14" s="31">
        <v>0</v>
      </c>
      <c r="EY14" s="31">
        <v>0</v>
      </c>
      <c r="EZ14" s="31">
        <v>0</v>
      </c>
      <c r="FA14" s="31">
        <v>0</v>
      </c>
      <c r="FB14" s="31">
        <v>0</v>
      </c>
      <c r="FC14" s="31">
        <v>0</v>
      </c>
      <c r="FD14" s="31">
        <v>0</v>
      </c>
      <c r="FE14" s="31">
        <v>0</v>
      </c>
      <c r="FF14" s="31">
        <v>0</v>
      </c>
      <c r="FG14" s="31">
        <v>0</v>
      </c>
      <c r="FH14" s="31">
        <v>0</v>
      </c>
      <c r="FI14" s="31">
        <v>0</v>
      </c>
      <c r="FJ14" s="31">
        <v>0</v>
      </c>
      <c r="FK14" s="31">
        <v>0</v>
      </c>
      <c r="FL14" s="31">
        <v>0</v>
      </c>
      <c r="FM14" s="31">
        <v>0</v>
      </c>
      <c r="FN14" s="31">
        <v>0</v>
      </c>
      <c r="FO14" s="31">
        <v>0</v>
      </c>
      <c r="FP14" s="31">
        <v>0</v>
      </c>
      <c r="FQ14" s="31">
        <v>0</v>
      </c>
      <c r="FR14" s="31">
        <v>0</v>
      </c>
      <c r="FS14" s="31">
        <v>0</v>
      </c>
      <c r="FT14" s="31">
        <v>0</v>
      </c>
      <c r="FU14" s="31">
        <v>0</v>
      </c>
      <c r="FV14" s="31">
        <v>0</v>
      </c>
      <c r="FW14" s="31">
        <v>0</v>
      </c>
      <c r="FX14" s="31">
        <v>0</v>
      </c>
      <c r="FY14" s="31">
        <v>0</v>
      </c>
      <c r="FZ14" s="31">
        <v>0</v>
      </c>
      <c r="GA14" s="31">
        <v>0</v>
      </c>
      <c r="GB14" s="31">
        <v>0</v>
      </c>
      <c r="GC14" s="31">
        <v>0</v>
      </c>
      <c r="GD14" s="31">
        <v>0</v>
      </c>
      <c r="GE14" s="31">
        <v>0</v>
      </c>
      <c r="GF14" s="31">
        <v>0</v>
      </c>
      <c r="GG14" s="31">
        <v>0</v>
      </c>
      <c r="GH14" s="31">
        <v>0</v>
      </c>
      <c r="GI14" s="31">
        <v>0</v>
      </c>
      <c r="GJ14" s="31">
        <v>0</v>
      </c>
      <c r="GK14" s="31">
        <v>0</v>
      </c>
      <c r="GL14" s="31">
        <v>0</v>
      </c>
      <c r="GM14" s="31">
        <v>0</v>
      </c>
      <c r="GN14" s="31">
        <v>0</v>
      </c>
      <c r="GO14" s="31">
        <v>0</v>
      </c>
      <c r="GP14" s="31">
        <v>0</v>
      </c>
      <c r="GQ14" s="31">
        <v>0</v>
      </c>
      <c r="GR14" s="31">
        <v>0</v>
      </c>
      <c r="GS14" s="31">
        <v>0</v>
      </c>
      <c r="GT14" s="31">
        <v>0</v>
      </c>
      <c r="GU14" s="31">
        <v>0</v>
      </c>
      <c r="GV14" s="31">
        <v>0</v>
      </c>
      <c r="GW14" s="31">
        <v>0</v>
      </c>
      <c r="GX14" s="31">
        <v>0</v>
      </c>
      <c r="GY14" s="31">
        <v>0</v>
      </c>
      <c r="GZ14" s="31">
        <v>0</v>
      </c>
      <c r="HA14" s="31">
        <v>0</v>
      </c>
      <c r="HB14" s="31">
        <v>0</v>
      </c>
      <c r="HC14" s="31">
        <v>0</v>
      </c>
      <c r="HD14" s="31">
        <v>0</v>
      </c>
      <c r="HE14" s="31">
        <v>0</v>
      </c>
      <c r="HF14" s="31">
        <v>0</v>
      </c>
      <c r="HG14" s="31">
        <v>0</v>
      </c>
      <c r="HH14" s="31">
        <v>0</v>
      </c>
      <c r="HI14" s="31">
        <v>0</v>
      </c>
      <c r="HJ14" s="31">
        <v>0</v>
      </c>
      <c r="HK14" s="31">
        <v>0</v>
      </c>
      <c r="HL14" s="31">
        <v>0</v>
      </c>
      <c r="HM14" s="31">
        <v>0</v>
      </c>
      <c r="HN14" s="31">
        <v>0</v>
      </c>
      <c r="HO14" s="31">
        <v>0</v>
      </c>
      <c r="HP14" s="31">
        <v>0</v>
      </c>
      <c r="HQ14" s="31">
        <v>0</v>
      </c>
      <c r="HR14" s="31">
        <v>0</v>
      </c>
      <c r="HS14" s="31">
        <v>0</v>
      </c>
      <c r="HT14" s="31">
        <v>0</v>
      </c>
      <c r="HU14" s="31">
        <v>0</v>
      </c>
      <c r="HV14" s="31">
        <v>0</v>
      </c>
      <c r="HW14" s="31">
        <v>0</v>
      </c>
      <c r="HX14" s="31">
        <v>0</v>
      </c>
      <c r="HY14" s="31">
        <v>0</v>
      </c>
      <c r="HZ14" s="31">
        <v>0</v>
      </c>
      <c r="IA14" s="31">
        <v>0</v>
      </c>
      <c r="IB14" s="31">
        <v>0</v>
      </c>
      <c r="IC14" s="31">
        <v>0</v>
      </c>
      <c r="ID14" s="31">
        <v>0</v>
      </c>
      <c r="IE14" s="31">
        <v>0</v>
      </c>
      <c r="IF14" s="31">
        <v>0</v>
      </c>
      <c r="IG14" s="31">
        <v>0</v>
      </c>
      <c r="IH14" s="31">
        <v>0</v>
      </c>
      <c r="II14" s="31">
        <v>0</v>
      </c>
      <c r="IJ14" s="31">
        <v>0</v>
      </c>
      <c r="IK14" s="31">
        <v>0</v>
      </c>
      <c r="IL14" s="31">
        <v>0</v>
      </c>
      <c r="IM14" s="31">
        <v>0</v>
      </c>
      <c r="IN14" s="31">
        <v>0</v>
      </c>
      <c r="IO14" s="31">
        <v>0</v>
      </c>
      <c r="IP14" s="31">
        <v>0</v>
      </c>
      <c r="IQ14" s="31">
        <v>0</v>
      </c>
      <c r="IR14" s="31">
        <v>0</v>
      </c>
      <c r="IS14" s="31">
        <v>0</v>
      </c>
      <c r="IT14" s="31">
        <v>0</v>
      </c>
      <c r="IU14" s="31">
        <v>0</v>
      </c>
      <c r="IV14" s="31">
        <v>0</v>
      </c>
      <c r="IW14" s="31">
        <v>0</v>
      </c>
      <c r="IX14" s="31">
        <v>0</v>
      </c>
      <c r="IY14" s="31">
        <v>0</v>
      </c>
      <c r="IZ14" s="31">
        <v>0</v>
      </c>
      <c r="JA14" s="31">
        <v>0</v>
      </c>
      <c r="JB14" s="31">
        <v>0</v>
      </c>
      <c r="JC14" s="31">
        <v>0</v>
      </c>
      <c r="JD14" s="31">
        <v>0</v>
      </c>
      <c r="JE14" s="31">
        <v>0</v>
      </c>
      <c r="JF14" s="31">
        <v>0</v>
      </c>
      <c r="JG14" s="31">
        <v>0</v>
      </c>
      <c r="JH14" s="31">
        <v>0</v>
      </c>
      <c r="JI14" s="31">
        <v>0</v>
      </c>
      <c r="JJ14" s="31">
        <v>0</v>
      </c>
      <c r="JK14" s="31">
        <v>0</v>
      </c>
      <c r="JL14" s="31">
        <v>0</v>
      </c>
      <c r="JM14" s="31">
        <v>0</v>
      </c>
      <c r="JN14" s="31">
        <v>0</v>
      </c>
      <c r="JO14" s="31">
        <v>0</v>
      </c>
      <c r="JP14" s="31">
        <v>0</v>
      </c>
      <c r="JQ14" s="31">
        <v>0</v>
      </c>
      <c r="JR14" s="31">
        <v>0</v>
      </c>
      <c r="JS14" s="31">
        <v>0</v>
      </c>
      <c r="JT14" s="31">
        <v>0</v>
      </c>
      <c r="JU14" s="31">
        <v>0</v>
      </c>
      <c r="JV14" s="31">
        <v>0</v>
      </c>
      <c r="JW14" s="31">
        <v>0</v>
      </c>
      <c r="JX14" s="31">
        <v>0</v>
      </c>
      <c r="JY14" s="31">
        <v>0</v>
      </c>
      <c r="JZ14" s="31">
        <v>0</v>
      </c>
      <c r="KA14" s="31">
        <v>0</v>
      </c>
      <c r="KB14" s="31">
        <v>0</v>
      </c>
      <c r="KC14" s="31">
        <v>0</v>
      </c>
      <c r="KD14" s="31">
        <v>0</v>
      </c>
      <c r="KE14" s="31">
        <v>0</v>
      </c>
      <c r="KF14" s="31">
        <v>0</v>
      </c>
      <c r="KG14" s="31">
        <v>0</v>
      </c>
      <c r="KH14" s="31">
        <v>0</v>
      </c>
      <c r="KI14" s="31">
        <v>0</v>
      </c>
      <c r="KJ14" s="31">
        <v>0</v>
      </c>
      <c r="KK14" s="31">
        <v>0</v>
      </c>
      <c r="KL14" s="31">
        <v>0</v>
      </c>
      <c r="KM14" s="31">
        <v>0</v>
      </c>
      <c r="KN14" s="31">
        <v>0</v>
      </c>
      <c r="KO14" s="31">
        <v>0</v>
      </c>
      <c r="KP14" s="31">
        <v>0</v>
      </c>
      <c r="KQ14" s="31">
        <v>0</v>
      </c>
      <c r="KR14" s="31">
        <v>0</v>
      </c>
      <c r="KS14" s="31">
        <v>0</v>
      </c>
      <c r="KT14" s="31">
        <v>0</v>
      </c>
      <c r="KU14" s="31">
        <v>0</v>
      </c>
      <c r="KV14" s="31">
        <v>0</v>
      </c>
      <c r="KW14" s="31">
        <v>0</v>
      </c>
      <c r="KX14" s="31">
        <v>0</v>
      </c>
      <c r="KY14" s="31">
        <v>0</v>
      </c>
      <c r="KZ14" s="31">
        <v>0</v>
      </c>
      <c r="LA14" s="31">
        <v>0</v>
      </c>
      <c r="LB14" s="31">
        <v>0</v>
      </c>
      <c r="LC14" s="31">
        <v>0</v>
      </c>
      <c r="LD14" s="31">
        <v>0</v>
      </c>
      <c r="LE14" s="31">
        <v>0</v>
      </c>
      <c r="LF14" s="31">
        <v>0</v>
      </c>
      <c r="LG14" s="31">
        <v>0</v>
      </c>
      <c r="LH14" s="31">
        <v>0</v>
      </c>
      <c r="LI14" s="31">
        <v>0</v>
      </c>
      <c r="LJ14" s="31">
        <v>0</v>
      </c>
      <c r="LK14" s="31">
        <v>0</v>
      </c>
      <c r="LL14" s="31">
        <v>0</v>
      </c>
      <c r="LM14" s="31">
        <v>0</v>
      </c>
      <c r="LN14" s="31">
        <v>0</v>
      </c>
      <c r="LO14" s="31">
        <v>0</v>
      </c>
      <c r="LP14" s="31">
        <v>0</v>
      </c>
      <c r="LQ14" s="31">
        <v>0</v>
      </c>
      <c r="LR14" s="31">
        <v>0</v>
      </c>
      <c r="LS14" s="31">
        <v>0</v>
      </c>
      <c r="LT14" s="31">
        <v>0</v>
      </c>
      <c r="LU14" s="31">
        <v>0</v>
      </c>
      <c r="LV14" s="31">
        <v>0</v>
      </c>
      <c r="LW14" s="31">
        <v>0</v>
      </c>
      <c r="LX14" s="31">
        <v>0</v>
      </c>
      <c r="LY14" s="31">
        <v>0</v>
      </c>
      <c r="LZ14" s="31">
        <v>0</v>
      </c>
      <c r="MA14" s="31">
        <v>0</v>
      </c>
      <c r="MB14" s="31">
        <v>0</v>
      </c>
      <c r="MC14" s="31">
        <v>0</v>
      </c>
      <c r="MD14" s="31">
        <v>0</v>
      </c>
      <c r="ME14" s="31">
        <v>0</v>
      </c>
      <c r="MF14" s="31">
        <v>0</v>
      </c>
      <c r="MG14" s="31">
        <v>0</v>
      </c>
      <c r="MH14" s="31">
        <v>0</v>
      </c>
      <c r="MI14" s="31">
        <v>0</v>
      </c>
      <c r="MJ14" s="31">
        <v>0</v>
      </c>
      <c r="MK14" s="31">
        <v>0</v>
      </c>
      <c r="ML14" s="31">
        <v>0</v>
      </c>
      <c r="MM14" s="31">
        <v>0</v>
      </c>
      <c r="MN14" s="31">
        <v>0</v>
      </c>
      <c r="MO14" s="31">
        <v>0</v>
      </c>
      <c r="MP14" s="31">
        <v>0</v>
      </c>
      <c r="MQ14" s="31">
        <v>0</v>
      </c>
      <c r="MR14" s="31">
        <v>0</v>
      </c>
      <c r="MS14" s="31">
        <v>0</v>
      </c>
      <c r="MT14" s="31">
        <v>0</v>
      </c>
      <c r="MU14" s="31">
        <v>0</v>
      </c>
      <c r="MV14" s="31">
        <v>0</v>
      </c>
      <c r="MW14" s="31">
        <v>0</v>
      </c>
      <c r="MX14" s="31">
        <v>0</v>
      </c>
      <c r="MY14" s="31">
        <v>0</v>
      </c>
      <c r="MZ14" s="31">
        <v>0</v>
      </c>
      <c r="NA14" s="31">
        <v>0</v>
      </c>
      <c r="NB14" s="31">
        <v>0</v>
      </c>
      <c r="NC14" s="31">
        <v>0</v>
      </c>
      <c r="ND14" s="31">
        <v>0</v>
      </c>
      <c r="NE14" s="31">
        <v>0</v>
      </c>
      <c r="NF14" s="16" t="s">
        <v>759</v>
      </c>
    </row>
    <row r="15" spans="1:370" s="29" customFormat="1" ht="18" customHeight="1" x14ac:dyDescent="0.25">
      <c r="A15" s="20" t="s">
        <v>774</v>
      </c>
      <c r="B15" s="21"/>
      <c r="C15" s="12"/>
      <c r="D15" s="12"/>
      <c r="E15" s="13"/>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c r="FN15" s="17"/>
      <c r="FO15" s="17"/>
      <c r="FP15" s="17"/>
      <c r="FQ15" s="17"/>
      <c r="FR15" s="17"/>
      <c r="FS15" s="17"/>
      <c r="FT15" s="17"/>
      <c r="FU15" s="17"/>
      <c r="FV15" s="17"/>
      <c r="FW15" s="17"/>
      <c r="FX15" s="17"/>
      <c r="FY15" s="17"/>
      <c r="FZ15" s="17"/>
      <c r="GA15" s="17"/>
      <c r="GB15" s="17"/>
      <c r="GC15" s="17"/>
      <c r="GD15" s="17"/>
      <c r="GE15" s="17"/>
      <c r="GF15" s="17"/>
      <c r="GG15" s="17"/>
      <c r="GH15" s="17"/>
      <c r="GI15" s="17"/>
      <c r="GJ15" s="17"/>
      <c r="GK15" s="17"/>
      <c r="GL15" s="17"/>
      <c r="GM15" s="17"/>
      <c r="GN15" s="17"/>
      <c r="GO15" s="17"/>
      <c r="GP15" s="17"/>
      <c r="GQ15" s="17"/>
      <c r="GR15" s="17"/>
      <c r="GS15" s="17"/>
      <c r="GT15" s="17"/>
      <c r="GU15" s="17"/>
      <c r="GV15" s="17"/>
      <c r="GW15" s="17"/>
      <c r="GX15" s="17"/>
      <c r="GY15" s="17"/>
      <c r="GZ15" s="17"/>
      <c r="HA15" s="17"/>
      <c r="HB15" s="17"/>
      <c r="HC15" s="17"/>
      <c r="HD15" s="17"/>
      <c r="HE15" s="17"/>
      <c r="HF15" s="17"/>
      <c r="HG15" s="17"/>
      <c r="HH15" s="17"/>
      <c r="HI15" s="17"/>
      <c r="HJ15" s="17"/>
      <c r="HK15" s="17"/>
      <c r="HL15" s="17"/>
      <c r="HM15" s="17"/>
      <c r="HN15" s="17"/>
      <c r="HO15" s="17"/>
      <c r="HP15" s="17"/>
      <c r="HQ15" s="17"/>
      <c r="HR15" s="17"/>
      <c r="HS15" s="17"/>
      <c r="HT15" s="17"/>
      <c r="HU15" s="17"/>
      <c r="HV15" s="17"/>
      <c r="HW15" s="17"/>
      <c r="HX15" s="17"/>
      <c r="HY15" s="17"/>
      <c r="HZ15" s="17"/>
      <c r="IA15" s="17"/>
      <c r="IB15" s="17"/>
      <c r="IC15" s="17"/>
      <c r="ID15" s="17"/>
      <c r="IE15" s="17"/>
      <c r="IF15" s="17"/>
      <c r="IG15" s="17"/>
      <c r="IH15" s="17"/>
      <c r="II15" s="17"/>
      <c r="IJ15" s="17"/>
      <c r="IK15" s="17"/>
      <c r="IL15" s="17"/>
      <c r="IM15" s="17"/>
      <c r="IN15" s="17"/>
      <c r="IO15" s="17"/>
      <c r="IP15" s="17"/>
      <c r="IQ15" s="17"/>
      <c r="IR15" s="17"/>
      <c r="IS15" s="17"/>
      <c r="IT15" s="17"/>
      <c r="IU15" s="17"/>
      <c r="IV15" s="17"/>
      <c r="IW15" s="17"/>
      <c r="IX15" s="17"/>
      <c r="IY15" s="17"/>
      <c r="IZ15" s="17"/>
      <c r="JA15" s="17"/>
      <c r="JB15" s="17"/>
      <c r="JC15" s="17"/>
      <c r="JD15" s="17"/>
      <c r="JE15" s="17"/>
      <c r="JF15" s="17"/>
      <c r="JG15" s="17"/>
      <c r="JH15" s="17"/>
      <c r="JI15" s="17"/>
      <c r="JJ15" s="17"/>
      <c r="JK15" s="17"/>
      <c r="JL15" s="17"/>
      <c r="JM15" s="17"/>
      <c r="JN15" s="17"/>
      <c r="JO15" s="17"/>
      <c r="JP15" s="17"/>
      <c r="JQ15" s="17"/>
      <c r="JR15" s="17"/>
      <c r="JS15" s="17"/>
      <c r="JT15" s="17"/>
      <c r="JU15" s="17"/>
      <c r="JV15" s="17"/>
      <c r="JW15" s="17"/>
      <c r="JX15" s="17"/>
      <c r="JY15" s="17"/>
      <c r="JZ15" s="17"/>
      <c r="KA15" s="17"/>
      <c r="KB15" s="17"/>
      <c r="KC15" s="17"/>
      <c r="KD15" s="17"/>
      <c r="KE15" s="17"/>
      <c r="KF15" s="17"/>
      <c r="KG15" s="17"/>
      <c r="KH15" s="17"/>
      <c r="KI15" s="17"/>
      <c r="KJ15" s="17"/>
      <c r="KK15" s="17"/>
      <c r="KL15" s="17"/>
      <c r="KM15" s="17"/>
      <c r="KN15" s="17"/>
      <c r="KO15" s="17"/>
      <c r="KP15" s="17"/>
      <c r="KQ15" s="17"/>
      <c r="KR15" s="17"/>
      <c r="KS15" s="17"/>
      <c r="KT15" s="17"/>
      <c r="KU15" s="17"/>
      <c r="KV15" s="17"/>
      <c r="KW15" s="17"/>
      <c r="KX15" s="17"/>
      <c r="KY15" s="17"/>
      <c r="KZ15" s="17"/>
      <c r="LA15" s="17"/>
      <c r="LB15" s="17"/>
      <c r="LC15" s="17"/>
      <c r="LD15" s="17"/>
      <c r="LE15" s="17"/>
      <c r="LF15" s="17"/>
      <c r="LG15" s="17"/>
      <c r="LH15" s="17"/>
      <c r="LI15" s="17"/>
      <c r="LJ15" s="17"/>
      <c r="LK15" s="17"/>
      <c r="LL15" s="17"/>
      <c r="LM15" s="17"/>
      <c r="LN15" s="17"/>
      <c r="LO15" s="17"/>
      <c r="LP15" s="17"/>
      <c r="LQ15" s="17"/>
      <c r="LR15" s="17"/>
      <c r="LS15" s="17"/>
      <c r="LT15" s="17"/>
      <c r="LU15" s="17"/>
      <c r="LV15" s="17"/>
      <c r="LW15" s="17"/>
      <c r="LX15" s="17"/>
      <c r="LY15" s="17"/>
      <c r="LZ15" s="17"/>
      <c r="MA15" s="17"/>
      <c r="MB15" s="17"/>
      <c r="MC15" s="17"/>
      <c r="MD15" s="17"/>
      <c r="ME15" s="17"/>
      <c r="MF15" s="17"/>
      <c r="MG15" s="17"/>
      <c r="MH15" s="17"/>
      <c r="MI15" s="17"/>
      <c r="MJ15" s="17"/>
      <c r="MK15" s="17"/>
      <c r="ML15" s="17"/>
      <c r="MM15" s="17"/>
      <c r="MN15" s="17"/>
      <c r="MO15" s="17"/>
      <c r="MP15" s="17"/>
      <c r="MQ15" s="17"/>
      <c r="MR15" s="17"/>
      <c r="MS15" s="17"/>
      <c r="MT15" s="17"/>
      <c r="MU15" s="17"/>
      <c r="MV15" s="17"/>
      <c r="MW15" s="17"/>
      <c r="MX15" s="17"/>
      <c r="MY15" s="17"/>
      <c r="MZ15" s="17"/>
      <c r="NA15" s="17"/>
      <c r="NB15" s="17"/>
      <c r="NC15" s="17"/>
      <c r="ND15" s="17"/>
      <c r="NE15" s="17"/>
      <c r="NF15" s="16" t="s">
        <v>759</v>
      </c>
    </row>
    <row r="16" spans="1:370" s="29" customFormat="1" ht="15.75" x14ac:dyDescent="0.25">
      <c r="A16" s="22" t="s">
        <v>772</v>
      </c>
      <c r="B16" s="23" t="s">
        <v>762</v>
      </c>
      <c r="C16" s="24">
        <v>1</v>
      </c>
      <c r="D16" s="24" t="s">
        <v>763</v>
      </c>
      <c r="E16" s="25"/>
      <c r="F16" s="31"/>
      <c r="G16" s="26"/>
      <c r="H16" s="26"/>
      <c r="I16" s="27"/>
      <c r="J16" s="27"/>
      <c r="K16" s="31"/>
      <c r="L16" s="31"/>
      <c r="M16" s="28"/>
      <c r="N16" s="26"/>
      <c r="O16" s="26"/>
      <c r="P16" s="26"/>
      <c r="Q16" s="26"/>
      <c r="R16" s="31"/>
      <c r="S16" s="31"/>
      <c r="T16" s="28"/>
      <c r="U16" s="26"/>
      <c r="V16" s="26"/>
      <c r="W16" s="26"/>
      <c r="X16" s="26"/>
      <c r="Y16" s="31"/>
      <c r="Z16" s="31"/>
      <c r="AA16" s="28"/>
      <c r="AB16" s="26"/>
      <c r="AC16" s="26"/>
      <c r="AD16" s="26"/>
      <c r="AE16" s="26"/>
      <c r="AF16" s="31"/>
      <c r="AG16" s="31"/>
      <c r="AH16" s="28"/>
      <c r="AI16" s="26"/>
      <c r="AJ16" s="26"/>
      <c r="AK16" s="26"/>
      <c r="AL16" s="26"/>
      <c r="AM16" s="31"/>
      <c r="AN16" s="31"/>
      <c r="AO16" s="28"/>
      <c r="AP16" s="26"/>
      <c r="AQ16" s="26"/>
      <c r="AR16" s="26"/>
      <c r="AS16" s="26"/>
      <c r="AT16" s="31"/>
      <c r="AU16" s="31"/>
      <c r="AV16" s="28"/>
      <c r="AW16" s="26"/>
      <c r="AX16" s="26"/>
      <c r="AY16" s="26"/>
      <c r="AZ16" s="26"/>
      <c r="BA16" s="31"/>
      <c r="BB16" s="31"/>
      <c r="BC16" s="28"/>
      <c r="BD16" s="26"/>
      <c r="BE16" s="26"/>
      <c r="BF16" s="26"/>
      <c r="BG16" s="26"/>
      <c r="BH16" s="31"/>
      <c r="BI16" s="31"/>
      <c r="BJ16" s="28"/>
      <c r="BK16" s="26"/>
      <c r="BL16" s="26"/>
      <c r="BM16" s="26"/>
      <c r="BN16" s="26"/>
      <c r="BO16" s="31"/>
      <c r="BP16" s="31"/>
      <c r="BQ16" s="28"/>
      <c r="BR16" s="26"/>
      <c r="BS16" s="26"/>
      <c r="BT16" s="26"/>
      <c r="BU16" s="26"/>
      <c r="BV16" s="31"/>
      <c r="BW16" s="31"/>
      <c r="BX16" s="28"/>
      <c r="BY16" s="26"/>
      <c r="BZ16" s="26"/>
      <c r="CA16" s="26"/>
      <c r="CB16" s="26"/>
      <c r="CC16" s="31"/>
      <c r="CD16" s="31"/>
      <c r="CE16" s="28"/>
      <c r="CF16" s="26"/>
      <c r="CG16" s="26"/>
      <c r="CH16" s="26"/>
      <c r="CI16" s="26"/>
      <c r="CJ16" s="31"/>
      <c r="CK16" s="31"/>
      <c r="CL16" s="28"/>
      <c r="CM16" s="26"/>
      <c r="CN16" s="26"/>
      <c r="CO16" s="26"/>
      <c r="CP16" s="26"/>
      <c r="CQ16" s="31"/>
      <c r="CR16" s="31"/>
      <c r="CS16" s="28"/>
      <c r="CT16" s="26"/>
      <c r="CU16" s="26"/>
      <c r="CV16" s="26"/>
      <c r="CW16" s="26"/>
      <c r="CX16" s="31"/>
      <c r="CY16" s="31"/>
      <c r="CZ16" s="28"/>
      <c r="DA16" s="26"/>
      <c r="DB16" s="26"/>
      <c r="DC16" s="26"/>
      <c r="DD16" s="26"/>
      <c r="DE16" s="31"/>
      <c r="DF16" s="31"/>
      <c r="DG16" s="28"/>
      <c r="DH16" s="26"/>
      <c r="DI16" s="26"/>
      <c r="DJ16" s="26"/>
      <c r="DK16" s="26"/>
      <c r="DL16" s="31"/>
      <c r="DM16" s="31"/>
      <c r="DN16" s="28"/>
      <c r="DO16" s="26"/>
      <c r="DP16" s="26"/>
      <c r="DQ16" s="26"/>
      <c r="DR16" s="26"/>
      <c r="DS16" s="31"/>
      <c r="DT16" s="31"/>
      <c r="DU16" s="28"/>
      <c r="DV16" s="26"/>
      <c r="DW16" s="26"/>
      <c r="DX16" s="26"/>
      <c r="DY16" s="26"/>
      <c r="DZ16" s="31"/>
      <c r="EA16" s="31"/>
      <c r="EB16" s="28"/>
      <c r="EC16" s="26"/>
      <c r="ED16" s="26"/>
      <c r="EE16" s="26"/>
      <c r="EF16" s="26"/>
      <c r="EG16" s="31"/>
      <c r="EH16" s="31"/>
      <c r="EI16" s="28"/>
      <c r="EJ16" s="26"/>
      <c r="EK16" s="26"/>
      <c r="EL16" s="26"/>
      <c r="EM16" s="26"/>
      <c r="EN16" s="31"/>
      <c r="EO16" s="31"/>
      <c r="EP16" s="28"/>
      <c r="EQ16" s="26"/>
      <c r="ER16" s="26"/>
      <c r="ES16" s="26"/>
      <c r="ET16" s="26"/>
      <c r="EU16" s="31"/>
      <c r="EV16" s="31"/>
      <c r="EW16" s="28"/>
      <c r="EX16" s="26"/>
      <c r="EY16" s="26"/>
      <c r="EZ16" s="26"/>
      <c r="FA16" s="26"/>
      <c r="FB16" s="31"/>
      <c r="FC16" s="31"/>
      <c r="FD16" s="28"/>
      <c r="FE16" s="26"/>
      <c r="FF16" s="26"/>
      <c r="FG16" s="26"/>
      <c r="FH16" s="26"/>
      <c r="FI16" s="31"/>
      <c r="FJ16" s="31"/>
      <c r="FK16" s="28"/>
      <c r="FL16" s="26"/>
      <c r="FM16" s="26"/>
      <c r="FN16" s="26"/>
      <c r="FO16" s="26"/>
      <c r="FP16" s="31"/>
      <c r="FQ16" s="31"/>
      <c r="FR16" s="28"/>
      <c r="FS16" s="26"/>
      <c r="FT16" s="26"/>
      <c r="FU16" s="26"/>
      <c r="FV16" s="26"/>
      <c r="FW16" s="31"/>
      <c r="FX16" s="31"/>
      <c r="FY16" s="28"/>
      <c r="FZ16" s="26"/>
      <c r="GA16" s="26"/>
      <c r="GB16" s="26"/>
      <c r="GC16" s="26"/>
      <c r="GD16" s="31"/>
      <c r="GE16" s="31"/>
      <c r="GF16" s="28"/>
      <c r="GG16" s="26"/>
      <c r="GH16" s="26"/>
      <c r="GI16" s="26"/>
      <c r="GJ16" s="26"/>
      <c r="GK16" s="31"/>
      <c r="GL16" s="31"/>
      <c r="GM16" s="28"/>
      <c r="GN16" s="26"/>
      <c r="GO16" s="26"/>
      <c r="GP16" s="26"/>
      <c r="GQ16" s="26"/>
      <c r="GR16" s="31"/>
      <c r="GS16" s="31"/>
      <c r="GT16" s="28"/>
      <c r="GU16" s="26"/>
      <c r="GV16" s="26"/>
      <c r="GW16" s="26"/>
      <c r="GX16" s="26"/>
      <c r="GY16" s="31"/>
      <c r="GZ16" s="31"/>
      <c r="HA16" s="28"/>
      <c r="HB16" s="26"/>
      <c r="HC16" s="26"/>
      <c r="HD16" s="26"/>
      <c r="HE16" s="26"/>
      <c r="HF16" s="31"/>
      <c r="HG16" s="31"/>
      <c r="HH16" s="28"/>
      <c r="HI16" s="26"/>
      <c r="HJ16" s="26"/>
      <c r="HK16" s="26"/>
      <c r="HL16" s="26"/>
      <c r="HM16" s="31"/>
      <c r="HN16" s="31"/>
      <c r="HO16" s="28"/>
      <c r="HP16" s="26"/>
      <c r="HQ16" s="26"/>
      <c r="HR16" s="26"/>
      <c r="HS16" s="26"/>
      <c r="HT16" s="31"/>
      <c r="HU16" s="31"/>
      <c r="HV16" s="28"/>
      <c r="HW16" s="26"/>
      <c r="HX16" s="26"/>
      <c r="HY16" s="26"/>
      <c r="HZ16" s="26"/>
      <c r="IA16" s="31"/>
      <c r="IB16" s="31"/>
      <c r="IC16" s="28"/>
      <c r="ID16" s="26"/>
      <c r="IE16" s="26"/>
      <c r="IF16" s="26"/>
      <c r="IG16" s="26"/>
      <c r="IH16" s="31"/>
      <c r="II16" s="31"/>
      <c r="IJ16" s="28"/>
      <c r="IK16" s="26"/>
      <c r="IL16" s="26"/>
      <c r="IM16" s="26"/>
      <c r="IN16" s="26"/>
      <c r="IO16" s="31"/>
      <c r="IP16" s="31"/>
      <c r="IQ16" s="28"/>
      <c r="IR16" s="26"/>
      <c r="IS16" s="26"/>
      <c r="IT16" s="26"/>
      <c r="IU16" s="26"/>
      <c r="IV16" s="31"/>
      <c r="IW16" s="31"/>
      <c r="IX16" s="28"/>
      <c r="IY16" s="26"/>
      <c r="IZ16" s="26"/>
      <c r="JA16" s="26"/>
      <c r="JB16" s="26"/>
      <c r="JC16" s="31"/>
      <c r="JD16" s="31"/>
      <c r="JE16" s="28"/>
      <c r="JF16" s="26"/>
      <c r="JG16" s="26"/>
      <c r="JH16" s="26"/>
      <c r="JI16" s="26"/>
      <c r="JJ16" s="31"/>
      <c r="JK16" s="31"/>
      <c r="JL16" s="28"/>
      <c r="JM16" s="26"/>
      <c r="JN16" s="26"/>
      <c r="JO16" s="26"/>
      <c r="JP16" s="26"/>
      <c r="JQ16" s="31"/>
      <c r="JR16" s="31"/>
      <c r="JS16" s="28"/>
      <c r="JT16" s="26"/>
      <c r="JU16" s="26"/>
      <c r="JV16" s="26"/>
      <c r="JW16" s="26"/>
      <c r="JX16" s="31"/>
      <c r="JY16" s="31"/>
      <c r="JZ16" s="28"/>
      <c r="KA16" s="26"/>
      <c r="KB16" s="26"/>
      <c r="KC16" s="26"/>
      <c r="KD16" s="26"/>
      <c r="KE16" s="31"/>
      <c r="KF16" s="31"/>
      <c r="KG16" s="28"/>
      <c r="KH16" s="26"/>
      <c r="KI16" s="26"/>
      <c r="KJ16" s="26"/>
      <c r="KK16" s="26"/>
      <c r="KL16" s="31"/>
      <c r="KM16" s="31"/>
      <c r="KN16" s="28"/>
      <c r="KO16" s="26"/>
      <c r="KP16" s="26"/>
      <c r="KQ16" s="26"/>
      <c r="KR16" s="26"/>
      <c r="KS16" s="31"/>
      <c r="KT16" s="31"/>
      <c r="KU16" s="28"/>
      <c r="KV16" s="26"/>
      <c r="KW16" s="26"/>
      <c r="KX16" s="26"/>
      <c r="KY16" s="26"/>
      <c r="KZ16" s="31"/>
      <c r="LA16" s="31"/>
      <c r="LB16" s="28"/>
      <c r="LC16" s="26"/>
      <c r="LD16" s="26"/>
      <c r="LE16" s="26"/>
      <c r="LF16" s="26"/>
      <c r="LG16" s="31"/>
      <c r="LH16" s="31"/>
      <c r="LI16" s="28"/>
      <c r="LJ16" s="26"/>
      <c r="LK16" s="26"/>
      <c r="LL16" s="26"/>
      <c r="LM16" s="26"/>
      <c r="LN16" s="31"/>
      <c r="LO16" s="31"/>
      <c r="LP16" s="28"/>
      <c r="LQ16" s="26"/>
      <c r="LR16" s="26"/>
      <c r="LS16" s="26"/>
      <c r="LT16" s="26"/>
      <c r="LU16" s="31"/>
      <c r="LV16" s="31"/>
      <c r="LW16" s="28"/>
      <c r="LX16" s="26"/>
      <c r="LY16" s="26"/>
      <c r="LZ16" s="26"/>
      <c r="MA16" s="26"/>
      <c r="MB16" s="31"/>
      <c r="MC16" s="31"/>
      <c r="MD16" s="28"/>
      <c r="ME16" s="26"/>
      <c r="MF16" s="26"/>
      <c r="MG16" s="26"/>
      <c r="MH16" s="26"/>
      <c r="MI16" s="31"/>
      <c r="MJ16" s="31"/>
      <c r="MK16" s="28"/>
      <c r="ML16" s="26"/>
      <c r="MM16" s="26"/>
      <c r="MN16" s="26"/>
      <c r="MO16" s="26"/>
      <c r="MP16" s="31"/>
      <c r="MQ16" s="31"/>
      <c r="MR16" s="28"/>
      <c r="MS16" s="26"/>
      <c r="MT16" s="26"/>
      <c r="MU16" s="26"/>
      <c r="MV16" s="26"/>
      <c r="MW16" s="31"/>
      <c r="MX16" s="31"/>
      <c r="MY16" s="28"/>
      <c r="MZ16" s="26"/>
      <c r="NA16" s="26"/>
      <c r="NB16" s="26"/>
      <c r="NC16" s="26"/>
      <c r="ND16" s="31"/>
      <c r="NE16" s="31"/>
      <c r="NF16" s="16" t="s">
        <v>759</v>
      </c>
    </row>
    <row r="17" spans="1:370" s="29" customFormat="1" ht="15.75" x14ac:dyDescent="0.25">
      <c r="A17" s="22" t="s">
        <v>764</v>
      </c>
      <c r="B17" s="23" t="s">
        <v>765</v>
      </c>
      <c r="C17" s="24">
        <v>0</v>
      </c>
      <c r="D17" s="24" t="s">
        <v>766</v>
      </c>
      <c r="E17" s="25"/>
      <c r="F17" s="31"/>
      <c r="G17" s="26"/>
      <c r="H17" s="26"/>
      <c r="I17" s="27"/>
      <c r="J17" s="27"/>
      <c r="K17" s="31"/>
      <c r="L17" s="31"/>
      <c r="M17" s="28"/>
      <c r="N17" s="26"/>
      <c r="O17" s="26"/>
      <c r="P17" s="26"/>
      <c r="Q17" s="26"/>
      <c r="R17" s="31"/>
      <c r="S17" s="31"/>
      <c r="T17" s="28"/>
      <c r="U17" s="26"/>
      <c r="V17" s="26"/>
      <c r="W17" s="26"/>
      <c r="X17" s="26"/>
      <c r="Y17" s="31"/>
      <c r="Z17" s="31"/>
      <c r="AA17" s="28"/>
      <c r="AB17" s="26"/>
      <c r="AC17" s="26"/>
      <c r="AD17" s="26"/>
      <c r="AE17" s="26"/>
      <c r="AF17" s="31"/>
      <c r="AG17" s="31"/>
      <c r="AH17" s="28"/>
      <c r="AI17" s="26"/>
      <c r="AJ17" s="26"/>
      <c r="AK17" s="26"/>
      <c r="AL17" s="26"/>
      <c r="AM17" s="31"/>
      <c r="AN17" s="31"/>
      <c r="AO17" s="28"/>
      <c r="AP17" s="26"/>
      <c r="AQ17" s="26"/>
      <c r="AR17" s="26"/>
      <c r="AS17" s="26"/>
      <c r="AT17" s="31"/>
      <c r="AU17" s="31"/>
      <c r="AV17" s="28"/>
      <c r="AW17" s="26"/>
      <c r="AX17" s="26"/>
      <c r="AY17" s="26"/>
      <c r="AZ17" s="26"/>
      <c r="BA17" s="31"/>
      <c r="BB17" s="31"/>
      <c r="BC17" s="28"/>
      <c r="BD17" s="26"/>
      <c r="BE17" s="26"/>
      <c r="BF17" s="26"/>
      <c r="BG17" s="26"/>
      <c r="BH17" s="31"/>
      <c r="BI17" s="31"/>
      <c r="BJ17" s="28"/>
      <c r="BK17" s="26"/>
      <c r="BL17" s="26"/>
      <c r="BM17" s="26"/>
      <c r="BN17" s="26"/>
      <c r="BO17" s="31"/>
      <c r="BP17" s="31"/>
      <c r="BQ17" s="28"/>
      <c r="BR17" s="26"/>
      <c r="BS17" s="26"/>
      <c r="BT17" s="26"/>
      <c r="BU17" s="26"/>
      <c r="BV17" s="31"/>
      <c r="BW17" s="31"/>
      <c r="BX17" s="28"/>
      <c r="BY17" s="26"/>
      <c r="BZ17" s="26"/>
      <c r="CA17" s="26"/>
      <c r="CB17" s="26"/>
      <c r="CC17" s="31"/>
      <c r="CD17" s="31"/>
      <c r="CE17" s="28"/>
      <c r="CF17" s="26"/>
      <c r="CG17" s="26"/>
      <c r="CH17" s="26"/>
      <c r="CI17" s="26"/>
      <c r="CJ17" s="31"/>
      <c r="CK17" s="31"/>
      <c r="CL17" s="28"/>
      <c r="CM17" s="26"/>
      <c r="CN17" s="26"/>
      <c r="CO17" s="26"/>
      <c r="CP17" s="26"/>
      <c r="CQ17" s="31"/>
      <c r="CR17" s="31"/>
      <c r="CS17" s="28"/>
      <c r="CT17" s="26"/>
      <c r="CU17" s="26"/>
      <c r="CV17" s="26"/>
      <c r="CW17" s="26"/>
      <c r="CX17" s="31"/>
      <c r="CY17" s="31"/>
      <c r="CZ17" s="28"/>
      <c r="DA17" s="26"/>
      <c r="DB17" s="26"/>
      <c r="DC17" s="26"/>
      <c r="DD17" s="26"/>
      <c r="DE17" s="31"/>
      <c r="DF17" s="31"/>
      <c r="DG17" s="28"/>
      <c r="DH17" s="26"/>
      <c r="DI17" s="26"/>
      <c r="DJ17" s="26"/>
      <c r="DK17" s="26"/>
      <c r="DL17" s="31"/>
      <c r="DM17" s="31"/>
      <c r="DN17" s="28"/>
      <c r="DO17" s="26"/>
      <c r="DP17" s="26"/>
      <c r="DQ17" s="26"/>
      <c r="DR17" s="26"/>
      <c r="DS17" s="31"/>
      <c r="DT17" s="31"/>
      <c r="DU17" s="28"/>
      <c r="DV17" s="26"/>
      <c r="DW17" s="26"/>
      <c r="DX17" s="26"/>
      <c r="DY17" s="26"/>
      <c r="DZ17" s="31"/>
      <c r="EA17" s="31"/>
      <c r="EB17" s="28"/>
      <c r="EC17" s="26"/>
      <c r="ED17" s="26"/>
      <c r="EE17" s="26"/>
      <c r="EF17" s="26"/>
      <c r="EG17" s="31"/>
      <c r="EH17" s="31"/>
      <c r="EI17" s="28"/>
      <c r="EJ17" s="26"/>
      <c r="EK17" s="26"/>
      <c r="EL17" s="26"/>
      <c r="EM17" s="26"/>
      <c r="EN17" s="31"/>
      <c r="EO17" s="31"/>
      <c r="EP17" s="28"/>
      <c r="EQ17" s="26"/>
      <c r="ER17" s="26"/>
      <c r="ES17" s="26"/>
      <c r="ET17" s="26"/>
      <c r="EU17" s="31"/>
      <c r="EV17" s="31"/>
      <c r="EW17" s="28"/>
      <c r="EX17" s="26"/>
      <c r="EY17" s="26"/>
      <c r="EZ17" s="26"/>
      <c r="FA17" s="26"/>
      <c r="FB17" s="31"/>
      <c r="FC17" s="31"/>
      <c r="FD17" s="28"/>
      <c r="FE17" s="26"/>
      <c r="FF17" s="26"/>
      <c r="FG17" s="26"/>
      <c r="FH17" s="26"/>
      <c r="FI17" s="31"/>
      <c r="FJ17" s="31"/>
      <c r="FK17" s="28"/>
      <c r="FL17" s="26"/>
      <c r="FM17" s="26"/>
      <c r="FN17" s="26"/>
      <c r="FO17" s="26"/>
      <c r="FP17" s="31"/>
      <c r="FQ17" s="31"/>
      <c r="FR17" s="28"/>
      <c r="FS17" s="26"/>
      <c r="FT17" s="26"/>
      <c r="FU17" s="26"/>
      <c r="FV17" s="26"/>
      <c r="FW17" s="31"/>
      <c r="FX17" s="31"/>
      <c r="FY17" s="28"/>
      <c r="FZ17" s="26"/>
      <c r="GA17" s="26"/>
      <c r="GB17" s="26"/>
      <c r="GC17" s="26"/>
      <c r="GD17" s="31"/>
      <c r="GE17" s="31"/>
      <c r="GF17" s="28"/>
      <c r="GG17" s="26"/>
      <c r="GH17" s="26"/>
      <c r="GI17" s="26"/>
      <c r="GJ17" s="26"/>
      <c r="GK17" s="31"/>
      <c r="GL17" s="31"/>
      <c r="GM17" s="28"/>
      <c r="GN17" s="26"/>
      <c r="GO17" s="26"/>
      <c r="GP17" s="26"/>
      <c r="GQ17" s="26"/>
      <c r="GR17" s="31"/>
      <c r="GS17" s="31"/>
      <c r="GT17" s="28"/>
      <c r="GU17" s="26"/>
      <c r="GV17" s="26"/>
      <c r="GW17" s="26"/>
      <c r="GX17" s="26"/>
      <c r="GY17" s="31"/>
      <c r="GZ17" s="31"/>
      <c r="HA17" s="28"/>
      <c r="HB17" s="26"/>
      <c r="HC17" s="26"/>
      <c r="HD17" s="26"/>
      <c r="HE17" s="26"/>
      <c r="HF17" s="31"/>
      <c r="HG17" s="31"/>
      <c r="HH17" s="28"/>
      <c r="HI17" s="26"/>
      <c r="HJ17" s="26"/>
      <c r="HK17" s="26"/>
      <c r="HL17" s="26"/>
      <c r="HM17" s="31"/>
      <c r="HN17" s="31"/>
      <c r="HO17" s="28"/>
      <c r="HP17" s="26"/>
      <c r="HQ17" s="26"/>
      <c r="HR17" s="26"/>
      <c r="HS17" s="26"/>
      <c r="HT17" s="31"/>
      <c r="HU17" s="31"/>
      <c r="HV17" s="28"/>
      <c r="HW17" s="26"/>
      <c r="HX17" s="26"/>
      <c r="HY17" s="26"/>
      <c r="HZ17" s="26"/>
      <c r="IA17" s="31"/>
      <c r="IB17" s="31"/>
      <c r="IC17" s="28"/>
      <c r="ID17" s="26"/>
      <c r="IE17" s="26"/>
      <c r="IF17" s="26"/>
      <c r="IG17" s="26"/>
      <c r="IH17" s="31"/>
      <c r="II17" s="31"/>
      <c r="IJ17" s="28"/>
      <c r="IK17" s="26"/>
      <c r="IL17" s="26"/>
      <c r="IM17" s="26"/>
      <c r="IN17" s="26"/>
      <c r="IO17" s="31"/>
      <c r="IP17" s="31"/>
      <c r="IQ17" s="28"/>
      <c r="IR17" s="26"/>
      <c r="IS17" s="26"/>
      <c r="IT17" s="26"/>
      <c r="IU17" s="26"/>
      <c r="IV17" s="31"/>
      <c r="IW17" s="31"/>
      <c r="IX17" s="28"/>
      <c r="IY17" s="26"/>
      <c r="IZ17" s="26"/>
      <c r="JA17" s="26"/>
      <c r="JB17" s="26"/>
      <c r="JC17" s="31"/>
      <c r="JD17" s="31"/>
      <c r="JE17" s="28"/>
      <c r="JF17" s="26"/>
      <c r="JG17" s="26"/>
      <c r="JH17" s="26"/>
      <c r="JI17" s="26"/>
      <c r="JJ17" s="31"/>
      <c r="JK17" s="31"/>
      <c r="JL17" s="28"/>
      <c r="JM17" s="26"/>
      <c r="JN17" s="26"/>
      <c r="JO17" s="26"/>
      <c r="JP17" s="26"/>
      <c r="JQ17" s="31"/>
      <c r="JR17" s="31"/>
      <c r="JS17" s="28"/>
      <c r="JT17" s="26"/>
      <c r="JU17" s="26"/>
      <c r="JV17" s="26"/>
      <c r="JW17" s="26"/>
      <c r="JX17" s="31"/>
      <c r="JY17" s="31"/>
      <c r="JZ17" s="28"/>
      <c r="KA17" s="26"/>
      <c r="KB17" s="26"/>
      <c r="KC17" s="26"/>
      <c r="KD17" s="26"/>
      <c r="KE17" s="31"/>
      <c r="KF17" s="31"/>
      <c r="KG17" s="28"/>
      <c r="KH17" s="26"/>
      <c r="KI17" s="26"/>
      <c r="KJ17" s="26"/>
      <c r="KK17" s="26"/>
      <c r="KL17" s="31"/>
      <c r="KM17" s="31"/>
      <c r="KN17" s="28"/>
      <c r="KO17" s="26"/>
      <c r="KP17" s="26"/>
      <c r="KQ17" s="26"/>
      <c r="KR17" s="26"/>
      <c r="KS17" s="31"/>
      <c r="KT17" s="31"/>
      <c r="KU17" s="28"/>
      <c r="KV17" s="26"/>
      <c r="KW17" s="26"/>
      <c r="KX17" s="26"/>
      <c r="KY17" s="26"/>
      <c r="KZ17" s="31"/>
      <c r="LA17" s="31"/>
      <c r="LB17" s="28"/>
      <c r="LC17" s="26"/>
      <c r="LD17" s="26"/>
      <c r="LE17" s="26"/>
      <c r="LF17" s="26"/>
      <c r="LG17" s="31"/>
      <c r="LH17" s="31"/>
      <c r="LI17" s="28"/>
      <c r="LJ17" s="26"/>
      <c r="LK17" s="26"/>
      <c r="LL17" s="26"/>
      <c r="LM17" s="26"/>
      <c r="LN17" s="31"/>
      <c r="LO17" s="31"/>
      <c r="LP17" s="28"/>
      <c r="LQ17" s="26"/>
      <c r="LR17" s="26"/>
      <c r="LS17" s="26"/>
      <c r="LT17" s="26"/>
      <c r="LU17" s="31"/>
      <c r="LV17" s="31"/>
      <c r="LW17" s="28"/>
      <c r="LX17" s="26"/>
      <c r="LY17" s="26"/>
      <c r="LZ17" s="26"/>
      <c r="MA17" s="26"/>
      <c r="MB17" s="31"/>
      <c r="MC17" s="31"/>
      <c r="MD17" s="28"/>
      <c r="ME17" s="26"/>
      <c r="MF17" s="26"/>
      <c r="MG17" s="26"/>
      <c r="MH17" s="26"/>
      <c r="MI17" s="31"/>
      <c r="MJ17" s="31"/>
      <c r="MK17" s="28"/>
      <c r="ML17" s="26"/>
      <c r="MM17" s="26"/>
      <c r="MN17" s="26"/>
      <c r="MO17" s="26"/>
      <c r="MP17" s="31"/>
      <c r="MQ17" s="31"/>
      <c r="MR17" s="28"/>
      <c r="MS17" s="26"/>
      <c r="MT17" s="26"/>
      <c r="MU17" s="26"/>
      <c r="MV17" s="26"/>
      <c r="MW17" s="31"/>
      <c r="MX17" s="31"/>
      <c r="MY17" s="28"/>
      <c r="MZ17" s="26"/>
      <c r="NA17" s="26"/>
      <c r="NB17" s="26"/>
      <c r="NC17" s="26"/>
      <c r="ND17" s="31"/>
      <c r="NE17" s="31"/>
      <c r="NF17" s="16" t="s">
        <v>759</v>
      </c>
    </row>
    <row r="18" spans="1:370" s="29" customFormat="1" ht="15.75" x14ac:dyDescent="0.25">
      <c r="A18" s="22" t="s">
        <v>767</v>
      </c>
      <c r="B18" s="23" t="s">
        <v>768</v>
      </c>
      <c r="C18" s="24">
        <v>0</v>
      </c>
      <c r="D18" s="24" t="s">
        <v>766</v>
      </c>
      <c r="E18" s="25"/>
      <c r="F18" s="31"/>
      <c r="G18" s="26"/>
      <c r="H18" s="26"/>
      <c r="I18" s="27"/>
      <c r="J18" s="27"/>
      <c r="K18" s="31"/>
      <c r="L18" s="31"/>
      <c r="M18" s="28"/>
      <c r="N18" s="26"/>
      <c r="O18" s="26"/>
      <c r="P18" s="26"/>
      <c r="Q18" s="26"/>
      <c r="R18" s="31"/>
      <c r="S18" s="31"/>
      <c r="T18" s="28"/>
      <c r="U18" s="26"/>
      <c r="V18" s="26"/>
      <c r="W18" s="26"/>
      <c r="X18" s="26"/>
      <c r="Y18" s="31"/>
      <c r="Z18" s="31"/>
      <c r="AA18" s="28"/>
      <c r="AB18" s="26"/>
      <c r="AC18" s="26"/>
      <c r="AD18" s="26"/>
      <c r="AE18" s="26"/>
      <c r="AF18" s="31"/>
      <c r="AG18" s="31"/>
      <c r="AH18" s="28"/>
      <c r="AI18" s="26"/>
      <c r="AJ18" s="26"/>
      <c r="AK18" s="26"/>
      <c r="AL18" s="26"/>
      <c r="AM18" s="31"/>
      <c r="AN18" s="31"/>
      <c r="AO18" s="28"/>
      <c r="AP18" s="26"/>
      <c r="AQ18" s="26"/>
      <c r="AR18" s="26"/>
      <c r="AS18" s="26"/>
      <c r="AT18" s="31"/>
      <c r="AU18" s="31"/>
      <c r="AV18" s="28"/>
      <c r="AW18" s="26"/>
      <c r="AX18" s="26"/>
      <c r="AY18" s="26"/>
      <c r="AZ18" s="26"/>
      <c r="BA18" s="31"/>
      <c r="BB18" s="31"/>
      <c r="BC18" s="28"/>
      <c r="BD18" s="26"/>
      <c r="BE18" s="26"/>
      <c r="BF18" s="26"/>
      <c r="BG18" s="26"/>
      <c r="BH18" s="31"/>
      <c r="BI18" s="31"/>
      <c r="BJ18" s="28"/>
      <c r="BK18" s="26"/>
      <c r="BL18" s="26"/>
      <c r="BM18" s="26"/>
      <c r="BN18" s="26"/>
      <c r="BO18" s="31"/>
      <c r="BP18" s="31"/>
      <c r="BQ18" s="28"/>
      <c r="BR18" s="26"/>
      <c r="BS18" s="26"/>
      <c r="BT18" s="26"/>
      <c r="BU18" s="26"/>
      <c r="BV18" s="31"/>
      <c r="BW18" s="31"/>
      <c r="BX18" s="28"/>
      <c r="BY18" s="26"/>
      <c r="BZ18" s="26"/>
      <c r="CA18" s="26"/>
      <c r="CB18" s="26"/>
      <c r="CC18" s="31"/>
      <c r="CD18" s="31"/>
      <c r="CE18" s="28"/>
      <c r="CF18" s="26"/>
      <c r="CG18" s="26"/>
      <c r="CH18" s="26"/>
      <c r="CI18" s="26"/>
      <c r="CJ18" s="31"/>
      <c r="CK18" s="31"/>
      <c r="CL18" s="28"/>
      <c r="CM18" s="26"/>
      <c r="CN18" s="26"/>
      <c r="CO18" s="26"/>
      <c r="CP18" s="26"/>
      <c r="CQ18" s="31"/>
      <c r="CR18" s="31"/>
      <c r="CS18" s="28"/>
      <c r="CT18" s="26"/>
      <c r="CU18" s="26"/>
      <c r="CV18" s="26"/>
      <c r="CW18" s="26"/>
      <c r="CX18" s="31"/>
      <c r="CY18" s="31"/>
      <c r="CZ18" s="28"/>
      <c r="DA18" s="26"/>
      <c r="DB18" s="26"/>
      <c r="DC18" s="26"/>
      <c r="DD18" s="26"/>
      <c r="DE18" s="31"/>
      <c r="DF18" s="31"/>
      <c r="DG18" s="28"/>
      <c r="DH18" s="26"/>
      <c r="DI18" s="26"/>
      <c r="DJ18" s="26"/>
      <c r="DK18" s="26"/>
      <c r="DL18" s="31"/>
      <c r="DM18" s="31"/>
      <c r="DN18" s="28"/>
      <c r="DO18" s="26"/>
      <c r="DP18" s="26"/>
      <c r="DQ18" s="26"/>
      <c r="DR18" s="26"/>
      <c r="DS18" s="31"/>
      <c r="DT18" s="31"/>
      <c r="DU18" s="28"/>
      <c r="DV18" s="26"/>
      <c r="DW18" s="26"/>
      <c r="DX18" s="26"/>
      <c r="DY18" s="26"/>
      <c r="DZ18" s="31"/>
      <c r="EA18" s="31"/>
      <c r="EB18" s="28"/>
      <c r="EC18" s="26"/>
      <c r="ED18" s="26"/>
      <c r="EE18" s="26"/>
      <c r="EF18" s="26"/>
      <c r="EG18" s="31"/>
      <c r="EH18" s="31"/>
      <c r="EI18" s="28"/>
      <c r="EJ18" s="26"/>
      <c r="EK18" s="26"/>
      <c r="EL18" s="26"/>
      <c r="EM18" s="26"/>
      <c r="EN18" s="31"/>
      <c r="EO18" s="31"/>
      <c r="EP18" s="28"/>
      <c r="EQ18" s="26"/>
      <c r="ER18" s="26"/>
      <c r="ES18" s="26"/>
      <c r="ET18" s="26"/>
      <c r="EU18" s="31"/>
      <c r="EV18" s="31"/>
      <c r="EW18" s="28"/>
      <c r="EX18" s="26"/>
      <c r="EY18" s="26"/>
      <c r="EZ18" s="26"/>
      <c r="FA18" s="26"/>
      <c r="FB18" s="31"/>
      <c r="FC18" s="31"/>
      <c r="FD18" s="28"/>
      <c r="FE18" s="26"/>
      <c r="FF18" s="26"/>
      <c r="FG18" s="26"/>
      <c r="FH18" s="26"/>
      <c r="FI18" s="31"/>
      <c r="FJ18" s="31"/>
      <c r="FK18" s="28"/>
      <c r="FL18" s="26"/>
      <c r="FM18" s="26"/>
      <c r="FN18" s="26"/>
      <c r="FO18" s="26"/>
      <c r="FP18" s="31"/>
      <c r="FQ18" s="31"/>
      <c r="FR18" s="28"/>
      <c r="FS18" s="26"/>
      <c r="FT18" s="26"/>
      <c r="FU18" s="26"/>
      <c r="FV18" s="26"/>
      <c r="FW18" s="31"/>
      <c r="FX18" s="31"/>
      <c r="FY18" s="28"/>
      <c r="FZ18" s="26"/>
      <c r="GA18" s="26"/>
      <c r="GB18" s="26"/>
      <c r="GC18" s="26"/>
      <c r="GD18" s="31"/>
      <c r="GE18" s="31"/>
      <c r="GF18" s="28"/>
      <c r="GG18" s="26"/>
      <c r="GH18" s="26"/>
      <c r="GI18" s="26"/>
      <c r="GJ18" s="26"/>
      <c r="GK18" s="31"/>
      <c r="GL18" s="31"/>
      <c r="GM18" s="28"/>
      <c r="GN18" s="26"/>
      <c r="GO18" s="26"/>
      <c r="GP18" s="26"/>
      <c r="GQ18" s="26"/>
      <c r="GR18" s="31"/>
      <c r="GS18" s="31"/>
      <c r="GT18" s="28"/>
      <c r="GU18" s="26"/>
      <c r="GV18" s="26"/>
      <c r="GW18" s="26"/>
      <c r="GX18" s="26"/>
      <c r="GY18" s="31"/>
      <c r="GZ18" s="31"/>
      <c r="HA18" s="28"/>
      <c r="HB18" s="26"/>
      <c r="HC18" s="26"/>
      <c r="HD18" s="26"/>
      <c r="HE18" s="26"/>
      <c r="HF18" s="31"/>
      <c r="HG18" s="31"/>
      <c r="HH18" s="28"/>
      <c r="HI18" s="26"/>
      <c r="HJ18" s="26"/>
      <c r="HK18" s="26"/>
      <c r="HL18" s="26"/>
      <c r="HM18" s="31"/>
      <c r="HN18" s="31"/>
      <c r="HO18" s="28"/>
      <c r="HP18" s="26"/>
      <c r="HQ18" s="26"/>
      <c r="HR18" s="26"/>
      <c r="HS18" s="26"/>
      <c r="HT18" s="31"/>
      <c r="HU18" s="31"/>
      <c r="HV18" s="28"/>
      <c r="HW18" s="26"/>
      <c r="HX18" s="26"/>
      <c r="HY18" s="26"/>
      <c r="HZ18" s="26"/>
      <c r="IA18" s="31"/>
      <c r="IB18" s="31"/>
      <c r="IC18" s="28"/>
      <c r="ID18" s="26"/>
      <c r="IE18" s="26"/>
      <c r="IF18" s="26"/>
      <c r="IG18" s="26"/>
      <c r="IH18" s="31"/>
      <c r="II18" s="31"/>
      <c r="IJ18" s="28"/>
      <c r="IK18" s="26"/>
      <c r="IL18" s="26"/>
      <c r="IM18" s="26"/>
      <c r="IN18" s="26"/>
      <c r="IO18" s="31"/>
      <c r="IP18" s="31"/>
      <c r="IQ18" s="28"/>
      <c r="IR18" s="26"/>
      <c r="IS18" s="26"/>
      <c r="IT18" s="26"/>
      <c r="IU18" s="26"/>
      <c r="IV18" s="31"/>
      <c r="IW18" s="31"/>
      <c r="IX18" s="28"/>
      <c r="IY18" s="26"/>
      <c r="IZ18" s="26"/>
      <c r="JA18" s="26"/>
      <c r="JB18" s="26"/>
      <c r="JC18" s="31"/>
      <c r="JD18" s="31"/>
      <c r="JE18" s="28"/>
      <c r="JF18" s="26"/>
      <c r="JG18" s="26"/>
      <c r="JH18" s="26"/>
      <c r="JI18" s="26"/>
      <c r="JJ18" s="31"/>
      <c r="JK18" s="31"/>
      <c r="JL18" s="28"/>
      <c r="JM18" s="26"/>
      <c r="JN18" s="26"/>
      <c r="JO18" s="26"/>
      <c r="JP18" s="26"/>
      <c r="JQ18" s="31"/>
      <c r="JR18" s="31"/>
      <c r="JS18" s="28"/>
      <c r="JT18" s="26"/>
      <c r="JU18" s="26"/>
      <c r="JV18" s="26"/>
      <c r="JW18" s="26"/>
      <c r="JX18" s="31"/>
      <c r="JY18" s="31"/>
      <c r="JZ18" s="28"/>
      <c r="KA18" s="26"/>
      <c r="KB18" s="26"/>
      <c r="KC18" s="26"/>
      <c r="KD18" s="26"/>
      <c r="KE18" s="31"/>
      <c r="KF18" s="31"/>
      <c r="KG18" s="28"/>
      <c r="KH18" s="26"/>
      <c r="KI18" s="26"/>
      <c r="KJ18" s="26"/>
      <c r="KK18" s="26"/>
      <c r="KL18" s="31"/>
      <c r="KM18" s="31"/>
      <c r="KN18" s="28"/>
      <c r="KO18" s="26"/>
      <c r="KP18" s="26"/>
      <c r="KQ18" s="26"/>
      <c r="KR18" s="26"/>
      <c r="KS18" s="31"/>
      <c r="KT18" s="31"/>
      <c r="KU18" s="28"/>
      <c r="KV18" s="26"/>
      <c r="KW18" s="26"/>
      <c r="KX18" s="26"/>
      <c r="KY18" s="26"/>
      <c r="KZ18" s="31"/>
      <c r="LA18" s="31"/>
      <c r="LB18" s="28"/>
      <c r="LC18" s="26"/>
      <c r="LD18" s="26"/>
      <c r="LE18" s="26"/>
      <c r="LF18" s="26"/>
      <c r="LG18" s="31"/>
      <c r="LH18" s="31"/>
      <c r="LI18" s="28"/>
      <c r="LJ18" s="26"/>
      <c r="LK18" s="26"/>
      <c r="LL18" s="26"/>
      <c r="LM18" s="26"/>
      <c r="LN18" s="31"/>
      <c r="LO18" s="31"/>
      <c r="LP18" s="28"/>
      <c r="LQ18" s="26"/>
      <c r="LR18" s="26"/>
      <c r="LS18" s="26"/>
      <c r="LT18" s="26"/>
      <c r="LU18" s="31"/>
      <c r="LV18" s="31"/>
      <c r="LW18" s="28"/>
      <c r="LX18" s="26"/>
      <c r="LY18" s="26"/>
      <c r="LZ18" s="26"/>
      <c r="MA18" s="26"/>
      <c r="MB18" s="31"/>
      <c r="MC18" s="31"/>
      <c r="MD18" s="28"/>
      <c r="ME18" s="26"/>
      <c r="MF18" s="26"/>
      <c r="MG18" s="26"/>
      <c r="MH18" s="26"/>
      <c r="MI18" s="31"/>
      <c r="MJ18" s="31"/>
      <c r="MK18" s="28"/>
      <c r="ML18" s="26"/>
      <c r="MM18" s="26"/>
      <c r="MN18" s="26"/>
      <c r="MO18" s="26"/>
      <c r="MP18" s="31"/>
      <c r="MQ18" s="31"/>
      <c r="MR18" s="28"/>
      <c r="MS18" s="26"/>
      <c r="MT18" s="26"/>
      <c r="MU18" s="26"/>
      <c r="MV18" s="26"/>
      <c r="MW18" s="31"/>
      <c r="MX18" s="31"/>
      <c r="MY18" s="28"/>
      <c r="MZ18" s="26"/>
      <c r="NA18" s="26"/>
      <c r="NB18" s="26"/>
      <c r="NC18" s="26"/>
      <c r="ND18" s="31"/>
      <c r="NE18" s="31"/>
      <c r="NF18" s="16" t="s">
        <v>759</v>
      </c>
    </row>
    <row r="19" spans="1:370" s="29" customFormat="1" ht="15.75" x14ac:dyDescent="0.25">
      <c r="A19" s="30" t="s">
        <v>769</v>
      </c>
      <c r="B19" s="23" t="s">
        <v>773</v>
      </c>
      <c r="C19" s="24">
        <v>5</v>
      </c>
      <c r="D19" s="24" t="s">
        <v>763</v>
      </c>
      <c r="E19" s="25"/>
      <c r="F19" s="31">
        <v>0</v>
      </c>
      <c r="G19" s="31">
        <v>0</v>
      </c>
      <c r="H19" s="31">
        <v>0</v>
      </c>
      <c r="I19" s="31">
        <v>0</v>
      </c>
      <c r="J19" s="31">
        <v>0</v>
      </c>
      <c r="K19" s="31">
        <v>0</v>
      </c>
      <c r="L19" s="31">
        <v>0</v>
      </c>
      <c r="M19" s="31">
        <v>0</v>
      </c>
      <c r="N19" s="31">
        <v>0</v>
      </c>
      <c r="O19" s="31">
        <v>0</v>
      </c>
      <c r="P19" s="31">
        <v>0</v>
      </c>
      <c r="Q19" s="31">
        <v>0</v>
      </c>
      <c r="R19" s="31">
        <v>0</v>
      </c>
      <c r="S19" s="31">
        <v>0</v>
      </c>
      <c r="T19" s="31">
        <v>0</v>
      </c>
      <c r="U19" s="31">
        <v>0</v>
      </c>
      <c r="V19" s="31">
        <v>0</v>
      </c>
      <c r="W19" s="31">
        <v>0</v>
      </c>
      <c r="X19" s="31">
        <v>0</v>
      </c>
      <c r="Y19" s="31">
        <v>0</v>
      </c>
      <c r="Z19" s="31">
        <v>0</v>
      </c>
      <c r="AA19" s="31">
        <v>0</v>
      </c>
      <c r="AB19" s="31">
        <v>0</v>
      </c>
      <c r="AC19" s="31">
        <v>0</v>
      </c>
      <c r="AD19" s="31">
        <v>0</v>
      </c>
      <c r="AE19" s="31">
        <v>0</v>
      </c>
      <c r="AF19" s="31">
        <v>0</v>
      </c>
      <c r="AG19" s="31">
        <v>0</v>
      </c>
      <c r="AH19" s="31">
        <v>0</v>
      </c>
      <c r="AI19" s="31">
        <v>0</v>
      </c>
      <c r="AJ19" s="31">
        <v>0</v>
      </c>
      <c r="AK19" s="31">
        <v>0</v>
      </c>
      <c r="AL19" s="31">
        <v>3</v>
      </c>
      <c r="AM19" s="31">
        <v>3</v>
      </c>
      <c r="AN19" s="31">
        <v>0</v>
      </c>
      <c r="AO19" s="31">
        <v>0</v>
      </c>
      <c r="AP19" s="31">
        <v>0</v>
      </c>
      <c r="AQ19" s="31">
        <v>0</v>
      </c>
      <c r="AR19" s="31">
        <v>0</v>
      </c>
      <c r="AS19" s="31">
        <v>0</v>
      </c>
      <c r="AT19" s="31">
        <v>0</v>
      </c>
      <c r="AU19" s="31">
        <v>0</v>
      </c>
      <c r="AV19" s="31">
        <v>0</v>
      </c>
      <c r="AW19" s="31">
        <v>0</v>
      </c>
      <c r="AX19" s="31">
        <v>0</v>
      </c>
      <c r="AY19" s="31">
        <v>0</v>
      </c>
      <c r="AZ19" s="31">
        <v>0</v>
      </c>
      <c r="BA19" s="31">
        <v>0</v>
      </c>
      <c r="BB19" s="31">
        <v>0</v>
      </c>
      <c r="BC19" s="31">
        <v>0</v>
      </c>
      <c r="BD19" s="31">
        <v>0</v>
      </c>
      <c r="BE19" s="31">
        <v>0</v>
      </c>
      <c r="BF19" s="31">
        <v>0</v>
      </c>
      <c r="BG19" s="31">
        <v>0</v>
      </c>
      <c r="BH19" s="31">
        <v>0</v>
      </c>
      <c r="BI19" s="31">
        <v>0</v>
      </c>
      <c r="BJ19" s="31">
        <v>0</v>
      </c>
      <c r="BK19" s="31">
        <v>0</v>
      </c>
      <c r="BL19" s="31">
        <v>0</v>
      </c>
      <c r="BM19" s="31">
        <v>0</v>
      </c>
      <c r="BN19" s="31">
        <v>0</v>
      </c>
      <c r="BO19" s="31">
        <v>0</v>
      </c>
      <c r="BP19" s="31">
        <v>0</v>
      </c>
      <c r="BQ19" s="31">
        <v>0</v>
      </c>
      <c r="BR19" s="31">
        <v>0</v>
      </c>
      <c r="BS19" s="31">
        <v>0</v>
      </c>
      <c r="BT19" s="31">
        <v>0</v>
      </c>
      <c r="BU19" s="31">
        <v>0</v>
      </c>
      <c r="BV19" s="31">
        <v>0</v>
      </c>
      <c r="BW19" s="31">
        <v>0</v>
      </c>
      <c r="BX19" s="31">
        <v>0</v>
      </c>
      <c r="BY19" s="31">
        <v>0</v>
      </c>
      <c r="BZ19" s="31">
        <v>0</v>
      </c>
      <c r="CA19" s="31">
        <v>0</v>
      </c>
      <c r="CB19" s="31">
        <v>0</v>
      </c>
      <c r="CC19" s="31">
        <v>0</v>
      </c>
      <c r="CD19" s="31">
        <v>0</v>
      </c>
      <c r="CE19" s="31">
        <v>0</v>
      </c>
      <c r="CF19" s="31">
        <v>0</v>
      </c>
      <c r="CG19" s="31">
        <v>0</v>
      </c>
      <c r="CH19" s="31">
        <v>0</v>
      </c>
      <c r="CI19" s="31">
        <v>0</v>
      </c>
      <c r="CJ19" s="31">
        <v>0</v>
      </c>
      <c r="CK19" s="31">
        <v>0</v>
      </c>
      <c r="CL19" s="31">
        <v>0</v>
      </c>
      <c r="CM19" s="31">
        <v>0</v>
      </c>
      <c r="CN19" s="31">
        <v>0</v>
      </c>
      <c r="CO19" s="31">
        <v>0</v>
      </c>
      <c r="CP19" s="31">
        <v>0</v>
      </c>
      <c r="CQ19" s="31">
        <v>0</v>
      </c>
      <c r="CR19" s="31">
        <v>0</v>
      </c>
      <c r="CS19" s="31">
        <v>0</v>
      </c>
      <c r="CT19" s="31">
        <v>0</v>
      </c>
      <c r="CU19" s="31">
        <v>0</v>
      </c>
      <c r="CV19" s="31">
        <v>0</v>
      </c>
      <c r="CW19" s="31">
        <v>0</v>
      </c>
      <c r="CX19" s="31">
        <v>0</v>
      </c>
      <c r="CY19" s="31">
        <v>0</v>
      </c>
      <c r="CZ19" s="31">
        <v>0</v>
      </c>
      <c r="DA19" s="31">
        <v>0</v>
      </c>
      <c r="DB19" s="31">
        <v>0</v>
      </c>
      <c r="DC19" s="31">
        <v>0</v>
      </c>
      <c r="DD19" s="31">
        <v>0</v>
      </c>
      <c r="DE19" s="31">
        <v>0</v>
      </c>
      <c r="DF19" s="31">
        <v>0</v>
      </c>
      <c r="DG19" s="31">
        <v>0</v>
      </c>
      <c r="DH19" s="31">
        <v>0</v>
      </c>
      <c r="DI19" s="31">
        <v>0</v>
      </c>
      <c r="DJ19" s="31">
        <v>0</v>
      </c>
      <c r="DK19" s="31">
        <v>0</v>
      </c>
      <c r="DL19" s="31">
        <v>0</v>
      </c>
      <c r="DM19" s="31">
        <v>0</v>
      </c>
      <c r="DN19" s="31">
        <v>0</v>
      </c>
      <c r="DO19" s="31">
        <v>0</v>
      </c>
      <c r="DP19" s="31">
        <v>0</v>
      </c>
      <c r="DQ19" s="31">
        <v>0</v>
      </c>
      <c r="DR19" s="31">
        <v>0</v>
      </c>
      <c r="DS19" s="31">
        <v>0</v>
      </c>
      <c r="DT19" s="31">
        <v>0</v>
      </c>
      <c r="DU19" s="31">
        <v>0</v>
      </c>
      <c r="DV19" s="31">
        <v>0</v>
      </c>
      <c r="DW19" s="31">
        <v>0</v>
      </c>
      <c r="DX19" s="31">
        <v>0</v>
      </c>
      <c r="DY19" s="31">
        <v>0</v>
      </c>
      <c r="DZ19" s="31">
        <v>0</v>
      </c>
      <c r="EA19" s="31">
        <v>0</v>
      </c>
      <c r="EB19" s="31">
        <v>0</v>
      </c>
      <c r="EC19" s="31">
        <v>0</v>
      </c>
      <c r="ED19" s="31">
        <v>0</v>
      </c>
      <c r="EE19" s="31">
        <v>0</v>
      </c>
      <c r="EF19" s="31">
        <v>0</v>
      </c>
      <c r="EG19" s="31">
        <v>0</v>
      </c>
      <c r="EH19" s="31">
        <v>0</v>
      </c>
      <c r="EI19" s="31">
        <v>0</v>
      </c>
      <c r="EJ19" s="31">
        <v>0</v>
      </c>
      <c r="EK19" s="31">
        <v>0</v>
      </c>
      <c r="EL19" s="31">
        <v>0</v>
      </c>
      <c r="EM19" s="31">
        <v>0</v>
      </c>
      <c r="EN19" s="31">
        <v>0</v>
      </c>
      <c r="EO19" s="31">
        <v>0</v>
      </c>
      <c r="EP19" s="31">
        <v>0</v>
      </c>
      <c r="EQ19" s="31">
        <v>0</v>
      </c>
      <c r="ER19" s="31">
        <v>0</v>
      </c>
      <c r="ES19" s="31">
        <v>0</v>
      </c>
      <c r="ET19" s="31">
        <v>0</v>
      </c>
      <c r="EU19" s="31">
        <v>0</v>
      </c>
      <c r="EV19" s="31">
        <v>0</v>
      </c>
      <c r="EW19" s="31">
        <v>0</v>
      </c>
      <c r="EX19" s="31">
        <v>0</v>
      </c>
      <c r="EY19" s="31">
        <v>0</v>
      </c>
      <c r="EZ19" s="31">
        <v>0</v>
      </c>
      <c r="FA19" s="31">
        <v>0</v>
      </c>
      <c r="FB19" s="31">
        <v>0</v>
      </c>
      <c r="FC19" s="31">
        <v>0</v>
      </c>
      <c r="FD19" s="31">
        <v>0</v>
      </c>
      <c r="FE19" s="31">
        <v>0</v>
      </c>
      <c r="FF19" s="31">
        <v>0</v>
      </c>
      <c r="FG19" s="31">
        <v>0</v>
      </c>
      <c r="FH19" s="31">
        <v>0</v>
      </c>
      <c r="FI19" s="31">
        <v>0</v>
      </c>
      <c r="FJ19" s="31">
        <v>0</v>
      </c>
      <c r="FK19" s="31">
        <v>0</v>
      </c>
      <c r="FL19" s="31">
        <v>0</v>
      </c>
      <c r="FM19" s="31">
        <v>0</v>
      </c>
      <c r="FN19" s="31">
        <v>0</v>
      </c>
      <c r="FO19" s="31">
        <v>0</v>
      </c>
      <c r="FP19" s="31">
        <v>0</v>
      </c>
      <c r="FQ19" s="31">
        <v>0</v>
      </c>
      <c r="FR19" s="31">
        <v>0</v>
      </c>
      <c r="FS19" s="31">
        <v>0</v>
      </c>
      <c r="FT19" s="31">
        <v>0</v>
      </c>
      <c r="FU19" s="31">
        <v>0</v>
      </c>
      <c r="FV19" s="31">
        <v>0</v>
      </c>
      <c r="FW19" s="31">
        <v>0</v>
      </c>
      <c r="FX19" s="31">
        <v>0</v>
      </c>
      <c r="FY19" s="31">
        <v>0</v>
      </c>
      <c r="FZ19" s="31">
        <v>0</v>
      </c>
      <c r="GA19" s="31">
        <v>0</v>
      </c>
      <c r="GB19" s="31">
        <v>0</v>
      </c>
      <c r="GC19" s="31">
        <v>0</v>
      </c>
      <c r="GD19" s="31">
        <v>0</v>
      </c>
      <c r="GE19" s="31">
        <v>0</v>
      </c>
      <c r="GF19" s="31">
        <v>0</v>
      </c>
      <c r="GG19" s="31">
        <v>0</v>
      </c>
      <c r="GH19" s="31">
        <v>0</v>
      </c>
      <c r="GI19" s="31">
        <v>0</v>
      </c>
      <c r="GJ19" s="31">
        <v>0</v>
      </c>
      <c r="GK19" s="31">
        <v>0</v>
      </c>
      <c r="GL19" s="31">
        <v>0</v>
      </c>
      <c r="GM19" s="31">
        <v>0</v>
      </c>
      <c r="GN19" s="31">
        <v>0</v>
      </c>
      <c r="GO19" s="31">
        <v>0</v>
      </c>
      <c r="GP19" s="31">
        <v>0</v>
      </c>
      <c r="GQ19" s="31">
        <v>0</v>
      </c>
      <c r="GR19" s="31">
        <v>0</v>
      </c>
      <c r="GS19" s="31">
        <v>0</v>
      </c>
      <c r="GT19" s="31">
        <v>0</v>
      </c>
      <c r="GU19" s="31">
        <v>0</v>
      </c>
      <c r="GV19" s="31">
        <v>0</v>
      </c>
      <c r="GW19" s="31">
        <v>0</v>
      </c>
      <c r="GX19" s="31">
        <v>0</v>
      </c>
      <c r="GY19" s="31">
        <v>0</v>
      </c>
      <c r="GZ19" s="31">
        <v>0</v>
      </c>
      <c r="HA19" s="31">
        <v>0</v>
      </c>
      <c r="HB19" s="31">
        <v>0</v>
      </c>
      <c r="HC19" s="31">
        <v>0</v>
      </c>
      <c r="HD19" s="31">
        <v>0</v>
      </c>
      <c r="HE19" s="31">
        <v>0</v>
      </c>
      <c r="HF19" s="31">
        <v>0</v>
      </c>
      <c r="HG19" s="31">
        <v>0</v>
      </c>
      <c r="HH19" s="31">
        <v>0</v>
      </c>
      <c r="HI19" s="31">
        <v>0</v>
      </c>
      <c r="HJ19" s="31">
        <v>0</v>
      </c>
      <c r="HK19" s="31">
        <v>0</v>
      </c>
      <c r="HL19" s="31">
        <v>0</v>
      </c>
      <c r="HM19" s="31">
        <v>0</v>
      </c>
      <c r="HN19" s="31">
        <v>0</v>
      </c>
      <c r="HO19" s="31">
        <v>0</v>
      </c>
      <c r="HP19" s="31">
        <v>0</v>
      </c>
      <c r="HQ19" s="31">
        <v>0</v>
      </c>
      <c r="HR19" s="31">
        <v>0</v>
      </c>
      <c r="HS19" s="31">
        <v>0</v>
      </c>
      <c r="HT19" s="31">
        <v>0</v>
      </c>
      <c r="HU19" s="31">
        <v>0</v>
      </c>
      <c r="HV19" s="31">
        <v>0</v>
      </c>
      <c r="HW19" s="31">
        <v>0</v>
      </c>
      <c r="HX19" s="31">
        <v>0</v>
      </c>
      <c r="HY19" s="31">
        <v>0</v>
      </c>
      <c r="HZ19" s="31">
        <v>0</v>
      </c>
      <c r="IA19" s="31">
        <v>0</v>
      </c>
      <c r="IB19" s="31">
        <v>0</v>
      </c>
      <c r="IC19" s="31">
        <v>0</v>
      </c>
      <c r="ID19" s="31">
        <v>0</v>
      </c>
      <c r="IE19" s="31">
        <v>0</v>
      </c>
      <c r="IF19" s="31">
        <v>0</v>
      </c>
      <c r="IG19" s="31">
        <v>0</v>
      </c>
      <c r="IH19" s="31">
        <v>0</v>
      </c>
      <c r="II19" s="31">
        <v>0</v>
      </c>
      <c r="IJ19" s="31">
        <v>0</v>
      </c>
      <c r="IK19" s="31">
        <v>0</v>
      </c>
      <c r="IL19" s="31">
        <v>0</v>
      </c>
      <c r="IM19" s="31">
        <v>0</v>
      </c>
      <c r="IN19" s="31">
        <v>0</v>
      </c>
      <c r="IO19" s="31">
        <v>0</v>
      </c>
      <c r="IP19" s="31">
        <v>0</v>
      </c>
      <c r="IQ19" s="31">
        <v>0</v>
      </c>
      <c r="IR19" s="31">
        <v>0</v>
      </c>
      <c r="IS19" s="31">
        <v>0</v>
      </c>
      <c r="IT19" s="31">
        <v>0</v>
      </c>
      <c r="IU19" s="31">
        <v>0</v>
      </c>
      <c r="IV19" s="31">
        <v>0</v>
      </c>
      <c r="IW19" s="31">
        <v>0</v>
      </c>
      <c r="IX19" s="31">
        <v>0</v>
      </c>
      <c r="IY19" s="31">
        <v>0</v>
      </c>
      <c r="IZ19" s="31">
        <v>0</v>
      </c>
      <c r="JA19" s="31">
        <v>0</v>
      </c>
      <c r="JB19" s="31">
        <v>0</v>
      </c>
      <c r="JC19" s="31">
        <v>0</v>
      </c>
      <c r="JD19" s="31">
        <v>0</v>
      </c>
      <c r="JE19" s="31">
        <v>0</v>
      </c>
      <c r="JF19" s="31">
        <v>0</v>
      </c>
      <c r="JG19" s="31">
        <v>0</v>
      </c>
      <c r="JH19" s="31">
        <v>0</v>
      </c>
      <c r="JI19" s="31">
        <v>0</v>
      </c>
      <c r="JJ19" s="31">
        <v>0</v>
      </c>
      <c r="JK19" s="31">
        <v>0</v>
      </c>
      <c r="JL19" s="31">
        <v>0</v>
      </c>
      <c r="JM19" s="31">
        <v>0</v>
      </c>
      <c r="JN19" s="31">
        <v>0</v>
      </c>
      <c r="JO19" s="31">
        <v>0</v>
      </c>
      <c r="JP19" s="31">
        <v>0</v>
      </c>
      <c r="JQ19" s="31">
        <v>0</v>
      </c>
      <c r="JR19" s="31">
        <v>0</v>
      </c>
      <c r="JS19" s="31">
        <v>0</v>
      </c>
      <c r="JT19" s="31">
        <v>0</v>
      </c>
      <c r="JU19" s="31">
        <v>0</v>
      </c>
      <c r="JV19" s="31">
        <v>0</v>
      </c>
      <c r="JW19" s="31">
        <v>0</v>
      </c>
      <c r="JX19" s="31">
        <v>0</v>
      </c>
      <c r="JY19" s="31">
        <v>0</v>
      </c>
      <c r="JZ19" s="31">
        <v>0</v>
      </c>
      <c r="KA19" s="31">
        <v>0</v>
      </c>
      <c r="KB19" s="31">
        <v>0</v>
      </c>
      <c r="KC19" s="31">
        <v>0</v>
      </c>
      <c r="KD19" s="31">
        <v>0</v>
      </c>
      <c r="KE19" s="31">
        <v>0</v>
      </c>
      <c r="KF19" s="31">
        <v>0</v>
      </c>
      <c r="KG19" s="31">
        <v>0</v>
      </c>
      <c r="KH19" s="31">
        <v>0</v>
      </c>
      <c r="KI19" s="31">
        <v>0</v>
      </c>
      <c r="KJ19" s="31">
        <v>0</v>
      </c>
      <c r="KK19" s="31">
        <v>0</v>
      </c>
      <c r="KL19" s="31">
        <v>0</v>
      </c>
      <c r="KM19" s="31">
        <v>0</v>
      </c>
      <c r="KN19" s="31">
        <v>0</v>
      </c>
      <c r="KO19" s="31">
        <v>0</v>
      </c>
      <c r="KP19" s="31">
        <v>0</v>
      </c>
      <c r="KQ19" s="31">
        <v>0</v>
      </c>
      <c r="KR19" s="31">
        <v>0</v>
      </c>
      <c r="KS19" s="31">
        <v>0</v>
      </c>
      <c r="KT19" s="31">
        <v>0</v>
      </c>
      <c r="KU19" s="31">
        <v>0</v>
      </c>
      <c r="KV19" s="31">
        <v>0</v>
      </c>
      <c r="KW19" s="31">
        <v>0</v>
      </c>
      <c r="KX19" s="31">
        <v>0</v>
      </c>
      <c r="KY19" s="31">
        <v>0</v>
      </c>
      <c r="KZ19" s="31">
        <v>0</v>
      </c>
      <c r="LA19" s="31">
        <v>0</v>
      </c>
      <c r="LB19" s="31">
        <v>0</v>
      </c>
      <c r="LC19" s="31">
        <v>0</v>
      </c>
      <c r="LD19" s="31">
        <v>0</v>
      </c>
      <c r="LE19" s="31">
        <v>0</v>
      </c>
      <c r="LF19" s="31">
        <v>0</v>
      </c>
      <c r="LG19" s="31">
        <v>0</v>
      </c>
      <c r="LH19" s="31">
        <v>0</v>
      </c>
      <c r="LI19" s="31">
        <v>0</v>
      </c>
      <c r="LJ19" s="31">
        <v>0</v>
      </c>
      <c r="LK19" s="31">
        <v>0</v>
      </c>
      <c r="LL19" s="31">
        <v>0</v>
      </c>
      <c r="LM19" s="31">
        <v>0</v>
      </c>
      <c r="LN19" s="31">
        <v>0</v>
      </c>
      <c r="LO19" s="31">
        <v>0</v>
      </c>
      <c r="LP19" s="31">
        <v>0</v>
      </c>
      <c r="LQ19" s="31">
        <v>0</v>
      </c>
      <c r="LR19" s="31">
        <v>0</v>
      </c>
      <c r="LS19" s="31">
        <v>0</v>
      </c>
      <c r="LT19" s="31">
        <v>0</v>
      </c>
      <c r="LU19" s="31">
        <v>0</v>
      </c>
      <c r="LV19" s="31">
        <v>0</v>
      </c>
      <c r="LW19" s="31">
        <v>0</v>
      </c>
      <c r="LX19" s="31">
        <v>0</v>
      </c>
      <c r="LY19" s="31">
        <v>0</v>
      </c>
      <c r="LZ19" s="31">
        <v>0</v>
      </c>
      <c r="MA19" s="31">
        <v>0</v>
      </c>
      <c r="MB19" s="31">
        <v>0</v>
      </c>
      <c r="MC19" s="31">
        <v>0</v>
      </c>
      <c r="MD19" s="31">
        <v>0</v>
      </c>
      <c r="ME19" s="31">
        <v>0</v>
      </c>
      <c r="MF19" s="31">
        <v>0</v>
      </c>
      <c r="MG19" s="31">
        <v>0</v>
      </c>
      <c r="MH19" s="31">
        <v>0</v>
      </c>
      <c r="MI19" s="31">
        <v>0</v>
      </c>
      <c r="MJ19" s="31">
        <v>0</v>
      </c>
      <c r="MK19" s="31">
        <v>0</v>
      </c>
      <c r="ML19" s="31">
        <v>0</v>
      </c>
      <c r="MM19" s="31">
        <v>0</v>
      </c>
      <c r="MN19" s="31">
        <v>0</v>
      </c>
      <c r="MO19" s="31">
        <v>0</v>
      </c>
      <c r="MP19" s="31">
        <v>0</v>
      </c>
      <c r="MQ19" s="31">
        <v>0</v>
      </c>
      <c r="MR19" s="31">
        <v>0</v>
      </c>
      <c r="MS19" s="31">
        <v>0</v>
      </c>
      <c r="MT19" s="31">
        <v>0</v>
      </c>
      <c r="MU19" s="31">
        <v>0</v>
      </c>
      <c r="MV19" s="31">
        <v>0</v>
      </c>
      <c r="MW19" s="31">
        <v>0</v>
      </c>
      <c r="MX19" s="31">
        <v>0</v>
      </c>
      <c r="MY19" s="31">
        <v>0</v>
      </c>
      <c r="MZ19" s="31">
        <v>0</v>
      </c>
      <c r="NA19" s="31">
        <v>0</v>
      </c>
      <c r="NB19" s="31">
        <v>0</v>
      </c>
      <c r="NC19" s="31">
        <v>0</v>
      </c>
      <c r="ND19" s="31">
        <v>0</v>
      </c>
      <c r="NE19" s="31">
        <v>0</v>
      </c>
      <c r="NF19" s="16" t="s">
        <v>759</v>
      </c>
    </row>
    <row r="20" spans="1:370" s="29" customFormat="1" ht="18" customHeight="1" x14ac:dyDescent="0.25">
      <c r="A20" s="20" t="s">
        <v>775</v>
      </c>
      <c r="B20" s="21"/>
      <c r="C20" s="12"/>
      <c r="D20" s="12"/>
      <c r="E20" s="13"/>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c r="FN20" s="17"/>
      <c r="FO20" s="17"/>
      <c r="FP20" s="17"/>
      <c r="FQ20" s="17"/>
      <c r="FR20" s="17"/>
      <c r="FS20" s="17"/>
      <c r="FT20" s="17"/>
      <c r="FU20" s="17"/>
      <c r="FV20" s="17"/>
      <c r="FW20" s="17"/>
      <c r="FX20" s="17"/>
      <c r="FY20" s="17"/>
      <c r="FZ20" s="17"/>
      <c r="GA20" s="17"/>
      <c r="GB20" s="17"/>
      <c r="GC20" s="17"/>
      <c r="GD20" s="17"/>
      <c r="GE20" s="17"/>
      <c r="GF20" s="17"/>
      <c r="GG20" s="17"/>
      <c r="GH20" s="17"/>
      <c r="GI20" s="17"/>
      <c r="GJ20" s="17"/>
      <c r="GK20" s="17"/>
      <c r="GL20" s="17"/>
      <c r="GM20" s="17"/>
      <c r="GN20" s="17"/>
      <c r="GO20" s="17"/>
      <c r="GP20" s="17"/>
      <c r="GQ20" s="17"/>
      <c r="GR20" s="17"/>
      <c r="GS20" s="17"/>
      <c r="GT20" s="17"/>
      <c r="GU20" s="17"/>
      <c r="GV20" s="17"/>
      <c r="GW20" s="17"/>
      <c r="GX20" s="17"/>
      <c r="GY20" s="17"/>
      <c r="GZ20" s="17"/>
      <c r="HA20" s="17"/>
      <c r="HB20" s="17"/>
      <c r="HC20" s="17"/>
      <c r="HD20" s="17"/>
      <c r="HE20" s="17"/>
      <c r="HF20" s="17"/>
      <c r="HG20" s="17"/>
      <c r="HH20" s="17"/>
      <c r="HI20" s="17"/>
      <c r="HJ20" s="17"/>
      <c r="HK20" s="17"/>
      <c r="HL20" s="17"/>
      <c r="HM20" s="17"/>
      <c r="HN20" s="17"/>
      <c r="HO20" s="17"/>
      <c r="HP20" s="17"/>
      <c r="HQ20" s="17"/>
      <c r="HR20" s="17"/>
      <c r="HS20" s="17"/>
      <c r="HT20" s="17"/>
      <c r="HU20" s="17"/>
      <c r="HV20" s="17"/>
      <c r="HW20" s="17"/>
      <c r="HX20" s="17"/>
      <c r="HY20" s="17"/>
      <c r="HZ20" s="17"/>
      <c r="IA20" s="17"/>
      <c r="IB20" s="17"/>
      <c r="IC20" s="17"/>
      <c r="ID20" s="17"/>
      <c r="IE20" s="17"/>
      <c r="IF20" s="17"/>
      <c r="IG20" s="17"/>
      <c r="IH20" s="17"/>
      <c r="II20" s="17"/>
      <c r="IJ20" s="17"/>
      <c r="IK20" s="17"/>
      <c r="IL20" s="17"/>
      <c r="IM20" s="17"/>
      <c r="IN20" s="17"/>
      <c r="IO20" s="17"/>
      <c r="IP20" s="17"/>
      <c r="IQ20" s="17"/>
      <c r="IR20" s="17"/>
      <c r="IS20" s="17"/>
      <c r="IT20" s="17"/>
      <c r="IU20" s="17"/>
      <c r="IV20" s="17"/>
      <c r="IW20" s="17"/>
      <c r="IX20" s="17"/>
      <c r="IY20" s="17"/>
      <c r="IZ20" s="17"/>
      <c r="JA20" s="17"/>
      <c r="JB20" s="17"/>
      <c r="JC20" s="17"/>
      <c r="JD20" s="17"/>
      <c r="JE20" s="17"/>
      <c r="JF20" s="17"/>
      <c r="JG20" s="17"/>
      <c r="JH20" s="17"/>
      <c r="JI20" s="17"/>
      <c r="JJ20" s="17"/>
      <c r="JK20" s="17"/>
      <c r="JL20" s="17"/>
      <c r="JM20" s="17"/>
      <c r="JN20" s="17"/>
      <c r="JO20" s="17"/>
      <c r="JP20" s="17"/>
      <c r="JQ20" s="17"/>
      <c r="JR20" s="17"/>
      <c r="JS20" s="17"/>
      <c r="JT20" s="17"/>
      <c r="JU20" s="17"/>
      <c r="JV20" s="17"/>
      <c r="JW20" s="17"/>
      <c r="JX20" s="17"/>
      <c r="JY20" s="17"/>
      <c r="JZ20" s="17"/>
      <c r="KA20" s="17"/>
      <c r="KB20" s="17"/>
      <c r="KC20" s="17"/>
      <c r="KD20" s="17"/>
      <c r="KE20" s="17"/>
      <c r="KF20" s="17"/>
      <c r="KG20" s="17"/>
      <c r="KH20" s="17"/>
      <c r="KI20" s="17"/>
      <c r="KJ20" s="17"/>
      <c r="KK20" s="17"/>
      <c r="KL20" s="17"/>
      <c r="KM20" s="17"/>
      <c r="KN20" s="17"/>
      <c r="KO20" s="17"/>
      <c r="KP20" s="17"/>
      <c r="KQ20" s="17"/>
      <c r="KR20" s="17"/>
      <c r="KS20" s="17"/>
      <c r="KT20" s="17"/>
      <c r="KU20" s="17"/>
      <c r="KV20" s="17"/>
      <c r="KW20" s="17"/>
      <c r="KX20" s="17"/>
      <c r="KY20" s="17"/>
      <c r="KZ20" s="17"/>
      <c r="LA20" s="17"/>
      <c r="LB20" s="17"/>
      <c r="LC20" s="17"/>
      <c r="LD20" s="17"/>
      <c r="LE20" s="17"/>
      <c r="LF20" s="17"/>
      <c r="LG20" s="17"/>
      <c r="LH20" s="17"/>
      <c r="LI20" s="17"/>
      <c r="LJ20" s="17"/>
      <c r="LK20" s="17"/>
      <c r="LL20" s="17"/>
      <c r="LM20" s="17"/>
      <c r="LN20" s="17"/>
      <c r="LO20" s="17"/>
      <c r="LP20" s="17"/>
      <c r="LQ20" s="17"/>
      <c r="LR20" s="17"/>
      <c r="LS20" s="17"/>
      <c r="LT20" s="17"/>
      <c r="LU20" s="17"/>
      <c r="LV20" s="17"/>
      <c r="LW20" s="17"/>
      <c r="LX20" s="17"/>
      <c r="LY20" s="17"/>
      <c r="LZ20" s="17"/>
      <c r="MA20" s="17"/>
      <c r="MB20" s="17"/>
      <c r="MC20" s="17"/>
      <c r="MD20" s="17"/>
      <c r="ME20" s="17"/>
      <c r="MF20" s="17"/>
      <c r="MG20" s="17"/>
      <c r="MH20" s="17"/>
      <c r="MI20" s="17"/>
      <c r="MJ20" s="17"/>
      <c r="MK20" s="17"/>
      <c r="ML20" s="17"/>
      <c r="MM20" s="17"/>
      <c r="MN20" s="17"/>
      <c r="MO20" s="17"/>
      <c r="MP20" s="17"/>
      <c r="MQ20" s="17"/>
      <c r="MR20" s="17"/>
      <c r="MS20" s="17"/>
      <c r="MT20" s="17"/>
      <c r="MU20" s="17"/>
      <c r="MV20" s="17"/>
      <c r="MW20" s="17"/>
      <c r="MX20" s="17"/>
      <c r="MY20" s="17"/>
      <c r="MZ20" s="17"/>
      <c r="NA20" s="17"/>
      <c r="NB20" s="17"/>
      <c r="NC20" s="17"/>
      <c r="ND20" s="17"/>
      <c r="NE20" s="17"/>
      <c r="NF20" s="16" t="s">
        <v>759</v>
      </c>
    </row>
    <row r="21" spans="1:370" s="29" customFormat="1" ht="15.75" x14ac:dyDescent="0.25">
      <c r="A21" s="22" t="s">
        <v>772</v>
      </c>
      <c r="B21" s="23" t="s">
        <v>762</v>
      </c>
      <c r="C21" s="24">
        <v>1</v>
      </c>
      <c r="D21" s="24" t="s">
        <v>763</v>
      </c>
      <c r="E21" s="25"/>
      <c r="F21" s="31"/>
      <c r="G21" s="26"/>
      <c r="H21" s="26"/>
      <c r="I21" s="27"/>
      <c r="J21" s="27"/>
      <c r="K21" s="31"/>
      <c r="L21" s="31"/>
      <c r="M21" s="28"/>
      <c r="N21" s="26"/>
      <c r="O21" s="26"/>
      <c r="P21" s="26"/>
      <c r="Q21" s="26"/>
      <c r="R21" s="31"/>
      <c r="S21" s="31"/>
      <c r="T21" s="28"/>
      <c r="U21" s="26"/>
      <c r="V21" s="26"/>
      <c r="W21" s="26"/>
      <c r="X21" s="26"/>
      <c r="Y21" s="31"/>
      <c r="Z21" s="31"/>
      <c r="AA21" s="28"/>
      <c r="AB21" s="26"/>
      <c r="AC21" s="26"/>
      <c r="AD21" s="26"/>
      <c r="AE21" s="26"/>
      <c r="AF21" s="31"/>
      <c r="AG21" s="31"/>
      <c r="AH21" s="28"/>
      <c r="AI21" s="26"/>
      <c r="AJ21" s="26"/>
      <c r="AK21" s="26"/>
      <c r="AL21" s="26"/>
      <c r="AM21" s="31"/>
      <c r="AN21" s="31"/>
      <c r="AO21" s="28"/>
      <c r="AP21" s="26"/>
      <c r="AQ21" s="26"/>
      <c r="AR21" s="26"/>
      <c r="AS21" s="26"/>
      <c r="AT21" s="31"/>
      <c r="AU21" s="31"/>
      <c r="AV21" s="28"/>
      <c r="AW21" s="26"/>
      <c r="AX21" s="26"/>
      <c r="AY21" s="26"/>
      <c r="AZ21" s="26"/>
      <c r="BA21" s="31"/>
      <c r="BB21" s="31"/>
      <c r="BC21" s="28"/>
      <c r="BD21" s="26"/>
      <c r="BE21" s="26"/>
      <c r="BF21" s="26"/>
      <c r="BG21" s="26"/>
      <c r="BH21" s="31"/>
      <c r="BI21" s="31"/>
      <c r="BJ21" s="28"/>
      <c r="BK21" s="26"/>
      <c r="BL21" s="26"/>
      <c r="BM21" s="26"/>
      <c r="BN21" s="26"/>
      <c r="BO21" s="31"/>
      <c r="BP21" s="31"/>
      <c r="BQ21" s="28"/>
      <c r="BR21" s="26"/>
      <c r="BS21" s="26"/>
      <c r="BT21" s="26"/>
      <c r="BU21" s="26"/>
      <c r="BV21" s="31"/>
      <c r="BW21" s="31"/>
      <c r="BX21" s="28"/>
      <c r="BY21" s="26"/>
      <c r="BZ21" s="26"/>
      <c r="CA21" s="26"/>
      <c r="CB21" s="26"/>
      <c r="CC21" s="31"/>
      <c r="CD21" s="31"/>
      <c r="CE21" s="28"/>
      <c r="CF21" s="26"/>
      <c r="CG21" s="26"/>
      <c r="CH21" s="26"/>
      <c r="CI21" s="26"/>
      <c r="CJ21" s="31"/>
      <c r="CK21" s="31"/>
      <c r="CL21" s="28"/>
      <c r="CM21" s="26"/>
      <c r="CN21" s="26"/>
      <c r="CO21" s="26"/>
      <c r="CP21" s="26"/>
      <c r="CQ21" s="31"/>
      <c r="CR21" s="31"/>
      <c r="CS21" s="28"/>
      <c r="CT21" s="26"/>
      <c r="CU21" s="26"/>
      <c r="CV21" s="26"/>
      <c r="CW21" s="26"/>
      <c r="CX21" s="31"/>
      <c r="CY21" s="31"/>
      <c r="CZ21" s="28"/>
      <c r="DA21" s="26"/>
      <c r="DB21" s="26"/>
      <c r="DC21" s="26"/>
      <c r="DD21" s="26"/>
      <c r="DE21" s="31"/>
      <c r="DF21" s="31"/>
      <c r="DG21" s="28"/>
      <c r="DH21" s="26"/>
      <c r="DI21" s="26"/>
      <c r="DJ21" s="26"/>
      <c r="DK21" s="26"/>
      <c r="DL21" s="31"/>
      <c r="DM21" s="31"/>
      <c r="DN21" s="28"/>
      <c r="DO21" s="26"/>
      <c r="DP21" s="26"/>
      <c r="DQ21" s="26"/>
      <c r="DR21" s="26"/>
      <c r="DS21" s="31"/>
      <c r="DT21" s="31"/>
      <c r="DU21" s="28"/>
      <c r="DV21" s="26"/>
      <c r="DW21" s="26"/>
      <c r="DX21" s="26"/>
      <c r="DY21" s="26"/>
      <c r="DZ21" s="31"/>
      <c r="EA21" s="31"/>
      <c r="EB21" s="28"/>
      <c r="EC21" s="26"/>
      <c r="ED21" s="26"/>
      <c r="EE21" s="26"/>
      <c r="EF21" s="26"/>
      <c r="EG21" s="31"/>
      <c r="EH21" s="31"/>
      <c r="EI21" s="28"/>
      <c r="EJ21" s="26"/>
      <c r="EK21" s="26"/>
      <c r="EL21" s="26"/>
      <c r="EM21" s="26"/>
      <c r="EN21" s="31"/>
      <c r="EO21" s="31"/>
      <c r="EP21" s="28"/>
      <c r="EQ21" s="26"/>
      <c r="ER21" s="26"/>
      <c r="ES21" s="26"/>
      <c r="ET21" s="26"/>
      <c r="EU21" s="31"/>
      <c r="EV21" s="31"/>
      <c r="EW21" s="28"/>
      <c r="EX21" s="26"/>
      <c r="EY21" s="26"/>
      <c r="EZ21" s="26"/>
      <c r="FA21" s="26"/>
      <c r="FB21" s="31"/>
      <c r="FC21" s="31"/>
      <c r="FD21" s="28"/>
      <c r="FE21" s="26"/>
      <c r="FF21" s="26"/>
      <c r="FG21" s="26"/>
      <c r="FH21" s="26"/>
      <c r="FI21" s="31"/>
      <c r="FJ21" s="31"/>
      <c r="FK21" s="28"/>
      <c r="FL21" s="26"/>
      <c r="FM21" s="26"/>
      <c r="FN21" s="26"/>
      <c r="FO21" s="26"/>
      <c r="FP21" s="31"/>
      <c r="FQ21" s="31"/>
      <c r="FR21" s="28"/>
      <c r="FS21" s="26"/>
      <c r="FT21" s="26"/>
      <c r="FU21" s="26"/>
      <c r="FV21" s="26"/>
      <c r="FW21" s="31"/>
      <c r="FX21" s="31"/>
      <c r="FY21" s="28"/>
      <c r="FZ21" s="26"/>
      <c r="GA21" s="26"/>
      <c r="GB21" s="26"/>
      <c r="GC21" s="26"/>
      <c r="GD21" s="31"/>
      <c r="GE21" s="31"/>
      <c r="GF21" s="28"/>
      <c r="GG21" s="26"/>
      <c r="GH21" s="26"/>
      <c r="GI21" s="26"/>
      <c r="GJ21" s="26"/>
      <c r="GK21" s="31"/>
      <c r="GL21" s="31"/>
      <c r="GM21" s="28"/>
      <c r="GN21" s="26"/>
      <c r="GO21" s="26"/>
      <c r="GP21" s="26"/>
      <c r="GQ21" s="26"/>
      <c r="GR21" s="31"/>
      <c r="GS21" s="31"/>
      <c r="GT21" s="28"/>
      <c r="GU21" s="26"/>
      <c r="GV21" s="26"/>
      <c r="GW21" s="26"/>
      <c r="GX21" s="26"/>
      <c r="GY21" s="31"/>
      <c r="GZ21" s="31"/>
      <c r="HA21" s="28"/>
      <c r="HB21" s="26"/>
      <c r="HC21" s="26"/>
      <c r="HD21" s="26"/>
      <c r="HE21" s="26"/>
      <c r="HF21" s="31"/>
      <c r="HG21" s="31"/>
      <c r="HH21" s="28"/>
      <c r="HI21" s="26"/>
      <c r="HJ21" s="26"/>
      <c r="HK21" s="26"/>
      <c r="HL21" s="26"/>
      <c r="HM21" s="31"/>
      <c r="HN21" s="31"/>
      <c r="HO21" s="28"/>
      <c r="HP21" s="26"/>
      <c r="HQ21" s="26"/>
      <c r="HR21" s="26"/>
      <c r="HS21" s="26"/>
      <c r="HT21" s="31"/>
      <c r="HU21" s="31"/>
      <c r="HV21" s="28"/>
      <c r="HW21" s="26"/>
      <c r="HX21" s="26"/>
      <c r="HY21" s="26"/>
      <c r="HZ21" s="26"/>
      <c r="IA21" s="31"/>
      <c r="IB21" s="31"/>
      <c r="IC21" s="28"/>
      <c r="ID21" s="26"/>
      <c r="IE21" s="26"/>
      <c r="IF21" s="26"/>
      <c r="IG21" s="26"/>
      <c r="IH21" s="31"/>
      <c r="II21" s="31"/>
      <c r="IJ21" s="28"/>
      <c r="IK21" s="26"/>
      <c r="IL21" s="26"/>
      <c r="IM21" s="26"/>
      <c r="IN21" s="26"/>
      <c r="IO21" s="31"/>
      <c r="IP21" s="31"/>
      <c r="IQ21" s="28"/>
      <c r="IR21" s="26"/>
      <c r="IS21" s="26"/>
      <c r="IT21" s="26"/>
      <c r="IU21" s="26"/>
      <c r="IV21" s="31"/>
      <c r="IW21" s="31"/>
      <c r="IX21" s="28"/>
      <c r="IY21" s="26"/>
      <c r="IZ21" s="26"/>
      <c r="JA21" s="26"/>
      <c r="JB21" s="26"/>
      <c r="JC21" s="31"/>
      <c r="JD21" s="31"/>
      <c r="JE21" s="28"/>
      <c r="JF21" s="26"/>
      <c r="JG21" s="26"/>
      <c r="JH21" s="26"/>
      <c r="JI21" s="26"/>
      <c r="JJ21" s="31"/>
      <c r="JK21" s="31"/>
      <c r="JL21" s="28"/>
      <c r="JM21" s="26"/>
      <c r="JN21" s="26"/>
      <c r="JO21" s="26"/>
      <c r="JP21" s="26"/>
      <c r="JQ21" s="31"/>
      <c r="JR21" s="31"/>
      <c r="JS21" s="28"/>
      <c r="JT21" s="26"/>
      <c r="JU21" s="26"/>
      <c r="JV21" s="26"/>
      <c r="JW21" s="26"/>
      <c r="JX21" s="31"/>
      <c r="JY21" s="31"/>
      <c r="JZ21" s="28"/>
      <c r="KA21" s="26"/>
      <c r="KB21" s="26"/>
      <c r="KC21" s="26"/>
      <c r="KD21" s="26"/>
      <c r="KE21" s="31"/>
      <c r="KF21" s="31"/>
      <c r="KG21" s="28"/>
      <c r="KH21" s="26"/>
      <c r="KI21" s="26"/>
      <c r="KJ21" s="26"/>
      <c r="KK21" s="26"/>
      <c r="KL21" s="31"/>
      <c r="KM21" s="31"/>
      <c r="KN21" s="28"/>
      <c r="KO21" s="26"/>
      <c r="KP21" s="26"/>
      <c r="KQ21" s="26"/>
      <c r="KR21" s="26"/>
      <c r="KS21" s="31"/>
      <c r="KT21" s="31"/>
      <c r="KU21" s="28"/>
      <c r="KV21" s="26"/>
      <c r="KW21" s="26"/>
      <c r="KX21" s="26"/>
      <c r="KY21" s="26"/>
      <c r="KZ21" s="31"/>
      <c r="LA21" s="31"/>
      <c r="LB21" s="28"/>
      <c r="LC21" s="26"/>
      <c r="LD21" s="26"/>
      <c r="LE21" s="26"/>
      <c r="LF21" s="26"/>
      <c r="LG21" s="31"/>
      <c r="LH21" s="31"/>
      <c r="LI21" s="28"/>
      <c r="LJ21" s="26"/>
      <c r="LK21" s="26"/>
      <c r="LL21" s="26"/>
      <c r="LM21" s="26"/>
      <c r="LN21" s="31"/>
      <c r="LO21" s="31"/>
      <c r="LP21" s="28"/>
      <c r="LQ21" s="26"/>
      <c r="LR21" s="26"/>
      <c r="LS21" s="26"/>
      <c r="LT21" s="26"/>
      <c r="LU21" s="31"/>
      <c r="LV21" s="31"/>
      <c r="LW21" s="28"/>
      <c r="LX21" s="26"/>
      <c r="LY21" s="26"/>
      <c r="LZ21" s="26"/>
      <c r="MA21" s="26"/>
      <c r="MB21" s="31"/>
      <c r="MC21" s="31"/>
      <c r="MD21" s="28"/>
      <c r="ME21" s="26"/>
      <c r="MF21" s="26"/>
      <c r="MG21" s="26"/>
      <c r="MH21" s="26"/>
      <c r="MI21" s="31"/>
      <c r="MJ21" s="31"/>
      <c r="MK21" s="28"/>
      <c r="ML21" s="26"/>
      <c r="MM21" s="26"/>
      <c r="MN21" s="26"/>
      <c r="MO21" s="26"/>
      <c r="MP21" s="31"/>
      <c r="MQ21" s="31"/>
      <c r="MR21" s="28"/>
      <c r="MS21" s="26"/>
      <c r="MT21" s="26"/>
      <c r="MU21" s="26"/>
      <c r="MV21" s="26"/>
      <c r="MW21" s="31"/>
      <c r="MX21" s="31"/>
      <c r="MY21" s="28"/>
      <c r="MZ21" s="26"/>
      <c r="NA21" s="26"/>
      <c r="NB21" s="26"/>
      <c r="NC21" s="26"/>
      <c r="ND21" s="31"/>
      <c r="NE21" s="31"/>
      <c r="NF21" s="16" t="s">
        <v>759</v>
      </c>
    </row>
    <row r="22" spans="1:370" s="29" customFormat="1" ht="15.75" x14ac:dyDescent="0.25">
      <c r="A22" s="22" t="s">
        <v>764</v>
      </c>
      <c r="B22" s="23" t="s">
        <v>765</v>
      </c>
      <c r="C22" s="24">
        <v>0</v>
      </c>
      <c r="D22" s="24" t="s">
        <v>766</v>
      </c>
      <c r="E22" s="25"/>
      <c r="F22" s="31"/>
      <c r="G22" s="26"/>
      <c r="H22" s="26"/>
      <c r="I22" s="27"/>
      <c r="J22" s="27"/>
      <c r="K22" s="31"/>
      <c r="L22" s="31"/>
      <c r="M22" s="28"/>
      <c r="N22" s="26"/>
      <c r="O22" s="26"/>
      <c r="P22" s="26"/>
      <c r="Q22" s="26"/>
      <c r="R22" s="31"/>
      <c r="S22" s="31"/>
      <c r="T22" s="28"/>
      <c r="U22" s="26"/>
      <c r="V22" s="26"/>
      <c r="W22" s="26"/>
      <c r="X22" s="26"/>
      <c r="Y22" s="31"/>
      <c r="Z22" s="31"/>
      <c r="AA22" s="28" t="s">
        <v>308</v>
      </c>
      <c r="AB22" s="26"/>
      <c r="AC22" s="26"/>
      <c r="AD22" s="26"/>
      <c r="AE22" s="26"/>
      <c r="AF22" s="31"/>
      <c r="AG22" s="31"/>
      <c r="AH22" s="28"/>
      <c r="AI22" s="26"/>
      <c r="AJ22" s="26"/>
      <c r="AK22" s="26"/>
      <c r="AL22" s="26"/>
      <c r="AM22" s="31"/>
      <c r="AN22" s="31"/>
      <c r="AO22" s="28"/>
      <c r="AP22" s="26"/>
      <c r="AQ22" s="26"/>
      <c r="AR22" s="26"/>
      <c r="AS22" s="26"/>
      <c r="AT22" s="31"/>
      <c r="AU22" s="31"/>
      <c r="AV22" s="28"/>
      <c r="AW22" s="26"/>
      <c r="AX22" s="26"/>
      <c r="AY22" s="26"/>
      <c r="AZ22" s="26"/>
      <c r="BA22" s="31"/>
      <c r="BB22" s="31"/>
      <c r="BC22" s="28"/>
      <c r="BD22" s="26"/>
      <c r="BE22" s="26"/>
      <c r="BF22" s="26"/>
      <c r="BG22" s="26"/>
      <c r="BH22" s="31"/>
      <c r="BI22" s="31"/>
      <c r="BJ22" s="28"/>
      <c r="BK22" s="26"/>
      <c r="BL22" s="26"/>
      <c r="BM22" s="26"/>
      <c r="BN22" s="26"/>
      <c r="BO22" s="31"/>
      <c r="BP22" s="31"/>
      <c r="BQ22" s="28"/>
      <c r="BR22" s="26"/>
      <c r="BS22" s="26"/>
      <c r="BT22" s="26"/>
      <c r="BU22" s="26"/>
      <c r="BV22" s="31"/>
      <c r="BW22" s="31"/>
      <c r="BX22" s="28"/>
      <c r="BY22" s="26"/>
      <c r="BZ22" s="26"/>
      <c r="CA22" s="26"/>
      <c r="CB22" s="26"/>
      <c r="CC22" s="31"/>
      <c r="CD22" s="31"/>
      <c r="CE22" s="28"/>
      <c r="CF22" s="26"/>
      <c r="CG22" s="26"/>
      <c r="CH22" s="26"/>
      <c r="CI22" s="26"/>
      <c r="CJ22" s="31"/>
      <c r="CK22" s="31"/>
      <c r="CL22" s="28"/>
      <c r="CM22" s="26"/>
      <c r="CN22" s="26"/>
      <c r="CO22" s="26"/>
      <c r="CP22" s="26"/>
      <c r="CQ22" s="31"/>
      <c r="CR22" s="31"/>
      <c r="CS22" s="28"/>
      <c r="CT22" s="26"/>
      <c r="CU22" s="26"/>
      <c r="CV22" s="26"/>
      <c r="CW22" s="26"/>
      <c r="CX22" s="31"/>
      <c r="CY22" s="31"/>
      <c r="CZ22" s="28"/>
      <c r="DA22" s="26"/>
      <c r="DB22" s="26"/>
      <c r="DC22" s="26"/>
      <c r="DD22" s="26"/>
      <c r="DE22" s="31"/>
      <c r="DF22" s="31"/>
      <c r="DG22" s="28"/>
      <c r="DH22" s="26"/>
      <c r="DI22" s="26"/>
      <c r="DJ22" s="26"/>
      <c r="DK22" s="26"/>
      <c r="DL22" s="31"/>
      <c r="DM22" s="31"/>
      <c r="DN22" s="28"/>
      <c r="DO22" s="26"/>
      <c r="DP22" s="26"/>
      <c r="DQ22" s="26"/>
      <c r="DR22" s="26"/>
      <c r="DS22" s="31"/>
      <c r="DT22" s="31"/>
      <c r="DU22" s="28"/>
      <c r="DV22" s="26"/>
      <c r="DW22" s="26"/>
      <c r="DX22" s="26"/>
      <c r="DY22" s="26"/>
      <c r="DZ22" s="31"/>
      <c r="EA22" s="31"/>
      <c r="EB22" s="28"/>
      <c r="EC22" s="26"/>
      <c r="ED22" s="26"/>
      <c r="EE22" s="26"/>
      <c r="EF22" s="26"/>
      <c r="EG22" s="31"/>
      <c r="EH22" s="31"/>
      <c r="EI22" s="28"/>
      <c r="EJ22" s="26"/>
      <c r="EK22" s="26"/>
      <c r="EL22" s="26"/>
      <c r="EM22" s="26"/>
      <c r="EN22" s="31"/>
      <c r="EO22" s="31"/>
      <c r="EP22" s="28"/>
      <c r="EQ22" s="26"/>
      <c r="ER22" s="26"/>
      <c r="ES22" s="26"/>
      <c r="ET22" s="26"/>
      <c r="EU22" s="31"/>
      <c r="EV22" s="31"/>
      <c r="EW22" s="28"/>
      <c r="EX22" s="26"/>
      <c r="EY22" s="26"/>
      <c r="EZ22" s="26"/>
      <c r="FA22" s="26"/>
      <c r="FB22" s="31"/>
      <c r="FC22" s="31"/>
      <c r="FD22" s="28"/>
      <c r="FE22" s="26"/>
      <c r="FF22" s="26"/>
      <c r="FG22" s="26"/>
      <c r="FH22" s="26"/>
      <c r="FI22" s="31"/>
      <c r="FJ22" s="31"/>
      <c r="FK22" s="28"/>
      <c r="FL22" s="26"/>
      <c r="FM22" s="26"/>
      <c r="FN22" s="26"/>
      <c r="FO22" s="26"/>
      <c r="FP22" s="31"/>
      <c r="FQ22" s="31"/>
      <c r="FR22" s="28"/>
      <c r="FS22" s="26"/>
      <c r="FT22" s="26"/>
      <c r="FU22" s="26"/>
      <c r="FV22" s="26"/>
      <c r="FW22" s="31"/>
      <c r="FX22" s="31"/>
      <c r="FY22" s="28"/>
      <c r="FZ22" s="26"/>
      <c r="GA22" s="26"/>
      <c r="GB22" s="26"/>
      <c r="GC22" s="26"/>
      <c r="GD22" s="31"/>
      <c r="GE22" s="31"/>
      <c r="GF22" s="28"/>
      <c r="GG22" s="26"/>
      <c r="GH22" s="26"/>
      <c r="GI22" s="26"/>
      <c r="GJ22" s="26"/>
      <c r="GK22" s="31"/>
      <c r="GL22" s="31"/>
      <c r="GM22" s="28"/>
      <c r="GN22" s="26"/>
      <c r="GO22" s="26"/>
      <c r="GP22" s="26"/>
      <c r="GQ22" s="26"/>
      <c r="GR22" s="31"/>
      <c r="GS22" s="31"/>
      <c r="GT22" s="28"/>
      <c r="GU22" s="26"/>
      <c r="GV22" s="26"/>
      <c r="GW22" s="26"/>
      <c r="GX22" s="26"/>
      <c r="GY22" s="31"/>
      <c r="GZ22" s="31"/>
      <c r="HA22" s="28"/>
      <c r="HB22" s="26"/>
      <c r="HC22" s="26"/>
      <c r="HD22" s="26"/>
      <c r="HE22" s="26"/>
      <c r="HF22" s="31"/>
      <c r="HG22" s="31"/>
      <c r="HH22" s="28"/>
      <c r="HI22" s="26"/>
      <c r="HJ22" s="26"/>
      <c r="HK22" s="26"/>
      <c r="HL22" s="26"/>
      <c r="HM22" s="31"/>
      <c r="HN22" s="31"/>
      <c r="HO22" s="28"/>
      <c r="HP22" s="26"/>
      <c r="HQ22" s="26"/>
      <c r="HR22" s="26"/>
      <c r="HS22" s="26"/>
      <c r="HT22" s="31"/>
      <c r="HU22" s="31"/>
      <c r="HV22" s="28"/>
      <c r="HW22" s="26"/>
      <c r="HX22" s="26"/>
      <c r="HY22" s="26"/>
      <c r="HZ22" s="26"/>
      <c r="IA22" s="31"/>
      <c r="IB22" s="31"/>
      <c r="IC22" s="28"/>
      <c r="ID22" s="26"/>
      <c r="IE22" s="26"/>
      <c r="IF22" s="26"/>
      <c r="IG22" s="26"/>
      <c r="IH22" s="31"/>
      <c r="II22" s="31"/>
      <c r="IJ22" s="28"/>
      <c r="IK22" s="26"/>
      <c r="IL22" s="26"/>
      <c r="IM22" s="26"/>
      <c r="IN22" s="26"/>
      <c r="IO22" s="31"/>
      <c r="IP22" s="31"/>
      <c r="IQ22" s="28"/>
      <c r="IR22" s="26"/>
      <c r="IS22" s="26"/>
      <c r="IT22" s="26"/>
      <c r="IU22" s="26"/>
      <c r="IV22" s="31"/>
      <c r="IW22" s="31"/>
      <c r="IX22" s="28"/>
      <c r="IY22" s="26"/>
      <c r="IZ22" s="26"/>
      <c r="JA22" s="26"/>
      <c r="JB22" s="26"/>
      <c r="JC22" s="31"/>
      <c r="JD22" s="31"/>
      <c r="JE22" s="28"/>
      <c r="JF22" s="26"/>
      <c r="JG22" s="26"/>
      <c r="JH22" s="26"/>
      <c r="JI22" s="26"/>
      <c r="JJ22" s="31"/>
      <c r="JK22" s="31"/>
      <c r="JL22" s="28"/>
      <c r="JM22" s="26" t="s">
        <v>308</v>
      </c>
      <c r="JN22" s="26"/>
      <c r="JO22" s="26"/>
      <c r="JP22" s="26"/>
      <c r="JQ22" s="31"/>
      <c r="JR22" s="31"/>
      <c r="JS22" s="28"/>
      <c r="JT22" s="26"/>
      <c r="JU22" s="26"/>
      <c r="JV22" s="26"/>
      <c r="JW22" s="26"/>
      <c r="JX22" s="31"/>
      <c r="JY22" s="31"/>
      <c r="JZ22" s="28"/>
      <c r="KA22" s="26"/>
      <c r="KB22" s="26"/>
      <c r="KC22" s="26"/>
      <c r="KD22" s="26"/>
      <c r="KE22" s="31"/>
      <c r="KF22" s="31"/>
      <c r="KG22" s="28"/>
      <c r="KH22" s="26"/>
      <c r="KI22" s="26"/>
      <c r="KJ22" s="26"/>
      <c r="KK22" s="26"/>
      <c r="KL22" s="31"/>
      <c r="KM22" s="31"/>
      <c r="KN22" s="28"/>
      <c r="KO22" s="26"/>
      <c r="KP22" s="26"/>
      <c r="KQ22" s="26"/>
      <c r="KR22" s="26"/>
      <c r="KS22" s="31"/>
      <c r="KT22" s="31"/>
      <c r="KU22" s="28"/>
      <c r="KV22" s="26"/>
      <c r="KW22" s="26"/>
      <c r="KX22" s="26"/>
      <c r="KY22" s="26"/>
      <c r="KZ22" s="31"/>
      <c r="LA22" s="31"/>
      <c r="LB22" s="28"/>
      <c r="LC22" s="26"/>
      <c r="LD22" s="26"/>
      <c r="LE22" s="26"/>
      <c r="LF22" s="26"/>
      <c r="LG22" s="31"/>
      <c r="LH22" s="31"/>
      <c r="LI22" s="28"/>
      <c r="LJ22" s="26"/>
      <c r="LK22" s="26"/>
      <c r="LL22" s="26"/>
      <c r="LM22" s="26"/>
      <c r="LN22" s="31"/>
      <c r="LO22" s="31"/>
      <c r="LP22" s="28"/>
      <c r="LQ22" s="26"/>
      <c r="LR22" s="26"/>
      <c r="LS22" s="26"/>
      <c r="LT22" s="26"/>
      <c r="LU22" s="31"/>
      <c r="LV22" s="31"/>
      <c r="LW22" s="28"/>
      <c r="LX22" s="26"/>
      <c r="LY22" s="26"/>
      <c r="LZ22" s="26"/>
      <c r="MA22" s="26"/>
      <c r="MB22" s="31"/>
      <c r="MC22" s="31"/>
      <c r="MD22" s="28"/>
      <c r="ME22" s="26"/>
      <c r="MF22" s="26"/>
      <c r="MG22" s="26"/>
      <c r="MH22" s="26"/>
      <c r="MI22" s="31"/>
      <c r="MJ22" s="31"/>
      <c r="MK22" s="28"/>
      <c r="ML22" s="26"/>
      <c r="MM22" s="26"/>
      <c r="MN22" s="26"/>
      <c r="MO22" s="26"/>
      <c r="MP22" s="31"/>
      <c r="MQ22" s="31"/>
      <c r="MR22" s="28"/>
      <c r="MS22" s="26"/>
      <c r="MT22" s="26"/>
      <c r="MU22" s="26"/>
      <c r="MV22" s="26"/>
      <c r="MW22" s="31"/>
      <c r="MX22" s="31"/>
      <c r="MY22" s="28"/>
      <c r="MZ22" s="26"/>
      <c r="NA22" s="26"/>
      <c r="NB22" s="26"/>
      <c r="NC22" s="26"/>
      <c r="ND22" s="31"/>
      <c r="NE22" s="31"/>
      <c r="NF22" s="16" t="s">
        <v>759</v>
      </c>
    </row>
    <row r="23" spans="1:370" s="29" customFormat="1" ht="15.75" x14ac:dyDescent="0.25">
      <c r="A23" s="22" t="s">
        <v>767</v>
      </c>
      <c r="B23" s="23" t="s">
        <v>768</v>
      </c>
      <c r="C23" s="24">
        <v>0</v>
      </c>
      <c r="D23" s="24" t="s">
        <v>766</v>
      </c>
      <c r="E23" s="25"/>
      <c r="F23" s="31"/>
      <c r="G23" s="26"/>
      <c r="H23" s="26"/>
      <c r="I23" s="27"/>
      <c r="J23" s="27"/>
      <c r="K23" s="31"/>
      <c r="L23" s="31"/>
      <c r="M23" s="28"/>
      <c r="N23" s="26"/>
      <c r="O23" s="26"/>
      <c r="P23" s="26"/>
      <c r="Q23" s="26"/>
      <c r="R23" s="31"/>
      <c r="S23" s="31"/>
      <c r="T23" s="28"/>
      <c r="U23" s="26"/>
      <c r="V23" s="26"/>
      <c r="W23" s="26"/>
      <c r="X23" s="26"/>
      <c r="Y23" s="31"/>
      <c r="Z23" s="31"/>
      <c r="AA23" s="28"/>
      <c r="AB23" s="26"/>
      <c r="AC23" s="26"/>
      <c r="AD23" s="26"/>
      <c r="AE23" s="26"/>
      <c r="AF23" s="31"/>
      <c r="AG23" s="31"/>
      <c r="AH23" s="28"/>
      <c r="AI23" s="26"/>
      <c r="AJ23" s="26"/>
      <c r="AK23" s="26"/>
      <c r="AL23" s="26"/>
      <c r="AM23" s="31"/>
      <c r="AN23" s="31"/>
      <c r="AO23" s="28"/>
      <c r="AP23" s="26"/>
      <c r="AQ23" s="26"/>
      <c r="AR23" s="26"/>
      <c r="AS23" s="26"/>
      <c r="AT23" s="31"/>
      <c r="AU23" s="31"/>
      <c r="AV23" s="28"/>
      <c r="AW23" s="26"/>
      <c r="AX23" s="26"/>
      <c r="AY23" s="26"/>
      <c r="AZ23" s="26"/>
      <c r="BA23" s="31"/>
      <c r="BB23" s="31"/>
      <c r="BC23" s="28"/>
      <c r="BD23" s="26"/>
      <c r="BE23" s="26"/>
      <c r="BF23" s="26"/>
      <c r="BG23" s="26"/>
      <c r="BH23" s="31"/>
      <c r="BI23" s="31"/>
      <c r="BJ23" s="28"/>
      <c r="BK23" s="26"/>
      <c r="BL23" s="26"/>
      <c r="BM23" s="26"/>
      <c r="BN23" s="26"/>
      <c r="BO23" s="31"/>
      <c r="BP23" s="31"/>
      <c r="BQ23" s="28"/>
      <c r="BR23" s="26"/>
      <c r="BS23" s="26"/>
      <c r="BT23" s="26"/>
      <c r="BU23" s="26"/>
      <c r="BV23" s="31"/>
      <c r="BW23" s="31"/>
      <c r="BX23" s="28"/>
      <c r="BY23" s="26"/>
      <c r="BZ23" s="26"/>
      <c r="CA23" s="26"/>
      <c r="CB23" s="26"/>
      <c r="CC23" s="31"/>
      <c r="CD23" s="31"/>
      <c r="CE23" s="28"/>
      <c r="CF23" s="26"/>
      <c r="CG23" s="26"/>
      <c r="CH23" s="26"/>
      <c r="CI23" s="26"/>
      <c r="CJ23" s="31"/>
      <c r="CK23" s="31"/>
      <c r="CL23" s="28"/>
      <c r="CM23" s="26"/>
      <c r="CN23" s="26"/>
      <c r="CO23" s="26"/>
      <c r="CP23" s="26"/>
      <c r="CQ23" s="31"/>
      <c r="CR23" s="31"/>
      <c r="CS23" s="28"/>
      <c r="CT23" s="26"/>
      <c r="CU23" s="26"/>
      <c r="CV23" s="26"/>
      <c r="CW23" s="26"/>
      <c r="CX23" s="31"/>
      <c r="CY23" s="31"/>
      <c r="CZ23" s="28"/>
      <c r="DA23" s="26"/>
      <c r="DB23" s="26"/>
      <c r="DC23" s="26"/>
      <c r="DD23" s="26"/>
      <c r="DE23" s="31"/>
      <c r="DF23" s="31"/>
      <c r="DG23" s="28"/>
      <c r="DH23" s="26"/>
      <c r="DI23" s="26"/>
      <c r="DJ23" s="26"/>
      <c r="DK23" s="26"/>
      <c r="DL23" s="31"/>
      <c r="DM23" s="31"/>
      <c r="DN23" s="28"/>
      <c r="DO23" s="26"/>
      <c r="DP23" s="26"/>
      <c r="DQ23" s="26"/>
      <c r="DR23" s="26"/>
      <c r="DS23" s="31"/>
      <c r="DT23" s="31"/>
      <c r="DU23" s="28"/>
      <c r="DV23" s="26"/>
      <c r="DW23" s="26"/>
      <c r="DX23" s="26"/>
      <c r="DY23" s="26"/>
      <c r="DZ23" s="31"/>
      <c r="EA23" s="31"/>
      <c r="EB23" s="28"/>
      <c r="EC23" s="26"/>
      <c r="ED23" s="26"/>
      <c r="EE23" s="26"/>
      <c r="EF23" s="26"/>
      <c r="EG23" s="31"/>
      <c r="EH23" s="31"/>
      <c r="EI23" s="28"/>
      <c r="EJ23" s="26"/>
      <c r="EK23" s="26"/>
      <c r="EL23" s="26"/>
      <c r="EM23" s="26"/>
      <c r="EN23" s="31"/>
      <c r="EO23" s="31"/>
      <c r="EP23" s="28"/>
      <c r="EQ23" s="26"/>
      <c r="ER23" s="26"/>
      <c r="ES23" s="26"/>
      <c r="ET23" s="26"/>
      <c r="EU23" s="31"/>
      <c r="EV23" s="31"/>
      <c r="EW23" s="28"/>
      <c r="EX23" s="26"/>
      <c r="EY23" s="26"/>
      <c r="EZ23" s="26"/>
      <c r="FA23" s="26"/>
      <c r="FB23" s="31"/>
      <c r="FC23" s="31"/>
      <c r="FD23" s="28"/>
      <c r="FE23" s="26"/>
      <c r="FF23" s="26"/>
      <c r="FG23" s="26"/>
      <c r="FH23" s="26"/>
      <c r="FI23" s="31"/>
      <c r="FJ23" s="31"/>
      <c r="FK23" s="28"/>
      <c r="FL23" s="26"/>
      <c r="FM23" s="26"/>
      <c r="FN23" s="26"/>
      <c r="FO23" s="26"/>
      <c r="FP23" s="31"/>
      <c r="FQ23" s="31"/>
      <c r="FR23" s="28"/>
      <c r="FS23" s="26"/>
      <c r="FT23" s="26"/>
      <c r="FU23" s="26"/>
      <c r="FV23" s="26"/>
      <c r="FW23" s="31"/>
      <c r="FX23" s="31"/>
      <c r="FY23" s="28"/>
      <c r="FZ23" s="26"/>
      <c r="GA23" s="26"/>
      <c r="GB23" s="26"/>
      <c r="GC23" s="26"/>
      <c r="GD23" s="31"/>
      <c r="GE23" s="31"/>
      <c r="GF23" s="28"/>
      <c r="GG23" s="26"/>
      <c r="GH23" s="26"/>
      <c r="GI23" s="26"/>
      <c r="GJ23" s="26"/>
      <c r="GK23" s="31"/>
      <c r="GL23" s="31"/>
      <c r="GM23" s="28"/>
      <c r="GN23" s="26"/>
      <c r="GO23" s="26"/>
      <c r="GP23" s="26"/>
      <c r="GQ23" s="26"/>
      <c r="GR23" s="31"/>
      <c r="GS23" s="31"/>
      <c r="GT23" s="28"/>
      <c r="GU23" s="26"/>
      <c r="GV23" s="26"/>
      <c r="GW23" s="26"/>
      <c r="GX23" s="26"/>
      <c r="GY23" s="31"/>
      <c r="GZ23" s="31"/>
      <c r="HA23" s="28"/>
      <c r="HB23" s="26"/>
      <c r="HC23" s="26"/>
      <c r="HD23" s="26"/>
      <c r="HE23" s="26"/>
      <c r="HF23" s="31"/>
      <c r="HG23" s="31"/>
      <c r="HH23" s="28"/>
      <c r="HI23" s="26"/>
      <c r="HJ23" s="26"/>
      <c r="HK23" s="26"/>
      <c r="HL23" s="26"/>
      <c r="HM23" s="31"/>
      <c r="HN23" s="31"/>
      <c r="HO23" s="28"/>
      <c r="HP23" s="26"/>
      <c r="HQ23" s="26"/>
      <c r="HR23" s="26"/>
      <c r="HS23" s="26"/>
      <c r="HT23" s="31"/>
      <c r="HU23" s="31"/>
      <c r="HV23" s="28"/>
      <c r="HW23" s="26"/>
      <c r="HX23" s="26"/>
      <c r="HY23" s="26"/>
      <c r="HZ23" s="26"/>
      <c r="IA23" s="31"/>
      <c r="IB23" s="31"/>
      <c r="IC23" s="28"/>
      <c r="ID23" s="26"/>
      <c r="IE23" s="26"/>
      <c r="IF23" s="26"/>
      <c r="IG23" s="26"/>
      <c r="IH23" s="31"/>
      <c r="II23" s="31"/>
      <c r="IJ23" s="28"/>
      <c r="IK23" s="26"/>
      <c r="IL23" s="26"/>
      <c r="IM23" s="26"/>
      <c r="IN23" s="26"/>
      <c r="IO23" s="31"/>
      <c r="IP23" s="31"/>
      <c r="IQ23" s="28"/>
      <c r="IR23" s="26"/>
      <c r="IS23" s="26"/>
      <c r="IT23" s="26"/>
      <c r="IU23" s="26"/>
      <c r="IV23" s="31"/>
      <c r="IW23" s="31"/>
      <c r="IX23" s="28"/>
      <c r="IY23" s="26"/>
      <c r="IZ23" s="26"/>
      <c r="JA23" s="26"/>
      <c r="JB23" s="26"/>
      <c r="JC23" s="31"/>
      <c r="JD23" s="31"/>
      <c r="JE23" s="28"/>
      <c r="JF23" s="26"/>
      <c r="JG23" s="26"/>
      <c r="JH23" s="26"/>
      <c r="JI23" s="26"/>
      <c r="JJ23" s="31"/>
      <c r="JK23" s="31"/>
      <c r="JL23" s="28"/>
      <c r="JM23" s="26"/>
      <c r="JN23" s="26"/>
      <c r="JO23" s="26"/>
      <c r="JP23" s="26"/>
      <c r="JQ23" s="31"/>
      <c r="JR23" s="31"/>
      <c r="JS23" s="28"/>
      <c r="JT23" s="26"/>
      <c r="JU23" s="26"/>
      <c r="JV23" s="26"/>
      <c r="JW23" s="26"/>
      <c r="JX23" s="31"/>
      <c r="JY23" s="31"/>
      <c r="JZ23" s="28"/>
      <c r="KA23" s="26"/>
      <c r="KB23" s="26"/>
      <c r="KC23" s="26"/>
      <c r="KD23" s="26"/>
      <c r="KE23" s="31"/>
      <c r="KF23" s="31"/>
      <c r="KG23" s="28"/>
      <c r="KH23" s="26"/>
      <c r="KI23" s="26"/>
      <c r="KJ23" s="26"/>
      <c r="KK23" s="26"/>
      <c r="KL23" s="31"/>
      <c r="KM23" s="31"/>
      <c r="KN23" s="28"/>
      <c r="KO23" s="26"/>
      <c r="KP23" s="26"/>
      <c r="KQ23" s="26"/>
      <c r="KR23" s="26"/>
      <c r="KS23" s="31"/>
      <c r="KT23" s="31"/>
      <c r="KU23" s="28"/>
      <c r="KV23" s="26"/>
      <c r="KW23" s="26"/>
      <c r="KX23" s="26"/>
      <c r="KY23" s="26"/>
      <c r="KZ23" s="31"/>
      <c r="LA23" s="31"/>
      <c r="LB23" s="28"/>
      <c r="LC23" s="26"/>
      <c r="LD23" s="26"/>
      <c r="LE23" s="26"/>
      <c r="LF23" s="26"/>
      <c r="LG23" s="31"/>
      <c r="LH23" s="31"/>
      <c r="LI23" s="28"/>
      <c r="LJ23" s="26"/>
      <c r="LK23" s="26"/>
      <c r="LL23" s="26"/>
      <c r="LM23" s="26"/>
      <c r="LN23" s="31"/>
      <c r="LO23" s="31"/>
      <c r="LP23" s="28"/>
      <c r="LQ23" s="26"/>
      <c r="LR23" s="26"/>
      <c r="LS23" s="26"/>
      <c r="LT23" s="26"/>
      <c r="LU23" s="31"/>
      <c r="LV23" s="31"/>
      <c r="LW23" s="28"/>
      <c r="LX23" s="26"/>
      <c r="LY23" s="26"/>
      <c r="LZ23" s="26"/>
      <c r="MA23" s="26"/>
      <c r="MB23" s="31"/>
      <c r="MC23" s="31"/>
      <c r="MD23" s="28"/>
      <c r="ME23" s="26"/>
      <c r="MF23" s="26"/>
      <c r="MG23" s="26"/>
      <c r="MH23" s="26"/>
      <c r="MI23" s="31"/>
      <c r="MJ23" s="31"/>
      <c r="MK23" s="28"/>
      <c r="ML23" s="26"/>
      <c r="MM23" s="26"/>
      <c r="MN23" s="26"/>
      <c r="MO23" s="26"/>
      <c r="MP23" s="31"/>
      <c r="MQ23" s="31"/>
      <c r="MR23" s="28"/>
      <c r="MS23" s="26"/>
      <c r="MT23" s="26"/>
      <c r="MU23" s="26"/>
      <c r="MV23" s="26"/>
      <c r="MW23" s="31"/>
      <c r="MX23" s="31"/>
      <c r="MY23" s="28"/>
      <c r="MZ23" s="26"/>
      <c r="NA23" s="26"/>
      <c r="NB23" s="26"/>
      <c r="NC23" s="26"/>
      <c r="ND23" s="31"/>
      <c r="NE23" s="31"/>
      <c r="NF23" s="16" t="s">
        <v>759</v>
      </c>
    </row>
    <row r="24" spans="1:370" s="29" customFormat="1" ht="15.75" x14ac:dyDescent="0.25">
      <c r="A24" s="30" t="s">
        <v>769</v>
      </c>
      <c r="B24" s="23" t="s">
        <v>776</v>
      </c>
      <c r="C24" s="24">
        <v>5</v>
      </c>
      <c r="D24" s="24" t="s">
        <v>763</v>
      </c>
      <c r="E24" s="25"/>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0</v>
      </c>
      <c r="AJ24" s="31">
        <v>0</v>
      </c>
      <c r="AK24" s="31">
        <v>0</v>
      </c>
      <c r="AL24" s="31">
        <v>0</v>
      </c>
      <c r="AM24" s="31">
        <v>0</v>
      </c>
      <c r="AN24" s="31">
        <v>0</v>
      </c>
      <c r="AO24" s="31">
        <v>0</v>
      </c>
      <c r="AP24" s="31">
        <v>0</v>
      </c>
      <c r="AQ24" s="31">
        <v>0</v>
      </c>
      <c r="AR24" s="31">
        <v>0</v>
      </c>
      <c r="AS24" s="31">
        <v>0</v>
      </c>
      <c r="AT24" s="31">
        <v>0</v>
      </c>
      <c r="AU24" s="31">
        <v>0</v>
      </c>
      <c r="AV24" s="31">
        <v>0</v>
      </c>
      <c r="AW24" s="31">
        <v>0</v>
      </c>
      <c r="AX24" s="31">
        <v>0</v>
      </c>
      <c r="AY24" s="31">
        <v>0</v>
      </c>
      <c r="AZ24" s="31">
        <v>0</v>
      </c>
      <c r="BA24" s="31">
        <v>0</v>
      </c>
      <c r="BB24" s="31">
        <v>0</v>
      </c>
      <c r="BC24" s="31">
        <v>0</v>
      </c>
      <c r="BD24" s="31">
        <v>0</v>
      </c>
      <c r="BE24" s="31">
        <v>0</v>
      </c>
      <c r="BF24" s="31">
        <v>0</v>
      </c>
      <c r="BG24" s="31">
        <v>0</v>
      </c>
      <c r="BH24" s="31">
        <v>0</v>
      </c>
      <c r="BI24" s="31">
        <v>0</v>
      </c>
      <c r="BJ24" s="31">
        <v>0</v>
      </c>
      <c r="BK24" s="31">
        <v>0</v>
      </c>
      <c r="BL24" s="31">
        <v>0</v>
      </c>
      <c r="BM24" s="31">
        <v>0</v>
      </c>
      <c r="BN24" s="31">
        <v>0</v>
      </c>
      <c r="BO24" s="31">
        <v>0</v>
      </c>
      <c r="BP24" s="31">
        <v>0</v>
      </c>
      <c r="BQ24" s="31">
        <v>0</v>
      </c>
      <c r="BR24" s="31">
        <v>0</v>
      </c>
      <c r="BS24" s="31">
        <v>0</v>
      </c>
      <c r="BT24" s="31">
        <v>0</v>
      </c>
      <c r="BU24" s="31">
        <v>0</v>
      </c>
      <c r="BV24" s="31">
        <v>0</v>
      </c>
      <c r="BW24" s="31">
        <v>0</v>
      </c>
      <c r="BX24" s="31">
        <v>0</v>
      </c>
      <c r="BY24" s="31">
        <v>0</v>
      </c>
      <c r="BZ24" s="31">
        <v>0</v>
      </c>
      <c r="CA24" s="31">
        <v>0</v>
      </c>
      <c r="CB24" s="31">
        <v>0</v>
      </c>
      <c r="CC24" s="31">
        <v>0</v>
      </c>
      <c r="CD24" s="31">
        <v>0</v>
      </c>
      <c r="CE24" s="31">
        <v>0</v>
      </c>
      <c r="CF24" s="31">
        <v>0</v>
      </c>
      <c r="CG24" s="31">
        <v>0</v>
      </c>
      <c r="CH24" s="31">
        <v>0</v>
      </c>
      <c r="CI24" s="31">
        <v>0</v>
      </c>
      <c r="CJ24" s="31">
        <v>0</v>
      </c>
      <c r="CK24" s="31">
        <v>0</v>
      </c>
      <c r="CL24" s="31">
        <v>0</v>
      </c>
      <c r="CM24" s="31">
        <v>0</v>
      </c>
      <c r="CN24" s="31">
        <v>0</v>
      </c>
      <c r="CO24" s="31">
        <v>0</v>
      </c>
      <c r="CP24" s="31">
        <v>0</v>
      </c>
      <c r="CQ24" s="31">
        <v>0</v>
      </c>
      <c r="CR24" s="31">
        <v>0</v>
      </c>
      <c r="CS24" s="31">
        <v>0</v>
      </c>
      <c r="CT24" s="31">
        <v>0</v>
      </c>
      <c r="CU24" s="31">
        <v>0</v>
      </c>
      <c r="CV24" s="31">
        <v>0</v>
      </c>
      <c r="CW24" s="31">
        <v>0</v>
      </c>
      <c r="CX24" s="31">
        <v>0</v>
      </c>
      <c r="CY24" s="31">
        <v>0</v>
      </c>
      <c r="CZ24" s="31">
        <v>0</v>
      </c>
      <c r="DA24" s="31">
        <v>0</v>
      </c>
      <c r="DB24" s="31">
        <v>0</v>
      </c>
      <c r="DC24" s="31">
        <v>0</v>
      </c>
      <c r="DD24" s="31">
        <v>0</v>
      </c>
      <c r="DE24" s="31">
        <v>0</v>
      </c>
      <c r="DF24" s="31">
        <v>0</v>
      </c>
      <c r="DG24" s="31">
        <v>0</v>
      </c>
      <c r="DH24" s="31">
        <v>0</v>
      </c>
      <c r="DI24" s="31">
        <v>0</v>
      </c>
      <c r="DJ24" s="31">
        <v>0</v>
      </c>
      <c r="DK24" s="31">
        <v>0</v>
      </c>
      <c r="DL24" s="31">
        <v>0</v>
      </c>
      <c r="DM24" s="31">
        <v>0</v>
      </c>
      <c r="DN24" s="31">
        <v>0</v>
      </c>
      <c r="DO24" s="31">
        <v>0</v>
      </c>
      <c r="DP24" s="31">
        <v>0</v>
      </c>
      <c r="DQ24" s="31">
        <v>0</v>
      </c>
      <c r="DR24" s="31">
        <v>0</v>
      </c>
      <c r="DS24" s="31">
        <v>0</v>
      </c>
      <c r="DT24" s="31">
        <v>0</v>
      </c>
      <c r="DU24" s="31">
        <v>0</v>
      </c>
      <c r="DV24" s="31">
        <v>0</v>
      </c>
      <c r="DW24" s="31">
        <v>0</v>
      </c>
      <c r="DX24" s="31">
        <v>0</v>
      </c>
      <c r="DY24" s="31">
        <v>0</v>
      </c>
      <c r="DZ24" s="31">
        <v>0</v>
      </c>
      <c r="EA24" s="31">
        <v>0</v>
      </c>
      <c r="EB24" s="31">
        <v>0</v>
      </c>
      <c r="EC24" s="31">
        <v>0</v>
      </c>
      <c r="ED24" s="31">
        <v>0</v>
      </c>
      <c r="EE24" s="31">
        <v>0</v>
      </c>
      <c r="EF24" s="31">
        <v>0</v>
      </c>
      <c r="EG24" s="31">
        <v>0</v>
      </c>
      <c r="EH24" s="31">
        <v>0</v>
      </c>
      <c r="EI24" s="31">
        <v>0</v>
      </c>
      <c r="EJ24" s="31">
        <v>0</v>
      </c>
      <c r="EK24" s="31">
        <v>0</v>
      </c>
      <c r="EL24" s="31">
        <v>0</v>
      </c>
      <c r="EM24" s="31">
        <v>0</v>
      </c>
      <c r="EN24" s="31">
        <v>0</v>
      </c>
      <c r="EO24" s="31">
        <v>0</v>
      </c>
      <c r="EP24" s="31">
        <v>0</v>
      </c>
      <c r="EQ24" s="31">
        <v>0</v>
      </c>
      <c r="ER24" s="31">
        <v>0</v>
      </c>
      <c r="ES24" s="31">
        <v>0</v>
      </c>
      <c r="ET24" s="31">
        <v>0</v>
      </c>
      <c r="EU24" s="31">
        <v>0</v>
      </c>
      <c r="EV24" s="31">
        <v>0</v>
      </c>
      <c r="EW24" s="31">
        <v>0</v>
      </c>
      <c r="EX24" s="31">
        <v>0</v>
      </c>
      <c r="EY24" s="31">
        <v>0</v>
      </c>
      <c r="EZ24" s="31">
        <v>0</v>
      </c>
      <c r="FA24" s="31">
        <v>0</v>
      </c>
      <c r="FB24" s="31">
        <v>0</v>
      </c>
      <c r="FC24" s="31">
        <v>0</v>
      </c>
      <c r="FD24" s="31">
        <v>0</v>
      </c>
      <c r="FE24" s="31">
        <v>0</v>
      </c>
      <c r="FF24" s="31">
        <v>0</v>
      </c>
      <c r="FG24" s="31">
        <v>0</v>
      </c>
      <c r="FH24" s="31">
        <v>0</v>
      </c>
      <c r="FI24" s="31">
        <v>0</v>
      </c>
      <c r="FJ24" s="31">
        <v>0</v>
      </c>
      <c r="FK24" s="31">
        <v>0</v>
      </c>
      <c r="FL24" s="31">
        <v>0</v>
      </c>
      <c r="FM24" s="31">
        <v>0</v>
      </c>
      <c r="FN24" s="31">
        <v>0</v>
      </c>
      <c r="FO24" s="31">
        <v>0</v>
      </c>
      <c r="FP24" s="31">
        <v>0</v>
      </c>
      <c r="FQ24" s="31">
        <v>0</v>
      </c>
      <c r="FR24" s="31">
        <v>0</v>
      </c>
      <c r="FS24" s="31">
        <v>0</v>
      </c>
      <c r="FT24" s="31">
        <v>0</v>
      </c>
      <c r="FU24" s="31">
        <v>0</v>
      </c>
      <c r="FV24" s="31">
        <v>0</v>
      </c>
      <c r="FW24" s="31">
        <v>0</v>
      </c>
      <c r="FX24" s="31">
        <v>0</v>
      </c>
      <c r="FY24" s="31">
        <v>0</v>
      </c>
      <c r="FZ24" s="31">
        <v>0</v>
      </c>
      <c r="GA24" s="31">
        <v>0</v>
      </c>
      <c r="GB24" s="31">
        <v>0</v>
      </c>
      <c r="GC24" s="31">
        <v>0</v>
      </c>
      <c r="GD24" s="31">
        <v>0</v>
      </c>
      <c r="GE24" s="31">
        <v>0</v>
      </c>
      <c r="GF24" s="31">
        <v>0</v>
      </c>
      <c r="GG24" s="31">
        <v>0</v>
      </c>
      <c r="GH24" s="31">
        <v>0</v>
      </c>
      <c r="GI24" s="31">
        <v>0</v>
      </c>
      <c r="GJ24" s="31">
        <v>0</v>
      </c>
      <c r="GK24" s="31">
        <v>0</v>
      </c>
      <c r="GL24" s="31">
        <v>0</v>
      </c>
      <c r="GM24" s="31">
        <v>0</v>
      </c>
      <c r="GN24" s="31">
        <v>0</v>
      </c>
      <c r="GO24" s="31">
        <v>0</v>
      </c>
      <c r="GP24" s="31">
        <v>0</v>
      </c>
      <c r="GQ24" s="31">
        <v>0</v>
      </c>
      <c r="GR24" s="31">
        <v>0</v>
      </c>
      <c r="GS24" s="31">
        <v>0</v>
      </c>
      <c r="GT24" s="31">
        <v>0</v>
      </c>
      <c r="GU24" s="31">
        <v>0</v>
      </c>
      <c r="GV24" s="31">
        <v>0</v>
      </c>
      <c r="GW24" s="31">
        <v>0</v>
      </c>
      <c r="GX24" s="31">
        <v>0</v>
      </c>
      <c r="GY24" s="31">
        <v>0</v>
      </c>
      <c r="GZ24" s="31">
        <v>0</v>
      </c>
      <c r="HA24" s="31">
        <v>0</v>
      </c>
      <c r="HB24" s="31">
        <v>0</v>
      </c>
      <c r="HC24" s="31">
        <v>0</v>
      </c>
      <c r="HD24" s="31">
        <v>0</v>
      </c>
      <c r="HE24" s="31">
        <v>0</v>
      </c>
      <c r="HF24" s="31">
        <v>0</v>
      </c>
      <c r="HG24" s="31">
        <v>0</v>
      </c>
      <c r="HH24" s="31">
        <v>0</v>
      </c>
      <c r="HI24" s="31">
        <v>0</v>
      </c>
      <c r="HJ24" s="31">
        <v>0</v>
      </c>
      <c r="HK24" s="31">
        <v>0</v>
      </c>
      <c r="HL24" s="31">
        <v>0</v>
      </c>
      <c r="HM24" s="31">
        <v>0</v>
      </c>
      <c r="HN24" s="31">
        <v>0</v>
      </c>
      <c r="HO24" s="31">
        <v>0</v>
      </c>
      <c r="HP24" s="31">
        <v>0</v>
      </c>
      <c r="HQ24" s="31">
        <v>0</v>
      </c>
      <c r="HR24" s="31">
        <v>0</v>
      </c>
      <c r="HS24" s="31">
        <v>0</v>
      </c>
      <c r="HT24" s="31">
        <v>0</v>
      </c>
      <c r="HU24" s="31">
        <v>0</v>
      </c>
      <c r="HV24" s="31">
        <v>0</v>
      </c>
      <c r="HW24" s="31">
        <v>0</v>
      </c>
      <c r="HX24" s="31">
        <v>0</v>
      </c>
      <c r="HY24" s="31">
        <v>0</v>
      </c>
      <c r="HZ24" s="31">
        <v>0</v>
      </c>
      <c r="IA24" s="31">
        <v>0</v>
      </c>
      <c r="IB24" s="31">
        <v>0</v>
      </c>
      <c r="IC24" s="31">
        <v>0</v>
      </c>
      <c r="ID24" s="31">
        <v>0</v>
      </c>
      <c r="IE24" s="31">
        <v>0</v>
      </c>
      <c r="IF24" s="31">
        <v>0</v>
      </c>
      <c r="IG24" s="31">
        <v>0</v>
      </c>
      <c r="IH24" s="31">
        <v>0</v>
      </c>
      <c r="II24" s="31">
        <v>0</v>
      </c>
      <c r="IJ24" s="31">
        <v>0</v>
      </c>
      <c r="IK24" s="31">
        <v>0</v>
      </c>
      <c r="IL24" s="31">
        <v>0</v>
      </c>
      <c r="IM24" s="31">
        <v>0</v>
      </c>
      <c r="IN24" s="31">
        <v>0</v>
      </c>
      <c r="IO24" s="31">
        <v>0</v>
      </c>
      <c r="IP24" s="31">
        <v>0</v>
      </c>
      <c r="IQ24" s="31">
        <v>0</v>
      </c>
      <c r="IR24" s="31">
        <v>0</v>
      </c>
      <c r="IS24" s="31">
        <v>0</v>
      </c>
      <c r="IT24" s="31">
        <v>0</v>
      </c>
      <c r="IU24" s="31">
        <v>0</v>
      </c>
      <c r="IV24" s="31">
        <v>0</v>
      </c>
      <c r="IW24" s="31">
        <v>0</v>
      </c>
      <c r="IX24" s="31">
        <v>0</v>
      </c>
      <c r="IY24" s="31">
        <v>0</v>
      </c>
      <c r="IZ24" s="31">
        <v>0</v>
      </c>
      <c r="JA24" s="31">
        <v>0</v>
      </c>
      <c r="JB24" s="31">
        <v>0</v>
      </c>
      <c r="JC24" s="31">
        <v>0</v>
      </c>
      <c r="JD24" s="31">
        <v>0</v>
      </c>
      <c r="JE24" s="31">
        <v>0</v>
      </c>
      <c r="JF24" s="31">
        <v>0</v>
      </c>
      <c r="JG24" s="31">
        <v>0</v>
      </c>
      <c r="JH24" s="31">
        <v>0</v>
      </c>
      <c r="JI24" s="31">
        <v>0</v>
      </c>
      <c r="JJ24" s="31">
        <v>0</v>
      </c>
      <c r="JK24" s="31">
        <v>0</v>
      </c>
      <c r="JL24" s="31">
        <v>0</v>
      </c>
      <c r="JM24" s="31">
        <v>0</v>
      </c>
      <c r="JN24" s="31">
        <v>0</v>
      </c>
      <c r="JO24" s="31">
        <v>0</v>
      </c>
      <c r="JP24" s="31">
        <v>0</v>
      </c>
      <c r="JQ24" s="31">
        <v>0</v>
      </c>
      <c r="JR24" s="31">
        <v>0</v>
      </c>
      <c r="JS24" s="31">
        <v>0</v>
      </c>
      <c r="JT24" s="31">
        <v>0</v>
      </c>
      <c r="JU24" s="31">
        <v>0</v>
      </c>
      <c r="JV24" s="31">
        <v>0</v>
      </c>
      <c r="JW24" s="31">
        <v>0</v>
      </c>
      <c r="JX24" s="31">
        <v>0</v>
      </c>
      <c r="JY24" s="31">
        <v>0</v>
      </c>
      <c r="JZ24" s="31">
        <v>0</v>
      </c>
      <c r="KA24" s="31">
        <v>0</v>
      </c>
      <c r="KB24" s="31">
        <v>0</v>
      </c>
      <c r="KC24" s="31">
        <v>0</v>
      </c>
      <c r="KD24" s="31">
        <v>0</v>
      </c>
      <c r="KE24" s="31">
        <v>0</v>
      </c>
      <c r="KF24" s="31">
        <v>0</v>
      </c>
      <c r="KG24" s="31">
        <v>0</v>
      </c>
      <c r="KH24" s="31">
        <v>0</v>
      </c>
      <c r="KI24" s="31">
        <v>0</v>
      </c>
      <c r="KJ24" s="31">
        <v>0</v>
      </c>
      <c r="KK24" s="31">
        <v>0</v>
      </c>
      <c r="KL24" s="31">
        <v>0</v>
      </c>
      <c r="KM24" s="31">
        <v>0</v>
      </c>
      <c r="KN24" s="31">
        <v>0</v>
      </c>
      <c r="KO24" s="31">
        <v>0</v>
      </c>
      <c r="KP24" s="31">
        <v>0</v>
      </c>
      <c r="KQ24" s="31">
        <v>0</v>
      </c>
      <c r="KR24" s="31">
        <v>0</v>
      </c>
      <c r="KS24" s="31">
        <v>0</v>
      </c>
      <c r="KT24" s="31">
        <v>0</v>
      </c>
      <c r="KU24" s="31">
        <v>0</v>
      </c>
      <c r="KV24" s="31">
        <v>0</v>
      </c>
      <c r="KW24" s="31">
        <v>0</v>
      </c>
      <c r="KX24" s="31">
        <v>0</v>
      </c>
      <c r="KY24" s="31">
        <v>0</v>
      </c>
      <c r="KZ24" s="31">
        <v>0</v>
      </c>
      <c r="LA24" s="31">
        <v>0</v>
      </c>
      <c r="LB24" s="31">
        <v>0</v>
      </c>
      <c r="LC24" s="31">
        <v>0</v>
      </c>
      <c r="LD24" s="31">
        <v>0</v>
      </c>
      <c r="LE24" s="31">
        <v>0</v>
      </c>
      <c r="LF24" s="31">
        <v>0</v>
      </c>
      <c r="LG24" s="31">
        <v>0</v>
      </c>
      <c r="LH24" s="31">
        <v>0</v>
      </c>
      <c r="LI24" s="31">
        <v>0</v>
      </c>
      <c r="LJ24" s="31">
        <v>0</v>
      </c>
      <c r="LK24" s="31">
        <v>0</v>
      </c>
      <c r="LL24" s="31">
        <v>0</v>
      </c>
      <c r="LM24" s="31">
        <v>0</v>
      </c>
      <c r="LN24" s="31">
        <v>0</v>
      </c>
      <c r="LO24" s="31">
        <v>0</v>
      </c>
      <c r="LP24" s="31">
        <v>0</v>
      </c>
      <c r="LQ24" s="31">
        <v>0</v>
      </c>
      <c r="LR24" s="31">
        <v>0</v>
      </c>
      <c r="LS24" s="31">
        <v>0</v>
      </c>
      <c r="LT24" s="31">
        <v>0</v>
      </c>
      <c r="LU24" s="31">
        <v>0</v>
      </c>
      <c r="LV24" s="31">
        <v>0</v>
      </c>
      <c r="LW24" s="31">
        <v>0</v>
      </c>
      <c r="LX24" s="31">
        <v>0</v>
      </c>
      <c r="LY24" s="31">
        <v>0</v>
      </c>
      <c r="LZ24" s="31">
        <v>0</v>
      </c>
      <c r="MA24" s="31">
        <v>0</v>
      </c>
      <c r="MB24" s="31">
        <v>0</v>
      </c>
      <c r="MC24" s="31">
        <v>0</v>
      </c>
      <c r="MD24" s="31">
        <v>0</v>
      </c>
      <c r="ME24" s="31">
        <v>0</v>
      </c>
      <c r="MF24" s="31">
        <v>0</v>
      </c>
      <c r="MG24" s="31">
        <v>0</v>
      </c>
      <c r="MH24" s="31">
        <v>0</v>
      </c>
      <c r="MI24" s="31">
        <v>0</v>
      </c>
      <c r="MJ24" s="31">
        <v>0</v>
      </c>
      <c r="MK24" s="31">
        <v>0</v>
      </c>
      <c r="ML24" s="31">
        <v>0</v>
      </c>
      <c r="MM24" s="31">
        <v>0</v>
      </c>
      <c r="MN24" s="31">
        <v>0</v>
      </c>
      <c r="MO24" s="31">
        <v>0</v>
      </c>
      <c r="MP24" s="31">
        <v>0</v>
      </c>
      <c r="MQ24" s="31">
        <v>0</v>
      </c>
      <c r="MR24" s="31">
        <v>0</v>
      </c>
      <c r="MS24" s="31">
        <v>0</v>
      </c>
      <c r="MT24" s="31">
        <v>0</v>
      </c>
      <c r="MU24" s="31">
        <v>0</v>
      </c>
      <c r="MV24" s="31">
        <v>0</v>
      </c>
      <c r="MW24" s="31">
        <v>0</v>
      </c>
      <c r="MX24" s="31">
        <v>0</v>
      </c>
      <c r="MY24" s="31">
        <v>0</v>
      </c>
      <c r="MZ24" s="31">
        <v>0</v>
      </c>
      <c r="NA24" s="31">
        <v>0</v>
      </c>
      <c r="NB24" s="31">
        <v>0</v>
      </c>
      <c r="NC24" s="31">
        <v>0</v>
      </c>
      <c r="ND24" s="31">
        <v>0</v>
      </c>
      <c r="NE24" s="31">
        <v>0</v>
      </c>
      <c r="NF24" s="16" t="s">
        <v>759</v>
      </c>
    </row>
    <row r="25" spans="1:370" s="29" customFormat="1" ht="18" x14ac:dyDescent="0.25">
      <c r="A25" s="282" t="s">
        <v>777</v>
      </c>
      <c r="B25" s="282"/>
      <c r="C25" s="32"/>
      <c r="D25" s="32"/>
      <c r="E25" s="25"/>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c r="FO25" s="17"/>
      <c r="FP25" s="17"/>
      <c r="FQ25" s="17"/>
      <c r="FR25" s="17"/>
      <c r="FS25" s="17"/>
      <c r="FT25" s="17"/>
      <c r="FU25" s="17"/>
      <c r="FV25" s="17"/>
      <c r="FW25" s="17"/>
      <c r="FX25" s="17"/>
      <c r="FY25" s="17"/>
      <c r="FZ25" s="17"/>
      <c r="GA25" s="17"/>
      <c r="GB25" s="17"/>
      <c r="GC25" s="17"/>
      <c r="GD25" s="17"/>
      <c r="GE25" s="17"/>
      <c r="GF25" s="17"/>
      <c r="GG25" s="17"/>
      <c r="GH25" s="17"/>
      <c r="GI25" s="17"/>
      <c r="GJ25" s="17"/>
      <c r="GK25" s="17"/>
      <c r="GL25" s="17"/>
      <c r="GM25" s="17"/>
      <c r="GN25" s="17"/>
      <c r="GO25" s="17"/>
      <c r="GP25" s="17"/>
      <c r="GQ25" s="17"/>
      <c r="GR25" s="17"/>
      <c r="GS25" s="17"/>
      <c r="GT25" s="17"/>
      <c r="GU25" s="17"/>
      <c r="GV25" s="17"/>
      <c r="GW25" s="17"/>
      <c r="GX25" s="17"/>
      <c r="GY25" s="17"/>
      <c r="GZ25" s="17"/>
      <c r="HA25" s="17"/>
      <c r="HB25" s="17"/>
      <c r="HC25" s="17"/>
      <c r="HD25" s="17"/>
      <c r="HE25" s="17"/>
      <c r="HF25" s="17"/>
      <c r="HG25" s="17"/>
      <c r="HH25" s="17"/>
      <c r="HI25" s="17"/>
      <c r="HJ25" s="17"/>
      <c r="HK25" s="17"/>
      <c r="HL25" s="17"/>
      <c r="HM25" s="17"/>
      <c r="HN25" s="17"/>
      <c r="HO25" s="17"/>
      <c r="HP25" s="17"/>
      <c r="HQ25" s="17"/>
      <c r="HR25" s="17"/>
      <c r="HS25" s="17"/>
      <c r="HT25" s="17"/>
      <c r="HU25" s="17"/>
      <c r="HV25" s="17"/>
      <c r="HW25" s="17"/>
      <c r="HX25" s="17"/>
      <c r="HY25" s="17"/>
      <c r="HZ25" s="17"/>
      <c r="IA25" s="17"/>
      <c r="IB25" s="17"/>
      <c r="IC25" s="17"/>
      <c r="ID25" s="17"/>
      <c r="IE25" s="17"/>
      <c r="IF25" s="17"/>
      <c r="IG25" s="17"/>
      <c r="IH25" s="17"/>
      <c r="II25" s="17"/>
      <c r="IJ25" s="17"/>
      <c r="IK25" s="17"/>
      <c r="IL25" s="17"/>
      <c r="IM25" s="17"/>
      <c r="IN25" s="17"/>
      <c r="IO25" s="17"/>
      <c r="IP25" s="17"/>
      <c r="IQ25" s="17"/>
      <c r="IR25" s="17"/>
      <c r="IS25" s="17"/>
      <c r="IT25" s="17"/>
      <c r="IU25" s="17"/>
      <c r="IV25" s="17"/>
      <c r="IW25" s="17"/>
      <c r="IX25" s="17"/>
      <c r="IY25" s="17"/>
      <c r="IZ25" s="17"/>
      <c r="JA25" s="17"/>
      <c r="JB25" s="17"/>
      <c r="JC25" s="17"/>
      <c r="JD25" s="17"/>
      <c r="JE25" s="17"/>
      <c r="JF25" s="17"/>
      <c r="JG25" s="17"/>
      <c r="JH25" s="17"/>
      <c r="JI25" s="17"/>
      <c r="JJ25" s="17"/>
      <c r="JK25" s="17"/>
      <c r="JL25" s="17"/>
      <c r="JM25" s="17"/>
      <c r="JN25" s="17"/>
      <c r="JO25" s="17"/>
      <c r="JP25" s="17"/>
      <c r="JQ25" s="17"/>
      <c r="JR25" s="17"/>
      <c r="JS25" s="17"/>
      <c r="JT25" s="17"/>
      <c r="JU25" s="17"/>
      <c r="JV25" s="17"/>
      <c r="JW25" s="17"/>
      <c r="JX25" s="17"/>
      <c r="JY25" s="17"/>
      <c r="JZ25" s="17"/>
      <c r="KA25" s="17"/>
      <c r="KB25" s="17"/>
      <c r="KC25" s="17"/>
      <c r="KD25" s="17"/>
      <c r="KE25" s="17"/>
      <c r="KF25" s="17"/>
      <c r="KG25" s="17"/>
      <c r="KH25" s="17"/>
      <c r="KI25" s="17"/>
      <c r="KJ25" s="17"/>
      <c r="KK25" s="17"/>
      <c r="KL25" s="17"/>
      <c r="KM25" s="17"/>
      <c r="KN25" s="17"/>
      <c r="KO25" s="17"/>
      <c r="KP25" s="17"/>
      <c r="KQ25" s="17"/>
      <c r="KR25" s="17"/>
      <c r="KS25" s="17"/>
      <c r="KT25" s="17"/>
      <c r="KU25" s="17"/>
      <c r="KV25" s="17"/>
      <c r="KW25" s="17"/>
      <c r="KX25" s="17"/>
      <c r="KY25" s="17"/>
      <c r="KZ25" s="17"/>
      <c r="LA25" s="17"/>
      <c r="LB25" s="17"/>
      <c r="LC25" s="17"/>
      <c r="LD25" s="17"/>
      <c r="LE25" s="17"/>
      <c r="LF25" s="17"/>
      <c r="LG25" s="17"/>
      <c r="LH25" s="17"/>
      <c r="LI25" s="17"/>
      <c r="LJ25" s="17"/>
      <c r="LK25" s="17"/>
      <c r="LL25" s="17"/>
      <c r="LM25" s="17"/>
      <c r="LN25" s="17"/>
      <c r="LO25" s="17"/>
      <c r="LP25" s="17"/>
      <c r="LQ25" s="17"/>
      <c r="LR25" s="17"/>
      <c r="LS25" s="17"/>
      <c r="LT25" s="17"/>
      <c r="LU25" s="17"/>
      <c r="LV25" s="17"/>
      <c r="LW25" s="17"/>
      <c r="LX25" s="17"/>
      <c r="LY25" s="17"/>
      <c r="LZ25" s="17"/>
      <c r="MA25" s="17"/>
      <c r="MB25" s="17"/>
      <c r="MC25" s="17"/>
      <c r="MD25" s="17"/>
      <c r="ME25" s="17"/>
      <c r="MF25" s="17"/>
      <c r="MG25" s="17"/>
      <c r="MH25" s="17"/>
      <c r="MI25" s="17"/>
      <c r="MJ25" s="17"/>
      <c r="MK25" s="17"/>
      <c r="ML25" s="17"/>
      <c r="MM25" s="17"/>
      <c r="MN25" s="17"/>
      <c r="MO25" s="17"/>
      <c r="MP25" s="17"/>
      <c r="MQ25" s="17"/>
      <c r="MR25" s="17"/>
      <c r="MS25" s="17"/>
      <c r="MT25" s="17"/>
      <c r="MU25" s="17"/>
      <c r="MV25" s="17"/>
      <c r="MW25" s="17"/>
      <c r="MX25" s="17"/>
      <c r="MY25" s="17"/>
      <c r="MZ25" s="17"/>
      <c r="NA25" s="17"/>
      <c r="NB25" s="17"/>
      <c r="NC25" s="17"/>
      <c r="ND25" s="17"/>
      <c r="NE25" s="17"/>
      <c r="NF25" s="16" t="s">
        <v>759</v>
      </c>
    </row>
    <row r="26" spans="1:370" s="29" customFormat="1" ht="15.75" x14ac:dyDescent="0.25">
      <c r="A26" s="22" t="s">
        <v>778</v>
      </c>
      <c r="B26" s="23" t="s">
        <v>779</v>
      </c>
      <c r="C26" s="24">
        <v>2</v>
      </c>
      <c r="D26" s="33" t="s">
        <v>766</v>
      </c>
      <c r="E26" s="25"/>
      <c r="F26" s="31"/>
      <c r="G26" s="26">
        <v>2</v>
      </c>
      <c r="H26" s="26">
        <v>2</v>
      </c>
      <c r="I26" s="26">
        <v>2</v>
      </c>
      <c r="J26" s="26">
        <v>2</v>
      </c>
      <c r="K26" s="31"/>
      <c r="L26" s="31"/>
      <c r="M26" s="28">
        <v>2</v>
      </c>
      <c r="N26" s="28">
        <v>1</v>
      </c>
      <c r="O26" s="28">
        <v>1</v>
      </c>
      <c r="P26" s="28">
        <v>1</v>
      </c>
      <c r="Q26" s="28">
        <v>2</v>
      </c>
      <c r="R26" s="31"/>
      <c r="S26" s="31"/>
      <c r="T26" s="28">
        <v>1</v>
      </c>
      <c r="U26" s="28">
        <v>2</v>
      </c>
      <c r="V26" s="28">
        <v>2</v>
      </c>
      <c r="W26" s="28">
        <v>2</v>
      </c>
      <c r="X26" s="28">
        <v>2</v>
      </c>
      <c r="Y26" s="31"/>
      <c r="Z26" s="31"/>
      <c r="AA26" s="28">
        <v>2</v>
      </c>
      <c r="AB26" s="28">
        <v>2</v>
      </c>
      <c r="AC26" s="28">
        <v>2</v>
      </c>
      <c r="AD26" s="28">
        <v>2</v>
      </c>
      <c r="AE26" s="28">
        <v>2</v>
      </c>
      <c r="AF26" s="31"/>
      <c r="AG26" s="31"/>
      <c r="AH26" s="28">
        <v>2</v>
      </c>
      <c r="AI26" s="28">
        <v>2</v>
      </c>
      <c r="AJ26" s="28">
        <v>2</v>
      </c>
      <c r="AK26" s="28">
        <v>2</v>
      </c>
      <c r="AL26" s="28">
        <v>2</v>
      </c>
      <c r="AM26" s="31"/>
      <c r="AN26" s="31"/>
      <c r="AO26" s="28">
        <v>2</v>
      </c>
      <c r="AP26" s="28">
        <v>2</v>
      </c>
      <c r="AQ26" s="28">
        <v>2</v>
      </c>
      <c r="AR26" s="28">
        <v>1</v>
      </c>
      <c r="AS26" s="28">
        <v>1</v>
      </c>
      <c r="AT26" s="31"/>
      <c r="AU26" s="31"/>
      <c r="AV26" s="28">
        <v>2</v>
      </c>
      <c r="AW26" s="28">
        <v>1</v>
      </c>
      <c r="AX26" s="28">
        <v>1</v>
      </c>
      <c r="AY26" s="28">
        <v>1</v>
      </c>
      <c r="AZ26" s="28">
        <v>1</v>
      </c>
      <c r="BA26" s="31"/>
      <c r="BB26" s="31"/>
      <c r="BC26" s="28">
        <v>2</v>
      </c>
      <c r="BD26" s="28">
        <v>2</v>
      </c>
      <c r="BE26" s="28">
        <v>2</v>
      </c>
      <c r="BF26" s="28">
        <v>2</v>
      </c>
      <c r="BG26" s="28">
        <v>2</v>
      </c>
      <c r="BH26" s="31"/>
      <c r="BI26" s="31"/>
      <c r="BJ26" s="28">
        <v>2</v>
      </c>
      <c r="BK26" s="28">
        <v>2</v>
      </c>
      <c r="BL26" s="28">
        <v>2</v>
      </c>
      <c r="BM26" s="28">
        <v>2</v>
      </c>
      <c r="BN26" s="28"/>
      <c r="BO26" s="31"/>
      <c r="BP26" s="31"/>
      <c r="BQ26" s="28"/>
      <c r="BR26" s="28"/>
      <c r="BS26" s="28"/>
      <c r="BT26" s="28"/>
      <c r="BU26" s="28"/>
      <c r="BV26" s="31"/>
      <c r="BW26" s="31"/>
      <c r="BX26" s="28"/>
      <c r="BY26" s="26"/>
      <c r="BZ26" s="26"/>
      <c r="CA26" s="26"/>
      <c r="CB26" s="26"/>
      <c r="CC26" s="31"/>
      <c r="CD26" s="31"/>
      <c r="CE26" s="28"/>
      <c r="CF26" s="28"/>
      <c r="CG26" s="28"/>
      <c r="CH26" s="28"/>
      <c r="CI26" s="28"/>
      <c r="CJ26" s="31"/>
      <c r="CK26" s="31"/>
      <c r="CL26" s="28"/>
      <c r="CM26" s="28"/>
      <c r="CN26" s="28"/>
      <c r="CO26" s="28"/>
      <c r="CP26" s="31"/>
      <c r="CQ26" s="31"/>
      <c r="CR26" s="31"/>
      <c r="CS26" s="31"/>
      <c r="CT26" s="28"/>
      <c r="CU26" s="28"/>
      <c r="CV26" s="28"/>
      <c r="CW26" s="28"/>
      <c r="CX26" s="31"/>
      <c r="CY26" s="31"/>
      <c r="CZ26" s="28"/>
      <c r="DA26" s="28"/>
      <c r="DB26" s="28"/>
      <c r="DC26" s="28"/>
      <c r="DD26" s="28"/>
      <c r="DE26" s="31"/>
      <c r="DF26" s="31"/>
      <c r="DG26" s="28"/>
      <c r="DH26" s="28"/>
      <c r="DI26" s="28"/>
      <c r="DJ26" s="28"/>
      <c r="DK26" s="28"/>
      <c r="DL26" s="31"/>
      <c r="DM26" s="31"/>
      <c r="DN26" s="28"/>
      <c r="DO26" s="28"/>
      <c r="DP26" s="28"/>
      <c r="DQ26" s="28"/>
      <c r="DR26" s="28"/>
      <c r="DS26" s="31"/>
      <c r="DT26" s="31"/>
      <c r="DU26" s="28"/>
      <c r="DV26" s="28"/>
      <c r="DW26" s="31"/>
      <c r="DX26" s="28"/>
      <c r="DY26" s="28"/>
      <c r="DZ26" s="31"/>
      <c r="EA26" s="31"/>
      <c r="EB26" s="28"/>
      <c r="EC26" s="28"/>
      <c r="ED26" s="28"/>
      <c r="EE26" s="31"/>
      <c r="EF26" s="28"/>
      <c r="EG26" s="31"/>
      <c r="EH26" s="31"/>
      <c r="EI26" s="28"/>
      <c r="EJ26" s="28"/>
      <c r="EK26" s="28"/>
      <c r="EL26" s="28"/>
      <c r="EM26" s="28"/>
      <c r="EN26" s="31"/>
      <c r="EO26" s="31"/>
      <c r="EP26" s="31"/>
      <c r="EQ26" s="26"/>
      <c r="ER26" s="26"/>
      <c r="ES26" s="26"/>
      <c r="ET26" s="26"/>
      <c r="EU26" s="31"/>
      <c r="EV26" s="31"/>
      <c r="EW26" s="28"/>
      <c r="EX26" s="26"/>
      <c r="EY26" s="26"/>
      <c r="EZ26" s="31"/>
      <c r="FA26" s="26"/>
      <c r="FB26" s="31"/>
      <c r="FC26" s="31"/>
      <c r="FD26" s="28"/>
      <c r="FE26" s="26"/>
      <c r="FF26" s="26"/>
      <c r="FG26" s="26"/>
      <c r="FH26" s="26"/>
      <c r="FI26" s="31"/>
      <c r="FJ26" s="31"/>
      <c r="FK26" s="28"/>
      <c r="FL26" s="26"/>
      <c r="FM26" s="26"/>
      <c r="FN26" s="26"/>
      <c r="FO26" s="26"/>
      <c r="FP26" s="31"/>
      <c r="FQ26" s="31"/>
      <c r="FR26" s="28"/>
      <c r="FS26" s="26"/>
      <c r="FT26" s="28"/>
      <c r="FU26" s="26"/>
      <c r="FV26" s="28"/>
      <c r="FW26" s="31"/>
      <c r="FX26" s="31"/>
      <c r="FY26" s="28"/>
      <c r="FZ26" s="26"/>
      <c r="GA26" s="26"/>
      <c r="GB26" s="26"/>
      <c r="GC26" s="26"/>
      <c r="GD26" s="31"/>
      <c r="GE26" s="31"/>
      <c r="GF26" s="28"/>
      <c r="GG26" s="26"/>
      <c r="GH26" s="26"/>
      <c r="GI26" s="26"/>
      <c r="GJ26" s="26"/>
      <c r="GK26" s="31"/>
      <c r="GL26" s="31"/>
      <c r="GM26" s="28"/>
      <c r="GN26" s="26"/>
      <c r="GO26" s="26"/>
      <c r="GP26" s="26"/>
      <c r="GQ26" s="26"/>
      <c r="GR26" s="31"/>
      <c r="GS26" s="31"/>
      <c r="GT26" s="28"/>
      <c r="GU26" s="26"/>
      <c r="GV26" s="26"/>
      <c r="GW26" s="26"/>
      <c r="GX26" s="26"/>
      <c r="GY26" s="31"/>
      <c r="GZ26" s="31"/>
      <c r="HA26" s="28"/>
      <c r="HB26" s="26"/>
      <c r="HC26" s="26"/>
      <c r="HD26" s="26"/>
      <c r="HE26" s="26"/>
      <c r="HF26" s="31"/>
      <c r="HG26" s="31"/>
      <c r="HH26" s="28"/>
      <c r="HI26" s="26"/>
      <c r="HJ26" s="26"/>
      <c r="HK26" s="26"/>
      <c r="HL26" s="26"/>
      <c r="HM26" s="31"/>
      <c r="HN26" s="31"/>
      <c r="HO26" s="28"/>
      <c r="HP26" s="28"/>
      <c r="HQ26" s="28"/>
      <c r="HR26" s="28"/>
      <c r="HS26" s="28"/>
      <c r="HT26" s="31"/>
      <c r="HU26" s="31"/>
      <c r="HV26" s="28"/>
      <c r="HW26" s="28"/>
      <c r="HX26" s="28"/>
      <c r="HY26" s="28"/>
      <c r="HZ26" s="28"/>
      <c r="IA26" s="31"/>
      <c r="IB26" s="31"/>
      <c r="IC26" s="28"/>
      <c r="ID26" s="26"/>
      <c r="IE26" s="26"/>
      <c r="IF26" s="26"/>
      <c r="IG26" s="26"/>
      <c r="IH26" s="31"/>
      <c r="II26" s="31"/>
      <c r="IJ26" s="28"/>
      <c r="IK26" s="26"/>
      <c r="IL26" s="26"/>
      <c r="IM26" s="26"/>
      <c r="IN26" s="26"/>
      <c r="IO26" s="31"/>
      <c r="IP26" s="31"/>
      <c r="IQ26" s="28"/>
      <c r="IR26" s="28"/>
      <c r="IS26" s="28"/>
      <c r="IT26" s="28"/>
      <c r="IU26" s="28"/>
      <c r="IV26" s="31"/>
      <c r="IW26" s="31"/>
      <c r="IX26" s="28"/>
      <c r="IY26" s="26"/>
      <c r="IZ26" s="26"/>
      <c r="JA26" s="26"/>
      <c r="JB26" s="26"/>
      <c r="JC26" s="31"/>
      <c r="JD26" s="31"/>
      <c r="JE26" s="28"/>
      <c r="JF26" s="28"/>
      <c r="JG26" s="28"/>
      <c r="JH26" s="28"/>
      <c r="JI26" s="28"/>
      <c r="JJ26" s="31"/>
      <c r="JK26" s="31"/>
      <c r="JL26" s="28"/>
      <c r="JM26" s="28"/>
      <c r="JN26" s="28"/>
      <c r="JO26" s="28"/>
      <c r="JP26" s="28"/>
      <c r="JQ26" s="31"/>
      <c r="JR26" s="31"/>
      <c r="JS26" s="28"/>
      <c r="JT26" s="26"/>
      <c r="JU26" s="26"/>
      <c r="JV26" s="31"/>
      <c r="JW26" s="26"/>
      <c r="JX26" s="31"/>
      <c r="JY26" s="31"/>
      <c r="JZ26" s="28"/>
      <c r="KA26" s="26"/>
      <c r="KB26" s="26"/>
      <c r="KC26" s="26"/>
      <c r="KD26" s="26"/>
      <c r="KE26" s="31"/>
      <c r="KF26" s="31"/>
      <c r="KG26" s="28"/>
      <c r="KH26" s="28"/>
      <c r="KI26" s="28"/>
      <c r="KJ26" s="28"/>
      <c r="KK26" s="28"/>
      <c r="KL26" s="31"/>
      <c r="KM26" s="31"/>
      <c r="KN26" s="28"/>
      <c r="KO26" s="28"/>
      <c r="KP26" s="28"/>
      <c r="KQ26" s="28"/>
      <c r="KR26" s="28"/>
      <c r="KS26" s="31"/>
      <c r="KT26" s="31"/>
      <c r="KU26" s="28"/>
      <c r="KV26" s="28"/>
      <c r="KW26" s="28"/>
      <c r="KX26" s="28"/>
      <c r="KY26" s="31"/>
      <c r="KZ26" s="31"/>
      <c r="LA26" s="31"/>
      <c r="LB26" s="28"/>
      <c r="LC26" s="28"/>
      <c r="LD26" s="28"/>
      <c r="LE26" s="28"/>
      <c r="LF26" s="28"/>
      <c r="LG26" s="31"/>
      <c r="LH26" s="31"/>
      <c r="LI26" s="28"/>
      <c r="LJ26" s="28"/>
      <c r="LK26" s="28"/>
      <c r="LL26" s="28"/>
      <c r="LM26" s="28"/>
      <c r="LN26" s="31"/>
      <c r="LO26" s="31"/>
      <c r="LP26" s="28"/>
      <c r="LQ26" s="28"/>
      <c r="LR26" s="28"/>
      <c r="LS26" s="28"/>
      <c r="LT26" s="28"/>
      <c r="LU26" s="31"/>
      <c r="LV26" s="31"/>
      <c r="LW26" s="28"/>
      <c r="LX26" s="28"/>
      <c r="LY26" s="28"/>
      <c r="LZ26" s="28"/>
      <c r="MA26" s="28"/>
      <c r="MB26" s="31"/>
      <c r="MC26" s="31"/>
      <c r="MD26" s="28"/>
      <c r="ME26" s="28"/>
      <c r="MF26" s="28"/>
      <c r="MG26" s="28"/>
      <c r="MH26" s="28"/>
      <c r="MI26" s="31"/>
      <c r="MJ26" s="31"/>
      <c r="MK26" s="28"/>
      <c r="ML26" s="28"/>
      <c r="MM26" s="26"/>
      <c r="MN26" s="26"/>
      <c r="MO26" s="26"/>
      <c r="MP26" s="31"/>
      <c r="MQ26" s="31"/>
      <c r="MR26" s="28"/>
      <c r="MS26" s="28"/>
      <c r="MT26" s="28"/>
      <c r="MU26" s="28"/>
      <c r="MV26" s="28"/>
      <c r="MW26" s="31"/>
      <c r="MX26" s="31"/>
      <c r="MY26" s="28"/>
      <c r="MZ26" s="26"/>
      <c r="NA26" s="31"/>
      <c r="NB26" s="31"/>
      <c r="NC26" s="26"/>
      <c r="ND26" s="31"/>
      <c r="NE26" s="31"/>
      <c r="NF26" s="16" t="s">
        <v>759</v>
      </c>
    </row>
    <row r="27" spans="1:370" s="29" customFormat="1" ht="15.75" x14ac:dyDescent="0.25">
      <c r="A27" s="22" t="s">
        <v>780</v>
      </c>
      <c r="B27" s="23" t="s">
        <v>779</v>
      </c>
      <c r="C27" s="24">
        <v>1</v>
      </c>
      <c r="D27" s="33" t="s">
        <v>766</v>
      </c>
      <c r="E27" s="25"/>
      <c r="F27" s="31"/>
      <c r="G27" s="26">
        <v>0</v>
      </c>
      <c r="H27" s="26">
        <v>0</v>
      </c>
      <c r="I27" s="26">
        <v>0</v>
      </c>
      <c r="J27" s="26">
        <v>0</v>
      </c>
      <c r="K27" s="31"/>
      <c r="L27" s="31"/>
      <c r="M27" s="28">
        <v>0</v>
      </c>
      <c r="N27" s="28">
        <v>1</v>
      </c>
      <c r="O27" s="28">
        <v>1</v>
      </c>
      <c r="P27" s="28">
        <v>1</v>
      </c>
      <c r="Q27" s="28">
        <v>0</v>
      </c>
      <c r="R27" s="31"/>
      <c r="S27" s="31"/>
      <c r="T27" s="28">
        <v>0</v>
      </c>
      <c r="U27" s="28">
        <v>0</v>
      </c>
      <c r="V27" s="28">
        <v>0</v>
      </c>
      <c r="W27" s="28">
        <v>0</v>
      </c>
      <c r="X27" s="28">
        <v>0</v>
      </c>
      <c r="Y27" s="31"/>
      <c r="Z27" s="31"/>
      <c r="AA27" s="28">
        <v>0</v>
      </c>
      <c r="AB27" s="28">
        <v>0</v>
      </c>
      <c r="AC27" s="28">
        <v>0</v>
      </c>
      <c r="AD27" s="28">
        <v>0</v>
      </c>
      <c r="AE27" s="28">
        <v>0</v>
      </c>
      <c r="AF27" s="31"/>
      <c r="AG27" s="31"/>
      <c r="AH27" s="28">
        <v>0</v>
      </c>
      <c r="AI27" s="28">
        <v>0</v>
      </c>
      <c r="AJ27" s="28">
        <v>0</v>
      </c>
      <c r="AK27" s="28">
        <v>0</v>
      </c>
      <c r="AL27" s="28">
        <v>0</v>
      </c>
      <c r="AM27" s="31"/>
      <c r="AN27" s="31"/>
      <c r="AO27" s="28">
        <v>0</v>
      </c>
      <c r="AP27" s="28">
        <v>0</v>
      </c>
      <c r="AQ27" s="28">
        <v>0</v>
      </c>
      <c r="AR27" s="28">
        <v>0</v>
      </c>
      <c r="AS27" s="28">
        <v>1</v>
      </c>
      <c r="AT27" s="31"/>
      <c r="AU27" s="31"/>
      <c r="AV27" s="28">
        <v>0</v>
      </c>
      <c r="AW27" s="28">
        <v>1</v>
      </c>
      <c r="AX27" s="28">
        <v>1</v>
      </c>
      <c r="AY27" s="28">
        <v>1</v>
      </c>
      <c r="AZ27" s="28">
        <v>1</v>
      </c>
      <c r="BA27" s="31"/>
      <c r="BB27" s="31"/>
      <c r="BC27" s="28">
        <v>0</v>
      </c>
      <c r="BD27" s="28">
        <v>0</v>
      </c>
      <c r="BE27" s="28">
        <v>0</v>
      </c>
      <c r="BF27" s="28">
        <v>0</v>
      </c>
      <c r="BG27" s="28">
        <v>0</v>
      </c>
      <c r="BH27" s="31"/>
      <c r="BI27" s="31"/>
      <c r="BJ27" s="28">
        <v>0</v>
      </c>
      <c r="BK27" s="28">
        <v>0</v>
      </c>
      <c r="BL27" s="28">
        <v>0</v>
      </c>
      <c r="BM27" s="28">
        <v>0</v>
      </c>
      <c r="BN27" s="28"/>
      <c r="BO27" s="31"/>
      <c r="BP27" s="31"/>
      <c r="BQ27" s="28"/>
      <c r="BR27" s="28"/>
      <c r="BS27" s="28"/>
      <c r="BT27" s="28"/>
      <c r="BU27" s="28"/>
      <c r="BV27" s="31"/>
      <c r="BW27" s="31"/>
      <c r="BX27" s="28"/>
      <c r="BY27" s="26"/>
      <c r="BZ27" s="26"/>
      <c r="CA27" s="26"/>
      <c r="CB27" s="26"/>
      <c r="CC27" s="31"/>
      <c r="CD27" s="31"/>
      <c r="CE27" s="28"/>
      <c r="CF27" s="28"/>
      <c r="CG27" s="28"/>
      <c r="CH27" s="28"/>
      <c r="CI27" s="28"/>
      <c r="CJ27" s="31"/>
      <c r="CK27" s="31"/>
      <c r="CL27" s="28"/>
      <c r="CM27" s="28"/>
      <c r="CN27" s="28"/>
      <c r="CO27" s="28"/>
      <c r="CP27" s="31"/>
      <c r="CQ27" s="31"/>
      <c r="CR27" s="31"/>
      <c r="CS27" s="31"/>
      <c r="CT27" s="28"/>
      <c r="CU27" s="28"/>
      <c r="CV27" s="28"/>
      <c r="CW27" s="28"/>
      <c r="CX27" s="31"/>
      <c r="CY27" s="31"/>
      <c r="CZ27" s="28"/>
      <c r="DA27" s="28"/>
      <c r="DB27" s="28"/>
      <c r="DC27" s="28"/>
      <c r="DD27" s="28"/>
      <c r="DE27" s="31"/>
      <c r="DF27" s="31"/>
      <c r="DG27" s="28"/>
      <c r="DH27" s="28"/>
      <c r="DI27" s="28"/>
      <c r="DJ27" s="28"/>
      <c r="DK27" s="28"/>
      <c r="DL27" s="31"/>
      <c r="DM27" s="31"/>
      <c r="DN27" s="28"/>
      <c r="DO27" s="28"/>
      <c r="DP27" s="28"/>
      <c r="DQ27" s="28"/>
      <c r="DR27" s="28"/>
      <c r="DS27" s="31"/>
      <c r="DT27" s="31"/>
      <c r="DU27" s="28"/>
      <c r="DV27" s="28"/>
      <c r="DW27" s="31"/>
      <c r="DX27" s="28"/>
      <c r="DY27" s="28"/>
      <c r="DZ27" s="31"/>
      <c r="EA27" s="31"/>
      <c r="EB27" s="28"/>
      <c r="EC27" s="28"/>
      <c r="ED27" s="28"/>
      <c r="EE27" s="31"/>
      <c r="EF27" s="28"/>
      <c r="EG27" s="31"/>
      <c r="EH27" s="31"/>
      <c r="EI27" s="28"/>
      <c r="EJ27" s="28"/>
      <c r="EK27" s="28"/>
      <c r="EL27" s="28"/>
      <c r="EM27" s="28"/>
      <c r="EN27" s="31"/>
      <c r="EO27" s="31"/>
      <c r="EP27" s="31"/>
      <c r="EQ27" s="26"/>
      <c r="ER27" s="26"/>
      <c r="ES27" s="26"/>
      <c r="ET27" s="26"/>
      <c r="EU27" s="31"/>
      <c r="EV27" s="31"/>
      <c r="EW27" s="28"/>
      <c r="EX27" s="26"/>
      <c r="EY27" s="26"/>
      <c r="EZ27" s="31"/>
      <c r="FA27" s="26"/>
      <c r="FB27" s="31"/>
      <c r="FC27" s="31"/>
      <c r="FD27" s="28"/>
      <c r="FE27" s="26"/>
      <c r="FF27" s="26"/>
      <c r="FG27" s="26"/>
      <c r="FH27" s="26"/>
      <c r="FI27" s="31"/>
      <c r="FJ27" s="31"/>
      <c r="FK27" s="28"/>
      <c r="FL27" s="26"/>
      <c r="FM27" s="26"/>
      <c r="FN27" s="26"/>
      <c r="FO27" s="26"/>
      <c r="FP27" s="31"/>
      <c r="FQ27" s="31"/>
      <c r="FR27" s="28"/>
      <c r="FS27" s="26"/>
      <c r="FT27" s="28"/>
      <c r="FU27" s="26"/>
      <c r="FV27" s="28"/>
      <c r="FW27" s="31"/>
      <c r="FX27" s="31"/>
      <c r="FY27" s="28"/>
      <c r="FZ27" s="26"/>
      <c r="GA27" s="26"/>
      <c r="GB27" s="26"/>
      <c r="GC27" s="26"/>
      <c r="GD27" s="31"/>
      <c r="GE27" s="31"/>
      <c r="GF27" s="28"/>
      <c r="GG27" s="26"/>
      <c r="GH27" s="26"/>
      <c r="GI27" s="26"/>
      <c r="GJ27" s="26"/>
      <c r="GK27" s="31"/>
      <c r="GL27" s="31"/>
      <c r="GM27" s="28"/>
      <c r="GN27" s="26"/>
      <c r="GO27" s="26"/>
      <c r="GP27" s="26"/>
      <c r="GQ27" s="26"/>
      <c r="GR27" s="31"/>
      <c r="GS27" s="31"/>
      <c r="GT27" s="28"/>
      <c r="GU27" s="26"/>
      <c r="GV27" s="26"/>
      <c r="GW27" s="26"/>
      <c r="GX27" s="26"/>
      <c r="GY27" s="31"/>
      <c r="GZ27" s="31"/>
      <c r="HA27" s="28"/>
      <c r="HB27" s="26"/>
      <c r="HC27" s="26"/>
      <c r="HD27" s="26"/>
      <c r="HE27" s="26"/>
      <c r="HF27" s="31"/>
      <c r="HG27" s="31"/>
      <c r="HH27" s="28"/>
      <c r="HI27" s="26"/>
      <c r="HJ27" s="26"/>
      <c r="HK27" s="26"/>
      <c r="HL27" s="26"/>
      <c r="HM27" s="31"/>
      <c r="HN27" s="31"/>
      <c r="HO27" s="28"/>
      <c r="HP27" s="28"/>
      <c r="HQ27" s="28"/>
      <c r="HR27" s="28"/>
      <c r="HS27" s="28"/>
      <c r="HT27" s="31"/>
      <c r="HU27" s="31"/>
      <c r="HV27" s="28"/>
      <c r="HW27" s="28"/>
      <c r="HX27" s="28"/>
      <c r="HY27" s="28"/>
      <c r="HZ27" s="28"/>
      <c r="IA27" s="31"/>
      <c r="IB27" s="31"/>
      <c r="IC27" s="28"/>
      <c r="ID27" s="26"/>
      <c r="IE27" s="26"/>
      <c r="IF27" s="26"/>
      <c r="IG27" s="26"/>
      <c r="IH27" s="31"/>
      <c r="II27" s="31"/>
      <c r="IJ27" s="28"/>
      <c r="IK27" s="26"/>
      <c r="IL27" s="26"/>
      <c r="IM27" s="26"/>
      <c r="IN27" s="26"/>
      <c r="IO27" s="31"/>
      <c r="IP27" s="31"/>
      <c r="IQ27" s="28"/>
      <c r="IR27" s="28"/>
      <c r="IS27" s="28"/>
      <c r="IT27" s="28"/>
      <c r="IU27" s="28"/>
      <c r="IV27" s="31"/>
      <c r="IW27" s="31"/>
      <c r="IX27" s="28"/>
      <c r="IY27" s="26"/>
      <c r="IZ27" s="26"/>
      <c r="JA27" s="26"/>
      <c r="JB27" s="26"/>
      <c r="JC27" s="31"/>
      <c r="JD27" s="31"/>
      <c r="JE27" s="28"/>
      <c r="JF27" s="28"/>
      <c r="JG27" s="28"/>
      <c r="JH27" s="28"/>
      <c r="JI27" s="28"/>
      <c r="JJ27" s="31"/>
      <c r="JK27" s="31"/>
      <c r="JL27" s="28"/>
      <c r="JM27" s="28"/>
      <c r="JN27" s="28"/>
      <c r="JO27" s="28"/>
      <c r="JP27" s="28"/>
      <c r="JQ27" s="31"/>
      <c r="JR27" s="31"/>
      <c r="JS27" s="28"/>
      <c r="JT27" s="26"/>
      <c r="JU27" s="26"/>
      <c r="JV27" s="31"/>
      <c r="JW27" s="26"/>
      <c r="JX27" s="31"/>
      <c r="JY27" s="31"/>
      <c r="JZ27" s="28"/>
      <c r="KA27" s="26"/>
      <c r="KB27" s="26"/>
      <c r="KC27" s="26"/>
      <c r="KD27" s="26"/>
      <c r="KE27" s="31"/>
      <c r="KF27" s="31"/>
      <c r="KG27" s="28"/>
      <c r="KH27" s="28"/>
      <c r="KI27" s="28"/>
      <c r="KJ27" s="28"/>
      <c r="KK27" s="28"/>
      <c r="KL27" s="31"/>
      <c r="KM27" s="31"/>
      <c r="KN27" s="28"/>
      <c r="KO27" s="28"/>
      <c r="KP27" s="28"/>
      <c r="KQ27" s="28"/>
      <c r="KR27" s="28"/>
      <c r="KS27" s="31"/>
      <c r="KT27" s="31"/>
      <c r="KU27" s="28"/>
      <c r="KV27" s="28"/>
      <c r="KW27" s="28"/>
      <c r="KX27" s="28"/>
      <c r="KY27" s="31"/>
      <c r="KZ27" s="31"/>
      <c r="LA27" s="31"/>
      <c r="LB27" s="28"/>
      <c r="LC27" s="28"/>
      <c r="LD27" s="28"/>
      <c r="LE27" s="28"/>
      <c r="LF27" s="28"/>
      <c r="LG27" s="31"/>
      <c r="LH27" s="31"/>
      <c r="LI27" s="28"/>
      <c r="LJ27" s="28"/>
      <c r="LK27" s="28"/>
      <c r="LL27" s="28"/>
      <c r="LM27" s="28"/>
      <c r="LN27" s="31"/>
      <c r="LO27" s="31"/>
      <c r="LP27" s="28"/>
      <c r="LQ27" s="28"/>
      <c r="LR27" s="28"/>
      <c r="LS27" s="28"/>
      <c r="LT27" s="28"/>
      <c r="LU27" s="31"/>
      <c r="LV27" s="31"/>
      <c r="LW27" s="28"/>
      <c r="LX27" s="28"/>
      <c r="LY27" s="28"/>
      <c r="LZ27" s="28"/>
      <c r="MA27" s="28"/>
      <c r="MB27" s="31"/>
      <c r="MC27" s="31"/>
      <c r="MD27" s="28"/>
      <c r="ME27" s="28"/>
      <c r="MF27" s="28"/>
      <c r="MG27" s="28"/>
      <c r="MH27" s="28"/>
      <c r="MI27" s="31"/>
      <c r="MJ27" s="31"/>
      <c r="MK27" s="28"/>
      <c r="ML27" s="28"/>
      <c r="MM27" s="26"/>
      <c r="MN27" s="26"/>
      <c r="MO27" s="26"/>
      <c r="MP27" s="31"/>
      <c r="MQ27" s="31"/>
      <c r="MR27" s="28"/>
      <c r="MS27" s="28"/>
      <c r="MT27" s="28"/>
      <c r="MU27" s="28"/>
      <c r="MV27" s="28"/>
      <c r="MW27" s="31"/>
      <c r="MX27" s="31"/>
      <c r="MY27" s="28"/>
      <c r="MZ27" s="26"/>
      <c r="NA27" s="31"/>
      <c r="NB27" s="31"/>
      <c r="NC27" s="26"/>
      <c r="ND27" s="31"/>
      <c r="NE27" s="31"/>
      <c r="NF27" s="16" t="s">
        <v>759</v>
      </c>
    </row>
    <row r="28" spans="1:370" s="29" customFormat="1" ht="15.75" x14ac:dyDescent="0.25">
      <c r="A28" s="22" t="s">
        <v>781</v>
      </c>
      <c r="B28" s="23" t="s">
        <v>779</v>
      </c>
      <c r="C28" s="24">
        <v>2</v>
      </c>
      <c r="D28" s="33" t="s">
        <v>766</v>
      </c>
      <c r="E28" s="25"/>
      <c r="F28" s="31"/>
      <c r="G28" s="26">
        <v>2</v>
      </c>
      <c r="H28" s="26">
        <v>2</v>
      </c>
      <c r="I28" s="26">
        <v>2</v>
      </c>
      <c r="J28" s="26">
        <v>2</v>
      </c>
      <c r="K28" s="31"/>
      <c r="L28" s="31"/>
      <c r="M28" s="28">
        <v>1</v>
      </c>
      <c r="N28" s="28">
        <v>1</v>
      </c>
      <c r="O28" s="28">
        <v>1</v>
      </c>
      <c r="P28" s="28">
        <v>1</v>
      </c>
      <c r="Q28" s="28">
        <v>1</v>
      </c>
      <c r="R28" s="31"/>
      <c r="S28" s="31"/>
      <c r="T28" s="28">
        <v>2</v>
      </c>
      <c r="U28" s="28">
        <v>2</v>
      </c>
      <c r="V28" s="28">
        <v>2</v>
      </c>
      <c r="W28" s="28">
        <v>2</v>
      </c>
      <c r="X28" s="28">
        <v>2</v>
      </c>
      <c r="Y28" s="31"/>
      <c r="Z28" s="31"/>
      <c r="AA28" s="28">
        <v>2</v>
      </c>
      <c r="AB28" s="28">
        <v>2</v>
      </c>
      <c r="AC28" s="28">
        <v>2</v>
      </c>
      <c r="AD28" s="28">
        <v>2</v>
      </c>
      <c r="AE28" s="28">
        <v>2</v>
      </c>
      <c r="AF28" s="31"/>
      <c r="AG28" s="31"/>
      <c r="AH28" s="28">
        <v>2</v>
      </c>
      <c r="AI28" s="28">
        <v>2</v>
      </c>
      <c r="AJ28" s="28">
        <v>2</v>
      </c>
      <c r="AK28" s="28">
        <v>1</v>
      </c>
      <c r="AL28" s="28">
        <v>1</v>
      </c>
      <c r="AM28" s="31"/>
      <c r="AN28" s="31"/>
      <c r="AO28" s="28">
        <v>2</v>
      </c>
      <c r="AP28" s="28">
        <v>2</v>
      </c>
      <c r="AQ28" s="28">
        <v>2</v>
      </c>
      <c r="AR28" s="28">
        <v>2</v>
      </c>
      <c r="AS28" s="28">
        <v>1</v>
      </c>
      <c r="AT28" s="31"/>
      <c r="AU28" s="31"/>
      <c r="AV28" s="28">
        <v>1</v>
      </c>
      <c r="AW28" s="28">
        <v>1</v>
      </c>
      <c r="AX28" s="28">
        <v>1</v>
      </c>
      <c r="AY28" s="28">
        <v>1</v>
      </c>
      <c r="AZ28" s="28">
        <v>1</v>
      </c>
      <c r="BA28" s="31"/>
      <c r="BB28" s="31"/>
      <c r="BC28" s="28">
        <v>2</v>
      </c>
      <c r="BD28" s="28">
        <v>2</v>
      </c>
      <c r="BE28" s="28">
        <v>2</v>
      </c>
      <c r="BF28" s="28">
        <v>2</v>
      </c>
      <c r="BG28" s="28">
        <v>2</v>
      </c>
      <c r="BH28" s="31"/>
      <c r="BI28" s="31"/>
      <c r="BJ28" s="28">
        <v>2</v>
      </c>
      <c r="BK28" s="28">
        <v>2</v>
      </c>
      <c r="BL28" s="28">
        <v>2</v>
      </c>
      <c r="BM28" s="28">
        <v>2</v>
      </c>
      <c r="BN28" s="28"/>
      <c r="BO28" s="31"/>
      <c r="BP28" s="31"/>
      <c r="BQ28" s="28"/>
      <c r="BR28" s="28"/>
      <c r="BS28" s="28"/>
      <c r="BT28" s="28"/>
      <c r="BU28" s="28"/>
      <c r="BV28" s="31"/>
      <c r="BW28" s="31"/>
      <c r="BX28" s="28"/>
      <c r="BY28" s="26"/>
      <c r="BZ28" s="26"/>
      <c r="CA28" s="26"/>
      <c r="CB28" s="26"/>
      <c r="CC28" s="31"/>
      <c r="CD28" s="31"/>
      <c r="CE28" s="28"/>
      <c r="CF28" s="28"/>
      <c r="CG28" s="28"/>
      <c r="CH28" s="28"/>
      <c r="CI28" s="28"/>
      <c r="CJ28" s="31"/>
      <c r="CK28" s="31"/>
      <c r="CL28" s="28"/>
      <c r="CM28" s="28"/>
      <c r="CN28" s="28"/>
      <c r="CO28" s="28"/>
      <c r="CP28" s="31"/>
      <c r="CQ28" s="31"/>
      <c r="CR28" s="31"/>
      <c r="CS28" s="31"/>
      <c r="CT28" s="28"/>
      <c r="CU28" s="28"/>
      <c r="CV28" s="28"/>
      <c r="CW28" s="28"/>
      <c r="CX28" s="31"/>
      <c r="CY28" s="31"/>
      <c r="CZ28" s="28"/>
      <c r="DA28" s="28"/>
      <c r="DB28" s="28"/>
      <c r="DC28" s="28"/>
      <c r="DD28" s="28"/>
      <c r="DE28" s="31"/>
      <c r="DF28" s="31"/>
      <c r="DG28" s="28"/>
      <c r="DH28" s="28"/>
      <c r="DI28" s="28"/>
      <c r="DJ28" s="28"/>
      <c r="DK28" s="28"/>
      <c r="DL28" s="31"/>
      <c r="DM28" s="31"/>
      <c r="DN28" s="28"/>
      <c r="DO28" s="28"/>
      <c r="DP28" s="28"/>
      <c r="DQ28" s="28"/>
      <c r="DR28" s="28"/>
      <c r="DS28" s="31"/>
      <c r="DT28" s="31"/>
      <c r="DU28" s="28"/>
      <c r="DV28" s="28"/>
      <c r="DW28" s="31"/>
      <c r="DX28" s="28"/>
      <c r="DY28" s="28"/>
      <c r="DZ28" s="31"/>
      <c r="EA28" s="31"/>
      <c r="EB28" s="28"/>
      <c r="EC28" s="28"/>
      <c r="ED28" s="28"/>
      <c r="EE28" s="31"/>
      <c r="EF28" s="28"/>
      <c r="EG28" s="31"/>
      <c r="EH28" s="31"/>
      <c r="EI28" s="28"/>
      <c r="EJ28" s="28"/>
      <c r="EK28" s="28"/>
      <c r="EL28" s="28"/>
      <c r="EM28" s="28"/>
      <c r="EN28" s="31"/>
      <c r="EO28" s="31"/>
      <c r="EP28" s="31"/>
      <c r="EQ28" s="26"/>
      <c r="ER28" s="26"/>
      <c r="ES28" s="26"/>
      <c r="ET28" s="26"/>
      <c r="EU28" s="31"/>
      <c r="EV28" s="31"/>
      <c r="EW28" s="28"/>
      <c r="EX28" s="26"/>
      <c r="EY28" s="26"/>
      <c r="EZ28" s="31"/>
      <c r="FA28" s="26"/>
      <c r="FB28" s="31"/>
      <c r="FC28" s="31"/>
      <c r="FD28" s="28"/>
      <c r="FE28" s="26"/>
      <c r="FF28" s="26"/>
      <c r="FG28" s="26"/>
      <c r="FH28" s="26"/>
      <c r="FI28" s="31"/>
      <c r="FJ28" s="31"/>
      <c r="FK28" s="28"/>
      <c r="FL28" s="26"/>
      <c r="FM28" s="26"/>
      <c r="FN28" s="26"/>
      <c r="FO28" s="26"/>
      <c r="FP28" s="31"/>
      <c r="FQ28" s="31"/>
      <c r="FR28" s="28"/>
      <c r="FS28" s="26"/>
      <c r="FT28" s="28"/>
      <c r="FU28" s="26"/>
      <c r="FV28" s="28"/>
      <c r="FW28" s="31"/>
      <c r="FX28" s="31"/>
      <c r="FY28" s="28"/>
      <c r="FZ28" s="26"/>
      <c r="GA28" s="26"/>
      <c r="GB28" s="26"/>
      <c r="GC28" s="26"/>
      <c r="GD28" s="31"/>
      <c r="GE28" s="31"/>
      <c r="GF28" s="28"/>
      <c r="GG28" s="26"/>
      <c r="GH28" s="26"/>
      <c r="GI28" s="26"/>
      <c r="GJ28" s="26"/>
      <c r="GK28" s="31"/>
      <c r="GL28" s="31"/>
      <c r="GM28" s="28"/>
      <c r="GN28" s="26"/>
      <c r="GO28" s="26"/>
      <c r="GP28" s="26"/>
      <c r="GQ28" s="26"/>
      <c r="GR28" s="31"/>
      <c r="GS28" s="31"/>
      <c r="GT28" s="28"/>
      <c r="GU28" s="26"/>
      <c r="GV28" s="26"/>
      <c r="GW28" s="26"/>
      <c r="GX28" s="26"/>
      <c r="GY28" s="31"/>
      <c r="GZ28" s="31"/>
      <c r="HA28" s="28"/>
      <c r="HB28" s="26"/>
      <c r="HC28" s="26"/>
      <c r="HD28" s="26"/>
      <c r="HE28" s="26"/>
      <c r="HF28" s="31"/>
      <c r="HG28" s="31"/>
      <c r="HH28" s="28"/>
      <c r="HI28" s="26"/>
      <c r="HJ28" s="26"/>
      <c r="HK28" s="26"/>
      <c r="HL28" s="26"/>
      <c r="HM28" s="31"/>
      <c r="HN28" s="31"/>
      <c r="HO28" s="28"/>
      <c r="HP28" s="28"/>
      <c r="HQ28" s="28"/>
      <c r="HR28" s="28"/>
      <c r="HS28" s="28"/>
      <c r="HT28" s="31"/>
      <c r="HU28" s="31"/>
      <c r="HV28" s="28"/>
      <c r="HW28" s="28"/>
      <c r="HX28" s="28"/>
      <c r="HY28" s="28"/>
      <c r="HZ28" s="28"/>
      <c r="IA28" s="31"/>
      <c r="IB28" s="31"/>
      <c r="IC28" s="28"/>
      <c r="ID28" s="26"/>
      <c r="IE28" s="26"/>
      <c r="IF28" s="26"/>
      <c r="IG28" s="26"/>
      <c r="IH28" s="31"/>
      <c r="II28" s="31"/>
      <c r="IJ28" s="28"/>
      <c r="IK28" s="26"/>
      <c r="IL28" s="26"/>
      <c r="IM28" s="26"/>
      <c r="IN28" s="26"/>
      <c r="IO28" s="31"/>
      <c r="IP28" s="31"/>
      <c r="IQ28" s="28"/>
      <c r="IR28" s="28"/>
      <c r="IS28" s="28"/>
      <c r="IT28" s="28"/>
      <c r="IU28" s="28"/>
      <c r="IV28" s="31"/>
      <c r="IW28" s="31"/>
      <c r="IX28" s="28"/>
      <c r="IY28" s="26"/>
      <c r="IZ28" s="26"/>
      <c r="JA28" s="26"/>
      <c r="JB28" s="26"/>
      <c r="JC28" s="31"/>
      <c r="JD28" s="31"/>
      <c r="JE28" s="28"/>
      <c r="JF28" s="28"/>
      <c r="JG28" s="28"/>
      <c r="JH28" s="28"/>
      <c r="JI28" s="28"/>
      <c r="JJ28" s="31"/>
      <c r="JK28" s="31"/>
      <c r="JL28" s="28"/>
      <c r="JM28" s="28"/>
      <c r="JN28" s="28"/>
      <c r="JO28" s="28"/>
      <c r="JP28" s="28"/>
      <c r="JQ28" s="31"/>
      <c r="JR28" s="31"/>
      <c r="JS28" s="28"/>
      <c r="JT28" s="26"/>
      <c r="JU28" s="26"/>
      <c r="JV28" s="31"/>
      <c r="JW28" s="26"/>
      <c r="JX28" s="31"/>
      <c r="JY28" s="31"/>
      <c r="JZ28" s="28"/>
      <c r="KA28" s="26"/>
      <c r="KB28" s="26"/>
      <c r="KC28" s="26"/>
      <c r="KD28" s="26"/>
      <c r="KE28" s="31"/>
      <c r="KF28" s="31"/>
      <c r="KG28" s="28"/>
      <c r="KH28" s="28"/>
      <c r="KI28" s="28"/>
      <c r="KJ28" s="28"/>
      <c r="KK28" s="28"/>
      <c r="KL28" s="31"/>
      <c r="KM28" s="31"/>
      <c r="KN28" s="28"/>
      <c r="KO28" s="28"/>
      <c r="KP28" s="28"/>
      <c r="KQ28" s="28"/>
      <c r="KR28" s="28"/>
      <c r="KS28" s="31"/>
      <c r="KT28" s="31"/>
      <c r="KU28" s="28"/>
      <c r="KV28" s="28"/>
      <c r="KW28" s="28"/>
      <c r="KX28" s="28"/>
      <c r="KY28" s="31"/>
      <c r="KZ28" s="31"/>
      <c r="LA28" s="31"/>
      <c r="LB28" s="28"/>
      <c r="LC28" s="28"/>
      <c r="LD28" s="28"/>
      <c r="LE28" s="28"/>
      <c r="LF28" s="28"/>
      <c r="LG28" s="31"/>
      <c r="LH28" s="31"/>
      <c r="LI28" s="28"/>
      <c r="LJ28" s="28"/>
      <c r="LK28" s="28"/>
      <c r="LL28" s="28"/>
      <c r="LM28" s="28"/>
      <c r="LN28" s="31"/>
      <c r="LO28" s="31"/>
      <c r="LP28" s="28"/>
      <c r="LQ28" s="28"/>
      <c r="LR28" s="28"/>
      <c r="LS28" s="28"/>
      <c r="LT28" s="28"/>
      <c r="LU28" s="31"/>
      <c r="LV28" s="31"/>
      <c r="LW28" s="28"/>
      <c r="LX28" s="28"/>
      <c r="LY28" s="28"/>
      <c r="LZ28" s="28"/>
      <c r="MA28" s="28"/>
      <c r="MB28" s="31"/>
      <c r="MC28" s="31"/>
      <c r="MD28" s="28"/>
      <c r="ME28" s="28"/>
      <c r="MF28" s="28"/>
      <c r="MG28" s="28"/>
      <c r="MH28" s="28"/>
      <c r="MI28" s="31"/>
      <c r="MJ28" s="31"/>
      <c r="MK28" s="28"/>
      <c r="ML28" s="28"/>
      <c r="MM28" s="26"/>
      <c r="MN28" s="26"/>
      <c r="MO28" s="26"/>
      <c r="MP28" s="31"/>
      <c r="MQ28" s="31"/>
      <c r="MR28" s="28"/>
      <c r="MS28" s="28"/>
      <c r="MT28" s="28"/>
      <c r="MU28" s="28"/>
      <c r="MV28" s="28"/>
      <c r="MW28" s="31"/>
      <c r="MX28" s="31"/>
      <c r="MY28" s="28"/>
      <c r="MZ28" s="26"/>
      <c r="NA28" s="31"/>
      <c r="NB28" s="31"/>
      <c r="NC28" s="26"/>
      <c r="ND28" s="31"/>
      <c r="NE28" s="31"/>
      <c r="NF28" s="16" t="s">
        <v>759</v>
      </c>
    </row>
    <row r="29" spans="1:370" s="29" customFormat="1" ht="15.75" x14ac:dyDescent="0.25">
      <c r="A29" s="22" t="s">
        <v>782</v>
      </c>
      <c r="B29" s="23" t="s">
        <v>779</v>
      </c>
      <c r="C29" s="24">
        <v>2</v>
      </c>
      <c r="D29" s="33" t="s">
        <v>766</v>
      </c>
      <c r="E29" s="25"/>
      <c r="F29" s="31"/>
      <c r="G29" s="26">
        <v>1</v>
      </c>
      <c r="H29" s="26">
        <v>1</v>
      </c>
      <c r="I29" s="26">
        <v>1</v>
      </c>
      <c r="J29" s="26">
        <v>1</v>
      </c>
      <c r="K29" s="31"/>
      <c r="L29" s="31"/>
      <c r="M29" s="28">
        <v>1</v>
      </c>
      <c r="N29" s="28">
        <v>1</v>
      </c>
      <c r="O29" s="28">
        <v>1</v>
      </c>
      <c r="P29" s="28">
        <v>1</v>
      </c>
      <c r="Q29" s="28">
        <v>1</v>
      </c>
      <c r="R29" s="31"/>
      <c r="S29" s="31"/>
      <c r="T29" s="28">
        <v>1</v>
      </c>
      <c r="U29" s="28">
        <v>1</v>
      </c>
      <c r="V29" s="28">
        <v>1</v>
      </c>
      <c r="W29" s="28">
        <v>1</v>
      </c>
      <c r="X29" s="28">
        <v>1</v>
      </c>
      <c r="Y29" s="31"/>
      <c r="Z29" s="31"/>
      <c r="AA29" s="28">
        <v>0</v>
      </c>
      <c r="AB29" s="28">
        <v>0</v>
      </c>
      <c r="AC29" s="28">
        <v>0</v>
      </c>
      <c r="AD29" s="28">
        <v>0</v>
      </c>
      <c r="AE29" s="28">
        <v>0</v>
      </c>
      <c r="AF29" s="31"/>
      <c r="AG29" s="31"/>
      <c r="AH29" s="28">
        <v>0</v>
      </c>
      <c r="AI29" s="28">
        <v>0</v>
      </c>
      <c r="AJ29" s="28">
        <v>0</v>
      </c>
      <c r="AK29" s="28">
        <v>0</v>
      </c>
      <c r="AL29" s="28">
        <v>0</v>
      </c>
      <c r="AM29" s="31"/>
      <c r="AN29" s="31"/>
      <c r="AO29" s="28">
        <v>1</v>
      </c>
      <c r="AP29" s="28">
        <v>1</v>
      </c>
      <c r="AQ29" s="28">
        <v>1</v>
      </c>
      <c r="AR29" s="28">
        <v>1</v>
      </c>
      <c r="AS29" s="28">
        <v>1</v>
      </c>
      <c r="AT29" s="31"/>
      <c r="AU29" s="31"/>
      <c r="AV29" s="28">
        <v>1</v>
      </c>
      <c r="AW29" s="28">
        <v>1</v>
      </c>
      <c r="AX29" s="28">
        <v>1</v>
      </c>
      <c r="AY29" s="28">
        <v>1</v>
      </c>
      <c r="AZ29" s="28">
        <v>1</v>
      </c>
      <c r="BA29" s="31"/>
      <c r="BB29" s="31"/>
      <c r="BC29" s="28">
        <v>1</v>
      </c>
      <c r="BD29" s="28">
        <v>1</v>
      </c>
      <c r="BE29" s="28">
        <v>1</v>
      </c>
      <c r="BF29" s="28">
        <v>1</v>
      </c>
      <c r="BG29" s="28">
        <v>1</v>
      </c>
      <c r="BH29" s="31"/>
      <c r="BI29" s="31"/>
      <c r="BJ29" s="28">
        <v>0</v>
      </c>
      <c r="BK29" s="28">
        <v>0</v>
      </c>
      <c r="BL29" s="28">
        <v>0</v>
      </c>
      <c r="BM29" s="28">
        <v>0</v>
      </c>
      <c r="BN29" s="28"/>
      <c r="BO29" s="31"/>
      <c r="BP29" s="31"/>
      <c r="BQ29" s="28"/>
      <c r="BR29" s="28"/>
      <c r="BS29" s="28"/>
      <c r="BT29" s="28"/>
      <c r="BU29" s="28"/>
      <c r="BV29" s="31"/>
      <c r="BW29" s="31"/>
      <c r="BX29" s="28"/>
      <c r="BY29" s="26"/>
      <c r="BZ29" s="26"/>
      <c r="CA29" s="26"/>
      <c r="CB29" s="26"/>
      <c r="CC29" s="31"/>
      <c r="CD29" s="31"/>
      <c r="CE29" s="28"/>
      <c r="CF29" s="28"/>
      <c r="CG29" s="28"/>
      <c r="CH29" s="28"/>
      <c r="CI29" s="28"/>
      <c r="CJ29" s="31"/>
      <c r="CK29" s="31"/>
      <c r="CL29" s="28"/>
      <c r="CM29" s="28"/>
      <c r="CN29" s="28"/>
      <c r="CO29" s="28"/>
      <c r="CP29" s="31"/>
      <c r="CQ29" s="31"/>
      <c r="CR29" s="31"/>
      <c r="CS29" s="31"/>
      <c r="CT29" s="28"/>
      <c r="CU29" s="28"/>
      <c r="CV29" s="28"/>
      <c r="CW29" s="28"/>
      <c r="CX29" s="31"/>
      <c r="CY29" s="31"/>
      <c r="CZ29" s="28"/>
      <c r="DA29" s="28"/>
      <c r="DB29" s="28"/>
      <c r="DC29" s="28"/>
      <c r="DD29" s="28"/>
      <c r="DE29" s="31"/>
      <c r="DF29" s="31"/>
      <c r="DG29" s="28"/>
      <c r="DH29" s="28"/>
      <c r="DI29" s="28"/>
      <c r="DJ29" s="28"/>
      <c r="DK29" s="28"/>
      <c r="DL29" s="31"/>
      <c r="DM29" s="31"/>
      <c r="DN29" s="28"/>
      <c r="DO29" s="28"/>
      <c r="DP29" s="28"/>
      <c r="DQ29" s="28"/>
      <c r="DR29" s="28"/>
      <c r="DS29" s="31"/>
      <c r="DT29" s="31"/>
      <c r="DU29" s="28"/>
      <c r="DV29" s="28"/>
      <c r="DW29" s="31"/>
      <c r="DX29" s="28"/>
      <c r="DY29" s="28"/>
      <c r="DZ29" s="31"/>
      <c r="EA29" s="31"/>
      <c r="EB29" s="28"/>
      <c r="EC29" s="28"/>
      <c r="ED29" s="28"/>
      <c r="EE29" s="31"/>
      <c r="EF29" s="28"/>
      <c r="EG29" s="31"/>
      <c r="EH29" s="31"/>
      <c r="EI29" s="28"/>
      <c r="EJ29" s="28"/>
      <c r="EK29" s="28"/>
      <c r="EL29" s="28"/>
      <c r="EM29" s="28"/>
      <c r="EN29" s="31"/>
      <c r="EO29" s="31"/>
      <c r="EP29" s="31"/>
      <c r="EQ29" s="26"/>
      <c r="ER29" s="26"/>
      <c r="ES29" s="26"/>
      <c r="ET29" s="26"/>
      <c r="EU29" s="31"/>
      <c r="EV29" s="31"/>
      <c r="EW29" s="28"/>
      <c r="EX29" s="26"/>
      <c r="EY29" s="26"/>
      <c r="EZ29" s="31"/>
      <c r="FA29" s="26"/>
      <c r="FB29" s="31"/>
      <c r="FC29" s="31"/>
      <c r="FD29" s="28"/>
      <c r="FE29" s="26"/>
      <c r="FF29" s="26"/>
      <c r="FG29" s="26"/>
      <c r="FH29" s="26"/>
      <c r="FI29" s="31"/>
      <c r="FJ29" s="31"/>
      <c r="FK29" s="28"/>
      <c r="FL29" s="26"/>
      <c r="FM29" s="26"/>
      <c r="FN29" s="26"/>
      <c r="FO29" s="26"/>
      <c r="FP29" s="31"/>
      <c r="FQ29" s="31"/>
      <c r="FR29" s="28"/>
      <c r="FS29" s="26"/>
      <c r="FT29" s="28"/>
      <c r="FU29" s="26"/>
      <c r="FV29" s="28"/>
      <c r="FW29" s="31"/>
      <c r="FX29" s="31"/>
      <c r="FY29" s="28"/>
      <c r="FZ29" s="26"/>
      <c r="GA29" s="26"/>
      <c r="GB29" s="26"/>
      <c r="GC29" s="26"/>
      <c r="GD29" s="31"/>
      <c r="GE29" s="31"/>
      <c r="GF29" s="28"/>
      <c r="GG29" s="26"/>
      <c r="GH29" s="26"/>
      <c r="GI29" s="26"/>
      <c r="GJ29" s="26"/>
      <c r="GK29" s="31"/>
      <c r="GL29" s="31"/>
      <c r="GM29" s="28"/>
      <c r="GN29" s="26"/>
      <c r="GO29" s="26"/>
      <c r="GP29" s="26"/>
      <c r="GQ29" s="26"/>
      <c r="GR29" s="31"/>
      <c r="GS29" s="31"/>
      <c r="GT29" s="28"/>
      <c r="GU29" s="26"/>
      <c r="GV29" s="26"/>
      <c r="GW29" s="26"/>
      <c r="GX29" s="26"/>
      <c r="GY29" s="31"/>
      <c r="GZ29" s="31"/>
      <c r="HA29" s="28"/>
      <c r="HB29" s="26"/>
      <c r="HC29" s="26"/>
      <c r="HD29" s="26"/>
      <c r="HE29" s="26"/>
      <c r="HF29" s="31"/>
      <c r="HG29" s="31"/>
      <c r="HH29" s="28"/>
      <c r="HI29" s="26"/>
      <c r="HJ29" s="26"/>
      <c r="HK29" s="26"/>
      <c r="HL29" s="26"/>
      <c r="HM29" s="31"/>
      <c r="HN29" s="31"/>
      <c r="HO29" s="28"/>
      <c r="HP29" s="28"/>
      <c r="HQ29" s="28"/>
      <c r="HR29" s="28"/>
      <c r="HS29" s="28"/>
      <c r="HT29" s="31"/>
      <c r="HU29" s="31"/>
      <c r="HV29" s="28"/>
      <c r="HW29" s="28"/>
      <c r="HX29" s="28"/>
      <c r="HY29" s="28"/>
      <c r="HZ29" s="28"/>
      <c r="IA29" s="31"/>
      <c r="IB29" s="31"/>
      <c r="IC29" s="28"/>
      <c r="ID29" s="26"/>
      <c r="IE29" s="26"/>
      <c r="IF29" s="26"/>
      <c r="IG29" s="26"/>
      <c r="IH29" s="31"/>
      <c r="II29" s="31"/>
      <c r="IJ29" s="28"/>
      <c r="IK29" s="26"/>
      <c r="IL29" s="26"/>
      <c r="IM29" s="26"/>
      <c r="IN29" s="26"/>
      <c r="IO29" s="31"/>
      <c r="IP29" s="31"/>
      <c r="IQ29" s="28"/>
      <c r="IR29" s="28"/>
      <c r="IS29" s="28"/>
      <c r="IT29" s="28"/>
      <c r="IU29" s="28"/>
      <c r="IV29" s="31"/>
      <c r="IW29" s="31"/>
      <c r="IX29" s="28"/>
      <c r="IY29" s="26"/>
      <c r="IZ29" s="26"/>
      <c r="JA29" s="26"/>
      <c r="JB29" s="26"/>
      <c r="JC29" s="31"/>
      <c r="JD29" s="31"/>
      <c r="JE29" s="28"/>
      <c r="JF29" s="28"/>
      <c r="JG29" s="28"/>
      <c r="JH29" s="28"/>
      <c r="JI29" s="28"/>
      <c r="JJ29" s="31"/>
      <c r="JK29" s="31"/>
      <c r="JL29" s="28"/>
      <c r="JM29" s="28"/>
      <c r="JN29" s="28"/>
      <c r="JO29" s="28"/>
      <c r="JP29" s="28"/>
      <c r="JQ29" s="31"/>
      <c r="JR29" s="31"/>
      <c r="JS29" s="28"/>
      <c r="JT29" s="26"/>
      <c r="JU29" s="26"/>
      <c r="JV29" s="31"/>
      <c r="JW29" s="26"/>
      <c r="JX29" s="31"/>
      <c r="JY29" s="31"/>
      <c r="JZ29" s="28"/>
      <c r="KA29" s="26"/>
      <c r="KB29" s="26"/>
      <c r="KC29" s="26"/>
      <c r="KD29" s="26"/>
      <c r="KE29" s="31"/>
      <c r="KF29" s="31"/>
      <c r="KG29" s="28"/>
      <c r="KH29" s="28"/>
      <c r="KI29" s="28"/>
      <c r="KJ29" s="28"/>
      <c r="KK29" s="28"/>
      <c r="KL29" s="31"/>
      <c r="KM29" s="31"/>
      <c r="KN29" s="28"/>
      <c r="KO29" s="28"/>
      <c r="KP29" s="28"/>
      <c r="KQ29" s="28"/>
      <c r="KR29" s="28"/>
      <c r="KS29" s="31"/>
      <c r="KT29" s="31"/>
      <c r="KU29" s="28"/>
      <c r="KV29" s="28"/>
      <c r="KW29" s="28"/>
      <c r="KX29" s="28"/>
      <c r="KY29" s="31"/>
      <c r="KZ29" s="31"/>
      <c r="LA29" s="31"/>
      <c r="LB29" s="28"/>
      <c r="LC29" s="28"/>
      <c r="LD29" s="28"/>
      <c r="LE29" s="28"/>
      <c r="LF29" s="28"/>
      <c r="LG29" s="31"/>
      <c r="LH29" s="31"/>
      <c r="LI29" s="28"/>
      <c r="LJ29" s="28"/>
      <c r="LK29" s="28"/>
      <c r="LL29" s="28"/>
      <c r="LM29" s="28"/>
      <c r="LN29" s="31"/>
      <c r="LO29" s="31"/>
      <c r="LP29" s="28"/>
      <c r="LQ29" s="28"/>
      <c r="LR29" s="28"/>
      <c r="LS29" s="28"/>
      <c r="LT29" s="28"/>
      <c r="LU29" s="31"/>
      <c r="LV29" s="31"/>
      <c r="LW29" s="28"/>
      <c r="LX29" s="28"/>
      <c r="LY29" s="28"/>
      <c r="LZ29" s="28"/>
      <c r="MA29" s="28"/>
      <c r="MB29" s="31"/>
      <c r="MC29" s="31"/>
      <c r="MD29" s="28"/>
      <c r="ME29" s="28"/>
      <c r="MF29" s="28"/>
      <c r="MG29" s="28"/>
      <c r="MH29" s="28"/>
      <c r="MI29" s="31"/>
      <c r="MJ29" s="31"/>
      <c r="MK29" s="28"/>
      <c r="ML29" s="28"/>
      <c r="MM29" s="26"/>
      <c r="MN29" s="26"/>
      <c r="MO29" s="26"/>
      <c r="MP29" s="31"/>
      <c r="MQ29" s="31"/>
      <c r="MR29" s="28"/>
      <c r="MS29" s="28"/>
      <c r="MT29" s="28"/>
      <c r="MU29" s="28"/>
      <c r="MV29" s="28"/>
      <c r="MW29" s="31"/>
      <c r="MX29" s="31"/>
      <c r="MY29" s="28"/>
      <c r="MZ29" s="26"/>
      <c r="NA29" s="31"/>
      <c r="NB29" s="31"/>
      <c r="NC29" s="26"/>
      <c r="ND29" s="31"/>
      <c r="NE29" s="31"/>
      <c r="NF29" s="16" t="s">
        <v>759</v>
      </c>
    </row>
    <row r="30" spans="1:370" s="29" customFormat="1" ht="15.75" x14ac:dyDescent="0.25">
      <c r="A30" s="22" t="s">
        <v>783</v>
      </c>
      <c r="B30" s="23" t="s">
        <v>779</v>
      </c>
      <c r="C30" s="24">
        <v>1</v>
      </c>
      <c r="D30" s="33" t="s">
        <v>766</v>
      </c>
      <c r="E30" s="25"/>
      <c r="F30" s="31"/>
      <c r="G30" s="26">
        <v>1</v>
      </c>
      <c r="H30" s="26">
        <v>0</v>
      </c>
      <c r="I30" s="26">
        <v>0</v>
      </c>
      <c r="J30" s="26">
        <v>0</v>
      </c>
      <c r="K30" s="31"/>
      <c r="L30" s="31"/>
      <c r="M30" s="28">
        <v>1</v>
      </c>
      <c r="N30" s="28">
        <v>1</v>
      </c>
      <c r="O30" s="28">
        <v>1</v>
      </c>
      <c r="P30" s="28">
        <v>1</v>
      </c>
      <c r="Q30" s="28">
        <v>1</v>
      </c>
      <c r="R30" s="31"/>
      <c r="S30" s="31"/>
      <c r="T30" s="28">
        <v>1</v>
      </c>
      <c r="U30" s="28">
        <v>1</v>
      </c>
      <c r="V30" s="28">
        <v>1</v>
      </c>
      <c r="W30" s="28">
        <v>1</v>
      </c>
      <c r="X30" s="28">
        <v>1</v>
      </c>
      <c r="Y30" s="31"/>
      <c r="Z30" s="31"/>
      <c r="AA30" s="28">
        <v>1</v>
      </c>
      <c r="AB30" s="28">
        <v>1</v>
      </c>
      <c r="AC30" s="28">
        <v>1</v>
      </c>
      <c r="AD30" s="28">
        <v>0</v>
      </c>
      <c r="AE30" s="28">
        <v>0</v>
      </c>
      <c r="AF30" s="31"/>
      <c r="AG30" s="31"/>
      <c r="AH30" s="28">
        <v>1</v>
      </c>
      <c r="AI30" s="28">
        <v>1</v>
      </c>
      <c r="AJ30" s="28">
        <v>1</v>
      </c>
      <c r="AK30" s="28">
        <v>1</v>
      </c>
      <c r="AL30" s="28">
        <v>1</v>
      </c>
      <c r="AM30" s="31"/>
      <c r="AN30" s="31"/>
      <c r="AO30" s="28">
        <v>1</v>
      </c>
      <c r="AP30" s="28">
        <v>1</v>
      </c>
      <c r="AQ30" s="28">
        <v>1</v>
      </c>
      <c r="AR30" s="28">
        <v>1</v>
      </c>
      <c r="AS30" s="28">
        <v>1</v>
      </c>
      <c r="AT30" s="31"/>
      <c r="AU30" s="31"/>
      <c r="AV30" s="28">
        <v>1</v>
      </c>
      <c r="AW30" s="28">
        <v>1</v>
      </c>
      <c r="AX30" s="28">
        <v>1</v>
      </c>
      <c r="AY30" s="28">
        <v>1</v>
      </c>
      <c r="AZ30" s="28">
        <v>1</v>
      </c>
      <c r="BA30" s="31"/>
      <c r="BB30" s="31"/>
      <c r="BC30" s="28">
        <v>1</v>
      </c>
      <c r="BD30" s="28">
        <v>1</v>
      </c>
      <c r="BE30" s="28">
        <v>1</v>
      </c>
      <c r="BF30" s="28">
        <v>1</v>
      </c>
      <c r="BG30" s="28">
        <v>1</v>
      </c>
      <c r="BH30" s="31"/>
      <c r="BI30" s="31"/>
      <c r="BJ30" s="28">
        <v>1</v>
      </c>
      <c r="BK30" s="28">
        <v>1</v>
      </c>
      <c r="BL30" s="28">
        <v>1</v>
      </c>
      <c r="BM30" s="28">
        <v>1</v>
      </c>
      <c r="BN30" s="28"/>
      <c r="BO30" s="31"/>
      <c r="BP30" s="31"/>
      <c r="BQ30" s="28"/>
      <c r="BR30" s="28"/>
      <c r="BS30" s="28"/>
      <c r="BT30" s="28"/>
      <c r="BU30" s="28"/>
      <c r="BV30" s="31"/>
      <c r="BW30" s="31"/>
      <c r="BX30" s="28"/>
      <c r="BY30" s="26"/>
      <c r="BZ30" s="26"/>
      <c r="CA30" s="26"/>
      <c r="CB30" s="26"/>
      <c r="CC30" s="31"/>
      <c r="CD30" s="31"/>
      <c r="CE30" s="28"/>
      <c r="CF30" s="28"/>
      <c r="CG30" s="28"/>
      <c r="CH30" s="28"/>
      <c r="CI30" s="28"/>
      <c r="CJ30" s="31"/>
      <c r="CK30" s="31"/>
      <c r="CL30" s="28"/>
      <c r="CM30" s="28"/>
      <c r="CN30" s="28"/>
      <c r="CO30" s="28"/>
      <c r="CP30" s="31"/>
      <c r="CQ30" s="31"/>
      <c r="CR30" s="31"/>
      <c r="CS30" s="31"/>
      <c r="CT30" s="28"/>
      <c r="CU30" s="28"/>
      <c r="CV30" s="28"/>
      <c r="CW30" s="28"/>
      <c r="CX30" s="31"/>
      <c r="CY30" s="31"/>
      <c r="CZ30" s="28"/>
      <c r="DA30" s="28"/>
      <c r="DB30" s="28"/>
      <c r="DC30" s="28"/>
      <c r="DD30" s="28"/>
      <c r="DE30" s="31"/>
      <c r="DF30" s="31"/>
      <c r="DG30" s="28"/>
      <c r="DH30" s="28"/>
      <c r="DI30" s="28"/>
      <c r="DJ30" s="28"/>
      <c r="DK30" s="28"/>
      <c r="DL30" s="31"/>
      <c r="DM30" s="31"/>
      <c r="DN30" s="28"/>
      <c r="DO30" s="28"/>
      <c r="DP30" s="28"/>
      <c r="DQ30" s="28"/>
      <c r="DR30" s="28"/>
      <c r="DS30" s="31"/>
      <c r="DT30" s="31"/>
      <c r="DU30" s="28"/>
      <c r="DV30" s="28"/>
      <c r="DW30" s="31"/>
      <c r="DX30" s="28"/>
      <c r="DY30" s="28"/>
      <c r="DZ30" s="31"/>
      <c r="EA30" s="31"/>
      <c r="EB30" s="28"/>
      <c r="EC30" s="28"/>
      <c r="ED30" s="28"/>
      <c r="EE30" s="31"/>
      <c r="EF30" s="28"/>
      <c r="EG30" s="31"/>
      <c r="EH30" s="31"/>
      <c r="EI30" s="28"/>
      <c r="EJ30" s="28"/>
      <c r="EK30" s="28"/>
      <c r="EL30" s="28"/>
      <c r="EM30" s="28"/>
      <c r="EN30" s="31"/>
      <c r="EO30" s="31"/>
      <c r="EP30" s="31"/>
      <c r="EQ30" s="26"/>
      <c r="ER30" s="26"/>
      <c r="ES30" s="26"/>
      <c r="ET30" s="26"/>
      <c r="EU30" s="31"/>
      <c r="EV30" s="31"/>
      <c r="EW30" s="28"/>
      <c r="EX30" s="26"/>
      <c r="EY30" s="26"/>
      <c r="EZ30" s="31"/>
      <c r="FA30" s="26"/>
      <c r="FB30" s="31"/>
      <c r="FC30" s="31"/>
      <c r="FD30" s="28"/>
      <c r="FE30" s="26"/>
      <c r="FF30" s="26"/>
      <c r="FG30" s="26"/>
      <c r="FH30" s="26"/>
      <c r="FI30" s="31"/>
      <c r="FJ30" s="31"/>
      <c r="FK30" s="28"/>
      <c r="FL30" s="26"/>
      <c r="FM30" s="26"/>
      <c r="FN30" s="26"/>
      <c r="FO30" s="26"/>
      <c r="FP30" s="31"/>
      <c r="FQ30" s="31"/>
      <c r="FR30" s="28"/>
      <c r="FS30" s="26"/>
      <c r="FT30" s="28"/>
      <c r="FU30" s="26"/>
      <c r="FV30" s="28"/>
      <c r="FW30" s="31"/>
      <c r="FX30" s="31"/>
      <c r="FY30" s="28"/>
      <c r="FZ30" s="26"/>
      <c r="GA30" s="26"/>
      <c r="GB30" s="26"/>
      <c r="GC30" s="26"/>
      <c r="GD30" s="31"/>
      <c r="GE30" s="31"/>
      <c r="GF30" s="28"/>
      <c r="GG30" s="26"/>
      <c r="GH30" s="26"/>
      <c r="GI30" s="26"/>
      <c r="GJ30" s="26"/>
      <c r="GK30" s="31"/>
      <c r="GL30" s="31"/>
      <c r="GM30" s="28"/>
      <c r="GN30" s="26"/>
      <c r="GO30" s="26"/>
      <c r="GP30" s="26"/>
      <c r="GQ30" s="26"/>
      <c r="GR30" s="31"/>
      <c r="GS30" s="31"/>
      <c r="GT30" s="28"/>
      <c r="GU30" s="26"/>
      <c r="GV30" s="26"/>
      <c r="GW30" s="26"/>
      <c r="GX30" s="26"/>
      <c r="GY30" s="31"/>
      <c r="GZ30" s="31"/>
      <c r="HA30" s="28"/>
      <c r="HB30" s="26"/>
      <c r="HC30" s="26"/>
      <c r="HD30" s="26"/>
      <c r="HE30" s="26"/>
      <c r="HF30" s="31"/>
      <c r="HG30" s="31"/>
      <c r="HH30" s="28"/>
      <c r="HI30" s="26"/>
      <c r="HJ30" s="26"/>
      <c r="HK30" s="26"/>
      <c r="HL30" s="26"/>
      <c r="HM30" s="31"/>
      <c r="HN30" s="31"/>
      <c r="HO30" s="28"/>
      <c r="HP30" s="28"/>
      <c r="HQ30" s="28"/>
      <c r="HR30" s="28"/>
      <c r="HS30" s="28"/>
      <c r="HT30" s="31"/>
      <c r="HU30" s="31"/>
      <c r="HV30" s="28"/>
      <c r="HW30" s="28"/>
      <c r="HX30" s="28"/>
      <c r="HY30" s="28"/>
      <c r="HZ30" s="28"/>
      <c r="IA30" s="31"/>
      <c r="IB30" s="31"/>
      <c r="IC30" s="28"/>
      <c r="ID30" s="26"/>
      <c r="IE30" s="26"/>
      <c r="IF30" s="26"/>
      <c r="IG30" s="26"/>
      <c r="IH30" s="31"/>
      <c r="II30" s="31"/>
      <c r="IJ30" s="28"/>
      <c r="IK30" s="26"/>
      <c r="IL30" s="26"/>
      <c r="IM30" s="26"/>
      <c r="IN30" s="26"/>
      <c r="IO30" s="31"/>
      <c r="IP30" s="31"/>
      <c r="IQ30" s="28"/>
      <c r="IR30" s="28"/>
      <c r="IS30" s="28"/>
      <c r="IT30" s="28"/>
      <c r="IU30" s="28"/>
      <c r="IV30" s="31"/>
      <c r="IW30" s="31"/>
      <c r="IX30" s="28"/>
      <c r="IY30" s="26"/>
      <c r="IZ30" s="26"/>
      <c r="JA30" s="26"/>
      <c r="JB30" s="26"/>
      <c r="JC30" s="31"/>
      <c r="JD30" s="31"/>
      <c r="JE30" s="28"/>
      <c r="JF30" s="28"/>
      <c r="JG30" s="28"/>
      <c r="JH30" s="28"/>
      <c r="JI30" s="28"/>
      <c r="JJ30" s="31"/>
      <c r="JK30" s="31"/>
      <c r="JL30" s="28"/>
      <c r="JM30" s="28"/>
      <c r="JN30" s="28"/>
      <c r="JO30" s="28"/>
      <c r="JP30" s="28"/>
      <c r="JQ30" s="31"/>
      <c r="JR30" s="31"/>
      <c r="JS30" s="28"/>
      <c r="JT30" s="26"/>
      <c r="JU30" s="26"/>
      <c r="JV30" s="31"/>
      <c r="JW30" s="26"/>
      <c r="JX30" s="31"/>
      <c r="JY30" s="31"/>
      <c r="JZ30" s="28"/>
      <c r="KA30" s="26"/>
      <c r="KB30" s="26"/>
      <c r="KC30" s="26"/>
      <c r="KD30" s="26"/>
      <c r="KE30" s="31"/>
      <c r="KF30" s="31"/>
      <c r="KG30" s="28"/>
      <c r="KH30" s="28"/>
      <c r="KI30" s="28"/>
      <c r="KJ30" s="28"/>
      <c r="KK30" s="28"/>
      <c r="KL30" s="31"/>
      <c r="KM30" s="31"/>
      <c r="KN30" s="28"/>
      <c r="KO30" s="28"/>
      <c r="KP30" s="28"/>
      <c r="KQ30" s="28"/>
      <c r="KR30" s="28"/>
      <c r="KS30" s="31"/>
      <c r="KT30" s="31"/>
      <c r="KU30" s="28"/>
      <c r="KV30" s="28"/>
      <c r="KW30" s="28"/>
      <c r="KX30" s="28"/>
      <c r="KY30" s="31"/>
      <c r="KZ30" s="31"/>
      <c r="LA30" s="31"/>
      <c r="LB30" s="28"/>
      <c r="LC30" s="28"/>
      <c r="LD30" s="28"/>
      <c r="LE30" s="28"/>
      <c r="LF30" s="28"/>
      <c r="LG30" s="31"/>
      <c r="LH30" s="31"/>
      <c r="LI30" s="28"/>
      <c r="LJ30" s="28"/>
      <c r="LK30" s="28"/>
      <c r="LL30" s="28"/>
      <c r="LM30" s="28"/>
      <c r="LN30" s="31"/>
      <c r="LO30" s="31"/>
      <c r="LP30" s="28"/>
      <c r="LQ30" s="28"/>
      <c r="LR30" s="28"/>
      <c r="LS30" s="28"/>
      <c r="LT30" s="28"/>
      <c r="LU30" s="31"/>
      <c r="LV30" s="31"/>
      <c r="LW30" s="28"/>
      <c r="LX30" s="28"/>
      <c r="LY30" s="28"/>
      <c r="LZ30" s="28"/>
      <c r="MA30" s="28"/>
      <c r="MB30" s="31"/>
      <c r="MC30" s="31"/>
      <c r="MD30" s="28"/>
      <c r="ME30" s="28"/>
      <c r="MF30" s="28"/>
      <c r="MG30" s="28"/>
      <c r="MH30" s="28"/>
      <c r="MI30" s="31"/>
      <c r="MJ30" s="31"/>
      <c r="MK30" s="28"/>
      <c r="ML30" s="28"/>
      <c r="MM30" s="26"/>
      <c r="MN30" s="26"/>
      <c r="MO30" s="26"/>
      <c r="MP30" s="31"/>
      <c r="MQ30" s="31"/>
      <c r="MR30" s="28"/>
      <c r="MS30" s="28"/>
      <c r="MT30" s="28"/>
      <c r="MU30" s="28"/>
      <c r="MV30" s="28"/>
      <c r="MW30" s="31"/>
      <c r="MX30" s="31"/>
      <c r="MY30" s="28"/>
      <c r="MZ30" s="26"/>
      <c r="NA30" s="31"/>
      <c r="NB30" s="31"/>
      <c r="NC30" s="26"/>
      <c r="ND30" s="31"/>
      <c r="NE30" s="31"/>
      <c r="NF30" s="16" t="s">
        <v>759</v>
      </c>
    </row>
    <row r="31" spans="1:370" s="29" customFormat="1" ht="15.75" x14ac:dyDescent="0.25">
      <c r="A31" s="22" t="s">
        <v>784</v>
      </c>
      <c r="B31" s="23" t="s">
        <v>779</v>
      </c>
      <c r="C31" s="24">
        <v>1</v>
      </c>
      <c r="D31" s="33" t="s">
        <v>766</v>
      </c>
      <c r="E31" s="25"/>
      <c r="F31" s="31"/>
      <c r="G31" s="26">
        <v>1</v>
      </c>
      <c r="H31" s="26">
        <v>1</v>
      </c>
      <c r="I31" s="26">
        <v>1</v>
      </c>
      <c r="J31" s="26">
        <v>1</v>
      </c>
      <c r="K31" s="31"/>
      <c r="L31" s="31"/>
      <c r="M31" s="28">
        <v>1</v>
      </c>
      <c r="N31" s="28">
        <v>1</v>
      </c>
      <c r="O31" s="28">
        <v>1</v>
      </c>
      <c r="P31" s="28">
        <v>1</v>
      </c>
      <c r="Q31" s="28">
        <v>1</v>
      </c>
      <c r="R31" s="31"/>
      <c r="S31" s="31"/>
      <c r="T31" s="28">
        <v>1</v>
      </c>
      <c r="U31" s="28">
        <v>1</v>
      </c>
      <c r="V31" s="28">
        <v>1</v>
      </c>
      <c r="W31" s="28">
        <v>1</v>
      </c>
      <c r="X31" s="28">
        <v>1</v>
      </c>
      <c r="Y31" s="31"/>
      <c r="Z31" s="31"/>
      <c r="AA31" s="28">
        <v>1</v>
      </c>
      <c r="AB31" s="28">
        <v>0</v>
      </c>
      <c r="AC31" s="28">
        <v>0</v>
      </c>
      <c r="AD31" s="28">
        <v>0</v>
      </c>
      <c r="AE31" s="28">
        <v>0</v>
      </c>
      <c r="AF31" s="31"/>
      <c r="AG31" s="31"/>
      <c r="AH31" s="28">
        <v>1</v>
      </c>
      <c r="AI31" s="28">
        <v>1</v>
      </c>
      <c r="AJ31" s="28">
        <v>1</v>
      </c>
      <c r="AK31" s="28">
        <v>1</v>
      </c>
      <c r="AL31" s="28">
        <v>1</v>
      </c>
      <c r="AM31" s="31"/>
      <c r="AN31" s="31"/>
      <c r="AO31" s="28">
        <v>1</v>
      </c>
      <c r="AP31" s="28">
        <v>1</v>
      </c>
      <c r="AQ31" s="28">
        <v>1</v>
      </c>
      <c r="AR31" s="28">
        <v>1</v>
      </c>
      <c r="AS31" s="28">
        <v>1</v>
      </c>
      <c r="AT31" s="31"/>
      <c r="AU31" s="31"/>
      <c r="AV31" s="28">
        <v>1</v>
      </c>
      <c r="AW31" s="28">
        <v>1</v>
      </c>
      <c r="AX31" s="28">
        <v>1</v>
      </c>
      <c r="AY31" s="28">
        <v>1</v>
      </c>
      <c r="AZ31" s="28">
        <v>1</v>
      </c>
      <c r="BA31" s="31"/>
      <c r="BB31" s="31"/>
      <c r="BC31" s="28">
        <v>1</v>
      </c>
      <c r="BD31" s="28">
        <v>1</v>
      </c>
      <c r="BE31" s="28">
        <v>1</v>
      </c>
      <c r="BF31" s="28">
        <v>1</v>
      </c>
      <c r="BG31" s="28">
        <v>1</v>
      </c>
      <c r="BH31" s="31"/>
      <c r="BI31" s="31"/>
      <c r="BJ31" s="28">
        <v>1</v>
      </c>
      <c r="BK31" s="28">
        <v>1</v>
      </c>
      <c r="BL31" s="28">
        <v>1</v>
      </c>
      <c r="BM31" s="28">
        <v>1</v>
      </c>
      <c r="BN31" s="28"/>
      <c r="BO31" s="31"/>
      <c r="BP31" s="31"/>
      <c r="BQ31" s="28"/>
      <c r="BR31" s="28"/>
      <c r="BS31" s="28"/>
      <c r="BT31" s="28"/>
      <c r="BU31" s="28"/>
      <c r="BV31" s="31"/>
      <c r="BW31" s="31"/>
      <c r="BX31" s="28"/>
      <c r="BY31" s="26"/>
      <c r="BZ31" s="26"/>
      <c r="CA31" s="26"/>
      <c r="CB31" s="26"/>
      <c r="CC31" s="31"/>
      <c r="CD31" s="31"/>
      <c r="CE31" s="28"/>
      <c r="CF31" s="28"/>
      <c r="CG31" s="28"/>
      <c r="CH31" s="28"/>
      <c r="CI31" s="28"/>
      <c r="CJ31" s="31"/>
      <c r="CK31" s="31"/>
      <c r="CL31" s="28"/>
      <c r="CM31" s="28"/>
      <c r="CN31" s="28"/>
      <c r="CO31" s="28"/>
      <c r="CP31" s="31"/>
      <c r="CQ31" s="31"/>
      <c r="CR31" s="31"/>
      <c r="CS31" s="31"/>
      <c r="CT31" s="28"/>
      <c r="CU31" s="28"/>
      <c r="CV31" s="28"/>
      <c r="CW31" s="28"/>
      <c r="CX31" s="31"/>
      <c r="CY31" s="31"/>
      <c r="CZ31" s="28"/>
      <c r="DA31" s="28"/>
      <c r="DB31" s="28"/>
      <c r="DC31" s="28"/>
      <c r="DD31" s="28"/>
      <c r="DE31" s="31"/>
      <c r="DF31" s="31"/>
      <c r="DG31" s="28"/>
      <c r="DH31" s="28"/>
      <c r="DI31" s="28"/>
      <c r="DJ31" s="28"/>
      <c r="DK31" s="28"/>
      <c r="DL31" s="31"/>
      <c r="DM31" s="31"/>
      <c r="DN31" s="28"/>
      <c r="DO31" s="28"/>
      <c r="DP31" s="28"/>
      <c r="DQ31" s="28"/>
      <c r="DR31" s="28"/>
      <c r="DS31" s="31"/>
      <c r="DT31" s="31"/>
      <c r="DU31" s="28"/>
      <c r="DV31" s="28"/>
      <c r="DW31" s="31"/>
      <c r="DX31" s="28"/>
      <c r="DY31" s="28"/>
      <c r="DZ31" s="31"/>
      <c r="EA31" s="31"/>
      <c r="EB31" s="28"/>
      <c r="EC31" s="28"/>
      <c r="ED31" s="28"/>
      <c r="EE31" s="31"/>
      <c r="EF31" s="28"/>
      <c r="EG31" s="31"/>
      <c r="EH31" s="31"/>
      <c r="EI31" s="28"/>
      <c r="EJ31" s="28"/>
      <c r="EK31" s="28"/>
      <c r="EL31" s="28"/>
      <c r="EM31" s="28"/>
      <c r="EN31" s="31"/>
      <c r="EO31" s="31"/>
      <c r="EP31" s="31"/>
      <c r="EQ31" s="26"/>
      <c r="ER31" s="26"/>
      <c r="ES31" s="26"/>
      <c r="ET31" s="26"/>
      <c r="EU31" s="31"/>
      <c r="EV31" s="31"/>
      <c r="EW31" s="28"/>
      <c r="EX31" s="26"/>
      <c r="EY31" s="26"/>
      <c r="EZ31" s="31"/>
      <c r="FA31" s="26"/>
      <c r="FB31" s="31"/>
      <c r="FC31" s="31"/>
      <c r="FD31" s="28"/>
      <c r="FE31" s="26"/>
      <c r="FF31" s="26"/>
      <c r="FG31" s="26"/>
      <c r="FH31" s="26"/>
      <c r="FI31" s="31"/>
      <c r="FJ31" s="31"/>
      <c r="FK31" s="28"/>
      <c r="FL31" s="26"/>
      <c r="FM31" s="26"/>
      <c r="FN31" s="26"/>
      <c r="FO31" s="26"/>
      <c r="FP31" s="31"/>
      <c r="FQ31" s="31"/>
      <c r="FR31" s="28"/>
      <c r="FS31" s="26"/>
      <c r="FT31" s="28"/>
      <c r="FU31" s="26"/>
      <c r="FV31" s="28"/>
      <c r="FW31" s="31"/>
      <c r="FX31" s="31"/>
      <c r="FY31" s="28"/>
      <c r="FZ31" s="26"/>
      <c r="GA31" s="26"/>
      <c r="GB31" s="26"/>
      <c r="GC31" s="26"/>
      <c r="GD31" s="31"/>
      <c r="GE31" s="31"/>
      <c r="GF31" s="28"/>
      <c r="GG31" s="26"/>
      <c r="GH31" s="26"/>
      <c r="GI31" s="26"/>
      <c r="GJ31" s="26"/>
      <c r="GK31" s="31"/>
      <c r="GL31" s="31"/>
      <c r="GM31" s="28"/>
      <c r="GN31" s="26"/>
      <c r="GO31" s="26"/>
      <c r="GP31" s="26"/>
      <c r="GQ31" s="26"/>
      <c r="GR31" s="31"/>
      <c r="GS31" s="31"/>
      <c r="GT31" s="28"/>
      <c r="GU31" s="26"/>
      <c r="GV31" s="26"/>
      <c r="GW31" s="26"/>
      <c r="GX31" s="26"/>
      <c r="GY31" s="31"/>
      <c r="GZ31" s="31"/>
      <c r="HA31" s="28"/>
      <c r="HB31" s="26"/>
      <c r="HC31" s="26"/>
      <c r="HD31" s="26"/>
      <c r="HE31" s="26"/>
      <c r="HF31" s="31"/>
      <c r="HG31" s="31"/>
      <c r="HH31" s="28"/>
      <c r="HI31" s="26"/>
      <c r="HJ31" s="26"/>
      <c r="HK31" s="26"/>
      <c r="HL31" s="26"/>
      <c r="HM31" s="31"/>
      <c r="HN31" s="31"/>
      <c r="HO31" s="28"/>
      <c r="HP31" s="28"/>
      <c r="HQ31" s="28"/>
      <c r="HR31" s="28"/>
      <c r="HS31" s="28"/>
      <c r="HT31" s="31"/>
      <c r="HU31" s="31"/>
      <c r="HV31" s="28"/>
      <c r="HW31" s="28"/>
      <c r="HX31" s="28"/>
      <c r="HY31" s="28"/>
      <c r="HZ31" s="28"/>
      <c r="IA31" s="31"/>
      <c r="IB31" s="31"/>
      <c r="IC31" s="28"/>
      <c r="ID31" s="26"/>
      <c r="IE31" s="26"/>
      <c r="IF31" s="26"/>
      <c r="IG31" s="26"/>
      <c r="IH31" s="31"/>
      <c r="II31" s="31"/>
      <c r="IJ31" s="28"/>
      <c r="IK31" s="26"/>
      <c r="IL31" s="26"/>
      <c r="IM31" s="26"/>
      <c r="IN31" s="26"/>
      <c r="IO31" s="31"/>
      <c r="IP31" s="31"/>
      <c r="IQ31" s="28"/>
      <c r="IR31" s="28"/>
      <c r="IS31" s="28"/>
      <c r="IT31" s="28"/>
      <c r="IU31" s="28"/>
      <c r="IV31" s="31"/>
      <c r="IW31" s="31"/>
      <c r="IX31" s="28"/>
      <c r="IY31" s="26"/>
      <c r="IZ31" s="26"/>
      <c r="JA31" s="26"/>
      <c r="JB31" s="26"/>
      <c r="JC31" s="31"/>
      <c r="JD31" s="31"/>
      <c r="JE31" s="28"/>
      <c r="JF31" s="28"/>
      <c r="JG31" s="28"/>
      <c r="JH31" s="28"/>
      <c r="JI31" s="28"/>
      <c r="JJ31" s="31"/>
      <c r="JK31" s="31"/>
      <c r="JL31" s="28"/>
      <c r="JM31" s="28"/>
      <c r="JN31" s="28"/>
      <c r="JO31" s="28"/>
      <c r="JP31" s="28"/>
      <c r="JQ31" s="31"/>
      <c r="JR31" s="31"/>
      <c r="JS31" s="28"/>
      <c r="JT31" s="26"/>
      <c r="JU31" s="26"/>
      <c r="JV31" s="31"/>
      <c r="JW31" s="26"/>
      <c r="JX31" s="31"/>
      <c r="JY31" s="31"/>
      <c r="JZ31" s="28"/>
      <c r="KA31" s="26"/>
      <c r="KB31" s="26"/>
      <c r="KC31" s="26"/>
      <c r="KD31" s="26"/>
      <c r="KE31" s="31"/>
      <c r="KF31" s="31"/>
      <c r="KG31" s="28"/>
      <c r="KH31" s="28"/>
      <c r="KI31" s="28"/>
      <c r="KJ31" s="28"/>
      <c r="KK31" s="28"/>
      <c r="KL31" s="31"/>
      <c r="KM31" s="31"/>
      <c r="KN31" s="28"/>
      <c r="KO31" s="28"/>
      <c r="KP31" s="28"/>
      <c r="KQ31" s="28"/>
      <c r="KR31" s="28"/>
      <c r="KS31" s="31"/>
      <c r="KT31" s="31"/>
      <c r="KU31" s="28"/>
      <c r="KV31" s="28"/>
      <c r="KW31" s="28"/>
      <c r="KX31" s="28"/>
      <c r="KY31" s="31"/>
      <c r="KZ31" s="31"/>
      <c r="LA31" s="31"/>
      <c r="LB31" s="28"/>
      <c r="LC31" s="28"/>
      <c r="LD31" s="28"/>
      <c r="LE31" s="28"/>
      <c r="LF31" s="28"/>
      <c r="LG31" s="31"/>
      <c r="LH31" s="31"/>
      <c r="LI31" s="28"/>
      <c r="LJ31" s="28"/>
      <c r="LK31" s="28"/>
      <c r="LL31" s="28"/>
      <c r="LM31" s="28"/>
      <c r="LN31" s="31"/>
      <c r="LO31" s="31"/>
      <c r="LP31" s="28"/>
      <c r="LQ31" s="28"/>
      <c r="LR31" s="28"/>
      <c r="LS31" s="28"/>
      <c r="LT31" s="28"/>
      <c r="LU31" s="31"/>
      <c r="LV31" s="31"/>
      <c r="LW31" s="28"/>
      <c r="LX31" s="28"/>
      <c r="LY31" s="28"/>
      <c r="LZ31" s="28"/>
      <c r="MA31" s="28"/>
      <c r="MB31" s="31"/>
      <c r="MC31" s="31"/>
      <c r="MD31" s="28"/>
      <c r="ME31" s="28"/>
      <c r="MF31" s="28"/>
      <c r="MG31" s="28"/>
      <c r="MH31" s="28"/>
      <c r="MI31" s="31"/>
      <c r="MJ31" s="31"/>
      <c r="MK31" s="28"/>
      <c r="ML31" s="28"/>
      <c r="MM31" s="26"/>
      <c r="MN31" s="26"/>
      <c r="MO31" s="26"/>
      <c r="MP31" s="31"/>
      <c r="MQ31" s="31"/>
      <c r="MR31" s="28"/>
      <c r="MS31" s="28"/>
      <c r="MT31" s="28"/>
      <c r="MU31" s="28"/>
      <c r="MV31" s="28"/>
      <c r="MW31" s="31"/>
      <c r="MX31" s="31"/>
      <c r="MY31" s="28"/>
      <c r="MZ31" s="26"/>
      <c r="NA31" s="31"/>
      <c r="NB31" s="31"/>
      <c r="NC31" s="26"/>
      <c r="ND31" s="31"/>
      <c r="NE31" s="31"/>
      <c r="NF31" s="16" t="s">
        <v>759</v>
      </c>
    </row>
    <row r="32" spans="1:370" s="29" customFormat="1" ht="15.75" x14ac:dyDescent="0.25">
      <c r="A32" s="22" t="s">
        <v>785</v>
      </c>
      <c r="B32" s="23" t="s">
        <v>779</v>
      </c>
      <c r="C32" s="24">
        <v>1</v>
      </c>
      <c r="D32" s="33" t="s">
        <v>766</v>
      </c>
      <c r="E32" s="25"/>
      <c r="F32" s="31"/>
      <c r="G32" s="26">
        <v>0</v>
      </c>
      <c r="H32" s="26">
        <v>0</v>
      </c>
      <c r="I32" s="26">
        <v>0</v>
      </c>
      <c r="J32" s="26">
        <v>0</v>
      </c>
      <c r="K32" s="31"/>
      <c r="L32" s="31"/>
      <c r="M32" s="28">
        <v>0</v>
      </c>
      <c r="N32" s="28">
        <v>0</v>
      </c>
      <c r="O32" s="28">
        <v>0</v>
      </c>
      <c r="P32" s="28">
        <v>0</v>
      </c>
      <c r="Q32" s="28">
        <v>0</v>
      </c>
      <c r="R32" s="31"/>
      <c r="S32" s="31"/>
      <c r="T32" s="28">
        <v>0</v>
      </c>
      <c r="U32" s="28">
        <v>0</v>
      </c>
      <c r="V32" s="28">
        <v>0</v>
      </c>
      <c r="W32" s="28">
        <v>0</v>
      </c>
      <c r="X32" s="28">
        <v>0</v>
      </c>
      <c r="Y32" s="31"/>
      <c r="Z32" s="31"/>
      <c r="AA32" s="28">
        <v>0</v>
      </c>
      <c r="AB32" s="28">
        <v>0</v>
      </c>
      <c r="AC32" s="28">
        <v>0</v>
      </c>
      <c r="AD32" s="28">
        <v>0</v>
      </c>
      <c r="AE32" s="28">
        <v>0</v>
      </c>
      <c r="AF32" s="31"/>
      <c r="AG32" s="31"/>
      <c r="AH32" s="28">
        <v>0</v>
      </c>
      <c r="AI32" s="28">
        <v>0</v>
      </c>
      <c r="AJ32" s="28">
        <v>0</v>
      </c>
      <c r="AK32" s="28">
        <v>0</v>
      </c>
      <c r="AL32" s="28">
        <v>0</v>
      </c>
      <c r="AM32" s="31"/>
      <c r="AN32" s="31"/>
      <c r="AO32" s="28">
        <v>0</v>
      </c>
      <c r="AP32" s="28">
        <v>0</v>
      </c>
      <c r="AQ32" s="28">
        <v>0</v>
      </c>
      <c r="AR32" s="28">
        <v>0</v>
      </c>
      <c r="AS32" s="28">
        <v>0</v>
      </c>
      <c r="AT32" s="31"/>
      <c r="AU32" s="31"/>
      <c r="AV32" s="28">
        <v>0</v>
      </c>
      <c r="AW32" s="28">
        <v>0</v>
      </c>
      <c r="AX32" s="28">
        <v>0</v>
      </c>
      <c r="AY32" s="28">
        <v>0</v>
      </c>
      <c r="AZ32" s="28">
        <v>0</v>
      </c>
      <c r="BA32" s="31"/>
      <c r="BB32" s="31"/>
      <c r="BC32" s="28">
        <v>0</v>
      </c>
      <c r="BD32" s="28">
        <v>0</v>
      </c>
      <c r="BE32" s="28">
        <v>0</v>
      </c>
      <c r="BF32" s="28">
        <v>0</v>
      </c>
      <c r="BG32" s="28">
        <v>0</v>
      </c>
      <c r="BH32" s="31"/>
      <c r="BI32" s="31"/>
      <c r="BJ32" s="28">
        <v>0</v>
      </c>
      <c r="BK32" s="28">
        <v>0</v>
      </c>
      <c r="BL32" s="28">
        <v>0</v>
      </c>
      <c r="BM32" s="28">
        <v>0</v>
      </c>
      <c r="BN32" s="28"/>
      <c r="BO32" s="31"/>
      <c r="BP32" s="31"/>
      <c r="BQ32" s="28"/>
      <c r="BR32" s="28"/>
      <c r="BS32" s="28"/>
      <c r="BT32" s="28"/>
      <c r="BU32" s="28"/>
      <c r="BV32" s="31"/>
      <c r="BW32" s="31"/>
      <c r="BX32" s="28"/>
      <c r="BY32" s="26"/>
      <c r="BZ32" s="26"/>
      <c r="CA32" s="26"/>
      <c r="CB32" s="26"/>
      <c r="CC32" s="31"/>
      <c r="CD32" s="31"/>
      <c r="CE32" s="28"/>
      <c r="CF32" s="28"/>
      <c r="CG32" s="28"/>
      <c r="CH32" s="28"/>
      <c r="CI32" s="28"/>
      <c r="CJ32" s="31"/>
      <c r="CK32" s="31"/>
      <c r="CL32" s="28"/>
      <c r="CM32" s="28"/>
      <c r="CN32" s="28"/>
      <c r="CO32" s="28"/>
      <c r="CP32" s="31"/>
      <c r="CQ32" s="31"/>
      <c r="CR32" s="31"/>
      <c r="CS32" s="31"/>
      <c r="CT32" s="28"/>
      <c r="CU32" s="28"/>
      <c r="CV32" s="28"/>
      <c r="CW32" s="28"/>
      <c r="CX32" s="31"/>
      <c r="CY32" s="31"/>
      <c r="CZ32" s="28"/>
      <c r="DA32" s="28"/>
      <c r="DB32" s="28"/>
      <c r="DC32" s="28"/>
      <c r="DD32" s="28"/>
      <c r="DE32" s="31"/>
      <c r="DF32" s="31"/>
      <c r="DG32" s="28"/>
      <c r="DH32" s="28"/>
      <c r="DI32" s="28"/>
      <c r="DJ32" s="28"/>
      <c r="DK32" s="28"/>
      <c r="DL32" s="31"/>
      <c r="DM32" s="31"/>
      <c r="DN32" s="28"/>
      <c r="DO32" s="28"/>
      <c r="DP32" s="28"/>
      <c r="DQ32" s="28"/>
      <c r="DR32" s="28"/>
      <c r="DS32" s="31"/>
      <c r="DT32" s="31"/>
      <c r="DU32" s="28"/>
      <c r="DV32" s="28"/>
      <c r="DW32" s="31"/>
      <c r="DX32" s="28"/>
      <c r="DY32" s="28"/>
      <c r="DZ32" s="31"/>
      <c r="EA32" s="31"/>
      <c r="EB32" s="28"/>
      <c r="EC32" s="28"/>
      <c r="ED32" s="28"/>
      <c r="EE32" s="31"/>
      <c r="EF32" s="28"/>
      <c r="EG32" s="31"/>
      <c r="EH32" s="31"/>
      <c r="EI32" s="28"/>
      <c r="EJ32" s="28"/>
      <c r="EK32" s="28"/>
      <c r="EL32" s="28"/>
      <c r="EM32" s="28"/>
      <c r="EN32" s="31"/>
      <c r="EO32" s="31"/>
      <c r="EP32" s="31"/>
      <c r="EQ32" s="26"/>
      <c r="ER32" s="26"/>
      <c r="ES32" s="26"/>
      <c r="ET32" s="26"/>
      <c r="EU32" s="31"/>
      <c r="EV32" s="31"/>
      <c r="EW32" s="28"/>
      <c r="EX32" s="26"/>
      <c r="EY32" s="26"/>
      <c r="EZ32" s="31"/>
      <c r="FA32" s="26"/>
      <c r="FB32" s="31"/>
      <c r="FC32" s="31"/>
      <c r="FD32" s="28"/>
      <c r="FE32" s="26"/>
      <c r="FF32" s="26"/>
      <c r="FG32" s="26"/>
      <c r="FH32" s="26"/>
      <c r="FI32" s="31"/>
      <c r="FJ32" s="31"/>
      <c r="FK32" s="28"/>
      <c r="FL32" s="26"/>
      <c r="FM32" s="26"/>
      <c r="FN32" s="26"/>
      <c r="FO32" s="26"/>
      <c r="FP32" s="31"/>
      <c r="FQ32" s="31"/>
      <c r="FR32" s="28"/>
      <c r="FS32" s="26"/>
      <c r="FT32" s="28"/>
      <c r="FU32" s="26"/>
      <c r="FV32" s="28"/>
      <c r="FW32" s="31"/>
      <c r="FX32" s="31"/>
      <c r="FY32" s="28"/>
      <c r="FZ32" s="26"/>
      <c r="GA32" s="26"/>
      <c r="GB32" s="26"/>
      <c r="GC32" s="26"/>
      <c r="GD32" s="31"/>
      <c r="GE32" s="31"/>
      <c r="GF32" s="28"/>
      <c r="GG32" s="26"/>
      <c r="GH32" s="26"/>
      <c r="GI32" s="26"/>
      <c r="GJ32" s="26"/>
      <c r="GK32" s="31"/>
      <c r="GL32" s="31"/>
      <c r="GM32" s="28"/>
      <c r="GN32" s="26"/>
      <c r="GO32" s="26"/>
      <c r="GP32" s="26"/>
      <c r="GQ32" s="26"/>
      <c r="GR32" s="31"/>
      <c r="GS32" s="31"/>
      <c r="GT32" s="28"/>
      <c r="GU32" s="26"/>
      <c r="GV32" s="26"/>
      <c r="GW32" s="26"/>
      <c r="GX32" s="26"/>
      <c r="GY32" s="31"/>
      <c r="GZ32" s="31"/>
      <c r="HA32" s="28"/>
      <c r="HB32" s="26"/>
      <c r="HC32" s="26"/>
      <c r="HD32" s="26"/>
      <c r="HE32" s="26"/>
      <c r="HF32" s="31"/>
      <c r="HG32" s="31"/>
      <c r="HH32" s="28"/>
      <c r="HI32" s="26"/>
      <c r="HJ32" s="26"/>
      <c r="HK32" s="26"/>
      <c r="HL32" s="26"/>
      <c r="HM32" s="31"/>
      <c r="HN32" s="31"/>
      <c r="HO32" s="28"/>
      <c r="HP32" s="28"/>
      <c r="HQ32" s="28"/>
      <c r="HR32" s="28"/>
      <c r="HS32" s="28"/>
      <c r="HT32" s="31"/>
      <c r="HU32" s="31"/>
      <c r="HV32" s="28"/>
      <c r="HW32" s="28"/>
      <c r="HX32" s="28"/>
      <c r="HY32" s="28"/>
      <c r="HZ32" s="28"/>
      <c r="IA32" s="31"/>
      <c r="IB32" s="31"/>
      <c r="IC32" s="28"/>
      <c r="ID32" s="26"/>
      <c r="IE32" s="26"/>
      <c r="IF32" s="26"/>
      <c r="IG32" s="26"/>
      <c r="IH32" s="31"/>
      <c r="II32" s="31"/>
      <c r="IJ32" s="28"/>
      <c r="IK32" s="26"/>
      <c r="IL32" s="26"/>
      <c r="IM32" s="26"/>
      <c r="IN32" s="26"/>
      <c r="IO32" s="31"/>
      <c r="IP32" s="31"/>
      <c r="IQ32" s="28"/>
      <c r="IR32" s="28"/>
      <c r="IS32" s="28"/>
      <c r="IT32" s="28"/>
      <c r="IU32" s="28"/>
      <c r="IV32" s="31"/>
      <c r="IW32" s="31"/>
      <c r="IX32" s="28"/>
      <c r="IY32" s="26"/>
      <c r="IZ32" s="26"/>
      <c r="JA32" s="26"/>
      <c r="JB32" s="26"/>
      <c r="JC32" s="31"/>
      <c r="JD32" s="31"/>
      <c r="JE32" s="28"/>
      <c r="JF32" s="28"/>
      <c r="JG32" s="28"/>
      <c r="JH32" s="28"/>
      <c r="JI32" s="28"/>
      <c r="JJ32" s="31"/>
      <c r="JK32" s="31"/>
      <c r="JL32" s="28"/>
      <c r="JM32" s="28"/>
      <c r="JN32" s="28"/>
      <c r="JO32" s="28"/>
      <c r="JP32" s="28"/>
      <c r="JQ32" s="31"/>
      <c r="JR32" s="31"/>
      <c r="JS32" s="28"/>
      <c r="JT32" s="26"/>
      <c r="JU32" s="26"/>
      <c r="JV32" s="31"/>
      <c r="JW32" s="26"/>
      <c r="JX32" s="31"/>
      <c r="JY32" s="31"/>
      <c r="JZ32" s="28"/>
      <c r="KA32" s="26"/>
      <c r="KB32" s="26"/>
      <c r="KC32" s="26"/>
      <c r="KD32" s="26"/>
      <c r="KE32" s="31"/>
      <c r="KF32" s="31"/>
      <c r="KG32" s="28"/>
      <c r="KH32" s="28"/>
      <c r="KI32" s="28"/>
      <c r="KJ32" s="28"/>
      <c r="KK32" s="28"/>
      <c r="KL32" s="31"/>
      <c r="KM32" s="31"/>
      <c r="KN32" s="28"/>
      <c r="KO32" s="28"/>
      <c r="KP32" s="28"/>
      <c r="KQ32" s="28"/>
      <c r="KR32" s="28"/>
      <c r="KS32" s="31"/>
      <c r="KT32" s="31"/>
      <c r="KU32" s="28"/>
      <c r="KV32" s="28"/>
      <c r="KW32" s="28"/>
      <c r="KX32" s="28"/>
      <c r="KY32" s="31"/>
      <c r="KZ32" s="31"/>
      <c r="LA32" s="31"/>
      <c r="LB32" s="28"/>
      <c r="LC32" s="28"/>
      <c r="LD32" s="28"/>
      <c r="LE32" s="28"/>
      <c r="LF32" s="28"/>
      <c r="LG32" s="31"/>
      <c r="LH32" s="31"/>
      <c r="LI32" s="28"/>
      <c r="LJ32" s="28"/>
      <c r="LK32" s="28"/>
      <c r="LL32" s="28"/>
      <c r="LM32" s="28"/>
      <c r="LN32" s="31"/>
      <c r="LO32" s="31"/>
      <c r="LP32" s="28"/>
      <c r="LQ32" s="28"/>
      <c r="LR32" s="28"/>
      <c r="LS32" s="28"/>
      <c r="LT32" s="28"/>
      <c r="LU32" s="31"/>
      <c r="LV32" s="31"/>
      <c r="LW32" s="28"/>
      <c r="LX32" s="28"/>
      <c r="LY32" s="28"/>
      <c r="LZ32" s="28"/>
      <c r="MA32" s="28"/>
      <c r="MB32" s="31"/>
      <c r="MC32" s="31"/>
      <c r="MD32" s="28"/>
      <c r="ME32" s="28"/>
      <c r="MF32" s="28"/>
      <c r="MG32" s="28"/>
      <c r="MH32" s="28"/>
      <c r="MI32" s="31"/>
      <c r="MJ32" s="31"/>
      <c r="MK32" s="28"/>
      <c r="ML32" s="28"/>
      <c r="MM32" s="26"/>
      <c r="MN32" s="26"/>
      <c r="MO32" s="26"/>
      <c r="MP32" s="31"/>
      <c r="MQ32" s="31"/>
      <c r="MR32" s="28"/>
      <c r="MS32" s="28"/>
      <c r="MT32" s="28"/>
      <c r="MU32" s="28"/>
      <c r="MV32" s="28"/>
      <c r="MW32" s="31"/>
      <c r="MX32" s="31"/>
      <c r="MY32" s="28"/>
      <c r="MZ32" s="26"/>
      <c r="NA32" s="31"/>
      <c r="NB32" s="31"/>
      <c r="NC32" s="26"/>
      <c r="ND32" s="31"/>
      <c r="NE32" s="31"/>
      <c r="NF32" s="16" t="s">
        <v>759</v>
      </c>
    </row>
    <row r="33" spans="1:370" s="29" customFormat="1" ht="15.75" hidden="1" x14ac:dyDescent="0.25">
      <c r="A33" s="22" t="s">
        <v>786</v>
      </c>
      <c r="B33" s="23" t="s">
        <v>779</v>
      </c>
      <c r="C33" s="24">
        <v>1</v>
      </c>
      <c r="D33" s="33"/>
      <c r="E33" s="25"/>
      <c r="F33" s="31"/>
      <c r="G33" s="26"/>
      <c r="H33" s="26"/>
      <c r="I33" s="27"/>
      <c r="J33" s="27"/>
      <c r="K33" s="31"/>
      <c r="L33" s="31"/>
      <c r="M33" s="28"/>
      <c r="N33" s="26"/>
      <c r="O33" s="26"/>
      <c r="P33" s="26"/>
      <c r="Q33" s="26"/>
      <c r="R33" s="31"/>
      <c r="S33" s="31"/>
      <c r="T33" s="28"/>
      <c r="U33" s="26"/>
      <c r="V33" s="26"/>
      <c r="W33" s="26"/>
      <c r="X33" s="26"/>
      <c r="Y33" s="31"/>
      <c r="Z33" s="31"/>
      <c r="AA33" s="28"/>
      <c r="AB33" s="26"/>
      <c r="AC33" s="26"/>
      <c r="AD33" s="26"/>
      <c r="AE33" s="26"/>
      <c r="AF33" s="31"/>
      <c r="AG33" s="31"/>
      <c r="AH33" s="28"/>
      <c r="AI33" s="26"/>
      <c r="AJ33" s="26"/>
      <c r="AK33" s="26"/>
      <c r="AL33" s="26"/>
      <c r="AM33" s="31"/>
      <c r="AN33" s="31"/>
      <c r="AO33" s="28"/>
      <c r="AP33" s="26"/>
      <c r="AQ33" s="26"/>
      <c r="AR33" s="26"/>
      <c r="AS33" s="26"/>
      <c r="AT33" s="31"/>
      <c r="AU33" s="31"/>
      <c r="AV33" s="28"/>
      <c r="AW33" s="26"/>
      <c r="AX33" s="26"/>
      <c r="AY33" s="26"/>
      <c r="AZ33" s="26"/>
      <c r="BA33" s="31"/>
      <c r="BB33" s="31"/>
      <c r="BC33" s="28"/>
      <c r="BD33" s="28"/>
      <c r="BE33" s="28"/>
      <c r="BF33" s="28"/>
      <c r="BG33" s="28"/>
      <c r="BH33" s="31"/>
      <c r="BI33" s="31"/>
      <c r="BJ33" s="28"/>
      <c r="BK33" s="28"/>
      <c r="BL33" s="28"/>
      <c r="BM33" s="28"/>
      <c r="BN33" s="26"/>
      <c r="BO33" s="31"/>
      <c r="BP33" s="31"/>
      <c r="BQ33" s="28"/>
      <c r="BR33" s="26"/>
      <c r="BS33" s="26"/>
      <c r="BT33" s="26"/>
      <c r="BU33" s="26"/>
      <c r="BV33" s="31"/>
      <c r="BW33" s="31"/>
      <c r="BX33" s="28"/>
      <c r="BY33" s="26"/>
      <c r="BZ33" s="26"/>
      <c r="CA33" s="26"/>
      <c r="CB33" s="26"/>
      <c r="CC33" s="31"/>
      <c r="CD33" s="31"/>
      <c r="CE33" s="28"/>
      <c r="CF33" s="28"/>
      <c r="CG33" s="28"/>
      <c r="CH33" s="28"/>
      <c r="CI33" s="28"/>
      <c r="CJ33" s="31"/>
      <c r="CK33" s="31"/>
      <c r="CL33" s="28"/>
      <c r="CM33" s="26"/>
      <c r="CN33" s="26"/>
      <c r="CO33" s="26"/>
      <c r="CP33" s="31"/>
      <c r="CQ33" s="31"/>
      <c r="CR33" s="31"/>
      <c r="CS33" s="31"/>
      <c r="CT33" s="28"/>
      <c r="CU33" s="28"/>
      <c r="CV33" s="28"/>
      <c r="CW33" s="28"/>
      <c r="CX33" s="31"/>
      <c r="CY33" s="31"/>
      <c r="CZ33" s="28"/>
      <c r="DA33" s="26"/>
      <c r="DB33" s="26"/>
      <c r="DC33" s="26"/>
      <c r="DD33" s="26"/>
      <c r="DE33" s="31"/>
      <c r="DF33" s="31"/>
      <c r="DG33" s="28"/>
      <c r="DH33" s="26"/>
      <c r="DI33" s="26"/>
      <c r="DJ33" s="26"/>
      <c r="DK33" s="26"/>
      <c r="DL33" s="31"/>
      <c r="DM33" s="31"/>
      <c r="DN33" s="28"/>
      <c r="DO33" s="28"/>
      <c r="DP33" s="28"/>
      <c r="DQ33" s="28"/>
      <c r="DR33" s="28"/>
      <c r="DS33" s="31"/>
      <c r="DT33" s="31"/>
      <c r="DU33" s="28"/>
      <c r="DV33" s="26"/>
      <c r="DW33" s="31"/>
      <c r="DX33" s="26"/>
      <c r="DY33" s="26"/>
      <c r="DZ33" s="31"/>
      <c r="EA33" s="31"/>
      <c r="EB33" s="28"/>
      <c r="EC33" s="28"/>
      <c r="ED33" s="28"/>
      <c r="EE33" s="31"/>
      <c r="EF33" s="28"/>
      <c r="EG33" s="31"/>
      <c r="EH33" s="31"/>
      <c r="EI33" s="28"/>
      <c r="EJ33" s="26"/>
      <c r="EK33" s="26"/>
      <c r="EL33" s="26"/>
      <c r="EM33" s="26"/>
      <c r="EN33" s="31"/>
      <c r="EO33" s="31"/>
      <c r="EP33" s="31"/>
      <c r="EQ33" s="26"/>
      <c r="ER33" s="26"/>
      <c r="ES33" s="26"/>
      <c r="ET33" s="26"/>
      <c r="EU33" s="31"/>
      <c r="EV33" s="31"/>
      <c r="EW33" s="28"/>
      <c r="EX33" s="26"/>
      <c r="EY33" s="26"/>
      <c r="EZ33" s="31"/>
      <c r="FA33" s="26"/>
      <c r="FB33" s="31"/>
      <c r="FC33" s="31"/>
      <c r="FD33" s="28"/>
      <c r="FE33" s="26"/>
      <c r="FF33" s="26"/>
      <c r="FG33" s="26"/>
      <c r="FH33" s="26"/>
      <c r="FI33" s="31"/>
      <c r="FJ33" s="31"/>
      <c r="FK33" s="28"/>
      <c r="FL33" s="26"/>
      <c r="FM33" s="26"/>
      <c r="FN33" s="26"/>
      <c r="FO33" s="26"/>
      <c r="FP33" s="31"/>
      <c r="FQ33" s="31"/>
      <c r="FR33" s="28"/>
      <c r="FS33" s="26"/>
      <c r="FT33" s="28"/>
      <c r="FU33" s="26"/>
      <c r="FV33" s="28"/>
      <c r="FW33" s="31"/>
      <c r="FX33" s="31"/>
      <c r="FY33" s="28"/>
      <c r="FZ33" s="26"/>
      <c r="GA33" s="26"/>
      <c r="GB33" s="26"/>
      <c r="GC33" s="26"/>
      <c r="GD33" s="31"/>
      <c r="GE33" s="31"/>
      <c r="GF33" s="28"/>
      <c r="GG33" s="26"/>
      <c r="GH33" s="26"/>
      <c r="GI33" s="26"/>
      <c r="GJ33" s="26"/>
      <c r="GK33" s="31"/>
      <c r="GL33" s="31"/>
      <c r="GM33" s="28"/>
      <c r="GN33" s="26"/>
      <c r="GO33" s="26"/>
      <c r="GP33" s="26"/>
      <c r="GQ33" s="26"/>
      <c r="GR33" s="31"/>
      <c r="GS33" s="31"/>
      <c r="GT33" s="28"/>
      <c r="GU33" s="26"/>
      <c r="GV33" s="26"/>
      <c r="GW33" s="26"/>
      <c r="GX33" s="26"/>
      <c r="GY33" s="31"/>
      <c r="GZ33" s="31"/>
      <c r="HA33" s="28"/>
      <c r="HB33" s="26"/>
      <c r="HC33" s="26"/>
      <c r="HD33" s="26"/>
      <c r="HE33" s="26"/>
      <c r="HF33" s="31"/>
      <c r="HG33" s="31"/>
      <c r="HH33" s="28"/>
      <c r="HI33" s="26"/>
      <c r="HJ33" s="26"/>
      <c r="HK33" s="26"/>
      <c r="HL33" s="26"/>
      <c r="HM33" s="31"/>
      <c r="HN33" s="31"/>
      <c r="HO33" s="28"/>
      <c r="HP33" s="26"/>
      <c r="HQ33" s="26"/>
      <c r="HR33" s="26"/>
      <c r="HS33" s="26"/>
      <c r="HT33" s="31"/>
      <c r="HU33" s="31"/>
      <c r="HV33" s="28"/>
      <c r="HW33" s="26"/>
      <c r="HX33" s="26"/>
      <c r="HY33" s="26"/>
      <c r="HZ33" s="26"/>
      <c r="IA33" s="31"/>
      <c r="IB33" s="31"/>
      <c r="IC33" s="28"/>
      <c r="ID33" s="26"/>
      <c r="IE33" s="26"/>
      <c r="IF33" s="26"/>
      <c r="IG33" s="26"/>
      <c r="IH33" s="31"/>
      <c r="II33" s="31"/>
      <c r="IJ33" s="28"/>
      <c r="IK33" s="26"/>
      <c r="IL33" s="26"/>
      <c r="IM33" s="26"/>
      <c r="IN33" s="26"/>
      <c r="IO33" s="31"/>
      <c r="IP33" s="31"/>
      <c r="IQ33" s="28"/>
      <c r="IR33" s="26"/>
      <c r="IS33" s="26"/>
      <c r="IT33" s="26"/>
      <c r="IU33" s="26"/>
      <c r="IV33" s="31"/>
      <c r="IW33" s="31"/>
      <c r="IX33" s="28"/>
      <c r="IY33" s="26"/>
      <c r="IZ33" s="26"/>
      <c r="JA33" s="26"/>
      <c r="JB33" s="26"/>
      <c r="JC33" s="31"/>
      <c r="JD33" s="31"/>
      <c r="JE33" s="28"/>
      <c r="JF33" s="26"/>
      <c r="JG33" s="26"/>
      <c r="JH33" s="26"/>
      <c r="JI33" s="26"/>
      <c r="JJ33" s="31"/>
      <c r="JK33" s="31"/>
      <c r="JL33" s="28"/>
      <c r="JM33" s="28"/>
      <c r="JN33" s="28"/>
      <c r="JO33" s="28"/>
      <c r="JP33" s="28"/>
      <c r="JQ33" s="31"/>
      <c r="JR33" s="31"/>
      <c r="JS33" s="28"/>
      <c r="JT33" s="26"/>
      <c r="JU33" s="26"/>
      <c r="JV33" s="31"/>
      <c r="JW33" s="26"/>
      <c r="JX33" s="31"/>
      <c r="JY33" s="31"/>
      <c r="JZ33" s="28"/>
      <c r="KA33" s="26"/>
      <c r="KB33" s="26"/>
      <c r="KC33" s="26"/>
      <c r="KD33" s="26"/>
      <c r="KE33" s="31"/>
      <c r="KF33" s="31"/>
      <c r="KG33" s="28"/>
      <c r="KH33" s="26"/>
      <c r="KI33" s="26"/>
      <c r="KJ33" s="26"/>
      <c r="KK33" s="26"/>
      <c r="KL33" s="31"/>
      <c r="KM33" s="31"/>
      <c r="KN33" s="28"/>
      <c r="KO33" s="26"/>
      <c r="KP33" s="26"/>
      <c r="KQ33" s="26"/>
      <c r="KR33" s="26"/>
      <c r="KS33" s="31"/>
      <c r="KT33" s="31"/>
      <c r="KU33" s="28"/>
      <c r="KV33" s="26"/>
      <c r="KW33" s="26"/>
      <c r="KX33" s="26"/>
      <c r="KY33" s="31"/>
      <c r="KZ33" s="31"/>
      <c r="LA33" s="31"/>
      <c r="LB33" s="28"/>
      <c r="LC33" s="26"/>
      <c r="LD33" s="26"/>
      <c r="LE33" s="26"/>
      <c r="LF33" s="26"/>
      <c r="LG33" s="31"/>
      <c r="LH33" s="31"/>
      <c r="LI33" s="28"/>
      <c r="LJ33" s="26"/>
      <c r="LK33" s="26"/>
      <c r="LL33" s="26"/>
      <c r="LM33" s="26"/>
      <c r="LN33" s="31"/>
      <c r="LO33" s="31"/>
      <c r="LP33" s="28"/>
      <c r="LQ33" s="26"/>
      <c r="LR33" s="26"/>
      <c r="LS33" s="26"/>
      <c r="LT33" s="26"/>
      <c r="LU33" s="31"/>
      <c r="LV33" s="31"/>
      <c r="LW33" s="28"/>
      <c r="LX33" s="26"/>
      <c r="LY33" s="26"/>
      <c r="LZ33" s="26"/>
      <c r="MA33" s="26"/>
      <c r="MB33" s="31"/>
      <c r="MC33" s="31"/>
      <c r="MD33" s="28"/>
      <c r="ME33" s="26"/>
      <c r="MF33" s="26"/>
      <c r="MG33" s="26"/>
      <c r="MH33" s="26"/>
      <c r="MI33" s="31"/>
      <c r="MJ33" s="31"/>
      <c r="MK33" s="28"/>
      <c r="ML33" s="26"/>
      <c r="MM33" s="26"/>
      <c r="MN33" s="26"/>
      <c r="MO33" s="26"/>
      <c r="MP33" s="31"/>
      <c r="MQ33" s="31"/>
      <c r="MR33" s="28"/>
      <c r="MS33" s="26"/>
      <c r="MT33" s="26"/>
      <c r="MU33" s="26"/>
      <c r="MV33" s="26"/>
      <c r="MW33" s="31"/>
      <c r="MX33" s="31"/>
      <c r="MY33" s="28"/>
      <c r="MZ33" s="26"/>
      <c r="NA33" s="31"/>
      <c r="NB33" s="31"/>
      <c r="NC33" s="26"/>
      <c r="ND33" s="31"/>
      <c r="NE33" s="31"/>
      <c r="NF33" s="16" t="s">
        <v>759</v>
      </c>
    </row>
    <row r="34" spans="1:370" s="29" customFormat="1" ht="15.75" hidden="1" x14ac:dyDescent="0.25">
      <c r="A34" s="22" t="s">
        <v>787</v>
      </c>
      <c r="B34" s="23" t="s">
        <v>779</v>
      </c>
      <c r="C34" s="24">
        <v>1</v>
      </c>
      <c r="D34" s="33"/>
      <c r="E34" s="25"/>
      <c r="F34" s="31"/>
      <c r="G34" s="26"/>
      <c r="H34" s="26"/>
      <c r="I34" s="27"/>
      <c r="J34" s="27"/>
      <c r="K34" s="31"/>
      <c r="L34" s="31"/>
      <c r="M34" s="28"/>
      <c r="N34" s="26"/>
      <c r="O34" s="26"/>
      <c r="P34" s="26"/>
      <c r="Q34" s="26"/>
      <c r="R34" s="31"/>
      <c r="S34" s="31"/>
      <c r="T34" s="28"/>
      <c r="U34" s="26"/>
      <c r="V34" s="26"/>
      <c r="W34" s="26"/>
      <c r="X34" s="26"/>
      <c r="Y34" s="31"/>
      <c r="Z34" s="31"/>
      <c r="AA34" s="28"/>
      <c r="AB34" s="26"/>
      <c r="AC34" s="26"/>
      <c r="AD34" s="26"/>
      <c r="AE34" s="26"/>
      <c r="AF34" s="31"/>
      <c r="AG34" s="31"/>
      <c r="AH34" s="28"/>
      <c r="AI34" s="26"/>
      <c r="AJ34" s="26"/>
      <c r="AK34" s="26"/>
      <c r="AL34" s="26"/>
      <c r="AM34" s="31"/>
      <c r="AN34" s="31"/>
      <c r="AO34" s="28"/>
      <c r="AP34" s="26"/>
      <c r="AQ34" s="26"/>
      <c r="AR34" s="26"/>
      <c r="AS34" s="26"/>
      <c r="AT34" s="31"/>
      <c r="AU34" s="31"/>
      <c r="AV34" s="28"/>
      <c r="AW34" s="26"/>
      <c r="AX34" s="26"/>
      <c r="AY34" s="26"/>
      <c r="AZ34" s="26"/>
      <c r="BA34" s="31"/>
      <c r="BB34" s="31"/>
      <c r="BC34" s="28"/>
      <c r="BD34" s="28"/>
      <c r="BE34" s="28"/>
      <c r="BF34" s="28"/>
      <c r="BG34" s="28"/>
      <c r="BH34" s="31"/>
      <c r="BI34" s="31"/>
      <c r="BJ34" s="28"/>
      <c r="BK34" s="28"/>
      <c r="BL34" s="28"/>
      <c r="BM34" s="28"/>
      <c r="BN34" s="26"/>
      <c r="BO34" s="31"/>
      <c r="BP34" s="31"/>
      <c r="BQ34" s="28"/>
      <c r="BR34" s="26"/>
      <c r="BS34" s="26"/>
      <c r="BT34" s="26"/>
      <c r="BU34" s="26"/>
      <c r="BV34" s="31"/>
      <c r="BW34" s="31"/>
      <c r="BX34" s="28"/>
      <c r="BY34" s="26"/>
      <c r="BZ34" s="26"/>
      <c r="CA34" s="26"/>
      <c r="CB34" s="26"/>
      <c r="CC34" s="31"/>
      <c r="CD34" s="31"/>
      <c r="CE34" s="28"/>
      <c r="CF34" s="28"/>
      <c r="CG34" s="28"/>
      <c r="CH34" s="28"/>
      <c r="CI34" s="28"/>
      <c r="CJ34" s="31"/>
      <c r="CK34" s="31"/>
      <c r="CL34" s="28"/>
      <c r="CM34" s="26"/>
      <c r="CN34" s="26"/>
      <c r="CO34" s="26"/>
      <c r="CP34" s="31"/>
      <c r="CQ34" s="31"/>
      <c r="CR34" s="31"/>
      <c r="CS34" s="31"/>
      <c r="CT34" s="28"/>
      <c r="CU34" s="28"/>
      <c r="CV34" s="28"/>
      <c r="CW34" s="28"/>
      <c r="CX34" s="31"/>
      <c r="CY34" s="31"/>
      <c r="CZ34" s="28"/>
      <c r="DA34" s="26"/>
      <c r="DB34" s="26"/>
      <c r="DC34" s="26"/>
      <c r="DD34" s="26"/>
      <c r="DE34" s="31"/>
      <c r="DF34" s="31"/>
      <c r="DG34" s="28"/>
      <c r="DH34" s="26"/>
      <c r="DI34" s="26"/>
      <c r="DJ34" s="26"/>
      <c r="DK34" s="26"/>
      <c r="DL34" s="31"/>
      <c r="DM34" s="31"/>
      <c r="DN34" s="28"/>
      <c r="DO34" s="28"/>
      <c r="DP34" s="28"/>
      <c r="DQ34" s="28"/>
      <c r="DR34" s="28"/>
      <c r="DS34" s="31"/>
      <c r="DT34" s="31"/>
      <c r="DU34" s="28"/>
      <c r="DV34" s="26"/>
      <c r="DW34" s="31"/>
      <c r="DX34" s="26"/>
      <c r="DY34" s="26"/>
      <c r="DZ34" s="31"/>
      <c r="EA34" s="31"/>
      <c r="EB34" s="28"/>
      <c r="EC34" s="28"/>
      <c r="ED34" s="28"/>
      <c r="EE34" s="31"/>
      <c r="EF34" s="28"/>
      <c r="EG34" s="31"/>
      <c r="EH34" s="31"/>
      <c r="EI34" s="28"/>
      <c r="EJ34" s="26"/>
      <c r="EK34" s="26"/>
      <c r="EL34" s="26"/>
      <c r="EM34" s="26"/>
      <c r="EN34" s="31"/>
      <c r="EO34" s="31"/>
      <c r="EP34" s="31"/>
      <c r="EQ34" s="26"/>
      <c r="ER34" s="26"/>
      <c r="ES34" s="26"/>
      <c r="ET34" s="26"/>
      <c r="EU34" s="31"/>
      <c r="EV34" s="31"/>
      <c r="EW34" s="28"/>
      <c r="EX34" s="26"/>
      <c r="EY34" s="26"/>
      <c r="EZ34" s="31"/>
      <c r="FA34" s="26"/>
      <c r="FB34" s="31"/>
      <c r="FC34" s="31"/>
      <c r="FD34" s="28"/>
      <c r="FE34" s="26"/>
      <c r="FF34" s="26"/>
      <c r="FG34" s="26"/>
      <c r="FH34" s="26"/>
      <c r="FI34" s="31"/>
      <c r="FJ34" s="31"/>
      <c r="FK34" s="28"/>
      <c r="FL34" s="26"/>
      <c r="FM34" s="26"/>
      <c r="FN34" s="26"/>
      <c r="FO34" s="26"/>
      <c r="FP34" s="31"/>
      <c r="FQ34" s="31"/>
      <c r="FR34" s="28"/>
      <c r="FS34" s="26"/>
      <c r="FT34" s="28"/>
      <c r="FU34" s="26"/>
      <c r="FV34" s="28"/>
      <c r="FW34" s="31"/>
      <c r="FX34" s="31"/>
      <c r="FY34" s="28"/>
      <c r="FZ34" s="26"/>
      <c r="GA34" s="26"/>
      <c r="GB34" s="26"/>
      <c r="GC34" s="26"/>
      <c r="GD34" s="31"/>
      <c r="GE34" s="31"/>
      <c r="GF34" s="28"/>
      <c r="GG34" s="26"/>
      <c r="GH34" s="26"/>
      <c r="GI34" s="26"/>
      <c r="GJ34" s="26"/>
      <c r="GK34" s="31"/>
      <c r="GL34" s="31"/>
      <c r="GM34" s="28"/>
      <c r="GN34" s="26"/>
      <c r="GO34" s="26"/>
      <c r="GP34" s="26"/>
      <c r="GQ34" s="26"/>
      <c r="GR34" s="31"/>
      <c r="GS34" s="31"/>
      <c r="GT34" s="28"/>
      <c r="GU34" s="26"/>
      <c r="GV34" s="26"/>
      <c r="GW34" s="26"/>
      <c r="GX34" s="26"/>
      <c r="GY34" s="31"/>
      <c r="GZ34" s="31"/>
      <c r="HA34" s="28"/>
      <c r="HB34" s="26"/>
      <c r="HC34" s="26"/>
      <c r="HD34" s="26"/>
      <c r="HE34" s="26"/>
      <c r="HF34" s="31"/>
      <c r="HG34" s="31"/>
      <c r="HH34" s="28"/>
      <c r="HI34" s="26"/>
      <c r="HJ34" s="26"/>
      <c r="HK34" s="26"/>
      <c r="HL34" s="26"/>
      <c r="HM34" s="31"/>
      <c r="HN34" s="31"/>
      <c r="HO34" s="28"/>
      <c r="HP34" s="26"/>
      <c r="HQ34" s="26"/>
      <c r="HR34" s="26"/>
      <c r="HS34" s="26"/>
      <c r="HT34" s="31"/>
      <c r="HU34" s="31"/>
      <c r="HV34" s="28"/>
      <c r="HW34" s="26"/>
      <c r="HX34" s="26"/>
      <c r="HY34" s="26"/>
      <c r="HZ34" s="26"/>
      <c r="IA34" s="31"/>
      <c r="IB34" s="31"/>
      <c r="IC34" s="28"/>
      <c r="ID34" s="26"/>
      <c r="IE34" s="26"/>
      <c r="IF34" s="26"/>
      <c r="IG34" s="26"/>
      <c r="IH34" s="31"/>
      <c r="II34" s="31"/>
      <c r="IJ34" s="28"/>
      <c r="IK34" s="26"/>
      <c r="IL34" s="26"/>
      <c r="IM34" s="26"/>
      <c r="IN34" s="26"/>
      <c r="IO34" s="31"/>
      <c r="IP34" s="31"/>
      <c r="IQ34" s="28"/>
      <c r="IR34" s="26"/>
      <c r="IS34" s="26"/>
      <c r="IT34" s="26"/>
      <c r="IU34" s="26"/>
      <c r="IV34" s="31"/>
      <c r="IW34" s="31"/>
      <c r="IX34" s="28"/>
      <c r="IY34" s="26"/>
      <c r="IZ34" s="26"/>
      <c r="JA34" s="26"/>
      <c r="JB34" s="26"/>
      <c r="JC34" s="31"/>
      <c r="JD34" s="31"/>
      <c r="JE34" s="28"/>
      <c r="JF34" s="26"/>
      <c r="JG34" s="26"/>
      <c r="JH34" s="26"/>
      <c r="JI34" s="26"/>
      <c r="JJ34" s="31"/>
      <c r="JK34" s="31"/>
      <c r="JL34" s="28"/>
      <c r="JM34" s="28"/>
      <c r="JN34" s="28"/>
      <c r="JO34" s="28"/>
      <c r="JP34" s="28"/>
      <c r="JQ34" s="31"/>
      <c r="JR34" s="31"/>
      <c r="JS34" s="28"/>
      <c r="JT34" s="26"/>
      <c r="JU34" s="26"/>
      <c r="JV34" s="31"/>
      <c r="JW34" s="26"/>
      <c r="JX34" s="31"/>
      <c r="JY34" s="31"/>
      <c r="JZ34" s="28"/>
      <c r="KA34" s="26"/>
      <c r="KB34" s="26"/>
      <c r="KC34" s="26"/>
      <c r="KD34" s="26"/>
      <c r="KE34" s="31"/>
      <c r="KF34" s="31"/>
      <c r="KG34" s="28"/>
      <c r="KH34" s="26"/>
      <c r="KI34" s="26"/>
      <c r="KJ34" s="26"/>
      <c r="KK34" s="26"/>
      <c r="KL34" s="31"/>
      <c r="KM34" s="31"/>
      <c r="KN34" s="28"/>
      <c r="KO34" s="26"/>
      <c r="KP34" s="26"/>
      <c r="KQ34" s="26"/>
      <c r="KR34" s="26"/>
      <c r="KS34" s="31"/>
      <c r="KT34" s="31"/>
      <c r="KU34" s="28"/>
      <c r="KV34" s="26"/>
      <c r="KW34" s="26"/>
      <c r="KX34" s="26"/>
      <c r="KY34" s="31"/>
      <c r="KZ34" s="31"/>
      <c r="LA34" s="31"/>
      <c r="LB34" s="28"/>
      <c r="LC34" s="26"/>
      <c r="LD34" s="26"/>
      <c r="LE34" s="26"/>
      <c r="LF34" s="26"/>
      <c r="LG34" s="31"/>
      <c r="LH34" s="31"/>
      <c r="LI34" s="28"/>
      <c r="LJ34" s="26"/>
      <c r="LK34" s="26"/>
      <c r="LL34" s="26"/>
      <c r="LM34" s="26"/>
      <c r="LN34" s="31"/>
      <c r="LO34" s="31"/>
      <c r="LP34" s="28"/>
      <c r="LQ34" s="26"/>
      <c r="LR34" s="26"/>
      <c r="LS34" s="26"/>
      <c r="LT34" s="26"/>
      <c r="LU34" s="31"/>
      <c r="LV34" s="31"/>
      <c r="LW34" s="28"/>
      <c r="LX34" s="26"/>
      <c r="LY34" s="26"/>
      <c r="LZ34" s="26"/>
      <c r="MA34" s="26"/>
      <c r="MB34" s="31"/>
      <c r="MC34" s="31"/>
      <c r="MD34" s="28"/>
      <c r="ME34" s="26"/>
      <c r="MF34" s="26"/>
      <c r="MG34" s="26"/>
      <c r="MH34" s="26"/>
      <c r="MI34" s="31"/>
      <c r="MJ34" s="31"/>
      <c r="MK34" s="28"/>
      <c r="ML34" s="26"/>
      <c r="MM34" s="26"/>
      <c r="MN34" s="26"/>
      <c r="MO34" s="26"/>
      <c r="MP34" s="31"/>
      <c r="MQ34" s="31"/>
      <c r="MR34" s="28"/>
      <c r="MS34" s="26"/>
      <c r="MT34" s="26"/>
      <c r="MU34" s="26"/>
      <c r="MV34" s="26"/>
      <c r="MW34" s="31"/>
      <c r="MX34" s="31"/>
      <c r="MY34" s="28"/>
      <c r="MZ34" s="26"/>
      <c r="NA34" s="31"/>
      <c r="NB34" s="31"/>
      <c r="NC34" s="26"/>
      <c r="ND34" s="31"/>
      <c r="NE34" s="31"/>
      <c r="NF34" s="16" t="s">
        <v>759</v>
      </c>
    </row>
    <row r="35" spans="1:370" s="29" customFormat="1" ht="15.75" hidden="1" x14ac:dyDescent="0.25">
      <c r="A35" s="22" t="s">
        <v>788</v>
      </c>
      <c r="B35" s="23" t="s">
        <v>779</v>
      </c>
      <c r="C35" s="24">
        <v>0</v>
      </c>
      <c r="D35" s="33"/>
      <c r="E35" s="25"/>
      <c r="F35" s="31"/>
      <c r="G35" s="26"/>
      <c r="H35" s="26"/>
      <c r="I35" s="27"/>
      <c r="J35" s="27"/>
      <c r="K35" s="31"/>
      <c r="L35" s="31"/>
      <c r="M35" s="28"/>
      <c r="N35" s="26"/>
      <c r="O35" s="26"/>
      <c r="P35" s="26"/>
      <c r="Q35" s="26"/>
      <c r="R35" s="31"/>
      <c r="S35" s="31"/>
      <c r="T35" s="28"/>
      <c r="U35" s="26"/>
      <c r="V35" s="26"/>
      <c r="W35" s="26"/>
      <c r="X35" s="26"/>
      <c r="Y35" s="31"/>
      <c r="Z35" s="31"/>
      <c r="AA35" s="28"/>
      <c r="AB35" s="26"/>
      <c r="AC35" s="26"/>
      <c r="AD35" s="26"/>
      <c r="AE35" s="26"/>
      <c r="AF35" s="31"/>
      <c r="AG35" s="31"/>
      <c r="AH35" s="28"/>
      <c r="AI35" s="26"/>
      <c r="AJ35" s="26"/>
      <c r="AK35" s="26"/>
      <c r="AL35" s="26"/>
      <c r="AM35" s="31"/>
      <c r="AN35" s="31"/>
      <c r="AO35" s="28"/>
      <c r="AP35" s="26"/>
      <c r="AQ35" s="26"/>
      <c r="AR35" s="26"/>
      <c r="AS35" s="26"/>
      <c r="AT35" s="31"/>
      <c r="AU35" s="31"/>
      <c r="AV35" s="28"/>
      <c r="AW35" s="26"/>
      <c r="AX35" s="26"/>
      <c r="AY35" s="26"/>
      <c r="AZ35" s="26"/>
      <c r="BA35" s="31"/>
      <c r="BB35" s="31"/>
      <c r="BC35" s="28"/>
      <c r="BD35" s="28"/>
      <c r="BE35" s="28"/>
      <c r="BF35" s="28"/>
      <c r="BG35" s="28"/>
      <c r="BH35" s="31"/>
      <c r="BI35" s="31"/>
      <c r="BJ35" s="28"/>
      <c r="BK35" s="28"/>
      <c r="BL35" s="28"/>
      <c r="BM35" s="28"/>
      <c r="BN35" s="26"/>
      <c r="BO35" s="31"/>
      <c r="BP35" s="31"/>
      <c r="BQ35" s="28"/>
      <c r="BR35" s="26"/>
      <c r="BS35" s="26"/>
      <c r="BT35" s="26"/>
      <c r="BU35" s="26"/>
      <c r="BV35" s="31"/>
      <c r="BW35" s="31"/>
      <c r="BX35" s="28"/>
      <c r="BY35" s="26"/>
      <c r="BZ35" s="26"/>
      <c r="CA35" s="26"/>
      <c r="CB35" s="26"/>
      <c r="CC35" s="31"/>
      <c r="CD35" s="31"/>
      <c r="CE35" s="28"/>
      <c r="CF35" s="28"/>
      <c r="CG35" s="28"/>
      <c r="CH35" s="28"/>
      <c r="CI35" s="28"/>
      <c r="CJ35" s="31"/>
      <c r="CK35" s="31"/>
      <c r="CL35" s="28"/>
      <c r="CM35" s="26"/>
      <c r="CN35" s="26"/>
      <c r="CO35" s="26"/>
      <c r="CP35" s="31"/>
      <c r="CQ35" s="31"/>
      <c r="CR35" s="31"/>
      <c r="CS35" s="31"/>
      <c r="CT35" s="28"/>
      <c r="CU35" s="28"/>
      <c r="CV35" s="28"/>
      <c r="CW35" s="28"/>
      <c r="CX35" s="31"/>
      <c r="CY35" s="31"/>
      <c r="CZ35" s="28"/>
      <c r="DA35" s="26"/>
      <c r="DB35" s="26"/>
      <c r="DC35" s="26"/>
      <c r="DD35" s="26"/>
      <c r="DE35" s="31"/>
      <c r="DF35" s="31"/>
      <c r="DG35" s="28"/>
      <c r="DH35" s="26"/>
      <c r="DI35" s="26"/>
      <c r="DJ35" s="26"/>
      <c r="DK35" s="26"/>
      <c r="DL35" s="31"/>
      <c r="DM35" s="31"/>
      <c r="DN35" s="28"/>
      <c r="DO35" s="28"/>
      <c r="DP35" s="28"/>
      <c r="DQ35" s="28"/>
      <c r="DR35" s="28"/>
      <c r="DS35" s="31"/>
      <c r="DT35" s="31"/>
      <c r="DU35" s="28"/>
      <c r="DV35" s="26"/>
      <c r="DW35" s="31"/>
      <c r="DX35" s="26"/>
      <c r="DY35" s="26"/>
      <c r="DZ35" s="31"/>
      <c r="EA35" s="31"/>
      <c r="EB35" s="28"/>
      <c r="EC35" s="28"/>
      <c r="ED35" s="28"/>
      <c r="EE35" s="31"/>
      <c r="EF35" s="28"/>
      <c r="EG35" s="31"/>
      <c r="EH35" s="31"/>
      <c r="EI35" s="28"/>
      <c r="EJ35" s="26"/>
      <c r="EK35" s="26"/>
      <c r="EL35" s="26"/>
      <c r="EM35" s="26"/>
      <c r="EN35" s="31"/>
      <c r="EO35" s="31"/>
      <c r="EP35" s="31"/>
      <c r="EQ35" s="26"/>
      <c r="ER35" s="26"/>
      <c r="ES35" s="26"/>
      <c r="ET35" s="26"/>
      <c r="EU35" s="31"/>
      <c r="EV35" s="31"/>
      <c r="EW35" s="28"/>
      <c r="EX35" s="26"/>
      <c r="EY35" s="26"/>
      <c r="EZ35" s="31"/>
      <c r="FA35" s="26"/>
      <c r="FB35" s="31"/>
      <c r="FC35" s="31"/>
      <c r="FD35" s="28"/>
      <c r="FE35" s="26"/>
      <c r="FF35" s="26"/>
      <c r="FG35" s="26"/>
      <c r="FH35" s="26"/>
      <c r="FI35" s="31"/>
      <c r="FJ35" s="31"/>
      <c r="FK35" s="28"/>
      <c r="FL35" s="26"/>
      <c r="FM35" s="26"/>
      <c r="FN35" s="26"/>
      <c r="FO35" s="26"/>
      <c r="FP35" s="31"/>
      <c r="FQ35" s="31"/>
      <c r="FR35" s="28"/>
      <c r="FS35" s="26"/>
      <c r="FT35" s="28"/>
      <c r="FU35" s="26"/>
      <c r="FV35" s="28"/>
      <c r="FW35" s="31"/>
      <c r="FX35" s="31"/>
      <c r="FY35" s="28"/>
      <c r="FZ35" s="26"/>
      <c r="GA35" s="26"/>
      <c r="GB35" s="26"/>
      <c r="GC35" s="26"/>
      <c r="GD35" s="31"/>
      <c r="GE35" s="31"/>
      <c r="GF35" s="28"/>
      <c r="GG35" s="26"/>
      <c r="GH35" s="26"/>
      <c r="GI35" s="26"/>
      <c r="GJ35" s="26"/>
      <c r="GK35" s="31"/>
      <c r="GL35" s="31"/>
      <c r="GM35" s="28"/>
      <c r="GN35" s="26"/>
      <c r="GO35" s="26"/>
      <c r="GP35" s="26"/>
      <c r="GQ35" s="26"/>
      <c r="GR35" s="31"/>
      <c r="GS35" s="31"/>
      <c r="GT35" s="28"/>
      <c r="GU35" s="26"/>
      <c r="GV35" s="26"/>
      <c r="GW35" s="26"/>
      <c r="GX35" s="26"/>
      <c r="GY35" s="31"/>
      <c r="GZ35" s="31"/>
      <c r="HA35" s="28"/>
      <c r="HB35" s="26"/>
      <c r="HC35" s="26"/>
      <c r="HD35" s="26"/>
      <c r="HE35" s="26"/>
      <c r="HF35" s="31"/>
      <c r="HG35" s="31"/>
      <c r="HH35" s="28"/>
      <c r="HI35" s="26"/>
      <c r="HJ35" s="26"/>
      <c r="HK35" s="26"/>
      <c r="HL35" s="26"/>
      <c r="HM35" s="31"/>
      <c r="HN35" s="31"/>
      <c r="HO35" s="28"/>
      <c r="HP35" s="26"/>
      <c r="HQ35" s="26"/>
      <c r="HR35" s="26"/>
      <c r="HS35" s="26"/>
      <c r="HT35" s="31"/>
      <c r="HU35" s="31"/>
      <c r="HV35" s="28"/>
      <c r="HW35" s="26"/>
      <c r="HX35" s="26"/>
      <c r="HY35" s="26"/>
      <c r="HZ35" s="26"/>
      <c r="IA35" s="31"/>
      <c r="IB35" s="31"/>
      <c r="IC35" s="28"/>
      <c r="ID35" s="26"/>
      <c r="IE35" s="26"/>
      <c r="IF35" s="26"/>
      <c r="IG35" s="26"/>
      <c r="IH35" s="31"/>
      <c r="II35" s="31"/>
      <c r="IJ35" s="28"/>
      <c r="IK35" s="26"/>
      <c r="IL35" s="26"/>
      <c r="IM35" s="26"/>
      <c r="IN35" s="26"/>
      <c r="IO35" s="31"/>
      <c r="IP35" s="31"/>
      <c r="IQ35" s="28"/>
      <c r="IR35" s="26"/>
      <c r="IS35" s="26"/>
      <c r="IT35" s="26"/>
      <c r="IU35" s="26"/>
      <c r="IV35" s="31"/>
      <c r="IW35" s="31"/>
      <c r="IX35" s="28"/>
      <c r="IY35" s="26"/>
      <c r="IZ35" s="26"/>
      <c r="JA35" s="26"/>
      <c r="JB35" s="26"/>
      <c r="JC35" s="31"/>
      <c r="JD35" s="31"/>
      <c r="JE35" s="28"/>
      <c r="JF35" s="26"/>
      <c r="JG35" s="26"/>
      <c r="JH35" s="26"/>
      <c r="JI35" s="26"/>
      <c r="JJ35" s="31"/>
      <c r="JK35" s="31"/>
      <c r="JL35" s="28"/>
      <c r="JM35" s="28"/>
      <c r="JN35" s="28"/>
      <c r="JO35" s="28"/>
      <c r="JP35" s="28"/>
      <c r="JQ35" s="31"/>
      <c r="JR35" s="31"/>
      <c r="JS35" s="28"/>
      <c r="JT35" s="26"/>
      <c r="JU35" s="26"/>
      <c r="JV35" s="31"/>
      <c r="JW35" s="26"/>
      <c r="JX35" s="31"/>
      <c r="JY35" s="31"/>
      <c r="JZ35" s="28"/>
      <c r="KA35" s="26"/>
      <c r="KB35" s="26"/>
      <c r="KC35" s="26"/>
      <c r="KD35" s="26"/>
      <c r="KE35" s="31"/>
      <c r="KF35" s="31"/>
      <c r="KG35" s="28"/>
      <c r="KH35" s="26"/>
      <c r="KI35" s="26"/>
      <c r="KJ35" s="26"/>
      <c r="KK35" s="26"/>
      <c r="KL35" s="31"/>
      <c r="KM35" s="31"/>
      <c r="KN35" s="28"/>
      <c r="KO35" s="26"/>
      <c r="KP35" s="26"/>
      <c r="KQ35" s="26"/>
      <c r="KR35" s="26"/>
      <c r="KS35" s="31"/>
      <c r="KT35" s="31"/>
      <c r="KU35" s="28"/>
      <c r="KV35" s="26"/>
      <c r="KW35" s="26"/>
      <c r="KX35" s="26"/>
      <c r="KY35" s="31"/>
      <c r="KZ35" s="31"/>
      <c r="LA35" s="31"/>
      <c r="LB35" s="28"/>
      <c r="LC35" s="26"/>
      <c r="LD35" s="26"/>
      <c r="LE35" s="26"/>
      <c r="LF35" s="26"/>
      <c r="LG35" s="31"/>
      <c r="LH35" s="31"/>
      <c r="LI35" s="28"/>
      <c r="LJ35" s="26"/>
      <c r="LK35" s="26"/>
      <c r="LL35" s="26"/>
      <c r="LM35" s="26"/>
      <c r="LN35" s="31"/>
      <c r="LO35" s="31"/>
      <c r="LP35" s="28"/>
      <c r="LQ35" s="26"/>
      <c r="LR35" s="26"/>
      <c r="LS35" s="26"/>
      <c r="LT35" s="26"/>
      <c r="LU35" s="31"/>
      <c r="LV35" s="31"/>
      <c r="LW35" s="28"/>
      <c r="LX35" s="26"/>
      <c r="LY35" s="26"/>
      <c r="LZ35" s="26"/>
      <c r="MA35" s="26"/>
      <c r="MB35" s="31"/>
      <c r="MC35" s="31"/>
      <c r="MD35" s="28"/>
      <c r="ME35" s="26"/>
      <c r="MF35" s="26"/>
      <c r="MG35" s="26"/>
      <c r="MH35" s="26"/>
      <c r="MI35" s="31"/>
      <c r="MJ35" s="31"/>
      <c r="MK35" s="28"/>
      <c r="ML35" s="26"/>
      <c r="MM35" s="26"/>
      <c r="MN35" s="26"/>
      <c r="MO35" s="26"/>
      <c r="MP35" s="31"/>
      <c r="MQ35" s="31"/>
      <c r="MR35" s="28"/>
      <c r="MS35" s="26"/>
      <c r="MT35" s="26"/>
      <c r="MU35" s="26"/>
      <c r="MV35" s="26"/>
      <c r="MW35" s="31"/>
      <c r="MX35" s="31"/>
      <c r="MY35" s="28"/>
      <c r="MZ35" s="26"/>
      <c r="NA35" s="31"/>
      <c r="NB35" s="31"/>
      <c r="NC35" s="26"/>
      <c r="ND35" s="31"/>
      <c r="NE35" s="31"/>
      <c r="NF35" s="16" t="s">
        <v>759</v>
      </c>
    </row>
    <row r="36" spans="1:370" s="29" customFormat="1" ht="15.75" x14ac:dyDescent="0.25">
      <c r="A36" s="22" t="s">
        <v>789</v>
      </c>
      <c r="B36" s="23" t="s">
        <v>790</v>
      </c>
      <c r="C36" s="34">
        <f>SUM(C26:C29)*8</f>
        <v>56</v>
      </c>
      <c r="D36" s="35" t="s">
        <v>791</v>
      </c>
      <c r="E36" s="25"/>
      <c r="F36" s="31"/>
      <c r="G36" s="36">
        <f>(G26+G27+G28+G29)*8</f>
        <v>40</v>
      </c>
      <c r="H36" s="36">
        <f>(H26+H27+H28+H29)*8</f>
        <v>40</v>
      </c>
      <c r="I36" s="37">
        <f>(I26+I27+I28+I29)*8</f>
        <v>40</v>
      </c>
      <c r="J36" s="37">
        <f>(J26+J27+J28+J29)*8</f>
        <v>40</v>
      </c>
      <c r="K36" s="31"/>
      <c r="L36" s="31"/>
      <c r="M36" s="38">
        <f>(M26+M27+M28+M29)*8</f>
        <v>32</v>
      </c>
      <c r="N36" s="36">
        <f>(N26+N27+N28+N29)*8</f>
        <v>32</v>
      </c>
      <c r="O36" s="36">
        <f>(O26+O27+O28+O29)*8</f>
        <v>32</v>
      </c>
      <c r="P36" s="36">
        <f>(P26+P27+P28+P29)*8</f>
        <v>32</v>
      </c>
      <c r="Q36" s="36">
        <f>(Q26+Q27+Q28+Q29)*8</f>
        <v>32</v>
      </c>
      <c r="R36" s="31"/>
      <c r="S36" s="31"/>
      <c r="T36" s="38">
        <f>(T26+T27+T28+T29)*8</f>
        <v>32</v>
      </c>
      <c r="U36" s="36">
        <f>(U26+U27+U28+U29)*8</f>
        <v>40</v>
      </c>
      <c r="V36" s="36">
        <f>(V26+V27+V28+V29)*8</f>
        <v>40</v>
      </c>
      <c r="W36" s="36">
        <f>(W26+W27+W28+W29)*8</f>
        <v>40</v>
      </c>
      <c r="X36" s="36">
        <f>(X26+X27+X28+X29)*8</f>
        <v>40</v>
      </c>
      <c r="Y36" s="31"/>
      <c r="Z36" s="31"/>
      <c r="AA36" s="38">
        <f>(AA26+AA27+AA28+AA29)*8</f>
        <v>32</v>
      </c>
      <c r="AB36" s="36">
        <f>(AB26+AB27+AB28+AB29)*8</f>
        <v>32</v>
      </c>
      <c r="AC36" s="36">
        <f>(AC26+AC27+AC28+AC29)*8</f>
        <v>32</v>
      </c>
      <c r="AD36" s="36">
        <f>(AD26+AD27+AD28+AD29)*8</f>
        <v>32</v>
      </c>
      <c r="AE36" s="36">
        <f>(AE26+AE27+AE28+AE29)*8</f>
        <v>32</v>
      </c>
      <c r="AF36" s="31"/>
      <c r="AG36" s="31"/>
      <c r="AH36" s="38">
        <f>(AH26+AH27+AH28+AH29)*8</f>
        <v>32</v>
      </c>
      <c r="AI36" s="36">
        <f>(AI26+AI27+AI28+AI29)*8</f>
        <v>32</v>
      </c>
      <c r="AJ36" s="36">
        <f>(AJ26+AJ27+AJ28+AJ29)*8</f>
        <v>32</v>
      </c>
      <c r="AK36" s="36">
        <f>(AK26+AK27+AK28+AK29)*8</f>
        <v>24</v>
      </c>
      <c r="AL36" s="36">
        <f>(AL26+AL27+AL28+AL29)*8</f>
        <v>24</v>
      </c>
      <c r="AM36" s="31"/>
      <c r="AN36" s="31"/>
      <c r="AO36" s="38">
        <f>(AO26+AO27+AO28+AO29)*8</f>
        <v>40</v>
      </c>
      <c r="AP36" s="36">
        <f>(AP26+AP27+AP28+AP29)*8</f>
        <v>40</v>
      </c>
      <c r="AQ36" s="36">
        <f>(AQ26+AQ27+AQ28+AQ29)*8</f>
        <v>40</v>
      </c>
      <c r="AR36" s="36">
        <f>(AR26+AR27+AR28+AR29)*8</f>
        <v>32</v>
      </c>
      <c r="AS36" s="36">
        <f>(AS26+AS27+AS28+AS29)*8</f>
        <v>32</v>
      </c>
      <c r="AT36" s="31"/>
      <c r="AU36" s="31"/>
      <c r="AV36" s="38">
        <f>(AV26+AV27+AV28+AV29)*8</f>
        <v>32</v>
      </c>
      <c r="AW36" s="36">
        <f>(AW26+AW27+AW28+AW29)*8</f>
        <v>32</v>
      </c>
      <c r="AX36" s="36">
        <f>(AX26+AX27+AX28+AX29)*8</f>
        <v>32</v>
      </c>
      <c r="AY36" s="36">
        <f>(AY26+AY27+AY28+AY29)*8</f>
        <v>32</v>
      </c>
      <c r="AZ36" s="36">
        <f>(AZ26+AZ27+AZ28+AZ29)*8</f>
        <v>32</v>
      </c>
      <c r="BA36" s="31"/>
      <c r="BB36" s="31"/>
      <c r="BC36" s="38">
        <f>(BC26+BC27+BC28+BC29)*8</f>
        <v>40</v>
      </c>
      <c r="BD36" s="38">
        <f>(BD26+BD27+BD28+BD29)*8</f>
        <v>40</v>
      </c>
      <c r="BE36" s="38">
        <f>(BE26+BE27+BE28+BE29)*8</f>
        <v>40</v>
      </c>
      <c r="BF36" s="38">
        <f>(BF26+BF27+BF28+BF29)*8</f>
        <v>40</v>
      </c>
      <c r="BG36" s="38">
        <f>(BG26+BG27+BG28+BG29)*8</f>
        <v>40</v>
      </c>
      <c r="BH36" s="31"/>
      <c r="BI36" s="31"/>
      <c r="BJ36" s="38">
        <f>(BJ26+BJ27+BJ28+BJ29)*8</f>
        <v>32</v>
      </c>
      <c r="BK36" s="38">
        <f>(BK26+BK27+BK28+BK29)*8</f>
        <v>32</v>
      </c>
      <c r="BL36" s="38">
        <f>(BL26+BL27+BL28+BL29)*8</f>
        <v>32</v>
      </c>
      <c r="BM36" s="38">
        <f>(BM26+BM27+BM28+BM29)*8</f>
        <v>32</v>
      </c>
      <c r="BN36" s="36">
        <f>(BN26+BN27+BN28+BN29)*8</f>
        <v>0</v>
      </c>
      <c r="BO36" s="31"/>
      <c r="BP36" s="31"/>
      <c r="BQ36" s="38">
        <f>(BQ26+BQ27+BQ28+BQ29)*8</f>
        <v>0</v>
      </c>
      <c r="BR36" s="36">
        <f>(BR26+BR27+BR28+BR29)*8</f>
        <v>0</v>
      </c>
      <c r="BS36" s="36">
        <f>(BS26+BS27+BS28+BS29)*8</f>
        <v>0</v>
      </c>
      <c r="BT36" s="36">
        <f>(BT26+BT27+BT28+BT29)*8</f>
        <v>0</v>
      </c>
      <c r="BU36" s="36">
        <f>(BU26+BU27+BU28+BU29)*8</f>
        <v>0</v>
      </c>
      <c r="BV36" s="31"/>
      <c r="BW36" s="31"/>
      <c r="BX36" s="38">
        <f>(BX26+BX27+BX28+BX29)*8</f>
        <v>0</v>
      </c>
      <c r="BY36" s="36">
        <f>(BY26+BY27+BY28+BY29)*8</f>
        <v>0</v>
      </c>
      <c r="BZ36" s="36">
        <f>(BZ26+BZ27+BZ28+BZ29)*8</f>
        <v>0</v>
      </c>
      <c r="CA36" s="36">
        <f>(CA26+CA27+CA28+CA29)*8</f>
        <v>0</v>
      </c>
      <c r="CB36" s="36">
        <f>(CB26+CB27+CB28+CB29)*8</f>
        <v>0</v>
      </c>
      <c r="CC36" s="31"/>
      <c r="CD36" s="31"/>
      <c r="CE36" s="38">
        <f>(CE26+CE27+CE28+CE29)*8</f>
        <v>0</v>
      </c>
      <c r="CF36" s="38">
        <f>(CF26+CF27+CF28+CF29)*8</f>
        <v>0</v>
      </c>
      <c r="CG36" s="38">
        <f>(CG26+CG27+CG28+CG29)*8</f>
        <v>0</v>
      </c>
      <c r="CH36" s="38">
        <f>(CH26+CH27+CH28+CH29)*8</f>
        <v>0</v>
      </c>
      <c r="CI36" s="38">
        <f>(CI26+CI27+CI28+CI29)*8</f>
        <v>0</v>
      </c>
      <c r="CJ36" s="31"/>
      <c r="CK36" s="31"/>
      <c r="CL36" s="38">
        <f>(CL26+CL27+CL28+CL29)*8</f>
        <v>0</v>
      </c>
      <c r="CM36" s="36">
        <f>(CM26+CM27+CM28+CM29)*8</f>
        <v>0</v>
      </c>
      <c r="CN36" s="36">
        <f>(CN26+CN27+CN28+CN29)*8</f>
        <v>0</v>
      </c>
      <c r="CO36" s="36">
        <f>(CO26+CO27+CO28+CO29)*8</f>
        <v>0</v>
      </c>
      <c r="CP36" s="31"/>
      <c r="CQ36" s="31"/>
      <c r="CR36" s="31"/>
      <c r="CS36" s="31"/>
      <c r="CT36" s="38">
        <f>(CT26+CT27+CT28+CT29)*8</f>
        <v>0</v>
      </c>
      <c r="CU36" s="38">
        <f>(CU26+CU27+CU28+CU29)*8</f>
        <v>0</v>
      </c>
      <c r="CV36" s="38">
        <f>(CV26+CV27+CV28+CV29)*8</f>
        <v>0</v>
      </c>
      <c r="CW36" s="38">
        <f>(CW26+CW27+CW28+CW29)*8</f>
        <v>0</v>
      </c>
      <c r="CX36" s="31"/>
      <c r="CY36" s="31"/>
      <c r="CZ36" s="38">
        <f>(CZ26+CZ27+CZ28+CZ29)*8</f>
        <v>0</v>
      </c>
      <c r="DA36" s="36">
        <f>(DA26+DA27+DA28+DA29)*8</f>
        <v>0</v>
      </c>
      <c r="DB36" s="36">
        <f>(DB26+DB27+DB28+DB29)*8</f>
        <v>0</v>
      </c>
      <c r="DC36" s="36">
        <f>(DC26+DC27+DC28+DC29)*8</f>
        <v>0</v>
      </c>
      <c r="DD36" s="36">
        <f>(DD26+DD27+DD28+DD29)*8</f>
        <v>0</v>
      </c>
      <c r="DE36" s="31"/>
      <c r="DF36" s="31"/>
      <c r="DG36" s="38">
        <f>(DG26+DG27+DG28+DG29)*8</f>
        <v>0</v>
      </c>
      <c r="DH36" s="36">
        <f>(DH26+DH27+DH28+DH29)*8</f>
        <v>0</v>
      </c>
      <c r="DI36" s="36">
        <f>(DI26+DI27+DI28+DI29)*8</f>
        <v>0</v>
      </c>
      <c r="DJ36" s="36">
        <f>(DJ26+DJ27+DJ28+DJ29)*8</f>
        <v>0</v>
      </c>
      <c r="DK36" s="36">
        <f>(DK26+DK27+DK28+DK29)*8</f>
        <v>0</v>
      </c>
      <c r="DL36" s="31"/>
      <c r="DM36" s="31"/>
      <c r="DN36" s="38">
        <f>(DN26+DN27+DN28+DN29)*8</f>
        <v>0</v>
      </c>
      <c r="DO36" s="38">
        <f>(DO26+DO27+DO28+DO29)*8</f>
        <v>0</v>
      </c>
      <c r="DP36" s="38">
        <f>(DP26+DP27+DP28+DP29)*8</f>
        <v>0</v>
      </c>
      <c r="DQ36" s="38">
        <f>(DQ26+DQ27+DQ28+DQ29)*8</f>
        <v>0</v>
      </c>
      <c r="DR36" s="38">
        <f>(DR26+DR27+DR28+DR29)*8</f>
        <v>0</v>
      </c>
      <c r="DS36" s="31"/>
      <c r="DT36" s="31"/>
      <c r="DU36" s="38">
        <f>(DU26+DU27+DU28+DU29)*8</f>
        <v>0</v>
      </c>
      <c r="DV36" s="36">
        <f>(DV26+DV27+DV28+DV29)*8</f>
        <v>0</v>
      </c>
      <c r="DW36" s="31"/>
      <c r="DX36" s="36">
        <f>(DX26+DX27+DX28+DX29)*8</f>
        <v>0</v>
      </c>
      <c r="DY36" s="36">
        <f>(DY26+DY27+DY28+DY29)*8</f>
        <v>0</v>
      </c>
      <c r="DZ36" s="31"/>
      <c r="EA36" s="31"/>
      <c r="EB36" s="38">
        <f>(EB26+EB27+EB28+EB29)*8</f>
        <v>0</v>
      </c>
      <c r="EC36" s="38">
        <f>(EC26+EC27+EC28+EC29)*8</f>
        <v>0</v>
      </c>
      <c r="ED36" s="38">
        <f>(ED26+ED27+ED28+ED29)*8</f>
        <v>0</v>
      </c>
      <c r="EE36" s="31"/>
      <c r="EF36" s="38">
        <f>(EF26+EF27+EF28+EF29)*8</f>
        <v>0</v>
      </c>
      <c r="EG36" s="31"/>
      <c r="EH36" s="31"/>
      <c r="EI36" s="38">
        <f>(EI26+EI27+EI28+EI29)*8</f>
        <v>0</v>
      </c>
      <c r="EJ36" s="36">
        <f>(EJ26+EJ27+EJ28+EJ29)*8</f>
        <v>0</v>
      </c>
      <c r="EK36" s="36">
        <f>(EK26+EK27+EK28+EK29)*8</f>
        <v>0</v>
      </c>
      <c r="EL36" s="36">
        <f>(EL26+EL27+EL28+EL29)*8</f>
        <v>0</v>
      </c>
      <c r="EM36" s="36">
        <f>(EM26+EM27+EM28+EM29)*8</f>
        <v>0</v>
      </c>
      <c r="EN36" s="31"/>
      <c r="EO36" s="31"/>
      <c r="EP36" s="31"/>
      <c r="EQ36" s="36">
        <f>(EQ26+EQ27+EQ28+EQ29)*8</f>
        <v>0</v>
      </c>
      <c r="ER36" s="36">
        <f>(ER26+ER27+ER28+ER29)*8</f>
        <v>0</v>
      </c>
      <c r="ES36" s="36">
        <f>(ES26+ES27+ES28+ES29)*8</f>
        <v>0</v>
      </c>
      <c r="ET36" s="36">
        <f>(ET26+ET27+ET28+ET29)*8</f>
        <v>0</v>
      </c>
      <c r="EU36" s="31"/>
      <c r="EV36" s="31"/>
      <c r="EW36" s="38">
        <v>0</v>
      </c>
      <c r="EX36" s="36">
        <f>(EX26+EX27+EX28+EX29)*8</f>
        <v>0</v>
      </c>
      <c r="EY36" s="36">
        <f>(EY26+EY27+EY28+EY29)*8</f>
        <v>0</v>
      </c>
      <c r="EZ36" s="31"/>
      <c r="FA36" s="36">
        <f>(FA26+FA27+FA28+FA29)*8</f>
        <v>0</v>
      </c>
      <c r="FB36" s="31"/>
      <c r="FC36" s="31"/>
      <c r="FD36" s="38">
        <f>(FD26+FD27+FD28+FD29)*8</f>
        <v>0</v>
      </c>
      <c r="FE36" s="36">
        <v>0</v>
      </c>
      <c r="FF36" s="36">
        <v>0</v>
      </c>
      <c r="FG36" s="36">
        <v>0</v>
      </c>
      <c r="FH36" s="36">
        <v>0</v>
      </c>
      <c r="FI36" s="31"/>
      <c r="FJ36" s="31"/>
      <c r="FK36" s="38">
        <f>(FK26+FK27+FK28+FK29)*8</f>
        <v>0</v>
      </c>
      <c r="FL36" s="36">
        <f>(FL26+FL27+FL28+FL29)*8</f>
        <v>0</v>
      </c>
      <c r="FM36" s="36">
        <f>(FM26+FM27+FM28+FM29)*8</f>
        <v>0</v>
      </c>
      <c r="FN36" s="36">
        <f>(FN26+FN27+FN28+FN29)*8</f>
        <v>0</v>
      </c>
      <c r="FO36" s="36">
        <f>(FO26+FO27+FO28+FO29)*8</f>
        <v>0</v>
      </c>
      <c r="FP36" s="31"/>
      <c r="FQ36" s="31"/>
      <c r="FR36" s="38">
        <f>(FR26+FR27+FR28+FR29)*8</f>
        <v>0</v>
      </c>
      <c r="FS36" s="36">
        <f>(FS26+FS27+FS28+FS29)*8</f>
        <v>0</v>
      </c>
      <c r="FT36" s="38">
        <f>(FT26+FT27+FT28+FT29)*8</f>
        <v>0</v>
      </c>
      <c r="FU36" s="36">
        <f>(FU26+FU27+FU28+FU29)*8</f>
        <v>0</v>
      </c>
      <c r="FV36" s="38">
        <f>(FV26+FV27+FV28+FV29)*8</f>
        <v>0</v>
      </c>
      <c r="FW36" s="31"/>
      <c r="FX36" s="31"/>
      <c r="FY36" s="38">
        <f>(FY26+FY27+FY28+FY29)*8</f>
        <v>0</v>
      </c>
      <c r="FZ36" s="36">
        <f>(FZ26+FZ27+FZ28+FZ29)*8</f>
        <v>0</v>
      </c>
      <c r="GA36" s="36">
        <f>(GA26+GA27+GA28+GA29)*8</f>
        <v>0</v>
      </c>
      <c r="GB36" s="36">
        <f>(GB26+GB27+GB28+GB29)*8</f>
        <v>0</v>
      </c>
      <c r="GC36" s="36">
        <f>(GC26+GC27+GC28+GC29)*8</f>
        <v>0</v>
      </c>
      <c r="GD36" s="31"/>
      <c r="GE36" s="31"/>
      <c r="GF36" s="38">
        <f>(GF26+GF27+GF28+GF29)*8</f>
        <v>0</v>
      </c>
      <c r="GG36" s="36">
        <f>(GG26+GG27+GG28+GG29)*8</f>
        <v>0</v>
      </c>
      <c r="GH36" s="36">
        <f>(GH26+GH27+GH28+GH29)*8</f>
        <v>0</v>
      </c>
      <c r="GI36" s="36">
        <f>(GI26+GI27+GI28+GI29)*8</f>
        <v>0</v>
      </c>
      <c r="GJ36" s="36">
        <f>(GJ26+GJ27+GJ28+GJ29)*8</f>
        <v>0</v>
      </c>
      <c r="GK36" s="31"/>
      <c r="GL36" s="31"/>
      <c r="GM36" s="38">
        <f>(GM26+GM27+GM28+GM29)*8</f>
        <v>0</v>
      </c>
      <c r="GN36" s="36">
        <f>(GN26+GN27+GN28+GN29)*8</f>
        <v>0</v>
      </c>
      <c r="GO36" s="36">
        <f>(GO26+GO27+GO28+GO29)*8</f>
        <v>0</v>
      </c>
      <c r="GP36" s="36">
        <f>(GP26+GP27+GP28+GP29)*8</f>
        <v>0</v>
      </c>
      <c r="GQ36" s="36">
        <f>(GQ26+GQ27+GQ28+GQ29)*8</f>
        <v>0</v>
      </c>
      <c r="GR36" s="31"/>
      <c r="GS36" s="31"/>
      <c r="GT36" s="38">
        <f>(GT26+GT27+GT28+GT29)*8</f>
        <v>0</v>
      </c>
      <c r="GU36" s="36">
        <f>(GU26+GU27+GU28+GU29)*8</f>
        <v>0</v>
      </c>
      <c r="GV36" s="36">
        <f>(GV26+GV27+GV28+GV29)*8</f>
        <v>0</v>
      </c>
      <c r="GW36" s="36">
        <f>(GW26+GW27+GW28+GW29)*8</f>
        <v>0</v>
      </c>
      <c r="GX36" s="36">
        <f>(GX26+GX27+GX28+GX29)*8</f>
        <v>0</v>
      </c>
      <c r="GY36" s="31"/>
      <c r="GZ36" s="31"/>
      <c r="HA36" s="38">
        <f>(HA26+HA27+HA28+HA29)*8</f>
        <v>0</v>
      </c>
      <c r="HB36" s="36">
        <f>(HB26+HB27+HB28+HB29)*8</f>
        <v>0</v>
      </c>
      <c r="HC36" s="36">
        <f>(HC26+HC27+HC28+HC29)*8</f>
        <v>0</v>
      </c>
      <c r="HD36" s="36">
        <f>(HD26+HD27+HD28+HD29)*8</f>
        <v>0</v>
      </c>
      <c r="HE36" s="36">
        <f>(HE26+HE27+HE28+HE29)*8</f>
        <v>0</v>
      </c>
      <c r="HF36" s="31"/>
      <c r="HG36" s="31"/>
      <c r="HH36" s="38">
        <f>(HH26+HH27+HH28+HH29)*8</f>
        <v>0</v>
      </c>
      <c r="HI36" s="36">
        <f>(HI26+HI27+HI28+HI29)*8</f>
        <v>0</v>
      </c>
      <c r="HJ36" s="36">
        <f>(HJ26+HJ27+HJ28+HJ29)*8</f>
        <v>0</v>
      </c>
      <c r="HK36" s="36">
        <f>(HK26+HK27+HK28+HK29)*8</f>
        <v>0</v>
      </c>
      <c r="HL36" s="36">
        <f>(HL26+HL27+HL28+HL29)*8</f>
        <v>0</v>
      </c>
      <c r="HM36" s="31"/>
      <c r="HN36" s="31"/>
      <c r="HO36" s="38">
        <f>(HO26+HO27+HO28+HO29)*8</f>
        <v>0</v>
      </c>
      <c r="HP36" s="36">
        <f>(HP26+HP27+HP28+HP29)*8</f>
        <v>0</v>
      </c>
      <c r="HQ36" s="36">
        <f>(HQ26+HQ27+HQ28+HQ29)*8</f>
        <v>0</v>
      </c>
      <c r="HR36" s="36">
        <f>(HR26+HR27+HR28+HR29)*8</f>
        <v>0</v>
      </c>
      <c r="HS36" s="36">
        <f>(HS26+HS27+HS28+HS29)*8</f>
        <v>0</v>
      </c>
      <c r="HT36" s="31"/>
      <c r="HU36" s="31"/>
      <c r="HV36" s="38">
        <f>(HV26+HV27+HV28+HV29)*8</f>
        <v>0</v>
      </c>
      <c r="HW36" s="36">
        <f>(HW26+HW27+HW28+HW29)*8</f>
        <v>0</v>
      </c>
      <c r="HX36" s="36">
        <f>(HX26+HX27+HX28+HX29)*8</f>
        <v>0</v>
      </c>
      <c r="HY36" s="36">
        <f>(HY26+HY27+HY28+HY29)*8</f>
        <v>0</v>
      </c>
      <c r="HZ36" s="36">
        <f>(HZ26+HZ27+HZ28+HZ29)*8</f>
        <v>0</v>
      </c>
      <c r="IA36" s="31"/>
      <c r="IB36" s="31"/>
      <c r="IC36" s="38">
        <f>(IC26+IC27+IC28+IC29)*8</f>
        <v>0</v>
      </c>
      <c r="ID36" s="36">
        <f>(ID26+ID27+ID28+ID29)*8</f>
        <v>0</v>
      </c>
      <c r="IE36" s="36">
        <f>(IE26+IE27+IE28+IE29)*8</f>
        <v>0</v>
      </c>
      <c r="IF36" s="36">
        <f>(IF26+IF27+IF28+IF29)*8</f>
        <v>0</v>
      </c>
      <c r="IG36" s="36">
        <f>(IG26+IG27+IG28+IG29)*8</f>
        <v>0</v>
      </c>
      <c r="IH36" s="31"/>
      <c r="II36" s="31"/>
      <c r="IJ36" s="38">
        <f>(IJ26+IJ27+IJ28+IJ29)*8</f>
        <v>0</v>
      </c>
      <c r="IK36" s="36">
        <f>(IK26+IK27+IK28+IK29)*8</f>
        <v>0</v>
      </c>
      <c r="IL36" s="36">
        <f>(IL26+IL27+IL28+IL29)*8</f>
        <v>0</v>
      </c>
      <c r="IM36" s="36">
        <f>(IM26+IM27+IM28+IM29)*8</f>
        <v>0</v>
      </c>
      <c r="IN36" s="36">
        <f>(IN26+IN27+IN28+IN29)*8</f>
        <v>0</v>
      </c>
      <c r="IO36" s="31"/>
      <c r="IP36" s="31"/>
      <c r="IQ36" s="38">
        <f>(IQ26+IQ27+IQ28+IQ29)*8</f>
        <v>0</v>
      </c>
      <c r="IR36" s="36">
        <f>(IR26+IR27+IR28+IR29)*8</f>
        <v>0</v>
      </c>
      <c r="IS36" s="36">
        <f>(IS26+IS27+IS28+IS29)*8</f>
        <v>0</v>
      </c>
      <c r="IT36" s="36">
        <f>(IT26+IT27+IT28+IT29)*8</f>
        <v>0</v>
      </c>
      <c r="IU36" s="36">
        <f>(IU26+IU27+IU28+IU29)*8</f>
        <v>0</v>
      </c>
      <c r="IV36" s="31"/>
      <c r="IW36" s="31"/>
      <c r="IX36" s="38">
        <f>(IX26+IX27+IX28+IX29)*8</f>
        <v>0</v>
      </c>
      <c r="IY36" s="36">
        <f>(IY26+IY27+IY28+IY29)*8</f>
        <v>0</v>
      </c>
      <c r="IZ36" s="36">
        <f>(IZ26+IZ27+IZ28+IZ29)*8</f>
        <v>0</v>
      </c>
      <c r="JA36" s="36">
        <f>(JA26+JA27+JA28+JA29)*8</f>
        <v>0</v>
      </c>
      <c r="JB36" s="36">
        <f>(JB26+JB27+JB28+JB29)*8</f>
        <v>0</v>
      </c>
      <c r="JC36" s="31"/>
      <c r="JD36" s="31"/>
      <c r="JE36" s="38">
        <f>(JE26+JE27+JE28+JE29)*8</f>
        <v>0</v>
      </c>
      <c r="JF36" s="36">
        <f>(JF26+JF27+JF28+JF29)*8</f>
        <v>0</v>
      </c>
      <c r="JG36" s="36">
        <f>(JG26+JG27+JG28+JG29)*8</f>
        <v>0</v>
      </c>
      <c r="JH36" s="36">
        <f>(JH26+JH27+JH28+JH29)*8</f>
        <v>0</v>
      </c>
      <c r="JI36" s="36">
        <f>(JI26+JI27+JI28+JI29)*8</f>
        <v>0</v>
      </c>
      <c r="JJ36" s="31"/>
      <c r="JK36" s="31"/>
      <c r="JL36" s="38">
        <f>(JL26+JL27+JL28+JL29)*8</f>
        <v>0</v>
      </c>
      <c r="JM36" s="38">
        <f>(JM26+JM27+JM28+JM29)*8</f>
        <v>0</v>
      </c>
      <c r="JN36" s="38">
        <f>(JN26+JN27+JN28+JN29)*8</f>
        <v>0</v>
      </c>
      <c r="JO36" s="38">
        <f>(JO26+JO27+JO28+JO29)*8</f>
        <v>0</v>
      </c>
      <c r="JP36" s="38">
        <f>(JP26+JP27+JP28+JP29)*8</f>
        <v>0</v>
      </c>
      <c r="JQ36" s="31"/>
      <c r="JR36" s="31"/>
      <c r="JS36" s="38">
        <f>(JS26+JS27+JS28+JS29)*8</f>
        <v>0</v>
      </c>
      <c r="JT36" s="36">
        <f>(JT26+JT27+JT28+JT29)*8</f>
        <v>0</v>
      </c>
      <c r="JU36" s="36">
        <f>(JU26+JU27+JU28+JU29)*8</f>
        <v>0</v>
      </c>
      <c r="JV36" s="31"/>
      <c r="JW36" s="36">
        <f>(JW26+JW27+JW28+JW29)*8</f>
        <v>0</v>
      </c>
      <c r="JX36" s="31"/>
      <c r="JY36" s="31"/>
      <c r="JZ36" s="38">
        <f>(JZ26+JZ27+JZ28+JZ29)*8</f>
        <v>0</v>
      </c>
      <c r="KA36" s="36">
        <f>(KA26+KA27+KA28+KA29)*8</f>
        <v>0</v>
      </c>
      <c r="KB36" s="36">
        <f>(KB26+KB27+KB28+KB29)*8</f>
        <v>0</v>
      </c>
      <c r="KC36" s="36">
        <f>(KC26+KC27+KC28+KC29)*8</f>
        <v>0</v>
      </c>
      <c r="KD36" s="36">
        <f>(KD26+KD27+KD28+KD29)*8</f>
        <v>0</v>
      </c>
      <c r="KE36" s="31"/>
      <c r="KF36" s="31"/>
      <c r="KG36" s="38">
        <f>(KG26+KG27+KG28+KG29)*8</f>
        <v>0</v>
      </c>
      <c r="KH36" s="36">
        <f>(KH26+KH27+KH28+KH29)*8</f>
        <v>0</v>
      </c>
      <c r="KI36" s="36">
        <f>(KI26+KI27+KI28+KI29)*8</f>
        <v>0</v>
      </c>
      <c r="KJ36" s="36">
        <f>(KJ26+KJ27+KJ28+KJ29)*8</f>
        <v>0</v>
      </c>
      <c r="KK36" s="36">
        <f>(KK26+KK27+KK28+KK29)*8</f>
        <v>0</v>
      </c>
      <c r="KL36" s="31"/>
      <c r="KM36" s="31"/>
      <c r="KN36" s="38">
        <f>(KN26+KN27+KN28+KN29)*8</f>
        <v>0</v>
      </c>
      <c r="KO36" s="36">
        <f>(KO26+KO27+KO28+KO29)*8</f>
        <v>0</v>
      </c>
      <c r="KP36" s="36">
        <f>(KP26+KP27+KP28+KP29)*8</f>
        <v>0</v>
      </c>
      <c r="KQ36" s="36">
        <f>(KQ26+KQ27+KQ28+KQ29)*8</f>
        <v>0</v>
      </c>
      <c r="KR36" s="36">
        <f>(KR26+KR27+KR28+KR29)*8</f>
        <v>0</v>
      </c>
      <c r="KS36" s="31"/>
      <c r="KT36" s="31"/>
      <c r="KU36" s="38">
        <f>(KU26+KU27+KU28+KU29)*8</f>
        <v>0</v>
      </c>
      <c r="KV36" s="36">
        <f>(KV26+KV27+KV28+KV29)*8</f>
        <v>0</v>
      </c>
      <c r="KW36" s="36">
        <f>(KW26+KW27+KW28+KW29)*8</f>
        <v>0</v>
      </c>
      <c r="KX36" s="36">
        <f>(KX26+KX27+KX28+KX29)*8</f>
        <v>0</v>
      </c>
      <c r="KY36" s="31"/>
      <c r="KZ36" s="31"/>
      <c r="LA36" s="31"/>
      <c r="LB36" s="38">
        <f>(LB26+LB27+LB28+LB29)*8</f>
        <v>0</v>
      </c>
      <c r="LC36" s="36">
        <f>(LC26+LC27+LC28+LC29)*8</f>
        <v>0</v>
      </c>
      <c r="LD36" s="36">
        <f>(LD26+LD27+LD28+LD29)*8</f>
        <v>0</v>
      </c>
      <c r="LE36" s="36">
        <f>(LE26+LE27+LE28+LE29)*8</f>
        <v>0</v>
      </c>
      <c r="LF36" s="36">
        <f>(LF26+LF27+LF28+LF29)*8</f>
        <v>0</v>
      </c>
      <c r="LG36" s="31"/>
      <c r="LH36" s="31"/>
      <c r="LI36" s="38">
        <f>(LI26+LI27+LI28+LI29)*8</f>
        <v>0</v>
      </c>
      <c r="LJ36" s="36">
        <f>(LJ26+LJ27+LJ28+LJ29)*8</f>
        <v>0</v>
      </c>
      <c r="LK36" s="36">
        <f>(LK26+LK27+LK28+LK29)*8</f>
        <v>0</v>
      </c>
      <c r="LL36" s="36">
        <f>(LL26+LL27+LL28+LL29)*8</f>
        <v>0</v>
      </c>
      <c r="LM36" s="36">
        <f>(LM26+LM27+LM28+LM29)*8</f>
        <v>0</v>
      </c>
      <c r="LN36" s="31"/>
      <c r="LO36" s="31"/>
      <c r="LP36" s="38">
        <f>(LP26+LP27+LP28+LP29)*8</f>
        <v>0</v>
      </c>
      <c r="LQ36" s="36">
        <f>(LQ26+LQ27+LQ28+LQ29)*8</f>
        <v>0</v>
      </c>
      <c r="LR36" s="36">
        <f>(LR26+LR27+LR28+LR29)*8</f>
        <v>0</v>
      </c>
      <c r="LS36" s="36">
        <f>(LS26+LS27+LS28+LS29)*8</f>
        <v>0</v>
      </c>
      <c r="LT36" s="36">
        <f>(LT26+LT27+LT28+LT29)*8</f>
        <v>0</v>
      </c>
      <c r="LU36" s="31"/>
      <c r="LV36" s="31"/>
      <c r="LW36" s="38">
        <f>(LW26+LW27+LW28+LW29)*8</f>
        <v>0</v>
      </c>
      <c r="LX36" s="36">
        <f>(LX26+LX27+LX28+LX29)*8</f>
        <v>0</v>
      </c>
      <c r="LY36" s="36">
        <f>(LY26+LY27+LY28+LY29)*8</f>
        <v>0</v>
      </c>
      <c r="LZ36" s="36">
        <f>(LZ26+LZ27+LZ28+LZ29)*8</f>
        <v>0</v>
      </c>
      <c r="MA36" s="36">
        <f>(MA26+MA27+MA28+MA29)*8</f>
        <v>0</v>
      </c>
      <c r="MB36" s="31"/>
      <c r="MC36" s="31"/>
      <c r="MD36" s="38">
        <f>(MD26+MD27+MD28+MD29)*8</f>
        <v>0</v>
      </c>
      <c r="ME36" s="36">
        <f>(ME26+ME27+ME28+ME29)*8</f>
        <v>0</v>
      </c>
      <c r="MF36" s="36">
        <f>(MF26+MF27+MF28+MF29)*8</f>
        <v>0</v>
      </c>
      <c r="MG36" s="36">
        <f>(MG26+MG27+MG28+MG29)*8</f>
        <v>0</v>
      </c>
      <c r="MH36" s="36">
        <f>(MH26+MH27+MH28+MH29)*8</f>
        <v>0</v>
      </c>
      <c r="MI36" s="31"/>
      <c r="MJ36" s="31"/>
      <c r="MK36" s="38">
        <f>(MK26+MK27+MK28+MK29)*8</f>
        <v>0</v>
      </c>
      <c r="ML36" s="36">
        <f>(ML26+ML27+ML28+ML29)*8</f>
        <v>0</v>
      </c>
      <c r="MM36" s="36">
        <f>(MM26+MM27+MM28+MM29)*8</f>
        <v>0</v>
      </c>
      <c r="MN36" s="36">
        <f>(MN26+MN27+MN28+MN29)*8</f>
        <v>0</v>
      </c>
      <c r="MO36" s="36">
        <f>(MO26+MO27+MO28+MO29)*8</f>
        <v>0</v>
      </c>
      <c r="MP36" s="31"/>
      <c r="MQ36" s="31"/>
      <c r="MR36" s="38">
        <f>(MR26+MR27+MR28+MR29)*8</f>
        <v>0</v>
      </c>
      <c r="MS36" s="36">
        <f>(MS26+MS27+MS28+MS29)*8</f>
        <v>0</v>
      </c>
      <c r="MT36" s="36">
        <f>(MT26+MT27+MT28+MT29)*8</f>
        <v>0</v>
      </c>
      <c r="MU36" s="36">
        <f>(MU26+MU27+MU28+MU29)*8</f>
        <v>0</v>
      </c>
      <c r="MV36" s="36">
        <f>(MV26+MV27+MV28+MV29)*8</f>
        <v>0</v>
      </c>
      <c r="MW36" s="31"/>
      <c r="MX36" s="31"/>
      <c r="MY36" s="38">
        <f>(MY26+MY27+MY28+MY29)*8</f>
        <v>0</v>
      </c>
      <c r="MZ36" s="36">
        <f>(MZ26+MZ27+MZ28+MZ29)*8</f>
        <v>0</v>
      </c>
      <c r="NA36" s="31"/>
      <c r="NB36" s="31"/>
      <c r="NC36" s="36">
        <f>(NC26+NC27+NC28+NC29)*8</f>
        <v>0</v>
      </c>
      <c r="ND36" s="31"/>
      <c r="NE36" s="31"/>
      <c r="NF36" s="16" t="s">
        <v>759</v>
      </c>
    </row>
    <row r="37" spans="1:370" s="29" customFormat="1" ht="15.75" x14ac:dyDescent="0.25">
      <c r="A37" s="22" t="s">
        <v>789</v>
      </c>
      <c r="B37" s="23" t="s">
        <v>792</v>
      </c>
      <c r="C37" s="24"/>
      <c r="D37" s="33" t="s">
        <v>791</v>
      </c>
      <c r="E37" s="25"/>
      <c r="F37" s="31"/>
      <c r="G37" s="26">
        <v>0</v>
      </c>
      <c r="H37" s="26">
        <v>0</v>
      </c>
      <c r="I37" s="27">
        <v>0</v>
      </c>
      <c r="J37" s="27">
        <v>0</v>
      </c>
      <c r="K37" s="31"/>
      <c r="L37" s="31"/>
      <c r="M37" s="28"/>
      <c r="N37" s="26"/>
      <c r="O37" s="26"/>
      <c r="P37" s="26"/>
      <c r="Q37" s="26">
        <v>2.5</v>
      </c>
      <c r="R37" s="31"/>
      <c r="S37" s="31"/>
      <c r="T37" s="28"/>
      <c r="U37" s="26"/>
      <c r="V37" s="26"/>
      <c r="W37" s="26"/>
      <c r="X37" s="26"/>
      <c r="Y37" s="31"/>
      <c r="Z37" s="31"/>
      <c r="AA37" s="28"/>
      <c r="AB37" s="26"/>
      <c r="AC37" s="26"/>
      <c r="AD37" s="26"/>
      <c r="AE37" s="26"/>
      <c r="AF37" s="31"/>
      <c r="AG37" s="31"/>
      <c r="AH37" s="28"/>
      <c r="AI37" s="26"/>
      <c r="AJ37" s="26"/>
      <c r="AK37" s="26"/>
      <c r="AL37" s="26"/>
      <c r="AM37" s="31"/>
      <c r="AN37" s="31"/>
      <c r="AO37" s="39"/>
      <c r="AP37" s="26"/>
      <c r="AQ37" s="26"/>
      <c r="AR37" s="26"/>
      <c r="AS37" s="26"/>
      <c r="AT37" s="31"/>
      <c r="AU37" s="31"/>
      <c r="AV37" s="28"/>
      <c r="AW37" s="26"/>
      <c r="AX37" s="26"/>
      <c r="AY37" s="26"/>
      <c r="AZ37" s="26"/>
      <c r="BA37" s="31"/>
      <c r="BB37" s="31"/>
      <c r="BC37" s="28"/>
      <c r="BD37" s="28"/>
      <c r="BE37" s="28"/>
      <c r="BF37" s="28"/>
      <c r="BG37" s="28">
        <v>4</v>
      </c>
      <c r="BH37" s="31"/>
      <c r="BI37" s="31"/>
      <c r="BJ37" s="28"/>
      <c r="BK37" s="28"/>
      <c r="BL37" s="28"/>
      <c r="BM37" s="28"/>
      <c r="BN37" s="26"/>
      <c r="BO37" s="31"/>
      <c r="BP37" s="31"/>
      <c r="BQ37" s="28"/>
      <c r="BR37" s="26"/>
      <c r="BS37" s="26"/>
      <c r="BT37" s="26"/>
      <c r="BU37" s="26"/>
      <c r="BV37" s="31"/>
      <c r="BW37" s="31"/>
      <c r="BX37" s="28"/>
      <c r="BY37" s="26"/>
      <c r="BZ37" s="26"/>
      <c r="CA37" s="26"/>
      <c r="CB37" s="26"/>
      <c r="CC37" s="31"/>
      <c r="CD37" s="31"/>
      <c r="CE37" s="28"/>
      <c r="CF37" s="28"/>
      <c r="CG37" s="28"/>
      <c r="CH37" s="28"/>
      <c r="CI37" s="28"/>
      <c r="CJ37" s="31"/>
      <c r="CK37" s="31"/>
      <c r="CL37" s="28"/>
      <c r="CM37" s="26"/>
      <c r="CN37" s="26"/>
      <c r="CO37" s="26"/>
      <c r="CP37" s="31"/>
      <c r="CQ37" s="31"/>
      <c r="CR37" s="31"/>
      <c r="CS37" s="31"/>
      <c r="CT37" s="28"/>
      <c r="CU37" s="28"/>
      <c r="CV37" s="28"/>
      <c r="CW37" s="28"/>
      <c r="CX37" s="31"/>
      <c r="CY37" s="31"/>
      <c r="CZ37" s="28"/>
      <c r="DA37" s="26"/>
      <c r="DB37" s="26"/>
      <c r="DC37" s="26"/>
      <c r="DD37" s="26"/>
      <c r="DE37" s="31"/>
      <c r="DF37" s="31"/>
      <c r="DG37" s="28"/>
      <c r="DH37" s="26"/>
      <c r="DI37" s="26"/>
      <c r="DJ37" s="26"/>
      <c r="DK37" s="26"/>
      <c r="DL37" s="31"/>
      <c r="DM37" s="31"/>
      <c r="DN37" s="28"/>
      <c r="DO37" s="28"/>
      <c r="DP37" s="28"/>
      <c r="DQ37" s="28"/>
      <c r="DR37" s="28"/>
      <c r="DS37" s="31"/>
      <c r="DT37" s="31"/>
      <c r="DU37" s="28"/>
      <c r="DV37" s="26"/>
      <c r="DW37" s="31"/>
      <c r="DX37" s="26"/>
      <c r="DY37" s="26"/>
      <c r="DZ37" s="31"/>
      <c r="EA37" s="31"/>
      <c r="EB37" s="28"/>
      <c r="EC37" s="28"/>
      <c r="ED37" s="28"/>
      <c r="EE37" s="31"/>
      <c r="EF37" s="39"/>
      <c r="EG37" s="31"/>
      <c r="EH37" s="31"/>
      <c r="EI37" s="28"/>
      <c r="EJ37" s="26"/>
      <c r="EK37" s="26"/>
      <c r="EL37" s="26"/>
      <c r="EM37" s="26"/>
      <c r="EN37" s="31"/>
      <c r="EO37" s="31"/>
      <c r="EP37" s="31"/>
      <c r="EQ37" s="26"/>
      <c r="ER37" s="26"/>
      <c r="ES37" s="26"/>
      <c r="ET37" s="26"/>
      <c r="EU37" s="31"/>
      <c r="EV37" s="31"/>
      <c r="EW37" s="28"/>
      <c r="EX37" s="26"/>
      <c r="EY37" s="26"/>
      <c r="EZ37" s="31"/>
      <c r="FA37" s="40"/>
      <c r="FB37" s="31"/>
      <c r="FC37" s="31"/>
      <c r="FD37" s="28"/>
      <c r="FE37" s="26"/>
      <c r="FF37" s="26"/>
      <c r="FG37" s="26"/>
      <c r="FH37" s="26"/>
      <c r="FI37" s="31"/>
      <c r="FJ37" s="31"/>
      <c r="FK37" s="28"/>
      <c r="FL37" s="26"/>
      <c r="FM37" s="26"/>
      <c r="FN37" s="26"/>
      <c r="FO37" s="40"/>
      <c r="FP37" s="31"/>
      <c r="FQ37" s="31"/>
      <c r="FR37" s="28"/>
      <c r="FS37" s="26"/>
      <c r="FT37" s="28"/>
      <c r="FU37" s="26"/>
      <c r="FV37" s="28"/>
      <c r="FW37" s="31"/>
      <c r="FX37" s="31"/>
      <c r="FY37" s="28"/>
      <c r="FZ37" s="26"/>
      <c r="GA37" s="26"/>
      <c r="GB37" s="26"/>
      <c r="GC37" s="26"/>
      <c r="GD37" s="31"/>
      <c r="GE37" s="31"/>
      <c r="GF37" s="28"/>
      <c r="GG37" s="26"/>
      <c r="GH37" s="26"/>
      <c r="GI37" s="26"/>
      <c r="GJ37" s="26"/>
      <c r="GK37" s="31"/>
      <c r="GL37" s="31"/>
      <c r="GM37" s="28"/>
      <c r="GN37" s="26"/>
      <c r="GO37" s="26"/>
      <c r="GP37" s="26"/>
      <c r="GQ37" s="26"/>
      <c r="GR37" s="31"/>
      <c r="GS37" s="31"/>
      <c r="GT37" s="28"/>
      <c r="GU37" s="26"/>
      <c r="GV37" s="26"/>
      <c r="GW37" s="26"/>
      <c r="GX37" s="26"/>
      <c r="GY37" s="31"/>
      <c r="GZ37" s="31"/>
      <c r="HA37" s="28"/>
      <c r="HB37" s="26"/>
      <c r="HC37" s="26"/>
      <c r="HD37" s="26"/>
      <c r="HE37" s="26"/>
      <c r="HF37" s="31"/>
      <c r="HG37" s="31"/>
      <c r="HH37" s="28"/>
      <c r="HI37" s="26"/>
      <c r="HJ37" s="26"/>
      <c r="HK37" s="26"/>
      <c r="HL37" s="26"/>
      <c r="HM37" s="31"/>
      <c r="HN37" s="31"/>
      <c r="HO37" s="28"/>
      <c r="HP37" s="26"/>
      <c r="HQ37" s="26"/>
      <c r="HR37" s="26"/>
      <c r="HS37" s="26"/>
      <c r="HT37" s="31"/>
      <c r="HU37" s="31"/>
      <c r="HV37" s="28"/>
      <c r="HW37" s="28"/>
      <c r="HX37" s="28"/>
      <c r="HY37" s="28"/>
      <c r="HZ37" s="28"/>
      <c r="IA37" s="31"/>
      <c r="IB37" s="31"/>
      <c r="IC37" s="28"/>
      <c r="ID37" s="26"/>
      <c r="IE37" s="26"/>
      <c r="IF37" s="26"/>
      <c r="IG37" s="26"/>
      <c r="IH37" s="31"/>
      <c r="II37" s="31"/>
      <c r="IJ37" s="28"/>
      <c r="IK37" s="26"/>
      <c r="IL37" s="26"/>
      <c r="IM37" s="26"/>
      <c r="IN37" s="26"/>
      <c r="IO37" s="31"/>
      <c r="IP37" s="31"/>
      <c r="IQ37" s="28"/>
      <c r="IR37" s="26"/>
      <c r="IS37" s="26"/>
      <c r="IT37" s="26"/>
      <c r="IU37" s="26"/>
      <c r="IV37" s="31"/>
      <c r="IW37" s="31"/>
      <c r="IX37" s="28"/>
      <c r="IY37" s="26"/>
      <c r="IZ37" s="26"/>
      <c r="JA37" s="26"/>
      <c r="JB37" s="26"/>
      <c r="JC37" s="31"/>
      <c r="JD37" s="31"/>
      <c r="JE37" s="28"/>
      <c r="JF37" s="26"/>
      <c r="JG37" s="26"/>
      <c r="JH37" s="26"/>
      <c r="JI37" s="26"/>
      <c r="JJ37" s="31"/>
      <c r="JK37" s="31"/>
      <c r="JL37" s="28"/>
      <c r="JM37" s="28"/>
      <c r="JN37" s="28"/>
      <c r="JO37" s="28"/>
      <c r="JP37" s="28"/>
      <c r="JQ37" s="31"/>
      <c r="JR37" s="31"/>
      <c r="JS37" s="28"/>
      <c r="JT37" s="26"/>
      <c r="JU37" s="26"/>
      <c r="JV37" s="31"/>
      <c r="JW37" s="26"/>
      <c r="JX37" s="31"/>
      <c r="JY37" s="31"/>
      <c r="JZ37" s="28"/>
      <c r="KA37" s="26"/>
      <c r="KB37" s="26"/>
      <c r="KC37" s="26"/>
      <c r="KD37" s="26"/>
      <c r="KE37" s="31"/>
      <c r="KF37" s="31"/>
      <c r="KG37" s="28"/>
      <c r="KH37" s="26"/>
      <c r="KI37" s="26"/>
      <c r="KJ37" s="26"/>
      <c r="KK37" s="26"/>
      <c r="KL37" s="31"/>
      <c r="KM37" s="31"/>
      <c r="KN37" s="28"/>
      <c r="KO37" s="26"/>
      <c r="KP37" s="26"/>
      <c r="KQ37" s="26"/>
      <c r="KR37" s="26"/>
      <c r="KS37" s="31"/>
      <c r="KT37" s="31"/>
      <c r="KU37" s="28"/>
      <c r="KV37" s="26"/>
      <c r="KW37" s="26"/>
      <c r="KX37" s="26"/>
      <c r="KY37" s="31"/>
      <c r="KZ37" s="31"/>
      <c r="LA37" s="31"/>
      <c r="LB37" s="28"/>
      <c r="LC37" s="26"/>
      <c r="LD37" s="26"/>
      <c r="LE37" s="26"/>
      <c r="LF37" s="26"/>
      <c r="LG37" s="31"/>
      <c r="LH37" s="31"/>
      <c r="LI37" s="28"/>
      <c r="LJ37" s="26"/>
      <c r="LK37" s="26"/>
      <c r="LL37" s="26"/>
      <c r="LM37" s="26"/>
      <c r="LN37" s="31"/>
      <c r="LO37" s="31"/>
      <c r="LP37" s="28"/>
      <c r="LQ37" s="26"/>
      <c r="LR37" s="26"/>
      <c r="LS37" s="26"/>
      <c r="LT37" s="26"/>
      <c r="LU37" s="31"/>
      <c r="LV37" s="31"/>
      <c r="LW37" s="28"/>
      <c r="LX37" s="26"/>
      <c r="LY37" s="26"/>
      <c r="LZ37" s="26"/>
      <c r="MA37" s="26"/>
      <c r="MB37" s="31"/>
      <c r="MC37" s="31"/>
      <c r="MD37" s="28"/>
      <c r="ME37" s="26"/>
      <c r="MF37" s="26"/>
      <c r="MG37" s="26"/>
      <c r="MH37" s="26"/>
      <c r="MI37" s="31"/>
      <c r="MJ37" s="31"/>
      <c r="MK37" s="28"/>
      <c r="ML37" s="26"/>
      <c r="MM37" s="26"/>
      <c r="MN37" s="26"/>
      <c r="MO37" s="26"/>
      <c r="MP37" s="31"/>
      <c r="MQ37" s="31"/>
      <c r="MR37" s="28"/>
      <c r="MS37" s="26"/>
      <c r="MT37" s="26"/>
      <c r="MU37" s="26"/>
      <c r="MV37" s="26"/>
      <c r="MW37" s="31"/>
      <c r="MX37" s="31"/>
      <c r="MY37" s="28"/>
      <c r="MZ37" s="26"/>
      <c r="NA37" s="31"/>
      <c r="NB37" s="31"/>
      <c r="NC37" s="26"/>
      <c r="ND37" s="31"/>
      <c r="NE37" s="31"/>
      <c r="NF37" s="16" t="s">
        <v>759</v>
      </c>
    </row>
    <row r="38" spans="1:370" s="44" customFormat="1" ht="15.75" x14ac:dyDescent="0.25">
      <c r="A38" s="22" t="s">
        <v>789</v>
      </c>
      <c r="B38" s="23" t="s">
        <v>793</v>
      </c>
      <c r="C38" s="34">
        <f>C36</f>
        <v>56</v>
      </c>
      <c r="D38" s="35" t="s">
        <v>791</v>
      </c>
      <c r="E38" s="25"/>
      <c r="F38" s="31"/>
      <c r="G38" s="36">
        <f>G36-G37</f>
        <v>40</v>
      </c>
      <c r="H38" s="36">
        <f>H36-H37</f>
        <v>40</v>
      </c>
      <c r="I38" s="37">
        <f>I36-I37</f>
        <v>40</v>
      </c>
      <c r="J38" s="37">
        <f>J36-J37</f>
        <v>40</v>
      </c>
      <c r="K38" s="31"/>
      <c r="L38" s="31"/>
      <c r="M38" s="38">
        <f>M36-M37</f>
        <v>32</v>
      </c>
      <c r="N38" s="36">
        <f>N36-N37</f>
        <v>32</v>
      </c>
      <c r="O38" s="36">
        <f>O36-O37</f>
        <v>32</v>
      </c>
      <c r="P38" s="36">
        <f>P36-P37</f>
        <v>32</v>
      </c>
      <c r="Q38" s="36">
        <f>Q36-Q37</f>
        <v>29.5</v>
      </c>
      <c r="R38" s="31"/>
      <c r="S38" s="31"/>
      <c r="T38" s="38">
        <f>T36-T37</f>
        <v>32</v>
      </c>
      <c r="U38" s="36">
        <f>U36-U37</f>
        <v>40</v>
      </c>
      <c r="V38" s="36">
        <f>V36-V37</f>
        <v>40</v>
      </c>
      <c r="W38" s="36">
        <f>W36-W37</f>
        <v>40</v>
      </c>
      <c r="X38" s="36">
        <f>X36-X37</f>
        <v>40</v>
      </c>
      <c r="Y38" s="31"/>
      <c r="Z38" s="31"/>
      <c r="AA38" s="38">
        <f>AA36-AA37</f>
        <v>32</v>
      </c>
      <c r="AB38" s="36">
        <f>AB36-AB37</f>
        <v>32</v>
      </c>
      <c r="AC38" s="36">
        <f>AC36-AC37</f>
        <v>32</v>
      </c>
      <c r="AD38" s="36">
        <f>AD36-AD37</f>
        <v>32</v>
      </c>
      <c r="AE38" s="36">
        <f>AE36-AE37</f>
        <v>32</v>
      </c>
      <c r="AF38" s="31"/>
      <c r="AG38" s="31"/>
      <c r="AH38" s="38">
        <f>AH36-AH37</f>
        <v>32</v>
      </c>
      <c r="AI38" s="36">
        <f>AI36-AI37</f>
        <v>32</v>
      </c>
      <c r="AJ38" s="36">
        <f>AJ36-AJ37</f>
        <v>32</v>
      </c>
      <c r="AK38" s="36">
        <f>AK36-AK37</f>
        <v>24</v>
      </c>
      <c r="AL38" s="36">
        <f>AL36-AL37</f>
        <v>24</v>
      </c>
      <c r="AM38" s="31"/>
      <c r="AN38" s="31"/>
      <c r="AO38" s="41">
        <f>AO36-AO37</f>
        <v>40</v>
      </c>
      <c r="AP38" s="36">
        <f>AP36-AP37</f>
        <v>40</v>
      </c>
      <c r="AQ38" s="36">
        <f>AQ36-AQ37</f>
        <v>40</v>
      </c>
      <c r="AR38" s="36">
        <f>AR36-AR37</f>
        <v>32</v>
      </c>
      <c r="AS38" s="36">
        <f>AS36-AS37</f>
        <v>32</v>
      </c>
      <c r="AT38" s="31"/>
      <c r="AU38" s="31"/>
      <c r="AV38" s="38">
        <f>AV36-AV37</f>
        <v>32</v>
      </c>
      <c r="AW38" s="36">
        <f>AW36-AW37</f>
        <v>32</v>
      </c>
      <c r="AX38" s="36">
        <f>AX36-AX37</f>
        <v>32</v>
      </c>
      <c r="AY38" s="36">
        <f>AY36-AY37</f>
        <v>32</v>
      </c>
      <c r="AZ38" s="36">
        <f>AZ36-AZ37</f>
        <v>32</v>
      </c>
      <c r="BA38" s="31"/>
      <c r="BB38" s="31"/>
      <c r="BC38" s="38">
        <f>BC36-BC37</f>
        <v>40</v>
      </c>
      <c r="BD38" s="38">
        <f>BD36-BD37</f>
        <v>40</v>
      </c>
      <c r="BE38" s="38">
        <f>BE36-BE37</f>
        <v>40</v>
      </c>
      <c r="BF38" s="38">
        <f>BF36-BF37</f>
        <v>40</v>
      </c>
      <c r="BG38" s="38">
        <f>BG36-BG37</f>
        <v>36</v>
      </c>
      <c r="BH38" s="31"/>
      <c r="BI38" s="31"/>
      <c r="BJ38" s="38">
        <f>BJ36-BJ37</f>
        <v>32</v>
      </c>
      <c r="BK38" s="38">
        <f>BK36-BK37</f>
        <v>32</v>
      </c>
      <c r="BL38" s="38">
        <f>BL36-BL37</f>
        <v>32</v>
      </c>
      <c r="BM38" s="38">
        <f>BM36-BM37</f>
        <v>32</v>
      </c>
      <c r="BN38" s="36">
        <f>BN36-BN37</f>
        <v>0</v>
      </c>
      <c r="BO38" s="31"/>
      <c r="BP38" s="31"/>
      <c r="BQ38" s="38">
        <f>BQ36-BQ37</f>
        <v>0</v>
      </c>
      <c r="BR38" s="36">
        <f>BR36-BR37</f>
        <v>0</v>
      </c>
      <c r="BS38" s="36">
        <f>BS36-BS37</f>
        <v>0</v>
      </c>
      <c r="BT38" s="36">
        <f>BT36-BT37</f>
        <v>0</v>
      </c>
      <c r="BU38" s="36">
        <f>BU36-BU37</f>
        <v>0</v>
      </c>
      <c r="BV38" s="31"/>
      <c r="BW38" s="31"/>
      <c r="BX38" s="38">
        <f>BX36-BX37</f>
        <v>0</v>
      </c>
      <c r="BY38" s="36">
        <f>BY36-BY37</f>
        <v>0</v>
      </c>
      <c r="BZ38" s="36">
        <f>BZ36-BZ37</f>
        <v>0</v>
      </c>
      <c r="CA38" s="36">
        <f>CA36-CA37</f>
        <v>0</v>
      </c>
      <c r="CB38" s="36">
        <f>CB36-CB37</f>
        <v>0</v>
      </c>
      <c r="CC38" s="31"/>
      <c r="CD38" s="31"/>
      <c r="CE38" s="38">
        <f>CE36-CE37</f>
        <v>0</v>
      </c>
      <c r="CF38" s="38">
        <f>CF36-CF37</f>
        <v>0</v>
      </c>
      <c r="CG38" s="38">
        <f>CG36-CG37</f>
        <v>0</v>
      </c>
      <c r="CH38" s="38">
        <f>CH36-CH37</f>
        <v>0</v>
      </c>
      <c r="CI38" s="38">
        <f>CI36-CI37</f>
        <v>0</v>
      </c>
      <c r="CJ38" s="31"/>
      <c r="CK38" s="31"/>
      <c r="CL38" s="38">
        <f>CL36-CL37</f>
        <v>0</v>
      </c>
      <c r="CM38" s="36">
        <f>CM36-CM37</f>
        <v>0</v>
      </c>
      <c r="CN38" s="36">
        <f>CN36-CN37</f>
        <v>0</v>
      </c>
      <c r="CO38" s="36">
        <f>CO36-CO37</f>
        <v>0</v>
      </c>
      <c r="CP38" s="31"/>
      <c r="CQ38" s="31"/>
      <c r="CR38" s="31"/>
      <c r="CS38" s="31"/>
      <c r="CT38" s="38">
        <f>CT36-CT37</f>
        <v>0</v>
      </c>
      <c r="CU38" s="38">
        <f>CU36-CU37</f>
        <v>0</v>
      </c>
      <c r="CV38" s="38">
        <f>CV36-CV37</f>
        <v>0</v>
      </c>
      <c r="CW38" s="38">
        <f>CW36-CW37</f>
        <v>0</v>
      </c>
      <c r="CX38" s="31"/>
      <c r="CY38" s="31"/>
      <c r="CZ38" s="38">
        <f>CZ36-CZ37</f>
        <v>0</v>
      </c>
      <c r="DA38" s="36">
        <f>DA36-DA37</f>
        <v>0</v>
      </c>
      <c r="DB38" s="36">
        <f>DB36-DB37</f>
        <v>0</v>
      </c>
      <c r="DC38" s="36">
        <f>DC36-DC37</f>
        <v>0</v>
      </c>
      <c r="DD38" s="36">
        <f>DD36-DD37</f>
        <v>0</v>
      </c>
      <c r="DE38" s="31"/>
      <c r="DF38" s="31"/>
      <c r="DG38" s="38">
        <f>DG36-DG37</f>
        <v>0</v>
      </c>
      <c r="DH38" s="36">
        <f>DH36-DH37</f>
        <v>0</v>
      </c>
      <c r="DI38" s="36">
        <f>DI36-DI37</f>
        <v>0</v>
      </c>
      <c r="DJ38" s="36">
        <f>DJ36-DJ37</f>
        <v>0</v>
      </c>
      <c r="DK38" s="36">
        <f>DK36-DK37</f>
        <v>0</v>
      </c>
      <c r="DL38" s="31"/>
      <c r="DM38" s="31"/>
      <c r="DN38" s="38">
        <f>DN36-DN37</f>
        <v>0</v>
      </c>
      <c r="DO38" s="38">
        <f>DO36-DO37</f>
        <v>0</v>
      </c>
      <c r="DP38" s="38">
        <f>DP36-DP37</f>
        <v>0</v>
      </c>
      <c r="DQ38" s="38">
        <f>DQ36-DQ37</f>
        <v>0</v>
      </c>
      <c r="DR38" s="38">
        <f>DR36-DR37</f>
        <v>0</v>
      </c>
      <c r="DS38" s="31"/>
      <c r="DT38" s="31"/>
      <c r="DU38" s="38">
        <f>DU36-DU37</f>
        <v>0</v>
      </c>
      <c r="DV38" s="36">
        <f>DV36-DV37</f>
        <v>0</v>
      </c>
      <c r="DW38" s="31"/>
      <c r="DX38" s="36">
        <f>DX36-DX37</f>
        <v>0</v>
      </c>
      <c r="DY38" s="36">
        <f>DY36-DY37</f>
        <v>0</v>
      </c>
      <c r="DZ38" s="31"/>
      <c r="EA38" s="31"/>
      <c r="EB38" s="38">
        <f>EB36-EB37</f>
        <v>0</v>
      </c>
      <c r="EC38" s="38">
        <f>EC36-EC37</f>
        <v>0</v>
      </c>
      <c r="ED38" s="38">
        <f>ED36-ED37</f>
        <v>0</v>
      </c>
      <c r="EE38" s="31"/>
      <c r="EF38" s="41">
        <f>EF36-EF37</f>
        <v>0</v>
      </c>
      <c r="EG38" s="31"/>
      <c r="EH38" s="31"/>
      <c r="EI38" s="38">
        <f>EI36-EI37</f>
        <v>0</v>
      </c>
      <c r="EJ38" s="36">
        <f>EJ36-EJ37</f>
        <v>0</v>
      </c>
      <c r="EK38" s="36">
        <f>EK36-EK37</f>
        <v>0</v>
      </c>
      <c r="EL38" s="36">
        <f>EL36-EL37</f>
        <v>0</v>
      </c>
      <c r="EM38" s="36">
        <f>EM36-EM37</f>
        <v>0</v>
      </c>
      <c r="EN38" s="31"/>
      <c r="EO38" s="31"/>
      <c r="EP38" s="31"/>
      <c r="EQ38" s="36">
        <f>EQ36-EQ37</f>
        <v>0</v>
      </c>
      <c r="ER38" s="36">
        <f>ER36-ER37</f>
        <v>0</v>
      </c>
      <c r="ES38" s="36">
        <f>ES36-ES37</f>
        <v>0</v>
      </c>
      <c r="ET38" s="36">
        <f>ET36-ET37</f>
        <v>0</v>
      </c>
      <c r="EU38" s="31"/>
      <c r="EV38" s="31"/>
      <c r="EW38" s="38">
        <v>0</v>
      </c>
      <c r="EX38" s="36">
        <f>EX36-EX37</f>
        <v>0</v>
      </c>
      <c r="EY38" s="36">
        <f>EY36-EY37</f>
        <v>0</v>
      </c>
      <c r="EZ38" s="31"/>
      <c r="FA38" s="42">
        <f>FA36-FA37</f>
        <v>0</v>
      </c>
      <c r="FB38" s="31"/>
      <c r="FC38" s="31"/>
      <c r="FD38" s="38">
        <v>0</v>
      </c>
      <c r="FE38" s="36">
        <v>0</v>
      </c>
      <c r="FF38" s="36">
        <v>0</v>
      </c>
      <c r="FG38" s="36">
        <v>0</v>
      </c>
      <c r="FH38" s="36">
        <v>0</v>
      </c>
      <c r="FI38" s="31"/>
      <c r="FJ38" s="31"/>
      <c r="FK38" s="38">
        <f>FK36-FK37</f>
        <v>0</v>
      </c>
      <c r="FL38" s="36">
        <f>FL36-FL37</f>
        <v>0</v>
      </c>
      <c r="FM38" s="36">
        <f>FM36-FM37</f>
        <v>0</v>
      </c>
      <c r="FN38" s="36">
        <f>FN36-FN37</f>
        <v>0</v>
      </c>
      <c r="FO38" s="42">
        <f>FO36-FO37</f>
        <v>0</v>
      </c>
      <c r="FP38" s="31"/>
      <c r="FQ38" s="31"/>
      <c r="FR38" s="38">
        <f>FR36-FR37</f>
        <v>0</v>
      </c>
      <c r="FS38" s="36">
        <f>FS36-FS37</f>
        <v>0</v>
      </c>
      <c r="FT38" s="38">
        <f>FT36-FT37</f>
        <v>0</v>
      </c>
      <c r="FU38" s="36">
        <f>FU36-FU37</f>
        <v>0</v>
      </c>
      <c r="FV38" s="38">
        <f>FV36-FV37</f>
        <v>0</v>
      </c>
      <c r="FW38" s="31"/>
      <c r="FX38" s="31"/>
      <c r="FY38" s="38">
        <f>FY36-FY37</f>
        <v>0</v>
      </c>
      <c r="FZ38" s="36">
        <f>FZ36-FZ37</f>
        <v>0</v>
      </c>
      <c r="GA38" s="36">
        <f>GA36-GA37</f>
        <v>0</v>
      </c>
      <c r="GB38" s="36">
        <f>GB36-GB37</f>
        <v>0</v>
      </c>
      <c r="GC38" s="36">
        <f>GC36-GC37</f>
        <v>0</v>
      </c>
      <c r="GD38" s="31"/>
      <c r="GE38" s="31"/>
      <c r="GF38" s="38">
        <f>GF36-GF37</f>
        <v>0</v>
      </c>
      <c r="GG38" s="36">
        <f>GG36-GG37</f>
        <v>0</v>
      </c>
      <c r="GH38" s="36">
        <f>GH36-GH37</f>
        <v>0</v>
      </c>
      <c r="GI38" s="36">
        <f>GI36-GI37</f>
        <v>0</v>
      </c>
      <c r="GJ38" s="36">
        <f>GJ36-GJ37</f>
        <v>0</v>
      </c>
      <c r="GK38" s="31"/>
      <c r="GL38" s="31"/>
      <c r="GM38" s="38">
        <f>GM36-GM37</f>
        <v>0</v>
      </c>
      <c r="GN38" s="36">
        <f>GN36-GN37</f>
        <v>0</v>
      </c>
      <c r="GO38" s="36">
        <f>GO36-GO37</f>
        <v>0</v>
      </c>
      <c r="GP38" s="36">
        <f>GP36-GP37</f>
        <v>0</v>
      </c>
      <c r="GQ38" s="36">
        <f>GQ36-GQ37</f>
        <v>0</v>
      </c>
      <c r="GR38" s="31"/>
      <c r="GS38" s="31"/>
      <c r="GT38" s="38">
        <f>GT36-GT37</f>
        <v>0</v>
      </c>
      <c r="GU38" s="36">
        <f>GU36-GU37</f>
        <v>0</v>
      </c>
      <c r="GV38" s="36">
        <f>GV36-GV37</f>
        <v>0</v>
      </c>
      <c r="GW38" s="36">
        <f>GW36-GW37</f>
        <v>0</v>
      </c>
      <c r="GX38" s="36">
        <f>GX36-GX37</f>
        <v>0</v>
      </c>
      <c r="GY38" s="31"/>
      <c r="GZ38" s="31"/>
      <c r="HA38" s="38">
        <f>HA36-HA37</f>
        <v>0</v>
      </c>
      <c r="HB38" s="36">
        <f>HB36-HB37</f>
        <v>0</v>
      </c>
      <c r="HC38" s="36">
        <f>HC36-HC37</f>
        <v>0</v>
      </c>
      <c r="HD38" s="36">
        <f>HD36-HD37</f>
        <v>0</v>
      </c>
      <c r="HE38" s="36">
        <f>HE36-HE37</f>
        <v>0</v>
      </c>
      <c r="HF38" s="31"/>
      <c r="HG38" s="31"/>
      <c r="HH38" s="38">
        <f>HH36-HH37</f>
        <v>0</v>
      </c>
      <c r="HI38" s="36">
        <f>HI36-HI37</f>
        <v>0</v>
      </c>
      <c r="HJ38" s="36">
        <f>HJ36-HJ37</f>
        <v>0</v>
      </c>
      <c r="HK38" s="36">
        <f>HK36-HK37</f>
        <v>0</v>
      </c>
      <c r="HL38" s="36">
        <f>HL36-HL37</f>
        <v>0</v>
      </c>
      <c r="HM38" s="31"/>
      <c r="HN38" s="31"/>
      <c r="HO38" s="38">
        <f>HO36-HO37</f>
        <v>0</v>
      </c>
      <c r="HP38" s="36">
        <f>HP36-HP37</f>
        <v>0</v>
      </c>
      <c r="HQ38" s="36">
        <f>HQ36-HQ37</f>
        <v>0</v>
      </c>
      <c r="HR38" s="36">
        <f>HR36-HR37</f>
        <v>0</v>
      </c>
      <c r="HS38" s="36">
        <f>HS36-HS37</f>
        <v>0</v>
      </c>
      <c r="HT38" s="31"/>
      <c r="HU38" s="31"/>
      <c r="HV38" s="38">
        <f>HV36-HV37</f>
        <v>0</v>
      </c>
      <c r="HW38" s="36">
        <f>HW36-HW37</f>
        <v>0</v>
      </c>
      <c r="HX38" s="36">
        <f>HX36-HX37</f>
        <v>0</v>
      </c>
      <c r="HY38" s="36">
        <f>HY36-HY37</f>
        <v>0</v>
      </c>
      <c r="HZ38" s="36">
        <f>HZ36-HZ37</f>
        <v>0</v>
      </c>
      <c r="IA38" s="31"/>
      <c r="IB38" s="31"/>
      <c r="IC38" s="38">
        <f>IC36-IC37</f>
        <v>0</v>
      </c>
      <c r="ID38" s="36">
        <f>ID36-ID37</f>
        <v>0</v>
      </c>
      <c r="IE38" s="36">
        <f>IE36-IE37</f>
        <v>0</v>
      </c>
      <c r="IF38" s="36">
        <f>IF36-IF37</f>
        <v>0</v>
      </c>
      <c r="IG38" s="36">
        <f>IG36-IG37</f>
        <v>0</v>
      </c>
      <c r="IH38" s="31"/>
      <c r="II38" s="31"/>
      <c r="IJ38" s="38">
        <f>IJ36-IJ37</f>
        <v>0</v>
      </c>
      <c r="IK38" s="36">
        <f>IK36-IK37</f>
        <v>0</v>
      </c>
      <c r="IL38" s="36">
        <f>IL36-IL37</f>
        <v>0</v>
      </c>
      <c r="IM38" s="36">
        <f>IM36-IM37</f>
        <v>0</v>
      </c>
      <c r="IN38" s="36">
        <f>IN36-IN37</f>
        <v>0</v>
      </c>
      <c r="IO38" s="31"/>
      <c r="IP38" s="31"/>
      <c r="IQ38" s="38">
        <f>IQ36-IQ37</f>
        <v>0</v>
      </c>
      <c r="IR38" s="36">
        <f>IR36-IR37</f>
        <v>0</v>
      </c>
      <c r="IS38" s="36">
        <f>IS36-IS37</f>
        <v>0</v>
      </c>
      <c r="IT38" s="36">
        <f>IT36-IT37</f>
        <v>0</v>
      </c>
      <c r="IU38" s="36">
        <f>IU36-IU37</f>
        <v>0</v>
      </c>
      <c r="IV38" s="31"/>
      <c r="IW38" s="31"/>
      <c r="IX38" s="38">
        <f>IX36-IX37</f>
        <v>0</v>
      </c>
      <c r="IY38" s="36">
        <f>IY36-IY37</f>
        <v>0</v>
      </c>
      <c r="IZ38" s="36">
        <f>IZ36-IZ37</f>
        <v>0</v>
      </c>
      <c r="JA38" s="36">
        <f>JA36-JA37</f>
        <v>0</v>
      </c>
      <c r="JB38" s="36">
        <f>JB36-JB37</f>
        <v>0</v>
      </c>
      <c r="JC38" s="31"/>
      <c r="JD38" s="31"/>
      <c r="JE38" s="38">
        <f>JE36-JE37</f>
        <v>0</v>
      </c>
      <c r="JF38" s="36">
        <f>JF36-JF37</f>
        <v>0</v>
      </c>
      <c r="JG38" s="36">
        <f>JG36-JG37</f>
        <v>0</v>
      </c>
      <c r="JH38" s="36">
        <f>JH36-JH37</f>
        <v>0</v>
      </c>
      <c r="JI38" s="36">
        <f>JI36-JI37</f>
        <v>0</v>
      </c>
      <c r="JJ38" s="31"/>
      <c r="JK38" s="31"/>
      <c r="JL38" s="38">
        <f>JL36-JL37</f>
        <v>0</v>
      </c>
      <c r="JM38" s="38">
        <f>JM36-JM37</f>
        <v>0</v>
      </c>
      <c r="JN38" s="38">
        <f>JN36-JN37</f>
        <v>0</v>
      </c>
      <c r="JO38" s="38">
        <f>JO36-JO37</f>
        <v>0</v>
      </c>
      <c r="JP38" s="38">
        <f>JP36-JP37</f>
        <v>0</v>
      </c>
      <c r="JQ38" s="31"/>
      <c r="JR38" s="31"/>
      <c r="JS38" s="38">
        <f>JS36-JS37</f>
        <v>0</v>
      </c>
      <c r="JT38" s="36">
        <f>JT36-JT37</f>
        <v>0</v>
      </c>
      <c r="JU38" s="36">
        <f>JU36-JU37</f>
        <v>0</v>
      </c>
      <c r="JV38" s="31"/>
      <c r="JW38" s="36">
        <f>JW36-JW37</f>
        <v>0</v>
      </c>
      <c r="JX38" s="31"/>
      <c r="JY38" s="31"/>
      <c r="JZ38" s="38">
        <f>JZ36-JZ37</f>
        <v>0</v>
      </c>
      <c r="KA38" s="36">
        <f>KA36-KA37</f>
        <v>0</v>
      </c>
      <c r="KB38" s="36">
        <f>KB36-KB37</f>
        <v>0</v>
      </c>
      <c r="KC38" s="36">
        <f>KC36-KC37</f>
        <v>0</v>
      </c>
      <c r="KD38" s="36">
        <f>KD36-KD37</f>
        <v>0</v>
      </c>
      <c r="KE38" s="31"/>
      <c r="KF38" s="31"/>
      <c r="KG38" s="38">
        <f>KG36-KG37</f>
        <v>0</v>
      </c>
      <c r="KH38" s="36">
        <f>KH36-KH37</f>
        <v>0</v>
      </c>
      <c r="KI38" s="36">
        <f>KI36-KI37</f>
        <v>0</v>
      </c>
      <c r="KJ38" s="36">
        <f>KJ36-KJ37</f>
        <v>0</v>
      </c>
      <c r="KK38" s="36">
        <f>KK36-KK37</f>
        <v>0</v>
      </c>
      <c r="KL38" s="31"/>
      <c r="KM38" s="31"/>
      <c r="KN38" s="38">
        <f>KN36-KN37</f>
        <v>0</v>
      </c>
      <c r="KO38" s="36">
        <f>KO36-KO37</f>
        <v>0</v>
      </c>
      <c r="KP38" s="36">
        <f>KP36-KP37</f>
        <v>0</v>
      </c>
      <c r="KQ38" s="36">
        <f>KQ36-KQ37</f>
        <v>0</v>
      </c>
      <c r="KR38" s="36">
        <f>KR36-KR37</f>
        <v>0</v>
      </c>
      <c r="KS38" s="31"/>
      <c r="KT38" s="31"/>
      <c r="KU38" s="38">
        <f>KU36-KU37</f>
        <v>0</v>
      </c>
      <c r="KV38" s="36">
        <f>KV36-KV37</f>
        <v>0</v>
      </c>
      <c r="KW38" s="36">
        <f>KW36-KW37</f>
        <v>0</v>
      </c>
      <c r="KX38" s="36">
        <f>KX36-KX37</f>
        <v>0</v>
      </c>
      <c r="KY38" s="31"/>
      <c r="KZ38" s="31"/>
      <c r="LA38" s="31"/>
      <c r="LB38" s="38">
        <f>LB36-LB37</f>
        <v>0</v>
      </c>
      <c r="LC38" s="36">
        <f>LC36-LC37</f>
        <v>0</v>
      </c>
      <c r="LD38" s="36">
        <f>LD36-LD37</f>
        <v>0</v>
      </c>
      <c r="LE38" s="36">
        <f>LE36-LE37</f>
        <v>0</v>
      </c>
      <c r="LF38" s="36">
        <f>LF36-LF37</f>
        <v>0</v>
      </c>
      <c r="LG38" s="31"/>
      <c r="LH38" s="31"/>
      <c r="LI38" s="38">
        <f>LI36-LI37</f>
        <v>0</v>
      </c>
      <c r="LJ38" s="36">
        <f>LJ36-LJ37</f>
        <v>0</v>
      </c>
      <c r="LK38" s="36">
        <f>LK36-LK37</f>
        <v>0</v>
      </c>
      <c r="LL38" s="36">
        <f>LL36-LL37</f>
        <v>0</v>
      </c>
      <c r="LM38" s="36">
        <f>LM36-LM37</f>
        <v>0</v>
      </c>
      <c r="LN38" s="31"/>
      <c r="LO38" s="31"/>
      <c r="LP38" s="38">
        <f>LP36-LP37</f>
        <v>0</v>
      </c>
      <c r="LQ38" s="36">
        <f>LQ36-LQ37</f>
        <v>0</v>
      </c>
      <c r="LR38" s="36">
        <f>LR36-LR37</f>
        <v>0</v>
      </c>
      <c r="LS38" s="36">
        <f>LS36-LS37</f>
        <v>0</v>
      </c>
      <c r="LT38" s="36">
        <f>LT36-LT37</f>
        <v>0</v>
      </c>
      <c r="LU38" s="31"/>
      <c r="LV38" s="31"/>
      <c r="LW38" s="38">
        <f>LW36-LW37</f>
        <v>0</v>
      </c>
      <c r="LX38" s="36">
        <f>LX36-LX37</f>
        <v>0</v>
      </c>
      <c r="LY38" s="36">
        <f>LY36-LY37</f>
        <v>0</v>
      </c>
      <c r="LZ38" s="36">
        <f>LZ36-LZ37</f>
        <v>0</v>
      </c>
      <c r="MA38" s="36">
        <f>MA36-MA37</f>
        <v>0</v>
      </c>
      <c r="MB38" s="31"/>
      <c r="MC38" s="31"/>
      <c r="MD38" s="38">
        <f>MD36-MD37</f>
        <v>0</v>
      </c>
      <c r="ME38" s="36">
        <f>ME36-ME37</f>
        <v>0</v>
      </c>
      <c r="MF38" s="36">
        <f>MF36-MF37</f>
        <v>0</v>
      </c>
      <c r="MG38" s="36">
        <f>MG36-MG37</f>
        <v>0</v>
      </c>
      <c r="MH38" s="36">
        <f>MH36-MH37</f>
        <v>0</v>
      </c>
      <c r="MI38" s="31"/>
      <c r="MJ38" s="31"/>
      <c r="MK38" s="38">
        <f>MK36-MK37</f>
        <v>0</v>
      </c>
      <c r="ML38" s="36">
        <f>ML36-ML37</f>
        <v>0</v>
      </c>
      <c r="MM38" s="36">
        <f>MM36-MM37</f>
        <v>0</v>
      </c>
      <c r="MN38" s="36">
        <f>MN36-MN37</f>
        <v>0</v>
      </c>
      <c r="MO38" s="36">
        <f>MO36-MO37</f>
        <v>0</v>
      </c>
      <c r="MP38" s="31"/>
      <c r="MQ38" s="31"/>
      <c r="MR38" s="38">
        <f>MR36-MR37</f>
        <v>0</v>
      </c>
      <c r="MS38" s="36">
        <f>MS36-MS37</f>
        <v>0</v>
      </c>
      <c r="MT38" s="36">
        <f>MT36-MT37</f>
        <v>0</v>
      </c>
      <c r="MU38" s="36">
        <f>MU36-MU37</f>
        <v>0</v>
      </c>
      <c r="MV38" s="36">
        <f>MV36-MV37</f>
        <v>0</v>
      </c>
      <c r="MW38" s="31"/>
      <c r="MX38" s="31"/>
      <c r="MY38" s="38">
        <f>MY36-MY37</f>
        <v>0</v>
      </c>
      <c r="MZ38" s="36">
        <f>MZ36-MZ37</f>
        <v>0</v>
      </c>
      <c r="NA38" s="31"/>
      <c r="NB38" s="31"/>
      <c r="NC38" s="36">
        <f>NC36-NC37</f>
        <v>0</v>
      </c>
      <c r="ND38" s="31"/>
      <c r="NE38" s="31"/>
      <c r="NF38" s="43" t="s">
        <v>759</v>
      </c>
    </row>
    <row r="39" spans="1:370" s="29" customFormat="1" ht="15.75" x14ac:dyDescent="0.25">
      <c r="A39" s="22" t="s">
        <v>794</v>
      </c>
      <c r="B39" s="23" t="s">
        <v>795</v>
      </c>
      <c r="C39" s="34">
        <f>SUM(C30:C32)*8</f>
        <v>24</v>
      </c>
      <c r="D39" s="35" t="s">
        <v>791</v>
      </c>
      <c r="E39" s="25"/>
      <c r="F39" s="31"/>
      <c r="G39" s="36">
        <f>(G30+G31+G32)*8</f>
        <v>16</v>
      </c>
      <c r="H39" s="36">
        <f>(H30+H31+H32)*8</f>
        <v>8</v>
      </c>
      <c r="I39" s="37">
        <f>(I30+I31+I32)*8</f>
        <v>8</v>
      </c>
      <c r="J39" s="37">
        <f>(J30+J31+J32)*8</f>
        <v>8</v>
      </c>
      <c r="K39" s="31"/>
      <c r="L39" s="31"/>
      <c r="M39" s="38">
        <f>(M30+M31+M32)*8</f>
        <v>16</v>
      </c>
      <c r="N39" s="36">
        <f>(N30+N31+N32)*8</f>
        <v>16</v>
      </c>
      <c r="O39" s="36">
        <f>(O30+O31+O32)*8</f>
        <v>16</v>
      </c>
      <c r="P39" s="36">
        <f>(P30+P31+P32)*8</f>
        <v>16</v>
      </c>
      <c r="Q39" s="36">
        <f>(Q30+Q31+Q32)*8</f>
        <v>16</v>
      </c>
      <c r="R39" s="31"/>
      <c r="S39" s="31"/>
      <c r="T39" s="38">
        <f>(T30+T31+T32)*8</f>
        <v>16</v>
      </c>
      <c r="U39" s="36">
        <f>(U30+U31+U32)*8</f>
        <v>16</v>
      </c>
      <c r="V39" s="36">
        <f>(V30+V31+V32)*8</f>
        <v>16</v>
      </c>
      <c r="W39" s="36">
        <f>(W30+W31+W32)*8</f>
        <v>16</v>
      </c>
      <c r="X39" s="36">
        <f>(X30+X31+X32)*8</f>
        <v>16</v>
      </c>
      <c r="Y39" s="31"/>
      <c r="Z39" s="31"/>
      <c r="AA39" s="38">
        <f>(AA30+AA31+AA32)*8</f>
        <v>16</v>
      </c>
      <c r="AB39" s="36">
        <f>(AB30+AB31+AB32)*8</f>
        <v>8</v>
      </c>
      <c r="AC39" s="36">
        <f>(AC30+AC31+AC32)*8</f>
        <v>8</v>
      </c>
      <c r="AD39" s="36">
        <f>(AD30+AD31+AD32)*8</f>
        <v>0</v>
      </c>
      <c r="AE39" s="36">
        <f>(AE30+AE31+AE32)*8</f>
        <v>0</v>
      </c>
      <c r="AF39" s="31"/>
      <c r="AG39" s="31"/>
      <c r="AH39" s="38">
        <f>(AH30+AH31+AH32)*8</f>
        <v>16</v>
      </c>
      <c r="AI39" s="36">
        <f>(AI30+AI31+AI32)*8</f>
        <v>16</v>
      </c>
      <c r="AJ39" s="36">
        <f>(AJ30+AJ31+AJ32)*8</f>
        <v>16</v>
      </c>
      <c r="AK39" s="36">
        <f>(AK30+AK31+AK32)*8</f>
        <v>16</v>
      </c>
      <c r="AL39" s="36">
        <f>(AL30+AL31+AL32)*8</f>
        <v>16</v>
      </c>
      <c r="AM39" s="31"/>
      <c r="AN39" s="31"/>
      <c r="AO39" s="38">
        <f>(AO30+AO31+AO32)*8</f>
        <v>16</v>
      </c>
      <c r="AP39" s="36">
        <f>(AP30+AP31+AP32)*8</f>
        <v>16</v>
      </c>
      <c r="AQ39" s="36">
        <f>(AQ30+AQ31+AQ32)*8</f>
        <v>16</v>
      </c>
      <c r="AR39" s="36">
        <f>(AR30+AR31+AR32)*8</f>
        <v>16</v>
      </c>
      <c r="AS39" s="36">
        <f>(AS30+AS31+AS32)*8</f>
        <v>16</v>
      </c>
      <c r="AT39" s="31"/>
      <c r="AU39" s="31"/>
      <c r="AV39" s="38">
        <f>(AV30+AV31+AV32)*8</f>
        <v>16</v>
      </c>
      <c r="AW39" s="36">
        <f>(AW30+AW31+AW32)*8</f>
        <v>16</v>
      </c>
      <c r="AX39" s="36">
        <f>(AX30+AX31+AX32)*8</f>
        <v>16</v>
      </c>
      <c r="AY39" s="36">
        <v>16</v>
      </c>
      <c r="AZ39" s="36">
        <f>(AZ30+AZ31+AZ32)*8</f>
        <v>16</v>
      </c>
      <c r="BA39" s="31"/>
      <c r="BB39" s="31"/>
      <c r="BC39" s="38">
        <f>(BC30+BC31+BC32)*8</f>
        <v>16</v>
      </c>
      <c r="BD39" s="38">
        <f>(BD30+BD31+BD32)*8</f>
        <v>16</v>
      </c>
      <c r="BE39" s="38">
        <f>(BE30+BE31+BE32)*8</f>
        <v>16</v>
      </c>
      <c r="BF39" s="38">
        <f>(BF30+BF31+BF32)*8</f>
        <v>16</v>
      </c>
      <c r="BG39" s="38">
        <f>(BG30+BG31+BG32)*8</f>
        <v>16</v>
      </c>
      <c r="BH39" s="31"/>
      <c r="BI39" s="31"/>
      <c r="BJ39" s="38">
        <f>(BJ30+BJ31+BJ32)*8</f>
        <v>16</v>
      </c>
      <c r="BK39" s="38">
        <f>(BK30+BK31+BK32)*8</f>
        <v>16</v>
      </c>
      <c r="BL39" s="38">
        <f>(BL30+BL31+BL32)*8</f>
        <v>16</v>
      </c>
      <c r="BM39" s="38">
        <f>(BM30+BM31+BM32)*8</f>
        <v>16</v>
      </c>
      <c r="BN39" s="36">
        <f>(BN30+BN31+BN32)*8</f>
        <v>0</v>
      </c>
      <c r="BO39" s="31"/>
      <c r="BP39" s="31"/>
      <c r="BQ39" s="38">
        <f>(BQ30+BQ31+BQ32)*8</f>
        <v>0</v>
      </c>
      <c r="BR39" s="36">
        <f>(BR30+BR31+BR32)*8</f>
        <v>0</v>
      </c>
      <c r="BS39" s="36">
        <f>(BS30+BS31+BS32)*8</f>
        <v>0</v>
      </c>
      <c r="BT39" s="36">
        <f>(BT30+BT31+BT32)*8</f>
        <v>0</v>
      </c>
      <c r="BU39" s="36">
        <f>(BU30+BU31+BU32)*8</f>
        <v>0</v>
      </c>
      <c r="BV39" s="31"/>
      <c r="BW39" s="31"/>
      <c r="BX39" s="38">
        <f>(BX30+BX31+BX32)*8</f>
        <v>0</v>
      </c>
      <c r="BY39" s="36">
        <f>(BY30+BY31+BY32)*8</f>
        <v>0</v>
      </c>
      <c r="BZ39" s="36">
        <f>(BZ30+BZ31+BZ32)*8</f>
        <v>0</v>
      </c>
      <c r="CA39" s="36">
        <f>(CA30+CA31+CA32)*8</f>
        <v>0</v>
      </c>
      <c r="CB39" s="36">
        <f>(CB30+CB31+CB32)*8</f>
        <v>0</v>
      </c>
      <c r="CC39" s="31"/>
      <c r="CD39" s="31"/>
      <c r="CE39" s="38">
        <f>(CE30+CE31+CE32)*8</f>
        <v>0</v>
      </c>
      <c r="CF39" s="38">
        <f>(CF30+CF31+CF32)*8</f>
        <v>0</v>
      </c>
      <c r="CG39" s="38">
        <f>(CG30+CG31+CG32)*8</f>
        <v>0</v>
      </c>
      <c r="CH39" s="38">
        <f>(CH30+CH31+CH32)*8</f>
        <v>0</v>
      </c>
      <c r="CI39" s="38">
        <f>(CI30+CI31+CI32)*8</f>
        <v>0</v>
      </c>
      <c r="CJ39" s="31"/>
      <c r="CK39" s="31"/>
      <c r="CL39" s="38">
        <f>(CL30+CL31+CL32)*8</f>
        <v>0</v>
      </c>
      <c r="CM39" s="36">
        <f>(CM30+CM31+CM32)*8</f>
        <v>0</v>
      </c>
      <c r="CN39" s="36">
        <f>(CN30+CN31+CN32)*8</f>
        <v>0</v>
      </c>
      <c r="CO39" s="36">
        <f>(CO30+CO31+CO32)*8</f>
        <v>0</v>
      </c>
      <c r="CP39" s="31"/>
      <c r="CQ39" s="31"/>
      <c r="CR39" s="31"/>
      <c r="CS39" s="31"/>
      <c r="CT39" s="38">
        <f>(CT30+CT31+CT32)*8</f>
        <v>0</v>
      </c>
      <c r="CU39" s="38">
        <f>(CU30+CU31+CU32)*8</f>
        <v>0</v>
      </c>
      <c r="CV39" s="38">
        <f>(CV30+CV31+CV32)*8</f>
        <v>0</v>
      </c>
      <c r="CW39" s="38">
        <f>(CW30+CW31+CW32)*8</f>
        <v>0</v>
      </c>
      <c r="CX39" s="31"/>
      <c r="CY39" s="31"/>
      <c r="CZ39" s="38">
        <f>(CZ30+CZ31+CZ32)*8</f>
        <v>0</v>
      </c>
      <c r="DA39" s="36">
        <f>(DA30+DA31+DA32)*8</f>
        <v>0</v>
      </c>
      <c r="DB39" s="36">
        <f>(DB30+DB31+DB32)*8</f>
        <v>0</v>
      </c>
      <c r="DC39" s="36">
        <f>(DC30+DC31+DC32)*8</f>
        <v>0</v>
      </c>
      <c r="DD39" s="36">
        <f>(DD30+DD31+DD32)*8</f>
        <v>0</v>
      </c>
      <c r="DE39" s="31"/>
      <c r="DF39" s="31"/>
      <c r="DG39" s="38">
        <f>(DG30+DG31+DG32)*8</f>
        <v>0</v>
      </c>
      <c r="DH39" s="36">
        <f>(DH30+DH31+DH32)*8</f>
        <v>0</v>
      </c>
      <c r="DI39" s="36">
        <f>(DI30+DI31+DI32)*8</f>
        <v>0</v>
      </c>
      <c r="DJ39" s="36">
        <f>(DJ30+DJ31+DJ32)*8</f>
        <v>0</v>
      </c>
      <c r="DK39" s="36">
        <f>(DK30+DK31+DK32)*8</f>
        <v>0</v>
      </c>
      <c r="DL39" s="31"/>
      <c r="DM39" s="31"/>
      <c r="DN39" s="38">
        <f>(DN30+DN31+DN32)*8</f>
        <v>0</v>
      </c>
      <c r="DO39" s="38">
        <f>(DO30+DO31+DO32)*8</f>
        <v>0</v>
      </c>
      <c r="DP39" s="38">
        <f>(DP30+DP31+DP32)*8</f>
        <v>0</v>
      </c>
      <c r="DQ39" s="38">
        <f>(DQ30+DQ31+DQ32)*8</f>
        <v>0</v>
      </c>
      <c r="DR39" s="38">
        <f>(DR30+DR31+DR32)*8</f>
        <v>0</v>
      </c>
      <c r="DS39" s="31"/>
      <c r="DT39" s="31"/>
      <c r="DU39" s="38">
        <f>(DU30+DU31+DU32)*8</f>
        <v>0</v>
      </c>
      <c r="DV39" s="36">
        <f>(DV30+DV31+DV32)*8</f>
        <v>0</v>
      </c>
      <c r="DW39" s="31"/>
      <c r="DX39" s="36">
        <f>(DX30+DX31+DX32)*8</f>
        <v>0</v>
      </c>
      <c r="DY39" s="36">
        <f>(DY30+DY31+DY32)*8</f>
        <v>0</v>
      </c>
      <c r="DZ39" s="31"/>
      <c r="EA39" s="31"/>
      <c r="EB39" s="38">
        <f>(EB30+EB31+EB32)*8</f>
        <v>0</v>
      </c>
      <c r="EC39" s="38">
        <f>(EC30+EC31+EC32)*8</f>
        <v>0</v>
      </c>
      <c r="ED39" s="38">
        <f>(ED30+ED31+ED32)*8</f>
        <v>0</v>
      </c>
      <c r="EE39" s="31"/>
      <c r="EF39" s="38">
        <f>(EF30+EF31+EF32)*8</f>
        <v>0</v>
      </c>
      <c r="EG39" s="31"/>
      <c r="EH39" s="31"/>
      <c r="EI39" s="38">
        <f>(EI30+EI31+EI32)*8</f>
        <v>0</v>
      </c>
      <c r="EJ39" s="36">
        <f>(EJ30+EJ31+EJ32)*8</f>
        <v>0</v>
      </c>
      <c r="EK39" s="36">
        <f>(EK30+EK31+EK32)*8</f>
        <v>0</v>
      </c>
      <c r="EL39" s="36">
        <f>(EL30+EL31+EL32)*8</f>
        <v>0</v>
      </c>
      <c r="EM39" s="36">
        <f>(EM30+EM31+EM32)*8</f>
        <v>0</v>
      </c>
      <c r="EN39" s="31"/>
      <c r="EO39" s="31"/>
      <c r="EP39" s="31"/>
      <c r="EQ39" s="36">
        <v>17.5</v>
      </c>
      <c r="ER39" s="36">
        <v>16</v>
      </c>
      <c r="ES39" s="36">
        <f>(ES30+ES31+ES32)*8</f>
        <v>0</v>
      </c>
      <c r="ET39" s="36">
        <f>(ET30+ET31+ET32)*8</f>
        <v>0</v>
      </c>
      <c r="EU39" s="31"/>
      <c r="EV39" s="31"/>
      <c r="EW39" s="38">
        <v>0</v>
      </c>
      <c r="EX39" s="36">
        <f>(EX30+EX31+EX32)*8</f>
        <v>0</v>
      </c>
      <c r="EY39" s="36">
        <f>(EY30+EY31+EY32)*8</f>
        <v>0</v>
      </c>
      <c r="EZ39" s="31"/>
      <c r="FA39" s="36">
        <f>(FA30+FA31+FA32)*8</f>
        <v>0</v>
      </c>
      <c r="FB39" s="31"/>
      <c r="FC39" s="31"/>
      <c r="FD39" s="38">
        <v>0</v>
      </c>
      <c r="FE39" s="36">
        <v>0</v>
      </c>
      <c r="FF39" s="36">
        <v>0</v>
      </c>
      <c r="FG39" s="36">
        <v>0</v>
      </c>
      <c r="FH39" s="36">
        <v>0</v>
      </c>
      <c r="FI39" s="31"/>
      <c r="FJ39" s="31"/>
      <c r="FK39" s="38">
        <f>(FK30+FK31+FK32)*8</f>
        <v>0</v>
      </c>
      <c r="FL39" s="36">
        <f>(FL30+FL31+FL32)*8</f>
        <v>0</v>
      </c>
      <c r="FM39" s="36">
        <f>(FM30+FM31+FM32)*8</f>
        <v>0</v>
      </c>
      <c r="FN39" s="36">
        <f>(FN30+FN31+FN32)*8</f>
        <v>0</v>
      </c>
      <c r="FO39" s="36">
        <f>(FO30+FO31+FO32)*8</f>
        <v>0</v>
      </c>
      <c r="FP39" s="31"/>
      <c r="FQ39" s="31"/>
      <c r="FR39" s="38">
        <f>(FR30+FR31+FR32)*8</f>
        <v>0</v>
      </c>
      <c r="FS39" s="36">
        <f>(FS30+FS31+FS32)*8</f>
        <v>0</v>
      </c>
      <c r="FT39" s="38">
        <f>(FT30+FT31+FT32)*8</f>
        <v>0</v>
      </c>
      <c r="FU39" s="36">
        <f>(FU30+FU31+FU32)*8</f>
        <v>0</v>
      </c>
      <c r="FV39" s="38">
        <f>(FV30+FV31+FV32)*8</f>
        <v>0</v>
      </c>
      <c r="FW39" s="31"/>
      <c r="FX39" s="31"/>
      <c r="FY39" s="38">
        <f>(FY30+FY31+FY32)*8</f>
        <v>0</v>
      </c>
      <c r="FZ39" s="36">
        <f>(FZ30+FZ31+FZ32)*8</f>
        <v>0</v>
      </c>
      <c r="GA39" s="36">
        <f>(GA30+GA31+GA32)*8</f>
        <v>0</v>
      </c>
      <c r="GB39" s="36">
        <f>(GB30+GB31+GB32)*8</f>
        <v>0</v>
      </c>
      <c r="GC39" s="36">
        <f>(GC30+GC31+GC32)*8</f>
        <v>0</v>
      </c>
      <c r="GD39" s="31"/>
      <c r="GE39" s="31"/>
      <c r="GF39" s="38">
        <f>(GF30+GF31+GF32)*8</f>
        <v>0</v>
      </c>
      <c r="GG39" s="36">
        <f>(GG30+GG31+GG32)*8</f>
        <v>0</v>
      </c>
      <c r="GH39" s="36">
        <f>(GH30+GH31+GH32)*8</f>
        <v>0</v>
      </c>
      <c r="GI39" s="36">
        <f>(GI30+GI31+GI32)*8</f>
        <v>0</v>
      </c>
      <c r="GJ39" s="36">
        <f>(GJ30+GJ31+GJ32)*8</f>
        <v>0</v>
      </c>
      <c r="GK39" s="31"/>
      <c r="GL39" s="31"/>
      <c r="GM39" s="38">
        <f>(GM30+GM31+GM32)*8</f>
        <v>0</v>
      </c>
      <c r="GN39" s="36">
        <f>(GN30+GN31+GN32)*8</f>
        <v>0</v>
      </c>
      <c r="GO39" s="36">
        <f>(GO30+GO31+GO32)*8</f>
        <v>0</v>
      </c>
      <c r="GP39" s="36">
        <f>(GP30+GP31+GP32)*8</f>
        <v>0</v>
      </c>
      <c r="GQ39" s="36">
        <f>(GQ30+GQ31+GQ32)*8</f>
        <v>0</v>
      </c>
      <c r="GR39" s="31"/>
      <c r="GS39" s="31"/>
      <c r="GT39" s="38">
        <f>(GT30+GT31+GT32)*8</f>
        <v>0</v>
      </c>
      <c r="GU39" s="36">
        <f>(GU30+GU31+GU32)*8</f>
        <v>0</v>
      </c>
      <c r="GV39" s="36">
        <f>(GV30+GV31+GV32)*8</f>
        <v>0</v>
      </c>
      <c r="GW39" s="36">
        <f>(GW30+GW31+GW32)*8</f>
        <v>0</v>
      </c>
      <c r="GX39" s="36">
        <f>(GX30+GX31+GX32)*8</f>
        <v>0</v>
      </c>
      <c r="GY39" s="31"/>
      <c r="GZ39" s="31"/>
      <c r="HA39" s="38">
        <f>(HA30+HA31+HA32)*8</f>
        <v>0</v>
      </c>
      <c r="HB39" s="36">
        <f>(HB30+HB31+HB32)*8</f>
        <v>0</v>
      </c>
      <c r="HC39" s="36">
        <f>(HC30+HC31+HC32)*8</f>
        <v>0</v>
      </c>
      <c r="HD39" s="36">
        <f>(HD30+HD31+HD32)*8</f>
        <v>0</v>
      </c>
      <c r="HE39" s="36">
        <f>(HE30+HE31+HE32)*8</f>
        <v>0</v>
      </c>
      <c r="HF39" s="31"/>
      <c r="HG39" s="31"/>
      <c r="HH39" s="38">
        <f>(HH30+HH31+HH32)*8</f>
        <v>0</v>
      </c>
      <c r="HI39" s="36">
        <f>(HI30+HI31+HI32)*8</f>
        <v>0</v>
      </c>
      <c r="HJ39" s="36">
        <f>(HJ30+HJ31+HJ32)*8</f>
        <v>0</v>
      </c>
      <c r="HK39" s="36">
        <f>(HK30+HK31+HK32)*8</f>
        <v>0</v>
      </c>
      <c r="HL39" s="36">
        <f>(HL30+HL31+HL32)*8</f>
        <v>0</v>
      </c>
      <c r="HM39" s="31"/>
      <c r="HN39" s="31"/>
      <c r="HO39" s="38">
        <f>(HO30+HO31+HO32)*8</f>
        <v>0</v>
      </c>
      <c r="HP39" s="36">
        <f>(HP30+HP31+HP32)*8</f>
        <v>0</v>
      </c>
      <c r="HQ39" s="36">
        <f>(HQ30+HQ31+HQ32)*8</f>
        <v>0</v>
      </c>
      <c r="HR39" s="36">
        <f>(HR30+HR31+HR32)*8</f>
        <v>0</v>
      </c>
      <c r="HS39" s="36">
        <f>(HS30+HS31+HS32)*8</f>
        <v>0</v>
      </c>
      <c r="HT39" s="31"/>
      <c r="HU39" s="31"/>
      <c r="HV39" s="38">
        <f>(HV30+HV31+HV32)*8</f>
        <v>0</v>
      </c>
      <c r="HW39" s="36">
        <f>(HW30+HW31+HW32)*8</f>
        <v>0</v>
      </c>
      <c r="HX39" s="36">
        <f>(HX30+HX31+HX32)*8</f>
        <v>0</v>
      </c>
      <c r="HY39" s="36">
        <f>(HY30+HY31+HY32)*8</f>
        <v>0</v>
      </c>
      <c r="HZ39" s="36">
        <f>(HZ30+HZ31+HZ32)*8</f>
        <v>0</v>
      </c>
      <c r="IA39" s="31"/>
      <c r="IB39" s="31"/>
      <c r="IC39" s="38">
        <f>(IC30+IC31+IC32)*8</f>
        <v>0</v>
      </c>
      <c r="ID39" s="36">
        <f>(ID30+ID31+ID32)*8</f>
        <v>0</v>
      </c>
      <c r="IE39" s="36">
        <f>(IE30+IE31+IE32)*8</f>
        <v>0</v>
      </c>
      <c r="IF39" s="36">
        <f>(IF30+IF31+IF32)*8</f>
        <v>0</v>
      </c>
      <c r="IG39" s="36">
        <f>(IG30+IG31+IG32)*8</f>
        <v>0</v>
      </c>
      <c r="IH39" s="31"/>
      <c r="II39" s="31"/>
      <c r="IJ39" s="38">
        <f>(IJ30+IJ31+IJ32)*8</f>
        <v>0</v>
      </c>
      <c r="IK39" s="36">
        <f>(IK30+IK31+IK32)*8</f>
        <v>0</v>
      </c>
      <c r="IL39" s="36">
        <f>(IL30+IL31+IL32)*8</f>
        <v>0</v>
      </c>
      <c r="IM39" s="36">
        <f>(IM30+IM31+IM32)*8</f>
        <v>0</v>
      </c>
      <c r="IN39" s="36">
        <f>(IN30+IN31+IN32)*8</f>
        <v>0</v>
      </c>
      <c r="IO39" s="31"/>
      <c r="IP39" s="31"/>
      <c r="IQ39" s="38">
        <f>(IQ30+IQ31+IQ32)*8</f>
        <v>0</v>
      </c>
      <c r="IR39" s="36">
        <f>(IR30+IR31+IR32)*8</f>
        <v>0</v>
      </c>
      <c r="IS39" s="36">
        <f>(IS30+IS31+IS32)*8</f>
        <v>0</v>
      </c>
      <c r="IT39" s="36">
        <f>(IT30+IT31+IT32)*8</f>
        <v>0</v>
      </c>
      <c r="IU39" s="36">
        <f>(IU30+IU31+IU32)*8</f>
        <v>0</v>
      </c>
      <c r="IV39" s="31"/>
      <c r="IW39" s="31"/>
      <c r="IX39" s="38">
        <f>(IX30+IX31+IX32)*8</f>
        <v>0</v>
      </c>
      <c r="IY39" s="36">
        <f>(IY30+IY31+IY32)*8</f>
        <v>0</v>
      </c>
      <c r="IZ39" s="36">
        <f>(IZ30+IZ31+IZ32)*8</f>
        <v>0</v>
      </c>
      <c r="JA39" s="36">
        <f>(JA30+JA31+JA32)*8</f>
        <v>0</v>
      </c>
      <c r="JB39" s="36">
        <f>(JB30+JB31+JB32)*8</f>
        <v>0</v>
      </c>
      <c r="JC39" s="31"/>
      <c r="JD39" s="31"/>
      <c r="JE39" s="38">
        <f>(JE30+JE31+JE32)*8</f>
        <v>0</v>
      </c>
      <c r="JF39" s="36">
        <f>(JF30+JF31+JF32)*8</f>
        <v>0</v>
      </c>
      <c r="JG39" s="36">
        <f>(JG30+JG31+JG32)*8</f>
        <v>0</v>
      </c>
      <c r="JH39" s="36">
        <f>(JH30+JH31+JH32)*8</f>
        <v>0</v>
      </c>
      <c r="JI39" s="36">
        <f>(JI30+JI31+JI32)*8</f>
        <v>0</v>
      </c>
      <c r="JJ39" s="31"/>
      <c r="JK39" s="31"/>
      <c r="JL39" s="38">
        <f>(JL30+JL31+JL32)*8</f>
        <v>0</v>
      </c>
      <c r="JM39" s="38">
        <f>(JM30+JM31+JM32)*8</f>
        <v>0</v>
      </c>
      <c r="JN39" s="38">
        <f>(JN30+JN31+JN32)*8</f>
        <v>0</v>
      </c>
      <c r="JO39" s="38">
        <f>(JO30+JO31+JO32)*8</f>
        <v>0</v>
      </c>
      <c r="JP39" s="38">
        <f>(JP30+JP31+JP32)*8</f>
        <v>0</v>
      </c>
      <c r="JQ39" s="31"/>
      <c r="JR39" s="31"/>
      <c r="JS39" s="38">
        <f>(JS30+JS31+JS32)*8</f>
        <v>0</v>
      </c>
      <c r="JT39" s="36">
        <f>(JT30+JT31+JT32)*8</f>
        <v>0</v>
      </c>
      <c r="JU39" s="36">
        <f>(JU30+JU31+JU32)*8</f>
        <v>0</v>
      </c>
      <c r="JV39" s="31"/>
      <c r="JW39" s="36">
        <f>(JW30+JW31+JW32)*8</f>
        <v>0</v>
      </c>
      <c r="JX39" s="31"/>
      <c r="JY39" s="31"/>
      <c r="JZ39" s="38">
        <f>(JZ30+JZ31+JZ32)*8</f>
        <v>0</v>
      </c>
      <c r="KA39" s="36">
        <f>(KA30+KA31+KA32)*8</f>
        <v>0</v>
      </c>
      <c r="KB39" s="36">
        <f>(KB30+KB31+KB32)*8</f>
        <v>0</v>
      </c>
      <c r="KC39" s="36">
        <f>(KC30+KC31+KC32)*8</f>
        <v>0</v>
      </c>
      <c r="KD39" s="36">
        <f>(KD30+KD31+KD32)*8</f>
        <v>0</v>
      </c>
      <c r="KE39" s="31"/>
      <c r="KF39" s="31"/>
      <c r="KG39" s="38">
        <f>(KG30+KG31+KG32)*8</f>
        <v>0</v>
      </c>
      <c r="KH39" s="36">
        <f>(KH30+KH31+KH32)*8</f>
        <v>0</v>
      </c>
      <c r="KI39" s="36">
        <f>(KI30+KI31+KI32)*8</f>
        <v>0</v>
      </c>
      <c r="KJ39" s="36">
        <f>(KJ30+KJ31+KJ32)*8</f>
        <v>0</v>
      </c>
      <c r="KK39" s="36">
        <f>(KK30+KK31+KK32)*8</f>
        <v>0</v>
      </c>
      <c r="KL39" s="31"/>
      <c r="KM39" s="31"/>
      <c r="KN39" s="38">
        <f>(KN30+KN31+KN32)*8</f>
        <v>0</v>
      </c>
      <c r="KO39" s="36">
        <f>(KO30+KO31+KO32)*8</f>
        <v>0</v>
      </c>
      <c r="KP39" s="36">
        <f>(KP30+KP31+KP32)*8</f>
        <v>0</v>
      </c>
      <c r="KQ39" s="36">
        <f>(KQ30+KQ31+KQ32)*8</f>
        <v>0</v>
      </c>
      <c r="KR39" s="36">
        <f>(KR30+KR31+KR32)*8</f>
        <v>0</v>
      </c>
      <c r="KS39" s="31"/>
      <c r="KT39" s="31"/>
      <c r="KU39" s="38">
        <f>(KU30+KU31+KU32)*8</f>
        <v>0</v>
      </c>
      <c r="KV39" s="36">
        <f>(KV30+KV31+KV32)*8</f>
        <v>0</v>
      </c>
      <c r="KW39" s="36">
        <f>(KW30+KW31+KW32)*8</f>
        <v>0</v>
      </c>
      <c r="KX39" s="36">
        <f>(KX30+KX31+KX32)*8</f>
        <v>0</v>
      </c>
      <c r="KY39" s="31"/>
      <c r="KZ39" s="31"/>
      <c r="LA39" s="31"/>
      <c r="LB39" s="38">
        <f>(LB30+LB31+LB32)*8</f>
        <v>0</v>
      </c>
      <c r="LC39" s="36">
        <f>(LC30+LC31+LC32)*8</f>
        <v>0</v>
      </c>
      <c r="LD39" s="36">
        <f>(LD30+LD31+LD32)*8</f>
        <v>0</v>
      </c>
      <c r="LE39" s="36">
        <f>(LE30+LE31+LE32)*8</f>
        <v>0</v>
      </c>
      <c r="LF39" s="36">
        <f>(LF30+LF31+LF32)*8</f>
        <v>0</v>
      </c>
      <c r="LG39" s="31"/>
      <c r="LH39" s="31"/>
      <c r="LI39" s="38">
        <f>(LI30+LI31+LI32)*8</f>
        <v>0</v>
      </c>
      <c r="LJ39" s="36">
        <f>(LJ30+LJ31+LJ32)*8</f>
        <v>0</v>
      </c>
      <c r="LK39" s="36">
        <f>(LK30+LK31+LK32)*8</f>
        <v>0</v>
      </c>
      <c r="LL39" s="36">
        <f>(LL30+LL31+LL32)*8</f>
        <v>0</v>
      </c>
      <c r="LM39" s="36">
        <f>(LM30+LM31+LM32)*8</f>
        <v>0</v>
      </c>
      <c r="LN39" s="31"/>
      <c r="LO39" s="31"/>
      <c r="LP39" s="38">
        <f>(LP30+LP31+LP32)*8</f>
        <v>0</v>
      </c>
      <c r="LQ39" s="36">
        <f>(LQ30+LQ31+LQ32)*8</f>
        <v>0</v>
      </c>
      <c r="LR39" s="36">
        <f>(LR30+LR31+LR32)*8</f>
        <v>0</v>
      </c>
      <c r="LS39" s="36">
        <f>(LS30+LS31+LS32)*8</f>
        <v>0</v>
      </c>
      <c r="LT39" s="36">
        <f>(LT30+LT31+LT32)*8</f>
        <v>0</v>
      </c>
      <c r="LU39" s="31"/>
      <c r="LV39" s="31"/>
      <c r="LW39" s="38">
        <f>(LW30+LW31+LW32)*8</f>
        <v>0</v>
      </c>
      <c r="LX39" s="36">
        <f>(LX30+LX31+LX32)*8</f>
        <v>0</v>
      </c>
      <c r="LY39" s="36">
        <f>(LY30+LY31+LY32)*8</f>
        <v>0</v>
      </c>
      <c r="LZ39" s="36">
        <f>(LZ30+LZ31+LZ32)*8</f>
        <v>0</v>
      </c>
      <c r="MA39" s="36">
        <f>(MA30+MA31+MA32)*8</f>
        <v>0</v>
      </c>
      <c r="MB39" s="31"/>
      <c r="MC39" s="31"/>
      <c r="MD39" s="38">
        <f>(MD30+MD31+MD32)*8</f>
        <v>0</v>
      </c>
      <c r="ME39" s="36">
        <f>(ME30+ME31+ME32)*8</f>
        <v>0</v>
      </c>
      <c r="MF39" s="36">
        <f>(MF30+MF31+MF32)*8</f>
        <v>0</v>
      </c>
      <c r="MG39" s="36">
        <f>(MG30+MG31+MG32)*8</f>
        <v>0</v>
      </c>
      <c r="MH39" s="36">
        <f>(MH30+MH31+MH32)*8</f>
        <v>0</v>
      </c>
      <c r="MI39" s="31"/>
      <c r="MJ39" s="31"/>
      <c r="MK39" s="38">
        <f>(MK30+MK31+MK32)*8</f>
        <v>0</v>
      </c>
      <c r="ML39" s="36">
        <f>(ML30+ML31+ML32)*8</f>
        <v>0</v>
      </c>
      <c r="MM39" s="36">
        <f>(MM30+MM31+MM32)*8</f>
        <v>0</v>
      </c>
      <c r="MN39" s="36">
        <f>(MN30+MN31+MN32)*8</f>
        <v>0</v>
      </c>
      <c r="MO39" s="36">
        <f>(MO30+MO31+MO32)*8</f>
        <v>0</v>
      </c>
      <c r="MP39" s="31"/>
      <c r="MQ39" s="31"/>
      <c r="MR39" s="38">
        <f>(MR30+MR31+MR32)*8</f>
        <v>0</v>
      </c>
      <c r="MS39" s="36">
        <f>(MS30+MS31+MS32)*8</f>
        <v>0</v>
      </c>
      <c r="MT39" s="36">
        <f>(MT30+MT31+MT32)*8</f>
        <v>0</v>
      </c>
      <c r="MU39" s="36">
        <f>(MU30+MU31+MU32)*8</f>
        <v>0</v>
      </c>
      <c r="MV39" s="36">
        <f>(MV30+MV31+MV32)*8</f>
        <v>0</v>
      </c>
      <c r="MW39" s="31"/>
      <c r="MX39" s="31"/>
      <c r="MY39" s="38">
        <f>(MY30+MY31+MY32)*8</f>
        <v>0</v>
      </c>
      <c r="MZ39" s="36">
        <f>(MZ30+MZ31+MZ32)*8</f>
        <v>0</v>
      </c>
      <c r="NA39" s="31"/>
      <c r="NB39" s="31"/>
      <c r="NC39" s="36">
        <f>(NC30+NC31+NC32)*8</f>
        <v>0</v>
      </c>
      <c r="ND39" s="31"/>
      <c r="NE39" s="31"/>
      <c r="NF39" s="16" t="s">
        <v>759</v>
      </c>
    </row>
    <row r="40" spans="1:370" s="29" customFormat="1" ht="15.75" x14ac:dyDescent="0.25">
      <c r="A40" s="22" t="s">
        <v>794</v>
      </c>
      <c r="B40" s="23" t="s">
        <v>796</v>
      </c>
      <c r="C40" s="24"/>
      <c r="D40" s="33" t="s">
        <v>791</v>
      </c>
      <c r="E40" s="25"/>
      <c r="F40" s="31"/>
      <c r="G40" s="26">
        <v>0</v>
      </c>
      <c r="H40" s="26">
        <v>0</v>
      </c>
      <c r="I40" s="27">
        <v>0</v>
      </c>
      <c r="J40" s="27">
        <v>0</v>
      </c>
      <c r="K40" s="31"/>
      <c r="L40" s="31"/>
      <c r="M40" s="28"/>
      <c r="N40" s="26"/>
      <c r="O40" s="26"/>
      <c r="P40" s="26"/>
      <c r="Q40" s="26"/>
      <c r="R40" s="31"/>
      <c r="S40" s="31"/>
      <c r="T40" s="28"/>
      <c r="U40" s="26"/>
      <c r="V40" s="26"/>
      <c r="W40" s="26"/>
      <c r="X40" s="26"/>
      <c r="Y40" s="31"/>
      <c r="Z40" s="31"/>
      <c r="AA40" s="28"/>
      <c r="AB40" s="26"/>
      <c r="AC40" s="26"/>
      <c r="AD40" s="26"/>
      <c r="AE40" s="26"/>
      <c r="AF40" s="31"/>
      <c r="AG40" s="31"/>
      <c r="AH40" s="28"/>
      <c r="AI40" s="26"/>
      <c r="AJ40" s="26"/>
      <c r="AK40" s="26"/>
      <c r="AL40" s="26"/>
      <c r="AM40" s="31"/>
      <c r="AN40" s="31"/>
      <c r="AO40" s="28"/>
      <c r="AP40" s="26"/>
      <c r="AQ40" s="26"/>
      <c r="AR40" s="26"/>
      <c r="AS40" s="26"/>
      <c r="AT40" s="31"/>
      <c r="AU40" s="31"/>
      <c r="AV40" s="28"/>
      <c r="AW40" s="26"/>
      <c r="AX40" s="26"/>
      <c r="AY40" s="26"/>
      <c r="AZ40" s="26"/>
      <c r="BA40" s="31"/>
      <c r="BB40" s="31"/>
      <c r="BC40" s="28"/>
      <c r="BD40" s="28"/>
      <c r="BE40" s="28"/>
      <c r="BF40" s="28"/>
      <c r="BG40" s="28"/>
      <c r="BH40" s="31"/>
      <c r="BI40" s="31"/>
      <c r="BJ40" s="28"/>
      <c r="BK40" s="28"/>
      <c r="BL40" s="28"/>
      <c r="BM40" s="28"/>
      <c r="BN40" s="26"/>
      <c r="BO40" s="31"/>
      <c r="BP40" s="31"/>
      <c r="BQ40" s="28"/>
      <c r="BR40" s="26"/>
      <c r="BS40" s="26"/>
      <c r="BT40" s="26"/>
      <c r="BU40" s="26"/>
      <c r="BV40" s="31"/>
      <c r="BW40" s="31"/>
      <c r="BX40" s="28"/>
      <c r="BY40" s="26"/>
      <c r="BZ40" s="26"/>
      <c r="CA40" s="26"/>
      <c r="CB40" s="26"/>
      <c r="CC40" s="31"/>
      <c r="CD40" s="31"/>
      <c r="CE40" s="28"/>
      <c r="CF40" s="28"/>
      <c r="CG40" s="28"/>
      <c r="CH40" s="28"/>
      <c r="CI40" s="28"/>
      <c r="CJ40" s="31"/>
      <c r="CK40" s="31"/>
      <c r="CL40" s="28"/>
      <c r="CM40" s="26"/>
      <c r="CN40" s="26"/>
      <c r="CO40" s="26"/>
      <c r="CP40" s="31"/>
      <c r="CQ40" s="31"/>
      <c r="CR40" s="31"/>
      <c r="CS40" s="31"/>
      <c r="CT40" s="28"/>
      <c r="CU40" s="28"/>
      <c r="CV40" s="28"/>
      <c r="CW40" s="28"/>
      <c r="CX40" s="31"/>
      <c r="CY40" s="31"/>
      <c r="CZ40" s="28"/>
      <c r="DA40" s="26"/>
      <c r="DB40" s="26"/>
      <c r="DC40" s="26"/>
      <c r="DD40" s="26"/>
      <c r="DE40" s="31"/>
      <c r="DF40" s="31"/>
      <c r="DG40" s="28"/>
      <c r="DH40" s="26"/>
      <c r="DI40" s="26"/>
      <c r="DJ40" s="26"/>
      <c r="DK40" s="26"/>
      <c r="DL40" s="31"/>
      <c r="DM40" s="31"/>
      <c r="DN40" s="28"/>
      <c r="DO40" s="28"/>
      <c r="DP40" s="28"/>
      <c r="DQ40" s="28"/>
      <c r="DR40" s="28"/>
      <c r="DS40" s="31"/>
      <c r="DT40" s="31"/>
      <c r="DU40" s="28"/>
      <c r="DV40" s="26"/>
      <c r="DW40" s="31"/>
      <c r="DX40" s="26"/>
      <c r="DY40" s="26"/>
      <c r="DZ40" s="31"/>
      <c r="EA40" s="31"/>
      <c r="EB40" s="28"/>
      <c r="EC40" s="28"/>
      <c r="ED40" s="28"/>
      <c r="EE40" s="31"/>
      <c r="EF40" s="28"/>
      <c r="EG40" s="31"/>
      <c r="EH40" s="31"/>
      <c r="EI40" s="28"/>
      <c r="EJ40" s="26"/>
      <c r="EK40" s="26"/>
      <c r="EL40" s="26"/>
      <c r="EM40" s="26"/>
      <c r="EN40" s="31"/>
      <c r="EO40" s="31"/>
      <c r="EP40" s="31"/>
      <c r="EQ40" s="26"/>
      <c r="ER40" s="26"/>
      <c r="ES40" s="26"/>
      <c r="ET40" s="26"/>
      <c r="EU40" s="31"/>
      <c r="EV40" s="31"/>
      <c r="EW40" s="28"/>
      <c r="EX40" s="26"/>
      <c r="EY40" s="26"/>
      <c r="EZ40" s="31"/>
      <c r="FA40" s="26"/>
      <c r="FB40" s="31"/>
      <c r="FC40" s="31"/>
      <c r="FD40" s="28"/>
      <c r="FE40" s="26"/>
      <c r="FF40" s="26"/>
      <c r="FG40" s="26"/>
      <c r="FH40" s="26"/>
      <c r="FI40" s="31"/>
      <c r="FJ40" s="31"/>
      <c r="FK40" s="28"/>
      <c r="FL40" s="26"/>
      <c r="FM40" s="26"/>
      <c r="FN40" s="26"/>
      <c r="FO40" s="26"/>
      <c r="FP40" s="31"/>
      <c r="FQ40" s="31"/>
      <c r="FR40" s="28"/>
      <c r="FS40" s="26"/>
      <c r="FT40" s="28"/>
      <c r="FU40" s="26"/>
      <c r="FV40" s="28"/>
      <c r="FW40" s="31"/>
      <c r="FX40" s="31"/>
      <c r="FY40" s="28"/>
      <c r="FZ40" s="26"/>
      <c r="GA40" s="26"/>
      <c r="GB40" s="26"/>
      <c r="GC40" s="26"/>
      <c r="GD40" s="31"/>
      <c r="GE40" s="31"/>
      <c r="GF40" s="28"/>
      <c r="GG40" s="26"/>
      <c r="GH40" s="26"/>
      <c r="GI40" s="26"/>
      <c r="GJ40" s="26"/>
      <c r="GK40" s="31"/>
      <c r="GL40" s="31"/>
      <c r="GM40" s="28"/>
      <c r="GN40" s="26"/>
      <c r="GO40" s="26"/>
      <c r="GP40" s="26"/>
      <c r="GQ40" s="26"/>
      <c r="GR40" s="31"/>
      <c r="GS40" s="31"/>
      <c r="GT40" s="28"/>
      <c r="GU40" s="26"/>
      <c r="GV40" s="26"/>
      <c r="GW40" s="26"/>
      <c r="GX40" s="26"/>
      <c r="GY40" s="31"/>
      <c r="GZ40" s="31"/>
      <c r="HA40" s="28"/>
      <c r="HB40" s="26"/>
      <c r="HC40" s="26"/>
      <c r="HD40" s="26"/>
      <c r="HE40" s="26"/>
      <c r="HF40" s="31"/>
      <c r="HG40" s="31"/>
      <c r="HH40" s="28"/>
      <c r="HI40" s="26"/>
      <c r="HJ40" s="26"/>
      <c r="HK40" s="26"/>
      <c r="HL40" s="26"/>
      <c r="HM40" s="31"/>
      <c r="HN40" s="31"/>
      <c r="HO40" s="28"/>
      <c r="HP40" s="26"/>
      <c r="HQ40" s="26"/>
      <c r="HR40" s="26"/>
      <c r="HS40" s="26"/>
      <c r="HT40" s="31"/>
      <c r="HU40" s="31"/>
      <c r="HV40" s="28"/>
      <c r="HW40" s="28"/>
      <c r="HX40" s="28"/>
      <c r="HY40" s="28"/>
      <c r="HZ40" s="28"/>
      <c r="IA40" s="31"/>
      <c r="IB40" s="31"/>
      <c r="IC40" s="28"/>
      <c r="ID40" s="26"/>
      <c r="IE40" s="26"/>
      <c r="IF40" s="26"/>
      <c r="IG40" s="26"/>
      <c r="IH40" s="31"/>
      <c r="II40" s="31"/>
      <c r="IJ40" s="28"/>
      <c r="IK40" s="26"/>
      <c r="IL40" s="26"/>
      <c r="IM40" s="26"/>
      <c r="IN40" s="26"/>
      <c r="IO40" s="31"/>
      <c r="IP40" s="31"/>
      <c r="IQ40" s="28"/>
      <c r="IR40" s="26"/>
      <c r="IS40" s="26"/>
      <c r="IT40" s="26"/>
      <c r="IU40" s="26"/>
      <c r="IV40" s="31"/>
      <c r="IW40" s="31"/>
      <c r="IX40" s="28"/>
      <c r="IY40" s="26"/>
      <c r="IZ40" s="26"/>
      <c r="JA40" s="26"/>
      <c r="JB40" s="26"/>
      <c r="JC40" s="31"/>
      <c r="JD40" s="31"/>
      <c r="JE40" s="28"/>
      <c r="JF40" s="26"/>
      <c r="JG40" s="26"/>
      <c r="JH40" s="26"/>
      <c r="JI40" s="26"/>
      <c r="JJ40" s="31"/>
      <c r="JK40" s="31"/>
      <c r="JL40" s="28"/>
      <c r="JM40" s="28"/>
      <c r="JN40" s="28"/>
      <c r="JO40" s="28"/>
      <c r="JP40" s="28"/>
      <c r="JQ40" s="31"/>
      <c r="JR40" s="31"/>
      <c r="JS40" s="28"/>
      <c r="JT40" s="26"/>
      <c r="JU40" s="26"/>
      <c r="JV40" s="31"/>
      <c r="JW40" s="26"/>
      <c r="JX40" s="31"/>
      <c r="JY40" s="31"/>
      <c r="JZ40" s="28"/>
      <c r="KA40" s="26"/>
      <c r="KB40" s="26"/>
      <c r="KC40" s="26"/>
      <c r="KD40" s="26"/>
      <c r="KE40" s="31"/>
      <c r="KF40" s="31"/>
      <c r="KG40" s="28"/>
      <c r="KH40" s="26"/>
      <c r="KI40" s="26"/>
      <c r="KJ40" s="26"/>
      <c r="KK40" s="26"/>
      <c r="KL40" s="31"/>
      <c r="KM40" s="31"/>
      <c r="KN40" s="28"/>
      <c r="KO40" s="26"/>
      <c r="KP40" s="26"/>
      <c r="KQ40" s="26"/>
      <c r="KR40" s="26"/>
      <c r="KS40" s="31"/>
      <c r="KT40" s="31"/>
      <c r="KU40" s="28"/>
      <c r="KV40" s="26"/>
      <c r="KW40" s="26"/>
      <c r="KX40" s="26"/>
      <c r="KY40" s="31"/>
      <c r="KZ40" s="31"/>
      <c r="LA40" s="31"/>
      <c r="LB40" s="28"/>
      <c r="LC40" s="26"/>
      <c r="LD40" s="26"/>
      <c r="LE40" s="26"/>
      <c r="LF40" s="26"/>
      <c r="LG40" s="31"/>
      <c r="LH40" s="31"/>
      <c r="LI40" s="28"/>
      <c r="LJ40" s="26"/>
      <c r="LK40" s="26"/>
      <c r="LL40" s="26"/>
      <c r="LM40" s="26"/>
      <c r="LN40" s="31"/>
      <c r="LO40" s="31"/>
      <c r="LP40" s="28"/>
      <c r="LQ40" s="26"/>
      <c r="LR40" s="26"/>
      <c r="LS40" s="26"/>
      <c r="LT40" s="26"/>
      <c r="LU40" s="31"/>
      <c r="LV40" s="31"/>
      <c r="LW40" s="28"/>
      <c r="LX40" s="26"/>
      <c r="LY40" s="26"/>
      <c r="LZ40" s="26"/>
      <c r="MA40" s="26"/>
      <c r="MB40" s="31"/>
      <c r="MC40" s="31"/>
      <c r="MD40" s="28"/>
      <c r="ME40" s="26"/>
      <c r="MF40" s="26"/>
      <c r="MG40" s="26"/>
      <c r="MH40" s="26"/>
      <c r="MI40" s="31"/>
      <c r="MJ40" s="31"/>
      <c r="MK40" s="28"/>
      <c r="ML40" s="26"/>
      <c r="MM40" s="26"/>
      <c r="MN40" s="26"/>
      <c r="MO40" s="26"/>
      <c r="MP40" s="31"/>
      <c r="MQ40" s="31"/>
      <c r="MR40" s="28"/>
      <c r="MS40" s="26"/>
      <c r="MT40" s="26"/>
      <c r="MU40" s="26"/>
      <c r="MV40" s="26"/>
      <c r="MW40" s="31"/>
      <c r="MX40" s="31"/>
      <c r="MY40" s="28"/>
      <c r="MZ40" s="26"/>
      <c r="NA40" s="31"/>
      <c r="NB40" s="31"/>
      <c r="NC40" s="26"/>
      <c r="ND40" s="31"/>
      <c r="NE40" s="31"/>
      <c r="NF40" s="16" t="s">
        <v>759</v>
      </c>
    </row>
    <row r="41" spans="1:370" s="29" customFormat="1" ht="15.75" x14ac:dyDescent="0.25">
      <c r="A41" s="22" t="s">
        <v>794</v>
      </c>
      <c r="B41" s="23" t="s">
        <v>797</v>
      </c>
      <c r="C41" s="34">
        <f>C39</f>
        <v>24</v>
      </c>
      <c r="D41" s="35" t="s">
        <v>791</v>
      </c>
      <c r="E41" s="25"/>
      <c r="F41" s="31"/>
      <c r="G41" s="36">
        <f>G39-G40</f>
        <v>16</v>
      </c>
      <c r="H41" s="36">
        <f>H39-H40</f>
        <v>8</v>
      </c>
      <c r="I41" s="37">
        <f>I39-I40</f>
        <v>8</v>
      </c>
      <c r="J41" s="37">
        <f>J39-J40</f>
        <v>8</v>
      </c>
      <c r="K41" s="31"/>
      <c r="L41" s="31"/>
      <c r="M41" s="38">
        <f>M39-M40</f>
        <v>16</v>
      </c>
      <c r="N41" s="36">
        <f>N39-N40</f>
        <v>16</v>
      </c>
      <c r="O41" s="36">
        <f>O39-O40</f>
        <v>16</v>
      </c>
      <c r="P41" s="36">
        <f>P39-P40</f>
        <v>16</v>
      </c>
      <c r="Q41" s="36">
        <f>Q39-Q40</f>
        <v>16</v>
      </c>
      <c r="R41" s="31"/>
      <c r="S41" s="31"/>
      <c r="T41" s="38">
        <f>T39-T40</f>
        <v>16</v>
      </c>
      <c r="U41" s="36">
        <f>U39-U40</f>
        <v>16</v>
      </c>
      <c r="V41" s="36">
        <f>V39-V40</f>
        <v>16</v>
      </c>
      <c r="W41" s="36">
        <f>W39-W40</f>
        <v>16</v>
      </c>
      <c r="X41" s="36">
        <f>X39-X40</f>
        <v>16</v>
      </c>
      <c r="Y41" s="31"/>
      <c r="Z41" s="31"/>
      <c r="AA41" s="38">
        <f>AA39-AA40</f>
        <v>16</v>
      </c>
      <c r="AB41" s="36">
        <f>AB39-AB40</f>
        <v>8</v>
      </c>
      <c r="AC41" s="36">
        <f>AC39-AC40</f>
        <v>8</v>
      </c>
      <c r="AD41" s="36">
        <f>AD39-AD40</f>
        <v>0</v>
      </c>
      <c r="AE41" s="36">
        <f>AE39-AE40</f>
        <v>0</v>
      </c>
      <c r="AF41" s="31"/>
      <c r="AG41" s="31"/>
      <c r="AH41" s="38">
        <f>AH39-AH40</f>
        <v>16</v>
      </c>
      <c r="AI41" s="36">
        <f>AI39-AI40</f>
        <v>16</v>
      </c>
      <c r="AJ41" s="36">
        <f>AJ39-AJ40</f>
        <v>16</v>
      </c>
      <c r="AK41" s="36">
        <f>AK39-AK40</f>
        <v>16</v>
      </c>
      <c r="AL41" s="36">
        <f>AL39-AL40</f>
        <v>16</v>
      </c>
      <c r="AM41" s="31"/>
      <c r="AN41" s="31"/>
      <c r="AO41" s="38">
        <f>AO39-AO40</f>
        <v>16</v>
      </c>
      <c r="AP41" s="36">
        <f>AP39-AP40</f>
        <v>16</v>
      </c>
      <c r="AQ41" s="36">
        <f>AQ39-AQ40</f>
        <v>16</v>
      </c>
      <c r="AR41" s="36">
        <f>AR39-AR40</f>
        <v>16</v>
      </c>
      <c r="AS41" s="36">
        <f>AS39-AS40</f>
        <v>16</v>
      </c>
      <c r="AT41" s="31"/>
      <c r="AU41" s="31"/>
      <c r="AV41" s="38">
        <f>AV39-AV40</f>
        <v>16</v>
      </c>
      <c r="AW41" s="36">
        <f>AW39-AW40</f>
        <v>16</v>
      </c>
      <c r="AX41" s="36">
        <f>AX39-AX40</f>
        <v>16</v>
      </c>
      <c r="AY41" s="36">
        <f>AY39-AY40</f>
        <v>16</v>
      </c>
      <c r="AZ41" s="36">
        <f>AZ39-AZ40</f>
        <v>16</v>
      </c>
      <c r="BA41" s="31"/>
      <c r="BB41" s="31"/>
      <c r="BC41" s="38">
        <f>BC39-BC40</f>
        <v>16</v>
      </c>
      <c r="BD41" s="38">
        <f>BD39-BD40</f>
        <v>16</v>
      </c>
      <c r="BE41" s="38">
        <f>BE39-BE40</f>
        <v>16</v>
      </c>
      <c r="BF41" s="38">
        <f>BF39-BF40</f>
        <v>16</v>
      </c>
      <c r="BG41" s="38">
        <f>BG39-BG40</f>
        <v>16</v>
      </c>
      <c r="BH41" s="31"/>
      <c r="BI41" s="31"/>
      <c r="BJ41" s="38">
        <f>BJ39-BJ40</f>
        <v>16</v>
      </c>
      <c r="BK41" s="38">
        <f>BK39-BK40</f>
        <v>16</v>
      </c>
      <c r="BL41" s="38">
        <f>BL39-BL40</f>
        <v>16</v>
      </c>
      <c r="BM41" s="38">
        <f>BM39-BM40</f>
        <v>16</v>
      </c>
      <c r="BN41" s="36">
        <f>BN39-BN40</f>
        <v>0</v>
      </c>
      <c r="BO41" s="31"/>
      <c r="BP41" s="31"/>
      <c r="BQ41" s="38">
        <f>BQ39-BQ40</f>
        <v>0</v>
      </c>
      <c r="BR41" s="36">
        <f>BR39-BR40</f>
        <v>0</v>
      </c>
      <c r="BS41" s="36">
        <f>BS39-BS40</f>
        <v>0</v>
      </c>
      <c r="BT41" s="36">
        <f>BT39-BT40</f>
        <v>0</v>
      </c>
      <c r="BU41" s="36">
        <f>BU39-BU40</f>
        <v>0</v>
      </c>
      <c r="BV41" s="31"/>
      <c r="BW41" s="31"/>
      <c r="BX41" s="38">
        <f>BX39-BX40</f>
        <v>0</v>
      </c>
      <c r="BY41" s="36">
        <f>BY39-BY40</f>
        <v>0</v>
      </c>
      <c r="BZ41" s="36">
        <f>BZ39-BZ40</f>
        <v>0</v>
      </c>
      <c r="CA41" s="36">
        <f>CA39-CA40</f>
        <v>0</v>
      </c>
      <c r="CB41" s="36">
        <f>CB39-CB40</f>
        <v>0</v>
      </c>
      <c r="CC41" s="31"/>
      <c r="CD41" s="31"/>
      <c r="CE41" s="38">
        <f>CE39-CE40</f>
        <v>0</v>
      </c>
      <c r="CF41" s="38">
        <f>CF39-CF40</f>
        <v>0</v>
      </c>
      <c r="CG41" s="38">
        <f>CG39-CG40</f>
        <v>0</v>
      </c>
      <c r="CH41" s="38">
        <f>CH39-CH40</f>
        <v>0</v>
      </c>
      <c r="CI41" s="38">
        <f>CI39-CI40</f>
        <v>0</v>
      </c>
      <c r="CJ41" s="31"/>
      <c r="CK41" s="31"/>
      <c r="CL41" s="38">
        <f>CL39-CL40</f>
        <v>0</v>
      </c>
      <c r="CM41" s="36">
        <f>CM39-CM40</f>
        <v>0</v>
      </c>
      <c r="CN41" s="36">
        <f>CN39-CN40</f>
        <v>0</v>
      </c>
      <c r="CO41" s="36">
        <f>CO39-CO40</f>
        <v>0</v>
      </c>
      <c r="CP41" s="31"/>
      <c r="CQ41" s="31"/>
      <c r="CR41" s="31"/>
      <c r="CS41" s="31"/>
      <c r="CT41" s="38">
        <f>CT39-CT40</f>
        <v>0</v>
      </c>
      <c r="CU41" s="38">
        <f>CU39-CU40</f>
        <v>0</v>
      </c>
      <c r="CV41" s="38">
        <f>CV39-CV40</f>
        <v>0</v>
      </c>
      <c r="CW41" s="38">
        <f>CW39-CW40</f>
        <v>0</v>
      </c>
      <c r="CX41" s="31"/>
      <c r="CY41" s="31"/>
      <c r="CZ41" s="38">
        <f>CZ39-CZ40</f>
        <v>0</v>
      </c>
      <c r="DA41" s="36">
        <f>DA39-DA40</f>
        <v>0</v>
      </c>
      <c r="DB41" s="36">
        <f>DB39-DB40</f>
        <v>0</v>
      </c>
      <c r="DC41" s="36">
        <f>DC39-DC40</f>
        <v>0</v>
      </c>
      <c r="DD41" s="36">
        <f>DD39-DD40</f>
        <v>0</v>
      </c>
      <c r="DE41" s="31"/>
      <c r="DF41" s="31"/>
      <c r="DG41" s="38">
        <f>DG39-DG40</f>
        <v>0</v>
      </c>
      <c r="DH41" s="36">
        <f>DH39-DH40</f>
        <v>0</v>
      </c>
      <c r="DI41" s="36">
        <f>DI39-DI40</f>
        <v>0</v>
      </c>
      <c r="DJ41" s="36">
        <f>DJ39-DJ40</f>
        <v>0</v>
      </c>
      <c r="DK41" s="36">
        <f>DK39-DK40</f>
        <v>0</v>
      </c>
      <c r="DL41" s="31"/>
      <c r="DM41" s="31"/>
      <c r="DN41" s="38">
        <f>DN39-DN40</f>
        <v>0</v>
      </c>
      <c r="DO41" s="38">
        <f>DO39-DO40</f>
        <v>0</v>
      </c>
      <c r="DP41" s="38">
        <f>DP39-DP40</f>
        <v>0</v>
      </c>
      <c r="DQ41" s="38">
        <f>DQ39-DQ40</f>
        <v>0</v>
      </c>
      <c r="DR41" s="38">
        <f>DR39-DR40</f>
        <v>0</v>
      </c>
      <c r="DS41" s="31"/>
      <c r="DT41" s="31"/>
      <c r="DU41" s="38">
        <f>DU39-DU40</f>
        <v>0</v>
      </c>
      <c r="DV41" s="36">
        <f>DV39-DV40</f>
        <v>0</v>
      </c>
      <c r="DW41" s="31"/>
      <c r="DX41" s="36">
        <f>DX39-DX40</f>
        <v>0</v>
      </c>
      <c r="DY41" s="36">
        <f>DY39-DY40</f>
        <v>0</v>
      </c>
      <c r="DZ41" s="31"/>
      <c r="EA41" s="31"/>
      <c r="EB41" s="38">
        <f>EB39-EB40</f>
        <v>0</v>
      </c>
      <c r="EC41" s="38">
        <f>EC39-EC40</f>
        <v>0</v>
      </c>
      <c r="ED41" s="38">
        <f>ED39-ED40</f>
        <v>0</v>
      </c>
      <c r="EE41" s="31"/>
      <c r="EF41" s="38">
        <f>EF39-EF40</f>
        <v>0</v>
      </c>
      <c r="EG41" s="31"/>
      <c r="EH41" s="31"/>
      <c r="EI41" s="38">
        <f>EI39-EI40</f>
        <v>0</v>
      </c>
      <c r="EJ41" s="36">
        <f>EJ39-EJ40</f>
        <v>0</v>
      </c>
      <c r="EK41" s="36">
        <f>EK39-EK40</f>
        <v>0</v>
      </c>
      <c r="EL41" s="36">
        <f>EL39-EL40</f>
        <v>0</v>
      </c>
      <c r="EM41" s="36">
        <f>EM39-EM40</f>
        <v>0</v>
      </c>
      <c r="EN41" s="31"/>
      <c r="EO41" s="31"/>
      <c r="EP41" s="31"/>
      <c r="EQ41" s="36">
        <f>EQ39-EQ40</f>
        <v>17.5</v>
      </c>
      <c r="ER41" s="36">
        <f>ER39-ER40</f>
        <v>16</v>
      </c>
      <c r="ES41" s="36">
        <f>ES39-ES40</f>
        <v>0</v>
      </c>
      <c r="ET41" s="36">
        <f>ET39-ET40</f>
        <v>0</v>
      </c>
      <c r="EU41" s="31"/>
      <c r="EV41" s="31"/>
      <c r="EW41" s="38">
        <f>EW39-EW40</f>
        <v>0</v>
      </c>
      <c r="EX41" s="36">
        <f>EX39-EX40</f>
        <v>0</v>
      </c>
      <c r="EY41" s="36">
        <f>EY39-EY40</f>
        <v>0</v>
      </c>
      <c r="EZ41" s="31"/>
      <c r="FA41" s="36">
        <f>FA39-FA40</f>
        <v>0</v>
      </c>
      <c r="FB41" s="31"/>
      <c r="FC41" s="31"/>
      <c r="FD41" s="38">
        <v>0</v>
      </c>
      <c r="FE41" s="36">
        <v>0</v>
      </c>
      <c r="FF41" s="36">
        <v>0</v>
      </c>
      <c r="FG41" s="36">
        <v>0</v>
      </c>
      <c r="FH41" s="36">
        <v>0</v>
      </c>
      <c r="FI41" s="31"/>
      <c r="FJ41" s="31"/>
      <c r="FK41" s="38">
        <f>FK39-FK40</f>
        <v>0</v>
      </c>
      <c r="FL41" s="36">
        <f>FL39-FL40</f>
        <v>0</v>
      </c>
      <c r="FM41" s="36">
        <f>FM39-FM40</f>
        <v>0</v>
      </c>
      <c r="FN41" s="36">
        <f>FN39-FN40</f>
        <v>0</v>
      </c>
      <c r="FO41" s="36">
        <f>FO39-FO40</f>
        <v>0</v>
      </c>
      <c r="FP41" s="31"/>
      <c r="FQ41" s="31"/>
      <c r="FR41" s="38">
        <f>FR39-FR40</f>
        <v>0</v>
      </c>
      <c r="FS41" s="36">
        <f>FS39-FS40</f>
        <v>0</v>
      </c>
      <c r="FT41" s="38">
        <f>FT39-FT40</f>
        <v>0</v>
      </c>
      <c r="FU41" s="36">
        <f>FU39-FU40</f>
        <v>0</v>
      </c>
      <c r="FV41" s="38">
        <f>FV39-FV40</f>
        <v>0</v>
      </c>
      <c r="FW41" s="31"/>
      <c r="FX41" s="31"/>
      <c r="FY41" s="38">
        <f>FY39-FY40</f>
        <v>0</v>
      </c>
      <c r="FZ41" s="36">
        <f>FZ39-FZ40</f>
        <v>0</v>
      </c>
      <c r="GA41" s="36">
        <f>GA39-GA40</f>
        <v>0</v>
      </c>
      <c r="GB41" s="36">
        <f>GB39-GB40</f>
        <v>0</v>
      </c>
      <c r="GC41" s="36">
        <f>GC39-GC40</f>
        <v>0</v>
      </c>
      <c r="GD41" s="31"/>
      <c r="GE41" s="31"/>
      <c r="GF41" s="38">
        <f>GF39-GF40</f>
        <v>0</v>
      </c>
      <c r="GG41" s="36">
        <f>GG39-GG40</f>
        <v>0</v>
      </c>
      <c r="GH41" s="36">
        <f>GH39-GH40</f>
        <v>0</v>
      </c>
      <c r="GI41" s="36">
        <f>GI39-GI40</f>
        <v>0</v>
      </c>
      <c r="GJ41" s="36">
        <f>GJ39-GJ40</f>
        <v>0</v>
      </c>
      <c r="GK41" s="31"/>
      <c r="GL41" s="31"/>
      <c r="GM41" s="38">
        <f>GM39-GM40</f>
        <v>0</v>
      </c>
      <c r="GN41" s="36">
        <f>GN39-GN40</f>
        <v>0</v>
      </c>
      <c r="GO41" s="36">
        <f>GO39-GO40</f>
        <v>0</v>
      </c>
      <c r="GP41" s="36">
        <f>GP39-GP40</f>
        <v>0</v>
      </c>
      <c r="GQ41" s="36">
        <f>GQ39-GQ40</f>
        <v>0</v>
      </c>
      <c r="GR41" s="31"/>
      <c r="GS41" s="31"/>
      <c r="GT41" s="38">
        <f>GT39-GT40</f>
        <v>0</v>
      </c>
      <c r="GU41" s="36">
        <f>GU39-GU40</f>
        <v>0</v>
      </c>
      <c r="GV41" s="36">
        <f>GV39-GV40</f>
        <v>0</v>
      </c>
      <c r="GW41" s="36">
        <f>GW39-GW40</f>
        <v>0</v>
      </c>
      <c r="GX41" s="36">
        <f>GX39-GX40</f>
        <v>0</v>
      </c>
      <c r="GY41" s="31"/>
      <c r="GZ41" s="31"/>
      <c r="HA41" s="38">
        <f>HA39-HA40</f>
        <v>0</v>
      </c>
      <c r="HB41" s="36">
        <f>HB39-HB40</f>
        <v>0</v>
      </c>
      <c r="HC41" s="36">
        <f>HC39-HC40</f>
        <v>0</v>
      </c>
      <c r="HD41" s="36">
        <f>HD39-HD40</f>
        <v>0</v>
      </c>
      <c r="HE41" s="36">
        <f>HE39-HE40</f>
        <v>0</v>
      </c>
      <c r="HF41" s="31"/>
      <c r="HG41" s="31"/>
      <c r="HH41" s="38">
        <f>HH39-HH40</f>
        <v>0</v>
      </c>
      <c r="HI41" s="36">
        <f>HI39-HI40</f>
        <v>0</v>
      </c>
      <c r="HJ41" s="36">
        <f>HJ39-HJ40</f>
        <v>0</v>
      </c>
      <c r="HK41" s="36">
        <f>HK39-HK40</f>
        <v>0</v>
      </c>
      <c r="HL41" s="36">
        <f>HL39-HL40</f>
        <v>0</v>
      </c>
      <c r="HM41" s="31"/>
      <c r="HN41" s="31"/>
      <c r="HO41" s="38">
        <f>HO39-HO40</f>
        <v>0</v>
      </c>
      <c r="HP41" s="36">
        <f>HP39-HP40</f>
        <v>0</v>
      </c>
      <c r="HQ41" s="36">
        <f>HQ39-HQ40</f>
        <v>0</v>
      </c>
      <c r="HR41" s="36">
        <f>HR39-HR40</f>
        <v>0</v>
      </c>
      <c r="HS41" s="36">
        <f>HS39-HS40</f>
        <v>0</v>
      </c>
      <c r="HT41" s="31"/>
      <c r="HU41" s="31"/>
      <c r="HV41" s="38">
        <f>HV39-HV40</f>
        <v>0</v>
      </c>
      <c r="HW41" s="36">
        <f>HW39-HW40</f>
        <v>0</v>
      </c>
      <c r="HX41" s="36">
        <f>HX39-HX40</f>
        <v>0</v>
      </c>
      <c r="HY41" s="36">
        <f>HY39-HY40</f>
        <v>0</v>
      </c>
      <c r="HZ41" s="36">
        <f>HZ39-HZ40</f>
        <v>0</v>
      </c>
      <c r="IA41" s="31"/>
      <c r="IB41" s="31"/>
      <c r="IC41" s="38">
        <f>IC39-IC40</f>
        <v>0</v>
      </c>
      <c r="ID41" s="36">
        <f>ID39-ID40</f>
        <v>0</v>
      </c>
      <c r="IE41" s="36">
        <f>IE39-IE40</f>
        <v>0</v>
      </c>
      <c r="IF41" s="36">
        <f>IF39-IF40</f>
        <v>0</v>
      </c>
      <c r="IG41" s="36">
        <f>IG39-IG40</f>
        <v>0</v>
      </c>
      <c r="IH41" s="31"/>
      <c r="II41" s="31"/>
      <c r="IJ41" s="38">
        <f>IJ39-IJ40</f>
        <v>0</v>
      </c>
      <c r="IK41" s="36">
        <f>IK39-IK40</f>
        <v>0</v>
      </c>
      <c r="IL41" s="36">
        <f>IL39-IL40</f>
        <v>0</v>
      </c>
      <c r="IM41" s="36">
        <f>IM39-IM40</f>
        <v>0</v>
      </c>
      <c r="IN41" s="36">
        <f>IN39-IN40</f>
        <v>0</v>
      </c>
      <c r="IO41" s="31"/>
      <c r="IP41" s="31"/>
      <c r="IQ41" s="38">
        <f>IQ39-IQ40</f>
        <v>0</v>
      </c>
      <c r="IR41" s="36">
        <f>IR39-IR40</f>
        <v>0</v>
      </c>
      <c r="IS41" s="36">
        <f>IS39-IS40</f>
        <v>0</v>
      </c>
      <c r="IT41" s="36">
        <f>IT39-IT40</f>
        <v>0</v>
      </c>
      <c r="IU41" s="36">
        <f>IU39-IU40</f>
        <v>0</v>
      </c>
      <c r="IV41" s="31"/>
      <c r="IW41" s="31"/>
      <c r="IX41" s="38">
        <f>IX39-IX40</f>
        <v>0</v>
      </c>
      <c r="IY41" s="36">
        <f>IY39-IY40</f>
        <v>0</v>
      </c>
      <c r="IZ41" s="36">
        <f>IZ39-IZ40</f>
        <v>0</v>
      </c>
      <c r="JA41" s="36">
        <f>JA39-JA40</f>
        <v>0</v>
      </c>
      <c r="JB41" s="36">
        <f>JB39-JB40</f>
        <v>0</v>
      </c>
      <c r="JC41" s="31"/>
      <c r="JD41" s="31"/>
      <c r="JE41" s="38">
        <f>JE39-JE40</f>
        <v>0</v>
      </c>
      <c r="JF41" s="36">
        <f>JF39-JF40</f>
        <v>0</v>
      </c>
      <c r="JG41" s="36">
        <f>JG39-JG40</f>
        <v>0</v>
      </c>
      <c r="JH41" s="36">
        <f>JH39-JH40</f>
        <v>0</v>
      </c>
      <c r="JI41" s="36">
        <f>JI39-JI40</f>
        <v>0</v>
      </c>
      <c r="JJ41" s="31"/>
      <c r="JK41" s="31"/>
      <c r="JL41" s="38">
        <f>JL39-JL40</f>
        <v>0</v>
      </c>
      <c r="JM41" s="38">
        <f>JM39-JM40</f>
        <v>0</v>
      </c>
      <c r="JN41" s="38">
        <f>JN39-JN40</f>
        <v>0</v>
      </c>
      <c r="JO41" s="38">
        <f>JO39-JO40</f>
        <v>0</v>
      </c>
      <c r="JP41" s="38">
        <f>JP39-JP40</f>
        <v>0</v>
      </c>
      <c r="JQ41" s="31"/>
      <c r="JR41" s="31"/>
      <c r="JS41" s="38">
        <f>JS39-JS40</f>
        <v>0</v>
      </c>
      <c r="JT41" s="36">
        <f>JT39-JT40</f>
        <v>0</v>
      </c>
      <c r="JU41" s="36">
        <f>JU39-JU40</f>
        <v>0</v>
      </c>
      <c r="JV41" s="31"/>
      <c r="JW41" s="36">
        <f>JW39-JW40</f>
        <v>0</v>
      </c>
      <c r="JX41" s="31"/>
      <c r="JY41" s="31"/>
      <c r="JZ41" s="38">
        <f>JZ39-JZ40</f>
        <v>0</v>
      </c>
      <c r="KA41" s="36">
        <f>KA39-KA40</f>
        <v>0</v>
      </c>
      <c r="KB41" s="36">
        <f>KB39-KB40</f>
        <v>0</v>
      </c>
      <c r="KC41" s="36">
        <f>KC39-KC40</f>
        <v>0</v>
      </c>
      <c r="KD41" s="36">
        <f>KD39-KD40</f>
        <v>0</v>
      </c>
      <c r="KE41" s="31"/>
      <c r="KF41" s="31"/>
      <c r="KG41" s="38">
        <f>KG39-KG40</f>
        <v>0</v>
      </c>
      <c r="KH41" s="36">
        <f>KH39-KH40</f>
        <v>0</v>
      </c>
      <c r="KI41" s="36">
        <f>KI39-KI40</f>
        <v>0</v>
      </c>
      <c r="KJ41" s="36">
        <f>KJ39-KJ40</f>
        <v>0</v>
      </c>
      <c r="KK41" s="36">
        <f>KK39-KK40</f>
        <v>0</v>
      </c>
      <c r="KL41" s="31"/>
      <c r="KM41" s="31"/>
      <c r="KN41" s="38">
        <f>KN39-KN40</f>
        <v>0</v>
      </c>
      <c r="KO41" s="36">
        <f>KO39-KO40</f>
        <v>0</v>
      </c>
      <c r="KP41" s="36">
        <f>KP39-KP40</f>
        <v>0</v>
      </c>
      <c r="KQ41" s="36">
        <f>KQ39-KQ40</f>
        <v>0</v>
      </c>
      <c r="KR41" s="36">
        <f>KR39-KR40</f>
        <v>0</v>
      </c>
      <c r="KS41" s="31"/>
      <c r="KT41" s="31"/>
      <c r="KU41" s="38">
        <f>KU39-KU40</f>
        <v>0</v>
      </c>
      <c r="KV41" s="36">
        <f>KV39-KV40</f>
        <v>0</v>
      </c>
      <c r="KW41" s="36">
        <f>KW39-KW40</f>
        <v>0</v>
      </c>
      <c r="KX41" s="36">
        <f>KX39-KX40</f>
        <v>0</v>
      </c>
      <c r="KY41" s="31"/>
      <c r="KZ41" s="31"/>
      <c r="LA41" s="31"/>
      <c r="LB41" s="38">
        <f>LB39-LB40</f>
        <v>0</v>
      </c>
      <c r="LC41" s="36">
        <f>LC39-LC40</f>
        <v>0</v>
      </c>
      <c r="LD41" s="36">
        <f>LD39-LD40</f>
        <v>0</v>
      </c>
      <c r="LE41" s="36">
        <f>LE39-LE40</f>
        <v>0</v>
      </c>
      <c r="LF41" s="36">
        <f>LF39-LF40</f>
        <v>0</v>
      </c>
      <c r="LG41" s="31"/>
      <c r="LH41" s="31"/>
      <c r="LI41" s="38">
        <f>LI39-LI40</f>
        <v>0</v>
      </c>
      <c r="LJ41" s="36">
        <f>LJ39-LJ40</f>
        <v>0</v>
      </c>
      <c r="LK41" s="36">
        <f>LK39-LK40</f>
        <v>0</v>
      </c>
      <c r="LL41" s="36">
        <f>LL39-LL40</f>
        <v>0</v>
      </c>
      <c r="LM41" s="36">
        <f>LM39-LM40</f>
        <v>0</v>
      </c>
      <c r="LN41" s="31"/>
      <c r="LO41" s="31"/>
      <c r="LP41" s="38">
        <f>LP39-LP40</f>
        <v>0</v>
      </c>
      <c r="LQ41" s="36">
        <f>LQ39-LQ40</f>
        <v>0</v>
      </c>
      <c r="LR41" s="36">
        <f>LR39-LR40</f>
        <v>0</v>
      </c>
      <c r="LS41" s="36">
        <f>LS39-LS40</f>
        <v>0</v>
      </c>
      <c r="LT41" s="36">
        <f>LT39-LT40</f>
        <v>0</v>
      </c>
      <c r="LU41" s="31"/>
      <c r="LV41" s="31"/>
      <c r="LW41" s="38">
        <f>LW39-LW40</f>
        <v>0</v>
      </c>
      <c r="LX41" s="36">
        <f>LX39-LX40</f>
        <v>0</v>
      </c>
      <c r="LY41" s="36">
        <f>LY39-LY40</f>
        <v>0</v>
      </c>
      <c r="LZ41" s="36">
        <f>LZ39-LZ40</f>
        <v>0</v>
      </c>
      <c r="MA41" s="36">
        <f>MA39-MA40</f>
        <v>0</v>
      </c>
      <c r="MB41" s="31"/>
      <c r="MC41" s="31"/>
      <c r="MD41" s="38">
        <f>MD39-MD40</f>
        <v>0</v>
      </c>
      <c r="ME41" s="36">
        <f>ME39-ME40</f>
        <v>0</v>
      </c>
      <c r="MF41" s="36">
        <f>MF39-MF40</f>
        <v>0</v>
      </c>
      <c r="MG41" s="36">
        <f>MG39-MG40</f>
        <v>0</v>
      </c>
      <c r="MH41" s="36">
        <f>MH39-MH40</f>
        <v>0</v>
      </c>
      <c r="MI41" s="31"/>
      <c r="MJ41" s="31"/>
      <c r="MK41" s="38">
        <f>MK39-MK40</f>
        <v>0</v>
      </c>
      <c r="ML41" s="36">
        <f>ML39-ML40</f>
        <v>0</v>
      </c>
      <c r="MM41" s="36">
        <f>MM39-MM40</f>
        <v>0</v>
      </c>
      <c r="MN41" s="36">
        <f>MN39-MN40</f>
        <v>0</v>
      </c>
      <c r="MO41" s="36">
        <f>MO39-MO40</f>
        <v>0</v>
      </c>
      <c r="MP41" s="31"/>
      <c r="MQ41" s="31"/>
      <c r="MR41" s="38">
        <f>MR39-MR40</f>
        <v>0</v>
      </c>
      <c r="MS41" s="36">
        <f>MS39-MS40</f>
        <v>0</v>
      </c>
      <c r="MT41" s="36">
        <f>MT39-MT40</f>
        <v>0</v>
      </c>
      <c r="MU41" s="36">
        <f>MU39-MU40</f>
        <v>0</v>
      </c>
      <c r="MV41" s="36">
        <f>MV39-MV40</f>
        <v>0</v>
      </c>
      <c r="MW41" s="31"/>
      <c r="MX41" s="31"/>
      <c r="MY41" s="38">
        <f>MY39-MY40</f>
        <v>0</v>
      </c>
      <c r="MZ41" s="36">
        <f>MZ39-MZ40</f>
        <v>0</v>
      </c>
      <c r="NA41" s="31"/>
      <c r="NB41" s="31"/>
      <c r="NC41" s="36">
        <f>NC39-NC40</f>
        <v>0</v>
      </c>
      <c r="ND41" s="31"/>
      <c r="NE41" s="31"/>
      <c r="NF41" s="16" t="s">
        <v>759</v>
      </c>
    </row>
    <row r="42" spans="1:370" s="29" customFormat="1" ht="15.75" hidden="1" x14ac:dyDescent="0.25">
      <c r="A42" s="22" t="s">
        <v>798</v>
      </c>
      <c r="B42" s="23"/>
      <c r="C42" s="24">
        <f>SUM(C33:C35)*8</f>
        <v>16</v>
      </c>
      <c r="D42" s="33"/>
      <c r="E42" s="25"/>
      <c r="F42" s="31"/>
      <c r="G42" s="26"/>
      <c r="H42" s="26"/>
      <c r="I42" s="27"/>
      <c r="J42" s="27"/>
      <c r="K42" s="31"/>
      <c r="L42" s="31"/>
      <c r="M42" s="28"/>
      <c r="N42" s="26"/>
      <c r="O42" s="26"/>
      <c r="P42" s="26"/>
      <c r="Q42" s="26"/>
      <c r="R42" s="31"/>
      <c r="S42" s="31"/>
      <c r="T42" s="28"/>
      <c r="U42" s="26"/>
      <c r="V42" s="26"/>
      <c r="W42" s="26"/>
      <c r="X42" s="26"/>
      <c r="Y42" s="31"/>
      <c r="Z42" s="31"/>
      <c r="AA42" s="28"/>
      <c r="AB42" s="26"/>
      <c r="AC42" s="26"/>
      <c r="AD42" s="26"/>
      <c r="AE42" s="26"/>
      <c r="AF42" s="31"/>
      <c r="AG42" s="31"/>
      <c r="AH42" s="28"/>
      <c r="AI42" s="26"/>
      <c r="AJ42" s="26"/>
      <c r="AK42" s="26"/>
      <c r="AL42" s="26"/>
      <c r="AM42" s="31"/>
      <c r="AN42" s="31"/>
      <c r="AO42" s="28"/>
      <c r="AP42" s="26"/>
      <c r="AQ42" s="26"/>
      <c r="AR42" s="26"/>
      <c r="AS42" s="26"/>
      <c r="AT42" s="31"/>
      <c r="AU42" s="31"/>
      <c r="AV42" s="28"/>
      <c r="AW42" s="26"/>
      <c r="AX42" s="26"/>
      <c r="AY42" s="26"/>
      <c r="AZ42" s="26"/>
      <c r="BA42" s="31"/>
      <c r="BB42" s="31"/>
      <c r="BC42" s="28"/>
      <c r="BD42" s="28"/>
      <c r="BE42" s="28"/>
      <c r="BF42" s="28"/>
      <c r="BG42" s="28"/>
      <c r="BH42" s="31"/>
      <c r="BI42" s="31"/>
      <c r="BJ42" s="28"/>
      <c r="BK42" s="28"/>
      <c r="BL42" s="28"/>
      <c r="BM42" s="28"/>
      <c r="BN42" s="26"/>
      <c r="BO42" s="31"/>
      <c r="BP42" s="31"/>
      <c r="BQ42" s="28"/>
      <c r="BR42" s="26"/>
      <c r="BS42" s="26"/>
      <c r="BT42" s="26"/>
      <c r="BU42" s="26"/>
      <c r="BV42" s="31"/>
      <c r="BW42" s="31"/>
      <c r="BX42" s="28"/>
      <c r="BY42" s="26"/>
      <c r="BZ42" s="26"/>
      <c r="CA42" s="26"/>
      <c r="CB42" s="26"/>
      <c r="CC42" s="31"/>
      <c r="CD42" s="31"/>
      <c r="CE42" s="28"/>
      <c r="CF42" s="28"/>
      <c r="CG42" s="28"/>
      <c r="CH42" s="28"/>
      <c r="CI42" s="28"/>
      <c r="CJ42" s="31"/>
      <c r="CK42" s="31"/>
      <c r="CL42" s="28"/>
      <c r="CM42" s="26"/>
      <c r="CN42" s="26"/>
      <c r="CO42" s="26"/>
      <c r="CP42" s="31"/>
      <c r="CQ42" s="31"/>
      <c r="CR42" s="31"/>
      <c r="CS42" s="31"/>
      <c r="CT42" s="28"/>
      <c r="CU42" s="28"/>
      <c r="CV42" s="28"/>
      <c r="CW42" s="28"/>
      <c r="CX42" s="31"/>
      <c r="CY42" s="31"/>
      <c r="CZ42" s="28"/>
      <c r="DA42" s="26"/>
      <c r="DB42" s="26"/>
      <c r="DC42" s="26"/>
      <c r="DD42" s="26"/>
      <c r="DE42" s="31"/>
      <c r="DF42" s="31"/>
      <c r="DG42" s="28"/>
      <c r="DH42" s="26"/>
      <c r="DI42" s="26"/>
      <c r="DJ42" s="26"/>
      <c r="DK42" s="26"/>
      <c r="DL42" s="31"/>
      <c r="DM42" s="31"/>
      <c r="DN42" s="28"/>
      <c r="DO42" s="28"/>
      <c r="DP42" s="28"/>
      <c r="DQ42" s="28"/>
      <c r="DR42" s="28"/>
      <c r="DS42" s="31"/>
      <c r="DT42" s="31"/>
      <c r="DU42" s="28"/>
      <c r="DV42" s="26"/>
      <c r="DW42" s="31"/>
      <c r="DX42" s="26"/>
      <c r="DY42" s="26"/>
      <c r="DZ42" s="31"/>
      <c r="EA42" s="31"/>
      <c r="EB42" s="28"/>
      <c r="EC42" s="28"/>
      <c r="ED42" s="28"/>
      <c r="EE42" s="31"/>
      <c r="EF42" s="28"/>
      <c r="EG42" s="31"/>
      <c r="EH42" s="31"/>
      <c r="EI42" s="28"/>
      <c r="EJ42" s="26"/>
      <c r="EK42" s="26"/>
      <c r="EL42" s="26"/>
      <c r="EM42" s="26"/>
      <c r="EN42" s="31"/>
      <c r="EO42" s="31"/>
      <c r="EP42" s="31"/>
      <c r="EQ42" s="26"/>
      <c r="ER42" s="26"/>
      <c r="ES42" s="26"/>
      <c r="ET42" s="26"/>
      <c r="EU42" s="31"/>
      <c r="EV42" s="31"/>
      <c r="EW42" s="28"/>
      <c r="EX42" s="26"/>
      <c r="EY42" s="26"/>
      <c r="EZ42" s="31"/>
      <c r="FA42" s="26"/>
      <c r="FB42" s="31"/>
      <c r="FC42" s="31"/>
      <c r="FD42" s="28"/>
      <c r="FE42" s="26"/>
      <c r="FF42" s="26"/>
      <c r="FG42" s="26"/>
      <c r="FH42" s="26"/>
      <c r="FI42" s="31"/>
      <c r="FJ42" s="31"/>
      <c r="FK42" s="28"/>
      <c r="FL42" s="26"/>
      <c r="FM42" s="26"/>
      <c r="FN42" s="26"/>
      <c r="FO42" s="26"/>
      <c r="FP42" s="31"/>
      <c r="FQ42" s="31"/>
      <c r="FR42" s="28"/>
      <c r="FS42" s="26"/>
      <c r="FT42" s="28"/>
      <c r="FU42" s="26"/>
      <c r="FV42" s="28"/>
      <c r="FW42" s="31"/>
      <c r="FX42" s="31"/>
      <c r="FY42" s="28"/>
      <c r="FZ42" s="26"/>
      <c r="GA42" s="26"/>
      <c r="GB42" s="26"/>
      <c r="GC42" s="26"/>
      <c r="GD42" s="31"/>
      <c r="GE42" s="31"/>
      <c r="GF42" s="28"/>
      <c r="GG42" s="26"/>
      <c r="GH42" s="26"/>
      <c r="GI42" s="26"/>
      <c r="GJ42" s="26"/>
      <c r="GK42" s="31"/>
      <c r="GL42" s="31"/>
      <c r="GM42" s="28"/>
      <c r="GN42" s="26"/>
      <c r="GO42" s="26"/>
      <c r="GP42" s="26"/>
      <c r="GQ42" s="26"/>
      <c r="GR42" s="31"/>
      <c r="GS42" s="31"/>
      <c r="GT42" s="28"/>
      <c r="GU42" s="26"/>
      <c r="GV42" s="26"/>
      <c r="GW42" s="26"/>
      <c r="GX42" s="26"/>
      <c r="GY42" s="31"/>
      <c r="GZ42" s="31"/>
      <c r="HA42" s="28"/>
      <c r="HB42" s="26"/>
      <c r="HC42" s="26"/>
      <c r="HD42" s="26"/>
      <c r="HE42" s="26"/>
      <c r="HF42" s="31"/>
      <c r="HG42" s="31"/>
      <c r="HH42" s="28"/>
      <c r="HI42" s="26"/>
      <c r="HJ42" s="26"/>
      <c r="HK42" s="26"/>
      <c r="HL42" s="26"/>
      <c r="HM42" s="31"/>
      <c r="HN42" s="31"/>
      <c r="HO42" s="28"/>
      <c r="HP42" s="26"/>
      <c r="HQ42" s="26"/>
      <c r="HR42" s="26"/>
      <c r="HS42" s="26"/>
      <c r="HT42" s="31"/>
      <c r="HU42" s="31"/>
      <c r="HV42" s="28"/>
      <c r="HW42" s="26"/>
      <c r="HX42" s="26"/>
      <c r="HY42" s="26"/>
      <c r="HZ42" s="26"/>
      <c r="IA42" s="31"/>
      <c r="IB42" s="31"/>
      <c r="IC42" s="28"/>
      <c r="ID42" s="26"/>
      <c r="IE42" s="26"/>
      <c r="IF42" s="26"/>
      <c r="IG42" s="26"/>
      <c r="IH42" s="31"/>
      <c r="II42" s="31"/>
      <c r="IJ42" s="28"/>
      <c r="IK42" s="26"/>
      <c r="IL42" s="26"/>
      <c r="IM42" s="26"/>
      <c r="IN42" s="26"/>
      <c r="IO42" s="31"/>
      <c r="IP42" s="31"/>
      <c r="IQ42" s="28"/>
      <c r="IR42" s="26"/>
      <c r="IS42" s="26"/>
      <c r="IT42" s="26"/>
      <c r="IU42" s="26"/>
      <c r="IV42" s="31"/>
      <c r="IW42" s="31"/>
      <c r="IX42" s="28"/>
      <c r="IY42" s="26"/>
      <c r="IZ42" s="26"/>
      <c r="JA42" s="26"/>
      <c r="JB42" s="26"/>
      <c r="JC42" s="31"/>
      <c r="JD42" s="31"/>
      <c r="JE42" s="28"/>
      <c r="JF42" s="26"/>
      <c r="JG42" s="26"/>
      <c r="JH42" s="26"/>
      <c r="JI42" s="26"/>
      <c r="JJ42" s="31"/>
      <c r="JK42" s="31"/>
      <c r="JL42" s="28"/>
      <c r="JM42" s="28"/>
      <c r="JN42" s="28"/>
      <c r="JO42" s="28"/>
      <c r="JP42" s="28"/>
      <c r="JQ42" s="31"/>
      <c r="JR42" s="31"/>
      <c r="JS42" s="28"/>
      <c r="JT42" s="26"/>
      <c r="JU42" s="26"/>
      <c r="JV42" s="31"/>
      <c r="JW42" s="26"/>
      <c r="JX42" s="31"/>
      <c r="JY42" s="31"/>
      <c r="JZ42" s="28"/>
      <c r="KA42" s="26"/>
      <c r="KB42" s="26"/>
      <c r="KC42" s="26"/>
      <c r="KD42" s="26"/>
      <c r="KE42" s="31"/>
      <c r="KF42" s="31"/>
      <c r="KG42" s="28"/>
      <c r="KH42" s="26"/>
      <c r="KI42" s="26"/>
      <c r="KJ42" s="26"/>
      <c r="KK42" s="26"/>
      <c r="KL42" s="31"/>
      <c r="KM42" s="31"/>
      <c r="KN42" s="28"/>
      <c r="KO42" s="26"/>
      <c r="KP42" s="26"/>
      <c r="KQ42" s="26"/>
      <c r="KR42" s="26"/>
      <c r="KS42" s="31"/>
      <c r="KT42" s="31"/>
      <c r="KU42" s="28"/>
      <c r="KV42" s="26"/>
      <c r="KW42" s="26"/>
      <c r="KX42" s="26"/>
      <c r="KY42" s="31"/>
      <c r="KZ42" s="31"/>
      <c r="LA42" s="31"/>
      <c r="LB42" s="28"/>
      <c r="LC42" s="26"/>
      <c r="LD42" s="26"/>
      <c r="LE42" s="26"/>
      <c r="LF42" s="26"/>
      <c r="LG42" s="31"/>
      <c r="LH42" s="31"/>
      <c r="LI42" s="28"/>
      <c r="LJ42" s="26"/>
      <c r="LK42" s="26"/>
      <c r="LL42" s="26"/>
      <c r="LM42" s="26"/>
      <c r="LN42" s="31"/>
      <c r="LO42" s="31"/>
      <c r="LP42" s="28"/>
      <c r="LQ42" s="26"/>
      <c r="LR42" s="26"/>
      <c r="LS42" s="26"/>
      <c r="LT42" s="26"/>
      <c r="LU42" s="31"/>
      <c r="LV42" s="31"/>
      <c r="LW42" s="28"/>
      <c r="LX42" s="26"/>
      <c r="LY42" s="26"/>
      <c r="LZ42" s="26"/>
      <c r="MA42" s="26"/>
      <c r="MB42" s="31"/>
      <c r="MC42" s="31"/>
      <c r="MD42" s="28"/>
      <c r="ME42" s="26"/>
      <c r="MF42" s="26"/>
      <c r="MG42" s="26"/>
      <c r="MH42" s="26"/>
      <c r="MI42" s="31"/>
      <c r="MJ42" s="31"/>
      <c r="MK42" s="28"/>
      <c r="ML42" s="26"/>
      <c r="MM42" s="26"/>
      <c r="MN42" s="26"/>
      <c r="MO42" s="26"/>
      <c r="MP42" s="31"/>
      <c r="MQ42" s="31"/>
      <c r="MR42" s="28"/>
      <c r="MS42" s="26"/>
      <c r="MT42" s="26"/>
      <c r="MU42" s="26"/>
      <c r="MV42" s="26"/>
      <c r="MW42" s="31"/>
      <c r="MX42" s="31"/>
      <c r="MY42" s="28"/>
      <c r="MZ42" s="26"/>
      <c r="NA42" s="31"/>
      <c r="NB42" s="31"/>
      <c r="NC42" s="26"/>
      <c r="ND42" s="31"/>
      <c r="NE42" s="31"/>
      <c r="NF42" s="16" t="s">
        <v>759</v>
      </c>
    </row>
    <row r="43" spans="1:370" s="29" customFormat="1" ht="15.75" hidden="1" x14ac:dyDescent="0.25">
      <c r="A43" s="22" t="s">
        <v>799</v>
      </c>
      <c r="B43" s="23"/>
      <c r="C43" s="24"/>
      <c r="D43" s="33"/>
      <c r="E43" s="25"/>
      <c r="F43" s="31"/>
      <c r="G43" s="26"/>
      <c r="H43" s="26"/>
      <c r="I43" s="27"/>
      <c r="J43" s="27"/>
      <c r="K43" s="31"/>
      <c r="L43" s="31"/>
      <c r="M43" s="28"/>
      <c r="N43" s="26"/>
      <c r="O43" s="26"/>
      <c r="P43" s="26"/>
      <c r="Q43" s="26"/>
      <c r="R43" s="31"/>
      <c r="S43" s="31"/>
      <c r="T43" s="28"/>
      <c r="U43" s="26"/>
      <c r="V43" s="26"/>
      <c r="W43" s="26"/>
      <c r="X43" s="26"/>
      <c r="Y43" s="31"/>
      <c r="Z43" s="31"/>
      <c r="AA43" s="28"/>
      <c r="AB43" s="26"/>
      <c r="AC43" s="26"/>
      <c r="AD43" s="26"/>
      <c r="AE43" s="26"/>
      <c r="AF43" s="31"/>
      <c r="AG43" s="31"/>
      <c r="AH43" s="28"/>
      <c r="AI43" s="26"/>
      <c r="AJ43" s="26"/>
      <c r="AK43" s="26"/>
      <c r="AL43" s="26"/>
      <c r="AM43" s="31"/>
      <c r="AN43" s="31"/>
      <c r="AO43" s="28"/>
      <c r="AP43" s="26"/>
      <c r="AQ43" s="26"/>
      <c r="AR43" s="26"/>
      <c r="AS43" s="26"/>
      <c r="AT43" s="31"/>
      <c r="AU43" s="31"/>
      <c r="AV43" s="28"/>
      <c r="AW43" s="26"/>
      <c r="AX43" s="26"/>
      <c r="AY43" s="26"/>
      <c r="AZ43" s="26"/>
      <c r="BA43" s="31"/>
      <c r="BB43" s="31"/>
      <c r="BC43" s="28"/>
      <c r="BD43" s="28"/>
      <c r="BE43" s="28"/>
      <c r="BF43" s="28"/>
      <c r="BG43" s="28"/>
      <c r="BH43" s="31"/>
      <c r="BI43" s="31"/>
      <c r="BJ43" s="28"/>
      <c r="BK43" s="28"/>
      <c r="BL43" s="28"/>
      <c r="BM43" s="28"/>
      <c r="BN43" s="26"/>
      <c r="BO43" s="31"/>
      <c r="BP43" s="31"/>
      <c r="BQ43" s="28"/>
      <c r="BR43" s="26"/>
      <c r="BS43" s="26"/>
      <c r="BT43" s="26"/>
      <c r="BU43" s="26"/>
      <c r="BV43" s="31"/>
      <c r="BW43" s="31"/>
      <c r="BX43" s="28"/>
      <c r="BY43" s="26"/>
      <c r="BZ43" s="26"/>
      <c r="CA43" s="26"/>
      <c r="CB43" s="26"/>
      <c r="CC43" s="31"/>
      <c r="CD43" s="31"/>
      <c r="CE43" s="28"/>
      <c r="CF43" s="28"/>
      <c r="CG43" s="28"/>
      <c r="CH43" s="28"/>
      <c r="CI43" s="28"/>
      <c r="CJ43" s="31"/>
      <c r="CK43" s="31"/>
      <c r="CL43" s="28"/>
      <c r="CM43" s="26"/>
      <c r="CN43" s="26"/>
      <c r="CO43" s="26"/>
      <c r="CP43" s="31"/>
      <c r="CQ43" s="31"/>
      <c r="CR43" s="31"/>
      <c r="CS43" s="31"/>
      <c r="CT43" s="28"/>
      <c r="CU43" s="28"/>
      <c r="CV43" s="28"/>
      <c r="CW43" s="28"/>
      <c r="CX43" s="31"/>
      <c r="CY43" s="31"/>
      <c r="CZ43" s="28"/>
      <c r="DA43" s="26"/>
      <c r="DB43" s="26"/>
      <c r="DC43" s="26"/>
      <c r="DD43" s="26"/>
      <c r="DE43" s="31"/>
      <c r="DF43" s="31"/>
      <c r="DG43" s="28"/>
      <c r="DH43" s="26"/>
      <c r="DI43" s="26"/>
      <c r="DJ43" s="26"/>
      <c r="DK43" s="26"/>
      <c r="DL43" s="31"/>
      <c r="DM43" s="31"/>
      <c r="DN43" s="28"/>
      <c r="DO43" s="28"/>
      <c r="DP43" s="28"/>
      <c r="DQ43" s="28"/>
      <c r="DR43" s="28"/>
      <c r="DS43" s="31"/>
      <c r="DT43" s="31"/>
      <c r="DU43" s="28"/>
      <c r="DV43" s="26"/>
      <c r="DW43" s="31"/>
      <c r="DX43" s="26"/>
      <c r="DY43" s="26"/>
      <c r="DZ43" s="31"/>
      <c r="EA43" s="31"/>
      <c r="EB43" s="28"/>
      <c r="EC43" s="28"/>
      <c r="ED43" s="28"/>
      <c r="EE43" s="31"/>
      <c r="EF43" s="28"/>
      <c r="EG43" s="31"/>
      <c r="EH43" s="31"/>
      <c r="EI43" s="28"/>
      <c r="EJ43" s="26"/>
      <c r="EK43" s="26"/>
      <c r="EL43" s="26"/>
      <c r="EM43" s="26"/>
      <c r="EN43" s="31"/>
      <c r="EO43" s="31"/>
      <c r="EP43" s="31"/>
      <c r="EQ43" s="26"/>
      <c r="ER43" s="26"/>
      <c r="ES43" s="26"/>
      <c r="ET43" s="26"/>
      <c r="EU43" s="31"/>
      <c r="EV43" s="31"/>
      <c r="EW43" s="28"/>
      <c r="EX43" s="26"/>
      <c r="EY43" s="26"/>
      <c r="EZ43" s="31"/>
      <c r="FA43" s="26"/>
      <c r="FB43" s="31"/>
      <c r="FC43" s="31"/>
      <c r="FD43" s="28"/>
      <c r="FE43" s="26"/>
      <c r="FF43" s="26"/>
      <c r="FG43" s="26"/>
      <c r="FH43" s="26"/>
      <c r="FI43" s="31"/>
      <c r="FJ43" s="31"/>
      <c r="FK43" s="28"/>
      <c r="FL43" s="26"/>
      <c r="FM43" s="26"/>
      <c r="FN43" s="26"/>
      <c r="FO43" s="26"/>
      <c r="FP43" s="31"/>
      <c r="FQ43" s="31"/>
      <c r="FR43" s="28"/>
      <c r="FS43" s="26"/>
      <c r="FT43" s="28"/>
      <c r="FU43" s="26"/>
      <c r="FV43" s="28"/>
      <c r="FW43" s="31"/>
      <c r="FX43" s="31"/>
      <c r="FY43" s="28"/>
      <c r="FZ43" s="26"/>
      <c r="GA43" s="26"/>
      <c r="GB43" s="26"/>
      <c r="GC43" s="26"/>
      <c r="GD43" s="31"/>
      <c r="GE43" s="31"/>
      <c r="GF43" s="28"/>
      <c r="GG43" s="26"/>
      <c r="GH43" s="26"/>
      <c r="GI43" s="26"/>
      <c r="GJ43" s="26"/>
      <c r="GK43" s="31"/>
      <c r="GL43" s="31"/>
      <c r="GM43" s="28"/>
      <c r="GN43" s="26"/>
      <c r="GO43" s="26"/>
      <c r="GP43" s="26"/>
      <c r="GQ43" s="26"/>
      <c r="GR43" s="31"/>
      <c r="GS43" s="31"/>
      <c r="GT43" s="28"/>
      <c r="GU43" s="26"/>
      <c r="GV43" s="26"/>
      <c r="GW43" s="26"/>
      <c r="GX43" s="26"/>
      <c r="GY43" s="31"/>
      <c r="GZ43" s="31"/>
      <c r="HA43" s="28"/>
      <c r="HB43" s="26"/>
      <c r="HC43" s="26"/>
      <c r="HD43" s="26"/>
      <c r="HE43" s="26"/>
      <c r="HF43" s="31"/>
      <c r="HG43" s="31"/>
      <c r="HH43" s="28"/>
      <c r="HI43" s="26"/>
      <c r="HJ43" s="26"/>
      <c r="HK43" s="26"/>
      <c r="HL43" s="26"/>
      <c r="HM43" s="31"/>
      <c r="HN43" s="31"/>
      <c r="HO43" s="28"/>
      <c r="HP43" s="26"/>
      <c r="HQ43" s="26"/>
      <c r="HR43" s="26"/>
      <c r="HS43" s="26"/>
      <c r="HT43" s="31"/>
      <c r="HU43" s="31"/>
      <c r="HV43" s="28"/>
      <c r="HW43" s="26"/>
      <c r="HX43" s="26"/>
      <c r="HY43" s="26"/>
      <c r="HZ43" s="26"/>
      <c r="IA43" s="31"/>
      <c r="IB43" s="31"/>
      <c r="IC43" s="28"/>
      <c r="ID43" s="26"/>
      <c r="IE43" s="26"/>
      <c r="IF43" s="26"/>
      <c r="IG43" s="26"/>
      <c r="IH43" s="31"/>
      <c r="II43" s="31"/>
      <c r="IJ43" s="28"/>
      <c r="IK43" s="26"/>
      <c r="IL43" s="26"/>
      <c r="IM43" s="26"/>
      <c r="IN43" s="26"/>
      <c r="IO43" s="31"/>
      <c r="IP43" s="31"/>
      <c r="IQ43" s="28"/>
      <c r="IR43" s="26"/>
      <c r="IS43" s="26"/>
      <c r="IT43" s="26"/>
      <c r="IU43" s="26"/>
      <c r="IV43" s="31"/>
      <c r="IW43" s="31"/>
      <c r="IX43" s="28"/>
      <c r="IY43" s="26"/>
      <c r="IZ43" s="26"/>
      <c r="JA43" s="26"/>
      <c r="JB43" s="26"/>
      <c r="JC43" s="31"/>
      <c r="JD43" s="31"/>
      <c r="JE43" s="28"/>
      <c r="JF43" s="26"/>
      <c r="JG43" s="26"/>
      <c r="JH43" s="26"/>
      <c r="JI43" s="26"/>
      <c r="JJ43" s="31"/>
      <c r="JK43" s="31"/>
      <c r="JL43" s="28"/>
      <c r="JM43" s="28"/>
      <c r="JN43" s="28"/>
      <c r="JO43" s="28"/>
      <c r="JP43" s="28"/>
      <c r="JQ43" s="31"/>
      <c r="JR43" s="31"/>
      <c r="JS43" s="28"/>
      <c r="JT43" s="26"/>
      <c r="JU43" s="26"/>
      <c r="JV43" s="31"/>
      <c r="JW43" s="26"/>
      <c r="JX43" s="31"/>
      <c r="JY43" s="31"/>
      <c r="JZ43" s="28"/>
      <c r="KA43" s="26"/>
      <c r="KB43" s="26"/>
      <c r="KC43" s="26"/>
      <c r="KD43" s="26"/>
      <c r="KE43" s="31"/>
      <c r="KF43" s="31"/>
      <c r="KG43" s="28"/>
      <c r="KH43" s="26"/>
      <c r="KI43" s="26"/>
      <c r="KJ43" s="26"/>
      <c r="KK43" s="26"/>
      <c r="KL43" s="31"/>
      <c r="KM43" s="31"/>
      <c r="KN43" s="28"/>
      <c r="KO43" s="26"/>
      <c r="KP43" s="26"/>
      <c r="KQ43" s="26"/>
      <c r="KR43" s="26"/>
      <c r="KS43" s="31"/>
      <c r="KT43" s="31"/>
      <c r="KU43" s="28"/>
      <c r="KV43" s="26"/>
      <c r="KW43" s="26"/>
      <c r="KX43" s="26"/>
      <c r="KY43" s="31"/>
      <c r="KZ43" s="31"/>
      <c r="LA43" s="31"/>
      <c r="LB43" s="28"/>
      <c r="LC43" s="26"/>
      <c r="LD43" s="26"/>
      <c r="LE43" s="26"/>
      <c r="LF43" s="26"/>
      <c r="LG43" s="31"/>
      <c r="LH43" s="31"/>
      <c r="LI43" s="28"/>
      <c r="LJ43" s="26"/>
      <c r="LK43" s="26"/>
      <c r="LL43" s="26"/>
      <c r="LM43" s="26"/>
      <c r="LN43" s="31"/>
      <c r="LO43" s="31"/>
      <c r="LP43" s="28"/>
      <c r="LQ43" s="26"/>
      <c r="LR43" s="26"/>
      <c r="LS43" s="26"/>
      <c r="LT43" s="26"/>
      <c r="LU43" s="31"/>
      <c r="LV43" s="31"/>
      <c r="LW43" s="28"/>
      <c r="LX43" s="26"/>
      <c r="LY43" s="26"/>
      <c r="LZ43" s="26"/>
      <c r="MA43" s="26"/>
      <c r="MB43" s="31"/>
      <c r="MC43" s="31"/>
      <c r="MD43" s="28"/>
      <c r="ME43" s="26"/>
      <c r="MF43" s="26"/>
      <c r="MG43" s="26"/>
      <c r="MH43" s="26"/>
      <c r="MI43" s="31"/>
      <c r="MJ43" s="31"/>
      <c r="MK43" s="28"/>
      <c r="ML43" s="26"/>
      <c r="MM43" s="26"/>
      <c r="MN43" s="26"/>
      <c r="MO43" s="26"/>
      <c r="MP43" s="31"/>
      <c r="MQ43" s="31"/>
      <c r="MR43" s="28"/>
      <c r="MS43" s="26"/>
      <c r="MT43" s="26"/>
      <c r="MU43" s="26"/>
      <c r="MV43" s="26"/>
      <c r="MW43" s="31"/>
      <c r="MX43" s="31"/>
      <c r="MY43" s="28"/>
      <c r="MZ43" s="26"/>
      <c r="NA43" s="31"/>
      <c r="NB43" s="31"/>
      <c r="NC43" s="26"/>
      <c r="ND43" s="31"/>
      <c r="NE43" s="31"/>
      <c r="NF43" s="16" t="s">
        <v>759</v>
      </c>
    </row>
    <row r="44" spans="1:370" s="29" customFormat="1" ht="15.75" hidden="1" x14ac:dyDescent="0.25">
      <c r="A44" s="22" t="s">
        <v>800</v>
      </c>
      <c r="B44" s="23"/>
      <c r="C44" s="24">
        <f>C42</f>
        <v>16</v>
      </c>
      <c r="D44" s="33"/>
      <c r="E44" s="25"/>
      <c r="F44" s="31"/>
      <c r="G44" s="26"/>
      <c r="H44" s="26"/>
      <c r="I44" s="27"/>
      <c r="J44" s="27"/>
      <c r="K44" s="31"/>
      <c r="L44" s="31"/>
      <c r="M44" s="28"/>
      <c r="N44" s="26"/>
      <c r="O44" s="26"/>
      <c r="P44" s="26"/>
      <c r="Q44" s="26"/>
      <c r="R44" s="31"/>
      <c r="S44" s="31"/>
      <c r="T44" s="28"/>
      <c r="U44" s="26"/>
      <c r="V44" s="26"/>
      <c r="W44" s="26"/>
      <c r="X44" s="26"/>
      <c r="Y44" s="31"/>
      <c r="Z44" s="31"/>
      <c r="AA44" s="28"/>
      <c r="AB44" s="26"/>
      <c r="AC44" s="26"/>
      <c r="AD44" s="26"/>
      <c r="AE44" s="26"/>
      <c r="AF44" s="31"/>
      <c r="AG44" s="31"/>
      <c r="AH44" s="28"/>
      <c r="AI44" s="26"/>
      <c r="AJ44" s="26"/>
      <c r="AK44" s="26"/>
      <c r="AL44" s="26"/>
      <c r="AM44" s="31"/>
      <c r="AN44" s="31"/>
      <c r="AO44" s="28"/>
      <c r="AP44" s="26"/>
      <c r="AQ44" s="26"/>
      <c r="AR44" s="26"/>
      <c r="AS44" s="26"/>
      <c r="AT44" s="31"/>
      <c r="AU44" s="31"/>
      <c r="AV44" s="28"/>
      <c r="AW44" s="26"/>
      <c r="AX44" s="26"/>
      <c r="AY44" s="26"/>
      <c r="AZ44" s="26"/>
      <c r="BA44" s="31"/>
      <c r="BB44" s="31"/>
      <c r="BC44" s="28"/>
      <c r="BD44" s="28"/>
      <c r="BE44" s="28"/>
      <c r="BF44" s="28"/>
      <c r="BG44" s="28"/>
      <c r="BH44" s="31"/>
      <c r="BI44" s="31"/>
      <c r="BJ44" s="28"/>
      <c r="BK44" s="28"/>
      <c r="BL44" s="28"/>
      <c r="BM44" s="28"/>
      <c r="BN44" s="26"/>
      <c r="BO44" s="31"/>
      <c r="BP44" s="31"/>
      <c r="BQ44" s="28"/>
      <c r="BR44" s="26"/>
      <c r="BS44" s="26"/>
      <c r="BT44" s="26"/>
      <c r="BU44" s="26"/>
      <c r="BV44" s="31"/>
      <c r="BW44" s="31"/>
      <c r="BX44" s="28"/>
      <c r="BY44" s="26"/>
      <c r="BZ44" s="26"/>
      <c r="CA44" s="26"/>
      <c r="CB44" s="26"/>
      <c r="CC44" s="31"/>
      <c r="CD44" s="31"/>
      <c r="CE44" s="28"/>
      <c r="CF44" s="28"/>
      <c r="CG44" s="28"/>
      <c r="CH44" s="28"/>
      <c r="CI44" s="28"/>
      <c r="CJ44" s="31"/>
      <c r="CK44" s="31"/>
      <c r="CL44" s="28"/>
      <c r="CM44" s="26"/>
      <c r="CN44" s="26"/>
      <c r="CO44" s="26"/>
      <c r="CP44" s="31"/>
      <c r="CQ44" s="31"/>
      <c r="CR44" s="31"/>
      <c r="CS44" s="31"/>
      <c r="CT44" s="28"/>
      <c r="CU44" s="28"/>
      <c r="CV44" s="28"/>
      <c r="CW44" s="28"/>
      <c r="CX44" s="31"/>
      <c r="CY44" s="31"/>
      <c r="CZ44" s="28"/>
      <c r="DA44" s="26"/>
      <c r="DB44" s="26"/>
      <c r="DC44" s="26"/>
      <c r="DD44" s="26"/>
      <c r="DE44" s="31"/>
      <c r="DF44" s="31"/>
      <c r="DG44" s="28"/>
      <c r="DH44" s="26"/>
      <c r="DI44" s="26"/>
      <c r="DJ44" s="26"/>
      <c r="DK44" s="26"/>
      <c r="DL44" s="31"/>
      <c r="DM44" s="31"/>
      <c r="DN44" s="28"/>
      <c r="DO44" s="28"/>
      <c r="DP44" s="28"/>
      <c r="DQ44" s="28"/>
      <c r="DR44" s="28"/>
      <c r="DS44" s="31"/>
      <c r="DT44" s="31"/>
      <c r="DU44" s="28"/>
      <c r="DV44" s="26"/>
      <c r="DW44" s="31"/>
      <c r="DX44" s="26"/>
      <c r="DY44" s="26"/>
      <c r="DZ44" s="31"/>
      <c r="EA44" s="31"/>
      <c r="EB44" s="28"/>
      <c r="EC44" s="28"/>
      <c r="ED44" s="28"/>
      <c r="EE44" s="31"/>
      <c r="EF44" s="28"/>
      <c r="EG44" s="31"/>
      <c r="EH44" s="31"/>
      <c r="EI44" s="28"/>
      <c r="EJ44" s="26"/>
      <c r="EK44" s="26"/>
      <c r="EL44" s="26"/>
      <c r="EM44" s="26"/>
      <c r="EN44" s="31"/>
      <c r="EO44" s="31"/>
      <c r="EP44" s="31"/>
      <c r="EQ44" s="26"/>
      <c r="ER44" s="26"/>
      <c r="ES44" s="26"/>
      <c r="ET44" s="26"/>
      <c r="EU44" s="31"/>
      <c r="EV44" s="31"/>
      <c r="EW44" s="28"/>
      <c r="EX44" s="26"/>
      <c r="EY44" s="26"/>
      <c r="EZ44" s="31"/>
      <c r="FA44" s="26"/>
      <c r="FB44" s="31"/>
      <c r="FC44" s="31"/>
      <c r="FD44" s="28"/>
      <c r="FE44" s="26"/>
      <c r="FF44" s="26"/>
      <c r="FG44" s="26"/>
      <c r="FH44" s="26"/>
      <c r="FI44" s="31"/>
      <c r="FJ44" s="31"/>
      <c r="FK44" s="28"/>
      <c r="FL44" s="26"/>
      <c r="FM44" s="26"/>
      <c r="FN44" s="26"/>
      <c r="FO44" s="26"/>
      <c r="FP44" s="31"/>
      <c r="FQ44" s="31"/>
      <c r="FR44" s="28"/>
      <c r="FS44" s="26"/>
      <c r="FT44" s="28"/>
      <c r="FU44" s="26"/>
      <c r="FV44" s="28"/>
      <c r="FW44" s="31"/>
      <c r="FX44" s="31"/>
      <c r="FY44" s="28"/>
      <c r="FZ44" s="26"/>
      <c r="GA44" s="26"/>
      <c r="GB44" s="26"/>
      <c r="GC44" s="26"/>
      <c r="GD44" s="31"/>
      <c r="GE44" s="31"/>
      <c r="GF44" s="28"/>
      <c r="GG44" s="26"/>
      <c r="GH44" s="26"/>
      <c r="GI44" s="26"/>
      <c r="GJ44" s="26"/>
      <c r="GK44" s="31"/>
      <c r="GL44" s="31"/>
      <c r="GM44" s="28"/>
      <c r="GN44" s="26"/>
      <c r="GO44" s="26"/>
      <c r="GP44" s="26"/>
      <c r="GQ44" s="26"/>
      <c r="GR44" s="31"/>
      <c r="GS44" s="31"/>
      <c r="GT44" s="28"/>
      <c r="GU44" s="26"/>
      <c r="GV44" s="26"/>
      <c r="GW44" s="26"/>
      <c r="GX44" s="26"/>
      <c r="GY44" s="31"/>
      <c r="GZ44" s="31"/>
      <c r="HA44" s="28"/>
      <c r="HB44" s="26"/>
      <c r="HC44" s="26"/>
      <c r="HD44" s="26"/>
      <c r="HE44" s="26"/>
      <c r="HF44" s="31"/>
      <c r="HG44" s="31"/>
      <c r="HH44" s="28"/>
      <c r="HI44" s="26"/>
      <c r="HJ44" s="26"/>
      <c r="HK44" s="26"/>
      <c r="HL44" s="26"/>
      <c r="HM44" s="31"/>
      <c r="HN44" s="31"/>
      <c r="HO44" s="28"/>
      <c r="HP44" s="26"/>
      <c r="HQ44" s="26"/>
      <c r="HR44" s="26"/>
      <c r="HS44" s="26"/>
      <c r="HT44" s="31"/>
      <c r="HU44" s="31"/>
      <c r="HV44" s="28"/>
      <c r="HW44" s="26"/>
      <c r="HX44" s="26"/>
      <c r="HY44" s="26"/>
      <c r="HZ44" s="26"/>
      <c r="IA44" s="31"/>
      <c r="IB44" s="31"/>
      <c r="IC44" s="28"/>
      <c r="ID44" s="26"/>
      <c r="IE44" s="26"/>
      <c r="IF44" s="26"/>
      <c r="IG44" s="26"/>
      <c r="IH44" s="31"/>
      <c r="II44" s="31"/>
      <c r="IJ44" s="28"/>
      <c r="IK44" s="26"/>
      <c r="IL44" s="26"/>
      <c r="IM44" s="26"/>
      <c r="IN44" s="26"/>
      <c r="IO44" s="31"/>
      <c r="IP44" s="31"/>
      <c r="IQ44" s="28"/>
      <c r="IR44" s="26"/>
      <c r="IS44" s="26"/>
      <c r="IT44" s="26"/>
      <c r="IU44" s="26"/>
      <c r="IV44" s="31"/>
      <c r="IW44" s="31"/>
      <c r="IX44" s="28"/>
      <c r="IY44" s="26"/>
      <c r="IZ44" s="26"/>
      <c r="JA44" s="26"/>
      <c r="JB44" s="26"/>
      <c r="JC44" s="31"/>
      <c r="JD44" s="31"/>
      <c r="JE44" s="28"/>
      <c r="JF44" s="26"/>
      <c r="JG44" s="26"/>
      <c r="JH44" s="26"/>
      <c r="JI44" s="26"/>
      <c r="JJ44" s="31"/>
      <c r="JK44" s="31"/>
      <c r="JL44" s="28"/>
      <c r="JM44" s="28"/>
      <c r="JN44" s="28"/>
      <c r="JO44" s="28"/>
      <c r="JP44" s="28"/>
      <c r="JQ44" s="31"/>
      <c r="JR44" s="31"/>
      <c r="JS44" s="28"/>
      <c r="JT44" s="26"/>
      <c r="JU44" s="26"/>
      <c r="JV44" s="31"/>
      <c r="JW44" s="26"/>
      <c r="JX44" s="31"/>
      <c r="JY44" s="31"/>
      <c r="JZ44" s="28"/>
      <c r="KA44" s="26"/>
      <c r="KB44" s="26"/>
      <c r="KC44" s="26"/>
      <c r="KD44" s="26"/>
      <c r="KE44" s="31"/>
      <c r="KF44" s="31"/>
      <c r="KG44" s="28"/>
      <c r="KH44" s="26"/>
      <c r="KI44" s="26"/>
      <c r="KJ44" s="26"/>
      <c r="KK44" s="26"/>
      <c r="KL44" s="31"/>
      <c r="KM44" s="31"/>
      <c r="KN44" s="28"/>
      <c r="KO44" s="26"/>
      <c r="KP44" s="26"/>
      <c r="KQ44" s="26"/>
      <c r="KR44" s="26"/>
      <c r="KS44" s="31"/>
      <c r="KT44" s="31"/>
      <c r="KU44" s="28"/>
      <c r="KV44" s="26"/>
      <c r="KW44" s="26"/>
      <c r="KX44" s="26"/>
      <c r="KY44" s="31"/>
      <c r="KZ44" s="31"/>
      <c r="LA44" s="31"/>
      <c r="LB44" s="28"/>
      <c r="LC44" s="26"/>
      <c r="LD44" s="26"/>
      <c r="LE44" s="26"/>
      <c r="LF44" s="26"/>
      <c r="LG44" s="31"/>
      <c r="LH44" s="31"/>
      <c r="LI44" s="28"/>
      <c r="LJ44" s="26"/>
      <c r="LK44" s="26"/>
      <c r="LL44" s="26"/>
      <c r="LM44" s="26"/>
      <c r="LN44" s="31"/>
      <c r="LO44" s="31"/>
      <c r="LP44" s="28"/>
      <c r="LQ44" s="26"/>
      <c r="LR44" s="26"/>
      <c r="LS44" s="26"/>
      <c r="LT44" s="26"/>
      <c r="LU44" s="31"/>
      <c r="LV44" s="31"/>
      <c r="LW44" s="28"/>
      <c r="LX44" s="26"/>
      <c r="LY44" s="26"/>
      <c r="LZ44" s="26"/>
      <c r="MA44" s="26"/>
      <c r="MB44" s="31"/>
      <c r="MC44" s="31"/>
      <c r="MD44" s="28"/>
      <c r="ME44" s="26"/>
      <c r="MF44" s="26"/>
      <c r="MG44" s="26"/>
      <c r="MH44" s="26"/>
      <c r="MI44" s="31"/>
      <c r="MJ44" s="31"/>
      <c r="MK44" s="28"/>
      <c r="ML44" s="26"/>
      <c r="MM44" s="26"/>
      <c r="MN44" s="26"/>
      <c r="MO44" s="26"/>
      <c r="MP44" s="31"/>
      <c r="MQ44" s="31"/>
      <c r="MR44" s="28"/>
      <c r="MS44" s="26"/>
      <c r="MT44" s="26"/>
      <c r="MU44" s="26"/>
      <c r="MV44" s="26"/>
      <c r="MW44" s="31"/>
      <c r="MX44" s="31"/>
      <c r="MY44" s="28"/>
      <c r="MZ44" s="26"/>
      <c r="NA44" s="31"/>
      <c r="NB44" s="31"/>
      <c r="NC44" s="26"/>
      <c r="ND44" s="31"/>
      <c r="NE44" s="31"/>
      <c r="NF44" s="16" t="s">
        <v>759</v>
      </c>
    </row>
    <row r="45" spans="1:370" s="29" customFormat="1" ht="15.75" x14ac:dyDescent="0.25">
      <c r="A45" s="22" t="s">
        <v>801</v>
      </c>
      <c r="B45" s="23" t="s">
        <v>802</v>
      </c>
      <c r="C45" s="24"/>
      <c r="D45" s="33" t="s">
        <v>766</v>
      </c>
      <c r="E45" s="25"/>
      <c r="F45" s="31"/>
      <c r="G45" s="26">
        <v>0</v>
      </c>
      <c r="H45" s="26">
        <v>0</v>
      </c>
      <c r="I45" s="26">
        <v>0</v>
      </c>
      <c r="J45" s="26">
        <v>0</v>
      </c>
      <c r="K45" s="31"/>
      <c r="L45" s="31"/>
      <c r="M45" s="26">
        <v>0</v>
      </c>
      <c r="N45" s="26">
        <v>0</v>
      </c>
      <c r="O45" s="26">
        <v>0</v>
      </c>
      <c r="P45" s="26">
        <v>0</v>
      </c>
      <c r="Q45" s="26">
        <v>0</v>
      </c>
      <c r="R45" s="31"/>
      <c r="S45" s="31"/>
      <c r="T45" s="28">
        <v>0</v>
      </c>
      <c r="U45" s="28">
        <v>0</v>
      </c>
      <c r="V45" s="28">
        <v>0</v>
      </c>
      <c r="W45" s="28">
        <v>0</v>
      </c>
      <c r="X45" s="28">
        <v>0</v>
      </c>
      <c r="Y45" s="31"/>
      <c r="Z45" s="31"/>
      <c r="AA45" s="28">
        <v>0</v>
      </c>
      <c r="AB45" s="28">
        <v>0</v>
      </c>
      <c r="AC45" s="28">
        <v>0</v>
      </c>
      <c r="AD45" s="28">
        <v>0</v>
      </c>
      <c r="AE45" s="28">
        <v>0</v>
      </c>
      <c r="AF45" s="31"/>
      <c r="AG45" s="31"/>
      <c r="AH45" s="28">
        <v>0</v>
      </c>
      <c r="AI45" s="28">
        <v>0</v>
      </c>
      <c r="AJ45" s="28">
        <v>0</v>
      </c>
      <c r="AK45" s="28">
        <v>0</v>
      </c>
      <c r="AL45" s="28">
        <v>0</v>
      </c>
      <c r="AM45" s="31"/>
      <c r="AN45" s="31"/>
      <c r="AO45" s="28">
        <v>0</v>
      </c>
      <c r="AP45" s="28">
        <v>0</v>
      </c>
      <c r="AQ45" s="28">
        <v>0</v>
      </c>
      <c r="AR45" s="28">
        <v>0</v>
      </c>
      <c r="AS45" s="28">
        <v>0</v>
      </c>
      <c r="AT45" s="31"/>
      <c r="AU45" s="31"/>
      <c r="AV45" s="28">
        <v>0</v>
      </c>
      <c r="AW45" s="28">
        <v>0</v>
      </c>
      <c r="AX45" s="28">
        <v>0</v>
      </c>
      <c r="AY45" s="28">
        <v>0</v>
      </c>
      <c r="AZ45" s="28">
        <v>0</v>
      </c>
      <c r="BA45" s="31"/>
      <c r="BB45" s="31"/>
      <c r="BC45" s="28">
        <v>0</v>
      </c>
      <c r="BD45" s="28">
        <v>0</v>
      </c>
      <c r="BE45" s="28">
        <v>0</v>
      </c>
      <c r="BF45" s="28">
        <v>0</v>
      </c>
      <c r="BG45" s="28">
        <v>0</v>
      </c>
      <c r="BH45" s="31"/>
      <c r="BI45" s="31"/>
      <c r="BJ45" s="28">
        <v>0</v>
      </c>
      <c r="BK45" s="28">
        <v>0</v>
      </c>
      <c r="BL45" s="28">
        <v>0</v>
      </c>
      <c r="BM45" s="28">
        <v>0</v>
      </c>
      <c r="BN45" s="28"/>
      <c r="BO45" s="31"/>
      <c r="BP45" s="31"/>
      <c r="BQ45" s="28"/>
      <c r="BR45" s="28"/>
      <c r="BS45" s="28"/>
      <c r="BT45" s="28"/>
      <c r="BU45" s="28"/>
      <c r="BV45" s="31"/>
      <c r="BW45" s="31"/>
      <c r="BX45" s="28"/>
      <c r="BY45" s="26"/>
      <c r="BZ45" s="26"/>
      <c r="CA45" s="26"/>
      <c r="CB45" s="26"/>
      <c r="CC45" s="31"/>
      <c r="CD45" s="31"/>
      <c r="CE45" s="28"/>
      <c r="CF45" s="28"/>
      <c r="CG45" s="28"/>
      <c r="CH45" s="28"/>
      <c r="CI45" s="28"/>
      <c r="CJ45" s="31"/>
      <c r="CK45" s="31"/>
      <c r="CL45" s="28"/>
      <c r="CM45" s="28"/>
      <c r="CN45" s="28"/>
      <c r="CO45" s="28"/>
      <c r="CP45" s="31"/>
      <c r="CQ45" s="31"/>
      <c r="CR45" s="31"/>
      <c r="CS45" s="31"/>
      <c r="CT45" s="28"/>
      <c r="CU45" s="28"/>
      <c r="CV45" s="28"/>
      <c r="CW45" s="28"/>
      <c r="CX45" s="31"/>
      <c r="CY45" s="31"/>
      <c r="CZ45" s="28"/>
      <c r="DA45" s="28"/>
      <c r="DB45" s="28"/>
      <c r="DC45" s="28"/>
      <c r="DD45" s="28"/>
      <c r="DE45" s="31"/>
      <c r="DF45" s="31"/>
      <c r="DG45" s="28"/>
      <c r="DH45" s="28"/>
      <c r="DI45" s="28"/>
      <c r="DJ45" s="28"/>
      <c r="DK45" s="28"/>
      <c r="DL45" s="31"/>
      <c r="DM45" s="31"/>
      <c r="DN45" s="28"/>
      <c r="DO45" s="28"/>
      <c r="DP45" s="28"/>
      <c r="DQ45" s="28"/>
      <c r="DR45" s="28"/>
      <c r="DS45" s="31"/>
      <c r="DT45" s="31"/>
      <c r="DU45" s="28"/>
      <c r="DV45" s="28"/>
      <c r="DW45" s="31"/>
      <c r="DX45" s="28"/>
      <c r="DY45" s="28"/>
      <c r="DZ45" s="31"/>
      <c r="EA45" s="31"/>
      <c r="EB45" s="28"/>
      <c r="EC45" s="28"/>
      <c r="ED45" s="28"/>
      <c r="EE45" s="31"/>
      <c r="EF45" s="28"/>
      <c r="EG45" s="31"/>
      <c r="EH45" s="31"/>
      <c r="EI45" s="28"/>
      <c r="EJ45" s="28"/>
      <c r="EK45" s="28"/>
      <c r="EL45" s="28"/>
      <c r="EM45" s="28"/>
      <c r="EN45" s="31"/>
      <c r="EO45" s="31"/>
      <c r="EP45" s="31"/>
      <c r="EQ45" s="26"/>
      <c r="ER45" s="26"/>
      <c r="ES45" s="26"/>
      <c r="ET45" s="26"/>
      <c r="EU45" s="31"/>
      <c r="EV45" s="31"/>
      <c r="EW45" s="28"/>
      <c r="EX45" s="26"/>
      <c r="EY45" s="26"/>
      <c r="EZ45" s="31"/>
      <c r="FA45" s="26"/>
      <c r="FB45" s="31"/>
      <c r="FC45" s="31"/>
      <c r="FD45" s="28"/>
      <c r="FE45" s="26"/>
      <c r="FF45" s="26"/>
      <c r="FG45" s="26"/>
      <c r="FH45" s="26"/>
      <c r="FI45" s="31"/>
      <c r="FJ45" s="31"/>
      <c r="FK45" s="28"/>
      <c r="FL45" s="26"/>
      <c r="FM45" s="26"/>
      <c r="FN45" s="26"/>
      <c r="FO45" s="26"/>
      <c r="FP45" s="31"/>
      <c r="FQ45" s="31"/>
      <c r="FR45" s="28"/>
      <c r="FS45" s="26"/>
      <c r="FT45" s="28"/>
      <c r="FU45" s="26"/>
      <c r="FV45" s="28"/>
      <c r="FW45" s="31"/>
      <c r="FX45" s="31"/>
      <c r="FY45" s="28"/>
      <c r="FZ45" s="26"/>
      <c r="GA45" s="26"/>
      <c r="GB45" s="26"/>
      <c r="GC45" s="26"/>
      <c r="GD45" s="31"/>
      <c r="GE45" s="31"/>
      <c r="GF45" s="28"/>
      <c r="GG45" s="26"/>
      <c r="GH45" s="26"/>
      <c r="GI45" s="26"/>
      <c r="GJ45" s="26"/>
      <c r="GK45" s="31"/>
      <c r="GL45" s="31"/>
      <c r="GM45" s="28"/>
      <c r="GN45" s="26"/>
      <c r="GO45" s="26"/>
      <c r="GP45" s="26"/>
      <c r="GQ45" s="26"/>
      <c r="GR45" s="31"/>
      <c r="GS45" s="31"/>
      <c r="GT45" s="28"/>
      <c r="GU45" s="26"/>
      <c r="GV45" s="26"/>
      <c r="GW45" s="26"/>
      <c r="GX45" s="26"/>
      <c r="GY45" s="31"/>
      <c r="GZ45" s="31"/>
      <c r="HA45" s="28"/>
      <c r="HB45" s="26"/>
      <c r="HC45" s="26"/>
      <c r="HD45" s="26"/>
      <c r="HE45" s="26"/>
      <c r="HF45" s="31"/>
      <c r="HG45" s="31"/>
      <c r="HH45" s="28"/>
      <c r="HI45" s="26"/>
      <c r="HJ45" s="26"/>
      <c r="HK45" s="26"/>
      <c r="HL45" s="26"/>
      <c r="HM45" s="31"/>
      <c r="HN45" s="31"/>
      <c r="HO45" s="28"/>
      <c r="HP45" s="28"/>
      <c r="HQ45" s="28"/>
      <c r="HR45" s="28"/>
      <c r="HS45" s="28"/>
      <c r="HT45" s="31"/>
      <c r="HU45" s="31"/>
      <c r="HV45" s="28"/>
      <c r="HW45" s="28"/>
      <c r="HX45" s="28"/>
      <c r="HY45" s="28"/>
      <c r="HZ45" s="28"/>
      <c r="IA45" s="31"/>
      <c r="IB45" s="31"/>
      <c r="IC45" s="28"/>
      <c r="ID45" s="28"/>
      <c r="IE45" s="28"/>
      <c r="IF45" s="28"/>
      <c r="IG45" s="28"/>
      <c r="IH45" s="31"/>
      <c r="II45" s="31"/>
      <c r="IJ45" s="28"/>
      <c r="IK45" s="28"/>
      <c r="IL45" s="28"/>
      <c r="IM45" s="28"/>
      <c r="IN45" s="28"/>
      <c r="IO45" s="31"/>
      <c r="IP45" s="31"/>
      <c r="IQ45" s="28"/>
      <c r="IR45" s="28"/>
      <c r="IS45" s="28"/>
      <c r="IT45" s="28"/>
      <c r="IU45" s="28"/>
      <c r="IV45" s="31"/>
      <c r="IW45" s="31"/>
      <c r="IX45" s="28"/>
      <c r="IY45" s="28"/>
      <c r="IZ45" s="28"/>
      <c r="JA45" s="28"/>
      <c r="JB45" s="28"/>
      <c r="JC45" s="31"/>
      <c r="JD45" s="31"/>
      <c r="JE45" s="28"/>
      <c r="JF45" s="28"/>
      <c r="JG45" s="28"/>
      <c r="JH45" s="28"/>
      <c r="JI45" s="28"/>
      <c r="JJ45" s="31"/>
      <c r="JK45" s="31"/>
      <c r="JL45" s="28"/>
      <c r="JM45" s="28"/>
      <c r="JN45" s="28"/>
      <c r="JO45" s="28"/>
      <c r="JP45" s="28"/>
      <c r="JQ45" s="31"/>
      <c r="JR45" s="31"/>
      <c r="JS45" s="28"/>
      <c r="JT45" s="26"/>
      <c r="JU45" s="26"/>
      <c r="JV45" s="31"/>
      <c r="JW45" s="26"/>
      <c r="JX45" s="31"/>
      <c r="JY45" s="31"/>
      <c r="JZ45" s="28"/>
      <c r="KA45" s="28"/>
      <c r="KB45" s="28"/>
      <c r="KC45" s="28"/>
      <c r="KD45" s="28"/>
      <c r="KE45" s="31"/>
      <c r="KF45" s="31"/>
      <c r="KG45" s="28"/>
      <c r="KH45" s="28"/>
      <c r="KI45" s="28"/>
      <c r="KJ45" s="28"/>
      <c r="KK45" s="28"/>
      <c r="KL45" s="31"/>
      <c r="KM45" s="31"/>
      <c r="KN45" s="28"/>
      <c r="KO45" s="28"/>
      <c r="KP45" s="28"/>
      <c r="KQ45" s="28"/>
      <c r="KR45" s="28"/>
      <c r="KS45" s="31"/>
      <c r="KT45" s="31"/>
      <c r="KU45" s="28"/>
      <c r="KV45" s="28"/>
      <c r="KW45" s="28"/>
      <c r="KX45" s="28"/>
      <c r="KY45" s="31"/>
      <c r="KZ45" s="31"/>
      <c r="LA45" s="31"/>
      <c r="LB45" s="28"/>
      <c r="LC45" s="28"/>
      <c r="LD45" s="28"/>
      <c r="LE45" s="28"/>
      <c r="LF45" s="26"/>
      <c r="LG45" s="31"/>
      <c r="LH45" s="31"/>
      <c r="LI45" s="28"/>
      <c r="LJ45" s="28"/>
      <c r="LK45" s="28"/>
      <c r="LL45" s="28"/>
      <c r="LM45" s="28"/>
      <c r="LN45" s="31"/>
      <c r="LO45" s="31"/>
      <c r="LP45" s="28"/>
      <c r="LQ45" s="28"/>
      <c r="LR45" s="28"/>
      <c r="LS45" s="28"/>
      <c r="LT45" s="28"/>
      <c r="LU45" s="31"/>
      <c r="LV45" s="31"/>
      <c r="LW45" s="28"/>
      <c r="LX45" s="28"/>
      <c r="LY45" s="28"/>
      <c r="LZ45" s="28"/>
      <c r="MA45" s="28"/>
      <c r="MB45" s="31"/>
      <c r="MC45" s="31"/>
      <c r="MD45" s="28"/>
      <c r="ME45" s="28"/>
      <c r="MF45" s="28"/>
      <c r="MG45" s="28"/>
      <c r="MH45" s="28"/>
      <c r="MI45" s="31"/>
      <c r="MJ45" s="31"/>
      <c r="MK45" s="28"/>
      <c r="ML45" s="28"/>
      <c r="MM45" s="28"/>
      <c r="MN45" s="28"/>
      <c r="MO45" s="28"/>
      <c r="MP45" s="31"/>
      <c r="MQ45" s="31"/>
      <c r="MR45" s="28"/>
      <c r="MS45" s="26"/>
      <c r="MT45" s="26"/>
      <c r="MU45" s="26"/>
      <c r="MV45" s="26"/>
      <c r="MW45" s="31"/>
      <c r="MX45" s="31"/>
      <c r="MY45" s="28"/>
      <c r="MZ45" s="26"/>
      <c r="NA45" s="31"/>
      <c r="NB45" s="31"/>
      <c r="NC45" s="26"/>
      <c r="ND45" s="31"/>
      <c r="NE45" s="31"/>
      <c r="NF45" s="16" t="s">
        <v>759</v>
      </c>
    </row>
    <row r="46" spans="1:370" s="29" customFormat="1" ht="15.75" x14ac:dyDescent="0.25">
      <c r="A46" s="22" t="s">
        <v>803</v>
      </c>
      <c r="B46" s="23" t="s">
        <v>804</v>
      </c>
      <c r="C46" s="24" t="s">
        <v>308</v>
      </c>
      <c r="D46" s="33" t="s">
        <v>766</v>
      </c>
      <c r="E46" s="25"/>
      <c r="F46" s="31"/>
      <c r="G46" s="26">
        <v>3</v>
      </c>
      <c r="H46" s="26">
        <v>3</v>
      </c>
      <c r="I46" s="26">
        <v>3</v>
      </c>
      <c r="J46" s="26">
        <v>3</v>
      </c>
      <c r="K46" s="31"/>
      <c r="L46" s="31"/>
      <c r="M46" s="26">
        <v>3</v>
      </c>
      <c r="N46" s="26">
        <v>3</v>
      </c>
      <c r="O46" s="26">
        <v>3</v>
      </c>
      <c r="P46" s="26">
        <v>3</v>
      </c>
      <c r="Q46" s="26">
        <v>3</v>
      </c>
      <c r="R46" s="31"/>
      <c r="S46" s="31"/>
      <c r="T46" s="28">
        <v>3</v>
      </c>
      <c r="U46" s="28">
        <v>3</v>
      </c>
      <c r="V46" s="28">
        <v>3</v>
      </c>
      <c r="W46" s="28">
        <v>3</v>
      </c>
      <c r="X46" s="28">
        <v>3</v>
      </c>
      <c r="Y46" s="31"/>
      <c r="Z46" s="31"/>
      <c r="AA46" s="28">
        <v>3</v>
      </c>
      <c r="AB46" s="28">
        <v>3</v>
      </c>
      <c r="AC46" s="28">
        <v>3</v>
      </c>
      <c r="AD46" s="28">
        <v>3</v>
      </c>
      <c r="AE46" s="28">
        <v>3</v>
      </c>
      <c r="AF46" s="31"/>
      <c r="AG46" s="31"/>
      <c r="AH46" s="28">
        <v>3</v>
      </c>
      <c r="AI46" s="28">
        <v>2</v>
      </c>
      <c r="AJ46" s="28">
        <v>2</v>
      </c>
      <c r="AK46" s="28">
        <v>2</v>
      </c>
      <c r="AL46" s="28">
        <v>2</v>
      </c>
      <c r="AM46" s="31"/>
      <c r="AN46" s="31"/>
      <c r="AO46" s="28">
        <v>2</v>
      </c>
      <c r="AP46" s="28">
        <v>2</v>
      </c>
      <c r="AQ46" s="28">
        <v>2</v>
      </c>
      <c r="AR46" s="28">
        <v>2</v>
      </c>
      <c r="AS46" s="28">
        <v>2</v>
      </c>
      <c r="AT46" s="31"/>
      <c r="AU46" s="31"/>
      <c r="AV46" s="28">
        <v>2</v>
      </c>
      <c r="AW46" s="28">
        <v>2</v>
      </c>
      <c r="AX46" s="28">
        <v>2</v>
      </c>
      <c r="AY46" s="28">
        <v>2</v>
      </c>
      <c r="AZ46" s="28">
        <v>2</v>
      </c>
      <c r="BA46" s="31"/>
      <c r="BB46" s="31"/>
      <c r="BC46" s="28">
        <v>3</v>
      </c>
      <c r="BD46" s="28">
        <v>3</v>
      </c>
      <c r="BE46" s="28">
        <v>3</v>
      </c>
      <c r="BF46" s="28">
        <v>3</v>
      </c>
      <c r="BG46" s="28">
        <v>3</v>
      </c>
      <c r="BH46" s="31"/>
      <c r="BI46" s="31"/>
      <c r="BJ46" s="28">
        <v>2</v>
      </c>
      <c r="BK46" s="28">
        <v>2</v>
      </c>
      <c r="BL46" s="28">
        <v>2</v>
      </c>
      <c r="BM46" s="28">
        <v>2</v>
      </c>
      <c r="BN46" s="28"/>
      <c r="BO46" s="31"/>
      <c r="BP46" s="31"/>
      <c r="BQ46" s="28"/>
      <c r="BR46" s="28"/>
      <c r="BS46" s="28"/>
      <c r="BT46" s="28"/>
      <c r="BU46" s="28"/>
      <c r="BV46" s="31"/>
      <c r="BW46" s="31"/>
      <c r="BX46" s="28"/>
      <c r="BY46" s="26"/>
      <c r="BZ46" s="26"/>
      <c r="CA46" s="26"/>
      <c r="CB46" s="26"/>
      <c r="CC46" s="31"/>
      <c r="CD46" s="31"/>
      <c r="CE46" s="28"/>
      <c r="CF46" s="28"/>
      <c r="CG46" s="28"/>
      <c r="CH46" s="28"/>
      <c r="CI46" s="28"/>
      <c r="CJ46" s="31"/>
      <c r="CK46" s="31"/>
      <c r="CL46" s="28"/>
      <c r="CM46" s="28"/>
      <c r="CN46" s="28"/>
      <c r="CO46" s="28"/>
      <c r="CP46" s="31"/>
      <c r="CQ46" s="31"/>
      <c r="CR46" s="31"/>
      <c r="CS46" s="31"/>
      <c r="CT46" s="28"/>
      <c r="CU46" s="28"/>
      <c r="CV46" s="28"/>
      <c r="CW46" s="28"/>
      <c r="CX46" s="31"/>
      <c r="CY46" s="31"/>
      <c r="CZ46" s="28"/>
      <c r="DA46" s="28"/>
      <c r="DB46" s="28"/>
      <c r="DC46" s="28"/>
      <c r="DD46" s="28"/>
      <c r="DE46" s="31"/>
      <c r="DF46" s="31"/>
      <c r="DG46" s="28"/>
      <c r="DH46" s="28"/>
      <c r="DI46" s="28"/>
      <c r="DJ46" s="28"/>
      <c r="DK46" s="28"/>
      <c r="DL46" s="31"/>
      <c r="DM46" s="31"/>
      <c r="DN46" s="28"/>
      <c r="DO46" s="28"/>
      <c r="DP46" s="28"/>
      <c r="DQ46" s="28"/>
      <c r="DR46" s="28"/>
      <c r="DS46" s="31"/>
      <c r="DT46" s="31"/>
      <c r="DU46" s="28"/>
      <c r="DV46" s="28"/>
      <c r="DW46" s="31"/>
      <c r="DX46" s="28"/>
      <c r="DY46" s="28"/>
      <c r="DZ46" s="31"/>
      <c r="EA46" s="31"/>
      <c r="EB46" s="28"/>
      <c r="EC46" s="28"/>
      <c r="ED46" s="28"/>
      <c r="EE46" s="31"/>
      <c r="EF46" s="28"/>
      <c r="EG46" s="31"/>
      <c r="EH46" s="31"/>
      <c r="EI46" s="28"/>
      <c r="EJ46" s="28"/>
      <c r="EK46" s="28"/>
      <c r="EL46" s="28"/>
      <c r="EM46" s="28"/>
      <c r="EN46" s="31"/>
      <c r="EO46" s="31"/>
      <c r="EP46" s="31"/>
      <c r="EQ46" s="26"/>
      <c r="ER46" s="26"/>
      <c r="ES46" s="26"/>
      <c r="ET46" s="26"/>
      <c r="EU46" s="31"/>
      <c r="EV46" s="31"/>
      <c r="EW46" s="28"/>
      <c r="EX46" s="26"/>
      <c r="EY46" s="26"/>
      <c r="EZ46" s="31"/>
      <c r="FA46" s="26"/>
      <c r="FB46" s="31"/>
      <c r="FC46" s="31"/>
      <c r="FD46" s="28"/>
      <c r="FE46" s="26"/>
      <c r="FF46" s="26"/>
      <c r="FG46" s="26"/>
      <c r="FH46" s="26"/>
      <c r="FI46" s="31"/>
      <c r="FJ46" s="31"/>
      <c r="FK46" s="28"/>
      <c r="FL46" s="26"/>
      <c r="FM46" s="26"/>
      <c r="FN46" s="26"/>
      <c r="FO46" s="26"/>
      <c r="FP46" s="31"/>
      <c r="FQ46" s="31"/>
      <c r="FR46" s="28"/>
      <c r="FS46" s="26"/>
      <c r="FT46" s="28"/>
      <c r="FU46" s="26"/>
      <c r="FV46" s="28"/>
      <c r="FW46" s="31"/>
      <c r="FX46" s="31"/>
      <c r="FY46" s="28"/>
      <c r="FZ46" s="26"/>
      <c r="GA46" s="26"/>
      <c r="GB46" s="26"/>
      <c r="GC46" s="26"/>
      <c r="GD46" s="31"/>
      <c r="GE46" s="31"/>
      <c r="GF46" s="28"/>
      <c r="GG46" s="26"/>
      <c r="GH46" s="26"/>
      <c r="GI46" s="26"/>
      <c r="GJ46" s="26"/>
      <c r="GK46" s="31"/>
      <c r="GL46" s="31"/>
      <c r="GM46" s="28"/>
      <c r="GN46" s="26"/>
      <c r="GO46" s="26"/>
      <c r="GP46" s="26"/>
      <c r="GQ46" s="26"/>
      <c r="GR46" s="31"/>
      <c r="GS46" s="31"/>
      <c r="GT46" s="28"/>
      <c r="GU46" s="26"/>
      <c r="GV46" s="26"/>
      <c r="GW46" s="26"/>
      <c r="GX46" s="26"/>
      <c r="GY46" s="31"/>
      <c r="GZ46" s="31"/>
      <c r="HA46" s="28"/>
      <c r="HB46" s="26"/>
      <c r="HC46" s="26"/>
      <c r="HD46" s="26"/>
      <c r="HE46" s="26"/>
      <c r="HF46" s="31"/>
      <c r="HG46" s="31"/>
      <c r="HH46" s="28"/>
      <c r="HI46" s="26"/>
      <c r="HJ46" s="26"/>
      <c r="HK46" s="26"/>
      <c r="HL46" s="26"/>
      <c r="HM46" s="31"/>
      <c r="HN46" s="31"/>
      <c r="HO46" s="28"/>
      <c r="HP46" s="28"/>
      <c r="HQ46" s="28"/>
      <c r="HR46" s="28"/>
      <c r="HS46" s="28"/>
      <c r="HT46" s="31"/>
      <c r="HU46" s="31"/>
      <c r="HV46" s="28"/>
      <c r="HW46" s="28"/>
      <c r="HX46" s="28"/>
      <c r="HY46" s="28"/>
      <c r="HZ46" s="28"/>
      <c r="IA46" s="31"/>
      <c r="IB46" s="31"/>
      <c r="IC46" s="28"/>
      <c r="ID46" s="28"/>
      <c r="IE46" s="28"/>
      <c r="IF46" s="28"/>
      <c r="IG46" s="28"/>
      <c r="IH46" s="31"/>
      <c r="II46" s="31"/>
      <c r="IJ46" s="28"/>
      <c r="IK46" s="28"/>
      <c r="IL46" s="28"/>
      <c r="IM46" s="28"/>
      <c r="IN46" s="28"/>
      <c r="IO46" s="31"/>
      <c r="IP46" s="31"/>
      <c r="IQ46" s="28"/>
      <c r="IR46" s="28"/>
      <c r="IS46" s="28"/>
      <c r="IT46" s="28"/>
      <c r="IU46" s="28"/>
      <c r="IV46" s="31"/>
      <c r="IW46" s="31"/>
      <c r="IX46" s="28"/>
      <c r="IY46" s="28"/>
      <c r="IZ46" s="28"/>
      <c r="JA46" s="28"/>
      <c r="JB46" s="28"/>
      <c r="JC46" s="31"/>
      <c r="JD46" s="31"/>
      <c r="JE46" s="28"/>
      <c r="JF46" s="28"/>
      <c r="JG46" s="28"/>
      <c r="JH46" s="28"/>
      <c r="JI46" s="28"/>
      <c r="JJ46" s="31"/>
      <c r="JK46" s="31"/>
      <c r="JL46" s="28"/>
      <c r="JM46" s="28"/>
      <c r="JN46" s="28"/>
      <c r="JO46" s="28"/>
      <c r="JP46" s="28"/>
      <c r="JQ46" s="31"/>
      <c r="JR46" s="31"/>
      <c r="JS46" s="28"/>
      <c r="JT46" s="26"/>
      <c r="JU46" s="26"/>
      <c r="JV46" s="31"/>
      <c r="JW46" s="26"/>
      <c r="JX46" s="31"/>
      <c r="JY46" s="31"/>
      <c r="JZ46" s="28"/>
      <c r="KA46" s="28"/>
      <c r="KB46" s="28"/>
      <c r="KC46" s="28"/>
      <c r="KD46" s="28"/>
      <c r="KE46" s="31"/>
      <c r="KF46" s="31"/>
      <c r="KG46" s="28"/>
      <c r="KH46" s="28"/>
      <c r="KI46" s="28"/>
      <c r="KJ46" s="28"/>
      <c r="KK46" s="28"/>
      <c r="KL46" s="31"/>
      <c r="KM46" s="31"/>
      <c r="KN46" s="28"/>
      <c r="KO46" s="28"/>
      <c r="KP46" s="28"/>
      <c r="KQ46" s="28"/>
      <c r="KR46" s="28"/>
      <c r="KS46" s="31"/>
      <c r="KT46" s="31"/>
      <c r="KU46" s="28"/>
      <c r="KV46" s="28"/>
      <c r="KW46" s="28"/>
      <c r="KX46" s="28"/>
      <c r="KY46" s="31"/>
      <c r="KZ46" s="31"/>
      <c r="LA46" s="31"/>
      <c r="LB46" s="28"/>
      <c r="LC46" s="28"/>
      <c r="LD46" s="28"/>
      <c r="LE46" s="28"/>
      <c r="LF46" s="26"/>
      <c r="LG46" s="31"/>
      <c r="LH46" s="31"/>
      <c r="LI46" s="28"/>
      <c r="LJ46" s="28"/>
      <c r="LK46" s="28"/>
      <c r="LL46" s="28"/>
      <c r="LM46" s="28"/>
      <c r="LN46" s="31"/>
      <c r="LO46" s="31"/>
      <c r="LP46" s="28"/>
      <c r="LQ46" s="28"/>
      <c r="LR46" s="28"/>
      <c r="LS46" s="28"/>
      <c r="LT46" s="28"/>
      <c r="LU46" s="31"/>
      <c r="LV46" s="31"/>
      <c r="LW46" s="28"/>
      <c r="LX46" s="28"/>
      <c r="LY46" s="28"/>
      <c r="LZ46" s="28"/>
      <c r="MA46" s="28"/>
      <c r="MB46" s="31"/>
      <c r="MC46" s="31"/>
      <c r="MD46" s="28"/>
      <c r="ME46" s="28"/>
      <c r="MF46" s="28"/>
      <c r="MG46" s="28"/>
      <c r="MH46" s="28"/>
      <c r="MI46" s="31"/>
      <c r="MJ46" s="31"/>
      <c r="MK46" s="28"/>
      <c r="ML46" s="28"/>
      <c r="MM46" s="28"/>
      <c r="MN46" s="28"/>
      <c r="MO46" s="28"/>
      <c r="MP46" s="31"/>
      <c r="MQ46" s="31"/>
      <c r="MR46" s="28"/>
      <c r="MS46" s="28"/>
      <c r="MT46" s="28"/>
      <c r="MU46" s="28"/>
      <c r="MV46" s="28"/>
      <c r="MW46" s="31"/>
      <c r="MX46" s="31"/>
      <c r="MY46" s="28"/>
      <c r="MZ46" s="26"/>
      <c r="NA46" s="31"/>
      <c r="NB46" s="31"/>
      <c r="NC46" s="26"/>
      <c r="ND46" s="31"/>
      <c r="NE46" s="31"/>
      <c r="NF46" s="16" t="s">
        <v>759</v>
      </c>
    </row>
    <row r="47" spans="1:370" s="29" customFormat="1" ht="15.75" x14ac:dyDescent="0.25">
      <c r="A47" s="22" t="s">
        <v>805</v>
      </c>
      <c r="B47" s="23" t="s">
        <v>802</v>
      </c>
      <c r="C47" s="24" t="s">
        <v>308</v>
      </c>
      <c r="D47" s="33" t="s">
        <v>791</v>
      </c>
      <c r="E47" s="25"/>
      <c r="F47" s="31"/>
      <c r="G47" s="26">
        <v>0</v>
      </c>
      <c r="H47" s="26">
        <v>0</v>
      </c>
      <c r="I47" s="26">
        <v>0</v>
      </c>
      <c r="J47" s="26">
        <v>0</v>
      </c>
      <c r="K47" s="31"/>
      <c r="L47" s="31"/>
      <c r="M47" s="26">
        <v>0</v>
      </c>
      <c r="N47" s="26">
        <v>0</v>
      </c>
      <c r="O47" s="26">
        <v>0</v>
      </c>
      <c r="P47" s="26">
        <v>0</v>
      </c>
      <c r="Q47" s="26">
        <v>0</v>
      </c>
      <c r="R47" s="31"/>
      <c r="S47" s="31"/>
      <c r="T47" s="28">
        <v>0</v>
      </c>
      <c r="U47" s="28">
        <v>0</v>
      </c>
      <c r="V47" s="28">
        <v>0</v>
      </c>
      <c r="W47" s="28">
        <v>0</v>
      </c>
      <c r="X47" s="28">
        <v>0</v>
      </c>
      <c r="Y47" s="31"/>
      <c r="Z47" s="31"/>
      <c r="AA47" s="28">
        <v>0</v>
      </c>
      <c r="AB47" s="28">
        <v>0</v>
      </c>
      <c r="AC47" s="28">
        <v>0</v>
      </c>
      <c r="AD47" s="28">
        <v>0</v>
      </c>
      <c r="AE47" s="28">
        <v>0</v>
      </c>
      <c r="AF47" s="31"/>
      <c r="AG47" s="31"/>
      <c r="AH47" s="28">
        <v>0</v>
      </c>
      <c r="AI47" s="28">
        <v>0</v>
      </c>
      <c r="AJ47" s="28">
        <v>0</v>
      </c>
      <c r="AK47" s="28">
        <v>0</v>
      </c>
      <c r="AL47" s="28">
        <v>0</v>
      </c>
      <c r="AM47" s="31"/>
      <c r="AN47" s="31"/>
      <c r="AO47" s="28">
        <v>0</v>
      </c>
      <c r="AP47" s="28">
        <v>0</v>
      </c>
      <c r="AQ47" s="28">
        <v>0</v>
      </c>
      <c r="AR47" s="28">
        <v>0</v>
      </c>
      <c r="AS47" s="28">
        <v>0</v>
      </c>
      <c r="AT47" s="31"/>
      <c r="AU47" s="31"/>
      <c r="AV47" s="28">
        <v>0</v>
      </c>
      <c r="AW47" s="28">
        <v>0</v>
      </c>
      <c r="AX47" s="28">
        <v>0</v>
      </c>
      <c r="AY47" s="28">
        <v>0</v>
      </c>
      <c r="AZ47" s="28">
        <v>0</v>
      </c>
      <c r="BA47" s="31"/>
      <c r="BB47" s="31"/>
      <c r="BC47" s="28">
        <v>0</v>
      </c>
      <c r="BD47" s="28">
        <v>0</v>
      </c>
      <c r="BE47" s="28">
        <v>0</v>
      </c>
      <c r="BF47" s="28">
        <v>0</v>
      </c>
      <c r="BG47" s="28">
        <v>0</v>
      </c>
      <c r="BH47" s="31"/>
      <c r="BI47" s="31"/>
      <c r="BJ47" s="28">
        <v>0</v>
      </c>
      <c r="BK47" s="28">
        <v>0</v>
      </c>
      <c r="BL47" s="28">
        <v>0</v>
      </c>
      <c r="BM47" s="28">
        <v>0</v>
      </c>
      <c r="BN47" s="28"/>
      <c r="BO47" s="31"/>
      <c r="BP47" s="31"/>
      <c r="BQ47" s="28"/>
      <c r="BR47" s="28"/>
      <c r="BS47" s="28"/>
      <c r="BT47" s="28"/>
      <c r="BU47" s="28"/>
      <c r="BV47" s="31"/>
      <c r="BW47" s="31"/>
      <c r="BX47" s="28"/>
      <c r="BY47" s="26"/>
      <c r="BZ47" s="26"/>
      <c r="CA47" s="26"/>
      <c r="CB47" s="26"/>
      <c r="CC47" s="31"/>
      <c r="CD47" s="31"/>
      <c r="CE47" s="28"/>
      <c r="CF47" s="28"/>
      <c r="CG47" s="28"/>
      <c r="CH47" s="28"/>
      <c r="CI47" s="28"/>
      <c r="CJ47" s="31"/>
      <c r="CK47" s="31"/>
      <c r="CL47" s="28"/>
      <c r="CM47" s="28"/>
      <c r="CN47" s="28"/>
      <c r="CO47" s="28"/>
      <c r="CP47" s="31"/>
      <c r="CQ47" s="31"/>
      <c r="CR47" s="31"/>
      <c r="CS47" s="31"/>
      <c r="CT47" s="28"/>
      <c r="CU47" s="28"/>
      <c r="CV47" s="28"/>
      <c r="CW47" s="28"/>
      <c r="CX47" s="31"/>
      <c r="CY47" s="31"/>
      <c r="CZ47" s="28"/>
      <c r="DA47" s="28"/>
      <c r="DB47" s="28"/>
      <c r="DC47" s="28"/>
      <c r="DD47" s="28"/>
      <c r="DE47" s="31"/>
      <c r="DF47" s="31"/>
      <c r="DG47" s="28"/>
      <c r="DH47" s="28"/>
      <c r="DI47" s="28"/>
      <c r="DJ47" s="28"/>
      <c r="DK47" s="28"/>
      <c r="DL47" s="31"/>
      <c r="DM47" s="31"/>
      <c r="DN47" s="28"/>
      <c r="DO47" s="28"/>
      <c r="DP47" s="28"/>
      <c r="DQ47" s="28"/>
      <c r="DR47" s="28"/>
      <c r="DS47" s="31"/>
      <c r="DT47" s="31"/>
      <c r="DU47" s="28"/>
      <c r="DV47" s="28"/>
      <c r="DW47" s="31"/>
      <c r="DX47" s="28"/>
      <c r="DY47" s="28"/>
      <c r="DZ47" s="31"/>
      <c r="EA47" s="31"/>
      <c r="EB47" s="28"/>
      <c r="EC47" s="28"/>
      <c r="ED47" s="28"/>
      <c r="EE47" s="31"/>
      <c r="EF47" s="28"/>
      <c r="EG47" s="31"/>
      <c r="EH47" s="31"/>
      <c r="EI47" s="28"/>
      <c r="EJ47" s="28"/>
      <c r="EK47" s="28"/>
      <c r="EL47" s="28"/>
      <c r="EM47" s="28"/>
      <c r="EN47" s="31"/>
      <c r="EO47" s="31"/>
      <c r="EP47" s="31"/>
      <c r="EQ47" s="26"/>
      <c r="ER47" s="26"/>
      <c r="ES47" s="26"/>
      <c r="ET47" s="26"/>
      <c r="EU47" s="31"/>
      <c r="EV47" s="31"/>
      <c r="EW47" s="28"/>
      <c r="EX47" s="26"/>
      <c r="EY47" s="26"/>
      <c r="EZ47" s="31"/>
      <c r="FA47" s="26"/>
      <c r="FB47" s="31"/>
      <c r="FC47" s="31"/>
      <c r="FD47" s="28"/>
      <c r="FE47" s="26"/>
      <c r="FF47" s="26"/>
      <c r="FG47" s="26"/>
      <c r="FH47" s="26"/>
      <c r="FI47" s="31"/>
      <c r="FJ47" s="31"/>
      <c r="FK47" s="28"/>
      <c r="FL47" s="26"/>
      <c r="FM47" s="26"/>
      <c r="FN47" s="26"/>
      <c r="FO47" s="26"/>
      <c r="FP47" s="31"/>
      <c r="FQ47" s="31"/>
      <c r="FR47" s="28"/>
      <c r="FS47" s="26"/>
      <c r="FT47" s="28"/>
      <c r="FU47" s="26"/>
      <c r="FV47" s="28"/>
      <c r="FW47" s="31"/>
      <c r="FX47" s="31"/>
      <c r="FY47" s="28"/>
      <c r="FZ47" s="26"/>
      <c r="GA47" s="26"/>
      <c r="GB47" s="26"/>
      <c r="GC47" s="26"/>
      <c r="GD47" s="31"/>
      <c r="GE47" s="31"/>
      <c r="GF47" s="28"/>
      <c r="GG47" s="26"/>
      <c r="GH47" s="26"/>
      <c r="GI47" s="26"/>
      <c r="GJ47" s="26"/>
      <c r="GK47" s="31"/>
      <c r="GL47" s="31"/>
      <c r="GM47" s="28"/>
      <c r="GN47" s="26"/>
      <c r="GO47" s="26"/>
      <c r="GP47" s="26"/>
      <c r="GQ47" s="26"/>
      <c r="GR47" s="31"/>
      <c r="GS47" s="31"/>
      <c r="GT47" s="28"/>
      <c r="GU47" s="26"/>
      <c r="GV47" s="26"/>
      <c r="GW47" s="26"/>
      <c r="GX47" s="26"/>
      <c r="GY47" s="31"/>
      <c r="GZ47" s="31"/>
      <c r="HA47" s="28"/>
      <c r="HB47" s="26"/>
      <c r="HC47" s="26"/>
      <c r="HD47" s="26"/>
      <c r="HE47" s="26"/>
      <c r="HF47" s="31"/>
      <c r="HG47" s="31"/>
      <c r="HH47" s="28"/>
      <c r="HI47" s="26"/>
      <c r="HJ47" s="26"/>
      <c r="HK47" s="26"/>
      <c r="HL47" s="26"/>
      <c r="HM47" s="31"/>
      <c r="HN47" s="31"/>
      <c r="HO47" s="28"/>
      <c r="HP47" s="28"/>
      <c r="HQ47" s="28"/>
      <c r="HR47" s="28"/>
      <c r="HS47" s="28"/>
      <c r="HT47" s="31"/>
      <c r="HU47" s="31"/>
      <c r="HV47" s="28"/>
      <c r="HW47" s="28"/>
      <c r="HX47" s="28"/>
      <c r="HY47" s="28"/>
      <c r="HZ47" s="28"/>
      <c r="IA47" s="31"/>
      <c r="IB47" s="31"/>
      <c r="IC47" s="28"/>
      <c r="ID47" s="28"/>
      <c r="IE47" s="28"/>
      <c r="IF47" s="28"/>
      <c r="IG47" s="28"/>
      <c r="IH47" s="31"/>
      <c r="II47" s="31"/>
      <c r="IJ47" s="28"/>
      <c r="IK47" s="28"/>
      <c r="IL47" s="28"/>
      <c r="IM47" s="28"/>
      <c r="IN47" s="28"/>
      <c r="IO47" s="31"/>
      <c r="IP47" s="31"/>
      <c r="IQ47" s="28"/>
      <c r="IR47" s="28"/>
      <c r="IS47" s="28"/>
      <c r="IT47" s="28"/>
      <c r="IU47" s="28"/>
      <c r="IV47" s="31"/>
      <c r="IW47" s="31"/>
      <c r="IX47" s="28"/>
      <c r="IY47" s="28"/>
      <c r="IZ47" s="28"/>
      <c r="JA47" s="28"/>
      <c r="JB47" s="28"/>
      <c r="JC47" s="31"/>
      <c r="JD47" s="31"/>
      <c r="JE47" s="28"/>
      <c r="JF47" s="28"/>
      <c r="JG47" s="28"/>
      <c r="JH47" s="28"/>
      <c r="JI47" s="28"/>
      <c r="JJ47" s="31"/>
      <c r="JK47" s="31"/>
      <c r="JL47" s="28"/>
      <c r="JM47" s="28"/>
      <c r="JN47" s="28"/>
      <c r="JO47" s="28"/>
      <c r="JP47" s="28"/>
      <c r="JQ47" s="31"/>
      <c r="JR47" s="31"/>
      <c r="JS47" s="28"/>
      <c r="JT47" s="26"/>
      <c r="JU47" s="26"/>
      <c r="JV47" s="31"/>
      <c r="JW47" s="26"/>
      <c r="JX47" s="31"/>
      <c r="JY47" s="31"/>
      <c r="JZ47" s="28"/>
      <c r="KA47" s="28"/>
      <c r="KB47" s="28"/>
      <c r="KC47" s="28"/>
      <c r="KD47" s="28"/>
      <c r="KE47" s="31"/>
      <c r="KF47" s="31"/>
      <c r="KG47" s="28"/>
      <c r="KH47" s="28"/>
      <c r="KI47" s="28"/>
      <c r="KJ47" s="28"/>
      <c r="KK47" s="28"/>
      <c r="KL47" s="31"/>
      <c r="KM47" s="31"/>
      <c r="KN47" s="28"/>
      <c r="KO47" s="28"/>
      <c r="KP47" s="28"/>
      <c r="KQ47" s="28"/>
      <c r="KR47" s="28"/>
      <c r="KS47" s="31"/>
      <c r="KT47" s="31"/>
      <c r="KU47" s="28"/>
      <c r="KV47" s="28"/>
      <c r="KW47" s="28"/>
      <c r="KX47" s="28"/>
      <c r="KY47" s="31"/>
      <c r="KZ47" s="31"/>
      <c r="LA47" s="31"/>
      <c r="LB47" s="28"/>
      <c r="LC47" s="28"/>
      <c r="LD47" s="28"/>
      <c r="LE47" s="28"/>
      <c r="LF47" s="26"/>
      <c r="LG47" s="31"/>
      <c r="LH47" s="31"/>
      <c r="LI47" s="28"/>
      <c r="LJ47" s="28"/>
      <c r="LK47" s="28"/>
      <c r="LL47" s="28"/>
      <c r="LM47" s="28"/>
      <c r="LN47" s="31"/>
      <c r="LO47" s="31"/>
      <c r="LP47" s="28"/>
      <c r="LQ47" s="28"/>
      <c r="LR47" s="28"/>
      <c r="LS47" s="28"/>
      <c r="LT47" s="28"/>
      <c r="LU47" s="31"/>
      <c r="LV47" s="31"/>
      <c r="LW47" s="28"/>
      <c r="LX47" s="28"/>
      <c r="LY47" s="28"/>
      <c r="LZ47" s="28"/>
      <c r="MA47" s="28"/>
      <c r="MB47" s="31"/>
      <c r="MC47" s="31"/>
      <c r="MD47" s="28"/>
      <c r="ME47" s="28"/>
      <c r="MF47" s="28"/>
      <c r="MG47" s="28"/>
      <c r="MH47" s="28"/>
      <c r="MI47" s="31"/>
      <c r="MJ47" s="31"/>
      <c r="MK47" s="28"/>
      <c r="ML47" s="28"/>
      <c r="MM47" s="28"/>
      <c r="MN47" s="28"/>
      <c r="MO47" s="28"/>
      <c r="MP47" s="31"/>
      <c r="MQ47" s="31"/>
      <c r="MR47" s="28"/>
      <c r="MS47" s="28"/>
      <c r="MT47" s="28"/>
      <c r="MU47" s="28"/>
      <c r="MV47" s="28"/>
      <c r="MW47" s="31"/>
      <c r="MX47" s="31"/>
      <c r="MY47" s="28"/>
      <c r="MZ47" s="26"/>
      <c r="NA47" s="31"/>
      <c r="NB47" s="31"/>
      <c r="NC47" s="26"/>
      <c r="ND47" s="31"/>
      <c r="NE47" s="31"/>
      <c r="NF47" s="16" t="s">
        <v>759</v>
      </c>
    </row>
    <row r="48" spans="1:370" s="29" customFormat="1" ht="15.75" x14ac:dyDescent="0.25">
      <c r="A48" s="22" t="s">
        <v>806</v>
      </c>
      <c r="B48" s="23" t="s">
        <v>804</v>
      </c>
      <c r="C48" s="24" t="s">
        <v>308</v>
      </c>
      <c r="D48" s="33" t="s">
        <v>791</v>
      </c>
      <c r="E48" s="25"/>
      <c r="F48" s="31"/>
      <c r="G48" s="26">
        <v>24</v>
      </c>
      <c r="H48" s="26">
        <v>24</v>
      </c>
      <c r="I48" s="26">
        <v>24</v>
      </c>
      <c r="J48" s="26">
        <v>24</v>
      </c>
      <c r="K48" s="31"/>
      <c r="L48" s="31"/>
      <c r="M48" s="26">
        <v>24</v>
      </c>
      <c r="N48" s="26">
        <v>24</v>
      </c>
      <c r="O48" s="26">
        <v>24</v>
      </c>
      <c r="P48" s="26">
        <v>24</v>
      </c>
      <c r="Q48" s="26">
        <v>24</v>
      </c>
      <c r="R48" s="31"/>
      <c r="S48" s="31"/>
      <c r="T48" s="28">
        <v>24</v>
      </c>
      <c r="U48" s="28">
        <v>24</v>
      </c>
      <c r="V48" s="28">
        <v>24</v>
      </c>
      <c r="W48" s="28">
        <v>24</v>
      </c>
      <c r="X48" s="28">
        <v>24</v>
      </c>
      <c r="Y48" s="31"/>
      <c r="Z48" s="31"/>
      <c r="AA48" s="28">
        <v>24</v>
      </c>
      <c r="AB48" s="28">
        <v>24</v>
      </c>
      <c r="AC48" s="28">
        <v>24</v>
      </c>
      <c r="AD48" s="28">
        <v>24</v>
      </c>
      <c r="AE48" s="28">
        <v>24</v>
      </c>
      <c r="AF48" s="31"/>
      <c r="AG48" s="31"/>
      <c r="AH48" s="28">
        <v>24</v>
      </c>
      <c r="AI48" s="28">
        <v>16</v>
      </c>
      <c r="AJ48" s="28">
        <v>16</v>
      </c>
      <c r="AK48" s="28">
        <v>16</v>
      </c>
      <c r="AL48" s="28">
        <v>16</v>
      </c>
      <c r="AM48" s="31"/>
      <c r="AN48" s="31"/>
      <c r="AO48" s="28">
        <v>16</v>
      </c>
      <c r="AP48" s="28">
        <v>16</v>
      </c>
      <c r="AQ48" s="28">
        <v>16</v>
      </c>
      <c r="AR48" s="28">
        <v>16</v>
      </c>
      <c r="AS48" s="28">
        <v>16</v>
      </c>
      <c r="AT48" s="31"/>
      <c r="AU48" s="31"/>
      <c r="AV48" s="28">
        <v>16</v>
      </c>
      <c r="AW48" s="28">
        <v>16</v>
      </c>
      <c r="AX48" s="28">
        <v>16</v>
      </c>
      <c r="AY48" s="28">
        <v>16</v>
      </c>
      <c r="AZ48" s="28">
        <v>16</v>
      </c>
      <c r="BA48" s="31"/>
      <c r="BB48" s="31"/>
      <c r="BC48" s="28">
        <v>24</v>
      </c>
      <c r="BD48" s="28">
        <v>24</v>
      </c>
      <c r="BE48" s="28">
        <v>24</v>
      </c>
      <c r="BF48" s="28">
        <v>24</v>
      </c>
      <c r="BG48" s="28">
        <v>24</v>
      </c>
      <c r="BH48" s="31"/>
      <c r="BI48" s="31"/>
      <c r="BJ48" s="28">
        <v>16</v>
      </c>
      <c r="BK48" s="28">
        <v>16</v>
      </c>
      <c r="BL48" s="28">
        <v>16</v>
      </c>
      <c r="BM48" s="28">
        <v>16</v>
      </c>
      <c r="BN48" s="28"/>
      <c r="BO48" s="31"/>
      <c r="BP48" s="31"/>
      <c r="BQ48" s="28"/>
      <c r="BR48" s="28"/>
      <c r="BS48" s="28"/>
      <c r="BT48" s="28"/>
      <c r="BU48" s="28"/>
      <c r="BV48" s="31"/>
      <c r="BW48" s="31"/>
      <c r="BX48" s="28"/>
      <c r="BY48" s="26"/>
      <c r="BZ48" s="26"/>
      <c r="CA48" s="26"/>
      <c r="CB48" s="26"/>
      <c r="CC48" s="31"/>
      <c r="CD48" s="31"/>
      <c r="CE48" s="28"/>
      <c r="CF48" s="28"/>
      <c r="CG48" s="28"/>
      <c r="CH48" s="28"/>
      <c r="CI48" s="28"/>
      <c r="CJ48" s="31"/>
      <c r="CK48" s="31"/>
      <c r="CL48" s="28"/>
      <c r="CM48" s="28"/>
      <c r="CN48" s="28"/>
      <c r="CO48" s="28"/>
      <c r="CP48" s="31"/>
      <c r="CQ48" s="31"/>
      <c r="CR48" s="31"/>
      <c r="CS48" s="31"/>
      <c r="CT48" s="28"/>
      <c r="CU48" s="28"/>
      <c r="CV48" s="28"/>
      <c r="CW48" s="28"/>
      <c r="CX48" s="31"/>
      <c r="CY48" s="31"/>
      <c r="CZ48" s="28"/>
      <c r="DA48" s="28"/>
      <c r="DB48" s="28"/>
      <c r="DC48" s="28"/>
      <c r="DD48" s="28"/>
      <c r="DE48" s="31"/>
      <c r="DF48" s="31"/>
      <c r="DG48" s="28"/>
      <c r="DH48" s="28"/>
      <c r="DI48" s="28"/>
      <c r="DJ48" s="28"/>
      <c r="DK48" s="28"/>
      <c r="DL48" s="31"/>
      <c r="DM48" s="31"/>
      <c r="DN48" s="28"/>
      <c r="DO48" s="28"/>
      <c r="DP48" s="28"/>
      <c r="DQ48" s="28"/>
      <c r="DR48" s="28"/>
      <c r="DS48" s="31"/>
      <c r="DT48" s="31"/>
      <c r="DU48" s="28"/>
      <c r="DV48" s="28"/>
      <c r="DW48" s="31"/>
      <c r="DX48" s="28"/>
      <c r="DY48" s="28"/>
      <c r="DZ48" s="31"/>
      <c r="EA48" s="31"/>
      <c r="EB48" s="28"/>
      <c r="EC48" s="28"/>
      <c r="ED48" s="28"/>
      <c r="EE48" s="31"/>
      <c r="EF48" s="28"/>
      <c r="EG48" s="31"/>
      <c r="EH48" s="31"/>
      <c r="EI48" s="28"/>
      <c r="EJ48" s="28"/>
      <c r="EK48" s="28"/>
      <c r="EL48" s="28"/>
      <c r="EM48" s="28"/>
      <c r="EN48" s="31"/>
      <c r="EO48" s="31"/>
      <c r="EP48" s="31"/>
      <c r="EQ48" s="26"/>
      <c r="ER48" s="26"/>
      <c r="ES48" s="26"/>
      <c r="ET48" s="26"/>
      <c r="EU48" s="31"/>
      <c r="EV48" s="31"/>
      <c r="EW48" s="28"/>
      <c r="EX48" s="26"/>
      <c r="EY48" s="26"/>
      <c r="EZ48" s="31"/>
      <c r="FA48" s="26"/>
      <c r="FB48" s="31"/>
      <c r="FC48" s="31"/>
      <c r="FD48" s="28"/>
      <c r="FE48" s="26"/>
      <c r="FF48" s="26"/>
      <c r="FG48" s="26"/>
      <c r="FH48" s="26"/>
      <c r="FI48" s="31"/>
      <c r="FJ48" s="31"/>
      <c r="FK48" s="28"/>
      <c r="FL48" s="26"/>
      <c r="FM48" s="26"/>
      <c r="FN48" s="26"/>
      <c r="FO48" s="26"/>
      <c r="FP48" s="31"/>
      <c r="FQ48" s="31"/>
      <c r="FR48" s="28"/>
      <c r="FS48" s="26"/>
      <c r="FT48" s="28"/>
      <c r="FU48" s="26"/>
      <c r="FV48" s="28"/>
      <c r="FW48" s="31"/>
      <c r="FX48" s="31"/>
      <c r="FY48" s="28"/>
      <c r="FZ48" s="26"/>
      <c r="GA48" s="26"/>
      <c r="GB48" s="26"/>
      <c r="GC48" s="26"/>
      <c r="GD48" s="31"/>
      <c r="GE48" s="31"/>
      <c r="GF48" s="28"/>
      <c r="GG48" s="26"/>
      <c r="GH48" s="26"/>
      <c r="GI48" s="26"/>
      <c r="GJ48" s="26"/>
      <c r="GK48" s="31"/>
      <c r="GL48" s="31"/>
      <c r="GM48" s="28"/>
      <c r="GN48" s="26"/>
      <c r="GO48" s="26"/>
      <c r="GP48" s="26"/>
      <c r="GQ48" s="26"/>
      <c r="GR48" s="31"/>
      <c r="GS48" s="31"/>
      <c r="GT48" s="28"/>
      <c r="GU48" s="26"/>
      <c r="GV48" s="26"/>
      <c r="GW48" s="26"/>
      <c r="GX48" s="26"/>
      <c r="GY48" s="31"/>
      <c r="GZ48" s="31"/>
      <c r="HA48" s="28"/>
      <c r="HB48" s="26"/>
      <c r="HC48" s="26"/>
      <c r="HD48" s="26"/>
      <c r="HE48" s="26"/>
      <c r="HF48" s="31"/>
      <c r="HG48" s="31"/>
      <c r="HH48" s="28"/>
      <c r="HI48" s="26"/>
      <c r="HJ48" s="26"/>
      <c r="HK48" s="26"/>
      <c r="HL48" s="26"/>
      <c r="HM48" s="31"/>
      <c r="HN48" s="31"/>
      <c r="HO48" s="28"/>
      <c r="HP48" s="28"/>
      <c r="HQ48" s="28"/>
      <c r="HR48" s="28"/>
      <c r="HS48" s="28"/>
      <c r="HT48" s="31"/>
      <c r="HU48" s="31"/>
      <c r="HV48" s="28"/>
      <c r="HW48" s="28"/>
      <c r="HX48" s="28"/>
      <c r="HY48" s="28"/>
      <c r="HZ48" s="28"/>
      <c r="IA48" s="31"/>
      <c r="IB48" s="31"/>
      <c r="IC48" s="28"/>
      <c r="ID48" s="28"/>
      <c r="IE48" s="28"/>
      <c r="IF48" s="28"/>
      <c r="IG48" s="28"/>
      <c r="IH48" s="31"/>
      <c r="II48" s="31"/>
      <c r="IJ48" s="28"/>
      <c r="IK48" s="28"/>
      <c r="IL48" s="28"/>
      <c r="IM48" s="28"/>
      <c r="IN48" s="28"/>
      <c r="IO48" s="31"/>
      <c r="IP48" s="31"/>
      <c r="IQ48" s="28"/>
      <c r="IR48" s="28"/>
      <c r="IS48" s="28"/>
      <c r="IT48" s="28"/>
      <c r="IU48" s="28"/>
      <c r="IV48" s="31"/>
      <c r="IW48" s="31"/>
      <c r="IX48" s="28"/>
      <c r="IY48" s="28"/>
      <c r="IZ48" s="28"/>
      <c r="JA48" s="28"/>
      <c r="JB48" s="28"/>
      <c r="JC48" s="31"/>
      <c r="JD48" s="31"/>
      <c r="JE48" s="28"/>
      <c r="JF48" s="28"/>
      <c r="JG48" s="28"/>
      <c r="JH48" s="28"/>
      <c r="JI48" s="28"/>
      <c r="JJ48" s="31"/>
      <c r="JK48" s="31"/>
      <c r="JL48" s="28"/>
      <c r="JM48" s="28"/>
      <c r="JN48" s="28"/>
      <c r="JO48" s="28"/>
      <c r="JP48" s="28"/>
      <c r="JQ48" s="31"/>
      <c r="JR48" s="31"/>
      <c r="JS48" s="28"/>
      <c r="JT48" s="26"/>
      <c r="JU48" s="26"/>
      <c r="JV48" s="31"/>
      <c r="JW48" s="26"/>
      <c r="JX48" s="31"/>
      <c r="JY48" s="31"/>
      <c r="JZ48" s="28"/>
      <c r="KA48" s="28"/>
      <c r="KB48" s="28"/>
      <c r="KC48" s="28"/>
      <c r="KD48" s="28"/>
      <c r="KE48" s="31"/>
      <c r="KF48" s="31"/>
      <c r="KG48" s="28"/>
      <c r="KH48" s="28"/>
      <c r="KI48" s="28"/>
      <c r="KJ48" s="28"/>
      <c r="KK48" s="28"/>
      <c r="KL48" s="31"/>
      <c r="KM48" s="31"/>
      <c r="KN48" s="28"/>
      <c r="KO48" s="28"/>
      <c r="KP48" s="28"/>
      <c r="KQ48" s="28"/>
      <c r="KR48" s="28"/>
      <c r="KS48" s="31"/>
      <c r="KT48" s="31"/>
      <c r="KU48" s="28"/>
      <c r="KV48" s="28"/>
      <c r="KW48" s="28"/>
      <c r="KX48" s="28"/>
      <c r="KY48" s="31"/>
      <c r="KZ48" s="31"/>
      <c r="LA48" s="31"/>
      <c r="LB48" s="28"/>
      <c r="LC48" s="28"/>
      <c r="LD48" s="28"/>
      <c r="LE48" s="28"/>
      <c r="LF48" s="26"/>
      <c r="LG48" s="31"/>
      <c r="LH48" s="31"/>
      <c r="LI48" s="28"/>
      <c r="LJ48" s="28"/>
      <c r="LK48" s="28"/>
      <c r="LL48" s="28"/>
      <c r="LM48" s="28"/>
      <c r="LN48" s="31"/>
      <c r="LO48" s="31"/>
      <c r="LP48" s="28"/>
      <c r="LQ48" s="28"/>
      <c r="LR48" s="28"/>
      <c r="LS48" s="28"/>
      <c r="LT48" s="28"/>
      <c r="LU48" s="31"/>
      <c r="LV48" s="31"/>
      <c r="LW48" s="28"/>
      <c r="LX48" s="28"/>
      <c r="LY48" s="28"/>
      <c r="LZ48" s="28"/>
      <c r="MA48" s="28"/>
      <c r="MB48" s="31"/>
      <c r="MC48" s="31"/>
      <c r="MD48" s="28"/>
      <c r="ME48" s="28"/>
      <c r="MF48" s="28"/>
      <c r="MG48" s="28"/>
      <c r="MH48" s="28"/>
      <c r="MI48" s="31"/>
      <c r="MJ48" s="31"/>
      <c r="MK48" s="28"/>
      <c r="ML48" s="28"/>
      <c r="MM48" s="28"/>
      <c r="MN48" s="28"/>
      <c r="MO48" s="28"/>
      <c r="MP48" s="31"/>
      <c r="MQ48" s="31"/>
      <c r="MR48" s="28"/>
      <c r="MS48" s="28"/>
      <c r="MT48" s="28"/>
      <c r="MU48" s="28"/>
      <c r="MV48" s="28"/>
      <c r="MW48" s="31"/>
      <c r="MX48" s="31"/>
      <c r="MY48" s="28"/>
      <c r="MZ48" s="26"/>
      <c r="NA48" s="31"/>
      <c r="NB48" s="31"/>
      <c r="NC48" s="26"/>
      <c r="ND48" s="31"/>
      <c r="NE48" s="31"/>
      <c r="NF48" s="16" t="s">
        <v>759</v>
      </c>
    </row>
    <row r="49" spans="1:370" s="29" customFormat="1" ht="15.75" x14ac:dyDescent="0.25">
      <c r="A49" s="22" t="s">
        <v>807</v>
      </c>
      <c r="B49" s="23" t="s">
        <v>802</v>
      </c>
      <c r="C49" s="24"/>
      <c r="D49" s="33" t="s">
        <v>766</v>
      </c>
      <c r="E49" s="25"/>
      <c r="F49" s="31"/>
      <c r="G49" s="26">
        <v>0</v>
      </c>
      <c r="H49" s="26">
        <v>0</v>
      </c>
      <c r="I49" s="26">
        <v>0</v>
      </c>
      <c r="J49" s="26">
        <v>0</v>
      </c>
      <c r="K49" s="31"/>
      <c r="L49" s="31"/>
      <c r="M49" s="26">
        <v>0</v>
      </c>
      <c r="N49" s="26">
        <v>0</v>
      </c>
      <c r="O49" s="26">
        <v>0</v>
      </c>
      <c r="P49" s="26">
        <v>0</v>
      </c>
      <c r="Q49" s="26">
        <v>0</v>
      </c>
      <c r="R49" s="31"/>
      <c r="S49" s="31"/>
      <c r="T49" s="28">
        <v>0</v>
      </c>
      <c r="U49" s="28">
        <v>0</v>
      </c>
      <c r="V49" s="28">
        <v>0</v>
      </c>
      <c r="W49" s="28">
        <v>0</v>
      </c>
      <c r="X49" s="28">
        <v>0</v>
      </c>
      <c r="Y49" s="31"/>
      <c r="Z49" s="31"/>
      <c r="AA49" s="28">
        <v>0</v>
      </c>
      <c r="AB49" s="28">
        <v>0</v>
      </c>
      <c r="AC49" s="28">
        <v>0</v>
      </c>
      <c r="AD49" s="28">
        <v>0</v>
      </c>
      <c r="AE49" s="28">
        <v>0</v>
      </c>
      <c r="AF49" s="31"/>
      <c r="AG49" s="31"/>
      <c r="AH49" s="28">
        <v>0</v>
      </c>
      <c r="AI49" s="28">
        <v>0</v>
      </c>
      <c r="AJ49" s="28">
        <v>0</v>
      </c>
      <c r="AK49" s="28">
        <v>0</v>
      </c>
      <c r="AL49" s="28">
        <v>0</v>
      </c>
      <c r="AM49" s="31"/>
      <c r="AN49" s="31"/>
      <c r="AO49" s="28">
        <v>0</v>
      </c>
      <c r="AP49" s="28">
        <v>0</v>
      </c>
      <c r="AQ49" s="28">
        <v>0</v>
      </c>
      <c r="AR49" s="28">
        <v>0</v>
      </c>
      <c r="AS49" s="28">
        <v>0</v>
      </c>
      <c r="AT49" s="31"/>
      <c r="AU49" s="31"/>
      <c r="AV49" s="28">
        <v>1</v>
      </c>
      <c r="AW49" s="28">
        <v>1</v>
      </c>
      <c r="AX49" s="28">
        <v>1</v>
      </c>
      <c r="AY49" s="26">
        <v>0</v>
      </c>
      <c r="AZ49" s="26">
        <v>0</v>
      </c>
      <c r="BA49" s="31"/>
      <c r="BB49" s="31"/>
      <c r="BC49" s="28">
        <v>0</v>
      </c>
      <c r="BD49" s="28">
        <v>0</v>
      </c>
      <c r="BE49" s="28">
        <v>0</v>
      </c>
      <c r="BF49" s="28">
        <v>0</v>
      </c>
      <c r="BG49" s="28">
        <v>0</v>
      </c>
      <c r="BH49" s="31"/>
      <c r="BI49" s="31"/>
      <c r="BJ49" s="28">
        <v>0</v>
      </c>
      <c r="BK49" s="28">
        <v>0</v>
      </c>
      <c r="BL49" s="28">
        <v>0</v>
      </c>
      <c r="BM49" s="28">
        <v>0</v>
      </c>
      <c r="BN49" s="28"/>
      <c r="BO49" s="31"/>
      <c r="BP49" s="31"/>
      <c r="BQ49" s="28"/>
      <c r="BR49" s="28"/>
      <c r="BS49" s="28"/>
      <c r="BT49" s="28"/>
      <c r="BU49" s="28"/>
      <c r="BV49" s="31"/>
      <c r="BW49" s="31"/>
      <c r="BX49" s="28"/>
      <c r="BY49" s="26"/>
      <c r="BZ49" s="26"/>
      <c r="CA49" s="26"/>
      <c r="CB49" s="26"/>
      <c r="CC49" s="31"/>
      <c r="CD49" s="31"/>
      <c r="CE49" s="28"/>
      <c r="CF49" s="28"/>
      <c r="CG49" s="28"/>
      <c r="CH49" s="28"/>
      <c r="CI49" s="28"/>
      <c r="CJ49" s="31"/>
      <c r="CK49" s="31"/>
      <c r="CL49" s="28"/>
      <c r="CM49" s="28"/>
      <c r="CN49" s="28"/>
      <c r="CO49" s="28"/>
      <c r="CP49" s="31"/>
      <c r="CQ49" s="31"/>
      <c r="CR49" s="31"/>
      <c r="CS49" s="31"/>
      <c r="CT49" s="28"/>
      <c r="CU49" s="28"/>
      <c r="CV49" s="28"/>
      <c r="CW49" s="28"/>
      <c r="CX49" s="31"/>
      <c r="CY49" s="31"/>
      <c r="CZ49" s="28"/>
      <c r="DA49" s="28"/>
      <c r="DB49" s="28"/>
      <c r="DC49" s="28"/>
      <c r="DD49" s="28"/>
      <c r="DE49" s="31"/>
      <c r="DF49" s="31"/>
      <c r="DG49" s="28"/>
      <c r="DH49" s="28"/>
      <c r="DI49" s="28"/>
      <c r="DJ49" s="28"/>
      <c r="DK49" s="28"/>
      <c r="DL49" s="31"/>
      <c r="DM49" s="31"/>
      <c r="DN49" s="28"/>
      <c r="DO49" s="28"/>
      <c r="DP49" s="28"/>
      <c r="DQ49" s="28"/>
      <c r="DR49" s="28"/>
      <c r="DS49" s="31"/>
      <c r="DT49" s="31"/>
      <c r="DU49" s="28"/>
      <c r="DV49" s="28"/>
      <c r="DW49" s="31"/>
      <c r="DX49" s="28"/>
      <c r="DY49" s="28"/>
      <c r="DZ49" s="31"/>
      <c r="EA49" s="31"/>
      <c r="EB49" s="28"/>
      <c r="EC49" s="28"/>
      <c r="ED49" s="28"/>
      <c r="EE49" s="31"/>
      <c r="EF49" s="28"/>
      <c r="EG49" s="31"/>
      <c r="EH49" s="31"/>
      <c r="EI49" s="28"/>
      <c r="EJ49" s="28"/>
      <c r="EK49" s="28"/>
      <c r="EL49" s="28"/>
      <c r="EM49" s="28"/>
      <c r="EN49" s="31"/>
      <c r="EO49" s="31"/>
      <c r="EP49" s="31"/>
      <c r="EQ49" s="26"/>
      <c r="ER49" s="26"/>
      <c r="ES49" s="26"/>
      <c r="ET49" s="26"/>
      <c r="EU49" s="31"/>
      <c r="EV49" s="31"/>
      <c r="EW49" s="28"/>
      <c r="EX49" s="26"/>
      <c r="EY49" s="26"/>
      <c r="EZ49" s="31"/>
      <c r="FA49" s="26"/>
      <c r="FB49" s="31"/>
      <c r="FC49" s="31"/>
      <c r="FD49" s="28"/>
      <c r="FE49" s="26"/>
      <c r="FF49" s="26"/>
      <c r="FG49" s="26"/>
      <c r="FH49" s="26"/>
      <c r="FI49" s="31"/>
      <c r="FJ49" s="31"/>
      <c r="FK49" s="28"/>
      <c r="FL49" s="26"/>
      <c r="FM49" s="26"/>
      <c r="FN49" s="26"/>
      <c r="FO49" s="26"/>
      <c r="FP49" s="31"/>
      <c r="FQ49" s="31"/>
      <c r="FR49" s="28"/>
      <c r="FS49" s="26"/>
      <c r="FT49" s="28"/>
      <c r="FU49" s="26"/>
      <c r="FV49" s="28"/>
      <c r="FW49" s="31"/>
      <c r="FX49" s="31"/>
      <c r="FY49" s="28"/>
      <c r="FZ49" s="26"/>
      <c r="GA49" s="26"/>
      <c r="GB49" s="26"/>
      <c r="GC49" s="26"/>
      <c r="GD49" s="31"/>
      <c r="GE49" s="31"/>
      <c r="GF49" s="28"/>
      <c r="GG49" s="26"/>
      <c r="GH49" s="26"/>
      <c r="GI49" s="26"/>
      <c r="GJ49" s="26"/>
      <c r="GK49" s="31"/>
      <c r="GL49" s="31"/>
      <c r="GM49" s="28"/>
      <c r="GN49" s="26"/>
      <c r="GO49" s="26"/>
      <c r="GP49" s="26"/>
      <c r="GQ49" s="26"/>
      <c r="GR49" s="31"/>
      <c r="GS49" s="31"/>
      <c r="GT49" s="28"/>
      <c r="GU49" s="26"/>
      <c r="GV49" s="26"/>
      <c r="GW49" s="26"/>
      <c r="GX49" s="26"/>
      <c r="GY49" s="31"/>
      <c r="GZ49" s="31"/>
      <c r="HA49" s="28"/>
      <c r="HB49" s="26"/>
      <c r="HC49" s="26"/>
      <c r="HD49" s="26"/>
      <c r="HE49" s="26"/>
      <c r="HF49" s="31"/>
      <c r="HG49" s="31"/>
      <c r="HH49" s="28"/>
      <c r="HI49" s="26"/>
      <c r="HJ49" s="26"/>
      <c r="HK49" s="26"/>
      <c r="HL49" s="26"/>
      <c r="HM49" s="31"/>
      <c r="HN49" s="31"/>
      <c r="HO49" s="28"/>
      <c r="HP49" s="28"/>
      <c r="HQ49" s="28"/>
      <c r="HR49" s="28"/>
      <c r="HS49" s="28"/>
      <c r="HT49" s="31"/>
      <c r="HU49" s="31"/>
      <c r="HV49" s="28"/>
      <c r="HW49" s="28"/>
      <c r="HX49" s="28"/>
      <c r="HY49" s="28"/>
      <c r="HZ49" s="28"/>
      <c r="IA49" s="31"/>
      <c r="IB49" s="31"/>
      <c r="IC49" s="28"/>
      <c r="ID49" s="28"/>
      <c r="IE49" s="28"/>
      <c r="IF49" s="28"/>
      <c r="IG49" s="28"/>
      <c r="IH49" s="31"/>
      <c r="II49" s="31"/>
      <c r="IJ49" s="28"/>
      <c r="IK49" s="28"/>
      <c r="IL49" s="28"/>
      <c r="IM49" s="28"/>
      <c r="IN49" s="28"/>
      <c r="IO49" s="31"/>
      <c r="IP49" s="31"/>
      <c r="IQ49" s="28"/>
      <c r="IR49" s="28"/>
      <c r="IS49" s="28"/>
      <c r="IT49" s="28"/>
      <c r="IU49" s="28"/>
      <c r="IV49" s="31"/>
      <c r="IW49" s="31"/>
      <c r="IX49" s="28"/>
      <c r="IY49" s="28"/>
      <c r="IZ49" s="28"/>
      <c r="JA49" s="28"/>
      <c r="JB49" s="28"/>
      <c r="JC49" s="31"/>
      <c r="JD49" s="31"/>
      <c r="JE49" s="28"/>
      <c r="JF49" s="28"/>
      <c r="JG49" s="28"/>
      <c r="JH49" s="28"/>
      <c r="JI49" s="28"/>
      <c r="JJ49" s="31"/>
      <c r="JK49" s="31"/>
      <c r="JL49" s="28"/>
      <c r="JM49" s="28"/>
      <c r="JN49" s="28"/>
      <c r="JO49" s="28"/>
      <c r="JP49" s="28"/>
      <c r="JQ49" s="31"/>
      <c r="JR49" s="31"/>
      <c r="JS49" s="28"/>
      <c r="JT49" s="26"/>
      <c r="JU49" s="26"/>
      <c r="JV49" s="31"/>
      <c r="JW49" s="26"/>
      <c r="JX49" s="31"/>
      <c r="JY49" s="31"/>
      <c r="JZ49" s="28"/>
      <c r="KA49" s="28"/>
      <c r="KB49" s="28"/>
      <c r="KC49" s="28"/>
      <c r="KD49" s="28"/>
      <c r="KE49" s="31"/>
      <c r="KF49" s="31"/>
      <c r="KG49" s="28"/>
      <c r="KH49" s="28"/>
      <c r="KI49" s="28"/>
      <c r="KJ49" s="28"/>
      <c r="KK49" s="28"/>
      <c r="KL49" s="31"/>
      <c r="KM49" s="31"/>
      <c r="KN49" s="28"/>
      <c r="KO49" s="28"/>
      <c r="KP49" s="28"/>
      <c r="KQ49" s="28"/>
      <c r="KR49" s="28"/>
      <c r="KS49" s="31"/>
      <c r="KT49" s="31"/>
      <c r="KU49" s="28"/>
      <c r="KV49" s="28"/>
      <c r="KW49" s="28"/>
      <c r="KX49" s="28"/>
      <c r="KY49" s="31"/>
      <c r="KZ49" s="31"/>
      <c r="LA49" s="31"/>
      <c r="LB49" s="28"/>
      <c r="LC49" s="28"/>
      <c r="LD49" s="28"/>
      <c r="LE49" s="28"/>
      <c r="LF49" s="26"/>
      <c r="LG49" s="31"/>
      <c r="LH49" s="31"/>
      <c r="LI49" s="28"/>
      <c r="LJ49" s="28"/>
      <c r="LK49" s="28"/>
      <c r="LL49" s="28"/>
      <c r="LM49" s="28"/>
      <c r="LN49" s="31"/>
      <c r="LO49" s="31"/>
      <c r="LP49" s="28"/>
      <c r="LQ49" s="28"/>
      <c r="LR49" s="28"/>
      <c r="LS49" s="28"/>
      <c r="LT49" s="28"/>
      <c r="LU49" s="31"/>
      <c r="LV49" s="31"/>
      <c r="LW49" s="28"/>
      <c r="LX49" s="28"/>
      <c r="LY49" s="28"/>
      <c r="LZ49" s="28"/>
      <c r="MA49" s="28"/>
      <c r="MB49" s="31"/>
      <c r="MC49" s="31"/>
      <c r="MD49" s="28"/>
      <c r="ME49" s="28"/>
      <c r="MF49" s="28"/>
      <c r="MG49" s="28"/>
      <c r="MH49" s="28"/>
      <c r="MI49" s="31"/>
      <c r="MJ49" s="31"/>
      <c r="MK49" s="28"/>
      <c r="ML49" s="28"/>
      <c r="MM49" s="28"/>
      <c r="MN49" s="28"/>
      <c r="MO49" s="28"/>
      <c r="MP49" s="31"/>
      <c r="MQ49" s="31"/>
      <c r="MR49" s="28"/>
      <c r="MS49" s="28"/>
      <c r="MT49" s="28"/>
      <c r="MU49" s="28"/>
      <c r="MV49" s="28"/>
      <c r="MW49" s="31"/>
      <c r="MX49" s="31"/>
      <c r="MY49" s="28"/>
      <c r="MZ49" s="26"/>
      <c r="NA49" s="31"/>
      <c r="NB49" s="31"/>
      <c r="NC49" s="26"/>
      <c r="ND49" s="31"/>
      <c r="NE49" s="31"/>
      <c r="NF49" s="16" t="s">
        <v>759</v>
      </c>
    </row>
    <row r="50" spans="1:370" s="29" customFormat="1" ht="15.75" x14ac:dyDescent="0.25">
      <c r="A50" s="22" t="s">
        <v>808</v>
      </c>
      <c r="B50" s="23" t="s">
        <v>809</v>
      </c>
      <c r="C50" s="24"/>
      <c r="D50" s="33" t="s">
        <v>766</v>
      </c>
      <c r="E50" s="25"/>
      <c r="F50" s="31"/>
      <c r="G50" s="26">
        <v>0</v>
      </c>
      <c r="H50" s="26">
        <v>0</v>
      </c>
      <c r="I50" s="26">
        <v>0</v>
      </c>
      <c r="J50" s="26">
        <v>0</v>
      </c>
      <c r="K50" s="31"/>
      <c r="L50" s="31"/>
      <c r="M50" s="26">
        <v>0</v>
      </c>
      <c r="N50" s="26">
        <v>0</v>
      </c>
      <c r="O50" s="26">
        <v>0</v>
      </c>
      <c r="P50" s="26">
        <v>0</v>
      </c>
      <c r="Q50" s="26">
        <v>0</v>
      </c>
      <c r="R50" s="31"/>
      <c r="S50" s="31"/>
      <c r="T50" s="28">
        <v>0</v>
      </c>
      <c r="U50" s="28">
        <v>0</v>
      </c>
      <c r="V50" s="28">
        <v>0</v>
      </c>
      <c r="W50" s="28">
        <v>0</v>
      </c>
      <c r="X50" s="28">
        <v>0</v>
      </c>
      <c r="Y50" s="31"/>
      <c r="Z50" s="31"/>
      <c r="AA50" s="28">
        <v>0</v>
      </c>
      <c r="AB50" s="28">
        <v>0</v>
      </c>
      <c r="AC50" s="28">
        <v>0</v>
      </c>
      <c r="AD50" s="28">
        <v>0</v>
      </c>
      <c r="AE50" s="28">
        <v>0</v>
      </c>
      <c r="AF50" s="31"/>
      <c r="AG50" s="31"/>
      <c r="AH50" s="28">
        <v>0</v>
      </c>
      <c r="AI50" s="28">
        <v>0</v>
      </c>
      <c r="AJ50" s="28">
        <v>0</v>
      </c>
      <c r="AK50" s="28">
        <v>0</v>
      </c>
      <c r="AL50" s="28">
        <v>0</v>
      </c>
      <c r="AM50" s="31"/>
      <c r="AN50" s="31"/>
      <c r="AO50" s="28">
        <v>0</v>
      </c>
      <c r="AP50" s="28">
        <v>0</v>
      </c>
      <c r="AQ50" s="28">
        <v>0</v>
      </c>
      <c r="AR50" s="28">
        <v>0</v>
      </c>
      <c r="AS50" s="28">
        <v>0</v>
      </c>
      <c r="AT50" s="31"/>
      <c r="AU50" s="31"/>
      <c r="AV50" s="28">
        <v>8</v>
      </c>
      <c r="AW50" s="28">
        <v>8</v>
      </c>
      <c r="AX50" s="28">
        <v>8</v>
      </c>
      <c r="AY50" s="26">
        <v>0</v>
      </c>
      <c r="AZ50" s="26">
        <v>0</v>
      </c>
      <c r="BA50" s="31"/>
      <c r="BB50" s="31"/>
      <c r="BC50" s="28">
        <v>0</v>
      </c>
      <c r="BD50" s="28">
        <v>0</v>
      </c>
      <c r="BE50" s="28">
        <v>0</v>
      </c>
      <c r="BF50" s="28">
        <v>0</v>
      </c>
      <c r="BG50" s="28">
        <v>0</v>
      </c>
      <c r="BH50" s="31"/>
      <c r="BI50" s="31"/>
      <c r="BJ50" s="28">
        <v>1</v>
      </c>
      <c r="BK50" s="28">
        <v>1</v>
      </c>
      <c r="BL50" s="28">
        <v>1</v>
      </c>
      <c r="BM50" s="28">
        <v>1</v>
      </c>
      <c r="BN50" s="28"/>
      <c r="BO50" s="31"/>
      <c r="BP50" s="31"/>
      <c r="BQ50" s="28"/>
      <c r="BR50" s="28"/>
      <c r="BS50" s="28"/>
      <c r="BT50" s="28"/>
      <c r="BU50" s="28"/>
      <c r="BV50" s="31"/>
      <c r="BW50" s="31"/>
      <c r="BX50" s="28"/>
      <c r="BY50" s="26"/>
      <c r="BZ50" s="26"/>
      <c r="CA50" s="26"/>
      <c r="CB50" s="26"/>
      <c r="CC50" s="31"/>
      <c r="CD50" s="31"/>
      <c r="CE50" s="28"/>
      <c r="CF50" s="28"/>
      <c r="CG50" s="28"/>
      <c r="CH50" s="28"/>
      <c r="CI50" s="28"/>
      <c r="CJ50" s="31"/>
      <c r="CK50" s="31"/>
      <c r="CL50" s="28"/>
      <c r="CM50" s="28"/>
      <c r="CN50" s="28"/>
      <c r="CO50" s="28"/>
      <c r="CP50" s="31"/>
      <c r="CQ50" s="31"/>
      <c r="CR50" s="31"/>
      <c r="CS50" s="31"/>
      <c r="CT50" s="28"/>
      <c r="CU50" s="28"/>
      <c r="CV50" s="28"/>
      <c r="CW50" s="28"/>
      <c r="CX50" s="31"/>
      <c r="CY50" s="31"/>
      <c r="CZ50" s="28"/>
      <c r="DA50" s="28"/>
      <c r="DB50" s="28"/>
      <c r="DC50" s="28"/>
      <c r="DD50" s="28"/>
      <c r="DE50" s="31"/>
      <c r="DF50" s="31"/>
      <c r="DG50" s="28"/>
      <c r="DH50" s="28"/>
      <c r="DI50" s="28"/>
      <c r="DJ50" s="28"/>
      <c r="DK50" s="28"/>
      <c r="DL50" s="31"/>
      <c r="DM50" s="31"/>
      <c r="DN50" s="28"/>
      <c r="DO50" s="28"/>
      <c r="DP50" s="28"/>
      <c r="DQ50" s="28"/>
      <c r="DR50" s="28"/>
      <c r="DS50" s="31"/>
      <c r="DT50" s="31"/>
      <c r="DU50" s="28"/>
      <c r="DV50" s="28"/>
      <c r="DW50" s="31"/>
      <c r="DX50" s="28"/>
      <c r="DY50" s="28"/>
      <c r="DZ50" s="31"/>
      <c r="EA50" s="31"/>
      <c r="EB50" s="28"/>
      <c r="EC50" s="28"/>
      <c r="ED50" s="28"/>
      <c r="EE50" s="31"/>
      <c r="EF50" s="28"/>
      <c r="EG50" s="31"/>
      <c r="EH50" s="31"/>
      <c r="EI50" s="28"/>
      <c r="EJ50" s="28"/>
      <c r="EK50" s="28"/>
      <c r="EL50" s="28"/>
      <c r="EM50" s="28"/>
      <c r="EN50" s="31"/>
      <c r="EO50" s="31"/>
      <c r="EP50" s="31"/>
      <c r="EQ50" s="26"/>
      <c r="ER50" s="26"/>
      <c r="ES50" s="26"/>
      <c r="ET50" s="26"/>
      <c r="EU50" s="31"/>
      <c r="EV50" s="31"/>
      <c r="EW50" s="28"/>
      <c r="EX50" s="26"/>
      <c r="EY50" s="26"/>
      <c r="EZ50" s="31"/>
      <c r="FA50" s="26"/>
      <c r="FB50" s="31"/>
      <c r="FC50" s="31"/>
      <c r="FD50" s="28"/>
      <c r="FE50" s="26"/>
      <c r="FF50" s="26"/>
      <c r="FG50" s="26"/>
      <c r="FH50" s="26"/>
      <c r="FI50" s="31"/>
      <c r="FJ50" s="31"/>
      <c r="FK50" s="28"/>
      <c r="FL50" s="26"/>
      <c r="FM50" s="26"/>
      <c r="FN50" s="26"/>
      <c r="FO50" s="26"/>
      <c r="FP50" s="31"/>
      <c r="FQ50" s="31"/>
      <c r="FR50" s="28"/>
      <c r="FS50" s="26"/>
      <c r="FT50" s="28"/>
      <c r="FU50" s="26"/>
      <c r="FV50" s="28"/>
      <c r="FW50" s="31"/>
      <c r="FX50" s="31"/>
      <c r="FY50" s="28"/>
      <c r="FZ50" s="26"/>
      <c r="GA50" s="26"/>
      <c r="GB50" s="26"/>
      <c r="GC50" s="26"/>
      <c r="GD50" s="31"/>
      <c r="GE50" s="31"/>
      <c r="GF50" s="28"/>
      <c r="GG50" s="26"/>
      <c r="GH50" s="26"/>
      <c r="GI50" s="26"/>
      <c r="GJ50" s="26"/>
      <c r="GK50" s="31"/>
      <c r="GL50" s="31"/>
      <c r="GM50" s="28"/>
      <c r="GN50" s="26"/>
      <c r="GO50" s="26"/>
      <c r="GP50" s="26"/>
      <c r="GQ50" s="26"/>
      <c r="GR50" s="31"/>
      <c r="GS50" s="31"/>
      <c r="GT50" s="28"/>
      <c r="GU50" s="26"/>
      <c r="GV50" s="26"/>
      <c r="GW50" s="26"/>
      <c r="GX50" s="26"/>
      <c r="GY50" s="31"/>
      <c r="GZ50" s="31"/>
      <c r="HA50" s="28"/>
      <c r="HB50" s="26"/>
      <c r="HC50" s="26"/>
      <c r="HD50" s="26"/>
      <c r="HE50" s="26"/>
      <c r="HF50" s="31"/>
      <c r="HG50" s="31"/>
      <c r="HH50" s="28"/>
      <c r="HI50" s="26"/>
      <c r="HJ50" s="26"/>
      <c r="HK50" s="26"/>
      <c r="HL50" s="26"/>
      <c r="HM50" s="31"/>
      <c r="HN50" s="31"/>
      <c r="HO50" s="28"/>
      <c r="HP50" s="28"/>
      <c r="HQ50" s="28"/>
      <c r="HR50" s="28"/>
      <c r="HS50" s="28"/>
      <c r="HT50" s="31"/>
      <c r="HU50" s="31"/>
      <c r="HV50" s="28"/>
      <c r="HW50" s="28"/>
      <c r="HX50" s="28"/>
      <c r="HY50" s="28"/>
      <c r="HZ50" s="28"/>
      <c r="IA50" s="31"/>
      <c r="IB50" s="31"/>
      <c r="IC50" s="28"/>
      <c r="ID50" s="28"/>
      <c r="IE50" s="28"/>
      <c r="IF50" s="28"/>
      <c r="IG50" s="28"/>
      <c r="IH50" s="31"/>
      <c r="II50" s="31"/>
      <c r="IJ50" s="28"/>
      <c r="IK50" s="28"/>
      <c r="IL50" s="28"/>
      <c r="IM50" s="28"/>
      <c r="IN50" s="28"/>
      <c r="IO50" s="31"/>
      <c r="IP50" s="31"/>
      <c r="IQ50" s="28"/>
      <c r="IR50" s="28"/>
      <c r="IS50" s="28"/>
      <c r="IT50" s="28"/>
      <c r="IU50" s="28"/>
      <c r="IV50" s="31"/>
      <c r="IW50" s="31"/>
      <c r="IX50" s="28"/>
      <c r="IY50" s="28"/>
      <c r="IZ50" s="28"/>
      <c r="JA50" s="28"/>
      <c r="JB50" s="28"/>
      <c r="JC50" s="31"/>
      <c r="JD50" s="31"/>
      <c r="JE50" s="28"/>
      <c r="JF50" s="28"/>
      <c r="JG50" s="28"/>
      <c r="JH50" s="28"/>
      <c r="JI50" s="28"/>
      <c r="JJ50" s="31"/>
      <c r="JK50" s="31"/>
      <c r="JL50" s="28"/>
      <c r="JM50" s="28"/>
      <c r="JN50" s="28"/>
      <c r="JO50" s="28"/>
      <c r="JP50" s="28"/>
      <c r="JQ50" s="31"/>
      <c r="JR50" s="31"/>
      <c r="JS50" s="28"/>
      <c r="JT50" s="26"/>
      <c r="JU50" s="26"/>
      <c r="JV50" s="31"/>
      <c r="JW50" s="26"/>
      <c r="JX50" s="31"/>
      <c r="JY50" s="31"/>
      <c r="JZ50" s="28"/>
      <c r="KA50" s="28"/>
      <c r="KB50" s="28"/>
      <c r="KC50" s="28"/>
      <c r="KD50" s="28"/>
      <c r="KE50" s="31"/>
      <c r="KF50" s="31"/>
      <c r="KG50" s="28"/>
      <c r="KH50" s="28"/>
      <c r="KI50" s="28"/>
      <c r="KJ50" s="28"/>
      <c r="KK50" s="28"/>
      <c r="KL50" s="31"/>
      <c r="KM50" s="31"/>
      <c r="KN50" s="28"/>
      <c r="KO50" s="28"/>
      <c r="KP50" s="28"/>
      <c r="KQ50" s="28"/>
      <c r="KR50" s="28"/>
      <c r="KS50" s="31"/>
      <c r="KT50" s="31"/>
      <c r="KU50" s="28"/>
      <c r="KV50" s="28"/>
      <c r="KW50" s="28"/>
      <c r="KX50" s="28"/>
      <c r="KY50" s="31"/>
      <c r="KZ50" s="31"/>
      <c r="LA50" s="31"/>
      <c r="LB50" s="28"/>
      <c r="LC50" s="28"/>
      <c r="LD50" s="28"/>
      <c r="LE50" s="28"/>
      <c r="LF50" s="26"/>
      <c r="LG50" s="31"/>
      <c r="LH50" s="31"/>
      <c r="LI50" s="28"/>
      <c r="LJ50" s="28"/>
      <c r="LK50" s="28"/>
      <c r="LL50" s="28"/>
      <c r="LM50" s="28"/>
      <c r="LN50" s="31"/>
      <c r="LO50" s="31"/>
      <c r="LP50" s="28"/>
      <c r="LQ50" s="28"/>
      <c r="LR50" s="28"/>
      <c r="LS50" s="28"/>
      <c r="LT50" s="28"/>
      <c r="LU50" s="31"/>
      <c r="LV50" s="31"/>
      <c r="LW50" s="28"/>
      <c r="LX50" s="28"/>
      <c r="LY50" s="28"/>
      <c r="LZ50" s="28"/>
      <c r="MA50" s="28"/>
      <c r="MB50" s="31"/>
      <c r="MC50" s="31"/>
      <c r="MD50" s="28"/>
      <c r="ME50" s="28"/>
      <c r="MF50" s="28"/>
      <c r="MG50" s="28"/>
      <c r="MH50" s="28"/>
      <c r="MI50" s="31"/>
      <c r="MJ50" s="31"/>
      <c r="MK50" s="28"/>
      <c r="ML50" s="28"/>
      <c r="MM50" s="28"/>
      <c r="MN50" s="28"/>
      <c r="MO50" s="28"/>
      <c r="MP50" s="31"/>
      <c r="MQ50" s="31"/>
      <c r="MR50" s="28"/>
      <c r="MS50" s="28"/>
      <c r="MT50" s="28"/>
      <c r="MU50" s="28"/>
      <c r="MV50" s="28"/>
      <c r="MW50" s="31"/>
      <c r="MX50" s="31"/>
      <c r="MY50" s="28"/>
      <c r="MZ50" s="26"/>
      <c r="NA50" s="31"/>
      <c r="NB50" s="31"/>
      <c r="NC50" s="26"/>
      <c r="ND50" s="31"/>
      <c r="NE50" s="31"/>
      <c r="NF50" s="16" t="s">
        <v>759</v>
      </c>
    </row>
    <row r="51" spans="1:370" s="29" customFormat="1" ht="15.75" x14ac:dyDescent="0.25">
      <c r="A51" s="22" t="s">
        <v>810</v>
      </c>
      <c r="B51" s="23" t="s">
        <v>802</v>
      </c>
      <c r="C51" s="24" t="s">
        <v>308</v>
      </c>
      <c r="D51" s="33" t="s">
        <v>791</v>
      </c>
      <c r="E51" s="25"/>
      <c r="F51" s="31"/>
      <c r="G51" s="26">
        <v>0</v>
      </c>
      <c r="H51" s="26">
        <v>0</v>
      </c>
      <c r="I51" s="26">
        <v>0</v>
      </c>
      <c r="J51" s="26">
        <v>0</v>
      </c>
      <c r="K51" s="31"/>
      <c r="L51" s="31"/>
      <c r="M51" s="26">
        <v>0</v>
      </c>
      <c r="N51" s="26">
        <v>0</v>
      </c>
      <c r="O51" s="26">
        <v>0</v>
      </c>
      <c r="P51" s="26">
        <v>0</v>
      </c>
      <c r="Q51" s="26">
        <v>0</v>
      </c>
      <c r="R51" s="31"/>
      <c r="S51" s="31"/>
      <c r="T51" s="28">
        <v>0</v>
      </c>
      <c r="U51" s="28">
        <v>0</v>
      </c>
      <c r="V51" s="28">
        <v>0</v>
      </c>
      <c r="W51" s="28">
        <v>0</v>
      </c>
      <c r="X51" s="28">
        <v>0</v>
      </c>
      <c r="Y51" s="31"/>
      <c r="Z51" s="31"/>
      <c r="AA51" s="28">
        <v>0</v>
      </c>
      <c r="AB51" s="28">
        <v>0</v>
      </c>
      <c r="AC51" s="28">
        <v>0</v>
      </c>
      <c r="AD51" s="28">
        <v>0</v>
      </c>
      <c r="AE51" s="28">
        <v>0</v>
      </c>
      <c r="AF51" s="31"/>
      <c r="AG51" s="31"/>
      <c r="AH51" s="28">
        <v>0</v>
      </c>
      <c r="AI51" s="28">
        <v>0</v>
      </c>
      <c r="AJ51" s="28">
        <v>0</v>
      </c>
      <c r="AK51" s="28">
        <v>0</v>
      </c>
      <c r="AL51" s="28">
        <v>0</v>
      </c>
      <c r="AM51" s="31"/>
      <c r="AN51" s="31"/>
      <c r="AO51" s="28">
        <v>0</v>
      </c>
      <c r="AP51" s="28">
        <v>0</v>
      </c>
      <c r="AQ51" s="28">
        <v>0</v>
      </c>
      <c r="AR51" s="28">
        <v>0</v>
      </c>
      <c r="AS51" s="28">
        <v>0</v>
      </c>
      <c r="AT51" s="31"/>
      <c r="AU51" s="31"/>
      <c r="AV51" s="28">
        <v>8</v>
      </c>
      <c r="AW51" s="28">
        <v>8</v>
      </c>
      <c r="AX51" s="28">
        <v>8</v>
      </c>
      <c r="AY51" s="28">
        <v>0</v>
      </c>
      <c r="AZ51" s="28">
        <v>0</v>
      </c>
      <c r="BA51" s="31"/>
      <c r="BB51" s="31"/>
      <c r="BC51" s="28">
        <v>0</v>
      </c>
      <c r="BD51" s="28">
        <v>0</v>
      </c>
      <c r="BE51" s="28">
        <v>0</v>
      </c>
      <c r="BF51" s="28">
        <v>0</v>
      </c>
      <c r="BG51" s="28">
        <v>0</v>
      </c>
      <c r="BH51" s="31"/>
      <c r="BI51" s="31"/>
      <c r="BJ51" s="28">
        <v>8</v>
      </c>
      <c r="BK51" s="28">
        <v>8</v>
      </c>
      <c r="BL51" s="28">
        <v>8</v>
      </c>
      <c r="BM51" s="28">
        <v>8</v>
      </c>
      <c r="BN51" s="28"/>
      <c r="BO51" s="31"/>
      <c r="BP51" s="31"/>
      <c r="BQ51" s="28"/>
      <c r="BR51" s="28"/>
      <c r="BS51" s="28"/>
      <c r="BT51" s="28"/>
      <c r="BU51" s="28"/>
      <c r="BV51" s="31"/>
      <c r="BW51" s="31"/>
      <c r="BX51" s="28"/>
      <c r="BY51" s="26"/>
      <c r="BZ51" s="26"/>
      <c r="CA51" s="26"/>
      <c r="CB51" s="26"/>
      <c r="CC51" s="31"/>
      <c r="CD51" s="31"/>
      <c r="CE51" s="28"/>
      <c r="CF51" s="28"/>
      <c r="CG51" s="28"/>
      <c r="CH51" s="28"/>
      <c r="CI51" s="28"/>
      <c r="CJ51" s="31"/>
      <c r="CK51" s="31"/>
      <c r="CL51" s="28"/>
      <c r="CM51" s="28"/>
      <c r="CN51" s="28"/>
      <c r="CO51" s="28"/>
      <c r="CP51" s="31"/>
      <c r="CQ51" s="31"/>
      <c r="CR51" s="31"/>
      <c r="CS51" s="31"/>
      <c r="CT51" s="28"/>
      <c r="CU51" s="28"/>
      <c r="CV51" s="28"/>
      <c r="CW51" s="28"/>
      <c r="CX51" s="31"/>
      <c r="CY51" s="31"/>
      <c r="CZ51" s="28"/>
      <c r="DA51" s="28"/>
      <c r="DB51" s="28"/>
      <c r="DC51" s="28"/>
      <c r="DD51" s="28"/>
      <c r="DE51" s="31"/>
      <c r="DF51" s="31"/>
      <c r="DG51" s="28"/>
      <c r="DH51" s="28"/>
      <c r="DI51" s="28"/>
      <c r="DJ51" s="28"/>
      <c r="DK51" s="28"/>
      <c r="DL51" s="31"/>
      <c r="DM51" s="31"/>
      <c r="DN51" s="28"/>
      <c r="DO51" s="28"/>
      <c r="DP51" s="28"/>
      <c r="DQ51" s="28"/>
      <c r="DR51" s="28"/>
      <c r="DS51" s="31"/>
      <c r="DT51" s="31"/>
      <c r="DU51" s="28"/>
      <c r="DV51" s="28"/>
      <c r="DW51" s="31"/>
      <c r="DX51" s="28"/>
      <c r="DY51" s="28"/>
      <c r="DZ51" s="31"/>
      <c r="EA51" s="31"/>
      <c r="EB51" s="28"/>
      <c r="EC51" s="28"/>
      <c r="ED51" s="28"/>
      <c r="EE51" s="31"/>
      <c r="EF51" s="28"/>
      <c r="EG51" s="31"/>
      <c r="EH51" s="31"/>
      <c r="EI51" s="28"/>
      <c r="EJ51" s="28"/>
      <c r="EK51" s="28"/>
      <c r="EL51" s="28"/>
      <c r="EM51" s="28"/>
      <c r="EN51" s="31"/>
      <c r="EO51" s="31"/>
      <c r="EP51" s="31"/>
      <c r="EQ51" s="26"/>
      <c r="ER51" s="26"/>
      <c r="ES51" s="26"/>
      <c r="ET51" s="26"/>
      <c r="EU51" s="31"/>
      <c r="EV51" s="31"/>
      <c r="EW51" s="28"/>
      <c r="EX51" s="26"/>
      <c r="EY51" s="26"/>
      <c r="EZ51" s="31"/>
      <c r="FA51" s="26"/>
      <c r="FB51" s="31"/>
      <c r="FC51" s="31"/>
      <c r="FD51" s="28"/>
      <c r="FE51" s="26"/>
      <c r="FF51" s="26"/>
      <c r="FG51" s="26"/>
      <c r="FH51" s="26"/>
      <c r="FI51" s="31"/>
      <c r="FJ51" s="31"/>
      <c r="FK51" s="28"/>
      <c r="FL51" s="26"/>
      <c r="FM51" s="26"/>
      <c r="FN51" s="26"/>
      <c r="FO51" s="26"/>
      <c r="FP51" s="31"/>
      <c r="FQ51" s="31"/>
      <c r="FR51" s="28"/>
      <c r="FS51" s="26"/>
      <c r="FT51" s="28"/>
      <c r="FU51" s="26"/>
      <c r="FV51" s="28"/>
      <c r="FW51" s="31"/>
      <c r="FX51" s="31"/>
      <c r="FY51" s="28"/>
      <c r="FZ51" s="26"/>
      <c r="GA51" s="26"/>
      <c r="GB51" s="26"/>
      <c r="GC51" s="26"/>
      <c r="GD51" s="31"/>
      <c r="GE51" s="31"/>
      <c r="GF51" s="28"/>
      <c r="GG51" s="26"/>
      <c r="GH51" s="26"/>
      <c r="GI51" s="26"/>
      <c r="GJ51" s="26"/>
      <c r="GK51" s="31"/>
      <c r="GL51" s="31"/>
      <c r="GM51" s="28"/>
      <c r="GN51" s="26"/>
      <c r="GO51" s="26"/>
      <c r="GP51" s="26"/>
      <c r="GQ51" s="26"/>
      <c r="GR51" s="31"/>
      <c r="GS51" s="31"/>
      <c r="GT51" s="28"/>
      <c r="GU51" s="26"/>
      <c r="GV51" s="26"/>
      <c r="GW51" s="26"/>
      <c r="GX51" s="26"/>
      <c r="GY51" s="31"/>
      <c r="GZ51" s="31"/>
      <c r="HA51" s="28"/>
      <c r="HB51" s="26"/>
      <c r="HC51" s="26"/>
      <c r="HD51" s="26"/>
      <c r="HE51" s="26"/>
      <c r="HF51" s="31"/>
      <c r="HG51" s="31"/>
      <c r="HH51" s="28"/>
      <c r="HI51" s="26"/>
      <c r="HJ51" s="26"/>
      <c r="HK51" s="26"/>
      <c r="HL51" s="26"/>
      <c r="HM51" s="31"/>
      <c r="HN51" s="31"/>
      <c r="HO51" s="28"/>
      <c r="HP51" s="28"/>
      <c r="HQ51" s="28"/>
      <c r="HR51" s="28"/>
      <c r="HS51" s="28"/>
      <c r="HT51" s="31"/>
      <c r="HU51" s="31"/>
      <c r="HV51" s="28"/>
      <c r="HW51" s="28"/>
      <c r="HX51" s="28"/>
      <c r="HY51" s="28"/>
      <c r="HZ51" s="28"/>
      <c r="IA51" s="31"/>
      <c r="IB51" s="31"/>
      <c r="IC51" s="28"/>
      <c r="ID51" s="28"/>
      <c r="IE51" s="28"/>
      <c r="IF51" s="28"/>
      <c r="IG51" s="28"/>
      <c r="IH51" s="31"/>
      <c r="II51" s="31"/>
      <c r="IJ51" s="28"/>
      <c r="IK51" s="28"/>
      <c r="IL51" s="28"/>
      <c r="IM51" s="28"/>
      <c r="IN51" s="28"/>
      <c r="IO51" s="31"/>
      <c r="IP51" s="31"/>
      <c r="IQ51" s="28"/>
      <c r="IR51" s="28"/>
      <c r="IS51" s="28"/>
      <c r="IT51" s="28"/>
      <c r="IU51" s="28"/>
      <c r="IV51" s="31"/>
      <c r="IW51" s="31"/>
      <c r="IX51" s="28"/>
      <c r="IY51" s="28"/>
      <c r="IZ51" s="28"/>
      <c r="JA51" s="28"/>
      <c r="JB51" s="28"/>
      <c r="JC51" s="31"/>
      <c r="JD51" s="31"/>
      <c r="JE51" s="28"/>
      <c r="JF51" s="28"/>
      <c r="JG51" s="28"/>
      <c r="JH51" s="28"/>
      <c r="JI51" s="28"/>
      <c r="JJ51" s="31"/>
      <c r="JK51" s="31"/>
      <c r="JL51" s="28"/>
      <c r="JM51" s="28"/>
      <c r="JN51" s="28"/>
      <c r="JO51" s="28"/>
      <c r="JP51" s="28"/>
      <c r="JQ51" s="31"/>
      <c r="JR51" s="31"/>
      <c r="JS51" s="28"/>
      <c r="JT51" s="26"/>
      <c r="JU51" s="26"/>
      <c r="JV51" s="31"/>
      <c r="JW51" s="26"/>
      <c r="JX51" s="31"/>
      <c r="JY51" s="31"/>
      <c r="JZ51" s="28"/>
      <c r="KA51" s="28"/>
      <c r="KB51" s="28"/>
      <c r="KC51" s="28"/>
      <c r="KD51" s="28"/>
      <c r="KE51" s="31"/>
      <c r="KF51" s="31"/>
      <c r="KG51" s="28"/>
      <c r="KH51" s="28"/>
      <c r="KI51" s="28"/>
      <c r="KJ51" s="28"/>
      <c r="KK51" s="28"/>
      <c r="KL51" s="31"/>
      <c r="KM51" s="31"/>
      <c r="KN51" s="28"/>
      <c r="KO51" s="28"/>
      <c r="KP51" s="28"/>
      <c r="KQ51" s="28"/>
      <c r="KR51" s="28"/>
      <c r="KS51" s="31"/>
      <c r="KT51" s="31"/>
      <c r="KU51" s="28"/>
      <c r="KV51" s="28"/>
      <c r="KW51" s="28"/>
      <c r="KX51" s="28"/>
      <c r="KY51" s="31"/>
      <c r="KZ51" s="31"/>
      <c r="LA51" s="31"/>
      <c r="LB51" s="28"/>
      <c r="LC51" s="28"/>
      <c r="LD51" s="28"/>
      <c r="LE51" s="28"/>
      <c r="LF51" s="26"/>
      <c r="LG51" s="31"/>
      <c r="LH51" s="31"/>
      <c r="LI51" s="28"/>
      <c r="LJ51" s="28"/>
      <c r="LK51" s="28"/>
      <c r="LL51" s="28"/>
      <c r="LM51" s="28"/>
      <c r="LN51" s="31"/>
      <c r="LO51" s="31"/>
      <c r="LP51" s="28"/>
      <c r="LQ51" s="28"/>
      <c r="LR51" s="28"/>
      <c r="LS51" s="28"/>
      <c r="LT51" s="28"/>
      <c r="LU51" s="31"/>
      <c r="LV51" s="31"/>
      <c r="LW51" s="28"/>
      <c r="LX51" s="28"/>
      <c r="LY51" s="28"/>
      <c r="LZ51" s="28"/>
      <c r="MA51" s="28"/>
      <c r="MB51" s="31"/>
      <c r="MC51" s="31"/>
      <c r="MD51" s="28"/>
      <c r="ME51" s="28"/>
      <c r="MF51" s="28"/>
      <c r="MG51" s="28"/>
      <c r="MH51" s="28"/>
      <c r="MI51" s="31"/>
      <c r="MJ51" s="31"/>
      <c r="MK51" s="28"/>
      <c r="ML51" s="28"/>
      <c r="MM51" s="28"/>
      <c r="MN51" s="28"/>
      <c r="MO51" s="28"/>
      <c r="MP51" s="31"/>
      <c r="MQ51" s="31"/>
      <c r="MR51" s="28"/>
      <c r="MS51" s="28"/>
      <c r="MT51" s="28"/>
      <c r="MU51" s="28"/>
      <c r="MV51" s="28"/>
      <c r="MW51" s="31"/>
      <c r="MX51" s="31"/>
      <c r="MY51" s="28"/>
      <c r="MZ51" s="26"/>
      <c r="NA51" s="31"/>
      <c r="NB51" s="31"/>
      <c r="NC51" s="26"/>
      <c r="ND51" s="31"/>
      <c r="NE51" s="31"/>
      <c r="NF51" s="16" t="s">
        <v>759</v>
      </c>
    </row>
    <row r="52" spans="1:370" s="29" customFormat="1" ht="15.75" x14ac:dyDescent="0.25">
      <c r="A52" s="22" t="s">
        <v>811</v>
      </c>
      <c r="B52" s="23" t="s">
        <v>809</v>
      </c>
      <c r="C52" s="24"/>
      <c r="D52" s="33" t="s">
        <v>791</v>
      </c>
      <c r="E52" s="25"/>
      <c r="F52" s="31"/>
      <c r="G52" s="26">
        <v>0</v>
      </c>
      <c r="H52" s="26">
        <v>0</v>
      </c>
      <c r="I52" s="26">
        <v>0</v>
      </c>
      <c r="J52" s="26">
        <v>0</v>
      </c>
      <c r="K52" s="31"/>
      <c r="L52" s="31"/>
      <c r="M52" s="26">
        <v>0</v>
      </c>
      <c r="N52" s="26">
        <v>0</v>
      </c>
      <c r="O52" s="26">
        <v>0</v>
      </c>
      <c r="P52" s="26">
        <v>0</v>
      </c>
      <c r="Q52" s="26">
        <v>0</v>
      </c>
      <c r="R52" s="31"/>
      <c r="S52" s="31"/>
      <c r="T52" s="28">
        <v>0</v>
      </c>
      <c r="U52" s="28">
        <v>0</v>
      </c>
      <c r="V52" s="28">
        <v>0</v>
      </c>
      <c r="W52" s="28">
        <v>0</v>
      </c>
      <c r="X52" s="28">
        <v>0</v>
      </c>
      <c r="Y52" s="31"/>
      <c r="Z52" s="31"/>
      <c r="AA52" s="28">
        <v>0</v>
      </c>
      <c r="AB52" s="28">
        <v>0</v>
      </c>
      <c r="AC52" s="28">
        <v>0</v>
      </c>
      <c r="AD52" s="28">
        <v>0</v>
      </c>
      <c r="AE52" s="28">
        <v>0</v>
      </c>
      <c r="AF52" s="31"/>
      <c r="AG52" s="31"/>
      <c r="AH52" s="28">
        <v>0</v>
      </c>
      <c r="AI52" s="28">
        <v>0</v>
      </c>
      <c r="AJ52" s="28">
        <v>0</v>
      </c>
      <c r="AK52" s="28">
        <v>0</v>
      </c>
      <c r="AL52" s="28">
        <v>0</v>
      </c>
      <c r="AM52" s="31"/>
      <c r="AN52" s="31"/>
      <c r="AO52" s="28">
        <v>0</v>
      </c>
      <c r="AP52" s="28">
        <v>0</v>
      </c>
      <c r="AQ52" s="28">
        <v>0</v>
      </c>
      <c r="AR52" s="28">
        <v>0</v>
      </c>
      <c r="AS52" s="28">
        <v>0</v>
      </c>
      <c r="AT52" s="31"/>
      <c r="AU52" s="31"/>
      <c r="AV52" s="28">
        <v>8</v>
      </c>
      <c r="AW52" s="28">
        <v>8</v>
      </c>
      <c r="AX52" s="28">
        <v>8</v>
      </c>
      <c r="AY52" s="28">
        <v>0</v>
      </c>
      <c r="AZ52" s="28">
        <v>0</v>
      </c>
      <c r="BA52" s="31"/>
      <c r="BB52" s="31"/>
      <c r="BC52" s="28">
        <v>0</v>
      </c>
      <c r="BD52" s="28">
        <v>0</v>
      </c>
      <c r="BE52" s="28">
        <v>0</v>
      </c>
      <c r="BF52" s="28">
        <v>0</v>
      </c>
      <c r="BG52" s="28">
        <v>0</v>
      </c>
      <c r="BH52" s="31"/>
      <c r="BI52" s="31"/>
      <c r="BJ52" s="28">
        <v>0</v>
      </c>
      <c r="BK52" s="28">
        <v>0</v>
      </c>
      <c r="BL52" s="28">
        <v>0</v>
      </c>
      <c r="BM52" s="28">
        <v>0</v>
      </c>
      <c r="BN52" s="28"/>
      <c r="BO52" s="31"/>
      <c r="BP52" s="31"/>
      <c r="BQ52" s="28"/>
      <c r="BR52" s="28"/>
      <c r="BS52" s="28"/>
      <c r="BT52" s="28"/>
      <c r="BU52" s="28"/>
      <c r="BV52" s="31"/>
      <c r="BW52" s="31"/>
      <c r="BX52" s="28"/>
      <c r="BY52" s="26"/>
      <c r="BZ52" s="26"/>
      <c r="CA52" s="26"/>
      <c r="CB52" s="26"/>
      <c r="CC52" s="31"/>
      <c r="CD52" s="31"/>
      <c r="CE52" s="28"/>
      <c r="CF52" s="28"/>
      <c r="CG52" s="28"/>
      <c r="CH52" s="28"/>
      <c r="CI52" s="28"/>
      <c r="CJ52" s="31"/>
      <c r="CK52" s="31"/>
      <c r="CL52" s="28"/>
      <c r="CM52" s="28"/>
      <c r="CN52" s="28"/>
      <c r="CO52" s="28"/>
      <c r="CP52" s="31"/>
      <c r="CQ52" s="31"/>
      <c r="CR52" s="31"/>
      <c r="CS52" s="31"/>
      <c r="CT52" s="28"/>
      <c r="CU52" s="28"/>
      <c r="CV52" s="28"/>
      <c r="CW52" s="28"/>
      <c r="CX52" s="31"/>
      <c r="CY52" s="31"/>
      <c r="CZ52" s="28"/>
      <c r="DA52" s="28"/>
      <c r="DB52" s="28"/>
      <c r="DC52" s="28"/>
      <c r="DD52" s="28"/>
      <c r="DE52" s="31"/>
      <c r="DF52" s="31"/>
      <c r="DG52" s="28"/>
      <c r="DH52" s="28"/>
      <c r="DI52" s="28"/>
      <c r="DJ52" s="28"/>
      <c r="DK52" s="28"/>
      <c r="DL52" s="31"/>
      <c r="DM52" s="31"/>
      <c r="DN52" s="28"/>
      <c r="DO52" s="28"/>
      <c r="DP52" s="28"/>
      <c r="DQ52" s="28"/>
      <c r="DR52" s="28"/>
      <c r="DS52" s="31"/>
      <c r="DT52" s="31"/>
      <c r="DU52" s="28"/>
      <c r="DV52" s="28"/>
      <c r="DW52" s="31"/>
      <c r="DX52" s="28"/>
      <c r="DY52" s="28"/>
      <c r="DZ52" s="31"/>
      <c r="EA52" s="31"/>
      <c r="EB52" s="28"/>
      <c r="EC52" s="28"/>
      <c r="ED52" s="28"/>
      <c r="EE52" s="31"/>
      <c r="EF52" s="28"/>
      <c r="EG52" s="31"/>
      <c r="EH52" s="31"/>
      <c r="EI52" s="28"/>
      <c r="EJ52" s="28"/>
      <c r="EK52" s="28"/>
      <c r="EL52" s="28"/>
      <c r="EM52" s="28"/>
      <c r="EN52" s="31"/>
      <c r="EO52" s="31"/>
      <c r="EP52" s="31"/>
      <c r="EQ52" s="26"/>
      <c r="ER52" s="26"/>
      <c r="ES52" s="26"/>
      <c r="ET52" s="26"/>
      <c r="EU52" s="31"/>
      <c r="EV52" s="31"/>
      <c r="EW52" s="28"/>
      <c r="EX52" s="26"/>
      <c r="EY52" s="26"/>
      <c r="EZ52" s="31"/>
      <c r="FA52" s="26"/>
      <c r="FB52" s="31"/>
      <c r="FC52" s="31"/>
      <c r="FD52" s="28"/>
      <c r="FE52" s="26"/>
      <c r="FF52" s="26"/>
      <c r="FG52" s="26"/>
      <c r="FH52" s="26"/>
      <c r="FI52" s="31"/>
      <c r="FJ52" s="31"/>
      <c r="FK52" s="28"/>
      <c r="FL52" s="26"/>
      <c r="FM52" s="26"/>
      <c r="FN52" s="26"/>
      <c r="FO52" s="26"/>
      <c r="FP52" s="31"/>
      <c r="FQ52" s="31"/>
      <c r="FR52" s="28"/>
      <c r="FS52" s="26"/>
      <c r="FT52" s="28"/>
      <c r="FU52" s="26"/>
      <c r="FV52" s="28"/>
      <c r="FW52" s="31"/>
      <c r="FX52" s="31"/>
      <c r="FY52" s="28"/>
      <c r="FZ52" s="26"/>
      <c r="GA52" s="26"/>
      <c r="GB52" s="26"/>
      <c r="GC52" s="26"/>
      <c r="GD52" s="31"/>
      <c r="GE52" s="31"/>
      <c r="GF52" s="28"/>
      <c r="GG52" s="26"/>
      <c r="GH52" s="26"/>
      <c r="GI52" s="26"/>
      <c r="GJ52" s="26"/>
      <c r="GK52" s="31"/>
      <c r="GL52" s="31"/>
      <c r="GM52" s="28"/>
      <c r="GN52" s="26"/>
      <c r="GO52" s="26"/>
      <c r="GP52" s="26"/>
      <c r="GQ52" s="26"/>
      <c r="GR52" s="31"/>
      <c r="GS52" s="31"/>
      <c r="GT52" s="28"/>
      <c r="GU52" s="26"/>
      <c r="GV52" s="26"/>
      <c r="GW52" s="26"/>
      <c r="GX52" s="26"/>
      <c r="GY52" s="31"/>
      <c r="GZ52" s="31"/>
      <c r="HA52" s="28"/>
      <c r="HB52" s="26"/>
      <c r="HC52" s="26"/>
      <c r="HD52" s="26"/>
      <c r="HE52" s="26"/>
      <c r="HF52" s="31"/>
      <c r="HG52" s="31"/>
      <c r="HH52" s="28"/>
      <c r="HI52" s="26"/>
      <c r="HJ52" s="26"/>
      <c r="HK52" s="26"/>
      <c r="HL52" s="26"/>
      <c r="HM52" s="31"/>
      <c r="HN52" s="31"/>
      <c r="HO52" s="28"/>
      <c r="HP52" s="28"/>
      <c r="HQ52" s="28"/>
      <c r="HR52" s="28"/>
      <c r="HS52" s="28"/>
      <c r="HT52" s="31"/>
      <c r="HU52" s="31"/>
      <c r="HV52" s="28"/>
      <c r="HW52" s="28"/>
      <c r="HX52" s="28"/>
      <c r="HY52" s="28"/>
      <c r="HZ52" s="28"/>
      <c r="IA52" s="31"/>
      <c r="IB52" s="31"/>
      <c r="IC52" s="28"/>
      <c r="ID52" s="28"/>
      <c r="IE52" s="28"/>
      <c r="IF52" s="28"/>
      <c r="IG52" s="28"/>
      <c r="IH52" s="31"/>
      <c r="II52" s="31"/>
      <c r="IJ52" s="28"/>
      <c r="IK52" s="28"/>
      <c r="IL52" s="28"/>
      <c r="IM52" s="28"/>
      <c r="IN52" s="28"/>
      <c r="IO52" s="31"/>
      <c r="IP52" s="31"/>
      <c r="IQ52" s="28"/>
      <c r="IR52" s="28"/>
      <c r="IS52" s="28"/>
      <c r="IT52" s="28"/>
      <c r="IU52" s="28"/>
      <c r="IV52" s="31"/>
      <c r="IW52" s="31"/>
      <c r="IX52" s="28"/>
      <c r="IY52" s="28"/>
      <c r="IZ52" s="28"/>
      <c r="JA52" s="28"/>
      <c r="JB52" s="28"/>
      <c r="JC52" s="31"/>
      <c r="JD52" s="31"/>
      <c r="JE52" s="28"/>
      <c r="JF52" s="28"/>
      <c r="JG52" s="28"/>
      <c r="JH52" s="28"/>
      <c r="JI52" s="28"/>
      <c r="JJ52" s="31"/>
      <c r="JK52" s="31"/>
      <c r="JL52" s="28"/>
      <c r="JM52" s="28"/>
      <c r="JN52" s="28"/>
      <c r="JO52" s="28"/>
      <c r="JP52" s="28"/>
      <c r="JQ52" s="31"/>
      <c r="JR52" s="31"/>
      <c r="JS52" s="28"/>
      <c r="JT52" s="26"/>
      <c r="JU52" s="26"/>
      <c r="JV52" s="31"/>
      <c r="JW52" s="26"/>
      <c r="JX52" s="31"/>
      <c r="JY52" s="31"/>
      <c r="JZ52" s="28"/>
      <c r="KA52" s="28"/>
      <c r="KB52" s="28"/>
      <c r="KC52" s="28"/>
      <c r="KD52" s="28"/>
      <c r="KE52" s="31"/>
      <c r="KF52" s="31"/>
      <c r="KG52" s="28"/>
      <c r="KH52" s="28"/>
      <c r="KI52" s="28"/>
      <c r="KJ52" s="28"/>
      <c r="KK52" s="28"/>
      <c r="KL52" s="31"/>
      <c r="KM52" s="31"/>
      <c r="KN52" s="28"/>
      <c r="KO52" s="28"/>
      <c r="KP52" s="28"/>
      <c r="KQ52" s="28"/>
      <c r="KR52" s="28"/>
      <c r="KS52" s="31"/>
      <c r="KT52" s="31"/>
      <c r="KU52" s="28"/>
      <c r="KV52" s="28"/>
      <c r="KW52" s="28"/>
      <c r="KX52" s="28"/>
      <c r="KY52" s="31"/>
      <c r="KZ52" s="31"/>
      <c r="LA52" s="31"/>
      <c r="LB52" s="28"/>
      <c r="LC52" s="28"/>
      <c r="LD52" s="28"/>
      <c r="LE52" s="28"/>
      <c r="LF52" s="26"/>
      <c r="LG52" s="31"/>
      <c r="LH52" s="31"/>
      <c r="LI52" s="28"/>
      <c r="LJ52" s="28"/>
      <c r="LK52" s="28"/>
      <c r="LL52" s="28"/>
      <c r="LM52" s="28"/>
      <c r="LN52" s="31"/>
      <c r="LO52" s="31"/>
      <c r="LP52" s="28"/>
      <c r="LQ52" s="28"/>
      <c r="LR52" s="28"/>
      <c r="LS52" s="28"/>
      <c r="LT52" s="28"/>
      <c r="LU52" s="31"/>
      <c r="LV52" s="31"/>
      <c r="LW52" s="28"/>
      <c r="LX52" s="28"/>
      <c r="LY52" s="28"/>
      <c r="LZ52" s="28"/>
      <c r="MA52" s="28"/>
      <c r="MB52" s="31"/>
      <c r="MC52" s="31"/>
      <c r="MD52" s="28"/>
      <c r="ME52" s="28"/>
      <c r="MF52" s="28"/>
      <c r="MG52" s="28"/>
      <c r="MH52" s="28"/>
      <c r="MI52" s="31"/>
      <c r="MJ52" s="31"/>
      <c r="MK52" s="28"/>
      <c r="ML52" s="28"/>
      <c r="MM52" s="28"/>
      <c r="MN52" s="28"/>
      <c r="MO52" s="28"/>
      <c r="MP52" s="31"/>
      <c r="MQ52" s="31"/>
      <c r="MR52" s="28"/>
      <c r="MS52" s="28"/>
      <c r="MT52" s="28"/>
      <c r="MU52" s="28"/>
      <c r="MV52" s="28"/>
      <c r="MW52" s="31"/>
      <c r="MX52" s="31"/>
      <c r="MY52" s="28"/>
      <c r="MZ52" s="26"/>
      <c r="NA52" s="31"/>
      <c r="NB52" s="31"/>
      <c r="NC52" s="26"/>
      <c r="ND52" s="31"/>
      <c r="NE52" s="31"/>
      <c r="NF52" s="16" t="s">
        <v>759</v>
      </c>
    </row>
    <row r="53" spans="1:370" s="29" customFormat="1" ht="15.75" x14ac:dyDescent="0.25">
      <c r="A53" s="22" t="s">
        <v>812</v>
      </c>
      <c r="B53" s="23" t="s">
        <v>813</v>
      </c>
      <c r="C53" s="24"/>
      <c r="D53" s="33" t="s">
        <v>791</v>
      </c>
      <c r="E53" s="25"/>
      <c r="F53" s="31"/>
      <c r="G53" s="26">
        <v>0</v>
      </c>
      <c r="H53" s="26">
        <v>0</v>
      </c>
      <c r="I53" s="26">
        <v>0</v>
      </c>
      <c r="J53" s="26">
        <v>0</v>
      </c>
      <c r="K53" s="31"/>
      <c r="L53" s="31"/>
      <c r="M53" s="26">
        <v>0</v>
      </c>
      <c r="N53" s="26">
        <v>0</v>
      </c>
      <c r="O53" s="26">
        <v>0</v>
      </c>
      <c r="P53" s="26">
        <v>0</v>
      </c>
      <c r="Q53" s="26">
        <v>0</v>
      </c>
      <c r="R53" s="31"/>
      <c r="S53" s="31"/>
      <c r="T53" s="28">
        <v>0</v>
      </c>
      <c r="U53" s="28">
        <v>0</v>
      </c>
      <c r="V53" s="28">
        <v>0</v>
      </c>
      <c r="W53" s="28">
        <v>0</v>
      </c>
      <c r="X53" s="28">
        <v>0</v>
      </c>
      <c r="Y53" s="31"/>
      <c r="Z53" s="31"/>
      <c r="AA53" s="28">
        <v>0</v>
      </c>
      <c r="AB53" s="28">
        <v>0</v>
      </c>
      <c r="AC53" s="28">
        <v>0</v>
      </c>
      <c r="AD53" s="28">
        <v>0</v>
      </c>
      <c r="AE53" s="28">
        <v>0</v>
      </c>
      <c r="AF53" s="31"/>
      <c r="AG53" s="31"/>
      <c r="AH53" s="28">
        <v>0</v>
      </c>
      <c r="AI53" s="28">
        <v>0</v>
      </c>
      <c r="AJ53" s="28">
        <v>0</v>
      </c>
      <c r="AK53" s="28">
        <v>0</v>
      </c>
      <c r="AL53" s="28">
        <v>0</v>
      </c>
      <c r="AM53" s="31"/>
      <c r="AN53" s="31"/>
      <c r="AO53" s="28">
        <v>0</v>
      </c>
      <c r="AP53" s="28">
        <v>0</v>
      </c>
      <c r="AQ53" s="28">
        <v>0</v>
      </c>
      <c r="AR53" s="28">
        <v>0</v>
      </c>
      <c r="AS53" s="28">
        <v>0</v>
      </c>
      <c r="AT53" s="31"/>
      <c r="AU53" s="31"/>
      <c r="AV53" s="28">
        <v>0</v>
      </c>
      <c r="AW53" s="28">
        <v>0</v>
      </c>
      <c r="AX53" s="28">
        <v>0</v>
      </c>
      <c r="AY53" s="26">
        <v>0</v>
      </c>
      <c r="AZ53" s="26">
        <v>0</v>
      </c>
      <c r="BA53" s="31"/>
      <c r="BB53" s="31"/>
      <c r="BC53" s="28">
        <v>24</v>
      </c>
      <c r="BD53" s="28">
        <v>24</v>
      </c>
      <c r="BE53" s="28">
        <v>24</v>
      </c>
      <c r="BF53" s="28">
        <v>24</v>
      </c>
      <c r="BG53" s="28">
        <v>24</v>
      </c>
      <c r="BH53" s="31"/>
      <c r="BI53" s="31"/>
      <c r="BJ53" s="28">
        <v>8</v>
      </c>
      <c r="BK53" s="28">
        <v>8</v>
      </c>
      <c r="BL53" s="28">
        <v>8</v>
      </c>
      <c r="BM53" s="28">
        <v>8</v>
      </c>
      <c r="BN53" s="28"/>
      <c r="BO53" s="31"/>
      <c r="BP53" s="31"/>
      <c r="BQ53" s="28"/>
      <c r="BR53" s="28"/>
      <c r="BS53" s="28"/>
      <c r="BT53" s="28"/>
      <c r="BU53" s="28"/>
      <c r="BV53" s="31"/>
      <c r="BW53" s="31"/>
      <c r="BX53" s="28"/>
      <c r="BY53" s="26"/>
      <c r="BZ53" s="26"/>
      <c r="CA53" s="26"/>
      <c r="CB53" s="26"/>
      <c r="CC53" s="31"/>
      <c r="CD53" s="31"/>
      <c r="CE53" s="28"/>
      <c r="CF53" s="28"/>
      <c r="CG53" s="28"/>
      <c r="CH53" s="28"/>
      <c r="CI53" s="28"/>
      <c r="CJ53" s="31"/>
      <c r="CK53" s="31"/>
      <c r="CL53" s="28"/>
      <c r="CM53" s="28"/>
      <c r="CN53" s="28"/>
      <c r="CO53" s="28"/>
      <c r="CP53" s="31"/>
      <c r="CQ53" s="31"/>
      <c r="CR53" s="31"/>
      <c r="CS53" s="31"/>
      <c r="CT53" s="28"/>
      <c r="CU53" s="28"/>
      <c r="CV53" s="28"/>
      <c r="CW53" s="28"/>
      <c r="CX53" s="31"/>
      <c r="CY53" s="31"/>
      <c r="CZ53" s="28"/>
      <c r="DA53" s="28"/>
      <c r="DB53" s="28"/>
      <c r="DC53" s="28"/>
      <c r="DD53" s="28"/>
      <c r="DE53" s="31"/>
      <c r="DF53" s="31"/>
      <c r="DG53" s="28"/>
      <c r="DH53" s="28"/>
      <c r="DI53" s="28"/>
      <c r="DJ53" s="28"/>
      <c r="DK53" s="28"/>
      <c r="DL53" s="31"/>
      <c r="DM53" s="31"/>
      <c r="DN53" s="28"/>
      <c r="DO53" s="28"/>
      <c r="DP53" s="28"/>
      <c r="DQ53" s="28"/>
      <c r="DR53" s="28"/>
      <c r="DS53" s="31"/>
      <c r="DT53" s="31"/>
      <c r="DU53" s="28"/>
      <c r="DV53" s="28"/>
      <c r="DW53" s="31"/>
      <c r="DX53" s="28"/>
      <c r="DY53" s="28"/>
      <c r="DZ53" s="31"/>
      <c r="EA53" s="31"/>
      <c r="EB53" s="28"/>
      <c r="EC53" s="28"/>
      <c r="ED53" s="28"/>
      <c r="EE53" s="31"/>
      <c r="EF53" s="28"/>
      <c r="EG53" s="31"/>
      <c r="EH53" s="31"/>
      <c r="EI53" s="28"/>
      <c r="EJ53" s="28"/>
      <c r="EK53" s="28"/>
      <c r="EL53" s="28"/>
      <c r="EM53" s="28"/>
      <c r="EN53" s="31"/>
      <c r="EO53" s="31"/>
      <c r="EP53" s="31"/>
      <c r="EQ53" s="26"/>
      <c r="ER53" s="26"/>
      <c r="ES53" s="26"/>
      <c r="ET53" s="26"/>
      <c r="EU53" s="31"/>
      <c r="EV53" s="31"/>
      <c r="EW53" s="28"/>
      <c r="EX53" s="26"/>
      <c r="EY53" s="26"/>
      <c r="EZ53" s="31"/>
      <c r="FA53" s="26"/>
      <c r="FB53" s="31"/>
      <c r="FC53" s="31"/>
      <c r="FD53" s="28"/>
      <c r="FE53" s="26"/>
      <c r="FF53" s="26"/>
      <c r="FG53" s="26"/>
      <c r="FH53" s="26"/>
      <c r="FI53" s="31"/>
      <c r="FJ53" s="31"/>
      <c r="FK53" s="28"/>
      <c r="FL53" s="26"/>
      <c r="FM53" s="26"/>
      <c r="FN53" s="26"/>
      <c r="FO53" s="26"/>
      <c r="FP53" s="31"/>
      <c r="FQ53" s="31"/>
      <c r="FR53" s="28"/>
      <c r="FS53" s="26"/>
      <c r="FT53" s="28"/>
      <c r="FU53" s="26"/>
      <c r="FV53" s="28"/>
      <c r="FW53" s="31"/>
      <c r="FX53" s="31"/>
      <c r="FY53" s="28"/>
      <c r="FZ53" s="26"/>
      <c r="GA53" s="26"/>
      <c r="GB53" s="26"/>
      <c r="GC53" s="26"/>
      <c r="GD53" s="31"/>
      <c r="GE53" s="31"/>
      <c r="GF53" s="28"/>
      <c r="GG53" s="26"/>
      <c r="GH53" s="26"/>
      <c r="GI53" s="26"/>
      <c r="GJ53" s="26"/>
      <c r="GK53" s="31"/>
      <c r="GL53" s="31"/>
      <c r="GM53" s="28"/>
      <c r="GN53" s="26"/>
      <c r="GO53" s="26"/>
      <c r="GP53" s="26"/>
      <c r="GQ53" s="26"/>
      <c r="GR53" s="31"/>
      <c r="GS53" s="31"/>
      <c r="GT53" s="28"/>
      <c r="GU53" s="26"/>
      <c r="GV53" s="26"/>
      <c r="GW53" s="26"/>
      <c r="GX53" s="26"/>
      <c r="GY53" s="31"/>
      <c r="GZ53" s="31"/>
      <c r="HA53" s="28"/>
      <c r="HB53" s="26"/>
      <c r="HC53" s="26"/>
      <c r="HD53" s="26"/>
      <c r="HE53" s="26"/>
      <c r="HF53" s="31"/>
      <c r="HG53" s="31"/>
      <c r="HH53" s="28"/>
      <c r="HI53" s="26"/>
      <c r="HJ53" s="26"/>
      <c r="HK53" s="26"/>
      <c r="HL53" s="26"/>
      <c r="HM53" s="31"/>
      <c r="HN53" s="31"/>
      <c r="HO53" s="28"/>
      <c r="HP53" s="28"/>
      <c r="HQ53" s="28"/>
      <c r="HR53" s="28"/>
      <c r="HS53" s="28"/>
      <c r="HT53" s="31"/>
      <c r="HU53" s="31"/>
      <c r="HV53" s="28"/>
      <c r="HW53" s="28"/>
      <c r="HX53" s="28"/>
      <c r="HY53" s="28"/>
      <c r="HZ53" s="28"/>
      <c r="IA53" s="31"/>
      <c r="IB53" s="31"/>
      <c r="IC53" s="28"/>
      <c r="ID53" s="28"/>
      <c r="IE53" s="28"/>
      <c r="IF53" s="28"/>
      <c r="IG53" s="28"/>
      <c r="IH53" s="31"/>
      <c r="II53" s="31"/>
      <c r="IJ53" s="28"/>
      <c r="IK53" s="28"/>
      <c r="IL53" s="28"/>
      <c r="IM53" s="28"/>
      <c r="IN53" s="28"/>
      <c r="IO53" s="31"/>
      <c r="IP53" s="31"/>
      <c r="IQ53" s="28"/>
      <c r="IR53" s="28"/>
      <c r="IS53" s="28"/>
      <c r="IT53" s="28"/>
      <c r="IU53" s="28"/>
      <c r="IV53" s="31"/>
      <c r="IW53" s="31"/>
      <c r="IX53" s="28"/>
      <c r="IY53" s="28"/>
      <c r="IZ53" s="28"/>
      <c r="JA53" s="28"/>
      <c r="JB53" s="28"/>
      <c r="JC53" s="31"/>
      <c r="JD53" s="31"/>
      <c r="JE53" s="28"/>
      <c r="JF53" s="28"/>
      <c r="JG53" s="28"/>
      <c r="JH53" s="28"/>
      <c r="JI53" s="28"/>
      <c r="JJ53" s="31"/>
      <c r="JK53" s="31"/>
      <c r="JL53" s="28"/>
      <c r="JM53" s="28"/>
      <c r="JN53" s="28"/>
      <c r="JO53" s="28"/>
      <c r="JP53" s="28"/>
      <c r="JQ53" s="31"/>
      <c r="JR53" s="31"/>
      <c r="JS53" s="28"/>
      <c r="JT53" s="26"/>
      <c r="JU53" s="26"/>
      <c r="JV53" s="31"/>
      <c r="JW53" s="26"/>
      <c r="JX53" s="31"/>
      <c r="JY53" s="31"/>
      <c r="JZ53" s="28"/>
      <c r="KA53" s="28"/>
      <c r="KB53" s="28"/>
      <c r="KC53" s="28"/>
      <c r="KD53" s="28"/>
      <c r="KE53" s="31"/>
      <c r="KF53" s="31"/>
      <c r="KG53" s="28"/>
      <c r="KH53" s="28"/>
      <c r="KI53" s="28"/>
      <c r="KJ53" s="28"/>
      <c r="KK53" s="28"/>
      <c r="KL53" s="31"/>
      <c r="KM53" s="31"/>
      <c r="KN53" s="28"/>
      <c r="KO53" s="28"/>
      <c r="KP53" s="28"/>
      <c r="KQ53" s="28"/>
      <c r="KR53" s="28"/>
      <c r="KS53" s="31"/>
      <c r="KT53" s="31"/>
      <c r="KU53" s="28"/>
      <c r="KV53" s="28"/>
      <c r="KW53" s="28"/>
      <c r="KX53" s="28"/>
      <c r="KY53" s="31"/>
      <c r="KZ53" s="31"/>
      <c r="LA53" s="31"/>
      <c r="LB53" s="28"/>
      <c r="LC53" s="28"/>
      <c r="LD53" s="28"/>
      <c r="LE53" s="28"/>
      <c r="LF53" s="26"/>
      <c r="LG53" s="31"/>
      <c r="LH53" s="31"/>
      <c r="LI53" s="28"/>
      <c r="LJ53" s="28"/>
      <c r="LK53" s="28"/>
      <c r="LL53" s="28"/>
      <c r="LM53" s="28"/>
      <c r="LN53" s="31"/>
      <c r="LO53" s="31"/>
      <c r="LP53" s="28"/>
      <c r="LQ53" s="28"/>
      <c r="LR53" s="28"/>
      <c r="LS53" s="28"/>
      <c r="LT53" s="28"/>
      <c r="LU53" s="31"/>
      <c r="LV53" s="31"/>
      <c r="LW53" s="28"/>
      <c r="LX53" s="28"/>
      <c r="LY53" s="28"/>
      <c r="LZ53" s="28"/>
      <c r="MA53" s="28"/>
      <c r="MB53" s="31"/>
      <c r="MC53" s="31"/>
      <c r="MD53" s="28"/>
      <c r="ME53" s="28"/>
      <c r="MF53" s="28"/>
      <c r="MG53" s="28"/>
      <c r="MH53" s="28"/>
      <c r="MI53" s="31"/>
      <c r="MJ53" s="31"/>
      <c r="MK53" s="28"/>
      <c r="ML53" s="28"/>
      <c r="MM53" s="28"/>
      <c r="MN53" s="28"/>
      <c r="MO53" s="28"/>
      <c r="MP53" s="31"/>
      <c r="MQ53" s="31"/>
      <c r="MR53" s="28"/>
      <c r="MS53" s="28"/>
      <c r="MT53" s="28"/>
      <c r="MU53" s="28"/>
      <c r="MV53" s="28"/>
      <c r="MW53" s="31"/>
      <c r="MX53" s="31"/>
      <c r="MY53" s="28"/>
      <c r="MZ53" s="26"/>
      <c r="NA53" s="31"/>
      <c r="NB53" s="31"/>
      <c r="NC53" s="26"/>
      <c r="ND53" s="31"/>
      <c r="NE53" s="31"/>
      <c r="NF53" s="16" t="s">
        <v>759</v>
      </c>
    </row>
    <row r="54" spans="1:370" s="29" customFormat="1" ht="18" x14ac:dyDescent="0.25">
      <c r="A54" s="45" t="s">
        <v>814</v>
      </c>
      <c r="B54" s="46" t="s">
        <v>815</v>
      </c>
      <c r="C54" s="17"/>
      <c r="D54" s="17"/>
      <c r="E54" s="25"/>
      <c r="F54" s="47"/>
      <c r="G54" s="47">
        <f>G58+G59+G60+G61+G64+G68</f>
        <v>8465</v>
      </c>
      <c r="H54" s="47">
        <f>H58+H59+H60+H61+H64+H68</f>
        <v>8465</v>
      </c>
      <c r="I54" s="47">
        <f>I58+I59+I60+I61+I64+I68</f>
        <v>8465</v>
      </c>
      <c r="J54" s="47">
        <f>SUM(J58,J59,J60,J64)</f>
        <v>7480</v>
      </c>
      <c r="K54" s="31"/>
      <c r="L54" s="31"/>
      <c r="M54" s="47">
        <f>M58+M59+M60+M61+M64+M68</f>
        <v>6606</v>
      </c>
      <c r="N54" s="47">
        <f>N58+N59+N60+N61+N64+N68</f>
        <v>6300</v>
      </c>
      <c r="O54" s="47">
        <f>O58+O59+O60+O61+O64+O68</f>
        <v>5688</v>
      </c>
      <c r="P54" s="47">
        <f>P58+P59+P60+P61+P64+P68</f>
        <v>5058</v>
      </c>
      <c r="Q54" s="47">
        <f>Q58+Q59+Q60+Q61+Q64+Q68</f>
        <v>4546</v>
      </c>
      <c r="R54" s="31"/>
      <c r="S54" s="31"/>
      <c r="T54" s="47">
        <f>T58+T59+T60+T61+T64+T68</f>
        <v>4480</v>
      </c>
      <c r="U54" s="47">
        <f>U58+U59+U60+U61+U64+U68</f>
        <v>4114</v>
      </c>
      <c r="V54" s="47">
        <f>V58+V59+V60+V61+V64+V68</f>
        <v>4488</v>
      </c>
      <c r="W54" s="47">
        <f>W58+W59+W60+W61+W64+W68</f>
        <v>4697</v>
      </c>
      <c r="X54" s="47">
        <f>X58+X59+X60+X61+X64+X68</f>
        <v>4662</v>
      </c>
      <c r="Y54" s="31"/>
      <c r="Z54" s="31"/>
      <c r="AA54" s="47">
        <f>AA58+AA59+AA60+AA61+AA64+AA68</f>
        <v>4473</v>
      </c>
      <c r="AB54" s="47">
        <f>AB58+AB59+AB60+AB61+AB64+AB68</f>
        <v>4181</v>
      </c>
      <c r="AC54" s="47">
        <f>AC58+AC59+AC60+AC61+AC64+AC68</f>
        <v>4244</v>
      </c>
      <c r="AD54" s="47">
        <f>AD58+AD59+AD60+AD61+AD64+AD68</f>
        <v>5004</v>
      </c>
      <c r="AE54" s="47">
        <f>AE58+AE59+AE60+AE61+AE64+AE68</f>
        <v>4951</v>
      </c>
      <c r="AF54" s="31"/>
      <c r="AG54" s="31"/>
      <c r="AH54" s="47">
        <f>AH58+AH59+AH60+AH61+AH64+AH68</f>
        <v>4474</v>
      </c>
      <c r="AI54" s="47">
        <f>AI58+AI59+AI60+AI61+AI64+AI68</f>
        <v>4382</v>
      </c>
      <c r="AJ54" s="47">
        <f>AJ58+AJ59+AJ60+AJ61+AJ64+AJ68</f>
        <v>5387</v>
      </c>
      <c r="AK54" s="47">
        <f>AK58+AK59+AK60+AK61+AK64+AK68</f>
        <v>6261</v>
      </c>
      <c r="AL54" s="47">
        <f>AL58+AL59+AL60+AL61+AL64+AL68</f>
        <v>6700</v>
      </c>
      <c r="AM54" s="31"/>
      <c r="AN54" s="31"/>
      <c r="AO54" s="47">
        <f>AO58+AO59+AO60+AO61+AO64+AO68</f>
        <v>695</v>
      </c>
      <c r="AP54" s="47">
        <f>AP58+AP59+AP60+AP61+AP64+AP68</f>
        <v>695</v>
      </c>
      <c r="AQ54" s="47">
        <f>AQ58+AQ59+AQ60+AQ61+AQ64+AQ68</f>
        <v>7254</v>
      </c>
      <c r="AR54" s="47">
        <f>AR58+AR59+AR60+AR61+AR64+AR68</f>
        <v>7654</v>
      </c>
      <c r="AS54" s="47">
        <f>AS58+AS59+AS60+AS61+AS64+AS68</f>
        <v>7626</v>
      </c>
      <c r="AT54" s="31"/>
      <c r="AU54" s="31"/>
      <c r="AV54" s="47">
        <f>AV58+AV59+AV60+AV61+AV64+AV68</f>
        <v>7117</v>
      </c>
      <c r="AW54" s="47">
        <f>AW58+AW59+AW60+AW61+AW64+AW68</f>
        <v>6439</v>
      </c>
      <c r="AX54" s="47">
        <f>AX58+AX59+AX60+AX61+AX64+AX68</f>
        <v>5827</v>
      </c>
      <c r="AY54" s="47">
        <f>AY58+AY59+AY60+AY61+AY64+AY68</f>
        <v>5161</v>
      </c>
      <c r="AZ54" s="47">
        <f>AZ58+AZ59+AZ60+AZ61+AZ64+AZ68</f>
        <v>4753</v>
      </c>
      <c r="BA54" s="31"/>
      <c r="BB54" s="31"/>
      <c r="BC54" s="47">
        <f>BC58+BC59+BC60+BC61+BC64+BC68</f>
        <v>4230</v>
      </c>
      <c r="BD54" s="47">
        <f>BD58+BD59+BD60+BD61+BD64+BD68</f>
        <v>3800</v>
      </c>
      <c r="BE54" s="47">
        <f>BE58+BE59+BE60+BE61+BE64+BE68</f>
        <v>3977</v>
      </c>
      <c r="BF54" s="47">
        <f>BF58+BF59+BF60+BF61+BF64+BF68</f>
        <v>4129</v>
      </c>
      <c r="BG54" s="47">
        <f>BG58+BG59+BG60+BG61+BG64+BG68</f>
        <v>4760</v>
      </c>
      <c r="BH54" s="31"/>
      <c r="BI54" s="31"/>
      <c r="BJ54" s="47">
        <f>BJ58+BJ59+BJ60+BJ61+BJ64+BJ68</f>
        <v>5078</v>
      </c>
      <c r="BK54" s="47">
        <f>BK58+BK59+BK60+BK61+BK64+BK68</f>
        <v>4850</v>
      </c>
      <c r="BL54" s="47">
        <f>BL58+BL59+BL60+BL61+BL64+BL68</f>
        <v>5290</v>
      </c>
      <c r="BM54" s="47">
        <f>BM58+BM59+BM60+BM61+BM64+BM68</f>
        <v>5447</v>
      </c>
      <c r="BN54" s="47">
        <f>BN58+BN59+BN60+BN61+BN64+BN68</f>
        <v>0</v>
      </c>
      <c r="BO54" s="31"/>
      <c r="BP54" s="31"/>
      <c r="BQ54" s="47">
        <f>BQ58+BQ59+BQ60+BQ61+BQ64+BQ68</f>
        <v>0</v>
      </c>
      <c r="BR54" s="47">
        <f>BR58+BR59+BR60+BR61+BR64+BR68</f>
        <v>0</v>
      </c>
      <c r="BS54" s="47">
        <f>BS58+BS59+BS60+BS61+BS64+BS68</f>
        <v>0</v>
      </c>
      <c r="BT54" s="47">
        <f>BT58+BT59+BT60+BT61+BT64+BT68</f>
        <v>0</v>
      </c>
      <c r="BU54" s="47">
        <f>BU58+BU59+BU60+BU61+BU64+BU68</f>
        <v>0</v>
      </c>
      <c r="BV54" s="31"/>
      <c r="BW54" s="31"/>
      <c r="BX54" s="47">
        <f>BX58+BX59+BX60+BX61+BX64+BX68</f>
        <v>0</v>
      </c>
      <c r="BY54" s="47">
        <f>BY58+BY59+BY60+BY61+BY64+BY68</f>
        <v>0</v>
      </c>
      <c r="BZ54" s="47">
        <f>BZ58+BZ59+BZ60+BZ61+BZ64+BZ68</f>
        <v>0</v>
      </c>
      <c r="CA54" s="47">
        <f>CA58+CA59+CA60+CA61+CA64+CA68</f>
        <v>0</v>
      </c>
      <c r="CB54" s="47">
        <f>CB58+CB59+CB60+CB61+CB64+CB68</f>
        <v>0</v>
      </c>
      <c r="CC54" s="31"/>
      <c r="CD54" s="31"/>
      <c r="CE54" s="47">
        <f>CE58+CE59+CE60+CE61+CE64+CE68</f>
        <v>0</v>
      </c>
      <c r="CF54" s="47">
        <f>CF58+CF59+CF60+CF61+CF64+CF68</f>
        <v>0</v>
      </c>
      <c r="CG54" s="47">
        <f>CG58+CG59+CG60+CG61+CG64+CG68</f>
        <v>0</v>
      </c>
      <c r="CH54" s="47">
        <f>CH58+CH59+CH60+CH61+CH64+CH68</f>
        <v>0</v>
      </c>
      <c r="CI54" s="47">
        <f>CI58+CI59+CI60+CI61+CI64+CI68</f>
        <v>0</v>
      </c>
      <c r="CJ54" s="31"/>
      <c r="CK54" s="31"/>
      <c r="CL54" s="47">
        <f>CL58+CL59+CL60+CL61+CL64+CL68</f>
        <v>0</v>
      </c>
      <c r="CM54" s="47">
        <f>CM58+CM59+CM60+CM61+CM64+CM68</f>
        <v>0</v>
      </c>
      <c r="CN54" s="47">
        <f>CN58+CN59+CN60+CN61+CN64+CN68</f>
        <v>0</v>
      </c>
      <c r="CO54" s="47">
        <f>CO58+CO59+CO60+CO61+CO64+CO68</f>
        <v>0</v>
      </c>
      <c r="CP54" s="31"/>
      <c r="CQ54" s="31"/>
      <c r="CR54" s="31"/>
      <c r="CS54" s="31"/>
      <c r="CT54" s="47">
        <f>CT58+CT59+CT60+CT61+CT64+CT68</f>
        <v>0</v>
      </c>
      <c r="CU54" s="47">
        <f>CU58+CU59+CU60+CU61+CU64+CU68</f>
        <v>0</v>
      </c>
      <c r="CV54" s="47">
        <f>CV58+CV59+CV60+CV61+CV64+CV68</f>
        <v>0</v>
      </c>
      <c r="CW54" s="47">
        <f>CW58+CW59+CW60+CW61+CW64+CW68</f>
        <v>0</v>
      </c>
      <c r="CX54" s="31"/>
      <c r="CY54" s="31"/>
      <c r="CZ54" s="47">
        <f>CZ58+CZ59+CZ60+CZ61+CZ64+CZ68</f>
        <v>0</v>
      </c>
      <c r="DA54" s="47">
        <f>DA58+DA59+DA60+DA61+DA64+DA68</f>
        <v>0</v>
      </c>
      <c r="DB54" s="47">
        <f>DB58+DB59+DB60+DB61+DB64+DB68</f>
        <v>0</v>
      </c>
      <c r="DC54" s="47">
        <f>DC58+DC59+DC60+DC61+DC64+DC68</f>
        <v>0</v>
      </c>
      <c r="DD54" s="47">
        <f>DD58+DD59+DD60+DD61+DD64+DD68</f>
        <v>0</v>
      </c>
      <c r="DE54" s="31"/>
      <c r="DF54" s="31"/>
      <c r="DG54" s="47">
        <f>DG58+DG59+DG60+DG61+DG64+DG68</f>
        <v>0</v>
      </c>
      <c r="DH54" s="47">
        <f>DH58+DH59+DH60+DH61+DH64+DH68</f>
        <v>0</v>
      </c>
      <c r="DI54" s="47">
        <f>DI58+DI59+DI60+DI61+DI64+DI68</f>
        <v>0</v>
      </c>
      <c r="DJ54" s="47">
        <f>DJ58+DJ59+DJ60+DJ61+DJ64+DJ68</f>
        <v>0</v>
      </c>
      <c r="DK54" s="47">
        <f>DK58+DK59+DK60+DK61+DK64+DK68</f>
        <v>0</v>
      </c>
      <c r="DL54" s="31"/>
      <c r="DM54" s="31"/>
      <c r="DN54" s="47">
        <f>DN58+DN59+DN60+DN61+DN64+DN68</f>
        <v>0</v>
      </c>
      <c r="DO54" s="47">
        <f>DO58+DO59+DO60+DO61+DO64+DO68</f>
        <v>0</v>
      </c>
      <c r="DP54" s="47">
        <f>DP58+DP59+DP60+DP61+DP64+DP68</f>
        <v>0</v>
      </c>
      <c r="DQ54" s="47">
        <f>DQ58+DQ59+DQ60+DQ61+DQ64+DQ68</f>
        <v>0</v>
      </c>
      <c r="DR54" s="47">
        <f>DR58+DR59+DR60+DR61+DR64+DR68</f>
        <v>0</v>
      </c>
      <c r="DS54" s="31"/>
      <c r="DT54" s="31"/>
      <c r="DU54" s="47">
        <f>DU58+DU59+DU60+DU61+DU64+DU68</f>
        <v>0</v>
      </c>
      <c r="DV54" s="47">
        <f>DV58+DV59+DV60+DV61+DV64+DV68</f>
        <v>0</v>
      </c>
      <c r="DW54" s="31"/>
      <c r="DX54" s="47">
        <f>DX58+DX59+DX60+DX61+DX64+DX68</f>
        <v>0</v>
      </c>
      <c r="DY54" s="47">
        <f>DY58+DY59+DY60+DY61+DY64+DY68</f>
        <v>0</v>
      </c>
      <c r="DZ54" s="31"/>
      <c r="EA54" s="31"/>
      <c r="EB54" s="47">
        <f>EB58+EB59+EB60+EB61+EB64+EB68</f>
        <v>0</v>
      </c>
      <c r="EC54" s="47">
        <f>EC58+EC59+EC60+EC61+EC64+EC68</f>
        <v>0</v>
      </c>
      <c r="ED54" s="47">
        <f>ED58+ED59+ED60+ED61+ED64+ED68</f>
        <v>0</v>
      </c>
      <c r="EE54" s="31"/>
      <c r="EF54" s="47">
        <f>EF58+EF59+EF60+EF61+EF64+EF68</f>
        <v>0</v>
      </c>
      <c r="EG54" s="31"/>
      <c r="EH54" s="31"/>
      <c r="EI54" s="47">
        <f>EI58+EI59+EI60+EI61+EI64+EI68</f>
        <v>0</v>
      </c>
      <c r="EJ54" s="47">
        <f>EJ58+EJ59+EJ60+EJ61+EJ64+EJ68</f>
        <v>0</v>
      </c>
      <c r="EK54" s="47">
        <f>EK58+EK59+EK60+EK61+EK64+EK68</f>
        <v>0</v>
      </c>
      <c r="EL54" s="47">
        <f>EL58+EL59+EL60+EL61+EL64+EL68</f>
        <v>0</v>
      </c>
      <c r="EM54" s="47">
        <f>EM58+EM59+EM60+EM61+EM64+EM68</f>
        <v>0</v>
      </c>
      <c r="EN54" s="31"/>
      <c r="EO54" s="31"/>
      <c r="EP54" s="31"/>
      <c r="EQ54" s="47">
        <f>EQ58+EQ59+EQ60+EQ61+EQ64+EQ68</f>
        <v>0</v>
      </c>
      <c r="ER54" s="47">
        <f>ER58+ER59+ER60+ER61+ER64+ER68</f>
        <v>0</v>
      </c>
      <c r="ES54" s="47">
        <f>ES58+ES59+ES60+ES61+ES64+ES68</f>
        <v>0</v>
      </c>
      <c r="ET54" s="47">
        <f>ET58+ET59+ET60+ET61+ET64+ET68</f>
        <v>0</v>
      </c>
      <c r="EU54" s="31"/>
      <c r="EV54" s="31"/>
      <c r="EW54" s="47">
        <f>EW58+EW59+EW60+EW61+EW64+EW68</f>
        <v>0</v>
      </c>
      <c r="EX54" s="47">
        <f>EX58+EX59+EX60+EX61+EX64+EX68</f>
        <v>0</v>
      </c>
      <c r="EY54" s="47">
        <f>EY58+EY59+EY60+EY61+EY64+EY68</f>
        <v>0</v>
      </c>
      <c r="EZ54" s="31"/>
      <c r="FA54" s="47">
        <f>FA58+FA59+FA60+FA61+FA64+FA68</f>
        <v>0</v>
      </c>
      <c r="FB54" s="31"/>
      <c r="FC54" s="31"/>
      <c r="FD54" s="47">
        <f>FD58+FD59+FD60+FD61+FD64+FD68</f>
        <v>0</v>
      </c>
      <c r="FE54" s="47">
        <f>FE58+FE59+FE60+FE61+FE64+FE68</f>
        <v>0</v>
      </c>
      <c r="FF54" s="47">
        <f>FF58+FF59+FF60+FF61+FF64+FF68</f>
        <v>0</v>
      </c>
      <c r="FG54" s="47">
        <f>FG58+FG59+FG60+FG61+FG64+FG68</f>
        <v>0</v>
      </c>
      <c r="FH54" s="47">
        <f>FH58+FH59+FH60+FH61+FH64+FH68</f>
        <v>0</v>
      </c>
      <c r="FI54" s="31"/>
      <c r="FJ54" s="31"/>
      <c r="FK54" s="47">
        <f>FK58+FK59+FK60+FK61+FK64+FK68</f>
        <v>0</v>
      </c>
      <c r="FL54" s="47">
        <f>FL58+FL59+FL60+FL61+FL64+FL68</f>
        <v>0</v>
      </c>
      <c r="FM54" s="47">
        <f>FM58+FM59+FM60+FM61+FM64+FM68</f>
        <v>0</v>
      </c>
      <c r="FN54" s="47">
        <f>FN58+FN59+FN60+FN61+FN64+FN68</f>
        <v>0</v>
      </c>
      <c r="FO54" s="47">
        <f>FO58+FO59+FO60+FO61+FO64+FO68</f>
        <v>0</v>
      </c>
      <c r="FP54" s="31"/>
      <c r="FQ54" s="31"/>
      <c r="FR54" s="47">
        <f>FR58+FR59+FR60+FR61+FR64+FR68</f>
        <v>0</v>
      </c>
      <c r="FS54" s="47">
        <f>FS58+FS59+FS60+FS61+FS64+FS68</f>
        <v>0</v>
      </c>
      <c r="FT54" s="47">
        <f>FT58+FT59+FT60+FT61+FT64+FT68</f>
        <v>0</v>
      </c>
      <c r="FU54" s="47">
        <f>FU58+FU59+FU60+FU61+FU64+FU68</f>
        <v>0</v>
      </c>
      <c r="FV54" s="47">
        <f>FV58+FV59+FV60+FV61+FV64+FV68</f>
        <v>0</v>
      </c>
      <c r="FW54" s="31"/>
      <c r="FX54" s="31"/>
      <c r="FY54" s="47">
        <f>FY58+FY59+FY60+FY61+FY64+FY68</f>
        <v>0</v>
      </c>
      <c r="FZ54" s="47">
        <f>FZ58+FZ59+FZ60+FZ61+FZ64+FZ68</f>
        <v>0</v>
      </c>
      <c r="GA54" s="47">
        <f>GA58+GA59+GA60+GA61+GA64+GA68</f>
        <v>0</v>
      </c>
      <c r="GB54" s="47">
        <f>GB58+GB59+GB60+GB61+GB64+GB68</f>
        <v>0</v>
      </c>
      <c r="GC54" s="47">
        <f>GC58+GC59+GC60+GC61+GC64+GC68</f>
        <v>0</v>
      </c>
      <c r="GD54" s="31"/>
      <c r="GE54" s="31"/>
      <c r="GF54" s="47">
        <f>GF58+GF59+GF60+GF61+GF64+GF68</f>
        <v>0</v>
      </c>
      <c r="GG54" s="47">
        <f>GG58+GG59+GG60+GG61+GG64+GG68</f>
        <v>0</v>
      </c>
      <c r="GH54" s="47">
        <f>GH58+GH59+GH60+GH61+GH64+GH68</f>
        <v>0</v>
      </c>
      <c r="GI54" s="47">
        <f>GI58+GI59+GI60+GI61+GI64+GI68</f>
        <v>0</v>
      </c>
      <c r="GJ54" s="47">
        <f>GJ58+GJ59+GJ60+GJ61+GJ64+GJ68</f>
        <v>0</v>
      </c>
      <c r="GK54" s="31"/>
      <c r="GL54" s="31"/>
      <c r="GM54" s="47">
        <f>GM58+GM59+GM60+GM61+GM64+GM68</f>
        <v>0</v>
      </c>
      <c r="GN54" s="47">
        <f>GN58+GN59+GN60+GN61+GN64+GN68</f>
        <v>0</v>
      </c>
      <c r="GO54" s="47">
        <f>GO58+GO59+GO60+GO61+GO64+GO68</f>
        <v>0</v>
      </c>
      <c r="GP54" s="47">
        <f>GP58+GP59+GP60+GP61+GP64+GP68</f>
        <v>0</v>
      </c>
      <c r="GQ54" s="47">
        <f>GQ58+GQ59+GQ60+GQ61+GQ64+GQ68</f>
        <v>0</v>
      </c>
      <c r="GR54" s="31"/>
      <c r="GS54" s="31"/>
      <c r="GT54" s="47">
        <f>GT58+GT59+GT60+GT61+GT64+GT68</f>
        <v>0</v>
      </c>
      <c r="GU54" s="47">
        <f>GU58+GU59+GU60+GU61+GU64+GU68</f>
        <v>0</v>
      </c>
      <c r="GV54" s="47">
        <f>GV58+GV59+GV60+GV61+GV64+GV68</f>
        <v>0</v>
      </c>
      <c r="GW54" s="47">
        <f>GW58+GW59+GW60+GW61+GW64+GW68</f>
        <v>0</v>
      </c>
      <c r="GX54" s="47">
        <f>GX58+GX59+GX60+GX61+GX64+GX68</f>
        <v>0</v>
      </c>
      <c r="GY54" s="31"/>
      <c r="GZ54" s="31"/>
      <c r="HA54" s="47">
        <f>HA58+HA59+HA60+HA61+HA64+HA68</f>
        <v>0</v>
      </c>
      <c r="HB54" s="47">
        <f>HB58+HB59+HB60+HB61+HB64+HB68</f>
        <v>0</v>
      </c>
      <c r="HC54" s="47">
        <f>HC58+HC59+HC60+HC61+HC64+HC68</f>
        <v>0</v>
      </c>
      <c r="HD54" s="47">
        <f>HD58+HD59+HD60+HD61+HD64+HD68</f>
        <v>0</v>
      </c>
      <c r="HE54" s="47">
        <f>HE58+HE59+HE60+HE61+HE64+HE68</f>
        <v>0</v>
      </c>
      <c r="HF54" s="31"/>
      <c r="HG54" s="31"/>
      <c r="HH54" s="47">
        <f>HH58+HH59+HH60+HH61+HH64+HH68</f>
        <v>0</v>
      </c>
      <c r="HI54" s="47">
        <f>HI58+HI59+HI60+HI61+HI64+HI68</f>
        <v>0</v>
      </c>
      <c r="HJ54" s="47">
        <f>HJ58+HJ59+HJ60+HJ61+HJ64+HJ68</f>
        <v>0</v>
      </c>
      <c r="HK54" s="47">
        <f>HK58+HK59+HK60+HK61+HK64+HK68</f>
        <v>0</v>
      </c>
      <c r="HL54" s="47">
        <f>HL58+HL59+HL60+HL61+HL64+HL68</f>
        <v>0</v>
      </c>
      <c r="HM54" s="31"/>
      <c r="HN54" s="31"/>
      <c r="HO54" s="47">
        <f>HO58+HO59+HO60+HO61+HO64+HO68</f>
        <v>0</v>
      </c>
      <c r="HP54" s="47">
        <f>HP58+HP59+HP60+HP61+HP64+HP68</f>
        <v>0</v>
      </c>
      <c r="HQ54" s="47">
        <f>HQ58+HQ59+HQ60+HQ61+HQ64+HQ68</f>
        <v>0</v>
      </c>
      <c r="HR54" s="47">
        <f>HR58+HR59+HR60+HR61+HR64+HR68</f>
        <v>0</v>
      </c>
      <c r="HS54" s="47">
        <f>HS58+HS59+HS60+HS61+HS64+HS68</f>
        <v>0</v>
      </c>
      <c r="HT54" s="31"/>
      <c r="HU54" s="31"/>
      <c r="HV54" s="47">
        <f>HV58+HV59+HV60+HV61+HV64+HV68</f>
        <v>0</v>
      </c>
      <c r="HW54" s="47">
        <f>HW58+HW59+HW60+HW61+HW64+HW68</f>
        <v>0</v>
      </c>
      <c r="HX54" s="47">
        <f>HX58+HX59+HX60+HX61+HX64+HX68</f>
        <v>0</v>
      </c>
      <c r="HY54" s="47">
        <f>HY58+HY59+HY60+HY61+HY64+HY68</f>
        <v>0</v>
      </c>
      <c r="HZ54" s="47">
        <f>HZ58+HZ59+HZ60+HZ61+HZ64+HZ68</f>
        <v>0</v>
      </c>
      <c r="IA54" s="31"/>
      <c r="IB54" s="31"/>
      <c r="IC54" s="47">
        <f>IC58+IC59+IC60+IC61+IC64+IC68</f>
        <v>0</v>
      </c>
      <c r="ID54" s="47">
        <f>ID58+ID59+ID60+ID61+ID64+ID68</f>
        <v>0</v>
      </c>
      <c r="IE54" s="47">
        <f>IE58+IE59+IE60+IE61+IE64+IE68</f>
        <v>0</v>
      </c>
      <c r="IF54" s="47">
        <f>IF58+IF59+IF60+IF61+IF64+IF68</f>
        <v>0</v>
      </c>
      <c r="IG54" s="47">
        <f>IG58+IG59+IG60+IG61+IG64+IG68</f>
        <v>0</v>
      </c>
      <c r="IH54" s="31"/>
      <c r="II54" s="31"/>
      <c r="IJ54" s="47">
        <f>IJ58+IJ59+IJ60+IJ61+IJ64+IJ68</f>
        <v>0</v>
      </c>
      <c r="IK54" s="47">
        <f>IK58+IK59+IK60+IK61+IK64+IK68</f>
        <v>0</v>
      </c>
      <c r="IL54" s="47">
        <f>IL58+IL59+IL60+IL61+IL64+IL68</f>
        <v>0</v>
      </c>
      <c r="IM54" s="47">
        <f>IM58+IM59+IM60+IM61+IM64+IM68</f>
        <v>0</v>
      </c>
      <c r="IN54" s="47">
        <f>IN58+IN59+IN60+IN61+IN64+IN68</f>
        <v>0</v>
      </c>
      <c r="IO54" s="31"/>
      <c r="IP54" s="31"/>
      <c r="IQ54" s="47">
        <f>IQ58+IQ59+IQ60+IQ61+IQ64+IQ68</f>
        <v>0</v>
      </c>
      <c r="IR54" s="47">
        <f>IR58+IR59+IR60+IR61+IR64+IR68</f>
        <v>0</v>
      </c>
      <c r="IS54" s="47">
        <f>IS58+IS59+IS60+IS61+IS64+IS68</f>
        <v>0</v>
      </c>
      <c r="IT54" s="47">
        <f>IT58+IT59+IT60+IT61+IT64+IT68</f>
        <v>0</v>
      </c>
      <c r="IU54" s="47">
        <f>IU58+IU59+IU60+IU61+IU64+IU68</f>
        <v>0</v>
      </c>
      <c r="IV54" s="31"/>
      <c r="IW54" s="31"/>
      <c r="IX54" s="47">
        <f>IX58+IX59+IX60+IX61+IX64+IX68</f>
        <v>0</v>
      </c>
      <c r="IY54" s="47">
        <f>IY58+IY59+IY60+IY61+IY64+IY68</f>
        <v>0</v>
      </c>
      <c r="IZ54" s="47">
        <f>IZ58+IZ59+IZ60+IZ61+IZ64+IZ68</f>
        <v>0</v>
      </c>
      <c r="JA54" s="47">
        <f>JA58+JA59+JA60+JA61+JA64+JA68</f>
        <v>0</v>
      </c>
      <c r="JB54" s="47">
        <f>JB58+JB59+JB60+JB61+JB64+JB68</f>
        <v>0</v>
      </c>
      <c r="JC54" s="31"/>
      <c r="JD54" s="31"/>
      <c r="JE54" s="47">
        <f>JE58+JE59+JE60+JE61+JE64+JE68</f>
        <v>0</v>
      </c>
      <c r="JF54" s="47">
        <f>JF58+JF59+JF60+JF61+JF64+JF68</f>
        <v>0</v>
      </c>
      <c r="JG54" s="47">
        <f>JG58+JG59+JG60+JG61+JG64+JG68</f>
        <v>0</v>
      </c>
      <c r="JH54" s="47">
        <f>JH58+JH59+JH60+JH61+JH64+JH68</f>
        <v>0</v>
      </c>
      <c r="JI54" s="47">
        <f>JI58+JI59+JI60+JI61+JI64+JI68</f>
        <v>0</v>
      </c>
      <c r="JJ54" s="31"/>
      <c r="JK54" s="31"/>
      <c r="JL54" s="47">
        <f>JL58+JL59+JL60+JL61+JL64+JL68</f>
        <v>0</v>
      </c>
      <c r="JM54" s="47">
        <f>JM58+JM59+JM60+JM61+JM64+JM68</f>
        <v>0</v>
      </c>
      <c r="JN54" s="47">
        <f>JN58+JN59+JN60+JN61+JN64+JN68</f>
        <v>0</v>
      </c>
      <c r="JO54" s="47">
        <f>JO58+JO59+JO60+JO61+JO64+JO68</f>
        <v>0</v>
      </c>
      <c r="JP54" s="47">
        <f>JP58+JP59+JP60+JP61+JP64+JP68</f>
        <v>0</v>
      </c>
      <c r="JQ54" s="31"/>
      <c r="JR54" s="31"/>
      <c r="JS54" s="47">
        <f>JS58+JS59+JS60+JS61+JS64+JS68</f>
        <v>0</v>
      </c>
      <c r="JT54" s="47">
        <f>JT58+JT59+JT60+JT61+JT64+JT68</f>
        <v>0</v>
      </c>
      <c r="JU54" s="47">
        <f>JU58+JU59+JU60+JU61+JU64+JU68</f>
        <v>0</v>
      </c>
      <c r="JV54" s="31"/>
      <c r="JW54" s="47">
        <f>JW58+JW59+JW60+JW61+JW64+JW68</f>
        <v>0</v>
      </c>
      <c r="JX54" s="31"/>
      <c r="JY54" s="31"/>
      <c r="JZ54" s="47">
        <f>JZ58+JZ59+JZ60+JZ61+JZ64+JZ68</f>
        <v>0</v>
      </c>
      <c r="KA54" s="47">
        <f>KA58+KA59+KA60+KA61+KA64+KA68</f>
        <v>0</v>
      </c>
      <c r="KB54" s="47">
        <f>KB58+KB59+KB60+KB61+KB64+KB68</f>
        <v>0</v>
      </c>
      <c r="KC54" s="47">
        <f>KC58+KC59+KC60+KC61+KC64+KC68</f>
        <v>0</v>
      </c>
      <c r="KD54" s="47">
        <f>KD58+KD59+KD60+KD61+KD64+KD68</f>
        <v>0</v>
      </c>
      <c r="KE54" s="31"/>
      <c r="KF54" s="31"/>
      <c r="KG54" s="47">
        <f>KG58+KG59+KG60+KG61+KG64+KG68</f>
        <v>0</v>
      </c>
      <c r="KH54" s="47">
        <f>KH58+KH59+KH60+KH61+KH64+KH68</f>
        <v>0</v>
      </c>
      <c r="KI54" s="47">
        <f>KI58+KI59+KI60+KI61+KI64+KI68</f>
        <v>0</v>
      </c>
      <c r="KJ54" s="47">
        <f>KJ58+KJ59+KJ60+KJ61+KJ64+KJ68</f>
        <v>0</v>
      </c>
      <c r="KK54" s="47">
        <f>KK58+KK59+KK60+KK61+KK64+KK68</f>
        <v>0</v>
      </c>
      <c r="KL54" s="31"/>
      <c r="KM54" s="31"/>
      <c r="KN54" s="47">
        <f>KN58+KN59+KN60+KN61+KN64+KN68</f>
        <v>0</v>
      </c>
      <c r="KO54" s="47">
        <f>KO58+KO59+KO60+KO61+KO64+KO68</f>
        <v>0</v>
      </c>
      <c r="KP54" s="47">
        <f>KP58+KP59+KP60+KP61+KP64+KP68</f>
        <v>0</v>
      </c>
      <c r="KQ54" s="47">
        <f>KQ58+KQ59+KQ60+KQ61+KQ64+KQ68</f>
        <v>0</v>
      </c>
      <c r="KR54" s="47">
        <f>KR58+KR59+KR60+KR61+KR64+KR68</f>
        <v>0</v>
      </c>
      <c r="KS54" s="31"/>
      <c r="KT54" s="31"/>
      <c r="KU54" s="47">
        <f>KU58+KU59+KU60+KU61+KU64+KU68</f>
        <v>0</v>
      </c>
      <c r="KV54" s="47">
        <f>KV58+KV59+KV60+KV61+KV64+KV68</f>
        <v>0</v>
      </c>
      <c r="KW54" s="47">
        <f>KW58+KW59+KW60+KW61+KW64+KW68</f>
        <v>0</v>
      </c>
      <c r="KX54" s="47">
        <f>KX58+KX59+KX60+KX61+KX64+KX68</f>
        <v>0</v>
      </c>
      <c r="KY54" s="31"/>
      <c r="KZ54" s="31"/>
      <c r="LA54" s="31"/>
      <c r="LB54" s="47">
        <f>LB58+LB59+LB60+LB61+LB64+LB68</f>
        <v>0</v>
      </c>
      <c r="LC54" s="47">
        <f>LC58+LC59+LC60+LC61+LC64+LC68</f>
        <v>0</v>
      </c>
      <c r="LD54" s="47">
        <f>LD58+LD59+LD60+LD61+LD64+LD68</f>
        <v>0</v>
      </c>
      <c r="LE54" s="47">
        <f>LE58+LE59+LE60+LE61+LE64+LE68</f>
        <v>0</v>
      </c>
      <c r="LF54" s="47">
        <f>LF58+LF59+LF60+LF61+LF64+LF68</f>
        <v>0</v>
      </c>
      <c r="LG54" s="31"/>
      <c r="LH54" s="31"/>
      <c r="LI54" s="47">
        <f>LI58+LI59+LI60+LI61+LI64+LI68</f>
        <v>0</v>
      </c>
      <c r="LJ54" s="47">
        <f>LJ58+LJ59+LJ60+LJ61+LJ64+LJ68</f>
        <v>0</v>
      </c>
      <c r="LK54" s="47">
        <f>LK58+LK59+LK60+LK61+LK64+LK68</f>
        <v>0</v>
      </c>
      <c r="LL54" s="47">
        <f>LL58+LL59+LL60+LL61+LL64+LL68</f>
        <v>0</v>
      </c>
      <c r="LM54" s="47">
        <f>LM58+LM59+LM60+LM61+LM64+LM68</f>
        <v>0</v>
      </c>
      <c r="LN54" s="31"/>
      <c r="LO54" s="31"/>
      <c r="LP54" s="47">
        <f>LP58+LP59+LP60+LP61+LP64+LP68</f>
        <v>0</v>
      </c>
      <c r="LQ54" s="47">
        <f>LQ58+LQ59+LQ60+LQ61+LQ64+LQ68</f>
        <v>0</v>
      </c>
      <c r="LR54" s="47">
        <f>LR58+LR59+LR60+LR61+LR64+LR68</f>
        <v>0</v>
      </c>
      <c r="LS54" s="47">
        <f>LS58+LS59+LS60+LS61+LS64+LS68</f>
        <v>0</v>
      </c>
      <c r="LT54" s="47">
        <f>LT58+LT59+LT60+LT61+LT64+LT68</f>
        <v>0</v>
      </c>
      <c r="LU54" s="31"/>
      <c r="LV54" s="31"/>
      <c r="LW54" s="47">
        <f>LW58+LW59+LW60+LW61+LW64+LW68</f>
        <v>0</v>
      </c>
      <c r="LX54" s="47">
        <f>LX58+LX59+LX60+LX61+LX64+LX68</f>
        <v>0</v>
      </c>
      <c r="LY54" s="47">
        <f>LY58+LY59+LY60+LY61+LY64+LY68</f>
        <v>0</v>
      </c>
      <c r="LZ54" s="47">
        <f>LZ58+LZ59+LZ60+LZ61+LZ64+LZ68</f>
        <v>0</v>
      </c>
      <c r="MA54" s="47">
        <f>MA58+MA59+MA60+MA61+MA64+MA68</f>
        <v>0</v>
      </c>
      <c r="MB54" s="31"/>
      <c r="MC54" s="31"/>
      <c r="MD54" s="47">
        <f>MD58+MD59+MD60+MD61+MD64+MD68</f>
        <v>0</v>
      </c>
      <c r="ME54" s="47">
        <f>ME58+ME59+ME60+ME61+ME64+ME68</f>
        <v>0</v>
      </c>
      <c r="MF54" s="47">
        <f>MF58+MF59+MF60+MF61+MF64+MF68</f>
        <v>0</v>
      </c>
      <c r="MG54" s="47">
        <f>MG58+MG59+MG60+MG61+MG64+MG68</f>
        <v>0</v>
      </c>
      <c r="MH54" s="47">
        <f>MH58+MH59+MH60+MH61+MH64+MH68</f>
        <v>0</v>
      </c>
      <c r="MI54" s="31"/>
      <c r="MJ54" s="31"/>
      <c r="MK54" s="47">
        <f>MK58+MK59+MK60+MK61+MK64+MK68</f>
        <v>0</v>
      </c>
      <c r="ML54" s="47">
        <f>ML58+ML59+ML60+ML61+ML64+ML68</f>
        <v>0</v>
      </c>
      <c r="MM54" s="47">
        <f>MM58+MM59+MM60+MM61+MM64+MM68</f>
        <v>0</v>
      </c>
      <c r="MN54" s="47">
        <f>MN58+MN59+MN60+MN61+MN64+MN68</f>
        <v>0</v>
      </c>
      <c r="MO54" s="47">
        <f>MO58+MO59+MO60+MO61+MO64+MO68</f>
        <v>0</v>
      </c>
      <c r="MP54" s="31"/>
      <c r="MQ54" s="31"/>
      <c r="MR54" s="47">
        <f>MR58+MR59+MR60+MR61+MR64+MR68</f>
        <v>0</v>
      </c>
      <c r="MS54" s="47">
        <f>MS58+MS59+MS60+MS61+MS64+MS68</f>
        <v>0</v>
      </c>
      <c r="MT54" s="47">
        <f>MT58+MT59+MT60+MT61+MT64+MT68</f>
        <v>0</v>
      </c>
      <c r="MU54" s="47">
        <f>MU58+MU59+MU60+MU61+MU64+MU68</f>
        <v>0</v>
      </c>
      <c r="MV54" s="47">
        <f>MV58+MV59+MV60+MV61+MV64+MV68</f>
        <v>0</v>
      </c>
      <c r="MW54" s="31"/>
      <c r="MX54" s="31"/>
      <c r="MY54" s="47">
        <f>MY58+MY59+MY60+MY61+MY64+MY68</f>
        <v>0</v>
      </c>
      <c r="MZ54" s="47">
        <f>MZ58+MZ59+MZ60+MZ61+MZ64+MZ68</f>
        <v>0</v>
      </c>
      <c r="NA54" s="31"/>
      <c r="NB54" s="31"/>
      <c r="NC54" s="47">
        <f>NC58+NC59+NC60+NC61+NC64+NC68</f>
        <v>0</v>
      </c>
      <c r="ND54" s="31"/>
      <c r="NE54" s="31"/>
      <c r="NF54" s="16" t="s">
        <v>759</v>
      </c>
    </row>
    <row r="55" spans="1:370" s="51" customFormat="1" ht="15.75" x14ac:dyDescent="0.25">
      <c r="A55" s="20" t="s">
        <v>816</v>
      </c>
      <c r="B55" s="21" t="s">
        <v>817</v>
      </c>
      <c r="C55" s="48"/>
      <c r="D55" s="48"/>
      <c r="E55" s="25">
        <f>MAX(F55:NC55)</f>
        <v>6959</v>
      </c>
      <c r="F55" s="48"/>
      <c r="G55" s="48"/>
      <c r="H55" s="48"/>
      <c r="I55" s="48"/>
      <c r="J55" s="48"/>
      <c r="K55" s="48"/>
      <c r="L55" s="48"/>
      <c r="M55" s="49">
        <f>M58+M59+M60</f>
        <v>4440</v>
      </c>
      <c r="N55" s="49">
        <f>N58+N59+N60</f>
        <v>4338</v>
      </c>
      <c r="O55" s="49">
        <f>O58+O59+O60</f>
        <v>3930</v>
      </c>
      <c r="P55" s="49">
        <f>P58+P59+P60</f>
        <v>3504</v>
      </c>
      <c r="Q55" s="49">
        <f>Q58+Q59+Q60</f>
        <v>2994</v>
      </c>
      <c r="R55" s="49"/>
      <c r="S55" s="49"/>
      <c r="T55" s="49">
        <f>T58+T59+T60</f>
        <v>3132</v>
      </c>
      <c r="U55" s="49">
        <f>U58+U59+U60</f>
        <v>2970</v>
      </c>
      <c r="V55" s="49">
        <f>V58+V59+V60</f>
        <v>3548</v>
      </c>
      <c r="W55" s="49">
        <f>W58+W59+W60</f>
        <v>3961</v>
      </c>
      <c r="X55" s="49">
        <f>X58+X59+X60</f>
        <v>4662</v>
      </c>
      <c r="Y55" s="49"/>
      <c r="Z55" s="49"/>
      <c r="AA55" s="49">
        <f>AA58+AA59+AA60</f>
        <v>4473</v>
      </c>
      <c r="AB55" s="49">
        <f>AB58+AB59+AB60</f>
        <v>4181</v>
      </c>
      <c r="AC55" s="49">
        <f>AC58+AC59+AC60</f>
        <v>4244</v>
      </c>
      <c r="AD55" s="49">
        <f>AD58+AD59+AD60</f>
        <v>5004</v>
      </c>
      <c r="AE55" s="49">
        <f>AE58+AE59+AE60</f>
        <v>4951</v>
      </c>
      <c r="AF55" s="49"/>
      <c r="AG55" s="49"/>
      <c r="AH55" s="49">
        <f>AH58+AH59+AH60</f>
        <v>4474</v>
      </c>
      <c r="AI55" s="49">
        <f>AI58+AI59+AI60</f>
        <v>4382</v>
      </c>
      <c r="AJ55" s="49">
        <f>AJ58+AJ59+AJ60</f>
        <v>4977</v>
      </c>
      <c r="AK55" s="49">
        <f>AK58+AK59+AK60</f>
        <v>5566</v>
      </c>
      <c r="AL55" s="49">
        <f>AL58+AL59+AL60</f>
        <v>6005</v>
      </c>
      <c r="AM55" s="49"/>
      <c r="AN55" s="49"/>
      <c r="AO55" s="49">
        <f>AO58+AO59+AO60</f>
        <v>0</v>
      </c>
      <c r="AP55" s="49">
        <f>AP58+AP59+AP60</f>
        <v>0</v>
      </c>
      <c r="AQ55" s="49">
        <f>AQ58+AQ59+AQ60</f>
        <v>6559</v>
      </c>
      <c r="AR55" s="49">
        <f>AR58+AR59+AR60</f>
        <v>6959</v>
      </c>
      <c r="AS55" s="49">
        <f>AS58+AS59+AS60</f>
        <v>6931</v>
      </c>
      <c r="AT55" s="49"/>
      <c r="AU55" s="49"/>
      <c r="AV55" s="49">
        <f>AV58+AV59+AV60</f>
        <v>6727</v>
      </c>
      <c r="AW55" s="49">
        <f>AW58+AW59+AW60</f>
        <v>6049</v>
      </c>
      <c r="AX55" s="49">
        <f>AX58+AX59+AX60</f>
        <v>5437</v>
      </c>
      <c r="AY55" s="49">
        <f>AY58+AY59+AY60</f>
        <v>4771</v>
      </c>
      <c r="AZ55" s="49">
        <f>AZ58+AZ59+AZ60</f>
        <v>4363</v>
      </c>
      <c r="BA55" s="49"/>
      <c r="BB55" s="49"/>
      <c r="BC55" s="49">
        <f>BC58+BC59+BC60</f>
        <v>3840</v>
      </c>
      <c r="BD55" s="49">
        <f>BD58+BD59+BD60</f>
        <v>3410</v>
      </c>
      <c r="BE55" s="49">
        <f>BE58+BE59+BE60</f>
        <v>3587</v>
      </c>
      <c r="BF55" s="49">
        <f>BF58+BF59+BF60</f>
        <v>3739</v>
      </c>
      <c r="BG55" s="49">
        <f>BG58+BG59+BG60</f>
        <v>4370</v>
      </c>
      <c r="BH55" s="49"/>
      <c r="BI55" s="49"/>
      <c r="BJ55" s="49">
        <f>BJ58+BJ59+BJ60</f>
        <v>4688</v>
      </c>
      <c r="BK55" s="49">
        <f>BK58+BK59+BK60</f>
        <v>4498</v>
      </c>
      <c r="BL55" s="49">
        <f>BL58+BL59+BL60</f>
        <v>4938</v>
      </c>
      <c r="BM55" s="49">
        <f>BM58+BM59+BM60</f>
        <v>5095</v>
      </c>
      <c r="BN55" s="49">
        <f>BN58+BN59+BN60</f>
        <v>0</v>
      </c>
      <c r="BO55" s="49"/>
      <c r="BP55" s="49"/>
      <c r="BQ55" s="49">
        <f>BQ58+BQ59+BQ60</f>
        <v>0</v>
      </c>
      <c r="BR55" s="49">
        <f>BR58+BR59+BR60</f>
        <v>0</v>
      </c>
      <c r="BS55" s="49">
        <f>BS58+BS59+BS60</f>
        <v>0</v>
      </c>
      <c r="BT55" s="49">
        <f>BT58+BT59+BT60</f>
        <v>0</v>
      </c>
      <c r="BU55" s="49">
        <f>BU58+BU59+BU60</f>
        <v>0</v>
      </c>
      <c r="BV55" s="49"/>
      <c r="BW55" s="49"/>
      <c r="BX55" s="49">
        <f>BX58+BX59+BX60</f>
        <v>0</v>
      </c>
      <c r="BY55" s="49">
        <f>BY58+BY59+BY60</f>
        <v>0</v>
      </c>
      <c r="BZ55" s="49">
        <f>BZ58+BZ59+BZ60</f>
        <v>0</v>
      </c>
      <c r="CA55" s="49">
        <f>CA58+CA59+CA60</f>
        <v>0</v>
      </c>
      <c r="CB55" s="49">
        <f>CB58+CB59+CB60</f>
        <v>0</v>
      </c>
      <c r="CC55" s="49"/>
      <c r="CD55" s="49"/>
      <c r="CE55" s="49">
        <f>CE58+CE59+CE60</f>
        <v>0</v>
      </c>
      <c r="CF55" s="49">
        <f>CF58+CF59+CF60</f>
        <v>0</v>
      </c>
      <c r="CG55" s="49">
        <f>CG58+CG59+CG60</f>
        <v>0</v>
      </c>
      <c r="CH55" s="49">
        <f>CH58+CH59+CH60</f>
        <v>0</v>
      </c>
      <c r="CI55" s="49">
        <f>CI58+CI59+CI60</f>
        <v>0</v>
      </c>
      <c r="CJ55" s="49"/>
      <c r="CK55" s="49"/>
      <c r="CL55" s="49">
        <f>CL58+CL59+CL60</f>
        <v>0</v>
      </c>
      <c r="CM55" s="49">
        <f>CM58+CM59+CM60</f>
        <v>0</v>
      </c>
      <c r="CN55" s="49">
        <f>CN58+CN59+CN60</f>
        <v>0</v>
      </c>
      <c r="CO55" s="49">
        <f>CO58+CO59+CO60</f>
        <v>0</v>
      </c>
      <c r="CP55" s="49"/>
      <c r="CQ55" s="49"/>
      <c r="CR55" s="49"/>
      <c r="CS55" s="49"/>
      <c r="CT55" s="49">
        <f>CT58+CT59+CT60</f>
        <v>0</v>
      </c>
      <c r="CU55" s="49">
        <f>CU58+CU59+CU60</f>
        <v>0</v>
      </c>
      <c r="CV55" s="49">
        <f>CV58+CV59+CV60</f>
        <v>0</v>
      </c>
      <c r="CW55" s="49">
        <f>CW58+CW59+CW60</f>
        <v>0</v>
      </c>
      <c r="CX55" s="49"/>
      <c r="CY55" s="49"/>
      <c r="CZ55" s="49">
        <f>CZ58+CZ59+CZ60</f>
        <v>0</v>
      </c>
      <c r="DA55" s="49">
        <f>DA58+DA59+DA60</f>
        <v>0</v>
      </c>
      <c r="DB55" s="49">
        <f>DB58+DB59+DB60</f>
        <v>0</v>
      </c>
      <c r="DC55" s="49">
        <f>DC58+DC59+DC60</f>
        <v>0</v>
      </c>
      <c r="DD55" s="49">
        <f>DD58+DD59+DD60</f>
        <v>0</v>
      </c>
      <c r="DE55" s="49"/>
      <c r="DF55" s="49"/>
      <c r="DG55" s="49">
        <f>DG58+DG59+DG60</f>
        <v>0</v>
      </c>
      <c r="DH55" s="49">
        <f>DH58+DH59+DH60</f>
        <v>0</v>
      </c>
      <c r="DI55" s="49">
        <f>DI58+DI59+DI60</f>
        <v>0</v>
      </c>
      <c r="DJ55" s="49">
        <f>DJ58+DJ59+DJ60</f>
        <v>0</v>
      </c>
      <c r="DK55" s="49">
        <f>DK58+DK59+DK60</f>
        <v>0</v>
      </c>
      <c r="DL55" s="49"/>
      <c r="DM55" s="49"/>
      <c r="DN55" s="49">
        <f>DN58+DN59+DN60</f>
        <v>0</v>
      </c>
      <c r="DO55" s="49">
        <f>DO58+DO59+DO60</f>
        <v>0</v>
      </c>
      <c r="DP55" s="49">
        <f>DP58+DP59+DP60</f>
        <v>0</v>
      </c>
      <c r="DQ55" s="49">
        <f>DQ58+DQ59+DQ60</f>
        <v>0</v>
      </c>
      <c r="DR55" s="49">
        <f>DR58+DR59+DR60</f>
        <v>0</v>
      </c>
      <c r="DS55" s="49"/>
      <c r="DT55" s="49"/>
      <c r="DU55" s="49">
        <f>DU58+DU59+DU60</f>
        <v>0</v>
      </c>
      <c r="DV55" s="49">
        <f>DV58+DV59+DV60</f>
        <v>0</v>
      </c>
      <c r="DW55" s="49"/>
      <c r="DX55" s="49">
        <f>DX58+DX59+DX60</f>
        <v>0</v>
      </c>
      <c r="DY55" s="49">
        <f>DY58+DY59+DY60</f>
        <v>0</v>
      </c>
      <c r="DZ55" s="49"/>
      <c r="EA55" s="49"/>
      <c r="EB55" s="49">
        <f>EB58+EB59+EB60</f>
        <v>0</v>
      </c>
      <c r="EC55" s="49">
        <f>EC58+EC59+EC60</f>
        <v>0</v>
      </c>
      <c r="ED55" s="49">
        <f>ED58+ED59+ED60</f>
        <v>0</v>
      </c>
      <c r="EE55" s="49"/>
      <c r="EF55" s="49">
        <f>EF58+EF59+EF60</f>
        <v>0</v>
      </c>
      <c r="EG55" s="49"/>
      <c r="EH55" s="49"/>
      <c r="EI55" s="49">
        <f>EI58+EI59+EI60</f>
        <v>0</v>
      </c>
      <c r="EJ55" s="49">
        <f>EJ58+EJ59+EJ60</f>
        <v>0</v>
      </c>
      <c r="EK55" s="49">
        <f>EK58+EK59+EK60</f>
        <v>0</v>
      </c>
      <c r="EL55" s="49">
        <f>EL58+EL59+EL60</f>
        <v>0</v>
      </c>
      <c r="EM55" s="49">
        <f>EM58+EM59+EM60</f>
        <v>0</v>
      </c>
      <c r="EN55" s="49"/>
      <c r="EO55" s="49"/>
      <c r="EP55" s="49"/>
      <c r="EQ55" s="49">
        <f>EQ58+EQ59+EQ60</f>
        <v>0</v>
      </c>
      <c r="ER55" s="49">
        <f>ER58+ER59+ER60</f>
        <v>0</v>
      </c>
      <c r="ES55" s="49">
        <f>ES58+ES59+ES60</f>
        <v>0</v>
      </c>
      <c r="ET55" s="49">
        <f>ET58+ET59+ET60</f>
        <v>0</v>
      </c>
      <c r="EU55" s="49"/>
      <c r="EV55" s="49"/>
      <c r="EW55" s="49">
        <v>0</v>
      </c>
      <c r="EX55" s="49">
        <f>EX58+EX59+EX60</f>
        <v>0</v>
      </c>
      <c r="EY55" s="49">
        <f>EY58+EY59+EY60</f>
        <v>0</v>
      </c>
      <c r="EZ55" s="49"/>
      <c r="FA55" s="49">
        <f>FA58+FA59+FA60</f>
        <v>0</v>
      </c>
      <c r="FB55" s="49"/>
      <c r="FC55" s="49"/>
      <c r="FD55" s="49">
        <f>FD58+FD59+FD60</f>
        <v>0</v>
      </c>
      <c r="FE55" s="49">
        <f>FE58+FE59+FE60</f>
        <v>0</v>
      </c>
      <c r="FF55" s="49">
        <f>FF58+FF59+FF60</f>
        <v>0</v>
      </c>
      <c r="FG55" s="49">
        <f>FG58+FG59+FG60</f>
        <v>0</v>
      </c>
      <c r="FH55" s="49">
        <f>FH58+FH59+FH60</f>
        <v>0</v>
      </c>
      <c r="FI55" s="49"/>
      <c r="FJ55" s="49"/>
      <c r="FK55" s="49">
        <f>FK58+FK59+FK60</f>
        <v>0</v>
      </c>
      <c r="FL55" s="49">
        <f>FL58+FL59+FL60</f>
        <v>0</v>
      </c>
      <c r="FM55" s="49">
        <f>FM58+FM59+FM60</f>
        <v>0</v>
      </c>
      <c r="FN55" s="49">
        <f>FN58+FN59+FN60</f>
        <v>0</v>
      </c>
      <c r="FO55" s="49">
        <f>FO58+FO59+FO60</f>
        <v>0</v>
      </c>
      <c r="FP55" s="49"/>
      <c r="FQ55" s="49"/>
      <c r="FR55" s="49">
        <f>FR58+FR59+FR60</f>
        <v>0</v>
      </c>
      <c r="FS55" s="49">
        <f>FS58+FS59+FS60</f>
        <v>0</v>
      </c>
      <c r="FT55" s="49">
        <f>FT58+FT59+FT60</f>
        <v>0</v>
      </c>
      <c r="FU55" s="49">
        <f>FU58+FU59+FU60</f>
        <v>0</v>
      </c>
      <c r="FV55" s="49">
        <f>FV58+FV59+FV60</f>
        <v>0</v>
      </c>
      <c r="FW55" s="49"/>
      <c r="FX55" s="49"/>
      <c r="FY55" s="49">
        <f>FY58+FY59+FY60</f>
        <v>0</v>
      </c>
      <c r="FZ55" s="49">
        <f>FZ58+FZ59+FZ60</f>
        <v>0</v>
      </c>
      <c r="GA55" s="49">
        <f>GA58+GA59+GA60</f>
        <v>0</v>
      </c>
      <c r="GB55" s="49">
        <f>GB58+GB59+GB60</f>
        <v>0</v>
      </c>
      <c r="GC55" s="49">
        <f>GC58+GC59+GC60</f>
        <v>0</v>
      </c>
      <c r="GD55" s="49"/>
      <c r="GE55" s="49"/>
      <c r="GF55" s="49">
        <f>GF58+GF59+GF60</f>
        <v>0</v>
      </c>
      <c r="GG55" s="49">
        <f>GG58+GG59+GG60</f>
        <v>0</v>
      </c>
      <c r="GH55" s="49">
        <f>GH58+GH59+GH60</f>
        <v>0</v>
      </c>
      <c r="GI55" s="49">
        <f>GI58+GI59+GI60</f>
        <v>0</v>
      </c>
      <c r="GJ55" s="49">
        <f>GJ58+GJ59+GJ60</f>
        <v>0</v>
      </c>
      <c r="GK55" s="49"/>
      <c r="GL55" s="49"/>
      <c r="GM55" s="49">
        <f>GM58+GM59+GM60</f>
        <v>0</v>
      </c>
      <c r="GN55" s="49">
        <f>GN58+GN59+GN60</f>
        <v>0</v>
      </c>
      <c r="GO55" s="49">
        <f>GO58+GO59+GO60</f>
        <v>0</v>
      </c>
      <c r="GP55" s="49">
        <f>GP58+GP59+GP60</f>
        <v>0</v>
      </c>
      <c r="GQ55" s="49">
        <f>GQ58+GQ59+GQ60</f>
        <v>0</v>
      </c>
      <c r="GR55" s="49"/>
      <c r="GS55" s="49"/>
      <c r="GT55" s="49">
        <f>GT58+GT59+GT60</f>
        <v>0</v>
      </c>
      <c r="GU55" s="49">
        <f>GU58+GU59+GU60</f>
        <v>0</v>
      </c>
      <c r="GV55" s="49">
        <f>GV58+GV59+GV60</f>
        <v>0</v>
      </c>
      <c r="GW55" s="49">
        <f>GW58+GW59+GW60</f>
        <v>0</v>
      </c>
      <c r="GX55" s="49">
        <f>GX58+GX59+GX60</f>
        <v>0</v>
      </c>
      <c r="GY55" s="49"/>
      <c r="GZ55" s="49"/>
      <c r="HA55" s="49">
        <f>HA58+HA59+HA60</f>
        <v>0</v>
      </c>
      <c r="HB55" s="49">
        <f>HB58+HB59+HB60</f>
        <v>0</v>
      </c>
      <c r="HC55" s="49">
        <f>HC58+HC59+HC60</f>
        <v>0</v>
      </c>
      <c r="HD55" s="49">
        <f>HD58+HD59+HD60</f>
        <v>0</v>
      </c>
      <c r="HE55" s="49">
        <f>HE58+HE59+HE60</f>
        <v>0</v>
      </c>
      <c r="HF55" s="49"/>
      <c r="HG55" s="49"/>
      <c r="HH55" s="49">
        <f>HH58+HH59+HH60</f>
        <v>0</v>
      </c>
      <c r="HI55" s="49">
        <f>HI58+HI59+HI60</f>
        <v>0</v>
      </c>
      <c r="HJ55" s="49">
        <f>HJ58+HJ59+HJ60</f>
        <v>0</v>
      </c>
      <c r="HK55" s="49">
        <f>HK58+HK59+HK60</f>
        <v>0</v>
      </c>
      <c r="HL55" s="49">
        <f>HL58+HL59+HL60</f>
        <v>0</v>
      </c>
      <c r="HM55" s="49"/>
      <c r="HN55" s="49"/>
      <c r="HO55" s="49">
        <f>HO58+HO59+HO60</f>
        <v>0</v>
      </c>
      <c r="HP55" s="49">
        <f>HP58+HP59+HP60</f>
        <v>0</v>
      </c>
      <c r="HQ55" s="49">
        <f>HQ58+HQ59+HQ60</f>
        <v>0</v>
      </c>
      <c r="HR55" s="49">
        <f>HR58+HR59+HR60</f>
        <v>0</v>
      </c>
      <c r="HS55" s="49">
        <f>HS58+HS59+HS60</f>
        <v>0</v>
      </c>
      <c r="HT55" s="49"/>
      <c r="HU55" s="49"/>
      <c r="HV55" s="49">
        <f>HV58+HV59+HV60</f>
        <v>0</v>
      </c>
      <c r="HW55" s="49">
        <f>HW58+HW59+HW60</f>
        <v>0</v>
      </c>
      <c r="HX55" s="49">
        <f>HX58+HX59+HX60</f>
        <v>0</v>
      </c>
      <c r="HY55" s="49">
        <f>HY58+HY59+HY60</f>
        <v>0</v>
      </c>
      <c r="HZ55" s="49">
        <f>HZ58+HZ59+HZ60</f>
        <v>0</v>
      </c>
      <c r="IA55" s="49"/>
      <c r="IB55" s="49"/>
      <c r="IC55" s="49">
        <f>IC58+IC59+IC60</f>
        <v>0</v>
      </c>
      <c r="ID55" s="49">
        <f>ID58+ID59+ID60</f>
        <v>0</v>
      </c>
      <c r="IE55" s="49">
        <f>IE58+IE59+IE60</f>
        <v>0</v>
      </c>
      <c r="IF55" s="49">
        <f>IF58+IF59+IF60</f>
        <v>0</v>
      </c>
      <c r="IG55" s="49">
        <f>IG58+IG59+IG60</f>
        <v>0</v>
      </c>
      <c r="IH55" s="49"/>
      <c r="II55" s="49"/>
      <c r="IJ55" s="49">
        <f>IJ58+IJ59+IJ60</f>
        <v>0</v>
      </c>
      <c r="IK55" s="49">
        <f>IK58+IK59+IK60</f>
        <v>0</v>
      </c>
      <c r="IL55" s="49">
        <f>IL58+IL59+IL60</f>
        <v>0</v>
      </c>
      <c r="IM55" s="49">
        <f>IM58+IM59+IM60</f>
        <v>0</v>
      </c>
      <c r="IN55" s="49">
        <f>IN58+IN59+IN60</f>
        <v>0</v>
      </c>
      <c r="IO55" s="49"/>
      <c r="IP55" s="49"/>
      <c r="IQ55" s="49">
        <f>IQ58+IQ59+IQ60</f>
        <v>0</v>
      </c>
      <c r="IR55" s="49">
        <f>IR58+IR59+IR60</f>
        <v>0</v>
      </c>
      <c r="IS55" s="49">
        <f>IS58+IS59+IS60</f>
        <v>0</v>
      </c>
      <c r="IT55" s="49">
        <f>IT58+IT59+IT60</f>
        <v>0</v>
      </c>
      <c r="IU55" s="49">
        <f>IU58+IU59+IU60</f>
        <v>0</v>
      </c>
      <c r="IV55" s="49"/>
      <c r="IW55" s="49"/>
      <c r="IX55" s="49">
        <f>IX58+IX59+IX60</f>
        <v>0</v>
      </c>
      <c r="IY55" s="49">
        <f>IY58+IY59+IY60</f>
        <v>0</v>
      </c>
      <c r="IZ55" s="49">
        <f>IZ58+IZ59+IZ60</f>
        <v>0</v>
      </c>
      <c r="JA55" s="49">
        <f>JA58+JA59+JA60</f>
        <v>0</v>
      </c>
      <c r="JB55" s="49">
        <f>JB58+JB59+JB60</f>
        <v>0</v>
      </c>
      <c r="JC55" s="49"/>
      <c r="JD55" s="49"/>
      <c r="JE55" s="49">
        <f>JE58+JE59+JE60</f>
        <v>0</v>
      </c>
      <c r="JF55" s="49">
        <f>JF58+JF59+JF60</f>
        <v>0</v>
      </c>
      <c r="JG55" s="49">
        <f>JG58+JG59+JG60</f>
        <v>0</v>
      </c>
      <c r="JH55" s="49">
        <f>JH58+JH59+JH60</f>
        <v>0</v>
      </c>
      <c r="JI55" s="49">
        <f>JI58+JI59+JI60</f>
        <v>0</v>
      </c>
      <c r="JJ55" s="49"/>
      <c r="JK55" s="49"/>
      <c r="JL55" s="49">
        <f>JL58+JL59+JL60</f>
        <v>0</v>
      </c>
      <c r="JM55" s="49">
        <f>JM58+JM59+JM60</f>
        <v>0</v>
      </c>
      <c r="JN55" s="49">
        <f>JN58+JN59+JN60</f>
        <v>0</v>
      </c>
      <c r="JO55" s="49">
        <f>JO58+JO59+JO60</f>
        <v>0</v>
      </c>
      <c r="JP55" s="49">
        <f>JP58+JP59+JP60</f>
        <v>0</v>
      </c>
      <c r="JQ55" s="49"/>
      <c r="JR55" s="49"/>
      <c r="JS55" s="49">
        <f>JS58+JS59+JS60</f>
        <v>0</v>
      </c>
      <c r="JT55" s="49">
        <f>JT58+JT59+JT60</f>
        <v>0</v>
      </c>
      <c r="JU55" s="49">
        <f>JU58+JU59+JU60</f>
        <v>0</v>
      </c>
      <c r="JV55" s="49"/>
      <c r="JW55" s="49">
        <f>JW58+JW59+JW60</f>
        <v>0</v>
      </c>
      <c r="JX55" s="49"/>
      <c r="JY55" s="49"/>
      <c r="JZ55" s="49">
        <f>JZ58+JZ59+JZ60</f>
        <v>0</v>
      </c>
      <c r="KA55" s="49">
        <f>KA58+KA59+KA60</f>
        <v>0</v>
      </c>
      <c r="KB55" s="49">
        <f>KB58+KB59+KB60</f>
        <v>0</v>
      </c>
      <c r="KC55" s="49">
        <f>KC58+KC59+KC60</f>
        <v>0</v>
      </c>
      <c r="KD55" s="49">
        <f>KD58+KD59+KD60</f>
        <v>0</v>
      </c>
      <c r="KE55" s="49"/>
      <c r="KF55" s="49"/>
      <c r="KG55" s="49">
        <f>KG58+KG59+KG60</f>
        <v>0</v>
      </c>
      <c r="KH55" s="49">
        <f>KH58+KH59+KH60</f>
        <v>0</v>
      </c>
      <c r="KI55" s="49">
        <f>KI58+KI59+KI60</f>
        <v>0</v>
      </c>
      <c r="KJ55" s="49">
        <f>KJ58+KJ59+KJ60</f>
        <v>0</v>
      </c>
      <c r="KK55" s="49">
        <f>KK58+KK59+KK60</f>
        <v>0</v>
      </c>
      <c r="KL55" s="49"/>
      <c r="KM55" s="49"/>
      <c r="KN55" s="49">
        <f>KN58+KN59+KN60</f>
        <v>0</v>
      </c>
      <c r="KO55" s="49">
        <f>KO58+KO59+KO60</f>
        <v>0</v>
      </c>
      <c r="KP55" s="49">
        <f>KP58+KP59+KP60</f>
        <v>0</v>
      </c>
      <c r="KQ55" s="49">
        <f>KQ58+KQ59+KQ60</f>
        <v>0</v>
      </c>
      <c r="KR55" s="49">
        <f>KR58+KR59+KR60</f>
        <v>0</v>
      </c>
      <c r="KS55" s="49"/>
      <c r="KT55" s="49"/>
      <c r="KU55" s="49">
        <f>KU58+KU59+KU60</f>
        <v>0</v>
      </c>
      <c r="KV55" s="49">
        <f>KV58+KV59+KV60</f>
        <v>0</v>
      </c>
      <c r="KW55" s="49">
        <f>KW58+KW59+KW60</f>
        <v>0</v>
      </c>
      <c r="KX55" s="49">
        <f>KX58+KX59+KX60</f>
        <v>0</v>
      </c>
      <c r="KY55" s="49"/>
      <c r="KZ55" s="49"/>
      <c r="LA55" s="49"/>
      <c r="LB55" s="49">
        <f>LB58+LB59+LB60</f>
        <v>0</v>
      </c>
      <c r="LC55" s="49">
        <f>LC58+LC59+LC60</f>
        <v>0</v>
      </c>
      <c r="LD55" s="49">
        <f>LD58+LD59+LD60</f>
        <v>0</v>
      </c>
      <c r="LE55" s="49">
        <f>LE58+LE59+LE60</f>
        <v>0</v>
      </c>
      <c r="LF55" s="49">
        <f>LF58+LF59+LF60</f>
        <v>0</v>
      </c>
      <c r="LG55" s="49"/>
      <c r="LH55" s="49"/>
      <c r="LI55" s="49">
        <f>LI58+LI59+LI60</f>
        <v>0</v>
      </c>
      <c r="LJ55" s="49">
        <f>LJ58+LJ59+LJ60</f>
        <v>0</v>
      </c>
      <c r="LK55" s="49">
        <f>LK58+LK59+LK60</f>
        <v>0</v>
      </c>
      <c r="LL55" s="49">
        <f>LL58+LL59+LL60</f>
        <v>0</v>
      </c>
      <c r="LM55" s="49">
        <f>LM58+LM59+LM60</f>
        <v>0</v>
      </c>
      <c r="LN55" s="49"/>
      <c r="LO55" s="49"/>
      <c r="LP55" s="49">
        <f>LP58+LP59+LP60</f>
        <v>0</v>
      </c>
      <c r="LQ55" s="49">
        <f>LQ58+LQ59+LQ60</f>
        <v>0</v>
      </c>
      <c r="LR55" s="49">
        <f>LR58+LR59+LR60</f>
        <v>0</v>
      </c>
      <c r="LS55" s="49">
        <f>LS58+LS59+LS60</f>
        <v>0</v>
      </c>
      <c r="LT55" s="49">
        <f>LT58+LT59+LT60</f>
        <v>0</v>
      </c>
      <c r="LU55" s="49"/>
      <c r="LV55" s="49"/>
      <c r="LW55" s="49">
        <f>LW58+LW59+LW60</f>
        <v>0</v>
      </c>
      <c r="LX55" s="49">
        <f>LX58+LX59+LX60</f>
        <v>0</v>
      </c>
      <c r="LY55" s="49">
        <f>LY58+LY59+LY60</f>
        <v>0</v>
      </c>
      <c r="LZ55" s="49">
        <f>LZ58+LZ59+LZ60</f>
        <v>0</v>
      </c>
      <c r="MA55" s="49">
        <f>MA58+MA59+MA60</f>
        <v>0</v>
      </c>
      <c r="MB55" s="49"/>
      <c r="MC55" s="49"/>
      <c r="MD55" s="49">
        <f>MD58+MD59+MD60</f>
        <v>0</v>
      </c>
      <c r="ME55" s="49">
        <f>ME58+ME59+ME60</f>
        <v>0</v>
      </c>
      <c r="MF55" s="49">
        <f>MF58+MF59+MF60</f>
        <v>0</v>
      </c>
      <c r="MG55" s="49">
        <f>MG58+MG59+MG60</f>
        <v>0</v>
      </c>
      <c r="MH55" s="49">
        <f>MH58+MH59+MH60</f>
        <v>0</v>
      </c>
      <c r="MI55" s="49"/>
      <c r="MJ55" s="49"/>
      <c r="MK55" s="49">
        <f>MK58+MK59+MK60</f>
        <v>0</v>
      </c>
      <c r="ML55" s="49">
        <f>ML58+ML59+ML60</f>
        <v>0</v>
      </c>
      <c r="MM55" s="49">
        <f>MM58+MM59+MM60</f>
        <v>0</v>
      </c>
      <c r="MN55" s="49">
        <f>MN58+MN59+MN60</f>
        <v>0</v>
      </c>
      <c r="MO55" s="49">
        <f>MO58+MO59+MO60</f>
        <v>0</v>
      </c>
      <c r="MP55" s="49"/>
      <c r="MQ55" s="49"/>
      <c r="MR55" s="49">
        <f>MR58+MR59+MR60</f>
        <v>0</v>
      </c>
      <c r="MS55" s="49">
        <f>MS58+MS59+MS60</f>
        <v>0</v>
      </c>
      <c r="MT55" s="49">
        <f>MT58+MT59+MT60</f>
        <v>0</v>
      </c>
      <c r="MU55" s="49">
        <f>MU58+MU59+MU60</f>
        <v>0</v>
      </c>
      <c r="MV55" s="49">
        <f>MV58+MV59+MV60</f>
        <v>0</v>
      </c>
      <c r="MW55" s="49"/>
      <c r="MX55" s="49"/>
      <c r="MY55" s="49">
        <f>MY58+MY59+MY60</f>
        <v>0</v>
      </c>
      <c r="MZ55" s="49">
        <f>MZ58+MZ59+MZ60</f>
        <v>0</v>
      </c>
      <c r="NA55" s="49"/>
      <c r="NB55" s="49"/>
      <c r="NC55" s="49">
        <f>NC58+NC59+NC60</f>
        <v>0</v>
      </c>
      <c r="ND55" s="48"/>
      <c r="NE55" s="48"/>
      <c r="NF55" s="50" t="s">
        <v>759</v>
      </c>
    </row>
    <row r="56" spans="1:370" s="29" customFormat="1" ht="15.75" x14ac:dyDescent="0.25">
      <c r="A56" s="52" t="s">
        <v>818</v>
      </c>
      <c r="B56" s="53" t="s">
        <v>819</v>
      </c>
      <c r="C56" s="54">
        <v>116</v>
      </c>
      <c r="D56" s="55" t="s">
        <v>820</v>
      </c>
      <c r="E56" s="56">
        <v>116</v>
      </c>
      <c r="F56" s="31"/>
      <c r="G56" s="176">
        <v>94</v>
      </c>
      <c r="H56" s="176">
        <v>94</v>
      </c>
      <c r="I56" s="177">
        <v>94</v>
      </c>
      <c r="J56" s="177">
        <v>93</v>
      </c>
      <c r="K56" s="31"/>
      <c r="L56" s="31"/>
      <c r="M56" s="176">
        <v>86</v>
      </c>
      <c r="N56" s="176">
        <v>82</v>
      </c>
      <c r="O56" s="176">
        <v>72</v>
      </c>
      <c r="P56" s="177">
        <v>66</v>
      </c>
      <c r="Q56" s="177">
        <v>58</v>
      </c>
      <c r="R56" s="31"/>
      <c r="S56" s="31"/>
      <c r="T56" s="176">
        <v>60</v>
      </c>
      <c r="U56" s="176">
        <v>60</v>
      </c>
      <c r="V56" s="176">
        <v>70</v>
      </c>
      <c r="W56" s="177">
        <v>73</v>
      </c>
      <c r="X56" s="177">
        <v>87</v>
      </c>
      <c r="Y56" s="31"/>
      <c r="Z56" s="31"/>
      <c r="AA56" s="176">
        <v>79</v>
      </c>
      <c r="AB56" s="176">
        <v>82</v>
      </c>
      <c r="AC56" s="176">
        <v>75</v>
      </c>
      <c r="AD56" s="177">
        <v>84</v>
      </c>
      <c r="AE56" s="177">
        <v>81</v>
      </c>
      <c r="AF56" s="31"/>
      <c r="AG56" s="31"/>
      <c r="AH56" s="176">
        <v>73</v>
      </c>
      <c r="AI56" s="176">
        <v>69</v>
      </c>
      <c r="AJ56" s="176">
        <v>77</v>
      </c>
      <c r="AK56" s="177">
        <v>88</v>
      </c>
      <c r="AL56" s="177">
        <v>95</v>
      </c>
      <c r="AM56" s="31"/>
      <c r="AN56" s="31"/>
      <c r="AO56" s="176"/>
      <c r="AP56" s="176"/>
      <c r="AQ56" s="176"/>
      <c r="AR56" s="177">
        <v>97</v>
      </c>
      <c r="AS56" s="177">
        <v>94</v>
      </c>
      <c r="AT56" s="31"/>
      <c r="AU56" s="31"/>
      <c r="AV56" s="176">
        <v>92</v>
      </c>
      <c r="AW56" s="176">
        <v>85</v>
      </c>
      <c r="AX56" s="176">
        <v>74</v>
      </c>
      <c r="AY56" s="177">
        <v>63</v>
      </c>
      <c r="AZ56" s="177">
        <v>58</v>
      </c>
      <c r="BA56" s="31"/>
      <c r="BB56" s="31"/>
      <c r="BC56" s="176">
        <v>49</v>
      </c>
      <c r="BD56" s="176">
        <v>46</v>
      </c>
      <c r="BE56" s="176">
        <v>55</v>
      </c>
      <c r="BF56" s="177">
        <v>62</v>
      </c>
      <c r="BG56" s="177">
        <v>69</v>
      </c>
      <c r="BH56" s="31"/>
      <c r="BI56" s="31"/>
      <c r="BJ56" s="176">
        <v>73</v>
      </c>
      <c r="BK56" s="176">
        <v>68</v>
      </c>
      <c r="BL56" s="176">
        <v>76</v>
      </c>
      <c r="BM56" s="177">
        <v>87</v>
      </c>
      <c r="BN56" s="177"/>
      <c r="BO56" s="31"/>
      <c r="BP56" s="31"/>
      <c r="BQ56" s="176"/>
      <c r="BR56" s="176"/>
      <c r="BS56" s="176"/>
      <c r="BT56" s="177"/>
      <c r="BU56" s="177"/>
      <c r="BV56" s="31"/>
      <c r="BW56" s="31"/>
      <c r="BX56" s="176"/>
      <c r="BY56" s="176"/>
      <c r="BZ56" s="176"/>
      <c r="CA56" s="177"/>
      <c r="CB56" s="177"/>
      <c r="CC56" s="31"/>
      <c r="CD56" s="31"/>
      <c r="CE56" s="176"/>
      <c r="CF56" s="176"/>
      <c r="CG56" s="176"/>
      <c r="CH56" s="177"/>
      <c r="CI56" s="177"/>
      <c r="CJ56" s="31"/>
      <c r="CK56" s="31"/>
      <c r="CL56" s="176"/>
      <c r="CM56" s="176"/>
      <c r="CN56" s="176"/>
      <c r="CO56" s="177"/>
      <c r="CP56" s="31"/>
      <c r="CQ56" s="31"/>
      <c r="CR56" s="31"/>
      <c r="CS56" s="31"/>
      <c r="CT56" s="176"/>
      <c r="CU56" s="176"/>
      <c r="CV56" s="177"/>
      <c r="CW56" s="177"/>
      <c r="CX56" s="31"/>
      <c r="CY56" s="31"/>
      <c r="CZ56" s="176"/>
      <c r="DA56" s="176"/>
      <c r="DB56" s="176"/>
      <c r="DC56" s="177"/>
      <c r="DD56" s="177"/>
      <c r="DE56" s="31"/>
      <c r="DF56" s="31"/>
      <c r="DG56" s="176"/>
      <c r="DH56" s="176"/>
      <c r="DI56" s="176"/>
      <c r="DJ56" s="177"/>
      <c r="DK56" s="177"/>
      <c r="DL56" s="31"/>
      <c r="DM56" s="31"/>
      <c r="DN56" s="176"/>
      <c r="DO56" s="176"/>
      <c r="DP56" s="176"/>
      <c r="DQ56" s="177"/>
      <c r="DR56" s="177"/>
      <c r="DS56" s="31"/>
      <c r="DT56" s="31"/>
      <c r="DU56" s="176"/>
      <c r="DV56" s="176"/>
      <c r="DW56" s="31"/>
      <c r="DX56" s="177"/>
      <c r="DY56" s="177"/>
      <c r="DZ56" s="31"/>
      <c r="EA56" s="31"/>
      <c r="EB56" s="176"/>
      <c r="EC56" s="176"/>
      <c r="ED56" s="176"/>
      <c r="EE56" s="31"/>
      <c r="EF56" s="177"/>
      <c r="EG56" s="31"/>
      <c r="EH56" s="31"/>
      <c r="EI56" s="176"/>
      <c r="EJ56" s="176"/>
      <c r="EK56" s="176"/>
      <c r="EL56" s="177"/>
      <c r="EM56" s="177"/>
      <c r="EN56" s="31"/>
      <c r="EO56" s="31"/>
      <c r="EP56" s="31"/>
      <c r="EQ56" s="176"/>
      <c r="ER56" s="176"/>
      <c r="ES56" s="177"/>
      <c r="ET56" s="177"/>
      <c r="EU56" s="31"/>
      <c r="EV56" s="31"/>
      <c r="EW56" s="176"/>
      <c r="EX56" s="176"/>
      <c r="EY56" s="176"/>
      <c r="EZ56" s="31"/>
      <c r="FA56" s="177"/>
      <c r="FB56" s="31"/>
      <c r="FC56" s="31"/>
      <c r="FD56" s="176"/>
      <c r="FE56" s="176"/>
      <c r="FF56" s="176"/>
      <c r="FG56" s="177"/>
      <c r="FH56" s="177"/>
      <c r="FI56" s="31"/>
      <c r="FJ56" s="31"/>
      <c r="FK56" s="176"/>
      <c r="FL56" s="176"/>
      <c r="FM56" s="176"/>
      <c r="FN56" s="177"/>
      <c r="FO56" s="177"/>
      <c r="FP56" s="31"/>
      <c r="FQ56" s="31"/>
      <c r="FR56" s="176"/>
      <c r="FS56" s="176"/>
      <c r="FT56" s="176"/>
      <c r="FU56" s="177"/>
      <c r="FV56" s="177"/>
      <c r="FW56" s="31"/>
      <c r="FX56" s="31"/>
      <c r="FY56" s="176"/>
      <c r="FZ56" s="176"/>
      <c r="GA56" s="176"/>
      <c r="GB56" s="177"/>
      <c r="GC56" s="177"/>
      <c r="GD56" s="31"/>
      <c r="GE56" s="31"/>
      <c r="GF56" s="176"/>
      <c r="GG56" s="176"/>
      <c r="GH56" s="176"/>
      <c r="GI56" s="177"/>
      <c r="GJ56" s="177"/>
      <c r="GK56" s="31"/>
      <c r="GL56" s="31"/>
      <c r="GM56" s="176"/>
      <c r="GN56" s="176"/>
      <c r="GO56" s="176"/>
      <c r="GP56" s="177"/>
      <c r="GQ56" s="177"/>
      <c r="GR56" s="31"/>
      <c r="GS56" s="31"/>
      <c r="GT56" s="176"/>
      <c r="GU56" s="176"/>
      <c r="GV56" s="176"/>
      <c r="GW56" s="177"/>
      <c r="GX56" s="177"/>
      <c r="GY56" s="31"/>
      <c r="GZ56" s="31"/>
      <c r="HA56" s="176"/>
      <c r="HB56" s="176"/>
      <c r="HC56" s="176"/>
      <c r="HD56" s="177"/>
      <c r="HE56" s="177"/>
      <c r="HF56" s="31"/>
      <c r="HG56" s="31"/>
      <c r="HH56" s="176"/>
      <c r="HI56" s="176"/>
      <c r="HJ56" s="176"/>
      <c r="HK56" s="177"/>
      <c r="HL56" s="177"/>
      <c r="HM56" s="31"/>
      <c r="HN56" s="31"/>
      <c r="HO56" s="176"/>
      <c r="HP56" s="176"/>
      <c r="HQ56" s="176"/>
      <c r="HR56" s="177"/>
      <c r="HS56" s="177"/>
      <c r="HT56" s="31"/>
      <c r="HU56" s="31"/>
      <c r="HV56" s="176"/>
      <c r="HW56" s="176"/>
      <c r="HX56" s="176"/>
      <c r="HY56" s="177"/>
      <c r="HZ56" s="177"/>
      <c r="IA56" s="31"/>
      <c r="IB56" s="31"/>
      <c r="IC56" s="176"/>
      <c r="ID56" s="176"/>
      <c r="IE56" s="176"/>
      <c r="IF56" s="177"/>
      <c r="IG56" s="177"/>
      <c r="IH56" s="31"/>
      <c r="II56" s="31"/>
      <c r="IJ56" s="176"/>
      <c r="IK56" s="176"/>
      <c r="IL56" s="176"/>
      <c r="IM56" s="177"/>
      <c r="IN56" s="177"/>
      <c r="IO56" s="31"/>
      <c r="IP56" s="31"/>
      <c r="IQ56" s="176"/>
      <c r="IR56" s="176"/>
      <c r="IS56" s="176"/>
      <c r="IT56" s="177"/>
      <c r="IU56" s="177"/>
      <c r="IV56" s="31"/>
      <c r="IW56" s="31"/>
      <c r="IX56" s="176"/>
      <c r="IY56" s="176"/>
      <c r="IZ56" s="176"/>
      <c r="JA56" s="177"/>
      <c r="JB56" s="177"/>
      <c r="JC56" s="31"/>
      <c r="JD56" s="31"/>
      <c r="JE56" s="176"/>
      <c r="JF56" s="176"/>
      <c r="JG56" s="176"/>
      <c r="JH56" s="177"/>
      <c r="JI56" s="177"/>
      <c r="JJ56" s="31"/>
      <c r="JK56" s="31"/>
      <c r="JL56" s="176"/>
      <c r="JM56" s="176"/>
      <c r="JN56" s="176"/>
      <c r="JO56" s="177"/>
      <c r="JP56" s="177"/>
      <c r="JQ56" s="31"/>
      <c r="JR56" s="31"/>
      <c r="JS56" s="176"/>
      <c r="JT56" s="176"/>
      <c r="JU56" s="176"/>
      <c r="JV56" s="31"/>
      <c r="JW56" s="177"/>
      <c r="JX56" s="31"/>
      <c r="JY56" s="31"/>
      <c r="JZ56" s="176"/>
      <c r="KA56" s="176"/>
      <c r="KB56" s="176"/>
      <c r="KC56" s="177"/>
      <c r="KD56" s="177"/>
      <c r="KE56" s="31"/>
      <c r="KF56" s="31"/>
      <c r="KG56" s="176"/>
      <c r="KH56" s="176"/>
      <c r="KI56" s="176"/>
      <c r="KJ56" s="177"/>
      <c r="KK56" s="177"/>
      <c r="KL56" s="31"/>
      <c r="KM56" s="31"/>
      <c r="KN56" s="176"/>
      <c r="KO56" s="176"/>
      <c r="KP56" s="176"/>
      <c r="KQ56" s="177"/>
      <c r="KR56" s="177"/>
      <c r="KS56" s="31"/>
      <c r="KT56" s="31"/>
      <c r="KU56" s="176"/>
      <c r="KV56" s="176"/>
      <c r="KW56" s="176"/>
      <c r="KX56" s="177"/>
      <c r="KY56" s="31"/>
      <c r="KZ56" s="31"/>
      <c r="LA56" s="31"/>
      <c r="LB56" s="176"/>
      <c r="LC56" s="176"/>
      <c r="LD56" s="176"/>
      <c r="LE56" s="177"/>
      <c r="LF56" s="177"/>
      <c r="LG56" s="31"/>
      <c r="LH56" s="31"/>
      <c r="LI56" s="176"/>
      <c r="LJ56" s="176"/>
      <c r="LK56" s="176"/>
      <c r="LL56" s="177"/>
      <c r="LM56" s="177"/>
      <c r="LN56" s="31"/>
      <c r="LO56" s="31"/>
      <c r="LP56" s="176"/>
      <c r="LQ56" s="176"/>
      <c r="LR56" s="176"/>
      <c r="LS56" s="177"/>
      <c r="LT56" s="177"/>
      <c r="LU56" s="31"/>
      <c r="LV56" s="31"/>
      <c r="LW56" s="176"/>
      <c r="LX56" s="176"/>
      <c r="LY56" s="176"/>
      <c r="LZ56" s="177"/>
      <c r="MA56" s="177"/>
      <c r="MB56" s="31"/>
      <c r="MC56" s="31"/>
      <c r="MD56" s="176"/>
      <c r="ME56" s="176"/>
      <c r="MF56" s="176"/>
      <c r="MG56" s="177"/>
      <c r="MH56" s="177"/>
      <c r="MI56" s="31"/>
      <c r="MJ56" s="31"/>
      <c r="MK56" s="176"/>
      <c r="ML56" s="176"/>
      <c r="MM56" s="176"/>
      <c r="MN56" s="177"/>
      <c r="MO56" s="177"/>
      <c r="MP56" s="31"/>
      <c r="MQ56" s="31"/>
      <c r="MR56" s="176"/>
      <c r="MS56" s="176"/>
      <c r="MT56" s="176"/>
      <c r="MU56" s="177"/>
      <c r="MV56" s="177"/>
      <c r="MW56" s="31"/>
      <c r="MX56" s="31"/>
      <c r="MY56" s="176"/>
      <c r="MZ56" s="176"/>
      <c r="NA56" s="31"/>
      <c r="NB56" s="31"/>
      <c r="NC56" s="177"/>
      <c r="ND56" s="31"/>
      <c r="NE56" s="31"/>
      <c r="NF56" s="16" t="s">
        <v>759</v>
      </c>
    </row>
    <row r="57" spans="1:370" s="65" customFormat="1" ht="15.75" x14ac:dyDescent="0.25">
      <c r="A57" s="59" t="s">
        <v>821</v>
      </c>
      <c r="B57" s="53" t="s">
        <v>822</v>
      </c>
      <c r="C57" s="60">
        <v>0.9</v>
      </c>
      <c r="D57" s="61"/>
      <c r="E57" s="62"/>
      <c r="F57" s="31"/>
      <c r="G57" s="63">
        <f>G56/$C$56</f>
        <v>0.81034482758620685</v>
      </c>
      <c r="H57" s="63">
        <f>H56/$C$56</f>
        <v>0.81034482758620685</v>
      </c>
      <c r="I57" s="64">
        <f>I56/$C$56</f>
        <v>0.81034482758620685</v>
      </c>
      <c r="J57" s="64">
        <f>J56/$C$56</f>
        <v>0.80172413793103448</v>
      </c>
      <c r="K57" s="31"/>
      <c r="L57" s="31"/>
      <c r="M57" s="63">
        <f>M56/$C$56</f>
        <v>0.74137931034482762</v>
      </c>
      <c r="N57" s="63">
        <f>N56/$C$56</f>
        <v>0.7068965517241379</v>
      </c>
      <c r="O57" s="63">
        <f>O56/$C$56</f>
        <v>0.62068965517241381</v>
      </c>
      <c r="P57" s="64">
        <f>P56/$C$56</f>
        <v>0.56896551724137934</v>
      </c>
      <c r="Q57" s="64">
        <f>Q56/$C$56</f>
        <v>0.5</v>
      </c>
      <c r="R57" s="31"/>
      <c r="S57" s="31"/>
      <c r="T57" s="63">
        <f>T56/$C$56</f>
        <v>0.51724137931034486</v>
      </c>
      <c r="U57" s="63">
        <f>U56/$C$56</f>
        <v>0.51724137931034486</v>
      </c>
      <c r="V57" s="63">
        <f>V56/$C$56</f>
        <v>0.60344827586206895</v>
      </c>
      <c r="W57" s="64">
        <f>W56/$C$56</f>
        <v>0.62931034482758619</v>
      </c>
      <c r="X57" s="64">
        <f>X56/$C$56</f>
        <v>0.75</v>
      </c>
      <c r="Y57" s="31"/>
      <c r="Z57" s="31"/>
      <c r="AA57" s="63">
        <f>AA56/$C$56</f>
        <v>0.68103448275862066</v>
      </c>
      <c r="AB57" s="63">
        <f>AB56/$C$56</f>
        <v>0.7068965517241379</v>
      </c>
      <c r="AC57" s="63">
        <f>AC56/$C$56</f>
        <v>0.64655172413793105</v>
      </c>
      <c r="AD57" s="64">
        <f>AD56/$C$56</f>
        <v>0.72413793103448276</v>
      </c>
      <c r="AE57" s="64">
        <f>AE56/$C$56</f>
        <v>0.69827586206896552</v>
      </c>
      <c r="AF57" s="31"/>
      <c r="AG57" s="31"/>
      <c r="AH57" s="63">
        <f>AH56/$C$56</f>
        <v>0.62931034482758619</v>
      </c>
      <c r="AI57" s="63">
        <f>AI56/$C$56</f>
        <v>0.59482758620689657</v>
      </c>
      <c r="AJ57" s="63">
        <f>AJ56/$C$56</f>
        <v>0.66379310344827591</v>
      </c>
      <c r="AK57" s="64">
        <f>AK56/$C$56</f>
        <v>0.75862068965517238</v>
      </c>
      <c r="AL57" s="64">
        <f>AL56/$C$56</f>
        <v>0.81896551724137934</v>
      </c>
      <c r="AM57" s="31"/>
      <c r="AN57" s="31"/>
      <c r="AO57" s="63">
        <f>AO56/$C$56</f>
        <v>0</v>
      </c>
      <c r="AP57" s="63">
        <f>AP56/$C$56</f>
        <v>0</v>
      </c>
      <c r="AQ57" s="63">
        <f>AQ56/$C$56</f>
        <v>0</v>
      </c>
      <c r="AR57" s="64">
        <f>AR56/$C$56</f>
        <v>0.83620689655172409</v>
      </c>
      <c r="AS57" s="64">
        <f>AS56/$C$56</f>
        <v>0.81034482758620685</v>
      </c>
      <c r="AT57" s="31"/>
      <c r="AU57" s="31"/>
      <c r="AV57" s="63">
        <f>AV56/$C$56</f>
        <v>0.7931034482758621</v>
      </c>
      <c r="AW57" s="63">
        <f>AW56/$C$56</f>
        <v>0.73275862068965514</v>
      </c>
      <c r="AX57" s="63">
        <f>AX56/$C$56</f>
        <v>0.63793103448275867</v>
      </c>
      <c r="AY57" s="64">
        <f>AY56/$C$56</f>
        <v>0.5431034482758621</v>
      </c>
      <c r="AZ57" s="64">
        <f>AZ56/$C$56</f>
        <v>0.5</v>
      </c>
      <c r="BA57" s="31"/>
      <c r="BB57" s="31"/>
      <c r="BC57" s="63">
        <f>BC56/$C$56</f>
        <v>0.42241379310344829</v>
      </c>
      <c r="BD57" s="63">
        <f>BD56/$C$56</f>
        <v>0.39655172413793105</v>
      </c>
      <c r="BE57" s="63">
        <f>BE56/$C$56</f>
        <v>0.47413793103448276</v>
      </c>
      <c r="BF57" s="64">
        <f>BF56/$C$56</f>
        <v>0.53448275862068961</v>
      </c>
      <c r="BG57" s="64">
        <f>BG56/$C$56</f>
        <v>0.59482758620689657</v>
      </c>
      <c r="BH57" s="31"/>
      <c r="BI57" s="31"/>
      <c r="BJ57" s="63">
        <f>BJ56/$C$56</f>
        <v>0.62931034482758619</v>
      </c>
      <c r="BK57" s="63">
        <f>BK56/$C$56</f>
        <v>0.58620689655172409</v>
      </c>
      <c r="BL57" s="63">
        <f>BL56/$C$56</f>
        <v>0.65517241379310343</v>
      </c>
      <c r="BM57" s="64">
        <f>BM56/$C$56</f>
        <v>0.75</v>
      </c>
      <c r="BN57" s="64">
        <f>BN56/$C$56</f>
        <v>0</v>
      </c>
      <c r="BO57" s="31"/>
      <c r="BP57" s="31"/>
      <c r="BQ57" s="63">
        <f>BQ56/$C$56</f>
        <v>0</v>
      </c>
      <c r="BR57" s="63">
        <f>BR56/$C$56</f>
        <v>0</v>
      </c>
      <c r="BS57" s="63">
        <f>BS56/$C$56</f>
        <v>0</v>
      </c>
      <c r="BT57" s="64">
        <f>BT56/$C$56</f>
        <v>0</v>
      </c>
      <c r="BU57" s="64">
        <f>BU56/$C$56</f>
        <v>0</v>
      </c>
      <c r="BV57" s="31"/>
      <c r="BW57" s="31"/>
      <c r="BX57" s="63">
        <f>BX56/$C$56</f>
        <v>0</v>
      </c>
      <c r="BY57" s="63">
        <f>BY56/$C$56</f>
        <v>0</v>
      </c>
      <c r="BZ57" s="63">
        <f>BZ56/$C$56</f>
        <v>0</v>
      </c>
      <c r="CA57" s="64">
        <f>CA56/$C$56</f>
        <v>0</v>
      </c>
      <c r="CB57" s="64">
        <f>CB56/$C$56</f>
        <v>0</v>
      </c>
      <c r="CC57" s="31"/>
      <c r="CD57" s="31"/>
      <c r="CE57" s="63">
        <f>CE56/$C$56</f>
        <v>0</v>
      </c>
      <c r="CF57" s="63">
        <f>CF56/$C$56</f>
        <v>0</v>
      </c>
      <c r="CG57" s="63">
        <f>CG56/$C$56</f>
        <v>0</v>
      </c>
      <c r="CH57" s="64">
        <f>CH56/$C$56</f>
        <v>0</v>
      </c>
      <c r="CI57" s="64">
        <f>CI56/$C$56</f>
        <v>0</v>
      </c>
      <c r="CJ57" s="31"/>
      <c r="CK57" s="31"/>
      <c r="CL57" s="63">
        <f>CL56/$C$56</f>
        <v>0</v>
      </c>
      <c r="CM57" s="63">
        <f>CM56/$C$56</f>
        <v>0</v>
      </c>
      <c r="CN57" s="63">
        <f>CN56/$C$56</f>
        <v>0</v>
      </c>
      <c r="CO57" s="64">
        <f>CO56/$C$56</f>
        <v>0</v>
      </c>
      <c r="CP57" s="31"/>
      <c r="CQ57" s="31"/>
      <c r="CR57" s="31"/>
      <c r="CS57" s="31"/>
      <c r="CT57" s="63">
        <f>CT56/$C$56</f>
        <v>0</v>
      </c>
      <c r="CU57" s="63">
        <f>CU56/$C$56</f>
        <v>0</v>
      </c>
      <c r="CV57" s="64">
        <f>CV56/$C$56</f>
        <v>0</v>
      </c>
      <c r="CW57" s="64">
        <f>CW56/$C$56</f>
        <v>0</v>
      </c>
      <c r="CX57" s="31"/>
      <c r="CY57" s="31"/>
      <c r="CZ57" s="63">
        <f>CZ56/$C$56</f>
        <v>0</v>
      </c>
      <c r="DA57" s="63">
        <f>DA56/$C$56</f>
        <v>0</v>
      </c>
      <c r="DB57" s="63">
        <f>DB56/$C$56</f>
        <v>0</v>
      </c>
      <c r="DC57" s="64">
        <f>DC56/$C$56</f>
        <v>0</v>
      </c>
      <c r="DD57" s="64">
        <f>DD56/$C$56</f>
        <v>0</v>
      </c>
      <c r="DE57" s="31"/>
      <c r="DF57" s="31"/>
      <c r="DG57" s="63">
        <f>DG56/$C$56</f>
        <v>0</v>
      </c>
      <c r="DH57" s="63">
        <f>DH56/$C$56</f>
        <v>0</v>
      </c>
      <c r="DI57" s="63">
        <f>DI56/$C$56</f>
        <v>0</v>
      </c>
      <c r="DJ57" s="64">
        <f>DJ56/$C$56</f>
        <v>0</v>
      </c>
      <c r="DK57" s="64">
        <f>DK56/$C$56</f>
        <v>0</v>
      </c>
      <c r="DL57" s="31"/>
      <c r="DM57" s="31"/>
      <c r="DN57" s="63">
        <f>DN56/$C$56</f>
        <v>0</v>
      </c>
      <c r="DO57" s="63">
        <f>DO56/$C$56</f>
        <v>0</v>
      </c>
      <c r="DP57" s="63">
        <f>DP56/$C$56</f>
        <v>0</v>
      </c>
      <c r="DQ57" s="64">
        <f>DQ56/$C$56</f>
        <v>0</v>
      </c>
      <c r="DR57" s="64">
        <f>DR56/$C$56</f>
        <v>0</v>
      </c>
      <c r="DS57" s="31"/>
      <c r="DT57" s="31"/>
      <c r="DU57" s="63">
        <f>DU56/$C$56</f>
        <v>0</v>
      </c>
      <c r="DV57" s="63">
        <f>DV56/$C$56</f>
        <v>0</v>
      </c>
      <c r="DW57" s="31"/>
      <c r="DX57" s="64">
        <f>DX56/$C$56</f>
        <v>0</v>
      </c>
      <c r="DY57" s="64">
        <f>DY56/$C$56</f>
        <v>0</v>
      </c>
      <c r="DZ57" s="31"/>
      <c r="EA57" s="31"/>
      <c r="EB57" s="63">
        <f>EB56/$C$56</f>
        <v>0</v>
      </c>
      <c r="EC57" s="63">
        <f>EC56/$C$56</f>
        <v>0</v>
      </c>
      <c r="ED57" s="63">
        <f>ED56/$C$56</f>
        <v>0</v>
      </c>
      <c r="EE57" s="31"/>
      <c r="EF57" s="64">
        <f>EF56/$C$56</f>
        <v>0</v>
      </c>
      <c r="EG57" s="31"/>
      <c r="EH57" s="31"/>
      <c r="EI57" s="63">
        <f>EI56/$C$56</f>
        <v>0</v>
      </c>
      <c r="EJ57" s="63">
        <f>EJ56/$C$56</f>
        <v>0</v>
      </c>
      <c r="EK57" s="63">
        <f>EK56/$C$56</f>
        <v>0</v>
      </c>
      <c r="EL57" s="64">
        <f>EL56/$C$56</f>
        <v>0</v>
      </c>
      <c r="EM57" s="64">
        <f>EM56/$C$56</f>
        <v>0</v>
      </c>
      <c r="EN57" s="31"/>
      <c r="EO57" s="31"/>
      <c r="EP57" s="31"/>
      <c r="EQ57" s="63">
        <f>EQ56/$C$56</f>
        <v>0</v>
      </c>
      <c r="ER57" s="63">
        <f>ER56/$C$56</f>
        <v>0</v>
      </c>
      <c r="ES57" s="64">
        <f>ES56/$C$56</f>
        <v>0</v>
      </c>
      <c r="ET57" s="64">
        <f>ET56/$C$56</f>
        <v>0</v>
      </c>
      <c r="EU57" s="31"/>
      <c r="EV57" s="31"/>
      <c r="EW57" s="63">
        <f>EW56/$C$56</f>
        <v>0</v>
      </c>
      <c r="EX57" s="63">
        <f>EX56/$C$56</f>
        <v>0</v>
      </c>
      <c r="EY57" s="63">
        <f>EY56/$C$56</f>
        <v>0</v>
      </c>
      <c r="EZ57" s="31"/>
      <c r="FA57" s="64">
        <f>FA56/$C$56</f>
        <v>0</v>
      </c>
      <c r="FB57" s="31"/>
      <c r="FC57" s="31"/>
      <c r="FD57" s="63">
        <f>FD56/$C$56</f>
        <v>0</v>
      </c>
      <c r="FE57" s="63">
        <f>FE56/$C$56</f>
        <v>0</v>
      </c>
      <c r="FF57" s="63">
        <f>FF56/$C$56</f>
        <v>0</v>
      </c>
      <c r="FG57" s="64">
        <f>FG56/$C$56</f>
        <v>0</v>
      </c>
      <c r="FH57" s="64">
        <f>FH56/$C$56</f>
        <v>0</v>
      </c>
      <c r="FI57" s="31"/>
      <c r="FJ57" s="31"/>
      <c r="FK57" s="63">
        <f>FK56/$C$56</f>
        <v>0</v>
      </c>
      <c r="FL57" s="63">
        <f>FL56/$C$56</f>
        <v>0</v>
      </c>
      <c r="FM57" s="63">
        <f>FM56/$C$56</f>
        <v>0</v>
      </c>
      <c r="FN57" s="64">
        <f>FN56/$C$56</f>
        <v>0</v>
      </c>
      <c r="FO57" s="64">
        <f>FO56/$C$56</f>
        <v>0</v>
      </c>
      <c r="FP57" s="31"/>
      <c r="FQ57" s="31"/>
      <c r="FR57" s="63">
        <f>FR56/$C$56</f>
        <v>0</v>
      </c>
      <c r="FS57" s="63">
        <f>FS56/$C$56</f>
        <v>0</v>
      </c>
      <c r="FT57" s="63">
        <f>FT56/$C$56</f>
        <v>0</v>
      </c>
      <c r="FU57" s="64">
        <f>FU56/$C$56</f>
        <v>0</v>
      </c>
      <c r="FV57" s="64">
        <f>FV56/$C$56</f>
        <v>0</v>
      </c>
      <c r="FW57" s="31"/>
      <c r="FX57" s="31"/>
      <c r="FY57" s="63">
        <f>FY56/$C$56</f>
        <v>0</v>
      </c>
      <c r="FZ57" s="63">
        <f>FZ56/$C$56</f>
        <v>0</v>
      </c>
      <c r="GA57" s="63">
        <f>GA56/$C$56</f>
        <v>0</v>
      </c>
      <c r="GB57" s="64">
        <f>GB56/$C$56</f>
        <v>0</v>
      </c>
      <c r="GC57" s="64">
        <f>GC56/$C$56</f>
        <v>0</v>
      </c>
      <c r="GD57" s="31"/>
      <c r="GE57" s="31"/>
      <c r="GF57" s="63">
        <f>GF56/$C$56</f>
        <v>0</v>
      </c>
      <c r="GG57" s="63">
        <f>GG56/$C$56</f>
        <v>0</v>
      </c>
      <c r="GH57" s="63">
        <f>GH56/$C$56</f>
        <v>0</v>
      </c>
      <c r="GI57" s="64">
        <f>GI56/$C$56</f>
        <v>0</v>
      </c>
      <c r="GJ57" s="64">
        <f>GJ56/$C$56</f>
        <v>0</v>
      </c>
      <c r="GK57" s="31"/>
      <c r="GL57" s="31"/>
      <c r="GM57" s="63">
        <f>GM56/$C$56</f>
        <v>0</v>
      </c>
      <c r="GN57" s="63">
        <f>GN56/$C$56</f>
        <v>0</v>
      </c>
      <c r="GO57" s="63">
        <f>GO56/$C$56</f>
        <v>0</v>
      </c>
      <c r="GP57" s="64">
        <f>GP56/$C$56</f>
        <v>0</v>
      </c>
      <c r="GQ57" s="64">
        <f>GQ56/$C$56</f>
        <v>0</v>
      </c>
      <c r="GR57" s="31"/>
      <c r="GS57" s="31"/>
      <c r="GT57" s="63">
        <f>GT56/$C$56</f>
        <v>0</v>
      </c>
      <c r="GU57" s="63">
        <f>GU56/$C$56</f>
        <v>0</v>
      </c>
      <c r="GV57" s="63">
        <f>GV56/$C$56</f>
        <v>0</v>
      </c>
      <c r="GW57" s="64">
        <f>GW56/$C$56</f>
        <v>0</v>
      </c>
      <c r="GX57" s="64">
        <f>GX56/$C$56</f>
        <v>0</v>
      </c>
      <c r="GY57" s="31"/>
      <c r="GZ57" s="31"/>
      <c r="HA57" s="63">
        <f>HA56/$C$56</f>
        <v>0</v>
      </c>
      <c r="HB57" s="63">
        <f>HB56/$C$56</f>
        <v>0</v>
      </c>
      <c r="HC57" s="63">
        <f>HC56/$C$56</f>
        <v>0</v>
      </c>
      <c r="HD57" s="64">
        <f>HD56/$C$56</f>
        <v>0</v>
      </c>
      <c r="HE57" s="64">
        <f>HE56/$C$56</f>
        <v>0</v>
      </c>
      <c r="HF57" s="31"/>
      <c r="HG57" s="31"/>
      <c r="HH57" s="63">
        <f>HH56/$C$56</f>
        <v>0</v>
      </c>
      <c r="HI57" s="63">
        <f>HI56/$C$56</f>
        <v>0</v>
      </c>
      <c r="HJ57" s="63">
        <f>HJ56/$C$56</f>
        <v>0</v>
      </c>
      <c r="HK57" s="64">
        <f>HK56/$C$56</f>
        <v>0</v>
      </c>
      <c r="HL57" s="64">
        <f>HL56/$C$56</f>
        <v>0</v>
      </c>
      <c r="HM57" s="31"/>
      <c r="HN57" s="31"/>
      <c r="HO57" s="63">
        <f>HO56/$C$56</f>
        <v>0</v>
      </c>
      <c r="HP57" s="63">
        <f>HP56/$C$56</f>
        <v>0</v>
      </c>
      <c r="HQ57" s="63">
        <f>HQ56/$C$56</f>
        <v>0</v>
      </c>
      <c r="HR57" s="64">
        <f>HR56/$C$56</f>
        <v>0</v>
      </c>
      <c r="HS57" s="64">
        <f>HS56/$C$56</f>
        <v>0</v>
      </c>
      <c r="HT57" s="31"/>
      <c r="HU57" s="31"/>
      <c r="HV57" s="63">
        <f>HV56/$C$56</f>
        <v>0</v>
      </c>
      <c r="HW57" s="63">
        <f>HW56/$C$56</f>
        <v>0</v>
      </c>
      <c r="HX57" s="63">
        <f>HX56/$C$56</f>
        <v>0</v>
      </c>
      <c r="HY57" s="64">
        <f>HY56/$C$56</f>
        <v>0</v>
      </c>
      <c r="HZ57" s="64">
        <f>HZ56/$C$56</f>
        <v>0</v>
      </c>
      <c r="IA57" s="31"/>
      <c r="IB57" s="31"/>
      <c r="IC57" s="63">
        <f>IC56/$C$56</f>
        <v>0</v>
      </c>
      <c r="ID57" s="63">
        <f>ID56/$C$56</f>
        <v>0</v>
      </c>
      <c r="IE57" s="63">
        <f>IE56/$C$56</f>
        <v>0</v>
      </c>
      <c r="IF57" s="64">
        <f>IF56/$C$56</f>
        <v>0</v>
      </c>
      <c r="IG57" s="64">
        <f>IG56/$C$56</f>
        <v>0</v>
      </c>
      <c r="IH57" s="31"/>
      <c r="II57" s="31"/>
      <c r="IJ57" s="63">
        <f>IJ56/$C$56</f>
        <v>0</v>
      </c>
      <c r="IK57" s="63">
        <f>IK56/$C$56</f>
        <v>0</v>
      </c>
      <c r="IL57" s="63">
        <f>IL56/$C$56</f>
        <v>0</v>
      </c>
      <c r="IM57" s="64">
        <f>IM56/$C$56</f>
        <v>0</v>
      </c>
      <c r="IN57" s="64">
        <f>IN56/$C$56</f>
        <v>0</v>
      </c>
      <c r="IO57" s="31"/>
      <c r="IP57" s="31"/>
      <c r="IQ57" s="63">
        <f>IQ56/$C$56</f>
        <v>0</v>
      </c>
      <c r="IR57" s="63">
        <f>IR56/$C$56</f>
        <v>0</v>
      </c>
      <c r="IS57" s="63">
        <f>IS56/$C$56</f>
        <v>0</v>
      </c>
      <c r="IT57" s="64">
        <f>IT56/$C$56</f>
        <v>0</v>
      </c>
      <c r="IU57" s="64">
        <f>IU56/$C$56</f>
        <v>0</v>
      </c>
      <c r="IV57" s="31"/>
      <c r="IW57" s="31"/>
      <c r="IX57" s="63">
        <f>IX56/$C$56</f>
        <v>0</v>
      </c>
      <c r="IY57" s="63">
        <f>IY56/$C$56</f>
        <v>0</v>
      </c>
      <c r="IZ57" s="63">
        <f>IZ56/$C$56</f>
        <v>0</v>
      </c>
      <c r="JA57" s="64">
        <f>JA56/$C$56</f>
        <v>0</v>
      </c>
      <c r="JB57" s="64">
        <f>JB56/$C$56</f>
        <v>0</v>
      </c>
      <c r="JC57" s="31"/>
      <c r="JD57" s="31"/>
      <c r="JE57" s="63">
        <f>JE56/$C$56</f>
        <v>0</v>
      </c>
      <c r="JF57" s="63">
        <f>JF56/$C$56</f>
        <v>0</v>
      </c>
      <c r="JG57" s="63">
        <f>JG56/$C$56</f>
        <v>0</v>
      </c>
      <c r="JH57" s="64">
        <f>JH56/$C$56</f>
        <v>0</v>
      </c>
      <c r="JI57" s="64">
        <f>JI56/$C$56</f>
        <v>0</v>
      </c>
      <c r="JJ57" s="31"/>
      <c r="JK57" s="31"/>
      <c r="JL57" s="63">
        <f>JL56/$C$56</f>
        <v>0</v>
      </c>
      <c r="JM57" s="63">
        <f>JM56/$C$56</f>
        <v>0</v>
      </c>
      <c r="JN57" s="63">
        <f>JN56/$C$56</f>
        <v>0</v>
      </c>
      <c r="JO57" s="64">
        <f>JO56/$C$56</f>
        <v>0</v>
      </c>
      <c r="JP57" s="64">
        <f>JP56/$C$56</f>
        <v>0</v>
      </c>
      <c r="JQ57" s="31"/>
      <c r="JR57" s="31"/>
      <c r="JS57" s="63">
        <f>JS56/$C$56</f>
        <v>0</v>
      </c>
      <c r="JT57" s="63">
        <f>JT56/$C$56</f>
        <v>0</v>
      </c>
      <c r="JU57" s="63">
        <f>JU56/$C$56</f>
        <v>0</v>
      </c>
      <c r="JV57" s="31"/>
      <c r="JW57" s="64">
        <f>JW56/$C$56</f>
        <v>0</v>
      </c>
      <c r="JX57" s="31"/>
      <c r="JY57" s="31"/>
      <c r="JZ57" s="63">
        <f>JZ56/$C$56</f>
        <v>0</v>
      </c>
      <c r="KA57" s="63">
        <f>KA56/$C$56</f>
        <v>0</v>
      </c>
      <c r="KB57" s="63">
        <f>KB56/$C$56</f>
        <v>0</v>
      </c>
      <c r="KC57" s="64">
        <f>KC56/$C$56</f>
        <v>0</v>
      </c>
      <c r="KD57" s="64">
        <f>KD56/$C$56</f>
        <v>0</v>
      </c>
      <c r="KE57" s="31"/>
      <c r="KF57" s="31"/>
      <c r="KG57" s="63">
        <f>KG56/$C$56</f>
        <v>0</v>
      </c>
      <c r="KH57" s="63">
        <f>KH56/$C$56</f>
        <v>0</v>
      </c>
      <c r="KI57" s="63">
        <f>KI56/$C$56</f>
        <v>0</v>
      </c>
      <c r="KJ57" s="64">
        <f>KJ56/$C$56</f>
        <v>0</v>
      </c>
      <c r="KK57" s="64">
        <f>KK56/$C$56</f>
        <v>0</v>
      </c>
      <c r="KL57" s="31"/>
      <c r="KM57" s="31"/>
      <c r="KN57" s="63">
        <f>KN56/$C$56</f>
        <v>0</v>
      </c>
      <c r="KO57" s="63">
        <f>KO56/$C$56</f>
        <v>0</v>
      </c>
      <c r="KP57" s="63">
        <f>KP56/$C$56</f>
        <v>0</v>
      </c>
      <c r="KQ57" s="64">
        <f>KQ56/$C$56</f>
        <v>0</v>
      </c>
      <c r="KR57" s="64">
        <f>KR56/$C$56</f>
        <v>0</v>
      </c>
      <c r="KS57" s="31"/>
      <c r="KT57" s="31"/>
      <c r="KU57" s="63">
        <f>KU56/$C$56</f>
        <v>0</v>
      </c>
      <c r="KV57" s="63">
        <f>KV56/$C$56</f>
        <v>0</v>
      </c>
      <c r="KW57" s="63">
        <f>KW56/$C$56</f>
        <v>0</v>
      </c>
      <c r="KX57" s="64">
        <f>KX56/$C$56</f>
        <v>0</v>
      </c>
      <c r="KY57" s="31"/>
      <c r="KZ57" s="31"/>
      <c r="LA57" s="31"/>
      <c r="LB57" s="63">
        <f>LB56/$C$56</f>
        <v>0</v>
      </c>
      <c r="LC57" s="63">
        <f>LC56/$C$56</f>
        <v>0</v>
      </c>
      <c r="LD57" s="63">
        <f>LD56/$C$56</f>
        <v>0</v>
      </c>
      <c r="LE57" s="64">
        <f>LE56/$C$56</f>
        <v>0</v>
      </c>
      <c r="LF57" s="64">
        <f>LF56/$C$56</f>
        <v>0</v>
      </c>
      <c r="LG57" s="31"/>
      <c r="LH57" s="31"/>
      <c r="LI57" s="63">
        <f>LI56/$C$56</f>
        <v>0</v>
      </c>
      <c r="LJ57" s="63">
        <f>LJ56/$C$56</f>
        <v>0</v>
      </c>
      <c r="LK57" s="63">
        <f>LK56/$C$56</f>
        <v>0</v>
      </c>
      <c r="LL57" s="64">
        <f>LL56/$C$56</f>
        <v>0</v>
      </c>
      <c r="LM57" s="64">
        <f>LM56/$C$56</f>
        <v>0</v>
      </c>
      <c r="LN57" s="31"/>
      <c r="LO57" s="31"/>
      <c r="LP57" s="63">
        <f>LP56/$C$56</f>
        <v>0</v>
      </c>
      <c r="LQ57" s="63">
        <f>LQ56/$C$56</f>
        <v>0</v>
      </c>
      <c r="LR57" s="63">
        <f>LR56/$C$56</f>
        <v>0</v>
      </c>
      <c r="LS57" s="64">
        <f>LS56/$C$56</f>
        <v>0</v>
      </c>
      <c r="LT57" s="64">
        <f>LT56/$C$56</f>
        <v>0</v>
      </c>
      <c r="LU57" s="31"/>
      <c r="LV57" s="31"/>
      <c r="LW57" s="63">
        <f>LW56/$C$56</f>
        <v>0</v>
      </c>
      <c r="LX57" s="63">
        <f>LX56/$C$56</f>
        <v>0</v>
      </c>
      <c r="LY57" s="63">
        <f>LY56/$C$56</f>
        <v>0</v>
      </c>
      <c r="LZ57" s="64">
        <f>LZ56/$C$56</f>
        <v>0</v>
      </c>
      <c r="MA57" s="64">
        <f>MA56/$C$56</f>
        <v>0</v>
      </c>
      <c r="MB57" s="31"/>
      <c r="MC57" s="31"/>
      <c r="MD57" s="63">
        <f>MD56/$C$56</f>
        <v>0</v>
      </c>
      <c r="ME57" s="63">
        <f>ME56/$C$56</f>
        <v>0</v>
      </c>
      <c r="MF57" s="63">
        <f>MF56/$C$56</f>
        <v>0</v>
      </c>
      <c r="MG57" s="64">
        <f>MG56/$C$56</f>
        <v>0</v>
      </c>
      <c r="MH57" s="64">
        <f>MH56/$C$56</f>
        <v>0</v>
      </c>
      <c r="MI57" s="31"/>
      <c r="MJ57" s="31"/>
      <c r="MK57" s="63">
        <f>MK56/$C$56</f>
        <v>0</v>
      </c>
      <c r="ML57" s="63">
        <f>ML56/$C$56</f>
        <v>0</v>
      </c>
      <c r="MM57" s="63">
        <f>MM56/$C$56</f>
        <v>0</v>
      </c>
      <c r="MN57" s="64">
        <f>MN56/$C$56</f>
        <v>0</v>
      </c>
      <c r="MO57" s="64">
        <f>MO56/$C$56</f>
        <v>0</v>
      </c>
      <c r="MP57" s="31"/>
      <c r="MQ57" s="31"/>
      <c r="MR57" s="63">
        <f>MR56/$C$56</f>
        <v>0</v>
      </c>
      <c r="MS57" s="63">
        <f>MS56/$C$56</f>
        <v>0</v>
      </c>
      <c r="MT57" s="63">
        <f>MT56/$C$56</f>
        <v>0</v>
      </c>
      <c r="MU57" s="64">
        <f>MU56/$C$56</f>
        <v>0</v>
      </c>
      <c r="MV57" s="64">
        <f>MV56/$C$56</f>
        <v>0</v>
      </c>
      <c r="MW57" s="31"/>
      <c r="MX57" s="31"/>
      <c r="MY57" s="63">
        <f>MY56/$C$56</f>
        <v>0</v>
      </c>
      <c r="MZ57" s="63">
        <f>MZ56/$C$56</f>
        <v>0</v>
      </c>
      <c r="NA57" s="31"/>
      <c r="NB57" s="31"/>
      <c r="NC57" s="64">
        <f>NC56/$C$56</f>
        <v>0</v>
      </c>
      <c r="ND57" s="31"/>
      <c r="NE57" s="31"/>
      <c r="NF57" s="16" t="s">
        <v>759</v>
      </c>
    </row>
    <row r="58" spans="1:370" s="29" customFormat="1" ht="15.75" x14ac:dyDescent="0.25">
      <c r="A58" s="66" t="s">
        <v>823</v>
      </c>
      <c r="B58" s="67" t="s">
        <v>816</v>
      </c>
      <c r="C58" s="54">
        <v>5674</v>
      </c>
      <c r="D58" s="33" t="s">
        <v>824</v>
      </c>
      <c r="E58" s="56">
        <f>MAX(G58:NC58)</f>
        <v>5732</v>
      </c>
      <c r="F58" s="31"/>
      <c r="G58" s="178">
        <v>5285</v>
      </c>
      <c r="H58" s="178">
        <v>5285</v>
      </c>
      <c r="I58" s="72">
        <v>5285</v>
      </c>
      <c r="J58" s="72">
        <v>4649</v>
      </c>
      <c r="K58" s="31"/>
      <c r="L58" s="31"/>
      <c r="M58" s="179">
        <v>4024</v>
      </c>
      <c r="N58" s="179">
        <v>3922</v>
      </c>
      <c r="O58" s="179">
        <v>3534</v>
      </c>
      <c r="P58" s="180">
        <v>3144</v>
      </c>
      <c r="Q58" s="180">
        <v>2646</v>
      </c>
      <c r="R58" s="31"/>
      <c r="S58" s="31"/>
      <c r="T58" s="178">
        <v>2795</v>
      </c>
      <c r="U58" s="178">
        <v>2633</v>
      </c>
      <c r="V58" s="178">
        <v>3286</v>
      </c>
      <c r="W58" s="72">
        <v>3699</v>
      </c>
      <c r="X58" s="72">
        <v>4420</v>
      </c>
      <c r="Y58" s="31"/>
      <c r="Z58" s="31"/>
      <c r="AA58" s="178">
        <v>4233</v>
      </c>
      <c r="AB58" s="178">
        <v>3941</v>
      </c>
      <c r="AC58" s="178">
        <v>4018</v>
      </c>
      <c r="AD58" s="72">
        <v>4778</v>
      </c>
      <c r="AE58" s="72">
        <v>4725</v>
      </c>
      <c r="AF58" s="31"/>
      <c r="AG58" s="31"/>
      <c r="AH58" s="178">
        <v>4248</v>
      </c>
      <c r="AI58" s="178">
        <v>4156</v>
      </c>
      <c r="AJ58" s="178">
        <v>4819</v>
      </c>
      <c r="AK58" s="72">
        <v>5293</v>
      </c>
      <c r="AL58" s="72">
        <v>5732</v>
      </c>
      <c r="AM58" s="31"/>
      <c r="AN58" s="31"/>
      <c r="AO58" s="178"/>
      <c r="AP58" s="178"/>
      <c r="AQ58" s="178">
        <v>5551</v>
      </c>
      <c r="AR58" s="72">
        <v>5670</v>
      </c>
      <c r="AS58" s="72">
        <v>5676</v>
      </c>
      <c r="AT58" s="31"/>
      <c r="AU58" s="31"/>
      <c r="AV58" s="178">
        <v>5472</v>
      </c>
      <c r="AW58" s="178">
        <v>4794</v>
      </c>
      <c r="AX58" s="178">
        <v>4182</v>
      </c>
      <c r="AY58" s="72">
        <v>3405</v>
      </c>
      <c r="AZ58" s="72">
        <v>3163</v>
      </c>
      <c r="BA58" s="31"/>
      <c r="BB58" s="31"/>
      <c r="BC58" s="178">
        <v>2822</v>
      </c>
      <c r="BD58" s="178">
        <v>2520</v>
      </c>
      <c r="BE58" s="178">
        <v>2799</v>
      </c>
      <c r="BF58" s="72">
        <v>3031</v>
      </c>
      <c r="BG58" s="72">
        <v>3662</v>
      </c>
      <c r="BH58" s="31"/>
      <c r="BI58" s="31"/>
      <c r="BJ58" s="178">
        <v>4005</v>
      </c>
      <c r="BK58" s="178">
        <v>3835</v>
      </c>
      <c r="BL58" s="178">
        <v>4275</v>
      </c>
      <c r="BM58" s="72">
        <v>4636</v>
      </c>
      <c r="BN58" s="72"/>
      <c r="BO58" s="31"/>
      <c r="BP58" s="31"/>
      <c r="BQ58" s="178"/>
      <c r="BR58" s="178"/>
      <c r="BS58" s="178"/>
      <c r="BT58" s="72"/>
      <c r="BU58" s="72"/>
      <c r="BV58" s="31"/>
      <c r="BW58" s="31"/>
      <c r="BX58" s="178"/>
      <c r="BY58" s="178"/>
      <c r="BZ58" s="178"/>
      <c r="CA58" s="72"/>
      <c r="CB58" s="72"/>
      <c r="CC58" s="31"/>
      <c r="CD58" s="31"/>
      <c r="CE58" s="178"/>
      <c r="CF58" s="178"/>
      <c r="CG58" s="178"/>
      <c r="CH58" s="72"/>
      <c r="CI58" s="72"/>
      <c r="CJ58" s="31"/>
      <c r="CK58" s="31"/>
      <c r="CL58" s="178"/>
      <c r="CM58" s="178"/>
      <c r="CN58" s="178"/>
      <c r="CO58" s="72"/>
      <c r="CP58" s="31"/>
      <c r="CQ58" s="31"/>
      <c r="CR58" s="31"/>
      <c r="CS58" s="31"/>
      <c r="CT58" s="178"/>
      <c r="CU58" s="178"/>
      <c r="CV58" s="72"/>
      <c r="CW58" s="72"/>
      <c r="CX58" s="31"/>
      <c r="CY58" s="31"/>
      <c r="CZ58" s="178"/>
      <c r="DA58" s="178"/>
      <c r="DB58" s="178"/>
      <c r="DC58" s="72"/>
      <c r="DD58" s="72"/>
      <c r="DE58" s="31"/>
      <c r="DF58" s="31"/>
      <c r="DG58" s="178"/>
      <c r="DH58" s="178"/>
      <c r="DI58" s="178"/>
      <c r="DJ58" s="72"/>
      <c r="DK58" s="72"/>
      <c r="DL58" s="31"/>
      <c r="DM58" s="31"/>
      <c r="DN58" s="178"/>
      <c r="DO58" s="178"/>
      <c r="DP58" s="178"/>
      <c r="DQ58" s="72"/>
      <c r="DR58" s="72"/>
      <c r="DS58" s="31"/>
      <c r="DT58" s="31"/>
      <c r="DU58" s="178"/>
      <c r="DV58" s="178"/>
      <c r="DW58" s="31"/>
      <c r="DX58" s="72"/>
      <c r="DY58" s="72"/>
      <c r="DZ58" s="31"/>
      <c r="EA58" s="31"/>
      <c r="EB58" s="178"/>
      <c r="EC58" s="178"/>
      <c r="ED58" s="178"/>
      <c r="EE58" s="31"/>
      <c r="EF58" s="72"/>
      <c r="EG58" s="31"/>
      <c r="EH58" s="31"/>
      <c r="EI58" s="178"/>
      <c r="EJ58" s="178"/>
      <c r="EK58" s="178"/>
      <c r="EL58" s="72"/>
      <c r="EM58" s="72"/>
      <c r="EN58" s="31"/>
      <c r="EO58" s="31"/>
      <c r="EP58" s="31"/>
      <c r="EQ58" s="178"/>
      <c r="ER58" s="178"/>
      <c r="ES58" s="72"/>
      <c r="ET58" s="72"/>
      <c r="EU58" s="31"/>
      <c r="EV58" s="31"/>
      <c r="EW58" s="178"/>
      <c r="EX58" s="178"/>
      <c r="EY58" s="178"/>
      <c r="EZ58" s="31"/>
      <c r="FA58" s="72"/>
      <c r="FB58" s="31"/>
      <c r="FC58" s="31"/>
      <c r="FD58" s="72"/>
      <c r="FE58" s="72"/>
      <c r="FF58" s="72"/>
      <c r="FG58" s="72"/>
      <c r="FH58" s="72"/>
      <c r="FI58" s="31"/>
      <c r="FJ58" s="31"/>
      <c r="FK58" s="178"/>
      <c r="FL58" s="178"/>
      <c r="FM58" s="178"/>
      <c r="FN58" s="72"/>
      <c r="FO58" s="72"/>
      <c r="FP58" s="31"/>
      <c r="FQ58" s="31"/>
      <c r="FR58" s="178"/>
      <c r="FS58" s="178"/>
      <c r="FT58" s="178"/>
      <c r="FU58" s="72"/>
      <c r="FV58" s="72"/>
      <c r="FW58" s="31"/>
      <c r="FX58" s="31"/>
      <c r="FY58" s="178"/>
      <c r="FZ58" s="178"/>
      <c r="GA58" s="178"/>
      <c r="GB58" s="72"/>
      <c r="GC58" s="72"/>
      <c r="GD58" s="31"/>
      <c r="GE58" s="31"/>
      <c r="GF58" s="178"/>
      <c r="GG58" s="178"/>
      <c r="GH58" s="178"/>
      <c r="GI58" s="72"/>
      <c r="GJ58" s="72"/>
      <c r="GK58" s="31"/>
      <c r="GL58" s="31"/>
      <c r="GM58" s="178"/>
      <c r="GN58" s="178"/>
      <c r="GO58" s="178"/>
      <c r="GP58" s="72"/>
      <c r="GQ58" s="72"/>
      <c r="GR58" s="31"/>
      <c r="GS58" s="31"/>
      <c r="GT58" s="178"/>
      <c r="GU58" s="178"/>
      <c r="GV58" s="178"/>
      <c r="GW58" s="72"/>
      <c r="GX58" s="72"/>
      <c r="GY58" s="31"/>
      <c r="GZ58" s="31"/>
      <c r="HA58" s="178"/>
      <c r="HB58" s="178"/>
      <c r="HC58" s="178"/>
      <c r="HD58" s="72"/>
      <c r="HE58" s="72"/>
      <c r="HF58" s="31"/>
      <c r="HG58" s="31"/>
      <c r="HH58" s="178"/>
      <c r="HI58" s="178"/>
      <c r="HJ58" s="178"/>
      <c r="HK58" s="72"/>
      <c r="HL58" s="72"/>
      <c r="HM58" s="31"/>
      <c r="HN58" s="31"/>
      <c r="HO58" s="178"/>
      <c r="HP58" s="178"/>
      <c r="HQ58" s="178"/>
      <c r="HR58" s="72"/>
      <c r="HS58" s="72"/>
      <c r="HT58" s="31"/>
      <c r="HU58" s="31"/>
      <c r="HV58" s="178"/>
      <c r="HW58" s="178"/>
      <c r="HX58" s="178"/>
      <c r="HY58" s="72"/>
      <c r="HZ58" s="72"/>
      <c r="IA58" s="31"/>
      <c r="IB58" s="31"/>
      <c r="IC58" s="178"/>
      <c r="ID58" s="178"/>
      <c r="IE58" s="178"/>
      <c r="IF58" s="72"/>
      <c r="IG58" s="72"/>
      <c r="IH58" s="31"/>
      <c r="II58" s="31"/>
      <c r="IJ58" s="178"/>
      <c r="IK58" s="178"/>
      <c r="IL58" s="178"/>
      <c r="IM58" s="72"/>
      <c r="IN58" s="72"/>
      <c r="IO58" s="31"/>
      <c r="IP58" s="31"/>
      <c r="IQ58" s="178"/>
      <c r="IR58" s="178"/>
      <c r="IS58" s="178"/>
      <c r="IT58" s="72"/>
      <c r="IU58" s="72"/>
      <c r="IV58" s="31"/>
      <c r="IW58" s="31"/>
      <c r="IX58" s="178"/>
      <c r="IY58" s="178"/>
      <c r="IZ58" s="178"/>
      <c r="JA58" s="72"/>
      <c r="JB58" s="72"/>
      <c r="JC58" s="31"/>
      <c r="JD58" s="31"/>
      <c r="JE58" s="178"/>
      <c r="JF58" s="178"/>
      <c r="JG58" s="178"/>
      <c r="JH58" s="72"/>
      <c r="JI58" s="72"/>
      <c r="JJ58" s="31"/>
      <c r="JK58" s="31"/>
      <c r="JL58" s="178"/>
      <c r="JM58" s="178"/>
      <c r="JN58" s="178"/>
      <c r="JO58" s="72"/>
      <c r="JP58" s="72"/>
      <c r="JQ58" s="31"/>
      <c r="JR58" s="31"/>
      <c r="JS58" s="178"/>
      <c r="JT58" s="178"/>
      <c r="JU58" s="178"/>
      <c r="JV58" s="31"/>
      <c r="JW58" s="72"/>
      <c r="JX58" s="31"/>
      <c r="JY58" s="31"/>
      <c r="JZ58" s="178"/>
      <c r="KA58" s="178"/>
      <c r="KB58" s="178"/>
      <c r="KC58" s="72"/>
      <c r="KD58" s="72"/>
      <c r="KE58" s="31"/>
      <c r="KF58" s="31"/>
      <c r="KG58" s="178"/>
      <c r="KH58" s="178"/>
      <c r="KI58" s="178"/>
      <c r="KJ58" s="72"/>
      <c r="KK58" s="72"/>
      <c r="KL58" s="31"/>
      <c r="KM58" s="31"/>
      <c r="KN58" s="178"/>
      <c r="KO58" s="178"/>
      <c r="KP58" s="178"/>
      <c r="KQ58" s="72"/>
      <c r="KR58" s="72"/>
      <c r="KS58" s="31"/>
      <c r="KT58" s="31"/>
      <c r="KU58" s="178"/>
      <c r="KV58" s="178"/>
      <c r="KW58" s="178"/>
      <c r="KX58" s="72"/>
      <c r="KY58" s="31"/>
      <c r="KZ58" s="31"/>
      <c r="LA58" s="31"/>
      <c r="LB58" s="178"/>
      <c r="LC58" s="178"/>
      <c r="LD58" s="178"/>
      <c r="LE58" s="72"/>
      <c r="LF58" s="72"/>
      <c r="LG58" s="31"/>
      <c r="LH58" s="31"/>
      <c r="LI58" s="178"/>
      <c r="LJ58" s="178"/>
      <c r="LK58" s="178"/>
      <c r="LL58" s="72"/>
      <c r="LM58" s="72"/>
      <c r="LN58" s="31"/>
      <c r="LO58" s="31"/>
      <c r="LP58" s="178"/>
      <c r="LQ58" s="178"/>
      <c r="LR58" s="178"/>
      <c r="LS58" s="72"/>
      <c r="LT58" s="72"/>
      <c r="LU58" s="31"/>
      <c r="LV58" s="31"/>
      <c r="LW58" s="178"/>
      <c r="LX58" s="178"/>
      <c r="LY58" s="178"/>
      <c r="LZ58" s="72"/>
      <c r="MA58" s="72"/>
      <c r="MB58" s="31"/>
      <c r="MC58" s="31"/>
      <c r="MD58" s="178"/>
      <c r="ME58" s="178"/>
      <c r="MF58" s="178"/>
      <c r="MG58" s="72"/>
      <c r="MH58" s="72"/>
      <c r="MI58" s="31"/>
      <c r="MJ58" s="31"/>
      <c r="MK58" s="178"/>
      <c r="ML58" s="178"/>
      <c r="MM58" s="178"/>
      <c r="MN58" s="72"/>
      <c r="MO58" s="72"/>
      <c r="MP58" s="31"/>
      <c r="MQ58" s="31"/>
      <c r="MR58" s="178"/>
      <c r="MS58" s="178"/>
      <c r="MT58" s="178"/>
      <c r="MU58" s="72"/>
      <c r="MV58" s="72"/>
      <c r="MW58" s="31"/>
      <c r="MX58" s="31"/>
      <c r="MY58" s="178"/>
      <c r="MZ58" s="178"/>
      <c r="NA58" s="31"/>
      <c r="NB58" s="31"/>
      <c r="NC58" s="72"/>
      <c r="ND58" s="31"/>
      <c r="NE58" s="31"/>
      <c r="NF58" s="16" t="s">
        <v>759</v>
      </c>
    </row>
    <row r="59" spans="1:370" s="29" customFormat="1" ht="15.75" x14ac:dyDescent="0.25">
      <c r="A59" s="66" t="s">
        <v>823</v>
      </c>
      <c r="B59" s="67" t="s">
        <v>825</v>
      </c>
      <c r="C59" s="54">
        <v>0</v>
      </c>
      <c r="D59" s="33" t="s">
        <v>824</v>
      </c>
      <c r="E59" s="56">
        <f>MAX(G59:NC59)</f>
        <v>1240</v>
      </c>
      <c r="F59" s="31"/>
      <c r="G59" s="138">
        <v>354</v>
      </c>
      <c r="H59" s="138">
        <v>354</v>
      </c>
      <c r="I59" s="139">
        <v>354</v>
      </c>
      <c r="J59" s="139">
        <v>311</v>
      </c>
      <c r="K59" s="31"/>
      <c r="L59" s="31"/>
      <c r="M59" s="138">
        <v>297</v>
      </c>
      <c r="N59" s="138">
        <v>297</v>
      </c>
      <c r="O59" s="138">
        <v>277</v>
      </c>
      <c r="P59" s="139">
        <v>241</v>
      </c>
      <c r="Q59" s="139">
        <v>229</v>
      </c>
      <c r="R59" s="31"/>
      <c r="S59" s="31"/>
      <c r="T59" s="138">
        <v>218</v>
      </c>
      <c r="U59" s="138">
        <v>218</v>
      </c>
      <c r="V59" s="138">
        <v>196</v>
      </c>
      <c r="W59" s="139">
        <v>196</v>
      </c>
      <c r="X59" s="139">
        <v>176</v>
      </c>
      <c r="Y59" s="31"/>
      <c r="Z59" s="31"/>
      <c r="AA59" s="138">
        <v>176</v>
      </c>
      <c r="AB59" s="138">
        <v>176</v>
      </c>
      <c r="AC59" s="138">
        <v>162</v>
      </c>
      <c r="AD59" s="139">
        <v>162</v>
      </c>
      <c r="AE59" s="139">
        <v>162</v>
      </c>
      <c r="AF59" s="31"/>
      <c r="AG59" s="31"/>
      <c r="AH59" s="138">
        <v>162</v>
      </c>
      <c r="AI59" s="138">
        <v>162</v>
      </c>
      <c r="AJ59" s="138">
        <v>109</v>
      </c>
      <c r="AK59" s="139">
        <v>224</v>
      </c>
      <c r="AL59" s="139">
        <v>224</v>
      </c>
      <c r="AM59" s="31"/>
      <c r="AN59" s="31"/>
      <c r="AO59" s="138"/>
      <c r="AP59" s="138"/>
      <c r="AQ59" s="138">
        <v>959</v>
      </c>
      <c r="AR59" s="139">
        <v>1240</v>
      </c>
      <c r="AS59" s="139">
        <v>1206</v>
      </c>
      <c r="AT59" s="31"/>
      <c r="AU59" s="31"/>
      <c r="AV59" s="138">
        <v>1206</v>
      </c>
      <c r="AW59" s="138">
        <v>1206</v>
      </c>
      <c r="AX59" s="138">
        <v>1206</v>
      </c>
      <c r="AY59" s="139">
        <v>1178</v>
      </c>
      <c r="AZ59" s="139">
        <v>1012</v>
      </c>
      <c r="BA59" s="31"/>
      <c r="BB59" s="31"/>
      <c r="BC59" s="138">
        <v>830</v>
      </c>
      <c r="BD59" s="138">
        <v>702</v>
      </c>
      <c r="BE59" s="138">
        <v>600</v>
      </c>
      <c r="BF59" s="139">
        <v>520</v>
      </c>
      <c r="BG59" s="139">
        <v>520</v>
      </c>
      <c r="BH59" s="31"/>
      <c r="BI59" s="31"/>
      <c r="BJ59" s="138">
        <v>495</v>
      </c>
      <c r="BK59" s="138">
        <v>475</v>
      </c>
      <c r="BL59" s="138">
        <v>475</v>
      </c>
      <c r="BM59" s="139">
        <v>271</v>
      </c>
      <c r="BN59" s="139"/>
      <c r="BO59" s="31"/>
      <c r="BP59" s="31"/>
      <c r="BQ59" s="138"/>
      <c r="BR59" s="138"/>
      <c r="BS59" s="138"/>
      <c r="BT59" s="139"/>
      <c r="BU59" s="139"/>
      <c r="BV59" s="31"/>
      <c r="BW59" s="31"/>
      <c r="BX59" s="138"/>
      <c r="BY59" s="138"/>
      <c r="BZ59" s="138"/>
      <c r="CA59" s="139"/>
      <c r="CB59" s="139"/>
      <c r="CC59" s="31"/>
      <c r="CD59" s="31"/>
      <c r="CE59" s="138"/>
      <c r="CF59" s="138"/>
      <c r="CG59" s="138"/>
      <c r="CH59" s="139"/>
      <c r="CI59" s="139"/>
      <c r="CJ59" s="31"/>
      <c r="CK59" s="31"/>
      <c r="CL59" s="138"/>
      <c r="CM59" s="138"/>
      <c r="CN59" s="138"/>
      <c r="CO59" s="139"/>
      <c r="CP59" s="31"/>
      <c r="CQ59" s="31"/>
      <c r="CR59" s="31"/>
      <c r="CS59" s="31"/>
      <c r="CT59" s="138"/>
      <c r="CU59" s="138"/>
      <c r="CV59" s="139"/>
      <c r="CW59" s="139"/>
      <c r="CX59" s="31"/>
      <c r="CY59" s="31"/>
      <c r="CZ59" s="138"/>
      <c r="DA59" s="138"/>
      <c r="DB59" s="138"/>
      <c r="DC59" s="139"/>
      <c r="DD59" s="139"/>
      <c r="DE59" s="31"/>
      <c r="DF59" s="31"/>
      <c r="DG59" s="138"/>
      <c r="DH59" s="138"/>
      <c r="DI59" s="138"/>
      <c r="DJ59" s="139"/>
      <c r="DK59" s="139"/>
      <c r="DL59" s="31"/>
      <c r="DM59" s="31"/>
      <c r="DN59" s="138"/>
      <c r="DO59" s="138"/>
      <c r="DP59" s="138"/>
      <c r="DQ59" s="139"/>
      <c r="DR59" s="139"/>
      <c r="DS59" s="31"/>
      <c r="DT59" s="31"/>
      <c r="DU59" s="138"/>
      <c r="DV59" s="138"/>
      <c r="DW59" s="31"/>
      <c r="DX59" s="139"/>
      <c r="DY59" s="139"/>
      <c r="DZ59" s="31"/>
      <c r="EA59" s="31"/>
      <c r="EB59" s="138"/>
      <c r="EC59" s="138"/>
      <c r="ED59" s="138"/>
      <c r="EE59" s="31"/>
      <c r="EF59" s="139"/>
      <c r="EG59" s="31"/>
      <c r="EH59" s="31"/>
      <c r="EI59" s="138"/>
      <c r="EJ59" s="138"/>
      <c r="EK59" s="138"/>
      <c r="EL59" s="139"/>
      <c r="EM59" s="139"/>
      <c r="EN59" s="31"/>
      <c r="EO59" s="31"/>
      <c r="EP59" s="31"/>
      <c r="EQ59" s="138"/>
      <c r="ER59" s="138"/>
      <c r="ES59" s="139"/>
      <c r="ET59" s="139"/>
      <c r="EU59" s="31"/>
      <c r="EV59" s="31"/>
      <c r="EW59" s="138"/>
      <c r="EX59" s="138"/>
      <c r="EY59" s="138"/>
      <c r="EZ59" s="31"/>
      <c r="FA59" s="139"/>
      <c r="FB59" s="31"/>
      <c r="FC59" s="31"/>
      <c r="FD59" s="138"/>
      <c r="FE59" s="138"/>
      <c r="FF59" s="138"/>
      <c r="FG59" s="139"/>
      <c r="FH59" s="139"/>
      <c r="FI59" s="31"/>
      <c r="FJ59" s="31"/>
      <c r="FK59" s="138"/>
      <c r="FL59" s="138"/>
      <c r="FM59" s="138"/>
      <c r="FN59" s="139"/>
      <c r="FO59" s="139"/>
      <c r="FP59" s="31"/>
      <c r="FQ59" s="31"/>
      <c r="FR59" s="138"/>
      <c r="FS59" s="138"/>
      <c r="FT59" s="138"/>
      <c r="FU59" s="139"/>
      <c r="FV59" s="139"/>
      <c r="FW59" s="31"/>
      <c r="FX59" s="31"/>
      <c r="FY59" s="138"/>
      <c r="FZ59" s="138"/>
      <c r="GA59" s="138"/>
      <c r="GB59" s="139"/>
      <c r="GC59" s="139"/>
      <c r="GD59" s="31"/>
      <c r="GE59" s="31"/>
      <c r="GF59" s="138"/>
      <c r="GG59" s="138"/>
      <c r="GH59" s="138"/>
      <c r="GI59" s="139"/>
      <c r="GJ59" s="139"/>
      <c r="GK59" s="31"/>
      <c r="GL59" s="31"/>
      <c r="GM59" s="138"/>
      <c r="GN59" s="138"/>
      <c r="GO59" s="138"/>
      <c r="GP59" s="139"/>
      <c r="GQ59" s="139"/>
      <c r="GR59" s="31"/>
      <c r="GS59" s="31"/>
      <c r="GT59" s="138"/>
      <c r="GU59" s="138"/>
      <c r="GV59" s="138"/>
      <c r="GW59" s="139"/>
      <c r="GX59" s="139"/>
      <c r="GY59" s="31"/>
      <c r="GZ59" s="31"/>
      <c r="HA59" s="138"/>
      <c r="HB59" s="138"/>
      <c r="HC59" s="138"/>
      <c r="HD59" s="139"/>
      <c r="HE59" s="139"/>
      <c r="HF59" s="31"/>
      <c r="HG59" s="31"/>
      <c r="HH59" s="138"/>
      <c r="HI59" s="138"/>
      <c r="HJ59" s="138"/>
      <c r="HK59" s="139"/>
      <c r="HL59" s="139"/>
      <c r="HM59" s="31"/>
      <c r="HN59" s="31"/>
      <c r="HO59" s="138"/>
      <c r="HP59" s="138"/>
      <c r="HQ59" s="138"/>
      <c r="HR59" s="139"/>
      <c r="HS59" s="139"/>
      <c r="HT59" s="31"/>
      <c r="HU59" s="31"/>
      <c r="HV59" s="138"/>
      <c r="HW59" s="138"/>
      <c r="HX59" s="138"/>
      <c r="HY59" s="139"/>
      <c r="HZ59" s="139"/>
      <c r="IA59" s="31"/>
      <c r="IB59" s="31"/>
      <c r="IC59" s="138"/>
      <c r="ID59" s="138"/>
      <c r="IE59" s="138"/>
      <c r="IF59" s="139"/>
      <c r="IG59" s="139"/>
      <c r="IH59" s="31"/>
      <c r="II59" s="31"/>
      <c r="IJ59" s="138"/>
      <c r="IK59" s="138"/>
      <c r="IL59" s="138"/>
      <c r="IM59" s="139"/>
      <c r="IN59" s="139"/>
      <c r="IO59" s="31"/>
      <c r="IP59" s="31"/>
      <c r="IQ59" s="138"/>
      <c r="IR59" s="138"/>
      <c r="IS59" s="138"/>
      <c r="IT59" s="139"/>
      <c r="IU59" s="139"/>
      <c r="IV59" s="31"/>
      <c r="IW59" s="31"/>
      <c r="IX59" s="138"/>
      <c r="IY59" s="138"/>
      <c r="IZ59" s="138"/>
      <c r="JA59" s="139"/>
      <c r="JB59" s="139"/>
      <c r="JC59" s="31"/>
      <c r="JD59" s="31"/>
      <c r="JE59" s="138"/>
      <c r="JF59" s="138"/>
      <c r="JG59" s="138"/>
      <c r="JH59" s="139"/>
      <c r="JI59" s="139"/>
      <c r="JJ59" s="31"/>
      <c r="JK59" s="31"/>
      <c r="JL59" s="138"/>
      <c r="JM59" s="138"/>
      <c r="JN59" s="138"/>
      <c r="JO59" s="139"/>
      <c r="JP59" s="139"/>
      <c r="JQ59" s="31"/>
      <c r="JR59" s="31"/>
      <c r="JS59" s="138"/>
      <c r="JT59" s="138"/>
      <c r="JU59" s="138"/>
      <c r="JV59" s="31"/>
      <c r="JW59" s="139"/>
      <c r="JX59" s="31"/>
      <c r="JY59" s="31"/>
      <c r="JZ59" s="138"/>
      <c r="KA59" s="138"/>
      <c r="KB59" s="138"/>
      <c r="KC59" s="139"/>
      <c r="KD59" s="139"/>
      <c r="KE59" s="31"/>
      <c r="KF59" s="31"/>
      <c r="KG59" s="138"/>
      <c r="KH59" s="138"/>
      <c r="KI59" s="138"/>
      <c r="KJ59" s="139"/>
      <c r="KK59" s="139"/>
      <c r="KL59" s="31"/>
      <c r="KM59" s="31"/>
      <c r="KN59" s="138"/>
      <c r="KO59" s="138"/>
      <c r="KP59" s="138"/>
      <c r="KQ59" s="139"/>
      <c r="KR59" s="139"/>
      <c r="KS59" s="31"/>
      <c r="KT59" s="31"/>
      <c r="KU59" s="138"/>
      <c r="KV59" s="138"/>
      <c r="KW59" s="138"/>
      <c r="KX59" s="139"/>
      <c r="KY59" s="31"/>
      <c r="KZ59" s="31"/>
      <c r="LA59" s="31"/>
      <c r="LB59" s="138"/>
      <c r="LC59" s="138"/>
      <c r="LD59" s="138"/>
      <c r="LE59" s="139"/>
      <c r="LF59" s="139"/>
      <c r="LG59" s="31"/>
      <c r="LH59" s="31"/>
      <c r="LI59" s="138"/>
      <c r="LJ59" s="138"/>
      <c r="LK59" s="138"/>
      <c r="LL59" s="139"/>
      <c r="LM59" s="139"/>
      <c r="LN59" s="31"/>
      <c r="LO59" s="31"/>
      <c r="LP59" s="138"/>
      <c r="LQ59" s="138"/>
      <c r="LR59" s="138"/>
      <c r="LS59" s="139"/>
      <c r="LT59" s="139"/>
      <c r="LU59" s="31"/>
      <c r="LV59" s="31"/>
      <c r="LW59" s="138"/>
      <c r="LX59" s="138"/>
      <c r="LY59" s="138"/>
      <c r="LZ59" s="139"/>
      <c r="MA59" s="139"/>
      <c r="MB59" s="31"/>
      <c r="MC59" s="31"/>
      <c r="MD59" s="138"/>
      <c r="ME59" s="138"/>
      <c r="MF59" s="138"/>
      <c r="MG59" s="139"/>
      <c r="MH59" s="139"/>
      <c r="MI59" s="31"/>
      <c r="MJ59" s="31"/>
      <c r="MK59" s="138"/>
      <c r="ML59" s="138"/>
      <c r="MM59" s="138"/>
      <c r="MN59" s="139"/>
      <c r="MO59" s="139"/>
      <c r="MP59" s="31"/>
      <c r="MQ59" s="31"/>
      <c r="MR59" s="138"/>
      <c r="MS59" s="138"/>
      <c r="MT59" s="138"/>
      <c r="MU59" s="139"/>
      <c r="MV59" s="139"/>
      <c r="MW59" s="31"/>
      <c r="MX59" s="31"/>
      <c r="MY59" s="138"/>
      <c r="MZ59" s="138"/>
      <c r="NA59" s="31"/>
      <c r="NB59" s="31"/>
      <c r="NC59" s="139"/>
      <c r="ND59" s="31"/>
      <c r="NE59" s="31"/>
      <c r="NF59" s="16" t="s">
        <v>759</v>
      </c>
    </row>
    <row r="60" spans="1:370" s="29" customFormat="1" ht="15.75" x14ac:dyDescent="0.25">
      <c r="A60" s="66" t="s">
        <v>823</v>
      </c>
      <c r="B60" s="23" t="s">
        <v>826</v>
      </c>
      <c r="C60" s="75"/>
      <c r="D60" s="33" t="s">
        <v>824</v>
      </c>
      <c r="E60" s="56">
        <f>MAX(G60:NC60)</f>
        <v>188</v>
      </c>
      <c r="F60" s="31"/>
      <c r="G60" s="138">
        <v>150</v>
      </c>
      <c r="H60" s="138">
        <v>150</v>
      </c>
      <c r="I60" s="138">
        <v>150</v>
      </c>
      <c r="J60" s="138">
        <v>150</v>
      </c>
      <c r="K60" s="31"/>
      <c r="L60" s="31"/>
      <c r="M60" s="181">
        <v>119</v>
      </c>
      <c r="N60" s="138">
        <v>119</v>
      </c>
      <c r="O60" s="138">
        <v>119</v>
      </c>
      <c r="P60" s="138">
        <v>119</v>
      </c>
      <c r="Q60" s="138">
        <v>119</v>
      </c>
      <c r="R60" s="31"/>
      <c r="S60" s="31"/>
      <c r="T60" s="181">
        <v>119</v>
      </c>
      <c r="U60" s="138">
        <v>119</v>
      </c>
      <c r="V60" s="138">
        <v>66</v>
      </c>
      <c r="W60" s="138">
        <v>66</v>
      </c>
      <c r="X60" s="138">
        <v>66</v>
      </c>
      <c r="Y60" s="31"/>
      <c r="Z60" s="31"/>
      <c r="AA60" s="181">
        <v>64</v>
      </c>
      <c r="AB60" s="138">
        <v>64</v>
      </c>
      <c r="AC60" s="138">
        <v>64</v>
      </c>
      <c r="AD60" s="138">
        <v>64</v>
      </c>
      <c r="AE60" s="138">
        <v>64</v>
      </c>
      <c r="AF60" s="31"/>
      <c r="AG60" s="31"/>
      <c r="AH60" s="181">
        <v>64</v>
      </c>
      <c r="AI60" s="138">
        <v>64</v>
      </c>
      <c r="AJ60" s="138">
        <v>49</v>
      </c>
      <c r="AK60" s="138">
        <v>49</v>
      </c>
      <c r="AL60" s="138">
        <v>49</v>
      </c>
      <c r="AM60" s="31"/>
      <c r="AN60" s="31"/>
      <c r="AO60" s="181"/>
      <c r="AP60" s="138"/>
      <c r="AQ60" s="138">
        <v>49</v>
      </c>
      <c r="AR60" s="138">
        <v>49</v>
      </c>
      <c r="AS60" s="138">
        <v>49</v>
      </c>
      <c r="AT60" s="31"/>
      <c r="AU60" s="31"/>
      <c r="AV60" s="181">
        <v>49</v>
      </c>
      <c r="AW60" s="138">
        <v>49</v>
      </c>
      <c r="AX60" s="138">
        <v>49</v>
      </c>
      <c r="AY60" s="138">
        <v>188</v>
      </c>
      <c r="AZ60" s="138">
        <v>188</v>
      </c>
      <c r="BA60" s="31"/>
      <c r="BB60" s="31"/>
      <c r="BC60" s="181">
        <v>188</v>
      </c>
      <c r="BD60" s="138">
        <v>188</v>
      </c>
      <c r="BE60" s="138">
        <v>188</v>
      </c>
      <c r="BF60" s="138">
        <v>188</v>
      </c>
      <c r="BG60" s="138">
        <v>188</v>
      </c>
      <c r="BH60" s="31"/>
      <c r="BI60" s="31"/>
      <c r="BJ60" s="181">
        <v>188</v>
      </c>
      <c r="BK60" s="138">
        <v>188</v>
      </c>
      <c r="BL60" s="138">
        <v>188</v>
      </c>
      <c r="BM60" s="138">
        <v>188</v>
      </c>
      <c r="BN60" s="138"/>
      <c r="BO60" s="31"/>
      <c r="BP60" s="31"/>
      <c r="BQ60" s="181"/>
      <c r="BR60" s="138"/>
      <c r="BS60" s="138"/>
      <c r="BT60" s="138"/>
      <c r="BU60" s="138"/>
      <c r="BV60" s="31"/>
      <c r="BW60" s="31"/>
      <c r="BX60" s="181"/>
      <c r="BY60" s="138"/>
      <c r="BZ60" s="138"/>
      <c r="CA60" s="138"/>
      <c r="CB60" s="138"/>
      <c r="CC60" s="31"/>
      <c r="CD60" s="31"/>
      <c r="CE60" s="181"/>
      <c r="CF60" s="138"/>
      <c r="CG60" s="138"/>
      <c r="CH60" s="138"/>
      <c r="CI60" s="138"/>
      <c r="CJ60" s="31"/>
      <c r="CK60" s="31"/>
      <c r="CL60" s="181"/>
      <c r="CM60" s="138"/>
      <c r="CN60" s="138"/>
      <c r="CO60" s="138"/>
      <c r="CP60" s="31"/>
      <c r="CQ60" s="31"/>
      <c r="CR60" s="31"/>
      <c r="CS60" s="31"/>
      <c r="CT60" s="138"/>
      <c r="CU60" s="138"/>
      <c r="CV60" s="138"/>
      <c r="CW60" s="138"/>
      <c r="CX60" s="31"/>
      <c r="CY60" s="31"/>
      <c r="CZ60" s="181"/>
      <c r="DA60" s="138"/>
      <c r="DB60" s="138"/>
      <c r="DC60" s="138"/>
      <c r="DD60" s="138"/>
      <c r="DE60" s="31"/>
      <c r="DF60" s="31"/>
      <c r="DG60" s="181"/>
      <c r="DH60" s="138"/>
      <c r="DI60" s="138"/>
      <c r="DJ60" s="138"/>
      <c r="DK60" s="138"/>
      <c r="DL60" s="31"/>
      <c r="DM60" s="31"/>
      <c r="DN60" s="181"/>
      <c r="DO60" s="138"/>
      <c r="DP60" s="138"/>
      <c r="DQ60" s="138"/>
      <c r="DR60" s="138"/>
      <c r="DS60" s="31"/>
      <c r="DT60" s="31"/>
      <c r="DU60" s="181"/>
      <c r="DV60" s="138"/>
      <c r="DW60" s="31"/>
      <c r="DX60" s="138"/>
      <c r="DY60" s="138"/>
      <c r="DZ60" s="31"/>
      <c r="EA60" s="31"/>
      <c r="EB60" s="181"/>
      <c r="EC60" s="138"/>
      <c r="ED60" s="138"/>
      <c r="EE60" s="31"/>
      <c r="EF60" s="138"/>
      <c r="EG60" s="31"/>
      <c r="EH60" s="31"/>
      <c r="EI60" s="181"/>
      <c r="EJ60" s="138"/>
      <c r="EK60" s="138"/>
      <c r="EL60" s="138"/>
      <c r="EM60" s="138"/>
      <c r="EN60" s="31"/>
      <c r="EO60" s="31"/>
      <c r="EP60" s="31"/>
      <c r="EQ60" s="138"/>
      <c r="ER60" s="138"/>
      <c r="ES60" s="138"/>
      <c r="ET60" s="138"/>
      <c r="EU60" s="31"/>
      <c r="EV60" s="31"/>
      <c r="EW60" s="181"/>
      <c r="EX60" s="138"/>
      <c r="EY60" s="138"/>
      <c r="EZ60" s="31"/>
      <c r="FA60" s="138"/>
      <c r="FB60" s="31"/>
      <c r="FC60" s="31"/>
      <c r="FD60" s="181"/>
      <c r="FE60" s="138"/>
      <c r="FF60" s="138"/>
      <c r="FG60" s="138"/>
      <c r="FH60" s="138"/>
      <c r="FI60" s="31"/>
      <c r="FJ60" s="31"/>
      <c r="FK60" s="181"/>
      <c r="FL60" s="138"/>
      <c r="FM60" s="138"/>
      <c r="FN60" s="138"/>
      <c r="FO60" s="138"/>
      <c r="FP60" s="31"/>
      <c r="FQ60" s="31"/>
      <c r="FR60" s="181"/>
      <c r="FS60" s="138"/>
      <c r="FT60" s="138"/>
      <c r="FU60" s="138"/>
      <c r="FV60" s="138"/>
      <c r="FW60" s="31"/>
      <c r="FX60" s="31"/>
      <c r="FY60" s="181"/>
      <c r="FZ60" s="138"/>
      <c r="GA60" s="138"/>
      <c r="GB60" s="138"/>
      <c r="GC60" s="138"/>
      <c r="GD60" s="31"/>
      <c r="GE60" s="31"/>
      <c r="GF60" s="181"/>
      <c r="GG60" s="138"/>
      <c r="GH60" s="138"/>
      <c r="GI60" s="138"/>
      <c r="GJ60" s="138"/>
      <c r="GK60" s="31"/>
      <c r="GL60" s="31"/>
      <c r="GM60" s="181"/>
      <c r="GN60" s="138"/>
      <c r="GO60" s="138"/>
      <c r="GP60" s="138"/>
      <c r="GQ60" s="138"/>
      <c r="GR60" s="31"/>
      <c r="GS60" s="31"/>
      <c r="GT60" s="181"/>
      <c r="GU60" s="138"/>
      <c r="GV60" s="138"/>
      <c r="GW60" s="138"/>
      <c r="GX60" s="138"/>
      <c r="GY60" s="31"/>
      <c r="GZ60" s="31"/>
      <c r="HA60" s="181"/>
      <c r="HB60" s="138"/>
      <c r="HC60" s="138"/>
      <c r="HD60" s="138"/>
      <c r="HE60" s="138"/>
      <c r="HF60" s="31"/>
      <c r="HG60" s="31"/>
      <c r="HH60" s="181"/>
      <c r="HI60" s="138"/>
      <c r="HJ60" s="138"/>
      <c r="HK60" s="138"/>
      <c r="HL60" s="138"/>
      <c r="HM60" s="31"/>
      <c r="HN60" s="31"/>
      <c r="HO60" s="181"/>
      <c r="HP60" s="138"/>
      <c r="HQ60" s="138"/>
      <c r="HR60" s="138"/>
      <c r="HS60" s="138"/>
      <c r="HT60" s="31"/>
      <c r="HU60" s="31"/>
      <c r="HV60" s="181"/>
      <c r="HW60" s="138"/>
      <c r="HX60" s="138"/>
      <c r="HY60" s="138"/>
      <c r="HZ60" s="138"/>
      <c r="IA60" s="31"/>
      <c r="IB60" s="31"/>
      <c r="IC60" s="181"/>
      <c r="ID60" s="138"/>
      <c r="IE60" s="138"/>
      <c r="IF60" s="138"/>
      <c r="IG60" s="138"/>
      <c r="IH60" s="31"/>
      <c r="II60" s="31"/>
      <c r="IJ60" s="181"/>
      <c r="IK60" s="138"/>
      <c r="IL60" s="138"/>
      <c r="IM60" s="138"/>
      <c r="IN60" s="138"/>
      <c r="IO60" s="31"/>
      <c r="IP60" s="31"/>
      <c r="IQ60" s="181"/>
      <c r="IR60" s="138"/>
      <c r="IS60" s="138"/>
      <c r="IT60" s="138"/>
      <c r="IU60" s="138"/>
      <c r="IV60" s="31"/>
      <c r="IW60" s="31"/>
      <c r="IX60" s="181"/>
      <c r="IY60" s="138"/>
      <c r="IZ60" s="138"/>
      <c r="JA60" s="138"/>
      <c r="JB60" s="138"/>
      <c r="JC60" s="31"/>
      <c r="JD60" s="31"/>
      <c r="JE60" s="181"/>
      <c r="JF60" s="138"/>
      <c r="JG60" s="138"/>
      <c r="JH60" s="138"/>
      <c r="JI60" s="138"/>
      <c r="JJ60" s="31"/>
      <c r="JK60" s="31"/>
      <c r="JL60" s="181"/>
      <c r="JM60" s="138"/>
      <c r="JN60" s="138"/>
      <c r="JO60" s="138"/>
      <c r="JP60" s="138"/>
      <c r="JQ60" s="31"/>
      <c r="JR60" s="31"/>
      <c r="JS60" s="181"/>
      <c r="JT60" s="138"/>
      <c r="JU60" s="138"/>
      <c r="JV60" s="31"/>
      <c r="JW60" s="138"/>
      <c r="JX60" s="31"/>
      <c r="JY60" s="31"/>
      <c r="JZ60" s="181"/>
      <c r="KA60" s="138"/>
      <c r="KB60" s="138"/>
      <c r="KC60" s="138"/>
      <c r="KD60" s="138"/>
      <c r="KE60" s="31"/>
      <c r="KF60" s="31"/>
      <c r="KG60" s="181"/>
      <c r="KH60" s="138"/>
      <c r="KI60" s="138"/>
      <c r="KJ60" s="138"/>
      <c r="KK60" s="138"/>
      <c r="KL60" s="31"/>
      <c r="KM60" s="31"/>
      <c r="KN60" s="181"/>
      <c r="KO60" s="138"/>
      <c r="KP60" s="138"/>
      <c r="KQ60" s="138"/>
      <c r="KR60" s="138"/>
      <c r="KS60" s="31"/>
      <c r="KT60" s="31"/>
      <c r="KU60" s="181"/>
      <c r="KV60" s="138"/>
      <c r="KW60" s="138"/>
      <c r="KX60" s="138"/>
      <c r="KY60" s="31"/>
      <c r="KZ60" s="31"/>
      <c r="LA60" s="31"/>
      <c r="LB60" s="181"/>
      <c r="LC60" s="138"/>
      <c r="LD60" s="138"/>
      <c r="LE60" s="138"/>
      <c r="LF60" s="138"/>
      <c r="LG60" s="31"/>
      <c r="LH60" s="31"/>
      <c r="LI60" s="181"/>
      <c r="LJ60" s="138"/>
      <c r="LK60" s="138"/>
      <c r="LL60" s="138"/>
      <c r="LM60" s="138"/>
      <c r="LN60" s="31"/>
      <c r="LO60" s="31"/>
      <c r="LP60" s="181"/>
      <c r="LQ60" s="138"/>
      <c r="LR60" s="138"/>
      <c r="LS60" s="138"/>
      <c r="LT60" s="138"/>
      <c r="LU60" s="31"/>
      <c r="LV60" s="31"/>
      <c r="LW60" s="181"/>
      <c r="LX60" s="138"/>
      <c r="LY60" s="138"/>
      <c r="LZ60" s="138"/>
      <c r="MA60" s="138"/>
      <c r="MB60" s="31"/>
      <c r="MC60" s="31"/>
      <c r="MD60" s="181"/>
      <c r="ME60" s="138"/>
      <c r="MF60" s="138"/>
      <c r="MG60" s="138"/>
      <c r="MH60" s="138"/>
      <c r="MI60" s="31"/>
      <c r="MJ60" s="31"/>
      <c r="MK60" s="181"/>
      <c r="ML60" s="138"/>
      <c r="MM60" s="138"/>
      <c r="MN60" s="138"/>
      <c r="MO60" s="138"/>
      <c r="MP60" s="31"/>
      <c r="MQ60" s="31"/>
      <c r="MR60" s="181"/>
      <c r="MS60" s="138"/>
      <c r="MT60" s="138"/>
      <c r="MU60" s="138"/>
      <c r="MV60" s="138"/>
      <c r="MW60" s="31"/>
      <c r="MX60" s="31"/>
      <c r="MY60" s="181"/>
      <c r="MZ60" s="138"/>
      <c r="NA60" s="31"/>
      <c r="NB60" s="31"/>
      <c r="NC60" s="138"/>
      <c r="ND60" s="31"/>
      <c r="NE60" s="31"/>
      <c r="NF60" s="16" t="s">
        <v>759</v>
      </c>
    </row>
    <row r="61" spans="1:370" s="29" customFormat="1" ht="15.75" x14ac:dyDescent="0.25">
      <c r="A61" s="77" t="s">
        <v>827</v>
      </c>
      <c r="B61" s="78" t="s">
        <v>828</v>
      </c>
      <c r="C61" s="79"/>
      <c r="D61" s="79" t="s">
        <v>824</v>
      </c>
      <c r="E61" s="56">
        <f>MAX(G61:NC61)</f>
        <v>0</v>
      </c>
      <c r="F61" s="31"/>
      <c r="G61" s="182">
        <v>0</v>
      </c>
      <c r="H61" s="182">
        <v>0</v>
      </c>
      <c r="I61" s="182">
        <v>0</v>
      </c>
      <c r="J61" s="182">
        <v>0</v>
      </c>
      <c r="K61" s="31"/>
      <c r="L61" s="31"/>
      <c r="M61" s="168">
        <v>0</v>
      </c>
      <c r="N61" s="182">
        <v>0</v>
      </c>
      <c r="O61" s="182">
        <v>0</v>
      </c>
      <c r="P61" s="182">
        <v>0</v>
      </c>
      <c r="Q61" s="182">
        <v>0</v>
      </c>
      <c r="R61" s="31"/>
      <c r="S61" s="31"/>
      <c r="T61" s="168">
        <v>0</v>
      </c>
      <c r="U61" s="182">
        <v>0</v>
      </c>
      <c r="V61" s="182">
        <v>0</v>
      </c>
      <c r="W61" s="182">
        <v>0</v>
      </c>
      <c r="X61" s="182">
        <v>0</v>
      </c>
      <c r="Y61" s="31"/>
      <c r="Z61" s="31"/>
      <c r="AA61" s="168">
        <v>0</v>
      </c>
      <c r="AB61" s="182">
        <v>0</v>
      </c>
      <c r="AC61" s="182">
        <v>0</v>
      </c>
      <c r="AD61" s="182">
        <v>0</v>
      </c>
      <c r="AE61" s="182">
        <v>0</v>
      </c>
      <c r="AF61" s="31"/>
      <c r="AG61" s="31"/>
      <c r="AH61" s="168">
        <v>0</v>
      </c>
      <c r="AI61" s="182">
        <v>0</v>
      </c>
      <c r="AJ61" s="182">
        <v>0</v>
      </c>
      <c r="AK61" s="182">
        <v>0</v>
      </c>
      <c r="AL61" s="182">
        <v>0</v>
      </c>
      <c r="AM61" s="31"/>
      <c r="AN61" s="31"/>
      <c r="AO61" s="168"/>
      <c r="AP61" s="182"/>
      <c r="AQ61" s="182">
        <v>0</v>
      </c>
      <c r="AR61" s="182">
        <v>0</v>
      </c>
      <c r="AS61" s="182">
        <v>0</v>
      </c>
      <c r="AT61" s="31"/>
      <c r="AU61" s="31"/>
      <c r="AV61" s="168">
        <v>0</v>
      </c>
      <c r="AW61" s="182">
        <v>0</v>
      </c>
      <c r="AX61" s="182">
        <v>0</v>
      </c>
      <c r="AY61" s="182">
        <v>0</v>
      </c>
      <c r="AZ61" s="182">
        <v>0</v>
      </c>
      <c r="BA61" s="31"/>
      <c r="BB61" s="31"/>
      <c r="BC61" s="168">
        <v>0</v>
      </c>
      <c r="BD61" s="182">
        <v>0</v>
      </c>
      <c r="BE61" s="182">
        <v>0</v>
      </c>
      <c r="BF61" s="182">
        <v>0</v>
      </c>
      <c r="BG61" s="182">
        <v>0</v>
      </c>
      <c r="BH61" s="31"/>
      <c r="BI61" s="31"/>
      <c r="BJ61" s="168">
        <v>0</v>
      </c>
      <c r="BK61" s="182">
        <v>0</v>
      </c>
      <c r="BL61" s="182">
        <v>0</v>
      </c>
      <c r="BM61" s="182">
        <v>0</v>
      </c>
      <c r="BN61" s="182"/>
      <c r="BO61" s="31"/>
      <c r="BP61" s="31"/>
      <c r="BQ61" s="168"/>
      <c r="BR61" s="182"/>
      <c r="BS61" s="182"/>
      <c r="BT61" s="182"/>
      <c r="BU61" s="182"/>
      <c r="BV61" s="31"/>
      <c r="BW61" s="31"/>
      <c r="BX61" s="168"/>
      <c r="BY61" s="182"/>
      <c r="BZ61" s="182"/>
      <c r="CA61" s="182"/>
      <c r="CB61" s="182"/>
      <c r="CC61" s="31"/>
      <c r="CD61" s="31"/>
      <c r="CE61" s="168"/>
      <c r="CF61" s="182"/>
      <c r="CG61" s="182"/>
      <c r="CH61" s="182"/>
      <c r="CI61" s="182"/>
      <c r="CJ61" s="31"/>
      <c r="CK61" s="31"/>
      <c r="CL61" s="168"/>
      <c r="CM61" s="182"/>
      <c r="CN61" s="182"/>
      <c r="CO61" s="182"/>
      <c r="CP61" s="31"/>
      <c r="CQ61" s="31"/>
      <c r="CR61" s="31"/>
      <c r="CS61" s="31"/>
      <c r="CT61" s="182"/>
      <c r="CU61" s="182"/>
      <c r="CV61" s="182"/>
      <c r="CW61" s="182"/>
      <c r="CX61" s="31"/>
      <c r="CY61" s="31"/>
      <c r="CZ61" s="168"/>
      <c r="DA61" s="182"/>
      <c r="DB61" s="182"/>
      <c r="DC61" s="182"/>
      <c r="DD61" s="182"/>
      <c r="DE61" s="31"/>
      <c r="DF61" s="31"/>
      <c r="DG61" s="168"/>
      <c r="DH61" s="182"/>
      <c r="DI61" s="182"/>
      <c r="DJ61" s="182"/>
      <c r="DK61" s="182"/>
      <c r="DL61" s="31"/>
      <c r="DM61" s="31"/>
      <c r="DN61" s="168"/>
      <c r="DO61" s="182"/>
      <c r="DP61" s="182"/>
      <c r="DQ61" s="182"/>
      <c r="DR61" s="182"/>
      <c r="DS61" s="31"/>
      <c r="DT61" s="31"/>
      <c r="DU61" s="168"/>
      <c r="DV61" s="182"/>
      <c r="DW61" s="31"/>
      <c r="DX61" s="182"/>
      <c r="DY61" s="182"/>
      <c r="DZ61" s="31"/>
      <c r="EA61" s="31"/>
      <c r="EB61" s="168"/>
      <c r="EC61" s="182"/>
      <c r="ED61" s="182"/>
      <c r="EE61" s="31"/>
      <c r="EF61" s="182"/>
      <c r="EG61" s="31"/>
      <c r="EH61" s="31"/>
      <c r="EI61" s="168"/>
      <c r="EJ61" s="182"/>
      <c r="EK61" s="182"/>
      <c r="EL61" s="182"/>
      <c r="EM61" s="182"/>
      <c r="EN61" s="31"/>
      <c r="EO61" s="31"/>
      <c r="EP61" s="31"/>
      <c r="EQ61" s="182"/>
      <c r="ER61" s="182"/>
      <c r="ES61" s="182"/>
      <c r="ET61" s="182"/>
      <c r="EU61" s="31"/>
      <c r="EV61" s="31"/>
      <c r="EW61" s="168"/>
      <c r="EX61" s="182"/>
      <c r="EY61" s="182"/>
      <c r="EZ61" s="31"/>
      <c r="FA61" s="182"/>
      <c r="FB61" s="31"/>
      <c r="FC61" s="31"/>
      <c r="FD61" s="168"/>
      <c r="FE61" s="182"/>
      <c r="FF61" s="182"/>
      <c r="FG61" s="182"/>
      <c r="FH61" s="182"/>
      <c r="FI61" s="31"/>
      <c r="FJ61" s="31"/>
      <c r="FK61" s="168"/>
      <c r="FL61" s="182"/>
      <c r="FM61" s="182"/>
      <c r="FN61" s="182"/>
      <c r="FO61" s="182"/>
      <c r="FP61" s="31"/>
      <c r="FQ61" s="31"/>
      <c r="FR61" s="168"/>
      <c r="FS61" s="182"/>
      <c r="FT61" s="182"/>
      <c r="FU61" s="182"/>
      <c r="FV61" s="182"/>
      <c r="FW61" s="31"/>
      <c r="FX61" s="31"/>
      <c r="FY61" s="168"/>
      <c r="FZ61" s="182"/>
      <c r="GA61" s="182"/>
      <c r="GB61" s="182"/>
      <c r="GC61" s="182"/>
      <c r="GD61" s="31"/>
      <c r="GE61" s="31"/>
      <c r="GF61" s="168"/>
      <c r="GG61" s="182"/>
      <c r="GH61" s="182"/>
      <c r="GI61" s="182"/>
      <c r="GJ61" s="182"/>
      <c r="GK61" s="31"/>
      <c r="GL61" s="31"/>
      <c r="GM61" s="168"/>
      <c r="GN61" s="182"/>
      <c r="GO61" s="182"/>
      <c r="GP61" s="182"/>
      <c r="GQ61" s="182"/>
      <c r="GR61" s="31"/>
      <c r="GS61" s="31"/>
      <c r="GT61" s="168"/>
      <c r="GU61" s="182"/>
      <c r="GV61" s="182"/>
      <c r="GW61" s="182"/>
      <c r="GX61" s="182"/>
      <c r="GY61" s="31"/>
      <c r="GZ61" s="31"/>
      <c r="HA61" s="168"/>
      <c r="HB61" s="182"/>
      <c r="HC61" s="182"/>
      <c r="HD61" s="182"/>
      <c r="HE61" s="182"/>
      <c r="HF61" s="31"/>
      <c r="HG61" s="31"/>
      <c r="HH61" s="168"/>
      <c r="HI61" s="182"/>
      <c r="HJ61" s="182"/>
      <c r="HK61" s="182"/>
      <c r="HL61" s="182"/>
      <c r="HM61" s="31"/>
      <c r="HN61" s="31"/>
      <c r="HO61" s="168"/>
      <c r="HP61" s="182"/>
      <c r="HQ61" s="182"/>
      <c r="HR61" s="182"/>
      <c r="HS61" s="182"/>
      <c r="HT61" s="31"/>
      <c r="HU61" s="31"/>
      <c r="HV61" s="168"/>
      <c r="HW61" s="182"/>
      <c r="HX61" s="182"/>
      <c r="HY61" s="182"/>
      <c r="HZ61" s="182"/>
      <c r="IA61" s="31"/>
      <c r="IB61" s="31"/>
      <c r="IC61" s="168"/>
      <c r="ID61" s="182"/>
      <c r="IE61" s="182"/>
      <c r="IF61" s="182"/>
      <c r="IG61" s="182"/>
      <c r="IH61" s="31"/>
      <c r="II61" s="31"/>
      <c r="IJ61" s="168"/>
      <c r="IK61" s="182"/>
      <c r="IL61" s="182"/>
      <c r="IM61" s="182"/>
      <c r="IN61" s="182"/>
      <c r="IO61" s="31"/>
      <c r="IP61" s="31"/>
      <c r="IQ61" s="168"/>
      <c r="IR61" s="182"/>
      <c r="IS61" s="182"/>
      <c r="IT61" s="182"/>
      <c r="IU61" s="182"/>
      <c r="IV61" s="31"/>
      <c r="IW61" s="31"/>
      <c r="IX61" s="168"/>
      <c r="IY61" s="182"/>
      <c r="IZ61" s="182"/>
      <c r="JA61" s="182"/>
      <c r="JB61" s="182"/>
      <c r="JC61" s="31"/>
      <c r="JD61" s="31"/>
      <c r="JE61" s="168"/>
      <c r="JF61" s="182"/>
      <c r="JG61" s="182"/>
      <c r="JH61" s="182"/>
      <c r="JI61" s="182"/>
      <c r="JJ61" s="31"/>
      <c r="JK61" s="31"/>
      <c r="JL61" s="168"/>
      <c r="JM61" s="182"/>
      <c r="JN61" s="182"/>
      <c r="JO61" s="182"/>
      <c r="JP61" s="182"/>
      <c r="JQ61" s="31"/>
      <c r="JR61" s="31"/>
      <c r="JS61" s="168"/>
      <c r="JT61" s="182"/>
      <c r="JU61" s="182"/>
      <c r="JV61" s="31"/>
      <c r="JW61" s="182"/>
      <c r="JX61" s="31"/>
      <c r="JY61" s="31"/>
      <c r="JZ61" s="168"/>
      <c r="KA61" s="182"/>
      <c r="KB61" s="182"/>
      <c r="KC61" s="182"/>
      <c r="KD61" s="182"/>
      <c r="KE61" s="31"/>
      <c r="KF61" s="31"/>
      <c r="KG61" s="168"/>
      <c r="KH61" s="182"/>
      <c r="KI61" s="182"/>
      <c r="KJ61" s="182"/>
      <c r="KK61" s="182"/>
      <c r="KL61" s="31"/>
      <c r="KM61" s="31"/>
      <c r="KN61" s="168"/>
      <c r="KO61" s="182"/>
      <c r="KP61" s="182"/>
      <c r="KQ61" s="182"/>
      <c r="KR61" s="182"/>
      <c r="KS61" s="31"/>
      <c r="KT61" s="31"/>
      <c r="KU61" s="168"/>
      <c r="KV61" s="168"/>
      <c r="KW61" s="168"/>
      <c r="KX61" s="168"/>
      <c r="KY61" s="31"/>
      <c r="KZ61" s="31"/>
      <c r="LA61" s="31"/>
      <c r="LB61" s="168"/>
      <c r="LC61" s="182"/>
      <c r="LD61" s="182"/>
      <c r="LE61" s="182"/>
      <c r="LF61" s="182"/>
      <c r="LG61" s="31"/>
      <c r="LH61" s="31"/>
      <c r="LI61" s="168"/>
      <c r="LJ61" s="182"/>
      <c r="LK61" s="182"/>
      <c r="LL61" s="182"/>
      <c r="LM61" s="182"/>
      <c r="LN61" s="31"/>
      <c r="LO61" s="31"/>
      <c r="LP61" s="168"/>
      <c r="LQ61" s="182"/>
      <c r="LR61" s="182"/>
      <c r="LS61" s="182"/>
      <c r="LT61" s="182"/>
      <c r="LU61" s="31"/>
      <c r="LV61" s="31"/>
      <c r="LW61" s="168"/>
      <c r="LX61" s="182"/>
      <c r="LY61" s="182"/>
      <c r="LZ61" s="182"/>
      <c r="MA61" s="182"/>
      <c r="MB61" s="31"/>
      <c r="MC61" s="31"/>
      <c r="MD61" s="168"/>
      <c r="ME61" s="182"/>
      <c r="MF61" s="182"/>
      <c r="MG61" s="182"/>
      <c r="MH61" s="182"/>
      <c r="MI61" s="31"/>
      <c r="MJ61" s="31"/>
      <c r="MK61" s="168"/>
      <c r="ML61" s="182"/>
      <c r="MM61" s="182"/>
      <c r="MN61" s="182"/>
      <c r="MO61" s="182"/>
      <c r="MP61" s="31"/>
      <c r="MQ61" s="31"/>
      <c r="MR61" s="168"/>
      <c r="MS61" s="182"/>
      <c r="MT61" s="182"/>
      <c r="MU61" s="182"/>
      <c r="MV61" s="182"/>
      <c r="MW61" s="31"/>
      <c r="MX61" s="31"/>
      <c r="MY61" s="168"/>
      <c r="MZ61" s="182"/>
      <c r="NA61" s="31"/>
      <c r="NB61" s="31"/>
      <c r="NC61" s="182"/>
      <c r="ND61" s="31"/>
      <c r="NE61" s="31"/>
      <c r="NF61" s="16" t="s">
        <v>759</v>
      </c>
    </row>
    <row r="62" spans="1:370" s="65" customFormat="1" ht="15.75" x14ac:dyDescent="0.25">
      <c r="A62" s="66" t="s">
        <v>829</v>
      </c>
      <c r="B62" s="23" t="s">
        <v>830</v>
      </c>
      <c r="C62" s="82">
        <v>0.9</v>
      </c>
      <c r="D62" s="35"/>
      <c r="E62" s="56">
        <f>MAX(G62:NC62)</f>
        <v>1.2264716249559393</v>
      </c>
      <c r="F62" s="31"/>
      <c r="G62" s="83">
        <f>SUM(G58:G61)/$C$58</f>
        <v>1.0202678886147338</v>
      </c>
      <c r="H62" s="83">
        <f>SUM(H58:H61)/$C$58</f>
        <v>1.0202678886147338</v>
      </c>
      <c r="I62" s="84">
        <f>SUM(I58:I61)/$C$58</f>
        <v>1.0202678886147338</v>
      </c>
      <c r="J62" s="84">
        <f>SUM(J58:J61)/$C$58</f>
        <v>0.90059922453295738</v>
      </c>
      <c r="K62" s="31"/>
      <c r="L62" s="31"/>
      <c r="M62" s="83">
        <f>SUM(M58:M61)/$C$58</f>
        <v>0.78251674303842089</v>
      </c>
      <c r="N62" s="83">
        <f>SUM(N58:N61)/$C$58</f>
        <v>0.76454000704970038</v>
      </c>
      <c r="O62" s="83">
        <f>SUM(O58:O61)/$C$58</f>
        <v>0.69263306309481842</v>
      </c>
      <c r="P62" s="84">
        <f>SUM(P58:P61)/$C$58</f>
        <v>0.61755375396545642</v>
      </c>
      <c r="Q62" s="84">
        <f>SUM(Q58:Q61)/$C$58</f>
        <v>0.52767007402185406</v>
      </c>
      <c r="R62" s="31"/>
      <c r="S62" s="31"/>
      <c r="T62" s="83">
        <f>SUM(T58:T61)/$C$58</f>
        <v>0.55199154035953468</v>
      </c>
      <c r="U62" s="83">
        <f>SUM(U58:U61)/$C$58</f>
        <v>0.52344025378921399</v>
      </c>
      <c r="V62" s="83">
        <f>SUM(V58:V61)/$C$58</f>
        <v>0.62530842439196332</v>
      </c>
      <c r="W62" s="84">
        <f>SUM(W58:W61)/$C$58</f>
        <v>0.6980965808953119</v>
      </c>
      <c r="X62" s="84">
        <f>SUM(X58:X61)/$C$58</f>
        <v>0.82164258019034186</v>
      </c>
      <c r="Y62" s="31"/>
      <c r="Z62" s="31"/>
      <c r="AA62" s="83">
        <f>SUM(AA58:AA61)/$C$58</f>
        <v>0.78833274585830104</v>
      </c>
      <c r="AB62" s="83">
        <f>SUM(AB58:AB61)/$C$58</f>
        <v>0.73686993302784631</v>
      </c>
      <c r="AC62" s="83">
        <f>SUM(AC58:AC61)/$C$58</f>
        <v>0.74797321113852666</v>
      </c>
      <c r="AD62" s="84">
        <f>SUM(AD58:AD61)/$C$58</f>
        <v>0.88191751850546352</v>
      </c>
      <c r="AE62" s="84">
        <f>SUM(AE58:AE61)/$C$58</f>
        <v>0.87257666549171664</v>
      </c>
      <c r="AF62" s="31"/>
      <c r="AG62" s="31"/>
      <c r="AH62" s="83">
        <f>SUM(AH58:AH61)/$C$58</f>
        <v>0.78850898836799432</v>
      </c>
      <c r="AI62" s="83">
        <f>SUM(AI58:AI61)/$C$58</f>
        <v>0.77229467747620728</v>
      </c>
      <c r="AJ62" s="83">
        <f>SUM(AJ58:AJ61)/$C$58</f>
        <v>0.87715897074374338</v>
      </c>
      <c r="AK62" s="84">
        <f>SUM(AK58:AK61)/$C$58</f>
        <v>0.98096580895311947</v>
      </c>
      <c r="AL62" s="84">
        <f>SUM(AL58:AL61)/$C$58</f>
        <v>1.0583362707084949</v>
      </c>
      <c r="AM62" s="31"/>
      <c r="AN62" s="31"/>
      <c r="AO62" s="83">
        <f>SUM(AO58:AO61)/$C$58</f>
        <v>0</v>
      </c>
      <c r="AP62" s="83">
        <f>SUM(AP58:AP61)/$C$58</f>
        <v>0</v>
      </c>
      <c r="AQ62" s="83">
        <f>SUM(AQ58:AQ61)/$C$58</f>
        <v>1.1559746210786042</v>
      </c>
      <c r="AR62" s="84">
        <f>SUM(AR58:AR61)/$C$58</f>
        <v>1.2264716249559393</v>
      </c>
      <c r="AS62" s="84">
        <f>SUM(AS58:AS61)/$C$58</f>
        <v>1.2215368346845259</v>
      </c>
      <c r="AT62" s="31"/>
      <c r="AU62" s="31"/>
      <c r="AV62" s="83">
        <f>SUM(AV58:AV61)/$C$58</f>
        <v>1.1855833627070849</v>
      </c>
      <c r="AW62" s="83">
        <f>SUM(AW58:AW61)/$C$58</f>
        <v>1.0660909411350017</v>
      </c>
      <c r="AX62" s="83">
        <f>SUM(AX58:AX61)/$C$58</f>
        <v>0.95823052520267893</v>
      </c>
      <c r="AY62" s="84">
        <f>SUM(AY58:AY61)/$C$58</f>
        <v>0.84085301374691579</v>
      </c>
      <c r="AZ62" s="84">
        <f>SUM(AZ58:AZ61)/$C$58</f>
        <v>0.76894606979203384</v>
      </c>
      <c r="BA62" s="31"/>
      <c r="BB62" s="31"/>
      <c r="BC62" s="83">
        <f>SUM(BC58:BC61)/$C$58</f>
        <v>0.67677123722241805</v>
      </c>
      <c r="BD62" s="83">
        <f>SUM(BD58:BD61)/$C$58</f>
        <v>0.6009869580542827</v>
      </c>
      <c r="BE62" s="83">
        <f>SUM(BE58:BE61)/$C$58</f>
        <v>0.63218188227000349</v>
      </c>
      <c r="BF62" s="84">
        <f>SUM(BF58:BF61)/$C$58</f>
        <v>0.65897074374339093</v>
      </c>
      <c r="BG62" s="84">
        <f>SUM(BG58:BG61)/$C$58</f>
        <v>0.77017976735988725</v>
      </c>
      <c r="BH62" s="31"/>
      <c r="BI62" s="31"/>
      <c r="BJ62" s="83">
        <f>SUM(BJ58:BJ61)/$C$58</f>
        <v>0.82622488544236872</v>
      </c>
      <c r="BK62" s="83">
        <f>SUM(BK58:BK61)/$C$58</f>
        <v>0.7927388086006345</v>
      </c>
      <c r="BL62" s="83">
        <f>SUM(BL58:BL61)/$C$58</f>
        <v>0.87028551286570321</v>
      </c>
      <c r="BM62" s="84">
        <f>SUM(BM58:BM61)/$C$58</f>
        <v>0.89795558688755728</v>
      </c>
      <c r="BN62" s="84">
        <f>SUM(BN58:BN61)/$C$58</f>
        <v>0</v>
      </c>
      <c r="BO62" s="31"/>
      <c r="BP62" s="31"/>
      <c r="BQ62" s="83">
        <f>SUM(BQ58:BQ61)/$C$58</f>
        <v>0</v>
      </c>
      <c r="BR62" s="83">
        <f>SUM(BR58:BR61)/$C$58</f>
        <v>0</v>
      </c>
      <c r="BS62" s="83">
        <f>SUM(BS58:BS61)/$C$58</f>
        <v>0</v>
      </c>
      <c r="BT62" s="84">
        <f>SUM(BT58:BT61)/$C$58</f>
        <v>0</v>
      </c>
      <c r="BU62" s="84">
        <f>SUM(BU58:BU61)/$C$58</f>
        <v>0</v>
      </c>
      <c r="BV62" s="31"/>
      <c r="BW62" s="31"/>
      <c r="BX62" s="83">
        <f>SUM(BX58:BX61)/$C$58</f>
        <v>0</v>
      </c>
      <c r="BY62" s="83">
        <f>SUM(BY58:BY61)/$C$58</f>
        <v>0</v>
      </c>
      <c r="BZ62" s="83">
        <f>SUM(BZ58:BZ61)/$C$58</f>
        <v>0</v>
      </c>
      <c r="CA62" s="84">
        <f>SUM(CA58:CA61)/$C$58</f>
        <v>0</v>
      </c>
      <c r="CB62" s="84">
        <f>SUM(CB58:CB61)/$C$58</f>
        <v>0</v>
      </c>
      <c r="CC62" s="31"/>
      <c r="CD62" s="31"/>
      <c r="CE62" s="83">
        <f>SUM(CE58:CE61)/$C$58</f>
        <v>0</v>
      </c>
      <c r="CF62" s="83">
        <f>SUM(CF58:CF61)/$C$58</f>
        <v>0</v>
      </c>
      <c r="CG62" s="83">
        <f>SUM(CG58:CG61)/$C$58</f>
        <v>0</v>
      </c>
      <c r="CH62" s="84">
        <f>SUM(CH58:CH61)/$C$58</f>
        <v>0</v>
      </c>
      <c r="CI62" s="84">
        <f>SUM(CI58:CI61)/$C$58</f>
        <v>0</v>
      </c>
      <c r="CJ62" s="31"/>
      <c r="CK62" s="31"/>
      <c r="CL62" s="83">
        <f>SUM(CL58:CL61)/$C$58</f>
        <v>0</v>
      </c>
      <c r="CM62" s="83">
        <f>SUM(CM58:CM61)/$C$58</f>
        <v>0</v>
      </c>
      <c r="CN62" s="83">
        <f>SUM(CN58:CN61)/$C$58</f>
        <v>0</v>
      </c>
      <c r="CO62" s="84">
        <f>SUM(CO58:CO61)/$C$58</f>
        <v>0</v>
      </c>
      <c r="CP62" s="31"/>
      <c r="CQ62" s="31"/>
      <c r="CR62" s="31"/>
      <c r="CS62" s="31"/>
      <c r="CT62" s="83">
        <f>SUM(CT58:CT61)/$C$58</f>
        <v>0</v>
      </c>
      <c r="CU62" s="83">
        <f>SUM(CU58:CU61)/$C$58</f>
        <v>0</v>
      </c>
      <c r="CV62" s="84">
        <f>SUM(CV58:CV61)/$C$58</f>
        <v>0</v>
      </c>
      <c r="CW62" s="84">
        <f>SUM(CW58:CW61)/$C$58</f>
        <v>0</v>
      </c>
      <c r="CX62" s="31"/>
      <c r="CY62" s="31"/>
      <c r="CZ62" s="83">
        <f>SUM(CZ58:CZ61)/$C$58</f>
        <v>0</v>
      </c>
      <c r="DA62" s="83">
        <f>SUM(DA58:DA61)/$C$58</f>
        <v>0</v>
      </c>
      <c r="DB62" s="83">
        <f>SUM(DB58:DB61)/$C$58</f>
        <v>0</v>
      </c>
      <c r="DC62" s="84">
        <f>SUM(DC58:DC61)/$C$58</f>
        <v>0</v>
      </c>
      <c r="DD62" s="84">
        <f>SUM(DD58:DD61)/$C$58</f>
        <v>0</v>
      </c>
      <c r="DE62" s="31"/>
      <c r="DF62" s="31"/>
      <c r="DG62" s="83">
        <f>SUM(DG58:DG61)/$C$58</f>
        <v>0</v>
      </c>
      <c r="DH62" s="83">
        <f>SUM(DH58:DH61)/$C$58</f>
        <v>0</v>
      </c>
      <c r="DI62" s="83">
        <f>SUM(DI58:DI61)/$C$58</f>
        <v>0</v>
      </c>
      <c r="DJ62" s="84">
        <f>SUM(DJ58:DJ61)/$C$58</f>
        <v>0</v>
      </c>
      <c r="DK62" s="84">
        <f>SUM(DK58:DK61)/$C$58</f>
        <v>0</v>
      </c>
      <c r="DL62" s="31"/>
      <c r="DM62" s="31"/>
      <c r="DN62" s="83">
        <f>SUM(DN58:DN61)/$C$58</f>
        <v>0</v>
      </c>
      <c r="DO62" s="83">
        <f>SUM(DO58:DO61)/$C$58</f>
        <v>0</v>
      </c>
      <c r="DP62" s="83">
        <f>SUM(DP58:DP61)/$C$58</f>
        <v>0</v>
      </c>
      <c r="DQ62" s="84">
        <f>SUM(DQ58:DQ61)/$C$58</f>
        <v>0</v>
      </c>
      <c r="DR62" s="84">
        <f>SUM(DR58:DR61)/$C$58</f>
        <v>0</v>
      </c>
      <c r="DS62" s="31"/>
      <c r="DT62" s="31"/>
      <c r="DU62" s="83">
        <f>SUM(DU58:DU61)/$C$58</f>
        <v>0</v>
      </c>
      <c r="DV62" s="83">
        <f>SUM(DV58:DV61)/$C$58</f>
        <v>0</v>
      </c>
      <c r="DW62" s="31"/>
      <c r="DX62" s="84">
        <f>SUM(DX58:DX61)/$C$58</f>
        <v>0</v>
      </c>
      <c r="DY62" s="84">
        <f>SUM(DY58:DY61)/$C$58</f>
        <v>0</v>
      </c>
      <c r="DZ62" s="31"/>
      <c r="EA62" s="31"/>
      <c r="EB62" s="83">
        <f>SUM(EB58:EB61)/$C$58</f>
        <v>0</v>
      </c>
      <c r="EC62" s="83">
        <f>SUM(EC58:EC61)/$C$58</f>
        <v>0</v>
      </c>
      <c r="ED62" s="83">
        <f>SUM(ED58:ED61)/$C$58</f>
        <v>0</v>
      </c>
      <c r="EE62" s="31"/>
      <c r="EF62" s="84">
        <f>SUM(EF58:EF61)/$C$58</f>
        <v>0</v>
      </c>
      <c r="EG62" s="31"/>
      <c r="EH62" s="31"/>
      <c r="EI62" s="83">
        <f>SUM(EI58:EI61)/$C$58</f>
        <v>0</v>
      </c>
      <c r="EJ62" s="83">
        <f>SUM(EJ58:EJ61)/$C$58</f>
        <v>0</v>
      </c>
      <c r="EK62" s="83">
        <f>SUM(EK58:EK61)/$C$58</f>
        <v>0</v>
      </c>
      <c r="EL62" s="84">
        <f>SUM(EL58:EL61)/$C$58</f>
        <v>0</v>
      </c>
      <c r="EM62" s="84">
        <f>SUM(EM58:EM61)/$C$58</f>
        <v>0</v>
      </c>
      <c r="EN62" s="31"/>
      <c r="EO62" s="31"/>
      <c r="EP62" s="31"/>
      <c r="EQ62" s="83">
        <f>SUM(EQ58:EQ61)/$C$58</f>
        <v>0</v>
      </c>
      <c r="ER62" s="83">
        <f>SUM(ER58:ER61)/$C$58</f>
        <v>0</v>
      </c>
      <c r="ES62" s="84">
        <f>SUM(ES58:ES61)/$C$58</f>
        <v>0</v>
      </c>
      <c r="ET62" s="84">
        <f>SUM(ET58:ET61)/$C$58</f>
        <v>0</v>
      </c>
      <c r="EU62" s="31"/>
      <c r="EV62" s="31"/>
      <c r="EW62" s="83">
        <v>0</v>
      </c>
      <c r="EX62" s="83">
        <f>SUM(EX58:EX61)/$C$58</f>
        <v>0</v>
      </c>
      <c r="EY62" s="83">
        <f>SUM(EY58:EY61)/$C$58</f>
        <v>0</v>
      </c>
      <c r="EZ62" s="31"/>
      <c r="FA62" s="84">
        <f>SUM(FA58:FA61)/$C$58</f>
        <v>0</v>
      </c>
      <c r="FB62" s="31"/>
      <c r="FC62" s="31"/>
      <c r="FD62" s="83">
        <f>SUM(FD58:FD61)/$C$58</f>
        <v>0</v>
      </c>
      <c r="FE62" s="83">
        <f>SUM(FE58:FE61)/$C$58</f>
        <v>0</v>
      </c>
      <c r="FF62" s="83">
        <f>SUM(FF58:FF61)/$C$58</f>
        <v>0</v>
      </c>
      <c r="FG62" s="84">
        <f>SUM(FG58:FG61)/$C$58</f>
        <v>0</v>
      </c>
      <c r="FH62" s="84">
        <f>SUM(FH58:FH61)/$C$58</f>
        <v>0</v>
      </c>
      <c r="FI62" s="31"/>
      <c r="FJ62" s="31"/>
      <c r="FK62" s="83">
        <f>SUM(FK58:FK61)/$C$58</f>
        <v>0</v>
      </c>
      <c r="FL62" s="83">
        <f>SUM(FL58:FL61)/$C$58</f>
        <v>0</v>
      </c>
      <c r="FM62" s="83">
        <f>SUM(FM58:FM61)/$C$58</f>
        <v>0</v>
      </c>
      <c r="FN62" s="84">
        <f>SUM(FN58:FN61)/$C$58</f>
        <v>0</v>
      </c>
      <c r="FO62" s="84">
        <f>SUM(FO58:FO61)/$C$58</f>
        <v>0</v>
      </c>
      <c r="FP62" s="31"/>
      <c r="FQ62" s="31"/>
      <c r="FR62" s="83">
        <f>SUM(FR58:FR61)/$C$58</f>
        <v>0</v>
      </c>
      <c r="FS62" s="83">
        <f>SUM(FS58:FS61)/$C$58</f>
        <v>0</v>
      </c>
      <c r="FT62" s="83">
        <f>SUM(FT58:FT61)/$C$58</f>
        <v>0</v>
      </c>
      <c r="FU62" s="84">
        <f>SUM(FU58:FU61)/$C$58</f>
        <v>0</v>
      </c>
      <c r="FV62" s="84">
        <f>SUM(FV58:FV61)/$C$58</f>
        <v>0</v>
      </c>
      <c r="FW62" s="31"/>
      <c r="FX62" s="31"/>
      <c r="FY62" s="83">
        <f>SUM(FY58:FY61)/$C$58</f>
        <v>0</v>
      </c>
      <c r="FZ62" s="83">
        <f>SUM(FZ58:FZ61)/$C$58</f>
        <v>0</v>
      </c>
      <c r="GA62" s="83">
        <f>SUM(GA58:GA61)/$C$58</f>
        <v>0</v>
      </c>
      <c r="GB62" s="84">
        <f>SUM(GB58:GB61)/$C$58</f>
        <v>0</v>
      </c>
      <c r="GC62" s="84">
        <f>SUM(GC58:GC61)/$C$58</f>
        <v>0</v>
      </c>
      <c r="GD62" s="31"/>
      <c r="GE62" s="31"/>
      <c r="GF62" s="83">
        <f>SUM(GF58:GF61)/$C$58</f>
        <v>0</v>
      </c>
      <c r="GG62" s="83">
        <f>SUM(GG58:GG61)/$C$58</f>
        <v>0</v>
      </c>
      <c r="GH62" s="83">
        <f>SUM(GH58:GH61)/$C$58</f>
        <v>0</v>
      </c>
      <c r="GI62" s="84">
        <f>SUM(GI58:GI61)/$C$58</f>
        <v>0</v>
      </c>
      <c r="GJ62" s="84">
        <f>SUM(GJ58:GJ61)/$C$58</f>
        <v>0</v>
      </c>
      <c r="GK62" s="31"/>
      <c r="GL62" s="31"/>
      <c r="GM62" s="83">
        <f>SUM(GM58:GM61)/$C$58</f>
        <v>0</v>
      </c>
      <c r="GN62" s="83">
        <f>SUM(GN58:GN61)/$C$58</f>
        <v>0</v>
      </c>
      <c r="GO62" s="83">
        <f>SUM(GO58:GO61)/$C$58</f>
        <v>0</v>
      </c>
      <c r="GP62" s="84">
        <f>SUM(GP58:GP61)/$C$58</f>
        <v>0</v>
      </c>
      <c r="GQ62" s="84">
        <f>SUM(GQ58:GQ61)/$C$58</f>
        <v>0</v>
      </c>
      <c r="GR62" s="31"/>
      <c r="GS62" s="31"/>
      <c r="GT62" s="83">
        <f>SUM(GT58:GT61)/$C$58</f>
        <v>0</v>
      </c>
      <c r="GU62" s="83">
        <f>SUM(GU58:GU61)/$C$58</f>
        <v>0</v>
      </c>
      <c r="GV62" s="83">
        <f>SUM(GV58:GV61)/$C$58</f>
        <v>0</v>
      </c>
      <c r="GW62" s="84">
        <f>SUM(GW58:GW61)/$C$58</f>
        <v>0</v>
      </c>
      <c r="GX62" s="84">
        <f>SUM(GX58:GX61)/$C$58</f>
        <v>0</v>
      </c>
      <c r="GY62" s="31"/>
      <c r="GZ62" s="31"/>
      <c r="HA62" s="83">
        <f>SUM(HA58:HA61)/$C$58</f>
        <v>0</v>
      </c>
      <c r="HB62" s="83">
        <f>SUM(HB58:HB61)/$C$58</f>
        <v>0</v>
      </c>
      <c r="HC62" s="83">
        <f>SUM(HC58:HC61)/$C$58</f>
        <v>0</v>
      </c>
      <c r="HD62" s="84">
        <f>SUM(HD58:HD61)/$C$58</f>
        <v>0</v>
      </c>
      <c r="HE62" s="84">
        <f>SUM(HE58:HE61)/$C$58</f>
        <v>0</v>
      </c>
      <c r="HF62" s="31"/>
      <c r="HG62" s="31"/>
      <c r="HH62" s="83">
        <f>SUM(HH58:HH61)/$C$58</f>
        <v>0</v>
      </c>
      <c r="HI62" s="83">
        <f>SUM(HI58:HI61)/$C$58</f>
        <v>0</v>
      </c>
      <c r="HJ62" s="83">
        <f>SUM(HJ58:HJ61)/$C$58</f>
        <v>0</v>
      </c>
      <c r="HK62" s="84">
        <f>SUM(HK58:HK61)/$C$58</f>
        <v>0</v>
      </c>
      <c r="HL62" s="84">
        <f>SUM(HL58:HL61)/$C$58</f>
        <v>0</v>
      </c>
      <c r="HM62" s="31"/>
      <c r="HN62" s="31"/>
      <c r="HO62" s="83">
        <f>SUM(HO58:HO61)/$C$58</f>
        <v>0</v>
      </c>
      <c r="HP62" s="83">
        <f>SUM(HP58:HP61)/$C$58</f>
        <v>0</v>
      </c>
      <c r="HQ62" s="83">
        <f>SUM(HQ58:HQ61)/$C$58</f>
        <v>0</v>
      </c>
      <c r="HR62" s="84">
        <f>SUM(HR58:HR61)/$C$58</f>
        <v>0</v>
      </c>
      <c r="HS62" s="84">
        <f>SUM(HS58:HS61)/$C$58</f>
        <v>0</v>
      </c>
      <c r="HT62" s="31"/>
      <c r="HU62" s="31"/>
      <c r="HV62" s="83">
        <f>SUM(HV58:HV61)/$C$58</f>
        <v>0</v>
      </c>
      <c r="HW62" s="83">
        <f>SUM(HW58:HW61)/$C$58</f>
        <v>0</v>
      </c>
      <c r="HX62" s="83">
        <f>SUM(HX58:HX61)/$C$58</f>
        <v>0</v>
      </c>
      <c r="HY62" s="84">
        <f>SUM(HY58:HY61)/$C$58</f>
        <v>0</v>
      </c>
      <c r="HZ62" s="84">
        <f>SUM(HZ58:HZ61)/$C$58</f>
        <v>0</v>
      </c>
      <c r="IA62" s="31"/>
      <c r="IB62" s="31"/>
      <c r="IC62" s="83">
        <f>SUM(IC58:IC61)/$C$58</f>
        <v>0</v>
      </c>
      <c r="ID62" s="83">
        <f>SUM(ID58:ID61)/$C$58</f>
        <v>0</v>
      </c>
      <c r="IE62" s="83">
        <f>SUM(IE58:IE61)/$C$58</f>
        <v>0</v>
      </c>
      <c r="IF62" s="84">
        <f>SUM(IF58:IF61)/$C$58</f>
        <v>0</v>
      </c>
      <c r="IG62" s="84">
        <f>SUM(IG58:IG61)/$C$58</f>
        <v>0</v>
      </c>
      <c r="IH62" s="31"/>
      <c r="II62" s="31"/>
      <c r="IJ62" s="83">
        <f>SUM(IJ58:IJ61)/$C$58</f>
        <v>0</v>
      </c>
      <c r="IK62" s="83">
        <f>SUM(IK58:IK61)/$C$58</f>
        <v>0</v>
      </c>
      <c r="IL62" s="83">
        <f>SUM(IL58:IL61)/$C$58</f>
        <v>0</v>
      </c>
      <c r="IM62" s="84">
        <f>SUM(IM58:IM61)/$C$58</f>
        <v>0</v>
      </c>
      <c r="IN62" s="84">
        <f>SUM(IN58:IN61)/$C$58</f>
        <v>0</v>
      </c>
      <c r="IO62" s="31"/>
      <c r="IP62" s="31"/>
      <c r="IQ62" s="83">
        <f>SUM(IQ58:IQ61)/$C$58</f>
        <v>0</v>
      </c>
      <c r="IR62" s="83">
        <f>SUM(IR58:IR61)/$C$58</f>
        <v>0</v>
      </c>
      <c r="IS62" s="83">
        <f>SUM(IS58:IS61)/$C$58</f>
        <v>0</v>
      </c>
      <c r="IT62" s="84">
        <f>SUM(IT58:IT61)/$C$58</f>
        <v>0</v>
      </c>
      <c r="IU62" s="84">
        <f>SUM(IU58:IU61)/$C$58</f>
        <v>0</v>
      </c>
      <c r="IV62" s="31"/>
      <c r="IW62" s="31"/>
      <c r="IX62" s="83">
        <f>SUM(IX58:IX61)/$C$58</f>
        <v>0</v>
      </c>
      <c r="IY62" s="83">
        <f>SUM(IY58:IY61)/$C$58</f>
        <v>0</v>
      </c>
      <c r="IZ62" s="83">
        <f>SUM(IZ58:IZ61)/$C$58</f>
        <v>0</v>
      </c>
      <c r="JA62" s="84">
        <f>SUM(JA58:JA61)/$C$58</f>
        <v>0</v>
      </c>
      <c r="JB62" s="84">
        <f>SUM(JB58:JB61)/$C$58</f>
        <v>0</v>
      </c>
      <c r="JC62" s="31"/>
      <c r="JD62" s="31"/>
      <c r="JE62" s="83">
        <f>SUM(JE58:JE61)/$C$58</f>
        <v>0</v>
      </c>
      <c r="JF62" s="83">
        <f>SUM(JF58:JF61)/$C$58</f>
        <v>0</v>
      </c>
      <c r="JG62" s="83">
        <f>SUM(JG58:JG61)/$C$58</f>
        <v>0</v>
      </c>
      <c r="JH62" s="84">
        <f>SUM(JH58:JH61)/$C$58</f>
        <v>0</v>
      </c>
      <c r="JI62" s="84">
        <f>SUM(JI58:JI61)/$C$58</f>
        <v>0</v>
      </c>
      <c r="JJ62" s="31"/>
      <c r="JK62" s="31"/>
      <c r="JL62" s="83">
        <f>SUM(JL58:JL61)/$C$58</f>
        <v>0</v>
      </c>
      <c r="JM62" s="83">
        <f>SUM(JM58:JM61)/$C$58</f>
        <v>0</v>
      </c>
      <c r="JN62" s="83">
        <f>SUM(JN58:JN61)/$C$58</f>
        <v>0</v>
      </c>
      <c r="JO62" s="84">
        <f>SUM(JO58:JO61)/$C$58</f>
        <v>0</v>
      </c>
      <c r="JP62" s="84">
        <f>SUM(JP58:JP61)/$C$58</f>
        <v>0</v>
      </c>
      <c r="JQ62" s="31"/>
      <c r="JR62" s="31"/>
      <c r="JS62" s="83">
        <f>SUM(JS58:JS61)/$C$58</f>
        <v>0</v>
      </c>
      <c r="JT62" s="83">
        <f>SUM(JT58:JT61)/$C$58</f>
        <v>0</v>
      </c>
      <c r="JU62" s="83">
        <f>SUM(JU58:JU61)/$C$58</f>
        <v>0</v>
      </c>
      <c r="JV62" s="31"/>
      <c r="JW62" s="84">
        <f>SUM(JW58:JW61)/$C$58</f>
        <v>0</v>
      </c>
      <c r="JX62" s="31"/>
      <c r="JY62" s="31"/>
      <c r="JZ62" s="83">
        <f>SUM(JZ58:JZ61)/$C$58</f>
        <v>0</v>
      </c>
      <c r="KA62" s="83">
        <f>SUM(KA58:KA61)/$C$58</f>
        <v>0</v>
      </c>
      <c r="KB62" s="83">
        <f>SUM(KB58:KB61)/$C$58</f>
        <v>0</v>
      </c>
      <c r="KC62" s="84">
        <f>SUM(KC58:KC61)/$C$58</f>
        <v>0</v>
      </c>
      <c r="KD62" s="84">
        <f>SUM(KD58:KD61)/$C$58</f>
        <v>0</v>
      </c>
      <c r="KE62" s="31"/>
      <c r="KF62" s="31"/>
      <c r="KG62" s="83">
        <f>SUM(KG58:KG61)/$C$58</f>
        <v>0</v>
      </c>
      <c r="KH62" s="83">
        <f>SUM(KH58:KH61)/$C$58</f>
        <v>0</v>
      </c>
      <c r="KI62" s="83">
        <f>SUM(KI58:KI61)/$C$58</f>
        <v>0</v>
      </c>
      <c r="KJ62" s="84">
        <f>SUM(KJ58:KJ61)/$C$58</f>
        <v>0</v>
      </c>
      <c r="KK62" s="84">
        <f>SUM(KK58:KK61)/$C$58</f>
        <v>0</v>
      </c>
      <c r="KL62" s="31"/>
      <c r="KM62" s="31"/>
      <c r="KN62" s="83">
        <f>SUM(KN58:KN61)/$C$58</f>
        <v>0</v>
      </c>
      <c r="KO62" s="83">
        <f>SUM(KO58:KO61)/$C$58</f>
        <v>0</v>
      </c>
      <c r="KP62" s="83">
        <f>SUM(KP58:KP61)/$C$58</f>
        <v>0</v>
      </c>
      <c r="KQ62" s="84">
        <f>SUM(KQ58:KQ61)/$C$58</f>
        <v>0</v>
      </c>
      <c r="KR62" s="84">
        <f>SUM(KR58:KR61)/$C$58</f>
        <v>0</v>
      </c>
      <c r="KS62" s="31"/>
      <c r="KT62" s="31"/>
      <c r="KU62" s="83">
        <f>SUM(KU58:KU61)/$C$58</f>
        <v>0</v>
      </c>
      <c r="KV62" s="83">
        <f>SUM(KV58:KV61)/$C$58</f>
        <v>0</v>
      </c>
      <c r="KW62" s="83">
        <f>SUM(KW58:KW61)/$C$58</f>
        <v>0</v>
      </c>
      <c r="KX62" s="84">
        <f>SUM(KX58:KX61)/$C$58</f>
        <v>0</v>
      </c>
      <c r="KY62" s="31"/>
      <c r="KZ62" s="31"/>
      <c r="LA62" s="31"/>
      <c r="LB62" s="83">
        <f>SUM(LB58:LB61)/$C$58</f>
        <v>0</v>
      </c>
      <c r="LC62" s="83">
        <f>SUM(LC58:LC61)/$C$58</f>
        <v>0</v>
      </c>
      <c r="LD62" s="83">
        <f>SUM(LD58:LD61)/$C$58</f>
        <v>0</v>
      </c>
      <c r="LE62" s="84">
        <f>SUM(LE58:LE61)/$C$58</f>
        <v>0</v>
      </c>
      <c r="LF62" s="84">
        <f>SUM(LF58:LF61)/$C$58</f>
        <v>0</v>
      </c>
      <c r="LG62" s="31"/>
      <c r="LH62" s="31"/>
      <c r="LI62" s="83">
        <f>SUM(LI58:LI61)/$C$58</f>
        <v>0</v>
      </c>
      <c r="LJ62" s="83">
        <f>SUM(LJ58:LJ61)/$C$58</f>
        <v>0</v>
      </c>
      <c r="LK62" s="83">
        <f>SUM(LK58:LK61)/$C$58</f>
        <v>0</v>
      </c>
      <c r="LL62" s="84">
        <f>SUM(LL58:LL61)/$C$58</f>
        <v>0</v>
      </c>
      <c r="LM62" s="84">
        <f>SUM(LM58:LM61)/$C$58</f>
        <v>0</v>
      </c>
      <c r="LN62" s="31"/>
      <c r="LO62" s="31"/>
      <c r="LP62" s="83">
        <f>SUM(LP58:LP61)/$C$58</f>
        <v>0</v>
      </c>
      <c r="LQ62" s="83">
        <f>SUM(LQ58:LQ61)/$C$58</f>
        <v>0</v>
      </c>
      <c r="LR62" s="83">
        <f>SUM(LR58:LR61)/$C$58</f>
        <v>0</v>
      </c>
      <c r="LS62" s="84">
        <f>SUM(LS58:LS61)/$C$58</f>
        <v>0</v>
      </c>
      <c r="LT62" s="84">
        <f>SUM(LT58:LT61)/$C$58</f>
        <v>0</v>
      </c>
      <c r="LU62" s="31"/>
      <c r="LV62" s="31"/>
      <c r="LW62" s="83">
        <f>SUM(LW58:LW61)/$C$58</f>
        <v>0</v>
      </c>
      <c r="LX62" s="83">
        <f>SUM(LX58:LX61)/$C$58</f>
        <v>0</v>
      </c>
      <c r="LY62" s="83">
        <f>SUM(LY58:LY61)/$C$58</f>
        <v>0</v>
      </c>
      <c r="LZ62" s="84">
        <f>SUM(LZ58:LZ61)/$C$58</f>
        <v>0</v>
      </c>
      <c r="MA62" s="84">
        <f>SUM(MA58:MA61)/$C$58</f>
        <v>0</v>
      </c>
      <c r="MB62" s="31"/>
      <c r="MC62" s="31"/>
      <c r="MD62" s="83">
        <f>SUM(MD58:MD61)/$C$58</f>
        <v>0</v>
      </c>
      <c r="ME62" s="83">
        <f>SUM(ME58:ME61)/$C$58</f>
        <v>0</v>
      </c>
      <c r="MF62" s="83">
        <f>SUM(MF58:MF61)/$C$58</f>
        <v>0</v>
      </c>
      <c r="MG62" s="84">
        <f>SUM(MG58:MG61)/$C$58</f>
        <v>0</v>
      </c>
      <c r="MH62" s="84">
        <f>SUM(MH58:MH61)/$C$58</f>
        <v>0</v>
      </c>
      <c r="MI62" s="31"/>
      <c r="MJ62" s="31"/>
      <c r="MK62" s="83">
        <f>SUM(MK58:MK61)/$C$58</f>
        <v>0</v>
      </c>
      <c r="ML62" s="83">
        <f>SUM(ML58:ML61)/$C$58</f>
        <v>0</v>
      </c>
      <c r="MM62" s="83">
        <f>SUM(MM58:MM61)/$C$58</f>
        <v>0</v>
      </c>
      <c r="MN62" s="84">
        <f>SUM(MN58:MN61)/$C$58</f>
        <v>0</v>
      </c>
      <c r="MO62" s="84">
        <f>SUM(MO58:MO61)/$C$58</f>
        <v>0</v>
      </c>
      <c r="MP62" s="31"/>
      <c r="MQ62" s="31"/>
      <c r="MR62" s="83">
        <f>SUM(MR58:MR61)/$C$58</f>
        <v>0</v>
      </c>
      <c r="MS62" s="83">
        <f>SUM(MS58:MS61)/$C$58</f>
        <v>0</v>
      </c>
      <c r="MT62" s="83">
        <f>SUM(MT58:MT61)/$C$58</f>
        <v>0</v>
      </c>
      <c r="MU62" s="84">
        <f>SUM(MU58:MU61)/$C$58</f>
        <v>0</v>
      </c>
      <c r="MV62" s="84">
        <f>SUM(MV58:MV61)/$C$58</f>
        <v>0</v>
      </c>
      <c r="MW62" s="31"/>
      <c r="MX62" s="31"/>
      <c r="MY62" s="83">
        <f>SUM(MY58:MY61)/$C$58</f>
        <v>0</v>
      </c>
      <c r="MZ62" s="83">
        <f>SUM(MZ58:MZ61)/$C$58</f>
        <v>0</v>
      </c>
      <c r="NA62" s="31"/>
      <c r="NB62" s="31"/>
      <c r="NC62" s="84">
        <f>SUM(NC58:NC61)/$C$58</f>
        <v>0</v>
      </c>
      <c r="ND62" s="31"/>
      <c r="NE62" s="31"/>
      <c r="NF62" s="16" t="s">
        <v>759</v>
      </c>
    </row>
    <row r="63" spans="1:370" s="29" customFormat="1" ht="15.75" x14ac:dyDescent="0.25">
      <c r="A63" s="85" t="s">
        <v>411</v>
      </c>
      <c r="B63" s="86"/>
      <c r="C63" s="87"/>
      <c r="D63" s="87"/>
      <c r="E63" s="88"/>
      <c r="F63" s="17"/>
      <c r="G63" s="17"/>
      <c r="H63" s="17"/>
      <c r="I63" s="17"/>
      <c r="J63" s="17"/>
      <c r="K63" s="17"/>
      <c r="L63" s="17"/>
      <c r="M63" s="89"/>
      <c r="N63" s="90"/>
      <c r="O63" s="90"/>
      <c r="P63" s="90"/>
      <c r="Q63" s="90"/>
      <c r="R63" s="17"/>
      <c r="S63" s="17"/>
      <c r="T63" s="89"/>
      <c r="U63" s="90"/>
      <c r="V63" s="90"/>
      <c r="W63" s="90"/>
      <c r="X63" s="90"/>
      <c r="Y63" s="17"/>
      <c r="Z63" s="17"/>
      <c r="AA63" s="89"/>
      <c r="AB63" s="90"/>
      <c r="AC63" s="90"/>
      <c r="AD63" s="90"/>
      <c r="AE63" s="90"/>
      <c r="AF63" s="17"/>
      <c r="AG63" s="17"/>
      <c r="AH63" s="89"/>
      <c r="AI63" s="90"/>
      <c r="AJ63" s="90"/>
      <c r="AK63" s="90"/>
      <c r="AL63" s="90"/>
      <c r="AM63" s="17"/>
      <c r="AN63" s="17"/>
      <c r="AO63" s="89"/>
      <c r="AP63" s="90"/>
      <c r="AQ63" s="90"/>
      <c r="AR63" s="90"/>
      <c r="AS63" s="90"/>
      <c r="AT63" s="17"/>
      <c r="AU63" s="17"/>
      <c r="AV63" s="89"/>
      <c r="AW63" s="90"/>
      <c r="AX63" s="90"/>
      <c r="AY63" s="90"/>
      <c r="AZ63" s="90"/>
      <c r="BA63" s="17"/>
      <c r="BB63" s="17"/>
      <c r="BC63" s="89"/>
      <c r="BD63" s="90"/>
      <c r="BE63" s="90"/>
      <c r="BF63" s="90"/>
      <c r="BG63" s="90"/>
      <c r="BH63" s="17"/>
      <c r="BI63" s="17"/>
      <c r="BJ63" s="89"/>
      <c r="BK63" s="90"/>
      <c r="BL63" s="90"/>
      <c r="BM63" s="90"/>
      <c r="BN63" s="90"/>
      <c r="BO63" s="17"/>
      <c r="BP63" s="17"/>
      <c r="BQ63" s="89"/>
      <c r="BR63" s="90"/>
      <c r="BS63" s="90"/>
      <c r="BT63" s="90"/>
      <c r="BU63" s="90"/>
      <c r="BV63" s="17"/>
      <c r="BW63" s="17"/>
      <c r="BX63" s="89"/>
      <c r="BY63" s="90"/>
      <c r="BZ63" s="90"/>
      <c r="CA63" s="90"/>
      <c r="CB63" s="90"/>
      <c r="CC63" s="17"/>
      <c r="CD63" s="17"/>
      <c r="CE63" s="89"/>
      <c r="CF63" s="90"/>
      <c r="CG63" s="90"/>
      <c r="CH63" s="90"/>
      <c r="CI63" s="90"/>
      <c r="CJ63" s="17"/>
      <c r="CK63" s="17"/>
      <c r="CL63" s="89"/>
      <c r="CM63" s="90"/>
      <c r="CN63" s="90"/>
      <c r="CO63" s="90"/>
      <c r="CP63" s="17"/>
      <c r="CQ63" s="17"/>
      <c r="CR63" s="17"/>
      <c r="CS63" s="17"/>
      <c r="CT63" s="90"/>
      <c r="CU63" s="90"/>
      <c r="CV63" s="90"/>
      <c r="CW63" s="90"/>
      <c r="CX63" s="17"/>
      <c r="CY63" s="17"/>
      <c r="CZ63" s="89"/>
      <c r="DA63" s="90"/>
      <c r="DB63" s="90"/>
      <c r="DC63" s="90"/>
      <c r="DD63" s="90"/>
      <c r="DE63" s="17"/>
      <c r="DF63" s="17"/>
      <c r="DG63" s="89"/>
      <c r="DH63" s="90"/>
      <c r="DI63" s="90"/>
      <c r="DJ63" s="90"/>
      <c r="DK63" s="90"/>
      <c r="DL63" s="17"/>
      <c r="DM63" s="17"/>
      <c r="DN63" s="89"/>
      <c r="DO63" s="90"/>
      <c r="DP63" s="90"/>
      <c r="DQ63" s="90"/>
      <c r="DR63" s="90"/>
      <c r="DS63" s="17"/>
      <c r="DT63" s="17"/>
      <c r="DU63" s="89"/>
      <c r="DV63" s="90"/>
      <c r="DW63" s="17"/>
      <c r="DX63" s="90"/>
      <c r="DY63" s="90"/>
      <c r="DZ63" s="17"/>
      <c r="EA63" s="17"/>
      <c r="EB63" s="89"/>
      <c r="EC63" s="90"/>
      <c r="ED63" s="90"/>
      <c r="EE63" s="17"/>
      <c r="EF63" s="90"/>
      <c r="EG63" s="17"/>
      <c r="EH63" s="17"/>
      <c r="EI63" s="89"/>
      <c r="EJ63" s="90"/>
      <c r="EK63" s="90"/>
      <c r="EL63" s="90"/>
      <c r="EM63" s="90"/>
      <c r="EN63" s="17"/>
      <c r="EO63" s="17"/>
      <c r="EP63" s="17"/>
      <c r="EQ63" s="90"/>
      <c r="ER63" s="90"/>
      <c r="ES63" s="90"/>
      <c r="ET63" s="90"/>
      <c r="EU63" s="17"/>
      <c r="EV63" s="17"/>
      <c r="EW63" s="89"/>
      <c r="EX63" s="90"/>
      <c r="EY63" s="90"/>
      <c r="EZ63" s="17"/>
      <c r="FA63" s="90"/>
      <c r="FB63" s="17"/>
      <c r="FC63" s="17"/>
      <c r="FD63" s="89"/>
      <c r="FE63" s="90"/>
      <c r="FF63" s="90"/>
      <c r="FG63" s="90"/>
      <c r="FH63" s="90"/>
      <c r="FI63" s="17"/>
      <c r="FJ63" s="17"/>
      <c r="FK63" s="89"/>
      <c r="FL63" s="90"/>
      <c r="FM63" s="90"/>
      <c r="FN63" s="90"/>
      <c r="FO63" s="90"/>
      <c r="FP63" s="17"/>
      <c r="FQ63" s="17"/>
      <c r="FR63" s="89"/>
      <c r="FS63" s="90"/>
      <c r="FT63" s="90"/>
      <c r="FU63" s="90"/>
      <c r="FV63" s="90"/>
      <c r="FW63" s="17"/>
      <c r="FX63" s="17"/>
      <c r="FY63" s="89"/>
      <c r="FZ63" s="90"/>
      <c r="GA63" s="90"/>
      <c r="GB63" s="90"/>
      <c r="GC63" s="90"/>
      <c r="GD63" s="17"/>
      <c r="GE63" s="17"/>
      <c r="GF63" s="89"/>
      <c r="GG63" s="90"/>
      <c r="GH63" s="90"/>
      <c r="GI63" s="90"/>
      <c r="GJ63" s="90"/>
      <c r="GK63" s="17"/>
      <c r="GL63" s="17"/>
      <c r="GM63" s="89"/>
      <c r="GN63" s="90"/>
      <c r="GO63" s="90"/>
      <c r="GP63" s="90"/>
      <c r="GQ63" s="90"/>
      <c r="GR63" s="17"/>
      <c r="GS63" s="17"/>
      <c r="GT63" s="89"/>
      <c r="GU63" s="90"/>
      <c r="GV63" s="90"/>
      <c r="GW63" s="90"/>
      <c r="GX63" s="90"/>
      <c r="GY63" s="17"/>
      <c r="GZ63" s="17"/>
      <c r="HA63" s="89"/>
      <c r="HB63" s="90"/>
      <c r="HC63" s="90"/>
      <c r="HD63" s="90"/>
      <c r="HE63" s="90"/>
      <c r="HF63" s="17"/>
      <c r="HG63" s="17"/>
      <c r="HH63" s="89"/>
      <c r="HI63" s="90"/>
      <c r="HJ63" s="90"/>
      <c r="HK63" s="90"/>
      <c r="HL63" s="90"/>
      <c r="HM63" s="17"/>
      <c r="HN63" s="17"/>
      <c r="HO63" s="89"/>
      <c r="HP63" s="90"/>
      <c r="HQ63" s="90"/>
      <c r="HR63" s="90"/>
      <c r="HS63" s="90"/>
      <c r="HT63" s="17"/>
      <c r="HU63" s="17"/>
      <c r="HV63" s="89"/>
      <c r="HW63" s="90"/>
      <c r="HX63" s="90"/>
      <c r="HY63" s="90"/>
      <c r="HZ63" s="90"/>
      <c r="IA63" s="17"/>
      <c r="IB63" s="17"/>
      <c r="IC63" s="89"/>
      <c r="ID63" s="90"/>
      <c r="IE63" s="90"/>
      <c r="IF63" s="90"/>
      <c r="IG63" s="90"/>
      <c r="IH63" s="17"/>
      <c r="II63" s="17"/>
      <c r="IJ63" s="89"/>
      <c r="IK63" s="90"/>
      <c r="IL63" s="90"/>
      <c r="IM63" s="90"/>
      <c r="IN63" s="90"/>
      <c r="IO63" s="17"/>
      <c r="IP63" s="17"/>
      <c r="IQ63" s="89"/>
      <c r="IR63" s="90"/>
      <c r="IS63" s="90"/>
      <c r="IT63" s="90"/>
      <c r="IU63" s="90"/>
      <c r="IV63" s="17"/>
      <c r="IW63" s="17"/>
      <c r="IX63" s="89"/>
      <c r="IY63" s="90"/>
      <c r="IZ63" s="90"/>
      <c r="JA63" s="90"/>
      <c r="JB63" s="90"/>
      <c r="JC63" s="17"/>
      <c r="JD63" s="17"/>
      <c r="JE63" s="89"/>
      <c r="JF63" s="90"/>
      <c r="JG63" s="90"/>
      <c r="JH63" s="90"/>
      <c r="JI63" s="90"/>
      <c r="JJ63" s="17"/>
      <c r="JK63" s="17"/>
      <c r="JL63" s="89"/>
      <c r="JM63" s="90"/>
      <c r="JN63" s="90"/>
      <c r="JO63" s="90"/>
      <c r="JP63" s="90"/>
      <c r="JQ63" s="17"/>
      <c r="JR63" s="17"/>
      <c r="JS63" s="89"/>
      <c r="JT63" s="90"/>
      <c r="JU63" s="90"/>
      <c r="JV63" s="17"/>
      <c r="JW63" s="90"/>
      <c r="JX63" s="17"/>
      <c r="JY63" s="17"/>
      <c r="JZ63" s="89"/>
      <c r="KA63" s="90"/>
      <c r="KB63" s="90"/>
      <c r="KC63" s="90"/>
      <c r="KD63" s="90"/>
      <c r="KE63" s="17"/>
      <c r="KF63" s="17"/>
      <c r="KG63" s="89"/>
      <c r="KH63" s="90"/>
      <c r="KI63" s="90"/>
      <c r="KJ63" s="90"/>
      <c r="KK63" s="90"/>
      <c r="KL63" s="17"/>
      <c r="KM63" s="17"/>
      <c r="KN63" s="89"/>
      <c r="KO63" s="90"/>
      <c r="KP63" s="90"/>
      <c r="KQ63" s="90"/>
      <c r="KR63" s="90"/>
      <c r="KS63" s="17"/>
      <c r="KT63" s="17"/>
      <c r="KU63" s="89"/>
      <c r="KV63" s="90"/>
      <c r="KW63" s="90"/>
      <c r="KX63" s="90"/>
      <c r="KY63" s="17"/>
      <c r="KZ63" s="17"/>
      <c r="LA63" s="17"/>
      <c r="LB63" s="89"/>
      <c r="LC63" s="90"/>
      <c r="LD63" s="90"/>
      <c r="LE63" s="90"/>
      <c r="LF63" s="90"/>
      <c r="LG63" s="17"/>
      <c r="LH63" s="17"/>
      <c r="LI63" s="89"/>
      <c r="LJ63" s="90"/>
      <c r="LK63" s="90"/>
      <c r="LL63" s="90"/>
      <c r="LM63" s="90"/>
      <c r="LN63" s="17"/>
      <c r="LO63" s="17"/>
      <c r="LP63" s="89"/>
      <c r="LQ63" s="90"/>
      <c r="LR63" s="90"/>
      <c r="LS63" s="90"/>
      <c r="LT63" s="90"/>
      <c r="LU63" s="17"/>
      <c r="LV63" s="17"/>
      <c r="LW63" s="89"/>
      <c r="LX63" s="90"/>
      <c r="LY63" s="90"/>
      <c r="LZ63" s="90"/>
      <c r="MA63" s="90"/>
      <c r="MB63" s="17"/>
      <c r="MC63" s="17"/>
      <c r="MD63" s="89"/>
      <c r="ME63" s="90"/>
      <c r="MF63" s="90"/>
      <c r="MG63" s="90"/>
      <c r="MH63" s="90"/>
      <c r="MI63" s="17"/>
      <c r="MJ63" s="17"/>
      <c r="MK63" s="89"/>
      <c r="ML63" s="90"/>
      <c r="MM63" s="90"/>
      <c r="MN63" s="90"/>
      <c r="MO63" s="90"/>
      <c r="MP63" s="17"/>
      <c r="MQ63" s="17"/>
      <c r="MR63" s="89"/>
      <c r="MS63" s="90"/>
      <c r="MT63" s="90"/>
      <c r="MU63" s="90"/>
      <c r="MV63" s="90"/>
      <c r="MW63" s="17"/>
      <c r="MX63" s="17"/>
      <c r="MY63" s="89"/>
      <c r="MZ63" s="90"/>
      <c r="NA63" s="17"/>
      <c r="NB63" s="17"/>
      <c r="NC63" s="90"/>
      <c r="ND63" s="17"/>
      <c r="NE63" s="17"/>
      <c r="NF63" s="16" t="s">
        <v>759</v>
      </c>
    </row>
    <row r="64" spans="1:370" s="29" customFormat="1" ht="15.75" x14ac:dyDescent="0.25">
      <c r="A64" s="91" t="s">
        <v>823</v>
      </c>
      <c r="B64" s="195" t="s">
        <v>411</v>
      </c>
      <c r="C64" s="24">
        <v>500</v>
      </c>
      <c r="D64" s="33" t="s">
        <v>824</v>
      </c>
      <c r="E64" s="56">
        <f>MAX(G64:NC64)</f>
        <v>2676</v>
      </c>
      <c r="F64" s="31"/>
      <c r="G64" s="26">
        <v>2676</v>
      </c>
      <c r="H64" s="26">
        <v>2676</v>
      </c>
      <c r="I64" s="27">
        <f>1338*2</f>
        <v>2676</v>
      </c>
      <c r="J64" s="27">
        <f>I64-306</f>
        <v>2370</v>
      </c>
      <c r="K64" s="31"/>
      <c r="L64" s="31"/>
      <c r="M64" s="28">
        <f>J64-204</f>
        <v>2166</v>
      </c>
      <c r="N64" s="26">
        <f>M64-204</f>
        <v>1962</v>
      </c>
      <c r="O64" s="26">
        <f>N64-204</f>
        <v>1758</v>
      </c>
      <c r="P64" s="26">
        <f>O64-204</f>
        <v>1554</v>
      </c>
      <c r="Q64" s="26">
        <v>1552</v>
      </c>
      <c r="R64" s="31"/>
      <c r="S64" s="31"/>
      <c r="T64" s="28">
        <v>1348</v>
      </c>
      <c r="U64" s="26">
        <f>T64-204</f>
        <v>1144</v>
      </c>
      <c r="V64" s="26">
        <f>U64-204</f>
        <v>940</v>
      </c>
      <c r="W64" s="26">
        <f>V64-204</f>
        <v>736</v>
      </c>
      <c r="X64" s="26"/>
      <c r="Y64" s="31"/>
      <c r="Z64" s="31"/>
      <c r="AA64" s="28"/>
      <c r="AB64" s="26"/>
      <c r="AC64" s="26"/>
      <c r="AD64" s="26"/>
      <c r="AE64" s="26"/>
      <c r="AF64" s="31"/>
      <c r="AG64" s="31"/>
      <c r="AH64" s="28"/>
      <c r="AI64" s="26"/>
      <c r="AJ64" s="26">
        <v>410</v>
      </c>
      <c r="AK64" s="26">
        <v>695</v>
      </c>
      <c r="AL64" s="26">
        <v>695</v>
      </c>
      <c r="AM64" s="31"/>
      <c r="AN64" s="31"/>
      <c r="AO64" s="28">
        <v>695</v>
      </c>
      <c r="AP64" s="26">
        <v>695</v>
      </c>
      <c r="AQ64" s="26">
        <v>695</v>
      </c>
      <c r="AR64" s="26">
        <v>695</v>
      </c>
      <c r="AS64" s="26">
        <v>695</v>
      </c>
      <c r="AT64" s="31"/>
      <c r="AU64" s="31"/>
      <c r="AV64" s="28">
        <v>390</v>
      </c>
      <c r="AW64" s="26">
        <v>390</v>
      </c>
      <c r="AX64" s="26">
        <v>390</v>
      </c>
      <c r="AY64" s="26">
        <v>390</v>
      </c>
      <c r="AZ64" s="26">
        <v>390</v>
      </c>
      <c r="BA64" s="31"/>
      <c r="BB64" s="31"/>
      <c r="BC64" s="28">
        <v>390</v>
      </c>
      <c r="BD64" s="26">
        <v>390</v>
      </c>
      <c r="BE64" s="26">
        <v>390</v>
      </c>
      <c r="BF64" s="26">
        <v>390</v>
      </c>
      <c r="BG64" s="26">
        <v>390</v>
      </c>
      <c r="BH64" s="31"/>
      <c r="BI64" s="31"/>
      <c r="BJ64" s="28">
        <v>390</v>
      </c>
      <c r="BK64" s="26">
        <v>352</v>
      </c>
      <c r="BL64" s="26">
        <v>352</v>
      </c>
      <c r="BM64" s="26">
        <v>352</v>
      </c>
      <c r="BN64" s="26"/>
      <c r="BO64" s="31"/>
      <c r="BP64" s="31"/>
      <c r="BQ64" s="28"/>
      <c r="BR64" s="26"/>
      <c r="BS64" s="26"/>
      <c r="BT64" s="26"/>
      <c r="BU64" s="26"/>
      <c r="BV64" s="31"/>
      <c r="BW64" s="31"/>
      <c r="BX64" s="28"/>
      <c r="BY64" s="26"/>
      <c r="BZ64" s="26"/>
      <c r="CA64" s="26"/>
      <c r="CB64" s="26"/>
      <c r="CC64" s="31"/>
      <c r="CD64" s="31"/>
      <c r="CE64" s="28"/>
      <c r="CF64" s="26"/>
      <c r="CG64" s="26"/>
      <c r="CH64" s="26"/>
      <c r="CI64" s="26"/>
      <c r="CJ64" s="31"/>
      <c r="CK64" s="31"/>
      <c r="CL64" s="28"/>
      <c r="CM64" s="26"/>
      <c r="CN64" s="26"/>
      <c r="CO64" s="26"/>
      <c r="CP64" s="31"/>
      <c r="CQ64" s="31"/>
      <c r="CR64" s="31"/>
      <c r="CS64" s="31"/>
      <c r="CT64" s="26"/>
      <c r="CU64" s="26"/>
      <c r="CV64" s="26"/>
      <c r="CW64" s="26"/>
      <c r="CX64" s="31"/>
      <c r="CY64" s="31"/>
      <c r="CZ64" s="28"/>
      <c r="DA64" s="26"/>
      <c r="DB64" s="26"/>
      <c r="DC64" s="26"/>
      <c r="DD64" s="26"/>
      <c r="DE64" s="31"/>
      <c r="DF64" s="31"/>
      <c r="DG64" s="28"/>
      <c r="DH64" s="26"/>
      <c r="DI64" s="26"/>
      <c r="DJ64" s="26"/>
      <c r="DK64" s="26"/>
      <c r="DL64" s="31"/>
      <c r="DM64" s="31"/>
      <c r="DN64" s="28"/>
      <c r="DO64" s="26"/>
      <c r="DP64" s="26"/>
      <c r="DQ64" s="26"/>
      <c r="DR64" s="26"/>
      <c r="DS64" s="31"/>
      <c r="DT64" s="31"/>
      <c r="DU64" s="28"/>
      <c r="DV64" s="26"/>
      <c r="DW64" s="31"/>
      <c r="DX64" s="26"/>
      <c r="DY64" s="26"/>
      <c r="DZ64" s="31"/>
      <c r="EA64" s="31"/>
      <c r="EB64" s="28"/>
      <c r="EC64" s="26"/>
      <c r="ED64" s="26"/>
      <c r="EE64" s="31"/>
      <c r="EF64" s="26"/>
      <c r="EG64" s="31"/>
      <c r="EH64" s="31"/>
      <c r="EI64" s="28"/>
      <c r="EJ64" s="26"/>
      <c r="EK64" s="26"/>
      <c r="EL64" s="26"/>
      <c r="EM64" s="26"/>
      <c r="EN64" s="31"/>
      <c r="EO64" s="31"/>
      <c r="EP64" s="31"/>
      <c r="EQ64" s="26"/>
      <c r="ER64" s="26"/>
      <c r="ES64" s="26"/>
      <c r="ET64" s="26"/>
      <c r="EU64" s="31"/>
      <c r="EV64" s="31"/>
      <c r="EW64" s="28"/>
      <c r="EX64" s="26"/>
      <c r="EY64" s="26"/>
      <c r="EZ64" s="31"/>
      <c r="FA64" s="26"/>
      <c r="FB64" s="31"/>
      <c r="FC64" s="31"/>
      <c r="FD64" s="28"/>
      <c r="FE64" s="26"/>
      <c r="FF64" s="26"/>
      <c r="FG64" s="26"/>
      <c r="FH64" s="26"/>
      <c r="FI64" s="31"/>
      <c r="FJ64" s="31"/>
      <c r="FK64" s="28"/>
      <c r="FL64" s="26"/>
      <c r="FM64" s="26"/>
      <c r="FN64" s="26"/>
      <c r="FO64" s="26"/>
      <c r="FP64" s="31"/>
      <c r="FQ64" s="31"/>
      <c r="FR64" s="28"/>
      <c r="FS64" s="26"/>
      <c r="FT64" s="28"/>
      <c r="FU64" s="26"/>
      <c r="FV64" s="28"/>
      <c r="FW64" s="31"/>
      <c r="FX64" s="31"/>
      <c r="FY64" s="28"/>
      <c r="FZ64" s="26"/>
      <c r="GA64" s="26"/>
      <c r="GB64" s="26"/>
      <c r="GC64" s="26"/>
      <c r="GD64" s="31"/>
      <c r="GE64" s="31"/>
      <c r="GF64" s="28"/>
      <c r="GG64" s="26"/>
      <c r="GH64" s="26"/>
      <c r="GI64" s="26"/>
      <c r="GJ64" s="26"/>
      <c r="GK64" s="31"/>
      <c r="GL64" s="31"/>
      <c r="GM64" s="28"/>
      <c r="GN64" s="26"/>
      <c r="GO64" s="26"/>
      <c r="GP64" s="26"/>
      <c r="GQ64" s="26"/>
      <c r="GR64" s="31"/>
      <c r="GS64" s="31"/>
      <c r="GT64" s="28"/>
      <c r="GU64" s="26"/>
      <c r="GV64" s="26"/>
      <c r="GW64" s="26"/>
      <c r="GX64" s="26"/>
      <c r="GY64" s="31"/>
      <c r="GZ64" s="31"/>
      <c r="HA64" s="28"/>
      <c r="HB64" s="26"/>
      <c r="HC64" s="26"/>
      <c r="HD64" s="26"/>
      <c r="HE64" s="26"/>
      <c r="HF64" s="31"/>
      <c r="HG64" s="31"/>
      <c r="HH64" s="28"/>
      <c r="HI64" s="26"/>
      <c r="HJ64" s="26"/>
      <c r="HK64" s="26"/>
      <c r="HL64" s="26"/>
      <c r="HM64" s="31"/>
      <c r="HN64" s="31"/>
      <c r="HO64" s="28"/>
      <c r="HP64" s="26"/>
      <c r="HQ64" s="26"/>
      <c r="HR64" s="26"/>
      <c r="HS64" s="26"/>
      <c r="HT64" s="31"/>
      <c r="HU64" s="31"/>
      <c r="HV64" s="28"/>
      <c r="HW64" s="26"/>
      <c r="HX64" s="26"/>
      <c r="HY64" s="26"/>
      <c r="HZ64" s="26"/>
      <c r="IA64" s="31"/>
      <c r="IB64" s="31"/>
      <c r="IC64" s="28"/>
      <c r="ID64" s="26"/>
      <c r="IE64" s="26"/>
      <c r="IF64" s="26"/>
      <c r="IG64" s="26"/>
      <c r="IH64" s="31"/>
      <c r="II64" s="31"/>
      <c r="IJ64" s="28"/>
      <c r="IK64" s="26"/>
      <c r="IL64" s="26"/>
      <c r="IM64" s="26"/>
      <c r="IN64" s="26"/>
      <c r="IO64" s="31"/>
      <c r="IP64" s="31"/>
      <c r="IQ64" s="28"/>
      <c r="IR64" s="26"/>
      <c r="IS64" s="26"/>
      <c r="IT64" s="26"/>
      <c r="IU64" s="26"/>
      <c r="IV64" s="31"/>
      <c r="IW64" s="31"/>
      <c r="IX64" s="28"/>
      <c r="IY64" s="26"/>
      <c r="IZ64" s="26"/>
      <c r="JA64" s="26"/>
      <c r="JB64" s="26"/>
      <c r="JC64" s="31"/>
      <c r="JD64" s="31"/>
      <c r="JE64" s="28"/>
      <c r="JF64" s="26"/>
      <c r="JG64" s="26"/>
      <c r="JH64" s="26"/>
      <c r="JI64" s="26"/>
      <c r="JJ64" s="31"/>
      <c r="JK64" s="31"/>
      <c r="JL64" s="28"/>
      <c r="JM64" s="26"/>
      <c r="JN64" s="26"/>
      <c r="JO64" s="26"/>
      <c r="JP64" s="26"/>
      <c r="JQ64" s="31"/>
      <c r="JR64" s="31"/>
      <c r="JS64" s="28"/>
      <c r="JT64" s="26"/>
      <c r="JU64" s="26"/>
      <c r="JV64" s="31"/>
      <c r="JW64" s="26"/>
      <c r="JX64" s="31"/>
      <c r="JY64" s="31"/>
      <c r="JZ64" s="28"/>
      <c r="KA64" s="26"/>
      <c r="KB64" s="26"/>
      <c r="KC64" s="26"/>
      <c r="KD64" s="26"/>
      <c r="KE64" s="31"/>
      <c r="KF64" s="31"/>
      <c r="KG64" s="28"/>
      <c r="KH64" s="26"/>
      <c r="KI64" s="26"/>
      <c r="KJ64" s="26"/>
      <c r="KK64" s="26"/>
      <c r="KL64" s="31"/>
      <c r="KM64" s="31"/>
      <c r="KN64" s="28"/>
      <c r="KO64" s="26"/>
      <c r="KP64" s="26"/>
      <c r="KQ64" s="26"/>
      <c r="KR64" s="26"/>
      <c r="KS64" s="31"/>
      <c r="KT64" s="31"/>
      <c r="KU64" s="28"/>
      <c r="KV64" s="26"/>
      <c r="KW64" s="26"/>
      <c r="KX64" s="26"/>
      <c r="KY64" s="31"/>
      <c r="KZ64" s="31"/>
      <c r="LA64" s="31"/>
      <c r="LB64" s="28"/>
      <c r="LC64" s="26"/>
      <c r="LD64" s="26"/>
      <c r="LE64" s="26"/>
      <c r="LF64" s="26"/>
      <c r="LG64" s="31"/>
      <c r="LH64" s="31"/>
      <c r="LI64" s="28"/>
      <c r="LJ64" s="26"/>
      <c r="LK64" s="26"/>
      <c r="LL64" s="26"/>
      <c r="LM64" s="26"/>
      <c r="LN64" s="31"/>
      <c r="LO64" s="31"/>
      <c r="LP64" s="28"/>
      <c r="LQ64" s="26"/>
      <c r="LR64" s="26"/>
      <c r="LS64" s="26"/>
      <c r="LT64" s="26"/>
      <c r="LU64" s="31"/>
      <c r="LV64" s="31"/>
      <c r="LW64" s="28"/>
      <c r="LX64" s="26"/>
      <c r="LY64" s="26"/>
      <c r="LZ64" s="26"/>
      <c r="MA64" s="26"/>
      <c r="MB64" s="31"/>
      <c r="MC64" s="31"/>
      <c r="MD64" s="28"/>
      <c r="ME64" s="26"/>
      <c r="MF64" s="26"/>
      <c r="MG64" s="26"/>
      <c r="MH64" s="26"/>
      <c r="MI64" s="31"/>
      <c r="MJ64" s="31"/>
      <c r="MK64" s="28"/>
      <c r="ML64" s="26"/>
      <c r="MM64" s="26"/>
      <c r="MN64" s="26"/>
      <c r="MO64" s="26"/>
      <c r="MP64" s="31"/>
      <c r="MQ64" s="31"/>
      <c r="MR64" s="28"/>
      <c r="MS64" s="26"/>
      <c r="MT64" s="26"/>
      <c r="MU64" s="26"/>
      <c r="MV64" s="26"/>
      <c r="MW64" s="31"/>
      <c r="MX64" s="31"/>
      <c r="MY64" s="28"/>
      <c r="MZ64" s="26"/>
      <c r="NA64" s="31"/>
      <c r="NB64" s="31"/>
      <c r="NC64" s="26"/>
      <c r="ND64" s="31"/>
      <c r="NE64" s="31"/>
      <c r="NF64" s="16" t="s">
        <v>759</v>
      </c>
    </row>
    <row r="65" spans="1:370" s="29" customFormat="1" ht="15.75" hidden="1" x14ac:dyDescent="0.25">
      <c r="A65" s="20" t="s">
        <v>831</v>
      </c>
      <c r="B65" s="21"/>
      <c r="C65" s="17"/>
      <c r="D65" s="17"/>
      <c r="E65" s="25"/>
      <c r="F65" s="17"/>
      <c r="G65" s="17"/>
      <c r="H65" s="17"/>
      <c r="I65" s="17"/>
      <c r="J65" s="17"/>
      <c r="K65" s="17"/>
      <c r="L65" s="17"/>
      <c r="M65" s="95"/>
      <c r="N65" s="47"/>
      <c r="O65" s="47"/>
      <c r="P65" s="47"/>
      <c r="Q65" s="47"/>
      <c r="R65" s="17"/>
      <c r="S65" s="17"/>
      <c r="T65" s="95"/>
      <c r="U65" s="47"/>
      <c r="V65" s="47"/>
      <c r="W65" s="47"/>
      <c r="X65" s="47"/>
      <c r="Y65" s="17"/>
      <c r="Z65" s="17"/>
      <c r="AA65" s="95"/>
      <c r="AB65" s="47"/>
      <c r="AC65" s="47"/>
      <c r="AD65" s="47"/>
      <c r="AE65" s="47"/>
      <c r="AF65" s="17"/>
      <c r="AG65" s="17"/>
      <c r="AH65" s="95"/>
      <c r="AI65" s="47"/>
      <c r="AJ65" s="47"/>
      <c r="AK65" s="47"/>
      <c r="AL65" s="47"/>
      <c r="AM65" s="17"/>
      <c r="AN65" s="17"/>
      <c r="AO65" s="95"/>
      <c r="AP65" s="47"/>
      <c r="AQ65" s="47"/>
      <c r="AR65" s="47"/>
      <c r="AS65" s="47"/>
      <c r="AT65" s="17"/>
      <c r="AU65" s="17"/>
      <c r="AV65" s="95"/>
      <c r="AW65" s="47"/>
      <c r="AX65" s="47"/>
      <c r="AY65" s="47"/>
      <c r="AZ65" s="47"/>
      <c r="BA65" s="17"/>
      <c r="BB65" s="17"/>
      <c r="BC65" s="95"/>
      <c r="BD65" s="47"/>
      <c r="BE65" s="47"/>
      <c r="BF65" s="47"/>
      <c r="BG65" s="47"/>
      <c r="BH65" s="17"/>
      <c r="BI65" s="17"/>
      <c r="BJ65" s="95"/>
      <c r="BK65" s="47"/>
      <c r="BL65" s="47"/>
      <c r="BM65" s="47"/>
      <c r="BN65" s="47"/>
      <c r="BO65" s="17"/>
      <c r="BP65" s="17"/>
      <c r="BQ65" s="95"/>
      <c r="BR65" s="47"/>
      <c r="BS65" s="47"/>
      <c r="BT65" s="47"/>
      <c r="BU65" s="47"/>
      <c r="BV65" s="17"/>
      <c r="BW65" s="17"/>
      <c r="BX65" s="95"/>
      <c r="BY65" s="47"/>
      <c r="BZ65" s="47"/>
      <c r="CA65" s="47"/>
      <c r="CB65" s="47"/>
      <c r="CC65" s="17"/>
      <c r="CD65" s="17"/>
      <c r="CE65" s="95"/>
      <c r="CF65" s="47"/>
      <c r="CG65" s="47"/>
      <c r="CH65" s="47"/>
      <c r="CI65" s="47"/>
      <c r="CJ65" s="17"/>
      <c r="CK65" s="17"/>
      <c r="CL65" s="95"/>
      <c r="CM65" s="47"/>
      <c r="CN65" s="47"/>
      <c r="CO65" s="47"/>
      <c r="CP65" s="17"/>
      <c r="CQ65" s="17"/>
      <c r="CR65" s="17"/>
      <c r="CS65" s="17"/>
      <c r="CT65" s="47"/>
      <c r="CU65" s="47"/>
      <c r="CV65" s="47"/>
      <c r="CW65" s="47"/>
      <c r="CX65" s="17"/>
      <c r="CY65" s="17"/>
      <c r="CZ65" s="95"/>
      <c r="DA65" s="47"/>
      <c r="DB65" s="47"/>
      <c r="DC65" s="47"/>
      <c r="DD65" s="47"/>
      <c r="DE65" s="17"/>
      <c r="DF65" s="17"/>
      <c r="DG65" s="95"/>
      <c r="DH65" s="47"/>
      <c r="DI65" s="47"/>
      <c r="DJ65" s="47"/>
      <c r="DK65" s="47"/>
      <c r="DL65" s="17"/>
      <c r="DM65" s="17"/>
      <c r="DN65" s="95"/>
      <c r="DO65" s="47"/>
      <c r="DP65" s="47"/>
      <c r="DQ65" s="47"/>
      <c r="DR65" s="47"/>
      <c r="DS65" s="17"/>
      <c r="DT65" s="17"/>
      <c r="DU65" s="95"/>
      <c r="DV65" s="47"/>
      <c r="DW65" s="17"/>
      <c r="DX65" s="47"/>
      <c r="DY65" s="47"/>
      <c r="DZ65" s="17"/>
      <c r="EA65" s="17"/>
      <c r="EB65" s="95"/>
      <c r="EC65" s="47"/>
      <c r="ED65" s="47"/>
      <c r="EE65" s="17"/>
      <c r="EF65" s="47"/>
      <c r="EG65" s="17"/>
      <c r="EH65" s="17"/>
      <c r="EI65" s="95"/>
      <c r="EJ65" s="47"/>
      <c r="EK65" s="47"/>
      <c r="EL65" s="47"/>
      <c r="EM65" s="47"/>
      <c r="EN65" s="17"/>
      <c r="EO65" s="17"/>
      <c r="EP65" s="17"/>
      <c r="EQ65" s="47"/>
      <c r="ER65" s="47"/>
      <c r="ES65" s="47"/>
      <c r="ET65" s="47"/>
      <c r="EU65" s="17"/>
      <c r="EV65" s="17"/>
      <c r="EW65" s="95"/>
      <c r="EX65" s="47"/>
      <c r="EY65" s="47"/>
      <c r="EZ65" s="17"/>
      <c r="FA65" s="47"/>
      <c r="FB65" s="17"/>
      <c r="FC65" s="17"/>
      <c r="FD65" s="95"/>
      <c r="FE65" s="47"/>
      <c r="FF65" s="47"/>
      <c r="FG65" s="47"/>
      <c r="FH65" s="47"/>
      <c r="FI65" s="17"/>
      <c r="FJ65" s="17"/>
      <c r="FK65" s="95"/>
      <c r="FL65" s="47"/>
      <c r="FM65" s="47"/>
      <c r="FN65" s="47"/>
      <c r="FO65" s="47"/>
      <c r="FP65" s="17"/>
      <c r="FQ65" s="17"/>
      <c r="FR65" s="95"/>
      <c r="FS65" s="47"/>
      <c r="FT65" s="47"/>
      <c r="FU65" s="47"/>
      <c r="FV65" s="47"/>
      <c r="FW65" s="17"/>
      <c r="FX65" s="17"/>
      <c r="FY65" s="95"/>
      <c r="FZ65" s="47"/>
      <c r="GA65" s="47"/>
      <c r="GB65" s="47"/>
      <c r="GC65" s="47"/>
      <c r="GD65" s="17"/>
      <c r="GE65" s="17"/>
      <c r="GF65" s="95"/>
      <c r="GG65" s="47"/>
      <c r="GH65" s="47"/>
      <c r="GI65" s="47"/>
      <c r="GJ65" s="47"/>
      <c r="GK65" s="17"/>
      <c r="GL65" s="17"/>
      <c r="GM65" s="95"/>
      <c r="GN65" s="47"/>
      <c r="GO65" s="47"/>
      <c r="GP65" s="47"/>
      <c r="GQ65" s="47"/>
      <c r="GR65" s="17"/>
      <c r="GS65" s="17"/>
      <c r="GT65" s="95"/>
      <c r="GU65" s="47"/>
      <c r="GV65" s="47"/>
      <c r="GW65" s="47"/>
      <c r="GX65" s="47"/>
      <c r="GY65" s="17"/>
      <c r="GZ65" s="17"/>
      <c r="HA65" s="95"/>
      <c r="HB65" s="47"/>
      <c r="HC65" s="47"/>
      <c r="HD65" s="47"/>
      <c r="HE65" s="47"/>
      <c r="HF65" s="17"/>
      <c r="HG65" s="17"/>
      <c r="HH65" s="95"/>
      <c r="HI65" s="47"/>
      <c r="HJ65" s="47"/>
      <c r="HK65" s="47"/>
      <c r="HL65" s="47"/>
      <c r="HM65" s="17"/>
      <c r="HN65" s="17"/>
      <c r="HO65" s="95"/>
      <c r="HP65" s="47"/>
      <c r="HQ65" s="47"/>
      <c r="HR65" s="47"/>
      <c r="HS65" s="47"/>
      <c r="HT65" s="17"/>
      <c r="HU65" s="17"/>
      <c r="HV65" s="95"/>
      <c r="HW65" s="47"/>
      <c r="HX65" s="47"/>
      <c r="HY65" s="47"/>
      <c r="HZ65" s="47"/>
      <c r="IA65" s="17"/>
      <c r="IB65" s="17"/>
      <c r="IC65" s="95"/>
      <c r="ID65" s="47"/>
      <c r="IE65" s="47"/>
      <c r="IF65" s="47"/>
      <c r="IG65" s="47"/>
      <c r="IH65" s="17"/>
      <c r="II65" s="17"/>
      <c r="IJ65" s="95"/>
      <c r="IK65" s="47"/>
      <c r="IL65" s="47"/>
      <c r="IM65" s="47"/>
      <c r="IN65" s="47"/>
      <c r="IO65" s="17"/>
      <c r="IP65" s="17"/>
      <c r="IQ65" s="95"/>
      <c r="IR65" s="47"/>
      <c r="IS65" s="47"/>
      <c r="IT65" s="47"/>
      <c r="IU65" s="47"/>
      <c r="IV65" s="17"/>
      <c r="IW65" s="17"/>
      <c r="IX65" s="95"/>
      <c r="IY65" s="47"/>
      <c r="IZ65" s="47"/>
      <c r="JA65" s="47"/>
      <c r="JB65" s="47"/>
      <c r="JC65" s="17"/>
      <c r="JD65" s="17"/>
      <c r="JE65" s="95"/>
      <c r="JF65" s="47"/>
      <c r="JG65" s="47"/>
      <c r="JH65" s="47"/>
      <c r="JI65" s="47"/>
      <c r="JJ65" s="17"/>
      <c r="JK65" s="17"/>
      <c r="JL65" s="95"/>
      <c r="JM65" s="47"/>
      <c r="JN65" s="47"/>
      <c r="JO65" s="47"/>
      <c r="JP65" s="47"/>
      <c r="JQ65" s="17"/>
      <c r="JR65" s="17"/>
      <c r="JS65" s="95"/>
      <c r="JT65" s="47"/>
      <c r="JU65" s="47"/>
      <c r="JV65" s="17"/>
      <c r="JW65" s="47"/>
      <c r="JX65" s="17"/>
      <c r="JY65" s="17"/>
      <c r="JZ65" s="95"/>
      <c r="KA65" s="47"/>
      <c r="KB65" s="47"/>
      <c r="KC65" s="47"/>
      <c r="KD65" s="47"/>
      <c r="KE65" s="17"/>
      <c r="KF65" s="17"/>
      <c r="KG65" s="95"/>
      <c r="KH65" s="47"/>
      <c r="KI65" s="47"/>
      <c r="KJ65" s="47"/>
      <c r="KK65" s="47"/>
      <c r="KL65" s="17"/>
      <c r="KM65" s="17"/>
      <c r="KN65" s="95"/>
      <c r="KO65" s="47"/>
      <c r="KP65" s="47"/>
      <c r="KQ65" s="47"/>
      <c r="KR65" s="47"/>
      <c r="KS65" s="17"/>
      <c r="KT65" s="17"/>
      <c r="KU65" s="95"/>
      <c r="KV65" s="47"/>
      <c r="KW65" s="47"/>
      <c r="KX65" s="47"/>
      <c r="KY65" s="17"/>
      <c r="KZ65" s="17"/>
      <c r="LA65" s="17"/>
      <c r="LB65" s="95"/>
      <c r="LC65" s="47"/>
      <c r="LD65" s="47"/>
      <c r="LE65" s="47"/>
      <c r="LF65" s="47"/>
      <c r="LG65" s="17"/>
      <c r="LH65" s="17"/>
      <c r="LI65" s="95"/>
      <c r="LJ65" s="47"/>
      <c r="LK65" s="47"/>
      <c r="LL65" s="47"/>
      <c r="LM65" s="47"/>
      <c r="LN65" s="17"/>
      <c r="LO65" s="17"/>
      <c r="LP65" s="95"/>
      <c r="LQ65" s="47"/>
      <c r="LR65" s="47"/>
      <c r="LS65" s="47"/>
      <c r="LT65" s="47"/>
      <c r="LU65" s="17"/>
      <c r="LV65" s="17"/>
      <c r="LW65" s="95"/>
      <c r="LX65" s="47"/>
      <c r="LY65" s="47"/>
      <c r="LZ65" s="47"/>
      <c r="MA65" s="47"/>
      <c r="MB65" s="17"/>
      <c r="MC65" s="17"/>
      <c r="MD65" s="95"/>
      <c r="ME65" s="47"/>
      <c r="MF65" s="47"/>
      <c r="MG65" s="47"/>
      <c r="MH65" s="47"/>
      <c r="MI65" s="17"/>
      <c r="MJ65" s="17"/>
      <c r="MK65" s="95"/>
      <c r="ML65" s="47"/>
      <c r="MM65" s="47"/>
      <c r="MN65" s="47"/>
      <c r="MO65" s="47"/>
      <c r="MP65" s="17"/>
      <c r="MQ65" s="17"/>
      <c r="MR65" s="95"/>
      <c r="MS65" s="47"/>
      <c r="MT65" s="47"/>
      <c r="MU65" s="47"/>
      <c r="MV65" s="47"/>
      <c r="MW65" s="17"/>
      <c r="MX65" s="17"/>
      <c r="MY65" s="95"/>
      <c r="MZ65" s="47"/>
      <c r="NA65" s="17"/>
      <c r="NB65" s="17"/>
      <c r="NC65" s="47"/>
      <c r="ND65" s="17"/>
      <c r="NE65" s="17"/>
      <c r="NF65" s="16" t="s">
        <v>759</v>
      </c>
    </row>
    <row r="66" spans="1:370" s="29" customFormat="1" ht="15.75" hidden="1" x14ac:dyDescent="0.25">
      <c r="A66" s="91" t="s">
        <v>818</v>
      </c>
      <c r="B66" s="23" t="s">
        <v>831</v>
      </c>
      <c r="C66" s="24">
        <v>1</v>
      </c>
      <c r="D66" s="33" t="s">
        <v>820</v>
      </c>
      <c r="E66" s="56">
        <f>MAX(G66:NC66)</f>
        <v>0</v>
      </c>
      <c r="F66" s="26"/>
      <c r="G66" s="26"/>
      <c r="H66" s="26"/>
      <c r="I66" s="27"/>
      <c r="J66" s="27"/>
      <c r="K66" s="31"/>
      <c r="L66" s="31"/>
      <c r="M66" s="28"/>
      <c r="N66" s="26"/>
      <c r="O66" s="26"/>
      <c r="P66" s="26"/>
      <c r="Q66" s="26"/>
      <c r="R66" s="31"/>
      <c r="S66" s="31"/>
      <c r="T66" s="28"/>
      <c r="U66" s="26"/>
      <c r="V66" s="26"/>
      <c r="W66" s="26"/>
      <c r="X66" s="26"/>
      <c r="Y66" s="31"/>
      <c r="Z66" s="31"/>
      <c r="AA66" s="28"/>
      <c r="AB66" s="26"/>
      <c r="AC66" s="26"/>
      <c r="AD66" s="26"/>
      <c r="AE66" s="26"/>
      <c r="AF66" s="31"/>
      <c r="AG66" s="31"/>
      <c r="AH66" s="28"/>
      <c r="AI66" s="26"/>
      <c r="AJ66" s="26"/>
      <c r="AK66" s="26"/>
      <c r="AL66" s="26"/>
      <c r="AM66" s="31"/>
      <c r="AN66" s="31"/>
      <c r="AO66" s="28"/>
      <c r="AP66" s="26"/>
      <c r="AQ66" s="26"/>
      <c r="AR66" s="26"/>
      <c r="AS66" s="26"/>
      <c r="AT66" s="31"/>
      <c r="AU66" s="31"/>
      <c r="AV66" s="28"/>
      <c r="AW66" s="26"/>
      <c r="AX66" s="26"/>
      <c r="AY66" s="26"/>
      <c r="AZ66" s="26"/>
      <c r="BA66" s="31"/>
      <c r="BB66" s="31"/>
      <c r="BC66" s="28"/>
      <c r="BD66" s="26"/>
      <c r="BE66" s="26"/>
      <c r="BF66" s="26"/>
      <c r="BG66" s="26"/>
      <c r="BH66" s="31"/>
      <c r="BI66" s="31"/>
      <c r="BJ66" s="28"/>
      <c r="BK66" s="26"/>
      <c r="BL66" s="26"/>
      <c r="BM66" s="26"/>
      <c r="BN66" s="26"/>
      <c r="BO66" s="31"/>
      <c r="BP66" s="31"/>
      <c r="BQ66" s="28"/>
      <c r="BR66" s="26"/>
      <c r="BS66" s="26"/>
      <c r="BT66" s="26"/>
      <c r="BU66" s="26"/>
      <c r="BV66" s="31"/>
      <c r="BW66" s="31"/>
      <c r="BX66" s="28"/>
      <c r="BY66" s="26"/>
      <c r="BZ66" s="26"/>
      <c r="CA66" s="26"/>
      <c r="CB66" s="26"/>
      <c r="CC66" s="31"/>
      <c r="CD66" s="31"/>
      <c r="CE66" s="28"/>
      <c r="CF66" s="26"/>
      <c r="CG66" s="26"/>
      <c r="CH66" s="26"/>
      <c r="CI66" s="26"/>
      <c r="CJ66" s="31"/>
      <c r="CK66" s="31"/>
      <c r="CL66" s="28"/>
      <c r="CM66" s="26"/>
      <c r="CN66" s="26"/>
      <c r="CO66" s="26"/>
      <c r="CP66" s="31"/>
      <c r="CQ66" s="31"/>
      <c r="CR66" s="31"/>
      <c r="CS66" s="31"/>
      <c r="CT66" s="26"/>
      <c r="CU66" s="26"/>
      <c r="CV66" s="26"/>
      <c r="CW66" s="26"/>
      <c r="CX66" s="31"/>
      <c r="CY66" s="31"/>
      <c r="CZ66" s="28"/>
      <c r="DA66" s="26"/>
      <c r="DB66" s="26"/>
      <c r="DC66" s="26"/>
      <c r="DD66" s="26"/>
      <c r="DE66" s="31"/>
      <c r="DF66" s="31"/>
      <c r="DG66" s="28"/>
      <c r="DH66" s="26"/>
      <c r="DI66" s="26"/>
      <c r="DJ66" s="26"/>
      <c r="DK66" s="26"/>
      <c r="DL66" s="31"/>
      <c r="DM66" s="31"/>
      <c r="DN66" s="28"/>
      <c r="DO66" s="26"/>
      <c r="DP66" s="26"/>
      <c r="DQ66" s="26"/>
      <c r="DR66" s="26"/>
      <c r="DS66" s="31"/>
      <c r="DT66" s="31"/>
      <c r="DU66" s="28"/>
      <c r="DV66" s="26"/>
      <c r="DW66" s="31"/>
      <c r="DX66" s="26"/>
      <c r="DY66" s="26"/>
      <c r="DZ66" s="31"/>
      <c r="EA66" s="31"/>
      <c r="EB66" s="28"/>
      <c r="EC66" s="26"/>
      <c r="ED66" s="26"/>
      <c r="EE66" s="31"/>
      <c r="EF66" s="26"/>
      <c r="EG66" s="31"/>
      <c r="EH66" s="31"/>
      <c r="EI66" s="28"/>
      <c r="EJ66" s="26"/>
      <c r="EK66" s="26"/>
      <c r="EL66" s="26"/>
      <c r="EM66" s="26"/>
      <c r="EN66" s="31"/>
      <c r="EO66" s="31"/>
      <c r="EP66" s="31"/>
      <c r="EQ66" s="26"/>
      <c r="ER66" s="26"/>
      <c r="ES66" s="26"/>
      <c r="ET66" s="26"/>
      <c r="EU66" s="31"/>
      <c r="EV66" s="31"/>
      <c r="EW66" s="28"/>
      <c r="EX66" s="26"/>
      <c r="EY66" s="26"/>
      <c r="EZ66" s="31"/>
      <c r="FA66" s="26"/>
      <c r="FB66" s="31"/>
      <c r="FC66" s="31"/>
      <c r="FD66" s="28"/>
      <c r="FE66" s="26"/>
      <c r="FF66" s="26"/>
      <c r="FG66" s="26"/>
      <c r="FH66" s="26"/>
      <c r="FI66" s="31"/>
      <c r="FJ66" s="31"/>
      <c r="FK66" s="28"/>
      <c r="FL66" s="26"/>
      <c r="FM66" s="26"/>
      <c r="FN66" s="26"/>
      <c r="FO66" s="26"/>
      <c r="FP66" s="31"/>
      <c r="FQ66" s="31"/>
      <c r="FR66" s="28"/>
      <c r="FS66" s="26"/>
      <c r="FT66" s="26"/>
      <c r="FU66" s="26"/>
      <c r="FV66" s="26"/>
      <c r="FW66" s="31"/>
      <c r="FX66" s="31"/>
      <c r="FY66" s="28"/>
      <c r="FZ66" s="26"/>
      <c r="GA66" s="26"/>
      <c r="GB66" s="26"/>
      <c r="GC66" s="26"/>
      <c r="GD66" s="31"/>
      <c r="GE66" s="31"/>
      <c r="GF66" s="28"/>
      <c r="GG66" s="26"/>
      <c r="GH66" s="26"/>
      <c r="GI66" s="26"/>
      <c r="GJ66" s="26"/>
      <c r="GK66" s="31"/>
      <c r="GL66" s="31"/>
      <c r="GM66" s="28"/>
      <c r="GN66" s="26"/>
      <c r="GO66" s="26"/>
      <c r="GP66" s="26"/>
      <c r="GQ66" s="26"/>
      <c r="GR66" s="31"/>
      <c r="GS66" s="31"/>
      <c r="GT66" s="28"/>
      <c r="GU66" s="26"/>
      <c r="GV66" s="26"/>
      <c r="GW66" s="26"/>
      <c r="GX66" s="26"/>
      <c r="GY66" s="31"/>
      <c r="GZ66" s="31"/>
      <c r="HA66" s="28"/>
      <c r="HB66" s="26"/>
      <c r="HC66" s="26"/>
      <c r="HD66" s="26"/>
      <c r="HE66" s="26"/>
      <c r="HF66" s="31"/>
      <c r="HG66" s="31"/>
      <c r="HH66" s="28"/>
      <c r="HI66" s="26"/>
      <c r="HJ66" s="26"/>
      <c r="HK66" s="26"/>
      <c r="HL66" s="26"/>
      <c r="HM66" s="31"/>
      <c r="HN66" s="31"/>
      <c r="HO66" s="28"/>
      <c r="HP66" s="26"/>
      <c r="HQ66" s="26"/>
      <c r="HR66" s="26"/>
      <c r="HS66" s="26"/>
      <c r="HT66" s="31"/>
      <c r="HU66" s="31"/>
      <c r="HV66" s="28"/>
      <c r="HW66" s="26"/>
      <c r="HX66" s="26"/>
      <c r="HY66" s="26"/>
      <c r="HZ66" s="26"/>
      <c r="IA66" s="31"/>
      <c r="IB66" s="31"/>
      <c r="IC66" s="28"/>
      <c r="ID66" s="26"/>
      <c r="IE66" s="26"/>
      <c r="IF66" s="26"/>
      <c r="IG66" s="26"/>
      <c r="IH66" s="31"/>
      <c r="II66" s="31"/>
      <c r="IJ66" s="28"/>
      <c r="IK66" s="26"/>
      <c r="IL66" s="26"/>
      <c r="IM66" s="26"/>
      <c r="IN66" s="26"/>
      <c r="IO66" s="31"/>
      <c r="IP66" s="31"/>
      <c r="IQ66" s="28"/>
      <c r="IR66" s="26"/>
      <c r="IS66" s="26"/>
      <c r="IT66" s="26"/>
      <c r="IU66" s="26"/>
      <c r="IV66" s="31"/>
      <c r="IW66" s="31"/>
      <c r="IX66" s="28"/>
      <c r="IY66" s="26"/>
      <c r="IZ66" s="26"/>
      <c r="JA66" s="26"/>
      <c r="JB66" s="26"/>
      <c r="JC66" s="31"/>
      <c r="JD66" s="31"/>
      <c r="JE66" s="28"/>
      <c r="JF66" s="26"/>
      <c r="JG66" s="26"/>
      <c r="JH66" s="26"/>
      <c r="JI66" s="26"/>
      <c r="JJ66" s="31"/>
      <c r="JK66" s="31"/>
      <c r="JL66" s="28"/>
      <c r="JM66" s="26"/>
      <c r="JN66" s="26"/>
      <c r="JO66" s="26"/>
      <c r="JP66" s="26"/>
      <c r="JQ66" s="31"/>
      <c r="JR66" s="31"/>
      <c r="JS66" s="28"/>
      <c r="JT66" s="26"/>
      <c r="JU66" s="26"/>
      <c r="JV66" s="31"/>
      <c r="JW66" s="26"/>
      <c r="JX66" s="31"/>
      <c r="JY66" s="31"/>
      <c r="JZ66" s="28"/>
      <c r="KA66" s="26"/>
      <c r="KB66" s="26"/>
      <c r="KC66" s="26"/>
      <c r="KD66" s="26"/>
      <c r="KE66" s="31"/>
      <c r="KF66" s="31"/>
      <c r="KG66" s="28"/>
      <c r="KH66" s="26"/>
      <c r="KI66" s="26"/>
      <c r="KJ66" s="26"/>
      <c r="KK66" s="26"/>
      <c r="KL66" s="31"/>
      <c r="KM66" s="31"/>
      <c r="KN66" s="28"/>
      <c r="KO66" s="26"/>
      <c r="KP66" s="26"/>
      <c r="KQ66" s="26"/>
      <c r="KR66" s="26"/>
      <c r="KS66" s="31"/>
      <c r="KT66" s="31"/>
      <c r="KU66" s="28"/>
      <c r="KV66" s="26"/>
      <c r="KW66" s="26"/>
      <c r="KX66" s="26"/>
      <c r="KY66" s="31"/>
      <c r="KZ66" s="31"/>
      <c r="LA66" s="31"/>
      <c r="LB66" s="28"/>
      <c r="LC66" s="26"/>
      <c r="LD66" s="26"/>
      <c r="LE66" s="26"/>
      <c r="LF66" s="26"/>
      <c r="LG66" s="31"/>
      <c r="LH66" s="31"/>
      <c r="LI66" s="28"/>
      <c r="LJ66" s="26"/>
      <c r="LK66" s="26"/>
      <c r="LL66" s="26"/>
      <c r="LM66" s="26"/>
      <c r="LN66" s="31"/>
      <c r="LO66" s="31"/>
      <c r="LP66" s="28"/>
      <c r="LQ66" s="26"/>
      <c r="LR66" s="26"/>
      <c r="LS66" s="26"/>
      <c r="LT66" s="26"/>
      <c r="LU66" s="31"/>
      <c r="LV66" s="31"/>
      <c r="LW66" s="28"/>
      <c r="LX66" s="26"/>
      <c r="LY66" s="26"/>
      <c r="LZ66" s="26"/>
      <c r="MA66" s="26"/>
      <c r="MB66" s="31"/>
      <c r="MC66" s="31"/>
      <c r="MD66" s="28"/>
      <c r="ME66" s="26"/>
      <c r="MF66" s="26"/>
      <c r="MG66" s="26"/>
      <c r="MH66" s="26"/>
      <c r="MI66" s="31"/>
      <c r="MJ66" s="31"/>
      <c r="MK66" s="28"/>
      <c r="ML66" s="26"/>
      <c r="MM66" s="26"/>
      <c r="MN66" s="26"/>
      <c r="MO66" s="26"/>
      <c r="MP66" s="31"/>
      <c r="MQ66" s="31"/>
      <c r="MR66" s="28"/>
      <c r="MS66" s="26"/>
      <c r="MT66" s="26"/>
      <c r="MU66" s="26"/>
      <c r="MV66" s="26"/>
      <c r="MW66" s="31"/>
      <c r="MX66" s="31"/>
      <c r="MY66" s="28"/>
      <c r="MZ66" s="26"/>
      <c r="NA66" s="31"/>
      <c r="NB66" s="31"/>
      <c r="NC66" s="26"/>
      <c r="ND66" s="31"/>
      <c r="NE66" s="31"/>
      <c r="NF66" s="16" t="s">
        <v>759</v>
      </c>
    </row>
    <row r="67" spans="1:370" s="65" customFormat="1" ht="15.75" hidden="1" x14ac:dyDescent="0.25">
      <c r="A67" s="66" t="s">
        <v>821</v>
      </c>
      <c r="B67" s="23" t="s">
        <v>832</v>
      </c>
      <c r="C67" s="82">
        <v>1</v>
      </c>
      <c r="D67" s="35" t="s">
        <v>833</v>
      </c>
      <c r="E67" s="96"/>
      <c r="F67" s="83">
        <f>F66/$C$67</f>
        <v>0</v>
      </c>
      <c r="G67" s="83">
        <f>G66/$C$67</f>
        <v>0</v>
      </c>
      <c r="H67" s="83">
        <f>H66/$C$67</f>
        <v>0</v>
      </c>
      <c r="I67" s="84">
        <f>I66/$C$67</f>
        <v>0</v>
      </c>
      <c r="J67" s="84">
        <f>J66/$C$67</f>
        <v>0</v>
      </c>
      <c r="K67" s="31"/>
      <c r="L67" s="31"/>
      <c r="M67" s="97">
        <f>M66/$C$67</f>
        <v>0</v>
      </c>
      <c r="N67" s="98">
        <f>N66/$C$67</f>
        <v>0</v>
      </c>
      <c r="O67" s="98">
        <f>O66/$C$67</f>
        <v>0</v>
      </c>
      <c r="P67" s="98">
        <f>P66/$C$67</f>
        <v>0</v>
      </c>
      <c r="Q67" s="98">
        <f>Q66/$C$67</f>
        <v>0</v>
      </c>
      <c r="R67" s="31"/>
      <c r="S67" s="31"/>
      <c r="T67" s="97">
        <f>T66/$C$67</f>
        <v>0</v>
      </c>
      <c r="U67" s="98">
        <f>U66/$C$67</f>
        <v>0</v>
      </c>
      <c r="V67" s="98">
        <f>V66/$C$67</f>
        <v>0</v>
      </c>
      <c r="W67" s="98">
        <f>W66/$C$67</f>
        <v>0</v>
      </c>
      <c r="X67" s="98">
        <f>X66/$C$67</f>
        <v>0</v>
      </c>
      <c r="Y67" s="31"/>
      <c r="Z67" s="31"/>
      <c r="AA67" s="97">
        <f>AA66/$C$67</f>
        <v>0</v>
      </c>
      <c r="AB67" s="98">
        <f>AB66/$C$67</f>
        <v>0</v>
      </c>
      <c r="AC67" s="98">
        <f>AC66/$C$67</f>
        <v>0</v>
      </c>
      <c r="AD67" s="98">
        <f>AD66/$C$67</f>
        <v>0</v>
      </c>
      <c r="AE67" s="98">
        <f>AE66/$C$67</f>
        <v>0</v>
      </c>
      <c r="AF67" s="31"/>
      <c r="AG67" s="31"/>
      <c r="AH67" s="97">
        <f>AH66/$C$67</f>
        <v>0</v>
      </c>
      <c r="AI67" s="98">
        <f>AI66/$C$67</f>
        <v>0</v>
      </c>
      <c r="AJ67" s="98">
        <f>AJ66/$C$67</f>
        <v>0</v>
      </c>
      <c r="AK67" s="98">
        <f>AK66/$C$67</f>
        <v>0</v>
      </c>
      <c r="AL67" s="98">
        <f>AL66/$C$67</f>
        <v>0</v>
      </c>
      <c r="AM67" s="31"/>
      <c r="AN67" s="31"/>
      <c r="AO67" s="97">
        <f>AO66/$C$67</f>
        <v>0</v>
      </c>
      <c r="AP67" s="98">
        <f>AP66/$C$67</f>
        <v>0</v>
      </c>
      <c r="AQ67" s="98">
        <f>AQ66/$C$67</f>
        <v>0</v>
      </c>
      <c r="AR67" s="98">
        <f>AR66/$C$67</f>
        <v>0</v>
      </c>
      <c r="AS67" s="98">
        <f>AS66/$C$67</f>
        <v>0</v>
      </c>
      <c r="AT67" s="31"/>
      <c r="AU67" s="31"/>
      <c r="AV67" s="97">
        <f>AV66/$C$67</f>
        <v>0</v>
      </c>
      <c r="AW67" s="98">
        <f>AW66/$C$67</f>
        <v>0</v>
      </c>
      <c r="AX67" s="98">
        <f>AX66/$C$67</f>
        <v>0</v>
      </c>
      <c r="AY67" s="98">
        <f>AY66/$C$67</f>
        <v>0</v>
      </c>
      <c r="AZ67" s="98">
        <f>AZ66/$C$67</f>
        <v>0</v>
      </c>
      <c r="BA67" s="31"/>
      <c r="BB67" s="31"/>
      <c r="BC67" s="97">
        <f>BC66/$C$67</f>
        <v>0</v>
      </c>
      <c r="BD67" s="98">
        <f>BD66/$C$67</f>
        <v>0</v>
      </c>
      <c r="BE67" s="98">
        <f>BE66/$C$67</f>
        <v>0</v>
      </c>
      <c r="BF67" s="98">
        <f>BF66/$C$67</f>
        <v>0</v>
      </c>
      <c r="BG67" s="98">
        <f>BG66/$C$67</f>
        <v>0</v>
      </c>
      <c r="BH67" s="31"/>
      <c r="BI67" s="31"/>
      <c r="BJ67" s="97">
        <f>BJ66/$C$67</f>
        <v>0</v>
      </c>
      <c r="BK67" s="98">
        <f>BK66/$C$67</f>
        <v>0</v>
      </c>
      <c r="BL67" s="98">
        <f>BL66/$C$67</f>
        <v>0</v>
      </c>
      <c r="BM67" s="98">
        <f>BM66/$C$67</f>
        <v>0</v>
      </c>
      <c r="BN67" s="98">
        <f>BN66/$C$67</f>
        <v>0</v>
      </c>
      <c r="BO67" s="31"/>
      <c r="BP67" s="31"/>
      <c r="BQ67" s="97">
        <f>BQ66/$C$67</f>
        <v>0</v>
      </c>
      <c r="BR67" s="98">
        <f>BR66/$C$67</f>
        <v>0</v>
      </c>
      <c r="BS67" s="98">
        <f>BS66/$C$67</f>
        <v>0</v>
      </c>
      <c r="BT67" s="98">
        <f>BT66/$C$67</f>
        <v>0</v>
      </c>
      <c r="BU67" s="98">
        <f>BU66/$C$67</f>
        <v>0</v>
      </c>
      <c r="BV67" s="31"/>
      <c r="BW67" s="31"/>
      <c r="BX67" s="97">
        <f>BX66/$C$67</f>
        <v>0</v>
      </c>
      <c r="BY67" s="98">
        <f>BY66/$C$67</f>
        <v>0</v>
      </c>
      <c r="BZ67" s="98">
        <f>BZ66/$C$67</f>
        <v>0</v>
      </c>
      <c r="CA67" s="98">
        <f>CA66/$C$67</f>
        <v>0</v>
      </c>
      <c r="CB67" s="98">
        <f>CB66/$C$67</f>
        <v>0</v>
      </c>
      <c r="CC67" s="31"/>
      <c r="CD67" s="31"/>
      <c r="CE67" s="97">
        <f>CE66/$C$67</f>
        <v>0</v>
      </c>
      <c r="CF67" s="98">
        <f>CF66/$C$67</f>
        <v>0</v>
      </c>
      <c r="CG67" s="98">
        <f>CG66/$C$67</f>
        <v>0</v>
      </c>
      <c r="CH67" s="98">
        <f>CH66/$C$67</f>
        <v>0</v>
      </c>
      <c r="CI67" s="98">
        <f>CI66/$C$67</f>
        <v>0</v>
      </c>
      <c r="CJ67" s="31"/>
      <c r="CK67" s="31"/>
      <c r="CL67" s="97">
        <f>CL66/$C$67</f>
        <v>0</v>
      </c>
      <c r="CM67" s="98">
        <f>CM66/$C$67</f>
        <v>0</v>
      </c>
      <c r="CN67" s="98">
        <f>CN66/$C$67</f>
        <v>0</v>
      </c>
      <c r="CO67" s="98">
        <f>CO66/$C$67</f>
        <v>0</v>
      </c>
      <c r="CP67" s="31"/>
      <c r="CQ67" s="31"/>
      <c r="CR67" s="31"/>
      <c r="CS67" s="31"/>
      <c r="CT67" s="98">
        <f>CT66/$C$67</f>
        <v>0</v>
      </c>
      <c r="CU67" s="98">
        <f>CU66/$C$67</f>
        <v>0</v>
      </c>
      <c r="CV67" s="98">
        <f>CV66/$C$67</f>
        <v>0</v>
      </c>
      <c r="CW67" s="98">
        <f>CW66/$C$67</f>
        <v>0</v>
      </c>
      <c r="CX67" s="31"/>
      <c r="CY67" s="31"/>
      <c r="CZ67" s="97">
        <f>CZ66/$C$67</f>
        <v>0</v>
      </c>
      <c r="DA67" s="98">
        <f>DA66/$C$67</f>
        <v>0</v>
      </c>
      <c r="DB67" s="98">
        <f>DB66/$C$67</f>
        <v>0</v>
      </c>
      <c r="DC67" s="98">
        <f>DC66/$C$67</f>
        <v>0</v>
      </c>
      <c r="DD67" s="98">
        <f>DD66/$C$67</f>
        <v>0</v>
      </c>
      <c r="DE67" s="31"/>
      <c r="DF67" s="31"/>
      <c r="DG67" s="97">
        <f>DG66/$C$67</f>
        <v>0</v>
      </c>
      <c r="DH67" s="98">
        <f>DH66/$C$67</f>
        <v>0</v>
      </c>
      <c r="DI67" s="98">
        <f>DI66/$C$67</f>
        <v>0</v>
      </c>
      <c r="DJ67" s="98">
        <f>DJ66/$C$67</f>
        <v>0</v>
      </c>
      <c r="DK67" s="98">
        <f>DK66/$C$67</f>
        <v>0</v>
      </c>
      <c r="DL67" s="31"/>
      <c r="DM67" s="31"/>
      <c r="DN67" s="97">
        <f>DN66/$C$67</f>
        <v>0</v>
      </c>
      <c r="DO67" s="98">
        <f>DO66/$C$67</f>
        <v>0</v>
      </c>
      <c r="DP67" s="98">
        <f>DP66/$C$67</f>
        <v>0</v>
      </c>
      <c r="DQ67" s="98">
        <f>DQ66/$C$67</f>
        <v>0</v>
      </c>
      <c r="DR67" s="98">
        <f>DR66/$C$67</f>
        <v>0</v>
      </c>
      <c r="DS67" s="31"/>
      <c r="DT67" s="31"/>
      <c r="DU67" s="97">
        <f>DU66/$C$67</f>
        <v>0</v>
      </c>
      <c r="DV67" s="98">
        <f>DV66/$C$67</f>
        <v>0</v>
      </c>
      <c r="DW67" s="31"/>
      <c r="DX67" s="98">
        <f>DX66/$C$67</f>
        <v>0</v>
      </c>
      <c r="DY67" s="98">
        <f>DY66/$C$67</f>
        <v>0</v>
      </c>
      <c r="DZ67" s="31"/>
      <c r="EA67" s="31"/>
      <c r="EB67" s="97">
        <f>EB66/$C$67</f>
        <v>0</v>
      </c>
      <c r="EC67" s="98">
        <f>EC66/$C$67</f>
        <v>0</v>
      </c>
      <c r="ED67" s="98">
        <f>ED66/$C$67</f>
        <v>0</v>
      </c>
      <c r="EE67" s="31"/>
      <c r="EF67" s="98">
        <f>EF66/$C$67</f>
        <v>0</v>
      </c>
      <c r="EG67" s="31"/>
      <c r="EH67" s="31"/>
      <c r="EI67" s="97">
        <f>EI66/$C$67</f>
        <v>0</v>
      </c>
      <c r="EJ67" s="98">
        <f>EJ66/$C$67</f>
        <v>0</v>
      </c>
      <c r="EK67" s="98">
        <f>EK66/$C$67</f>
        <v>0</v>
      </c>
      <c r="EL67" s="98">
        <f>EL66/$C$67</f>
        <v>0</v>
      </c>
      <c r="EM67" s="98">
        <f>EM66/$C$67</f>
        <v>0</v>
      </c>
      <c r="EN67" s="31"/>
      <c r="EO67" s="31"/>
      <c r="EP67" s="31"/>
      <c r="EQ67" s="98">
        <f>EQ66/$C$67</f>
        <v>0</v>
      </c>
      <c r="ER67" s="98">
        <f>ER66/$C$67</f>
        <v>0</v>
      </c>
      <c r="ES67" s="98">
        <f>ES66/$C$67</f>
        <v>0</v>
      </c>
      <c r="ET67" s="98">
        <f>ET66/$C$67</f>
        <v>0</v>
      </c>
      <c r="EU67" s="31"/>
      <c r="EV67" s="31"/>
      <c r="EW67" s="97">
        <f>EW66/$C$67</f>
        <v>0</v>
      </c>
      <c r="EX67" s="98">
        <f>EX66/$C$67</f>
        <v>0</v>
      </c>
      <c r="EY67" s="98">
        <f>EY66/$C$67</f>
        <v>0</v>
      </c>
      <c r="EZ67" s="31"/>
      <c r="FA67" s="98">
        <f>FA66/$C$67</f>
        <v>0</v>
      </c>
      <c r="FB67" s="31"/>
      <c r="FC67" s="31"/>
      <c r="FD67" s="97">
        <f>FD66/$C$67</f>
        <v>0</v>
      </c>
      <c r="FE67" s="98">
        <f>FE66/$C$67</f>
        <v>0</v>
      </c>
      <c r="FF67" s="98">
        <f>FF66/$C$67</f>
        <v>0</v>
      </c>
      <c r="FG67" s="98">
        <f>FG66/$C$67</f>
        <v>0</v>
      </c>
      <c r="FH67" s="98">
        <f>FH66/$C$67</f>
        <v>0</v>
      </c>
      <c r="FI67" s="31"/>
      <c r="FJ67" s="31"/>
      <c r="FK67" s="97">
        <f>FK66/$C$67</f>
        <v>0</v>
      </c>
      <c r="FL67" s="98">
        <f>FL66/$C$67</f>
        <v>0</v>
      </c>
      <c r="FM67" s="98">
        <f>FM66/$C$67</f>
        <v>0</v>
      </c>
      <c r="FN67" s="98">
        <f>FN66/$C$67</f>
        <v>0</v>
      </c>
      <c r="FO67" s="98">
        <f>FO66/$C$67</f>
        <v>0</v>
      </c>
      <c r="FP67" s="31"/>
      <c r="FQ67" s="31"/>
      <c r="FR67" s="97">
        <f>FR66/$C$67</f>
        <v>0</v>
      </c>
      <c r="FS67" s="98">
        <f>FS66/$C$67</f>
        <v>0</v>
      </c>
      <c r="FT67" s="98">
        <f>FT66/$C$67</f>
        <v>0</v>
      </c>
      <c r="FU67" s="98">
        <f>FU66/$C$67</f>
        <v>0</v>
      </c>
      <c r="FV67" s="98">
        <f>FV66/$C$67</f>
        <v>0</v>
      </c>
      <c r="FW67" s="31"/>
      <c r="FX67" s="31"/>
      <c r="FY67" s="97">
        <f>FY66/$C$67</f>
        <v>0</v>
      </c>
      <c r="FZ67" s="98">
        <f>FZ66/$C$67</f>
        <v>0</v>
      </c>
      <c r="GA67" s="98">
        <f>GA66/$C$67</f>
        <v>0</v>
      </c>
      <c r="GB67" s="98">
        <f>GB66/$C$67</f>
        <v>0</v>
      </c>
      <c r="GC67" s="98">
        <f>GC66/$C$67</f>
        <v>0</v>
      </c>
      <c r="GD67" s="31"/>
      <c r="GE67" s="31"/>
      <c r="GF67" s="97">
        <f>GF66/$C$67</f>
        <v>0</v>
      </c>
      <c r="GG67" s="98">
        <f>GG66/$C$67</f>
        <v>0</v>
      </c>
      <c r="GH67" s="98">
        <f>GH66/$C$67</f>
        <v>0</v>
      </c>
      <c r="GI67" s="98">
        <f>GI66/$C$67</f>
        <v>0</v>
      </c>
      <c r="GJ67" s="98">
        <f>GJ66/$C$67</f>
        <v>0</v>
      </c>
      <c r="GK67" s="31"/>
      <c r="GL67" s="31"/>
      <c r="GM67" s="97">
        <f>GM66/$C$67</f>
        <v>0</v>
      </c>
      <c r="GN67" s="98">
        <f>GN66/$C$67</f>
        <v>0</v>
      </c>
      <c r="GO67" s="98">
        <f>GO66/$C$67</f>
        <v>0</v>
      </c>
      <c r="GP67" s="98">
        <f>GP66/$C$67</f>
        <v>0</v>
      </c>
      <c r="GQ67" s="98">
        <f>GQ66/$C$67</f>
        <v>0</v>
      </c>
      <c r="GR67" s="31"/>
      <c r="GS67" s="31"/>
      <c r="GT67" s="97">
        <f>GT66/$C$67</f>
        <v>0</v>
      </c>
      <c r="GU67" s="98">
        <f>GU66/$C$67</f>
        <v>0</v>
      </c>
      <c r="GV67" s="98">
        <f>GV66/$C$67</f>
        <v>0</v>
      </c>
      <c r="GW67" s="98">
        <f>GW66/$C$67</f>
        <v>0</v>
      </c>
      <c r="GX67" s="98">
        <f>GX66/$C$67</f>
        <v>0</v>
      </c>
      <c r="GY67" s="31"/>
      <c r="GZ67" s="31"/>
      <c r="HA67" s="97">
        <f>HA66/$C$67</f>
        <v>0</v>
      </c>
      <c r="HB67" s="98">
        <f>HB66/$C$67</f>
        <v>0</v>
      </c>
      <c r="HC67" s="98">
        <f>HC66/$C$67</f>
        <v>0</v>
      </c>
      <c r="HD67" s="98">
        <f>HD66/$C$67</f>
        <v>0</v>
      </c>
      <c r="HE67" s="98">
        <f>HE66/$C$67</f>
        <v>0</v>
      </c>
      <c r="HF67" s="31"/>
      <c r="HG67" s="31"/>
      <c r="HH67" s="97">
        <f>HH66/$C$67</f>
        <v>0</v>
      </c>
      <c r="HI67" s="98">
        <f>HI66/$C$67</f>
        <v>0</v>
      </c>
      <c r="HJ67" s="98">
        <f>HJ66/$C$67</f>
        <v>0</v>
      </c>
      <c r="HK67" s="98">
        <f>HK66/$C$67</f>
        <v>0</v>
      </c>
      <c r="HL67" s="98">
        <f>HL66/$C$67</f>
        <v>0</v>
      </c>
      <c r="HM67" s="31"/>
      <c r="HN67" s="31"/>
      <c r="HO67" s="97">
        <f>HO66/$C$67</f>
        <v>0</v>
      </c>
      <c r="HP67" s="98">
        <f>HP66/$C$67</f>
        <v>0</v>
      </c>
      <c r="HQ67" s="98">
        <f>HQ66/$C$67</f>
        <v>0</v>
      </c>
      <c r="HR67" s="98">
        <f>HR66/$C$67</f>
        <v>0</v>
      </c>
      <c r="HS67" s="98">
        <f>HS66/$C$67</f>
        <v>0</v>
      </c>
      <c r="HT67" s="31"/>
      <c r="HU67" s="31"/>
      <c r="HV67" s="97">
        <f>HV66/$C$67</f>
        <v>0</v>
      </c>
      <c r="HW67" s="98">
        <f>HW66/$C$67</f>
        <v>0</v>
      </c>
      <c r="HX67" s="98">
        <f>HX66/$C$67</f>
        <v>0</v>
      </c>
      <c r="HY67" s="98">
        <f>HY66/$C$67</f>
        <v>0</v>
      </c>
      <c r="HZ67" s="98">
        <f>HZ66/$C$67</f>
        <v>0</v>
      </c>
      <c r="IA67" s="31"/>
      <c r="IB67" s="31"/>
      <c r="IC67" s="97">
        <f>IC66/$C$67</f>
        <v>0</v>
      </c>
      <c r="ID67" s="98">
        <f>ID66/$C$67</f>
        <v>0</v>
      </c>
      <c r="IE67" s="98">
        <f>IE66/$C$67</f>
        <v>0</v>
      </c>
      <c r="IF67" s="98">
        <f>IF66/$C$67</f>
        <v>0</v>
      </c>
      <c r="IG67" s="98">
        <f>IG66/$C$67</f>
        <v>0</v>
      </c>
      <c r="IH67" s="31"/>
      <c r="II67" s="31"/>
      <c r="IJ67" s="97">
        <f>IJ66/$C$67</f>
        <v>0</v>
      </c>
      <c r="IK67" s="98">
        <f>IK66/$C$67</f>
        <v>0</v>
      </c>
      <c r="IL67" s="98">
        <f>IL66/$C$67</f>
        <v>0</v>
      </c>
      <c r="IM67" s="98">
        <f>IM66/$C$67</f>
        <v>0</v>
      </c>
      <c r="IN67" s="98">
        <f>IN66/$C$67</f>
        <v>0</v>
      </c>
      <c r="IO67" s="31"/>
      <c r="IP67" s="31"/>
      <c r="IQ67" s="97">
        <f>IQ66/$C$67</f>
        <v>0</v>
      </c>
      <c r="IR67" s="98">
        <f>IR66/$C$67</f>
        <v>0</v>
      </c>
      <c r="IS67" s="98">
        <f>IS66/$C$67</f>
        <v>0</v>
      </c>
      <c r="IT67" s="98">
        <f>IT66/$C$67</f>
        <v>0</v>
      </c>
      <c r="IU67" s="98">
        <f>IU66/$C$67</f>
        <v>0</v>
      </c>
      <c r="IV67" s="31"/>
      <c r="IW67" s="31"/>
      <c r="IX67" s="97">
        <f>IX66/$C$67</f>
        <v>0</v>
      </c>
      <c r="IY67" s="98">
        <f>IY66/$C$67</f>
        <v>0</v>
      </c>
      <c r="IZ67" s="98">
        <f>IZ66/$C$67</f>
        <v>0</v>
      </c>
      <c r="JA67" s="98">
        <f>JA66/$C$67</f>
        <v>0</v>
      </c>
      <c r="JB67" s="98">
        <f>JB66/$C$67</f>
        <v>0</v>
      </c>
      <c r="JC67" s="31"/>
      <c r="JD67" s="31"/>
      <c r="JE67" s="97">
        <f>JE66/$C$67</f>
        <v>0</v>
      </c>
      <c r="JF67" s="98">
        <f>JF66/$C$67</f>
        <v>0</v>
      </c>
      <c r="JG67" s="98">
        <f>JG66/$C$67</f>
        <v>0</v>
      </c>
      <c r="JH67" s="98">
        <f>JH66/$C$67</f>
        <v>0</v>
      </c>
      <c r="JI67" s="98">
        <f>JI66/$C$67</f>
        <v>0</v>
      </c>
      <c r="JJ67" s="31"/>
      <c r="JK67" s="31"/>
      <c r="JL67" s="97">
        <f>JL66/$C$67</f>
        <v>0</v>
      </c>
      <c r="JM67" s="98">
        <f>JM66/$C$67</f>
        <v>0</v>
      </c>
      <c r="JN67" s="98">
        <f>JN66/$C$67</f>
        <v>0</v>
      </c>
      <c r="JO67" s="98">
        <f>JO66/$C$67</f>
        <v>0</v>
      </c>
      <c r="JP67" s="98">
        <f>JP66/$C$67</f>
        <v>0</v>
      </c>
      <c r="JQ67" s="31"/>
      <c r="JR67" s="31"/>
      <c r="JS67" s="97">
        <f>JS66/$C$67</f>
        <v>0</v>
      </c>
      <c r="JT67" s="98">
        <f>JT66/$C$67</f>
        <v>0</v>
      </c>
      <c r="JU67" s="98">
        <f>JU66/$C$67</f>
        <v>0</v>
      </c>
      <c r="JV67" s="31"/>
      <c r="JW67" s="98">
        <f>JW66/$C$67</f>
        <v>0</v>
      </c>
      <c r="JX67" s="31"/>
      <c r="JY67" s="31"/>
      <c r="JZ67" s="97">
        <f>JZ66/$C$67</f>
        <v>0</v>
      </c>
      <c r="KA67" s="98">
        <f>KA66/$C$67</f>
        <v>0</v>
      </c>
      <c r="KB67" s="98">
        <f>KB66/$C$67</f>
        <v>0</v>
      </c>
      <c r="KC67" s="98">
        <f>KC66/$C$67</f>
        <v>0</v>
      </c>
      <c r="KD67" s="98">
        <f>KD66/$C$67</f>
        <v>0</v>
      </c>
      <c r="KE67" s="31"/>
      <c r="KF67" s="31"/>
      <c r="KG67" s="97">
        <f>KG66/$C$67</f>
        <v>0</v>
      </c>
      <c r="KH67" s="98">
        <f>KH66/$C$67</f>
        <v>0</v>
      </c>
      <c r="KI67" s="98">
        <f>KI66/$C$67</f>
        <v>0</v>
      </c>
      <c r="KJ67" s="98">
        <f>KJ66/$C$67</f>
        <v>0</v>
      </c>
      <c r="KK67" s="98">
        <f>KK66/$C$67</f>
        <v>0</v>
      </c>
      <c r="KL67" s="31"/>
      <c r="KM67" s="31"/>
      <c r="KN67" s="97">
        <f>KN66/$C$67</f>
        <v>0</v>
      </c>
      <c r="KO67" s="98">
        <f>KO66/$C$67</f>
        <v>0</v>
      </c>
      <c r="KP67" s="98">
        <f>KP66/$C$67</f>
        <v>0</v>
      </c>
      <c r="KQ67" s="98">
        <f>KQ66/$C$67</f>
        <v>0</v>
      </c>
      <c r="KR67" s="98">
        <f>KR66/$C$67</f>
        <v>0</v>
      </c>
      <c r="KS67" s="31"/>
      <c r="KT67" s="31"/>
      <c r="KU67" s="97">
        <f>KU66/$C$67</f>
        <v>0</v>
      </c>
      <c r="KV67" s="98">
        <f>KV66/$C$67</f>
        <v>0</v>
      </c>
      <c r="KW67" s="98">
        <f>KW66/$C$67</f>
        <v>0</v>
      </c>
      <c r="KX67" s="98">
        <f>KX66/$C$67</f>
        <v>0</v>
      </c>
      <c r="KY67" s="31"/>
      <c r="KZ67" s="31"/>
      <c r="LA67" s="31"/>
      <c r="LB67" s="97">
        <f>LB66/$C$67</f>
        <v>0</v>
      </c>
      <c r="LC67" s="98">
        <f>LC66/$C$67</f>
        <v>0</v>
      </c>
      <c r="LD67" s="98">
        <f>LD66/$C$67</f>
        <v>0</v>
      </c>
      <c r="LE67" s="98">
        <f>LE66/$C$67</f>
        <v>0</v>
      </c>
      <c r="LF67" s="98">
        <f>LF66/$C$67</f>
        <v>0</v>
      </c>
      <c r="LG67" s="31"/>
      <c r="LH67" s="31"/>
      <c r="LI67" s="97">
        <f>LI66/$C$67</f>
        <v>0</v>
      </c>
      <c r="LJ67" s="98">
        <f>LJ66/$C$67</f>
        <v>0</v>
      </c>
      <c r="LK67" s="98">
        <f>LK66/$C$67</f>
        <v>0</v>
      </c>
      <c r="LL67" s="98">
        <f>LL66/$C$67</f>
        <v>0</v>
      </c>
      <c r="LM67" s="98">
        <f>LM66/$C$67</f>
        <v>0</v>
      </c>
      <c r="LN67" s="31"/>
      <c r="LO67" s="31"/>
      <c r="LP67" s="97">
        <f>LP66/$C$67</f>
        <v>0</v>
      </c>
      <c r="LQ67" s="98">
        <f>LQ66/$C$67</f>
        <v>0</v>
      </c>
      <c r="LR67" s="98">
        <f>LR66/$C$67</f>
        <v>0</v>
      </c>
      <c r="LS67" s="98">
        <f>LS66/$C$67</f>
        <v>0</v>
      </c>
      <c r="LT67" s="98">
        <f>LT66/$C$67</f>
        <v>0</v>
      </c>
      <c r="LU67" s="31"/>
      <c r="LV67" s="31"/>
      <c r="LW67" s="97">
        <f>LW66/$C$67</f>
        <v>0</v>
      </c>
      <c r="LX67" s="98">
        <f>LX66/$C$67</f>
        <v>0</v>
      </c>
      <c r="LY67" s="98">
        <f>LY66/$C$67</f>
        <v>0</v>
      </c>
      <c r="LZ67" s="98">
        <f>LZ66/$C$67</f>
        <v>0</v>
      </c>
      <c r="MA67" s="98">
        <f>MA66/$C$67</f>
        <v>0</v>
      </c>
      <c r="MB67" s="31"/>
      <c r="MC67" s="31"/>
      <c r="MD67" s="97">
        <f>MD66/$C$67</f>
        <v>0</v>
      </c>
      <c r="ME67" s="98">
        <f>ME66/$C$67</f>
        <v>0</v>
      </c>
      <c r="MF67" s="98">
        <f>MF66/$C$67</f>
        <v>0</v>
      </c>
      <c r="MG67" s="98">
        <f>MG66/$C$67</f>
        <v>0</v>
      </c>
      <c r="MH67" s="98">
        <f>MH66/$C$67</f>
        <v>0</v>
      </c>
      <c r="MI67" s="31"/>
      <c r="MJ67" s="31"/>
      <c r="MK67" s="97">
        <f>MK66/$C$67</f>
        <v>0</v>
      </c>
      <c r="ML67" s="98">
        <f>ML66/$C$67</f>
        <v>0</v>
      </c>
      <c r="MM67" s="98">
        <f>MM66/$C$67</f>
        <v>0</v>
      </c>
      <c r="MN67" s="98">
        <f>MN66/$C$67</f>
        <v>0</v>
      </c>
      <c r="MO67" s="98">
        <f>MO66/$C$67</f>
        <v>0</v>
      </c>
      <c r="MP67" s="31"/>
      <c r="MQ67" s="31"/>
      <c r="MR67" s="97">
        <f>MR66/$C$67</f>
        <v>0</v>
      </c>
      <c r="MS67" s="98">
        <f>MS66/$C$67</f>
        <v>0</v>
      </c>
      <c r="MT67" s="98">
        <f>MT66/$C$67</f>
        <v>0</v>
      </c>
      <c r="MU67" s="98">
        <f>MU66/$C$67</f>
        <v>0</v>
      </c>
      <c r="MV67" s="98">
        <f>MV66/$C$67</f>
        <v>0</v>
      </c>
      <c r="MW67" s="31"/>
      <c r="MX67" s="31"/>
      <c r="MY67" s="97">
        <f>MY66/$C$67</f>
        <v>0</v>
      </c>
      <c r="MZ67" s="98">
        <f>MZ66/$C$67</f>
        <v>0</v>
      </c>
      <c r="NA67" s="31"/>
      <c r="NB67" s="31"/>
      <c r="NC67" s="98">
        <f>NC66/$C$67</f>
        <v>0</v>
      </c>
      <c r="ND67" s="31"/>
      <c r="NE67" s="31"/>
      <c r="NF67" s="16" t="s">
        <v>759</v>
      </c>
    </row>
    <row r="68" spans="1:370" s="29" customFormat="1" ht="15.75" hidden="1" x14ac:dyDescent="0.25">
      <c r="A68" s="91" t="s">
        <v>823</v>
      </c>
      <c r="B68" s="23" t="s">
        <v>831</v>
      </c>
      <c r="C68" s="24">
        <v>122</v>
      </c>
      <c r="D68" s="33" t="s">
        <v>824</v>
      </c>
      <c r="E68" s="56">
        <f>MAX(G68:NC68)</f>
        <v>0</v>
      </c>
      <c r="F68" s="26"/>
      <c r="G68" s="26"/>
      <c r="H68" s="26"/>
      <c r="I68" s="27"/>
      <c r="J68" s="27"/>
      <c r="K68" s="31"/>
      <c r="L68" s="31"/>
      <c r="M68" s="28"/>
      <c r="N68" s="26"/>
      <c r="O68" s="26"/>
      <c r="P68" s="26"/>
      <c r="Q68" s="26"/>
      <c r="R68" s="31"/>
      <c r="S68" s="31"/>
      <c r="T68" s="28"/>
      <c r="U68" s="26"/>
      <c r="V68" s="26"/>
      <c r="W68" s="26"/>
      <c r="X68" s="26"/>
      <c r="Y68" s="31"/>
      <c r="Z68" s="31"/>
      <c r="AA68" s="28"/>
      <c r="AB68" s="26"/>
      <c r="AC68" s="26"/>
      <c r="AD68" s="26"/>
      <c r="AE68" s="26"/>
      <c r="AF68" s="31"/>
      <c r="AG68" s="31"/>
      <c r="AH68" s="28"/>
      <c r="AI68" s="26"/>
      <c r="AJ68" s="26"/>
      <c r="AK68" s="26"/>
      <c r="AL68" s="26"/>
      <c r="AM68" s="31"/>
      <c r="AN68" s="31"/>
      <c r="AO68" s="28"/>
      <c r="AP68" s="26"/>
      <c r="AQ68" s="26"/>
      <c r="AR68" s="26"/>
      <c r="AS68" s="26"/>
      <c r="AT68" s="31"/>
      <c r="AU68" s="31"/>
      <c r="AV68" s="28"/>
      <c r="AW68" s="26"/>
      <c r="AX68" s="26"/>
      <c r="AY68" s="26"/>
      <c r="AZ68" s="26"/>
      <c r="BA68" s="31"/>
      <c r="BB68" s="31"/>
      <c r="BC68" s="28"/>
      <c r="BD68" s="26"/>
      <c r="BE68" s="26"/>
      <c r="BF68" s="26"/>
      <c r="BG68" s="26"/>
      <c r="BH68" s="31"/>
      <c r="BI68" s="31"/>
      <c r="BJ68" s="28"/>
      <c r="BK68" s="26"/>
      <c r="BL68" s="26"/>
      <c r="BM68" s="26"/>
      <c r="BN68" s="26"/>
      <c r="BO68" s="31"/>
      <c r="BP68" s="31"/>
      <c r="BQ68" s="28"/>
      <c r="BR68" s="26"/>
      <c r="BS68" s="26"/>
      <c r="BT68" s="26"/>
      <c r="BU68" s="26"/>
      <c r="BV68" s="31"/>
      <c r="BW68" s="31"/>
      <c r="BX68" s="28"/>
      <c r="BY68" s="26"/>
      <c r="BZ68" s="26"/>
      <c r="CA68" s="26"/>
      <c r="CB68" s="26"/>
      <c r="CC68" s="31"/>
      <c r="CD68" s="31"/>
      <c r="CE68" s="28"/>
      <c r="CF68" s="26"/>
      <c r="CG68" s="26"/>
      <c r="CH68" s="26"/>
      <c r="CI68" s="26"/>
      <c r="CJ68" s="31"/>
      <c r="CK68" s="31"/>
      <c r="CL68" s="28"/>
      <c r="CM68" s="26"/>
      <c r="CN68" s="26"/>
      <c r="CO68" s="26"/>
      <c r="CP68" s="31"/>
      <c r="CQ68" s="31"/>
      <c r="CR68" s="31"/>
      <c r="CS68" s="31"/>
      <c r="CT68" s="26"/>
      <c r="CU68" s="26"/>
      <c r="CV68" s="26"/>
      <c r="CW68" s="26"/>
      <c r="CX68" s="31"/>
      <c r="CY68" s="31"/>
      <c r="CZ68" s="28"/>
      <c r="DA68" s="26"/>
      <c r="DB68" s="26"/>
      <c r="DC68" s="26"/>
      <c r="DD68" s="26"/>
      <c r="DE68" s="31"/>
      <c r="DF68" s="31"/>
      <c r="DG68" s="28"/>
      <c r="DH68" s="26"/>
      <c r="DI68" s="26"/>
      <c r="DJ68" s="26"/>
      <c r="DK68" s="26"/>
      <c r="DL68" s="31"/>
      <c r="DM68" s="31"/>
      <c r="DN68" s="28"/>
      <c r="DO68" s="26"/>
      <c r="DP68" s="26"/>
      <c r="DQ68" s="26"/>
      <c r="DR68" s="26"/>
      <c r="DS68" s="31"/>
      <c r="DT68" s="31"/>
      <c r="DU68" s="28"/>
      <c r="DV68" s="26"/>
      <c r="DW68" s="31"/>
      <c r="DX68" s="26"/>
      <c r="DY68" s="26"/>
      <c r="DZ68" s="31"/>
      <c r="EA68" s="31"/>
      <c r="EB68" s="28"/>
      <c r="EC68" s="26"/>
      <c r="ED68" s="26"/>
      <c r="EE68" s="31"/>
      <c r="EF68" s="26"/>
      <c r="EG68" s="31"/>
      <c r="EH68" s="31"/>
      <c r="EI68" s="28"/>
      <c r="EJ68" s="26"/>
      <c r="EK68" s="26"/>
      <c r="EL68" s="26"/>
      <c r="EM68" s="26"/>
      <c r="EN68" s="31"/>
      <c r="EO68" s="31"/>
      <c r="EP68" s="31"/>
      <c r="EQ68" s="26"/>
      <c r="ER68" s="26"/>
      <c r="ES68" s="26"/>
      <c r="ET68" s="26"/>
      <c r="EU68" s="31"/>
      <c r="EV68" s="31"/>
      <c r="EW68" s="28"/>
      <c r="EX68" s="26"/>
      <c r="EY68" s="26"/>
      <c r="EZ68" s="31"/>
      <c r="FA68" s="26"/>
      <c r="FB68" s="31"/>
      <c r="FC68" s="31"/>
      <c r="FD68" s="28"/>
      <c r="FE68" s="26"/>
      <c r="FF68" s="26"/>
      <c r="FG68" s="26"/>
      <c r="FH68" s="26"/>
      <c r="FI68" s="31"/>
      <c r="FJ68" s="31"/>
      <c r="FK68" s="28"/>
      <c r="FL68" s="26"/>
      <c r="FM68" s="26"/>
      <c r="FN68" s="26"/>
      <c r="FO68" s="26"/>
      <c r="FP68" s="31"/>
      <c r="FQ68" s="31"/>
      <c r="FR68" s="28"/>
      <c r="FS68" s="26"/>
      <c r="FT68" s="26"/>
      <c r="FU68" s="26"/>
      <c r="FV68" s="26"/>
      <c r="FW68" s="31"/>
      <c r="FX68" s="31"/>
      <c r="FY68" s="28"/>
      <c r="FZ68" s="26"/>
      <c r="GA68" s="26"/>
      <c r="GB68" s="26"/>
      <c r="GC68" s="26"/>
      <c r="GD68" s="31"/>
      <c r="GE68" s="31"/>
      <c r="GF68" s="28"/>
      <c r="GG68" s="26"/>
      <c r="GH68" s="26"/>
      <c r="GI68" s="26"/>
      <c r="GJ68" s="26"/>
      <c r="GK68" s="31"/>
      <c r="GL68" s="31"/>
      <c r="GM68" s="28"/>
      <c r="GN68" s="26"/>
      <c r="GO68" s="26"/>
      <c r="GP68" s="26"/>
      <c r="GQ68" s="26"/>
      <c r="GR68" s="31"/>
      <c r="GS68" s="31"/>
      <c r="GT68" s="28"/>
      <c r="GU68" s="26"/>
      <c r="GV68" s="26"/>
      <c r="GW68" s="26"/>
      <c r="GX68" s="26"/>
      <c r="GY68" s="31"/>
      <c r="GZ68" s="31"/>
      <c r="HA68" s="28"/>
      <c r="HB68" s="26"/>
      <c r="HC68" s="26"/>
      <c r="HD68" s="26"/>
      <c r="HE68" s="26"/>
      <c r="HF68" s="31"/>
      <c r="HG68" s="31"/>
      <c r="HH68" s="28"/>
      <c r="HI68" s="26"/>
      <c r="HJ68" s="26"/>
      <c r="HK68" s="26"/>
      <c r="HL68" s="26"/>
      <c r="HM68" s="31"/>
      <c r="HN68" s="31"/>
      <c r="HO68" s="28"/>
      <c r="HP68" s="26"/>
      <c r="HQ68" s="26"/>
      <c r="HR68" s="26"/>
      <c r="HS68" s="26"/>
      <c r="HT68" s="31"/>
      <c r="HU68" s="31"/>
      <c r="HV68" s="28"/>
      <c r="HW68" s="26"/>
      <c r="HX68" s="26"/>
      <c r="HY68" s="26"/>
      <c r="HZ68" s="26"/>
      <c r="IA68" s="31"/>
      <c r="IB68" s="31"/>
      <c r="IC68" s="28"/>
      <c r="ID68" s="26"/>
      <c r="IE68" s="26"/>
      <c r="IF68" s="26"/>
      <c r="IG68" s="26"/>
      <c r="IH68" s="31"/>
      <c r="II68" s="31"/>
      <c r="IJ68" s="28"/>
      <c r="IK68" s="26"/>
      <c r="IL68" s="26"/>
      <c r="IM68" s="26"/>
      <c r="IN68" s="26"/>
      <c r="IO68" s="31"/>
      <c r="IP68" s="31"/>
      <c r="IQ68" s="28"/>
      <c r="IR68" s="26"/>
      <c r="IS68" s="26"/>
      <c r="IT68" s="26"/>
      <c r="IU68" s="26"/>
      <c r="IV68" s="31"/>
      <c r="IW68" s="31"/>
      <c r="IX68" s="28"/>
      <c r="IY68" s="26"/>
      <c r="IZ68" s="26"/>
      <c r="JA68" s="26"/>
      <c r="JB68" s="26"/>
      <c r="JC68" s="31"/>
      <c r="JD68" s="31"/>
      <c r="JE68" s="28"/>
      <c r="JF68" s="26"/>
      <c r="JG68" s="26"/>
      <c r="JH68" s="26"/>
      <c r="JI68" s="26"/>
      <c r="JJ68" s="31"/>
      <c r="JK68" s="31"/>
      <c r="JL68" s="28"/>
      <c r="JM68" s="26"/>
      <c r="JN68" s="26"/>
      <c r="JO68" s="26"/>
      <c r="JP68" s="26"/>
      <c r="JQ68" s="31"/>
      <c r="JR68" s="31"/>
      <c r="JS68" s="28"/>
      <c r="JT68" s="26"/>
      <c r="JU68" s="26"/>
      <c r="JV68" s="31"/>
      <c r="JW68" s="26"/>
      <c r="JX68" s="31"/>
      <c r="JY68" s="31"/>
      <c r="JZ68" s="28"/>
      <c r="KA68" s="26"/>
      <c r="KB68" s="26"/>
      <c r="KC68" s="26"/>
      <c r="KD68" s="26"/>
      <c r="KE68" s="31"/>
      <c r="KF68" s="31"/>
      <c r="KG68" s="28"/>
      <c r="KH68" s="26"/>
      <c r="KI68" s="26"/>
      <c r="KJ68" s="26"/>
      <c r="KK68" s="26"/>
      <c r="KL68" s="31"/>
      <c r="KM68" s="31"/>
      <c r="KN68" s="28"/>
      <c r="KO68" s="26"/>
      <c r="KP68" s="26"/>
      <c r="KQ68" s="26"/>
      <c r="KR68" s="26"/>
      <c r="KS68" s="31"/>
      <c r="KT68" s="31"/>
      <c r="KU68" s="28"/>
      <c r="KV68" s="26"/>
      <c r="KW68" s="26"/>
      <c r="KX68" s="26"/>
      <c r="KY68" s="31"/>
      <c r="KZ68" s="31"/>
      <c r="LA68" s="31"/>
      <c r="LB68" s="28"/>
      <c r="LC68" s="26"/>
      <c r="LD68" s="26"/>
      <c r="LE68" s="26"/>
      <c r="LF68" s="26"/>
      <c r="LG68" s="31"/>
      <c r="LH68" s="31"/>
      <c r="LI68" s="28"/>
      <c r="LJ68" s="26"/>
      <c r="LK68" s="26"/>
      <c r="LL68" s="26"/>
      <c r="LM68" s="26"/>
      <c r="LN68" s="31"/>
      <c r="LO68" s="31"/>
      <c r="LP68" s="28"/>
      <c r="LQ68" s="26"/>
      <c r="LR68" s="26"/>
      <c r="LS68" s="26"/>
      <c r="LT68" s="26"/>
      <c r="LU68" s="31"/>
      <c r="LV68" s="31"/>
      <c r="LW68" s="28"/>
      <c r="LX68" s="26"/>
      <c r="LY68" s="26"/>
      <c r="LZ68" s="26"/>
      <c r="MA68" s="26"/>
      <c r="MB68" s="31"/>
      <c r="MC68" s="31"/>
      <c r="MD68" s="28"/>
      <c r="ME68" s="26"/>
      <c r="MF68" s="26"/>
      <c r="MG68" s="26"/>
      <c r="MH68" s="26"/>
      <c r="MI68" s="31"/>
      <c r="MJ68" s="31"/>
      <c r="MK68" s="28"/>
      <c r="ML68" s="26"/>
      <c r="MM68" s="26"/>
      <c r="MN68" s="26"/>
      <c r="MO68" s="26"/>
      <c r="MP68" s="31"/>
      <c r="MQ68" s="31"/>
      <c r="MR68" s="28"/>
      <c r="MS68" s="26"/>
      <c r="MT68" s="26"/>
      <c r="MU68" s="26"/>
      <c r="MV68" s="26"/>
      <c r="MW68" s="31"/>
      <c r="MX68" s="31"/>
      <c r="MY68" s="28"/>
      <c r="MZ68" s="26"/>
      <c r="NA68" s="31"/>
      <c r="NB68" s="31"/>
      <c r="NC68" s="26"/>
      <c r="ND68" s="31"/>
      <c r="NE68" s="31"/>
      <c r="NF68" s="16" t="s">
        <v>759</v>
      </c>
    </row>
    <row r="69" spans="1:370" s="65" customFormat="1" ht="15.75" hidden="1" x14ac:dyDescent="0.25">
      <c r="A69" s="66" t="s">
        <v>829</v>
      </c>
      <c r="B69" s="23" t="s">
        <v>832</v>
      </c>
      <c r="C69" s="82">
        <v>0.9</v>
      </c>
      <c r="D69" s="35"/>
      <c r="E69" s="96"/>
      <c r="F69" s="83">
        <f>F68/$C$68</f>
        <v>0</v>
      </c>
      <c r="G69" s="83">
        <f>G68/$C$68</f>
        <v>0</v>
      </c>
      <c r="H69" s="83">
        <f>H68/$C$68</f>
        <v>0</v>
      </c>
      <c r="I69" s="84">
        <f>I68/$C$68</f>
        <v>0</v>
      </c>
      <c r="J69" s="84">
        <f>J68/$C$68</f>
        <v>0</v>
      </c>
      <c r="K69" s="31"/>
      <c r="L69" s="31"/>
      <c r="M69" s="97">
        <f>M68/$C$68</f>
        <v>0</v>
      </c>
      <c r="N69" s="98">
        <f>N68/$C$68</f>
        <v>0</v>
      </c>
      <c r="O69" s="98">
        <f>O68/$C$68</f>
        <v>0</v>
      </c>
      <c r="P69" s="98">
        <f>P68/$C$68</f>
        <v>0</v>
      </c>
      <c r="Q69" s="98">
        <f>Q68/$C$68</f>
        <v>0</v>
      </c>
      <c r="R69" s="31"/>
      <c r="S69" s="31"/>
      <c r="T69" s="97">
        <f>T68/$C$68</f>
        <v>0</v>
      </c>
      <c r="U69" s="98">
        <f>U68/$C$68</f>
        <v>0</v>
      </c>
      <c r="V69" s="98">
        <f>V68/$C$68</f>
        <v>0</v>
      </c>
      <c r="W69" s="98">
        <f>W68/$C$68</f>
        <v>0</v>
      </c>
      <c r="X69" s="98">
        <f>X68/$C$68</f>
        <v>0</v>
      </c>
      <c r="Y69" s="31"/>
      <c r="Z69" s="31"/>
      <c r="AA69" s="97">
        <f>AA68/$C$68</f>
        <v>0</v>
      </c>
      <c r="AB69" s="98">
        <f>AB68/$C$68</f>
        <v>0</v>
      </c>
      <c r="AC69" s="98">
        <f>AC68/$C$68</f>
        <v>0</v>
      </c>
      <c r="AD69" s="98">
        <f>AD68/$C$68</f>
        <v>0</v>
      </c>
      <c r="AE69" s="98">
        <f>AE68/$C$68</f>
        <v>0</v>
      </c>
      <c r="AF69" s="31"/>
      <c r="AG69" s="31"/>
      <c r="AH69" s="97">
        <f>AH68/$C$68</f>
        <v>0</v>
      </c>
      <c r="AI69" s="98">
        <f>AI68/$C$68</f>
        <v>0</v>
      </c>
      <c r="AJ69" s="98">
        <f>AJ68/$C$68</f>
        <v>0</v>
      </c>
      <c r="AK69" s="98">
        <f>AK68/$C$68</f>
        <v>0</v>
      </c>
      <c r="AL69" s="98">
        <f>AL68/$C$68</f>
        <v>0</v>
      </c>
      <c r="AM69" s="31"/>
      <c r="AN69" s="31"/>
      <c r="AO69" s="97">
        <f>AO68/$C$68</f>
        <v>0</v>
      </c>
      <c r="AP69" s="98">
        <f>AP68/$C$68</f>
        <v>0</v>
      </c>
      <c r="AQ69" s="98">
        <f>AQ68/$C$68</f>
        <v>0</v>
      </c>
      <c r="AR69" s="98">
        <f>AR68/$C$68</f>
        <v>0</v>
      </c>
      <c r="AS69" s="98">
        <f>AS68/$C$68</f>
        <v>0</v>
      </c>
      <c r="AT69" s="31"/>
      <c r="AU69" s="31"/>
      <c r="AV69" s="97">
        <f>AV68/$C$68</f>
        <v>0</v>
      </c>
      <c r="AW69" s="98">
        <f>AW68/$C$68</f>
        <v>0</v>
      </c>
      <c r="AX69" s="98">
        <f>AX68/$C$68</f>
        <v>0</v>
      </c>
      <c r="AY69" s="98">
        <f>AY68/$C$68</f>
        <v>0</v>
      </c>
      <c r="AZ69" s="98">
        <f>AZ68/$C$68</f>
        <v>0</v>
      </c>
      <c r="BA69" s="31"/>
      <c r="BB69" s="31"/>
      <c r="BC69" s="97">
        <f>BC68/$C$68</f>
        <v>0</v>
      </c>
      <c r="BD69" s="98">
        <f>BD68/$C$68</f>
        <v>0</v>
      </c>
      <c r="BE69" s="98">
        <f>BE68/$C$68</f>
        <v>0</v>
      </c>
      <c r="BF69" s="98">
        <f>BF68/$C$68</f>
        <v>0</v>
      </c>
      <c r="BG69" s="98">
        <f>BG68/$C$68</f>
        <v>0</v>
      </c>
      <c r="BH69" s="31"/>
      <c r="BI69" s="31"/>
      <c r="BJ69" s="97">
        <f>BJ68/$C$68</f>
        <v>0</v>
      </c>
      <c r="BK69" s="98">
        <f>BK68/$C$68</f>
        <v>0</v>
      </c>
      <c r="BL69" s="98">
        <f>BL68/$C$68</f>
        <v>0</v>
      </c>
      <c r="BM69" s="98">
        <f>BM68/$C$68</f>
        <v>0</v>
      </c>
      <c r="BN69" s="98">
        <f>BN68/$C$68</f>
        <v>0</v>
      </c>
      <c r="BO69" s="31"/>
      <c r="BP69" s="31"/>
      <c r="BQ69" s="97">
        <f>BQ68/$C$68</f>
        <v>0</v>
      </c>
      <c r="BR69" s="98">
        <f>BR68/$C$68</f>
        <v>0</v>
      </c>
      <c r="BS69" s="98">
        <f>BS68/$C$68</f>
        <v>0</v>
      </c>
      <c r="BT69" s="98">
        <f>BT68/$C$68</f>
        <v>0</v>
      </c>
      <c r="BU69" s="98">
        <f>BU68/$C$68</f>
        <v>0</v>
      </c>
      <c r="BV69" s="31"/>
      <c r="BW69" s="31"/>
      <c r="BX69" s="97">
        <f>BX68/$C$68</f>
        <v>0</v>
      </c>
      <c r="BY69" s="98">
        <f>BY68/$C$68</f>
        <v>0</v>
      </c>
      <c r="BZ69" s="98">
        <f>BZ68/$C$68</f>
        <v>0</v>
      </c>
      <c r="CA69" s="98">
        <f>CA68/$C$68</f>
        <v>0</v>
      </c>
      <c r="CB69" s="98">
        <f>CB68/$C$68</f>
        <v>0</v>
      </c>
      <c r="CC69" s="31"/>
      <c r="CD69" s="31"/>
      <c r="CE69" s="97">
        <f>CE68/$C$68</f>
        <v>0</v>
      </c>
      <c r="CF69" s="98">
        <f>CF68/$C$68</f>
        <v>0</v>
      </c>
      <c r="CG69" s="98">
        <f>CG68/$C$68</f>
        <v>0</v>
      </c>
      <c r="CH69" s="98">
        <f>CH68/$C$68</f>
        <v>0</v>
      </c>
      <c r="CI69" s="98">
        <f>CI68/$C$68</f>
        <v>0</v>
      </c>
      <c r="CJ69" s="31"/>
      <c r="CK69" s="31"/>
      <c r="CL69" s="97">
        <f>CL68/$C$68</f>
        <v>0</v>
      </c>
      <c r="CM69" s="98">
        <f>CM68/$C$68</f>
        <v>0</v>
      </c>
      <c r="CN69" s="98">
        <f>CN68/$C$68</f>
        <v>0</v>
      </c>
      <c r="CO69" s="98">
        <f>CO68/$C$68</f>
        <v>0</v>
      </c>
      <c r="CP69" s="31"/>
      <c r="CQ69" s="31"/>
      <c r="CR69" s="31"/>
      <c r="CS69" s="31"/>
      <c r="CT69" s="98">
        <f>CT68/$C$68</f>
        <v>0</v>
      </c>
      <c r="CU69" s="98">
        <f>CU68/$C$68</f>
        <v>0</v>
      </c>
      <c r="CV69" s="98">
        <f>CV68/$C$68</f>
        <v>0</v>
      </c>
      <c r="CW69" s="98">
        <f>CW68/$C$68</f>
        <v>0</v>
      </c>
      <c r="CX69" s="31"/>
      <c r="CY69" s="31"/>
      <c r="CZ69" s="97">
        <f>CZ68/$C$68</f>
        <v>0</v>
      </c>
      <c r="DA69" s="98">
        <f>DA68/$C$68</f>
        <v>0</v>
      </c>
      <c r="DB69" s="98">
        <f>DB68/$C$68</f>
        <v>0</v>
      </c>
      <c r="DC69" s="98">
        <f>DC68/$C$68</f>
        <v>0</v>
      </c>
      <c r="DD69" s="98">
        <f>DD68/$C$68</f>
        <v>0</v>
      </c>
      <c r="DE69" s="31"/>
      <c r="DF69" s="31"/>
      <c r="DG69" s="97">
        <f>DG68/$C$68</f>
        <v>0</v>
      </c>
      <c r="DH69" s="98">
        <f>DH68/$C$68</f>
        <v>0</v>
      </c>
      <c r="DI69" s="98">
        <f>DI68/$C$68</f>
        <v>0</v>
      </c>
      <c r="DJ69" s="98">
        <f>DJ68/$C$68</f>
        <v>0</v>
      </c>
      <c r="DK69" s="98">
        <f>DK68/$C$68</f>
        <v>0</v>
      </c>
      <c r="DL69" s="31"/>
      <c r="DM69" s="31"/>
      <c r="DN69" s="97">
        <f>DN68/$C$68</f>
        <v>0</v>
      </c>
      <c r="DO69" s="98">
        <f>DO68/$C$68</f>
        <v>0</v>
      </c>
      <c r="DP69" s="98">
        <f>DP68/$C$68</f>
        <v>0</v>
      </c>
      <c r="DQ69" s="98">
        <f>DQ68/$C$68</f>
        <v>0</v>
      </c>
      <c r="DR69" s="98">
        <f>DR68/$C$68</f>
        <v>0</v>
      </c>
      <c r="DS69" s="31"/>
      <c r="DT69" s="31"/>
      <c r="DU69" s="97">
        <f>DU68/$C$68</f>
        <v>0</v>
      </c>
      <c r="DV69" s="98">
        <f>DV68/$C$68</f>
        <v>0</v>
      </c>
      <c r="DW69" s="31"/>
      <c r="DX69" s="98">
        <f>DX68/$C$68</f>
        <v>0</v>
      </c>
      <c r="DY69" s="98">
        <f>DY68/$C$68</f>
        <v>0</v>
      </c>
      <c r="DZ69" s="31"/>
      <c r="EA69" s="31"/>
      <c r="EB69" s="97">
        <f>EB68/$C$68</f>
        <v>0</v>
      </c>
      <c r="EC69" s="98">
        <f>EC68/$C$68</f>
        <v>0</v>
      </c>
      <c r="ED69" s="98">
        <f>ED68/$C$68</f>
        <v>0</v>
      </c>
      <c r="EE69" s="31"/>
      <c r="EF69" s="98">
        <f>EF68/$C$68</f>
        <v>0</v>
      </c>
      <c r="EG69" s="31"/>
      <c r="EH69" s="31"/>
      <c r="EI69" s="97">
        <f>EI68/$C$68</f>
        <v>0</v>
      </c>
      <c r="EJ69" s="98">
        <f>EJ68/$C$68</f>
        <v>0</v>
      </c>
      <c r="EK69" s="98">
        <f>EK68/$C$68</f>
        <v>0</v>
      </c>
      <c r="EL69" s="98">
        <f>EL68/$C$68</f>
        <v>0</v>
      </c>
      <c r="EM69" s="98">
        <f>EM68/$C$68</f>
        <v>0</v>
      </c>
      <c r="EN69" s="31"/>
      <c r="EO69" s="31"/>
      <c r="EP69" s="31"/>
      <c r="EQ69" s="98">
        <f>EQ68/$C$68</f>
        <v>0</v>
      </c>
      <c r="ER69" s="98">
        <f>ER68/$C$68</f>
        <v>0</v>
      </c>
      <c r="ES69" s="98">
        <f>ES68/$C$68</f>
        <v>0</v>
      </c>
      <c r="ET69" s="98">
        <f>ET68/$C$68</f>
        <v>0</v>
      </c>
      <c r="EU69" s="31"/>
      <c r="EV69" s="31"/>
      <c r="EW69" s="97">
        <f>EW68/$C$68</f>
        <v>0</v>
      </c>
      <c r="EX69" s="98">
        <f>EX68/$C$68</f>
        <v>0</v>
      </c>
      <c r="EY69" s="98">
        <f>EY68/$C$68</f>
        <v>0</v>
      </c>
      <c r="EZ69" s="31"/>
      <c r="FA69" s="98">
        <f>FA68/$C$68</f>
        <v>0</v>
      </c>
      <c r="FB69" s="31"/>
      <c r="FC69" s="31"/>
      <c r="FD69" s="97">
        <f>FD68/$C$68</f>
        <v>0</v>
      </c>
      <c r="FE69" s="98">
        <f>FE68/$C$68</f>
        <v>0</v>
      </c>
      <c r="FF69" s="98">
        <f>FF68/$C$68</f>
        <v>0</v>
      </c>
      <c r="FG69" s="98">
        <f>FG68/$C$68</f>
        <v>0</v>
      </c>
      <c r="FH69" s="98">
        <f>FH68/$C$68</f>
        <v>0</v>
      </c>
      <c r="FI69" s="31"/>
      <c r="FJ69" s="31"/>
      <c r="FK69" s="97">
        <f>FK68/$C$68</f>
        <v>0</v>
      </c>
      <c r="FL69" s="98">
        <f>FL68/$C$68</f>
        <v>0</v>
      </c>
      <c r="FM69" s="98">
        <f>FM68/$C$68</f>
        <v>0</v>
      </c>
      <c r="FN69" s="98">
        <f>FN68/$C$68</f>
        <v>0</v>
      </c>
      <c r="FO69" s="98">
        <f>FO68/$C$68</f>
        <v>0</v>
      </c>
      <c r="FP69" s="31"/>
      <c r="FQ69" s="31"/>
      <c r="FR69" s="97">
        <f>FR68/$C$68</f>
        <v>0</v>
      </c>
      <c r="FS69" s="98">
        <f>FS68/$C$68</f>
        <v>0</v>
      </c>
      <c r="FT69" s="98">
        <f>FT68/$C$68</f>
        <v>0</v>
      </c>
      <c r="FU69" s="98">
        <f>FU68/$C$68</f>
        <v>0</v>
      </c>
      <c r="FV69" s="98">
        <f>FV68/$C$68</f>
        <v>0</v>
      </c>
      <c r="FW69" s="31"/>
      <c r="FX69" s="31"/>
      <c r="FY69" s="97">
        <f>FY68/$C$68</f>
        <v>0</v>
      </c>
      <c r="FZ69" s="98">
        <f>FZ68/$C$68</f>
        <v>0</v>
      </c>
      <c r="GA69" s="98">
        <f>GA68/$C$68</f>
        <v>0</v>
      </c>
      <c r="GB69" s="98">
        <f>GB68/$C$68</f>
        <v>0</v>
      </c>
      <c r="GC69" s="98">
        <f>GC68/$C$68</f>
        <v>0</v>
      </c>
      <c r="GD69" s="31"/>
      <c r="GE69" s="31"/>
      <c r="GF69" s="97">
        <f>GF68/$C$68</f>
        <v>0</v>
      </c>
      <c r="GG69" s="98">
        <f>GG68/$C$68</f>
        <v>0</v>
      </c>
      <c r="GH69" s="98">
        <f>GH68/$C$68</f>
        <v>0</v>
      </c>
      <c r="GI69" s="98">
        <f>GI68/$C$68</f>
        <v>0</v>
      </c>
      <c r="GJ69" s="98">
        <f>GJ68/$C$68</f>
        <v>0</v>
      </c>
      <c r="GK69" s="31"/>
      <c r="GL69" s="31"/>
      <c r="GM69" s="97">
        <f>GM68/$C$68</f>
        <v>0</v>
      </c>
      <c r="GN69" s="98">
        <f>GN68/$C$68</f>
        <v>0</v>
      </c>
      <c r="GO69" s="98">
        <f>GO68/$C$68</f>
        <v>0</v>
      </c>
      <c r="GP69" s="98">
        <f>GP68/$C$68</f>
        <v>0</v>
      </c>
      <c r="GQ69" s="98">
        <f>GQ68/$C$68</f>
        <v>0</v>
      </c>
      <c r="GR69" s="31"/>
      <c r="GS69" s="31"/>
      <c r="GT69" s="97">
        <f>GT68/$C$68</f>
        <v>0</v>
      </c>
      <c r="GU69" s="98">
        <f>GU68/$C$68</f>
        <v>0</v>
      </c>
      <c r="GV69" s="98">
        <f>GV68/$C$68</f>
        <v>0</v>
      </c>
      <c r="GW69" s="98">
        <f>GW68/$C$68</f>
        <v>0</v>
      </c>
      <c r="GX69" s="98">
        <f>GX68/$C$68</f>
        <v>0</v>
      </c>
      <c r="GY69" s="31"/>
      <c r="GZ69" s="31"/>
      <c r="HA69" s="97">
        <f>HA68/$C$68</f>
        <v>0</v>
      </c>
      <c r="HB69" s="98">
        <f>HB68/$C$68</f>
        <v>0</v>
      </c>
      <c r="HC69" s="98">
        <f>HC68/$C$68</f>
        <v>0</v>
      </c>
      <c r="HD69" s="98">
        <f>HD68/$C$68</f>
        <v>0</v>
      </c>
      <c r="HE69" s="98">
        <f>HE68/$C$68</f>
        <v>0</v>
      </c>
      <c r="HF69" s="31"/>
      <c r="HG69" s="31"/>
      <c r="HH69" s="97">
        <f>HH68/$C$68</f>
        <v>0</v>
      </c>
      <c r="HI69" s="98">
        <f>HI68/$C$68</f>
        <v>0</v>
      </c>
      <c r="HJ69" s="98">
        <f>HJ68/$C$68</f>
        <v>0</v>
      </c>
      <c r="HK69" s="98">
        <f>HK68/$C$68</f>
        <v>0</v>
      </c>
      <c r="HL69" s="98">
        <f>HL68/$C$68</f>
        <v>0</v>
      </c>
      <c r="HM69" s="31"/>
      <c r="HN69" s="31"/>
      <c r="HO69" s="97">
        <f>HO68/$C$68</f>
        <v>0</v>
      </c>
      <c r="HP69" s="98">
        <f>HP68/$C$68</f>
        <v>0</v>
      </c>
      <c r="HQ69" s="98">
        <f>HQ68/$C$68</f>
        <v>0</v>
      </c>
      <c r="HR69" s="98">
        <f>HR68/$C$68</f>
        <v>0</v>
      </c>
      <c r="HS69" s="98">
        <f>HS68/$C$68</f>
        <v>0</v>
      </c>
      <c r="HT69" s="31"/>
      <c r="HU69" s="31"/>
      <c r="HV69" s="97">
        <f>HV68/$C$68</f>
        <v>0</v>
      </c>
      <c r="HW69" s="98">
        <f>HW68/$C$68</f>
        <v>0</v>
      </c>
      <c r="HX69" s="98">
        <f>HX68/$C$68</f>
        <v>0</v>
      </c>
      <c r="HY69" s="98">
        <f>HY68/$C$68</f>
        <v>0</v>
      </c>
      <c r="HZ69" s="98">
        <f>HZ68/$C$68</f>
        <v>0</v>
      </c>
      <c r="IA69" s="31"/>
      <c r="IB69" s="31"/>
      <c r="IC69" s="97">
        <f>IC68/$C$68</f>
        <v>0</v>
      </c>
      <c r="ID69" s="98">
        <f>ID68/$C$68</f>
        <v>0</v>
      </c>
      <c r="IE69" s="98">
        <f>IE68/$C$68</f>
        <v>0</v>
      </c>
      <c r="IF69" s="98">
        <f>IF68/$C$68</f>
        <v>0</v>
      </c>
      <c r="IG69" s="98">
        <f>IG68/$C$68</f>
        <v>0</v>
      </c>
      <c r="IH69" s="31"/>
      <c r="II69" s="31"/>
      <c r="IJ69" s="97">
        <f>IJ68/$C$68</f>
        <v>0</v>
      </c>
      <c r="IK69" s="98">
        <f>IK68/$C$68</f>
        <v>0</v>
      </c>
      <c r="IL69" s="98">
        <f>IL68/$C$68</f>
        <v>0</v>
      </c>
      <c r="IM69" s="98">
        <f>IM68/$C$68</f>
        <v>0</v>
      </c>
      <c r="IN69" s="98">
        <f>IN68/$C$68</f>
        <v>0</v>
      </c>
      <c r="IO69" s="31"/>
      <c r="IP69" s="31"/>
      <c r="IQ69" s="97">
        <f>IQ68/$C$68</f>
        <v>0</v>
      </c>
      <c r="IR69" s="98">
        <f>IR68/$C$68</f>
        <v>0</v>
      </c>
      <c r="IS69" s="98">
        <f>IS68/$C$68</f>
        <v>0</v>
      </c>
      <c r="IT69" s="98">
        <f>IT68/$C$68</f>
        <v>0</v>
      </c>
      <c r="IU69" s="98">
        <f>IU68/$C$68</f>
        <v>0</v>
      </c>
      <c r="IV69" s="31"/>
      <c r="IW69" s="31"/>
      <c r="IX69" s="97">
        <f>IX68/$C$68</f>
        <v>0</v>
      </c>
      <c r="IY69" s="98">
        <f>IY68/$C$68</f>
        <v>0</v>
      </c>
      <c r="IZ69" s="98">
        <f>IZ68/$C$68</f>
        <v>0</v>
      </c>
      <c r="JA69" s="98">
        <f>JA68/$C$68</f>
        <v>0</v>
      </c>
      <c r="JB69" s="98">
        <f>JB68/$C$68</f>
        <v>0</v>
      </c>
      <c r="JC69" s="31"/>
      <c r="JD69" s="31"/>
      <c r="JE69" s="97">
        <f>JE68/$C$68</f>
        <v>0</v>
      </c>
      <c r="JF69" s="98">
        <f>JF68/$C$68</f>
        <v>0</v>
      </c>
      <c r="JG69" s="98">
        <f>JG68/$C$68</f>
        <v>0</v>
      </c>
      <c r="JH69" s="98">
        <f>JH68/$C$68</f>
        <v>0</v>
      </c>
      <c r="JI69" s="98">
        <f>JI68/$C$68</f>
        <v>0</v>
      </c>
      <c r="JJ69" s="31"/>
      <c r="JK69" s="31"/>
      <c r="JL69" s="97">
        <f>JL68/$C$68</f>
        <v>0</v>
      </c>
      <c r="JM69" s="98">
        <f>JM68/$C$68</f>
        <v>0</v>
      </c>
      <c r="JN69" s="98">
        <f>JN68/$C$68</f>
        <v>0</v>
      </c>
      <c r="JO69" s="98">
        <f>JO68/$C$68</f>
        <v>0</v>
      </c>
      <c r="JP69" s="98">
        <f>JP68/$C$68</f>
        <v>0</v>
      </c>
      <c r="JQ69" s="31"/>
      <c r="JR69" s="31"/>
      <c r="JS69" s="97">
        <f>JS68/$C$68</f>
        <v>0</v>
      </c>
      <c r="JT69" s="98">
        <f>JT68/$C$68</f>
        <v>0</v>
      </c>
      <c r="JU69" s="98">
        <f>JU68/$C$68</f>
        <v>0</v>
      </c>
      <c r="JV69" s="31"/>
      <c r="JW69" s="98">
        <f>JW68/$C$68</f>
        <v>0</v>
      </c>
      <c r="JX69" s="31"/>
      <c r="JY69" s="31"/>
      <c r="JZ69" s="97">
        <f>JZ68/$C$68</f>
        <v>0</v>
      </c>
      <c r="KA69" s="98">
        <f>KA68/$C$68</f>
        <v>0</v>
      </c>
      <c r="KB69" s="98">
        <f>KB68/$C$68</f>
        <v>0</v>
      </c>
      <c r="KC69" s="98">
        <f>KC68/$C$68</f>
        <v>0</v>
      </c>
      <c r="KD69" s="98">
        <f>KD68/$C$68</f>
        <v>0</v>
      </c>
      <c r="KE69" s="31"/>
      <c r="KF69" s="31"/>
      <c r="KG69" s="97">
        <f>KG68/$C$68</f>
        <v>0</v>
      </c>
      <c r="KH69" s="98">
        <f>KH68/$C$68</f>
        <v>0</v>
      </c>
      <c r="KI69" s="98">
        <f>KI68/$C$68</f>
        <v>0</v>
      </c>
      <c r="KJ69" s="98">
        <f>KJ68/$C$68</f>
        <v>0</v>
      </c>
      <c r="KK69" s="98">
        <f>KK68/$C$68</f>
        <v>0</v>
      </c>
      <c r="KL69" s="31"/>
      <c r="KM69" s="31"/>
      <c r="KN69" s="97">
        <f>KN68/$C$68</f>
        <v>0</v>
      </c>
      <c r="KO69" s="98">
        <f>KO68/$C$68</f>
        <v>0</v>
      </c>
      <c r="KP69" s="98">
        <f>KP68/$C$68</f>
        <v>0</v>
      </c>
      <c r="KQ69" s="98">
        <f>KQ68/$C$68</f>
        <v>0</v>
      </c>
      <c r="KR69" s="98">
        <f>KR68/$C$68</f>
        <v>0</v>
      </c>
      <c r="KS69" s="31"/>
      <c r="KT69" s="31"/>
      <c r="KU69" s="97">
        <f>KU68/$C$68</f>
        <v>0</v>
      </c>
      <c r="KV69" s="98">
        <f>KV68/$C$68</f>
        <v>0</v>
      </c>
      <c r="KW69" s="98">
        <f>KW68/$C$68</f>
        <v>0</v>
      </c>
      <c r="KX69" s="98">
        <f>KX68/$C$68</f>
        <v>0</v>
      </c>
      <c r="KY69" s="31"/>
      <c r="KZ69" s="31"/>
      <c r="LA69" s="31"/>
      <c r="LB69" s="97">
        <f>LB68/$C$68</f>
        <v>0</v>
      </c>
      <c r="LC69" s="98">
        <f>LC68/$C$68</f>
        <v>0</v>
      </c>
      <c r="LD69" s="98">
        <f>LD68/$C$68</f>
        <v>0</v>
      </c>
      <c r="LE69" s="98">
        <f>LE68/$C$68</f>
        <v>0</v>
      </c>
      <c r="LF69" s="98">
        <f>LF68/$C$68</f>
        <v>0</v>
      </c>
      <c r="LG69" s="31"/>
      <c r="LH69" s="31"/>
      <c r="LI69" s="97">
        <f>LI68/$C$68</f>
        <v>0</v>
      </c>
      <c r="LJ69" s="98">
        <f>LJ68/$C$68</f>
        <v>0</v>
      </c>
      <c r="LK69" s="98">
        <f>LK68/$C$68</f>
        <v>0</v>
      </c>
      <c r="LL69" s="98">
        <f>LL68/$C$68</f>
        <v>0</v>
      </c>
      <c r="LM69" s="98">
        <f>LM68/$C$68</f>
        <v>0</v>
      </c>
      <c r="LN69" s="31"/>
      <c r="LO69" s="31"/>
      <c r="LP69" s="97">
        <f>LP68/$C$68</f>
        <v>0</v>
      </c>
      <c r="LQ69" s="98">
        <f>LQ68/$C$68</f>
        <v>0</v>
      </c>
      <c r="LR69" s="98">
        <f>LR68/$C$68</f>
        <v>0</v>
      </c>
      <c r="LS69" s="98">
        <f>LS68/$C$68</f>
        <v>0</v>
      </c>
      <c r="LT69" s="98">
        <f>LT68/$C$68</f>
        <v>0</v>
      </c>
      <c r="LU69" s="31"/>
      <c r="LV69" s="31"/>
      <c r="LW69" s="97">
        <f>LW68/$C$68</f>
        <v>0</v>
      </c>
      <c r="LX69" s="98">
        <f>LX68/$C$68</f>
        <v>0</v>
      </c>
      <c r="LY69" s="98">
        <f>LY68/$C$68</f>
        <v>0</v>
      </c>
      <c r="LZ69" s="98">
        <f>LZ68/$C$68</f>
        <v>0</v>
      </c>
      <c r="MA69" s="98">
        <f>MA68/$C$68</f>
        <v>0</v>
      </c>
      <c r="MB69" s="31"/>
      <c r="MC69" s="31"/>
      <c r="MD69" s="97">
        <f>MD68/$C$68</f>
        <v>0</v>
      </c>
      <c r="ME69" s="98">
        <f>ME68/$C$68</f>
        <v>0</v>
      </c>
      <c r="MF69" s="98">
        <f>MF68/$C$68</f>
        <v>0</v>
      </c>
      <c r="MG69" s="98">
        <f>MG68/$C$68</f>
        <v>0</v>
      </c>
      <c r="MH69" s="98">
        <f>MH68/$C$68</f>
        <v>0</v>
      </c>
      <c r="MI69" s="31"/>
      <c r="MJ69" s="31"/>
      <c r="MK69" s="97">
        <f>MK68/$C$68</f>
        <v>0</v>
      </c>
      <c r="ML69" s="98">
        <f>ML68/$C$68</f>
        <v>0</v>
      </c>
      <c r="MM69" s="98">
        <f>MM68/$C$68</f>
        <v>0</v>
      </c>
      <c r="MN69" s="98">
        <f>MN68/$C$68</f>
        <v>0</v>
      </c>
      <c r="MO69" s="98">
        <f>MO68/$C$68</f>
        <v>0</v>
      </c>
      <c r="MP69" s="31"/>
      <c r="MQ69" s="31"/>
      <c r="MR69" s="97">
        <f>MR68/$C$68</f>
        <v>0</v>
      </c>
      <c r="MS69" s="98">
        <f>MS68/$C$68</f>
        <v>0</v>
      </c>
      <c r="MT69" s="98">
        <f>MT68/$C$68</f>
        <v>0</v>
      </c>
      <c r="MU69" s="98">
        <f>MU68/$C$68</f>
        <v>0</v>
      </c>
      <c r="MV69" s="98">
        <f>MV68/$C$68</f>
        <v>0</v>
      </c>
      <c r="MW69" s="31"/>
      <c r="MX69" s="31"/>
      <c r="MY69" s="97">
        <f>MY68/$C$68</f>
        <v>0</v>
      </c>
      <c r="MZ69" s="98">
        <f>MZ68/$C$68</f>
        <v>0</v>
      </c>
      <c r="NA69" s="31"/>
      <c r="NB69" s="31"/>
      <c r="NC69" s="98">
        <f>NC68/$C$68</f>
        <v>0</v>
      </c>
      <c r="ND69" s="31"/>
      <c r="NE69" s="31"/>
      <c r="NF69" s="16" t="s">
        <v>759</v>
      </c>
    </row>
    <row r="70" spans="1:370" s="29" customFormat="1" ht="15.75" x14ac:dyDescent="0.25">
      <c r="A70" s="20" t="s">
        <v>834</v>
      </c>
      <c r="B70" s="21"/>
      <c r="C70" s="17"/>
      <c r="D70" s="17"/>
      <c r="E70" s="25"/>
      <c r="F70" s="17"/>
      <c r="G70" s="17"/>
      <c r="H70" s="17"/>
      <c r="I70" s="17"/>
      <c r="J70" s="17"/>
      <c r="K70" s="17"/>
      <c r="L70" s="17"/>
      <c r="M70" s="95"/>
      <c r="N70" s="47"/>
      <c r="O70" s="47"/>
      <c r="P70" s="47"/>
      <c r="Q70" s="47"/>
      <c r="R70" s="17"/>
      <c r="S70" s="17"/>
      <c r="T70" s="95"/>
      <c r="U70" s="47"/>
      <c r="V70" s="47"/>
      <c r="W70" s="47"/>
      <c r="X70" s="47"/>
      <c r="Y70" s="17"/>
      <c r="Z70" s="17"/>
      <c r="AA70" s="95"/>
      <c r="AB70" s="47"/>
      <c r="AC70" s="47"/>
      <c r="AD70" s="47"/>
      <c r="AE70" s="47"/>
      <c r="AF70" s="17"/>
      <c r="AG70" s="17"/>
      <c r="AH70" s="95"/>
      <c r="AI70" s="47"/>
      <c r="AJ70" s="47"/>
      <c r="AK70" s="47"/>
      <c r="AL70" s="47"/>
      <c r="AM70" s="17"/>
      <c r="AN70" s="17"/>
      <c r="AO70" s="95"/>
      <c r="AP70" s="47"/>
      <c r="AQ70" s="47"/>
      <c r="AR70" s="47"/>
      <c r="AS70" s="47"/>
      <c r="AT70" s="17"/>
      <c r="AU70" s="17"/>
      <c r="AV70" s="95"/>
      <c r="AW70" s="47"/>
      <c r="AX70" s="47"/>
      <c r="AY70" s="47"/>
      <c r="AZ70" s="47"/>
      <c r="BA70" s="17"/>
      <c r="BB70" s="17"/>
      <c r="BC70" s="95"/>
      <c r="BD70" s="47"/>
      <c r="BE70" s="47"/>
      <c r="BF70" s="47"/>
      <c r="BG70" s="47"/>
      <c r="BH70" s="17"/>
      <c r="BI70" s="17"/>
      <c r="BJ70" s="95"/>
      <c r="BK70" s="47"/>
      <c r="BL70" s="47"/>
      <c r="BM70" s="47"/>
      <c r="BN70" s="47"/>
      <c r="BO70" s="17"/>
      <c r="BP70" s="17"/>
      <c r="BQ70" s="95"/>
      <c r="BR70" s="47"/>
      <c r="BS70" s="47"/>
      <c r="BT70" s="47"/>
      <c r="BU70" s="47"/>
      <c r="BV70" s="17"/>
      <c r="BW70" s="17"/>
      <c r="BX70" s="95"/>
      <c r="BY70" s="47"/>
      <c r="BZ70" s="47"/>
      <c r="CA70" s="47"/>
      <c r="CB70" s="47"/>
      <c r="CC70" s="17"/>
      <c r="CD70" s="17"/>
      <c r="CE70" s="95"/>
      <c r="CF70" s="47"/>
      <c r="CG70" s="47"/>
      <c r="CH70" s="47"/>
      <c r="CI70" s="47"/>
      <c r="CJ70" s="17"/>
      <c r="CK70" s="17"/>
      <c r="CL70" s="95"/>
      <c r="CM70" s="47"/>
      <c r="CN70" s="47"/>
      <c r="CO70" s="47"/>
      <c r="CP70" s="17"/>
      <c r="CQ70" s="17"/>
      <c r="CR70" s="17"/>
      <c r="CS70" s="17"/>
      <c r="CT70" s="47"/>
      <c r="CU70" s="47"/>
      <c r="CV70" s="47"/>
      <c r="CW70" s="47"/>
      <c r="CX70" s="17"/>
      <c r="CY70" s="17"/>
      <c r="CZ70" s="95"/>
      <c r="DA70" s="47"/>
      <c r="DB70" s="47"/>
      <c r="DC70" s="47"/>
      <c r="DD70" s="47"/>
      <c r="DE70" s="17"/>
      <c r="DF70" s="17"/>
      <c r="DG70" s="95"/>
      <c r="DH70" s="47"/>
      <c r="DI70" s="47"/>
      <c r="DJ70" s="47"/>
      <c r="DK70" s="47"/>
      <c r="DL70" s="17"/>
      <c r="DM70" s="17"/>
      <c r="DN70" s="95"/>
      <c r="DO70" s="47"/>
      <c r="DP70" s="47"/>
      <c r="DQ70" s="47"/>
      <c r="DR70" s="47"/>
      <c r="DS70" s="17"/>
      <c r="DT70" s="17"/>
      <c r="DU70" s="95"/>
      <c r="DV70" s="47"/>
      <c r="DW70" s="17"/>
      <c r="DX70" s="47"/>
      <c r="DY70" s="47"/>
      <c r="DZ70" s="17"/>
      <c r="EA70" s="17"/>
      <c r="EB70" s="95"/>
      <c r="EC70" s="47"/>
      <c r="ED70" s="47"/>
      <c r="EE70" s="17"/>
      <c r="EF70" s="47"/>
      <c r="EG70" s="17"/>
      <c r="EH70" s="17"/>
      <c r="EI70" s="95"/>
      <c r="EJ70" s="47"/>
      <c r="EK70" s="47"/>
      <c r="EL70" s="47"/>
      <c r="EM70" s="47"/>
      <c r="EN70" s="17"/>
      <c r="EO70" s="17"/>
      <c r="EP70" s="17"/>
      <c r="EQ70" s="47"/>
      <c r="ER70" s="47"/>
      <c r="ES70" s="47"/>
      <c r="ET70" s="47"/>
      <c r="EU70" s="17"/>
      <c r="EV70" s="17"/>
      <c r="EW70" s="95"/>
      <c r="EX70" s="47"/>
      <c r="EY70" s="47"/>
      <c r="EZ70" s="17"/>
      <c r="FA70" s="47"/>
      <c r="FB70" s="17"/>
      <c r="FC70" s="17"/>
      <c r="FD70" s="95"/>
      <c r="FE70" s="47"/>
      <c r="FF70" s="47"/>
      <c r="FG70" s="47"/>
      <c r="FH70" s="47"/>
      <c r="FI70" s="17"/>
      <c r="FJ70" s="17"/>
      <c r="FK70" s="95"/>
      <c r="FL70" s="47"/>
      <c r="FM70" s="47"/>
      <c r="FN70" s="47"/>
      <c r="FO70" s="47"/>
      <c r="FP70" s="17"/>
      <c r="FQ70" s="17"/>
      <c r="FR70" s="95"/>
      <c r="FS70" s="47"/>
      <c r="FT70" s="47"/>
      <c r="FU70" s="47"/>
      <c r="FV70" s="47"/>
      <c r="FW70" s="17"/>
      <c r="FX70" s="17"/>
      <c r="FY70" s="95"/>
      <c r="FZ70" s="47"/>
      <c r="GA70" s="47"/>
      <c r="GB70" s="47"/>
      <c r="GC70" s="47"/>
      <c r="GD70" s="17"/>
      <c r="GE70" s="17"/>
      <c r="GF70" s="95"/>
      <c r="GG70" s="47"/>
      <c r="GH70" s="47"/>
      <c r="GI70" s="47"/>
      <c r="GJ70" s="47"/>
      <c r="GK70" s="17"/>
      <c r="GL70" s="17"/>
      <c r="GM70" s="95"/>
      <c r="GN70" s="47"/>
      <c r="GO70" s="47"/>
      <c r="GP70" s="47"/>
      <c r="GQ70" s="47"/>
      <c r="GR70" s="17"/>
      <c r="GS70" s="17"/>
      <c r="GT70" s="95"/>
      <c r="GU70" s="47"/>
      <c r="GV70" s="47"/>
      <c r="GW70" s="47"/>
      <c r="GX70" s="47"/>
      <c r="GY70" s="17"/>
      <c r="GZ70" s="17"/>
      <c r="HA70" s="95"/>
      <c r="HB70" s="47"/>
      <c r="HC70" s="47"/>
      <c r="HD70" s="47"/>
      <c r="HE70" s="47"/>
      <c r="HF70" s="17"/>
      <c r="HG70" s="17"/>
      <c r="HH70" s="95"/>
      <c r="HI70" s="47"/>
      <c r="HJ70" s="47"/>
      <c r="HK70" s="47"/>
      <c r="HL70" s="47"/>
      <c r="HM70" s="17"/>
      <c r="HN70" s="17"/>
      <c r="HO70" s="95"/>
      <c r="HP70" s="47"/>
      <c r="HQ70" s="47"/>
      <c r="HR70" s="47"/>
      <c r="HS70" s="47"/>
      <c r="HT70" s="17"/>
      <c r="HU70" s="17"/>
      <c r="HV70" s="95"/>
      <c r="HW70" s="47"/>
      <c r="HX70" s="47"/>
      <c r="HY70" s="47"/>
      <c r="HZ70" s="47"/>
      <c r="IA70" s="17"/>
      <c r="IB70" s="17"/>
      <c r="IC70" s="95"/>
      <c r="ID70" s="47"/>
      <c r="IE70" s="47"/>
      <c r="IF70" s="47"/>
      <c r="IG70" s="47"/>
      <c r="IH70" s="17"/>
      <c r="II70" s="17"/>
      <c r="IJ70" s="95"/>
      <c r="IK70" s="47"/>
      <c r="IL70" s="47"/>
      <c r="IM70" s="47"/>
      <c r="IN70" s="47"/>
      <c r="IO70" s="17"/>
      <c r="IP70" s="17"/>
      <c r="IQ70" s="95"/>
      <c r="IR70" s="47"/>
      <c r="IS70" s="47"/>
      <c r="IT70" s="47"/>
      <c r="IU70" s="47"/>
      <c r="IV70" s="17"/>
      <c r="IW70" s="17"/>
      <c r="IX70" s="95"/>
      <c r="IY70" s="47"/>
      <c r="IZ70" s="47"/>
      <c r="JA70" s="47"/>
      <c r="JB70" s="47"/>
      <c r="JC70" s="17"/>
      <c r="JD70" s="17"/>
      <c r="JE70" s="95"/>
      <c r="JF70" s="47"/>
      <c r="JG70" s="47"/>
      <c r="JH70" s="47"/>
      <c r="JI70" s="47"/>
      <c r="JJ70" s="17"/>
      <c r="JK70" s="17"/>
      <c r="JL70" s="95"/>
      <c r="JM70" s="47"/>
      <c r="JN70" s="47"/>
      <c r="JO70" s="47"/>
      <c r="JP70" s="47"/>
      <c r="JQ70" s="17"/>
      <c r="JR70" s="17"/>
      <c r="JS70" s="95"/>
      <c r="JT70" s="47"/>
      <c r="JU70" s="47"/>
      <c r="JV70" s="17"/>
      <c r="JW70" s="47"/>
      <c r="JX70" s="17"/>
      <c r="JY70" s="17"/>
      <c r="JZ70" s="95"/>
      <c r="KA70" s="47"/>
      <c r="KB70" s="47"/>
      <c r="KC70" s="47"/>
      <c r="KD70" s="47"/>
      <c r="KE70" s="17"/>
      <c r="KF70" s="17"/>
      <c r="KG70" s="95"/>
      <c r="KH70" s="47"/>
      <c r="KI70" s="47"/>
      <c r="KJ70" s="47"/>
      <c r="KK70" s="47"/>
      <c r="KL70" s="17"/>
      <c r="KM70" s="17"/>
      <c r="KN70" s="95"/>
      <c r="KO70" s="47"/>
      <c r="KP70" s="47"/>
      <c r="KQ70" s="47"/>
      <c r="KR70" s="47"/>
      <c r="KS70" s="17"/>
      <c r="KT70" s="17"/>
      <c r="KU70" s="95"/>
      <c r="KV70" s="47"/>
      <c r="KW70" s="47"/>
      <c r="KX70" s="47"/>
      <c r="KY70" s="17"/>
      <c r="KZ70" s="17"/>
      <c r="LA70" s="17"/>
      <c r="LB70" s="95"/>
      <c r="LC70" s="47"/>
      <c r="LD70" s="47"/>
      <c r="LE70" s="47"/>
      <c r="LF70" s="47"/>
      <c r="LG70" s="17"/>
      <c r="LH70" s="17"/>
      <c r="LI70" s="95"/>
      <c r="LJ70" s="47"/>
      <c r="LK70" s="47"/>
      <c r="LL70" s="47"/>
      <c r="LM70" s="47"/>
      <c r="LN70" s="17"/>
      <c r="LO70" s="17"/>
      <c r="LP70" s="95"/>
      <c r="LQ70" s="47"/>
      <c r="LR70" s="47"/>
      <c r="LS70" s="47"/>
      <c r="LT70" s="47"/>
      <c r="LU70" s="17"/>
      <c r="LV70" s="17"/>
      <c r="LW70" s="95"/>
      <c r="LX70" s="47"/>
      <c r="LY70" s="47"/>
      <c r="LZ70" s="47"/>
      <c r="MA70" s="47"/>
      <c r="MB70" s="17"/>
      <c r="MC70" s="17"/>
      <c r="MD70" s="95"/>
      <c r="ME70" s="47"/>
      <c r="MF70" s="47"/>
      <c r="MG70" s="47"/>
      <c r="MH70" s="47"/>
      <c r="MI70" s="17"/>
      <c r="MJ70" s="17"/>
      <c r="MK70" s="95"/>
      <c r="ML70" s="47"/>
      <c r="MM70" s="47"/>
      <c r="MN70" s="47"/>
      <c r="MO70" s="47"/>
      <c r="MP70" s="17"/>
      <c r="MQ70" s="17"/>
      <c r="MR70" s="95"/>
      <c r="MS70" s="47"/>
      <c r="MT70" s="47"/>
      <c r="MU70" s="47"/>
      <c r="MV70" s="47"/>
      <c r="MW70" s="17"/>
      <c r="MX70" s="17"/>
      <c r="MY70" s="95"/>
      <c r="MZ70" s="47"/>
      <c r="NA70" s="17"/>
      <c r="NB70" s="17"/>
      <c r="NC70" s="47"/>
      <c r="ND70" s="17"/>
      <c r="NE70" s="17"/>
      <c r="NF70" s="16" t="s">
        <v>759</v>
      </c>
    </row>
    <row r="71" spans="1:370" s="29" customFormat="1" ht="15.75" x14ac:dyDescent="0.25">
      <c r="A71" s="22" t="s">
        <v>835</v>
      </c>
      <c r="B71" s="23" t="s">
        <v>836</v>
      </c>
      <c r="C71" s="24">
        <v>6</v>
      </c>
      <c r="D71" s="33" t="s">
        <v>837</v>
      </c>
      <c r="E71" s="25"/>
      <c r="F71" s="31"/>
      <c r="G71" s="26">
        <v>6</v>
      </c>
      <c r="H71" s="26">
        <v>6</v>
      </c>
      <c r="I71" s="27">
        <v>6</v>
      </c>
      <c r="J71" s="27">
        <v>6</v>
      </c>
      <c r="K71" s="31"/>
      <c r="L71" s="31"/>
      <c r="M71" s="28">
        <v>6</v>
      </c>
      <c r="N71" s="26">
        <v>6</v>
      </c>
      <c r="O71" s="26">
        <v>6</v>
      </c>
      <c r="P71" s="26">
        <v>6</v>
      </c>
      <c r="Q71" s="26">
        <v>6</v>
      </c>
      <c r="R71" s="31"/>
      <c r="S71" s="31"/>
      <c r="T71" s="28">
        <v>6</v>
      </c>
      <c r="U71" s="26">
        <v>6</v>
      </c>
      <c r="V71" s="26">
        <v>6</v>
      </c>
      <c r="W71" s="26">
        <v>6</v>
      </c>
      <c r="X71" s="26">
        <v>6</v>
      </c>
      <c r="Y71" s="31"/>
      <c r="Z71" s="31"/>
      <c r="AA71" s="28">
        <v>6</v>
      </c>
      <c r="AB71" s="28">
        <v>6</v>
      </c>
      <c r="AC71" s="28">
        <v>6</v>
      </c>
      <c r="AD71" s="28">
        <v>6</v>
      </c>
      <c r="AE71" s="28">
        <v>6</v>
      </c>
      <c r="AF71" s="31"/>
      <c r="AG71" s="31"/>
      <c r="AH71" s="28">
        <v>6</v>
      </c>
      <c r="AI71" s="26">
        <v>6</v>
      </c>
      <c r="AJ71" s="26">
        <v>6</v>
      </c>
      <c r="AK71" s="26">
        <v>6</v>
      </c>
      <c r="AL71" s="26">
        <v>6</v>
      </c>
      <c r="AM71" s="31"/>
      <c r="AN71" s="31"/>
      <c r="AO71" s="28">
        <v>6</v>
      </c>
      <c r="AP71" s="26">
        <v>6</v>
      </c>
      <c r="AQ71" s="26">
        <v>6</v>
      </c>
      <c r="AR71" s="26">
        <v>6</v>
      </c>
      <c r="AS71" s="26">
        <v>6</v>
      </c>
      <c r="AT71" s="31"/>
      <c r="AU71" s="31"/>
      <c r="AV71" s="28">
        <v>0</v>
      </c>
      <c r="AW71" s="26">
        <v>0</v>
      </c>
      <c r="AX71" s="26">
        <v>0</v>
      </c>
      <c r="AY71" s="26">
        <v>0</v>
      </c>
      <c r="AZ71" s="26">
        <v>0</v>
      </c>
      <c r="BA71" s="31"/>
      <c r="BB71" s="31"/>
      <c r="BC71" s="28">
        <v>6</v>
      </c>
      <c r="BD71" s="26">
        <v>6</v>
      </c>
      <c r="BE71" s="26">
        <v>6</v>
      </c>
      <c r="BF71" s="26">
        <v>6</v>
      </c>
      <c r="BG71" s="28">
        <v>6</v>
      </c>
      <c r="BH71" s="31"/>
      <c r="BI71" s="31"/>
      <c r="BJ71" s="28">
        <v>6</v>
      </c>
      <c r="BK71" s="26">
        <v>6</v>
      </c>
      <c r="BL71" s="26">
        <v>6</v>
      </c>
      <c r="BM71" s="26">
        <v>6</v>
      </c>
      <c r="BN71" s="26"/>
      <c r="BO71" s="31"/>
      <c r="BP71" s="31"/>
      <c r="BQ71" s="28"/>
      <c r="BR71" s="26"/>
      <c r="BS71" s="26"/>
      <c r="BT71" s="26"/>
      <c r="BU71" s="26"/>
      <c r="BV71" s="31"/>
      <c r="BW71" s="31"/>
      <c r="BX71" s="28"/>
      <c r="BY71" s="26"/>
      <c r="BZ71" s="26"/>
      <c r="CA71" s="26"/>
      <c r="CB71" s="26"/>
      <c r="CC71" s="31"/>
      <c r="CD71" s="31"/>
      <c r="CE71" s="28"/>
      <c r="CF71" s="26"/>
      <c r="CG71" s="26"/>
      <c r="CH71" s="26"/>
      <c r="CI71" s="26"/>
      <c r="CJ71" s="31"/>
      <c r="CK71" s="31"/>
      <c r="CL71" s="28"/>
      <c r="CM71" s="26"/>
      <c r="CN71" s="26"/>
      <c r="CO71" s="26"/>
      <c r="CP71" s="31"/>
      <c r="CQ71" s="31"/>
      <c r="CR71" s="31"/>
      <c r="CS71" s="31"/>
      <c r="CT71" s="26"/>
      <c r="CU71" s="26"/>
      <c r="CV71" s="26"/>
      <c r="CW71" s="26"/>
      <c r="CX71" s="31"/>
      <c r="CY71" s="31"/>
      <c r="CZ71" s="28"/>
      <c r="DA71" s="26"/>
      <c r="DB71" s="26"/>
      <c r="DC71" s="26"/>
      <c r="DD71" s="26"/>
      <c r="DE71" s="31"/>
      <c r="DF71" s="31"/>
      <c r="DG71" s="28"/>
      <c r="DH71" s="26"/>
      <c r="DI71" s="26"/>
      <c r="DJ71" s="26"/>
      <c r="DK71" s="26"/>
      <c r="DL71" s="31"/>
      <c r="DM71" s="31"/>
      <c r="DN71" s="28"/>
      <c r="DO71" s="26"/>
      <c r="DP71" s="26"/>
      <c r="DQ71" s="26"/>
      <c r="DR71" s="26"/>
      <c r="DS71" s="31"/>
      <c r="DT71" s="31"/>
      <c r="DU71" s="28"/>
      <c r="DV71" s="26"/>
      <c r="DW71" s="31"/>
      <c r="DX71" s="26"/>
      <c r="DY71" s="26"/>
      <c r="DZ71" s="31"/>
      <c r="EA71" s="31"/>
      <c r="EB71" s="28"/>
      <c r="EC71" s="26"/>
      <c r="ED71" s="26"/>
      <c r="EE71" s="31"/>
      <c r="EF71" s="26"/>
      <c r="EG71" s="31"/>
      <c r="EH71" s="31"/>
      <c r="EI71" s="28"/>
      <c r="EJ71" s="26"/>
      <c r="EK71" s="26"/>
      <c r="EL71" s="26"/>
      <c r="EM71" s="26"/>
      <c r="EN71" s="31"/>
      <c r="EO71" s="31"/>
      <c r="EP71" s="31"/>
      <c r="EQ71" s="26"/>
      <c r="ER71" s="26"/>
      <c r="ES71" s="26"/>
      <c r="ET71" s="26"/>
      <c r="EU71" s="31"/>
      <c r="EV71" s="31"/>
      <c r="EW71" s="28"/>
      <c r="EX71" s="26"/>
      <c r="EY71" s="26"/>
      <c r="EZ71" s="31"/>
      <c r="FA71" s="26"/>
      <c r="FB71" s="31"/>
      <c r="FC71" s="31"/>
      <c r="FD71" s="28"/>
      <c r="FE71" s="26"/>
      <c r="FF71" s="26"/>
      <c r="FG71" s="26"/>
      <c r="FH71" s="26"/>
      <c r="FI71" s="31"/>
      <c r="FJ71" s="31"/>
      <c r="FK71" s="28"/>
      <c r="FL71" s="26"/>
      <c r="FM71" s="26"/>
      <c r="FN71" s="26"/>
      <c r="FO71" s="26"/>
      <c r="FP71" s="31"/>
      <c r="FQ71" s="31"/>
      <c r="FR71" s="28"/>
      <c r="FS71" s="26"/>
      <c r="FT71" s="26"/>
      <c r="FU71" s="26"/>
      <c r="FV71" s="26"/>
      <c r="FW71" s="31"/>
      <c r="FX71" s="31"/>
      <c r="FY71" s="28"/>
      <c r="FZ71" s="26"/>
      <c r="GA71" s="26"/>
      <c r="GB71" s="26"/>
      <c r="GC71" s="26"/>
      <c r="GD71" s="31"/>
      <c r="GE71" s="31"/>
      <c r="GF71" s="28"/>
      <c r="GG71" s="26"/>
      <c r="GH71" s="26"/>
      <c r="GI71" s="26"/>
      <c r="GJ71" s="26"/>
      <c r="GK71" s="31"/>
      <c r="GL71" s="31"/>
      <c r="GM71" s="28"/>
      <c r="GN71" s="26"/>
      <c r="GO71" s="26"/>
      <c r="GP71" s="26"/>
      <c r="GQ71" s="26"/>
      <c r="GR71" s="31"/>
      <c r="GS71" s="31"/>
      <c r="GT71" s="28"/>
      <c r="GU71" s="26"/>
      <c r="GV71" s="26"/>
      <c r="GW71" s="26"/>
      <c r="GX71" s="26"/>
      <c r="GY71" s="31"/>
      <c r="GZ71" s="31"/>
      <c r="HA71" s="28"/>
      <c r="HB71" s="26"/>
      <c r="HC71" s="26"/>
      <c r="HD71" s="26"/>
      <c r="HE71" s="26"/>
      <c r="HF71" s="31"/>
      <c r="HG71" s="31"/>
      <c r="HH71" s="28"/>
      <c r="HI71" s="26"/>
      <c r="HJ71" s="26"/>
      <c r="HK71" s="26"/>
      <c r="HL71" s="26"/>
      <c r="HM71" s="31"/>
      <c r="HN71" s="31"/>
      <c r="HO71" s="28"/>
      <c r="HP71" s="26"/>
      <c r="HQ71" s="26"/>
      <c r="HR71" s="26"/>
      <c r="HS71" s="26"/>
      <c r="HT71" s="31"/>
      <c r="HU71" s="31"/>
      <c r="HV71" s="28"/>
      <c r="HW71" s="26"/>
      <c r="HX71" s="26"/>
      <c r="HY71" s="26"/>
      <c r="HZ71" s="26"/>
      <c r="IA71" s="31"/>
      <c r="IB71" s="31"/>
      <c r="IC71" s="28"/>
      <c r="ID71" s="26"/>
      <c r="IE71" s="26"/>
      <c r="IF71" s="26"/>
      <c r="IG71" s="26"/>
      <c r="IH71" s="31"/>
      <c r="II71" s="31"/>
      <c r="IJ71" s="28"/>
      <c r="IK71" s="26"/>
      <c r="IL71" s="26"/>
      <c r="IM71" s="26"/>
      <c r="IN71" s="26"/>
      <c r="IO71" s="31"/>
      <c r="IP71" s="31"/>
      <c r="IQ71" s="28"/>
      <c r="IR71" s="26"/>
      <c r="IS71" s="26"/>
      <c r="IT71" s="26"/>
      <c r="IU71" s="26"/>
      <c r="IV71" s="31"/>
      <c r="IW71" s="31"/>
      <c r="IX71" s="28"/>
      <c r="IY71" s="26"/>
      <c r="IZ71" s="26"/>
      <c r="JA71" s="26"/>
      <c r="JB71" s="26"/>
      <c r="JC71" s="31"/>
      <c r="JD71" s="31"/>
      <c r="JE71" s="28"/>
      <c r="JF71" s="26"/>
      <c r="JG71" s="26"/>
      <c r="JH71" s="26"/>
      <c r="JI71" s="26"/>
      <c r="JJ71" s="31"/>
      <c r="JK71" s="31"/>
      <c r="JL71" s="28"/>
      <c r="JM71" s="26"/>
      <c r="JN71" s="26"/>
      <c r="JO71" s="26"/>
      <c r="JP71" s="26"/>
      <c r="JQ71" s="31"/>
      <c r="JR71" s="31"/>
      <c r="JS71" s="28"/>
      <c r="JT71" s="26"/>
      <c r="JU71" s="26"/>
      <c r="JV71" s="31"/>
      <c r="JW71" s="26"/>
      <c r="JX71" s="31"/>
      <c r="JY71" s="31"/>
      <c r="JZ71" s="28"/>
      <c r="KA71" s="26"/>
      <c r="KB71" s="26"/>
      <c r="KC71" s="26"/>
      <c r="KD71" s="26"/>
      <c r="KE71" s="31"/>
      <c r="KF71" s="31"/>
      <c r="KG71" s="28"/>
      <c r="KH71" s="26"/>
      <c r="KI71" s="26"/>
      <c r="KJ71" s="26"/>
      <c r="KK71" s="26"/>
      <c r="KL71" s="31"/>
      <c r="KM71" s="31"/>
      <c r="KN71" s="28"/>
      <c r="KO71" s="26"/>
      <c r="KP71" s="26"/>
      <c r="KQ71" s="26"/>
      <c r="KR71" s="26"/>
      <c r="KS71" s="31"/>
      <c r="KT71" s="31"/>
      <c r="KU71" s="28"/>
      <c r="KV71" s="26"/>
      <c r="KW71" s="26"/>
      <c r="KX71" s="26"/>
      <c r="KY71" s="31"/>
      <c r="KZ71" s="31"/>
      <c r="LA71" s="31"/>
      <c r="LB71" s="28"/>
      <c r="LC71" s="26"/>
      <c r="LD71" s="26"/>
      <c r="LE71" s="26"/>
      <c r="LF71" s="26"/>
      <c r="LG71" s="31"/>
      <c r="LH71" s="31"/>
      <c r="LI71" s="28"/>
      <c r="LJ71" s="26"/>
      <c r="LK71" s="26"/>
      <c r="LL71" s="26"/>
      <c r="LM71" s="26"/>
      <c r="LN71" s="31"/>
      <c r="LO71" s="31"/>
      <c r="LP71" s="28"/>
      <c r="LQ71" s="26"/>
      <c r="LR71" s="26"/>
      <c r="LS71" s="26"/>
      <c r="LT71" s="26"/>
      <c r="LU71" s="31"/>
      <c r="LV71" s="31"/>
      <c r="LW71" s="28"/>
      <c r="LX71" s="26"/>
      <c r="LY71" s="26"/>
      <c r="LZ71" s="26"/>
      <c r="MA71" s="26"/>
      <c r="MB71" s="31"/>
      <c r="MC71" s="31"/>
      <c r="MD71" s="28"/>
      <c r="ME71" s="26"/>
      <c r="MF71" s="26"/>
      <c r="MG71" s="26"/>
      <c r="MH71" s="26"/>
      <c r="MI71" s="31"/>
      <c r="MJ71" s="31"/>
      <c r="MK71" s="28"/>
      <c r="ML71" s="26"/>
      <c r="MM71" s="26"/>
      <c r="MN71" s="26"/>
      <c r="MO71" s="26"/>
      <c r="MP71" s="31"/>
      <c r="MQ71" s="31"/>
      <c r="MR71" s="28"/>
      <c r="MS71" s="26"/>
      <c r="MT71" s="26"/>
      <c r="MU71" s="26"/>
      <c r="MV71" s="26"/>
      <c r="MW71" s="31"/>
      <c r="MX71" s="31"/>
      <c r="MY71" s="28"/>
      <c r="MZ71" s="26"/>
      <c r="NA71" s="31"/>
      <c r="NB71" s="31"/>
      <c r="NC71" s="26"/>
      <c r="ND71" s="31"/>
      <c r="NE71" s="31"/>
      <c r="NF71" s="16" t="s">
        <v>759</v>
      </c>
    </row>
    <row r="72" spans="1:370" s="29" customFormat="1" ht="15.75" x14ac:dyDescent="0.25">
      <c r="A72" s="22" t="s">
        <v>838</v>
      </c>
      <c r="B72" s="23" t="s">
        <v>839</v>
      </c>
      <c r="C72" s="24">
        <v>6</v>
      </c>
      <c r="D72" s="33" t="s">
        <v>837</v>
      </c>
      <c r="E72" s="56">
        <f>MAX(G72:NC72)</f>
        <v>14</v>
      </c>
      <c r="F72" s="31"/>
      <c r="G72" s="26">
        <v>0</v>
      </c>
      <c r="H72" s="26">
        <v>0</v>
      </c>
      <c r="I72" s="27">
        <v>0</v>
      </c>
      <c r="J72" s="27">
        <v>0</v>
      </c>
      <c r="K72" s="31"/>
      <c r="L72" s="31"/>
      <c r="M72" s="28">
        <v>0</v>
      </c>
      <c r="N72" s="26">
        <v>0</v>
      </c>
      <c r="O72" s="26">
        <v>0</v>
      </c>
      <c r="P72" s="26">
        <v>0</v>
      </c>
      <c r="Q72" s="26">
        <v>0</v>
      </c>
      <c r="R72" s="31"/>
      <c r="S72" s="31"/>
      <c r="T72" s="28">
        <v>2</v>
      </c>
      <c r="U72" s="26">
        <v>2</v>
      </c>
      <c r="V72" s="26">
        <v>6</v>
      </c>
      <c r="W72" s="26">
        <v>7</v>
      </c>
      <c r="X72" s="26">
        <v>14</v>
      </c>
      <c r="Y72" s="31"/>
      <c r="Z72" s="31"/>
      <c r="AA72" s="28">
        <v>6</v>
      </c>
      <c r="AB72" s="26">
        <v>6</v>
      </c>
      <c r="AC72" s="26">
        <v>6</v>
      </c>
      <c r="AD72" s="26">
        <v>6</v>
      </c>
      <c r="AE72" s="26">
        <v>7</v>
      </c>
      <c r="AF72" s="31"/>
      <c r="AG72" s="31"/>
      <c r="AH72" s="28">
        <v>5</v>
      </c>
      <c r="AI72" s="26">
        <v>5</v>
      </c>
      <c r="AJ72" s="26">
        <v>6</v>
      </c>
      <c r="AK72" s="26">
        <v>5</v>
      </c>
      <c r="AL72" s="26">
        <v>7</v>
      </c>
      <c r="AM72" s="31"/>
      <c r="AN72" s="31"/>
      <c r="AO72" s="28">
        <v>6</v>
      </c>
      <c r="AP72" s="26">
        <v>7</v>
      </c>
      <c r="AQ72" s="26">
        <v>8</v>
      </c>
      <c r="AR72" s="26"/>
      <c r="AS72" s="26">
        <v>6</v>
      </c>
      <c r="AT72" s="31"/>
      <c r="AU72" s="31"/>
      <c r="AV72" s="28">
        <v>0</v>
      </c>
      <c r="AW72" s="26">
        <v>0</v>
      </c>
      <c r="AX72" s="26">
        <v>0</v>
      </c>
      <c r="AY72" s="26">
        <v>0</v>
      </c>
      <c r="AZ72" s="26">
        <v>0</v>
      </c>
      <c r="BA72" s="31"/>
      <c r="BB72" s="31"/>
      <c r="BC72" s="28">
        <v>0</v>
      </c>
      <c r="BD72" s="26">
        <v>1</v>
      </c>
      <c r="BE72" s="26">
        <v>6</v>
      </c>
      <c r="BF72" s="26">
        <v>7</v>
      </c>
      <c r="BG72" s="28">
        <v>5</v>
      </c>
      <c r="BH72" s="31"/>
      <c r="BI72" s="31"/>
      <c r="BJ72" s="28">
        <v>5</v>
      </c>
      <c r="BK72" s="26">
        <v>5</v>
      </c>
      <c r="BL72" s="26">
        <v>6</v>
      </c>
      <c r="BM72" s="26">
        <v>8</v>
      </c>
      <c r="BN72" s="26"/>
      <c r="BO72" s="31"/>
      <c r="BP72" s="31"/>
      <c r="BQ72" s="28"/>
      <c r="BR72" s="26"/>
      <c r="BS72" s="26"/>
      <c r="BT72" s="26"/>
      <c r="BU72" s="26"/>
      <c r="BV72" s="31"/>
      <c r="BW72" s="31"/>
      <c r="BX72" s="28"/>
      <c r="BY72" s="26"/>
      <c r="BZ72" s="26"/>
      <c r="CA72" s="26"/>
      <c r="CB72" s="26"/>
      <c r="CC72" s="31"/>
      <c r="CD72" s="31"/>
      <c r="CE72" s="28"/>
      <c r="CF72" s="26"/>
      <c r="CG72" s="26"/>
      <c r="CH72" s="26"/>
      <c r="CI72" s="26"/>
      <c r="CJ72" s="31"/>
      <c r="CK72" s="31"/>
      <c r="CL72" s="28"/>
      <c r="CM72" s="26"/>
      <c r="CN72" s="26"/>
      <c r="CO72" s="26"/>
      <c r="CP72" s="31"/>
      <c r="CQ72" s="31"/>
      <c r="CR72" s="31"/>
      <c r="CS72" s="31"/>
      <c r="CT72" s="26"/>
      <c r="CU72" s="26"/>
      <c r="CV72" s="26"/>
      <c r="CW72" s="26"/>
      <c r="CX72" s="31"/>
      <c r="CY72" s="31"/>
      <c r="CZ72" s="28"/>
      <c r="DA72" s="26"/>
      <c r="DB72" s="26"/>
      <c r="DC72" s="26"/>
      <c r="DD72" s="26"/>
      <c r="DE72" s="31"/>
      <c r="DF72" s="31"/>
      <c r="DG72" s="28"/>
      <c r="DH72" s="26"/>
      <c r="DI72" s="26"/>
      <c r="DJ72" s="26"/>
      <c r="DK72" s="26"/>
      <c r="DL72" s="31"/>
      <c r="DM72" s="31"/>
      <c r="DN72" s="28"/>
      <c r="DO72" s="26"/>
      <c r="DP72" s="26"/>
      <c r="DQ72" s="26"/>
      <c r="DR72" s="26"/>
      <c r="DS72" s="31"/>
      <c r="DT72" s="31"/>
      <c r="DU72" s="28"/>
      <c r="DV72" s="26"/>
      <c r="DW72" s="31"/>
      <c r="DX72" s="26"/>
      <c r="DY72" s="26"/>
      <c r="DZ72" s="31"/>
      <c r="EA72" s="31"/>
      <c r="EB72" s="28"/>
      <c r="EC72" s="26"/>
      <c r="ED72" s="26"/>
      <c r="EE72" s="31"/>
      <c r="EF72" s="26"/>
      <c r="EG72" s="31"/>
      <c r="EH72" s="31"/>
      <c r="EI72" s="28"/>
      <c r="EJ72" s="26"/>
      <c r="EK72" s="26"/>
      <c r="EL72" s="26"/>
      <c r="EM72" s="26"/>
      <c r="EN72" s="31"/>
      <c r="EO72" s="31"/>
      <c r="EP72" s="31"/>
      <c r="EQ72" s="26"/>
      <c r="ER72" s="26"/>
      <c r="ES72" s="26"/>
      <c r="ET72" s="26"/>
      <c r="EU72" s="31"/>
      <c r="EV72" s="31"/>
      <c r="EW72" s="28"/>
      <c r="EX72" s="26"/>
      <c r="EY72" s="26"/>
      <c r="EZ72" s="31"/>
      <c r="FA72" s="26"/>
      <c r="FB72" s="31"/>
      <c r="FC72" s="31"/>
      <c r="FD72" s="28"/>
      <c r="FE72" s="26"/>
      <c r="FF72" s="26"/>
      <c r="FG72" s="26"/>
      <c r="FH72" s="26"/>
      <c r="FI72" s="31"/>
      <c r="FJ72" s="31"/>
      <c r="FK72" s="28"/>
      <c r="FL72" s="26"/>
      <c r="FM72" s="26"/>
      <c r="FN72" s="26"/>
      <c r="FO72" s="26"/>
      <c r="FP72" s="31"/>
      <c r="FQ72" s="31"/>
      <c r="FR72" s="28"/>
      <c r="FS72" s="26"/>
      <c r="FT72" s="26"/>
      <c r="FU72" s="26"/>
      <c r="FV72" s="26"/>
      <c r="FW72" s="31"/>
      <c r="FX72" s="31"/>
      <c r="FY72" s="28"/>
      <c r="FZ72" s="26"/>
      <c r="GA72" s="26"/>
      <c r="GB72" s="26"/>
      <c r="GC72" s="26"/>
      <c r="GD72" s="31"/>
      <c r="GE72" s="31"/>
      <c r="GF72" s="28"/>
      <c r="GG72" s="26"/>
      <c r="GH72" s="26"/>
      <c r="GI72" s="26"/>
      <c r="GJ72" s="26"/>
      <c r="GK72" s="31"/>
      <c r="GL72" s="31"/>
      <c r="GM72" s="28"/>
      <c r="GN72" s="26"/>
      <c r="GO72" s="26"/>
      <c r="GP72" s="26"/>
      <c r="GQ72" s="26"/>
      <c r="GR72" s="31"/>
      <c r="GS72" s="31"/>
      <c r="GT72" s="28"/>
      <c r="GU72" s="26"/>
      <c r="GV72" s="26"/>
      <c r="GW72" s="26"/>
      <c r="GX72" s="26"/>
      <c r="GY72" s="31"/>
      <c r="GZ72" s="31"/>
      <c r="HA72" s="28"/>
      <c r="HB72" s="26"/>
      <c r="HC72" s="26"/>
      <c r="HD72" s="26"/>
      <c r="HE72" s="26"/>
      <c r="HF72" s="31"/>
      <c r="HG72" s="31"/>
      <c r="HH72" s="28"/>
      <c r="HI72" s="26"/>
      <c r="HJ72" s="26"/>
      <c r="HK72" s="26"/>
      <c r="HL72" s="26"/>
      <c r="HM72" s="31"/>
      <c r="HN72" s="31"/>
      <c r="HO72" s="28"/>
      <c r="HP72" s="26"/>
      <c r="HQ72" s="26"/>
      <c r="HR72" s="26"/>
      <c r="HS72" s="26"/>
      <c r="HT72" s="31"/>
      <c r="HU72" s="31"/>
      <c r="HV72" s="28"/>
      <c r="HW72" s="26"/>
      <c r="HX72" s="26"/>
      <c r="HY72" s="26"/>
      <c r="HZ72" s="26"/>
      <c r="IA72" s="31"/>
      <c r="IB72" s="31"/>
      <c r="IC72" s="28"/>
      <c r="ID72" s="26"/>
      <c r="IE72" s="26"/>
      <c r="IF72" s="26"/>
      <c r="IG72" s="26"/>
      <c r="IH72" s="31"/>
      <c r="II72" s="31"/>
      <c r="IJ72" s="28"/>
      <c r="IK72" s="26"/>
      <c r="IL72" s="26"/>
      <c r="IM72" s="26"/>
      <c r="IN72" s="26"/>
      <c r="IO72" s="31"/>
      <c r="IP72" s="31"/>
      <c r="IQ72" s="28"/>
      <c r="IR72" s="26"/>
      <c r="IS72" s="26"/>
      <c r="IT72" s="26"/>
      <c r="IU72" s="26"/>
      <c r="IV72" s="31"/>
      <c r="IW72" s="31"/>
      <c r="IX72" s="28"/>
      <c r="IY72" s="26"/>
      <c r="IZ72" s="26"/>
      <c r="JA72" s="26"/>
      <c r="JB72" s="26"/>
      <c r="JC72" s="31"/>
      <c r="JD72" s="31"/>
      <c r="JE72" s="28"/>
      <c r="JF72" s="26"/>
      <c r="JG72" s="26"/>
      <c r="JH72" s="26"/>
      <c r="JI72" s="26"/>
      <c r="JJ72" s="31"/>
      <c r="JK72" s="31"/>
      <c r="JL72" s="28"/>
      <c r="JM72" s="26"/>
      <c r="JN72" s="26"/>
      <c r="JO72" s="26"/>
      <c r="JP72" s="26"/>
      <c r="JQ72" s="31"/>
      <c r="JR72" s="31"/>
      <c r="JS72" s="28"/>
      <c r="JT72" s="26"/>
      <c r="JU72" s="26"/>
      <c r="JV72" s="31"/>
      <c r="JW72" s="26"/>
      <c r="JX72" s="31"/>
      <c r="JY72" s="31"/>
      <c r="JZ72" s="28"/>
      <c r="KA72" s="26"/>
      <c r="KB72" s="26"/>
      <c r="KC72" s="26"/>
      <c r="KD72" s="26"/>
      <c r="KE72" s="31"/>
      <c r="KF72" s="31"/>
      <c r="KG72" s="28"/>
      <c r="KH72" s="26"/>
      <c r="KI72" s="26"/>
      <c r="KJ72" s="26"/>
      <c r="KK72" s="26"/>
      <c r="KL72" s="31"/>
      <c r="KM72" s="31"/>
      <c r="KN72" s="28"/>
      <c r="KO72" s="26"/>
      <c r="KP72" s="26"/>
      <c r="KQ72" s="26"/>
      <c r="KR72" s="26"/>
      <c r="KS72" s="31"/>
      <c r="KT72" s="31"/>
      <c r="KU72" s="28"/>
      <c r="KV72" s="26"/>
      <c r="KW72" s="26"/>
      <c r="KX72" s="26"/>
      <c r="KY72" s="31"/>
      <c r="KZ72" s="31"/>
      <c r="LA72" s="31"/>
      <c r="LB72" s="28"/>
      <c r="LC72" s="26"/>
      <c r="LD72" s="26"/>
      <c r="LE72" s="26"/>
      <c r="LF72" s="26"/>
      <c r="LG72" s="31"/>
      <c r="LH72" s="31"/>
      <c r="LI72" s="28"/>
      <c r="LJ72" s="26"/>
      <c r="LK72" s="26"/>
      <c r="LL72" s="26"/>
      <c r="LM72" s="26"/>
      <c r="LN72" s="31"/>
      <c r="LO72" s="31"/>
      <c r="LP72" s="28"/>
      <c r="LQ72" s="26"/>
      <c r="LR72" s="26"/>
      <c r="LS72" s="26"/>
      <c r="LT72" s="26"/>
      <c r="LU72" s="31"/>
      <c r="LV72" s="31"/>
      <c r="LW72" s="28"/>
      <c r="LX72" s="26"/>
      <c r="LY72" s="26"/>
      <c r="LZ72" s="26"/>
      <c r="MA72" s="26"/>
      <c r="MB72" s="31"/>
      <c r="MC72" s="31"/>
      <c r="MD72" s="28"/>
      <c r="ME72" s="26"/>
      <c r="MF72" s="26"/>
      <c r="MG72" s="26"/>
      <c r="MH72" s="26"/>
      <c r="MI72" s="31"/>
      <c r="MJ72" s="31"/>
      <c r="MK72" s="28"/>
      <c r="ML72" s="26"/>
      <c r="MM72" s="26"/>
      <c r="MN72" s="26"/>
      <c r="MO72" s="26"/>
      <c r="MP72" s="31"/>
      <c r="MQ72" s="31"/>
      <c r="MR72" s="28"/>
      <c r="MS72" s="26"/>
      <c r="MT72" s="26"/>
      <c r="MU72" s="26"/>
      <c r="MV72" s="26"/>
      <c r="MW72" s="31"/>
      <c r="MX72" s="31"/>
      <c r="MY72" s="28"/>
      <c r="MZ72" s="26"/>
      <c r="NA72" s="31"/>
      <c r="NB72" s="31"/>
      <c r="NC72" s="26"/>
      <c r="ND72" s="31"/>
      <c r="NE72" s="31"/>
      <c r="NF72" s="16" t="s">
        <v>759</v>
      </c>
    </row>
    <row r="73" spans="1:370" s="29" customFormat="1" ht="15.75" x14ac:dyDescent="0.25">
      <c r="A73" s="99" t="s">
        <v>840</v>
      </c>
      <c r="B73" s="23" t="s">
        <v>841</v>
      </c>
      <c r="C73" s="24"/>
      <c r="D73" s="24" t="s">
        <v>824</v>
      </c>
      <c r="E73" s="56">
        <f>MAX(G73:NC73)</f>
        <v>1233</v>
      </c>
      <c r="F73" s="31"/>
      <c r="G73" s="26">
        <v>0</v>
      </c>
      <c r="H73" s="26">
        <v>0</v>
      </c>
      <c r="I73" s="27">
        <v>0</v>
      </c>
      <c r="J73" s="27">
        <v>0</v>
      </c>
      <c r="K73" s="31"/>
      <c r="L73" s="31"/>
      <c r="M73" s="28">
        <v>0</v>
      </c>
      <c r="N73" s="26">
        <v>0</v>
      </c>
      <c r="O73" s="26">
        <v>0</v>
      </c>
      <c r="P73" s="26">
        <v>0</v>
      </c>
      <c r="Q73" s="26">
        <v>0</v>
      </c>
      <c r="R73" s="31"/>
      <c r="S73" s="31"/>
      <c r="T73" s="28">
        <v>240</v>
      </c>
      <c r="U73" s="26">
        <v>234</v>
      </c>
      <c r="V73" s="26">
        <v>647</v>
      </c>
      <c r="W73" s="26">
        <v>743</v>
      </c>
      <c r="X73" s="26">
        <v>1233</v>
      </c>
      <c r="Y73" s="31"/>
      <c r="Z73" s="31"/>
      <c r="AA73" s="28">
        <v>730</v>
      </c>
      <c r="AB73" s="26">
        <v>770</v>
      </c>
      <c r="AC73" s="26">
        <v>770</v>
      </c>
      <c r="AD73" s="26">
        <v>739</v>
      </c>
      <c r="AE73" s="26">
        <v>763</v>
      </c>
      <c r="AF73" s="31"/>
      <c r="AG73" s="31"/>
      <c r="AH73" s="28">
        <v>645</v>
      </c>
      <c r="AI73" s="26">
        <v>588</v>
      </c>
      <c r="AJ73" s="26">
        <v>623</v>
      </c>
      <c r="AK73" s="26">
        <v>661</v>
      </c>
      <c r="AL73" s="26">
        <v>745</v>
      </c>
      <c r="AM73" s="31"/>
      <c r="AN73" s="31"/>
      <c r="AO73" s="28">
        <v>632</v>
      </c>
      <c r="AP73" s="26">
        <v>761</v>
      </c>
      <c r="AQ73" s="26">
        <v>753</v>
      </c>
      <c r="AR73" s="26"/>
      <c r="AS73" s="26">
        <v>760</v>
      </c>
      <c r="AT73" s="31"/>
      <c r="AU73" s="31"/>
      <c r="AV73" s="28">
        <v>0</v>
      </c>
      <c r="AW73" s="26">
        <v>0</v>
      </c>
      <c r="AX73" s="26">
        <v>0</v>
      </c>
      <c r="AY73" s="26">
        <v>0</v>
      </c>
      <c r="AZ73" s="26">
        <v>0</v>
      </c>
      <c r="BA73" s="31"/>
      <c r="BB73" s="31"/>
      <c r="BC73" s="28">
        <v>0</v>
      </c>
      <c r="BD73" s="26">
        <v>80</v>
      </c>
      <c r="BE73" s="26">
        <v>759</v>
      </c>
      <c r="BF73" s="26">
        <v>764</v>
      </c>
      <c r="BG73" s="28">
        <v>631</v>
      </c>
      <c r="BH73" s="31"/>
      <c r="BI73" s="31"/>
      <c r="BJ73" s="28">
        <v>624</v>
      </c>
      <c r="BK73" s="26">
        <v>626</v>
      </c>
      <c r="BL73" s="26">
        <v>746</v>
      </c>
      <c r="BM73" s="26">
        <v>710</v>
      </c>
      <c r="BN73" s="26"/>
      <c r="BO73" s="31"/>
      <c r="BP73" s="31"/>
      <c r="BQ73" s="28"/>
      <c r="BR73" s="26"/>
      <c r="BS73" s="26"/>
      <c r="BT73" s="26"/>
      <c r="BU73" s="26"/>
      <c r="BV73" s="31"/>
      <c r="BW73" s="31"/>
      <c r="BX73" s="28"/>
      <c r="BY73" s="26"/>
      <c r="BZ73" s="26"/>
      <c r="CA73" s="26"/>
      <c r="CB73" s="26"/>
      <c r="CC73" s="31"/>
      <c r="CD73" s="31"/>
      <c r="CE73" s="28"/>
      <c r="CF73" s="26"/>
      <c r="CG73" s="26"/>
      <c r="CH73" s="26"/>
      <c r="CI73" s="26"/>
      <c r="CJ73" s="31"/>
      <c r="CK73" s="31"/>
      <c r="CL73" s="28"/>
      <c r="CM73" s="26"/>
      <c r="CN73" s="26"/>
      <c r="CO73" s="26"/>
      <c r="CP73" s="31"/>
      <c r="CQ73" s="31"/>
      <c r="CR73" s="31"/>
      <c r="CS73" s="31"/>
      <c r="CT73" s="26"/>
      <c r="CU73" s="26"/>
      <c r="CV73" s="26"/>
      <c r="CW73" s="26"/>
      <c r="CX73" s="31"/>
      <c r="CY73" s="31"/>
      <c r="CZ73" s="28"/>
      <c r="DA73" s="26"/>
      <c r="DB73" s="26"/>
      <c r="DC73" s="26"/>
      <c r="DD73" s="26"/>
      <c r="DE73" s="31"/>
      <c r="DF73" s="31"/>
      <c r="DG73" s="28"/>
      <c r="DH73" s="26"/>
      <c r="DI73" s="26"/>
      <c r="DJ73" s="26"/>
      <c r="DK73" s="26"/>
      <c r="DL73" s="31"/>
      <c r="DM73" s="31"/>
      <c r="DN73" s="28"/>
      <c r="DO73" s="26"/>
      <c r="DP73" s="26"/>
      <c r="DQ73" s="26"/>
      <c r="DR73" s="26"/>
      <c r="DS73" s="31"/>
      <c r="DT73" s="31"/>
      <c r="DU73" s="28"/>
      <c r="DV73" s="26"/>
      <c r="DW73" s="31"/>
      <c r="DX73" s="26"/>
      <c r="DY73" s="26"/>
      <c r="DZ73" s="31"/>
      <c r="EA73" s="31"/>
      <c r="EB73" s="28"/>
      <c r="EC73" s="26"/>
      <c r="ED73" s="26"/>
      <c r="EE73" s="31"/>
      <c r="EF73" s="26"/>
      <c r="EG73" s="31"/>
      <c r="EH73" s="31"/>
      <c r="EI73" s="28"/>
      <c r="EJ73" s="26"/>
      <c r="EK73" s="26"/>
      <c r="EL73" s="26"/>
      <c r="EM73" s="26"/>
      <c r="EN73" s="31"/>
      <c r="EO73" s="31"/>
      <c r="EP73" s="31"/>
      <c r="EQ73" s="26"/>
      <c r="ER73" s="26"/>
      <c r="ES73" s="26"/>
      <c r="ET73" s="26"/>
      <c r="EU73" s="31"/>
      <c r="EV73" s="31"/>
      <c r="EW73" s="28"/>
      <c r="EX73" s="26"/>
      <c r="EY73" s="26"/>
      <c r="EZ73" s="31"/>
      <c r="FA73" s="26"/>
      <c r="FB73" s="31"/>
      <c r="FC73" s="31"/>
      <c r="FD73" s="28"/>
      <c r="FE73" s="26"/>
      <c r="FF73" s="26"/>
      <c r="FG73" s="26"/>
      <c r="FH73" s="26"/>
      <c r="FI73" s="31"/>
      <c r="FJ73" s="31"/>
      <c r="FK73" s="28"/>
      <c r="FL73" s="26"/>
      <c r="FM73" s="26"/>
      <c r="FN73" s="26"/>
      <c r="FO73" s="26"/>
      <c r="FP73" s="31"/>
      <c r="FQ73" s="31"/>
      <c r="FR73" s="28"/>
      <c r="FS73" s="26"/>
      <c r="FT73" s="26"/>
      <c r="FU73" s="26"/>
      <c r="FV73" s="26"/>
      <c r="FW73" s="31"/>
      <c r="FX73" s="31"/>
      <c r="FY73" s="28"/>
      <c r="FZ73" s="26"/>
      <c r="GA73" s="26"/>
      <c r="GB73" s="26"/>
      <c r="GC73" s="26"/>
      <c r="GD73" s="31"/>
      <c r="GE73" s="31"/>
      <c r="GF73" s="28"/>
      <c r="GG73" s="26"/>
      <c r="GH73" s="26"/>
      <c r="GI73" s="26"/>
      <c r="GJ73" s="26"/>
      <c r="GK73" s="31"/>
      <c r="GL73" s="31"/>
      <c r="GM73" s="28"/>
      <c r="GN73" s="26"/>
      <c r="GO73" s="26"/>
      <c r="GP73" s="26"/>
      <c r="GQ73" s="26"/>
      <c r="GR73" s="31"/>
      <c r="GS73" s="31"/>
      <c r="GT73" s="28"/>
      <c r="GU73" s="26"/>
      <c r="GV73" s="26"/>
      <c r="GW73" s="26"/>
      <c r="GX73" s="26"/>
      <c r="GY73" s="31"/>
      <c r="GZ73" s="31"/>
      <c r="HA73" s="28"/>
      <c r="HB73" s="26"/>
      <c r="HC73" s="26"/>
      <c r="HD73" s="26"/>
      <c r="HE73" s="26"/>
      <c r="HF73" s="31"/>
      <c r="HG73" s="31"/>
      <c r="HH73" s="28"/>
      <c r="HI73" s="26"/>
      <c r="HJ73" s="26"/>
      <c r="HK73" s="26"/>
      <c r="HL73" s="26"/>
      <c r="HM73" s="31"/>
      <c r="HN73" s="31"/>
      <c r="HO73" s="28"/>
      <c r="HP73" s="26"/>
      <c r="HQ73" s="26"/>
      <c r="HR73" s="26"/>
      <c r="HS73" s="26"/>
      <c r="HT73" s="31"/>
      <c r="HU73" s="31"/>
      <c r="HV73" s="28"/>
      <c r="HW73" s="26"/>
      <c r="HX73" s="26"/>
      <c r="HY73" s="26"/>
      <c r="HZ73" s="26"/>
      <c r="IA73" s="31"/>
      <c r="IB73" s="31"/>
      <c r="IC73" s="28"/>
      <c r="ID73" s="26"/>
      <c r="IE73" s="26"/>
      <c r="IF73" s="26"/>
      <c r="IG73" s="26"/>
      <c r="IH73" s="31"/>
      <c r="II73" s="31"/>
      <c r="IJ73" s="28"/>
      <c r="IK73" s="26"/>
      <c r="IL73" s="26"/>
      <c r="IM73" s="26"/>
      <c r="IN73" s="26"/>
      <c r="IO73" s="31"/>
      <c r="IP73" s="31"/>
      <c r="IQ73" s="28"/>
      <c r="IR73" s="26"/>
      <c r="IS73" s="26"/>
      <c r="IT73" s="26"/>
      <c r="IU73" s="26"/>
      <c r="IV73" s="31"/>
      <c r="IW73" s="31"/>
      <c r="IX73" s="28"/>
      <c r="IY73" s="26"/>
      <c r="IZ73" s="26"/>
      <c r="JA73" s="26"/>
      <c r="JB73" s="26"/>
      <c r="JC73" s="31"/>
      <c r="JD73" s="31"/>
      <c r="JE73" s="28"/>
      <c r="JF73" s="26"/>
      <c r="JG73" s="26"/>
      <c r="JH73" s="26"/>
      <c r="JI73" s="26"/>
      <c r="JJ73" s="31"/>
      <c r="JK73" s="31"/>
      <c r="JL73" s="28"/>
      <c r="JM73" s="26"/>
      <c r="JN73" s="26"/>
      <c r="JO73" s="26"/>
      <c r="JP73" s="26"/>
      <c r="JQ73" s="31"/>
      <c r="JR73" s="31"/>
      <c r="JS73" s="28"/>
      <c r="JT73" s="26"/>
      <c r="JU73" s="26"/>
      <c r="JV73" s="31"/>
      <c r="JW73" s="26"/>
      <c r="JX73" s="31"/>
      <c r="JY73" s="31"/>
      <c r="JZ73" s="28"/>
      <c r="KA73" s="26"/>
      <c r="KB73" s="26"/>
      <c r="KC73" s="26"/>
      <c r="KD73" s="26"/>
      <c r="KE73" s="31"/>
      <c r="KF73" s="31"/>
      <c r="KG73" s="28"/>
      <c r="KH73" s="26"/>
      <c r="KI73" s="26"/>
      <c r="KJ73" s="26"/>
      <c r="KK73" s="26"/>
      <c r="KL73" s="31"/>
      <c r="KM73" s="31"/>
      <c r="KN73" s="28"/>
      <c r="KO73" s="26"/>
      <c r="KP73" s="26"/>
      <c r="KQ73" s="26"/>
      <c r="KR73" s="26"/>
      <c r="KS73" s="31"/>
      <c r="KT73" s="31"/>
      <c r="KU73" s="28"/>
      <c r="KV73" s="26"/>
      <c r="KW73" s="26"/>
      <c r="KX73" s="26"/>
      <c r="KY73" s="31"/>
      <c r="KZ73" s="31"/>
      <c r="LA73" s="31"/>
      <c r="LB73" s="28"/>
      <c r="LC73" s="26"/>
      <c r="LD73" s="26"/>
      <c r="LE73" s="26"/>
      <c r="LF73" s="26"/>
      <c r="LG73" s="31"/>
      <c r="LH73" s="31"/>
      <c r="LI73" s="28"/>
      <c r="LJ73" s="26"/>
      <c r="LK73" s="26"/>
      <c r="LL73" s="26"/>
      <c r="LM73" s="26"/>
      <c r="LN73" s="31"/>
      <c r="LO73" s="31"/>
      <c r="LP73" s="28"/>
      <c r="LQ73" s="26"/>
      <c r="LR73" s="26"/>
      <c r="LS73" s="26"/>
      <c r="LT73" s="26"/>
      <c r="LU73" s="31"/>
      <c r="LV73" s="31"/>
      <c r="LW73" s="28"/>
      <c r="LX73" s="26"/>
      <c r="LY73" s="26"/>
      <c r="LZ73" s="26"/>
      <c r="MA73" s="26"/>
      <c r="MB73" s="31"/>
      <c r="MC73" s="31"/>
      <c r="MD73" s="28"/>
      <c r="ME73" s="26"/>
      <c r="MF73" s="26"/>
      <c r="MG73" s="26"/>
      <c r="MH73" s="26"/>
      <c r="MI73" s="31"/>
      <c r="MJ73" s="31"/>
      <c r="MK73" s="28"/>
      <c r="ML73" s="26"/>
      <c r="MM73" s="26"/>
      <c r="MN73" s="26"/>
      <c r="MO73" s="26"/>
      <c r="MP73" s="31"/>
      <c r="MQ73" s="31"/>
      <c r="MR73" s="28"/>
      <c r="MS73" s="26"/>
      <c r="MT73" s="26"/>
      <c r="MU73" s="26"/>
      <c r="MV73" s="26"/>
      <c r="MW73" s="31"/>
      <c r="MX73" s="31"/>
      <c r="MY73" s="28"/>
      <c r="MZ73" s="26"/>
      <c r="NA73" s="31"/>
      <c r="NB73" s="31"/>
      <c r="NC73" s="26"/>
      <c r="ND73" s="31"/>
      <c r="NE73" s="31"/>
      <c r="NF73" s="16" t="s">
        <v>759</v>
      </c>
    </row>
    <row r="74" spans="1:370" s="29" customFormat="1" ht="15.75" x14ac:dyDescent="0.25">
      <c r="A74" s="100" t="s">
        <v>842</v>
      </c>
      <c r="B74" s="23" t="s">
        <v>843</v>
      </c>
      <c r="C74" s="34">
        <v>8</v>
      </c>
      <c r="D74" s="35" t="s">
        <v>844</v>
      </c>
      <c r="E74" s="56">
        <f>MAX(G74:NC74)</f>
        <v>11</v>
      </c>
      <c r="F74" s="31"/>
      <c r="G74" s="36">
        <f>COUNTIFS(Outbound_Monitor!H:H,"Diet",Outbound_Monitor!M:M,G$2)</f>
        <v>0</v>
      </c>
      <c r="H74" s="36">
        <f>COUNTIFS(Outbound_Monitor!H:H,"Diet",Outbound_Monitor!M:M,H$2)</f>
        <v>0</v>
      </c>
      <c r="I74" s="36">
        <f>COUNTIFS(Outbound_Monitor!H:H,"Diet",Outbound_Monitor!M:M,I$2)</f>
        <v>5</v>
      </c>
      <c r="J74" s="36">
        <f>COUNTIFS(Outbound_Monitor!I:I,"Diet",Outbound_Monitor!N:N,J$2)</f>
        <v>0</v>
      </c>
      <c r="K74" s="31"/>
      <c r="L74" s="31"/>
      <c r="M74" s="38">
        <f>COUNTIFS(Outbound_Monitor!H:H,"Diet",Outbound_Monitor!M:M,M$2)</f>
        <v>3</v>
      </c>
      <c r="N74" s="36">
        <f>COUNTIFS(Outbound_Monitor!H:H,"Diet",Outbound_Monitor!M:M,N$2)</f>
        <v>5</v>
      </c>
      <c r="O74" s="36">
        <f>COUNTIFS(Outbound_Monitor!H:H,"Diet",Outbound_Monitor!M:M,O$2)</f>
        <v>2</v>
      </c>
      <c r="P74" s="36">
        <f>COUNTIFS(Outbound_Monitor!H:H,"Diet",Outbound_Monitor!M:M,P$2)</f>
        <v>3</v>
      </c>
      <c r="Q74" s="36">
        <f>COUNTIFS(Outbound_Monitor!H:H,"Diet",Outbound_Monitor!M:M,Q$2)</f>
        <v>4</v>
      </c>
      <c r="R74" s="31"/>
      <c r="S74" s="31"/>
      <c r="T74" s="38">
        <f>COUNTIFS(Outbound_Monitor!H:H,"Diet",Outbound_Monitor!M:M,T$2)</f>
        <v>2</v>
      </c>
      <c r="U74" s="36">
        <f>COUNTIFS(Outbound_Monitor!H:H,"Diet",Outbound_Monitor!M:M,U$2)</f>
        <v>2</v>
      </c>
      <c r="V74" s="36">
        <f>COUNTIFS(Outbound_Monitor!H:H,"Diet",Outbound_Monitor!M:M,V$2)</f>
        <v>2</v>
      </c>
      <c r="W74" s="36">
        <f>COUNTIFS(Outbound_Monitor!H:H,"Diet",Outbound_Monitor!M:M,W$2)</f>
        <v>2</v>
      </c>
      <c r="X74" s="36">
        <f>COUNTIFS(Outbound_Monitor!H:H,"Diet",Outbound_Monitor!M:M,X$2)</f>
        <v>3</v>
      </c>
      <c r="Y74" s="31"/>
      <c r="Z74" s="31"/>
      <c r="AA74" s="38">
        <f>COUNTIFS(Outbound_Monitor!H:H,"Diet",Outbound_Monitor!M:M,AA$2)</f>
        <v>8</v>
      </c>
      <c r="AB74" s="36">
        <f>COUNTIFS(Outbound_Monitor!H:H,"Diet",Outbound_Monitor!M:M,AB$2)</f>
        <v>11</v>
      </c>
      <c r="AC74" s="36">
        <f>COUNTIFS(Outbound_Monitor!H:H,"Diet",Outbound_Monitor!M:M,AC$2)</f>
        <v>6</v>
      </c>
      <c r="AD74" s="36">
        <f>COUNTIFS(Outbound_Monitor!H:H,"Diet",Outbound_Monitor!M:M,AD$2)</f>
        <v>7</v>
      </c>
      <c r="AE74" s="36">
        <f>COUNTIFS(Outbound_Monitor!H:H,"Diet",Outbound_Monitor!M:M,AE$2)</f>
        <v>8</v>
      </c>
      <c r="AF74" s="31"/>
      <c r="AG74" s="31"/>
      <c r="AH74" s="38">
        <f>COUNTIFS(Outbound_Monitor!H:H,"Diet",Outbound_Monitor!M:M,AH$2)</f>
        <v>6</v>
      </c>
      <c r="AI74" s="36">
        <f>COUNTIFS(Outbound_Monitor!H:H,"Diet",Outbound_Monitor!M:M,AI$2)</f>
        <v>5</v>
      </c>
      <c r="AJ74" s="36">
        <f>COUNTIFS(Outbound_Monitor!H:H,"Diet",Outbound_Monitor!M:M,AJ$2)</f>
        <v>6</v>
      </c>
      <c r="AK74" s="36">
        <f>COUNTIFS(Outbound_Monitor!H:H,"Diet",Outbound_Monitor!M:M,AK$2)</f>
        <v>2</v>
      </c>
      <c r="AL74" s="36">
        <f>COUNTIFS(Outbound_Monitor!H:H,"Diet",Outbound_Monitor!M:M,AL$2)</f>
        <v>3</v>
      </c>
      <c r="AM74" s="31"/>
      <c r="AN74" s="31"/>
      <c r="AO74" s="38">
        <f>COUNTIFS(Outbound_Monitor!H:H,"Diet",Outbound_Monitor!M:M,AO$2)</f>
        <v>2</v>
      </c>
      <c r="AP74" s="36">
        <f>COUNTIFS(Outbound_Monitor!H:H,"Diet",Outbound_Monitor!M:M,AP$2)</f>
        <v>3</v>
      </c>
      <c r="AQ74" s="36">
        <f>COUNTIFS(Outbound_Monitor!H:H,"Diet",Outbound_Monitor!M:M,AQ$2)</f>
        <v>6</v>
      </c>
      <c r="AR74" s="36">
        <f>COUNTIFS(Outbound_Monitor!H:H,"Diet",Outbound_Monitor!M:M,AR$2)</f>
        <v>8</v>
      </c>
      <c r="AS74" s="36">
        <f>COUNTIFS(Outbound_Monitor!H:H,"Diet",Outbound_Monitor!M:M,AS$2)</f>
        <v>3</v>
      </c>
      <c r="AT74" s="31"/>
      <c r="AU74" s="31"/>
      <c r="AV74" s="38">
        <f>COUNTIFS(Outbound_Monitor!H:H,"Diet",Outbound_Monitor!M:M,AV$2)</f>
        <v>8</v>
      </c>
      <c r="AW74" s="36">
        <f>COUNTIFS(Outbound_Monitor!H:H,"Diet",Outbound_Monitor!M:M,AW$2)</f>
        <v>5</v>
      </c>
      <c r="AX74" s="36">
        <f>COUNTIFS(Outbound_Monitor!H:H,"Diet",Outbound_Monitor!M:M,AX$2)</f>
        <v>6</v>
      </c>
      <c r="AY74" s="36">
        <f>COUNTIFS(Outbound_Monitor!H:H,"Diet",Outbound_Monitor!M:M,AY$2)</f>
        <v>5</v>
      </c>
      <c r="AZ74" s="36">
        <f>COUNTIFS(Outbound_Monitor!H:H,"Diet",Outbound_Monitor!M:M,AZ$2)</f>
        <v>6</v>
      </c>
      <c r="BA74" s="31"/>
      <c r="BB74" s="31"/>
      <c r="BC74" s="38">
        <f>COUNTIFS(Outbound_Monitor!H:H,"Diet",Outbound_Monitor!M:M,BC$2)</f>
        <v>4</v>
      </c>
      <c r="BD74" s="36">
        <f>COUNTIFS(Outbound_Monitor!H:H,"Diet",Outbound_Monitor!M:M,BD$2)</f>
        <v>4</v>
      </c>
      <c r="BE74" s="36">
        <f>COUNTIFS(Outbound_Monitor!H:H,"Diet",Outbound_Monitor!M:M,BE$2)</f>
        <v>5</v>
      </c>
      <c r="BF74" s="36">
        <f>COUNTIFS(Outbound_Monitor!H:H,"Diet",Outbound_Monitor!M:M,BF$2)</f>
        <v>5</v>
      </c>
      <c r="BG74" s="36">
        <f>COUNTIFS(Outbound_Monitor!H:H,"Diet",Outbound_Monitor!M:M,BG$2)</f>
        <v>3</v>
      </c>
      <c r="BH74" s="31"/>
      <c r="BI74" s="31"/>
      <c r="BJ74" s="38">
        <v>6</v>
      </c>
      <c r="BK74" s="36">
        <f>COUNTIFS(Outbound_Monitor!H:H,"Diet",Outbound_Monitor!M:M,BK$2)</f>
        <v>6</v>
      </c>
      <c r="BL74" s="36">
        <f>COUNTIFS(Outbound_Monitor!H:H,"Diet",Outbound_Monitor!M:M,BL$2)</f>
        <v>6</v>
      </c>
      <c r="BM74" s="36">
        <f>COUNTIFS(Outbound_Monitor!H:H,"Diet",Outbound_Monitor!M:M,BM$2)</f>
        <v>4</v>
      </c>
      <c r="BN74" s="36">
        <f>COUNTIFS(Outbound_Monitor!H:H,"Diet",Outbound_Monitor!M:M,BN$2)</f>
        <v>5</v>
      </c>
      <c r="BO74" s="31"/>
      <c r="BP74" s="31"/>
      <c r="BQ74" s="38">
        <f>COUNTIFS(Outbound_Monitor!H:H,"Diet",Outbound_Monitor!M:M,BQ$2)</f>
        <v>5</v>
      </c>
      <c r="BR74" s="36">
        <f>COUNTIFS(Outbound_Monitor!H:H,"Diet",Outbound_Monitor!M:M,BR$2)</f>
        <v>5</v>
      </c>
      <c r="BS74" s="36">
        <f>COUNTIFS(Outbound_Monitor!H:H,"Diet",Outbound_Monitor!M:M,BS$2)</f>
        <v>8</v>
      </c>
      <c r="BT74" s="36">
        <f>COUNTIFS(Outbound_Monitor!H:H,"Diet",Outbound_Monitor!M:M,BT$2)</f>
        <v>8</v>
      </c>
      <c r="BU74" s="36">
        <v>7</v>
      </c>
      <c r="BV74" s="31"/>
      <c r="BW74" s="31"/>
      <c r="BX74" s="38">
        <f>COUNTIFS(Outbound_Monitor!H:H,"Diet",Outbound_Monitor!M:M,BX$2)</f>
        <v>0</v>
      </c>
      <c r="BY74" s="36">
        <f>COUNTIFS(Outbound_Monitor!H:H,"Diet",Outbound_Monitor!M:M,BY$2)</f>
        <v>0</v>
      </c>
      <c r="BZ74" s="36">
        <f>COUNTIFS(Outbound_Monitor!H:H,"Diet",Outbound_Monitor!M:M,BZ$2)</f>
        <v>0</v>
      </c>
      <c r="CA74" s="36">
        <f>COUNTIFS(Outbound_Monitor!H:H,"Diet",Outbound_Monitor!M:M,CA$2)</f>
        <v>0</v>
      </c>
      <c r="CB74" s="36">
        <f>COUNTIFS(Outbound_Monitor!H:H,"Diet",Outbound_Monitor!M:M,CB$2)</f>
        <v>0</v>
      </c>
      <c r="CC74" s="31"/>
      <c r="CD74" s="31"/>
      <c r="CE74" s="38">
        <f>COUNTIFS(Outbound_Monitor!H:H,"Diet",Outbound_Monitor!M:M,CE$2)</f>
        <v>0</v>
      </c>
      <c r="CF74" s="36">
        <f>COUNTIFS(Outbound_Monitor!H:H,"Diet",Outbound_Monitor!M:M,CF$2)</f>
        <v>0</v>
      </c>
      <c r="CG74" s="36">
        <f>COUNTIFS(Outbound_Monitor!H:H,"Diet",Outbound_Monitor!M:M,CG$2)</f>
        <v>0</v>
      </c>
      <c r="CH74" s="36">
        <f>COUNTIFS(Outbound_Monitor!H:H,"Diet",Outbound_Monitor!M:M,CH$2)</f>
        <v>0</v>
      </c>
      <c r="CI74" s="36">
        <f>COUNTIFS(Outbound_Monitor!H:H,"Diet",Outbound_Monitor!M:M,CI$2)</f>
        <v>0</v>
      </c>
      <c r="CJ74" s="31"/>
      <c r="CK74" s="31" t="s">
        <v>845</v>
      </c>
      <c r="CL74" s="38">
        <f>COUNTIFS(Outbound_Monitor!H:H,"Diet",Outbound_Monitor!M:M,CL$2)</f>
        <v>0</v>
      </c>
      <c r="CM74" s="36">
        <f>COUNTIFS(Outbound_Monitor!H:H,"Diet",Outbound_Monitor!M:M,CM$2)</f>
        <v>0</v>
      </c>
      <c r="CN74" s="36">
        <f>COUNTIFS(Outbound_Monitor!H:H,"Diet",Outbound_Monitor!M:M,CN$2)</f>
        <v>0</v>
      </c>
      <c r="CO74" s="36">
        <f>COUNTIFS(Outbound_Monitor!H:H,"Diet",Outbound_Monitor!M:M,CO$2)</f>
        <v>0</v>
      </c>
      <c r="CP74" s="31"/>
      <c r="CQ74" s="31"/>
      <c r="CR74" s="31"/>
      <c r="CS74" s="31"/>
      <c r="CT74" s="36">
        <f>COUNTIFS(Outbound_Monitor!H:H,"Diet",Outbound_Monitor!M:M,CT$2)</f>
        <v>0</v>
      </c>
      <c r="CU74" s="36">
        <f>COUNTIFS(Outbound_Monitor!H:H,"Diet",Outbound_Monitor!M:M,CU$2)</f>
        <v>0</v>
      </c>
      <c r="CV74" s="36">
        <f>COUNTIFS(Outbound_Monitor!H:H,"Diet",Outbound_Monitor!M:M,CV$2)</f>
        <v>0</v>
      </c>
      <c r="CW74" s="36">
        <f>COUNTIFS(Outbound_Monitor!H:H,"Diet",Outbound_Monitor!M:M,CW$2)</f>
        <v>0</v>
      </c>
      <c r="CX74" s="31"/>
      <c r="CY74" s="31"/>
      <c r="CZ74" s="38">
        <f>COUNTIFS(Outbound_Monitor!H:H,"Diet",Outbound_Monitor!M:M,CZ$2)</f>
        <v>0</v>
      </c>
      <c r="DA74" s="36">
        <f>COUNTIFS(Outbound_Monitor!H:H,"Diet",Outbound_Monitor!M:M,DA$2)</f>
        <v>0</v>
      </c>
      <c r="DB74" s="36">
        <f>COUNTIFS(Outbound_Monitor!H:H,"Diet",Outbound_Monitor!M:M,DB$2)</f>
        <v>0</v>
      </c>
      <c r="DC74" s="36">
        <f>COUNTIFS(Outbound_Monitor!H:H,"Diet",Outbound_Monitor!M:M,DC$2)</f>
        <v>0</v>
      </c>
      <c r="DD74" s="36">
        <f>COUNTIFS(Outbound_Monitor!H:H,"Diet",Outbound_Monitor!M:M,DD$2)</f>
        <v>0</v>
      </c>
      <c r="DE74" s="31"/>
      <c r="DF74" s="31"/>
      <c r="DG74" s="38">
        <f>COUNTIFS(Outbound_Monitor!H:H,"Diet",Outbound_Monitor!M:M,DG$2)</f>
        <v>0</v>
      </c>
      <c r="DH74" s="36">
        <f>COUNTIFS(Outbound_Monitor!H:H,"Diet",Outbound_Monitor!M:M,DH$2)</f>
        <v>0</v>
      </c>
      <c r="DI74" s="36">
        <f>COUNTIFS(Outbound_Monitor!H:H,"Diet",Outbound_Monitor!M:M,DI$2)</f>
        <v>0</v>
      </c>
      <c r="DJ74" s="36">
        <f>COUNTIFS(Outbound_Monitor!H:H,"Diet",Outbound_Monitor!M:M,DJ$2)</f>
        <v>0</v>
      </c>
      <c r="DK74" s="36">
        <f>COUNTIFS(Outbound_Monitor!H:H,"Diet",Outbound_Monitor!M:M,DK$2)</f>
        <v>0</v>
      </c>
      <c r="DL74" s="31"/>
      <c r="DM74" s="31"/>
      <c r="DN74" s="38">
        <f>COUNTIFS(Outbound_Monitor!H:H,"Diet",Outbound_Monitor!M:M,DN$2)</f>
        <v>0</v>
      </c>
      <c r="DO74" s="36">
        <f>COUNTIFS(Outbound_Monitor!H:H,"Diet",Outbound_Monitor!M:M,DO$2)</f>
        <v>0</v>
      </c>
      <c r="DP74" s="36">
        <f>COUNTIFS(Outbound_Monitor!H:H,"Diet",Outbound_Monitor!M:M,DP$2)</f>
        <v>0</v>
      </c>
      <c r="DQ74" s="36">
        <f>COUNTIFS(Outbound_Monitor!H:H,"Diet",Outbound_Monitor!M:M,DQ$2)</f>
        <v>0</v>
      </c>
      <c r="DR74" s="36">
        <f>COUNTIFS(Outbound_Monitor!H:H,"Diet",Outbound_Monitor!M:M,DR$2)</f>
        <v>0</v>
      </c>
      <c r="DS74" s="31"/>
      <c r="DT74" s="31"/>
      <c r="DU74" s="38">
        <f>COUNTIFS(Outbound_Monitor!H:H,"Diet",Outbound_Monitor!M:M,DU$2)</f>
        <v>0</v>
      </c>
      <c r="DV74" s="36">
        <f>COUNTIFS(Outbound_Monitor!H:H,"Diet",Outbound_Monitor!M:M,DV$2)</f>
        <v>0</v>
      </c>
      <c r="DW74" s="31"/>
      <c r="DX74" s="36">
        <f>COUNTIFS(Outbound_Monitor!H:H,"Diet",Outbound_Monitor!M:M,DX$2)</f>
        <v>0</v>
      </c>
      <c r="DY74" s="36">
        <f>COUNTIFS(Outbound_Monitor!H:H,"Diet",Outbound_Monitor!M:M,DY$2)</f>
        <v>0</v>
      </c>
      <c r="DZ74" s="31"/>
      <c r="EA74" s="31"/>
      <c r="EB74" s="38">
        <f>COUNTIFS(Outbound_Monitor!H:H,"Diet",Outbound_Monitor!M:M,EB$2)</f>
        <v>0</v>
      </c>
      <c r="EC74" s="36">
        <f>COUNTIFS(Outbound_Monitor!H:H,"Diet",Outbound_Monitor!M:M,EC$2)</f>
        <v>0</v>
      </c>
      <c r="ED74" s="36">
        <f>COUNTIFS(Outbound_Monitor!H:H,"Diet",Outbound_Monitor!M:M,ED$2)</f>
        <v>0</v>
      </c>
      <c r="EE74" s="31"/>
      <c r="EF74" s="36">
        <f>COUNTIFS(Outbound_Monitor!H:H,"Diet",Outbound_Monitor!M:M,EF$2)</f>
        <v>0</v>
      </c>
      <c r="EG74" s="31"/>
      <c r="EH74" s="31"/>
      <c r="EI74" s="38">
        <f>COUNTIFS(Outbound_Monitor!H:H,"Diet",Outbound_Monitor!M:M,EI$2)</f>
        <v>0</v>
      </c>
      <c r="EJ74" s="36">
        <f>COUNTIFS(Outbound_Monitor!H:H,"Diet",Outbound_Monitor!M:M,EJ$2)</f>
        <v>0</v>
      </c>
      <c r="EK74" s="36">
        <f>COUNTIFS(Outbound_Monitor!H:H,"Diet",Outbound_Monitor!M:M,EK$2)</f>
        <v>0</v>
      </c>
      <c r="EL74" s="36">
        <f>COUNTIFS(Outbound_Monitor!H:H,"Diet",Outbound_Monitor!M:M,EL$2)</f>
        <v>0</v>
      </c>
      <c r="EM74" s="36">
        <f>COUNTIFS(Outbound_Monitor!H:H,"Diet",Outbound_Monitor!M:M,EM$2)</f>
        <v>0</v>
      </c>
      <c r="EN74" s="31"/>
      <c r="EO74" s="31"/>
      <c r="EP74" s="31"/>
      <c r="EQ74" s="36">
        <f>COUNTIFS(Outbound_Monitor!H:H,"Diet",Outbound_Monitor!M:M,EQ$2)</f>
        <v>0</v>
      </c>
      <c r="ER74" s="36">
        <f>COUNTIFS(Outbound_Monitor!H:H,"Diet",Outbound_Monitor!M:M,ER$2)</f>
        <v>0</v>
      </c>
      <c r="ES74" s="36">
        <f>COUNTIFS(Outbound_Monitor!H:H,"Diet",Outbound_Monitor!M:M,ES$2)</f>
        <v>0</v>
      </c>
      <c r="ET74" s="36">
        <f>COUNTIFS(Outbound_Monitor!H:H,"Diet",Outbound_Monitor!M:M,ET$2)</f>
        <v>0</v>
      </c>
      <c r="EU74" s="31"/>
      <c r="EV74" s="31"/>
      <c r="EW74" s="38">
        <f>COUNTIFS(Outbound_Monitor!H:H,"Diet",Outbound_Monitor!M:M,EW$2)</f>
        <v>0</v>
      </c>
      <c r="EX74" s="36">
        <f>COUNTIFS(Outbound_Monitor!H:H,"Diet",Outbound_Monitor!M:M,EX$2)</f>
        <v>0</v>
      </c>
      <c r="EY74" s="36">
        <f>COUNTIFS(Outbound_Monitor!H:H,"Diet",Outbound_Monitor!M:M,EY$2)</f>
        <v>0</v>
      </c>
      <c r="EZ74" s="31"/>
      <c r="FA74" s="36">
        <f>COUNTIFS(Outbound_Monitor!H:H,"Diet",Outbound_Monitor!M:M,FA$2)</f>
        <v>0</v>
      </c>
      <c r="FB74" s="31"/>
      <c r="FC74" s="31"/>
      <c r="FD74" s="38">
        <f>COUNTIFS(Outbound_Monitor!H:H,"Diet",Outbound_Monitor!M:M,FD$2)</f>
        <v>0</v>
      </c>
      <c r="FE74" s="36">
        <f>COUNTIFS(Outbound_Monitor!H:H,"Diet",Outbound_Monitor!M:M,FE$2)</f>
        <v>0</v>
      </c>
      <c r="FF74" s="36">
        <f>COUNTIFS(Outbound_Monitor!H:H,"Diet",Outbound_Monitor!M:M,FF$2)</f>
        <v>0</v>
      </c>
      <c r="FG74" s="36">
        <f>COUNTIFS(Outbound_Monitor!H:H,"Diet",Outbound_Monitor!M:M,FG$2)</f>
        <v>0</v>
      </c>
      <c r="FH74" s="36">
        <f>COUNTIFS(Outbound_Monitor!H:H,"Diet",Outbound_Monitor!M:M,FH$2)</f>
        <v>0</v>
      </c>
      <c r="FI74" s="31"/>
      <c r="FJ74" s="31"/>
      <c r="FK74" s="38">
        <f>COUNTIFS(Outbound_Monitor!H:H,"Diet",Outbound_Monitor!M:M,FK$2)</f>
        <v>0</v>
      </c>
      <c r="FL74" s="36">
        <f>COUNTIFS(Outbound_Monitor!H:H,"Diet",Outbound_Monitor!M:M,FL$2)</f>
        <v>0</v>
      </c>
      <c r="FM74" s="36">
        <f>COUNTIFS(Outbound_Monitor!H:H,"Diet",Outbound_Monitor!M:M,FM$2)</f>
        <v>0</v>
      </c>
      <c r="FN74" s="36">
        <f>COUNTIFS(Outbound_Monitor!H:H,"Diet",Outbound_Monitor!M:M,FN$2)</f>
        <v>0</v>
      </c>
      <c r="FO74" s="36">
        <f>COUNTIFS(Outbound_Monitor!H:H,"Diet",Outbound_Monitor!M:M,FO$2)</f>
        <v>0</v>
      </c>
      <c r="FP74" s="31"/>
      <c r="FQ74" s="31"/>
      <c r="FR74" s="38">
        <f>COUNTIFS(Outbound_Monitor!H:H,"Diet",Outbound_Monitor!M:M,FR$2)</f>
        <v>0</v>
      </c>
      <c r="FS74" s="36">
        <f>COUNTIFS(Outbound_Monitor!H:H,"Diet",Outbound_Monitor!M:M,FS$2)</f>
        <v>0</v>
      </c>
      <c r="FT74" s="36">
        <f>COUNTIFS(Outbound_Monitor!H:H,"Diet",Outbound_Monitor!M:M,FT$2)</f>
        <v>0</v>
      </c>
      <c r="FU74" s="36">
        <f>COUNTIFS(Outbound_Monitor!H:H,"Diet",Outbound_Monitor!M:M,FU$2)</f>
        <v>0</v>
      </c>
      <c r="FV74" s="36">
        <f>COUNTIFS(Outbound_Monitor!H:H,"Diet",Outbound_Monitor!M:M,FV$2)</f>
        <v>0</v>
      </c>
      <c r="FW74" s="31"/>
      <c r="FX74" s="31"/>
      <c r="FY74" s="38">
        <f>COUNTIFS(Outbound_Monitor!H:H,"Diet",Outbound_Monitor!M:M,FY$2)</f>
        <v>0</v>
      </c>
      <c r="FZ74" s="36">
        <f>COUNTIFS(Outbound_Monitor!H:H,"Diet",Outbound_Monitor!M:M,FZ$2)</f>
        <v>0</v>
      </c>
      <c r="GA74" s="36">
        <f>COUNTIFS(Outbound_Monitor!H:H,"Diet",Outbound_Monitor!M:M,GA$2)</f>
        <v>0</v>
      </c>
      <c r="GB74" s="36">
        <f>COUNTIFS(Outbound_Monitor!H:H,"Diet",Outbound_Monitor!M:M,GB$2)</f>
        <v>0</v>
      </c>
      <c r="GC74" s="36">
        <f>COUNTIFS(Outbound_Monitor!H:H,"Diet",Outbound_Monitor!M:M,GC$2)</f>
        <v>0</v>
      </c>
      <c r="GD74" s="31"/>
      <c r="GE74" s="31"/>
      <c r="GF74" s="38">
        <f>COUNTIFS(Outbound_Monitor!H:H,"Diet",Outbound_Monitor!M:M,GF$2)</f>
        <v>0</v>
      </c>
      <c r="GG74" s="36">
        <f>COUNTIFS(Outbound_Monitor!H:H,"Diet",Outbound_Monitor!M:M,GG$2)</f>
        <v>0</v>
      </c>
      <c r="GH74" s="36">
        <f>COUNTIFS(Outbound_Monitor!H:H,"Diet",Outbound_Monitor!M:M,GH$2)</f>
        <v>0</v>
      </c>
      <c r="GI74" s="36">
        <f>COUNTIFS(Outbound_Monitor!H:H,"Diet",Outbound_Monitor!M:M,GI$2)</f>
        <v>0</v>
      </c>
      <c r="GJ74" s="36">
        <f>COUNTIFS(Outbound_Monitor!H:H,"Diet",Outbound_Monitor!M:M,GJ$2)</f>
        <v>0</v>
      </c>
      <c r="GK74" s="31"/>
      <c r="GL74" s="31" t="s">
        <v>845</v>
      </c>
      <c r="GM74" s="38">
        <f>COUNTIFS(Outbound_Monitor!H:H,"Diet",Outbound_Monitor!M:M,GM$2)</f>
        <v>0</v>
      </c>
      <c r="GN74" s="36">
        <f>COUNTIFS(Outbound_Monitor!H:H,"Diet",Outbound_Monitor!M:M,GN$2)</f>
        <v>0</v>
      </c>
      <c r="GO74" s="36">
        <f>COUNTIFS(Outbound_Monitor!H:H,"Diet",Outbound_Monitor!M:M,GO$2)</f>
        <v>0</v>
      </c>
      <c r="GP74" s="36">
        <f>COUNTIFS(Outbound_Monitor!H:H,"Diet",Outbound_Monitor!M:M,GP$2)</f>
        <v>0</v>
      </c>
      <c r="GQ74" s="36">
        <f>COUNTIFS(Outbound_Monitor!H:H,"Diet",Outbound_Monitor!M:M,GQ$2)</f>
        <v>0</v>
      </c>
      <c r="GR74" s="31"/>
      <c r="GS74" s="31" t="s">
        <v>845</v>
      </c>
      <c r="GT74" s="38">
        <f>COUNTIFS(Outbound_Monitor!H:H,"Diet",Outbound_Monitor!M:M,GT$2)</f>
        <v>0</v>
      </c>
      <c r="GU74" s="36">
        <f>COUNTIFS(Outbound_Monitor!H:H,"Diet",Outbound_Monitor!M:M,GU$2)</f>
        <v>0</v>
      </c>
      <c r="GV74" s="36">
        <f>COUNTIFS(Outbound_Monitor!H:H,"Diet",Outbound_Monitor!M:M,GV$2)</f>
        <v>0</v>
      </c>
      <c r="GW74" s="36">
        <f>COUNTIFS(Outbound_Monitor!H:H,"Diet",Outbound_Monitor!M:M,GW$2)</f>
        <v>0</v>
      </c>
      <c r="GX74" s="36">
        <f>COUNTIFS(Outbound_Monitor!H:H,"Diet",Outbound_Monitor!M:M,GX$2)</f>
        <v>0</v>
      </c>
      <c r="GY74" s="31"/>
      <c r="GZ74" s="31"/>
      <c r="HA74" s="38">
        <f>COUNTIFS(Outbound_Monitor!H:H,"Diet",Outbound_Monitor!M:M,HA$2)</f>
        <v>0</v>
      </c>
      <c r="HB74" s="36">
        <f>COUNTIFS(Outbound_Monitor!H:H,"Diet",Outbound_Monitor!M:M,HB$2)</f>
        <v>0</v>
      </c>
      <c r="HC74" s="36">
        <f>COUNTIFS(Outbound_Monitor!H:H,"Diet",Outbound_Monitor!M:M,HC$2)</f>
        <v>0</v>
      </c>
      <c r="HD74" s="36">
        <f>COUNTIFS(Outbound_Monitor!H:H,"Diet",Outbound_Monitor!M:M,HD$2)</f>
        <v>0</v>
      </c>
      <c r="HE74" s="36">
        <f>COUNTIFS(Outbound_Monitor!H:H,"Diet",Outbound_Monitor!M:M,HE$2)</f>
        <v>0</v>
      </c>
      <c r="HF74" s="31"/>
      <c r="HG74" s="31"/>
      <c r="HH74" s="38">
        <f>COUNTIFS(Outbound_Monitor!H:H,"Diet",Outbound_Monitor!M:M,HH$2)</f>
        <v>0</v>
      </c>
      <c r="HI74" s="36">
        <f>COUNTIFS(Outbound_Monitor!H:H,"Diet",Outbound_Monitor!M:M,HI$2)</f>
        <v>0</v>
      </c>
      <c r="HJ74" s="36">
        <f>COUNTIFS(Outbound_Monitor!H:H,"Diet",Outbound_Monitor!M:M,HJ$2)</f>
        <v>0</v>
      </c>
      <c r="HK74" s="36">
        <f>COUNTIFS(Outbound_Monitor!H:H,"Diet",Outbound_Monitor!M:M,HK$2)</f>
        <v>0</v>
      </c>
      <c r="HL74" s="36">
        <f>COUNTIFS(Outbound_Monitor!H:H,"Diet",Outbound_Monitor!M:M,HL$2)</f>
        <v>0</v>
      </c>
      <c r="HM74" s="31"/>
      <c r="HN74" s="31"/>
      <c r="HO74" s="38">
        <f>COUNTIFS(Outbound_Monitor!H:H,"Diet",Outbound_Monitor!M:M,HO$2)</f>
        <v>0</v>
      </c>
      <c r="HP74" s="36">
        <f>COUNTIFS(Outbound_Monitor!H:H,"Diet",Outbound_Monitor!M:M,HP$2)</f>
        <v>0</v>
      </c>
      <c r="HQ74" s="36">
        <f>COUNTIFS(Outbound_Monitor!H:H,"Diet",Outbound_Monitor!M:M,HQ$2)</f>
        <v>0</v>
      </c>
      <c r="HR74" s="36">
        <f>COUNTIFS(Outbound_Monitor!H:H,"Diet",Outbound_Monitor!M:M,HR$2)</f>
        <v>0</v>
      </c>
      <c r="HS74" s="36">
        <f>COUNTIFS(Outbound_Monitor!H:H,"Diet",Outbound_Monitor!M:M,HS$2)</f>
        <v>0</v>
      </c>
      <c r="HT74" s="31"/>
      <c r="HU74" s="31"/>
      <c r="HV74" s="38">
        <f>COUNTIFS(Outbound_Monitor!H:H,"Diet",Outbound_Monitor!M:M,HV$2)</f>
        <v>0</v>
      </c>
      <c r="HW74" s="36">
        <f>COUNTIFS(Outbound_Monitor!H:H,"Diet",Outbound_Monitor!M:M,HW$2)</f>
        <v>0</v>
      </c>
      <c r="HX74" s="36">
        <f>COUNTIFS(Outbound_Monitor!H:H,"Diet",Outbound_Monitor!M:M,HX$2)</f>
        <v>0</v>
      </c>
      <c r="HY74" s="36">
        <f>COUNTIFS(Outbound_Monitor!H:H,"Diet",Outbound_Monitor!M:M,HY$2)</f>
        <v>0</v>
      </c>
      <c r="HZ74" s="36">
        <f>COUNTIFS(Outbound_Monitor!H:H,"Diet",Outbound_Monitor!M:M,HZ$2)</f>
        <v>0</v>
      </c>
      <c r="IA74" s="31"/>
      <c r="IB74" s="31"/>
      <c r="IC74" s="38">
        <f>COUNTIFS(Outbound_Monitor!H:H,"Diet",Outbound_Monitor!M:M,IC$2)</f>
        <v>0</v>
      </c>
      <c r="ID74" s="36">
        <f>COUNTIFS(Outbound_Monitor!H:H,"Diet",Outbound_Monitor!M:M,ID$2)</f>
        <v>0</v>
      </c>
      <c r="IE74" s="36">
        <f>COUNTIFS(Outbound_Monitor!H:H,"Diet",Outbound_Monitor!M:M,IE$2)</f>
        <v>0</v>
      </c>
      <c r="IF74" s="36">
        <f>COUNTIFS(Outbound_Monitor!H:H,"Diet",Outbound_Monitor!M:M,IF$2)</f>
        <v>0</v>
      </c>
      <c r="IG74" s="36">
        <f>COUNTIFS(Outbound_Monitor!H:H,"Diet",Outbound_Monitor!M:M,IG$2)</f>
        <v>0</v>
      </c>
      <c r="IH74" s="31"/>
      <c r="II74" s="31"/>
      <c r="IJ74" s="38">
        <f>COUNTIFS(Outbound_Monitor!H:H,"Diet",Outbound_Monitor!M:M,IJ$2)</f>
        <v>0</v>
      </c>
      <c r="IK74" s="36">
        <f>COUNTIFS(Outbound_Monitor!H:H,"Diet",Outbound_Monitor!M:M,IK$2)</f>
        <v>0</v>
      </c>
      <c r="IL74" s="36">
        <f>COUNTIFS(Outbound_Monitor!H:H,"Diet",Outbound_Monitor!M:M,IL$2)</f>
        <v>0</v>
      </c>
      <c r="IM74" s="36">
        <f>COUNTIFS(Outbound_Monitor!H:H,"Diet",Outbound_Monitor!M:M,IM$2)</f>
        <v>0</v>
      </c>
      <c r="IN74" s="36">
        <f>COUNTIFS(Outbound_Monitor!H:H,"Diet",Outbound_Monitor!M:M,IN$2)</f>
        <v>0</v>
      </c>
      <c r="IO74" s="31"/>
      <c r="IP74" s="31"/>
      <c r="IQ74" s="38">
        <f>COUNTIFS(Outbound_Monitor!H:H,"Diet",Outbound_Monitor!M:M,IQ$2)</f>
        <v>0</v>
      </c>
      <c r="IR74" s="36">
        <f>COUNTIFS(Outbound_Monitor!H:H,"Diet",Outbound_Monitor!M:M,IR$2)</f>
        <v>0</v>
      </c>
      <c r="IS74" s="36">
        <f>COUNTIFS(Outbound_Monitor!H:H,"Diet",Outbound_Monitor!M:M,IS$2)</f>
        <v>0</v>
      </c>
      <c r="IT74" s="36">
        <f>COUNTIFS(Outbound_Monitor!H:H,"Diet",Outbound_Monitor!M:M,IT$2)</f>
        <v>0</v>
      </c>
      <c r="IU74" s="36">
        <f>COUNTIFS(Outbound_Monitor!H:H,"Diet",Outbound_Monitor!M:M,IU$2)</f>
        <v>0</v>
      </c>
      <c r="IV74" s="31"/>
      <c r="IW74" s="31"/>
      <c r="IX74" s="38">
        <f>COUNTIFS(Outbound_Monitor!H:H,"Diet",Outbound_Monitor!M:M,IX$2)</f>
        <v>0</v>
      </c>
      <c r="IY74" s="36">
        <f>COUNTIFS(Outbound_Monitor!H:H,"Diet",Outbound_Monitor!M:M,IY$2)</f>
        <v>0</v>
      </c>
      <c r="IZ74" s="36">
        <f>COUNTIFS(Outbound_Monitor!H:H,"Diet",Outbound_Monitor!M:M,IZ$2)</f>
        <v>0</v>
      </c>
      <c r="JA74" s="36">
        <f>COUNTIFS(Outbound_Monitor!H:H,"Diet",Outbound_Monitor!M:M,JA$2)</f>
        <v>0</v>
      </c>
      <c r="JB74" s="36">
        <f>COUNTIFS(Outbound_Monitor!H:H,"Diet",Outbound_Monitor!M:M,JB$2)</f>
        <v>0</v>
      </c>
      <c r="JC74" s="31"/>
      <c r="JD74" s="31"/>
      <c r="JE74" s="38">
        <f>COUNTIFS(Outbound_Monitor!H:H,"Diet",Outbound_Monitor!M:M,JE$2)</f>
        <v>0</v>
      </c>
      <c r="JF74" s="36">
        <f>COUNTIFS(Outbound_Monitor!H:H,"Diet",Outbound_Monitor!M:M,JF$2)</f>
        <v>0</v>
      </c>
      <c r="JG74" s="36">
        <f>COUNTIFS(Outbound_Monitor!H:H,"Diet",Outbound_Monitor!M:M,JG$2)</f>
        <v>0</v>
      </c>
      <c r="JH74" s="36">
        <f>COUNTIFS(Outbound_Monitor!H:H,"Diet",Outbound_Monitor!M:M,JH$2)</f>
        <v>0</v>
      </c>
      <c r="JI74" s="36">
        <f>COUNTIFS(Outbound_Monitor!H:H,"Diet",Outbound_Monitor!M:M,JI$2)</f>
        <v>0</v>
      </c>
      <c r="JJ74" s="31"/>
      <c r="JK74" s="31"/>
      <c r="JL74" s="38">
        <f>COUNTIFS(Outbound_Monitor!H:H,"Diet",Outbound_Monitor!M:M,JL$2)</f>
        <v>0</v>
      </c>
      <c r="JM74" s="36">
        <f>COUNTIFS(Outbound_Monitor!H:H,"Diet",Outbound_Monitor!M:M,JM$2)</f>
        <v>0</v>
      </c>
      <c r="JN74" s="36">
        <f>COUNTIFS(Outbound_Monitor!H:H,"Diet",Outbound_Monitor!M:M,JN$2)</f>
        <v>0</v>
      </c>
      <c r="JO74" s="36">
        <f>COUNTIFS(Outbound_Monitor!H:H,"Diet",Outbound_Monitor!M:M,JO$2)</f>
        <v>0</v>
      </c>
      <c r="JP74" s="36">
        <f>COUNTIFS(Outbound_Monitor!H:H,"Diet",Outbound_Monitor!M:M,JP$2)</f>
        <v>0</v>
      </c>
      <c r="JQ74" s="31"/>
      <c r="JR74" s="31"/>
      <c r="JS74" s="38">
        <f>COUNTIFS(Outbound_Monitor!H:H,"Diet",Outbound_Monitor!M:M,JS$2)</f>
        <v>0</v>
      </c>
      <c r="JT74" s="36">
        <f>COUNTIFS(Outbound_Monitor!H:H,"Diet",Outbound_Monitor!M:M,JT$2)</f>
        <v>0</v>
      </c>
      <c r="JU74" s="36">
        <f>COUNTIFS(Outbound_Monitor!H:H,"Diet",Outbound_Monitor!M:M,JU$2)</f>
        <v>0</v>
      </c>
      <c r="JV74" s="31"/>
      <c r="JW74" s="36">
        <f>COUNTIFS(Outbound_Monitor!H:H,"Diet",Outbound_Monitor!M:M,JW$2)</f>
        <v>0</v>
      </c>
      <c r="JX74" s="31"/>
      <c r="JY74" s="31"/>
      <c r="JZ74" s="38">
        <f>COUNTIFS(Outbound_Monitor!H:H,"Diet",Outbound_Monitor!M:M,JZ$2)</f>
        <v>0</v>
      </c>
      <c r="KA74" s="36">
        <f>COUNTIFS(Outbound_Monitor!H:H,"Diet",Outbound_Monitor!M:M,KA$2)</f>
        <v>0</v>
      </c>
      <c r="KB74" s="36">
        <f>COUNTIFS(Outbound_Monitor!H:H,"Diet",Outbound_Monitor!M:M,KB$2)</f>
        <v>0</v>
      </c>
      <c r="KC74" s="36">
        <f>COUNTIFS(Outbound_Monitor!H:H,"Diet",Outbound_Monitor!M:M,KC$2)</f>
        <v>0</v>
      </c>
      <c r="KD74" s="36">
        <f>COUNTIFS(Outbound_Monitor!H:H,"Diet",Outbound_Monitor!M:M,KD$2)</f>
        <v>0</v>
      </c>
      <c r="KE74" s="31"/>
      <c r="KF74" s="31"/>
      <c r="KG74" s="38">
        <f>COUNTIFS(Outbound_Monitor!H:H,"Diet",Outbound_Monitor!M:M,KG$2)</f>
        <v>0</v>
      </c>
      <c r="KH74" s="36">
        <f>COUNTIFS(Outbound_Monitor!H:H,"Diet",Outbound_Monitor!M:M,KH$2)</f>
        <v>0</v>
      </c>
      <c r="KI74" s="36">
        <f>COUNTIFS(Outbound_Monitor!H:H,"Diet",Outbound_Monitor!M:M,KI$2)</f>
        <v>0</v>
      </c>
      <c r="KJ74" s="36">
        <f>COUNTIFS(Outbound_Monitor!H:H,"Diet",Outbound_Monitor!M:M,KJ$2)</f>
        <v>0</v>
      </c>
      <c r="KK74" s="36">
        <f>COUNTIFS(Outbound_Monitor!H:H,"Diet",Outbound_Monitor!M:M,KK$2)</f>
        <v>0</v>
      </c>
      <c r="KL74" s="31"/>
      <c r="KM74" s="31"/>
      <c r="KN74" s="38">
        <f>COUNTIFS(Outbound_Monitor!H:H,"Diet",Outbound_Monitor!M:M,KN$2)</f>
        <v>0</v>
      </c>
      <c r="KO74" s="36">
        <f>COUNTIFS(Outbound_Monitor!H:H,"Diet",Outbound_Monitor!M:M,KO$2)</f>
        <v>0</v>
      </c>
      <c r="KP74" s="36">
        <f>COUNTIFS(Outbound_Monitor!H:H,"Diet",Outbound_Monitor!M:M,KP$2)</f>
        <v>0</v>
      </c>
      <c r="KQ74" s="36">
        <f>COUNTIFS(Outbound_Monitor!H:H,"Diet",Outbound_Monitor!M:M,KQ$2)</f>
        <v>0</v>
      </c>
      <c r="KR74" s="36">
        <f>COUNTIFS(Outbound_Monitor!H:H,"Diet",Outbound_Monitor!M:M,KR$2)</f>
        <v>0</v>
      </c>
      <c r="KS74" s="31"/>
      <c r="KT74" s="31"/>
      <c r="KU74" s="38">
        <f>COUNTIFS(Outbound_Monitor!H:H,"Diet",Outbound_Monitor!M:M,KU$2)</f>
        <v>0</v>
      </c>
      <c r="KV74" s="36">
        <f>COUNTIFS(Outbound_Monitor!H:H,"Diet",Outbound_Monitor!M:M,KV$2)</f>
        <v>0</v>
      </c>
      <c r="KW74" s="36">
        <f>COUNTIFS(Outbound_Monitor!H:H,"Diet",Outbound_Monitor!M:M,KW$2)</f>
        <v>0</v>
      </c>
      <c r="KX74" s="36">
        <f>COUNTIFS(Outbound_Monitor!H:H,"Diet",Outbound_Monitor!M:M,KX$2)</f>
        <v>0</v>
      </c>
      <c r="KY74" s="31"/>
      <c r="KZ74" s="31"/>
      <c r="LA74" s="31"/>
      <c r="LB74" s="38">
        <f>COUNTIFS(Outbound_Monitor!H:H,"Diet",Outbound_Monitor!M:M,LB$2)</f>
        <v>0</v>
      </c>
      <c r="LC74" s="36">
        <f>COUNTIFS(Outbound_Monitor!H:H,"Diet",Outbound_Monitor!M:M,LC$2)</f>
        <v>0</v>
      </c>
      <c r="LD74" s="36">
        <f>COUNTIFS(Outbound_Monitor!H:H,"Diet",Outbound_Monitor!M:M,LD$2)</f>
        <v>0</v>
      </c>
      <c r="LE74" s="36">
        <f>COUNTIFS(Outbound_Monitor!H:H,"Diet",Outbound_Monitor!M:M,LE$2)</f>
        <v>0</v>
      </c>
      <c r="LF74" s="36">
        <f>COUNTIFS(Outbound_Monitor!H:H,"Diet",Outbound_Monitor!M:M,LF$2)</f>
        <v>0</v>
      </c>
      <c r="LG74" s="31"/>
      <c r="LH74" s="31"/>
      <c r="LI74" s="38">
        <f>COUNTIFS(Outbound_Monitor!H:H,"Diet",Outbound_Monitor!M:M,LI$2)</f>
        <v>0</v>
      </c>
      <c r="LJ74" s="36">
        <f>COUNTIFS(Outbound_Monitor!H:H,"Diet",Outbound_Monitor!M:M,LJ$2)</f>
        <v>0</v>
      </c>
      <c r="LK74" s="36">
        <f>COUNTIFS(Outbound_Monitor!H:H,"Diet",Outbound_Monitor!M:M,LK$2)</f>
        <v>0</v>
      </c>
      <c r="LL74" s="36">
        <f>COUNTIFS(Outbound_Monitor!H:H,"Diet",Outbound_Monitor!M:M,LL$2)</f>
        <v>0</v>
      </c>
      <c r="LM74" s="36">
        <f>COUNTIFS(Outbound_Monitor!H:H,"Diet",Outbound_Monitor!M:M,LM$2)</f>
        <v>0</v>
      </c>
      <c r="LN74" s="31"/>
      <c r="LO74" s="31"/>
      <c r="LP74" s="38">
        <f>COUNTIFS(Outbound_Monitor!H:H,"Diet",Outbound_Monitor!M:M,LP$2)</f>
        <v>0</v>
      </c>
      <c r="LQ74" s="36">
        <f>COUNTIFS(Outbound_Monitor!H:H,"Diet",Outbound_Monitor!M:M,LQ$2)</f>
        <v>0</v>
      </c>
      <c r="LR74" s="36">
        <f>COUNTIFS(Outbound_Monitor!H:H,"Diet",Outbound_Monitor!M:M,LR$2)</f>
        <v>0</v>
      </c>
      <c r="LS74" s="36">
        <f>COUNTIFS(Outbound_Monitor!H:H,"Diet",Outbound_Monitor!M:M,LS$2)</f>
        <v>0</v>
      </c>
      <c r="LT74" s="36">
        <f>COUNTIFS(Outbound_Monitor!H:H,"Diet",Outbound_Monitor!M:M,LT$2)</f>
        <v>0</v>
      </c>
      <c r="LU74" s="31"/>
      <c r="LV74" s="31"/>
      <c r="LW74" s="38">
        <f>COUNTIFS(Outbound_Monitor!H:H,"Diet",Outbound_Monitor!M:M,LW$2)</f>
        <v>0</v>
      </c>
      <c r="LX74" s="36">
        <f>COUNTIFS(Outbound_Monitor!H:H,"Diet",Outbound_Monitor!M:M,LX$2)</f>
        <v>0</v>
      </c>
      <c r="LY74" s="36">
        <f>COUNTIFS(Outbound_Monitor!H:H,"Diet",Outbound_Monitor!M:M,LY$2)</f>
        <v>0</v>
      </c>
      <c r="LZ74" s="36">
        <f>COUNTIFS(Outbound_Monitor!H:H,"Diet",Outbound_Monitor!M:M,LZ$2)</f>
        <v>0</v>
      </c>
      <c r="MA74" s="36">
        <f>COUNTIFS(Outbound_Monitor!H:H,"Diet",Outbound_Monitor!M:M,MA$2)</f>
        <v>0</v>
      </c>
      <c r="MB74" s="31"/>
      <c r="MC74" s="31"/>
      <c r="MD74" s="38">
        <f>COUNTIFS(Outbound_Monitor!H:H,"Diet",Outbound_Monitor!M:M,MD$2)</f>
        <v>0</v>
      </c>
      <c r="ME74" s="36">
        <f>COUNTIFS(Outbound_Monitor!H:H,"Diet",Outbound_Monitor!M:M,ME$2)</f>
        <v>0</v>
      </c>
      <c r="MF74" s="36">
        <f>COUNTIFS(Outbound_Monitor!H:H,"Diet",Outbound_Monitor!M:M,MF$2)</f>
        <v>0</v>
      </c>
      <c r="MG74" s="36">
        <f>COUNTIFS(Outbound_Monitor!H:H,"Diet",Outbound_Monitor!M:M,MG$2)</f>
        <v>0</v>
      </c>
      <c r="MH74" s="36">
        <f>COUNTIFS(Outbound_Monitor!H:H,"Diet",Outbound_Monitor!M:M,MH$2)</f>
        <v>0</v>
      </c>
      <c r="MI74" s="31"/>
      <c r="MJ74" s="31"/>
      <c r="MK74" s="38">
        <f>COUNTIFS(Outbound_Monitor!H:H,"Diet",Outbound_Monitor!M:M,MK$2)</f>
        <v>0</v>
      </c>
      <c r="ML74" s="36">
        <f>COUNTIFS(Outbound_Monitor!H:H,"Diet",Outbound_Monitor!M:M,ML$2)</f>
        <v>0</v>
      </c>
      <c r="MM74" s="36">
        <f>COUNTIFS(Outbound_Monitor!H:H,"Diet",Outbound_Monitor!M:M,MM$2)</f>
        <v>0</v>
      </c>
      <c r="MN74" s="36">
        <f>COUNTIFS(Outbound_Monitor!H:H,"Diet",Outbound_Monitor!M:M,MN$2)</f>
        <v>0</v>
      </c>
      <c r="MO74" s="36">
        <f>COUNTIFS(Outbound_Monitor!H:H,"Diet",Outbound_Monitor!M:M,MO$2)</f>
        <v>0</v>
      </c>
      <c r="MP74" s="31"/>
      <c r="MQ74" s="31"/>
      <c r="MR74" s="38">
        <f>COUNTIFS(Outbound_Monitor!H:H,"Diet",Outbound_Monitor!M:M,MR$2)</f>
        <v>0</v>
      </c>
      <c r="MS74" s="36">
        <f>COUNTIFS(Outbound_Monitor!H:H,"Diet",Outbound_Monitor!M:M,MS$2)</f>
        <v>0</v>
      </c>
      <c r="MT74" s="36">
        <f>COUNTIFS(Outbound_Monitor!H:H,"Diet",Outbound_Monitor!M:M,MT$2)</f>
        <v>0</v>
      </c>
      <c r="MU74" s="36">
        <f>COUNTIFS(Outbound_Monitor!H:H,"Diet",Outbound_Monitor!M:M,MU$2)</f>
        <v>0</v>
      </c>
      <c r="MV74" s="36">
        <f>COUNTIFS(Outbound_Monitor!H:H,"Diet",Outbound_Monitor!M:M,MV$2)</f>
        <v>0</v>
      </c>
      <c r="MW74" s="31"/>
      <c r="MX74" s="31"/>
      <c r="MY74" s="38">
        <f>COUNTIFS(Outbound_Monitor!H:H,"Diet",Outbound_Monitor!M:M,MY$2)</f>
        <v>0</v>
      </c>
      <c r="MZ74" s="36">
        <f>COUNTIFS(Outbound_Monitor!H:H,"Diet",Outbound_Monitor!M:M,MZ$2)</f>
        <v>0</v>
      </c>
      <c r="NA74" s="31"/>
      <c r="NB74" s="31"/>
      <c r="NC74" s="36">
        <f>COUNTIFS(Outbound_Monitor!H:H,"Diet",Outbound_Monitor!M:M,NC$2)</f>
        <v>0</v>
      </c>
      <c r="ND74" s="31"/>
      <c r="NE74" s="31"/>
      <c r="NF74" s="16" t="s">
        <v>759</v>
      </c>
    </row>
    <row r="75" spans="1:370" s="29" customFormat="1" ht="15.75" x14ac:dyDescent="0.25">
      <c r="A75" s="100" t="s">
        <v>846</v>
      </c>
      <c r="B75" s="23" t="s">
        <v>847</v>
      </c>
      <c r="C75" s="34">
        <v>8</v>
      </c>
      <c r="D75" s="35" t="s">
        <v>844</v>
      </c>
      <c r="E75" s="56">
        <f>MAX(G75:NC75)</f>
        <v>9</v>
      </c>
      <c r="F75" s="31"/>
      <c r="G75" s="36">
        <f>COUNTIFS(Outbound_Monitor!H:H,"Diet",Outbound_Monitor!S:S,G$2,Outbound_Monitor!Y:Y,"Verladen")</f>
        <v>0</v>
      </c>
      <c r="H75" s="36">
        <f>COUNTIFS(Outbound_Monitor!H:H,"Diet",Outbound_Monitor!S:S,H$2,Outbound_Monitor!Y:Y,"Verladen")</f>
        <v>0</v>
      </c>
      <c r="I75" s="37">
        <f>COUNTIFS(Outbound_Monitor!H:H,"Diet",Outbound_Monitor!S:S,I$2,Outbound_Monitor!Y:Y,"Verladen")</f>
        <v>6</v>
      </c>
      <c r="J75" s="37">
        <f>COUNTIFS(Outbound_Monitor!I:I,"Diet",Outbound_Monitor!T:T,J$2,Outbound_Monitor!Z:Z,"Verladen")</f>
        <v>0</v>
      </c>
      <c r="K75" s="31"/>
      <c r="L75" s="31"/>
      <c r="M75" s="38">
        <f>COUNTIFS(Outbound_Monitor!H:H,"Diet",Outbound_Monitor!S:S,M$2,Outbound_Monitor!Y:Y,"Verladen")</f>
        <v>1</v>
      </c>
      <c r="N75" s="36">
        <f>COUNTIFS(Outbound_Monitor!H:H,"Diet",Outbound_Monitor!S:S,N$2,Outbound_Monitor!Y:Y,"Verladen")</f>
        <v>4</v>
      </c>
      <c r="O75" s="36">
        <f>COUNTIFS(Outbound_Monitor!H:H,"Diet",Outbound_Monitor!S:S,O$2,Outbound_Monitor!Y:Y,"Verladen")</f>
        <v>4</v>
      </c>
      <c r="P75" s="36">
        <f>COUNTIFS(Outbound_Monitor!H:H,"Diet",Outbound_Monitor!S:S,P$2,Outbound_Monitor!Y:Y,"Verladen")</f>
        <v>2</v>
      </c>
      <c r="Q75" s="36">
        <f>COUNTIFS(Outbound_Monitor!H:H,"Diet",Outbound_Monitor!S:S,Q$2,Outbound_Monitor!Y:Y,"Verladen")</f>
        <v>4</v>
      </c>
      <c r="R75" s="31"/>
      <c r="S75" s="31"/>
      <c r="T75" s="38">
        <f>COUNTIFS(Outbound_Monitor!H:H,"Diet",Outbound_Monitor!S:S,T$2,Outbound_Monitor!Y:Y,"Verladen")</f>
        <v>1</v>
      </c>
      <c r="U75" s="36">
        <f>COUNTIFS(Outbound_Monitor!H:H,"Diet",Outbound_Monitor!S:S,U$2,Outbound_Monitor!Y:Y,"Verladen")</f>
        <v>4</v>
      </c>
      <c r="V75" s="36">
        <f>COUNTIFS(Outbound_Monitor!H:H,"Diet",Outbound_Monitor!S:S,V$2,Outbound_Monitor!Y:Y,"Verladen")</f>
        <v>3</v>
      </c>
      <c r="W75" s="36">
        <f>COUNTIFS(Outbound_Monitor!H:H,"Diet",Outbound_Monitor!S:S,W$2,Outbound_Monitor!Y:Y,"Verladen")</f>
        <v>3</v>
      </c>
      <c r="X75" s="36">
        <f>COUNTIFS(Outbound_Monitor!H:H,"Diet",Outbound_Monitor!S:S,X$2,Outbound_Monitor!Y:Y,"Verladen")</f>
        <v>3</v>
      </c>
      <c r="Y75" s="31"/>
      <c r="Z75" s="31"/>
      <c r="AA75" s="38">
        <f>COUNTIFS(Outbound_Monitor!H:H,"Diet",Outbound_Monitor!S:S,AA$2,Outbound_Monitor!Y:Y,"Verladen")</f>
        <v>5</v>
      </c>
      <c r="AB75" s="36">
        <f>COUNTIFS(Outbound_Monitor!H:H,"Diet",Outbound_Monitor!S:S,AB$2,Outbound_Monitor!Y:Y,"Verladen")</f>
        <v>8</v>
      </c>
      <c r="AC75" s="36">
        <f>COUNTIFS(Outbound_Monitor!H:H,"Diet",Outbound_Monitor!S:S,AC$2,Outbound_Monitor!Y:Y,"Verladen")</f>
        <v>8</v>
      </c>
      <c r="AD75" s="36">
        <f>COUNTIFS(Outbound_Monitor!H:H,"Diet",Outbound_Monitor!S:S,AD$2,Outbound_Monitor!Y:Y,"Verladen")</f>
        <v>6</v>
      </c>
      <c r="AE75" s="36">
        <f>COUNTIFS(Outbound_Monitor!H:H,"Diet",Outbound_Monitor!S:S,AE$2,Outbound_Monitor!Y:Y,"Verladen")</f>
        <v>9</v>
      </c>
      <c r="AF75" s="31"/>
      <c r="AG75" s="31"/>
      <c r="AH75" s="38">
        <f>COUNTIFS(Outbound_Monitor!H:H,"Diet",Outbound_Monitor!S:S,AH$2,Outbound_Monitor!Y:Y,"Verladen")</f>
        <v>7</v>
      </c>
      <c r="AI75" s="36">
        <f>COUNTIFS(Outbound_Monitor!H:H,"Diet",Outbound_Monitor!S:S,AI$2,Outbound_Monitor!Y:Y,"Verladen")</f>
        <v>7</v>
      </c>
      <c r="AJ75" s="36">
        <f>COUNTIFS(Outbound_Monitor!H:H,"Diet",Outbound_Monitor!S:S,AJ$2,Outbound_Monitor!Y:Y,"Verladen")</f>
        <v>6</v>
      </c>
      <c r="AK75" s="36">
        <f>COUNTIFS(Outbound_Monitor!H:H,"Diet",Outbound_Monitor!S:S,AK$2,Outbound_Monitor!Y:Y,"Verladen")</f>
        <v>2</v>
      </c>
      <c r="AL75" s="36">
        <f>COUNTIFS(Outbound_Monitor!H:H,"Diet",Outbound_Monitor!S:S,AL$2,Outbound_Monitor!Y:Y,"Verladen")</f>
        <v>2</v>
      </c>
      <c r="AM75" s="31"/>
      <c r="AN75" s="31"/>
      <c r="AO75" s="38">
        <f>COUNTIFS(Outbound_Monitor!H:H,"Diet",Outbound_Monitor!S:S,AO$2,Outbound_Monitor!Y:Y,"Verladen")</f>
        <v>1</v>
      </c>
      <c r="AP75" s="36">
        <f>COUNTIFS(Outbound_Monitor!H:H,"Diet",Outbound_Monitor!S:S,AP$2,Outbound_Monitor!Y:Y,"Verladen")</f>
        <v>3</v>
      </c>
      <c r="AQ75" s="36">
        <f>COUNTIFS(Outbound_Monitor!H:H,"Diet",Outbound_Monitor!S:S,AQ$2,Outbound_Monitor!Y:Y,"Verladen")</f>
        <v>6</v>
      </c>
      <c r="AR75" s="36">
        <f>COUNTIFS(Outbound_Monitor!H:H,"Diet",Outbound_Monitor!S:S,AR$2,Outbound_Monitor!Y:Y,"Verladen")</f>
        <v>7</v>
      </c>
      <c r="AS75" s="36">
        <f>COUNTIFS(Outbound_Monitor!H:H,"Diet",Outbound_Monitor!S:S,AS$2,Outbound_Monitor!Y:Y,"Verladen")</f>
        <v>6</v>
      </c>
      <c r="AT75" s="31"/>
      <c r="AU75" s="31"/>
      <c r="AV75" s="38">
        <f>COUNTIFS(Outbound_Monitor!H:H,"Diet",Outbound_Monitor!S:S,AV$2,Outbound_Monitor!Y:Y,"Verladen")</f>
        <v>3</v>
      </c>
      <c r="AW75" s="36">
        <f>COUNTIFS(Outbound_Monitor!H:H,"Diet",Outbound_Monitor!S:S,AW$2,Outbound_Monitor!Y:Y,"Verladen")</f>
        <v>5</v>
      </c>
      <c r="AX75" s="36">
        <f>COUNTIFS(Outbound_Monitor!H:H,"Diet",Outbound_Monitor!S:S,AX$2,Outbound_Monitor!Y:Y,"Verladen")</f>
        <v>5</v>
      </c>
      <c r="AY75" s="36">
        <f>COUNTIFS(Outbound_Monitor!H:H,"Diet",Outbound_Monitor!S:S,AY$2,Outbound_Monitor!Y:Y,"Verladen")</f>
        <v>7</v>
      </c>
      <c r="AZ75" s="36">
        <f>COUNTIFS(Outbound_Monitor!H:H,"Diet",Outbound_Monitor!S:S,AZ$2,Outbound_Monitor!Y:Y,"Verladen")</f>
        <v>5</v>
      </c>
      <c r="BA75" s="31"/>
      <c r="BB75" s="31"/>
      <c r="BC75" s="38">
        <f>COUNTIFS(Outbound_Monitor!H:H,"Diet",Outbound_Monitor!S:S,BC$2,Outbound_Monitor!Y:Y,"Verladen")</f>
        <v>4</v>
      </c>
      <c r="BD75" s="36">
        <f>COUNTIFS(Outbound_Monitor!H:H,"Diet",Outbound_Monitor!S:S,BD$2,Outbound_Monitor!Y:Y,"Verladen")</f>
        <v>3</v>
      </c>
      <c r="BE75" s="36">
        <f>COUNTIFS(Outbound_Monitor!H:H,"Diet",Outbound_Monitor!S:S,BE$2,Outbound_Monitor!Y:Y,"Verladen")</f>
        <v>5</v>
      </c>
      <c r="BF75" s="36">
        <f>COUNTIFS(Outbound_Monitor!H:H,"Diet",Outbound_Monitor!S:S,BF$2,Outbound_Monitor!Y:Y,"Verladen")</f>
        <v>6</v>
      </c>
      <c r="BG75" s="36">
        <f>COUNTIFS(Outbound_Monitor!H:H,"Diet",Outbound_Monitor!S:S,BG$2,Outbound_Monitor!Y:Y,"Verladen")</f>
        <v>4</v>
      </c>
      <c r="BH75" s="31"/>
      <c r="BI75" s="31"/>
      <c r="BJ75" s="38">
        <f>COUNTIFS(Outbound_Monitor!H:H,"Diet",Outbound_Monitor!S:S,BJ$2,Outbound_Monitor!Y:Y,"Verladen")</f>
        <v>3</v>
      </c>
      <c r="BK75" s="36">
        <f>COUNTIFS(Outbound_Monitor!H:H,"Diet",Outbound_Monitor!S:S,BK$2,Outbound_Monitor!Y:Y,"Verladen")</f>
        <v>5</v>
      </c>
      <c r="BL75" s="36">
        <f>COUNTIFS(Outbound_Monitor!H:H,"Diet",Outbound_Monitor!S:S,BL$2,Outbound_Monitor!Y:Y,"Verladen")</f>
        <v>7</v>
      </c>
      <c r="BM75" s="36">
        <f>COUNTIFS(Outbound_Monitor!H:H,"Diet",Outbound_Monitor!S:S,BM$2,Outbound_Monitor!Y:Y,"Verladen")</f>
        <v>4</v>
      </c>
      <c r="BN75" s="36">
        <f>COUNTIFS(Outbound_Monitor!H:H,"Diet",Outbound_Monitor!S:S,BN$2,Outbound_Monitor!Y:Y,"Verladen")</f>
        <v>2</v>
      </c>
      <c r="BO75" s="31"/>
      <c r="BP75" s="31"/>
      <c r="BQ75" s="38">
        <f>COUNTIFS(Outbound_Monitor!H:H,"Diet",Outbound_Monitor!S:S,BQ$2,Outbound_Monitor!Y:Y,"Verladen")</f>
        <v>0</v>
      </c>
      <c r="BR75" s="36">
        <f>COUNTIFS(Outbound_Monitor!H:H,"Diet",Outbound_Monitor!S:S,BR$2,Outbound_Monitor!Y:Y,"Verladen")</f>
        <v>0</v>
      </c>
      <c r="BS75" s="36">
        <f>COUNTIFS(Outbound_Monitor!H:H,"Diet",Outbound_Monitor!S:S,BS$2,Outbound_Monitor!Y:Y,"Verladen")</f>
        <v>0</v>
      </c>
      <c r="BT75" s="36">
        <f>COUNTIFS(Outbound_Monitor!H:H,"Diet",Outbound_Monitor!S:S,BT$2,Outbound_Monitor!Y:Y,"Verladen")</f>
        <v>0</v>
      </c>
      <c r="BU75" s="36">
        <f>COUNTIFS(Outbound_Monitor!H:H,"Diet",Outbound_Monitor!S:S,BU$2,Outbound_Monitor!Y:Y,"Verladen")</f>
        <v>0</v>
      </c>
      <c r="BV75" s="31"/>
      <c r="BW75" s="31"/>
      <c r="BX75" s="38">
        <f>COUNTIFS(Outbound_Monitor!H:H,"Diet",Outbound_Monitor!S:S,BX$2,Outbound_Monitor!Y:Y,"Verladen")</f>
        <v>0</v>
      </c>
      <c r="BY75" s="36">
        <f>COUNTIFS(Outbound_Monitor!H:H,"Diet",Outbound_Monitor!S:S,BY$2,Outbound_Monitor!Y:Y,"Verladen")</f>
        <v>0</v>
      </c>
      <c r="BZ75" s="36">
        <f>COUNTIFS(Outbound_Monitor!H:H,"Diet",Outbound_Monitor!S:S,BZ$2,Outbound_Monitor!Y:Y,"Verladen")</f>
        <v>0</v>
      </c>
      <c r="CA75" s="36">
        <f>COUNTIFS(Outbound_Monitor!H:H,"Diet",Outbound_Monitor!S:S,CA$2,Outbound_Monitor!Y:Y,"Verladen")</f>
        <v>0</v>
      </c>
      <c r="CB75" s="36">
        <f>COUNTIFS(Outbound_Monitor!H:H,"Diet",Outbound_Monitor!S:S,CB$2,Outbound_Monitor!Y:Y,"Verladen")</f>
        <v>0</v>
      </c>
      <c r="CC75" s="31"/>
      <c r="CD75" s="31"/>
      <c r="CE75" s="38">
        <f>COUNTIFS(Outbound_Monitor!H:H,"Diet",Outbound_Monitor!S:S,CE$2,Outbound_Monitor!Y:Y,"Verladen")</f>
        <v>0</v>
      </c>
      <c r="CF75" s="36">
        <f>COUNTIFS(Outbound_Monitor!H:H,"Diet",Outbound_Monitor!S:S,CF$2,Outbound_Monitor!Y:Y,"Verladen")</f>
        <v>0</v>
      </c>
      <c r="CG75" s="36">
        <f>COUNTIFS(Outbound_Monitor!H:H,"Diet",Outbound_Monitor!S:S,CG$2,Outbound_Monitor!Y:Y,"Verladen")</f>
        <v>0</v>
      </c>
      <c r="CH75" s="36">
        <f>COUNTIFS(Outbound_Monitor!H:H,"Diet",Outbound_Monitor!S:S,CH$2,Outbound_Monitor!Y:Y,"Verladen")</f>
        <v>0</v>
      </c>
      <c r="CI75" s="36">
        <f>COUNTIFS(Outbound_Monitor!H:H,"Diet",Outbound_Monitor!S:S,CI$2,Outbound_Monitor!Y:Y,"Verladen")</f>
        <v>0</v>
      </c>
      <c r="CJ75" s="31"/>
      <c r="CK75" s="31" t="s">
        <v>848</v>
      </c>
      <c r="CL75" s="38">
        <f>COUNTIFS(Outbound_Monitor!H:H,"Diet",Outbound_Monitor!S:S,CL$2,Outbound_Monitor!Y:Y,"Verladen")</f>
        <v>0</v>
      </c>
      <c r="CM75" s="36">
        <f>COUNTIFS(Outbound_Monitor!H:H,"Diet",Outbound_Monitor!S:S,CM$2,Outbound_Monitor!Y:Y,"Verladen")</f>
        <v>0</v>
      </c>
      <c r="CN75" s="36">
        <f>COUNTIFS(Outbound_Monitor!H:H,"Diet",Outbound_Monitor!S:S,CN$2,Outbound_Monitor!Y:Y,"Verladen")</f>
        <v>0</v>
      </c>
      <c r="CO75" s="36">
        <f>COUNTIFS(Outbound_Monitor!H:H,"Diet",Outbound_Monitor!S:S,CO$2,Outbound_Monitor!Y:Y,"Verladen")</f>
        <v>0</v>
      </c>
      <c r="CP75" s="31"/>
      <c r="CQ75" s="31"/>
      <c r="CR75" s="31"/>
      <c r="CS75" s="31"/>
      <c r="CT75" s="36">
        <f>COUNTIFS(Outbound_Monitor!H:H,"Diet",Outbound_Monitor!S:S,CT$2,Outbound_Monitor!Y:Y,"Verladen")</f>
        <v>0</v>
      </c>
      <c r="CU75" s="36">
        <f>COUNTIFS(Outbound_Monitor!H:H,"Diet",Outbound_Monitor!S:S,CU$2,Outbound_Monitor!Y:Y,"Verladen")</f>
        <v>0</v>
      </c>
      <c r="CV75" s="36">
        <f>COUNTIFS(Outbound_Monitor!H:H,"Diet",Outbound_Monitor!S:S,CV$2,Outbound_Monitor!Y:Y,"Verladen")</f>
        <v>0</v>
      </c>
      <c r="CW75" s="36">
        <f>COUNTIFS(Outbound_Monitor!H:H,"Diet",Outbound_Monitor!S:S,CW$2,Outbound_Monitor!Y:Y,"Verladen")</f>
        <v>0</v>
      </c>
      <c r="CX75" s="31"/>
      <c r="CY75" s="31"/>
      <c r="CZ75" s="38">
        <f>COUNTIFS(Outbound_Monitor!H:H,"Diet",Outbound_Monitor!S:S,CZ$2,Outbound_Monitor!Y:Y,"Verladen")</f>
        <v>0</v>
      </c>
      <c r="DA75" s="36">
        <f>COUNTIFS(Outbound_Monitor!H:H,"Diet",Outbound_Monitor!S:S,DA$2,Outbound_Monitor!Y:Y,"Verladen")</f>
        <v>0</v>
      </c>
      <c r="DB75" s="36">
        <f>COUNTIFS(Outbound_Monitor!H:H,"Diet",Outbound_Monitor!S:S,DB$2,Outbound_Monitor!Y:Y,"Verladen")</f>
        <v>0</v>
      </c>
      <c r="DC75" s="36">
        <f>COUNTIFS(Outbound_Monitor!H:H,"Diet",Outbound_Monitor!S:S,DC$2,Outbound_Monitor!Y:Y,"Verladen")</f>
        <v>0</v>
      </c>
      <c r="DD75" s="36">
        <f>COUNTIFS(Outbound_Monitor!H:H,"Diet",Outbound_Monitor!S:S,DD$2,Outbound_Monitor!Y:Y,"Verladen")</f>
        <v>0</v>
      </c>
      <c r="DE75" s="31"/>
      <c r="DF75" s="31"/>
      <c r="DG75" s="38">
        <f>COUNTIFS(Outbound_Monitor!H:H,"Diet",Outbound_Monitor!S:S,DG$2,Outbound_Monitor!Y:Y,"Verladen")</f>
        <v>0</v>
      </c>
      <c r="DH75" s="36">
        <f>COUNTIFS(Outbound_Monitor!H:H,"Diet",Outbound_Monitor!S:S,DH$2,Outbound_Monitor!Y:Y,"Verladen")</f>
        <v>0</v>
      </c>
      <c r="DI75" s="36">
        <f>COUNTIFS(Outbound_Monitor!H:H,"Diet",Outbound_Monitor!S:S,DI$2,Outbound_Monitor!Y:Y,"Verladen")</f>
        <v>0</v>
      </c>
      <c r="DJ75" s="36">
        <f>COUNTIFS(Outbound_Monitor!H:H,"Diet",Outbound_Monitor!S:S,DJ$2,Outbound_Monitor!Y:Y,"Verladen")</f>
        <v>0</v>
      </c>
      <c r="DK75" s="36">
        <f>COUNTIFS(Outbound_Monitor!H:H,"Diet",Outbound_Monitor!S:S,DK$2,Outbound_Monitor!Y:Y,"Verladen")</f>
        <v>0</v>
      </c>
      <c r="DL75" s="31"/>
      <c r="DM75" s="31"/>
      <c r="DN75" s="38">
        <f>COUNTIFS(Outbound_Monitor!H:H,"Diet",Outbound_Monitor!S:S,DN$2,Outbound_Monitor!Y:Y,"Verladen")</f>
        <v>0</v>
      </c>
      <c r="DO75" s="36">
        <f>COUNTIFS(Outbound_Monitor!H:H,"Diet",Outbound_Monitor!S:S,DO$2,Outbound_Monitor!Y:Y,"Verladen")</f>
        <v>0</v>
      </c>
      <c r="DP75" s="36">
        <f>COUNTIFS(Outbound_Monitor!H:H,"Diet",Outbound_Monitor!S:S,DP$2,Outbound_Monitor!Y:Y,"Verladen")</f>
        <v>0</v>
      </c>
      <c r="DQ75" s="36">
        <f>COUNTIFS(Outbound_Monitor!H:H,"Diet",Outbound_Monitor!S:S,DQ$2,Outbound_Monitor!Y:Y,"Verladen")</f>
        <v>0</v>
      </c>
      <c r="DR75" s="36">
        <f>COUNTIFS(Outbound_Monitor!H:H,"Diet",Outbound_Monitor!S:S,DR$2,Outbound_Monitor!Y:Y,"Verladen")</f>
        <v>0</v>
      </c>
      <c r="DS75" s="31"/>
      <c r="DT75" s="31"/>
      <c r="DU75" s="38">
        <f>COUNTIFS(Outbound_Monitor!H:H,"Diet",Outbound_Monitor!S:S,DU$2,Outbound_Monitor!Y:Y,"Verladen")</f>
        <v>0</v>
      </c>
      <c r="DV75" s="36">
        <f>COUNTIFS(Outbound_Monitor!H:H,"Diet",Outbound_Monitor!S:S,DV$2,Outbound_Monitor!Y:Y,"Verladen")</f>
        <v>0</v>
      </c>
      <c r="DW75" s="31"/>
      <c r="DX75" s="36">
        <f>COUNTIFS(Outbound_Monitor!H:H,"Diet",Outbound_Monitor!S:S,DX$2,Outbound_Monitor!Y:Y,"Verladen")</f>
        <v>0</v>
      </c>
      <c r="DY75" s="36">
        <f>COUNTIFS(Outbound_Monitor!H:H,"Diet",Outbound_Monitor!S:S,DY$2,Outbound_Monitor!Y:Y,"Verladen")</f>
        <v>0</v>
      </c>
      <c r="DZ75" s="31"/>
      <c r="EA75" s="31"/>
      <c r="EB75" s="38">
        <f>COUNTIFS(Outbound_Monitor!H:H,"Diet",Outbound_Monitor!S:S,EB$2,Outbound_Monitor!Y:Y,"Verladen")</f>
        <v>0</v>
      </c>
      <c r="EC75" s="36">
        <f>COUNTIFS(Outbound_Monitor!H:H,"Diet",Outbound_Monitor!S:S,EC$2,Outbound_Monitor!Y:Y,"Verladen")</f>
        <v>0</v>
      </c>
      <c r="ED75" s="36">
        <f>COUNTIFS(Outbound_Monitor!H:H,"Diet",Outbound_Monitor!S:S,ED$2,Outbound_Monitor!Y:Y,"Verladen")</f>
        <v>0</v>
      </c>
      <c r="EE75" s="31"/>
      <c r="EF75" s="36">
        <f>COUNTIFS(Outbound_Monitor!H:H,"Diet",Outbound_Monitor!S:S,EF$2,Outbound_Monitor!Y:Y,"Verladen")</f>
        <v>0</v>
      </c>
      <c r="EG75" s="31"/>
      <c r="EH75" s="31"/>
      <c r="EI75" s="38">
        <f>COUNTIFS(Outbound_Monitor!H:H,"Diet",Outbound_Monitor!S:S,EI$2,Outbound_Monitor!Y:Y,"Verladen")</f>
        <v>0</v>
      </c>
      <c r="EJ75" s="36">
        <f>COUNTIFS(Outbound_Monitor!H:H,"Diet",Outbound_Monitor!S:S,EJ$2,Outbound_Monitor!Y:Y,"Verladen")</f>
        <v>0</v>
      </c>
      <c r="EK75" s="36">
        <f>COUNTIFS(Outbound_Monitor!H:H,"Diet",Outbound_Monitor!S:S,EK$2,Outbound_Monitor!Y:Y,"Verladen")</f>
        <v>0</v>
      </c>
      <c r="EL75" s="36">
        <f>COUNTIFS(Outbound_Monitor!H:H,"Diet",Outbound_Monitor!S:S,EL$2,Outbound_Monitor!Y:Y,"Verladen")</f>
        <v>0</v>
      </c>
      <c r="EM75" s="36">
        <f>COUNTIFS(Outbound_Monitor!H:H,"Diet",Outbound_Monitor!S:S,EM$2,Outbound_Monitor!Y:Y,"Verladen")</f>
        <v>0</v>
      </c>
      <c r="EN75" s="31"/>
      <c r="EO75" s="31"/>
      <c r="EP75" s="31"/>
      <c r="EQ75" s="36">
        <f>COUNTIFS(Outbound_Monitor!H:H,"Diet",Outbound_Monitor!S:S,EQ$2,Outbound_Monitor!Y:Y,"Verladen")</f>
        <v>0</v>
      </c>
      <c r="ER75" s="36">
        <f>COUNTIFS(Outbound_Monitor!H:H,"Diet",Outbound_Monitor!S:S,ER$2,Outbound_Monitor!Y:Y,"Verladen")</f>
        <v>0</v>
      </c>
      <c r="ES75" s="36">
        <f>COUNTIFS(Outbound_Monitor!H:H,"Diet",Outbound_Monitor!S:S,ES$2,Outbound_Monitor!Y:Y,"Verladen")</f>
        <v>0</v>
      </c>
      <c r="ET75" s="36">
        <f>COUNTIFS(Outbound_Monitor!H:H,"Diet",Outbound_Monitor!S:S,ET$2,Outbound_Monitor!Y:Y,"Verladen")</f>
        <v>0</v>
      </c>
      <c r="EU75" s="31"/>
      <c r="EV75" s="31"/>
      <c r="EW75" s="38">
        <f>COUNTIFS(Outbound_Monitor!H:H,"Diet",Outbound_Monitor!S:S,EW$2,Outbound_Monitor!Y:Y,"Verladen")</f>
        <v>0</v>
      </c>
      <c r="EX75" s="36">
        <f>COUNTIFS(Outbound_Monitor!H:H,"Diet",Outbound_Monitor!S:S,EX$2,Outbound_Monitor!Y:Y,"Verladen")</f>
        <v>0</v>
      </c>
      <c r="EY75" s="36">
        <f>COUNTIFS(Outbound_Monitor!H:H,"Diet",Outbound_Monitor!S:S,EY$2,Outbound_Monitor!Y:Y,"Verladen")</f>
        <v>0</v>
      </c>
      <c r="EZ75" s="31"/>
      <c r="FA75" s="36">
        <f>COUNTIFS(Outbound_Monitor!H:H,"Diet",Outbound_Monitor!S:S,FA$2,Outbound_Monitor!Y:Y,"Verladen")</f>
        <v>0</v>
      </c>
      <c r="FB75" s="31"/>
      <c r="FC75" s="31"/>
      <c r="FD75" s="38">
        <f>COUNTIFS(Outbound_Monitor!H:H,"Diet",Outbound_Monitor!S:S,FD$2,Outbound_Monitor!Y:Y,"Verladen")</f>
        <v>0</v>
      </c>
      <c r="FE75" s="36">
        <f>COUNTIFS(Outbound_Monitor!H:H,"Diet",Outbound_Monitor!S:S,FE$2,Outbound_Monitor!Y:Y,"Verladen")</f>
        <v>0</v>
      </c>
      <c r="FF75" s="36">
        <f>COUNTIFS(Outbound_Monitor!H:H,"Diet",Outbound_Monitor!S:S,FF$2,Outbound_Monitor!Y:Y,"Verladen")</f>
        <v>0</v>
      </c>
      <c r="FG75" s="36">
        <f>COUNTIFS(Outbound_Monitor!H:H,"Diet",Outbound_Monitor!S:S,FG$2,Outbound_Monitor!Y:Y,"Verladen")</f>
        <v>0</v>
      </c>
      <c r="FH75" s="36">
        <f>COUNTIFS(Outbound_Monitor!H:H,"Diet",Outbound_Monitor!S:S,FH$2,Outbound_Monitor!Y:Y,"Verladen")</f>
        <v>0</v>
      </c>
      <c r="FI75" s="31"/>
      <c r="FJ75" s="31"/>
      <c r="FK75" s="38">
        <f>COUNTIFS(Outbound_Monitor!H:H,"Diet",Outbound_Monitor!S:S,FK$2,Outbound_Monitor!Y:Y,"Verladen")</f>
        <v>0</v>
      </c>
      <c r="FL75" s="36">
        <f>COUNTIFS(Outbound_Monitor!H:H,"Diet",Outbound_Monitor!S:S,FL$2,Outbound_Monitor!Y:Y,"Verladen")</f>
        <v>0</v>
      </c>
      <c r="FM75" s="36">
        <f>COUNTIFS(Outbound_Monitor!H:H,"Diet",Outbound_Monitor!S:S,FM$2,Outbound_Monitor!Y:Y,"Verladen")</f>
        <v>0</v>
      </c>
      <c r="FN75" s="36">
        <f>COUNTIFS(Outbound_Monitor!H:H,"Diet",Outbound_Monitor!S:S,FN$2,Outbound_Monitor!Y:Y,"Verladen")</f>
        <v>0</v>
      </c>
      <c r="FO75" s="36">
        <f>COUNTIFS(Outbound_Monitor!H:H,"Diet",Outbound_Monitor!S:S,FO$2,Outbound_Monitor!Y:Y,"Verladen")</f>
        <v>0</v>
      </c>
      <c r="FP75" s="31"/>
      <c r="FQ75" s="31"/>
      <c r="FR75" s="38">
        <f>COUNTIFS(Outbound_Monitor!H:H,"Diet",Outbound_Monitor!S:S,FR$2,Outbound_Monitor!Y:Y,"Verladen")</f>
        <v>0</v>
      </c>
      <c r="FS75" s="36">
        <f>COUNTIFS(Outbound_Monitor!H:H,"Diet",Outbound_Monitor!S:S,FS$2,Outbound_Monitor!Y:Y,"Verladen")</f>
        <v>0</v>
      </c>
      <c r="FT75" s="36">
        <f>COUNTIFS(Outbound_Monitor!H:H,"Diet",Outbound_Monitor!S:S,FT$2,Outbound_Monitor!Y:Y,"Verladen")</f>
        <v>0</v>
      </c>
      <c r="FU75" s="36">
        <f>COUNTIFS(Outbound_Monitor!H:H,"Diet",Outbound_Monitor!S:S,FU$2,Outbound_Monitor!Y:Y,"Verladen")</f>
        <v>0</v>
      </c>
      <c r="FV75" s="36">
        <f>COUNTIFS(Outbound_Monitor!H:H,"Diet",Outbound_Monitor!S:S,FV$2,Outbound_Monitor!Y:Y,"Verladen")</f>
        <v>0</v>
      </c>
      <c r="FW75" s="31"/>
      <c r="FX75" s="31"/>
      <c r="FY75" s="38">
        <f>COUNTIFS(Outbound_Monitor!H:H,"Diet",Outbound_Monitor!S:S,FY$2,Outbound_Monitor!Y:Y,"Verladen")</f>
        <v>0</v>
      </c>
      <c r="FZ75" s="36">
        <f>COUNTIFS(Outbound_Monitor!H:H,"Diet",Outbound_Monitor!S:S,FZ$2,Outbound_Monitor!Y:Y,"Verladen")</f>
        <v>0</v>
      </c>
      <c r="GA75" s="36">
        <f>COUNTIFS(Outbound_Monitor!H:H,"Diet",Outbound_Monitor!S:S,GA$2,Outbound_Monitor!Y:Y,"Verladen")</f>
        <v>0</v>
      </c>
      <c r="GB75" s="36">
        <f>COUNTIFS(Outbound_Monitor!H:H,"Diet",Outbound_Monitor!S:S,GB$2,Outbound_Monitor!Y:Y,"Verladen")</f>
        <v>0</v>
      </c>
      <c r="GC75" s="36">
        <f>COUNTIFS(Outbound_Monitor!H:H,"Diet",Outbound_Monitor!S:S,GC$2,Outbound_Monitor!Y:Y,"Verladen")</f>
        <v>0</v>
      </c>
      <c r="GD75" s="31"/>
      <c r="GE75" s="31"/>
      <c r="GF75" s="38">
        <f>COUNTIFS(Outbound_Monitor!H:H,"Diet",Outbound_Monitor!S:S,GF$2,Outbound_Monitor!Y:Y,"Verladen")</f>
        <v>0</v>
      </c>
      <c r="GG75" s="36">
        <f>COUNTIFS(Outbound_Monitor!H:H,"Diet",Outbound_Monitor!S:S,GG$2,Outbound_Monitor!Y:Y,"Verladen")</f>
        <v>0</v>
      </c>
      <c r="GH75" s="36">
        <f>COUNTIFS(Outbound_Monitor!H:H,"Diet",Outbound_Monitor!S:S,GH$2,Outbound_Monitor!Y:Y,"Verladen")</f>
        <v>0</v>
      </c>
      <c r="GI75" s="36">
        <f>COUNTIFS(Outbound_Monitor!H:H,"Diet",Outbound_Monitor!S:S,GI$2,Outbound_Monitor!Y:Y,"Verladen")</f>
        <v>0</v>
      </c>
      <c r="GJ75" s="36">
        <f>COUNTIFS(Outbound_Monitor!H:H,"Diet",Outbound_Monitor!S:S,GJ$2,Outbound_Monitor!Y:Y,"Verladen")</f>
        <v>0</v>
      </c>
      <c r="GK75" s="31"/>
      <c r="GL75" s="31" t="s">
        <v>848</v>
      </c>
      <c r="GM75" s="38">
        <f>COUNTIFS(Outbound_Monitor!H:H,"Diet",Outbound_Monitor!S:S,GM$2,Outbound_Monitor!Y:Y,"Verladen")</f>
        <v>0</v>
      </c>
      <c r="GN75" s="36">
        <f>COUNTIFS(Outbound_Monitor!H:H,"Diet",Outbound_Monitor!S:S,GN$2,Outbound_Monitor!Y:Y,"Verladen")</f>
        <v>0</v>
      </c>
      <c r="GO75" s="36">
        <f>COUNTIFS(Outbound_Monitor!H:H,"Diet",Outbound_Monitor!S:S,GO$2,Outbound_Monitor!Y:Y,"Verladen")</f>
        <v>0</v>
      </c>
      <c r="GP75" s="36">
        <f>COUNTIFS(Outbound_Monitor!H:H,"Diet",Outbound_Monitor!S:S,GP$2,Outbound_Monitor!Y:Y,"Verladen")</f>
        <v>0</v>
      </c>
      <c r="GQ75" s="36">
        <f>COUNTIFS(Outbound_Monitor!H:H,"Diet",Outbound_Monitor!S:S,GQ$2,Outbound_Monitor!Y:Y,"Verladen")</f>
        <v>0</v>
      </c>
      <c r="GR75" s="31"/>
      <c r="GS75" s="31" t="s">
        <v>848</v>
      </c>
      <c r="GT75" s="38">
        <f>COUNTIFS(Outbound_Monitor!H:H,"Diet",Outbound_Monitor!S:S,GT$2,Outbound_Monitor!Y:Y,"Verladen")</f>
        <v>0</v>
      </c>
      <c r="GU75" s="36">
        <f>COUNTIFS(Outbound_Monitor!H:H,"Diet",Outbound_Monitor!S:S,GU$2,Outbound_Monitor!Y:Y,"Verladen")</f>
        <v>0</v>
      </c>
      <c r="GV75" s="36">
        <f>COUNTIFS(Outbound_Monitor!H:H,"Diet",Outbound_Monitor!S:S,GV$2,Outbound_Monitor!Y:Y,"Verladen")</f>
        <v>0</v>
      </c>
      <c r="GW75" s="36">
        <f>COUNTIFS(Outbound_Monitor!H:H,"Diet",Outbound_Monitor!S:S,GW$2,Outbound_Monitor!Y:Y,"Verladen")</f>
        <v>0</v>
      </c>
      <c r="GX75" s="36">
        <f>COUNTIFS(Outbound_Monitor!H:H,"Diet",Outbound_Monitor!S:S,GX$2,Outbound_Monitor!Y:Y,"Verladen")</f>
        <v>0</v>
      </c>
      <c r="GY75" s="31"/>
      <c r="GZ75" s="31"/>
      <c r="HA75" s="38">
        <f>COUNTIFS(Outbound_Monitor!H:H,"Diet",Outbound_Monitor!S:S,HA$2,Outbound_Monitor!Y:Y,"Verladen")</f>
        <v>0</v>
      </c>
      <c r="HB75" s="36">
        <f>COUNTIFS(Outbound_Monitor!H:H,"Diet",Outbound_Monitor!S:S,HB$2,Outbound_Monitor!Y:Y,"Verladen")</f>
        <v>0</v>
      </c>
      <c r="HC75" s="36">
        <f>COUNTIFS(Outbound_Monitor!H:H,"Diet",Outbound_Monitor!S:S,HC$2,Outbound_Monitor!Y:Y,"Verladen")</f>
        <v>0</v>
      </c>
      <c r="HD75" s="36">
        <f>COUNTIFS(Outbound_Monitor!H:H,"Diet",Outbound_Monitor!S:S,HD$2,Outbound_Monitor!Y:Y,"Verladen")</f>
        <v>0</v>
      </c>
      <c r="HE75" s="36">
        <f>COUNTIFS(Outbound_Monitor!H:H,"Diet",Outbound_Monitor!S:S,HE$2,Outbound_Monitor!Y:Y,"Verladen")</f>
        <v>0</v>
      </c>
      <c r="HF75" s="31"/>
      <c r="HG75" s="31"/>
      <c r="HH75" s="38">
        <f>COUNTIFS(Outbound_Monitor!H:H,"Diet",Outbound_Monitor!S:S,HH$2,Outbound_Monitor!Y:Y,"Verladen")</f>
        <v>0</v>
      </c>
      <c r="HI75" s="36">
        <f>COUNTIFS(Outbound_Monitor!H:H,"Diet",Outbound_Monitor!S:S,HI$2,Outbound_Monitor!Y:Y,"Verladen")</f>
        <v>0</v>
      </c>
      <c r="HJ75" s="36">
        <f>COUNTIFS(Outbound_Monitor!H:H,"Diet",Outbound_Monitor!S:S,HJ$2,Outbound_Monitor!Y:Y,"Verladen")</f>
        <v>0</v>
      </c>
      <c r="HK75" s="36">
        <f>COUNTIFS(Outbound_Monitor!H:H,"Diet",Outbound_Monitor!S:S,HK$2,Outbound_Monitor!Y:Y,"Verladen")</f>
        <v>0</v>
      </c>
      <c r="HL75" s="36">
        <f>COUNTIFS(Outbound_Monitor!H:H,"Diet",Outbound_Monitor!S:S,HL$2,Outbound_Monitor!Y:Y,"Verladen")</f>
        <v>0</v>
      </c>
      <c r="HM75" s="31"/>
      <c r="HN75" s="31"/>
      <c r="HO75" s="38">
        <f>COUNTIFS(Outbound_Monitor!H:H,"Diet",Outbound_Monitor!S:S,HO$2,Outbound_Monitor!Y:Y,"Verladen")</f>
        <v>0</v>
      </c>
      <c r="HP75" s="36">
        <f>COUNTIFS(Outbound_Monitor!H:H,"Diet",Outbound_Monitor!S:S,HP$2,Outbound_Monitor!Y:Y,"Verladen")</f>
        <v>0</v>
      </c>
      <c r="HQ75" s="36">
        <f>COUNTIFS(Outbound_Monitor!H:H,"Diet",Outbound_Monitor!S:S,HQ$2,Outbound_Monitor!Y:Y,"Verladen")</f>
        <v>0</v>
      </c>
      <c r="HR75" s="36">
        <f>COUNTIFS(Outbound_Monitor!H:H,"Diet",Outbound_Monitor!S:S,HR$2,Outbound_Monitor!Y:Y,"Verladen")</f>
        <v>0</v>
      </c>
      <c r="HS75" s="36">
        <f>COUNTIFS(Outbound_Monitor!H:H,"Diet",Outbound_Monitor!S:S,HS$2,Outbound_Monitor!Y:Y,"Verladen")</f>
        <v>0</v>
      </c>
      <c r="HT75" s="31"/>
      <c r="HU75" s="31"/>
      <c r="HV75" s="38">
        <f>COUNTIFS(Outbound_Monitor!H:H,"Diet",Outbound_Monitor!S:S,HV$2,Outbound_Monitor!Y:Y,"Verladen")</f>
        <v>0</v>
      </c>
      <c r="HW75" s="36">
        <f>COUNTIFS(Outbound_Monitor!H:H,"Diet",Outbound_Monitor!S:S,HW$2,Outbound_Monitor!Y:Y,"Verladen")</f>
        <v>0</v>
      </c>
      <c r="HX75" s="36">
        <f>COUNTIFS(Outbound_Monitor!H:H,"Diet",Outbound_Monitor!S:S,HX$2,Outbound_Monitor!Y:Y,"Verladen")</f>
        <v>0</v>
      </c>
      <c r="HY75" s="36">
        <f>COUNTIFS(Outbound_Monitor!H:H,"Diet",Outbound_Monitor!S:S,HY$2,Outbound_Monitor!Y:Y,"Verladen")</f>
        <v>0</v>
      </c>
      <c r="HZ75" s="36">
        <f>COUNTIFS(Outbound_Monitor!H:H,"Diet",Outbound_Monitor!S:S,HZ$2,Outbound_Monitor!Y:Y,"Verladen")</f>
        <v>0</v>
      </c>
      <c r="IA75" s="31"/>
      <c r="IB75" s="31"/>
      <c r="IC75" s="38">
        <f>COUNTIFS(Outbound_Monitor!H:H,"Diet",Outbound_Monitor!S:S,IC$2,Outbound_Monitor!Y:Y,"Verladen")</f>
        <v>0</v>
      </c>
      <c r="ID75" s="36">
        <f>COUNTIFS(Outbound_Monitor!H:H,"Diet",Outbound_Monitor!S:S,ID$2,Outbound_Monitor!Y:Y,"Verladen")</f>
        <v>0</v>
      </c>
      <c r="IE75" s="36">
        <f>COUNTIFS(Outbound_Monitor!H:H,"Diet",Outbound_Monitor!S:S,IE$2,Outbound_Monitor!Y:Y,"Verladen")</f>
        <v>0</v>
      </c>
      <c r="IF75" s="36">
        <f>COUNTIFS(Outbound_Monitor!H:H,"Diet",Outbound_Monitor!S:S,IF$2,Outbound_Monitor!Y:Y,"Verladen")</f>
        <v>0</v>
      </c>
      <c r="IG75" s="36">
        <f>COUNTIFS(Outbound_Monitor!H:H,"Diet",Outbound_Monitor!S:S,IG$2,Outbound_Monitor!Y:Y,"Verladen")</f>
        <v>0</v>
      </c>
      <c r="IH75" s="31"/>
      <c r="II75" s="31"/>
      <c r="IJ75" s="38">
        <f>COUNTIFS(Outbound_Monitor!H:H,"Diet",Outbound_Monitor!S:S,IJ$2,Outbound_Monitor!Y:Y,"Verladen")</f>
        <v>0</v>
      </c>
      <c r="IK75" s="36">
        <f>COUNTIFS(Outbound_Monitor!H:H,"Diet",Outbound_Monitor!S:S,IK$2,Outbound_Monitor!Y:Y,"Verladen")</f>
        <v>0</v>
      </c>
      <c r="IL75" s="36">
        <f>COUNTIFS(Outbound_Monitor!H:H,"Diet",Outbound_Monitor!S:S,IL$2,Outbound_Monitor!Y:Y,"Verladen")</f>
        <v>0</v>
      </c>
      <c r="IM75" s="36">
        <f>COUNTIFS(Outbound_Monitor!H:H,"Diet",Outbound_Monitor!S:S,IM$2,Outbound_Monitor!Y:Y,"Verladen")</f>
        <v>0</v>
      </c>
      <c r="IN75" s="36">
        <f>COUNTIFS(Outbound_Monitor!H:H,"Diet",Outbound_Monitor!S:S,IN$2,Outbound_Monitor!Y:Y,"Verladen")</f>
        <v>0</v>
      </c>
      <c r="IO75" s="31"/>
      <c r="IP75" s="31"/>
      <c r="IQ75" s="38">
        <f>COUNTIFS(Outbound_Monitor!H:H,"Diet",Outbound_Monitor!S:S,IQ$2,Outbound_Monitor!Y:Y,"Verladen")</f>
        <v>0</v>
      </c>
      <c r="IR75" s="36">
        <f>COUNTIFS(Outbound_Monitor!H:H,"Diet",Outbound_Monitor!S:S,IR$2,Outbound_Monitor!Y:Y,"Verladen")</f>
        <v>0</v>
      </c>
      <c r="IS75" s="36">
        <f>COUNTIFS(Outbound_Monitor!H:H,"Diet",Outbound_Monitor!S:S,IS$2,Outbound_Monitor!Y:Y,"Verladen")</f>
        <v>0</v>
      </c>
      <c r="IT75" s="36">
        <f>COUNTIFS(Outbound_Monitor!H:H,"Diet",Outbound_Monitor!S:S,IT$2,Outbound_Monitor!Y:Y,"Verladen")</f>
        <v>0</v>
      </c>
      <c r="IU75" s="36">
        <f>COUNTIFS(Outbound_Monitor!H:H,"Diet",Outbound_Monitor!S:S,IU$2,Outbound_Monitor!Y:Y,"Verladen")</f>
        <v>0</v>
      </c>
      <c r="IV75" s="31"/>
      <c r="IW75" s="31"/>
      <c r="IX75" s="38">
        <f>COUNTIFS(Outbound_Monitor!H:H,"Diet",Outbound_Monitor!S:S,IX$2,Outbound_Monitor!Y:Y,"Verladen")</f>
        <v>0</v>
      </c>
      <c r="IY75" s="36">
        <f>COUNTIFS(Outbound_Monitor!H:H,"Diet",Outbound_Monitor!S:S,IY$2,Outbound_Monitor!Y:Y,"Verladen")</f>
        <v>0</v>
      </c>
      <c r="IZ75" s="36">
        <f>COUNTIFS(Outbound_Monitor!H:H,"Diet",Outbound_Monitor!S:S,IZ$2,Outbound_Monitor!Y:Y,"Verladen")</f>
        <v>0</v>
      </c>
      <c r="JA75" s="36">
        <f>COUNTIFS(Outbound_Monitor!H:H,"Diet",Outbound_Monitor!S:S,JA$2,Outbound_Monitor!Y:Y,"Verladen")</f>
        <v>0</v>
      </c>
      <c r="JB75" s="36">
        <f>COUNTIFS(Outbound_Monitor!H:H,"Diet",Outbound_Monitor!S:S,JB$2,Outbound_Monitor!Y:Y,"Verladen")</f>
        <v>0</v>
      </c>
      <c r="JC75" s="31"/>
      <c r="JD75" s="31"/>
      <c r="JE75" s="38">
        <f>COUNTIFS(Outbound_Monitor!H:H,"Diet",Outbound_Monitor!S:S,JE$2,Outbound_Monitor!Y:Y,"Verladen")</f>
        <v>0</v>
      </c>
      <c r="JF75" s="36">
        <f>COUNTIFS(Outbound_Monitor!H:H,"Diet",Outbound_Monitor!S:S,JF$2,Outbound_Monitor!Y:Y,"Verladen")</f>
        <v>0</v>
      </c>
      <c r="JG75" s="36">
        <f>COUNTIFS(Outbound_Monitor!H:H,"Diet",Outbound_Monitor!S:S,JG$2,Outbound_Monitor!Y:Y,"Verladen")</f>
        <v>0</v>
      </c>
      <c r="JH75" s="36">
        <f>COUNTIFS(Outbound_Monitor!H:H,"Diet",Outbound_Monitor!S:S,JH$2,Outbound_Monitor!Y:Y,"Verladen")</f>
        <v>0</v>
      </c>
      <c r="JI75" s="36">
        <f>COUNTIFS(Outbound_Monitor!H:H,"Diet",Outbound_Monitor!S:S,JI$2,Outbound_Monitor!Y:Y,"Verladen")</f>
        <v>0</v>
      </c>
      <c r="JJ75" s="31"/>
      <c r="JK75" s="31"/>
      <c r="JL75" s="38">
        <f>COUNTIFS(Outbound_Monitor!H:H,"Diet",Outbound_Monitor!S:S,JL$2,Outbound_Monitor!Y:Y,"Verladen")</f>
        <v>0</v>
      </c>
      <c r="JM75" s="36">
        <f>COUNTIFS(Outbound_Monitor!H:H,"Diet",Outbound_Monitor!S:S,JM$2,Outbound_Monitor!Y:Y,"Verladen")</f>
        <v>0</v>
      </c>
      <c r="JN75" s="36">
        <f>COUNTIFS(Outbound_Monitor!H:H,"Diet",Outbound_Monitor!S:S,JN$2,Outbound_Monitor!Y:Y,"Verladen")</f>
        <v>0</v>
      </c>
      <c r="JO75" s="36">
        <f>COUNTIFS(Outbound_Monitor!H:H,"Diet",Outbound_Monitor!S:S,JO$2,Outbound_Monitor!Y:Y,"Verladen")</f>
        <v>0</v>
      </c>
      <c r="JP75" s="36">
        <f>COUNTIFS(Outbound_Monitor!H:H,"Diet",Outbound_Monitor!S:S,JP$2,Outbound_Monitor!Y:Y,"Verladen")</f>
        <v>0</v>
      </c>
      <c r="JQ75" s="31"/>
      <c r="JR75" s="31"/>
      <c r="JS75" s="38">
        <f>COUNTIFS(Outbound_Monitor!H:H,"Diet",Outbound_Monitor!S:S,JS$2,Outbound_Monitor!Y:Y,"Verladen")</f>
        <v>0</v>
      </c>
      <c r="JT75" s="36">
        <f>COUNTIFS(Outbound_Monitor!H:H,"Diet",Outbound_Monitor!S:S,JT$2,Outbound_Monitor!Y:Y,"Verladen")</f>
        <v>0</v>
      </c>
      <c r="JU75" s="36">
        <f>COUNTIFS(Outbound_Monitor!H:H,"Diet",Outbound_Monitor!S:S,JU$2,Outbound_Monitor!Y:Y,"Verladen")</f>
        <v>0</v>
      </c>
      <c r="JV75" s="31"/>
      <c r="JW75" s="36">
        <f>COUNTIFS(Outbound_Monitor!H:H,"Diet",Outbound_Monitor!S:S,JW$2,Outbound_Monitor!Y:Y,"Verladen")</f>
        <v>0</v>
      </c>
      <c r="JX75" s="31"/>
      <c r="JY75" s="31"/>
      <c r="JZ75" s="38">
        <f>COUNTIFS(Outbound_Monitor!H:H,"Diet",Outbound_Monitor!S:S,JZ$2,Outbound_Monitor!Y:Y,"Verladen")</f>
        <v>0</v>
      </c>
      <c r="KA75" s="36">
        <f>COUNTIFS(Outbound_Monitor!H:H,"Diet",Outbound_Monitor!S:S,KA$2,Outbound_Monitor!Y:Y,"Verladen")</f>
        <v>0</v>
      </c>
      <c r="KB75" s="36">
        <f>COUNTIFS(Outbound_Monitor!H:H,"Diet",Outbound_Monitor!S:S,KB$2,Outbound_Monitor!Y:Y,"Verladen")</f>
        <v>0</v>
      </c>
      <c r="KC75" s="36">
        <f>COUNTIFS(Outbound_Monitor!H:H,"Diet",Outbound_Monitor!S:S,KC$2,Outbound_Monitor!Y:Y,"Verladen")</f>
        <v>0</v>
      </c>
      <c r="KD75" s="36">
        <f>COUNTIFS(Outbound_Monitor!H:H,"Diet",Outbound_Monitor!S:S,KD$2,Outbound_Monitor!Y:Y,"Verladen")</f>
        <v>0</v>
      </c>
      <c r="KE75" s="31"/>
      <c r="KF75" s="31"/>
      <c r="KG75" s="38">
        <f>COUNTIFS(Outbound_Monitor!H:H,"Diet",Outbound_Monitor!S:S,KG$2,Outbound_Monitor!Y:Y,"Verladen")</f>
        <v>0</v>
      </c>
      <c r="KH75" s="36">
        <f>COUNTIFS(Outbound_Monitor!H:H,"Diet",Outbound_Monitor!S:S,KH$2,Outbound_Monitor!Y:Y,"Verladen")</f>
        <v>0</v>
      </c>
      <c r="KI75" s="36">
        <f>COUNTIFS(Outbound_Monitor!H:H,"Diet",Outbound_Monitor!S:S,KI$2,Outbound_Monitor!Y:Y,"Verladen")</f>
        <v>0</v>
      </c>
      <c r="KJ75" s="36">
        <f>COUNTIFS(Outbound_Monitor!H:H,"Diet",Outbound_Monitor!S:S,KJ$2,Outbound_Monitor!Y:Y,"Verladen")</f>
        <v>0</v>
      </c>
      <c r="KK75" s="36">
        <f>COUNTIFS(Outbound_Monitor!H:H,"Diet",Outbound_Monitor!S:S,KK$2,Outbound_Monitor!Y:Y,"Verladen")</f>
        <v>0</v>
      </c>
      <c r="KL75" s="31"/>
      <c r="KM75" s="31"/>
      <c r="KN75" s="38">
        <f>COUNTIFS(Outbound_Monitor!H:H,"Diet",Outbound_Monitor!S:S,KN$2,Outbound_Monitor!Y:Y,"Verladen")</f>
        <v>0</v>
      </c>
      <c r="KO75" s="36">
        <f>COUNTIFS(Outbound_Monitor!H:H,"Diet",Outbound_Monitor!S:S,KO$2,Outbound_Monitor!Y:Y,"Verladen")</f>
        <v>0</v>
      </c>
      <c r="KP75" s="36">
        <f>COUNTIFS(Outbound_Monitor!H:H,"Diet",Outbound_Monitor!S:S,KP$2,Outbound_Monitor!Y:Y,"Verladen")</f>
        <v>0</v>
      </c>
      <c r="KQ75" s="36">
        <f>COUNTIFS(Outbound_Monitor!H:H,"Diet",Outbound_Monitor!S:S,KQ$2,Outbound_Monitor!Y:Y,"Verladen")</f>
        <v>0</v>
      </c>
      <c r="KR75" s="36">
        <f>COUNTIFS(Outbound_Monitor!H:H,"Diet",Outbound_Monitor!S:S,KR$2,Outbound_Monitor!Y:Y,"Verladen")</f>
        <v>0</v>
      </c>
      <c r="KS75" s="31"/>
      <c r="KT75" s="31"/>
      <c r="KU75" s="38">
        <f>COUNTIFS(Outbound_Monitor!H:H,"Diet",Outbound_Monitor!S:S,KU$2,Outbound_Monitor!Y:Y,"Verladen")</f>
        <v>0</v>
      </c>
      <c r="KV75" s="36">
        <f>COUNTIFS(Outbound_Monitor!H:H,"Diet",Outbound_Monitor!S:S,KV$2,Outbound_Monitor!Y:Y,"Verladen")</f>
        <v>0</v>
      </c>
      <c r="KW75" s="36">
        <f>COUNTIFS(Outbound_Monitor!H:H,"Diet",Outbound_Monitor!S:S,KW$2,Outbound_Monitor!Y:Y,"Verladen")</f>
        <v>0</v>
      </c>
      <c r="KX75" s="36">
        <f>COUNTIFS(Outbound_Monitor!H:H,"Diet",Outbound_Monitor!S:S,KX$2,Outbound_Monitor!Y:Y,"Verladen")</f>
        <v>0</v>
      </c>
      <c r="KY75" s="31"/>
      <c r="KZ75" s="31"/>
      <c r="LA75" s="31"/>
      <c r="LB75" s="38">
        <f>COUNTIFS(Outbound_Monitor!H:H,"Diet",Outbound_Monitor!S:S,LB$2,Outbound_Monitor!Y:Y,"Verladen")</f>
        <v>0</v>
      </c>
      <c r="LC75" s="36">
        <f>COUNTIFS(Outbound_Monitor!H:H,"Diet",Outbound_Monitor!S:S,LC$2,Outbound_Monitor!Y:Y,"Verladen")</f>
        <v>0</v>
      </c>
      <c r="LD75" s="36">
        <f>COUNTIFS(Outbound_Monitor!H:H,"Diet",Outbound_Monitor!S:S,LD$2,Outbound_Monitor!Y:Y,"Verladen")</f>
        <v>0</v>
      </c>
      <c r="LE75" s="36">
        <f>COUNTIFS(Outbound_Monitor!H:H,"Diet",Outbound_Monitor!S:S,LE$2,Outbound_Monitor!Y:Y,"Verladen")</f>
        <v>0</v>
      </c>
      <c r="LF75" s="36">
        <f>COUNTIFS(Outbound_Monitor!H:H,"Diet",Outbound_Monitor!S:S,LF$2,Outbound_Monitor!Y:Y,"Verladen")</f>
        <v>0</v>
      </c>
      <c r="LG75" s="31"/>
      <c r="LH75" s="31"/>
      <c r="LI75" s="38">
        <f>COUNTIFS(Outbound_Monitor!H:H,"Diet",Outbound_Monitor!S:S,LI$2,Outbound_Monitor!Y:Y,"Verladen")</f>
        <v>0</v>
      </c>
      <c r="LJ75" s="36">
        <f>COUNTIFS(Outbound_Monitor!H:H,"Diet",Outbound_Monitor!S:S,LJ$2,Outbound_Monitor!Y:Y,"Verladen")</f>
        <v>0</v>
      </c>
      <c r="LK75" s="36">
        <f>COUNTIFS(Outbound_Monitor!H:H,"Diet",Outbound_Monitor!S:S,LK$2,Outbound_Monitor!Y:Y,"Verladen")</f>
        <v>0</v>
      </c>
      <c r="LL75" s="36">
        <f>COUNTIFS(Outbound_Monitor!H:H,"Diet",Outbound_Monitor!S:S,LL$2,Outbound_Monitor!Y:Y,"Verladen")</f>
        <v>0</v>
      </c>
      <c r="LM75" s="36">
        <f>COUNTIFS(Outbound_Monitor!H:H,"Diet",Outbound_Monitor!S:S,LM$2,Outbound_Monitor!Y:Y,"Verladen")</f>
        <v>0</v>
      </c>
      <c r="LN75" s="31"/>
      <c r="LO75" s="31"/>
      <c r="LP75" s="38">
        <f>COUNTIFS(Outbound_Monitor!H:H,"Diet",Outbound_Monitor!S:S,LP$2,Outbound_Monitor!Y:Y,"Verladen")</f>
        <v>0</v>
      </c>
      <c r="LQ75" s="36">
        <f>COUNTIFS(Outbound_Monitor!H:H,"Diet",Outbound_Monitor!S:S,LQ$2,Outbound_Monitor!Y:Y,"Verladen")</f>
        <v>0</v>
      </c>
      <c r="LR75" s="36">
        <f>COUNTIFS(Outbound_Monitor!H:H,"Diet",Outbound_Monitor!S:S,LR$2,Outbound_Monitor!Y:Y,"Verladen")</f>
        <v>0</v>
      </c>
      <c r="LS75" s="36">
        <f>COUNTIFS(Outbound_Monitor!H:H,"Diet",Outbound_Monitor!S:S,LS$2,Outbound_Monitor!Y:Y,"Verladen")</f>
        <v>0</v>
      </c>
      <c r="LT75" s="36">
        <f>COUNTIFS(Outbound_Monitor!H:H,"Diet",Outbound_Monitor!S:S,LT$2,Outbound_Monitor!Y:Y,"Verladen")</f>
        <v>0</v>
      </c>
      <c r="LU75" s="31"/>
      <c r="LV75" s="31"/>
      <c r="LW75" s="38">
        <f>COUNTIFS(Outbound_Monitor!H:H,"Diet",Outbound_Monitor!S:S,LW$2,Outbound_Monitor!Y:Y,"Verladen")</f>
        <v>0</v>
      </c>
      <c r="LX75" s="36">
        <f>COUNTIFS(Outbound_Monitor!H:H,"Diet",Outbound_Monitor!S:S,LX$2,Outbound_Monitor!Y:Y,"Verladen")</f>
        <v>0</v>
      </c>
      <c r="LY75" s="36">
        <f>COUNTIFS(Outbound_Monitor!H:H,"Diet",Outbound_Monitor!S:S,LY$2,Outbound_Monitor!Y:Y,"Verladen")</f>
        <v>0</v>
      </c>
      <c r="LZ75" s="36">
        <f>COUNTIFS(Outbound_Monitor!H:H,"Diet",Outbound_Monitor!S:S,LZ$2,Outbound_Monitor!Y:Y,"Verladen")</f>
        <v>0</v>
      </c>
      <c r="MA75" s="36">
        <f>COUNTIFS(Outbound_Monitor!H:H,"Diet",Outbound_Monitor!S:S,MA$2,Outbound_Monitor!Y:Y,"Verladen")</f>
        <v>0</v>
      </c>
      <c r="MB75" s="31"/>
      <c r="MC75" s="31"/>
      <c r="MD75" s="38">
        <f>COUNTIFS(Outbound_Monitor!H:H,"Diet",Outbound_Monitor!S:S,MD$2,Outbound_Monitor!Y:Y,"Verladen")</f>
        <v>0</v>
      </c>
      <c r="ME75" s="36">
        <f>COUNTIFS(Outbound_Monitor!H:H,"Diet",Outbound_Monitor!S:S,ME$2,Outbound_Monitor!Y:Y,"Verladen")</f>
        <v>0</v>
      </c>
      <c r="MF75" s="36">
        <f>COUNTIFS(Outbound_Monitor!H:H,"Diet",Outbound_Monitor!S:S,MF$2,Outbound_Monitor!Y:Y,"Verladen")</f>
        <v>0</v>
      </c>
      <c r="MG75" s="36">
        <f>COUNTIFS(Outbound_Monitor!H:H,"Diet",Outbound_Monitor!S:S,MG$2,Outbound_Monitor!Y:Y,"Verladen")</f>
        <v>0</v>
      </c>
      <c r="MH75" s="36">
        <f>COUNTIFS(Outbound_Monitor!H:H,"Diet",Outbound_Monitor!S:S,MH$2,Outbound_Monitor!Y:Y,"Verladen")</f>
        <v>0</v>
      </c>
      <c r="MI75" s="31"/>
      <c r="MJ75" s="31"/>
      <c r="MK75" s="38">
        <f>COUNTIFS(Outbound_Monitor!H:H,"Diet",Outbound_Monitor!S:S,MK$2,Outbound_Monitor!Y:Y,"Verladen")</f>
        <v>0</v>
      </c>
      <c r="ML75" s="36">
        <f>COUNTIFS(Outbound_Monitor!H:H,"Diet",Outbound_Monitor!S:S,ML$2,Outbound_Monitor!Y:Y,"Verladen")</f>
        <v>0</v>
      </c>
      <c r="MM75" s="36">
        <f>COUNTIFS(Outbound_Monitor!H:H,"Diet",Outbound_Monitor!S:S,MM$2,Outbound_Monitor!Y:Y,"Verladen")</f>
        <v>0</v>
      </c>
      <c r="MN75" s="36">
        <f>COUNTIFS(Outbound_Monitor!H:H,"Diet",Outbound_Monitor!S:S,MN$2,Outbound_Monitor!Y:Y,"Verladen")</f>
        <v>0</v>
      </c>
      <c r="MO75" s="36">
        <f>COUNTIFS(Outbound_Monitor!H:H,"Diet",Outbound_Monitor!S:S,MO$2,Outbound_Monitor!Y:Y,"Verladen")</f>
        <v>0</v>
      </c>
      <c r="MP75" s="31"/>
      <c r="MQ75" s="31"/>
      <c r="MR75" s="38">
        <f>COUNTIFS(Outbound_Monitor!H:H,"Diet",Outbound_Monitor!S:S,MR$2,Outbound_Monitor!Y:Y,"Verladen")</f>
        <v>0</v>
      </c>
      <c r="MS75" s="36">
        <f>COUNTIFS(Outbound_Monitor!H:H,"Diet",Outbound_Monitor!S:S,MS$2,Outbound_Monitor!Y:Y,"Verladen")</f>
        <v>0</v>
      </c>
      <c r="MT75" s="36">
        <f>COUNTIFS(Outbound_Monitor!H:H,"Diet",Outbound_Monitor!S:S,MT$2,Outbound_Monitor!Y:Y,"Verladen")</f>
        <v>0</v>
      </c>
      <c r="MU75" s="36">
        <f>COUNTIFS(Outbound_Monitor!H:H,"Diet",Outbound_Monitor!S:S,MU$2,Outbound_Monitor!Y:Y,"Verladen")</f>
        <v>0</v>
      </c>
      <c r="MV75" s="36">
        <f>COUNTIFS(Outbound_Monitor!H:H,"Diet",Outbound_Monitor!S:S,MV$2,Outbound_Monitor!Y:Y,"Verladen")</f>
        <v>0</v>
      </c>
      <c r="MW75" s="31"/>
      <c r="MX75" s="31"/>
      <c r="MY75" s="38">
        <f>COUNTIFS(Outbound_Monitor!H:H,"Diet",Outbound_Monitor!S:S,MY$2,Outbound_Monitor!Y:Y,"Verladen")</f>
        <v>0</v>
      </c>
      <c r="MZ75" s="36">
        <f>COUNTIFS(Outbound_Monitor!H:H,"Diet",Outbound_Monitor!S:S,MZ$2,Outbound_Monitor!Y:Y,"Verladen")</f>
        <v>0</v>
      </c>
      <c r="NA75" s="31"/>
      <c r="NB75" s="31"/>
      <c r="NC75" s="36">
        <f>COUNTIFS(Outbound_Monitor!H:H,"Diet",Outbound_Monitor!S:S,NC$2,Outbound_Monitor!Y:Y,"Verladen")</f>
        <v>0</v>
      </c>
      <c r="ND75" s="31"/>
      <c r="NE75" s="31"/>
      <c r="NF75" s="16" t="s">
        <v>759</v>
      </c>
    </row>
    <row r="76" spans="1:370" s="29" customFormat="1" ht="15.75" x14ac:dyDescent="0.25">
      <c r="A76" s="100" t="s">
        <v>849</v>
      </c>
      <c r="B76" s="23" t="s">
        <v>308</v>
      </c>
      <c r="C76" s="34"/>
      <c r="D76" s="35"/>
      <c r="E76" s="56"/>
      <c r="F76" s="31"/>
      <c r="G76" s="101" t="e">
        <f>IF(G74&gt;=G75,G75/G74,100%-(G75-G74)/G74)</f>
        <v>#DIV/0!</v>
      </c>
      <c r="H76" s="101" t="e">
        <f>IF(H74&gt;=H75,H75/H74,100%-(H75-H74)/H74)</f>
        <v>#DIV/0!</v>
      </c>
      <c r="I76" s="101">
        <f>IF(I74&gt;=I75,I75/I74,100%-(I75-I74)/I74)</f>
        <v>0.8</v>
      </c>
      <c r="J76" s="101" t="e">
        <f>IF(J74&gt;=J75,J75/J74,100%-(J75-J74)/J74)</f>
        <v>#DIV/0!</v>
      </c>
      <c r="K76" s="31"/>
      <c r="L76" s="31"/>
      <c r="M76" s="102">
        <f>IF(M74&gt;=M75,M75/M74,100%-(M75-M74)/M74)</f>
        <v>0.33333333333333331</v>
      </c>
      <c r="N76" s="103">
        <f>IF(N74&gt;=N75,N75/N74,100%-(N75-N74)/N74)</f>
        <v>0.8</v>
      </c>
      <c r="O76" s="103">
        <v>0.35</v>
      </c>
      <c r="P76" s="103">
        <f>IF(P74&gt;=P75,P75/P74,100%-(P75-P74)/P74)</f>
        <v>0.66666666666666663</v>
      </c>
      <c r="Q76" s="103">
        <f>IF(Q74&gt;=Q75,Q75/Q74,100%-(Q75-Q74)/Q74)</f>
        <v>1</v>
      </c>
      <c r="R76" s="31"/>
      <c r="S76" s="31"/>
      <c r="T76" s="102">
        <f>IF(T74&gt;=T75,T75/T74,100%-(T75-T74)/T74)</f>
        <v>0.5</v>
      </c>
      <c r="U76" s="103">
        <f>IF(U74&gt;=U75,U75/U74,100%-(U75-U74)/U74)</f>
        <v>0</v>
      </c>
      <c r="V76" s="103">
        <v>0.5</v>
      </c>
      <c r="W76" s="103">
        <f>IF(W74&gt;=W75,W75/W74,100%-(W75-W74)/W74)</f>
        <v>0.5</v>
      </c>
      <c r="X76" s="103">
        <f>IF(X74&gt;=X75,X75/X74,100%-(X75-X74)/X74)</f>
        <v>1</v>
      </c>
      <c r="Y76" s="31"/>
      <c r="Z76" s="31"/>
      <c r="AA76" s="102">
        <v>0.8</v>
      </c>
      <c r="AB76" s="103">
        <f>IF(AB74&gt;=AB75,AB75/AB74,100%-(AB75-AB74)/AB74)</f>
        <v>0.72727272727272729</v>
      </c>
      <c r="AC76" s="103">
        <v>0.2</v>
      </c>
      <c r="AD76" s="103">
        <f>IF(AD74&gt;=AD75,AD75/AD74,100%-(AD75-AD74)/AD74)</f>
        <v>0.8571428571428571</v>
      </c>
      <c r="AE76" s="103">
        <v>0.5</v>
      </c>
      <c r="AF76" s="31"/>
      <c r="AG76" s="31"/>
      <c r="AH76" s="102">
        <f>IF(AH74&gt;=AH75,AH75/AH74,100%-(AH75-AH74)/AH74)</f>
        <v>0.83333333333333337</v>
      </c>
      <c r="AI76" s="103">
        <f>IF(AI74&gt;=AI75,AI75/AI74,100%-(AI75-AI74)/AI74)</f>
        <v>0.6</v>
      </c>
      <c r="AJ76" s="103">
        <f>IF(AJ74&gt;=AJ75,AJ75/AJ74,100%-(AJ75-AJ74)/AJ74)</f>
        <v>1</v>
      </c>
      <c r="AK76" s="103">
        <v>0.3</v>
      </c>
      <c r="AL76" s="103">
        <f>IF(AL74&gt;=AL75,AL75/AL74,100%-(AL75-AL74)/AL74)</f>
        <v>0.66666666666666663</v>
      </c>
      <c r="AM76" s="31"/>
      <c r="AN76" s="31"/>
      <c r="AO76" s="102">
        <f>IF(AO74&gt;=AO75,AO75/AO74,100%-(AO75-AO74)/AO74)</f>
        <v>0.5</v>
      </c>
      <c r="AP76" s="103">
        <f>IF(AP74&gt;=AP75,AP75/AP74,100%-(AP75-AP74)/AP74)</f>
        <v>1</v>
      </c>
      <c r="AQ76" s="103">
        <f>IF(AQ74&gt;=AQ75,AQ75/AQ74,100%-(AQ75-AQ74)/AQ74)</f>
        <v>1</v>
      </c>
      <c r="AR76" s="103">
        <f>IF(AR74&gt;=AR75,AR75/AR74,100%-(AR75-AR74)/AR74)</f>
        <v>0.875</v>
      </c>
      <c r="AS76" s="103">
        <f>IF(AS74&gt;=AS75,AS75/AS74,100%-(AS75-AS74)/AS74)</f>
        <v>0</v>
      </c>
      <c r="AT76" s="31"/>
      <c r="AU76" s="31"/>
      <c r="AV76" s="102">
        <f>IF(AV74&gt;=AV75,AV75/AV74,100%-(AV75-AV74)/AV74)</f>
        <v>0.375</v>
      </c>
      <c r="AW76" s="103">
        <f>IF(AW74&gt;=AW75,AW75/AW74,100%-(AW75-AW74)/AW74)</f>
        <v>1</v>
      </c>
      <c r="AX76" s="103">
        <f>IF(AX74&gt;=AX75,AX75/AX74,100%-(AX75-AX74)/AX74)</f>
        <v>0.83333333333333337</v>
      </c>
      <c r="AY76" s="103">
        <f>IF(AY74&gt;=AY75,AY75/AY74,100%-(AY75-AY74)/AY74)</f>
        <v>0.6</v>
      </c>
      <c r="AZ76" s="103">
        <f>IF(AZ74&gt;=AZ75,AZ75/AZ74,100%-(AZ75-AZ74)/AZ74)</f>
        <v>0.83333333333333337</v>
      </c>
      <c r="BA76" s="31"/>
      <c r="BB76" s="31"/>
      <c r="BC76" s="102">
        <f>IF(BC74&gt;=BC75,BC75/BC74,100%-(BC75-BC74)/BC74)</f>
        <v>1</v>
      </c>
      <c r="BD76" s="103">
        <f>IF(BD74&gt;=BD75,BD75/BD74,100%-(BD75-BD74)/BD74)</f>
        <v>0.75</v>
      </c>
      <c r="BE76" s="103">
        <f>IF(BE74&gt;=BE75,BE75/BE74,100%-(BE75-BE74)/BE74)</f>
        <v>1</v>
      </c>
      <c r="BF76" s="103">
        <f>IF(BF74&gt;=BF75,BF75/BF74,100%-(BF75-BF74)/BF74)</f>
        <v>0.8</v>
      </c>
      <c r="BG76" s="103">
        <f>IF(BG74&gt;=BG75,BG75/BG74,100%-(BG75-BG74)/BG74)</f>
        <v>0.66666666666666674</v>
      </c>
      <c r="BH76" s="31"/>
      <c r="BI76" s="31"/>
      <c r="BJ76" s="102">
        <f>IF(BJ74&gt;=BJ75,BJ75/BJ74,100%-(BJ75-BJ74)/BJ74)</f>
        <v>0.5</v>
      </c>
      <c r="BK76" s="103">
        <f>IF(BK74&gt;=BK75,BK75/BK74,100%-(BK75-BK74)/BK74)</f>
        <v>0.83333333333333337</v>
      </c>
      <c r="BL76" s="103">
        <f>IF(BL74&gt;=BL75,BL75/BL74,100%-(BL75-BL74)/BL74)</f>
        <v>0.83333333333333337</v>
      </c>
      <c r="BM76" s="103">
        <f>IF(BM74&gt;=BM75,BM75/BM74,100%-(BM75-BM74)/BM74)</f>
        <v>1</v>
      </c>
      <c r="BN76" s="103">
        <f>IF(BN74&gt;=BN75,BN75/BN74,100%-(BN75-BN74)/BN74)</f>
        <v>0.4</v>
      </c>
      <c r="BO76" s="31"/>
      <c r="BP76" s="31"/>
      <c r="BQ76" s="102">
        <f>IF(BQ74&gt;=BQ75,BQ75/BQ74,100%-(BQ75-BQ74)/BQ74)</f>
        <v>0</v>
      </c>
      <c r="BR76" s="103">
        <f>IF(BR74&gt;=BR75,BR75/BR74,100%-(BR75-BR74)/BR74)</f>
        <v>0</v>
      </c>
      <c r="BS76" s="103">
        <f>IF(BS74&gt;=BS75,BS75/BS74,100%-(BS75-BS74)/BS74)</f>
        <v>0</v>
      </c>
      <c r="BT76" s="103">
        <f>IF(BT74&gt;=BT75,BT75/BT74,100%-(BT75-BT74)/BT74)</f>
        <v>0</v>
      </c>
      <c r="BU76" s="103">
        <f>IF(BU74&gt;=BU75,BU75/BU74,100%-(BU75-BU74)/BU74)</f>
        <v>0</v>
      </c>
      <c r="BV76" s="31"/>
      <c r="BW76" s="31"/>
      <c r="BX76" s="102" t="e">
        <f>IF(BX74&gt;=BX75,BX75/BX74,100%-(BX75-BX74)/BX74)</f>
        <v>#DIV/0!</v>
      </c>
      <c r="BY76" s="103" t="e">
        <f>IF(BY74&gt;=BY75,BY75/BY74,100%-(BY75-BY74)/BY74)</f>
        <v>#DIV/0!</v>
      </c>
      <c r="BZ76" s="103" t="e">
        <f>IF(BZ74&gt;=BZ75,BZ75/BZ74,100%-(BZ75-BZ74)/BZ74)</f>
        <v>#DIV/0!</v>
      </c>
      <c r="CA76" s="103" t="e">
        <f>IF(CA74&gt;=CA75,CA75/CA74,100%-(CA75-CA74)/CA74)</f>
        <v>#DIV/0!</v>
      </c>
      <c r="CB76" s="103" t="e">
        <f>IF(CB74&gt;=CB75,CB75/CB74,100%-(CB75-CB74)/CB74)</f>
        <v>#DIV/0!</v>
      </c>
      <c r="CC76" s="31"/>
      <c r="CD76" s="31"/>
      <c r="CE76" s="102" t="e">
        <f>IF(CE74&gt;=CE75,CE75/CE74,100%-(CE75-CE74)/CE74)</f>
        <v>#DIV/0!</v>
      </c>
      <c r="CF76" s="103" t="e">
        <f>IF(CF74&gt;=CF75,CF75/CF74,100%-(CF75-CF74)/CF74)</f>
        <v>#DIV/0!</v>
      </c>
      <c r="CG76" s="103" t="e">
        <f>IF(CG74&gt;=CG75,CG75/CG74,100%-(CG75-CG74)/CG74)</f>
        <v>#DIV/0!</v>
      </c>
      <c r="CH76" s="103" t="e">
        <f>IF(CH74&gt;=CH75,CH75/CH74,100%-(CH75-CH74)/CH74)</f>
        <v>#DIV/0!</v>
      </c>
      <c r="CI76" s="103" t="e">
        <f>IF(CI74&gt;=CI75,CI75/CI74,100%-(CI75-CI74)/CI74)</f>
        <v>#DIV/0!</v>
      </c>
      <c r="CJ76" s="31"/>
      <c r="CK76" s="31"/>
      <c r="CL76" s="102" t="e">
        <f>IF(CL74&gt;=CL75,CL75/CL74,100%-(CL75-CL74)/CL74)</f>
        <v>#DIV/0!</v>
      </c>
      <c r="CM76" s="103" t="e">
        <f>IF(CM74&gt;=CM75,CM75/CM74,100%-(CM75-CM74)/CM74)</f>
        <v>#DIV/0!</v>
      </c>
      <c r="CN76" s="103" t="e">
        <f>IF(CN74&gt;=CN75,CN75/CN74,100%-(CN75-CN74)/CN74)</f>
        <v>#DIV/0!</v>
      </c>
      <c r="CO76" s="103" t="e">
        <f>IF(CO74&gt;=CO75,CO75/CO74,100%-(CO75-CO74)/CO74)</f>
        <v>#DIV/0!</v>
      </c>
      <c r="CP76" s="31"/>
      <c r="CQ76" s="31"/>
      <c r="CR76" s="31"/>
      <c r="CS76" s="31"/>
      <c r="CT76" s="103" t="e">
        <f>IF(CT74&gt;=CT75,CT75/CT74,100%-(CT75-CT74)/CT74)</f>
        <v>#DIV/0!</v>
      </c>
      <c r="CU76" s="103" t="e">
        <f>IF(CU74&gt;=CU75,CU75/CU74,100%-(CU75-CU74)/CU74)</f>
        <v>#DIV/0!</v>
      </c>
      <c r="CV76" s="103" t="e">
        <f>IF(CV74&gt;=CV75,CV75/CV74,100%-(CV75-CV74)/CV74)</f>
        <v>#DIV/0!</v>
      </c>
      <c r="CW76" s="103" t="e">
        <f>IF(CW74&gt;=CW75,CW75/CW74,100%-(CW75-CW74)/CW74)</f>
        <v>#DIV/0!</v>
      </c>
      <c r="CX76" s="31"/>
      <c r="CY76" s="31"/>
      <c r="CZ76" s="102" t="e">
        <f>IF(CZ74&gt;=CZ75,CZ75/CZ74,100%-(CZ75-CZ74)/CZ74)</f>
        <v>#DIV/0!</v>
      </c>
      <c r="DA76" s="103" t="e">
        <f>IF(DA74&gt;=DA75,DA75/DA74,100%-(DA75-DA74)/DA74)</f>
        <v>#DIV/0!</v>
      </c>
      <c r="DB76" s="103" t="e">
        <f>IF(DB74&gt;=DB75,DB75/DB74,100%-(DB75-DB74)/DB74)</f>
        <v>#DIV/0!</v>
      </c>
      <c r="DC76" s="103" t="e">
        <f>IF(DC74&gt;=DC75,DC75/DC74,100%-(DC75-DC74)/DC74)</f>
        <v>#DIV/0!</v>
      </c>
      <c r="DD76" s="103" t="e">
        <f>IF(DD74&gt;=DD75,DD75/DD74,100%-(DD75-DD74)/DD74)</f>
        <v>#DIV/0!</v>
      </c>
      <c r="DE76" s="31"/>
      <c r="DF76" s="31"/>
      <c r="DG76" s="102" t="e">
        <f>IF(DG74&gt;=DG75,DG75/DG74,100%-(DG75-DG74)/DG74)</f>
        <v>#DIV/0!</v>
      </c>
      <c r="DH76" s="103" t="e">
        <f>IF(DH74&gt;=DH75,DH75/DH74,100%-(DH75-DH74)/DH74)</f>
        <v>#DIV/0!</v>
      </c>
      <c r="DI76" s="103" t="e">
        <f>IF(DI74&gt;=DI75,DI75/DI74,100%-(DI75-DI74)/DI74)</f>
        <v>#DIV/0!</v>
      </c>
      <c r="DJ76" s="103" t="e">
        <f>IF(DJ74&gt;=DJ75,DJ75/DJ74,100%-(DJ75-DJ74)/DJ74)</f>
        <v>#DIV/0!</v>
      </c>
      <c r="DK76" s="103" t="e">
        <f>IF(DK74&gt;=DK75,DK75/DK74,100%-(DK75-DK74)/DK74)</f>
        <v>#DIV/0!</v>
      </c>
      <c r="DL76" s="31"/>
      <c r="DM76" s="31"/>
      <c r="DN76" s="102" t="e">
        <f>IF(DN74&gt;=DN75,DN75/DN74,100%-(DN75-DN74)/DN74)</f>
        <v>#DIV/0!</v>
      </c>
      <c r="DO76" s="103" t="e">
        <f>IF(DO74&gt;=DO75,DO75/DO74,100%-(DO75-DO74)/DO74)</f>
        <v>#DIV/0!</v>
      </c>
      <c r="DP76" s="103" t="e">
        <f>IF(DP74&gt;=DP75,DP75/DP74,100%-(DP75-DP74)/DP74)</f>
        <v>#DIV/0!</v>
      </c>
      <c r="DQ76" s="103" t="e">
        <f>IF(DQ74&gt;=DQ75,DQ75/DQ74,100%-(DQ75-DQ74)/DQ74)</f>
        <v>#DIV/0!</v>
      </c>
      <c r="DR76" s="103" t="e">
        <f>IF(DR74&gt;=DR75,DR75/DR74,100%-(DR75-DR74)/DR74)</f>
        <v>#DIV/0!</v>
      </c>
      <c r="DS76" s="31"/>
      <c r="DT76" s="31"/>
      <c r="DU76" s="102" t="e">
        <f>IF(DU74&gt;=DU75,DU75/DU74,100%-(DU75-DU74)/DU74)</f>
        <v>#DIV/0!</v>
      </c>
      <c r="DV76" s="103" t="e">
        <f>IF(DV74&gt;=DV75,DV75/DV74,100%-(DV75-DV74)/DV74)</f>
        <v>#DIV/0!</v>
      </c>
      <c r="DW76" s="31"/>
      <c r="DX76" s="103" t="e">
        <f>IF(DX74&gt;=DX75,DX75/DX74,100%-(DX75-DX74)/DX74)</f>
        <v>#DIV/0!</v>
      </c>
      <c r="DY76" s="103" t="e">
        <f>IF(DY74&gt;=DY75,DY75/DY74,100%-(DY75-DY74)/DY74)</f>
        <v>#DIV/0!</v>
      </c>
      <c r="DZ76" s="31"/>
      <c r="EA76" s="31"/>
      <c r="EB76" s="102" t="e">
        <f>IF(EB74&gt;=EB75,EB75/EB74,100%-(EB75-EB74)/EB74)</f>
        <v>#DIV/0!</v>
      </c>
      <c r="EC76" s="103" t="e">
        <f>IF(EC74&gt;=EC75,EC75/EC74,100%-(EC75-EC74)/EC74)</f>
        <v>#DIV/0!</v>
      </c>
      <c r="ED76" s="103" t="e">
        <f>IF(ED74&gt;=ED75,ED75/ED74,100%-(ED75-ED74)/ED74)</f>
        <v>#DIV/0!</v>
      </c>
      <c r="EE76" s="31"/>
      <c r="EF76" s="103" t="e">
        <f>IF(EF74&gt;=EF75,EF75/EF74,100%-(EF75-EF74)/EF74)</f>
        <v>#DIV/0!</v>
      </c>
      <c r="EG76" s="31"/>
      <c r="EH76" s="31"/>
      <c r="EI76" s="102" t="e">
        <f>IF(EI74&gt;=EI75,EI75/EI74,100%-(EI75-EI74)/EI74)</f>
        <v>#DIV/0!</v>
      </c>
      <c r="EJ76" s="103" t="e">
        <f>IF(EJ74&gt;=EJ75,EJ75/EJ74,100%-(EJ75-EJ74)/EJ74)</f>
        <v>#DIV/0!</v>
      </c>
      <c r="EK76" s="103" t="e">
        <f>IF(EK74&gt;=EK75,EK75/EK74,100%-(EK75-EK74)/EK74)</f>
        <v>#DIV/0!</v>
      </c>
      <c r="EL76" s="103" t="e">
        <f>IF(EL74&gt;=EL75,EL75/EL74,100%-(EL75-EL74)/EL74)</f>
        <v>#DIV/0!</v>
      </c>
      <c r="EM76" s="103" t="e">
        <f>IF(EM74&gt;=EM75,EM75/EM74,100%-(EM75-EM74)/EM74)</f>
        <v>#DIV/0!</v>
      </c>
      <c r="EN76" s="31"/>
      <c r="EO76" s="31"/>
      <c r="EP76" s="31"/>
      <c r="EQ76" s="103" t="e">
        <f>IF(EQ74&gt;=EQ75,EQ75/EQ74,100%-(EQ75-EQ74)/EQ74)</f>
        <v>#DIV/0!</v>
      </c>
      <c r="ER76" s="103" t="e">
        <f>IF(ER74&gt;=ER75,ER75/ER74,100%-(ER75-ER74)/ER74)</f>
        <v>#DIV/0!</v>
      </c>
      <c r="ES76" s="103" t="e">
        <f>IF(ES74&gt;=ES75,ES75/ES74,100%-(ES75-ES74)/ES74)</f>
        <v>#DIV/0!</v>
      </c>
      <c r="ET76" s="103" t="e">
        <f>IF(ET74&gt;=ET75,ET75/ET74,100%-(ET75-ET74)/ET74)</f>
        <v>#DIV/0!</v>
      </c>
      <c r="EU76" s="31"/>
      <c r="EV76" s="31"/>
      <c r="EW76" s="102" t="e">
        <f>IF(EW74&gt;=EW75,EW75/EW74,100%-(EW75-EW74)/EW74)</f>
        <v>#DIV/0!</v>
      </c>
      <c r="EX76" s="103" t="e">
        <f>IF(EX74&gt;=EX75,EX75/EX74,100%-(EX75-EX74)/EX74)</f>
        <v>#DIV/0!</v>
      </c>
      <c r="EY76" s="103" t="e">
        <f>IF(EY74&gt;=EY75,EY75/EY74,100%-(EY75-EY74)/EY74)</f>
        <v>#DIV/0!</v>
      </c>
      <c r="EZ76" s="31"/>
      <c r="FA76" s="103" t="e">
        <f>IF(FA74&gt;=FA75,FA75/FA74,100%-(FA75-FA74)/FA74)</f>
        <v>#DIV/0!</v>
      </c>
      <c r="FB76" s="31"/>
      <c r="FC76" s="31"/>
      <c r="FD76" s="102" t="e">
        <f>IF(FD74&gt;=FD75,FD75/FD74,100%-(FD75-FD74)/FD74)</f>
        <v>#DIV/0!</v>
      </c>
      <c r="FE76" s="103" t="e">
        <f>IF(FE74&gt;=FE75,FE75/FE74,100%-(FE75-FE74)/FE74)</f>
        <v>#DIV/0!</v>
      </c>
      <c r="FF76" s="103" t="e">
        <f>IF(FF74&gt;=FF75,FF75/FF74,100%-(FF75-FF74)/FF74)</f>
        <v>#DIV/0!</v>
      </c>
      <c r="FG76" s="103" t="e">
        <f>IF(FG74&gt;=FG75,FG75/FG74,100%-(FG75-FG74)/FG74)</f>
        <v>#DIV/0!</v>
      </c>
      <c r="FH76" s="103" t="e">
        <f>IF(FH74&gt;=FH75,FH75/FH74,100%-(FH75-FH74)/FH74)</f>
        <v>#DIV/0!</v>
      </c>
      <c r="FI76" s="31"/>
      <c r="FJ76" s="31"/>
      <c r="FK76" s="102" t="e">
        <f>IF(FK74&gt;=FK75,FK75/FK74,100%-(FK75-FK74)/FK74)</f>
        <v>#DIV/0!</v>
      </c>
      <c r="FL76" s="103" t="e">
        <f>IF(FL74&gt;=FL75,FL75/FL74,100%-(FL75-FL74)/FL74)</f>
        <v>#DIV/0!</v>
      </c>
      <c r="FM76" s="103" t="e">
        <f>IF(FM74&gt;=FM75,FM75/FM74,100%-(FM75-FM74)/FM74)</f>
        <v>#DIV/0!</v>
      </c>
      <c r="FN76" s="103" t="e">
        <f>IF(FN74&gt;=FN75,FN75/FN74,100%-(FN75-FN74)/FN74)</f>
        <v>#DIV/0!</v>
      </c>
      <c r="FO76" s="103" t="e">
        <f>IF(FO74&gt;=FO75,FO75/FO74,100%-(FO75-FO74)/FO74)</f>
        <v>#DIV/0!</v>
      </c>
      <c r="FP76" s="31"/>
      <c r="FQ76" s="31"/>
      <c r="FR76" s="102" t="e">
        <f>IF(FR74&gt;=FR75,FR75/FR74,100%-(FR75-FR74)/FR74)</f>
        <v>#DIV/0!</v>
      </c>
      <c r="FS76" s="103" t="e">
        <f>IF(FS74&gt;=FS75,FS75/FS74,100%-(FS75-FS74)/FS74)</f>
        <v>#DIV/0!</v>
      </c>
      <c r="FT76" s="103" t="e">
        <f>IF(FT74&gt;=FT75,FT75/FT74,100%-(FT75-FT74)/FT74)</f>
        <v>#DIV/0!</v>
      </c>
      <c r="FU76" s="103" t="e">
        <f>IF(FU74&gt;=FU75,FU75/FU74,100%-(FU75-FU74)/FU74)</f>
        <v>#DIV/0!</v>
      </c>
      <c r="FV76" s="103" t="e">
        <f>IF(FV74&gt;=FV75,FV75/FV74,100%-(FV75-FV74)/FV74)</f>
        <v>#DIV/0!</v>
      </c>
      <c r="FW76" s="31"/>
      <c r="FX76" s="31"/>
      <c r="FY76" s="102" t="e">
        <f>IF(FY74&gt;=FY75,FY75/FY74,100%-(FY75-FY74)/FY74)</f>
        <v>#DIV/0!</v>
      </c>
      <c r="FZ76" s="103" t="e">
        <f>IF(FZ74&gt;=FZ75,FZ75/FZ74,100%-(FZ75-FZ74)/FZ74)</f>
        <v>#DIV/0!</v>
      </c>
      <c r="GA76" s="103" t="e">
        <f>IF(GA74&gt;=GA75,GA75/GA74,100%-(GA75-GA74)/GA74)</f>
        <v>#DIV/0!</v>
      </c>
      <c r="GB76" s="103" t="e">
        <f>IF(GB74&gt;=GB75,GB75/GB74,100%-(GB75-GB74)/GB74)</f>
        <v>#DIV/0!</v>
      </c>
      <c r="GC76" s="103" t="e">
        <f>IF(GC74&gt;=GC75,GC75/GC74,100%-(GC75-GC74)/GC74)</f>
        <v>#DIV/0!</v>
      </c>
      <c r="GD76" s="31"/>
      <c r="GE76" s="31"/>
      <c r="GF76" s="102" t="e">
        <f>IF(GF74&gt;=GF75,GF75/GF74,100%-(GF75-GF74)/GF74)</f>
        <v>#DIV/0!</v>
      </c>
      <c r="GG76" s="103" t="e">
        <f>IF(GG74&gt;=GG75,GG75/GG74,100%-(GG75-GG74)/GG74)</f>
        <v>#DIV/0!</v>
      </c>
      <c r="GH76" s="103" t="e">
        <f>IF(GH74&gt;=GH75,GH75/GH74,100%-(GH75-GH74)/GH74)</f>
        <v>#DIV/0!</v>
      </c>
      <c r="GI76" s="103" t="e">
        <f>IF(GI74&gt;=GI75,GI75/GI74,100%-(GI75-GI74)/GI74)</f>
        <v>#DIV/0!</v>
      </c>
      <c r="GJ76" s="103" t="e">
        <f>IF(GJ74&gt;=GJ75,GJ75/GJ74,100%-(GJ75-GJ74)/GJ74)</f>
        <v>#DIV/0!</v>
      </c>
      <c r="GK76" s="31"/>
      <c r="GL76" s="31"/>
      <c r="GM76" s="102" t="e">
        <f>IF(GM74&gt;=GM75,GM75/GM74,100%-(GM75-GM74)/GM74)</f>
        <v>#DIV/0!</v>
      </c>
      <c r="GN76" s="103" t="e">
        <f>IF(GN74&gt;=GN75,GN75/GN74,100%-(GN75-GN74)/GN74)</f>
        <v>#DIV/0!</v>
      </c>
      <c r="GO76" s="103" t="e">
        <f>IF(GO74&gt;=GO75,GO75/GO74,100%-(GO75-GO74)/GO74)</f>
        <v>#DIV/0!</v>
      </c>
      <c r="GP76" s="103" t="e">
        <f>IF(GP74&gt;=GP75,GP75/GP74,100%-(GP75-GP74)/GP74)</f>
        <v>#DIV/0!</v>
      </c>
      <c r="GQ76" s="103" t="e">
        <f>IF(GQ74&gt;=GQ75,GQ75/GQ74,100%-(GQ75-GQ74)/GQ74)</f>
        <v>#DIV/0!</v>
      </c>
      <c r="GR76" s="31"/>
      <c r="GS76" s="31"/>
      <c r="GT76" s="102" t="e">
        <f>IF(GT74&gt;=GT75,GT75/GT74,100%-(GT75-GT74)/GT74)</f>
        <v>#DIV/0!</v>
      </c>
      <c r="GU76" s="103" t="e">
        <f>IF(GU74&gt;=GU75,GU75/GU74,100%-(GU75-GU74)/GU74)</f>
        <v>#DIV/0!</v>
      </c>
      <c r="GV76" s="103" t="e">
        <f>IF(GV74&gt;=GV75,GV75/GV74,100%-(GV75-GV74)/GV74)</f>
        <v>#DIV/0!</v>
      </c>
      <c r="GW76" s="103" t="e">
        <f>IF(GW74&gt;=GW75,GW75/GW74,100%-(GW75-GW74)/GW74)</f>
        <v>#DIV/0!</v>
      </c>
      <c r="GX76" s="103" t="e">
        <f>IF(GX74&gt;=GX75,GX75/GX74,100%-(GX75-GX74)/GX74)</f>
        <v>#DIV/0!</v>
      </c>
      <c r="GY76" s="31"/>
      <c r="GZ76" s="31"/>
      <c r="HA76" s="102" t="e">
        <f>IF(HA74&gt;=HA75,HA75/HA74,100%-(HA75-HA74)/HA74)</f>
        <v>#DIV/0!</v>
      </c>
      <c r="HB76" s="103" t="e">
        <f>IF(HB74&gt;=HB75,HB75/HB74,100%-(HB75-HB74)/HB74)</f>
        <v>#DIV/0!</v>
      </c>
      <c r="HC76" s="103" t="e">
        <f>IF(HC74&gt;=HC75,HC75/HC74,100%-(HC75-HC74)/HC74)</f>
        <v>#DIV/0!</v>
      </c>
      <c r="HD76" s="103" t="e">
        <f>IF(HD74&gt;=HD75,HD75/HD74,100%-(HD75-HD74)/HD74)</f>
        <v>#DIV/0!</v>
      </c>
      <c r="HE76" s="103" t="e">
        <f>IF(HE74&gt;=HE75,HE75/HE74,100%-(HE75-HE74)/HE74)</f>
        <v>#DIV/0!</v>
      </c>
      <c r="HF76" s="31"/>
      <c r="HG76" s="31"/>
      <c r="HH76" s="102" t="e">
        <f>IF(HH74&gt;=HH75,HH75/HH74,100%-(HH75-HH74)/HH74)</f>
        <v>#DIV/0!</v>
      </c>
      <c r="HI76" s="103" t="e">
        <f>IF(HI74&gt;=HI75,HI75/HI74,100%-(HI75-HI74)/HI74)</f>
        <v>#DIV/0!</v>
      </c>
      <c r="HJ76" s="103" t="e">
        <f>IF(HJ74&gt;=HJ75,HJ75/HJ74,100%-(HJ75-HJ74)/HJ74)</f>
        <v>#DIV/0!</v>
      </c>
      <c r="HK76" s="103" t="e">
        <f>IF(HK74&gt;=HK75,HK75/HK74,100%-(HK75-HK74)/HK74)</f>
        <v>#DIV/0!</v>
      </c>
      <c r="HL76" s="103" t="e">
        <f>IF(HL74&gt;=HL75,HL75/HL74,100%-(HL75-HL74)/HL74)</f>
        <v>#DIV/0!</v>
      </c>
      <c r="HM76" s="31"/>
      <c r="HN76" s="31"/>
      <c r="HO76" s="102" t="e">
        <f>IF(HO74&gt;=HO75,HO75/HO74,100%-(HO75-HO74)/HO74)</f>
        <v>#DIV/0!</v>
      </c>
      <c r="HP76" s="103" t="e">
        <f>IF(HP74&gt;=HP75,HP75/HP74,100%-(HP75-HP74)/HP74)</f>
        <v>#DIV/0!</v>
      </c>
      <c r="HQ76" s="103" t="e">
        <f>IF(HQ74&gt;=HQ75,HQ75/HQ74,100%-(HQ75-HQ74)/HQ74)</f>
        <v>#DIV/0!</v>
      </c>
      <c r="HR76" s="103" t="e">
        <f>IF(HR74&gt;=HR75,HR75/HR74,100%-(HR75-HR74)/HR74)</f>
        <v>#DIV/0!</v>
      </c>
      <c r="HS76" s="103" t="e">
        <f>IF(HS74&gt;=HS75,HS75/HS74,100%-(HS75-HS74)/HS74)</f>
        <v>#DIV/0!</v>
      </c>
      <c r="HT76" s="31"/>
      <c r="HU76" s="31"/>
      <c r="HV76" s="102" t="e">
        <f>IF(HV74&gt;=HV75,HV75/HV74,100%-(HV75-HV74)/HV74)</f>
        <v>#DIV/0!</v>
      </c>
      <c r="HW76" s="103" t="e">
        <f>IF(HW74&gt;=HW75,HW75/HW74,100%-(HW75-HW74)/HW74)</f>
        <v>#DIV/0!</v>
      </c>
      <c r="HX76" s="103" t="e">
        <f>IF(HX74&gt;=HX75,HX75/HX74,100%-(HX75-HX74)/HX74)</f>
        <v>#DIV/0!</v>
      </c>
      <c r="HY76" s="103" t="e">
        <f>IF(HY74&gt;=HY75,HY75/HY74,100%-(HY75-HY74)/HY74)</f>
        <v>#DIV/0!</v>
      </c>
      <c r="HZ76" s="103" t="e">
        <f>IF(HZ74&gt;=HZ75,HZ75/HZ74,100%-(HZ75-HZ74)/HZ74)</f>
        <v>#DIV/0!</v>
      </c>
      <c r="IA76" s="31"/>
      <c r="IB76" s="31"/>
      <c r="IC76" s="102" t="e">
        <f>IF(IC74&gt;=IC75,IC75/IC74,100%-(IC75-IC74)/IC74)</f>
        <v>#DIV/0!</v>
      </c>
      <c r="ID76" s="103" t="e">
        <f>IF(ID74&gt;=ID75,ID75/ID74,100%-(ID75-ID74)/ID74)</f>
        <v>#DIV/0!</v>
      </c>
      <c r="IE76" s="103" t="e">
        <f>IF(IE74&gt;=IE75,IE75/IE74,100%-(IE75-IE74)/IE74)</f>
        <v>#DIV/0!</v>
      </c>
      <c r="IF76" s="103" t="e">
        <f>IF(IF74&gt;=IF75,IF75/IF74,100%-(IF75-IF74)/IF74)</f>
        <v>#DIV/0!</v>
      </c>
      <c r="IG76" s="103" t="e">
        <f>IF(IG74&gt;=IG75,IG75/IG74,100%-(IG75-IG74)/IG74)</f>
        <v>#DIV/0!</v>
      </c>
      <c r="IH76" s="31"/>
      <c r="II76" s="31"/>
      <c r="IJ76" s="102" t="e">
        <f>IF(IJ74&gt;=IJ75,IJ75/IJ74,100%-(IJ75-IJ74)/IJ74)</f>
        <v>#DIV/0!</v>
      </c>
      <c r="IK76" s="103" t="e">
        <f>IF(IK74&gt;=IK75,IK75/IK74,100%-(IK75-IK74)/IK74)</f>
        <v>#DIV/0!</v>
      </c>
      <c r="IL76" s="103" t="e">
        <f>IF(IL74&gt;=IL75,IL75/IL74,100%-(IL75-IL74)/IL74)</f>
        <v>#DIV/0!</v>
      </c>
      <c r="IM76" s="103" t="e">
        <f>IF(IM74&gt;=IM75,IM75/IM74,100%-(IM75-IM74)/IM74)</f>
        <v>#DIV/0!</v>
      </c>
      <c r="IN76" s="103" t="e">
        <f>IF(IN74&gt;=IN75,IN75/IN74,100%-(IN75-IN74)/IN74)</f>
        <v>#DIV/0!</v>
      </c>
      <c r="IO76" s="31"/>
      <c r="IP76" s="31"/>
      <c r="IQ76" s="102" t="e">
        <f>IF(IQ74&gt;=IQ75,IQ75/IQ74,100%-(IQ75-IQ74)/IQ74)</f>
        <v>#DIV/0!</v>
      </c>
      <c r="IR76" s="103" t="e">
        <f>IF(IR74&gt;=IR75,IR75/IR74,100%-(IR75-IR74)/IR74)</f>
        <v>#DIV/0!</v>
      </c>
      <c r="IS76" s="103" t="e">
        <f>IF(IS74&gt;=IS75,IS75/IS74,100%-(IS75-IS74)/IS74)</f>
        <v>#DIV/0!</v>
      </c>
      <c r="IT76" s="103" t="e">
        <f>IF(IT74&gt;=IT75,IT75/IT74,100%-(IT75-IT74)/IT74)</f>
        <v>#DIV/0!</v>
      </c>
      <c r="IU76" s="103" t="e">
        <f>IF(IU74&gt;=IU75,IU75/IU74,100%-(IU75-IU74)/IU74)</f>
        <v>#DIV/0!</v>
      </c>
      <c r="IV76" s="31"/>
      <c r="IW76" s="31"/>
      <c r="IX76" s="102" t="e">
        <f>IF(IX74&gt;=IX75,IX75/IX74,100%-(IX75-IX74)/IX74)</f>
        <v>#DIV/0!</v>
      </c>
      <c r="IY76" s="103" t="e">
        <f>IF(IY74&gt;=IY75,IY75/IY74,100%-(IY75-IY74)/IY74)</f>
        <v>#DIV/0!</v>
      </c>
      <c r="IZ76" s="103" t="e">
        <f>IF(IZ74&gt;=IZ75,IZ75/IZ74,100%-(IZ75-IZ74)/IZ74)</f>
        <v>#DIV/0!</v>
      </c>
      <c r="JA76" s="103" t="e">
        <f>IF(JA74&gt;=JA75,JA75/JA74,100%-(JA75-JA74)/JA74)</f>
        <v>#DIV/0!</v>
      </c>
      <c r="JB76" s="103" t="e">
        <f>IF(JB74&gt;=JB75,JB75/JB74,100%-(JB75-JB74)/JB74)</f>
        <v>#DIV/0!</v>
      </c>
      <c r="JC76" s="31"/>
      <c r="JD76" s="31"/>
      <c r="JE76" s="102" t="e">
        <f>IF(JE74&gt;=JE75,JE75/JE74,100%-(JE75-JE74)/JE74)</f>
        <v>#DIV/0!</v>
      </c>
      <c r="JF76" s="103" t="e">
        <f>IF(JF74&gt;=JF75,JF75/JF74,100%-(JF75-JF74)/JF74)</f>
        <v>#DIV/0!</v>
      </c>
      <c r="JG76" s="103" t="e">
        <f>IF(JG74&gt;=JG75,JG75/JG74,100%-(JG75-JG74)/JG74)</f>
        <v>#DIV/0!</v>
      </c>
      <c r="JH76" s="103" t="e">
        <f>IF(JH74&gt;=JH75,JH75/JH74,100%-(JH75-JH74)/JH74)</f>
        <v>#DIV/0!</v>
      </c>
      <c r="JI76" s="103" t="e">
        <f>IF(JI74&gt;=JI75,JI75/JI74,100%-(JI75-JI74)/JI74)</f>
        <v>#DIV/0!</v>
      </c>
      <c r="JJ76" s="31"/>
      <c r="JK76" s="31"/>
      <c r="JL76" s="102" t="e">
        <f>IF(JL74&gt;=JL75,JL75/JL74,100%-(JL75-JL74)/JL74)</f>
        <v>#DIV/0!</v>
      </c>
      <c r="JM76" s="103" t="e">
        <f>IF(JM74&gt;=JM75,JM75/JM74,100%-(JM75-JM74)/JM74)</f>
        <v>#DIV/0!</v>
      </c>
      <c r="JN76" s="103" t="e">
        <f>IF(JN74&gt;=JN75,JN75/JN74,100%-(JN75-JN74)/JN74)</f>
        <v>#DIV/0!</v>
      </c>
      <c r="JO76" s="103" t="e">
        <f>IF(JO74&gt;=JO75,JO75/JO74,100%-(JO75-JO74)/JO74)</f>
        <v>#DIV/0!</v>
      </c>
      <c r="JP76" s="103" t="e">
        <f>IF(JP74&gt;=JP75,JP75/JP74,100%-(JP75-JP74)/JP74)</f>
        <v>#DIV/0!</v>
      </c>
      <c r="JQ76" s="31"/>
      <c r="JR76" s="31"/>
      <c r="JS76" s="102" t="e">
        <f>IF(JS74&gt;=JS75,JS75/JS74,100%-(JS75-JS74)/JS74)</f>
        <v>#DIV/0!</v>
      </c>
      <c r="JT76" s="103" t="e">
        <f>IF(JT74&gt;=JT75,JT75/JT74,100%-(JT75-JT74)/JT74)</f>
        <v>#DIV/0!</v>
      </c>
      <c r="JU76" s="103" t="e">
        <f>IF(JU74&gt;=JU75,JU75/JU74,100%-(JU75-JU74)/JU74)</f>
        <v>#DIV/0!</v>
      </c>
      <c r="JV76" s="31"/>
      <c r="JW76" s="103" t="e">
        <f>IF(JW74&gt;=JW75,JW75/JW74,100%-(JW75-JW74)/JW74)</f>
        <v>#DIV/0!</v>
      </c>
      <c r="JX76" s="31"/>
      <c r="JY76" s="31"/>
      <c r="JZ76" s="102" t="e">
        <f>IF(JZ74&gt;=JZ75,JZ75/JZ74,100%-(JZ75-JZ74)/JZ74)</f>
        <v>#DIV/0!</v>
      </c>
      <c r="KA76" s="103" t="e">
        <f>IF(KA74&gt;=KA75,KA75/KA74,100%-(KA75-KA74)/KA74)</f>
        <v>#DIV/0!</v>
      </c>
      <c r="KB76" s="103" t="e">
        <f>IF(KB74&gt;=KB75,KB75/KB74,100%-(KB75-KB74)/KB74)</f>
        <v>#DIV/0!</v>
      </c>
      <c r="KC76" s="103" t="e">
        <f>IF(KC74&gt;=KC75,KC75/KC74,100%-(KC75-KC74)/KC74)</f>
        <v>#DIV/0!</v>
      </c>
      <c r="KD76" s="103" t="e">
        <f>IF(KD74&gt;=KD75,KD75/KD74,100%-(KD75-KD74)/KD74)</f>
        <v>#DIV/0!</v>
      </c>
      <c r="KE76" s="31"/>
      <c r="KF76" s="31"/>
      <c r="KG76" s="102" t="e">
        <f>IF(KG74&gt;=KG75,KG75/KG74,100%-(KG75-KG74)/KG74)</f>
        <v>#DIV/0!</v>
      </c>
      <c r="KH76" s="103" t="e">
        <f>IF(KH74&gt;=KH75,KH75/KH74,100%-(KH75-KH74)/KH74)</f>
        <v>#DIV/0!</v>
      </c>
      <c r="KI76" s="103" t="e">
        <f>IF(KI74&gt;=KI75,KI75/KI74,100%-(KI75-KI74)/KI74)</f>
        <v>#DIV/0!</v>
      </c>
      <c r="KJ76" s="103" t="e">
        <f>IF(KJ74&gt;=KJ75,KJ75/KJ74,100%-(KJ75-KJ74)/KJ74)</f>
        <v>#DIV/0!</v>
      </c>
      <c r="KK76" s="103" t="e">
        <f>IF(KK74&gt;=KK75,KK75/KK74,100%-(KK75-KK74)/KK74)</f>
        <v>#DIV/0!</v>
      </c>
      <c r="KL76" s="31"/>
      <c r="KM76" s="31"/>
      <c r="KN76" s="102" t="e">
        <f>IF(KN74&gt;=KN75,KN75/KN74,100%-(KN75-KN74)/KN74)</f>
        <v>#DIV/0!</v>
      </c>
      <c r="KO76" s="103" t="e">
        <f>IF(KO74&gt;=KO75,KO75/KO74,100%-(KO75-KO74)/KO74)</f>
        <v>#DIV/0!</v>
      </c>
      <c r="KP76" s="103" t="e">
        <f>IF(KP74&gt;=KP75,KP75/KP74,100%-(KP75-KP74)/KP74)</f>
        <v>#DIV/0!</v>
      </c>
      <c r="KQ76" s="103" t="e">
        <f>IF(KQ74&gt;=KQ75,KQ75/KQ74,100%-(KQ75-KQ74)/KQ74)</f>
        <v>#DIV/0!</v>
      </c>
      <c r="KR76" s="103" t="e">
        <f>IF(KR74&gt;=KR75,KR75/KR74,100%-(KR75-KR74)/KR74)</f>
        <v>#DIV/0!</v>
      </c>
      <c r="KS76" s="31"/>
      <c r="KT76" s="31"/>
      <c r="KU76" s="102" t="e">
        <f>IF(KU74&gt;=KU75,KU75/KU74,100%-(KU75-KU74)/KU74)</f>
        <v>#DIV/0!</v>
      </c>
      <c r="KV76" s="103" t="e">
        <f>IF(KV74&gt;=KV75,KV75/KV74,100%-(KV75-KV74)/KV74)</f>
        <v>#DIV/0!</v>
      </c>
      <c r="KW76" s="103" t="e">
        <f>IF(KW74&gt;=KW75,KW75/KW74,100%-(KW75-KW74)/KW74)</f>
        <v>#DIV/0!</v>
      </c>
      <c r="KX76" s="103" t="e">
        <f>IF(KX74&gt;=KX75,KX75/KX74,100%-(KX75-KX74)/KX74)</f>
        <v>#DIV/0!</v>
      </c>
      <c r="KY76" s="31"/>
      <c r="KZ76" s="31"/>
      <c r="LA76" s="31"/>
      <c r="LB76" s="102" t="e">
        <f>IF(LB74&gt;=LB75,LB75/LB74,100%-(LB75-LB74)/LB74)</f>
        <v>#DIV/0!</v>
      </c>
      <c r="LC76" s="103" t="e">
        <f>IF(LC74&gt;=LC75,LC75/LC74,100%-(LC75-LC74)/LC74)</f>
        <v>#DIV/0!</v>
      </c>
      <c r="LD76" s="103" t="e">
        <f>IF(LD74&gt;=LD75,LD75/LD74,100%-(LD75-LD74)/LD74)</f>
        <v>#DIV/0!</v>
      </c>
      <c r="LE76" s="103" t="e">
        <f>IF(LE74&gt;=LE75,LE75/LE74,100%-(LE75-LE74)/LE74)</f>
        <v>#DIV/0!</v>
      </c>
      <c r="LF76" s="103" t="e">
        <f>IF(LF74&gt;=LF75,LF75/LF74,100%-(LF75-LF74)/LF74)</f>
        <v>#DIV/0!</v>
      </c>
      <c r="LG76" s="31"/>
      <c r="LH76" s="31"/>
      <c r="LI76" s="102" t="e">
        <f>IF(LI74&gt;=LI75,LI75/LI74,100%-(LI75-LI74)/LI74)</f>
        <v>#DIV/0!</v>
      </c>
      <c r="LJ76" s="103" t="e">
        <f>IF(LJ74&gt;=LJ75,LJ75/LJ74,100%-(LJ75-LJ74)/LJ74)</f>
        <v>#DIV/0!</v>
      </c>
      <c r="LK76" s="103" t="e">
        <f>IF(LK74&gt;=LK75,LK75/LK74,100%-(LK75-LK74)/LK74)</f>
        <v>#DIV/0!</v>
      </c>
      <c r="LL76" s="103" t="e">
        <f>IF(LL74&gt;=LL75,LL75/LL74,100%-(LL75-LL74)/LL74)</f>
        <v>#DIV/0!</v>
      </c>
      <c r="LM76" s="103" t="e">
        <f>IF(LM74&gt;=LM75,LM75/LM74,100%-(LM75-LM74)/LM74)</f>
        <v>#DIV/0!</v>
      </c>
      <c r="LN76" s="31"/>
      <c r="LO76" s="31"/>
      <c r="LP76" s="102" t="e">
        <f>IF(LP74&gt;=LP75,LP75/LP74,100%-(LP75-LP74)/LP74)</f>
        <v>#DIV/0!</v>
      </c>
      <c r="LQ76" s="103" t="e">
        <f>IF(LQ74&gt;=LQ75,LQ75/LQ74,100%-(LQ75-LQ74)/LQ74)</f>
        <v>#DIV/0!</v>
      </c>
      <c r="LR76" s="103" t="e">
        <f>IF(LR74&gt;=LR75,LR75/LR74,100%-(LR75-LR74)/LR74)</f>
        <v>#DIV/0!</v>
      </c>
      <c r="LS76" s="103" t="e">
        <f>IF(LS74&gt;=LS75,LS75/LS74,100%-(LS75-LS74)/LS74)</f>
        <v>#DIV/0!</v>
      </c>
      <c r="LT76" s="103" t="e">
        <f>IF(LT74&gt;=LT75,LT75/LT74,100%-(LT75-LT74)/LT74)</f>
        <v>#DIV/0!</v>
      </c>
      <c r="LU76" s="31"/>
      <c r="LV76" s="31"/>
      <c r="LW76" s="102" t="e">
        <f>IF(LW74&gt;=LW75,LW75/LW74,100%-(LW75-LW74)/LW74)</f>
        <v>#DIV/0!</v>
      </c>
      <c r="LX76" s="103" t="e">
        <f>IF(LX74&gt;=LX75,LX75/LX74,100%-(LX75-LX74)/LX74)</f>
        <v>#DIV/0!</v>
      </c>
      <c r="LY76" s="103" t="e">
        <f>IF(LY74&gt;=LY75,LY75/LY74,100%-(LY75-LY74)/LY74)</f>
        <v>#DIV/0!</v>
      </c>
      <c r="LZ76" s="103" t="e">
        <f>IF(LZ74&gt;=LZ75,LZ75/LZ74,100%-(LZ75-LZ74)/LZ74)</f>
        <v>#DIV/0!</v>
      </c>
      <c r="MA76" s="103" t="e">
        <f>IF(MA74&gt;=MA75,MA75/MA74,100%-(MA75-MA74)/MA74)</f>
        <v>#DIV/0!</v>
      </c>
      <c r="MB76" s="31"/>
      <c r="MC76" s="31"/>
      <c r="MD76" s="102" t="e">
        <f>IF(MD74&gt;=MD75,MD75/MD74,100%-(MD75-MD74)/MD74)</f>
        <v>#DIV/0!</v>
      </c>
      <c r="ME76" s="103" t="e">
        <f>IF(ME74&gt;=ME75,ME75/ME74,100%-(ME75-ME74)/ME74)</f>
        <v>#DIV/0!</v>
      </c>
      <c r="MF76" s="103" t="e">
        <f>IF(MF74&gt;=MF75,MF75/MF74,100%-(MF75-MF74)/MF74)</f>
        <v>#DIV/0!</v>
      </c>
      <c r="MG76" s="103" t="e">
        <f>IF(MG74&gt;=MG75,MG75/MG74,100%-(MG75-MG74)/MG74)</f>
        <v>#DIV/0!</v>
      </c>
      <c r="MH76" s="103" t="e">
        <f>IF(MH74&gt;=MH75,MH75/MH74,100%-(MH75-MH74)/MH74)</f>
        <v>#DIV/0!</v>
      </c>
      <c r="MI76" s="31"/>
      <c r="MJ76" s="31"/>
      <c r="MK76" s="102" t="e">
        <f>IF(MK74&gt;=MK75,MK75/MK74,100%-(MK75-MK74)/MK74)</f>
        <v>#DIV/0!</v>
      </c>
      <c r="ML76" s="103" t="e">
        <f>IF(ML74&gt;=ML75,ML75/ML74,100%-(ML75-ML74)/ML74)</f>
        <v>#DIV/0!</v>
      </c>
      <c r="MM76" s="103" t="e">
        <f>IF(MM74&gt;=MM75,MM75/MM74,100%-(MM75-MM74)/MM74)</f>
        <v>#DIV/0!</v>
      </c>
      <c r="MN76" s="103" t="e">
        <f>IF(MN74&gt;=MN75,MN75/MN74,100%-(MN75-MN74)/MN74)</f>
        <v>#DIV/0!</v>
      </c>
      <c r="MO76" s="103" t="e">
        <f>IF(MO74&gt;=MO75,MO75/MO74,100%-(MO75-MO74)/MO74)</f>
        <v>#DIV/0!</v>
      </c>
      <c r="MP76" s="31"/>
      <c r="MQ76" s="31"/>
      <c r="MR76" s="102" t="e">
        <f>IF(MR74&gt;=MR75,MR75/MR74,100%-(MR75-MR74)/MR74)</f>
        <v>#DIV/0!</v>
      </c>
      <c r="MS76" s="103" t="e">
        <f>IF(MS74&gt;=MS75,MS75/MS74,100%-(MS75-MS74)/MS74)</f>
        <v>#DIV/0!</v>
      </c>
      <c r="MT76" s="103" t="e">
        <f>IF(MT74&gt;=MT75,MT75/MT74,100%-(MT75-MT74)/MT74)</f>
        <v>#DIV/0!</v>
      </c>
      <c r="MU76" s="103" t="e">
        <f>IF(MU74&gt;=MU75,MU75/MU74,100%-(MU75-MU74)/MU74)</f>
        <v>#DIV/0!</v>
      </c>
      <c r="MV76" s="103" t="e">
        <f>IF(MV74&gt;=MV75,MV75/MV74,100%-(MV75-MV74)/MV74)</f>
        <v>#DIV/0!</v>
      </c>
      <c r="MW76" s="31"/>
      <c r="MX76" s="31"/>
      <c r="MY76" s="102" t="e">
        <f>IF(MY74&gt;=MY75,MY75/MY74,100%-(MY75-MY74)/MY74)</f>
        <v>#DIV/0!</v>
      </c>
      <c r="MZ76" s="103" t="e">
        <f>IF(MZ74&gt;=MZ75,MZ75/MZ74,100%-(MZ75-MZ74)/MZ74)</f>
        <v>#DIV/0!</v>
      </c>
      <c r="NA76" s="31"/>
      <c r="NB76" s="31"/>
      <c r="NC76" s="103" t="e">
        <f>IF(NC74&gt;=NC75,NC75/NC74,100%-(NC75-NC74)/NC74)</f>
        <v>#DIV/0!</v>
      </c>
      <c r="ND76" s="31"/>
      <c r="NE76" s="31"/>
      <c r="NF76" s="16" t="s">
        <v>759</v>
      </c>
    </row>
    <row r="77" spans="1:370" s="29" customFormat="1" ht="15.75" x14ac:dyDescent="0.25">
      <c r="A77" s="100" t="s">
        <v>850</v>
      </c>
      <c r="B77" s="23" t="s">
        <v>851</v>
      </c>
      <c r="C77" s="34">
        <v>0</v>
      </c>
      <c r="D77" s="35" t="s">
        <v>844</v>
      </c>
      <c r="E77" s="56">
        <f>MAX(G77:NC77)</f>
        <v>8</v>
      </c>
      <c r="F77" s="31"/>
      <c r="G77" s="36">
        <f>G74-G75</f>
        <v>0</v>
      </c>
      <c r="H77" s="36">
        <f>H74-H75</f>
        <v>0</v>
      </c>
      <c r="I77" s="37">
        <f>I74-I75</f>
        <v>-1</v>
      </c>
      <c r="J77" s="37">
        <f>J74-J75</f>
        <v>0</v>
      </c>
      <c r="K77" s="31"/>
      <c r="L77" s="31"/>
      <c r="M77" s="38">
        <f>M74-M75</f>
        <v>2</v>
      </c>
      <c r="N77" s="36">
        <f>N74-N75</f>
        <v>1</v>
      </c>
      <c r="O77" s="36">
        <f>O74-O75</f>
        <v>-2</v>
      </c>
      <c r="P77" s="36">
        <f>P74-P75</f>
        <v>1</v>
      </c>
      <c r="Q77" s="36">
        <f>Q74-Q75</f>
        <v>0</v>
      </c>
      <c r="R77" s="31"/>
      <c r="S77" s="31"/>
      <c r="T77" s="38">
        <f>T74-T75</f>
        <v>1</v>
      </c>
      <c r="U77" s="36">
        <f>U74-U75</f>
        <v>-2</v>
      </c>
      <c r="V77" s="36">
        <f>V74-V75</f>
        <v>-1</v>
      </c>
      <c r="W77" s="36">
        <f>W74-W75</f>
        <v>-1</v>
      </c>
      <c r="X77" s="36">
        <f>X74-X75</f>
        <v>0</v>
      </c>
      <c r="Y77" s="31"/>
      <c r="Z77" s="31"/>
      <c r="AA77" s="38">
        <f>AA74-AA75</f>
        <v>3</v>
      </c>
      <c r="AB77" s="36">
        <f>AB74-AB75</f>
        <v>3</v>
      </c>
      <c r="AC77" s="36">
        <f>AC74-AC75</f>
        <v>-2</v>
      </c>
      <c r="AD77" s="36">
        <f>AD74-AD75</f>
        <v>1</v>
      </c>
      <c r="AE77" s="36">
        <f>AE74-AE75</f>
        <v>-1</v>
      </c>
      <c r="AF77" s="31"/>
      <c r="AG77" s="31"/>
      <c r="AH77" s="38">
        <f>AH74-AH75</f>
        <v>-1</v>
      </c>
      <c r="AI77" s="36">
        <f>AI74-AI75</f>
        <v>-2</v>
      </c>
      <c r="AJ77" s="36">
        <f>AJ74-AJ75</f>
        <v>0</v>
      </c>
      <c r="AK77" s="36">
        <f>AK74-AK75</f>
        <v>0</v>
      </c>
      <c r="AL77" s="36">
        <f>AL74-AL75</f>
        <v>1</v>
      </c>
      <c r="AM77" s="31"/>
      <c r="AN77" s="31"/>
      <c r="AO77" s="38">
        <f>AO74-AO75</f>
        <v>1</v>
      </c>
      <c r="AP77" s="36">
        <f>AP74-AP75</f>
        <v>0</v>
      </c>
      <c r="AQ77" s="36">
        <f>AQ74-AQ75</f>
        <v>0</v>
      </c>
      <c r="AR77" s="36">
        <f>AR74-AR75</f>
        <v>1</v>
      </c>
      <c r="AS77" s="36">
        <f>AS74-AS75</f>
        <v>-3</v>
      </c>
      <c r="AT77" s="31"/>
      <c r="AU77" s="31"/>
      <c r="AV77" s="38">
        <f>AV74-AV75</f>
        <v>5</v>
      </c>
      <c r="AW77" s="36">
        <f>AW74-AW75</f>
        <v>0</v>
      </c>
      <c r="AX77" s="36">
        <f>AX74-AX75</f>
        <v>1</v>
      </c>
      <c r="AY77" s="36">
        <f>AY74-AY75</f>
        <v>-2</v>
      </c>
      <c r="AZ77" s="36">
        <f>AZ74-AZ75</f>
        <v>1</v>
      </c>
      <c r="BA77" s="31"/>
      <c r="BB77" s="31"/>
      <c r="BC77" s="38">
        <f>BC74-BC75</f>
        <v>0</v>
      </c>
      <c r="BD77" s="36">
        <f>BD74-BD75</f>
        <v>1</v>
      </c>
      <c r="BE77" s="36">
        <f>BE74-BE75</f>
        <v>0</v>
      </c>
      <c r="BF77" s="36">
        <f>BF74-BF75</f>
        <v>-1</v>
      </c>
      <c r="BG77" s="36">
        <f>BG74-BG75</f>
        <v>-1</v>
      </c>
      <c r="BH77" s="31"/>
      <c r="BI77" s="31"/>
      <c r="BJ77" s="38">
        <f>BJ74-BJ75</f>
        <v>3</v>
      </c>
      <c r="BK77" s="36">
        <f>BK74-BK75</f>
        <v>1</v>
      </c>
      <c r="BL77" s="36">
        <f>BL74-BL75</f>
        <v>-1</v>
      </c>
      <c r="BM77" s="36">
        <f>BM74-BM75</f>
        <v>0</v>
      </c>
      <c r="BN77" s="36">
        <f>BN74-BN75</f>
        <v>3</v>
      </c>
      <c r="BO77" s="31"/>
      <c r="BP77" s="31"/>
      <c r="BQ77" s="38">
        <f>BQ74-BQ75</f>
        <v>5</v>
      </c>
      <c r="BR77" s="36">
        <f>BR74-BR75</f>
        <v>5</v>
      </c>
      <c r="BS77" s="36">
        <f>BS74-BS75</f>
        <v>8</v>
      </c>
      <c r="BT77" s="36">
        <f>BT74-BT75</f>
        <v>8</v>
      </c>
      <c r="BU77" s="36">
        <f>BU74-BU75</f>
        <v>7</v>
      </c>
      <c r="BV77" s="31"/>
      <c r="BW77" s="31"/>
      <c r="BX77" s="38">
        <f>BX74-BX75</f>
        <v>0</v>
      </c>
      <c r="BY77" s="36">
        <f>BY74-BY75</f>
        <v>0</v>
      </c>
      <c r="BZ77" s="36">
        <f>BZ74-BZ75</f>
        <v>0</v>
      </c>
      <c r="CA77" s="36">
        <f>CA74-CA75</f>
        <v>0</v>
      </c>
      <c r="CB77" s="36">
        <f>CB74-CB75</f>
        <v>0</v>
      </c>
      <c r="CC77" s="31"/>
      <c r="CD77" s="31"/>
      <c r="CE77" s="38">
        <f>CE74-CE75</f>
        <v>0</v>
      </c>
      <c r="CF77" s="36">
        <f>CF74-CF75</f>
        <v>0</v>
      </c>
      <c r="CG77" s="36">
        <f>CG74-CG75</f>
        <v>0</v>
      </c>
      <c r="CH77" s="36">
        <f>CH74-CH75</f>
        <v>0</v>
      </c>
      <c r="CI77" s="36">
        <f>CI74-CI75</f>
        <v>0</v>
      </c>
      <c r="CJ77" s="31"/>
      <c r="CK77" s="31"/>
      <c r="CL77" s="38">
        <f>CL74-CL75</f>
        <v>0</v>
      </c>
      <c r="CM77" s="36">
        <f>CM74-CM75</f>
        <v>0</v>
      </c>
      <c r="CN77" s="36">
        <f>CN74-CN75</f>
        <v>0</v>
      </c>
      <c r="CO77" s="36">
        <f>CO74-CO75</f>
        <v>0</v>
      </c>
      <c r="CP77" s="31"/>
      <c r="CQ77" s="31"/>
      <c r="CR77" s="31"/>
      <c r="CS77" s="31"/>
      <c r="CT77" s="36">
        <f>CT74-CT75</f>
        <v>0</v>
      </c>
      <c r="CU77" s="36">
        <f>CU74-CU75</f>
        <v>0</v>
      </c>
      <c r="CV77" s="36">
        <f>CV74-CV75</f>
        <v>0</v>
      </c>
      <c r="CW77" s="36">
        <f>CW74-CW75</f>
        <v>0</v>
      </c>
      <c r="CX77" s="31"/>
      <c r="CY77" s="31"/>
      <c r="CZ77" s="38">
        <f>CZ74-CZ75</f>
        <v>0</v>
      </c>
      <c r="DA77" s="36">
        <f>DA74-DA75</f>
        <v>0</v>
      </c>
      <c r="DB77" s="36">
        <f>DB74-DB75</f>
        <v>0</v>
      </c>
      <c r="DC77" s="36">
        <f>DC74-DC75</f>
        <v>0</v>
      </c>
      <c r="DD77" s="36">
        <f>DD74-DD75</f>
        <v>0</v>
      </c>
      <c r="DE77" s="31"/>
      <c r="DF77" s="31"/>
      <c r="DG77" s="38">
        <f>DG74-DG75</f>
        <v>0</v>
      </c>
      <c r="DH77" s="36">
        <f>DH74-DH75</f>
        <v>0</v>
      </c>
      <c r="DI77" s="36">
        <f>DI74-DI75</f>
        <v>0</v>
      </c>
      <c r="DJ77" s="36">
        <f>DJ74-DJ75</f>
        <v>0</v>
      </c>
      <c r="DK77" s="36">
        <f>DK74-DK75</f>
        <v>0</v>
      </c>
      <c r="DL77" s="31"/>
      <c r="DM77" s="31"/>
      <c r="DN77" s="38">
        <f>DN74-DN75</f>
        <v>0</v>
      </c>
      <c r="DO77" s="36">
        <f>DO74-DO75</f>
        <v>0</v>
      </c>
      <c r="DP77" s="36">
        <f>DP74-DP75</f>
        <v>0</v>
      </c>
      <c r="DQ77" s="36">
        <f>DQ74-DQ75</f>
        <v>0</v>
      </c>
      <c r="DR77" s="36">
        <f>DR74-DR75</f>
        <v>0</v>
      </c>
      <c r="DS77" s="31"/>
      <c r="DT77" s="31"/>
      <c r="DU77" s="38">
        <f>DU74-DU75</f>
        <v>0</v>
      </c>
      <c r="DV77" s="36">
        <f>DV74-DV75</f>
        <v>0</v>
      </c>
      <c r="DW77" s="31"/>
      <c r="DX77" s="36">
        <f>DX74-DX75</f>
        <v>0</v>
      </c>
      <c r="DY77" s="36">
        <f>DY74-DY75</f>
        <v>0</v>
      </c>
      <c r="DZ77" s="31"/>
      <c r="EA77" s="31"/>
      <c r="EB77" s="38">
        <f>EB74-EB75</f>
        <v>0</v>
      </c>
      <c r="EC77" s="36">
        <f>EC74-EC75</f>
        <v>0</v>
      </c>
      <c r="ED77" s="36">
        <f>ED74-ED75</f>
        <v>0</v>
      </c>
      <c r="EE77" s="31"/>
      <c r="EF77" s="36">
        <f>EF74-EF75</f>
        <v>0</v>
      </c>
      <c r="EG77" s="31"/>
      <c r="EH77" s="31"/>
      <c r="EI77" s="38">
        <f>EI74-EI75</f>
        <v>0</v>
      </c>
      <c r="EJ77" s="36">
        <f>EJ74-EJ75</f>
        <v>0</v>
      </c>
      <c r="EK77" s="36">
        <f>EK74-EK75</f>
        <v>0</v>
      </c>
      <c r="EL77" s="36">
        <f>EL74-EL75</f>
        <v>0</v>
      </c>
      <c r="EM77" s="36">
        <f>EM74-EM75</f>
        <v>0</v>
      </c>
      <c r="EN77" s="31"/>
      <c r="EO77" s="31"/>
      <c r="EP77" s="31"/>
      <c r="EQ77" s="36">
        <f>EQ74-EQ75</f>
        <v>0</v>
      </c>
      <c r="ER77" s="36">
        <f>ER74-ER75</f>
        <v>0</v>
      </c>
      <c r="ES77" s="36">
        <f>ES74-ES75</f>
        <v>0</v>
      </c>
      <c r="ET77" s="36">
        <f>ET74-ET75</f>
        <v>0</v>
      </c>
      <c r="EU77" s="31"/>
      <c r="EV77" s="31"/>
      <c r="EW77" s="38">
        <f>EW74-EW75</f>
        <v>0</v>
      </c>
      <c r="EX77" s="36">
        <f>EX74-EX75</f>
        <v>0</v>
      </c>
      <c r="EY77" s="36">
        <f>EY74-EY75</f>
        <v>0</v>
      </c>
      <c r="EZ77" s="31"/>
      <c r="FA77" s="36">
        <f>FA74-FA75</f>
        <v>0</v>
      </c>
      <c r="FB77" s="31"/>
      <c r="FC77" s="31"/>
      <c r="FD77" s="38">
        <f>FD74-FD75</f>
        <v>0</v>
      </c>
      <c r="FE77" s="36">
        <f>FE74-FE75</f>
        <v>0</v>
      </c>
      <c r="FF77" s="36">
        <f>FF74-FF75</f>
        <v>0</v>
      </c>
      <c r="FG77" s="36">
        <f>FG74-FG75</f>
        <v>0</v>
      </c>
      <c r="FH77" s="36">
        <f>FH74-FH75</f>
        <v>0</v>
      </c>
      <c r="FI77" s="31"/>
      <c r="FJ77" s="31"/>
      <c r="FK77" s="38">
        <f>FK74-FK75</f>
        <v>0</v>
      </c>
      <c r="FL77" s="36">
        <f>FL74-FL75</f>
        <v>0</v>
      </c>
      <c r="FM77" s="36">
        <f>FM74-FM75</f>
        <v>0</v>
      </c>
      <c r="FN77" s="36">
        <f>FN74-FN75</f>
        <v>0</v>
      </c>
      <c r="FO77" s="36">
        <f>FO74-FO75</f>
        <v>0</v>
      </c>
      <c r="FP77" s="31"/>
      <c r="FQ77" s="31"/>
      <c r="FR77" s="38">
        <f>FR74-FR75</f>
        <v>0</v>
      </c>
      <c r="FS77" s="36">
        <f>FS74-FS75</f>
        <v>0</v>
      </c>
      <c r="FT77" s="36">
        <f>FT74-FT75</f>
        <v>0</v>
      </c>
      <c r="FU77" s="36">
        <f>FU74-FU75</f>
        <v>0</v>
      </c>
      <c r="FV77" s="36">
        <f>FV74-FV75</f>
        <v>0</v>
      </c>
      <c r="FW77" s="31"/>
      <c r="FX77" s="31"/>
      <c r="FY77" s="38">
        <f>FY74-FY75</f>
        <v>0</v>
      </c>
      <c r="FZ77" s="36">
        <f>FZ74-FZ75</f>
        <v>0</v>
      </c>
      <c r="GA77" s="36">
        <f>GA74-GA75</f>
        <v>0</v>
      </c>
      <c r="GB77" s="36">
        <f>GB74-GB75</f>
        <v>0</v>
      </c>
      <c r="GC77" s="36">
        <f>GC74-GC75</f>
        <v>0</v>
      </c>
      <c r="GD77" s="31"/>
      <c r="GE77" s="31"/>
      <c r="GF77" s="38">
        <f>GF74-GF75</f>
        <v>0</v>
      </c>
      <c r="GG77" s="36">
        <f>GG74-GG75</f>
        <v>0</v>
      </c>
      <c r="GH77" s="36">
        <f>GH74-GH75</f>
        <v>0</v>
      </c>
      <c r="GI77" s="36">
        <f>GI74-GI75</f>
        <v>0</v>
      </c>
      <c r="GJ77" s="36">
        <f>GJ74-GJ75</f>
        <v>0</v>
      </c>
      <c r="GK77" s="31"/>
      <c r="GL77" s="31"/>
      <c r="GM77" s="38">
        <f>GM74-GM75</f>
        <v>0</v>
      </c>
      <c r="GN77" s="36">
        <f>GN74-GN75</f>
        <v>0</v>
      </c>
      <c r="GO77" s="36">
        <f>GO74-GO75</f>
        <v>0</v>
      </c>
      <c r="GP77" s="36">
        <f>GP74-GP75</f>
        <v>0</v>
      </c>
      <c r="GQ77" s="36">
        <f>GQ74-GQ75</f>
        <v>0</v>
      </c>
      <c r="GR77" s="31"/>
      <c r="GS77" s="31"/>
      <c r="GT77" s="38">
        <f>GT74-GT75</f>
        <v>0</v>
      </c>
      <c r="GU77" s="36">
        <f>GU74-GU75</f>
        <v>0</v>
      </c>
      <c r="GV77" s="36">
        <f>GV74-GV75</f>
        <v>0</v>
      </c>
      <c r="GW77" s="36">
        <f>GW74-GW75</f>
        <v>0</v>
      </c>
      <c r="GX77" s="36">
        <f>GX74-GX75</f>
        <v>0</v>
      </c>
      <c r="GY77" s="31"/>
      <c r="GZ77" s="31"/>
      <c r="HA77" s="38">
        <f>HA74-HA75</f>
        <v>0</v>
      </c>
      <c r="HB77" s="36">
        <f>HB74-HB75</f>
        <v>0</v>
      </c>
      <c r="HC77" s="36">
        <f>HC74-HC75</f>
        <v>0</v>
      </c>
      <c r="HD77" s="36">
        <f>HD74-HD75</f>
        <v>0</v>
      </c>
      <c r="HE77" s="36">
        <f>HE74-HE75</f>
        <v>0</v>
      </c>
      <c r="HF77" s="31"/>
      <c r="HG77" s="31"/>
      <c r="HH77" s="38">
        <f>HH74-HH75</f>
        <v>0</v>
      </c>
      <c r="HI77" s="36">
        <f>HI74-HI75</f>
        <v>0</v>
      </c>
      <c r="HJ77" s="36">
        <f>HJ74-HJ75</f>
        <v>0</v>
      </c>
      <c r="HK77" s="36">
        <f>HK74-HK75</f>
        <v>0</v>
      </c>
      <c r="HL77" s="36">
        <f>HL74-HL75</f>
        <v>0</v>
      </c>
      <c r="HM77" s="31"/>
      <c r="HN77" s="31"/>
      <c r="HO77" s="38">
        <f>HO74-HO75</f>
        <v>0</v>
      </c>
      <c r="HP77" s="36">
        <f>HP74-HP75</f>
        <v>0</v>
      </c>
      <c r="HQ77" s="36">
        <f>HQ74-HQ75</f>
        <v>0</v>
      </c>
      <c r="HR77" s="36">
        <f>HR74-HR75</f>
        <v>0</v>
      </c>
      <c r="HS77" s="36">
        <f>HS74-HS75</f>
        <v>0</v>
      </c>
      <c r="HT77" s="31"/>
      <c r="HU77" s="31"/>
      <c r="HV77" s="38">
        <f>HV74-HV75</f>
        <v>0</v>
      </c>
      <c r="HW77" s="36">
        <f>HW74-HW75</f>
        <v>0</v>
      </c>
      <c r="HX77" s="36">
        <f>HX74-HX75</f>
        <v>0</v>
      </c>
      <c r="HY77" s="36">
        <f>HY74-HY75</f>
        <v>0</v>
      </c>
      <c r="HZ77" s="36">
        <f>HZ74-HZ75</f>
        <v>0</v>
      </c>
      <c r="IA77" s="31"/>
      <c r="IB77" s="31"/>
      <c r="IC77" s="38">
        <f>IC74-IC75</f>
        <v>0</v>
      </c>
      <c r="ID77" s="36">
        <f>ID74-ID75</f>
        <v>0</v>
      </c>
      <c r="IE77" s="36">
        <f>IE74-IE75</f>
        <v>0</v>
      </c>
      <c r="IF77" s="36">
        <f>IF74-IF75</f>
        <v>0</v>
      </c>
      <c r="IG77" s="36">
        <f>IG74-IG75</f>
        <v>0</v>
      </c>
      <c r="IH77" s="31"/>
      <c r="II77" s="31"/>
      <c r="IJ77" s="38">
        <f>IJ74-IJ75</f>
        <v>0</v>
      </c>
      <c r="IK77" s="36">
        <f>IK74-IK75</f>
        <v>0</v>
      </c>
      <c r="IL77" s="36">
        <f>IL74-IL75</f>
        <v>0</v>
      </c>
      <c r="IM77" s="36">
        <f>IM74-IM75</f>
        <v>0</v>
      </c>
      <c r="IN77" s="36">
        <f>IN74-IN75</f>
        <v>0</v>
      </c>
      <c r="IO77" s="31"/>
      <c r="IP77" s="31"/>
      <c r="IQ77" s="38">
        <f>IQ74-IQ75</f>
        <v>0</v>
      </c>
      <c r="IR77" s="36">
        <f>IR74-IR75</f>
        <v>0</v>
      </c>
      <c r="IS77" s="36">
        <f>IS74-IS75</f>
        <v>0</v>
      </c>
      <c r="IT77" s="36">
        <f>IT74-IT75</f>
        <v>0</v>
      </c>
      <c r="IU77" s="36">
        <f>IU74-IU75</f>
        <v>0</v>
      </c>
      <c r="IV77" s="31"/>
      <c r="IW77" s="31"/>
      <c r="IX77" s="38">
        <f>IX74-IX75</f>
        <v>0</v>
      </c>
      <c r="IY77" s="36">
        <f>IY74-IY75</f>
        <v>0</v>
      </c>
      <c r="IZ77" s="36">
        <f>IZ74-IZ75</f>
        <v>0</v>
      </c>
      <c r="JA77" s="36">
        <f>JA74-JA75</f>
        <v>0</v>
      </c>
      <c r="JB77" s="36">
        <f>JB74-JB75</f>
        <v>0</v>
      </c>
      <c r="JC77" s="31"/>
      <c r="JD77" s="31"/>
      <c r="JE77" s="38">
        <f>JE74-JE75</f>
        <v>0</v>
      </c>
      <c r="JF77" s="36">
        <f>JF74-JF75</f>
        <v>0</v>
      </c>
      <c r="JG77" s="36">
        <f>JG74-JG75</f>
        <v>0</v>
      </c>
      <c r="JH77" s="36">
        <f>JH74-JH75</f>
        <v>0</v>
      </c>
      <c r="JI77" s="36">
        <f>JI74-JI75</f>
        <v>0</v>
      </c>
      <c r="JJ77" s="31"/>
      <c r="JK77" s="31"/>
      <c r="JL77" s="38">
        <f>JL74-JL75</f>
        <v>0</v>
      </c>
      <c r="JM77" s="36">
        <f>JM74-JM75</f>
        <v>0</v>
      </c>
      <c r="JN77" s="36">
        <f>JN74-JN75</f>
        <v>0</v>
      </c>
      <c r="JO77" s="36">
        <f>JO74-JO75</f>
        <v>0</v>
      </c>
      <c r="JP77" s="36">
        <f>JP74-JP75</f>
        <v>0</v>
      </c>
      <c r="JQ77" s="31"/>
      <c r="JR77" s="31"/>
      <c r="JS77" s="38">
        <f>JS74-JS75</f>
        <v>0</v>
      </c>
      <c r="JT77" s="36">
        <f>JT74-JT75</f>
        <v>0</v>
      </c>
      <c r="JU77" s="36">
        <f>JU74-JU75</f>
        <v>0</v>
      </c>
      <c r="JV77" s="31"/>
      <c r="JW77" s="36">
        <f>JW74-JW75</f>
        <v>0</v>
      </c>
      <c r="JX77" s="31"/>
      <c r="JY77" s="31"/>
      <c r="JZ77" s="38">
        <f>JZ74-JZ75</f>
        <v>0</v>
      </c>
      <c r="KA77" s="36">
        <f>KA74-KA75</f>
        <v>0</v>
      </c>
      <c r="KB77" s="36">
        <f>KB74-KB75</f>
        <v>0</v>
      </c>
      <c r="KC77" s="36">
        <f>KC74-KC75</f>
        <v>0</v>
      </c>
      <c r="KD77" s="36">
        <f>KD74-KD75</f>
        <v>0</v>
      </c>
      <c r="KE77" s="31"/>
      <c r="KF77" s="31"/>
      <c r="KG77" s="38">
        <f>KG74-KG75</f>
        <v>0</v>
      </c>
      <c r="KH77" s="36">
        <f>KH74-KH75</f>
        <v>0</v>
      </c>
      <c r="KI77" s="36">
        <f>KI74-KI75</f>
        <v>0</v>
      </c>
      <c r="KJ77" s="36">
        <f>KJ74-KJ75</f>
        <v>0</v>
      </c>
      <c r="KK77" s="36">
        <f>KK74-KK75</f>
        <v>0</v>
      </c>
      <c r="KL77" s="31"/>
      <c r="KM77" s="31"/>
      <c r="KN77" s="38">
        <f>KN74-KN75</f>
        <v>0</v>
      </c>
      <c r="KO77" s="36">
        <f>KO74-KO75</f>
        <v>0</v>
      </c>
      <c r="KP77" s="36">
        <f>KP74-KP75</f>
        <v>0</v>
      </c>
      <c r="KQ77" s="36">
        <f>KQ74-KQ75</f>
        <v>0</v>
      </c>
      <c r="KR77" s="36">
        <f>KR74-KR75</f>
        <v>0</v>
      </c>
      <c r="KS77" s="31"/>
      <c r="KT77" s="31"/>
      <c r="KU77" s="38">
        <f>KU74-KU75</f>
        <v>0</v>
      </c>
      <c r="KV77" s="36">
        <f>KV74-KV75</f>
        <v>0</v>
      </c>
      <c r="KW77" s="36">
        <f>KW74-KW75</f>
        <v>0</v>
      </c>
      <c r="KX77" s="36">
        <f>KX74-KX75</f>
        <v>0</v>
      </c>
      <c r="KY77" s="31"/>
      <c r="KZ77" s="31"/>
      <c r="LA77" s="31"/>
      <c r="LB77" s="38">
        <f>LB74-LB75</f>
        <v>0</v>
      </c>
      <c r="LC77" s="36">
        <f>LC74-LC75</f>
        <v>0</v>
      </c>
      <c r="LD77" s="36">
        <f>LD74-LD75</f>
        <v>0</v>
      </c>
      <c r="LE77" s="36">
        <f>LE74-LE75</f>
        <v>0</v>
      </c>
      <c r="LF77" s="36">
        <f>LF74-LF75</f>
        <v>0</v>
      </c>
      <c r="LG77" s="31"/>
      <c r="LH77" s="31"/>
      <c r="LI77" s="38">
        <f>LI74-LI75</f>
        <v>0</v>
      </c>
      <c r="LJ77" s="36">
        <f>LJ74-LJ75</f>
        <v>0</v>
      </c>
      <c r="LK77" s="36">
        <f>LK74-LK75</f>
        <v>0</v>
      </c>
      <c r="LL77" s="36">
        <f>LL74-LL75</f>
        <v>0</v>
      </c>
      <c r="LM77" s="36">
        <f>LM74-LM75</f>
        <v>0</v>
      </c>
      <c r="LN77" s="31"/>
      <c r="LO77" s="31"/>
      <c r="LP77" s="38">
        <f>LP74-LP75</f>
        <v>0</v>
      </c>
      <c r="LQ77" s="36">
        <f>LQ74-LQ75</f>
        <v>0</v>
      </c>
      <c r="LR77" s="36">
        <f>LR74-LR75</f>
        <v>0</v>
      </c>
      <c r="LS77" s="36">
        <f>LS74-LS75</f>
        <v>0</v>
      </c>
      <c r="LT77" s="36">
        <f>LT74-LT75</f>
        <v>0</v>
      </c>
      <c r="LU77" s="31"/>
      <c r="LV77" s="31"/>
      <c r="LW77" s="38">
        <f>LW74-LW75</f>
        <v>0</v>
      </c>
      <c r="LX77" s="36">
        <f>LX74-LX75</f>
        <v>0</v>
      </c>
      <c r="LY77" s="36">
        <f>LY74-LY75</f>
        <v>0</v>
      </c>
      <c r="LZ77" s="36">
        <f>LZ74-LZ75</f>
        <v>0</v>
      </c>
      <c r="MA77" s="36">
        <f>MA74-MA75</f>
        <v>0</v>
      </c>
      <c r="MB77" s="31"/>
      <c r="MC77" s="31"/>
      <c r="MD77" s="38">
        <f>MD74-MD75</f>
        <v>0</v>
      </c>
      <c r="ME77" s="36">
        <f>ME74-ME75</f>
        <v>0</v>
      </c>
      <c r="MF77" s="36">
        <f>MF74-MF75</f>
        <v>0</v>
      </c>
      <c r="MG77" s="36">
        <f>MG74-MG75</f>
        <v>0</v>
      </c>
      <c r="MH77" s="36">
        <f>MH74-MH75</f>
        <v>0</v>
      </c>
      <c r="MI77" s="31"/>
      <c r="MJ77" s="31"/>
      <c r="MK77" s="38">
        <f>MK74-MK75</f>
        <v>0</v>
      </c>
      <c r="ML77" s="36">
        <f>ML74-ML75</f>
        <v>0</v>
      </c>
      <c r="MM77" s="36">
        <f>MM74-MM75</f>
        <v>0</v>
      </c>
      <c r="MN77" s="36">
        <f>MN74-MN75</f>
        <v>0</v>
      </c>
      <c r="MO77" s="36">
        <f>MO74-MO75</f>
        <v>0</v>
      </c>
      <c r="MP77" s="31"/>
      <c r="MQ77" s="31"/>
      <c r="MR77" s="38">
        <f>MR74-MR75</f>
        <v>0</v>
      </c>
      <c r="MS77" s="36">
        <f>MS74-MS75</f>
        <v>0</v>
      </c>
      <c r="MT77" s="36">
        <f>MT74-MT75</f>
        <v>0</v>
      </c>
      <c r="MU77" s="36">
        <f>MU74-MU75</f>
        <v>0</v>
      </c>
      <c r="MV77" s="36">
        <f>MV74-MV75</f>
        <v>0</v>
      </c>
      <c r="MW77" s="31"/>
      <c r="MX77" s="31"/>
      <c r="MY77" s="38">
        <f>MY74-MY75</f>
        <v>0</v>
      </c>
      <c r="MZ77" s="36">
        <f>MZ74-MZ75</f>
        <v>0</v>
      </c>
      <c r="NA77" s="31"/>
      <c r="NB77" s="31"/>
      <c r="NC77" s="36">
        <f>NC74-NC75</f>
        <v>0</v>
      </c>
      <c r="ND77" s="31"/>
      <c r="NE77" s="31"/>
      <c r="NF77" s="16" t="s">
        <v>759</v>
      </c>
    </row>
    <row r="78" spans="1:370" s="29" customFormat="1" ht="15.75" x14ac:dyDescent="0.25">
      <c r="A78" s="100" t="s">
        <v>846</v>
      </c>
      <c r="B78" s="23" t="s">
        <v>852</v>
      </c>
      <c r="C78" s="34"/>
      <c r="D78" s="35" t="s">
        <v>824</v>
      </c>
      <c r="E78" s="56">
        <f>MAX(G78:NC78)</f>
        <v>869</v>
      </c>
      <c r="F78" s="31"/>
      <c r="G78" s="36">
        <f>SUMIFS(Outbound_Monitor!G:G,Outbound_Monitor!H:H,"Diet",Outbound_Monitor!S:S,G$2,Outbound_Monitor!Y:Y,"Verladen")</f>
        <v>0</v>
      </c>
      <c r="H78" s="36">
        <f>SUMIFS(Outbound_Monitor!G:G,Outbound_Monitor!H:H,"Diet",Outbound_Monitor!S:S,H$2,Outbound_Monitor!Y:Y,"Verladen")</f>
        <v>0</v>
      </c>
      <c r="I78" s="37">
        <f>SUMIFS(Outbound_Monitor!G:G,Outbound_Monitor!H:H,"Diet",Outbound_Monitor!S:S,I$2,Outbound_Monitor!Y:Y,"Verladen")</f>
        <v>612</v>
      </c>
      <c r="J78" s="37">
        <f>SUMIFS(Outbound_Monitor!H:H,Outbound_Monitor!I:I,"Diet",Outbound_Monitor!T:T,J$2,Outbound_Monitor!Z:Z,"Verladen")</f>
        <v>0</v>
      </c>
      <c r="K78" s="31"/>
      <c r="L78" s="31"/>
      <c r="M78" s="38">
        <f>SUMIFS(Outbound_Monitor!G:G,Outbound_Monitor!H:H,"Diet",Outbound_Monitor!S:S,M$2,Outbound_Monitor!Y:Y,"Verladen")</f>
        <v>102</v>
      </c>
      <c r="N78" s="36">
        <f>SUMIFS(Outbound_Monitor!G:G,Outbound_Monitor!H:H,"Diet",Outbound_Monitor!S:S,N$2,Outbound_Monitor!Y:Y,"Verladen")</f>
        <v>408</v>
      </c>
      <c r="O78" s="36">
        <f>SUMIFS(Outbound_Monitor!G:G,Outbound_Monitor!H:H,"Diet",Outbound_Monitor!S:S,O$2,Outbound_Monitor!Y:Y,"Verladen")</f>
        <v>408</v>
      </c>
      <c r="P78" s="36">
        <f>SUMIFS(Outbound_Monitor!G:G,Outbound_Monitor!H:H,"Diet",Outbound_Monitor!S:S,P$2,Outbound_Monitor!Y:Y,"Verladen")</f>
        <v>120</v>
      </c>
      <c r="Q78" s="36">
        <f>SUMIFS(Outbound_Monitor!G:G,Outbound_Monitor!H:H,"Diet",Outbound_Monitor!S:S,Q$2,Outbound_Monitor!Y:Y,"Verladen")</f>
        <v>408</v>
      </c>
      <c r="R78" s="31"/>
      <c r="S78" s="31"/>
      <c r="T78" s="38">
        <f>SUMIFS(Outbound_Monitor!G:G,Outbound_Monitor!H:H,"Diet",Outbound_Monitor!S:S,T$2,Outbound_Monitor!Y:Y,"Verladen")</f>
        <v>102</v>
      </c>
      <c r="U78" s="36">
        <f>SUMIFS(Outbound_Monitor!G:G,Outbound_Monitor!H:H,"Diet",Outbound_Monitor!S:S,U$2,Outbound_Monitor!Y:Y,"Verladen")</f>
        <v>408</v>
      </c>
      <c r="V78" s="36">
        <f>SUMIFS(Outbound_Monitor!G:G,Outbound_Monitor!H:H,"Diet",Outbound_Monitor!S:S,V$2,Outbound_Monitor!Y:Y,"Verladen")</f>
        <v>306</v>
      </c>
      <c r="W78" s="36">
        <f>SUMIFS(Outbound_Monitor!G:G,Outbound_Monitor!H:H,"Diet",Outbound_Monitor!S:S,W$2,Outbound_Monitor!Y:Y,"Verladen")</f>
        <v>306</v>
      </c>
      <c r="X78" s="36">
        <f>SUMIFS(Outbound_Monitor!G:G,Outbound_Monitor!H:H,"Diet",Outbound_Monitor!S:S,X$2,Outbound_Monitor!Y:Y,"Verladen")</f>
        <v>306</v>
      </c>
      <c r="Y78" s="31"/>
      <c r="Z78" s="31"/>
      <c r="AA78" s="38">
        <f>SUMIFS(Outbound_Monitor!G:G,Outbound_Monitor!H:H,"Diet",Outbound_Monitor!S:S,AA$2,Outbound_Monitor!Y:Y,"Verladen")</f>
        <v>480</v>
      </c>
      <c r="AB78" s="36">
        <f>SUMIFS(Outbound_Monitor!G:G,Outbound_Monitor!H:H,"Diet",Outbound_Monitor!S:S,AB$2,Outbound_Monitor!Y:Y,"Verladen")</f>
        <v>807</v>
      </c>
      <c r="AC78" s="36">
        <f>SUMIFS(Outbound_Monitor!G:G,Outbound_Monitor!H:H,"Diet",Outbound_Monitor!S:S,AC$2,Outbound_Monitor!Y:Y,"Verladen")</f>
        <v>816</v>
      </c>
      <c r="AD78" s="36">
        <f>SUMIFS(Outbound_Monitor!G:G,Outbound_Monitor!H:H,"Diet",Outbound_Monitor!S:S,AD$2,Outbound_Monitor!Y:Y,"Verladen")</f>
        <v>612</v>
      </c>
      <c r="AE78" s="36">
        <f>SUMIFS(Outbound_Monitor!G:G,Outbound_Monitor!H:H,"Diet",Outbound_Monitor!S:S,AE$2,Outbound_Monitor!Y:Y,"Verladen")</f>
        <v>869</v>
      </c>
      <c r="AF78" s="31"/>
      <c r="AG78" s="31"/>
      <c r="AH78" s="38">
        <f>SUMIFS(Outbound_Monitor!G:G,Outbound_Monitor!H:H,"Diet",Outbound_Monitor!S:S,AH$2,Outbound_Monitor!Y:Y,"Verladen")</f>
        <v>714</v>
      </c>
      <c r="AI78" s="36">
        <f>SUMIFS(Outbound_Monitor!G:G,Outbound_Monitor!H:H,"Diet",Outbound_Monitor!S:S,AI$2,Outbound_Monitor!Y:Y,"Verladen")</f>
        <v>714</v>
      </c>
      <c r="AJ78" s="36">
        <f>SUMIFS(Outbound_Monitor!G:G,Outbound_Monitor!H:H,"Diet",Outbound_Monitor!S:S,AJ$2,Outbound_Monitor!Y:Y,"Verladen")</f>
        <v>510</v>
      </c>
      <c r="AK78" s="36">
        <f>SUMIFS(Outbound_Monitor!G:G,Outbound_Monitor!H:H,"Diet",Outbound_Monitor!S:S,AK$2,Outbound_Monitor!Y:Y,"Verladen")</f>
        <v>204</v>
      </c>
      <c r="AL78" s="36">
        <f>SUMIFS(Outbound_Monitor!G:G,Outbound_Monitor!H:H,"Diet",Outbound_Monitor!S:S,AL$2,Outbound_Monitor!Y:Y,"Verladen")</f>
        <v>192</v>
      </c>
      <c r="AM78" s="31"/>
      <c r="AN78" s="31"/>
      <c r="AO78" s="38">
        <f>SUMIFS(Outbound_Monitor!G:G,Outbound_Monitor!H:H,"Diet",Outbound_Monitor!S:S,AO$2,Outbound_Monitor!Y:Y,"Verladen")</f>
        <v>102</v>
      </c>
      <c r="AP78" s="36">
        <f>SUMIFS(Outbound_Monitor!G:G,Outbound_Monitor!H:H,"Diet",Outbound_Monitor!S:S,AP$2,Outbound_Monitor!Y:Y,"Verladen")</f>
        <v>306</v>
      </c>
      <c r="AQ78" s="36">
        <f>SUMIFS(Outbound_Monitor!G:G,Outbound_Monitor!H:H,"Diet",Outbound_Monitor!S:S,AQ$2,Outbound_Monitor!Y:Y,"Verladen")</f>
        <v>612</v>
      </c>
      <c r="AR78" s="36">
        <f>SUMIFS(Outbound_Monitor!G:G,Outbound_Monitor!H:H,"Diet",Outbound_Monitor!S:S,AR$2,Outbound_Monitor!Y:Y,"Verladen")</f>
        <v>714</v>
      </c>
      <c r="AS78" s="36">
        <f>SUMIFS(Outbound_Monitor!G:G,Outbound_Monitor!H:H,"Diet",Outbound_Monitor!S:S,AS$2,Outbound_Monitor!Y:Y,"Verladen")</f>
        <v>520</v>
      </c>
      <c r="AT78" s="31"/>
      <c r="AU78" s="31"/>
      <c r="AV78" s="38">
        <f>SUMIFS(Outbound_Monitor!G:G,Outbound_Monitor!H:H,"Diet",Outbound_Monitor!S:S,AV$2,Outbound_Monitor!Y:Y,"Verladen")</f>
        <v>278</v>
      </c>
      <c r="AW78" s="36">
        <f>SUMIFS(Outbound_Monitor!G:G,Outbound_Monitor!H:H,"Diet",Outbound_Monitor!S:S,AW$2,Outbound_Monitor!Y:Y,"Verladen")</f>
        <v>510</v>
      </c>
      <c r="AX78" s="36">
        <f>SUMIFS(Outbound_Monitor!G:G,Outbound_Monitor!H:H,"Diet",Outbound_Monitor!S:S,AX$2,Outbound_Monitor!Y:Y,"Verladen")</f>
        <v>510</v>
      </c>
      <c r="AY78" s="36">
        <f>SUMIFS(Outbound_Monitor!G:G,Outbound_Monitor!H:H,"Diet",Outbound_Monitor!S:S,AY$2,Outbound_Monitor!Y:Y,"Verladen")</f>
        <v>714</v>
      </c>
      <c r="AZ78" s="36">
        <f>SUMIFS(Outbound_Monitor!G:G,Outbound_Monitor!H:H,"Diet",Outbound_Monitor!S:S,AZ$2,Outbound_Monitor!Y:Y,"Verladen")</f>
        <v>510</v>
      </c>
      <c r="BA78" s="31"/>
      <c r="BB78" s="31"/>
      <c r="BC78" s="38">
        <f>SUMIFS(Outbound_Monitor!G:G,Outbound_Monitor!H:H,"Diet",Outbound_Monitor!S:S,BC$2,Outbound_Monitor!Y:Y,"Verladen")</f>
        <v>408</v>
      </c>
      <c r="BD78" s="36">
        <f>SUMIFS(Outbound_Monitor!G:G,Outbound_Monitor!H:H,"Diet",Outbound_Monitor!S:S,BD$2,Outbound_Monitor!Y:Y,"Verladen")</f>
        <v>283</v>
      </c>
      <c r="BE78" s="36">
        <f>SUMIFS(Outbound_Monitor!G:G,Outbound_Monitor!H:H,"Diet",Outbound_Monitor!S:S,BE$2,Outbound_Monitor!Y:Y,"Verladen")</f>
        <v>480</v>
      </c>
      <c r="BF78" s="36">
        <f>SUMIFS(Outbound_Monitor!G:G,Outbound_Monitor!H:H,"Diet",Outbound_Monitor!S:S,BF$2,Outbound_Monitor!Y:Y,"Verladen")</f>
        <v>612</v>
      </c>
      <c r="BG78" s="36">
        <f>SUMIFS(Outbound_Monitor!G:G,Outbound_Monitor!H:H,"Diet",Outbound_Monitor!S:S,BG$2,Outbound_Monitor!Y:Y,"Verladen")</f>
        <v>408</v>
      </c>
      <c r="BH78" s="31"/>
      <c r="BI78" s="31"/>
      <c r="BJ78" s="38">
        <f>SUMIFS(Outbound_Monitor!G:G,Outbound_Monitor!H:H,"Diet",Outbound_Monitor!S:S,BJ$2,Outbound_Monitor!Y:Y,"Verladen")</f>
        <v>306</v>
      </c>
      <c r="BK78" s="36">
        <f>SUMIFS(Outbound_Monitor!G:G,Outbound_Monitor!H:H,"Diet",Outbound_Monitor!S:S,BK$2,Outbound_Monitor!Y:Y,"Verladen")</f>
        <v>409</v>
      </c>
      <c r="BL78" s="36">
        <f>SUMIFS(Outbound_Monitor!G:G,Outbound_Monitor!H:H,"Diet",Outbound_Monitor!S:S,BL$2,Outbound_Monitor!Y:Y,"Verladen")</f>
        <v>714</v>
      </c>
      <c r="BM78" s="36">
        <f>SUMIFS(Outbound_Monitor!G:G,Outbound_Monitor!H:H,"Diet",Outbound_Monitor!S:S,BM$2,Outbound_Monitor!Y:Y,"Verladen")</f>
        <v>408</v>
      </c>
      <c r="BN78" s="36">
        <f>SUMIFS(Outbound_Monitor!G:G,Outbound_Monitor!H:H,"Diet",Outbound_Monitor!S:S,BN$2,Outbound_Monitor!Y:Y,"Verladen")</f>
        <v>204</v>
      </c>
      <c r="BO78" s="31"/>
      <c r="BP78" s="31"/>
      <c r="BQ78" s="38">
        <f>SUMIFS(Outbound_Monitor!G:G,Outbound_Monitor!H:H,"Diet",Outbound_Monitor!S:S,BQ$2,Outbound_Monitor!Y:Y,"Verladen")</f>
        <v>0</v>
      </c>
      <c r="BR78" s="36">
        <f>SUMIFS(Outbound_Monitor!G:G,Outbound_Monitor!H:H,"Diet",Outbound_Monitor!S:S,BR$2,Outbound_Monitor!Y:Y,"Verladen")</f>
        <v>0</v>
      </c>
      <c r="BS78" s="36">
        <f>SUMIFS(Outbound_Monitor!G:G,Outbound_Monitor!H:H,"Diet",Outbound_Monitor!S:S,BS$2,Outbound_Monitor!Y:Y,"Verladen")</f>
        <v>0</v>
      </c>
      <c r="BT78" s="36">
        <f>SUMIFS(Outbound_Monitor!G:G,Outbound_Monitor!H:H,"Diet",Outbound_Monitor!S:S,BT$2,Outbound_Monitor!Y:Y,"Verladen")</f>
        <v>0</v>
      </c>
      <c r="BU78" s="36">
        <f>SUMIFS(Outbound_Monitor!G:G,Outbound_Monitor!H:H,"Diet",Outbound_Monitor!S:S,BU$2,Outbound_Monitor!Y:Y,"Verladen")</f>
        <v>0</v>
      </c>
      <c r="BV78" s="31"/>
      <c r="BW78" s="31"/>
      <c r="BX78" s="38">
        <f>SUMIFS(Outbound_Monitor!G:G,Outbound_Monitor!H:H,"Diet",Outbound_Monitor!S:S,BX$2,Outbound_Monitor!Y:Y,"Verladen")</f>
        <v>0</v>
      </c>
      <c r="BY78" s="36">
        <f>SUMIFS(Outbound_Monitor!G:G,Outbound_Monitor!H:H,"Diet",Outbound_Monitor!S:S,BY$2,Outbound_Monitor!Y:Y,"Verladen")</f>
        <v>0</v>
      </c>
      <c r="BZ78" s="36">
        <f>SUMIFS(Outbound_Monitor!G:G,Outbound_Monitor!H:H,"Diet",Outbound_Monitor!S:S,BZ$2,Outbound_Monitor!Y:Y,"Verladen")</f>
        <v>0</v>
      </c>
      <c r="CA78" s="36">
        <f>SUMIFS(Outbound_Monitor!G:G,Outbound_Monitor!H:H,"Diet",Outbound_Monitor!S:S,CA$2,Outbound_Monitor!Y:Y,"Verladen")</f>
        <v>0</v>
      </c>
      <c r="CB78" s="36">
        <f>SUMIFS(Outbound_Monitor!G:G,Outbound_Monitor!H:H,"Diet",Outbound_Monitor!S:S,CB$2,Outbound_Monitor!Y:Y,"Verladen")</f>
        <v>0</v>
      </c>
      <c r="CC78" s="31"/>
      <c r="CD78" s="31"/>
      <c r="CE78" s="38">
        <f>SUMIFS(Outbound_Monitor!G:G,Outbound_Monitor!H:H,"Diet",Outbound_Monitor!S:S,CE$2,Outbound_Monitor!Y:Y,"Verladen")</f>
        <v>0</v>
      </c>
      <c r="CF78" s="36">
        <f>SUMIFS(Outbound_Monitor!G:G,Outbound_Monitor!H:H,"Diet",Outbound_Monitor!S:S,CF$2,Outbound_Monitor!Y:Y,"Verladen")</f>
        <v>0</v>
      </c>
      <c r="CG78" s="36">
        <f>SUMIFS(Outbound_Monitor!G:G,Outbound_Monitor!H:H,"Diet",Outbound_Monitor!S:S,CG$2,Outbound_Monitor!Y:Y,"Verladen")</f>
        <v>0</v>
      </c>
      <c r="CH78" s="36">
        <f>SUMIFS(Outbound_Monitor!G:G,Outbound_Monitor!H:H,"Diet",Outbound_Monitor!S:S,CH$2,Outbound_Monitor!Y:Y,"Verladen")</f>
        <v>0</v>
      </c>
      <c r="CI78" s="36">
        <f>SUMIFS(Outbound_Monitor!G:G,Outbound_Monitor!H:H,"Diet",Outbound_Monitor!S:S,CI$2,Outbound_Monitor!Y:Y,"Verladen")</f>
        <v>0</v>
      </c>
      <c r="CJ78" s="31"/>
      <c r="CK78" s="31"/>
      <c r="CL78" s="38">
        <f>SUMIFS(Outbound_Monitor!G:G,Outbound_Monitor!H:H,"Diet",Outbound_Monitor!S:S,CL$2,Outbound_Monitor!Y:Y,"Verladen")</f>
        <v>0</v>
      </c>
      <c r="CM78" s="36">
        <f>SUMIFS(Outbound_Monitor!G:G,Outbound_Monitor!H:H,"Diet",Outbound_Monitor!S:S,CM$2,Outbound_Monitor!Y:Y,"Verladen")</f>
        <v>0</v>
      </c>
      <c r="CN78" s="36">
        <f>SUMIFS(Outbound_Monitor!G:G,Outbound_Monitor!H:H,"Diet",Outbound_Monitor!S:S,CN$2,Outbound_Monitor!Y:Y,"Verladen")</f>
        <v>0</v>
      </c>
      <c r="CO78" s="36">
        <f>SUMIFS(Outbound_Monitor!G:G,Outbound_Monitor!H:H,"Diet",Outbound_Monitor!S:S,CO$2,Outbound_Monitor!Y:Y,"Verladen")</f>
        <v>0</v>
      </c>
      <c r="CP78" s="31"/>
      <c r="CQ78" s="31"/>
      <c r="CR78" s="31"/>
      <c r="CS78" s="31"/>
      <c r="CT78" s="36">
        <f>SUMIFS(Outbound_Monitor!G:G,Outbound_Monitor!H:H,"Diet",Outbound_Monitor!S:S,CT$2,Outbound_Monitor!Y:Y,"Verladen")</f>
        <v>0</v>
      </c>
      <c r="CU78" s="36">
        <f>SUMIFS(Outbound_Monitor!G:G,Outbound_Monitor!H:H,"Diet",Outbound_Monitor!S:S,CU$2,Outbound_Monitor!Y:Y,"Verladen")</f>
        <v>0</v>
      </c>
      <c r="CV78" s="36">
        <f>SUMIFS(Outbound_Monitor!G:G,Outbound_Monitor!H:H,"Diet",Outbound_Monitor!S:S,CV$2,Outbound_Monitor!Y:Y,"Verladen")</f>
        <v>0</v>
      </c>
      <c r="CW78" s="36">
        <f>SUMIFS(Outbound_Monitor!G:G,Outbound_Monitor!H:H,"Diet",Outbound_Monitor!S:S,CW$2,Outbound_Monitor!Y:Y,"Verladen")</f>
        <v>0</v>
      </c>
      <c r="CX78" s="31"/>
      <c r="CY78" s="31"/>
      <c r="CZ78" s="38">
        <f>SUMIFS(Outbound_Monitor!G:G,Outbound_Monitor!H:H,"Diet",Outbound_Monitor!S:S,CZ$2,Outbound_Monitor!Y:Y,"Verladen")</f>
        <v>0</v>
      </c>
      <c r="DA78" s="36">
        <f>SUMIFS(Outbound_Monitor!G:G,Outbound_Monitor!H:H,"Diet",Outbound_Monitor!S:S,DA$2,Outbound_Monitor!Y:Y,"Verladen")</f>
        <v>0</v>
      </c>
      <c r="DB78" s="36">
        <f>SUMIFS(Outbound_Monitor!G:G,Outbound_Monitor!H:H,"Diet",Outbound_Monitor!S:S,DB$2,Outbound_Monitor!Y:Y,"Verladen")</f>
        <v>0</v>
      </c>
      <c r="DC78" s="36">
        <f>SUMIFS(Outbound_Monitor!G:G,Outbound_Monitor!H:H,"Diet",Outbound_Monitor!S:S,DC$2,Outbound_Monitor!Y:Y,"Verladen")</f>
        <v>0</v>
      </c>
      <c r="DD78" s="36">
        <f>SUMIFS(Outbound_Monitor!G:G,Outbound_Monitor!H:H,"Diet",Outbound_Monitor!S:S,DD$2,Outbound_Monitor!Y:Y,"Verladen")</f>
        <v>0</v>
      </c>
      <c r="DE78" s="31"/>
      <c r="DF78" s="31"/>
      <c r="DG78" s="38">
        <f>SUMIFS(Outbound_Monitor!G:G,Outbound_Monitor!H:H,"Diet",Outbound_Monitor!S:S,DG$2,Outbound_Monitor!Y:Y,"Verladen")</f>
        <v>0</v>
      </c>
      <c r="DH78" s="36">
        <f>SUMIFS(Outbound_Monitor!G:G,Outbound_Monitor!H:H,"Diet",Outbound_Monitor!S:S,DH$2,Outbound_Monitor!Y:Y,"Verladen")</f>
        <v>0</v>
      </c>
      <c r="DI78" s="36">
        <f>SUMIFS(Outbound_Monitor!G:G,Outbound_Monitor!H:H,"Diet",Outbound_Monitor!S:S,DI$2,Outbound_Monitor!Y:Y,"Verladen")</f>
        <v>0</v>
      </c>
      <c r="DJ78" s="36">
        <f>SUMIFS(Outbound_Monitor!G:G,Outbound_Monitor!H:H,"Diet",Outbound_Monitor!S:S,DJ$2,Outbound_Monitor!Y:Y,"Verladen")</f>
        <v>0</v>
      </c>
      <c r="DK78" s="36">
        <f>SUMIFS(Outbound_Monitor!G:G,Outbound_Monitor!H:H,"Diet",Outbound_Monitor!S:S,DK$2,Outbound_Monitor!Y:Y,"Verladen")</f>
        <v>0</v>
      </c>
      <c r="DL78" s="31"/>
      <c r="DM78" s="31"/>
      <c r="DN78" s="38">
        <f>SUMIFS(Outbound_Monitor!G:G,Outbound_Monitor!H:H,"Diet",Outbound_Monitor!S:S,DN$2,Outbound_Monitor!Y:Y,"Verladen")</f>
        <v>0</v>
      </c>
      <c r="DO78" s="36">
        <f>SUMIFS(Outbound_Monitor!G:G,Outbound_Monitor!H:H,"Diet",Outbound_Monitor!S:S,DO$2,Outbound_Monitor!Y:Y,"Verladen")</f>
        <v>0</v>
      </c>
      <c r="DP78" s="36">
        <f>SUMIFS(Outbound_Monitor!G:G,Outbound_Monitor!H:H,"Diet",Outbound_Monitor!S:S,DP$2,Outbound_Monitor!Y:Y,"Verladen")</f>
        <v>0</v>
      </c>
      <c r="DQ78" s="36">
        <f>SUMIFS(Outbound_Monitor!G:G,Outbound_Monitor!H:H,"Diet",Outbound_Monitor!S:S,DQ$2,Outbound_Monitor!Y:Y,"Verladen")</f>
        <v>0</v>
      </c>
      <c r="DR78" s="36">
        <f>SUMIFS(Outbound_Monitor!G:G,Outbound_Monitor!H:H,"Diet",Outbound_Monitor!S:S,DR$2,Outbound_Monitor!Y:Y,"Verladen")</f>
        <v>0</v>
      </c>
      <c r="DS78" s="31"/>
      <c r="DT78" s="31"/>
      <c r="DU78" s="38">
        <f>SUMIFS(Outbound_Monitor!G:G,Outbound_Monitor!H:H,"Diet",Outbound_Monitor!S:S,DU$2,Outbound_Monitor!Y:Y,"Verladen")</f>
        <v>0</v>
      </c>
      <c r="DV78" s="36">
        <f>SUMIFS(Outbound_Monitor!G:G,Outbound_Monitor!H:H,"Diet",Outbound_Monitor!S:S,DV$2,Outbound_Monitor!Y:Y,"Verladen")</f>
        <v>0</v>
      </c>
      <c r="DW78" s="31"/>
      <c r="DX78" s="36">
        <f>SUMIFS(Outbound_Monitor!G:G,Outbound_Monitor!H:H,"Diet",Outbound_Monitor!S:S,DX$2,Outbound_Monitor!Y:Y,"Verladen")</f>
        <v>0</v>
      </c>
      <c r="DY78" s="36">
        <f>SUMIFS(Outbound_Monitor!G:G,Outbound_Monitor!H:H,"Diet",Outbound_Monitor!S:S,DY$2,Outbound_Monitor!Y:Y,"Verladen")</f>
        <v>0</v>
      </c>
      <c r="DZ78" s="31"/>
      <c r="EA78" s="31"/>
      <c r="EB78" s="38">
        <f>SUMIFS(Outbound_Monitor!G:G,Outbound_Monitor!H:H,"Diet",Outbound_Monitor!S:S,EB$2,Outbound_Monitor!Y:Y,"Verladen")</f>
        <v>0</v>
      </c>
      <c r="EC78" s="36">
        <f>SUMIFS(Outbound_Monitor!G:G,Outbound_Monitor!H:H,"Diet",Outbound_Monitor!S:S,EC$2,Outbound_Monitor!Y:Y,"Verladen")</f>
        <v>0</v>
      </c>
      <c r="ED78" s="36">
        <f>SUMIFS(Outbound_Monitor!G:G,Outbound_Monitor!H:H,"Diet",Outbound_Monitor!S:S,ED$2,Outbound_Monitor!Y:Y,"Verladen")</f>
        <v>0</v>
      </c>
      <c r="EE78" s="31"/>
      <c r="EF78" s="36">
        <f>SUMIFS(Outbound_Monitor!G:G,Outbound_Monitor!H:H,"Diet",Outbound_Monitor!S:S,EF$2,Outbound_Monitor!Y:Y,"Verladen")</f>
        <v>0</v>
      </c>
      <c r="EG78" s="31"/>
      <c r="EH78" s="31"/>
      <c r="EI78" s="38">
        <f>SUMIFS(Outbound_Monitor!G:G,Outbound_Monitor!H:H,"Diet",Outbound_Monitor!S:S,EI$2,Outbound_Monitor!Y:Y,"Verladen")</f>
        <v>0</v>
      </c>
      <c r="EJ78" s="36">
        <f>SUMIFS(Outbound_Monitor!G:G,Outbound_Monitor!H:H,"Diet",Outbound_Monitor!S:S,EJ$2,Outbound_Monitor!Y:Y,"Verladen")</f>
        <v>0</v>
      </c>
      <c r="EK78" s="36">
        <f>SUMIFS(Outbound_Monitor!G:G,Outbound_Monitor!H:H,"Diet",Outbound_Monitor!S:S,EK$2,Outbound_Monitor!Y:Y,"Verladen")</f>
        <v>0</v>
      </c>
      <c r="EL78" s="36">
        <f>SUMIFS(Outbound_Monitor!G:G,Outbound_Monitor!H:H,"Diet",Outbound_Monitor!S:S,EL$2,Outbound_Monitor!Y:Y,"Verladen")</f>
        <v>0</v>
      </c>
      <c r="EM78" s="36">
        <f>SUMIFS(Outbound_Monitor!G:G,Outbound_Monitor!H:H,"Diet",Outbound_Monitor!S:S,EM$2,Outbound_Monitor!Y:Y,"Verladen")</f>
        <v>0</v>
      </c>
      <c r="EN78" s="31"/>
      <c r="EO78" s="31"/>
      <c r="EP78" s="31"/>
      <c r="EQ78" s="36">
        <f>SUMIFS(Outbound_Monitor!G:G,Outbound_Monitor!H:H,"Diet",Outbound_Monitor!S:S,EQ$2,Outbound_Monitor!Y:Y,"Verladen")</f>
        <v>0</v>
      </c>
      <c r="ER78" s="36">
        <f>SUMIFS(Outbound_Monitor!G:G,Outbound_Monitor!H:H,"Diet",Outbound_Monitor!S:S,ER$2,Outbound_Monitor!Y:Y,"Verladen")</f>
        <v>0</v>
      </c>
      <c r="ES78" s="36">
        <f>SUMIFS(Outbound_Monitor!G:G,Outbound_Monitor!H:H,"Diet",Outbound_Monitor!S:S,ES$2,Outbound_Monitor!Y:Y,"Verladen")</f>
        <v>0</v>
      </c>
      <c r="ET78" s="36">
        <f>SUMIFS(Outbound_Monitor!G:G,Outbound_Monitor!H:H,"Diet",Outbound_Monitor!S:S,ET$2,Outbound_Monitor!Y:Y,"Verladen")</f>
        <v>0</v>
      </c>
      <c r="EU78" s="31"/>
      <c r="EV78" s="31"/>
      <c r="EW78" s="38">
        <f>SUMIFS(Outbound_Monitor!G:G,Outbound_Monitor!H:H,"Diet",Outbound_Monitor!S:S,EW$2,Outbound_Monitor!Y:Y,"Verladen")</f>
        <v>0</v>
      </c>
      <c r="EX78" s="36">
        <f>SUMIFS(Outbound_Monitor!G:G,Outbound_Monitor!H:H,"Diet",Outbound_Monitor!S:S,EX$2,Outbound_Monitor!Y:Y,"Verladen")</f>
        <v>0</v>
      </c>
      <c r="EY78" s="36">
        <f>SUMIFS(Outbound_Monitor!G:G,Outbound_Monitor!H:H,"Diet",Outbound_Monitor!S:S,EY$2,Outbound_Monitor!Y:Y,"Verladen")</f>
        <v>0</v>
      </c>
      <c r="EZ78" s="31"/>
      <c r="FA78" s="36">
        <f>SUMIFS(Outbound_Monitor!G:G,Outbound_Monitor!H:H,"Diet",Outbound_Monitor!S:S,FA$2,Outbound_Monitor!Y:Y,"Verladen")</f>
        <v>0</v>
      </c>
      <c r="FB78" s="31"/>
      <c r="FC78" s="31"/>
      <c r="FD78" s="38">
        <f>SUMIFS(Outbound_Monitor!G:G,Outbound_Monitor!H:H,"Diet",Outbound_Monitor!S:S,FD$2,Outbound_Monitor!Y:Y,"Verladen")</f>
        <v>0</v>
      </c>
      <c r="FE78" s="36">
        <f>SUMIFS(Outbound_Monitor!G:G,Outbound_Monitor!H:H,"Diet",Outbound_Monitor!S:S,FE$2,Outbound_Monitor!Y:Y,"Verladen")</f>
        <v>0</v>
      </c>
      <c r="FF78" s="36">
        <f>SUMIFS(Outbound_Monitor!G:G,Outbound_Monitor!H:H,"Diet",Outbound_Monitor!S:S,FF$2,Outbound_Monitor!Y:Y,"Verladen")</f>
        <v>0</v>
      </c>
      <c r="FG78" s="36">
        <f>SUMIFS(Outbound_Monitor!G:G,Outbound_Monitor!H:H,"Diet",Outbound_Monitor!S:S,FG$2,Outbound_Monitor!Y:Y,"Verladen")</f>
        <v>0</v>
      </c>
      <c r="FH78" s="36">
        <f>SUMIFS(Outbound_Monitor!G:G,Outbound_Monitor!H:H,"Diet",Outbound_Monitor!S:S,FH$2,Outbound_Monitor!Y:Y,"Verladen")</f>
        <v>0</v>
      </c>
      <c r="FI78" s="31"/>
      <c r="FJ78" s="31"/>
      <c r="FK78" s="38">
        <f>SUMIFS(Outbound_Monitor!G:G,Outbound_Monitor!H:H,"Diet",Outbound_Monitor!S:S,FK$2,Outbound_Monitor!Y:Y,"Verladen")</f>
        <v>0</v>
      </c>
      <c r="FL78" s="36">
        <f>SUMIFS(Outbound_Monitor!G:G,Outbound_Monitor!H:H,"Diet",Outbound_Monitor!S:S,FL$2,Outbound_Monitor!Y:Y,"Verladen")</f>
        <v>0</v>
      </c>
      <c r="FM78" s="36">
        <f>SUMIFS(Outbound_Monitor!G:G,Outbound_Monitor!H:H,"Diet",Outbound_Monitor!S:S,FM$2,Outbound_Monitor!Y:Y,"Verladen")</f>
        <v>0</v>
      </c>
      <c r="FN78" s="36">
        <f>SUMIFS(Outbound_Monitor!G:G,Outbound_Monitor!H:H,"Diet",Outbound_Monitor!S:S,FN$2,Outbound_Monitor!Y:Y,"Verladen")</f>
        <v>0</v>
      </c>
      <c r="FO78" s="36">
        <f>SUMIFS(Outbound_Monitor!G:G,Outbound_Monitor!H:H,"Diet",Outbound_Monitor!S:S,FO$2,Outbound_Monitor!Y:Y,"Verladen")</f>
        <v>0</v>
      </c>
      <c r="FP78" s="31"/>
      <c r="FQ78" s="31"/>
      <c r="FR78" s="38">
        <f>SUMIFS(Outbound_Monitor!G:G,Outbound_Monitor!H:H,"Diet",Outbound_Monitor!S:S,FR$2,Outbound_Monitor!Y:Y,"Verladen")</f>
        <v>0</v>
      </c>
      <c r="FS78" s="36">
        <f>SUMIFS(Outbound_Monitor!G:G,Outbound_Monitor!H:H,"Diet",Outbound_Monitor!S:S,FS$2,Outbound_Monitor!Y:Y,"Verladen")</f>
        <v>0</v>
      </c>
      <c r="FT78" s="36">
        <f>SUMIFS(Outbound_Monitor!G:G,Outbound_Monitor!H:H,"Diet",Outbound_Monitor!S:S,FT$2,Outbound_Monitor!Y:Y,"Verladen")</f>
        <v>0</v>
      </c>
      <c r="FU78" s="36">
        <f>SUMIFS(Outbound_Monitor!G:G,Outbound_Monitor!H:H,"Diet",Outbound_Monitor!S:S,FU$2,Outbound_Monitor!Y:Y,"Verladen")</f>
        <v>0</v>
      </c>
      <c r="FV78" s="36">
        <f>SUMIFS(Outbound_Monitor!G:G,Outbound_Monitor!H:H,"Diet",Outbound_Monitor!S:S,FV$2,Outbound_Monitor!Y:Y,"Verladen")</f>
        <v>0</v>
      </c>
      <c r="FW78" s="31"/>
      <c r="FX78" s="31"/>
      <c r="FY78" s="38">
        <f>SUMIFS(Outbound_Monitor!G:G,Outbound_Monitor!H:H,"Diet",Outbound_Monitor!S:S,FY$2,Outbound_Monitor!Y:Y,"Verladen")</f>
        <v>0</v>
      </c>
      <c r="FZ78" s="36">
        <f>SUMIFS(Outbound_Monitor!G:G,Outbound_Monitor!H:H,"Diet",Outbound_Monitor!S:S,FZ$2,Outbound_Monitor!Y:Y,"Verladen")</f>
        <v>0</v>
      </c>
      <c r="GA78" s="36">
        <f>SUMIFS(Outbound_Monitor!G:G,Outbound_Monitor!H:H,"Diet",Outbound_Monitor!S:S,GA$2,Outbound_Monitor!Y:Y,"Verladen")</f>
        <v>0</v>
      </c>
      <c r="GB78" s="36">
        <f>SUMIFS(Outbound_Monitor!G:G,Outbound_Monitor!H:H,"Diet",Outbound_Monitor!S:S,GB$2,Outbound_Monitor!Y:Y,"Verladen")</f>
        <v>0</v>
      </c>
      <c r="GC78" s="36">
        <f>SUMIFS(Outbound_Monitor!G:G,Outbound_Monitor!H:H,"Diet",Outbound_Monitor!S:S,GC$2,Outbound_Monitor!Y:Y,"Verladen")</f>
        <v>0</v>
      </c>
      <c r="GD78" s="31"/>
      <c r="GE78" s="31"/>
      <c r="GF78" s="38">
        <f>SUMIFS(Outbound_Monitor!G:G,Outbound_Monitor!H:H,"Diet",Outbound_Monitor!S:S,GF$2,Outbound_Monitor!Y:Y,"Verladen")</f>
        <v>0</v>
      </c>
      <c r="GG78" s="36">
        <f>SUMIFS(Outbound_Monitor!G:G,Outbound_Monitor!H:H,"Diet",Outbound_Monitor!S:S,GG$2,Outbound_Monitor!Y:Y,"Verladen")</f>
        <v>0</v>
      </c>
      <c r="GH78" s="36">
        <f>SUMIFS(Outbound_Monitor!G:G,Outbound_Monitor!H:H,"Diet",Outbound_Monitor!S:S,GH$2,Outbound_Monitor!Y:Y,"Verladen")</f>
        <v>0</v>
      </c>
      <c r="GI78" s="36">
        <f>SUMIFS(Outbound_Monitor!G:G,Outbound_Monitor!H:H,"Diet",Outbound_Monitor!S:S,GI$2,Outbound_Monitor!Y:Y,"Verladen")</f>
        <v>0</v>
      </c>
      <c r="GJ78" s="36">
        <f>SUMIFS(Outbound_Monitor!G:G,Outbound_Monitor!H:H,"Diet",Outbound_Monitor!S:S,GJ$2,Outbound_Monitor!Y:Y,"Verladen")</f>
        <v>0</v>
      </c>
      <c r="GK78" s="31"/>
      <c r="GL78" s="31"/>
      <c r="GM78" s="38">
        <f>SUMIFS(Outbound_Monitor!G:G,Outbound_Monitor!H:H,"Diet",Outbound_Monitor!S:S,GM$2,Outbound_Monitor!Y:Y,"Verladen")</f>
        <v>0</v>
      </c>
      <c r="GN78" s="36">
        <f>SUMIFS(Outbound_Monitor!G:G,Outbound_Monitor!H:H,"Diet",Outbound_Monitor!S:S,GN$2,Outbound_Monitor!Y:Y,"Verladen")</f>
        <v>0</v>
      </c>
      <c r="GO78" s="36">
        <f>SUMIFS(Outbound_Monitor!G:G,Outbound_Monitor!H:H,"Diet",Outbound_Monitor!S:S,GO$2,Outbound_Monitor!Y:Y,"Verladen")</f>
        <v>0</v>
      </c>
      <c r="GP78" s="36">
        <f>SUMIFS(Outbound_Monitor!G:G,Outbound_Monitor!H:H,"Diet",Outbound_Monitor!S:S,GP$2,Outbound_Monitor!Y:Y,"Verladen")</f>
        <v>0</v>
      </c>
      <c r="GQ78" s="36">
        <f>SUMIFS(Outbound_Monitor!G:G,Outbound_Monitor!H:H,"Diet",Outbound_Monitor!S:S,GQ$2,Outbound_Monitor!Y:Y,"Verladen")</f>
        <v>0</v>
      </c>
      <c r="GR78" s="31"/>
      <c r="GS78" s="31"/>
      <c r="GT78" s="38">
        <f>SUMIFS(Outbound_Monitor!G:G,Outbound_Monitor!H:H,"Diet",Outbound_Monitor!S:S,GT$2,Outbound_Monitor!Y:Y,"Verladen")</f>
        <v>0</v>
      </c>
      <c r="GU78" s="36">
        <f>SUMIFS(Outbound_Monitor!G:G,Outbound_Monitor!H:H,"Diet",Outbound_Monitor!S:S,GU$2,Outbound_Monitor!Y:Y,"Verladen")</f>
        <v>0</v>
      </c>
      <c r="GV78" s="36">
        <f>SUMIFS(Outbound_Monitor!G:G,Outbound_Monitor!H:H,"Diet",Outbound_Monitor!S:S,GV$2,Outbound_Monitor!Y:Y,"Verladen")</f>
        <v>0</v>
      </c>
      <c r="GW78" s="36">
        <f>SUMIFS(Outbound_Monitor!G:G,Outbound_Monitor!H:H,"Diet",Outbound_Monitor!S:S,GW$2,Outbound_Monitor!Y:Y,"Verladen")</f>
        <v>0</v>
      </c>
      <c r="GX78" s="36">
        <f>SUMIFS(Outbound_Monitor!G:G,Outbound_Monitor!H:H,"Diet",Outbound_Monitor!S:S,GX$2,Outbound_Monitor!Y:Y,"Verladen")</f>
        <v>0</v>
      </c>
      <c r="GY78" s="31"/>
      <c r="GZ78" s="31"/>
      <c r="HA78" s="38">
        <f>SUMIFS(Outbound_Monitor!G:G,Outbound_Monitor!H:H,"Diet",Outbound_Monitor!S:S,HA$2,Outbound_Monitor!Y:Y,"Verladen")</f>
        <v>0</v>
      </c>
      <c r="HB78" s="36">
        <f>SUMIFS(Outbound_Monitor!G:G,Outbound_Monitor!H:H,"Diet",Outbound_Monitor!S:S,HB$2,Outbound_Monitor!Y:Y,"Verladen")</f>
        <v>0</v>
      </c>
      <c r="HC78" s="36">
        <f>SUMIFS(Outbound_Monitor!G:G,Outbound_Monitor!H:H,"Diet",Outbound_Monitor!S:S,HC$2,Outbound_Monitor!Y:Y,"Verladen")</f>
        <v>0</v>
      </c>
      <c r="HD78" s="36">
        <f>SUMIFS(Outbound_Monitor!G:G,Outbound_Monitor!H:H,"Diet",Outbound_Monitor!S:S,HD$2,Outbound_Monitor!Y:Y,"Verladen")</f>
        <v>0</v>
      </c>
      <c r="HE78" s="36">
        <f>SUMIFS(Outbound_Monitor!G:G,Outbound_Monitor!H:H,"Diet",Outbound_Monitor!S:S,HE$2,Outbound_Monitor!Y:Y,"Verladen")</f>
        <v>0</v>
      </c>
      <c r="HF78" s="31"/>
      <c r="HG78" s="31"/>
      <c r="HH78" s="38">
        <f>SUMIFS(Outbound_Monitor!G:G,Outbound_Monitor!H:H,"Diet",Outbound_Monitor!S:S,HH$2,Outbound_Monitor!Y:Y,"Verladen")</f>
        <v>0</v>
      </c>
      <c r="HI78" s="36">
        <f>SUMIFS(Outbound_Monitor!G:G,Outbound_Monitor!H:H,"Diet",Outbound_Monitor!S:S,HI$2,Outbound_Monitor!Y:Y,"Verladen")</f>
        <v>0</v>
      </c>
      <c r="HJ78" s="36">
        <f>SUMIFS(Outbound_Monitor!G:G,Outbound_Monitor!H:H,"Diet",Outbound_Monitor!S:S,HJ$2,Outbound_Monitor!Y:Y,"Verladen")</f>
        <v>0</v>
      </c>
      <c r="HK78" s="36">
        <f>SUMIFS(Outbound_Monitor!G:G,Outbound_Monitor!H:H,"Diet",Outbound_Monitor!S:S,HK$2,Outbound_Monitor!Y:Y,"Verladen")</f>
        <v>0</v>
      </c>
      <c r="HL78" s="36">
        <f>SUMIFS(Outbound_Monitor!G:G,Outbound_Monitor!H:H,"Diet",Outbound_Monitor!S:S,HL$2,Outbound_Monitor!Y:Y,"Verladen")</f>
        <v>0</v>
      </c>
      <c r="HM78" s="31"/>
      <c r="HN78" s="31"/>
      <c r="HO78" s="38">
        <f>SUMIFS(Outbound_Monitor!G:G,Outbound_Monitor!H:H,"Diet",Outbound_Monitor!S:S,HO$2,Outbound_Monitor!Y:Y,"Verladen")</f>
        <v>0</v>
      </c>
      <c r="HP78" s="36">
        <f>SUMIFS(Outbound_Monitor!G:G,Outbound_Monitor!H:H,"Diet",Outbound_Monitor!S:S,HP$2,Outbound_Monitor!Y:Y,"Verladen")</f>
        <v>0</v>
      </c>
      <c r="HQ78" s="36">
        <f>SUMIFS(Outbound_Monitor!G:G,Outbound_Monitor!H:H,"Diet",Outbound_Monitor!S:S,HQ$2,Outbound_Monitor!Y:Y,"Verladen")</f>
        <v>0</v>
      </c>
      <c r="HR78" s="36">
        <f>SUMIFS(Outbound_Monitor!G:G,Outbound_Monitor!H:H,"Diet",Outbound_Monitor!S:S,HR$2,Outbound_Monitor!Y:Y,"Verladen")</f>
        <v>0</v>
      </c>
      <c r="HS78" s="36">
        <f>SUMIFS(Outbound_Monitor!G:G,Outbound_Monitor!H:H,"Diet",Outbound_Monitor!S:S,HS$2,Outbound_Monitor!Y:Y,"Verladen")</f>
        <v>0</v>
      </c>
      <c r="HT78" s="31"/>
      <c r="HU78" s="31"/>
      <c r="HV78" s="38">
        <f>SUMIFS(Outbound_Monitor!G:G,Outbound_Monitor!H:H,"Diet",Outbound_Monitor!S:S,HV$2,Outbound_Monitor!Y:Y,"Verladen")</f>
        <v>0</v>
      </c>
      <c r="HW78" s="36">
        <f>SUMIFS(Outbound_Monitor!G:G,Outbound_Monitor!H:H,"Diet",Outbound_Monitor!S:S,HW$2,Outbound_Monitor!Y:Y,"Verladen")</f>
        <v>0</v>
      </c>
      <c r="HX78" s="36">
        <f>SUMIFS(Outbound_Monitor!G:G,Outbound_Monitor!H:H,"Diet",Outbound_Monitor!S:S,HX$2,Outbound_Monitor!Y:Y,"Verladen")</f>
        <v>0</v>
      </c>
      <c r="HY78" s="36">
        <f>SUMIFS(Outbound_Monitor!G:G,Outbound_Monitor!H:H,"Diet",Outbound_Monitor!S:S,HY$2,Outbound_Monitor!Y:Y,"Verladen")</f>
        <v>0</v>
      </c>
      <c r="HZ78" s="36">
        <f>SUMIFS(Outbound_Monitor!G:G,Outbound_Monitor!H:H,"Diet",Outbound_Monitor!S:S,HZ$2,Outbound_Monitor!Y:Y,"Verladen")</f>
        <v>0</v>
      </c>
      <c r="IA78" s="31"/>
      <c r="IB78" s="31"/>
      <c r="IC78" s="38">
        <f>SUMIFS(Outbound_Monitor!G:G,Outbound_Monitor!H:H,"Diet",Outbound_Monitor!S:S,IC$2,Outbound_Monitor!Y:Y,"Verladen")</f>
        <v>0</v>
      </c>
      <c r="ID78" s="36">
        <f>SUMIFS(Outbound_Monitor!G:G,Outbound_Monitor!H:H,"Diet",Outbound_Monitor!S:S,ID$2,Outbound_Monitor!Y:Y,"Verladen")</f>
        <v>0</v>
      </c>
      <c r="IE78" s="36">
        <f>SUMIFS(Outbound_Monitor!G:G,Outbound_Monitor!H:H,"Diet",Outbound_Monitor!S:S,IE$2,Outbound_Monitor!Y:Y,"Verladen")</f>
        <v>0</v>
      </c>
      <c r="IF78" s="36">
        <f>SUMIFS(Outbound_Monitor!G:G,Outbound_Monitor!H:H,"Diet",Outbound_Monitor!S:S,IF$2,Outbound_Monitor!Y:Y,"Verladen")</f>
        <v>0</v>
      </c>
      <c r="IG78" s="36">
        <f>SUMIFS(Outbound_Monitor!G:G,Outbound_Monitor!H:H,"Diet",Outbound_Monitor!S:S,IG$2,Outbound_Monitor!Y:Y,"Verladen")</f>
        <v>0</v>
      </c>
      <c r="IH78" s="31"/>
      <c r="II78" s="31"/>
      <c r="IJ78" s="38">
        <f>SUMIFS(Outbound_Monitor!G:G,Outbound_Monitor!H:H,"Diet",Outbound_Monitor!S:S,IJ$2,Outbound_Monitor!Y:Y,"Verladen")</f>
        <v>0</v>
      </c>
      <c r="IK78" s="36">
        <f>SUMIFS(Outbound_Monitor!G:G,Outbound_Monitor!H:H,"Diet",Outbound_Monitor!S:S,IK$2,Outbound_Monitor!Y:Y,"Verladen")</f>
        <v>0</v>
      </c>
      <c r="IL78" s="36">
        <f>SUMIFS(Outbound_Monitor!G:G,Outbound_Monitor!H:H,"Diet",Outbound_Monitor!S:S,IL$2,Outbound_Monitor!Y:Y,"Verladen")</f>
        <v>0</v>
      </c>
      <c r="IM78" s="36">
        <f>SUMIFS(Outbound_Monitor!G:G,Outbound_Monitor!H:H,"Diet",Outbound_Monitor!S:S,IM$2,Outbound_Monitor!Y:Y,"Verladen")</f>
        <v>0</v>
      </c>
      <c r="IN78" s="36">
        <f>SUMIFS(Outbound_Monitor!G:G,Outbound_Monitor!H:H,"Diet",Outbound_Monitor!S:S,IN$2,Outbound_Monitor!Y:Y,"Verladen")</f>
        <v>0</v>
      </c>
      <c r="IO78" s="31"/>
      <c r="IP78" s="31"/>
      <c r="IQ78" s="38">
        <f>SUMIFS(Outbound_Monitor!G:G,Outbound_Monitor!H:H,"Diet",Outbound_Monitor!S:S,IQ$2,Outbound_Monitor!Y:Y,"Verladen")</f>
        <v>0</v>
      </c>
      <c r="IR78" s="36">
        <f>SUMIFS(Outbound_Monitor!G:G,Outbound_Monitor!H:H,"Diet",Outbound_Monitor!S:S,IR$2,Outbound_Monitor!Y:Y,"Verladen")</f>
        <v>0</v>
      </c>
      <c r="IS78" s="36">
        <f>SUMIFS(Outbound_Monitor!G:G,Outbound_Monitor!H:H,"Diet",Outbound_Monitor!S:S,IS$2,Outbound_Monitor!Y:Y,"Verladen")</f>
        <v>0</v>
      </c>
      <c r="IT78" s="36">
        <f>SUMIFS(Outbound_Monitor!G:G,Outbound_Monitor!H:H,"Diet",Outbound_Monitor!S:S,IT$2,Outbound_Monitor!Y:Y,"Verladen")</f>
        <v>0</v>
      </c>
      <c r="IU78" s="36">
        <f>SUMIFS(Outbound_Monitor!G:G,Outbound_Monitor!H:H,"Diet",Outbound_Monitor!S:S,IU$2,Outbound_Monitor!Y:Y,"Verladen")</f>
        <v>0</v>
      </c>
      <c r="IV78" s="31"/>
      <c r="IW78" s="31"/>
      <c r="IX78" s="38">
        <f>SUMIFS(Outbound_Monitor!G:G,Outbound_Monitor!H:H,"Diet",Outbound_Monitor!S:S,IX$2,Outbound_Monitor!Y:Y,"Verladen")</f>
        <v>0</v>
      </c>
      <c r="IY78" s="36">
        <f>SUMIFS(Outbound_Monitor!G:G,Outbound_Monitor!H:H,"Diet",Outbound_Monitor!S:S,IY$2,Outbound_Monitor!Y:Y,"Verladen")</f>
        <v>0</v>
      </c>
      <c r="IZ78" s="36">
        <f>SUMIFS(Outbound_Monitor!G:G,Outbound_Monitor!H:H,"Diet",Outbound_Monitor!S:S,IZ$2,Outbound_Monitor!Y:Y,"Verladen")</f>
        <v>0</v>
      </c>
      <c r="JA78" s="36">
        <f>SUMIFS(Outbound_Monitor!G:G,Outbound_Monitor!H:H,"Diet",Outbound_Monitor!S:S,JA$2,Outbound_Monitor!Y:Y,"Verladen")</f>
        <v>0</v>
      </c>
      <c r="JB78" s="36">
        <f>SUMIFS(Outbound_Monitor!G:G,Outbound_Monitor!H:H,"Diet",Outbound_Monitor!S:S,JB$2,Outbound_Monitor!Y:Y,"Verladen")</f>
        <v>0</v>
      </c>
      <c r="JC78" s="31"/>
      <c r="JD78" s="31"/>
      <c r="JE78" s="38">
        <f>SUMIFS(Outbound_Monitor!G:G,Outbound_Monitor!H:H,"Diet",Outbound_Monitor!S:S,JE$2,Outbound_Monitor!Y:Y,"Verladen")</f>
        <v>0</v>
      </c>
      <c r="JF78" s="36">
        <f>SUMIFS(Outbound_Monitor!G:G,Outbound_Monitor!H:H,"Diet",Outbound_Monitor!S:S,JF$2,Outbound_Monitor!Y:Y,"Verladen")</f>
        <v>0</v>
      </c>
      <c r="JG78" s="36">
        <f>SUMIFS(Outbound_Monitor!G:G,Outbound_Monitor!H:H,"Diet",Outbound_Monitor!S:S,JG$2,Outbound_Monitor!Y:Y,"Verladen")</f>
        <v>0</v>
      </c>
      <c r="JH78" s="36">
        <f>SUMIFS(Outbound_Monitor!G:G,Outbound_Monitor!H:H,"Diet",Outbound_Monitor!S:S,JH$2,Outbound_Monitor!Y:Y,"Verladen")</f>
        <v>0</v>
      </c>
      <c r="JI78" s="36">
        <f>SUMIFS(Outbound_Monitor!G:G,Outbound_Monitor!H:H,"Diet",Outbound_Monitor!S:S,JI$2,Outbound_Monitor!Y:Y,"Verladen")</f>
        <v>0</v>
      </c>
      <c r="JJ78" s="31"/>
      <c r="JK78" s="31"/>
      <c r="JL78" s="38">
        <f>SUMIFS(Outbound_Monitor!G:G,Outbound_Monitor!H:H,"Diet",Outbound_Monitor!S:S,JL$2,Outbound_Monitor!Y:Y,"Verladen")</f>
        <v>0</v>
      </c>
      <c r="JM78" s="36">
        <f>SUMIFS(Outbound_Monitor!G:G,Outbound_Monitor!H:H,"Diet",Outbound_Monitor!S:S,JM$2,Outbound_Monitor!Y:Y,"Verladen")</f>
        <v>0</v>
      </c>
      <c r="JN78" s="36">
        <f>SUMIFS(Outbound_Monitor!G:G,Outbound_Monitor!H:H,"Diet",Outbound_Monitor!S:S,JN$2,Outbound_Monitor!Y:Y,"Verladen")</f>
        <v>0</v>
      </c>
      <c r="JO78" s="36">
        <f>SUMIFS(Outbound_Monitor!G:G,Outbound_Monitor!H:H,"Diet",Outbound_Monitor!S:S,JO$2,Outbound_Monitor!Y:Y,"Verladen")</f>
        <v>0</v>
      </c>
      <c r="JP78" s="36">
        <f>SUMIFS(Outbound_Monitor!G:G,Outbound_Monitor!H:H,"Diet",Outbound_Monitor!S:S,JP$2,Outbound_Monitor!Y:Y,"Verladen")</f>
        <v>0</v>
      </c>
      <c r="JQ78" s="31"/>
      <c r="JR78" s="31"/>
      <c r="JS78" s="38">
        <f>SUMIFS(Outbound_Monitor!G:G,Outbound_Monitor!H:H,"Diet",Outbound_Monitor!S:S,JS$2,Outbound_Monitor!Y:Y,"Verladen")</f>
        <v>0</v>
      </c>
      <c r="JT78" s="36">
        <f>SUMIFS(Outbound_Monitor!G:G,Outbound_Monitor!H:H,"Diet",Outbound_Monitor!S:S,JT$2,Outbound_Monitor!Y:Y,"Verladen")</f>
        <v>0</v>
      </c>
      <c r="JU78" s="36">
        <f>SUMIFS(Outbound_Monitor!G:G,Outbound_Monitor!H:H,"Diet",Outbound_Monitor!S:S,JU$2,Outbound_Monitor!Y:Y,"Verladen")</f>
        <v>0</v>
      </c>
      <c r="JV78" s="31"/>
      <c r="JW78" s="36">
        <f>SUMIFS(Outbound_Monitor!G:G,Outbound_Monitor!H:H,"Diet",Outbound_Monitor!S:S,JW$2,Outbound_Monitor!Y:Y,"Verladen")</f>
        <v>0</v>
      </c>
      <c r="JX78" s="31"/>
      <c r="JY78" s="31"/>
      <c r="JZ78" s="38">
        <f>SUMIFS(Outbound_Monitor!G:G,Outbound_Monitor!H:H,"Diet",Outbound_Monitor!S:S,JZ$2,Outbound_Monitor!Y:Y,"Verladen")</f>
        <v>0</v>
      </c>
      <c r="KA78" s="36">
        <f>SUMIFS(Outbound_Monitor!G:G,Outbound_Monitor!H:H,"Diet",Outbound_Monitor!S:S,KA$2,Outbound_Monitor!Y:Y,"Verladen")</f>
        <v>0</v>
      </c>
      <c r="KB78" s="36">
        <f>SUMIFS(Outbound_Monitor!G:G,Outbound_Monitor!H:H,"Diet",Outbound_Monitor!S:S,KB$2,Outbound_Monitor!Y:Y,"Verladen")</f>
        <v>0</v>
      </c>
      <c r="KC78" s="36">
        <f>SUMIFS(Outbound_Monitor!G:G,Outbound_Monitor!H:H,"Diet",Outbound_Monitor!S:S,KC$2,Outbound_Monitor!Y:Y,"Verladen")</f>
        <v>0</v>
      </c>
      <c r="KD78" s="36">
        <f>SUMIFS(Outbound_Monitor!G:G,Outbound_Monitor!H:H,"Diet",Outbound_Monitor!S:S,KD$2,Outbound_Monitor!Y:Y,"Verladen")</f>
        <v>0</v>
      </c>
      <c r="KE78" s="31"/>
      <c r="KF78" s="31"/>
      <c r="KG78" s="38">
        <f>SUMIFS(Outbound_Monitor!G:G,Outbound_Monitor!H:H,"Diet",Outbound_Monitor!S:S,KG$2,Outbound_Monitor!Y:Y,"Verladen")</f>
        <v>0</v>
      </c>
      <c r="KH78" s="36">
        <f>SUMIFS(Outbound_Monitor!G:G,Outbound_Monitor!H:H,"Diet",Outbound_Monitor!S:S,KH$2,Outbound_Monitor!Y:Y,"Verladen")</f>
        <v>0</v>
      </c>
      <c r="KI78" s="36">
        <f>SUMIFS(Outbound_Monitor!G:G,Outbound_Monitor!H:H,"Diet",Outbound_Monitor!S:S,KI$2,Outbound_Monitor!Y:Y,"Verladen")</f>
        <v>0</v>
      </c>
      <c r="KJ78" s="36">
        <f>SUMIFS(Outbound_Monitor!G:G,Outbound_Monitor!H:H,"Diet",Outbound_Monitor!S:S,KJ$2,Outbound_Monitor!Y:Y,"Verladen")</f>
        <v>0</v>
      </c>
      <c r="KK78" s="36">
        <f>SUMIFS(Outbound_Monitor!G:G,Outbound_Monitor!H:H,"Diet",Outbound_Monitor!S:S,KK$2,Outbound_Monitor!Y:Y,"Verladen")</f>
        <v>0</v>
      </c>
      <c r="KL78" s="31"/>
      <c r="KM78" s="31"/>
      <c r="KN78" s="38">
        <f>SUMIFS(Outbound_Monitor!G:G,Outbound_Monitor!H:H,"Diet",Outbound_Monitor!S:S,KN$2,Outbound_Monitor!Y:Y,"Verladen")</f>
        <v>0</v>
      </c>
      <c r="KO78" s="36">
        <f>SUMIFS(Outbound_Monitor!G:G,Outbound_Monitor!H:H,"Diet",Outbound_Monitor!S:S,KO$2,Outbound_Monitor!Y:Y,"Verladen")</f>
        <v>0</v>
      </c>
      <c r="KP78" s="36">
        <f>SUMIFS(Outbound_Monitor!G:G,Outbound_Monitor!H:H,"Diet",Outbound_Monitor!S:S,KP$2,Outbound_Monitor!Y:Y,"Verladen")</f>
        <v>0</v>
      </c>
      <c r="KQ78" s="36">
        <f>SUMIFS(Outbound_Monitor!G:G,Outbound_Monitor!H:H,"Diet",Outbound_Monitor!S:S,KQ$2,Outbound_Monitor!Y:Y,"Verladen")</f>
        <v>0</v>
      </c>
      <c r="KR78" s="36">
        <f>SUMIFS(Outbound_Monitor!G:G,Outbound_Monitor!H:H,"Diet",Outbound_Monitor!S:S,KR$2,Outbound_Monitor!Y:Y,"Verladen")</f>
        <v>0</v>
      </c>
      <c r="KS78" s="31"/>
      <c r="KT78" s="31"/>
      <c r="KU78" s="38">
        <f>SUMIFS(Outbound_Monitor!G:G,Outbound_Monitor!H:H,"Diet",Outbound_Monitor!S:S,KU$2,Outbound_Monitor!Y:Y,"Verladen")</f>
        <v>0</v>
      </c>
      <c r="KV78" s="36">
        <f>SUMIFS(Outbound_Monitor!G:G,Outbound_Monitor!H:H,"Diet",Outbound_Monitor!S:S,KV$2,Outbound_Monitor!Y:Y,"Verladen")</f>
        <v>0</v>
      </c>
      <c r="KW78" s="36">
        <f>SUMIFS(Outbound_Monitor!G:G,Outbound_Monitor!H:H,"Diet",Outbound_Monitor!S:S,KW$2,Outbound_Monitor!Y:Y,"Verladen")</f>
        <v>0</v>
      </c>
      <c r="KX78" s="36">
        <f>SUMIFS(Outbound_Monitor!G:G,Outbound_Monitor!H:H,"Diet",Outbound_Monitor!S:S,KX$2,Outbound_Monitor!Y:Y,"Verladen")</f>
        <v>0</v>
      </c>
      <c r="KY78" s="31"/>
      <c r="KZ78" s="31"/>
      <c r="LA78" s="31"/>
      <c r="LB78" s="38">
        <f>SUMIFS(Outbound_Monitor!G:G,Outbound_Monitor!H:H,"Diet",Outbound_Monitor!S:S,LB$2,Outbound_Monitor!Y:Y,"Verladen")</f>
        <v>0</v>
      </c>
      <c r="LC78" s="36">
        <f>SUMIFS(Outbound_Monitor!G:G,Outbound_Monitor!H:H,"Diet",Outbound_Monitor!S:S,LC$2,Outbound_Monitor!Y:Y,"Verladen")</f>
        <v>0</v>
      </c>
      <c r="LD78" s="36">
        <f>SUMIFS(Outbound_Monitor!G:G,Outbound_Monitor!H:H,"Diet",Outbound_Monitor!S:S,LD$2,Outbound_Monitor!Y:Y,"Verladen")</f>
        <v>0</v>
      </c>
      <c r="LE78" s="36">
        <f>SUMIFS(Outbound_Monitor!G:G,Outbound_Monitor!H:H,"Diet",Outbound_Monitor!S:S,LE$2,Outbound_Monitor!Y:Y,"Verladen")</f>
        <v>0</v>
      </c>
      <c r="LF78" s="36">
        <f>SUMIFS(Outbound_Monitor!G:G,Outbound_Monitor!H:H,"Diet",Outbound_Monitor!S:S,LF$2,Outbound_Monitor!Y:Y,"Verladen")</f>
        <v>0</v>
      </c>
      <c r="LG78" s="31"/>
      <c r="LH78" s="31"/>
      <c r="LI78" s="38">
        <f>SUMIFS(Outbound_Monitor!G:G,Outbound_Monitor!H:H,"Diet",Outbound_Monitor!S:S,LI$2,Outbound_Monitor!Y:Y,"Verladen")</f>
        <v>0</v>
      </c>
      <c r="LJ78" s="36">
        <f>SUMIFS(Outbound_Monitor!G:G,Outbound_Monitor!H:H,"Diet",Outbound_Monitor!S:S,LJ$2,Outbound_Monitor!Y:Y,"Verladen")</f>
        <v>0</v>
      </c>
      <c r="LK78" s="36">
        <f>SUMIFS(Outbound_Monitor!G:G,Outbound_Monitor!H:H,"Diet",Outbound_Monitor!S:S,LK$2,Outbound_Monitor!Y:Y,"Verladen")</f>
        <v>0</v>
      </c>
      <c r="LL78" s="36">
        <f>SUMIFS(Outbound_Monitor!G:G,Outbound_Monitor!H:H,"Diet",Outbound_Monitor!S:S,LL$2,Outbound_Monitor!Y:Y,"Verladen")</f>
        <v>0</v>
      </c>
      <c r="LM78" s="36">
        <f>SUMIFS(Outbound_Monitor!G:G,Outbound_Monitor!H:H,"Diet",Outbound_Monitor!S:S,LM$2,Outbound_Monitor!Y:Y,"Verladen")</f>
        <v>0</v>
      </c>
      <c r="LN78" s="31"/>
      <c r="LO78" s="31"/>
      <c r="LP78" s="38">
        <f>SUMIFS(Outbound_Monitor!G:G,Outbound_Monitor!H:H,"Diet",Outbound_Monitor!S:S,LP$2,Outbound_Monitor!Y:Y,"Verladen")</f>
        <v>0</v>
      </c>
      <c r="LQ78" s="36">
        <f>SUMIFS(Outbound_Monitor!G:G,Outbound_Monitor!H:H,"Diet",Outbound_Monitor!S:S,LQ$2,Outbound_Monitor!Y:Y,"Verladen")</f>
        <v>0</v>
      </c>
      <c r="LR78" s="36">
        <f>SUMIFS(Outbound_Monitor!G:G,Outbound_Monitor!H:H,"Diet",Outbound_Monitor!S:S,LR$2,Outbound_Monitor!Y:Y,"Verladen")</f>
        <v>0</v>
      </c>
      <c r="LS78" s="36">
        <f>SUMIFS(Outbound_Monitor!G:G,Outbound_Monitor!H:H,"Diet",Outbound_Monitor!S:S,LS$2,Outbound_Monitor!Y:Y,"Verladen")</f>
        <v>0</v>
      </c>
      <c r="LT78" s="36">
        <f>SUMIFS(Outbound_Monitor!G:G,Outbound_Monitor!H:H,"Diet",Outbound_Monitor!S:S,LT$2,Outbound_Monitor!Y:Y,"Verladen")</f>
        <v>0</v>
      </c>
      <c r="LU78" s="31"/>
      <c r="LV78" s="31"/>
      <c r="LW78" s="38">
        <f>SUMIFS(Outbound_Monitor!G:G,Outbound_Monitor!H:H,"Diet",Outbound_Monitor!S:S,LW$2,Outbound_Monitor!Y:Y,"Verladen")</f>
        <v>0</v>
      </c>
      <c r="LX78" s="36">
        <f>SUMIFS(Outbound_Monitor!G:G,Outbound_Monitor!H:H,"Diet",Outbound_Monitor!S:S,LX$2,Outbound_Monitor!Y:Y,"Verladen")</f>
        <v>0</v>
      </c>
      <c r="LY78" s="36">
        <f>SUMIFS(Outbound_Monitor!G:G,Outbound_Monitor!H:H,"Diet",Outbound_Monitor!S:S,LY$2,Outbound_Monitor!Y:Y,"Verladen")</f>
        <v>0</v>
      </c>
      <c r="LZ78" s="36">
        <f>SUMIFS(Outbound_Monitor!G:G,Outbound_Monitor!H:H,"Diet",Outbound_Monitor!S:S,LZ$2,Outbound_Monitor!Y:Y,"Verladen")</f>
        <v>0</v>
      </c>
      <c r="MA78" s="36">
        <f>SUMIFS(Outbound_Monitor!G:G,Outbound_Monitor!H:H,"Diet",Outbound_Monitor!S:S,MA$2,Outbound_Monitor!Y:Y,"Verladen")</f>
        <v>0</v>
      </c>
      <c r="MB78" s="31"/>
      <c r="MC78" s="31"/>
      <c r="MD78" s="38">
        <f>SUMIFS(Outbound_Monitor!G:G,Outbound_Monitor!H:H,"Diet",Outbound_Monitor!S:S,MD$2,Outbound_Monitor!Y:Y,"Verladen")</f>
        <v>0</v>
      </c>
      <c r="ME78" s="36">
        <f>SUMIFS(Outbound_Monitor!G:G,Outbound_Monitor!H:H,"Diet",Outbound_Monitor!S:S,ME$2,Outbound_Monitor!Y:Y,"Verladen")</f>
        <v>0</v>
      </c>
      <c r="MF78" s="36">
        <f>SUMIFS(Outbound_Monitor!G:G,Outbound_Monitor!H:H,"Diet",Outbound_Monitor!S:S,MF$2,Outbound_Monitor!Y:Y,"Verladen")</f>
        <v>0</v>
      </c>
      <c r="MG78" s="36">
        <f>SUMIFS(Outbound_Monitor!G:G,Outbound_Monitor!H:H,"Diet",Outbound_Monitor!S:S,MG$2,Outbound_Monitor!Y:Y,"Verladen")</f>
        <v>0</v>
      </c>
      <c r="MH78" s="36">
        <f>SUMIFS(Outbound_Monitor!G:G,Outbound_Monitor!H:H,"Diet",Outbound_Monitor!S:S,MH$2,Outbound_Monitor!Y:Y,"Verladen")</f>
        <v>0</v>
      </c>
      <c r="MI78" s="31"/>
      <c r="MJ78" s="31"/>
      <c r="MK78" s="38">
        <f>SUMIFS(Outbound_Monitor!$G:$G,Outbound_Monitor!$H:$H,"Diet",Outbound_Monitor!$S:$S,MK$2,Outbound_Monitor!$Y:$Y,"Verladen")</f>
        <v>0</v>
      </c>
      <c r="ML78" s="38">
        <f>SUMIFS(Outbound_Monitor!$G:$G,Outbound_Monitor!$H:$H,"Diet",Outbound_Monitor!$S:$S,ML$2,Outbound_Monitor!$Y:$Y,"Verladen")</f>
        <v>0</v>
      </c>
      <c r="MM78" s="38">
        <f>SUMIFS(Outbound_Monitor!$G:$G,Outbound_Monitor!$H:$H,"Diet",Outbound_Monitor!$S:$S,MM$2,Outbound_Monitor!$Y:$Y,"Verladen")</f>
        <v>0</v>
      </c>
      <c r="MN78" s="38">
        <f>SUMIFS(Outbound_Monitor!$G:$G,Outbound_Monitor!$H:$H,"Diet",Outbound_Monitor!$S:$S,MN$2,Outbound_Monitor!$Y:$Y,"Verladen")</f>
        <v>0</v>
      </c>
      <c r="MO78" s="38">
        <f>SUMIFS(Outbound_Monitor!$G:$G,Outbound_Monitor!$H:$H,"Diet",Outbound_Monitor!$S:$S,MO$2,Outbound_Monitor!$Y:$Y,"Verladen")</f>
        <v>0</v>
      </c>
      <c r="MP78" s="31"/>
      <c r="MQ78" s="31"/>
      <c r="MR78" s="38">
        <f>SUMIFS(Outbound_Monitor!G:G,Outbound_Monitor!H:H,"Diet",Outbound_Monitor!S:S,MR$2,Outbound_Monitor!Y:Y,"Verladen")</f>
        <v>0</v>
      </c>
      <c r="MS78" s="36">
        <f>SUMIFS(Outbound_Monitor!G:G,Outbound_Monitor!H:H,"Diet",Outbound_Monitor!S:S,MS$2,Outbound_Monitor!Y:Y,"Verladen")</f>
        <v>0</v>
      </c>
      <c r="MT78" s="36">
        <f>SUMIFS(Outbound_Monitor!G:G,Outbound_Monitor!H:H,"Diet",Outbound_Monitor!S:S,MT$2,Outbound_Monitor!Y:Y,"Verladen")</f>
        <v>0</v>
      </c>
      <c r="MU78" s="36">
        <f>SUMIFS(Outbound_Monitor!G:G,Outbound_Monitor!H:H,"Diet",Outbound_Monitor!S:S,MU$2,Outbound_Monitor!Y:Y,"Verladen")</f>
        <v>0</v>
      </c>
      <c r="MV78" s="36">
        <f>SUMIFS(Outbound_Monitor!G:G,Outbound_Monitor!H:H,"Diet",Outbound_Monitor!S:S,MV$2,Outbound_Monitor!Y:Y,"Verladen")</f>
        <v>0</v>
      </c>
      <c r="MW78" s="31"/>
      <c r="MX78" s="31"/>
      <c r="MY78" s="38">
        <f>SUMIFS(Outbound_Monitor!G:G,Outbound_Monitor!H:H,"Diet",Outbound_Monitor!S:S,MY$2,Outbound_Monitor!Y:Y,"Verladen")</f>
        <v>0</v>
      </c>
      <c r="MZ78" s="36">
        <f>SUMIFS(Outbound_Monitor!G:G,Outbound_Monitor!H:H,"Diet",Outbound_Monitor!S:S,MZ$2,Outbound_Monitor!Y:Y,"Verladen")</f>
        <v>0</v>
      </c>
      <c r="NA78" s="31"/>
      <c r="NB78" s="31"/>
      <c r="NC78" s="36">
        <f>SUMIFS(Outbound_Monitor!G:G,Outbound_Monitor!H:H,"Diet",Outbound_Monitor!S:S,NC$2,Outbound_Monitor!Y:Y,"Verladen")</f>
        <v>0</v>
      </c>
      <c r="ND78" s="31"/>
      <c r="NE78" s="31"/>
      <c r="NF78" s="16" t="s">
        <v>759</v>
      </c>
    </row>
    <row r="79" spans="1:370" s="29" customFormat="1" ht="15.75" x14ac:dyDescent="0.25">
      <c r="A79" s="100" t="s">
        <v>853</v>
      </c>
      <c r="B79" s="23" t="s">
        <v>854</v>
      </c>
      <c r="C79" s="24"/>
      <c r="D79" s="33" t="s">
        <v>824</v>
      </c>
      <c r="E79" s="56">
        <f>MAX(G79:NC79)</f>
        <v>134</v>
      </c>
      <c r="F79" s="31"/>
      <c r="G79" s="26">
        <v>100</v>
      </c>
      <c r="H79" s="26">
        <v>45</v>
      </c>
      <c r="I79" s="27">
        <v>0</v>
      </c>
      <c r="J79" s="27">
        <v>128</v>
      </c>
      <c r="K79" s="31"/>
      <c r="L79" s="31"/>
      <c r="M79" s="28">
        <v>128</v>
      </c>
      <c r="N79" s="26">
        <v>134</v>
      </c>
      <c r="O79" s="26">
        <v>128</v>
      </c>
      <c r="P79" s="26">
        <v>0</v>
      </c>
      <c r="Q79" s="26">
        <v>0</v>
      </c>
      <c r="R79" s="31"/>
      <c r="S79" s="31"/>
      <c r="T79" s="28">
        <v>0</v>
      </c>
      <c r="U79" s="26">
        <v>4</v>
      </c>
      <c r="V79" s="26">
        <v>22</v>
      </c>
      <c r="W79" s="26">
        <v>50</v>
      </c>
      <c r="X79" s="26">
        <v>0</v>
      </c>
      <c r="Y79" s="31"/>
      <c r="Z79" s="31"/>
      <c r="AA79" s="28">
        <v>2</v>
      </c>
      <c r="AB79" s="26">
        <v>14</v>
      </c>
      <c r="AC79" s="26">
        <v>0</v>
      </c>
      <c r="AD79" s="26">
        <v>0</v>
      </c>
      <c r="AE79" s="26">
        <v>0</v>
      </c>
      <c r="AF79" s="31"/>
      <c r="AG79" s="31"/>
      <c r="AH79" s="28">
        <v>0</v>
      </c>
      <c r="AI79" s="26">
        <v>0</v>
      </c>
      <c r="AJ79" s="26">
        <v>0</v>
      </c>
      <c r="AK79" s="26">
        <v>0</v>
      </c>
      <c r="AL79" s="26">
        <v>10</v>
      </c>
      <c r="AM79" s="31"/>
      <c r="AN79" s="31"/>
      <c r="AO79" s="28">
        <v>0</v>
      </c>
      <c r="AP79" s="26">
        <v>56</v>
      </c>
      <c r="AQ79" s="26">
        <v>0</v>
      </c>
      <c r="AR79" s="26">
        <v>30</v>
      </c>
      <c r="AS79" s="253">
        <v>0</v>
      </c>
      <c r="AT79" s="31"/>
      <c r="AU79" s="31"/>
      <c r="AV79" s="28">
        <v>0</v>
      </c>
      <c r="AW79" s="26">
        <v>66</v>
      </c>
      <c r="AX79" s="26">
        <v>20</v>
      </c>
      <c r="AY79" s="26">
        <v>0</v>
      </c>
      <c r="AZ79" s="26">
        <v>126</v>
      </c>
      <c r="BA79" s="31"/>
      <c r="BB79" s="31"/>
      <c r="BC79" s="28">
        <v>36</v>
      </c>
      <c r="BD79" s="26">
        <v>0</v>
      </c>
      <c r="BE79" s="26">
        <v>0</v>
      </c>
      <c r="BF79" s="26">
        <v>0</v>
      </c>
      <c r="BG79" s="26">
        <v>0</v>
      </c>
      <c r="BH79" s="31"/>
      <c r="BI79" s="31"/>
      <c r="BJ79" s="28">
        <v>0</v>
      </c>
      <c r="BK79" s="26">
        <v>38</v>
      </c>
      <c r="BL79" s="26">
        <v>4</v>
      </c>
      <c r="BM79" s="26">
        <v>6</v>
      </c>
      <c r="BN79" s="26"/>
      <c r="BO79" s="31"/>
      <c r="BP79" s="31"/>
      <c r="BQ79" s="28"/>
      <c r="BR79" s="26"/>
      <c r="BS79" s="26"/>
      <c r="BT79" s="26"/>
      <c r="BU79" s="26"/>
      <c r="BV79" s="31"/>
      <c r="BW79" s="31"/>
      <c r="BX79" s="28"/>
      <c r="BY79" s="26"/>
      <c r="BZ79" s="26"/>
      <c r="CA79" s="26"/>
      <c r="CB79" s="26"/>
      <c r="CC79" s="31"/>
      <c r="CD79" s="31"/>
      <c r="CE79" s="28"/>
      <c r="CF79" s="26"/>
      <c r="CG79" s="26"/>
      <c r="CH79" s="26"/>
      <c r="CI79" s="26"/>
      <c r="CJ79" s="31"/>
      <c r="CK79" s="31"/>
      <c r="CL79" s="28"/>
      <c r="CM79" s="26"/>
      <c r="CN79" s="26"/>
      <c r="CO79" s="26"/>
      <c r="CP79" s="31"/>
      <c r="CQ79" s="31"/>
      <c r="CR79" s="31"/>
      <c r="CS79" s="31"/>
      <c r="CT79" s="26"/>
      <c r="CU79" s="26"/>
      <c r="CV79" s="26"/>
      <c r="CW79" s="26"/>
      <c r="CX79" s="31"/>
      <c r="CY79" s="31"/>
      <c r="CZ79" s="28"/>
      <c r="DA79" s="26"/>
      <c r="DB79" s="26"/>
      <c r="DC79" s="26"/>
      <c r="DD79" s="26"/>
      <c r="DE79" s="31"/>
      <c r="DF79" s="31"/>
      <c r="DG79" s="28"/>
      <c r="DH79" s="26"/>
      <c r="DI79" s="26"/>
      <c r="DJ79" s="26"/>
      <c r="DK79" s="26"/>
      <c r="DL79" s="31"/>
      <c r="DM79" s="31"/>
      <c r="DN79" s="28"/>
      <c r="DO79" s="26"/>
      <c r="DP79" s="26"/>
      <c r="DQ79" s="26"/>
      <c r="DR79" s="26"/>
      <c r="DS79" s="31"/>
      <c r="DT79" s="31"/>
      <c r="DU79" s="28"/>
      <c r="DV79" s="26"/>
      <c r="DW79" s="31"/>
      <c r="DX79" s="26"/>
      <c r="DY79" s="26"/>
      <c r="DZ79" s="31"/>
      <c r="EA79" s="31"/>
      <c r="EB79" s="28"/>
      <c r="EC79" s="26"/>
      <c r="ED79" s="26"/>
      <c r="EE79" s="31"/>
      <c r="EF79" s="26"/>
      <c r="EG79" s="31"/>
      <c r="EH79" s="31"/>
      <c r="EI79" s="28"/>
      <c r="EJ79" s="26"/>
      <c r="EK79" s="26"/>
      <c r="EL79" s="26"/>
      <c r="EM79" s="26"/>
      <c r="EN79" s="31"/>
      <c r="EO79" s="31"/>
      <c r="EP79" s="31"/>
      <c r="EQ79" s="26"/>
      <c r="ER79" s="26"/>
      <c r="ES79" s="26"/>
      <c r="ET79" s="26"/>
      <c r="EU79" s="31"/>
      <c r="EV79" s="31"/>
      <c r="EW79" s="28"/>
      <c r="EX79" s="26"/>
      <c r="EY79" s="26"/>
      <c r="EZ79" s="31"/>
      <c r="FA79" s="26"/>
      <c r="FB79" s="31"/>
      <c r="FC79" s="31"/>
      <c r="FD79" s="28"/>
      <c r="FE79" s="26"/>
      <c r="FF79" s="26"/>
      <c r="FG79" s="26"/>
      <c r="FH79" s="26"/>
      <c r="FI79" s="31"/>
      <c r="FJ79" s="31"/>
      <c r="FK79" s="28"/>
      <c r="FL79" s="26"/>
      <c r="FM79" s="26"/>
      <c r="FN79" s="26"/>
      <c r="FO79" s="26"/>
      <c r="FP79" s="31"/>
      <c r="FQ79" s="31"/>
      <c r="FR79" s="28"/>
      <c r="FS79" s="26"/>
      <c r="FT79" s="26"/>
      <c r="FU79" s="26"/>
      <c r="FV79" s="26"/>
      <c r="FW79" s="31"/>
      <c r="FX79" s="31"/>
      <c r="FY79" s="28"/>
      <c r="FZ79" s="26"/>
      <c r="GA79" s="26"/>
      <c r="GB79" s="26"/>
      <c r="GC79" s="26"/>
      <c r="GD79" s="31"/>
      <c r="GE79" s="31"/>
      <c r="GF79" s="28"/>
      <c r="GG79" s="26"/>
      <c r="GH79" s="26"/>
      <c r="GI79" s="26"/>
      <c r="GJ79" s="26"/>
      <c r="GK79" s="31"/>
      <c r="GL79" s="31"/>
      <c r="GM79" s="28"/>
      <c r="GN79" s="26"/>
      <c r="GO79" s="26"/>
      <c r="GP79" s="26"/>
      <c r="GQ79" s="26"/>
      <c r="GR79" s="31"/>
      <c r="GS79" s="31"/>
      <c r="GT79" s="28"/>
      <c r="GU79" s="26"/>
      <c r="GV79" s="26"/>
      <c r="GW79" s="26"/>
      <c r="GX79" s="26"/>
      <c r="GY79" s="31"/>
      <c r="GZ79" s="31"/>
      <c r="HA79" s="28"/>
      <c r="HB79" s="26"/>
      <c r="HC79" s="26"/>
      <c r="HD79" s="26"/>
      <c r="HE79" s="26"/>
      <c r="HF79" s="31"/>
      <c r="HG79" s="31"/>
      <c r="HH79" s="28"/>
      <c r="HI79" s="26"/>
      <c r="HJ79" s="26"/>
      <c r="HK79" s="26"/>
      <c r="HL79" s="26"/>
      <c r="HM79" s="31"/>
      <c r="HN79" s="31"/>
      <c r="HO79" s="28"/>
      <c r="HP79" s="26"/>
      <c r="HQ79" s="26"/>
      <c r="HR79" s="26"/>
      <c r="HS79" s="26"/>
      <c r="HT79" s="31"/>
      <c r="HU79" s="31"/>
      <c r="HV79" s="28"/>
      <c r="HW79" s="26"/>
      <c r="HX79" s="26"/>
      <c r="HY79" s="26"/>
      <c r="HZ79" s="26"/>
      <c r="IA79" s="31"/>
      <c r="IB79" s="31"/>
      <c r="IC79" s="28"/>
      <c r="ID79" s="26"/>
      <c r="IE79" s="26"/>
      <c r="IF79" s="26"/>
      <c r="IG79" s="26"/>
      <c r="IH79" s="31"/>
      <c r="II79" s="31"/>
      <c r="IJ79" s="28"/>
      <c r="IK79" s="26"/>
      <c r="IL79" s="26"/>
      <c r="IM79" s="26"/>
      <c r="IN79" s="26"/>
      <c r="IO79" s="31"/>
      <c r="IP79" s="31"/>
      <c r="IQ79" s="28"/>
      <c r="IR79" s="26"/>
      <c r="IS79" s="26"/>
      <c r="IT79" s="26"/>
      <c r="IU79" s="26"/>
      <c r="IV79" s="31"/>
      <c r="IW79" s="31"/>
      <c r="IX79" s="28"/>
      <c r="IY79" s="26"/>
      <c r="IZ79" s="26"/>
      <c r="JA79" s="26"/>
      <c r="JB79" s="26"/>
      <c r="JC79" s="31"/>
      <c r="JD79" s="31"/>
      <c r="JE79" s="28"/>
      <c r="JF79" s="26"/>
      <c r="JG79" s="26"/>
      <c r="JH79" s="26"/>
      <c r="JI79" s="26"/>
      <c r="JJ79" s="31"/>
      <c r="JK79" s="31"/>
      <c r="JL79" s="28"/>
      <c r="JM79" s="26"/>
      <c r="JN79" s="26"/>
      <c r="JO79" s="26"/>
      <c r="JP79" s="26"/>
      <c r="JQ79" s="31"/>
      <c r="JR79" s="31"/>
      <c r="JS79" s="28"/>
      <c r="JT79" s="26"/>
      <c r="JU79" s="26"/>
      <c r="JV79" s="31"/>
      <c r="JW79" s="26"/>
      <c r="JX79" s="31"/>
      <c r="JY79" s="31"/>
      <c r="JZ79" s="28"/>
      <c r="KA79" s="26"/>
      <c r="KB79" s="26"/>
      <c r="KC79" s="26"/>
      <c r="KD79" s="26"/>
      <c r="KE79" s="31"/>
      <c r="KF79" s="31"/>
      <c r="KG79" s="28"/>
      <c r="KH79" s="26"/>
      <c r="KI79" s="26"/>
      <c r="KJ79" s="26"/>
      <c r="KK79" s="26"/>
      <c r="KL79" s="31"/>
      <c r="KM79" s="31"/>
      <c r="KN79" s="28"/>
      <c r="KO79" s="26"/>
      <c r="KP79" s="26"/>
      <c r="KQ79" s="26"/>
      <c r="KR79" s="26"/>
      <c r="KS79" s="31"/>
      <c r="KT79" s="31"/>
      <c r="KU79" s="28"/>
      <c r="KV79" s="26"/>
      <c r="KW79" s="26"/>
      <c r="KX79" s="26"/>
      <c r="KY79" s="31"/>
      <c r="KZ79" s="31"/>
      <c r="LA79" s="31"/>
      <c r="LB79" s="28"/>
      <c r="LC79" s="26"/>
      <c r="LD79" s="26"/>
      <c r="LE79" s="26"/>
      <c r="LF79" s="26"/>
      <c r="LG79" s="31"/>
      <c r="LH79" s="31"/>
      <c r="LI79" s="28"/>
      <c r="LJ79" s="26"/>
      <c r="LK79" s="26"/>
      <c r="LL79" s="26"/>
      <c r="LM79" s="26"/>
      <c r="LN79" s="31"/>
      <c r="LO79" s="31"/>
      <c r="LP79" s="28"/>
      <c r="LQ79" s="26"/>
      <c r="LR79" s="26"/>
      <c r="LS79" s="26"/>
      <c r="LT79" s="26"/>
      <c r="LU79" s="31"/>
      <c r="LV79" s="31"/>
      <c r="LW79" s="28"/>
      <c r="LX79" s="26"/>
      <c r="LY79" s="26"/>
      <c r="LZ79" s="26"/>
      <c r="MA79" s="26"/>
      <c r="MB79" s="31"/>
      <c r="MC79" s="31"/>
      <c r="MD79" s="28"/>
      <c r="ME79" s="26"/>
      <c r="MF79" s="26"/>
      <c r="MG79" s="26"/>
      <c r="MH79" s="26"/>
      <c r="MI79" s="31"/>
      <c r="MJ79" s="31"/>
      <c r="MK79" s="28"/>
      <c r="ML79" s="26"/>
      <c r="MM79" s="26"/>
      <c r="MN79" s="26"/>
      <c r="MO79" s="26"/>
      <c r="MP79" s="31"/>
      <c r="MQ79" s="31"/>
      <c r="MR79" s="28"/>
      <c r="MS79" s="26"/>
      <c r="MT79" s="26"/>
      <c r="MU79" s="26"/>
      <c r="MV79" s="26"/>
      <c r="MW79" s="31"/>
      <c r="MX79" s="31"/>
      <c r="MY79" s="28"/>
      <c r="MZ79" s="26"/>
      <c r="NA79" s="31"/>
      <c r="NB79" s="31"/>
      <c r="NC79" s="26"/>
      <c r="ND79" s="31"/>
      <c r="NE79" s="31"/>
      <c r="NF79" s="16" t="s">
        <v>759</v>
      </c>
    </row>
    <row r="80" spans="1:370" s="29" customFormat="1" ht="15.75" x14ac:dyDescent="0.25">
      <c r="A80" s="100" t="s">
        <v>855</v>
      </c>
      <c r="B80" s="23" t="s">
        <v>856</v>
      </c>
      <c r="C80" s="34"/>
      <c r="D80" s="35" t="s">
        <v>824</v>
      </c>
      <c r="E80" s="56">
        <f>MAX(G80:NC80)</f>
        <v>869</v>
      </c>
      <c r="F80" s="31"/>
      <c r="G80" s="36">
        <f>G78+G79</f>
        <v>100</v>
      </c>
      <c r="H80" s="36">
        <f>H78+H79</f>
        <v>45</v>
      </c>
      <c r="I80" s="37">
        <f>I78+I79</f>
        <v>612</v>
      </c>
      <c r="J80" s="37">
        <f>J78+J79</f>
        <v>128</v>
      </c>
      <c r="K80" s="31"/>
      <c r="L80" s="31"/>
      <c r="M80" s="38">
        <f>M78+M79</f>
        <v>230</v>
      </c>
      <c r="N80" s="36">
        <f>N78+N79</f>
        <v>542</v>
      </c>
      <c r="O80" s="36">
        <f>O78+O79</f>
        <v>536</v>
      </c>
      <c r="P80" s="36">
        <f>P78+P79</f>
        <v>120</v>
      </c>
      <c r="Q80" s="36">
        <f>Q78+Q79</f>
        <v>408</v>
      </c>
      <c r="R80" s="31"/>
      <c r="S80" s="31"/>
      <c r="T80" s="38">
        <f>T78+T79</f>
        <v>102</v>
      </c>
      <c r="U80" s="36">
        <f>U78+U79</f>
        <v>412</v>
      </c>
      <c r="V80" s="36">
        <f>V78+V79</f>
        <v>328</v>
      </c>
      <c r="W80" s="36">
        <f>W78+W79</f>
        <v>356</v>
      </c>
      <c r="X80" s="36">
        <f>X78+X79</f>
        <v>306</v>
      </c>
      <c r="Y80" s="31"/>
      <c r="Z80" s="31"/>
      <c r="AA80" s="38">
        <f>AA78+AA79</f>
        <v>482</v>
      </c>
      <c r="AB80" s="36">
        <f>AB78+AB79</f>
        <v>821</v>
      </c>
      <c r="AC80" s="36">
        <f>AC78+AC79</f>
        <v>816</v>
      </c>
      <c r="AD80" s="36">
        <f>AD78+AD79</f>
        <v>612</v>
      </c>
      <c r="AE80" s="36">
        <f>AE78+AE79</f>
        <v>869</v>
      </c>
      <c r="AF80" s="31"/>
      <c r="AG80" s="31"/>
      <c r="AH80" s="38">
        <f>AH78+AH79</f>
        <v>714</v>
      </c>
      <c r="AI80" s="36">
        <f>AI78+AI79</f>
        <v>714</v>
      </c>
      <c r="AJ80" s="36">
        <f>AJ78+AJ79</f>
        <v>510</v>
      </c>
      <c r="AK80" s="36">
        <f>AK78+AK79</f>
        <v>204</v>
      </c>
      <c r="AL80" s="36">
        <f>AL78+AL79</f>
        <v>202</v>
      </c>
      <c r="AM80" s="31"/>
      <c r="AN80" s="31"/>
      <c r="AO80" s="38">
        <f>AO78+AO79</f>
        <v>102</v>
      </c>
      <c r="AP80" s="36">
        <f>AP78+AP79</f>
        <v>362</v>
      </c>
      <c r="AQ80" s="36">
        <f>AQ78+AQ79</f>
        <v>612</v>
      </c>
      <c r="AR80" s="36">
        <f>AR78+AR79</f>
        <v>744</v>
      </c>
      <c r="AS80" s="36">
        <f>AS78+AS79</f>
        <v>520</v>
      </c>
      <c r="AT80" s="31"/>
      <c r="AU80" s="31"/>
      <c r="AV80" s="38">
        <f>AV78+AV79</f>
        <v>278</v>
      </c>
      <c r="AW80" s="36">
        <f>AW78+AW79</f>
        <v>576</v>
      </c>
      <c r="AX80" s="36">
        <f>AX78+AX79</f>
        <v>530</v>
      </c>
      <c r="AY80" s="36">
        <f>AY78+AY79</f>
        <v>714</v>
      </c>
      <c r="AZ80" s="36">
        <f>AZ78+AZ79</f>
        <v>636</v>
      </c>
      <c r="BA80" s="31"/>
      <c r="BB80" s="31"/>
      <c r="BC80" s="38">
        <f>BC78+BC79</f>
        <v>444</v>
      </c>
      <c r="BD80" s="36">
        <f>BD78+BD79</f>
        <v>283</v>
      </c>
      <c r="BE80" s="36">
        <f>BE78+BE79</f>
        <v>480</v>
      </c>
      <c r="BF80" s="36">
        <f>BF78+BF79</f>
        <v>612</v>
      </c>
      <c r="BG80" s="36">
        <f>BG78+BG79</f>
        <v>408</v>
      </c>
      <c r="BH80" s="31"/>
      <c r="BI80" s="31"/>
      <c r="BJ80" s="38">
        <f>BJ78+BJ79</f>
        <v>306</v>
      </c>
      <c r="BK80" s="36">
        <f>BK78+BK79</f>
        <v>447</v>
      </c>
      <c r="BL80" s="36">
        <f>BL78+BL79</f>
        <v>718</v>
      </c>
      <c r="BM80" s="36">
        <f>BM78+BM79</f>
        <v>414</v>
      </c>
      <c r="BN80" s="36">
        <f>BN78+BN79</f>
        <v>204</v>
      </c>
      <c r="BO80" s="31"/>
      <c r="BP80" s="31"/>
      <c r="BQ80" s="38">
        <f>BQ78+BQ79</f>
        <v>0</v>
      </c>
      <c r="BR80" s="36">
        <f>BR78+BR79</f>
        <v>0</v>
      </c>
      <c r="BS80" s="36">
        <f>BS78+BS79</f>
        <v>0</v>
      </c>
      <c r="BT80" s="36">
        <f>BT78+BT79</f>
        <v>0</v>
      </c>
      <c r="BU80" s="36">
        <f>BU78+BU79</f>
        <v>0</v>
      </c>
      <c r="BV80" s="31"/>
      <c r="BW80" s="31"/>
      <c r="BX80" s="38">
        <f>BX78+BX79</f>
        <v>0</v>
      </c>
      <c r="BY80" s="36">
        <f>BY78+BY79</f>
        <v>0</v>
      </c>
      <c r="BZ80" s="36">
        <f>BZ78+BZ79</f>
        <v>0</v>
      </c>
      <c r="CA80" s="36">
        <f>CA78+CA79</f>
        <v>0</v>
      </c>
      <c r="CB80" s="36">
        <f>CB78+CB79</f>
        <v>0</v>
      </c>
      <c r="CC80" s="31"/>
      <c r="CD80" s="31"/>
      <c r="CE80" s="38">
        <f>CE78+CE79</f>
        <v>0</v>
      </c>
      <c r="CF80" s="36">
        <f>CF78+CF79</f>
        <v>0</v>
      </c>
      <c r="CG80" s="36">
        <f>CG78+CG79</f>
        <v>0</v>
      </c>
      <c r="CH80" s="36">
        <f>CH78+CH79</f>
        <v>0</v>
      </c>
      <c r="CI80" s="36">
        <f>CI78+CI79</f>
        <v>0</v>
      </c>
      <c r="CJ80" s="31"/>
      <c r="CK80" s="31"/>
      <c r="CL80" s="38">
        <f>CL78+CL79</f>
        <v>0</v>
      </c>
      <c r="CM80" s="36">
        <f>CM78+CM79</f>
        <v>0</v>
      </c>
      <c r="CN80" s="36">
        <f>CN78+CN79</f>
        <v>0</v>
      </c>
      <c r="CO80" s="36">
        <f>CO78+CO79</f>
        <v>0</v>
      </c>
      <c r="CP80" s="31"/>
      <c r="CQ80" s="31"/>
      <c r="CR80" s="31"/>
      <c r="CS80" s="31"/>
      <c r="CT80" s="36">
        <f>CT78+CT79</f>
        <v>0</v>
      </c>
      <c r="CU80" s="36">
        <f>CU78+CU79</f>
        <v>0</v>
      </c>
      <c r="CV80" s="36">
        <f>CV78+CV79</f>
        <v>0</v>
      </c>
      <c r="CW80" s="36">
        <f>CW78+CW79</f>
        <v>0</v>
      </c>
      <c r="CX80" s="31"/>
      <c r="CY80" s="31"/>
      <c r="CZ80" s="38">
        <f>CZ78+CZ79</f>
        <v>0</v>
      </c>
      <c r="DA80" s="36">
        <f>DA78+DA79</f>
        <v>0</v>
      </c>
      <c r="DB80" s="36">
        <f>DB78+DB79</f>
        <v>0</v>
      </c>
      <c r="DC80" s="36">
        <f>DC78+DC79</f>
        <v>0</v>
      </c>
      <c r="DD80" s="36">
        <f>DD78+DD79</f>
        <v>0</v>
      </c>
      <c r="DE80" s="31"/>
      <c r="DF80" s="31"/>
      <c r="DG80" s="38">
        <f>DG78+DG79</f>
        <v>0</v>
      </c>
      <c r="DH80" s="36">
        <f>DH78+DH79</f>
        <v>0</v>
      </c>
      <c r="DI80" s="36">
        <f>DI78+DI79</f>
        <v>0</v>
      </c>
      <c r="DJ80" s="36">
        <f>DJ78+DJ79</f>
        <v>0</v>
      </c>
      <c r="DK80" s="36">
        <f>DK78+DK79</f>
        <v>0</v>
      </c>
      <c r="DL80" s="31"/>
      <c r="DM80" s="31"/>
      <c r="DN80" s="38">
        <f>DN78+DN79</f>
        <v>0</v>
      </c>
      <c r="DO80" s="36">
        <f>DO78+DO79</f>
        <v>0</v>
      </c>
      <c r="DP80" s="36">
        <f>DP78+DP79</f>
        <v>0</v>
      </c>
      <c r="DQ80" s="36">
        <f>DQ78+DQ79</f>
        <v>0</v>
      </c>
      <c r="DR80" s="36">
        <f>DR78+DR79</f>
        <v>0</v>
      </c>
      <c r="DS80" s="31"/>
      <c r="DT80" s="31"/>
      <c r="DU80" s="38">
        <f>DU78+DU79</f>
        <v>0</v>
      </c>
      <c r="DV80" s="36">
        <f>DV78+DV79</f>
        <v>0</v>
      </c>
      <c r="DW80" s="31"/>
      <c r="DX80" s="36">
        <f>DX78+DX79</f>
        <v>0</v>
      </c>
      <c r="DY80" s="36">
        <f>DY78+DY79</f>
        <v>0</v>
      </c>
      <c r="DZ80" s="31"/>
      <c r="EA80" s="31"/>
      <c r="EB80" s="38">
        <f>EB78+EB79</f>
        <v>0</v>
      </c>
      <c r="EC80" s="36">
        <f>EC78+EC79</f>
        <v>0</v>
      </c>
      <c r="ED80" s="36">
        <f>ED78+ED79</f>
        <v>0</v>
      </c>
      <c r="EE80" s="31"/>
      <c r="EF80" s="36">
        <f>EF78+EF79</f>
        <v>0</v>
      </c>
      <c r="EG80" s="31"/>
      <c r="EH80" s="31"/>
      <c r="EI80" s="38">
        <f>EI78+EI79</f>
        <v>0</v>
      </c>
      <c r="EJ80" s="36">
        <f>EJ78+EJ79</f>
        <v>0</v>
      </c>
      <c r="EK80" s="36">
        <f>EK78+EK79</f>
        <v>0</v>
      </c>
      <c r="EL80" s="36">
        <f>EL78+EL79</f>
        <v>0</v>
      </c>
      <c r="EM80" s="36">
        <f>EM78+EM79</f>
        <v>0</v>
      </c>
      <c r="EN80" s="31"/>
      <c r="EO80" s="31"/>
      <c r="EP80" s="31"/>
      <c r="EQ80" s="36">
        <f>EQ78+EQ79</f>
        <v>0</v>
      </c>
      <c r="ER80" s="36">
        <f>ER78+ER79</f>
        <v>0</v>
      </c>
      <c r="ES80" s="36">
        <f>ES78+ES79</f>
        <v>0</v>
      </c>
      <c r="ET80" s="36">
        <f>ET78+ET79</f>
        <v>0</v>
      </c>
      <c r="EU80" s="31"/>
      <c r="EV80" s="31"/>
      <c r="EW80" s="38">
        <f>EW78+EW79</f>
        <v>0</v>
      </c>
      <c r="EX80" s="36">
        <f>EX78+EX79</f>
        <v>0</v>
      </c>
      <c r="EY80" s="36">
        <f>EY78+EY79</f>
        <v>0</v>
      </c>
      <c r="EZ80" s="31"/>
      <c r="FA80" s="36">
        <f>FA78+FA79</f>
        <v>0</v>
      </c>
      <c r="FB80" s="31"/>
      <c r="FC80" s="31"/>
      <c r="FD80" s="38">
        <f>FD78+FD79</f>
        <v>0</v>
      </c>
      <c r="FE80" s="36">
        <f>FE78+FE79</f>
        <v>0</v>
      </c>
      <c r="FF80" s="36">
        <f>FF78+FF79</f>
        <v>0</v>
      </c>
      <c r="FG80" s="36">
        <f>FG78+FG79</f>
        <v>0</v>
      </c>
      <c r="FH80" s="36">
        <f>FH78+FH79</f>
        <v>0</v>
      </c>
      <c r="FI80" s="31"/>
      <c r="FJ80" s="31"/>
      <c r="FK80" s="38">
        <f>FK78+FK79</f>
        <v>0</v>
      </c>
      <c r="FL80" s="36">
        <f>FL78+FL79</f>
        <v>0</v>
      </c>
      <c r="FM80" s="36">
        <f>FM78+FM79</f>
        <v>0</v>
      </c>
      <c r="FN80" s="36">
        <f>FN78+FN79</f>
        <v>0</v>
      </c>
      <c r="FO80" s="36">
        <f>FO78+FO79</f>
        <v>0</v>
      </c>
      <c r="FP80" s="31"/>
      <c r="FQ80" s="31"/>
      <c r="FR80" s="38">
        <f>FR78+FR79</f>
        <v>0</v>
      </c>
      <c r="FS80" s="36">
        <f>FS78+FS79</f>
        <v>0</v>
      </c>
      <c r="FT80" s="36">
        <f>FT78+FT79</f>
        <v>0</v>
      </c>
      <c r="FU80" s="36">
        <f>FU78+FU79</f>
        <v>0</v>
      </c>
      <c r="FV80" s="36">
        <f>FV78+FV79</f>
        <v>0</v>
      </c>
      <c r="FW80" s="31"/>
      <c r="FX80" s="31"/>
      <c r="FY80" s="38">
        <f>FY78+FY79</f>
        <v>0</v>
      </c>
      <c r="FZ80" s="36">
        <f>FZ78+FZ79</f>
        <v>0</v>
      </c>
      <c r="GA80" s="36">
        <f>GA78+GA79</f>
        <v>0</v>
      </c>
      <c r="GB80" s="36">
        <f>GB78+GB79</f>
        <v>0</v>
      </c>
      <c r="GC80" s="36">
        <f>GC78+GC79</f>
        <v>0</v>
      </c>
      <c r="GD80" s="31"/>
      <c r="GE80" s="31"/>
      <c r="GF80" s="38">
        <f>GF78+GF79</f>
        <v>0</v>
      </c>
      <c r="GG80" s="36">
        <f>GG78+GG79</f>
        <v>0</v>
      </c>
      <c r="GH80" s="36">
        <f>GH78+GH79</f>
        <v>0</v>
      </c>
      <c r="GI80" s="36">
        <f>GI78+GI79</f>
        <v>0</v>
      </c>
      <c r="GJ80" s="36">
        <f>GJ78+GJ79</f>
        <v>0</v>
      </c>
      <c r="GK80" s="31"/>
      <c r="GL80" s="31"/>
      <c r="GM80" s="38">
        <f>GM78+GM79</f>
        <v>0</v>
      </c>
      <c r="GN80" s="36">
        <f>GN78+GN79</f>
        <v>0</v>
      </c>
      <c r="GO80" s="36">
        <f>GO78+GO79</f>
        <v>0</v>
      </c>
      <c r="GP80" s="36">
        <f>GP78+GP79</f>
        <v>0</v>
      </c>
      <c r="GQ80" s="36">
        <f>GQ78+GQ79</f>
        <v>0</v>
      </c>
      <c r="GR80" s="31"/>
      <c r="GS80" s="31"/>
      <c r="GT80" s="38">
        <f>GT78+GT79</f>
        <v>0</v>
      </c>
      <c r="GU80" s="36">
        <f>GU78+GU79</f>
        <v>0</v>
      </c>
      <c r="GV80" s="36">
        <f>GV78+GV79</f>
        <v>0</v>
      </c>
      <c r="GW80" s="36">
        <f>GW78+GW79</f>
        <v>0</v>
      </c>
      <c r="GX80" s="36">
        <f>GX78+GX79</f>
        <v>0</v>
      </c>
      <c r="GY80" s="31"/>
      <c r="GZ80" s="31"/>
      <c r="HA80" s="38">
        <f>HA78+HA79</f>
        <v>0</v>
      </c>
      <c r="HB80" s="36">
        <f>HB78+HB79</f>
        <v>0</v>
      </c>
      <c r="HC80" s="36">
        <f>HC78+HC79</f>
        <v>0</v>
      </c>
      <c r="HD80" s="36">
        <f>HD78+HD79</f>
        <v>0</v>
      </c>
      <c r="HE80" s="36">
        <f>HE78+HE79</f>
        <v>0</v>
      </c>
      <c r="HF80" s="31"/>
      <c r="HG80" s="31"/>
      <c r="HH80" s="38">
        <f>HH78+HH79</f>
        <v>0</v>
      </c>
      <c r="HI80" s="36">
        <f>HI78+HI79</f>
        <v>0</v>
      </c>
      <c r="HJ80" s="36">
        <f>HJ78+HJ79</f>
        <v>0</v>
      </c>
      <c r="HK80" s="36">
        <f>HK78+HK79</f>
        <v>0</v>
      </c>
      <c r="HL80" s="36">
        <f>HL78+HL79</f>
        <v>0</v>
      </c>
      <c r="HM80" s="31"/>
      <c r="HN80" s="31"/>
      <c r="HO80" s="38">
        <f>HO78+HO79</f>
        <v>0</v>
      </c>
      <c r="HP80" s="36">
        <f>HP78+HP79</f>
        <v>0</v>
      </c>
      <c r="HQ80" s="36">
        <f>HQ78+HQ79</f>
        <v>0</v>
      </c>
      <c r="HR80" s="36">
        <f>HR78+HR79</f>
        <v>0</v>
      </c>
      <c r="HS80" s="36">
        <f>HS78+HS79</f>
        <v>0</v>
      </c>
      <c r="HT80" s="31"/>
      <c r="HU80" s="31"/>
      <c r="HV80" s="38">
        <f>HV78+HV79</f>
        <v>0</v>
      </c>
      <c r="HW80" s="36">
        <f>HW78+HW79</f>
        <v>0</v>
      </c>
      <c r="HX80" s="36">
        <f>HX78+HX79</f>
        <v>0</v>
      </c>
      <c r="HY80" s="36">
        <f>HY78+HY79</f>
        <v>0</v>
      </c>
      <c r="HZ80" s="36">
        <f>HZ78+HZ79</f>
        <v>0</v>
      </c>
      <c r="IA80" s="31"/>
      <c r="IB80" s="31"/>
      <c r="IC80" s="38">
        <f>IC78+IC79</f>
        <v>0</v>
      </c>
      <c r="ID80" s="36">
        <f>ID78+ID79</f>
        <v>0</v>
      </c>
      <c r="IE80" s="36">
        <f>IE78+IE79</f>
        <v>0</v>
      </c>
      <c r="IF80" s="36">
        <f>IF78+IF79</f>
        <v>0</v>
      </c>
      <c r="IG80" s="36">
        <f>IG78+IG79</f>
        <v>0</v>
      </c>
      <c r="IH80" s="31"/>
      <c r="II80" s="31"/>
      <c r="IJ80" s="38">
        <f>IJ78+IJ79</f>
        <v>0</v>
      </c>
      <c r="IK80" s="36">
        <f>IK78+IK79</f>
        <v>0</v>
      </c>
      <c r="IL80" s="36">
        <f>IL78+IL79</f>
        <v>0</v>
      </c>
      <c r="IM80" s="36">
        <f>IM78+IM79</f>
        <v>0</v>
      </c>
      <c r="IN80" s="36">
        <f>IN78+IN79</f>
        <v>0</v>
      </c>
      <c r="IO80" s="31"/>
      <c r="IP80" s="31"/>
      <c r="IQ80" s="38">
        <f>IQ78+IQ79</f>
        <v>0</v>
      </c>
      <c r="IR80" s="36">
        <f>IR78+IR79</f>
        <v>0</v>
      </c>
      <c r="IS80" s="36">
        <f>IS78+IS79</f>
        <v>0</v>
      </c>
      <c r="IT80" s="36">
        <f>IT78+IT79</f>
        <v>0</v>
      </c>
      <c r="IU80" s="36">
        <f>IU78+IU79</f>
        <v>0</v>
      </c>
      <c r="IV80" s="31"/>
      <c r="IW80" s="31"/>
      <c r="IX80" s="38">
        <f>IX78+IX79</f>
        <v>0</v>
      </c>
      <c r="IY80" s="36">
        <f>IY78+IY79</f>
        <v>0</v>
      </c>
      <c r="IZ80" s="36">
        <f>IZ78+IZ79</f>
        <v>0</v>
      </c>
      <c r="JA80" s="36">
        <f>JA78+JA79</f>
        <v>0</v>
      </c>
      <c r="JB80" s="36">
        <f>JB78+JB79</f>
        <v>0</v>
      </c>
      <c r="JC80" s="31"/>
      <c r="JD80" s="31"/>
      <c r="JE80" s="38">
        <f>JE78+JE79</f>
        <v>0</v>
      </c>
      <c r="JF80" s="36">
        <f>JF78+JF79</f>
        <v>0</v>
      </c>
      <c r="JG80" s="36">
        <f>JG78+JG79</f>
        <v>0</v>
      </c>
      <c r="JH80" s="36">
        <f>JH78+JH79</f>
        <v>0</v>
      </c>
      <c r="JI80" s="36">
        <f>JI78+JI79</f>
        <v>0</v>
      </c>
      <c r="JJ80" s="31"/>
      <c r="JK80" s="31"/>
      <c r="JL80" s="38">
        <f>JL78+JL79</f>
        <v>0</v>
      </c>
      <c r="JM80" s="36">
        <f>JM78+JM79</f>
        <v>0</v>
      </c>
      <c r="JN80" s="36">
        <f>JN78+JN79</f>
        <v>0</v>
      </c>
      <c r="JO80" s="36">
        <f>JO78+JO79</f>
        <v>0</v>
      </c>
      <c r="JP80" s="36">
        <f>JP78+JP79</f>
        <v>0</v>
      </c>
      <c r="JQ80" s="31"/>
      <c r="JR80" s="31"/>
      <c r="JS80" s="38">
        <f>JS78+JS79</f>
        <v>0</v>
      </c>
      <c r="JT80" s="36">
        <f>JT78+JT79</f>
        <v>0</v>
      </c>
      <c r="JU80" s="36">
        <f>JU78+JU79</f>
        <v>0</v>
      </c>
      <c r="JV80" s="31"/>
      <c r="JW80" s="36">
        <f>JW78+JW79</f>
        <v>0</v>
      </c>
      <c r="JX80" s="31"/>
      <c r="JY80" s="31"/>
      <c r="JZ80" s="38">
        <f>JZ78+JZ79</f>
        <v>0</v>
      </c>
      <c r="KA80" s="36">
        <f>KA78+KA79</f>
        <v>0</v>
      </c>
      <c r="KB80" s="36">
        <f>KB78+KB79</f>
        <v>0</v>
      </c>
      <c r="KC80" s="36">
        <f>KC78+KC79</f>
        <v>0</v>
      </c>
      <c r="KD80" s="36">
        <f>KD78+KD79</f>
        <v>0</v>
      </c>
      <c r="KE80" s="31"/>
      <c r="KF80" s="31"/>
      <c r="KG80" s="38">
        <f>KG78+KG79</f>
        <v>0</v>
      </c>
      <c r="KH80" s="36">
        <f>KH78+KH79</f>
        <v>0</v>
      </c>
      <c r="KI80" s="36">
        <f>KI78+KI79</f>
        <v>0</v>
      </c>
      <c r="KJ80" s="36">
        <f>KJ78+KJ79</f>
        <v>0</v>
      </c>
      <c r="KK80" s="36">
        <f>KK78+KK79</f>
        <v>0</v>
      </c>
      <c r="KL80" s="31"/>
      <c r="KM80" s="31"/>
      <c r="KN80" s="38">
        <f>KN78+KN79</f>
        <v>0</v>
      </c>
      <c r="KO80" s="36">
        <f>KO78+KO79</f>
        <v>0</v>
      </c>
      <c r="KP80" s="36">
        <f>KP78+KP79</f>
        <v>0</v>
      </c>
      <c r="KQ80" s="36">
        <f>KQ78+KQ79</f>
        <v>0</v>
      </c>
      <c r="KR80" s="36">
        <f>KR78+KR79</f>
        <v>0</v>
      </c>
      <c r="KS80" s="31"/>
      <c r="KT80" s="31"/>
      <c r="KU80" s="38">
        <f>KU78+KU79</f>
        <v>0</v>
      </c>
      <c r="KV80" s="36">
        <f>KV78+KV79</f>
        <v>0</v>
      </c>
      <c r="KW80" s="36">
        <f>KW78+KW79</f>
        <v>0</v>
      </c>
      <c r="KX80" s="36">
        <f>KX78+KX79</f>
        <v>0</v>
      </c>
      <c r="KY80" s="31"/>
      <c r="KZ80" s="31"/>
      <c r="LA80" s="31"/>
      <c r="LB80" s="38">
        <f>LB78+LB79</f>
        <v>0</v>
      </c>
      <c r="LC80" s="36">
        <f>LC78+LC79</f>
        <v>0</v>
      </c>
      <c r="LD80" s="36">
        <f>LD78+LD79</f>
        <v>0</v>
      </c>
      <c r="LE80" s="36">
        <f>LE78+LE79</f>
        <v>0</v>
      </c>
      <c r="LF80" s="36">
        <f>LF78+LF79</f>
        <v>0</v>
      </c>
      <c r="LG80" s="31"/>
      <c r="LH80" s="31"/>
      <c r="LI80" s="38">
        <f>LI78+LI79</f>
        <v>0</v>
      </c>
      <c r="LJ80" s="36">
        <f>LJ78+LJ79</f>
        <v>0</v>
      </c>
      <c r="LK80" s="36">
        <f>LK78+LK79</f>
        <v>0</v>
      </c>
      <c r="LL80" s="36">
        <f>LL78+LL79</f>
        <v>0</v>
      </c>
      <c r="LM80" s="36">
        <f>LM78+LM79</f>
        <v>0</v>
      </c>
      <c r="LN80" s="31"/>
      <c r="LO80" s="31"/>
      <c r="LP80" s="38">
        <f>LP78+LP79</f>
        <v>0</v>
      </c>
      <c r="LQ80" s="36">
        <f>LQ78+LQ79</f>
        <v>0</v>
      </c>
      <c r="LR80" s="36">
        <f>LR78+LR79</f>
        <v>0</v>
      </c>
      <c r="LS80" s="36">
        <f>LS78+LS79</f>
        <v>0</v>
      </c>
      <c r="LT80" s="36">
        <f>LT78+LT79</f>
        <v>0</v>
      </c>
      <c r="LU80" s="31"/>
      <c r="LV80" s="31"/>
      <c r="LW80" s="38">
        <f>LW78+LW79</f>
        <v>0</v>
      </c>
      <c r="LX80" s="36">
        <f>LX78+LX79</f>
        <v>0</v>
      </c>
      <c r="LY80" s="36">
        <f>LY78+LY79</f>
        <v>0</v>
      </c>
      <c r="LZ80" s="36">
        <f>LZ78+LZ79</f>
        <v>0</v>
      </c>
      <c r="MA80" s="36">
        <f>MA78+MA79</f>
        <v>0</v>
      </c>
      <c r="MB80" s="31"/>
      <c r="MC80" s="31"/>
      <c r="MD80" s="38">
        <f>MD78+MD79</f>
        <v>0</v>
      </c>
      <c r="ME80" s="36">
        <f>ME78+ME79</f>
        <v>0</v>
      </c>
      <c r="MF80" s="36">
        <f>MF78+MF79</f>
        <v>0</v>
      </c>
      <c r="MG80" s="36">
        <f>MG78+MG79</f>
        <v>0</v>
      </c>
      <c r="MH80" s="36">
        <f>MH78+MH79</f>
        <v>0</v>
      </c>
      <c r="MI80" s="31"/>
      <c r="MJ80" s="31"/>
      <c r="MK80" s="38">
        <f>MK78+MK79</f>
        <v>0</v>
      </c>
      <c r="ML80" s="36">
        <f>ML78+ML79</f>
        <v>0</v>
      </c>
      <c r="MM80" s="36">
        <f>MM78+MM79</f>
        <v>0</v>
      </c>
      <c r="MN80" s="36">
        <f>MN78+MN79</f>
        <v>0</v>
      </c>
      <c r="MO80" s="36">
        <f>MO78+MO79</f>
        <v>0</v>
      </c>
      <c r="MP80" s="31"/>
      <c r="MQ80" s="31"/>
      <c r="MR80" s="38">
        <f>MR78+MR79</f>
        <v>0</v>
      </c>
      <c r="MS80" s="36">
        <f>MS78+MS79</f>
        <v>0</v>
      </c>
      <c r="MT80" s="36">
        <f>MT78+MT79</f>
        <v>0</v>
      </c>
      <c r="MU80" s="36">
        <f>MU78+MU79</f>
        <v>0</v>
      </c>
      <c r="MV80" s="36">
        <f>MV78+MV79</f>
        <v>0</v>
      </c>
      <c r="MW80" s="31"/>
      <c r="MX80" s="31"/>
      <c r="MY80" s="38">
        <f>MY78+MY79</f>
        <v>0</v>
      </c>
      <c r="MZ80" s="36">
        <f>MZ78+MZ79</f>
        <v>0</v>
      </c>
      <c r="NA80" s="31"/>
      <c r="NB80" s="31"/>
      <c r="NC80" s="36">
        <f>NC78+NC79</f>
        <v>0</v>
      </c>
      <c r="ND80" s="31"/>
      <c r="NE80" s="31"/>
      <c r="NF80" s="16" t="s">
        <v>759</v>
      </c>
    </row>
    <row r="81" spans="1:370" s="29" customFormat="1" ht="15.75" x14ac:dyDescent="0.25">
      <c r="A81" s="20" t="s">
        <v>992</v>
      </c>
      <c r="B81" s="21"/>
      <c r="C81" s="17"/>
      <c r="D81" s="17"/>
      <c r="E81" s="25"/>
      <c r="F81" s="17"/>
      <c r="G81" s="17"/>
      <c r="H81" s="17"/>
      <c r="I81" s="17"/>
      <c r="J81" s="17"/>
      <c r="K81" s="17"/>
      <c r="L81" s="17"/>
      <c r="M81" s="95"/>
      <c r="N81" s="47"/>
      <c r="O81" s="47"/>
      <c r="P81" s="47"/>
      <c r="Q81" s="47"/>
      <c r="R81" s="17"/>
      <c r="S81" s="17"/>
      <c r="T81" s="95"/>
      <c r="U81" s="47"/>
      <c r="V81" s="47"/>
      <c r="W81" s="47"/>
      <c r="X81" s="47"/>
      <c r="Y81" s="17"/>
      <c r="Z81" s="17"/>
      <c r="AA81" s="95"/>
      <c r="AB81" s="47"/>
      <c r="AC81" s="47"/>
      <c r="AD81" s="47"/>
      <c r="AE81" s="47"/>
      <c r="AF81" s="17"/>
      <c r="AG81" s="17"/>
      <c r="AH81" s="95"/>
      <c r="AI81" s="47"/>
      <c r="AJ81" s="47"/>
      <c r="AK81" s="47"/>
      <c r="AL81" s="47"/>
      <c r="AM81" s="17"/>
      <c r="AN81" s="17"/>
      <c r="AO81" s="95"/>
      <c r="AP81" s="47"/>
      <c r="AQ81" s="47"/>
      <c r="AR81" s="47"/>
      <c r="AS81" s="47"/>
      <c r="AT81" s="17"/>
      <c r="AU81" s="17"/>
      <c r="AV81" s="95"/>
      <c r="AW81" s="47"/>
      <c r="AX81" s="47"/>
      <c r="AY81" s="47"/>
      <c r="AZ81" s="47"/>
      <c r="BA81" s="17"/>
      <c r="BB81" s="17"/>
      <c r="BC81" s="95"/>
      <c r="BD81" s="47"/>
      <c r="BE81" s="47"/>
      <c r="BF81" s="47"/>
      <c r="BG81" s="47"/>
      <c r="BH81" s="17"/>
      <c r="BI81" s="17"/>
      <c r="BJ81" s="95"/>
      <c r="BK81" s="47"/>
      <c r="BL81" s="47"/>
      <c r="BM81" s="47"/>
      <c r="BN81" s="47"/>
      <c r="BO81" s="17"/>
      <c r="BP81" s="17"/>
      <c r="BQ81" s="95"/>
      <c r="BR81" s="47"/>
      <c r="BS81" s="47"/>
      <c r="BT81" s="47"/>
      <c r="BU81" s="47"/>
      <c r="BV81" s="17"/>
      <c r="BW81" s="17"/>
      <c r="BX81" s="95"/>
      <c r="BY81" s="47"/>
      <c r="BZ81" s="47"/>
      <c r="CA81" s="47"/>
      <c r="CB81" s="47"/>
      <c r="CC81" s="17"/>
      <c r="CD81" s="17"/>
      <c r="CE81" s="95"/>
      <c r="CF81" s="47"/>
      <c r="CG81" s="47"/>
      <c r="CH81" s="47"/>
      <c r="CI81" s="47"/>
      <c r="CJ81" s="17"/>
      <c r="CK81" s="17"/>
      <c r="CL81" s="95"/>
      <c r="CM81" s="47"/>
      <c r="CN81" s="47"/>
      <c r="CO81" s="47"/>
      <c r="CP81" s="17"/>
      <c r="CQ81" s="17"/>
      <c r="CR81" s="17"/>
      <c r="CS81" s="17"/>
      <c r="CT81" s="47"/>
      <c r="CU81" s="47"/>
      <c r="CV81" s="47"/>
      <c r="CW81" s="47"/>
      <c r="CX81" s="17"/>
      <c r="CY81" s="17"/>
      <c r="CZ81" s="95"/>
      <c r="DA81" s="47"/>
      <c r="DB81" s="47"/>
      <c r="DC81" s="47"/>
      <c r="DD81" s="47"/>
      <c r="DE81" s="17"/>
      <c r="DF81" s="17"/>
      <c r="DG81" s="95"/>
      <c r="DH81" s="47"/>
      <c r="DI81" s="47"/>
      <c r="DJ81" s="47"/>
      <c r="DK81" s="47"/>
      <c r="DL81" s="17"/>
      <c r="DM81" s="17"/>
      <c r="DN81" s="95"/>
      <c r="DO81" s="47"/>
      <c r="DP81" s="47"/>
      <c r="DQ81" s="47"/>
      <c r="DR81" s="47"/>
      <c r="DS81" s="17"/>
      <c r="DT81" s="17"/>
      <c r="DU81" s="95"/>
      <c r="DV81" s="47"/>
      <c r="DW81" s="17"/>
      <c r="DX81" s="47"/>
      <c r="DY81" s="47"/>
      <c r="DZ81" s="17"/>
      <c r="EA81" s="17"/>
      <c r="EB81" s="95"/>
      <c r="EC81" s="47"/>
      <c r="ED81" s="47"/>
      <c r="EE81" s="17"/>
      <c r="EF81" s="47"/>
      <c r="EG81" s="17"/>
      <c r="EH81" s="17"/>
      <c r="EI81" s="95"/>
      <c r="EJ81" s="47"/>
      <c r="EK81" s="47"/>
      <c r="EL81" s="47"/>
      <c r="EM81" s="47"/>
      <c r="EN81" s="17"/>
      <c r="EO81" s="17"/>
      <c r="EP81" s="17"/>
      <c r="EQ81" s="47"/>
      <c r="ER81" s="47"/>
      <c r="ES81" s="47"/>
      <c r="ET81" s="47"/>
      <c r="EU81" s="17"/>
      <c r="EV81" s="17"/>
      <c r="EW81" s="95"/>
      <c r="EX81" s="47"/>
      <c r="EY81" s="47"/>
      <c r="EZ81" s="17"/>
      <c r="FA81" s="47"/>
      <c r="FB81" s="17"/>
      <c r="FC81" s="17"/>
      <c r="FD81" s="95"/>
      <c r="FE81" s="47"/>
      <c r="FF81" s="47"/>
      <c r="FG81" s="47"/>
      <c r="FH81" s="47"/>
      <c r="FI81" s="17"/>
      <c r="FJ81" s="17"/>
      <c r="FK81" s="95"/>
      <c r="FL81" s="47"/>
      <c r="FM81" s="47"/>
      <c r="FN81" s="47"/>
      <c r="FO81" s="47"/>
      <c r="FP81" s="17"/>
      <c r="FQ81" s="17"/>
      <c r="FR81" s="95"/>
      <c r="FS81" s="47"/>
      <c r="FT81" s="47"/>
      <c r="FU81" s="47"/>
      <c r="FV81" s="47"/>
      <c r="FW81" s="17"/>
      <c r="FX81" s="17"/>
      <c r="FY81" s="95"/>
      <c r="FZ81" s="47"/>
      <c r="GA81" s="47"/>
      <c r="GB81" s="47"/>
      <c r="GC81" s="47"/>
      <c r="GD81" s="17"/>
      <c r="GE81" s="17"/>
      <c r="GF81" s="95"/>
      <c r="GG81" s="47"/>
      <c r="GH81" s="47"/>
      <c r="GI81" s="47"/>
      <c r="GJ81" s="47"/>
      <c r="GK81" s="17"/>
      <c r="GL81" s="17"/>
      <c r="GM81" s="95"/>
      <c r="GN81" s="47"/>
      <c r="GO81" s="47"/>
      <c r="GP81" s="47"/>
      <c r="GQ81" s="47"/>
      <c r="GR81" s="17"/>
      <c r="GS81" s="17"/>
      <c r="GT81" s="95"/>
      <c r="GU81" s="47"/>
      <c r="GV81" s="47"/>
      <c r="GW81" s="47"/>
      <c r="GX81" s="47"/>
      <c r="GY81" s="17"/>
      <c r="GZ81" s="17"/>
      <c r="HA81" s="95"/>
      <c r="HB81" s="47"/>
      <c r="HC81" s="47"/>
      <c r="HD81" s="47"/>
      <c r="HE81" s="47"/>
      <c r="HF81" s="17"/>
      <c r="HG81" s="17"/>
      <c r="HH81" s="95"/>
      <c r="HI81" s="47"/>
      <c r="HJ81" s="47"/>
      <c r="HK81" s="47"/>
      <c r="HL81" s="47"/>
      <c r="HM81" s="17"/>
      <c r="HN81" s="17"/>
      <c r="HO81" s="95"/>
      <c r="HP81" s="47"/>
      <c r="HQ81" s="47"/>
      <c r="HR81" s="47"/>
      <c r="HS81" s="47"/>
      <c r="HT81" s="17"/>
      <c r="HU81" s="17"/>
      <c r="HV81" s="95"/>
      <c r="HW81" s="47"/>
      <c r="HX81" s="47"/>
      <c r="HY81" s="47"/>
      <c r="HZ81" s="47"/>
      <c r="IA81" s="17"/>
      <c r="IB81" s="17"/>
      <c r="IC81" s="95"/>
      <c r="ID81" s="47"/>
      <c r="IE81" s="47"/>
      <c r="IF81" s="47"/>
      <c r="IG81" s="47"/>
      <c r="IH81" s="17"/>
      <c r="II81" s="17"/>
      <c r="IJ81" s="95"/>
      <c r="IK81" s="47"/>
      <c r="IL81" s="47"/>
      <c r="IM81" s="47"/>
      <c r="IN81" s="47"/>
      <c r="IO81" s="17"/>
      <c r="IP81" s="17"/>
      <c r="IQ81" s="95"/>
      <c r="IR81" s="47"/>
      <c r="IS81" s="47"/>
      <c r="IT81" s="47"/>
      <c r="IU81" s="47"/>
      <c r="IV81" s="17"/>
      <c r="IW81" s="17"/>
      <c r="IX81" s="95"/>
      <c r="IY81" s="47"/>
      <c r="IZ81" s="47"/>
      <c r="JA81" s="47"/>
      <c r="JB81" s="47"/>
      <c r="JC81" s="17"/>
      <c r="JD81" s="17"/>
      <c r="JE81" s="95"/>
      <c r="JF81" s="47"/>
      <c r="JG81" s="47"/>
      <c r="JH81" s="47"/>
      <c r="JI81" s="47"/>
      <c r="JJ81" s="17"/>
      <c r="JK81" s="17"/>
      <c r="JL81" s="95"/>
      <c r="JM81" s="47"/>
      <c r="JN81" s="47"/>
      <c r="JO81" s="47"/>
      <c r="JP81" s="47"/>
      <c r="JQ81" s="17"/>
      <c r="JR81" s="17"/>
      <c r="JS81" s="95"/>
      <c r="JT81" s="47"/>
      <c r="JU81" s="47"/>
      <c r="JV81" s="17"/>
      <c r="JW81" s="47"/>
      <c r="JX81" s="17"/>
      <c r="JY81" s="17"/>
      <c r="JZ81" s="95"/>
      <c r="KA81" s="47"/>
      <c r="KB81" s="47"/>
      <c r="KC81" s="47"/>
      <c r="KD81" s="47"/>
      <c r="KE81" s="17"/>
      <c r="KF81" s="17"/>
      <c r="KG81" s="95"/>
      <c r="KH81" s="47"/>
      <c r="KI81" s="47"/>
      <c r="KJ81" s="47"/>
      <c r="KK81" s="47"/>
      <c r="KL81" s="17"/>
      <c r="KM81" s="17"/>
      <c r="KN81" s="95"/>
      <c r="KO81" s="47"/>
      <c r="KP81" s="47"/>
      <c r="KQ81" s="47"/>
      <c r="KR81" s="47"/>
      <c r="KS81" s="17"/>
      <c r="KT81" s="17"/>
      <c r="KU81" s="95"/>
      <c r="KV81" s="47"/>
      <c r="KW81" s="47"/>
      <c r="KX81" s="47"/>
      <c r="KY81" s="17"/>
      <c r="KZ81" s="17"/>
      <c r="LA81" s="17"/>
      <c r="LB81" s="95"/>
      <c r="LC81" s="47"/>
      <c r="LD81" s="47"/>
      <c r="LE81" s="47"/>
      <c r="LF81" s="47"/>
      <c r="LG81" s="17"/>
      <c r="LH81" s="17"/>
      <c r="LI81" s="95"/>
      <c r="LJ81" s="47"/>
      <c r="LK81" s="47"/>
      <c r="LL81" s="47"/>
      <c r="LM81" s="47"/>
      <c r="LN81" s="17"/>
      <c r="LO81" s="17"/>
      <c r="LP81" s="95"/>
      <c r="LQ81" s="47"/>
      <c r="LR81" s="47"/>
      <c r="LS81" s="47"/>
      <c r="LT81" s="47"/>
      <c r="LU81" s="17"/>
      <c r="LV81" s="17"/>
      <c r="LW81" s="95"/>
      <c r="LX81" s="47"/>
      <c r="LY81" s="47"/>
      <c r="LZ81" s="47"/>
      <c r="MA81" s="47"/>
      <c r="MB81" s="17"/>
      <c r="MC81" s="17"/>
      <c r="MD81" s="95"/>
      <c r="ME81" s="47"/>
      <c r="MF81" s="47"/>
      <c r="MG81" s="47"/>
      <c r="MH81" s="47"/>
      <c r="MI81" s="17"/>
      <c r="MJ81" s="17"/>
      <c r="MK81" s="95"/>
      <c r="ML81" s="47"/>
      <c r="MM81" s="47"/>
      <c r="MN81" s="47"/>
      <c r="MO81" s="47"/>
      <c r="MP81" s="17"/>
      <c r="MQ81" s="17"/>
      <c r="MR81" s="95"/>
      <c r="MS81" s="47"/>
      <c r="MT81" s="47"/>
      <c r="MU81" s="47"/>
      <c r="MV81" s="47"/>
      <c r="MW81" s="17"/>
      <c r="MX81" s="17"/>
      <c r="MY81" s="95"/>
      <c r="MZ81" s="47"/>
      <c r="NA81" s="17"/>
      <c r="NB81" s="17"/>
      <c r="NC81" s="47"/>
      <c r="ND81" s="17"/>
      <c r="NE81" s="17"/>
      <c r="NF81" s="16" t="s">
        <v>759</v>
      </c>
    </row>
    <row r="82" spans="1:370" s="29" customFormat="1" ht="15.75" x14ac:dyDescent="0.25">
      <c r="A82" s="100" t="s">
        <v>859</v>
      </c>
      <c r="B82" s="23" t="s">
        <v>993</v>
      </c>
      <c r="C82" s="34"/>
      <c r="D82" s="35" t="s">
        <v>844</v>
      </c>
      <c r="E82" s="56">
        <f>MAX(G82:NC82)</f>
        <v>1</v>
      </c>
      <c r="F82" s="31"/>
      <c r="G82" s="36">
        <f>COUNTIFS(Inbound_Monitor!L:L,"Kartonage",Inbound_Monitor!B:B,G$2)</f>
        <v>0</v>
      </c>
      <c r="H82" s="36">
        <f>COUNTIFS(Inbound_Monitor!L:L,"Kartonage",Inbound_Monitor!B:B,H$2)</f>
        <v>0</v>
      </c>
      <c r="I82" s="37">
        <f>COUNTIFS(Inbound_Monitor!L:L,"Kartonage",Inbound_Monitor!B:B,I$2)</f>
        <v>0</v>
      </c>
      <c r="J82" s="37">
        <f>COUNTIFS(Inbound_Monitor!M:M,"Kartonage",Inbound_Monitor!C:C,J$2)</f>
        <v>0</v>
      </c>
      <c r="K82" s="31"/>
      <c r="L82" s="31"/>
      <c r="M82" s="38">
        <f>COUNTIFS(Inbound_Monitor!L:L,"Kartonage",Inbound_Monitor!B:B,M$2)</f>
        <v>0</v>
      </c>
      <c r="N82" s="36">
        <f>COUNTIFS(Inbound_Monitor!L:L,"Kartonage",Inbound_Monitor!B:B,N$2)</f>
        <v>0</v>
      </c>
      <c r="O82" s="36">
        <f>COUNTIFS(Inbound_Monitor!L:L,"Kartonage",Inbound_Monitor!B:B,O$2)</f>
        <v>0</v>
      </c>
      <c r="P82" s="36">
        <f>COUNTIFS(Inbound_Monitor!L:L,"Kartonage",Inbound_Monitor!B:B,P$2)</f>
        <v>0</v>
      </c>
      <c r="Q82" s="36">
        <f>COUNTIFS(Inbound_Monitor!L:L,"Kartonage",Inbound_Monitor!B:B,Q$2)</f>
        <v>0</v>
      </c>
      <c r="R82" s="31"/>
      <c r="S82" s="31"/>
      <c r="T82" s="38">
        <f>COUNTIFS(Inbound_Monitor!L:L,"Kartonage",Inbound_Monitor!B:B,T$2)</f>
        <v>0</v>
      </c>
      <c r="U82" s="36">
        <f>COUNTIFS(Inbound_Monitor!L:L,"Kartonage",Inbound_Monitor!B:B,U$2)</f>
        <v>0</v>
      </c>
      <c r="V82" s="36">
        <f>COUNTIFS(Inbound_Monitor!L:L,"Kartonage",Inbound_Monitor!B:B,V$2)</f>
        <v>0</v>
      </c>
      <c r="W82" s="36">
        <f>COUNTIFS(Inbound_Monitor!L:L,"Kartonage",Inbound_Monitor!B:B,W$2)</f>
        <v>0</v>
      </c>
      <c r="X82" s="36">
        <f>COUNTIFS(Inbound_Monitor!L:L,"Kartonage",Inbound_Monitor!B:B,X$2)</f>
        <v>0</v>
      </c>
      <c r="Y82" s="31"/>
      <c r="Z82" s="31"/>
      <c r="AA82" s="38">
        <f>COUNTIFS(Inbound_Monitor!L:L,"Kartonage",Inbound_Monitor!B:B,AA$2)</f>
        <v>0</v>
      </c>
      <c r="AB82" s="36">
        <f>COUNTIFS(Inbound_Monitor!L:L,"Kartonage",Inbound_Monitor!B:B,AB$2)</f>
        <v>0</v>
      </c>
      <c r="AC82" s="36">
        <f>COUNTIFS(Inbound_Monitor!L:L,"Kartonage",Inbound_Monitor!B:B,AC$2)</f>
        <v>0</v>
      </c>
      <c r="AD82" s="36">
        <f>COUNTIFS(Inbound_Monitor!L:L,"Kartonage",Inbound_Monitor!B:B,AD$2)</f>
        <v>0</v>
      </c>
      <c r="AE82" s="36">
        <f>COUNTIFS(Inbound_Monitor!L:L,"Kartonage",Inbound_Monitor!B:B,AE$2)</f>
        <v>0</v>
      </c>
      <c r="AF82" s="31"/>
      <c r="AG82" s="31"/>
      <c r="AH82" s="38">
        <f>COUNTIFS(Inbound_Monitor!L:L,"Kartonage",Inbound_Monitor!B:B,AH$2)</f>
        <v>0</v>
      </c>
      <c r="AI82" s="36">
        <f>COUNTIFS(Inbound_Monitor!L:L,"Kartonage",Inbound_Monitor!B:B,AI$2)</f>
        <v>0</v>
      </c>
      <c r="AJ82" s="36">
        <f>COUNTIFS(Inbound_Monitor!L:L,"Kartonage",Inbound_Monitor!B:B,AJ$2)</f>
        <v>0</v>
      </c>
      <c r="AK82" s="36">
        <f>COUNTIFS(Inbound_Monitor!L:L,"Kartonage",Inbound_Monitor!B:B,AK$2)</f>
        <v>0</v>
      </c>
      <c r="AL82" s="36">
        <f>COUNTIFS(Inbound_Monitor!L:L,"Kartonage",Inbound_Monitor!B:B,AL$2)</f>
        <v>0</v>
      </c>
      <c r="AM82" s="31"/>
      <c r="AN82" s="31"/>
      <c r="AO82" s="38">
        <f>COUNTIFS(Inbound_Monitor!L:L,"Kartonage",Inbound_Monitor!B:B,AO$2)</f>
        <v>0</v>
      </c>
      <c r="AP82" s="36">
        <f>COUNTIFS(Inbound_Monitor!L:L,"Kartonage",Inbound_Monitor!B:B,AP$2)</f>
        <v>0</v>
      </c>
      <c r="AQ82" s="36">
        <f>COUNTIFS(Inbound_Monitor!L:L,"Kartonage",Inbound_Monitor!B:B,AQ$2)</f>
        <v>0</v>
      </c>
      <c r="AR82" s="36">
        <f>COUNTIFS(Inbound_Monitor!L:L,"Kartonage",Inbound_Monitor!B:B,AR$2)</f>
        <v>0</v>
      </c>
      <c r="AS82" s="36">
        <f>COUNTIFS(Inbound_Monitor!L:L,"Kartonage",Inbound_Monitor!B:B,AS$2)</f>
        <v>0</v>
      </c>
      <c r="AT82" s="31"/>
      <c r="AU82" s="31"/>
      <c r="AV82" s="38">
        <f>COUNTIFS(Inbound_Monitor!L:L,"Kartonage",Inbound_Monitor!B:B,AV$2)</f>
        <v>0</v>
      </c>
      <c r="AW82" s="36">
        <f>COUNTIFS(Inbound_Monitor!L:L,"Kartonage",Inbound_Monitor!B:B,AW$2)</f>
        <v>0</v>
      </c>
      <c r="AX82" s="36">
        <v>1</v>
      </c>
      <c r="AY82" s="36">
        <v>0</v>
      </c>
      <c r="AZ82" s="36">
        <v>1</v>
      </c>
      <c r="BA82" s="31"/>
      <c r="BB82" s="31"/>
      <c r="BC82" s="38">
        <v>1</v>
      </c>
      <c r="BD82" s="36">
        <v>0</v>
      </c>
      <c r="BE82" s="36">
        <v>0</v>
      </c>
      <c r="BF82" s="36">
        <v>0</v>
      </c>
      <c r="BG82" s="36">
        <v>0</v>
      </c>
      <c r="BH82" s="31"/>
      <c r="BI82" s="31"/>
      <c r="BJ82" s="38" t="s">
        <v>994</v>
      </c>
      <c r="BK82" s="36" t="s">
        <v>995</v>
      </c>
      <c r="BL82" s="36" t="s">
        <v>994</v>
      </c>
      <c r="BM82" s="36" t="s">
        <v>995</v>
      </c>
      <c r="BN82" s="36"/>
      <c r="BO82" s="31"/>
      <c r="BP82" s="31"/>
      <c r="BQ82" s="38" t="s">
        <v>996</v>
      </c>
      <c r="BR82" s="36" t="s">
        <v>997</v>
      </c>
      <c r="BS82" s="36" t="s">
        <v>996</v>
      </c>
      <c r="BT82" s="36"/>
      <c r="BU82" s="36"/>
      <c r="BV82" s="31"/>
      <c r="BW82" s="31"/>
      <c r="BX82" s="38"/>
      <c r="BY82" s="36"/>
      <c r="BZ82" s="36"/>
      <c r="CA82" s="36"/>
      <c r="CB82" s="36"/>
      <c r="CC82" s="31"/>
      <c r="CD82" s="31"/>
      <c r="CE82" s="38"/>
      <c r="CF82" s="36"/>
      <c r="CG82" s="36"/>
      <c r="CH82" s="36"/>
      <c r="CI82" s="36"/>
      <c r="CJ82" s="31"/>
      <c r="CK82" s="31"/>
      <c r="CL82" s="38"/>
      <c r="CM82" s="36"/>
      <c r="CN82" s="36"/>
      <c r="CO82" s="36"/>
      <c r="CP82" s="31"/>
      <c r="CQ82" s="31"/>
      <c r="CR82" s="31"/>
      <c r="CS82" s="31"/>
      <c r="CT82" s="36"/>
      <c r="CU82" s="36"/>
      <c r="CV82" s="36"/>
      <c r="CW82" s="36"/>
      <c r="CX82" s="31"/>
      <c r="CY82" s="31"/>
      <c r="CZ82" s="38"/>
      <c r="DA82" s="36"/>
      <c r="DB82" s="36"/>
      <c r="DC82" s="36"/>
      <c r="DD82" s="36"/>
      <c r="DE82" s="31"/>
      <c r="DF82" s="31"/>
      <c r="DG82" s="38"/>
      <c r="DH82" s="36"/>
      <c r="DI82" s="36"/>
      <c r="DJ82" s="36"/>
      <c r="DK82" s="36"/>
      <c r="DL82" s="31"/>
      <c r="DM82" s="31"/>
      <c r="DN82" s="38"/>
      <c r="DO82" s="36"/>
      <c r="DP82" s="36"/>
      <c r="DQ82" s="36"/>
      <c r="DR82" s="36"/>
      <c r="DS82" s="31"/>
      <c r="DT82" s="31"/>
      <c r="DU82" s="38"/>
      <c r="DV82" s="36"/>
      <c r="DW82" s="31"/>
      <c r="DX82" s="36"/>
      <c r="DY82" s="36"/>
      <c r="DZ82" s="31"/>
      <c r="EA82" s="31"/>
      <c r="EB82" s="38"/>
      <c r="EC82" s="36"/>
      <c r="ED82" s="36"/>
      <c r="EE82" s="31"/>
      <c r="EF82" s="36"/>
      <c r="EG82" s="31"/>
      <c r="EH82" s="31"/>
      <c r="EI82" s="38"/>
      <c r="EJ82" s="36"/>
      <c r="EK82" s="36"/>
      <c r="EL82" s="36"/>
      <c r="EM82" s="36"/>
      <c r="EN82" s="31"/>
      <c r="EO82" s="31"/>
      <c r="EP82" s="31"/>
      <c r="EQ82" s="36"/>
      <c r="ER82" s="36"/>
      <c r="ES82" s="36"/>
      <c r="ET82" s="36"/>
      <c r="EU82" s="31"/>
      <c r="EV82" s="31"/>
      <c r="EW82" s="38"/>
      <c r="EX82" s="36"/>
      <c r="EY82" s="36"/>
      <c r="EZ82" s="31"/>
      <c r="FA82" s="36"/>
      <c r="FB82" s="31"/>
      <c r="FC82" s="31"/>
      <c r="FD82" s="38"/>
      <c r="FE82" s="36"/>
      <c r="FF82" s="36"/>
      <c r="FG82" s="36"/>
      <c r="FH82" s="36"/>
      <c r="FI82" s="31"/>
      <c r="FJ82" s="31"/>
      <c r="FK82" s="38"/>
      <c r="FL82" s="36"/>
      <c r="FM82" s="36"/>
      <c r="FN82" s="36"/>
      <c r="FO82" s="36"/>
      <c r="FP82" s="31"/>
      <c r="FQ82" s="31"/>
      <c r="FR82" s="38"/>
      <c r="FS82" s="36"/>
      <c r="FT82" s="36"/>
      <c r="FU82" s="36"/>
      <c r="FV82" s="36"/>
      <c r="FW82" s="31"/>
      <c r="FX82" s="31"/>
      <c r="FY82" s="38"/>
      <c r="FZ82" s="36"/>
      <c r="GA82" s="36"/>
      <c r="GB82" s="36"/>
      <c r="GC82" s="36"/>
      <c r="GD82" s="31"/>
      <c r="GE82" s="31"/>
      <c r="GF82" s="38"/>
      <c r="GG82" s="36"/>
      <c r="GH82" s="36"/>
      <c r="GI82" s="36"/>
      <c r="GJ82" s="36"/>
      <c r="GK82" s="31"/>
      <c r="GL82" s="31"/>
      <c r="GM82" s="38"/>
      <c r="GN82" s="36"/>
      <c r="GO82" s="36"/>
      <c r="GP82" s="36"/>
      <c r="GQ82" s="36"/>
      <c r="GR82" s="31"/>
      <c r="GS82" s="31"/>
      <c r="GT82" s="38"/>
      <c r="GU82" s="36"/>
      <c r="GV82" s="36"/>
      <c r="GW82" s="36"/>
      <c r="GX82" s="36"/>
      <c r="GY82" s="31"/>
      <c r="GZ82" s="31"/>
      <c r="HA82" s="38"/>
      <c r="HB82" s="36"/>
      <c r="HC82" s="36"/>
      <c r="HD82" s="36"/>
      <c r="HE82" s="36"/>
      <c r="HF82" s="31"/>
      <c r="HG82" s="31"/>
      <c r="HH82" s="38"/>
      <c r="HI82" s="36"/>
      <c r="HJ82" s="36"/>
      <c r="HK82" s="36"/>
      <c r="HL82" s="36"/>
      <c r="HM82" s="31"/>
      <c r="HN82" s="31"/>
      <c r="HO82" s="38"/>
      <c r="HP82" s="36"/>
      <c r="HQ82" s="36"/>
      <c r="HR82" s="36"/>
      <c r="HS82" s="36"/>
      <c r="HT82" s="31"/>
      <c r="HU82" s="31"/>
      <c r="HV82" s="38"/>
      <c r="HW82" s="36"/>
      <c r="HX82" s="36"/>
      <c r="HY82" s="36"/>
      <c r="HZ82" s="36"/>
      <c r="IA82" s="31"/>
      <c r="IB82" s="31"/>
      <c r="IC82" s="38"/>
      <c r="ID82" s="36"/>
      <c r="IE82" s="36"/>
      <c r="IF82" s="36"/>
      <c r="IG82" s="36"/>
      <c r="IH82" s="31"/>
      <c r="II82" s="31"/>
      <c r="IJ82" s="38"/>
      <c r="IK82" s="36"/>
      <c r="IL82" s="36"/>
      <c r="IM82" s="36"/>
      <c r="IN82" s="36"/>
      <c r="IO82" s="31"/>
      <c r="IP82" s="31"/>
      <c r="IQ82" s="38"/>
      <c r="IR82" s="36"/>
      <c r="IS82" s="36"/>
      <c r="IT82" s="36"/>
      <c r="IU82" s="36"/>
      <c r="IV82" s="31"/>
      <c r="IW82" s="31"/>
      <c r="IX82" s="38"/>
      <c r="IY82" s="36"/>
      <c r="IZ82" s="36"/>
      <c r="JA82" s="36"/>
      <c r="JB82" s="36"/>
      <c r="JC82" s="31"/>
      <c r="JD82" s="31"/>
      <c r="JE82" s="38"/>
      <c r="JF82" s="36"/>
      <c r="JG82" s="36"/>
      <c r="JH82" s="36"/>
      <c r="JI82" s="36"/>
      <c r="JJ82" s="31"/>
      <c r="JK82" s="31"/>
      <c r="JL82" s="38"/>
      <c r="JM82" s="36"/>
      <c r="JN82" s="36"/>
      <c r="JO82" s="36"/>
      <c r="JP82" s="36"/>
      <c r="JQ82" s="31"/>
      <c r="JR82" s="31"/>
      <c r="JS82" s="38"/>
      <c r="JT82" s="36"/>
      <c r="JU82" s="36"/>
      <c r="JV82" s="31"/>
      <c r="JW82" s="36"/>
      <c r="JX82" s="31"/>
      <c r="JY82" s="31"/>
      <c r="JZ82" s="38"/>
      <c r="KA82" s="36"/>
      <c r="KB82" s="36"/>
      <c r="KC82" s="36"/>
      <c r="KD82" s="36"/>
      <c r="KE82" s="31"/>
      <c r="KF82" s="31"/>
      <c r="KG82" s="38"/>
      <c r="KH82" s="36"/>
      <c r="KI82" s="36"/>
      <c r="KJ82" s="36"/>
      <c r="KK82" s="36"/>
      <c r="KL82" s="31"/>
      <c r="KM82" s="31"/>
      <c r="KN82" s="38"/>
      <c r="KO82" s="36"/>
      <c r="KP82" s="36"/>
      <c r="KQ82" s="36"/>
      <c r="KR82" s="36"/>
      <c r="KS82" s="31"/>
      <c r="KT82" s="31"/>
      <c r="KU82" s="38"/>
      <c r="KV82" s="36"/>
      <c r="KW82" s="36"/>
      <c r="KX82" s="36"/>
      <c r="KY82" s="31"/>
      <c r="KZ82" s="31"/>
      <c r="LA82" s="31"/>
      <c r="LB82" s="38"/>
      <c r="LC82" s="36"/>
      <c r="LD82" s="36"/>
      <c r="LE82" s="36"/>
      <c r="LF82" s="36"/>
      <c r="LG82" s="31"/>
      <c r="LH82" s="31"/>
      <c r="LI82" s="38"/>
      <c r="LJ82" s="36"/>
      <c r="LK82" s="36"/>
      <c r="LL82" s="36"/>
      <c r="LM82" s="36"/>
      <c r="LN82" s="31"/>
      <c r="LO82" s="31"/>
      <c r="LP82" s="38"/>
      <c r="LQ82" s="36"/>
      <c r="LR82" s="36"/>
      <c r="LS82" s="36"/>
      <c r="LT82" s="36"/>
      <c r="LU82" s="31"/>
      <c r="LV82" s="31"/>
      <c r="LW82" s="38"/>
      <c r="LX82" s="36"/>
      <c r="LY82" s="36"/>
      <c r="LZ82" s="36"/>
      <c r="MA82" s="36"/>
      <c r="MB82" s="31"/>
      <c r="MC82" s="31"/>
      <c r="MD82" s="38"/>
      <c r="ME82" s="36"/>
      <c r="MF82" s="36"/>
      <c r="MG82" s="36"/>
      <c r="MH82" s="36"/>
      <c r="MI82" s="31"/>
      <c r="MJ82" s="31"/>
      <c r="MK82" s="38"/>
      <c r="ML82" s="36"/>
      <c r="MM82" s="36"/>
      <c r="MN82" s="36"/>
      <c r="MO82" s="36"/>
      <c r="MP82" s="31"/>
      <c r="MQ82" s="31"/>
      <c r="MR82" s="38"/>
      <c r="MS82" s="36"/>
      <c r="MT82" s="36"/>
      <c r="MU82" s="36"/>
      <c r="MV82" s="36"/>
      <c r="MW82" s="31"/>
      <c r="MX82" s="31"/>
      <c r="MY82" s="38"/>
      <c r="MZ82" s="36"/>
      <c r="NA82" s="31"/>
      <c r="NB82" s="31"/>
      <c r="NC82" s="36"/>
      <c r="ND82" s="31"/>
      <c r="NE82" s="31"/>
      <c r="NF82" s="16" t="s">
        <v>759</v>
      </c>
    </row>
    <row r="83" spans="1:370" s="29" customFormat="1" ht="15.75" x14ac:dyDescent="0.25">
      <c r="A83" s="100" t="s">
        <v>998</v>
      </c>
      <c r="B83" s="23" t="s">
        <v>999</v>
      </c>
      <c r="C83" s="34"/>
      <c r="D83" s="35" t="s">
        <v>824</v>
      </c>
      <c r="E83" s="56">
        <f>MAX(G83:NC83)</f>
        <v>1040</v>
      </c>
      <c r="F83" s="31"/>
      <c r="G83" s="36">
        <f>COUNTIFS(Inbound_Monitor!L:L,"Kartonage",Inbound_Monitor!E:E,G$2)</f>
        <v>0</v>
      </c>
      <c r="H83" s="36">
        <f>COUNTIFS(Inbound_Monitor!L:L,"Kartonage",Inbound_Monitor!E:E,H$2)</f>
        <v>0</v>
      </c>
      <c r="I83" s="37">
        <f>COUNTIFS(Inbound_Monitor!L:L,"Kartonage",Inbound_Monitor!E:E,I$2)</f>
        <v>0</v>
      </c>
      <c r="J83" s="37">
        <f>COUNTIFS(Inbound_Monitor!M:M,"Kartonage",Inbound_Monitor!F:F,J$2)</f>
        <v>0</v>
      </c>
      <c r="K83" s="31"/>
      <c r="L83" s="31"/>
      <c r="M83" s="38">
        <f>COUNTIFS(Inbound_Monitor!L:L,"Kartonage",Inbound_Monitor!E:E,M$2)</f>
        <v>0</v>
      </c>
      <c r="N83" s="36">
        <f>COUNTIFS(Inbound_Monitor!L:L,"Kartonage",Inbound_Monitor!E:E,N$2)</f>
        <v>0</v>
      </c>
      <c r="O83" s="36">
        <f>COUNTIFS(Inbound_Monitor!L:L,"Kartonage",Inbound_Monitor!E:E,O$2)</f>
        <v>0</v>
      </c>
      <c r="P83" s="36">
        <f>COUNTIFS(Inbound_Monitor!L:L,"Kartonage",Inbound_Monitor!E:E,P$2)</f>
        <v>0</v>
      </c>
      <c r="Q83" s="36">
        <f>COUNTIFS(Inbound_Monitor!L:L,"Kartonage",Inbound_Monitor!E:E,Q$2)</f>
        <v>0</v>
      </c>
      <c r="R83" s="31"/>
      <c r="S83" s="31"/>
      <c r="T83" s="38">
        <f>COUNTIFS(Inbound_Monitor!L:L,"Kartonage",Inbound_Monitor!E:E,T$2)</f>
        <v>0</v>
      </c>
      <c r="U83" s="36">
        <f>COUNTIFS(Inbound_Monitor!L:L,"Kartonage",Inbound_Monitor!E:E,U$2)</f>
        <v>0</v>
      </c>
      <c r="V83" s="36">
        <f>COUNTIFS(Inbound_Monitor!L:L,"Kartonage",Inbound_Monitor!E:E,V$2)</f>
        <v>0</v>
      </c>
      <c r="W83" s="36">
        <f>COUNTIFS(Inbound_Monitor!L:L,"Kartonage",Inbound_Monitor!E:E,W$2)</f>
        <v>0</v>
      </c>
      <c r="X83" s="36">
        <f>COUNTIFS(Inbound_Monitor!L:L,"Kartonage",Inbound_Monitor!E:E,X$2)</f>
        <v>0</v>
      </c>
      <c r="Y83" s="31"/>
      <c r="Z83" s="31"/>
      <c r="AA83" s="38">
        <f>COUNTIFS(Inbound_Monitor!L:L,"Kartonage",Inbound_Monitor!E:E,AA$2)</f>
        <v>0</v>
      </c>
      <c r="AB83" s="36">
        <f>COUNTIFS(Inbound_Monitor!L:L,"Kartonage",Inbound_Monitor!E:E,AB$2)</f>
        <v>0</v>
      </c>
      <c r="AC83" s="36">
        <f>COUNTIFS(Inbound_Monitor!L:L,"Kartonage",Inbound_Monitor!E:E,AC$2)</f>
        <v>0</v>
      </c>
      <c r="AD83" s="36">
        <f>COUNTIFS(Inbound_Monitor!L:L,"Kartonage",Inbound_Monitor!E:E,AD$2)</f>
        <v>0</v>
      </c>
      <c r="AE83" s="36">
        <f>COUNTIFS(Inbound_Monitor!L:L,"Kartonage",Inbound_Monitor!E:E,AE$2)</f>
        <v>0</v>
      </c>
      <c r="AF83" s="31"/>
      <c r="AG83" s="31"/>
      <c r="AH83" s="38">
        <f>COUNTIFS(Inbound_Monitor!L:L,"Kartonage",Inbound_Monitor!E:E,AH$2)</f>
        <v>0</v>
      </c>
      <c r="AI83" s="36">
        <f>COUNTIFS(Inbound_Monitor!L:L,"Kartonage",Inbound_Monitor!E:E,AI$2)</f>
        <v>0</v>
      </c>
      <c r="AJ83" s="36">
        <f>COUNTIFS(Inbound_Monitor!L:L,"Kartonage",Inbound_Monitor!E:E,AJ$2)</f>
        <v>0</v>
      </c>
      <c r="AK83" s="36">
        <f>COUNTIFS(Inbound_Monitor!L:L,"Kartonage",Inbound_Monitor!E:E,AK$2)</f>
        <v>0</v>
      </c>
      <c r="AL83" s="36">
        <f>COUNTIFS(Inbound_Monitor!L:L,"Kartonage",Inbound_Monitor!E:E,AL$2)</f>
        <v>0</v>
      </c>
      <c r="AM83" s="31"/>
      <c r="AN83" s="31"/>
      <c r="AO83" s="38">
        <f>COUNTIFS(Inbound_Monitor!L:L,"Kartonage",Inbound_Monitor!E:E,AO$2)</f>
        <v>0</v>
      </c>
      <c r="AP83" s="36">
        <f>COUNTIFS(Inbound_Monitor!L:L,"Kartonage",Inbound_Monitor!E:E,AP$2)</f>
        <v>0</v>
      </c>
      <c r="AQ83" s="36">
        <f>COUNTIFS(Inbound_Monitor!L:L,"Kartonage",Inbound_Monitor!E:E,AQ$2)</f>
        <v>0</v>
      </c>
      <c r="AR83" s="36">
        <f>COUNTIFS(Inbound_Monitor!L:L,"Kartonage",Inbound_Monitor!E:E,AR$2)</f>
        <v>0</v>
      </c>
      <c r="AS83" s="36">
        <f>COUNTIFS(Inbound_Monitor!L:L,"Kartonage",Inbound_Monitor!E:E,AS$2)</f>
        <v>0</v>
      </c>
      <c r="AT83" s="31"/>
      <c r="AU83" s="31"/>
      <c r="AV83" s="38">
        <f>COUNTIFS(Inbound_Monitor!L:L,"Kartonage",Inbound_Monitor!E:E,AV$2)</f>
        <v>0</v>
      </c>
      <c r="AW83" s="36">
        <f>COUNTIFS(Inbound_Monitor!L:L,"Kartonage",Inbound_Monitor!E:E,AW$2)</f>
        <v>0</v>
      </c>
      <c r="AX83" s="36">
        <v>70</v>
      </c>
      <c r="AY83" s="36">
        <v>0</v>
      </c>
      <c r="AZ83" s="36">
        <v>1040</v>
      </c>
      <c r="BA83" s="31"/>
      <c r="BB83" s="31"/>
      <c r="BC83" s="38">
        <v>390</v>
      </c>
      <c r="BD83" s="36">
        <v>0</v>
      </c>
      <c r="BE83" s="36">
        <v>0</v>
      </c>
      <c r="BF83" s="36">
        <v>0</v>
      </c>
      <c r="BG83" s="36">
        <v>0</v>
      </c>
      <c r="BH83" s="31"/>
      <c r="BI83" s="31"/>
      <c r="BJ83" s="38">
        <v>1040</v>
      </c>
      <c r="BK83" s="38">
        <v>1040</v>
      </c>
      <c r="BL83" s="38">
        <v>1040</v>
      </c>
      <c r="BM83" s="38">
        <v>1040</v>
      </c>
      <c r="BN83" s="36"/>
      <c r="BO83" s="31"/>
      <c r="BP83" s="31"/>
      <c r="BQ83" s="38">
        <v>1040</v>
      </c>
      <c r="BR83" s="36">
        <v>1040</v>
      </c>
      <c r="BS83" s="36">
        <v>1040</v>
      </c>
      <c r="BT83" s="36"/>
      <c r="BU83" s="36"/>
      <c r="BV83" s="31"/>
      <c r="BW83" s="31"/>
      <c r="BX83" s="38"/>
      <c r="BY83" s="36"/>
      <c r="BZ83" s="36"/>
      <c r="CA83" s="36"/>
      <c r="CB83" s="36"/>
      <c r="CC83" s="31"/>
      <c r="CD83" s="31"/>
      <c r="CE83" s="38"/>
      <c r="CF83" s="36"/>
      <c r="CG83" s="36"/>
      <c r="CH83" s="36"/>
      <c r="CI83" s="36"/>
      <c r="CJ83" s="31"/>
      <c r="CK83" s="31"/>
      <c r="CL83" s="38"/>
      <c r="CM83" s="36"/>
      <c r="CN83" s="36"/>
      <c r="CO83" s="36"/>
      <c r="CP83" s="31"/>
      <c r="CQ83" s="31"/>
      <c r="CR83" s="31"/>
      <c r="CS83" s="31"/>
      <c r="CT83" s="36"/>
      <c r="CU83" s="36"/>
      <c r="CV83" s="36"/>
      <c r="CW83" s="36"/>
      <c r="CX83" s="31"/>
      <c r="CY83" s="31"/>
      <c r="CZ83" s="38"/>
      <c r="DA83" s="36"/>
      <c r="DB83" s="36"/>
      <c r="DC83" s="36"/>
      <c r="DD83" s="36"/>
      <c r="DE83" s="31"/>
      <c r="DF83" s="31"/>
      <c r="DG83" s="38"/>
      <c r="DH83" s="36"/>
      <c r="DI83" s="36"/>
      <c r="DJ83" s="36"/>
      <c r="DK83" s="36"/>
      <c r="DL83" s="31"/>
      <c r="DM83" s="31"/>
      <c r="DN83" s="38"/>
      <c r="DO83" s="36"/>
      <c r="DP83" s="36"/>
      <c r="DQ83" s="36"/>
      <c r="DR83" s="36"/>
      <c r="DS83" s="31"/>
      <c r="DT83" s="31"/>
      <c r="DU83" s="38"/>
      <c r="DV83" s="36"/>
      <c r="DW83" s="31"/>
      <c r="DX83" s="36"/>
      <c r="DY83" s="36"/>
      <c r="DZ83" s="31"/>
      <c r="EA83" s="31"/>
      <c r="EB83" s="38"/>
      <c r="EC83" s="36"/>
      <c r="ED83" s="36"/>
      <c r="EE83" s="31"/>
      <c r="EF83" s="36"/>
      <c r="EG83" s="31"/>
      <c r="EH83" s="31"/>
      <c r="EI83" s="38"/>
      <c r="EJ83" s="36"/>
      <c r="EK83" s="36"/>
      <c r="EL83" s="36"/>
      <c r="EM83" s="36"/>
      <c r="EN83" s="31"/>
      <c r="EO83" s="31"/>
      <c r="EP83" s="31"/>
      <c r="EQ83" s="36"/>
      <c r="ER83" s="36"/>
      <c r="ES83" s="36"/>
      <c r="ET83" s="36"/>
      <c r="EU83" s="31"/>
      <c r="EV83" s="31"/>
      <c r="EW83" s="38"/>
      <c r="EX83" s="36"/>
      <c r="EY83" s="36"/>
      <c r="EZ83" s="31"/>
      <c r="FA83" s="36"/>
      <c r="FB83" s="31"/>
      <c r="FC83" s="31"/>
      <c r="FD83" s="38"/>
      <c r="FE83" s="36"/>
      <c r="FF83" s="36"/>
      <c r="FG83" s="36"/>
      <c r="FH83" s="36"/>
      <c r="FI83" s="31"/>
      <c r="FJ83" s="31"/>
      <c r="FK83" s="38"/>
      <c r="FL83" s="36"/>
      <c r="FM83" s="36"/>
      <c r="FN83" s="36"/>
      <c r="FO83" s="36"/>
      <c r="FP83" s="31"/>
      <c r="FQ83" s="31"/>
      <c r="FR83" s="38"/>
      <c r="FS83" s="36"/>
      <c r="FT83" s="36"/>
      <c r="FU83" s="36"/>
      <c r="FV83" s="36"/>
      <c r="FW83" s="31"/>
      <c r="FX83" s="31"/>
      <c r="FY83" s="38"/>
      <c r="FZ83" s="36"/>
      <c r="GA83" s="36"/>
      <c r="GB83" s="36"/>
      <c r="GC83" s="36"/>
      <c r="GD83" s="31"/>
      <c r="GE83" s="31"/>
      <c r="GF83" s="38"/>
      <c r="GG83" s="36"/>
      <c r="GH83" s="36"/>
      <c r="GI83" s="36"/>
      <c r="GJ83" s="36"/>
      <c r="GK83" s="31"/>
      <c r="GL83" s="31"/>
      <c r="GM83" s="38"/>
      <c r="GN83" s="36"/>
      <c r="GO83" s="36"/>
      <c r="GP83" s="36"/>
      <c r="GQ83" s="36"/>
      <c r="GR83" s="31"/>
      <c r="GS83" s="31"/>
      <c r="GT83" s="38"/>
      <c r="GU83" s="36"/>
      <c r="GV83" s="36"/>
      <c r="GW83" s="36"/>
      <c r="GX83" s="36"/>
      <c r="GY83" s="31"/>
      <c r="GZ83" s="31"/>
      <c r="HA83" s="38"/>
      <c r="HB83" s="36"/>
      <c r="HC83" s="36"/>
      <c r="HD83" s="36"/>
      <c r="HE83" s="36"/>
      <c r="HF83" s="31"/>
      <c r="HG83" s="31"/>
      <c r="HH83" s="38"/>
      <c r="HI83" s="36"/>
      <c r="HJ83" s="36"/>
      <c r="HK83" s="36"/>
      <c r="HL83" s="36"/>
      <c r="HM83" s="31"/>
      <c r="HN83" s="31"/>
      <c r="HO83" s="38"/>
      <c r="HP83" s="36"/>
      <c r="HQ83" s="36"/>
      <c r="HR83" s="36"/>
      <c r="HS83" s="36"/>
      <c r="HT83" s="31"/>
      <c r="HU83" s="31"/>
      <c r="HV83" s="38"/>
      <c r="HW83" s="36"/>
      <c r="HX83" s="36"/>
      <c r="HY83" s="36"/>
      <c r="HZ83" s="36"/>
      <c r="IA83" s="31"/>
      <c r="IB83" s="31"/>
      <c r="IC83" s="38"/>
      <c r="ID83" s="36"/>
      <c r="IE83" s="36"/>
      <c r="IF83" s="36"/>
      <c r="IG83" s="36"/>
      <c r="IH83" s="31"/>
      <c r="II83" s="31"/>
      <c r="IJ83" s="38"/>
      <c r="IK83" s="36"/>
      <c r="IL83" s="36"/>
      <c r="IM83" s="36"/>
      <c r="IN83" s="36"/>
      <c r="IO83" s="31"/>
      <c r="IP83" s="31"/>
      <c r="IQ83" s="38"/>
      <c r="IR83" s="36"/>
      <c r="IS83" s="36"/>
      <c r="IT83" s="36"/>
      <c r="IU83" s="36"/>
      <c r="IV83" s="31"/>
      <c r="IW83" s="31"/>
      <c r="IX83" s="38"/>
      <c r="IY83" s="36"/>
      <c r="IZ83" s="36"/>
      <c r="JA83" s="36"/>
      <c r="JB83" s="36"/>
      <c r="JC83" s="31"/>
      <c r="JD83" s="31"/>
      <c r="JE83" s="38"/>
      <c r="JF83" s="36"/>
      <c r="JG83" s="36"/>
      <c r="JH83" s="36"/>
      <c r="JI83" s="36"/>
      <c r="JJ83" s="31"/>
      <c r="JK83" s="31"/>
      <c r="JL83" s="38"/>
      <c r="JM83" s="36"/>
      <c r="JN83" s="36"/>
      <c r="JO83" s="36"/>
      <c r="JP83" s="36"/>
      <c r="JQ83" s="31"/>
      <c r="JR83" s="31"/>
      <c r="JS83" s="38"/>
      <c r="JT83" s="36"/>
      <c r="JU83" s="36"/>
      <c r="JV83" s="31"/>
      <c r="JW83" s="36"/>
      <c r="JX83" s="31"/>
      <c r="JY83" s="31"/>
      <c r="JZ83" s="38"/>
      <c r="KA83" s="36"/>
      <c r="KB83" s="36"/>
      <c r="KC83" s="36"/>
      <c r="KD83" s="36"/>
      <c r="KE83" s="31"/>
      <c r="KF83" s="31"/>
      <c r="KG83" s="38"/>
      <c r="KH83" s="36"/>
      <c r="KI83" s="36"/>
      <c r="KJ83" s="36"/>
      <c r="KK83" s="36"/>
      <c r="KL83" s="31"/>
      <c r="KM83" s="31"/>
      <c r="KN83" s="38"/>
      <c r="KO83" s="36"/>
      <c r="KP83" s="36"/>
      <c r="KQ83" s="36"/>
      <c r="KR83" s="36"/>
      <c r="KS83" s="31"/>
      <c r="KT83" s="31"/>
      <c r="KU83" s="38"/>
      <c r="KV83" s="36"/>
      <c r="KW83" s="36"/>
      <c r="KX83" s="36"/>
      <c r="KY83" s="31"/>
      <c r="KZ83" s="31"/>
      <c r="LA83" s="31"/>
      <c r="LB83" s="38"/>
      <c r="LC83" s="36"/>
      <c r="LD83" s="36"/>
      <c r="LE83" s="36"/>
      <c r="LF83" s="36"/>
      <c r="LG83" s="31"/>
      <c r="LH83" s="31"/>
      <c r="LI83" s="38"/>
      <c r="LJ83" s="36"/>
      <c r="LK83" s="36"/>
      <c r="LL83" s="36"/>
      <c r="LM83" s="36"/>
      <c r="LN83" s="31"/>
      <c r="LO83" s="31"/>
      <c r="LP83" s="38"/>
      <c r="LQ83" s="36"/>
      <c r="LR83" s="36"/>
      <c r="LS83" s="36"/>
      <c r="LT83" s="36"/>
      <c r="LU83" s="31"/>
      <c r="LV83" s="31"/>
      <c r="LW83" s="38"/>
      <c r="LX83" s="36"/>
      <c r="LY83" s="36"/>
      <c r="LZ83" s="36"/>
      <c r="MA83" s="36"/>
      <c r="MB83" s="31"/>
      <c r="MC83" s="31"/>
      <c r="MD83" s="38"/>
      <c r="ME83" s="36"/>
      <c r="MF83" s="36"/>
      <c r="MG83" s="36"/>
      <c r="MH83" s="36"/>
      <c r="MI83" s="31"/>
      <c r="MJ83" s="31"/>
      <c r="MK83" s="38"/>
      <c r="ML83" s="36"/>
      <c r="MM83" s="36"/>
      <c r="MN83" s="36"/>
      <c r="MO83" s="36"/>
      <c r="MP83" s="31"/>
      <c r="MQ83" s="31"/>
      <c r="MR83" s="38"/>
      <c r="MS83" s="36"/>
      <c r="MT83" s="36"/>
      <c r="MU83" s="36"/>
      <c r="MV83" s="36"/>
      <c r="MW83" s="31"/>
      <c r="MX83" s="31"/>
      <c r="MY83" s="38"/>
      <c r="MZ83" s="36"/>
      <c r="NA83" s="31"/>
      <c r="NB83" s="31"/>
      <c r="NC83" s="36"/>
      <c r="ND83" s="31"/>
      <c r="NE83" s="31"/>
      <c r="NF83" s="16" t="s">
        <v>759</v>
      </c>
    </row>
    <row r="84" spans="1:370" s="29" customFormat="1" ht="15.75" x14ac:dyDescent="0.25">
      <c r="A84" s="22" t="s">
        <v>860</v>
      </c>
      <c r="B84" s="23" t="s">
        <v>861</v>
      </c>
      <c r="C84" s="104"/>
      <c r="D84" s="24" t="s">
        <v>862</v>
      </c>
      <c r="E84" s="25"/>
      <c r="F84" s="47"/>
      <c r="G84" s="47"/>
      <c r="H84" s="47"/>
      <c r="I84" s="105"/>
      <c r="J84" s="31"/>
      <c r="K84" s="31"/>
      <c r="L84" s="31"/>
      <c r="M84" s="28">
        <v>52</v>
      </c>
      <c r="N84" s="47"/>
      <c r="O84" s="47"/>
      <c r="P84" s="47"/>
      <c r="Q84" s="47"/>
      <c r="R84" s="31"/>
      <c r="S84" s="31"/>
      <c r="T84" s="28">
        <v>52</v>
      </c>
      <c r="U84" s="47"/>
      <c r="V84" s="47"/>
      <c r="W84" s="47"/>
      <c r="X84" s="47"/>
      <c r="Y84" s="31"/>
      <c r="Z84" s="31"/>
      <c r="AA84" s="28">
        <v>52</v>
      </c>
      <c r="AB84" s="47"/>
      <c r="AC84" s="47"/>
      <c r="AD84" s="47"/>
      <c r="AE84" s="47"/>
      <c r="AF84" s="31"/>
      <c r="AG84" s="31"/>
      <c r="AH84" s="28">
        <v>52</v>
      </c>
      <c r="AI84" s="47"/>
      <c r="AJ84" s="47"/>
      <c r="AK84" s="47"/>
      <c r="AL84" s="47"/>
      <c r="AM84" s="31"/>
      <c r="AN84" s="31"/>
      <c r="AO84" s="28">
        <v>52</v>
      </c>
      <c r="AP84" s="47"/>
      <c r="AQ84" s="47"/>
      <c r="AR84" s="47"/>
      <c r="AS84" s="47"/>
      <c r="AT84" s="31"/>
      <c r="AU84" s="31"/>
      <c r="AV84" s="28">
        <v>52</v>
      </c>
      <c r="AW84" s="47"/>
      <c r="AX84" s="47"/>
      <c r="AY84" s="47"/>
      <c r="AZ84" s="47"/>
      <c r="BA84" s="31"/>
      <c r="BB84" s="31"/>
      <c r="BC84" s="28"/>
      <c r="BD84" s="47"/>
      <c r="BE84" s="47"/>
      <c r="BF84" s="47"/>
      <c r="BG84" s="47"/>
      <c r="BH84" s="31"/>
      <c r="BI84" s="31"/>
      <c r="BJ84" s="28">
        <v>35</v>
      </c>
      <c r="BK84" s="47"/>
      <c r="BL84" s="47"/>
      <c r="BM84" s="47"/>
      <c r="BN84" s="47"/>
      <c r="BO84" s="31"/>
      <c r="BP84" s="31"/>
      <c r="BQ84" s="28"/>
      <c r="BR84" s="47"/>
      <c r="BS84" s="47"/>
      <c r="BT84" s="47"/>
      <c r="BU84" s="47"/>
      <c r="BV84" s="31"/>
      <c r="BW84" s="31"/>
      <c r="BX84" s="28"/>
      <c r="BY84" s="47"/>
      <c r="BZ84" s="47"/>
      <c r="CA84" s="47"/>
      <c r="CB84" s="47"/>
      <c r="CC84" s="31"/>
      <c r="CD84" s="31"/>
      <c r="CE84" s="28"/>
      <c r="CF84" s="47"/>
      <c r="CG84" s="47"/>
      <c r="CH84" s="47"/>
      <c r="CI84" s="47"/>
      <c r="CJ84" s="31"/>
      <c r="CK84" s="31"/>
      <c r="CL84" s="28"/>
      <c r="CM84" s="47"/>
      <c r="CN84" s="47"/>
      <c r="CO84" s="47"/>
      <c r="CP84" s="31"/>
      <c r="CQ84" s="31"/>
      <c r="CR84" s="31"/>
      <c r="CS84" s="31"/>
      <c r="CT84" s="47"/>
      <c r="CU84" s="47"/>
      <c r="CV84" s="47"/>
      <c r="CW84" s="47"/>
      <c r="CX84" s="31"/>
      <c r="CY84" s="31"/>
      <c r="CZ84" s="28">
        <v>52</v>
      </c>
      <c r="DA84" s="47"/>
      <c r="DB84" s="47"/>
      <c r="DC84" s="47"/>
      <c r="DD84" s="47"/>
      <c r="DE84" s="31"/>
      <c r="DF84" s="31"/>
      <c r="DG84" s="28">
        <v>52</v>
      </c>
      <c r="DH84" s="47"/>
      <c r="DI84" s="47"/>
      <c r="DJ84" s="47"/>
      <c r="DK84" s="47"/>
      <c r="DL84" s="31"/>
      <c r="DM84" s="31"/>
      <c r="DN84" s="28">
        <v>52</v>
      </c>
      <c r="DO84" s="47"/>
      <c r="DP84" s="47"/>
      <c r="DQ84" s="47"/>
      <c r="DR84" s="47"/>
      <c r="DS84" s="31"/>
      <c r="DT84" s="31"/>
      <c r="DU84" s="28">
        <v>52</v>
      </c>
      <c r="DV84" s="47"/>
      <c r="DW84" s="31"/>
      <c r="DX84" s="47"/>
      <c r="DY84" s="47"/>
      <c r="DZ84" s="31"/>
      <c r="EA84" s="31"/>
      <c r="EB84" s="28">
        <v>52</v>
      </c>
      <c r="EC84" s="47"/>
      <c r="ED84" s="47"/>
      <c r="EE84" s="31"/>
      <c r="EF84" s="47"/>
      <c r="EG84" s="31"/>
      <c r="EH84" s="31"/>
      <c r="EI84" s="28">
        <v>52</v>
      </c>
      <c r="EJ84" s="47"/>
      <c r="EK84" s="47"/>
      <c r="EL84" s="47"/>
      <c r="EM84" s="47"/>
      <c r="EN84" s="31"/>
      <c r="EO84" s="31"/>
      <c r="EP84" s="31"/>
      <c r="EQ84" s="47"/>
      <c r="ER84" s="47"/>
      <c r="ES84" s="47"/>
      <c r="ET84" s="47"/>
      <c r="EU84" s="31"/>
      <c r="EV84" s="31"/>
      <c r="EW84" s="28">
        <v>52</v>
      </c>
      <c r="EX84" s="47"/>
      <c r="EY84" s="47"/>
      <c r="EZ84" s="31"/>
      <c r="FA84" s="47"/>
      <c r="FB84" s="31"/>
      <c r="FC84" s="31"/>
      <c r="FD84" s="28">
        <v>52</v>
      </c>
      <c r="FE84" s="47"/>
      <c r="FF84" s="47"/>
      <c r="FG84" s="47"/>
      <c r="FH84" s="47"/>
      <c r="FI84" s="31"/>
      <c r="FJ84" s="31"/>
      <c r="FK84" s="28">
        <v>52</v>
      </c>
      <c r="FL84" s="47"/>
      <c r="FM84" s="47"/>
      <c r="FN84" s="47"/>
      <c r="FO84" s="47"/>
      <c r="FP84" s="31"/>
      <c r="FQ84" s="31"/>
      <c r="FR84" s="28">
        <v>52</v>
      </c>
      <c r="FS84" s="47"/>
      <c r="FT84" s="47"/>
      <c r="FU84" s="47"/>
      <c r="FV84" s="47"/>
      <c r="FW84" s="31"/>
      <c r="FX84" s="31"/>
      <c r="FY84" s="28">
        <v>52</v>
      </c>
      <c r="FZ84" s="47"/>
      <c r="GA84" s="47"/>
      <c r="GB84" s="47"/>
      <c r="GC84" s="47"/>
      <c r="GD84" s="31"/>
      <c r="GE84" s="31"/>
      <c r="GF84" s="28">
        <v>52</v>
      </c>
      <c r="GG84" s="47"/>
      <c r="GH84" s="47"/>
      <c r="GI84" s="47"/>
      <c r="GJ84" s="47"/>
      <c r="GK84" s="31"/>
      <c r="GL84" s="31"/>
      <c r="GM84" s="28">
        <v>52</v>
      </c>
      <c r="GN84" s="47"/>
      <c r="GO84" s="47"/>
      <c r="GP84" s="47"/>
      <c r="GQ84" s="47"/>
      <c r="GR84" s="31"/>
      <c r="GS84" s="31"/>
      <c r="GT84" s="28">
        <v>52</v>
      </c>
      <c r="GU84" s="47"/>
      <c r="GV84" s="47"/>
      <c r="GW84" s="47"/>
      <c r="GX84" s="47"/>
      <c r="GY84" s="31"/>
      <c r="GZ84" s="31"/>
      <c r="HA84" s="28">
        <v>52</v>
      </c>
      <c r="HB84" s="47"/>
      <c r="HC84" s="47"/>
      <c r="HD84" s="47"/>
      <c r="HE84" s="47"/>
      <c r="HF84" s="31"/>
      <c r="HG84" s="31"/>
      <c r="HH84" s="28">
        <v>52</v>
      </c>
      <c r="HI84" s="47"/>
      <c r="HJ84" s="47"/>
      <c r="HK84" s="47"/>
      <c r="HL84" s="47"/>
      <c r="HM84" s="31"/>
      <c r="HN84" s="31"/>
      <c r="HO84" s="28">
        <v>52</v>
      </c>
      <c r="HP84" s="47"/>
      <c r="HQ84" s="47"/>
      <c r="HR84" s="47"/>
      <c r="HS84" s="47"/>
      <c r="HT84" s="31"/>
      <c r="HU84" s="31"/>
      <c r="HV84" s="28">
        <v>52</v>
      </c>
      <c r="HW84" s="47"/>
      <c r="HX84" s="47"/>
      <c r="HY84" s="47"/>
      <c r="HZ84" s="47"/>
      <c r="IA84" s="31"/>
      <c r="IB84" s="31"/>
      <c r="IC84" s="28">
        <v>52</v>
      </c>
      <c r="ID84" s="47"/>
      <c r="IE84" s="47"/>
      <c r="IF84" s="47"/>
      <c r="IG84" s="47"/>
      <c r="IH84" s="31"/>
      <c r="II84" s="31"/>
      <c r="IJ84" s="28">
        <v>52</v>
      </c>
      <c r="IK84" s="47"/>
      <c r="IL84" s="47"/>
      <c r="IM84" s="47"/>
      <c r="IN84" s="47"/>
      <c r="IO84" s="31"/>
      <c r="IP84" s="31"/>
      <c r="IQ84" s="28">
        <v>52</v>
      </c>
      <c r="IR84" s="47"/>
      <c r="IS84" s="47"/>
      <c r="IT84" s="47"/>
      <c r="IU84" s="47"/>
      <c r="IV84" s="31"/>
      <c r="IW84" s="31"/>
      <c r="IX84" s="28">
        <v>52</v>
      </c>
      <c r="IY84" s="47"/>
      <c r="IZ84" s="47"/>
      <c r="JA84" s="47"/>
      <c r="JB84" s="47"/>
      <c r="JC84" s="31"/>
      <c r="JD84" s="31"/>
      <c r="JE84" s="28">
        <v>52</v>
      </c>
      <c r="JF84" s="47"/>
      <c r="JG84" s="47"/>
      <c r="JH84" s="47"/>
      <c r="JI84" s="47"/>
      <c r="JJ84" s="31"/>
      <c r="JK84" s="31"/>
      <c r="JL84" s="28">
        <v>52</v>
      </c>
      <c r="JM84" s="47"/>
      <c r="JN84" s="47"/>
      <c r="JO84" s="47"/>
      <c r="JP84" s="47"/>
      <c r="JQ84" s="31"/>
      <c r="JR84" s="31"/>
      <c r="JS84" s="28">
        <v>52</v>
      </c>
      <c r="JT84" s="47"/>
      <c r="JU84" s="47"/>
      <c r="JV84" s="31"/>
      <c r="JW84" s="47"/>
      <c r="JX84" s="31"/>
      <c r="JY84" s="31"/>
      <c r="JZ84" s="28">
        <v>52</v>
      </c>
      <c r="KA84" s="47"/>
      <c r="KB84" s="47"/>
      <c r="KC84" s="47"/>
      <c r="KD84" s="47"/>
      <c r="KE84" s="31"/>
      <c r="KF84" s="31"/>
      <c r="KG84" s="28">
        <v>52</v>
      </c>
      <c r="KH84" s="47"/>
      <c r="KI84" s="47"/>
      <c r="KJ84" s="47"/>
      <c r="KK84" s="47"/>
      <c r="KL84" s="31"/>
      <c r="KM84" s="31"/>
      <c r="KN84" s="28">
        <v>52</v>
      </c>
      <c r="KO84" s="47"/>
      <c r="KP84" s="47"/>
      <c r="KQ84" s="47"/>
      <c r="KR84" s="47"/>
      <c r="KS84" s="31"/>
      <c r="KT84" s="31"/>
      <c r="KU84" s="28">
        <v>52</v>
      </c>
      <c r="KV84" s="47"/>
      <c r="KW84" s="47"/>
      <c r="KX84" s="47"/>
      <c r="KY84" s="31"/>
      <c r="KZ84" s="31"/>
      <c r="LA84" s="31"/>
      <c r="LB84" s="28">
        <v>52</v>
      </c>
      <c r="LC84" s="47"/>
      <c r="LD84" s="47"/>
      <c r="LE84" s="47"/>
      <c r="LF84" s="47"/>
      <c r="LG84" s="31"/>
      <c r="LH84" s="31"/>
      <c r="LI84" s="28">
        <v>52</v>
      </c>
      <c r="LJ84" s="47"/>
      <c r="LK84" s="47"/>
      <c r="LL84" s="47"/>
      <c r="LM84" s="47"/>
      <c r="LN84" s="31"/>
      <c r="LO84" s="31"/>
      <c r="LP84" s="28">
        <v>52</v>
      </c>
      <c r="LQ84" s="47"/>
      <c r="LR84" s="47"/>
      <c r="LS84" s="47"/>
      <c r="LT84" s="47"/>
      <c r="LU84" s="31"/>
      <c r="LV84" s="31"/>
      <c r="LW84" s="28">
        <v>52</v>
      </c>
      <c r="LX84" s="47"/>
      <c r="LY84" s="47"/>
      <c r="LZ84" s="47"/>
      <c r="MA84" s="47"/>
      <c r="MB84" s="31"/>
      <c r="MC84" s="31"/>
      <c r="MD84" s="28">
        <v>52</v>
      </c>
      <c r="ME84" s="47"/>
      <c r="MF84" s="47"/>
      <c r="MG84" s="47"/>
      <c r="MH84" s="47"/>
      <c r="MI84" s="31"/>
      <c r="MJ84" s="31"/>
      <c r="MK84" s="28">
        <v>52</v>
      </c>
      <c r="ML84" s="47"/>
      <c r="MM84" s="47"/>
      <c r="MN84" s="47"/>
      <c r="MO84" s="47"/>
      <c r="MP84" s="31"/>
      <c r="MQ84" s="31"/>
      <c r="MR84" s="28">
        <v>52</v>
      </c>
      <c r="MS84" s="47"/>
      <c r="MT84" s="47"/>
      <c r="MU84" s="47"/>
      <c r="MV84" s="47"/>
      <c r="MW84" s="31"/>
      <c r="MX84" s="31"/>
      <c r="MY84" s="28">
        <v>52</v>
      </c>
      <c r="MZ84" s="47"/>
      <c r="NA84" s="31"/>
      <c r="NB84" s="31"/>
      <c r="NC84" s="47"/>
      <c r="ND84" s="31"/>
      <c r="NE84" s="31"/>
      <c r="NF84" s="16" t="s">
        <v>759</v>
      </c>
    </row>
    <row r="85" spans="1:370" s="29" customFormat="1" ht="15.75" x14ac:dyDescent="0.25">
      <c r="A85" s="106" t="s">
        <v>1000</v>
      </c>
      <c r="B85" s="23" t="s">
        <v>1001</v>
      </c>
      <c r="C85" s="24"/>
      <c r="D85" s="24" t="s">
        <v>824</v>
      </c>
      <c r="E85" s="25"/>
      <c r="F85" s="47"/>
      <c r="G85" s="47"/>
      <c r="H85" s="47"/>
      <c r="I85" s="105"/>
      <c r="J85" s="31"/>
      <c r="K85" s="31"/>
      <c r="L85" s="31"/>
      <c r="M85" s="28">
        <v>10</v>
      </c>
      <c r="N85" s="47"/>
      <c r="O85" s="47"/>
      <c r="P85" s="47"/>
      <c r="Q85" s="47"/>
      <c r="R85" s="31"/>
      <c r="S85" s="31"/>
      <c r="T85" s="28">
        <v>10</v>
      </c>
      <c r="U85" s="47"/>
      <c r="V85" s="47"/>
      <c r="W85" s="47"/>
      <c r="X85" s="47"/>
      <c r="Y85" s="31"/>
      <c r="Z85" s="31"/>
      <c r="AA85" s="28">
        <v>10</v>
      </c>
      <c r="AB85" s="47"/>
      <c r="AC85" s="47"/>
      <c r="AD85" s="47"/>
      <c r="AE85" s="47"/>
      <c r="AF85" s="31"/>
      <c r="AG85" s="31"/>
      <c r="AH85" s="28">
        <v>10</v>
      </c>
      <c r="AI85" s="47"/>
      <c r="AJ85" s="47"/>
      <c r="AK85" s="47"/>
      <c r="AL85" s="47"/>
      <c r="AM85" s="31"/>
      <c r="AN85" s="31"/>
      <c r="AO85" s="28">
        <v>10</v>
      </c>
      <c r="AP85" s="47"/>
      <c r="AQ85" s="47"/>
      <c r="AR85" s="47"/>
      <c r="AS85" s="47"/>
      <c r="AT85" s="31"/>
      <c r="AU85" s="31"/>
      <c r="AV85" s="28">
        <v>8536</v>
      </c>
      <c r="AW85" s="47"/>
      <c r="AX85" s="47"/>
      <c r="AY85" s="47"/>
      <c r="AZ85" s="47"/>
      <c r="BA85" s="31"/>
      <c r="BB85" s="31"/>
      <c r="BC85" s="28">
        <v>8536</v>
      </c>
      <c r="BD85" s="47"/>
      <c r="BE85" s="47"/>
      <c r="BF85" s="47"/>
      <c r="BG85" s="47"/>
      <c r="BH85" s="31"/>
      <c r="BI85" s="31"/>
      <c r="BJ85" s="28">
        <v>8536</v>
      </c>
      <c r="BK85" s="47"/>
      <c r="BL85" s="47"/>
      <c r="BM85" s="47"/>
      <c r="BN85" s="47"/>
      <c r="BO85" s="31"/>
      <c r="BP85" s="31"/>
      <c r="BQ85" s="28"/>
      <c r="BR85" s="47"/>
      <c r="BS85" s="47"/>
      <c r="BT85" s="47"/>
      <c r="BU85" s="47"/>
      <c r="BV85" s="31"/>
      <c r="BW85" s="31"/>
      <c r="BX85" s="28"/>
      <c r="BY85" s="47"/>
      <c r="BZ85" s="47"/>
      <c r="CA85" s="47"/>
      <c r="CB85" s="47"/>
      <c r="CC85" s="31"/>
      <c r="CD85" s="31"/>
      <c r="CE85" s="28"/>
      <c r="CF85" s="47"/>
      <c r="CG85" s="47"/>
      <c r="CH85" s="47"/>
      <c r="CI85" s="47"/>
      <c r="CJ85" s="31"/>
      <c r="CK85" s="31"/>
      <c r="CL85" s="28"/>
      <c r="CM85" s="47"/>
      <c r="CN85" s="47"/>
      <c r="CO85" s="47"/>
      <c r="CP85" s="31"/>
      <c r="CQ85" s="31"/>
      <c r="CR85" s="31"/>
      <c r="CS85" s="31"/>
      <c r="CT85" s="47"/>
      <c r="CU85" s="47"/>
      <c r="CV85" s="47"/>
      <c r="CW85" s="47"/>
      <c r="CX85" s="31"/>
      <c r="CY85" s="31"/>
      <c r="CZ85" s="28"/>
      <c r="DA85" s="47"/>
      <c r="DB85" s="47"/>
      <c r="DC85" s="47"/>
      <c r="DD85" s="47"/>
      <c r="DE85" s="31"/>
      <c r="DF85" s="31"/>
      <c r="DG85" s="28"/>
      <c r="DH85" s="47"/>
      <c r="DI85" s="47"/>
      <c r="DJ85" s="47"/>
      <c r="DK85" s="47"/>
      <c r="DL85" s="31"/>
      <c r="DM85" s="31"/>
      <c r="DN85" s="28"/>
      <c r="DO85" s="47"/>
      <c r="DP85" s="47"/>
      <c r="DQ85" s="47"/>
      <c r="DR85" s="47"/>
      <c r="DS85" s="31"/>
      <c r="DT85" s="31"/>
      <c r="DU85" s="28"/>
      <c r="DV85" s="47"/>
      <c r="DW85" s="31"/>
      <c r="DX85" s="47"/>
      <c r="DY85" s="47"/>
      <c r="DZ85" s="31"/>
      <c r="EA85" s="31"/>
      <c r="EB85" s="28"/>
      <c r="EC85" s="47"/>
      <c r="ED85" s="47"/>
      <c r="EE85" s="31"/>
      <c r="EF85" s="47"/>
      <c r="EG85" s="31"/>
      <c r="EH85" s="31"/>
      <c r="EI85" s="28"/>
      <c r="EJ85" s="47"/>
      <c r="EK85" s="47"/>
      <c r="EL85" s="47"/>
      <c r="EM85" s="47"/>
      <c r="EN85" s="31"/>
      <c r="EO85" s="31"/>
      <c r="EP85" s="31"/>
      <c r="EQ85" s="47"/>
      <c r="ER85" s="47"/>
      <c r="ES85" s="47"/>
      <c r="ET85" s="47"/>
      <c r="EU85" s="31"/>
      <c r="EV85" s="31"/>
      <c r="EW85" s="28"/>
      <c r="EX85" s="47"/>
      <c r="EY85" s="47"/>
      <c r="EZ85" s="31"/>
      <c r="FA85" s="47"/>
      <c r="FB85" s="31"/>
      <c r="FC85" s="31"/>
      <c r="FD85" s="28"/>
      <c r="FE85" s="47"/>
      <c r="FF85" s="47"/>
      <c r="FG85" s="47"/>
      <c r="FH85" s="47"/>
      <c r="FI85" s="31"/>
      <c r="FJ85" s="31"/>
      <c r="FK85" s="28"/>
      <c r="FL85" s="47"/>
      <c r="FM85" s="47"/>
      <c r="FN85" s="47"/>
      <c r="FO85" s="47"/>
      <c r="FP85" s="31"/>
      <c r="FQ85" s="31"/>
      <c r="FR85" s="28"/>
      <c r="FS85" s="47"/>
      <c r="FT85" s="47"/>
      <c r="FU85" s="47"/>
      <c r="FV85" s="47"/>
      <c r="FW85" s="31"/>
      <c r="FX85" s="31"/>
      <c r="FY85" s="28"/>
      <c r="FZ85" s="47"/>
      <c r="GA85" s="47"/>
      <c r="GB85" s="47"/>
      <c r="GC85" s="47"/>
      <c r="GD85" s="31"/>
      <c r="GE85" s="31"/>
      <c r="GF85" s="28"/>
      <c r="GG85" s="47"/>
      <c r="GH85" s="47"/>
      <c r="GI85" s="47"/>
      <c r="GJ85" s="47"/>
      <c r="GK85" s="31"/>
      <c r="GL85" s="31"/>
      <c r="GM85" s="28"/>
      <c r="GN85" s="47"/>
      <c r="GO85" s="47"/>
      <c r="GP85" s="47"/>
      <c r="GQ85" s="47"/>
      <c r="GR85" s="31"/>
      <c r="GS85" s="31"/>
      <c r="GT85" s="28"/>
      <c r="GU85" s="47"/>
      <c r="GV85" s="47"/>
      <c r="GW85" s="47"/>
      <c r="GX85" s="47"/>
      <c r="GY85" s="31"/>
      <c r="GZ85" s="31"/>
      <c r="HA85" s="28"/>
      <c r="HB85" s="47"/>
      <c r="HC85" s="47"/>
      <c r="HD85" s="47"/>
      <c r="HE85" s="47"/>
      <c r="HF85" s="31"/>
      <c r="HG85" s="31"/>
      <c r="HH85" s="28"/>
      <c r="HI85" s="47"/>
      <c r="HJ85" s="47"/>
      <c r="HK85" s="47"/>
      <c r="HL85" s="47"/>
      <c r="HM85" s="31"/>
      <c r="HN85" s="31"/>
      <c r="HO85" s="28"/>
      <c r="HP85" s="47"/>
      <c r="HQ85" s="47"/>
      <c r="HR85" s="47"/>
      <c r="HS85" s="47"/>
      <c r="HT85" s="31"/>
      <c r="HU85" s="31"/>
      <c r="HV85" s="28"/>
      <c r="HW85" s="47"/>
      <c r="HX85" s="47"/>
      <c r="HY85" s="47"/>
      <c r="HZ85" s="47"/>
      <c r="IA85" s="31"/>
      <c r="IB85" s="31"/>
      <c r="IC85" s="28"/>
      <c r="ID85" s="47"/>
      <c r="IE85" s="47"/>
      <c r="IF85" s="47"/>
      <c r="IG85" s="47"/>
      <c r="IH85" s="31"/>
      <c r="II85" s="31"/>
      <c r="IJ85" s="28"/>
      <c r="IK85" s="47"/>
      <c r="IL85" s="47"/>
      <c r="IM85" s="47"/>
      <c r="IN85" s="47"/>
      <c r="IO85" s="31"/>
      <c r="IP85" s="31"/>
      <c r="IQ85" s="28"/>
      <c r="IR85" s="47"/>
      <c r="IS85" s="47"/>
      <c r="IT85" s="47"/>
      <c r="IU85" s="47"/>
      <c r="IV85" s="31"/>
      <c r="IW85" s="31"/>
      <c r="IX85" s="28"/>
      <c r="IY85" s="47"/>
      <c r="IZ85" s="47"/>
      <c r="JA85" s="47"/>
      <c r="JB85" s="47"/>
      <c r="JC85" s="31"/>
      <c r="JD85" s="31"/>
      <c r="JE85" s="28"/>
      <c r="JF85" s="47"/>
      <c r="JG85" s="47"/>
      <c r="JH85" s="47"/>
      <c r="JI85" s="47"/>
      <c r="JJ85" s="31"/>
      <c r="JK85" s="31"/>
      <c r="JL85" s="28"/>
      <c r="JM85" s="47"/>
      <c r="JN85" s="47"/>
      <c r="JO85" s="47"/>
      <c r="JP85" s="47"/>
      <c r="JQ85" s="31"/>
      <c r="JR85" s="31"/>
      <c r="JS85" s="28"/>
      <c r="JT85" s="47"/>
      <c r="JU85" s="47"/>
      <c r="JV85" s="31"/>
      <c r="JW85" s="47"/>
      <c r="JX85" s="31"/>
      <c r="JY85" s="31"/>
      <c r="JZ85" s="28"/>
      <c r="KA85" s="47"/>
      <c r="KB85" s="47"/>
      <c r="KC85" s="47"/>
      <c r="KD85" s="47"/>
      <c r="KE85" s="31"/>
      <c r="KF85" s="31"/>
      <c r="KG85" s="28"/>
      <c r="KH85" s="47"/>
      <c r="KI85" s="47"/>
      <c r="KJ85" s="47"/>
      <c r="KK85" s="47"/>
      <c r="KL85" s="31"/>
      <c r="KM85" s="31"/>
      <c r="KN85" s="28"/>
      <c r="KO85" s="47"/>
      <c r="KP85" s="47"/>
      <c r="KQ85" s="47"/>
      <c r="KR85" s="47"/>
      <c r="KS85" s="31"/>
      <c r="KT85" s="31"/>
      <c r="KU85" s="28"/>
      <c r="KV85" s="47"/>
      <c r="KW85" s="47"/>
      <c r="KX85" s="47"/>
      <c r="KY85" s="31"/>
      <c r="KZ85" s="31"/>
      <c r="LA85" s="31"/>
      <c r="LB85" s="28"/>
      <c r="LC85" s="47"/>
      <c r="LD85" s="47"/>
      <c r="LE85" s="47"/>
      <c r="LF85" s="47"/>
      <c r="LG85" s="31"/>
      <c r="LH85" s="31"/>
      <c r="LI85" s="28"/>
      <c r="LJ85" s="47"/>
      <c r="LK85" s="47"/>
      <c r="LL85" s="47"/>
      <c r="LM85" s="47"/>
      <c r="LN85" s="31"/>
      <c r="LO85" s="31"/>
      <c r="LP85" s="28"/>
      <c r="LQ85" s="47"/>
      <c r="LR85" s="47"/>
      <c r="LS85" s="47"/>
      <c r="LT85" s="47"/>
      <c r="LU85" s="31"/>
      <c r="LV85" s="31"/>
      <c r="LW85" s="38"/>
      <c r="LX85" s="38"/>
      <c r="LY85" s="38"/>
      <c r="LZ85" s="38"/>
      <c r="MA85" s="38"/>
      <c r="MB85" s="31"/>
      <c r="MC85" s="31"/>
      <c r="MD85" s="38"/>
      <c r="ME85" s="38"/>
      <c r="MF85" s="38"/>
      <c r="MG85" s="38"/>
      <c r="MH85" s="38"/>
      <c r="MI85" s="31"/>
      <c r="MJ85" s="31"/>
      <c r="MK85" s="28"/>
      <c r="ML85" s="47"/>
      <c r="MM85" s="47"/>
      <c r="MN85" s="47"/>
      <c r="MO85" s="47"/>
      <c r="MP85" s="31"/>
      <c r="MQ85" s="31"/>
      <c r="MR85" s="28"/>
      <c r="MS85" s="47"/>
      <c r="MT85" s="47"/>
      <c r="MU85" s="47"/>
      <c r="MV85" s="47"/>
      <c r="MW85" s="31"/>
      <c r="MX85" s="31"/>
      <c r="MY85" s="28"/>
      <c r="MZ85" s="47"/>
      <c r="NA85" s="31"/>
      <c r="NB85" s="31"/>
      <c r="NC85" s="47"/>
      <c r="ND85" s="31"/>
      <c r="NE85" s="31"/>
      <c r="NF85" s="16"/>
    </row>
    <row r="86" spans="1:370" s="29" customFormat="1" ht="15.75" x14ac:dyDescent="0.25">
      <c r="A86" s="106" t="s">
        <v>1002</v>
      </c>
      <c r="B86" s="23" t="s">
        <v>1001</v>
      </c>
      <c r="C86" s="24"/>
      <c r="D86" s="24" t="s">
        <v>824</v>
      </c>
      <c r="E86" s="25"/>
      <c r="F86" s="47"/>
      <c r="G86" s="47"/>
      <c r="H86" s="47"/>
      <c r="I86" s="105"/>
      <c r="J86" s="31"/>
      <c r="K86" s="31"/>
      <c r="L86" s="31"/>
      <c r="M86" s="28">
        <v>4</v>
      </c>
      <c r="N86" s="47"/>
      <c r="O86" s="47"/>
      <c r="P86" s="47"/>
      <c r="Q86" s="47"/>
      <c r="R86" s="31"/>
      <c r="S86" s="31"/>
      <c r="T86" s="28">
        <v>4</v>
      </c>
      <c r="U86" s="47"/>
      <c r="V86" s="47"/>
      <c r="W86" s="47"/>
      <c r="X86" s="47"/>
      <c r="Y86" s="31"/>
      <c r="Z86" s="31"/>
      <c r="AA86" s="28">
        <v>4</v>
      </c>
      <c r="AB86" s="47"/>
      <c r="AC86" s="47"/>
      <c r="AD86" s="47"/>
      <c r="AE86" s="47"/>
      <c r="AF86" s="31"/>
      <c r="AG86" s="31"/>
      <c r="AH86" s="28">
        <v>4</v>
      </c>
      <c r="AI86" s="47"/>
      <c r="AJ86" s="47"/>
      <c r="AK86" s="47"/>
      <c r="AL86" s="47"/>
      <c r="AM86" s="31"/>
      <c r="AN86" s="31"/>
      <c r="AO86" s="28">
        <v>4</v>
      </c>
      <c r="AP86" s="47"/>
      <c r="AQ86" s="47"/>
      <c r="AR86" s="47"/>
      <c r="AS86" s="47"/>
      <c r="AT86" s="31"/>
      <c r="AU86" s="31"/>
      <c r="AV86" s="28">
        <v>2470</v>
      </c>
      <c r="AW86" s="47"/>
      <c r="AX86" s="47"/>
      <c r="AY86" s="47"/>
      <c r="AZ86" s="47"/>
      <c r="BA86" s="31"/>
      <c r="BB86" s="31"/>
      <c r="BC86" s="28">
        <v>2080</v>
      </c>
      <c r="BD86" s="47"/>
      <c r="BE86" s="47"/>
      <c r="BF86" s="47"/>
      <c r="BG86" s="47"/>
      <c r="BH86" s="31"/>
      <c r="BI86" s="31"/>
      <c r="BJ86" s="28">
        <v>1040</v>
      </c>
      <c r="BK86" s="47"/>
      <c r="BL86" s="47"/>
      <c r="BM86" s="47"/>
      <c r="BN86" s="47"/>
      <c r="BO86" s="31"/>
      <c r="BP86" s="31"/>
      <c r="BQ86" s="28"/>
      <c r="BR86" s="47"/>
      <c r="BS86" s="47"/>
      <c r="BT86" s="47"/>
      <c r="BU86" s="47"/>
      <c r="BV86" s="31"/>
      <c r="BW86" s="31"/>
      <c r="BX86" s="28"/>
      <c r="BY86" s="47"/>
      <c r="BZ86" s="47"/>
      <c r="CA86" s="47"/>
      <c r="CB86" s="47"/>
      <c r="CC86" s="31"/>
      <c r="CD86" s="31"/>
      <c r="CE86" s="28"/>
      <c r="CF86" s="47"/>
      <c r="CG86" s="47"/>
      <c r="CH86" s="47"/>
      <c r="CI86" s="47"/>
      <c r="CJ86" s="31"/>
      <c r="CK86" s="31"/>
      <c r="CL86" s="28"/>
      <c r="CM86" s="47"/>
      <c r="CN86" s="47"/>
      <c r="CO86" s="47"/>
      <c r="CP86" s="31"/>
      <c r="CQ86" s="31"/>
      <c r="CR86" s="31"/>
      <c r="CS86" s="31"/>
      <c r="CT86" s="47"/>
      <c r="CU86" s="47"/>
      <c r="CV86" s="47"/>
      <c r="CW86" s="47"/>
      <c r="CX86" s="31"/>
      <c r="CY86" s="31"/>
      <c r="CZ86" s="28"/>
      <c r="DA86" s="47"/>
      <c r="DB86" s="47"/>
      <c r="DC86" s="47"/>
      <c r="DD86" s="47"/>
      <c r="DE86" s="31"/>
      <c r="DF86" s="31"/>
      <c r="DG86" s="28"/>
      <c r="DH86" s="47"/>
      <c r="DI86" s="47"/>
      <c r="DJ86" s="47"/>
      <c r="DK86" s="47"/>
      <c r="DL86" s="31"/>
      <c r="DM86" s="31"/>
      <c r="DN86" s="28"/>
      <c r="DO86" s="47"/>
      <c r="DP86" s="47"/>
      <c r="DQ86" s="47"/>
      <c r="DR86" s="47"/>
      <c r="DS86" s="31"/>
      <c r="DT86" s="31"/>
      <c r="DU86" s="28"/>
      <c r="DV86" s="47"/>
      <c r="DW86" s="31"/>
      <c r="DX86" s="47"/>
      <c r="DY86" s="47"/>
      <c r="DZ86" s="31"/>
      <c r="EA86" s="31"/>
      <c r="EB86" s="28"/>
      <c r="EC86" s="47"/>
      <c r="ED86" s="47"/>
      <c r="EE86" s="31"/>
      <c r="EF86" s="47"/>
      <c r="EG86" s="31"/>
      <c r="EH86" s="31"/>
      <c r="EI86" s="28"/>
      <c r="EJ86" s="47"/>
      <c r="EK86" s="47"/>
      <c r="EL86" s="47"/>
      <c r="EM86" s="47"/>
      <c r="EN86" s="31"/>
      <c r="EO86" s="31"/>
      <c r="EP86" s="31"/>
      <c r="EQ86" s="47"/>
      <c r="ER86" s="47"/>
      <c r="ES86" s="47"/>
      <c r="ET86" s="47"/>
      <c r="EU86" s="31"/>
      <c r="EV86" s="31"/>
      <c r="EW86" s="28"/>
      <c r="EX86" s="47"/>
      <c r="EY86" s="47"/>
      <c r="EZ86" s="31"/>
      <c r="FA86" s="47"/>
      <c r="FB86" s="31"/>
      <c r="FC86" s="31"/>
      <c r="FD86" s="28"/>
      <c r="FE86" s="47"/>
      <c r="FF86" s="47"/>
      <c r="FG86" s="47"/>
      <c r="FH86" s="47"/>
      <c r="FI86" s="31"/>
      <c r="FJ86" s="31"/>
      <c r="FK86" s="28"/>
      <c r="FL86" s="47"/>
      <c r="FM86" s="47"/>
      <c r="FN86" s="47"/>
      <c r="FO86" s="47"/>
      <c r="FP86" s="31"/>
      <c r="FQ86" s="31"/>
      <c r="FR86" s="28"/>
      <c r="FS86" s="47"/>
      <c r="FT86" s="47"/>
      <c r="FU86" s="47"/>
      <c r="FV86" s="47"/>
      <c r="FW86" s="31"/>
      <c r="FX86" s="31"/>
      <c r="FY86" s="28"/>
      <c r="FZ86" s="47"/>
      <c r="GA86" s="47"/>
      <c r="GB86" s="47"/>
      <c r="GC86" s="47"/>
      <c r="GD86" s="31"/>
      <c r="GE86" s="31"/>
      <c r="GF86" s="28"/>
      <c r="GG86" s="47"/>
      <c r="GH86" s="47"/>
      <c r="GI86" s="47"/>
      <c r="GJ86" s="47"/>
      <c r="GK86" s="31"/>
      <c r="GL86" s="31"/>
      <c r="GM86" s="28"/>
      <c r="GN86" s="47"/>
      <c r="GO86" s="47"/>
      <c r="GP86" s="47"/>
      <c r="GQ86" s="47"/>
      <c r="GR86" s="31"/>
      <c r="GS86" s="31"/>
      <c r="GT86" s="28"/>
      <c r="GU86" s="47"/>
      <c r="GV86" s="47"/>
      <c r="GW86" s="47"/>
      <c r="GX86" s="47"/>
      <c r="GY86" s="31"/>
      <c r="GZ86" s="31"/>
      <c r="HA86" s="28"/>
      <c r="HB86" s="47"/>
      <c r="HC86" s="47"/>
      <c r="HD86" s="47"/>
      <c r="HE86" s="47"/>
      <c r="HF86" s="31"/>
      <c r="HG86" s="31"/>
      <c r="HH86" s="28"/>
      <c r="HI86" s="47"/>
      <c r="HJ86" s="47"/>
      <c r="HK86" s="47"/>
      <c r="HL86" s="47"/>
      <c r="HM86" s="31"/>
      <c r="HN86" s="31"/>
      <c r="HO86" s="28"/>
      <c r="HP86" s="47"/>
      <c r="HQ86" s="47"/>
      <c r="HR86" s="47"/>
      <c r="HS86" s="47"/>
      <c r="HT86" s="31"/>
      <c r="HU86" s="31"/>
      <c r="HV86" s="28"/>
      <c r="HW86" s="47"/>
      <c r="HX86" s="47"/>
      <c r="HY86" s="47"/>
      <c r="HZ86" s="47"/>
      <c r="IA86" s="31"/>
      <c r="IB86" s="31"/>
      <c r="IC86" s="28"/>
      <c r="ID86" s="47"/>
      <c r="IE86" s="47"/>
      <c r="IF86" s="47"/>
      <c r="IG86" s="47"/>
      <c r="IH86" s="31"/>
      <c r="II86" s="31"/>
      <c r="IJ86" s="28"/>
      <c r="IK86" s="47"/>
      <c r="IL86" s="47"/>
      <c r="IM86" s="47"/>
      <c r="IN86" s="47"/>
      <c r="IO86" s="31"/>
      <c r="IP86" s="31"/>
      <c r="IQ86" s="28"/>
      <c r="IR86" s="47"/>
      <c r="IS86" s="47"/>
      <c r="IT86" s="47"/>
      <c r="IU86" s="47"/>
      <c r="IV86" s="31"/>
      <c r="IW86" s="31"/>
      <c r="IX86" s="28"/>
      <c r="IY86" s="47"/>
      <c r="IZ86" s="47"/>
      <c r="JA86" s="47"/>
      <c r="JB86" s="47"/>
      <c r="JC86" s="31"/>
      <c r="JD86" s="31"/>
      <c r="JE86" s="28"/>
      <c r="JF86" s="47"/>
      <c r="JG86" s="47"/>
      <c r="JH86" s="47"/>
      <c r="JI86" s="47"/>
      <c r="JJ86" s="31"/>
      <c r="JK86" s="31"/>
      <c r="JL86" s="28"/>
      <c r="JM86" s="47"/>
      <c r="JN86" s="47"/>
      <c r="JO86" s="47"/>
      <c r="JP86" s="47"/>
      <c r="JQ86" s="31"/>
      <c r="JR86" s="31"/>
      <c r="JS86" s="28"/>
      <c r="JT86" s="47"/>
      <c r="JU86" s="47"/>
      <c r="JV86" s="31"/>
      <c r="JW86" s="47"/>
      <c r="JX86" s="31"/>
      <c r="JY86" s="31"/>
      <c r="JZ86" s="28"/>
      <c r="KA86" s="47"/>
      <c r="KB86" s="47"/>
      <c r="KC86" s="47"/>
      <c r="KD86" s="47"/>
      <c r="KE86" s="31"/>
      <c r="KF86" s="31"/>
      <c r="KG86" s="28"/>
      <c r="KH86" s="47"/>
      <c r="KI86" s="47"/>
      <c r="KJ86" s="47"/>
      <c r="KK86" s="47"/>
      <c r="KL86" s="31"/>
      <c r="KM86" s="31"/>
      <c r="KN86" s="28"/>
      <c r="KO86" s="47"/>
      <c r="KP86" s="47"/>
      <c r="KQ86" s="47"/>
      <c r="KR86" s="47"/>
      <c r="KS86" s="31"/>
      <c r="KT86" s="31"/>
      <c r="KU86" s="28"/>
      <c r="KV86" s="47"/>
      <c r="KW86" s="47"/>
      <c r="KX86" s="47"/>
      <c r="KY86" s="31"/>
      <c r="KZ86" s="31"/>
      <c r="LA86" s="31"/>
      <c r="LB86" s="28"/>
      <c r="LC86" s="47"/>
      <c r="LD86" s="47"/>
      <c r="LE86" s="47"/>
      <c r="LF86" s="47"/>
      <c r="LG86" s="31"/>
      <c r="LH86" s="31"/>
      <c r="LI86" s="28"/>
      <c r="LJ86" s="47"/>
      <c r="LK86" s="47"/>
      <c r="LL86" s="47"/>
      <c r="LM86" s="47"/>
      <c r="LN86" s="31"/>
      <c r="LO86" s="31"/>
      <c r="LP86" s="28"/>
      <c r="LQ86" s="47"/>
      <c r="LR86" s="47"/>
      <c r="LS86" s="47"/>
      <c r="LT86" s="47"/>
      <c r="LU86" s="31"/>
      <c r="LV86" s="31"/>
      <c r="LW86" s="38"/>
      <c r="LX86" s="38"/>
      <c r="LY86" s="38"/>
      <c r="LZ86" s="38"/>
      <c r="MA86" s="38"/>
      <c r="MB86" s="31"/>
      <c r="MC86" s="31"/>
      <c r="MD86" s="38"/>
      <c r="ME86" s="38"/>
      <c r="MF86" s="38"/>
      <c r="MG86" s="38"/>
      <c r="MH86" s="38"/>
      <c r="MI86" s="31"/>
      <c r="MJ86" s="31"/>
      <c r="MK86" s="28"/>
      <c r="ML86" s="47"/>
      <c r="MM86" s="47"/>
      <c r="MN86" s="47"/>
      <c r="MO86" s="47"/>
      <c r="MP86" s="31"/>
      <c r="MQ86" s="31"/>
      <c r="MR86" s="28"/>
      <c r="MS86" s="47"/>
      <c r="MT86" s="47"/>
      <c r="MU86" s="47"/>
      <c r="MV86" s="47"/>
      <c r="MW86" s="31"/>
      <c r="MX86" s="31"/>
      <c r="MY86" s="28"/>
      <c r="MZ86" s="47"/>
      <c r="NA86" s="31"/>
      <c r="NB86" s="31"/>
      <c r="NC86" s="47"/>
      <c r="ND86" s="31"/>
      <c r="NE86" s="31"/>
      <c r="NF86" s="16"/>
    </row>
    <row r="87" spans="1:370" s="29" customFormat="1" ht="18" x14ac:dyDescent="0.25">
      <c r="A87" s="282" t="s">
        <v>865</v>
      </c>
      <c r="B87" s="282"/>
      <c r="C87" s="17"/>
      <c r="D87" s="17"/>
      <c r="E87" s="25"/>
      <c r="F87" s="17"/>
      <c r="G87" s="17"/>
      <c r="H87" s="17"/>
      <c r="I87" s="17"/>
      <c r="J87" s="17"/>
      <c r="K87" s="17"/>
      <c r="L87" s="17"/>
      <c r="M87" s="95"/>
      <c r="N87" s="47"/>
      <c r="O87" s="47"/>
      <c r="P87" s="47"/>
      <c r="Q87" s="47"/>
      <c r="R87" s="17"/>
      <c r="S87" s="17"/>
      <c r="T87" s="95"/>
      <c r="U87" s="47"/>
      <c r="V87" s="47"/>
      <c r="W87" s="47"/>
      <c r="X87" s="47"/>
      <c r="Y87" s="17"/>
      <c r="Z87" s="17"/>
      <c r="AA87" s="95"/>
      <c r="AB87" s="47"/>
      <c r="AC87" s="47"/>
      <c r="AD87" s="47"/>
      <c r="AE87" s="47"/>
      <c r="AF87" s="17"/>
      <c r="AG87" s="17"/>
      <c r="AH87" s="95"/>
      <c r="AI87" s="47"/>
      <c r="AJ87" s="47"/>
      <c r="AK87" s="47"/>
      <c r="AL87" s="47"/>
      <c r="AM87" s="17"/>
      <c r="AN87" s="17"/>
      <c r="AO87" s="95"/>
      <c r="AP87" s="47"/>
      <c r="AQ87" s="47"/>
      <c r="AR87" s="47"/>
      <c r="AS87" s="47"/>
      <c r="AT87" s="17"/>
      <c r="AU87" s="17"/>
      <c r="AV87" s="95"/>
      <c r="AW87" s="47"/>
      <c r="AX87" s="47"/>
      <c r="AY87" s="47"/>
      <c r="AZ87" s="47"/>
      <c r="BA87" s="17"/>
      <c r="BB87" s="17"/>
      <c r="BC87" s="95"/>
      <c r="BD87" s="47"/>
      <c r="BE87" s="47"/>
      <c r="BF87" s="47"/>
      <c r="BG87" s="47"/>
      <c r="BH87" s="17"/>
      <c r="BI87" s="17"/>
      <c r="BJ87" s="95"/>
      <c r="BK87" s="47"/>
      <c r="BL87" s="47"/>
      <c r="BM87" s="47"/>
      <c r="BN87" s="47"/>
      <c r="BO87" s="17"/>
      <c r="BP87" s="17"/>
      <c r="BQ87" s="95"/>
      <c r="BR87" s="47"/>
      <c r="BS87" s="47"/>
      <c r="BT87" s="47"/>
      <c r="BU87" s="47"/>
      <c r="BV87" s="17"/>
      <c r="BW87" s="17"/>
      <c r="BX87" s="95"/>
      <c r="BY87" s="47"/>
      <c r="BZ87" s="47"/>
      <c r="CA87" s="47"/>
      <c r="CB87" s="47"/>
      <c r="CC87" s="17"/>
      <c r="CD87" s="17"/>
      <c r="CE87" s="95"/>
      <c r="CF87" s="47"/>
      <c r="CG87" s="47"/>
      <c r="CH87" s="47"/>
      <c r="CI87" s="47"/>
      <c r="CJ87" s="17"/>
      <c r="CK87" s="17"/>
      <c r="CL87" s="95"/>
      <c r="CM87" s="47"/>
      <c r="CN87" s="47"/>
      <c r="CO87" s="47"/>
      <c r="CP87" s="17"/>
      <c r="CQ87" s="17"/>
      <c r="CR87" s="17"/>
      <c r="CS87" s="17"/>
      <c r="CT87" s="47"/>
      <c r="CU87" s="47"/>
      <c r="CV87" s="47"/>
      <c r="CW87" s="47"/>
      <c r="CX87" s="17"/>
      <c r="CY87" s="17"/>
      <c r="CZ87" s="95"/>
      <c r="DA87" s="47"/>
      <c r="DB87" s="47"/>
      <c r="DC87" s="47"/>
      <c r="DD87" s="47"/>
      <c r="DE87" s="17"/>
      <c r="DF87" s="17"/>
      <c r="DG87" s="95"/>
      <c r="DH87" s="47"/>
      <c r="DI87" s="47"/>
      <c r="DJ87" s="47"/>
      <c r="DK87" s="47"/>
      <c r="DL87" s="17"/>
      <c r="DM87" s="17"/>
      <c r="DN87" s="95"/>
      <c r="DO87" s="47"/>
      <c r="DP87" s="47"/>
      <c r="DQ87" s="47"/>
      <c r="DR87" s="47"/>
      <c r="DS87" s="17"/>
      <c r="DT87" s="17"/>
      <c r="DU87" s="95"/>
      <c r="DV87" s="47"/>
      <c r="DW87" s="17"/>
      <c r="DX87" s="47"/>
      <c r="DY87" s="47"/>
      <c r="DZ87" s="17"/>
      <c r="EA87" s="17"/>
      <c r="EB87" s="95"/>
      <c r="EC87" s="47"/>
      <c r="ED87" s="47"/>
      <c r="EE87" s="17"/>
      <c r="EF87" s="47"/>
      <c r="EG87" s="17"/>
      <c r="EH87" s="17"/>
      <c r="EI87" s="95"/>
      <c r="EJ87" s="47"/>
      <c r="EK87" s="47"/>
      <c r="EL87" s="47"/>
      <c r="EM87" s="47"/>
      <c r="EN87" s="17"/>
      <c r="EO87" s="17"/>
      <c r="EP87" s="17"/>
      <c r="EQ87" s="47"/>
      <c r="ER87" s="47"/>
      <c r="ES87" s="47"/>
      <c r="ET87" s="47"/>
      <c r="EU87" s="17"/>
      <c r="EV87" s="17"/>
      <c r="EW87" s="95"/>
      <c r="EX87" s="47"/>
      <c r="EY87" s="47"/>
      <c r="EZ87" s="17"/>
      <c r="FA87" s="47"/>
      <c r="FB87" s="17"/>
      <c r="FC87" s="17"/>
      <c r="FD87" s="95"/>
      <c r="FE87" s="47"/>
      <c r="FF87" s="47"/>
      <c r="FG87" s="47"/>
      <c r="FH87" s="47"/>
      <c r="FI87" s="17"/>
      <c r="FJ87" s="17"/>
      <c r="FK87" s="95"/>
      <c r="FL87" s="47"/>
      <c r="FM87" s="47"/>
      <c r="FN87" s="47"/>
      <c r="FO87" s="47"/>
      <c r="FP87" s="17"/>
      <c r="FQ87" s="17"/>
      <c r="FR87" s="95"/>
      <c r="FS87" s="47"/>
      <c r="FT87" s="47"/>
      <c r="FU87" s="47"/>
      <c r="FV87" s="47"/>
      <c r="FW87" s="17"/>
      <c r="FX87" s="17"/>
      <c r="FY87" s="95"/>
      <c r="FZ87" s="47"/>
      <c r="GA87" s="47"/>
      <c r="GB87" s="47"/>
      <c r="GC87" s="47"/>
      <c r="GD87" s="17"/>
      <c r="GE87" s="17"/>
      <c r="GF87" s="95"/>
      <c r="GG87" s="47"/>
      <c r="GH87" s="47"/>
      <c r="GI87" s="47"/>
      <c r="GJ87" s="47"/>
      <c r="GK87" s="17"/>
      <c r="GL87" s="17"/>
      <c r="GM87" s="95"/>
      <c r="GN87" s="47"/>
      <c r="GO87" s="47"/>
      <c r="GP87" s="47"/>
      <c r="GQ87" s="47"/>
      <c r="GR87" s="17"/>
      <c r="GS87" s="17"/>
      <c r="GT87" s="95"/>
      <c r="GU87" s="47"/>
      <c r="GV87" s="47"/>
      <c r="GW87" s="47"/>
      <c r="GX87" s="47"/>
      <c r="GY87" s="17"/>
      <c r="GZ87" s="17"/>
      <c r="HA87" s="95"/>
      <c r="HB87" s="47"/>
      <c r="HC87" s="47"/>
      <c r="HD87" s="47"/>
      <c r="HE87" s="47"/>
      <c r="HF87" s="17"/>
      <c r="HG87" s="17"/>
      <c r="HH87" s="95"/>
      <c r="HI87" s="47"/>
      <c r="HJ87" s="47"/>
      <c r="HK87" s="47"/>
      <c r="HL87" s="47"/>
      <c r="HM87" s="17"/>
      <c r="HN87" s="17"/>
      <c r="HO87" s="95"/>
      <c r="HP87" s="47"/>
      <c r="HQ87" s="47"/>
      <c r="HR87" s="47"/>
      <c r="HS87" s="47"/>
      <c r="HT87" s="17"/>
      <c r="HU87" s="17"/>
      <c r="HV87" s="95"/>
      <c r="HW87" s="47"/>
      <c r="HX87" s="47"/>
      <c r="HY87" s="47"/>
      <c r="HZ87" s="47"/>
      <c r="IA87" s="17"/>
      <c r="IB87" s="17"/>
      <c r="IC87" s="95"/>
      <c r="ID87" s="47"/>
      <c r="IE87" s="47"/>
      <c r="IF87" s="47"/>
      <c r="IG87" s="47"/>
      <c r="IH87" s="17"/>
      <c r="II87" s="17"/>
      <c r="IJ87" s="95"/>
      <c r="IK87" s="47"/>
      <c r="IL87" s="47"/>
      <c r="IM87" s="47"/>
      <c r="IN87" s="47"/>
      <c r="IO87" s="17"/>
      <c r="IP87" s="17"/>
      <c r="IQ87" s="95"/>
      <c r="IR87" s="47"/>
      <c r="IS87" s="47"/>
      <c r="IT87" s="47"/>
      <c r="IU87" s="47"/>
      <c r="IV87" s="17"/>
      <c r="IW87" s="17"/>
      <c r="IX87" s="95"/>
      <c r="IY87" s="47"/>
      <c r="IZ87" s="47"/>
      <c r="JA87" s="47"/>
      <c r="JB87" s="47"/>
      <c r="JC87" s="17"/>
      <c r="JD87" s="17"/>
      <c r="JE87" s="95"/>
      <c r="JF87" s="47"/>
      <c r="JG87" s="47"/>
      <c r="JH87" s="47"/>
      <c r="JI87" s="47"/>
      <c r="JJ87" s="17"/>
      <c r="JK87" s="17"/>
      <c r="JL87" s="95"/>
      <c r="JM87" s="47"/>
      <c r="JN87" s="47"/>
      <c r="JO87" s="47"/>
      <c r="JP87" s="47"/>
      <c r="JQ87" s="17"/>
      <c r="JR87" s="17"/>
      <c r="JS87" s="95"/>
      <c r="JT87" s="47"/>
      <c r="JU87" s="47"/>
      <c r="JV87" s="17"/>
      <c r="JW87" s="47"/>
      <c r="JX87" s="17"/>
      <c r="JY87" s="17"/>
      <c r="JZ87" s="95"/>
      <c r="KA87" s="47"/>
      <c r="KB87" s="47"/>
      <c r="KC87" s="47"/>
      <c r="KD87" s="47"/>
      <c r="KE87" s="17"/>
      <c r="KF87" s="17"/>
      <c r="KG87" s="95"/>
      <c r="KH87" s="47"/>
      <c r="KI87" s="47"/>
      <c r="KJ87" s="47"/>
      <c r="KK87" s="47"/>
      <c r="KL87" s="17"/>
      <c r="KM87" s="17"/>
      <c r="KN87" s="95"/>
      <c r="KO87" s="47"/>
      <c r="KP87" s="47"/>
      <c r="KQ87" s="47"/>
      <c r="KR87" s="47"/>
      <c r="KS87" s="17"/>
      <c r="KT87" s="17"/>
      <c r="KU87" s="95"/>
      <c r="KV87" s="47"/>
      <c r="KW87" s="47"/>
      <c r="KX87" s="47"/>
      <c r="KY87" s="17"/>
      <c r="KZ87" s="17"/>
      <c r="LA87" s="17"/>
      <c r="LB87" s="95"/>
      <c r="LC87" s="47"/>
      <c r="LD87" s="47"/>
      <c r="LE87" s="47"/>
      <c r="LF87" s="47"/>
      <c r="LG87" s="17"/>
      <c r="LH87" s="17"/>
      <c r="LI87" s="95"/>
      <c r="LJ87" s="47"/>
      <c r="LK87" s="47"/>
      <c r="LL87" s="47"/>
      <c r="LM87" s="47"/>
      <c r="LN87" s="17"/>
      <c r="LO87" s="17"/>
      <c r="LP87" s="95"/>
      <c r="LQ87" s="47"/>
      <c r="LR87" s="47"/>
      <c r="LS87" s="47"/>
      <c r="LT87" s="47"/>
      <c r="LU87" s="17"/>
      <c r="LV87" s="17"/>
      <c r="LW87" s="95"/>
      <c r="LX87" s="47"/>
      <c r="LY87" s="47"/>
      <c r="LZ87" s="47"/>
      <c r="MA87" s="47"/>
      <c r="MB87" s="17"/>
      <c r="MC87" s="17"/>
      <c r="MD87" s="95"/>
      <c r="ME87" s="47"/>
      <c r="MF87" s="47"/>
      <c r="MG87" s="47"/>
      <c r="MH87" s="47"/>
      <c r="MI87" s="17"/>
      <c r="MJ87" s="17"/>
      <c r="MK87" s="95"/>
      <c r="ML87" s="47"/>
      <c r="MM87" s="47"/>
      <c r="MN87" s="47"/>
      <c r="MO87" s="47"/>
      <c r="MP87" s="17"/>
      <c r="MQ87" s="17"/>
      <c r="MR87" s="95"/>
      <c r="MS87" s="47"/>
      <c r="MT87" s="47"/>
      <c r="MU87" s="47"/>
      <c r="MV87" s="47"/>
      <c r="MW87" s="17"/>
      <c r="MX87" s="17"/>
      <c r="MY87" s="95"/>
      <c r="MZ87" s="47"/>
      <c r="NA87" s="17"/>
      <c r="NB87" s="17"/>
      <c r="NC87" s="47"/>
      <c r="ND87" s="17"/>
      <c r="NE87" s="17"/>
      <c r="NF87" s="16" t="s">
        <v>759</v>
      </c>
    </row>
    <row r="88" spans="1:370" s="29" customFormat="1" ht="15.75" x14ac:dyDescent="0.25">
      <c r="A88" s="20" t="s">
        <v>866</v>
      </c>
      <c r="B88" s="21"/>
      <c r="C88" s="32"/>
      <c r="D88" s="32"/>
      <c r="E88" s="25"/>
      <c r="F88" s="17"/>
      <c r="G88" s="17"/>
      <c r="H88" s="17"/>
      <c r="I88" s="17"/>
      <c r="J88" s="17"/>
      <c r="K88" s="17"/>
      <c r="L88" s="17"/>
      <c r="M88" s="107"/>
      <c r="N88" s="108"/>
      <c r="O88" s="108"/>
      <c r="P88" s="108"/>
      <c r="Q88" s="108"/>
      <c r="R88" s="17"/>
      <c r="S88" s="17"/>
      <c r="T88" s="107"/>
      <c r="U88" s="108"/>
      <c r="V88" s="108"/>
      <c r="W88" s="108"/>
      <c r="X88" s="108"/>
      <c r="Y88" s="17"/>
      <c r="Z88" s="17"/>
      <c r="AA88" s="107"/>
      <c r="AB88" s="108"/>
      <c r="AC88" s="108"/>
      <c r="AD88" s="108"/>
      <c r="AE88" s="108"/>
      <c r="AF88" s="17"/>
      <c r="AG88" s="17"/>
      <c r="AH88" s="107"/>
      <c r="AI88" s="108"/>
      <c r="AJ88" s="108"/>
      <c r="AK88" s="108"/>
      <c r="AL88" s="108"/>
      <c r="AM88" s="17"/>
      <c r="AN88" s="17"/>
      <c r="AO88" s="107"/>
      <c r="AP88" s="108"/>
      <c r="AQ88" s="108"/>
      <c r="AR88" s="108"/>
      <c r="AS88" s="108"/>
      <c r="AT88" s="17"/>
      <c r="AU88" s="17"/>
      <c r="AV88" s="107"/>
      <c r="AW88" s="108"/>
      <c r="AX88" s="108"/>
      <c r="AY88" s="108"/>
      <c r="AZ88" s="108"/>
      <c r="BA88" s="17"/>
      <c r="BB88" s="17"/>
      <c r="BC88" s="107"/>
      <c r="BD88" s="108"/>
      <c r="BE88" s="108"/>
      <c r="BF88" s="108"/>
      <c r="BG88" s="108"/>
      <c r="BH88" s="17"/>
      <c r="BI88" s="17"/>
      <c r="BJ88" s="107"/>
      <c r="BK88" s="108"/>
      <c r="BL88" s="108"/>
      <c r="BM88" s="108"/>
      <c r="BN88" s="108"/>
      <c r="BO88" s="17"/>
      <c r="BP88" s="17"/>
      <c r="BQ88" s="107"/>
      <c r="BR88" s="108"/>
      <c r="BS88" s="108"/>
      <c r="BT88" s="108"/>
      <c r="BU88" s="108"/>
      <c r="BV88" s="17"/>
      <c r="BW88" s="17"/>
      <c r="BX88" s="107"/>
      <c r="BY88" s="108"/>
      <c r="BZ88" s="108"/>
      <c r="CA88" s="108"/>
      <c r="CB88" s="108"/>
      <c r="CC88" s="17"/>
      <c r="CD88" s="17"/>
      <c r="CE88" s="107"/>
      <c r="CF88" s="108"/>
      <c r="CG88" s="108"/>
      <c r="CH88" s="108"/>
      <c r="CI88" s="108"/>
      <c r="CJ88" s="17"/>
      <c r="CK88" s="17"/>
      <c r="CL88" s="107"/>
      <c r="CM88" s="108"/>
      <c r="CN88" s="108"/>
      <c r="CO88" s="108"/>
      <c r="CP88" s="17"/>
      <c r="CQ88" s="17"/>
      <c r="CR88" s="17"/>
      <c r="CS88" s="17"/>
      <c r="CT88" s="108"/>
      <c r="CU88" s="108"/>
      <c r="CV88" s="108"/>
      <c r="CW88" s="108"/>
      <c r="CX88" s="17"/>
      <c r="CY88" s="17"/>
      <c r="CZ88" s="107"/>
      <c r="DA88" s="108"/>
      <c r="DB88" s="108"/>
      <c r="DC88" s="108"/>
      <c r="DD88" s="108"/>
      <c r="DE88" s="17"/>
      <c r="DF88" s="17"/>
      <c r="DG88" s="107"/>
      <c r="DH88" s="108"/>
      <c r="DI88" s="108"/>
      <c r="DJ88" s="108"/>
      <c r="DK88" s="108"/>
      <c r="DL88" s="17"/>
      <c r="DM88" s="17"/>
      <c r="DN88" s="107"/>
      <c r="DO88" s="108"/>
      <c r="DP88" s="108"/>
      <c r="DQ88" s="108"/>
      <c r="DR88" s="108"/>
      <c r="DS88" s="17"/>
      <c r="DT88" s="17"/>
      <c r="DU88" s="107"/>
      <c r="DV88" s="108"/>
      <c r="DW88" s="17"/>
      <c r="DX88" s="108"/>
      <c r="DY88" s="108"/>
      <c r="DZ88" s="17"/>
      <c r="EA88" s="17"/>
      <c r="EB88" s="107"/>
      <c r="EC88" s="108"/>
      <c r="ED88" s="108"/>
      <c r="EE88" s="17"/>
      <c r="EF88" s="108"/>
      <c r="EG88" s="17"/>
      <c r="EH88" s="17"/>
      <c r="EI88" s="107"/>
      <c r="EJ88" s="108"/>
      <c r="EK88" s="108"/>
      <c r="EL88" s="108"/>
      <c r="EM88" s="108"/>
      <c r="EN88" s="17"/>
      <c r="EO88" s="17"/>
      <c r="EP88" s="17"/>
      <c r="EQ88" s="108"/>
      <c r="ER88" s="108"/>
      <c r="ES88" s="108"/>
      <c r="ET88" s="108"/>
      <c r="EU88" s="17"/>
      <c r="EV88" s="17"/>
      <c r="EW88" s="107"/>
      <c r="EX88" s="108"/>
      <c r="EY88" s="108"/>
      <c r="EZ88" s="17"/>
      <c r="FA88" s="108"/>
      <c r="FB88" s="17"/>
      <c r="FC88" s="17"/>
      <c r="FD88" s="107"/>
      <c r="FE88" s="108"/>
      <c r="FF88" s="108"/>
      <c r="FG88" s="108"/>
      <c r="FH88" s="108"/>
      <c r="FI88" s="17"/>
      <c r="FJ88" s="17"/>
      <c r="FK88" s="107"/>
      <c r="FL88" s="108"/>
      <c r="FM88" s="108"/>
      <c r="FN88" s="108"/>
      <c r="FO88" s="108"/>
      <c r="FP88" s="17"/>
      <c r="FQ88" s="17"/>
      <c r="FR88" s="107"/>
      <c r="FS88" s="108"/>
      <c r="FT88" s="108"/>
      <c r="FU88" s="108"/>
      <c r="FV88" s="108"/>
      <c r="FW88" s="17"/>
      <c r="FX88" s="17"/>
      <c r="FY88" s="107"/>
      <c r="FZ88" s="108"/>
      <c r="GA88" s="108"/>
      <c r="GB88" s="108"/>
      <c r="GC88" s="108"/>
      <c r="GD88" s="17"/>
      <c r="GE88" s="17"/>
      <c r="GF88" s="107"/>
      <c r="GG88" s="108"/>
      <c r="GH88" s="108"/>
      <c r="GI88" s="108"/>
      <c r="GJ88" s="108"/>
      <c r="GK88" s="17"/>
      <c r="GL88" s="17"/>
      <c r="GM88" s="107"/>
      <c r="GN88" s="108"/>
      <c r="GO88" s="108"/>
      <c r="GP88" s="108"/>
      <c r="GQ88" s="108"/>
      <c r="GR88" s="17"/>
      <c r="GS88" s="17"/>
      <c r="GT88" s="107"/>
      <c r="GU88" s="108"/>
      <c r="GV88" s="108"/>
      <c r="GW88" s="108"/>
      <c r="GX88" s="108"/>
      <c r="GY88" s="17"/>
      <c r="GZ88" s="17"/>
      <c r="HA88" s="107"/>
      <c r="HB88" s="108"/>
      <c r="HC88" s="108"/>
      <c r="HD88" s="108"/>
      <c r="HE88" s="108"/>
      <c r="HF88" s="17"/>
      <c r="HG88" s="17"/>
      <c r="HH88" s="107"/>
      <c r="HI88" s="108"/>
      <c r="HJ88" s="108"/>
      <c r="HK88" s="108"/>
      <c r="HL88" s="108"/>
      <c r="HM88" s="17"/>
      <c r="HN88" s="17"/>
      <c r="HO88" s="107"/>
      <c r="HP88" s="108"/>
      <c r="HQ88" s="108"/>
      <c r="HR88" s="108"/>
      <c r="HS88" s="108"/>
      <c r="HT88" s="17"/>
      <c r="HU88" s="17"/>
      <c r="HV88" s="107"/>
      <c r="HW88" s="108"/>
      <c r="HX88" s="108"/>
      <c r="HY88" s="108"/>
      <c r="HZ88" s="108"/>
      <c r="IA88" s="17"/>
      <c r="IB88" s="17"/>
      <c r="IC88" s="107"/>
      <c r="ID88" s="108"/>
      <c r="IE88" s="108"/>
      <c r="IF88" s="108"/>
      <c r="IG88" s="108"/>
      <c r="IH88" s="17"/>
      <c r="II88" s="17"/>
      <c r="IJ88" s="107"/>
      <c r="IK88" s="108"/>
      <c r="IL88" s="108"/>
      <c r="IM88" s="108"/>
      <c r="IN88" s="108"/>
      <c r="IO88" s="17"/>
      <c r="IP88" s="17"/>
      <c r="IQ88" s="107"/>
      <c r="IR88" s="108"/>
      <c r="IS88" s="108"/>
      <c r="IT88" s="108"/>
      <c r="IU88" s="108"/>
      <c r="IV88" s="17"/>
      <c r="IW88" s="17"/>
      <c r="IX88" s="107"/>
      <c r="IY88" s="108"/>
      <c r="IZ88" s="108"/>
      <c r="JA88" s="108"/>
      <c r="JB88" s="108"/>
      <c r="JC88" s="17"/>
      <c r="JD88" s="17"/>
      <c r="JE88" s="107"/>
      <c r="JF88" s="108"/>
      <c r="JG88" s="108"/>
      <c r="JH88" s="108"/>
      <c r="JI88" s="108"/>
      <c r="JJ88" s="17"/>
      <c r="JK88" s="17"/>
      <c r="JL88" s="107"/>
      <c r="JM88" s="108"/>
      <c r="JN88" s="108"/>
      <c r="JO88" s="108"/>
      <c r="JP88" s="108"/>
      <c r="JQ88" s="17"/>
      <c r="JR88" s="17"/>
      <c r="JS88" s="107"/>
      <c r="JT88" s="108"/>
      <c r="JU88" s="108"/>
      <c r="JV88" s="17"/>
      <c r="JW88" s="108"/>
      <c r="JX88" s="17"/>
      <c r="JY88" s="17"/>
      <c r="JZ88" s="107"/>
      <c r="KA88" s="108"/>
      <c r="KB88" s="108"/>
      <c r="KC88" s="108"/>
      <c r="KD88" s="108"/>
      <c r="KE88" s="17"/>
      <c r="KF88" s="17"/>
      <c r="KG88" s="107"/>
      <c r="KH88" s="108"/>
      <c r="KI88" s="108"/>
      <c r="KJ88" s="108"/>
      <c r="KK88" s="108"/>
      <c r="KL88" s="17"/>
      <c r="KM88" s="17"/>
      <c r="KN88" s="107"/>
      <c r="KO88" s="108"/>
      <c r="KP88" s="108"/>
      <c r="KQ88" s="108"/>
      <c r="KR88" s="108"/>
      <c r="KS88" s="17"/>
      <c r="KT88" s="17"/>
      <c r="KU88" s="107"/>
      <c r="KV88" s="108"/>
      <c r="KW88" s="108"/>
      <c r="KX88" s="108"/>
      <c r="KY88" s="17"/>
      <c r="KZ88" s="17"/>
      <c r="LA88" s="17"/>
      <c r="LB88" s="107"/>
      <c r="LC88" s="108"/>
      <c r="LD88" s="108"/>
      <c r="LE88" s="108"/>
      <c r="LF88" s="108"/>
      <c r="LG88" s="17"/>
      <c r="LH88" s="17"/>
      <c r="LI88" s="107"/>
      <c r="LJ88" s="108"/>
      <c r="LK88" s="108"/>
      <c r="LL88" s="108"/>
      <c r="LM88" s="108"/>
      <c r="LN88" s="17"/>
      <c r="LO88" s="17"/>
      <c r="LP88" s="107"/>
      <c r="LQ88" s="108"/>
      <c r="LR88" s="108"/>
      <c r="LS88" s="108"/>
      <c r="LT88" s="108"/>
      <c r="LU88" s="17"/>
      <c r="LV88" s="17"/>
      <c r="LW88" s="107"/>
      <c r="LX88" s="108"/>
      <c r="LY88" s="108"/>
      <c r="LZ88" s="108"/>
      <c r="MA88" s="108"/>
      <c r="MB88" s="17"/>
      <c r="MC88" s="17"/>
      <c r="MD88" s="107"/>
      <c r="ME88" s="108"/>
      <c r="MF88" s="108"/>
      <c r="MG88" s="108"/>
      <c r="MH88" s="108"/>
      <c r="MI88" s="17"/>
      <c r="MJ88" s="17"/>
      <c r="MK88" s="107"/>
      <c r="ML88" s="108"/>
      <c r="MM88" s="108"/>
      <c r="MN88" s="108"/>
      <c r="MO88" s="108"/>
      <c r="MP88" s="17"/>
      <c r="MQ88" s="17"/>
      <c r="MR88" s="107"/>
      <c r="MS88" s="108"/>
      <c r="MT88" s="108"/>
      <c r="MU88" s="108"/>
      <c r="MV88" s="108"/>
      <c r="MW88" s="17"/>
      <c r="MX88" s="17"/>
      <c r="MY88" s="107"/>
      <c r="MZ88" s="108"/>
      <c r="NA88" s="17"/>
      <c r="NB88" s="17"/>
      <c r="NC88" s="108"/>
      <c r="ND88" s="17"/>
      <c r="NE88" s="17"/>
      <c r="NF88" s="16" t="s">
        <v>759</v>
      </c>
    </row>
    <row r="89" spans="1:370" s="109" customFormat="1" ht="15.75" x14ac:dyDescent="0.25">
      <c r="A89" s="91" t="s">
        <v>867</v>
      </c>
      <c r="B89" s="23" t="s">
        <v>868</v>
      </c>
      <c r="C89" s="24">
        <v>123</v>
      </c>
      <c r="D89" s="33" t="s">
        <v>820</v>
      </c>
      <c r="E89" s="25"/>
      <c r="F89" s="31"/>
      <c r="G89" s="26">
        <v>165</v>
      </c>
      <c r="H89" s="26">
        <v>165</v>
      </c>
      <c r="I89" s="27">
        <v>165</v>
      </c>
      <c r="J89" s="27">
        <v>165</v>
      </c>
      <c r="K89" s="31"/>
      <c r="L89" s="31"/>
      <c r="M89" s="28">
        <v>153</v>
      </c>
      <c r="N89" s="26">
        <v>149</v>
      </c>
      <c r="O89" s="26">
        <v>145</v>
      </c>
      <c r="P89" s="26">
        <v>145</v>
      </c>
      <c r="Q89" s="26">
        <v>143</v>
      </c>
      <c r="R89" s="31"/>
      <c r="S89" s="31"/>
      <c r="T89" s="28">
        <v>141</v>
      </c>
      <c r="U89" s="26">
        <v>139</v>
      </c>
      <c r="V89" s="26">
        <v>144</v>
      </c>
      <c r="W89" s="26">
        <v>144</v>
      </c>
      <c r="X89" s="26">
        <v>147</v>
      </c>
      <c r="Y89" s="31"/>
      <c r="Z89" s="31"/>
      <c r="AA89" s="28">
        <v>142</v>
      </c>
      <c r="AB89" s="26">
        <v>133</v>
      </c>
      <c r="AC89" s="26">
        <v>136</v>
      </c>
      <c r="AD89" s="26">
        <v>137</v>
      </c>
      <c r="AE89" s="26">
        <v>127</v>
      </c>
      <c r="AF89" s="31"/>
      <c r="AG89" s="31"/>
      <c r="AH89" s="28">
        <v>126</v>
      </c>
      <c r="AI89" s="26">
        <v>131</v>
      </c>
      <c r="AJ89" s="26">
        <v>121</v>
      </c>
      <c r="AK89" s="26">
        <v>131</v>
      </c>
      <c r="AL89" s="26">
        <v>124</v>
      </c>
      <c r="AM89" s="31"/>
      <c r="AN89" s="31"/>
      <c r="AO89" s="28"/>
      <c r="AP89" s="26"/>
      <c r="AQ89" s="26">
        <v>140</v>
      </c>
      <c r="AR89" s="26">
        <v>138</v>
      </c>
      <c r="AS89" s="26">
        <v>131</v>
      </c>
      <c r="AT89" s="31"/>
      <c r="AU89" s="31"/>
      <c r="AV89" s="28">
        <v>126</v>
      </c>
      <c r="AW89" s="26">
        <v>136</v>
      </c>
      <c r="AX89" s="26">
        <v>131</v>
      </c>
      <c r="AY89" s="26">
        <v>142</v>
      </c>
      <c r="AZ89" s="26">
        <v>144</v>
      </c>
      <c r="BA89" s="31"/>
      <c r="BB89" s="31"/>
      <c r="BC89" s="28">
        <v>150</v>
      </c>
      <c r="BD89" s="26">
        <v>151</v>
      </c>
      <c r="BE89" s="26">
        <v>145</v>
      </c>
      <c r="BF89" s="26">
        <v>152</v>
      </c>
      <c r="BG89" s="26">
        <v>154</v>
      </c>
      <c r="BH89" s="31"/>
      <c r="BI89" s="31"/>
      <c r="BJ89" s="28">
        <v>156</v>
      </c>
      <c r="BK89" s="26">
        <v>159</v>
      </c>
      <c r="BL89" s="26">
        <v>157</v>
      </c>
      <c r="BM89" s="26">
        <v>158</v>
      </c>
      <c r="BN89" s="26"/>
      <c r="BO89" s="31"/>
      <c r="BP89" s="31"/>
      <c r="BQ89" s="28"/>
      <c r="BR89" s="26"/>
      <c r="BS89" s="26"/>
      <c r="BT89" s="26"/>
      <c r="BU89" s="26"/>
      <c r="BV89" s="31"/>
      <c r="BW89" s="31"/>
      <c r="BX89" s="28"/>
      <c r="BY89" s="26"/>
      <c r="BZ89" s="26"/>
      <c r="CA89" s="26"/>
      <c r="CB89" s="26"/>
      <c r="CC89" s="31"/>
      <c r="CD89" s="31"/>
      <c r="CE89" s="28"/>
      <c r="CF89" s="26"/>
      <c r="CG89" s="26"/>
      <c r="CH89" s="26"/>
      <c r="CI89" s="26"/>
      <c r="CJ89" s="31"/>
      <c r="CK89" s="31"/>
      <c r="CL89" s="28"/>
      <c r="CM89" s="26"/>
      <c r="CN89" s="26"/>
      <c r="CO89" s="26"/>
      <c r="CP89" s="31"/>
      <c r="CQ89" s="31"/>
      <c r="CR89" s="31"/>
      <c r="CS89" s="31"/>
      <c r="CT89" s="26"/>
      <c r="CU89" s="26"/>
      <c r="CV89" s="26"/>
      <c r="CW89" s="26"/>
      <c r="CX89" s="31"/>
      <c r="CY89" s="31"/>
      <c r="CZ89" s="28"/>
      <c r="DA89" s="26"/>
      <c r="DB89" s="26"/>
      <c r="DC89" s="26"/>
      <c r="DD89" s="26"/>
      <c r="DE89" s="31"/>
      <c r="DF89" s="31"/>
      <c r="DG89" s="28"/>
      <c r="DH89" s="26"/>
      <c r="DI89" s="26"/>
      <c r="DJ89" s="26"/>
      <c r="DK89" s="26"/>
      <c r="DL89" s="31"/>
      <c r="DM89" s="31"/>
      <c r="DN89" s="28"/>
      <c r="DO89" s="26"/>
      <c r="DP89" s="26"/>
      <c r="DQ89" s="26"/>
      <c r="DR89" s="26"/>
      <c r="DS89" s="31"/>
      <c r="DT89" s="31"/>
      <c r="DU89" s="28"/>
      <c r="DV89" s="26"/>
      <c r="DW89" s="31"/>
      <c r="DX89" s="26"/>
      <c r="DY89" s="26"/>
      <c r="DZ89" s="31"/>
      <c r="EA89" s="31"/>
      <c r="EB89" s="28"/>
      <c r="EC89" s="26"/>
      <c r="ED89" s="26"/>
      <c r="EE89" s="31"/>
      <c r="EF89" s="26"/>
      <c r="EG89" s="31"/>
      <c r="EH89" s="31"/>
      <c r="EI89" s="28"/>
      <c r="EJ89" s="26"/>
      <c r="EK89" s="26"/>
      <c r="EL89" s="26"/>
      <c r="EM89" s="26"/>
      <c r="EN89" s="31"/>
      <c r="EO89" s="31"/>
      <c r="EP89" s="31"/>
      <c r="EQ89" s="26"/>
      <c r="ER89" s="26"/>
      <c r="ES89" s="26"/>
      <c r="ET89" s="26"/>
      <c r="EU89" s="31"/>
      <c r="EV89" s="31"/>
      <c r="EW89" s="28"/>
      <c r="EX89" s="26"/>
      <c r="EY89" s="26"/>
      <c r="EZ89" s="31"/>
      <c r="FA89" s="26"/>
      <c r="FB89" s="31"/>
      <c r="FC89" s="31"/>
      <c r="FD89" s="26"/>
      <c r="FE89" s="26"/>
      <c r="FF89" s="26"/>
      <c r="FG89" s="26"/>
      <c r="FH89" s="26"/>
      <c r="FI89" s="31"/>
      <c r="FJ89" s="31"/>
      <c r="FK89" s="28"/>
      <c r="FL89" s="26"/>
      <c r="FM89" s="26"/>
      <c r="FN89" s="26"/>
      <c r="FO89" s="26"/>
      <c r="FP89" s="31"/>
      <c r="FQ89" s="31"/>
      <c r="FR89" s="28"/>
      <c r="FS89" s="26"/>
      <c r="FT89" s="26"/>
      <c r="FU89" s="26"/>
      <c r="FV89" s="26"/>
      <c r="FW89" s="31"/>
      <c r="FX89" s="31"/>
      <c r="FY89" s="28"/>
      <c r="FZ89" s="26"/>
      <c r="GA89" s="26"/>
      <c r="GB89" s="26"/>
      <c r="GC89" s="26"/>
      <c r="GD89" s="31"/>
      <c r="GE89" s="31"/>
      <c r="GF89" s="28"/>
      <c r="GG89" s="26"/>
      <c r="GH89" s="26"/>
      <c r="GI89" s="26"/>
      <c r="GJ89" s="26"/>
      <c r="GK89" s="31"/>
      <c r="GL89" s="31"/>
      <c r="GM89" s="28"/>
      <c r="GN89" s="26"/>
      <c r="GO89" s="26"/>
      <c r="GP89" s="26"/>
      <c r="GQ89" s="26"/>
      <c r="GR89" s="31"/>
      <c r="GS89" s="31"/>
      <c r="GT89" s="28"/>
      <c r="GU89" s="26"/>
      <c r="GV89" s="26"/>
      <c r="GW89" s="26"/>
      <c r="GX89" s="26"/>
      <c r="GY89" s="31"/>
      <c r="GZ89" s="31"/>
      <c r="HA89" s="28"/>
      <c r="HB89" s="26"/>
      <c r="HC89" s="26"/>
      <c r="HD89" s="26"/>
      <c r="HE89" s="26"/>
      <c r="HF89" s="31"/>
      <c r="HG89" s="31"/>
      <c r="HH89" s="28"/>
      <c r="HI89" s="26"/>
      <c r="HJ89" s="26"/>
      <c r="HK89" s="26"/>
      <c r="HL89" s="26"/>
      <c r="HM89" s="31"/>
      <c r="HN89" s="31"/>
      <c r="HO89" s="28"/>
      <c r="HP89" s="26"/>
      <c r="HQ89" s="26"/>
      <c r="HR89" s="26"/>
      <c r="HS89" s="26"/>
      <c r="HT89" s="31"/>
      <c r="HU89" s="31"/>
      <c r="HV89" s="28"/>
      <c r="HW89" s="26"/>
      <c r="HX89" s="26"/>
      <c r="HY89" s="26"/>
      <c r="HZ89" s="26"/>
      <c r="IA89" s="31"/>
      <c r="IB89" s="31"/>
      <c r="IC89" s="28"/>
      <c r="ID89" s="26"/>
      <c r="IE89" s="26"/>
      <c r="IF89" s="26"/>
      <c r="IG89" s="26"/>
      <c r="IH89" s="31"/>
      <c r="II89" s="31"/>
      <c r="IJ89" s="28"/>
      <c r="IK89" s="26"/>
      <c r="IL89" s="26"/>
      <c r="IM89" s="26"/>
      <c r="IN89" s="26"/>
      <c r="IO89" s="31"/>
      <c r="IP89" s="31"/>
      <c r="IQ89" s="28"/>
      <c r="IR89" s="26"/>
      <c r="IS89" s="26"/>
      <c r="IT89" s="26"/>
      <c r="IU89" s="26"/>
      <c r="IV89" s="31"/>
      <c r="IW89" s="31"/>
      <c r="IX89" s="28"/>
      <c r="IY89" s="26"/>
      <c r="IZ89" s="26"/>
      <c r="JA89" s="26"/>
      <c r="JB89" s="26"/>
      <c r="JC89" s="31"/>
      <c r="JD89" s="31"/>
      <c r="JE89" s="28"/>
      <c r="JF89" s="26"/>
      <c r="JG89" s="26"/>
      <c r="JH89" s="26"/>
      <c r="JI89" s="26"/>
      <c r="JJ89" s="31"/>
      <c r="JK89" s="31"/>
      <c r="JL89" s="28"/>
      <c r="JM89" s="26"/>
      <c r="JN89" s="26"/>
      <c r="JO89" s="26"/>
      <c r="JP89" s="26"/>
      <c r="JQ89" s="31"/>
      <c r="JR89" s="31"/>
      <c r="JS89" s="28"/>
      <c r="JT89" s="26"/>
      <c r="JU89" s="26"/>
      <c r="JV89" s="31"/>
      <c r="JW89" s="26"/>
      <c r="JX89" s="31"/>
      <c r="JY89" s="31"/>
      <c r="JZ89" s="28"/>
      <c r="KA89" s="26"/>
      <c r="KB89" s="26"/>
      <c r="KC89" s="26"/>
      <c r="KD89" s="26"/>
      <c r="KE89" s="31"/>
      <c r="KF89" s="31"/>
      <c r="KG89" s="28"/>
      <c r="KH89" s="26"/>
      <c r="KI89" s="26"/>
      <c r="KJ89" s="26"/>
      <c r="KK89" s="26"/>
      <c r="KL89" s="31"/>
      <c r="KM89" s="31"/>
      <c r="KN89" s="28"/>
      <c r="KO89" s="26"/>
      <c r="KP89" s="26"/>
      <c r="KQ89" s="26"/>
      <c r="KR89" s="26"/>
      <c r="KS89" s="31"/>
      <c r="KT89" s="31"/>
      <c r="KU89" s="28"/>
      <c r="KV89" s="26"/>
      <c r="KW89" s="26"/>
      <c r="KX89" s="26"/>
      <c r="KY89" s="31"/>
      <c r="KZ89" s="31"/>
      <c r="LA89" s="31"/>
      <c r="LB89" s="28"/>
      <c r="LC89" s="26"/>
      <c r="LD89" s="26"/>
      <c r="LE89" s="26"/>
      <c r="LF89" s="26"/>
      <c r="LG89" s="31"/>
      <c r="LH89" s="31"/>
      <c r="LI89" s="28"/>
      <c r="LJ89" s="26"/>
      <c r="LK89" s="26"/>
      <c r="LL89" s="26"/>
      <c r="LM89" s="26"/>
      <c r="LN89" s="31"/>
      <c r="LO89" s="31"/>
      <c r="LP89" s="28"/>
      <c r="LQ89" s="26"/>
      <c r="LR89" s="26"/>
      <c r="LS89" s="26"/>
      <c r="LT89" s="26"/>
      <c r="LU89" s="31"/>
      <c r="LV89" s="31"/>
      <c r="LW89" s="28"/>
      <c r="LX89" s="26"/>
      <c r="LY89" s="26"/>
      <c r="LZ89" s="26"/>
      <c r="MA89" s="26"/>
      <c r="MB89" s="31"/>
      <c r="MC89" s="31"/>
      <c r="MD89" s="28"/>
      <c r="ME89" s="26"/>
      <c r="MF89" s="26"/>
      <c r="MG89" s="26"/>
      <c r="MH89" s="26"/>
      <c r="MI89" s="31"/>
      <c r="MJ89" s="31"/>
      <c r="MK89" s="28"/>
      <c r="ML89" s="26"/>
      <c r="MM89" s="26"/>
      <c r="MN89" s="26"/>
      <c r="MO89" s="26"/>
      <c r="MP89" s="31"/>
      <c r="MQ89" s="31"/>
      <c r="MR89" s="28"/>
      <c r="MS89" s="26"/>
      <c r="MT89" s="26"/>
      <c r="MU89" s="26"/>
      <c r="MV89" s="26"/>
      <c r="MW89" s="31"/>
      <c r="MX89" s="31"/>
      <c r="MY89" s="28"/>
      <c r="MZ89" s="26"/>
      <c r="NA89" s="31"/>
      <c r="NB89" s="31"/>
      <c r="NC89" s="26"/>
      <c r="ND89" s="31"/>
      <c r="NE89" s="31"/>
      <c r="NF89" s="16" t="s">
        <v>759</v>
      </c>
    </row>
    <row r="90" spans="1:370" s="111" customFormat="1" ht="15.75" x14ac:dyDescent="0.25">
      <c r="A90" s="66" t="s">
        <v>869</v>
      </c>
      <c r="B90" s="23" t="s">
        <v>870</v>
      </c>
      <c r="C90" s="82">
        <v>0.9</v>
      </c>
      <c r="D90" s="35" t="s">
        <v>820</v>
      </c>
      <c r="E90" s="96"/>
      <c r="F90" s="31"/>
      <c r="G90" s="110">
        <f>G89/$C$89</f>
        <v>1.3414634146341464</v>
      </c>
      <c r="H90" s="83">
        <f>H89/$C$89</f>
        <v>1.3414634146341464</v>
      </c>
      <c r="I90" s="84">
        <f>I89/$C$89</f>
        <v>1.3414634146341464</v>
      </c>
      <c r="J90" s="84">
        <f>J89/$C$89</f>
        <v>1.3414634146341464</v>
      </c>
      <c r="K90" s="31"/>
      <c r="L90" s="31"/>
      <c r="M90" s="110">
        <f>M89/$C$89</f>
        <v>1.2439024390243902</v>
      </c>
      <c r="N90" s="110">
        <f>N89/$C$89</f>
        <v>1.2113821138211383</v>
      </c>
      <c r="O90" s="83">
        <f>O89/$C$89</f>
        <v>1.1788617886178863</v>
      </c>
      <c r="P90" s="84">
        <f>P89/$C$89</f>
        <v>1.1788617886178863</v>
      </c>
      <c r="Q90" s="110">
        <f>Q89/$C$89</f>
        <v>1.1626016260162602</v>
      </c>
      <c r="R90" s="31"/>
      <c r="S90" s="31"/>
      <c r="T90" s="110">
        <f>T89/$C$89</f>
        <v>1.1463414634146341</v>
      </c>
      <c r="U90" s="110">
        <f>U89/$C$89</f>
        <v>1.1300813008130082</v>
      </c>
      <c r="V90" s="83">
        <f>V89/$C$89</f>
        <v>1.1707317073170731</v>
      </c>
      <c r="W90" s="84">
        <f>W89/$C$89</f>
        <v>1.1707317073170731</v>
      </c>
      <c r="X90" s="110">
        <f>X89/$C$89</f>
        <v>1.1951219512195121</v>
      </c>
      <c r="Y90" s="31"/>
      <c r="Z90" s="31"/>
      <c r="AA90" s="110">
        <f>AA89/$C$89</f>
        <v>1.1544715447154472</v>
      </c>
      <c r="AB90" s="110">
        <f>AB89/$C$89</f>
        <v>1.0813008130081301</v>
      </c>
      <c r="AC90" s="83">
        <f>AC89/$C$89</f>
        <v>1.1056910569105691</v>
      </c>
      <c r="AD90" s="84">
        <f>AD89/$C$89</f>
        <v>1.1138211382113821</v>
      </c>
      <c r="AE90" s="110">
        <f>AE89/$C$89</f>
        <v>1.032520325203252</v>
      </c>
      <c r="AF90" s="31"/>
      <c r="AG90" s="31"/>
      <c r="AH90" s="110">
        <f>AH89/$C$89</f>
        <v>1.024390243902439</v>
      </c>
      <c r="AI90" s="110">
        <f>AI89/$C$89</f>
        <v>1.065040650406504</v>
      </c>
      <c r="AJ90" s="83">
        <f>AJ89/$C$89</f>
        <v>0.98373983739837401</v>
      </c>
      <c r="AK90" s="84">
        <f>AK89/$C$89</f>
        <v>1.065040650406504</v>
      </c>
      <c r="AL90" s="110">
        <f>AL89/$C$89</f>
        <v>1.0081300813008129</v>
      </c>
      <c r="AM90" s="31"/>
      <c r="AN90" s="31"/>
      <c r="AO90" s="110">
        <f>AO89/$C$89</f>
        <v>0</v>
      </c>
      <c r="AP90" s="110">
        <f>AP89/$C$89</f>
        <v>0</v>
      </c>
      <c r="AQ90" s="83">
        <f>AQ89/$C$89</f>
        <v>1.1382113821138211</v>
      </c>
      <c r="AR90" s="84">
        <f>AR89/$C$89</f>
        <v>1.1219512195121952</v>
      </c>
      <c r="AS90" s="110">
        <f>AS89/$C$89</f>
        <v>1.065040650406504</v>
      </c>
      <c r="AT90" s="31"/>
      <c r="AU90" s="31"/>
      <c r="AV90" s="110">
        <f>AV89/$C$89</f>
        <v>1.024390243902439</v>
      </c>
      <c r="AW90" s="110">
        <f>AW89/$C$89</f>
        <v>1.1056910569105691</v>
      </c>
      <c r="AX90" s="83">
        <f>AX89/$C$89</f>
        <v>1.065040650406504</v>
      </c>
      <c r="AY90" s="84">
        <f>AY89/$C$89</f>
        <v>1.1544715447154472</v>
      </c>
      <c r="AZ90" s="110">
        <f>AZ89/$C$89</f>
        <v>1.1707317073170731</v>
      </c>
      <c r="BA90" s="31"/>
      <c r="BB90" s="31"/>
      <c r="BC90" s="110">
        <f>BC89/$C$89</f>
        <v>1.2195121951219512</v>
      </c>
      <c r="BD90" s="110">
        <f>BD89/$C$89</f>
        <v>1.2276422764227641</v>
      </c>
      <c r="BE90" s="83">
        <f>BE89/$C$89</f>
        <v>1.1788617886178863</v>
      </c>
      <c r="BF90" s="84">
        <f>BF89/$C$89</f>
        <v>1.2357723577235773</v>
      </c>
      <c r="BG90" s="110">
        <f>BG89/$C$89</f>
        <v>1.2520325203252032</v>
      </c>
      <c r="BH90" s="31"/>
      <c r="BI90" s="31"/>
      <c r="BJ90" s="110">
        <f>BJ89/$C$89</f>
        <v>1.2682926829268293</v>
      </c>
      <c r="BK90" s="110">
        <f>BK89/$C$89</f>
        <v>1.2926829268292683</v>
      </c>
      <c r="BL90" s="83">
        <f>BL89/$C$89</f>
        <v>1.2764227642276422</v>
      </c>
      <c r="BM90" s="84">
        <f>BM89/$C$89</f>
        <v>1.2845528455284554</v>
      </c>
      <c r="BN90" s="110">
        <f>BN89/$C$89</f>
        <v>0</v>
      </c>
      <c r="BO90" s="31"/>
      <c r="BP90" s="31"/>
      <c r="BQ90" s="110">
        <f>BQ89/$C$89</f>
        <v>0</v>
      </c>
      <c r="BR90" s="110">
        <f>BR89/$C$89</f>
        <v>0</v>
      </c>
      <c r="BS90" s="83">
        <f>BS89/$C$89</f>
        <v>0</v>
      </c>
      <c r="BT90" s="84">
        <f>BT89/$C$89</f>
        <v>0</v>
      </c>
      <c r="BU90" s="110">
        <f>BU89/$C$89</f>
        <v>0</v>
      </c>
      <c r="BV90" s="31"/>
      <c r="BW90" s="31"/>
      <c r="BX90" s="110">
        <f>BX89/$C$89</f>
        <v>0</v>
      </c>
      <c r="BY90" s="110">
        <f>BY89/$C$89</f>
        <v>0</v>
      </c>
      <c r="BZ90" s="83">
        <f>BZ89/$C$89</f>
        <v>0</v>
      </c>
      <c r="CA90" s="84">
        <f>CA89/$C$89</f>
        <v>0</v>
      </c>
      <c r="CB90" s="110">
        <f>CB89/$C$89</f>
        <v>0</v>
      </c>
      <c r="CC90" s="31"/>
      <c r="CD90" s="31"/>
      <c r="CE90" s="110">
        <f>CE89/$C$89</f>
        <v>0</v>
      </c>
      <c r="CF90" s="110">
        <f>CF89/$C$89</f>
        <v>0</v>
      </c>
      <c r="CG90" s="83">
        <f>CG89/$C$89</f>
        <v>0</v>
      </c>
      <c r="CH90" s="84">
        <f>CH89/$C$89</f>
        <v>0</v>
      </c>
      <c r="CI90" s="110">
        <f>CI89/$C$89</f>
        <v>0</v>
      </c>
      <c r="CJ90" s="31"/>
      <c r="CK90" s="31"/>
      <c r="CL90" s="110">
        <f>CL89/$C$89</f>
        <v>0</v>
      </c>
      <c r="CM90" s="110">
        <f>CM89/$C$89</f>
        <v>0</v>
      </c>
      <c r="CN90" s="83">
        <f>CN89/$C$89</f>
        <v>0</v>
      </c>
      <c r="CO90" s="84">
        <f>CO89/$C$89</f>
        <v>0</v>
      </c>
      <c r="CP90" s="31"/>
      <c r="CQ90" s="31"/>
      <c r="CR90" s="31"/>
      <c r="CS90" s="31"/>
      <c r="CT90" s="110">
        <f>CT89/$C$89</f>
        <v>0</v>
      </c>
      <c r="CU90" s="83">
        <f>CU89/$C$89</f>
        <v>0</v>
      </c>
      <c r="CV90" s="84">
        <f>CV89/$C$89</f>
        <v>0</v>
      </c>
      <c r="CW90" s="110">
        <f>CW89/$C$89</f>
        <v>0</v>
      </c>
      <c r="CX90" s="31"/>
      <c r="CY90" s="31"/>
      <c r="CZ90" s="110">
        <f>CZ89/$C$89</f>
        <v>0</v>
      </c>
      <c r="DA90" s="110">
        <f>DA89/$C$89</f>
        <v>0</v>
      </c>
      <c r="DB90" s="83">
        <f>DB89/$C$89</f>
        <v>0</v>
      </c>
      <c r="DC90" s="84">
        <f>DC89/$C$89</f>
        <v>0</v>
      </c>
      <c r="DD90" s="110">
        <f>DD89/$C$89</f>
        <v>0</v>
      </c>
      <c r="DE90" s="31"/>
      <c r="DF90" s="31"/>
      <c r="DG90" s="110">
        <f>DG89/$C$89</f>
        <v>0</v>
      </c>
      <c r="DH90" s="110">
        <f>DH89/$C$89</f>
        <v>0</v>
      </c>
      <c r="DI90" s="83">
        <f>DI89/$C$89</f>
        <v>0</v>
      </c>
      <c r="DJ90" s="84">
        <f>DJ89/$C$89</f>
        <v>0</v>
      </c>
      <c r="DK90" s="110">
        <f>DK89/$C$89</f>
        <v>0</v>
      </c>
      <c r="DL90" s="31"/>
      <c r="DM90" s="31"/>
      <c r="DN90" s="110">
        <f>DN89/$C$89</f>
        <v>0</v>
      </c>
      <c r="DO90" s="110">
        <f>DO89/$C$89</f>
        <v>0</v>
      </c>
      <c r="DP90" s="83">
        <f>DP89/$C$89</f>
        <v>0</v>
      </c>
      <c r="DQ90" s="84">
        <f>DQ89/$C$89</f>
        <v>0</v>
      </c>
      <c r="DR90" s="110">
        <f>DR89/$C$89</f>
        <v>0</v>
      </c>
      <c r="DS90" s="31"/>
      <c r="DT90" s="31"/>
      <c r="DU90" s="110">
        <f>DU89/$C$89</f>
        <v>0</v>
      </c>
      <c r="DV90" s="110">
        <f>DV89/$C$89</f>
        <v>0</v>
      </c>
      <c r="DW90" s="31"/>
      <c r="DX90" s="84">
        <f>DX89/$C$89</f>
        <v>0</v>
      </c>
      <c r="DY90" s="110">
        <f>DY89/$C$89</f>
        <v>0</v>
      </c>
      <c r="DZ90" s="31"/>
      <c r="EA90" s="31"/>
      <c r="EB90" s="110">
        <f>EB89/$C$89</f>
        <v>0</v>
      </c>
      <c r="EC90" s="110">
        <f>EC89/$C$89</f>
        <v>0</v>
      </c>
      <c r="ED90" s="83">
        <f>ED89/$C$89</f>
        <v>0</v>
      </c>
      <c r="EE90" s="31"/>
      <c r="EF90" s="110">
        <f>EF89/$C$89</f>
        <v>0</v>
      </c>
      <c r="EG90" s="31"/>
      <c r="EH90" s="31"/>
      <c r="EI90" s="110">
        <f>EI89/$C$89</f>
        <v>0</v>
      </c>
      <c r="EJ90" s="110">
        <f>EJ89/$C$89</f>
        <v>0</v>
      </c>
      <c r="EK90" s="83">
        <f>EK89/$C$89</f>
        <v>0</v>
      </c>
      <c r="EL90" s="84">
        <f>EL89/$C$89</f>
        <v>0</v>
      </c>
      <c r="EM90" s="110">
        <f>EM89/$C$89</f>
        <v>0</v>
      </c>
      <c r="EN90" s="31"/>
      <c r="EO90" s="31"/>
      <c r="EP90" s="31"/>
      <c r="EQ90" s="110">
        <f>EQ89/$C$89</f>
        <v>0</v>
      </c>
      <c r="ER90" s="83">
        <f>ER89/$C$89</f>
        <v>0</v>
      </c>
      <c r="ES90" s="84">
        <f>ES89/$C$89</f>
        <v>0</v>
      </c>
      <c r="ET90" s="110">
        <f>ET89/$C$89</f>
        <v>0</v>
      </c>
      <c r="EU90" s="31"/>
      <c r="EV90" s="31"/>
      <c r="EW90" s="110">
        <f>EW89/$C$89</f>
        <v>0</v>
      </c>
      <c r="EX90" s="110">
        <f>EX89/$C$89</f>
        <v>0</v>
      </c>
      <c r="EY90" s="83">
        <f>EY89/$C$89</f>
        <v>0</v>
      </c>
      <c r="EZ90" s="31"/>
      <c r="FA90" s="110">
        <f>FA89/$C$89</f>
        <v>0</v>
      </c>
      <c r="FB90" s="31"/>
      <c r="FC90" s="31"/>
      <c r="FD90" s="110">
        <f>FD89/$C$89</f>
        <v>0</v>
      </c>
      <c r="FE90" s="110">
        <f>FE89/$C$89</f>
        <v>0</v>
      </c>
      <c r="FF90" s="83">
        <f>FF89/$C$89</f>
        <v>0</v>
      </c>
      <c r="FG90" s="84">
        <f>FG89/$C$89</f>
        <v>0</v>
      </c>
      <c r="FH90" s="110">
        <f>FH89/$C$89</f>
        <v>0</v>
      </c>
      <c r="FI90" s="31"/>
      <c r="FJ90" s="31"/>
      <c r="FK90" s="110">
        <f>FK89/$C$89</f>
        <v>0</v>
      </c>
      <c r="FL90" s="110">
        <f>FL89/$C$89</f>
        <v>0</v>
      </c>
      <c r="FM90" s="83">
        <f>FM89/$C$89</f>
        <v>0</v>
      </c>
      <c r="FN90" s="84">
        <f>FN89/$C$89</f>
        <v>0</v>
      </c>
      <c r="FO90" s="110">
        <f>FO89/$C$89</f>
        <v>0</v>
      </c>
      <c r="FP90" s="31"/>
      <c r="FQ90" s="31"/>
      <c r="FR90" s="110">
        <f>FR89/$C$89</f>
        <v>0</v>
      </c>
      <c r="FS90" s="110">
        <f>FS89/$C$89</f>
        <v>0</v>
      </c>
      <c r="FT90" s="83">
        <f>FT89/$C$89</f>
        <v>0</v>
      </c>
      <c r="FU90" s="84">
        <f>FU89/$C$89</f>
        <v>0</v>
      </c>
      <c r="FV90" s="110">
        <f>FV89/$C$89</f>
        <v>0</v>
      </c>
      <c r="FW90" s="31"/>
      <c r="FX90" s="31"/>
      <c r="FY90" s="110">
        <f>FY89/$C$89</f>
        <v>0</v>
      </c>
      <c r="FZ90" s="110">
        <f>FZ89/$C$89</f>
        <v>0</v>
      </c>
      <c r="GA90" s="83">
        <f>GA89/$C$89</f>
        <v>0</v>
      </c>
      <c r="GB90" s="84">
        <f>GB89/$C$89</f>
        <v>0</v>
      </c>
      <c r="GC90" s="110">
        <f>GC89/$C$89</f>
        <v>0</v>
      </c>
      <c r="GD90" s="31"/>
      <c r="GE90" s="31"/>
      <c r="GF90" s="110">
        <f>GF89/$C$89</f>
        <v>0</v>
      </c>
      <c r="GG90" s="110">
        <f>GG89/$C$89</f>
        <v>0</v>
      </c>
      <c r="GH90" s="83">
        <f>GH89/$C$89</f>
        <v>0</v>
      </c>
      <c r="GI90" s="84">
        <f>GI89/$C$89</f>
        <v>0</v>
      </c>
      <c r="GJ90" s="110">
        <f>GJ89/$C$89</f>
        <v>0</v>
      </c>
      <c r="GK90" s="31"/>
      <c r="GL90" s="31"/>
      <c r="GM90" s="110">
        <f>GM89/$C$89</f>
        <v>0</v>
      </c>
      <c r="GN90" s="110">
        <f>GN89/$C$89</f>
        <v>0</v>
      </c>
      <c r="GO90" s="83">
        <f>GO89/$C$89</f>
        <v>0</v>
      </c>
      <c r="GP90" s="84">
        <f>GP89/$C$89</f>
        <v>0</v>
      </c>
      <c r="GQ90" s="110">
        <f>GQ89/$C$89</f>
        <v>0</v>
      </c>
      <c r="GR90" s="31"/>
      <c r="GS90" s="31"/>
      <c r="GT90" s="110">
        <f>GT89/$C$89</f>
        <v>0</v>
      </c>
      <c r="GU90" s="110">
        <f>GU89/$C$89</f>
        <v>0</v>
      </c>
      <c r="GV90" s="83">
        <f>GV89/$C$89</f>
        <v>0</v>
      </c>
      <c r="GW90" s="84">
        <f>GW89/$C$89</f>
        <v>0</v>
      </c>
      <c r="GX90" s="110">
        <f>GX89/$C$89</f>
        <v>0</v>
      </c>
      <c r="GY90" s="31"/>
      <c r="GZ90" s="31"/>
      <c r="HA90" s="110">
        <f>HA89/$C$89</f>
        <v>0</v>
      </c>
      <c r="HB90" s="110">
        <f>HB89/$C$89</f>
        <v>0</v>
      </c>
      <c r="HC90" s="83">
        <f>HC89/$C$89</f>
        <v>0</v>
      </c>
      <c r="HD90" s="84">
        <f>HD89/$C$89</f>
        <v>0</v>
      </c>
      <c r="HE90" s="110">
        <f>HE89/$C$89</f>
        <v>0</v>
      </c>
      <c r="HF90" s="31"/>
      <c r="HG90" s="31"/>
      <c r="HH90" s="110">
        <f>HH89/$C$89</f>
        <v>0</v>
      </c>
      <c r="HI90" s="110">
        <f>HI89/$C$89</f>
        <v>0</v>
      </c>
      <c r="HJ90" s="83">
        <f>HJ89/$C$89</f>
        <v>0</v>
      </c>
      <c r="HK90" s="84">
        <f>HK89/$C$89</f>
        <v>0</v>
      </c>
      <c r="HL90" s="110">
        <f>HL89/$C$89</f>
        <v>0</v>
      </c>
      <c r="HM90" s="31"/>
      <c r="HN90" s="31"/>
      <c r="HO90" s="110">
        <f>HO89/$C$89</f>
        <v>0</v>
      </c>
      <c r="HP90" s="110">
        <f>HP89/$C$89</f>
        <v>0</v>
      </c>
      <c r="HQ90" s="83">
        <f>HQ89/$C$89</f>
        <v>0</v>
      </c>
      <c r="HR90" s="84">
        <f>HR89/$C$89</f>
        <v>0</v>
      </c>
      <c r="HS90" s="110">
        <f>HS89/$C$89</f>
        <v>0</v>
      </c>
      <c r="HT90" s="31"/>
      <c r="HU90" s="31"/>
      <c r="HV90" s="110">
        <f>HV89/$C$89</f>
        <v>0</v>
      </c>
      <c r="HW90" s="110">
        <f>HW89/$C$89</f>
        <v>0</v>
      </c>
      <c r="HX90" s="83">
        <f>HX89/$C$89</f>
        <v>0</v>
      </c>
      <c r="HY90" s="84">
        <f>HY89/$C$89</f>
        <v>0</v>
      </c>
      <c r="HZ90" s="110">
        <f>HZ89/$C$89</f>
        <v>0</v>
      </c>
      <c r="IA90" s="31"/>
      <c r="IB90" s="31"/>
      <c r="IC90" s="110">
        <f>IC89/$C$89</f>
        <v>0</v>
      </c>
      <c r="ID90" s="110">
        <f>ID89/$C$89</f>
        <v>0</v>
      </c>
      <c r="IE90" s="83">
        <f>IE89/$C$89</f>
        <v>0</v>
      </c>
      <c r="IF90" s="84">
        <f>IF89/$C$89</f>
        <v>0</v>
      </c>
      <c r="IG90" s="110">
        <f>IG89/$C$89</f>
        <v>0</v>
      </c>
      <c r="IH90" s="31"/>
      <c r="II90" s="31"/>
      <c r="IJ90" s="110">
        <f>IJ89/$C$89</f>
        <v>0</v>
      </c>
      <c r="IK90" s="110">
        <f>IK89/$C$89</f>
        <v>0</v>
      </c>
      <c r="IL90" s="83">
        <f>IL89/$C$89</f>
        <v>0</v>
      </c>
      <c r="IM90" s="84">
        <f>IM89/$C$89</f>
        <v>0</v>
      </c>
      <c r="IN90" s="110">
        <f>IN89/$C$89</f>
        <v>0</v>
      </c>
      <c r="IO90" s="31"/>
      <c r="IP90" s="31"/>
      <c r="IQ90" s="110">
        <f>IQ89/$C$89</f>
        <v>0</v>
      </c>
      <c r="IR90" s="110">
        <f>IR89/$C$89</f>
        <v>0</v>
      </c>
      <c r="IS90" s="83">
        <f>IS89/$C$89</f>
        <v>0</v>
      </c>
      <c r="IT90" s="84">
        <f>IT89/$C$89</f>
        <v>0</v>
      </c>
      <c r="IU90" s="110">
        <f>IU89/$C$89</f>
        <v>0</v>
      </c>
      <c r="IV90" s="31"/>
      <c r="IW90" s="31"/>
      <c r="IX90" s="110">
        <f>IX89/$C$89</f>
        <v>0</v>
      </c>
      <c r="IY90" s="110">
        <f>IY89/$C$89</f>
        <v>0</v>
      </c>
      <c r="IZ90" s="83">
        <f>IZ89/$C$89</f>
        <v>0</v>
      </c>
      <c r="JA90" s="84">
        <f>JA89/$C$89</f>
        <v>0</v>
      </c>
      <c r="JB90" s="110">
        <f>JB89/$C$89</f>
        <v>0</v>
      </c>
      <c r="JC90" s="31"/>
      <c r="JD90" s="31"/>
      <c r="JE90" s="110">
        <f>JE89/$C$89</f>
        <v>0</v>
      </c>
      <c r="JF90" s="110">
        <f>JF89/$C$89</f>
        <v>0</v>
      </c>
      <c r="JG90" s="83">
        <f>JG89/$C$89</f>
        <v>0</v>
      </c>
      <c r="JH90" s="84">
        <f>JH89/$C$89</f>
        <v>0</v>
      </c>
      <c r="JI90" s="110">
        <f>JI89/$C$89</f>
        <v>0</v>
      </c>
      <c r="JJ90" s="31"/>
      <c r="JK90" s="31"/>
      <c r="JL90" s="110">
        <f>JL89/$C$89</f>
        <v>0</v>
      </c>
      <c r="JM90" s="110">
        <f>JM89/$C$89</f>
        <v>0</v>
      </c>
      <c r="JN90" s="83">
        <f>JN89/$C$89</f>
        <v>0</v>
      </c>
      <c r="JO90" s="84">
        <f>JO89/$C$89</f>
        <v>0</v>
      </c>
      <c r="JP90" s="110">
        <f>JP89/$C$89</f>
        <v>0</v>
      </c>
      <c r="JQ90" s="31"/>
      <c r="JR90" s="31"/>
      <c r="JS90" s="110">
        <f>JS89/$C$89</f>
        <v>0</v>
      </c>
      <c r="JT90" s="110">
        <f>JT89/$C$89</f>
        <v>0</v>
      </c>
      <c r="JU90" s="83">
        <f>JU89/$C$89</f>
        <v>0</v>
      </c>
      <c r="JV90" s="31"/>
      <c r="JW90" s="110">
        <f>JW89/$C$89</f>
        <v>0</v>
      </c>
      <c r="JX90" s="31"/>
      <c r="JY90" s="31"/>
      <c r="JZ90" s="110">
        <f>JZ89/$C$89</f>
        <v>0</v>
      </c>
      <c r="KA90" s="110">
        <f>KA89/$C$89</f>
        <v>0</v>
      </c>
      <c r="KB90" s="83">
        <f>KB89/$C$89</f>
        <v>0</v>
      </c>
      <c r="KC90" s="84">
        <f>KC89/$C$89</f>
        <v>0</v>
      </c>
      <c r="KD90" s="110">
        <f>KD89/$C$89</f>
        <v>0</v>
      </c>
      <c r="KE90" s="31"/>
      <c r="KF90" s="31"/>
      <c r="KG90" s="110">
        <f>KG89/$C$89</f>
        <v>0</v>
      </c>
      <c r="KH90" s="110">
        <f>KH89/$C$89</f>
        <v>0</v>
      </c>
      <c r="KI90" s="83">
        <f>KI89/$C$89</f>
        <v>0</v>
      </c>
      <c r="KJ90" s="84">
        <f>KJ89/$C$89</f>
        <v>0</v>
      </c>
      <c r="KK90" s="110">
        <f>KK89/$C$89</f>
        <v>0</v>
      </c>
      <c r="KL90" s="31"/>
      <c r="KM90" s="31"/>
      <c r="KN90" s="110">
        <f>KN89/$C$89</f>
        <v>0</v>
      </c>
      <c r="KO90" s="110">
        <f>KO89/$C$89</f>
        <v>0</v>
      </c>
      <c r="KP90" s="83">
        <f>KP89/$C$89</f>
        <v>0</v>
      </c>
      <c r="KQ90" s="84">
        <f>KQ89/$C$89</f>
        <v>0</v>
      </c>
      <c r="KR90" s="110">
        <f>KR89/$C$89</f>
        <v>0</v>
      </c>
      <c r="KS90" s="31"/>
      <c r="KT90" s="31"/>
      <c r="KU90" s="110">
        <f>KU89/$C$89</f>
        <v>0</v>
      </c>
      <c r="KV90" s="110">
        <f>KV89/$C$89</f>
        <v>0</v>
      </c>
      <c r="KW90" s="83">
        <f>KW89/$C$89</f>
        <v>0</v>
      </c>
      <c r="KX90" s="84">
        <f>KX89/$C$89</f>
        <v>0</v>
      </c>
      <c r="KY90" s="31"/>
      <c r="KZ90" s="31"/>
      <c r="LA90" s="31"/>
      <c r="LB90" s="110">
        <f>LB89/$C$89</f>
        <v>0</v>
      </c>
      <c r="LC90" s="110">
        <f>LC89/$C$89</f>
        <v>0</v>
      </c>
      <c r="LD90" s="83">
        <f>LD89/$C$89</f>
        <v>0</v>
      </c>
      <c r="LE90" s="84">
        <f>LE89/$C$89</f>
        <v>0</v>
      </c>
      <c r="LF90" s="110">
        <f>LF89/$C$89</f>
        <v>0</v>
      </c>
      <c r="LG90" s="31"/>
      <c r="LH90" s="31"/>
      <c r="LI90" s="110">
        <f>LI89/$C$89</f>
        <v>0</v>
      </c>
      <c r="LJ90" s="110">
        <f>LJ89/$C$89</f>
        <v>0</v>
      </c>
      <c r="LK90" s="83">
        <f>LK89/$C$89</f>
        <v>0</v>
      </c>
      <c r="LL90" s="84">
        <f>LL89/$C$89</f>
        <v>0</v>
      </c>
      <c r="LM90" s="110">
        <f>LM89/$C$89</f>
        <v>0</v>
      </c>
      <c r="LN90" s="31"/>
      <c r="LO90" s="31"/>
      <c r="LP90" s="110">
        <f>LP89/$C$89</f>
        <v>0</v>
      </c>
      <c r="LQ90" s="110">
        <f>LQ89/$C$89</f>
        <v>0</v>
      </c>
      <c r="LR90" s="83">
        <f>LR89/$C$89</f>
        <v>0</v>
      </c>
      <c r="LS90" s="84">
        <f>LS89/$C$89</f>
        <v>0</v>
      </c>
      <c r="LT90" s="110">
        <f>LT89/$C$89</f>
        <v>0</v>
      </c>
      <c r="LU90" s="31"/>
      <c r="LV90" s="31"/>
      <c r="LW90" s="110">
        <f>LW89/$C$89</f>
        <v>0</v>
      </c>
      <c r="LX90" s="110">
        <f>LX89/$C$89</f>
        <v>0</v>
      </c>
      <c r="LY90" s="83">
        <f>LY89/$C$89</f>
        <v>0</v>
      </c>
      <c r="LZ90" s="84">
        <f>LZ89/$C$89</f>
        <v>0</v>
      </c>
      <c r="MA90" s="110">
        <f>MA89/$C$89</f>
        <v>0</v>
      </c>
      <c r="MB90" s="31"/>
      <c r="MC90" s="31"/>
      <c r="MD90" s="110">
        <f>MD89/$C$89</f>
        <v>0</v>
      </c>
      <c r="ME90" s="110">
        <f>ME89/$C$89</f>
        <v>0</v>
      </c>
      <c r="MF90" s="83">
        <f>MF89/$C$89</f>
        <v>0</v>
      </c>
      <c r="MG90" s="84">
        <f>MG89/$C$89</f>
        <v>0</v>
      </c>
      <c r="MH90" s="110">
        <f>MH89/$C$89</f>
        <v>0</v>
      </c>
      <c r="MI90" s="31"/>
      <c r="MJ90" s="31"/>
      <c r="MK90" s="110">
        <f>MK89/$C$89</f>
        <v>0</v>
      </c>
      <c r="ML90" s="110">
        <f>ML89/$C$89</f>
        <v>0</v>
      </c>
      <c r="MM90" s="83">
        <f>MM89/$C$89</f>
        <v>0</v>
      </c>
      <c r="MN90" s="84">
        <f>MN89/$C$89</f>
        <v>0</v>
      </c>
      <c r="MO90" s="110">
        <f>MO89/$C$89</f>
        <v>0</v>
      </c>
      <c r="MP90" s="31"/>
      <c r="MQ90" s="31"/>
      <c r="MR90" s="110">
        <f>MR89/$C$89</f>
        <v>0</v>
      </c>
      <c r="MS90" s="110">
        <f>MS89/$C$89</f>
        <v>0</v>
      </c>
      <c r="MT90" s="83">
        <f>MT89/$C$89</f>
        <v>0</v>
      </c>
      <c r="MU90" s="84">
        <f>MU89/$C$89</f>
        <v>0</v>
      </c>
      <c r="MV90" s="110">
        <f>MV89/$C$89</f>
        <v>0</v>
      </c>
      <c r="MW90" s="31"/>
      <c r="MX90" s="31"/>
      <c r="MY90" s="110">
        <f>MY89/$C$89</f>
        <v>0</v>
      </c>
      <c r="MZ90" s="110">
        <f>MZ89/$C$89</f>
        <v>0</v>
      </c>
      <c r="NA90" s="31"/>
      <c r="NB90" s="31"/>
      <c r="NC90" s="110">
        <f>NC89/$C$89</f>
        <v>0</v>
      </c>
      <c r="ND90" s="31"/>
      <c r="NE90" s="31"/>
      <c r="NF90" s="16" t="s">
        <v>759</v>
      </c>
    </row>
    <row r="91" spans="1:370" s="109" customFormat="1" ht="15.75" x14ac:dyDescent="0.25">
      <c r="A91" s="106" t="s">
        <v>871</v>
      </c>
      <c r="B91" s="23" t="s">
        <v>872</v>
      </c>
      <c r="C91" s="24">
        <v>5700</v>
      </c>
      <c r="D91" s="33" t="s">
        <v>824</v>
      </c>
      <c r="E91" s="56">
        <f>MAX(G91:NC91)</f>
        <v>6007</v>
      </c>
      <c r="F91" s="31"/>
      <c r="G91" s="26">
        <v>6007</v>
      </c>
      <c r="H91" s="26">
        <v>6007</v>
      </c>
      <c r="I91" s="27">
        <v>6007</v>
      </c>
      <c r="J91" s="27">
        <v>6007</v>
      </c>
      <c r="K91" s="31"/>
      <c r="L91" s="31"/>
      <c r="M91" s="28">
        <v>5646</v>
      </c>
      <c r="N91" s="26">
        <v>5565</v>
      </c>
      <c r="O91" s="26">
        <v>5393</v>
      </c>
      <c r="P91" s="26">
        <v>5393</v>
      </c>
      <c r="Q91" s="26">
        <v>5196</v>
      </c>
      <c r="R91" s="31"/>
      <c r="S91" s="31"/>
      <c r="T91" s="28">
        <v>5105</v>
      </c>
      <c r="U91" s="26">
        <v>4965</v>
      </c>
      <c r="V91" s="26">
        <v>5256</v>
      </c>
      <c r="W91" s="26">
        <v>5256</v>
      </c>
      <c r="X91" s="26">
        <v>5124</v>
      </c>
      <c r="Y91" s="31"/>
      <c r="Z91" s="31"/>
      <c r="AA91" s="28">
        <v>4849</v>
      </c>
      <c r="AB91" s="26">
        <v>4633</v>
      </c>
      <c r="AC91" s="26">
        <v>4703</v>
      </c>
      <c r="AD91" s="26">
        <v>4881</v>
      </c>
      <c r="AE91" s="26">
        <v>4581</v>
      </c>
      <c r="AF91" s="31"/>
      <c r="AG91" s="31"/>
      <c r="AH91" s="28">
        <v>4508</v>
      </c>
      <c r="AI91" s="26">
        <v>4808</v>
      </c>
      <c r="AJ91" s="26">
        <v>4563</v>
      </c>
      <c r="AK91" s="26">
        <v>4631</v>
      </c>
      <c r="AL91" s="26">
        <v>4295</v>
      </c>
      <c r="AM91" s="31"/>
      <c r="AN91" s="31"/>
      <c r="AO91" s="28"/>
      <c r="AP91" s="26"/>
      <c r="AQ91" s="26">
        <v>5093</v>
      </c>
      <c r="AR91" s="26">
        <v>5218</v>
      </c>
      <c r="AS91" s="26">
        <v>4812</v>
      </c>
      <c r="AT91" s="31"/>
      <c r="AU91" s="31"/>
      <c r="AV91" s="28">
        <v>4670</v>
      </c>
      <c r="AW91" s="26">
        <v>5054</v>
      </c>
      <c r="AX91" s="26">
        <v>4837</v>
      </c>
      <c r="AY91" s="26">
        <v>5354</v>
      </c>
      <c r="AZ91" s="26">
        <v>5365</v>
      </c>
      <c r="BA91" s="31"/>
      <c r="BB91" s="31"/>
      <c r="BC91" s="28">
        <v>5516</v>
      </c>
      <c r="BD91" s="26">
        <v>5478</v>
      </c>
      <c r="BE91" s="26">
        <v>5191</v>
      </c>
      <c r="BF91" s="26">
        <v>5401</v>
      </c>
      <c r="BG91" s="26">
        <v>5423</v>
      </c>
      <c r="BH91" s="31"/>
      <c r="BI91" s="31"/>
      <c r="BJ91" s="28">
        <v>5630</v>
      </c>
      <c r="BK91" s="26">
        <v>5645</v>
      </c>
      <c r="BL91" s="26">
        <v>5607</v>
      </c>
      <c r="BM91" s="26">
        <v>5476</v>
      </c>
      <c r="BN91" s="26"/>
      <c r="BO91" s="31"/>
      <c r="BP91" s="31"/>
      <c r="BQ91" s="28"/>
      <c r="BR91" s="26"/>
      <c r="BS91" s="26"/>
      <c r="BT91" s="26"/>
      <c r="BU91" s="26"/>
      <c r="BV91" s="31"/>
      <c r="BW91" s="31"/>
      <c r="BX91" s="28"/>
      <c r="BY91" s="26"/>
      <c r="BZ91" s="26"/>
      <c r="CA91" s="26"/>
      <c r="CB91" s="26"/>
      <c r="CC91" s="31"/>
      <c r="CD91" s="31"/>
      <c r="CE91" s="28"/>
      <c r="CF91" s="26"/>
      <c r="CG91" s="26"/>
      <c r="CH91" s="26"/>
      <c r="CI91" s="26"/>
      <c r="CJ91" s="31"/>
      <c r="CK91" s="31"/>
      <c r="CL91" s="28"/>
      <c r="CM91" s="26"/>
      <c r="CN91" s="26"/>
      <c r="CO91" s="26"/>
      <c r="CP91" s="31"/>
      <c r="CQ91" s="31"/>
      <c r="CR91" s="31"/>
      <c r="CS91" s="31"/>
      <c r="CT91" s="26"/>
      <c r="CU91" s="26"/>
      <c r="CV91" s="26"/>
      <c r="CW91" s="26"/>
      <c r="CX91" s="31"/>
      <c r="CY91" s="31"/>
      <c r="CZ91" s="28"/>
      <c r="DA91" s="26"/>
      <c r="DB91" s="26"/>
      <c r="DC91" s="26"/>
      <c r="DD91" s="26"/>
      <c r="DE91" s="31"/>
      <c r="DF91" s="31"/>
      <c r="DG91" s="28"/>
      <c r="DH91" s="26"/>
      <c r="DI91" s="26"/>
      <c r="DJ91" s="26"/>
      <c r="DK91" s="26"/>
      <c r="DL91" s="31"/>
      <c r="DM91" s="31"/>
      <c r="DN91" s="28"/>
      <c r="DO91" s="26"/>
      <c r="DP91" s="26"/>
      <c r="DQ91" s="26"/>
      <c r="DR91" s="26"/>
      <c r="DS91" s="31"/>
      <c r="DT91" s="31"/>
      <c r="DU91" s="28"/>
      <c r="DV91" s="26"/>
      <c r="DW91" s="31"/>
      <c r="DX91" s="26"/>
      <c r="DY91" s="26"/>
      <c r="DZ91" s="31"/>
      <c r="EA91" s="31"/>
      <c r="EB91" s="28"/>
      <c r="EC91" s="26"/>
      <c r="ED91" s="26"/>
      <c r="EE91" s="31"/>
      <c r="EF91" s="26"/>
      <c r="EG91" s="31"/>
      <c r="EH91" s="31"/>
      <c r="EI91" s="28"/>
      <c r="EJ91" s="26"/>
      <c r="EK91" s="26"/>
      <c r="EL91" s="26"/>
      <c r="EM91" s="26"/>
      <c r="EN91" s="31"/>
      <c r="EO91" s="31"/>
      <c r="EP91" s="31"/>
      <c r="EQ91" s="26"/>
      <c r="ER91" s="26"/>
      <c r="ES91" s="26"/>
      <c r="ET91" s="26"/>
      <c r="EU91" s="31"/>
      <c r="EV91" s="31"/>
      <c r="EW91" s="28"/>
      <c r="EX91" s="26"/>
      <c r="EY91" s="26"/>
      <c r="EZ91" s="31"/>
      <c r="FA91" s="26"/>
      <c r="FB91" s="31"/>
      <c r="FC91" s="31"/>
      <c r="FD91" s="26"/>
      <c r="FE91" s="26"/>
      <c r="FF91" s="26"/>
      <c r="FG91" s="26"/>
      <c r="FH91" s="26"/>
      <c r="FI91" s="31"/>
      <c r="FJ91" s="31"/>
      <c r="FK91" s="28"/>
      <c r="FL91" s="26"/>
      <c r="FM91" s="26"/>
      <c r="FN91" s="26"/>
      <c r="FO91" s="26"/>
      <c r="FP91" s="31"/>
      <c r="FQ91" s="31"/>
      <c r="FR91" s="28"/>
      <c r="FS91" s="26"/>
      <c r="FT91" s="26"/>
      <c r="FU91" s="26"/>
      <c r="FV91" s="26"/>
      <c r="FW91" s="31"/>
      <c r="FX91" s="31"/>
      <c r="FY91" s="28"/>
      <c r="FZ91" s="26"/>
      <c r="GA91" s="26"/>
      <c r="GB91" s="26"/>
      <c r="GC91" s="26"/>
      <c r="GD91" s="31"/>
      <c r="GE91" s="31"/>
      <c r="GF91" s="28"/>
      <c r="GG91" s="26"/>
      <c r="GH91" s="26"/>
      <c r="GI91" s="26"/>
      <c r="GJ91" s="26"/>
      <c r="GK91" s="31"/>
      <c r="GL91" s="31"/>
      <c r="GM91" s="28"/>
      <c r="GN91" s="26"/>
      <c r="GO91" s="26"/>
      <c r="GP91" s="26"/>
      <c r="GQ91" s="26"/>
      <c r="GR91" s="31"/>
      <c r="GS91" s="31"/>
      <c r="GT91" s="28"/>
      <c r="GU91" s="26"/>
      <c r="GV91" s="26"/>
      <c r="GW91" s="26"/>
      <c r="GX91" s="26"/>
      <c r="GY91" s="31"/>
      <c r="GZ91" s="31"/>
      <c r="HA91" s="28"/>
      <c r="HB91" s="26"/>
      <c r="HC91" s="26"/>
      <c r="HD91" s="26"/>
      <c r="HE91" s="26"/>
      <c r="HF91" s="31"/>
      <c r="HG91" s="31"/>
      <c r="HH91" s="28"/>
      <c r="HI91" s="26"/>
      <c r="HJ91" s="26"/>
      <c r="HK91" s="26"/>
      <c r="HL91" s="26"/>
      <c r="HM91" s="31"/>
      <c r="HN91" s="31"/>
      <c r="HO91" s="28"/>
      <c r="HP91" s="26"/>
      <c r="HQ91" s="26"/>
      <c r="HR91" s="26"/>
      <c r="HS91" s="26"/>
      <c r="HT91" s="31"/>
      <c r="HU91" s="31"/>
      <c r="HV91" s="28"/>
      <c r="HW91" s="26"/>
      <c r="HX91" s="26"/>
      <c r="HY91" s="26"/>
      <c r="HZ91" s="26"/>
      <c r="IA91" s="31"/>
      <c r="IB91" s="31"/>
      <c r="IC91" s="28"/>
      <c r="ID91" s="26"/>
      <c r="IE91" s="26"/>
      <c r="IF91" s="26"/>
      <c r="IG91" s="26"/>
      <c r="IH91" s="31"/>
      <c r="II91" s="31"/>
      <c r="IJ91" s="28"/>
      <c r="IK91" s="26"/>
      <c r="IL91" s="26"/>
      <c r="IM91" s="26"/>
      <c r="IN91" s="26"/>
      <c r="IO91" s="31"/>
      <c r="IP91" s="31"/>
      <c r="IQ91" s="28"/>
      <c r="IR91" s="26"/>
      <c r="IS91" s="26"/>
      <c r="IT91" s="26"/>
      <c r="IU91" s="26"/>
      <c r="IV91" s="31"/>
      <c r="IW91" s="31"/>
      <c r="IX91" s="28"/>
      <c r="IY91" s="26"/>
      <c r="IZ91" s="26"/>
      <c r="JA91" s="26"/>
      <c r="JB91" s="26"/>
      <c r="JC91" s="31"/>
      <c r="JD91" s="31"/>
      <c r="JE91" s="28"/>
      <c r="JF91" s="26"/>
      <c r="JG91" s="26"/>
      <c r="JH91" s="26"/>
      <c r="JI91" s="26"/>
      <c r="JJ91" s="31"/>
      <c r="JK91" s="31"/>
      <c r="JL91" s="28"/>
      <c r="JM91" s="26"/>
      <c r="JN91" s="26"/>
      <c r="JO91" s="26"/>
      <c r="JP91" s="26"/>
      <c r="JQ91" s="31"/>
      <c r="JR91" s="31"/>
      <c r="JS91" s="28"/>
      <c r="JT91" s="26"/>
      <c r="JU91" s="26"/>
      <c r="JV91" s="31"/>
      <c r="JW91" s="26"/>
      <c r="JX91" s="31"/>
      <c r="JY91" s="31"/>
      <c r="JZ91" s="28"/>
      <c r="KA91" s="26"/>
      <c r="KB91" s="26"/>
      <c r="KC91" s="26"/>
      <c r="KD91" s="26"/>
      <c r="KE91" s="31"/>
      <c r="KF91" s="31"/>
      <c r="KG91" s="28"/>
      <c r="KH91" s="26"/>
      <c r="KI91" s="26"/>
      <c r="KJ91" s="26"/>
      <c r="KK91" s="26"/>
      <c r="KL91" s="31"/>
      <c r="KM91" s="31"/>
      <c r="KN91" s="28"/>
      <c r="KO91" s="26"/>
      <c r="KP91" s="26"/>
      <c r="KQ91" s="26"/>
      <c r="KR91" s="26"/>
      <c r="KS91" s="31"/>
      <c r="KT91" s="31"/>
      <c r="KU91" s="28"/>
      <c r="KV91" s="26"/>
      <c r="KW91" s="26"/>
      <c r="KX91" s="26"/>
      <c r="KY91" s="31"/>
      <c r="KZ91" s="31"/>
      <c r="LA91" s="31"/>
      <c r="LB91" s="28"/>
      <c r="LC91" s="26"/>
      <c r="LD91" s="26"/>
      <c r="LE91" s="26"/>
      <c r="LF91" s="26"/>
      <c r="LG91" s="31"/>
      <c r="LH91" s="31"/>
      <c r="LI91" s="28"/>
      <c r="LJ91" s="26"/>
      <c r="LK91" s="26"/>
      <c r="LL91" s="26"/>
      <c r="LM91" s="26"/>
      <c r="LN91" s="31"/>
      <c r="LO91" s="31"/>
      <c r="LP91" s="28"/>
      <c r="LQ91" s="26"/>
      <c r="LR91" s="26"/>
      <c r="LS91" s="26"/>
      <c r="LT91" s="26"/>
      <c r="LU91" s="31"/>
      <c r="LV91" s="31"/>
      <c r="LW91" s="28"/>
      <c r="LX91" s="26"/>
      <c r="LY91" s="26"/>
      <c r="LZ91" s="26"/>
      <c r="MA91" s="26"/>
      <c r="MB91" s="31"/>
      <c r="MC91" s="31"/>
      <c r="MD91" s="28"/>
      <c r="ME91" s="26"/>
      <c r="MF91" s="26"/>
      <c r="MG91" s="26"/>
      <c r="MH91" s="26"/>
      <c r="MI91" s="31"/>
      <c r="MJ91" s="31"/>
      <c r="MK91" s="28"/>
      <c r="ML91" s="26"/>
      <c r="MM91" s="26"/>
      <c r="MN91" s="26"/>
      <c r="MO91" s="26"/>
      <c r="MP91" s="31"/>
      <c r="MQ91" s="31"/>
      <c r="MR91" s="28"/>
      <c r="MS91" s="26"/>
      <c r="MT91" s="26"/>
      <c r="MU91" s="26"/>
      <c r="MV91" s="26"/>
      <c r="MW91" s="31"/>
      <c r="MX91" s="31"/>
      <c r="MY91" s="28"/>
      <c r="MZ91" s="26"/>
      <c r="NA91" s="31"/>
      <c r="NB91" s="31"/>
      <c r="NC91" s="26"/>
      <c r="ND91" s="31"/>
      <c r="NE91" s="31"/>
      <c r="NF91" s="16" t="s">
        <v>759</v>
      </c>
    </row>
    <row r="92" spans="1:370" s="109" customFormat="1" ht="15.75" x14ac:dyDescent="0.25">
      <c r="A92" s="106" t="s">
        <v>873</v>
      </c>
      <c r="B92" s="23" t="s">
        <v>874</v>
      </c>
      <c r="C92" s="24">
        <v>16</v>
      </c>
      <c r="D92" s="33" t="s">
        <v>820</v>
      </c>
      <c r="E92" s="56"/>
      <c r="F92" s="31"/>
      <c r="G92" s="26">
        <v>13</v>
      </c>
      <c r="H92" s="26">
        <v>13</v>
      </c>
      <c r="I92" s="27">
        <v>13</v>
      </c>
      <c r="J92" s="27">
        <v>13</v>
      </c>
      <c r="K92" s="31"/>
      <c r="L92" s="31"/>
      <c r="M92" s="28">
        <v>11</v>
      </c>
      <c r="N92" s="26">
        <v>11</v>
      </c>
      <c r="O92" s="26">
        <v>9</v>
      </c>
      <c r="P92" s="26">
        <v>10</v>
      </c>
      <c r="Q92" s="26">
        <v>9</v>
      </c>
      <c r="R92" s="31"/>
      <c r="S92" s="31"/>
      <c r="T92" s="28">
        <v>9</v>
      </c>
      <c r="U92" s="26">
        <v>9</v>
      </c>
      <c r="V92" s="26">
        <v>9</v>
      </c>
      <c r="W92" s="26">
        <v>9</v>
      </c>
      <c r="X92" s="26">
        <v>9</v>
      </c>
      <c r="Y92" s="31"/>
      <c r="Z92" s="31"/>
      <c r="AA92" s="28">
        <v>8</v>
      </c>
      <c r="AB92" s="26">
        <v>6</v>
      </c>
      <c r="AC92" s="26">
        <v>5</v>
      </c>
      <c r="AD92" s="26">
        <v>4</v>
      </c>
      <c r="AE92" s="26">
        <v>3</v>
      </c>
      <c r="AF92" s="31"/>
      <c r="AG92" s="31"/>
      <c r="AH92" s="28">
        <v>3</v>
      </c>
      <c r="AI92" s="26">
        <v>2</v>
      </c>
      <c r="AJ92" s="26">
        <v>2</v>
      </c>
      <c r="AK92" s="26">
        <v>2</v>
      </c>
      <c r="AL92" s="26">
        <v>2</v>
      </c>
      <c r="AM92" s="31"/>
      <c r="AN92" s="31"/>
      <c r="AO92" s="26">
        <v>2</v>
      </c>
      <c r="AP92" s="26">
        <v>2</v>
      </c>
      <c r="AQ92" s="26">
        <v>2</v>
      </c>
      <c r="AR92" s="26">
        <v>3</v>
      </c>
      <c r="AS92" s="26">
        <v>3</v>
      </c>
      <c r="AT92" s="31"/>
      <c r="AU92" s="31"/>
      <c r="AV92" s="28">
        <v>3</v>
      </c>
      <c r="AW92" s="26">
        <v>3</v>
      </c>
      <c r="AX92" s="26">
        <v>3</v>
      </c>
      <c r="AY92" s="26">
        <v>5</v>
      </c>
      <c r="AZ92" s="26">
        <v>5</v>
      </c>
      <c r="BA92" s="31"/>
      <c r="BB92" s="31"/>
      <c r="BC92" s="28">
        <v>5</v>
      </c>
      <c r="BD92" s="26">
        <v>4</v>
      </c>
      <c r="BE92" s="26">
        <v>4</v>
      </c>
      <c r="BF92" s="26">
        <v>4</v>
      </c>
      <c r="BG92" s="26">
        <v>3</v>
      </c>
      <c r="BH92" s="31"/>
      <c r="BI92" s="31"/>
      <c r="BJ92" s="28">
        <v>3</v>
      </c>
      <c r="BK92" s="26">
        <v>6</v>
      </c>
      <c r="BL92" s="26">
        <v>6</v>
      </c>
      <c r="BM92" s="26">
        <v>5</v>
      </c>
      <c r="BN92" s="26"/>
      <c r="BO92" s="31"/>
      <c r="BP92" s="31"/>
      <c r="BQ92" s="28"/>
      <c r="BR92" s="26"/>
      <c r="BS92" s="26"/>
      <c r="BT92" s="26"/>
      <c r="BU92" s="26"/>
      <c r="BV92" s="31"/>
      <c r="BW92" s="31"/>
      <c r="BX92" s="28"/>
      <c r="BY92" s="26"/>
      <c r="BZ92" s="26"/>
      <c r="CA92" s="26"/>
      <c r="CB92" s="26"/>
      <c r="CC92" s="31"/>
      <c r="CD92" s="31"/>
      <c r="CE92" s="28"/>
      <c r="CF92" s="26"/>
      <c r="CG92" s="26"/>
      <c r="CH92" s="26"/>
      <c r="CI92" s="26"/>
      <c r="CJ92" s="31"/>
      <c r="CK92" s="31"/>
      <c r="CL92" s="28"/>
      <c r="CM92" s="26"/>
      <c r="CN92" s="26"/>
      <c r="CO92" s="26"/>
      <c r="CP92" s="31"/>
      <c r="CQ92" s="31"/>
      <c r="CR92" s="31"/>
      <c r="CS92" s="31"/>
      <c r="CT92" s="26"/>
      <c r="CU92" s="26"/>
      <c r="CV92" s="26"/>
      <c r="CW92" s="26"/>
      <c r="CX92" s="31"/>
      <c r="CY92" s="31"/>
      <c r="CZ92" s="28"/>
      <c r="DA92" s="26"/>
      <c r="DB92" s="26"/>
      <c r="DC92" s="26"/>
      <c r="DD92" s="26"/>
      <c r="DE92" s="31"/>
      <c r="DF92" s="31"/>
      <c r="DG92" s="28"/>
      <c r="DH92" s="26"/>
      <c r="DI92" s="26"/>
      <c r="DJ92" s="26"/>
      <c r="DK92" s="26"/>
      <c r="DL92" s="31"/>
      <c r="DM92" s="31"/>
      <c r="DN92" s="28"/>
      <c r="DO92" s="26"/>
      <c r="DP92" s="26"/>
      <c r="DQ92" s="26"/>
      <c r="DR92" s="26"/>
      <c r="DS92" s="31"/>
      <c r="DT92" s="31"/>
      <c r="DU92" s="28"/>
      <c r="DV92" s="26"/>
      <c r="DW92" s="31"/>
      <c r="DX92" s="26"/>
      <c r="DY92" s="26"/>
      <c r="DZ92" s="31"/>
      <c r="EA92" s="31"/>
      <c r="EB92" s="28"/>
      <c r="EC92" s="26"/>
      <c r="ED92" s="26"/>
      <c r="EE92" s="31"/>
      <c r="EF92" s="26"/>
      <c r="EG92" s="31"/>
      <c r="EH92" s="31"/>
      <c r="EI92" s="28"/>
      <c r="EJ92" s="26"/>
      <c r="EK92" s="26"/>
      <c r="EL92" s="26"/>
      <c r="EM92" s="26"/>
      <c r="EN92" s="31"/>
      <c r="EO92" s="31"/>
      <c r="EP92" s="31"/>
      <c r="EQ92" s="26"/>
      <c r="ER92" s="26"/>
      <c r="ES92" s="26"/>
      <c r="ET92" s="26"/>
      <c r="EU92" s="31"/>
      <c r="EV92" s="31"/>
      <c r="EW92" s="28"/>
      <c r="EX92" s="26"/>
      <c r="EY92" s="26"/>
      <c r="EZ92" s="31"/>
      <c r="FA92" s="26"/>
      <c r="FB92" s="31"/>
      <c r="FC92" s="31"/>
      <c r="FD92" s="28"/>
      <c r="FE92" s="26"/>
      <c r="FF92" s="26"/>
      <c r="FG92" s="26"/>
      <c r="FH92" s="26"/>
      <c r="FI92" s="31"/>
      <c r="FJ92" s="31"/>
      <c r="FK92" s="28"/>
      <c r="FL92" s="26"/>
      <c r="FM92" s="26"/>
      <c r="FN92" s="26"/>
      <c r="FO92" s="26"/>
      <c r="FP92" s="31"/>
      <c r="FQ92" s="31"/>
      <c r="FR92" s="28"/>
      <c r="FS92" s="26"/>
      <c r="FT92" s="26"/>
      <c r="FU92" s="26"/>
      <c r="FV92" s="26"/>
      <c r="FW92" s="31"/>
      <c r="FX92" s="31"/>
      <c r="FY92" s="28"/>
      <c r="FZ92" s="26"/>
      <c r="GA92" s="26"/>
      <c r="GB92" s="26"/>
      <c r="GC92" s="26"/>
      <c r="GD92" s="31"/>
      <c r="GE92" s="31"/>
      <c r="GF92" s="28"/>
      <c r="GG92" s="26"/>
      <c r="GH92" s="26"/>
      <c r="GI92" s="26"/>
      <c r="GJ92" s="26"/>
      <c r="GK92" s="31"/>
      <c r="GL92" s="31"/>
      <c r="GM92" s="28"/>
      <c r="GN92" s="26"/>
      <c r="GO92" s="26"/>
      <c r="GP92" s="26"/>
      <c r="GQ92" s="26"/>
      <c r="GR92" s="31"/>
      <c r="GS92" s="31"/>
      <c r="GT92" s="28"/>
      <c r="GU92" s="26"/>
      <c r="GV92" s="26"/>
      <c r="GW92" s="26"/>
      <c r="GX92" s="26"/>
      <c r="GY92" s="31"/>
      <c r="GZ92" s="31"/>
      <c r="HA92" s="28"/>
      <c r="HB92" s="26"/>
      <c r="HC92" s="26"/>
      <c r="HD92" s="26"/>
      <c r="HE92" s="26"/>
      <c r="HF92" s="31"/>
      <c r="HG92" s="31"/>
      <c r="HH92" s="28"/>
      <c r="HI92" s="26"/>
      <c r="HJ92" s="26"/>
      <c r="HK92" s="26"/>
      <c r="HL92" s="26"/>
      <c r="HM92" s="31"/>
      <c r="HN92" s="31"/>
      <c r="HO92" s="28"/>
      <c r="HP92" s="26"/>
      <c r="HQ92" s="26"/>
      <c r="HR92" s="26"/>
      <c r="HS92" s="26"/>
      <c r="HT92" s="31"/>
      <c r="HU92" s="31"/>
      <c r="HV92" s="28"/>
      <c r="HW92" s="26"/>
      <c r="HX92" s="26"/>
      <c r="HY92" s="26"/>
      <c r="HZ92" s="26"/>
      <c r="IA92" s="31"/>
      <c r="IB92" s="31"/>
      <c r="IC92" s="28"/>
      <c r="ID92" s="26"/>
      <c r="IE92" s="26"/>
      <c r="IF92" s="26"/>
      <c r="IG92" s="26"/>
      <c r="IH92" s="31"/>
      <c r="II92" s="31"/>
      <c r="IJ92" s="28"/>
      <c r="IK92" s="26"/>
      <c r="IL92" s="26"/>
      <c r="IM92" s="26"/>
      <c r="IN92" s="26"/>
      <c r="IO92" s="31"/>
      <c r="IP92" s="31"/>
      <c r="IQ92" s="28"/>
      <c r="IR92" s="26"/>
      <c r="IS92" s="26"/>
      <c r="IT92" s="26"/>
      <c r="IU92" s="26"/>
      <c r="IV92" s="31"/>
      <c r="IW92" s="31"/>
      <c r="IX92" s="28"/>
      <c r="IY92" s="26"/>
      <c r="IZ92" s="26"/>
      <c r="JA92" s="26"/>
      <c r="JB92" s="26"/>
      <c r="JC92" s="31"/>
      <c r="JD92" s="31"/>
      <c r="JE92" s="28"/>
      <c r="JF92" s="26"/>
      <c r="JG92" s="26"/>
      <c r="JH92" s="26"/>
      <c r="JI92" s="26"/>
      <c r="JJ92" s="31"/>
      <c r="JK92" s="31"/>
      <c r="JL92" s="28"/>
      <c r="JM92" s="26"/>
      <c r="JN92" s="26"/>
      <c r="JO92" s="26"/>
      <c r="JP92" s="26"/>
      <c r="JQ92" s="31"/>
      <c r="JR92" s="31"/>
      <c r="JS92" s="28"/>
      <c r="JT92" s="26"/>
      <c r="JU92" s="26"/>
      <c r="JV92" s="31"/>
      <c r="JW92" s="26"/>
      <c r="JX92" s="31"/>
      <c r="JY92" s="31"/>
      <c r="JZ92" s="28"/>
      <c r="KA92" s="26"/>
      <c r="KB92" s="26"/>
      <c r="KC92" s="26"/>
      <c r="KD92" s="26"/>
      <c r="KE92" s="31"/>
      <c r="KF92" s="31"/>
      <c r="KG92" s="28"/>
      <c r="KH92" s="26"/>
      <c r="KI92" s="26"/>
      <c r="KJ92" s="26"/>
      <c r="KK92" s="26"/>
      <c r="KL92" s="31"/>
      <c r="KM92" s="31"/>
      <c r="KN92" s="28"/>
      <c r="KO92" s="26"/>
      <c r="KP92" s="26"/>
      <c r="KQ92" s="26"/>
      <c r="KR92" s="26"/>
      <c r="KS92" s="31"/>
      <c r="KT92" s="31"/>
      <c r="KU92" s="28"/>
      <c r="KV92" s="28"/>
      <c r="KW92" s="28"/>
      <c r="KX92" s="28"/>
      <c r="KY92" s="31"/>
      <c r="KZ92" s="31"/>
      <c r="LA92" s="31"/>
      <c r="LB92" s="28"/>
      <c r="LC92" s="26"/>
      <c r="LD92" s="26"/>
      <c r="LE92" s="26"/>
      <c r="LF92" s="26"/>
      <c r="LG92" s="31"/>
      <c r="LH92" s="31"/>
      <c r="LI92" s="28"/>
      <c r="LJ92" s="26"/>
      <c r="LK92" s="26"/>
      <c r="LL92" s="26"/>
      <c r="LM92" s="26"/>
      <c r="LN92" s="31"/>
      <c r="LO92" s="31"/>
      <c r="LP92" s="28"/>
      <c r="LQ92" s="26"/>
      <c r="LR92" s="26"/>
      <c r="LS92" s="26"/>
      <c r="LT92" s="26"/>
      <c r="LU92" s="31"/>
      <c r="LV92" s="31"/>
      <c r="LW92" s="28"/>
      <c r="LX92" s="26"/>
      <c r="LY92" s="26"/>
      <c r="LZ92" s="26"/>
      <c r="MA92" s="26"/>
      <c r="MB92" s="31"/>
      <c r="MC92" s="31"/>
      <c r="MD92" s="28"/>
      <c r="ME92" s="26"/>
      <c r="MF92" s="26"/>
      <c r="MG92" s="26"/>
      <c r="MH92" s="26"/>
      <c r="MI92" s="31"/>
      <c r="MJ92" s="31"/>
      <c r="MK92" s="28"/>
      <c r="ML92" s="26"/>
      <c r="MM92" s="26"/>
      <c r="MN92" s="26"/>
      <c r="MO92" s="26"/>
      <c r="MP92" s="31"/>
      <c r="MQ92" s="31"/>
      <c r="MR92" s="28"/>
      <c r="MS92" s="26"/>
      <c r="MT92" s="26"/>
      <c r="MU92" s="26"/>
      <c r="MV92" s="26"/>
      <c r="MW92" s="31"/>
      <c r="MX92" s="31"/>
      <c r="MY92" s="28"/>
      <c r="MZ92" s="26"/>
      <c r="NA92" s="31"/>
      <c r="NB92" s="31"/>
      <c r="NC92" s="26"/>
      <c r="ND92" s="31"/>
      <c r="NE92" s="31"/>
      <c r="NF92" s="16"/>
    </row>
    <row r="93" spans="1:370" s="109" customFormat="1" ht="15.75" x14ac:dyDescent="0.25">
      <c r="A93" s="106" t="s">
        <v>871</v>
      </c>
      <c r="B93" s="23" t="s">
        <v>875</v>
      </c>
      <c r="C93" s="24">
        <v>1036</v>
      </c>
      <c r="D93" s="33" t="s">
        <v>824</v>
      </c>
      <c r="E93" s="56"/>
      <c r="F93" s="31"/>
      <c r="G93" s="26">
        <v>413</v>
      </c>
      <c r="H93" s="26">
        <v>413</v>
      </c>
      <c r="I93" s="27">
        <v>413</v>
      </c>
      <c r="J93" s="27">
        <v>413</v>
      </c>
      <c r="K93" s="31"/>
      <c r="L93" s="31"/>
      <c r="M93" s="28">
        <v>299</v>
      </c>
      <c r="N93" s="26">
        <v>254</v>
      </c>
      <c r="O93" s="26">
        <v>299</v>
      </c>
      <c r="P93" s="26">
        <v>320</v>
      </c>
      <c r="Q93" s="26">
        <v>410</v>
      </c>
      <c r="R93" s="31"/>
      <c r="S93" s="31"/>
      <c r="T93" s="28">
        <v>410</v>
      </c>
      <c r="U93" s="26">
        <v>386</v>
      </c>
      <c r="V93" s="26">
        <v>373</v>
      </c>
      <c r="W93" s="26">
        <v>373</v>
      </c>
      <c r="X93" s="26">
        <v>315</v>
      </c>
      <c r="Y93" s="31"/>
      <c r="Z93" s="31"/>
      <c r="AA93" s="28">
        <v>275</v>
      </c>
      <c r="AB93" s="26">
        <v>210</v>
      </c>
      <c r="AC93" s="26">
        <v>155</v>
      </c>
      <c r="AD93" s="26">
        <v>154</v>
      </c>
      <c r="AE93" s="26">
        <v>152</v>
      </c>
      <c r="AF93" s="31"/>
      <c r="AG93" s="31"/>
      <c r="AH93" s="28">
        <v>152</v>
      </c>
      <c r="AI93" s="26">
        <v>112</v>
      </c>
      <c r="AJ93" s="26">
        <v>112</v>
      </c>
      <c r="AK93" s="26">
        <v>112</v>
      </c>
      <c r="AL93" s="26">
        <v>112</v>
      </c>
      <c r="AM93" s="31"/>
      <c r="AN93" s="31"/>
      <c r="AO93" s="26">
        <v>112</v>
      </c>
      <c r="AP93" s="26">
        <v>112</v>
      </c>
      <c r="AQ93" s="26">
        <v>112</v>
      </c>
      <c r="AR93" s="26">
        <v>201</v>
      </c>
      <c r="AS93" s="26">
        <v>201</v>
      </c>
      <c r="AT93" s="31"/>
      <c r="AU93" s="31"/>
      <c r="AV93" s="28">
        <v>165</v>
      </c>
      <c r="AW93" s="26">
        <v>165</v>
      </c>
      <c r="AX93" s="26">
        <v>145</v>
      </c>
      <c r="AY93" s="26">
        <v>250</v>
      </c>
      <c r="AZ93" s="26">
        <v>250</v>
      </c>
      <c r="BA93" s="31"/>
      <c r="BB93" s="31"/>
      <c r="BC93" s="28">
        <v>232</v>
      </c>
      <c r="BD93" s="26">
        <v>196</v>
      </c>
      <c r="BE93" s="26">
        <v>265</v>
      </c>
      <c r="BF93" s="26">
        <v>160.5</v>
      </c>
      <c r="BG93" s="26">
        <v>128.5</v>
      </c>
      <c r="BH93" s="31"/>
      <c r="BI93" s="31"/>
      <c r="BJ93" s="28">
        <v>128.5</v>
      </c>
      <c r="BK93" s="26">
        <v>291</v>
      </c>
      <c r="BL93" s="26">
        <v>267.5</v>
      </c>
      <c r="BM93" s="26">
        <v>195</v>
      </c>
      <c r="BN93" s="26"/>
      <c r="BO93" s="31"/>
      <c r="BP93" s="31"/>
      <c r="BQ93" s="28"/>
      <c r="BR93" s="26"/>
      <c r="BS93" s="26"/>
      <c r="BT93" s="26"/>
      <c r="BU93" s="26"/>
      <c r="BV93" s="31"/>
      <c r="BW93" s="31"/>
      <c r="BX93" s="28"/>
      <c r="BY93" s="26"/>
      <c r="BZ93" s="26"/>
      <c r="CA93" s="26"/>
      <c r="CB93" s="26"/>
      <c r="CC93" s="31"/>
      <c r="CD93" s="31"/>
      <c r="CE93" s="28"/>
      <c r="CF93" s="26"/>
      <c r="CG93" s="26"/>
      <c r="CH93" s="26"/>
      <c r="CI93" s="26"/>
      <c r="CJ93" s="31"/>
      <c r="CK93" s="31"/>
      <c r="CL93" s="28"/>
      <c r="CM93" s="26"/>
      <c r="CN93" s="26"/>
      <c r="CO93" s="26"/>
      <c r="CP93" s="31"/>
      <c r="CQ93" s="31"/>
      <c r="CR93" s="31"/>
      <c r="CS93" s="31"/>
      <c r="CT93" s="26"/>
      <c r="CU93" s="26"/>
      <c r="CV93" s="26"/>
      <c r="CW93" s="26"/>
      <c r="CX93" s="31"/>
      <c r="CY93" s="31"/>
      <c r="CZ93" s="28"/>
      <c r="DA93" s="26"/>
      <c r="DB93" s="26"/>
      <c r="DC93" s="26"/>
      <c r="DD93" s="26"/>
      <c r="DE93" s="31"/>
      <c r="DF93" s="31"/>
      <c r="DG93" s="28"/>
      <c r="DH93" s="26"/>
      <c r="DI93" s="26"/>
      <c r="DJ93" s="26"/>
      <c r="DK93" s="26"/>
      <c r="DL93" s="31"/>
      <c r="DM93" s="31"/>
      <c r="DN93" s="28"/>
      <c r="DO93" s="26"/>
      <c r="DP93" s="26"/>
      <c r="DQ93" s="26"/>
      <c r="DR93" s="26"/>
      <c r="DS93" s="31"/>
      <c r="DT93" s="31"/>
      <c r="DU93" s="28"/>
      <c r="DV93" s="26"/>
      <c r="DW93" s="31"/>
      <c r="DX93" s="26"/>
      <c r="DY93" s="26"/>
      <c r="DZ93" s="31"/>
      <c r="EA93" s="31"/>
      <c r="EB93" s="28"/>
      <c r="EC93" s="26"/>
      <c r="ED93" s="26"/>
      <c r="EE93" s="31"/>
      <c r="EF93" s="26"/>
      <c r="EG93" s="31"/>
      <c r="EH93" s="31"/>
      <c r="EI93" s="28"/>
      <c r="EJ93" s="26"/>
      <c r="EK93" s="26"/>
      <c r="EL93" s="26"/>
      <c r="EM93" s="26"/>
      <c r="EN93" s="31"/>
      <c r="EO93" s="31"/>
      <c r="EP93" s="31"/>
      <c r="EQ93" s="26"/>
      <c r="ER93" s="26"/>
      <c r="ES93" s="26"/>
      <c r="ET93" s="26"/>
      <c r="EU93" s="31"/>
      <c r="EV93" s="31"/>
      <c r="EW93" s="28"/>
      <c r="EX93" s="26"/>
      <c r="EY93" s="26"/>
      <c r="EZ93" s="31"/>
      <c r="FA93" s="26"/>
      <c r="FB93" s="31"/>
      <c r="FC93" s="31"/>
      <c r="FD93" s="28"/>
      <c r="FE93" s="26"/>
      <c r="FF93" s="26"/>
      <c r="FG93" s="26"/>
      <c r="FH93" s="26"/>
      <c r="FI93" s="31"/>
      <c r="FJ93" s="31"/>
      <c r="FK93" s="28"/>
      <c r="FL93" s="26"/>
      <c r="FM93" s="26"/>
      <c r="FN93" s="26"/>
      <c r="FO93" s="26"/>
      <c r="FP93" s="31"/>
      <c r="FQ93" s="31"/>
      <c r="FR93" s="28"/>
      <c r="FS93" s="26"/>
      <c r="FT93" s="26"/>
      <c r="FU93" s="26"/>
      <c r="FV93" s="26"/>
      <c r="FW93" s="31"/>
      <c r="FX93" s="31"/>
      <c r="FY93" s="28"/>
      <c r="FZ93" s="26"/>
      <c r="GA93" s="26"/>
      <c r="GB93" s="26"/>
      <c r="GC93" s="26"/>
      <c r="GD93" s="31"/>
      <c r="GE93" s="31"/>
      <c r="GF93" s="28"/>
      <c r="GG93" s="26"/>
      <c r="GH93" s="26"/>
      <c r="GI93" s="26"/>
      <c r="GJ93" s="26"/>
      <c r="GK93" s="31"/>
      <c r="GL93" s="31"/>
      <c r="GM93" s="28"/>
      <c r="GN93" s="26"/>
      <c r="GO93" s="26"/>
      <c r="GP93" s="26"/>
      <c r="GQ93" s="26"/>
      <c r="GR93" s="31"/>
      <c r="GS93" s="31"/>
      <c r="GT93" s="28"/>
      <c r="GU93" s="26"/>
      <c r="GV93" s="26"/>
      <c r="GW93" s="26"/>
      <c r="GX93" s="26"/>
      <c r="GY93" s="31"/>
      <c r="GZ93" s="31"/>
      <c r="HA93" s="28"/>
      <c r="HB93" s="26"/>
      <c r="HC93" s="26"/>
      <c r="HD93" s="26"/>
      <c r="HE93" s="26"/>
      <c r="HF93" s="31"/>
      <c r="HG93" s="31"/>
      <c r="HH93" s="28"/>
      <c r="HI93" s="26"/>
      <c r="HJ93" s="26"/>
      <c r="HK93" s="26"/>
      <c r="HL93" s="26"/>
      <c r="HM93" s="31"/>
      <c r="HN93" s="31"/>
      <c r="HO93" s="28"/>
      <c r="HP93" s="26"/>
      <c r="HQ93" s="26"/>
      <c r="HR93" s="26"/>
      <c r="HS93" s="26"/>
      <c r="HT93" s="31"/>
      <c r="HU93" s="31"/>
      <c r="HV93" s="28"/>
      <c r="HW93" s="26"/>
      <c r="HX93" s="26"/>
      <c r="HY93" s="26"/>
      <c r="HZ93" s="26"/>
      <c r="IA93" s="31"/>
      <c r="IB93" s="31"/>
      <c r="IC93" s="28"/>
      <c r="ID93" s="26"/>
      <c r="IE93" s="26"/>
      <c r="IF93" s="26"/>
      <c r="IG93" s="26"/>
      <c r="IH93" s="31"/>
      <c r="II93" s="31"/>
      <c r="IJ93" s="28"/>
      <c r="IK93" s="26"/>
      <c r="IL93" s="26"/>
      <c r="IM93" s="26"/>
      <c r="IN93" s="26"/>
      <c r="IO93" s="31"/>
      <c r="IP93" s="31"/>
      <c r="IQ93" s="28"/>
      <c r="IR93" s="26"/>
      <c r="IS93" s="26"/>
      <c r="IT93" s="26"/>
      <c r="IU93" s="26"/>
      <c r="IV93" s="31"/>
      <c r="IW93" s="31"/>
      <c r="IX93" s="28"/>
      <c r="IY93" s="26"/>
      <c r="IZ93" s="26"/>
      <c r="JA93" s="26"/>
      <c r="JB93" s="26"/>
      <c r="JC93" s="31"/>
      <c r="JD93" s="31"/>
      <c r="JE93" s="28"/>
      <c r="JF93" s="26"/>
      <c r="JG93" s="26"/>
      <c r="JH93" s="26"/>
      <c r="JI93" s="26"/>
      <c r="JJ93" s="31"/>
      <c r="JK93" s="31"/>
      <c r="JL93" s="28"/>
      <c r="JM93" s="26"/>
      <c r="JN93" s="26"/>
      <c r="JO93" s="26"/>
      <c r="JP93" s="26"/>
      <c r="JQ93" s="31"/>
      <c r="JR93" s="31"/>
      <c r="JS93" s="28"/>
      <c r="JT93" s="26"/>
      <c r="JU93" s="26"/>
      <c r="JV93" s="31"/>
      <c r="JW93" s="26"/>
      <c r="JX93" s="31"/>
      <c r="JY93" s="31"/>
      <c r="JZ93" s="28"/>
      <c r="KA93" s="26"/>
      <c r="KB93" s="26"/>
      <c r="KC93" s="26"/>
      <c r="KD93" s="26"/>
      <c r="KE93" s="31"/>
      <c r="KF93" s="31"/>
      <c r="KG93" s="28"/>
      <c r="KH93" s="26"/>
      <c r="KI93" s="26"/>
      <c r="KJ93" s="26"/>
      <c r="KK93" s="26"/>
      <c r="KL93" s="31"/>
      <c r="KM93" s="31"/>
      <c r="KN93" s="28"/>
      <c r="KO93" s="26"/>
      <c r="KP93" s="26"/>
      <c r="KQ93" s="26"/>
      <c r="KR93" s="26"/>
      <c r="KS93" s="31"/>
      <c r="KT93" s="31"/>
      <c r="KU93" s="28"/>
      <c r="KV93" s="28"/>
      <c r="KW93" s="28"/>
      <c r="KX93" s="28"/>
      <c r="KY93" s="31"/>
      <c r="KZ93" s="31"/>
      <c r="LA93" s="31"/>
      <c r="LB93" s="28"/>
      <c r="LC93" s="26"/>
      <c r="LD93" s="26"/>
      <c r="LE93" s="26"/>
      <c r="LF93" s="26"/>
      <c r="LG93" s="31"/>
      <c r="LH93" s="31"/>
      <c r="LI93" s="28"/>
      <c r="LJ93" s="26"/>
      <c r="LK93" s="26"/>
      <c r="LL93" s="26"/>
      <c r="LM93" s="26"/>
      <c r="LN93" s="31"/>
      <c r="LO93" s="31"/>
      <c r="LP93" s="28"/>
      <c r="LQ93" s="26"/>
      <c r="LR93" s="26"/>
      <c r="LS93" s="26"/>
      <c r="LT93" s="26"/>
      <c r="LU93" s="31"/>
      <c r="LV93" s="31"/>
      <c r="LW93" s="28"/>
      <c r="LX93" s="26"/>
      <c r="LY93" s="26"/>
      <c r="LZ93" s="26"/>
      <c r="MA93" s="26"/>
      <c r="MB93" s="31"/>
      <c r="MC93" s="31"/>
      <c r="MD93" s="28"/>
      <c r="ME93" s="26"/>
      <c r="MF93" s="26"/>
      <c r="MG93" s="26"/>
      <c r="MH93" s="26"/>
      <c r="MI93" s="31"/>
      <c r="MJ93" s="31"/>
      <c r="MK93" s="28"/>
      <c r="ML93" s="26"/>
      <c r="MM93" s="26"/>
      <c r="MN93" s="26"/>
      <c r="MO93" s="26"/>
      <c r="MP93" s="31"/>
      <c r="MQ93" s="31"/>
      <c r="MR93" s="28"/>
      <c r="MS93" s="26"/>
      <c r="MT93" s="26"/>
      <c r="MU93" s="26"/>
      <c r="MV93" s="26"/>
      <c r="MW93" s="31"/>
      <c r="MX93" s="31"/>
      <c r="MY93" s="28"/>
      <c r="MZ93" s="26"/>
      <c r="NA93" s="31"/>
      <c r="NB93" s="31"/>
      <c r="NC93" s="26"/>
      <c r="ND93" s="31"/>
      <c r="NE93" s="31"/>
      <c r="NF93" s="16"/>
    </row>
    <row r="94" spans="1:370" s="109" customFormat="1" ht="15.75" x14ac:dyDescent="0.25">
      <c r="A94" s="100" t="s">
        <v>876</v>
      </c>
      <c r="B94" s="23" t="s">
        <v>877</v>
      </c>
      <c r="C94" s="24">
        <f>MEDIAN(F96:DN96)</f>
        <v>4660.5</v>
      </c>
      <c r="D94" s="33" t="s">
        <v>824</v>
      </c>
      <c r="E94" s="25">
        <f>MAX(G94:NC94)</f>
        <v>375</v>
      </c>
      <c r="F94" s="31"/>
      <c r="G94" s="26">
        <v>0</v>
      </c>
      <c r="H94" s="26">
        <v>0</v>
      </c>
      <c r="I94" s="26">
        <v>0</v>
      </c>
      <c r="J94" s="26">
        <v>0</v>
      </c>
      <c r="K94" s="31"/>
      <c r="L94" s="31"/>
      <c r="M94" s="28">
        <v>0</v>
      </c>
      <c r="N94" s="26">
        <v>0</v>
      </c>
      <c r="O94" s="26">
        <v>150</v>
      </c>
      <c r="P94" s="26">
        <v>50</v>
      </c>
      <c r="Q94" s="26">
        <v>100</v>
      </c>
      <c r="R94" s="31"/>
      <c r="S94" s="31"/>
      <c r="T94" s="28">
        <v>200</v>
      </c>
      <c r="U94" s="26">
        <v>150</v>
      </c>
      <c r="V94" s="26">
        <v>150</v>
      </c>
      <c r="W94" s="26">
        <v>375</v>
      </c>
      <c r="X94" s="26">
        <v>250</v>
      </c>
      <c r="Y94" s="31"/>
      <c r="Z94" s="31"/>
      <c r="AA94" s="28">
        <v>150</v>
      </c>
      <c r="AB94" s="26">
        <v>250</v>
      </c>
      <c r="AC94" s="26">
        <v>200</v>
      </c>
      <c r="AD94" s="26">
        <v>150</v>
      </c>
      <c r="AE94" s="26">
        <v>250</v>
      </c>
      <c r="AF94" s="31"/>
      <c r="AG94" s="31"/>
      <c r="AH94" s="28">
        <v>200</v>
      </c>
      <c r="AI94" s="26">
        <v>100</v>
      </c>
      <c r="AJ94" s="26">
        <v>50</v>
      </c>
      <c r="AK94" s="26">
        <v>250</v>
      </c>
      <c r="AL94" s="26">
        <v>200</v>
      </c>
      <c r="AM94" s="31"/>
      <c r="AN94" s="31"/>
      <c r="AO94" s="28">
        <v>0</v>
      </c>
      <c r="AP94" s="26">
        <v>0</v>
      </c>
      <c r="AQ94" s="26">
        <v>0</v>
      </c>
      <c r="AR94" s="26">
        <v>0</v>
      </c>
      <c r="AS94" s="26">
        <v>0</v>
      </c>
      <c r="AT94" s="31"/>
      <c r="AU94" s="31"/>
      <c r="AV94" s="28">
        <v>250</v>
      </c>
      <c r="AW94" s="26">
        <v>250</v>
      </c>
      <c r="AX94" s="26">
        <v>150</v>
      </c>
      <c r="AY94" s="26">
        <v>100</v>
      </c>
      <c r="AZ94" s="26">
        <v>50</v>
      </c>
      <c r="BA94" s="31"/>
      <c r="BB94" s="31"/>
      <c r="BC94" s="28">
        <v>150</v>
      </c>
      <c r="BD94" s="26">
        <v>200</v>
      </c>
      <c r="BE94" s="26">
        <v>250</v>
      </c>
      <c r="BF94" s="26">
        <v>250</v>
      </c>
      <c r="BG94" s="26">
        <v>200</v>
      </c>
      <c r="BH94" s="31"/>
      <c r="BI94" s="31"/>
      <c r="BJ94" s="28">
        <v>150</v>
      </c>
      <c r="BK94" s="26">
        <v>200</v>
      </c>
      <c r="BL94" s="26">
        <v>200</v>
      </c>
      <c r="BM94" s="26">
        <v>96</v>
      </c>
      <c r="BN94" s="26"/>
      <c r="BO94" s="31"/>
      <c r="BP94" s="31"/>
      <c r="BQ94" s="28"/>
      <c r="BR94" s="26"/>
      <c r="BS94" s="26"/>
      <c r="BT94" s="26"/>
      <c r="BU94" s="26"/>
      <c r="BV94" s="31"/>
      <c r="BW94" s="31"/>
      <c r="BX94" s="28"/>
      <c r="BY94" s="26"/>
      <c r="BZ94" s="26"/>
      <c r="CA94" s="26"/>
      <c r="CB94" s="26"/>
      <c r="CC94" s="31"/>
      <c r="CD94" s="31"/>
      <c r="CE94" s="28"/>
      <c r="CF94" s="26"/>
      <c r="CG94" s="26"/>
      <c r="CH94" s="26"/>
      <c r="CI94" s="26"/>
      <c r="CJ94" s="31"/>
      <c r="CK94" s="31"/>
      <c r="CL94" s="28"/>
      <c r="CM94" s="26"/>
      <c r="CN94" s="26"/>
      <c r="CO94" s="26"/>
      <c r="CP94" s="31"/>
      <c r="CQ94" s="31"/>
      <c r="CR94" s="31"/>
      <c r="CS94" s="31"/>
      <c r="CT94" s="26"/>
      <c r="CU94" s="26"/>
      <c r="CV94" s="26"/>
      <c r="CW94" s="26"/>
      <c r="CX94" s="31"/>
      <c r="CY94" s="31"/>
      <c r="CZ94" s="28"/>
      <c r="DA94" s="26"/>
      <c r="DB94" s="26"/>
      <c r="DC94" s="26"/>
      <c r="DD94" s="26"/>
      <c r="DE94" s="31"/>
      <c r="DF94" s="31"/>
      <c r="DG94" s="28"/>
      <c r="DH94" s="26"/>
      <c r="DI94" s="26"/>
      <c r="DJ94" s="26"/>
      <c r="DK94" s="26"/>
      <c r="DL94" s="31"/>
      <c r="DM94" s="31"/>
      <c r="DN94" s="28"/>
      <c r="DO94" s="26"/>
      <c r="DP94" s="26"/>
      <c r="DQ94" s="26"/>
      <c r="DR94" s="26"/>
      <c r="DS94" s="31"/>
      <c r="DT94" s="31"/>
      <c r="DU94" s="28"/>
      <c r="DV94" s="26"/>
      <c r="DW94" s="31"/>
      <c r="DX94" s="26"/>
      <c r="DY94" s="26"/>
      <c r="DZ94" s="31"/>
      <c r="EA94" s="31"/>
      <c r="EB94" s="28"/>
      <c r="EC94" s="26"/>
      <c r="ED94" s="26"/>
      <c r="EE94" s="31"/>
      <c r="EF94" s="26"/>
      <c r="EG94" s="31"/>
      <c r="EH94" s="31"/>
      <c r="EI94" s="28"/>
      <c r="EJ94" s="26"/>
      <c r="EK94" s="26"/>
      <c r="EL94" s="26"/>
      <c r="EM94" s="26"/>
      <c r="EN94" s="31"/>
      <c r="EO94" s="31"/>
      <c r="EP94" s="31"/>
      <c r="EQ94" s="26"/>
      <c r="ER94" s="26"/>
      <c r="ES94" s="26"/>
      <c r="ET94" s="26"/>
      <c r="EU94" s="31"/>
      <c r="EV94" s="31"/>
      <c r="EW94" s="28"/>
      <c r="EX94" s="26"/>
      <c r="EY94" s="26"/>
      <c r="EZ94" s="31"/>
      <c r="FA94" s="26"/>
      <c r="FB94" s="31"/>
      <c r="FC94" s="31"/>
      <c r="FD94" s="28"/>
      <c r="FE94" s="26"/>
      <c r="FF94" s="26"/>
      <c r="FG94" s="26"/>
      <c r="FH94" s="26"/>
      <c r="FI94" s="31"/>
      <c r="FJ94" s="31"/>
      <c r="FK94" s="28"/>
      <c r="FL94" s="26"/>
      <c r="FM94" s="26"/>
      <c r="FN94" s="26"/>
      <c r="FO94" s="26"/>
      <c r="FP94" s="31"/>
      <c r="FQ94" s="31"/>
      <c r="FR94" s="28"/>
      <c r="FS94" s="26"/>
      <c r="FT94" s="26"/>
      <c r="FU94" s="26"/>
      <c r="FV94" s="26"/>
      <c r="FW94" s="31"/>
      <c r="FX94" s="31"/>
      <c r="FY94" s="28"/>
      <c r="FZ94" s="26"/>
      <c r="GA94" s="26"/>
      <c r="GB94" s="26"/>
      <c r="GC94" s="26"/>
      <c r="GD94" s="31"/>
      <c r="GE94" s="31"/>
      <c r="GF94" s="28"/>
      <c r="GG94" s="26"/>
      <c r="GH94" s="26"/>
      <c r="GI94" s="26"/>
      <c r="GJ94" s="26"/>
      <c r="GK94" s="31"/>
      <c r="GL94" s="31"/>
      <c r="GM94" s="28"/>
      <c r="GN94" s="26"/>
      <c r="GO94" s="26"/>
      <c r="GP94" s="26"/>
      <c r="GQ94" s="26"/>
      <c r="GR94" s="31"/>
      <c r="GS94" s="31"/>
      <c r="GT94" s="28"/>
      <c r="GU94" s="26"/>
      <c r="GV94" s="26"/>
      <c r="GW94" s="26"/>
      <c r="GX94" s="26"/>
      <c r="GY94" s="31"/>
      <c r="GZ94" s="31"/>
      <c r="HA94" s="28"/>
      <c r="HB94" s="26"/>
      <c r="HC94" s="26"/>
      <c r="HD94" s="26"/>
      <c r="HE94" s="26"/>
      <c r="HF94" s="31"/>
      <c r="HG94" s="31"/>
      <c r="HH94" s="28"/>
      <c r="HI94" s="26"/>
      <c r="HJ94" s="26"/>
      <c r="HK94" s="26"/>
      <c r="HL94" s="26"/>
      <c r="HM94" s="31"/>
      <c r="HN94" s="31"/>
      <c r="HO94" s="28"/>
      <c r="HP94" s="26"/>
      <c r="HQ94" s="26"/>
      <c r="HR94" s="26"/>
      <c r="HS94" s="26"/>
      <c r="HT94" s="31"/>
      <c r="HU94" s="31"/>
      <c r="HV94" s="28"/>
      <c r="HW94" s="26"/>
      <c r="HX94" s="26"/>
      <c r="HY94" s="26"/>
      <c r="HZ94" s="26"/>
      <c r="IA94" s="31"/>
      <c r="IB94" s="31"/>
      <c r="IC94" s="28"/>
      <c r="ID94" s="26"/>
      <c r="IE94" s="26"/>
      <c r="IF94" s="26"/>
      <c r="IG94" s="26"/>
      <c r="IH94" s="31"/>
      <c r="II94" s="31"/>
      <c r="IJ94" s="28"/>
      <c r="IK94" s="26"/>
      <c r="IL94" s="26"/>
      <c r="IM94" s="26"/>
      <c r="IN94" s="26"/>
      <c r="IO94" s="31"/>
      <c r="IP94" s="31"/>
      <c r="IQ94" s="28"/>
      <c r="IR94" s="26"/>
      <c r="IS94" s="26"/>
      <c r="IT94" s="26"/>
      <c r="IU94" s="26"/>
      <c r="IV94" s="31"/>
      <c r="IW94" s="31"/>
      <c r="IX94" s="28"/>
      <c r="IY94" s="26"/>
      <c r="IZ94" s="26"/>
      <c r="JA94" s="26"/>
      <c r="JB94" s="26"/>
      <c r="JC94" s="31"/>
      <c r="JD94" s="31"/>
      <c r="JE94" s="28"/>
      <c r="JF94" s="26"/>
      <c r="JG94" s="26"/>
      <c r="JH94" s="26"/>
      <c r="JI94" s="26"/>
      <c r="JJ94" s="31"/>
      <c r="JK94" s="31"/>
      <c r="JL94" s="28"/>
      <c r="JM94" s="26"/>
      <c r="JN94" s="26"/>
      <c r="JO94" s="26"/>
      <c r="JP94" s="26"/>
      <c r="JQ94" s="31"/>
      <c r="JR94" s="31"/>
      <c r="JS94" s="28"/>
      <c r="JT94" s="26"/>
      <c r="JU94" s="26"/>
      <c r="JV94" s="31"/>
      <c r="JW94" s="26"/>
      <c r="JX94" s="31"/>
      <c r="JY94" s="31"/>
      <c r="JZ94" s="28"/>
      <c r="KA94" s="26"/>
      <c r="KB94" s="26"/>
      <c r="KC94" s="26"/>
      <c r="KD94" s="26"/>
      <c r="KE94" s="31"/>
      <c r="KF94" s="31"/>
      <c r="KG94" s="28"/>
      <c r="KH94" s="26"/>
      <c r="KI94" s="26"/>
      <c r="KJ94" s="26"/>
      <c r="KK94" s="26"/>
      <c r="KL94" s="31"/>
      <c r="KM94" s="31"/>
      <c r="KN94" s="28"/>
      <c r="KO94" s="26"/>
      <c r="KP94" s="26"/>
      <c r="KQ94" s="26"/>
      <c r="KR94" s="26"/>
      <c r="KS94" s="31"/>
      <c r="KT94" s="31"/>
      <c r="KU94" s="28"/>
      <c r="KV94" s="28"/>
      <c r="KW94" s="28"/>
      <c r="KX94" s="28"/>
      <c r="KY94" s="31"/>
      <c r="KZ94" s="31"/>
      <c r="LA94" s="31"/>
      <c r="LB94" s="28"/>
      <c r="LC94" s="26"/>
      <c r="LD94" s="26"/>
      <c r="LE94" s="26"/>
      <c r="LF94" s="26"/>
      <c r="LG94" s="31"/>
      <c r="LH94" s="31"/>
      <c r="LI94" s="28"/>
      <c r="LJ94" s="26"/>
      <c r="LK94" s="26"/>
      <c r="LL94" s="26"/>
      <c r="LM94" s="26"/>
      <c r="LN94" s="31"/>
      <c r="LO94" s="31"/>
      <c r="LP94" s="28"/>
      <c r="LQ94" s="26"/>
      <c r="LR94" s="26"/>
      <c r="LS94" s="26"/>
      <c r="LT94" s="26"/>
      <c r="LU94" s="31"/>
      <c r="LV94" s="31"/>
      <c r="LW94" s="28"/>
      <c r="LX94" s="26"/>
      <c r="LY94" s="26"/>
      <c r="LZ94" s="26"/>
      <c r="MA94" s="26"/>
      <c r="MB94" s="31"/>
      <c r="MC94" s="31"/>
      <c r="MD94" s="28"/>
      <c r="ME94" s="26"/>
      <c r="MF94" s="26"/>
      <c r="MG94" s="26"/>
      <c r="MH94" s="26"/>
      <c r="MI94" s="31"/>
      <c r="MJ94" s="31"/>
      <c r="MK94" s="28"/>
      <c r="ML94" s="26"/>
      <c r="MM94" s="26"/>
      <c r="MN94" s="26"/>
      <c r="MO94" s="26"/>
      <c r="MP94" s="31"/>
      <c r="MQ94" s="31"/>
      <c r="MR94" s="28"/>
      <c r="MS94" s="26"/>
      <c r="MT94" s="26"/>
      <c r="MU94" s="26"/>
      <c r="MV94" s="26"/>
      <c r="MW94" s="31"/>
      <c r="MX94" s="31"/>
      <c r="MY94" s="28"/>
      <c r="MZ94" s="26"/>
      <c r="NA94" s="31"/>
      <c r="NB94" s="31"/>
      <c r="NC94" s="26"/>
      <c r="ND94" s="31"/>
      <c r="NE94" s="31"/>
      <c r="NF94" s="16" t="s">
        <v>759</v>
      </c>
    </row>
    <row r="95" spans="1:370" s="109" customFormat="1" ht="15.75" x14ac:dyDescent="0.25">
      <c r="A95" s="100" t="s">
        <v>878</v>
      </c>
      <c r="B95" s="23" t="s">
        <v>879</v>
      </c>
      <c r="C95" s="24"/>
      <c r="D95" s="33" t="s">
        <v>824</v>
      </c>
      <c r="E95" s="25"/>
      <c r="F95" s="31"/>
      <c r="G95" s="26">
        <v>0</v>
      </c>
      <c r="H95" s="26">
        <v>0</v>
      </c>
      <c r="I95" s="26">
        <v>0</v>
      </c>
      <c r="J95" s="26">
        <v>0</v>
      </c>
      <c r="K95" s="31"/>
      <c r="L95" s="31"/>
      <c r="M95" s="28">
        <v>0</v>
      </c>
      <c r="N95" s="26">
        <v>0</v>
      </c>
      <c r="O95" s="26">
        <v>0</v>
      </c>
      <c r="P95" s="26">
        <v>0</v>
      </c>
      <c r="Q95" s="26">
        <v>0</v>
      </c>
      <c r="R95" s="31"/>
      <c r="S95" s="31"/>
      <c r="T95" s="28">
        <v>0</v>
      </c>
      <c r="U95" s="26">
        <v>0</v>
      </c>
      <c r="V95" s="26">
        <v>0</v>
      </c>
      <c r="W95" s="26">
        <v>0</v>
      </c>
      <c r="X95" s="26">
        <v>0</v>
      </c>
      <c r="Y95" s="31"/>
      <c r="Z95" s="31"/>
      <c r="AA95" s="28">
        <v>0</v>
      </c>
      <c r="AB95" s="26">
        <v>0</v>
      </c>
      <c r="AC95" s="26">
        <v>0</v>
      </c>
      <c r="AD95" s="26">
        <v>0</v>
      </c>
      <c r="AE95" s="26">
        <v>0</v>
      </c>
      <c r="AF95" s="31"/>
      <c r="AG95" s="31"/>
      <c r="AH95" s="28">
        <v>0</v>
      </c>
      <c r="AI95" s="26">
        <v>0</v>
      </c>
      <c r="AJ95" s="26">
        <v>0</v>
      </c>
      <c r="AK95" s="26">
        <v>0</v>
      </c>
      <c r="AL95" s="26">
        <v>0</v>
      </c>
      <c r="AM95" s="31"/>
      <c r="AN95" s="31"/>
      <c r="AO95" s="28">
        <v>0</v>
      </c>
      <c r="AP95" s="26">
        <v>0</v>
      </c>
      <c r="AQ95" s="26">
        <v>0</v>
      </c>
      <c r="AR95" s="26">
        <v>0</v>
      </c>
      <c r="AS95" s="26">
        <v>0</v>
      </c>
      <c r="AT95" s="31"/>
      <c r="AU95" s="31"/>
      <c r="AV95" s="28">
        <v>0</v>
      </c>
      <c r="AW95" s="26">
        <v>0</v>
      </c>
      <c r="AX95" s="26">
        <v>0</v>
      </c>
      <c r="AY95" s="26">
        <v>0</v>
      </c>
      <c r="AZ95" s="26"/>
      <c r="BA95" s="31"/>
      <c r="BB95" s="31"/>
      <c r="BC95" s="28"/>
      <c r="BD95" s="26"/>
      <c r="BE95" s="26"/>
      <c r="BF95" s="26"/>
      <c r="BG95" s="26"/>
      <c r="BH95" s="31"/>
      <c r="BI95" s="31"/>
      <c r="BJ95" s="28"/>
      <c r="BK95" s="26"/>
      <c r="BL95" s="26"/>
      <c r="BM95" s="26"/>
      <c r="BN95" s="26"/>
      <c r="BO95" s="31"/>
      <c r="BP95" s="31"/>
      <c r="BQ95" s="28"/>
      <c r="BR95" s="26"/>
      <c r="BS95" s="26"/>
      <c r="BT95" s="26"/>
      <c r="BU95" s="26"/>
      <c r="BV95" s="31"/>
      <c r="BW95" s="31"/>
      <c r="BX95" s="28"/>
      <c r="BY95" s="26"/>
      <c r="BZ95" s="26"/>
      <c r="CA95" s="26"/>
      <c r="CB95" s="26"/>
      <c r="CC95" s="31"/>
      <c r="CD95" s="31"/>
      <c r="CE95" s="28"/>
      <c r="CF95" s="26"/>
      <c r="CG95" s="26"/>
      <c r="CH95" s="26"/>
      <c r="CI95" s="26"/>
      <c r="CJ95" s="31"/>
      <c r="CK95" s="31"/>
      <c r="CL95" s="28"/>
      <c r="CM95" s="26"/>
      <c r="CN95" s="26"/>
      <c r="CO95" s="26"/>
      <c r="CP95" s="31"/>
      <c r="CQ95" s="31"/>
      <c r="CR95" s="31"/>
      <c r="CS95" s="31"/>
      <c r="CT95" s="26"/>
      <c r="CU95" s="26"/>
      <c r="CV95" s="26"/>
      <c r="CW95" s="26"/>
      <c r="CX95" s="31"/>
      <c r="CY95" s="31"/>
      <c r="CZ95" s="28"/>
      <c r="DA95" s="26"/>
      <c r="DB95" s="26"/>
      <c r="DC95" s="26"/>
      <c r="DD95" s="26"/>
      <c r="DE95" s="31"/>
      <c r="DF95" s="31"/>
      <c r="DG95" s="28"/>
      <c r="DH95" s="26"/>
      <c r="DI95" s="26"/>
      <c r="DJ95" s="26"/>
      <c r="DK95" s="26"/>
      <c r="DL95" s="31"/>
      <c r="DM95" s="31"/>
      <c r="DN95" s="28"/>
      <c r="DO95" s="26"/>
      <c r="DP95" s="26"/>
      <c r="DQ95" s="26"/>
      <c r="DR95" s="26"/>
      <c r="DS95" s="31"/>
      <c r="DT95" s="31"/>
      <c r="DU95" s="28"/>
      <c r="DV95" s="26"/>
      <c r="DW95" s="31"/>
      <c r="DX95" s="26"/>
      <c r="DY95" s="26"/>
      <c r="DZ95" s="31"/>
      <c r="EA95" s="31"/>
      <c r="EB95" s="28"/>
      <c r="EC95" s="26"/>
      <c r="ED95" s="26"/>
      <c r="EE95" s="31"/>
      <c r="EF95" s="26"/>
      <c r="EG95" s="31"/>
      <c r="EH95" s="31"/>
      <c r="EI95" s="28"/>
      <c r="EJ95" s="26"/>
      <c r="EK95" s="26"/>
      <c r="EL95" s="26"/>
      <c r="EM95" s="26"/>
      <c r="EN95" s="31"/>
      <c r="EO95" s="31"/>
      <c r="EP95" s="31"/>
      <c r="EQ95" s="26"/>
      <c r="ER95" s="26"/>
      <c r="ES95" s="26"/>
      <c r="ET95" s="26"/>
      <c r="EU95" s="31"/>
      <c r="EV95" s="31"/>
      <c r="EW95" s="28"/>
      <c r="EX95" s="26"/>
      <c r="EY95" s="26"/>
      <c r="EZ95" s="31"/>
      <c r="FA95" s="26"/>
      <c r="FB95" s="31"/>
      <c r="FC95" s="31"/>
      <c r="FD95" s="28"/>
      <c r="FE95" s="26"/>
      <c r="FF95" s="26"/>
      <c r="FG95" s="26"/>
      <c r="FH95" s="26"/>
      <c r="FI95" s="31"/>
      <c r="FJ95" s="31"/>
      <c r="FK95" s="28"/>
      <c r="FL95" s="26"/>
      <c r="FM95" s="26"/>
      <c r="FN95" s="26"/>
      <c r="FO95" s="26"/>
      <c r="FP95" s="31"/>
      <c r="FQ95" s="31"/>
      <c r="FR95" s="28"/>
      <c r="FS95" s="26"/>
      <c r="FT95" s="26"/>
      <c r="FU95" s="26"/>
      <c r="FV95" s="26"/>
      <c r="FW95" s="31"/>
      <c r="FX95" s="31"/>
      <c r="FY95" s="28"/>
      <c r="FZ95" s="26"/>
      <c r="GA95" s="26"/>
      <c r="GB95" s="26"/>
      <c r="GC95" s="26"/>
      <c r="GD95" s="31"/>
      <c r="GE95" s="31"/>
      <c r="GF95" s="28"/>
      <c r="GG95" s="26"/>
      <c r="GH95" s="26"/>
      <c r="GI95" s="26"/>
      <c r="GJ95" s="26"/>
      <c r="GK95" s="31"/>
      <c r="GL95" s="31"/>
      <c r="GM95" s="28"/>
      <c r="GN95" s="26"/>
      <c r="GO95" s="26"/>
      <c r="GP95" s="26"/>
      <c r="GQ95" s="26"/>
      <c r="GR95" s="31"/>
      <c r="GS95" s="31"/>
      <c r="GT95" s="28"/>
      <c r="GU95" s="26"/>
      <c r="GV95" s="26"/>
      <c r="GW95" s="26"/>
      <c r="GX95" s="26"/>
      <c r="GY95" s="31"/>
      <c r="GZ95" s="31"/>
      <c r="HA95" s="28"/>
      <c r="HB95" s="26"/>
      <c r="HC95" s="26"/>
      <c r="HD95" s="26"/>
      <c r="HE95" s="26"/>
      <c r="HF95" s="31"/>
      <c r="HG95" s="31"/>
      <c r="HH95" s="28"/>
      <c r="HI95" s="26"/>
      <c r="HJ95" s="26"/>
      <c r="HK95" s="26"/>
      <c r="HL95" s="26"/>
      <c r="HM95" s="31"/>
      <c r="HN95" s="31"/>
      <c r="HO95" s="28"/>
      <c r="HP95" s="26"/>
      <c r="HQ95" s="26"/>
      <c r="HR95" s="26"/>
      <c r="HS95" s="26"/>
      <c r="HT95" s="31"/>
      <c r="HU95" s="31"/>
      <c r="HV95" s="28"/>
      <c r="HW95" s="26"/>
      <c r="HX95" s="26"/>
      <c r="HY95" s="26"/>
      <c r="HZ95" s="26"/>
      <c r="IA95" s="31"/>
      <c r="IB95" s="31"/>
      <c r="IC95" s="28"/>
      <c r="ID95" s="26"/>
      <c r="IE95" s="26"/>
      <c r="IF95" s="26"/>
      <c r="IG95" s="26"/>
      <c r="IH95" s="31"/>
      <c r="II95" s="31"/>
      <c r="IJ95" s="28"/>
      <c r="IK95" s="26"/>
      <c r="IL95" s="26"/>
      <c r="IM95" s="26"/>
      <c r="IN95" s="26"/>
      <c r="IO95" s="31"/>
      <c r="IP95" s="31"/>
      <c r="IQ95" s="28"/>
      <c r="IR95" s="26"/>
      <c r="IS95" s="26"/>
      <c r="IT95" s="26"/>
      <c r="IU95" s="26"/>
      <c r="IV95" s="31"/>
      <c r="IW95" s="31"/>
      <c r="IX95" s="28"/>
      <c r="IY95" s="26"/>
      <c r="IZ95" s="26"/>
      <c r="JA95" s="26"/>
      <c r="JB95" s="26"/>
      <c r="JC95" s="31"/>
      <c r="JD95" s="31"/>
      <c r="JE95" s="28"/>
      <c r="JF95" s="26"/>
      <c r="JG95" s="26"/>
      <c r="JH95" s="26"/>
      <c r="JI95" s="26"/>
      <c r="JJ95" s="31"/>
      <c r="JK95" s="31"/>
      <c r="JL95" s="28"/>
      <c r="JM95" s="26"/>
      <c r="JN95" s="26"/>
      <c r="JO95" s="26"/>
      <c r="JP95" s="26"/>
      <c r="JQ95" s="31"/>
      <c r="JR95" s="31"/>
      <c r="JS95" s="28"/>
      <c r="JT95" s="26"/>
      <c r="JU95" s="26"/>
      <c r="JV95" s="31"/>
      <c r="JW95" s="26"/>
      <c r="JX95" s="31"/>
      <c r="JY95" s="31"/>
      <c r="JZ95" s="28"/>
      <c r="KA95" s="26"/>
      <c r="KB95" s="26"/>
      <c r="KC95" s="26"/>
      <c r="KD95" s="26"/>
      <c r="KE95" s="31"/>
      <c r="KF95" s="31"/>
      <c r="KG95" s="28"/>
      <c r="KH95" s="26"/>
      <c r="KI95" s="26"/>
      <c r="KJ95" s="26"/>
      <c r="KK95" s="26"/>
      <c r="KL95" s="31"/>
      <c r="KM95" s="31"/>
      <c r="KN95" s="28"/>
      <c r="KO95" s="26"/>
      <c r="KP95" s="26"/>
      <c r="KQ95" s="26"/>
      <c r="KR95" s="26"/>
      <c r="KS95" s="31"/>
      <c r="KT95" s="31"/>
      <c r="KU95" s="28"/>
      <c r="KV95" s="28"/>
      <c r="KW95" s="28"/>
      <c r="KX95" s="28"/>
      <c r="KY95" s="31"/>
      <c r="KZ95" s="31"/>
      <c r="LA95" s="31"/>
      <c r="LB95" s="28"/>
      <c r="LC95" s="26"/>
      <c r="LD95" s="26"/>
      <c r="LE95" s="26"/>
      <c r="LF95" s="26"/>
      <c r="LG95" s="31"/>
      <c r="LH95" s="31"/>
      <c r="LI95" s="28"/>
      <c r="LJ95" s="26"/>
      <c r="LK95" s="26"/>
      <c r="LL95" s="26"/>
      <c r="LM95" s="26"/>
      <c r="LN95" s="31"/>
      <c r="LO95" s="31"/>
      <c r="LP95" s="28"/>
      <c r="LQ95" s="26"/>
      <c r="LR95" s="26"/>
      <c r="LS95" s="26"/>
      <c r="LT95" s="26"/>
      <c r="LU95" s="31"/>
      <c r="LV95" s="31"/>
      <c r="LW95" s="28"/>
      <c r="LX95" s="26"/>
      <c r="LY95" s="26"/>
      <c r="LZ95" s="26"/>
      <c r="MA95" s="26"/>
      <c r="MB95" s="31"/>
      <c r="MC95" s="31"/>
      <c r="MD95" s="28"/>
      <c r="ME95" s="26"/>
      <c r="MF95" s="26"/>
      <c r="MG95" s="26"/>
      <c r="MH95" s="26"/>
      <c r="MI95" s="31"/>
      <c r="MJ95" s="31"/>
      <c r="MK95" s="28"/>
      <c r="ML95" s="26"/>
      <c r="MM95" s="26"/>
      <c r="MN95" s="26"/>
      <c r="MO95" s="26"/>
      <c r="MP95" s="31"/>
      <c r="MQ95" s="31"/>
      <c r="MR95" s="28"/>
      <c r="MS95" s="26"/>
      <c r="MT95" s="26"/>
      <c r="MU95" s="26"/>
      <c r="MV95" s="26"/>
      <c r="MW95" s="31"/>
      <c r="MX95" s="31"/>
      <c r="MY95" s="28"/>
      <c r="MZ95" s="26"/>
      <c r="NA95" s="31"/>
      <c r="NB95" s="31"/>
      <c r="NC95" s="26"/>
      <c r="ND95" s="31"/>
      <c r="NE95" s="31"/>
      <c r="NF95" s="16" t="s">
        <v>759</v>
      </c>
    </row>
    <row r="96" spans="1:370" s="109" customFormat="1" ht="15.75" x14ac:dyDescent="0.25">
      <c r="A96" s="100" t="s">
        <v>880</v>
      </c>
      <c r="B96" s="195" t="s">
        <v>881</v>
      </c>
      <c r="C96" s="34">
        <v>5700</v>
      </c>
      <c r="D96" s="35" t="s">
        <v>824</v>
      </c>
      <c r="E96" s="25"/>
      <c r="F96" s="31"/>
      <c r="G96" s="112">
        <f>G91+G94+G95</f>
        <v>6007</v>
      </c>
      <c r="H96" s="113">
        <f>H91+H94+H95</f>
        <v>6007</v>
      </c>
      <c r="I96" s="114">
        <f>I91+I94+I95</f>
        <v>6007</v>
      </c>
      <c r="J96" s="114">
        <f>J91+J94+J95</f>
        <v>6007</v>
      </c>
      <c r="K96" s="31"/>
      <c r="L96" s="31"/>
      <c r="M96" s="112">
        <f>M91+M94+M95</f>
        <v>5646</v>
      </c>
      <c r="N96" s="112">
        <f>N91+N94+N95</f>
        <v>5565</v>
      </c>
      <c r="O96" s="113">
        <f>O91+O94+O95</f>
        <v>5543</v>
      </c>
      <c r="P96" s="114">
        <f>P91+P94+P95</f>
        <v>5443</v>
      </c>
      <c r="Q96" s="114">
        <f>Q91+Q94+Q95</f>
        <v>5296</v>
      </c>
      <c r="R96" s="31"/>
      <c r="S96" s="31"/>
      <c r="T96" s="112">
        <f>T91+T94+T95</f>
        <v>5305</v>
      </c>
      <c r="U96" s="112">
        <f>U91+U94+U95</f>
        <v>5115</v>
      </c>
      <c r="V96" s="113">
        <f>V91+V94+V95</f>
        <v>5406</v>
      </c>
      <c r="W96" s="114">
        <f>W91+W94+W95</f>
        <v>5631</v>
      </c>
      <c r="X96" s="114">
        <f>X91+X94+X95</f>
        <v>5374</v>
      </c>
      <c r="Y96" s="31"/>
      <c r="Z96" s="31"/>
      <c r="AA96" s="112">
        <f>AA91+AA94+AA95</f>
        <v>4999</v>
      </c>
      <c r="AB96" s="112">
        <f>AB91+AB94+AB95</f>
        <v>4883</v>
      </c>
      <c r="AC96" s="113">
        <f>AC91+AC94+AC95</f>
        <v>4903</v>
      </c>
      <c r="AD96" s="114">
        <f>AD91+AD94+AD95</f>
        <v>5031</v>
      </c>
      <c r="AE96" s="114">
        <f>AE91+AE94+AE95</f>
        <v>4831</v>
      </c>
      <c r="AF96" s="31"/>
      <c r="AG96" s="31"/>
      <c r="AH96" s="112">
        <f>AH91+AH94+AH95</f>
        <v>4708</v>
      </c>
      <c r="AI96" s="112">
        <f>AI91+AI94+AI95</f>
        <v>4908</v>
      </c>
      <c r="AJ96" s="113">
        <f>AJ91+AJ94+AJ95</f>
        <v>4613</v>
      </c>
      <c r="AK96" s="114">
        <f>AK91+AK94+AK95</f>
        <v>4881</v>
      </c>
      <c r="AL96" s="114">
        <f>AL91+AL94+AL95</f>
        <v>4495</v>
      </c>
      <c r="AM96" s="31"/>
      <c r="AN96" s="31"/>
      <c r="AO96" s="112">
        <f>AO91+AO94+AO95</f>
        <v>0</v>
      </c>
      <c r="AP96" s="112">
        <f>AP91+AP94+AP95</f>
        <v>0</v>
      </c>
      <c r="AQ96" s="113">
        <f>AQ91+AQ94+AQ95</f>
        <v>5093</v>
      </c>
      <c r="AR96" s="114">
        <f>AR91+AR94+AR95</f>
        <v>5218</v>
      </c>
      <c r="AS96" s="114">
        <f>AS91+AS94+AS95</f>
        <v>4812</v>
      </c>
      <c r="AT96" s="31"/>
      <c r="AU96" s="31"/>
      <c r="AV96" s="114">
        <f>AV91+AV93+AV94+AV95</f>
        <v>5085</v>
      </c>
      <c r="AW96" s="114">
        <f>AW91+AW93+AW94+AW95</f>
        <v>5469</v>
      </c>
      <c r="AX96" s="114">
        <f>AX91+AX93+AX94+AX95</f>
        <v>5132</v>
      </c>
      <c r="AY96" s="114">
        <f>AY91+AY93+AY94+AY95</f>
        <v>5704</v>
      </c>
      <c r="AZ96" s="114">
        <f>AZ91+AZ93+AZ94+AZ95</f>
        <v>5665</v>
      </c>
      <c r="BA96" s="31"/>
      <c r="BB96" s="31"/>
      <c r="BC96" s="112">
        <f>BC91+BC94+BC95</f>
        <v>5666</v>
      </c>
      <c r="BD96" s="112">
        <f>BD91+BD94+BD95</f>
        <v>5678</v>
      </c>
      <c r="BE96" s="113">
        <f>BE91+BE94+BE95</f>
        <v>5441</v>
      </c>
      <c r="BF96" s="114">
        <f>BF91+BF94+BF95</f>
        <v>5651</v>
      </c>
      <c r="BG96" s="114">
        <f>BG91+BG94+BG95</f>
        <v>5623</v>
      </c>
      <c r="BH96" s="31"/>
      <c r="BI96" s="31"/>
      <c r="BJ96" s="112">
        <f>BJ91+BJ94+BJ95</f>
        <v>5780</v>
      </c>
      <c r="BK96" s="112">
        <f>BK91+BK94+BK95</f>
        <v>5845</v>
      </c>
      <c r="BL96" s="113">
        <f>BL91+BL94+BL95</f>
        <v>5807</v>
      </c>
      <c r="BM96" s="114">
        <f>BM91+BM94+BM95</f>
        <v>5572</v>
      </c>
      <c r="BN96" s="114">
        <f>BN91+BN94+BN95</f>
        <v>0</v>
      </c>
      <c r="BO96" s="31"/>
      <c r="BP96" s="31"/>
      <c r="BQ96" s="112">
        <f>BQ91+BQ94+BQ95</f>
        <v>0</v>
      </c>
      <c r="BR96" s="112">
        <f>BR91+BR94+BR95</f>
        <v>0</v>
      </c>
      <c r="BS96" s="113">
        <f>BS91+BS94+BS95</f>
        <v>0</v>
      </c>
      <c r="BT96" s="114">
        <f>BT91+BT94+BT95</f>
        <v>0</v>
      </c>
      <c r="BU96" s="114">
        <f>BU91+BU94+BU95</f>
        <v>0</v>
      </c>
      <c r="BV96" s="31"/>
      <c r="BW96" s="31"/>
      <c r="BX96" s="112">
        <f>BX91+BX94+BX95</f>
        <v>0</v>
      </c>
      <c r="BY96" s="112">
        <f>BY91+BY94+BY95</f>
        <v>0</v>
      </c>
      <c r="BZ96" s="113">
        <f>BZ91+BZ94+BZ95</f>
        <v>0</v>
      </c>
      <c r="CA96" s="114">
        <f>CA91+CA94+CA95</f>
        <v>0</v>
      </c>
      <c r="CB96" s="114">
        <f>CB91+CB94+CB95</f>
        <v>0</v>
      </c>
      <c r="CC96" s="31"/>
      <c r="CD96" s="31"/>
      <c r="CE96" s="112">
        <f>CE91+CE94+CE95</f>
        <v>0</v>
      </c>
      <c r="CF96" s="112">
        <f>CF91+CF94+CF95</f>
        <v>0</v>
      </c>
      <c r="CG96" s="113">
        <f>CG91+CG94+CG95</f>
        <v>0</v>
      </c>
      <c r="CH96" s="114">
        <f>CH91+CH94+CH95</f>
        <v>0</v>
      </c>
      <c r="CI96" s="114">
        <f>CI91+CI94+CI95</f>
        <v>0</v>
      </c>
      <c r="CJ96" s="31"/>
      <c r="CK96" s="31"/>
      <c r="CL96" s="112">
        <f>CL91+CL94+CL95</f>
        <v>0</v>
      </c>
      <c r="CM96" s="112">
        <f>CM91+CM94+CM95</f>
        <v>0</v>
      </c>
      <c r="CN96" s="113">
        <f>CN91+CN94+CN95</f>
        <v>0</v>
      </c>
      <c r="CO96" s="114">
        <f>CO91+CO94+CO95</f>
        <v>0</v>
      </c>
      <c r="CP96" s="31"/>
      <c r="CQ96" s="31"/>
      <c r="CR96" s="31"/>
      <c r="CS96" s="31"/>
      <c r="CT96" s="112">
        <f>CT91+CT94+CT95</f>
        <v>0</v>
      </c>
      <c r="CU96" s="113">
        <f>CU91+CU94+CU95</f>
        <v>0</v>
      </c>
      <c r="CV96" s="114">
        <f>CV91+CV94+CV95</f>
        <v>0</v>
      </c>
      <c r="CW96" s="114">
        <f>CW91+CW94+CW95</f>
        <v>0</v>
      </c>
      <c r="CX96" s="31"/>
      <c r="CY96" s="31"/>
      <c r="CZ96" s="112">
        <f>CZ91+CZ94+CZ95</f>
        <v>0</v>
      </c>
      <c r="DA96" s="112">
        <f>DA91+DA94+DA95</f>
        <v>0</v>
      </c>
      <c r="DB96" s="113">
        <f>DB91+DB94+DB95</f>
        <v>0</v>
      </c>
      <c r="DC96" s="114">
        <f>DC91+DC94+DC95</f>
        <v>0</v>
      </c>
      <c r="DD96" s="114">
        <f>DD91+DD94+DD95</f>
        <v>0</v>
      </c>
      <c r="DE96" s="31"/>
      <c r="DF96" s="31"/>
      <c r="DG96" s="112">
        <f>DG91+DG94+DG95</f>
        <v>0</v>
      </c>
      <c r="DH96" s="112">
        <f>DH91+DH94+DH95</f>
        <v>0</v>
      </c>
      <c r="DI96" s="113">
        <f>DI91+DI94+DI95</f>
        <v>0</v>
      </c>
      <c r="DJ96" s="114">
        <f>DJ91+DJ94+DJ95</f>
        <v>0</v>
      </c>
      <c r="DK96" s="114">
        <f>DK91+DK94+DK95</f>
        <v>0</v>
      </c>
      <c r="DL96" s="31"/>
      <c r="DM96" s="31"/>
      <c r="DN96" s="112">
        <f>DN91+DN94+DN95</f>
        <v>0</v>
      </c>
      <c r="DO96" s="112">
        <f>DO91+DO94+DO95</f>
        <v>0</v>
      </c>
      <c r="DP96" s="113">
        <f>DP91+DP94+DP95</f>
        <v>0</v>
      </c>
      <c r="DQ96" s="114">
        <f>DQ91+DQ94+DQ95</f>
        <v>0</v>
      </c>
      <c r="DR96" s="114">
        <f>DR91+DR94+DR95</f>
        <v>0</v>
      </c>
      <c r="DS96" s="31"/>
      <c r="DT96" s="31"/>
      <c r="DU96" s="112">
        <f>DU91+DU94+DU95</f>
        <v>0</v>
      </c>
      <c r="DV96" s="112">
        <f>DV91+DV94+DV95</f>
        <v>0</v>
      </c>
      <c r="DW96" s="31"/>
      <c r="DX96" s="114">
        <f>DX91+DX94+DX95</f>
        <v>0</v>
      </c>
      <c r="DY96" s="114">
        <f>DY91+DY94+DY95</f>
        <v>0</v>
      </c>
      <c r="DZ96" s="31"/>
      <c r="EA96" s="31"/>
      <c r="EB96" s="112">
        <f>EB91+EB94+EB95</f>
        <v>0</v>
      </c>
      <c r="EC96" s="112">
        <f>EC91+EC94+EC95</f>
        <v>0</v>
      </c>
      <c r="ED96" s="113">
        <f>ED91+ED94+ED95</f>
        <v>0</v>
      </c>
      <c r="EE96" s="31"/>
      <c r="EF96" s="114">
        <f>EF91+EF94+EF95</f>
        <v>0</v>
      </c>
      <c r="EG96" s="31"/>
      <c r="EH96" s="31"/>
      <c r="EI96" s="112">
        <f>EI91+EI94+EI95</f>
        <v>0</v>
      </c>
      <c r="EJ96" s="112">
        <f>EJ91+EJ94+EJ95</f>
        <v>0</v>
      </c>
      <c r="EK96" s="113">
        <f>EK91+EK94+EK95</f>
        <v>0</v>
      </c>
      <c r="EL96" s="114">
        <f>EL91+EL94+EL95</f>
        <v>0</v>
      </c>
      <c r="EM96" s="114">
        <f>EM91+EM94+EM95</f>
        <v>0</v>
      </c>
      <c r="EN96" s="31"/>
      <c r="EO96" s="31"/>
      <c r="EP96" s="31"/>
      <c r="EQ96" s="112">
        <f>EQ91+EQ94+EQ95</f>
        <v>0</v>
      </c>
      <c r="ER96" s="113">
        <f>ER91+ER94+ER95</f>
        <v>0</v>
      </c>
      <c r="ES96" s="114">
        <f>ES91+ES94+ES95</f>
        <v>0</v>
      </c>
      <c r="ET96" s="114">
        <f>ET91+ET94+ET95</f>
        <v>0</v>
      </c>
      <c r="EU96" s="31"/>
      <c r="EV96" s="31"/>
      <c r="EW96" s="112">
        <f>EW91+EW94+EW95</f>
        <v>0</v>
      </c>
      <c r="EX96" s="112">
        <f>EX91+EX94+EX95</f>
        <v>0</v>
      </c>
      <c r="EY96" s="113">
        <f>EY91+EY94+EY95</f>
        <v>0</v>
      </c>
      <c r="EZ96" s="31"/>
      <c r="FA96" s="114">
        <f>FA91+FA94+FA95</f>
        <v>0</v>
      </c>
      <c r="FB96" s="31"/>
      <c r="FC96" s="31"/>
      <c r="FD96" s="112">
        <f>FD91+FD94+FD95</f>
        <v>0</v>
      </c>
      <c r="FE96" s="112">
        <f>FE91+FE94+FE95</f>
        <v>0</v>
      </c>
      <c r="FF96" s="113">
        <f>FF91+FF94+FF95</f>
        <v>0</v>
      </c>
      <c r="FG96" s="114">
        <f>FG91+FG94+FG95</f>
        <v>0</v>
      </c>
      <c r="FH96" s="114">
        <f>FH91+FH94+FH95</f>
        <v>0</v>
      </c>
      <c r="FI96" s="31"/>
      <c r="FJ96" s="31"/>
      <c r="FK96" s="112">
        <f>FK91+FK94+FK95</f>
        <v>0</v>
      </c>
      <c r="FL96" s="112">
        <f>FL91+FL94+FL95</f>
        <v>0</v>
      </c>
      <c r="FM96" s="113">
        <f>FM91+FM94+FM95</f>
        <v>0</v>
      </c>
      <c r="FN96" s="114">
        <f>FN91+FN94+FN95</f>
        <v>0</v>
      </c>
      <c r="FO96" s="114">
        <f>FO91+FO94+FO95</f>
        <v>0</v>
      </c>
      <c r="FP96" s="31"/>
      <c r="FQ96" s="31"/>
      <c r="FR96" s="112">
        <f>FR91+FR94+FR95</f>
        <v>0</v>
      </c>
      <c r="FS96" s="112">
        <f>FS91+FS94+FS95</f>
        <v>0</v>
      </c>
      <c r="FT96" s="113">
        <f>FT91+FT94+FT95</f>
        <v>0</v>
      </c>
      <c r="FU96" s="114">
        <f>FU91+FU94+FU95</f>
        <v>0</v>
      </c>
      <c r="FV96" s="114">
        <f>FV91+FV94+FV95</f>
        <v>0</v>
      </c>
      <c r="FW96" s="31"/>
      <c r="FX96" s="31"/>
      <c r="FY96" s="112">
        <f>FY91+FY94+FY95</f>
        <v>0</v>
      </c>
      <c r="FZ96" s="112">
        <f>FZ91+FZ94+FZ95</f>
        <v>0</v>
      </c>
      <c r="GA96" s="113">
        <f>GA91+GA94+GA95</f>
        <v>0</v>
      </c>
      <c r="GB96" s="114">
        <f>GB91+GB94+GB95</f>
        <v>0</v>
      </c>
      <c r="GC96" s="114">
        <f>GC91+GC94+GC95</f>
        <v>0</v>
      </c>
      <c r="GD96" s="31"/>
      <c r="GE96" s="31"/>
      <c r="GF96" s="112">
        <f>GF91+GF94+GF95</f>
        <v>0</v>
      </c>
      <c r="GG96" s="112">
        <f>GG91+GG94+GG95</f>
        <v>0</v>
      </c>
      <c r="GH96" s="113">
        <f>GH91+GH94+GH95</f>
        <v>0</v>
      </c>
      <c r="GI96" s="114">
        <f>GI91+GI94+GI95</f>
        <v>0</v>
      </c>
      <c r="GJ96" s="114">
        <f>GJ91+GJ94+GJ95</f>
        <v>0</v>
      </c>
      <c r="GK96" s="31"/>
      <c r="GL96" s="31"/>
      <c r="GM96" s="112">
        <f>GM91+GM94+GM95</f>
        <v>0</v>
      </c>
      <c r="GN96" s="112">
        <f>GN91+GN94+GN95</f>
        <v>0</v>
      </c>
      <c r="GO96" s="113">
        <f>GO91+GO94+GO95</f>
        <v>0</v>
      </c>
      <c r="GP96" s="114">
        <f>GP91+GP94+GP95</f>
        <v>0</v>
      </c>
      <c r="GQ96" s="114">
        <f>GQ91+GQ94+GQ95</f>
        <v>0</v>
      </c>
      <c r="GR96" s="31"/>
      <c r="GS96" s="31"/>
      <c r="GT96" s="112">
        <f>GT91+GT94+GT95</f>
        <v>0</v>
      </c>
      <c r="GU96" s="112">
        <f>GU91+GU94+GU95</f>
        <v>0</v>
      </c>
      <c r="GV96" s="113">
        <f>GV91+GV94+GV95</f>
        <v>0</v>
      </c>
      <c r="GW96" s="114">
        <f>GW91+GW94+GW95</f>
        <v>0</v>
      </c>
      <c r="GX96" s="114">
        <f>GX91+GX94+GX95</f>
        <v>0</v>
      </c>
      <c r="GY96" s="31"/>
      <c r="GZ96" s="31"/>
      <c r="HA96" s="112">
        <f>HA91+HA94+HA95</f>
        <v>0</v>
      </c>
      <c r="HB96" s="112">
        <f>HB91+HB94+HB95</f>
        <v>0</v>
      </c>
      <c r="HC96" s="113">
        <f>HC91+HC94+HC95</f>
        <v>0</v>
      </c>
      <c r="HD96" s="114">
        <f>HD91+HD94+HD95</f>
        <v>0</v>
      </c>
      <c r="HE96" s="114">
        <f>HE91+HE94+HE95</f>
        <v>0</v>
      </c>
      <c r="HF96" s="31"/>
      <c r="HG96" s="31"/>
      <c r="HH96" s="112">
        <f>HH91+HH94+HH95</f>
        <v>0</v>
      </c>
      <c r="HI96" s="112">
        <f>HI91+HI94+HI95</f>
        <v>0</v>
      </c>
      <c r="HJ96" s="113">
        <f>HJ91+HJ94+HJ95</f>
        <v>0</v>
      </c>
      <c r="HK96" s="114">
        <f>HK91+HK94+HK95</f>
        <v>0</v>
      </c>
      <c r="HL96" s="114">
        <f>HL91+HL94+HL95</f>
        <v>0</v>
      </c>
      <c r="HM96" s="31"/>
      <c r="HN96" s="31"/>
      <c r="HO96" s="112">
        <f>HO91+HO94+HO95</f>
        <v>0</v>
      </c>
      <c r="HP96" s="112">
        <f>HP91+HP94+HP95</f>
        <v>0</v>
      </c>
      <c r="HQ96" s="113">
        <f>HQ91+HQ94+HQ95</f>
        <v>0</v>
      </c>
      <c r="HR96" s="114">
        <f>HR91+HR94+HR95</f>
        <v>0</v>
      </c>
      <c r="HS96" s="114">
        <f>HS91+HS94+HS95</f>
        <v>0</v>
      </c>
      <c r="HT96" s="31"/>
      <c r="HU96" s="31"/>
      <c r="HV96" s="112">
        <f>HV91+HV94+HV95</f>
        <v>0</v>
      </c>
      <c r="HW96" s="112">
        <f>HW91+HW94+HW95</f>
        <v>0</v>
      </c>
      <c r="HX96" s="113">
        <f>HX91+HX94+HX95</f>
        <v>0</v>
      </c>
      <c r="HY96" s="114">
        <f>HY91+HY94+HY95</f>
        <v>0</v>
      </c>
      <c r="HZ96" s="114">
        <f>HZ91+HZ94+HZ95</f>
        <v>0</v>
      </c>
      <c r="IA96" s="31"/>
      <c r="IB96" s="31"/>
      <c r="IC96" s="112">
        <f>IC91+IC94+IC95</f>
        <v>0</v>
      </c>
      <c r="ID96" s="112">
        <f>ID91+ID94+ID95</f>
        <v>0</v>
      </c>
      <c r="IE96" s="113">
        <f>IE91+IE94+IE95</f>
        <v>0</v>
      </c>
      <c r="IF96" s="114">
        <f>IF91+IF94+IF95</f>
        <v>0</v>
      </c>
      <c r="IG96" s="114">
        <f>IG91+IG94+IG95</f>
        <v>0</v>
      </c>
      <c r="IH96" s="31"/>
      <c r="II96" s="31"/>
      <c r="IJ96" s="112">
        <f>IJ91+IJ94+IJ95</f>
        <v>0</v>
      </c>
      <c r="IK96" s="112">
        <f>IK91+IK94+IK95</f>
        <v>0</v>
      </c>
      <c r="IL96" s="113">
        <f>IL91+IL94+IL95</f>
        <v>0</v>
      </c>
      <c r="IM96" s="114">
        <f>IM91+IM94+IM95</f>
        <v>0</v>
      </c>
      <c r="IN96" s="114">
        <f>IN91+IN94+IN95</f>
        <v>0</v>
      </c>
      <c r="IO96" s="31"/>
      <c r="IP96" s="31"/>
      <c r="IQ96" s="112">
        <f>IQ91+IQ94+IQ95</f>
        <v>0</v>
      </c>
      <c r="IR96" s="112">
        <f>IR91+IR94+IR95</f>
        <v>0</v>
      </c>
      <c r="IS96" s="113">
        <f>IS91+IS94+IS95</f>
        <v>0</v>
      </c>
      <c r="IT96" s="114">
        <f>IT91+IT94+IT95</f>
        <v>0</v>
      </c>
      <c r="IU96" s="114">
        <f>IU91+IU94+IU95</f>
        <v>0</v>
      </c>
      <c r="IV96" s="31"/>
      <c r="IW96" s="31"/>
      <c r="IX96" s="112">
        <f>IX91+IX94+IX95</f>
        <v>0</v>
      </c>
      <c r="IY96" s="112">
        <f>IY91+IY94+IY95</f>
        <v>0</v>
      </c>
      <c r="IZ96" s="113">
        <f>IZ91+IZ94+IZ95</f>
        <v>0</v>
      </c>
      <c r="JA96" s="114">
        <f>JA91+JA94+JA95</f>
        <v>0</v>
      </c>
      <c r="JB96" s="114">
        <f>JB91+JB94+JB95</f>
        <v>0</v>
      </c>
      <c r="JC96" s="31"/>
      <c r="JD96" s="31"/>
      <c r="JE96" s="112">
        <f>JE91+JE94+JE95</f>
        <v>0</v>
      </c>
      <c r="JF96" s="112">
        <f>JF91+JF94+JF95</f>
        <v>0</v>
      </c>
      <c r="JG96" s="113">
        <f>JG91+JG94+JG95</f>
        <v>0</v>
      </c>
      <c r="JH96" s="114">
        <f>JH91+JH94+JH95</f>
        <v>0</v>
      </c>
      <c r="JI96" s="114">
        <f>JI91+JI94+JI95</f>
        <v>0</v>
      </c>
      <c r="JJ96" s="31"/>
      <c r="JK96" s="31"/>
      <c r="JL96" s="112">
        <f>JL91+JL94+JL95</f>
        <v>0</v>
      </c>
      <c r="JM96" s="112">
        <f>JM91+JM94+JM95</f>
        <v>0</v>
      </c>
      <c r="JN96" s="113">
        <f>JN91+JN94+JN95</f>
        <v>0</v>
      </c>
      <c r="JO96" s="114">
        <f>JO91+JO94+JO95</f>
        <v>0</v>
      </c>
      <c r="JP96" s="114">
        <f>JP91+JP94+JP95</f>
        <v>0</v>
      </c>
      <c r="JQ96" s="31"/>
      <c r="JR96" s="31"/>
      <c r="JS96" s="112">
        <f>JS91+JS94+JS95</f>
        <v>0</v>
      </c>
      <c r="JT96" s="112">
        <f>JT91+JT94+JT95</f>
        <v>0</v>
      </c>
      <c r="JU96" s="113">
        <f>JU91+JU94+JU95</f>
        <v>0</v>
      </c>
      <c r="JV96" s="31"/>
      <c r="JW96" s="114">
        <f>JW91+JW94+JW95</f>
        <v>0</v>
      </c>
      <c r="JX96" s="31"/>
      <c r="JY96" s="31"/>
      <c r="JZ96" s="112">
        <f>JZ91+JZ94+JZ95</f>
        <v>0</v>
      </c>
      <c r="KA96" s="112">
        <f>KA91+KA94+KA95</f>
        <v>0</v>
      </c>
      <c r="KB96" s="113">
        <f>KB91+KB94+KB95</f>
        <v>0</v>
      </c>
      <c r="KC96" s="114">
        <f>KC91+KC94+KC95</f>
        <v>0</v>
      </c>
      <c r="KD96" s="114">
        <f>KD91+KD94+KD95</f>
        <v>0</v>
      </c>
      <c r="KE96" s="31"/>
      <c r="KF96" s="31"/>
      <c r="KG96" s="112">
        <f>KG91+KG94+KG95</f>
        <v>0</v>
      </c>
      <c r="KH96" s="112">
        <f>KH91+KH94+KH95</f>
        <v>0</v>
      </c>
      <c r="KI96" s="113">
        <f>KI91+KI94+KI95</f>
        <v>0</v>
      </c>
      <c r="KJ96" s="114">
        <f>KJ91+KJ94+KJ95</f>
        <v>0</v>
      </c>
      <c r="KK96" s="114">
        <f>KK91+KK94+KK95</f>
        <v>0</v>
      </c>
      <c r="KL96" s="31"/>
      <c r="KM96" s="31"/>
      <c r="KN96" s="112">
        <f>KN91+KN94+KN95</f>
        <v>0</v>
      </c>
      <c r="KO96" s="112">
        <f>KO91+KO94+KO95</f>
        <v>0</v>
      </c>
      <c r="KP96" s="113">
        <f>KP91+KP94+KP95</f>
        <v>0</v>
      </c>
      <c r="KQ96" s="114">
        <f>KQ91+KQ94+KQ95</f>
        <v>0</v>
      </c>
      <c r="KR96" s="114">
        <f>KR91+KR94+KR95</f>
        <v>0</v>
      </c>
      <c r="KS96" s="31"/>
      <c r="KT96" s="31"/>
      <c r="KU96" s="112">
        <f>KU91+KU94+KU95</f>
        <v>0</v>
      </c>
      <c r="KV96" s="112">
        <f>KV91+KV94+KV95</f>
        <v>0</v>
      </c>
      <c r="KW96" s="113">
        <f>KW91+KW94+KW95</f>
        <v>0</v>
      </c>
      <c r="KX96" s="114">
        <f>KX91+KX94+KX95</f>
        <v>0</v>
      </c>
      <c r="KY96" s="31"/>
      <c r="KZ96" s="31"/>
      <c r="LA96" s="31"/>
      <c r="LB96" s="112">
        <f>LB91+LB94+LB95</f>
        <v>0</v>
      </c>
      <c r="LC96" s="112">
        <f>LC91+LC94+LC95</f>
        <v>0</v>
      </c>
      <c r="LD96" s="113">
        <f>LD91+LD94+LD95</f>
        <v>0</v>
      </c>
      <c r="LE96" s="114">
        <f>LE91+LE94+LE95</f>
        <v>0</v>
      </c>
      <c r="LF96" s="114">
        <f>LF91+LF94+LF95</f>
        <v>0</v>
      </c>
      <c r="LG96" s="31"/>
      <c r="LH96" s="31"/>
      <c r="LI96" s="112">
        <f>LI91+LI94+LI95</f>
        <v>0</v>
      </c>
      <c r="LJ96" s="112">
        <f>LJ91+LJ94+LJ95</f>
        <v>0</v>
      </c>
      <c r="LK96" s="113">
        <f>LK91+LK94+LK95</f>
        <v>0</v>
      </c>
      <c r="LL96" s="114">
        <f>LL91+LL94+LL95</f>
        <v>0</v>
      </c>
      <c r="LM96" s="114">
        <f>LM91+LM94+LM95</f>
        <v>0</v>
      </c>
      <c r="LN96" s="31"/>
      <c r="LO96" s="31"/>
      <c r="LP96" s="112">
        <f>LP91+LP94+LP95</f>
        <v>0</v>
      </c>
      <c r="LQ96" s="112">
        <f>LQ91+LQ94+LQ95</f>
        <v>0</v>
      </c>
      <c r="LR96" s="113">
        <f>LR91+LR94+LR95</f>
        <v>0</v>
      </c>
      <c r="LS96" s="114">
        <f>LS91+LS94+LS95</f>
        <v>0</v>
      </c>
      <c r="LT96" s="114">
        <f>LT91+LT94+LT95</f>
        <v>0</v>
      </c>
      <c r="LU96" s="31"/>
      <c r="LV96" s="31"/>
      <c r="LW96" s="114">
        <f>LW91+LW93+LW94+LW95</f>
        <v>0</v>
      </c>
      <c r="LX96" s="114">
        <f>LX91+LX93+LX94+LX95</f>
        <v>0</v>
      </c>
      <c r="LY96" s="114">
        <f>LY91+LY93+LY94+LY95</f>
        <v>0</v>
      </c>
      <c r="LZ96" s="114">
        <f>LZ91+LZ93+LZ94+LZ95</f>
        <v>0</v>
      </c>
      <c r="MA96" s="114">
        <f>MA91+MA93+MA94+MA95</f>
        <v>0</v>
      </c>
      <c r="MB96" s="31"/>
      <c r="MC96" s="31"/>
      <c r="MD96" s="112">
        <f>MD91+MD94+MD95</f>
        <v>0</v>
      </c>
      <c r="ME96" s="112">
        <f>ME91+ME94+ME95</f>
        <v>0</v>
      </c>
      <c r="MF96" s="113">
        <f>MF91+MF94+MF95</f>
        <v>0</v>
      </c>
      <c r="MG96" s="114">
        <f>MG91+MG94+MG95</f>
        <v>0</v>
      </c>
      <c r="MH96" s="114">
        <f>MH91+MH94+MH95</f>
        <v>0</v>
      </c>
      <c r="MI96" s="31"/>
      <c r="MJ96" s="31"/>
      <c r="MK96" s="112">
        <f>MK91+MK94+MK95</f>
        <v>0</v>
      </c>
      <c r="ML96" s="112">
        <f>ML91+ML94+ML95</f>
        <v>0</v>
      </c>
      <c r="MM96" s="113">
        <f>MM91+MM94+MM95</f>
        <v>0</v>
      </c>
      <c r="MN96" s="114">
        <f>MN91+MN94+MN95</f>
        <v>0</v>
      </c>
      <c r="MO96" s="114">
        <f>MO91+MO94+MO95</f>
        <v>0</v>
      </c>
      <c r="MP96" s="31"/>
      <c r="MQ96" s="31"/>
      <c r="MR96" s="112">
        <f>MR91+MR94+MR95</f>
        <v>0</v>
      </c>
      <c r="MS96" s="112">
        <f>MS91+MS94+MS95</f>
        <v>0</v>
      </c>
      <c r="MT96" s="113">
        <f>MT91+MT94+MT95</f>
        <v>0</v>
      </c>
      <c r="MU96" s="114">
        <f>MU91+MU94+MU95</f>
        <v>0</v>
      </c>
      <c r="MV96" s="114">
        <f>MV91+MV94+MV95</f>
        <v>0</v>
      </c>
      <c r="MW96" s="31"/>
      <c r="MX96" s="31"/>
      <c r="MY96" s="112">
        <f>MY91+MY94+MY95</f>
        <v>0</v>
      </c>
      <c r="MZ96" s="112">
        <f>MZ91+MZ94+MZ95</f>
        <v>0</v>
      </c>
      <c r="NA96" s="31"/>
      <c r="NB96" s="31"/>
      <c r="NC96" s="114">
        <f>NC91+NC94+NC95</f>
        <v>0</v>
      </c>
      <c r="ND96" s="31"/>
      <c r="NE96" s="31"/>
      <c r="NF96" s="16" t="s">
        <v>759</v>
      </c>
    </row>
    <row r="97" spans="1:370" s="109" customFormat="1" ht="15.75" x14ac:dyDescent="0.25">
      <c r="A97" s="100" t="s">
        <v>882</v>
      </c>
      <c r="B97" s="23" t="s">
        <v>883</v>
      </c>
      <c r="C97" s="34"/>
      <c r="D97" s="35" t="s">
        <v>884</v>
      </c>
      <c r="E97" s="115"/>
      <c r="F97" s="31"/>
      <c r="G97" s="116">
        <v>1265200</v>
      </c>
      <c r="H97" s="116">
        <v>1265200</v>
      </c>
      <c r="I97" s="116">
        <v>1265200</v>
      </c>
      <c r="J97" s="116">
        <v>1265200</v>
      </c>
      <c r="K97" s="31"/>
      <c r="L97" s="31"/>
      <c r="M97" s="118">
        <v>1129200</v>
      </c>
      <c r="N97" s="116">
        <v>1113000</v>
      </c>
      <c r="O97" s="116">
        <v>727220</v>
      </c>
      <c r="P97" s="116">
        <v>1088600</v>
      </c>
      <c r="Q97" s="116">
        <v>1059200</v>
      </c>
      <c r="R97" s="31"/>
      <c r="S97" s="31"/>
      <c r="T97" s="118">
        <v>1061000</v>
      </c>
      <c r="U97" s="116">
        <v>1023000</v>
      </c>
      <c r="V97" s="116">
        <v>1081200</v>
      </c>
      <c r="W97" s="116">
        <v>1126200</v>
      </c>
      <c r="X97" s="116">
        <v>1074800</v>
      </c>
      <c r="Y97" s="31"/>
      <c r="Z97" s="31"/>
      <c r="AA97" s="118">
        <v>999800</v>
      </c>
      <c r="AB97" s="116">
        <v>976600</v>
      </c>
      <c r="AC97" s="116">
        <v>980600</v>
      </c>
      <c r="AD97" s="116">
        <v>1006200</v>
      </c>
      <c r="AE97" s="116">
        <v>966200</v>
      </c>
      <c r="AF97" s="31"/>
      <c r="AG97" s="31"/>
      <c r="AH97" s="118">
        <v>941600</v>
      </c>
      <c r="AI97" s="116">
        <v>981600</v>
      </c>
      <c r="AJ97" s="116">
        <v>922600</v>
      </c>
      <c r="AK97" s="116">
        <v>950672</v>
      </c>
      <c r="AL97" s="116">
        <v>899000</v>
      </c>
      <c r="AM97" s="31"/>
      <c r="AN97" s="31"/>
      <c r="AO97" s="118">
        <v>897912</v>
      </c>
      <c r="AP97" s="116">
        <v>909732</v>
      </c>
      <c r="AQ97" s="116">
        <v>1019000</v>
      </c>
      <c r="AR97" s="116">
        <v>1043600</v>
      </c>
      <c r="AS97" s="116">
        <v>962400</v>
      </c>
      <c r="AT97" s="31"/>
      <c r="AU97" s="31"/>
      <c r="AV97" s="118">
        <v>984000</v>
      </c>
      <c r="AW97" s="116">
        <v>1060800</v>
      </c>
      <c r="AX97" s="116">
        <v>997400</v>
      </c>
      <c r="AY97" s="116">
        <v>1140800</v>
      </c>
      <c r="AZ97" s="116">
        <v>863022</v>
      </c>
      <c r="BA97" s="31"/>
      <c r="BB97" s="31"/>
      <c r="BC97" s="118">
        <v>1133200</v>
      </c>
      <c r="BD97" s="116">
        <v>1135600</v>
      </c>
      <c r="BE97" s="116">
        <v>1088200</v>
      </c>
      <c r="BF97" s="116">
        <v>1130200</v>
      </c>
      <c r="BG97" s="116">
        <v>1124600</v>
      </c>
      <c r="BH97" s="31"/>
      <c r="BI97" s="31"/>
      <c r="BJ97" s="118">
        <v>1156000</v>
      </c>
      <c r="BK97" s="116">
        <v>1169000</v>
      </c>
      <c r="BL97" s="116">
        <v>1161400</v>
      </c>
      <c r="BM97" s="116">
        <v>744892</v>
      </c>
      <c r="BN97" s="116">
        <v>774662</v>
      </c>
      <c r="BO97" s="31"/>
      <c r="BP97" s="31"/>
      <c r="BQ97" s="118">
        <v>690830</v>
      </c>
      <c r="BR97" s="118">
        <v>732090</v>
      </c>
      <c r="BS97" s="118">
        <v>687370</v>
      </c>
      <c r="BT97" s="118">
        <v>734690</v>
      </c>
      <c r="BU97" s="118">
        <v>605030</v>
      </c>
      <c r="BV97" s="31"/>
      <c r="BW97" s="31"/>
      <c r="BX97" s="118">
        <v>551990</v>
      </c>
      <c r="BY97" s="116">
        <v>593990</v>
      </c>
      <c r="BZ97" s="116">
        <v>601070</v>
      </c>
      <c r="CA97" s="116">
        <v>716290</v>
      </c>
      <c r="CB97" s="116">
        <v>778860</v>
      </c>
      <c r="CC97" s="119"/>
      <c r="CD97" s="119"/>
      <c r="CE97" s="118">
        <v>841790</v>
      </c>
      <c r="CF97" s="116">
        <v>866790</v>
      </c>
      <c r="CG97" s="116">
        <v>900220</v>
      </c>
      <c r="CH97" s="116">
        <v>883240</v>
      </c>
      <c r="CI97" s="116">
        <v>881330</v>
      </c>
      <c r="CJ97" s="31"/>
      <c r="CK97" s="31"/>
      <c r="CL97" s="118">
        <v>723500</v>
      </c>
      <c r="CM97" s="116">
        <v>787100</v>
      </c>
      <c r="CN97" s="116">
        <v>835400</v>
      </c>
      <c r="CO97" s="116">
        <v>901260</v>
      </c>
      <c r="CP97" s="31"/>
      <c r="CQ97" s="31"/>
      <c r="CR97" s="31"/>
      <c r="CS97" s="31"/>
      <c r="CT97" s="116">
        <v>826980</v>
      </c>
      <c r="CU97" s="116">
        <v>818630</v>
      </c>
      <c r="CV97" s="116">
        <v>822450</v>
      </c>
      <c r="CW97" s="116">
        <v>822450</v>
      </c>
      <c r="CX97" s="31"/>
      <c r="CY97" s="31"/>
      <c r="CZ97" s="118">
        <v>822450</v>
      </c>
      <c r="DA97" s="116">
        <v>759770</v>
      </c>
      <c r="DB97" s="116">
        <v>781740</v>
      </c>
      <c r="DC97" s="116">
        <v>792700</v>
      </c>
      <c r="DD97" s="116">
        <v>823460</v>
      </c>
      <c r="DE97" s="31"/>
      <c r="DF97" s="31"/>
      <c r="DG97" s="118">
        <v>927330</v>
      </c>
      <c r="DH97" s="116">
        <v>915970</v>
      </c>
      <c r="DI97" s="116">
        <v>937600</v>
      </c>
      <c r="DJ97" s="116">
        <v>965250</v>
      </c>
      <c r="DK97" s="116">
        <v>876540</v>
      </c>
      <c r="DL97" s="31"/>
      <c r="DM97" s="31"/>
      <c r="DN97" s="118">
        <v>1004270</v>
      </c>
      <c r="DO97" s="116">
        <v>993910</v>
      </c>
      <c r="DP97" s="116">
        <v>978340</v>
      </c>
      <c r="DQ97" s="116">
        <v>1000420</v>
      </c>
      <c r="DR97" s="116">
        <v>1032340</v>
      </c>
      <c r="DS97" s="31"/>
      <c r="DT97" s="31"/>
      <c r="DU97" s="118">
        <v>933590</v>
      </c>
      <c r="DV97" s="116">
        <v>933590</v>
      </c>
      <c r="DW97" s="31"/>
      <c r="DX97" s="116">
        <v>849540</v>
      </c>
      <c r="DY97" s="116">
        <v>801200</v>
      </c>
      <c r="DZ97" s="31"/>
      <c r="EA97" s="31"/>
      <c r="EB97" s="118">
        <v>926030</v>
      </c>
      <c r="EC97" s="116">
        <v>919580</v>
      </c>
      <c r="ED97" s="116">
        <v>986554</v>
      </c>
      <c r="EE97" s="31"/>
      <c r="EF97" s="116">
        <v>867530</v>
      </c>
      <c r="EG97" s="31"/>
      <c r="EH97" s="31"/>
      <c r="EI97" s="118">
        <v>765810</v>
      </c>
      <c r="EJ97" s="116">
        <v>949900</v>
      </c>
      <c r="EK97" s="116">
        <v>810580</v>
      </c>
      <c r="EL97" s="116">
        <v>810580</v>
      </c>
      <c r="EM97" s="116"/>
      <c r="EN97" s="31"/>
      <c r="EO97" s="31"/>
      <c r="EP97" s="31"/>
      <c r="EQ97" s="121">
        <v>810900</v>
      </c>
      <c r="ER97" s="121">
        <v>762780</v>
      </c>
      <c r="ES97" s="121">
        <v>826040</v>
      </c>
      <c r="ET97" s="121">
        <v>895130</v>
      </c>
      <c r="EU97" s="31"/>
      <c r="EV97" s="31"/>
      <c r="EW97" s="120">
        <v>0</v>
      </c>
      <c r="EX97" s="121">
        <v>816090</v>
      </c>
      <c r="EY97" s="121">
        <v>748530</v>
      </c>
      <c r="EZ97" s="31"/>
      <c r="FA97" s="121">
        <v>701830</v>
      </c>
      <c r="FB97" s="31"/>
      <c r="FC97" s="31"/>
      <c r="FD97" s="121">
        <v>701830</v>
      </c>
      <c r="FE97" s="121">
        <v>701830</v>
      </c>
      <c r="FF97" s="121">
        <v>701830</v>
      </c>
      <c r="FG97" s="121">
        <v>701830</v>
      </c>
      <c r="FH97" s="121">
        <v>701830</v>
      </c>
      <c r="FI97" s="31"/>
      <c r="FJ97" s="31"/>
      <c r="FK97" s="120">
        <v>860430</v>
      </c>
      <c r="FL97" s="121">
        <v>880624</v>
      </c>
      <c r="FM97" s="121">
        <v>754510</v>
      </c>
      <c r="FN97" s="121">
        <v>765460</v>
      </c>
      <c r="FO97" s="121">
        <v>775930</v>
      </c>
      <c r="FP97" s="31"/>
      <c r="FQ97" s="31"/>
      <c r="FR97" s="120">
        <v>796610</v>
      </c>
      <c r="FS97" s="121">
        <v>831810</v>
      </c>
      <c r="FT97" s="121">
        <v>963800</v>
      </c>
      <c r="FU97" s="121">
        <v>974800</v>
      </c>
      <c r="FV97" s="121">
        <v>1023600</v>
      </c>
      <c r="FW97" s="31"/>
      <c r="FX97" s="31"/>
      <c r="FY97" s="120">
        <v>1087200</v>
      </c>
      <c r="FZ97" s="121">
        <v>1058800</v>
      </c>
      <c r="GA97" s="121">
        <v>1085000</v>
      </c>
      <c r="GB97" s="121">
        <v>1086000</v>
      </c>
      <c r="GC97" s="121">
        <v>1009200</v>
      </c>
      <c r="GD97" s="31"/>
      <c r="GE97" s="31"/>
      <c r="GF97" s="120">
        <v>954000</v>
      </c>
      <c r="GG97" s="121">
        <v>1002600</v>
      </c>
      <c r="GH97" s="121">
        <v>1102400</v>
      </c>
      <c r="GI97" s="121">
        <v>1081400</v>
      </c>
      <c r="GJ97" s="121">
        <v>1068370</v>
      </c>
      <c r="GK97" s="31"/>
      <c r="GL97" s="31"/>
      <c r="GM97" s="120">
        <v>1085400</v>
      </c>
      <c r="GN97" s="121">
        <v>1061000</v>
      </c>
      <c r="GO97" s="121">
        <v>1118800</v>
      </c>
      <c r="GP97" s="121">
        <v>1136200</v>
      </c>
      <c r="GQ97" s="121">
        <v>985200</v>
      </c>
      <c r="GR97" s="31"/>
      <c r="GS97" s="31"/>
      <c r="GT97" s="120">
        <v>952000</v>
      </c>
      <c r="GU97" s="121">
        <v>972000</v>
      </c>
      <c r="GV97" s="121">
        <v>993600</v>
      </c>
      <c r="GW97" s="121">
        <v>995400</v>
      </c>
      <c r="GX97" s="121">
        <v>946200</v>
      </c>
      <c r="GY97" s="31"/>
      <c r="GZ97" s="31"/>
      <c r="HA97" s="120">
        <v>943200</v>
      </c>
      <c r="HB97" s="121">
        <v>935200</v>
      </c>
      <c r="HC97" s="121">
        <v>974200</v>
      </c>
      <c r="HD97" s="121">
        <v>1074200</v>
      </c>
      <c r="HE97" s="121">
        <v>1062200</v>
      </c>
      <c r="HF97" s="31"/>
      <c r="HG97" s="31"/>
      <c r="HH97" s="120">
        <v>1041000</v>
      </c>
      <c r="HI97" s="121">
        <v>1138200</v>
      </c>
      <c r="HJ97" s="121">
        <v>1093600</v>
      </c>
      <c r="HK97" s="121">
        <v>1100400</v>
      </c>
      <c r="HL97" s="121">
        <v>1118400</v>
      </c>
      <c r="HM97" s="31"/>
      <c r="HN97" s="31"/>
      <c r="HO97" s="120">
        <v>1058400</v>
      </c>
      <c r="HP97" s="121">
        <v>1048200</v>
      </c>
      <c r="HQ97" s="121">
        <v>1037400</v>
      </c>
      <c r="HR97" s="121">
        <v>1012200</v>
      </c>
      <c r="HS97" s="121">
        <v>977200</v>
      </c>
      <c r="HT97" s="31"/>
      <c r="HU97" s="31"/>
      <c r="HV97" s="120"/>
      <c r="HW97" s="121"/>
      <c r="HX97" s="121"/>
      <c r="HY97" s="121"/>
      <c r="HZ97" s="121">
        <v>977200</v>
      </c>
      <c r="IA97" s="31"/>
      <c r="IB97" s="31"/>
      <c r="IC97" s="120">
        <v>923200</v>
      </c>
      <c r="ID97" s="121">
        <v>987600</v>
      </c>
      <c r="IE97" s="121">
        <v>984000</v>
      </c>
      <c r="IF97" s="121">
        <v>1024000</v>
      </c>
      <c r="IG97" s="121">
        <v>1037400</v>
      </c>
      <c r="IH97" s="31"/>
      <c r="II97" s="31"/>
      <c r="IJ97" s="120">
        <v>1051200</v>
      </c>
      <c r="IK97" s="121">
        <v>1047800</v>
      </c>
      <c r="IL97" s="121">
        <v>1098800</v>
      </c>
      <c r="IM97" s="121">
        <v>1091200</v>
      </c>
      <c r="IN97" s="121">
        <v>1126600</v>
      </c>
      <c r="IO97" s="31"/>
      <c r="IP97" s="31"/>
      <c r="IQ97" s="120">
        <v>985800</v>
      </c>
      <c r="IR97" s="121">
        <v>1000000</v>
      </c>
      <c r="IS97" s="121">
        <v>1035200</v>
      </c>
      <c r="IT97" s="121">
        <v>980400</v>
      </c>
      <c r="IU97" s="121">
        <v>917310</v>
      </c>
      <c r="IV97" s="31"/>
      <c r="IW97" s="31"/>
      <c r="IX97" s="120">
        <v>947620</v>
      </c>
      <c r="IY97" s="121">
        <v>911220</v>
      </c>
      <c r="IZ97" s="121">
        <v>991640</v>
      </c>
      <c r="JA97" s="121">
        <v>1051790</v>
      </c>
      <c r="JB97" s="121">
        <v>1006150</v>
      </c>
      <c r="JC97" s="31"/>
      <c r="JD97" s="31"/>
      <c r="JE97" s="120">
        <v>958010</v>
      </c>
      <c r="JF97" s="121">
        <v>985550</v>
      </c>
      <c r="JG97" s="121">
        <v>1050990</v>
      </c>
      <c r="JH97" s="121">
        <v>1050990</v>
      </c>
      <c r="JI97" s="121">
        <v>1087400</v>
      </c>
      <c r="JJ97" s="31"/>
      <c r="JK97" s="31"/>
      <c r="JL97" s="120">
        <v>1114960</v>
      </c>
      <c r="JM97" s="121"/>
      <c r="JN97" s="121"/>
      <c r="JO97" s="121"/>
      <c r="JP97" s="121"/>
      <c r="JQ97" s="31"/>
      <c r="JR97" s="31"/>
      <c r="JS97" s="120">
        <v>968890</v>
      </c>
      <c r="JT97" s="121">
        <v>968890</v>
      </c>
      <c r="JU97" s="121">
        <v>909260</v>
      </c>
      <c r="JV97" s="31"/>
      <c r="JW97" s="121">
        <v>917710</v>
      </c>
      <c r="JX97" s="31"/>
      <c r="JY97" s="31"/>
      <c r="JZ97" s="120">
        <v>917710</v>
      </c>
      <c r="KA97" s="121">
        <v>920440</v>
      </c>
      <c r="KB97" s="121">
        <v>995890</v>
      </c>
      <c r="KC97" s="121">
        <v>0</v>
      </c>
      <c r="KD97" s="121">
        <v>959670</v>
      </c>
      <c r="KE97" s="31"/>
      <c r="KF97" s="31"/>
      <c r="KG97" s="120">
        <v>958690</v>
      </c>
      <c r="KH97" s="121">
        <v>957690</v>
      </c>
      <c r="KI97" s="121">
        <v>925760</v>
      </c>
      <c r="KJ97" s="121">
        <v>871920</v>
      </c>
      <c r="KK97" s="121">
        <v>921430</v>
      </c>
      <c r="KL97" s="31"/>
      <c r="KM97" s="31"/>
      <c r="KN97" s="120">
        <v>891980</v>
      </c>
      <c r="KO97" s="121">
        <v>876160</v>
      </c>
      <c r="KP97" s="121">
        <v>875390</v>
      </c>
      <c r="KQ97" s="121">
        <v>908810</v>
      </c>
      <c r="KR97" s="121">
        <v>840400</v>
      </c>
      <c r="KS97" s="31"/>
      <c r="KT97" s="31"/>
      <c r="KU97" s="120">
        <v>950000</v>
      </c>
      <c r="KV97" s="121">
        <v>1014600</v>
      </c>
      <c r="KW97" s="121">
        <v>1014600</v>
      </c>
      <c r="KX97" s="121">
        <v>1170400</v>
      </c>
      <c r="KY97" s="31"/>
      <c r="KZ97" s="31"/>
      <c r="LA97" s="31"/>
      <c r="LB97" s="120">
        <v>1124400</v>
      </c>
      <c r="LC97" s="121">
        <v>1114600</v>
      </c>
      <c r="LD97" s="121">
        <v>1125200</v>
      </c>
      <c r="LE97" s="121">
        <v>1133800</v>
      </c>
      <c r="LF97" s="121">
        <v>1071230</v>
      </c>
      <c r="LG97" s="31"/>
      <c r="LH97" s="31"/>
      <c r="LI97" s="120">
        <v>1097520</v>
      </c>
      <c r="LJ97" s="121">
        <v>1053170</v>
      </c>
      <c r="LK97" s="121">
        <v>1032730</v>
      </c>
      <c r="LL97" s="121">
        <v>1050510</v>
      </c>
      <c r="LM97" s="121">
        <v>1012486</v>
      </c>
      <c r="LN97" s="31"/>
      <c r="LO97" s="31"/>
      <c r="LP97" s="120">
        <v>985805</v>
      </c>
      <c r="LQ97" s="121">
        <v>1011850</v>
      </c>
      <c r="LR97" s="121">
        <v>1093530</v>
      </c>
      <c r="LS97" s="121">
        <v>1110650</v>
      </c>
      <c r="LT97" s="121">
        <v>1085710</v>
      </c>
      <c r="LU97" s="31"/>
      <c r="LV97" s="31"/>
      <c r="LW97" s="120">
        <v>1135660</v>
      </c>
      <c r="LX97" s="121">
        <v>1093190</v>
      </c>
      <c r="LY97" s="121">
        <v>1075090</v>
      </c>
      <c r="LZ97" s="121">
        <v>960910</v>
      </c>
      <c r="MA97" s="121">
        <v>954915</v>
      </c>
      <c r="MB97" s="31"/>
      <c r="MC97" s="31"/>
      <c r="MD97" s="120">
        <v>1035380</v>
      </c>
      <c r="ME97" s="121">
        <v>1113400</v>
      </c>
      <c r="MF97" s="121">
        <v>1127020</v>
      </c>
      <c r="MG97" s="121">
        <v>1135460</v>
      </c>
      <c r="MH97" s="121">
        <v>1164400</v>
      </c>
      <c r="MI97" s="31"/>
      <c r="MJ97" s="31"/>
      <c r="MK97" s="120">
        <v>1185600</v>
      </c>
      <c r="ML97" s="121">
        <v>1186000</v>
      </c>
      <c r="MM97" s="121">
        <v>1171800</v>
      </c>
      <c r="MN97" s="121">
        <v>1165400</v>
      </c>
      <c r="MO97" s="121">
        <v>1166930</v>
      </c>
      <c r="MP97" s="31"/>
      <c r="MQ97" s="31"/>
      <c r="MR97" s="120">
        <v>1188800</v>
      </c>
      <c r="MS97" s="121">
        <v>1170600</v>
      </c>
      <c r="MT97" s="121">
        <v>1198600</v>
      </c>
      <c r="MU97" s="121">
        <v>1221600</v>
      </c>
      <c r="MV97" s="121"/>
      <c r="MW97" s="31"/>
      <c r="MX97" s="31"/>
      <c r="MY97" s="120"/>
      <c r="MZ97" s="121"/>
      <c r="NA97" s="31"/>
      <c r="NB97" s="31"/>
      <c r="NC97" s="121"/>
      <c r="ND97" s="31"/>
      <c r="NE97" s="31"/>
      <c r="NF97" s="16" t="s">
        <v>759</v>
      </c>
    </row>
    <row r="98" spans="1:370" s="111" customFormat="1" ht="15.75" x14ac:dyDescent="0.25">
      <c r="A98" s="66" t="s">
        <v>885</v>
      </c>
      <c r="B98" s="195" t="s">
        <v>886</v>
      </c>
      <c r="C98" s="82">
        <v>0.9</v>
      </c>
      <c r="D98" s="35" t="s">
        <v>833</v>
      </c>
      <c r="E98" s="96"/>
      <c r="F98" s="31"/>
      <c r="G98" s="83">
        <f>G96/$C$96</f>
        <v>1.0538596491228069</v>
      </c>
      <c r="H98" s="83">
        <f>H96/$C$96</f>
        <v>1.0538596491228069</v>
      </c>
      <c r="I98" s="84">
        <f>I96/$C$96</f>
        <v>1.0538596491228069</v>
      </c>
      <c r="J98" s="84">
        <f>J96/$C$96</f>
        <v>1.0538596491228069</v>
      </c>
      <c r="K98" s="31"/>
      <c r="L98" s="31"/>
      <c r="M98" s="83">
        <f>M96/$C$96</f>
        <v>0.9905263157894737</v>
      </c>
      <c r="N98" s="83">
        <f>N96/$C$96</f>
        <v>0.97631578947368425</v>
      </c>
      <c r="O98" s="83">
        <f>O96/$C$96</f>
        <v>0.97245614035087724</v>
      </c>
      <c r="P98" s="84">
        <f>P96/$C$96</f>
        <v>0.95491228070175438</v>
      </c>
      <c r="Q98" s="84">
        <f>Q96/$C$96</f>
        <v>0.92912280701754391</v>
      </c>
      <c r="R98" s="31"/>
      <c r="S98" s="31"/>
      <c r="T98" s="83">
        <f>T96/$C$96</f>
        <v>0.93070175438596492</v>
      </c>
      <c r="U98" s="83">
        <f>U96/$C$96</f>
        <v>0.89736842105263159</v>
      </c>
      <c r="V98" s="83">
        <f>V96/$C$96</f>
        <v>0.94842105263157894</v>
      </c>
      <c r="W98" s="84">
        <f>W96/$C$96</f>
        <v>0.98789473684210527</v>
      </c>
      <c r="X98" s="84">
        <f>X96/$C$96</f>
        <v>0.94280701754385965</v>
      </c>
      <c r="Y98" s="31"/>
      <c r="Z98" s="31"/>
      <c r="AA98" s="83">
        <f>AA96/$C$96</f>
        <v>0.87701754385964914</v>
      </c>
      <c r="AB98" s="83">
        <f>AB96/$C$96</f>
        <v>0.85666666666666669</v>
      </c>
      <c r="AC98" s="83">
        <f>AC96/$C$96</f>
        <v>0.86017543859649126</v>
      </c>
      <c r="AD98" s="84">
        <f>AD96/$C$96</f>
        <v>0.88263157894736843</v>
      </c>
      <c r="AE98" s="84">
        <f>AE96/$C$96</f>
        <v>0.84754385964912282</v>
      </c>
      <c r="AF98" s="31"/>
      <c r="AG98" s="31"/>
      <c r="AH98" s="83">
        <f>AH96/$C$96</f>
        <v>0.82596491228070179</v>
      </c>
      <c r="AI98" s="83">
        <f>AI96/$C$96</f>
        <v>0.8610526315789474</v>
      </c>
      <c r="AJ98" s="83">
        <f>AJ96/$C$96</f>
        <v>0.80929824561403507</v>
      </c>
      <c r="AK98" s="84">
        <f>AK96/$C$96</f>
        <v>0.85631578947368425</v>
      </c>
      <c r="AL98" s="84">
        <f>AL96/$C$96</f>
        <v>0.78859649122807018</v>
      </c>
      <c r="AM98" s="31"/>
      <c r="AN98" s="31"/>
      <c r="AO98" s="83">
        <f>AO96/$C$96</f>
        <v>0</v>
      </c>
      <c r="AP98" s="83">
        <f>AP96/$C$96</f>
        <v>0</v>
      </c>
      <c r="AQ98" s="83">
        <f>AQ96/$C$96</f>
        <v>0.89350877192982459</v>
      </c>
      <c r="AR98" s="84">
        <f>AR96/$C$96</f>
        <v>0.91543859649122805</v>
      </c>
      <c r="AS98" s="84">
        <f>AS96/$C$96</f>
        <v>0.84421052631578952</v>
      </c>
      <c r="AT98" s="31"/>
      <c r="AU98" s="31"/>
      <c r="AV98" s="83">
        <f>AV96/$C$96</f>
        <v>0.89210526315789473</v>
      </c>
      <c r="AW98" s="83">
        <f>AW96/$C$96</f>
        <v>0.95947368421052637</v>
      </c>
      <c r="AX98" s="83">
        <f>AX96/$C$96</f>
        <v>0.90035087719298246</v>
      </c>
      <c r="AY98" s="84">
        <f>AY96/$C$96</f>
        <v>1.0007017543859649</v>
      </c>
      <c r="AZ98" s="84">
        <f>AZ96/$C$96</f>
        <v>0.993859649122807</v>
      </c>
      <c r="BA98" s="31"/>
      <c r="BB98" s="31"/>
      <c r="BC98" s="83">
        <f>BC96/$C$96</f>
        <v>0.99403508771929827</v>
      </c>
      <c r="BD98" s="83">
        <f>BD96/$C$96</f>
        <v>0.99614035087719299</v>
      </c>
      <c r="BE98" s="83">
        <f>BE96/$C$96</f>
        <v>0.95456140350877194</v>
      </c>
      <c r="BF98" s="84">
        <f>BF96/$C$96</f>
        <v>0.99140350877192984</v>
      </c>
      <c r="BG98" s="84">
        <f>BG96/$C$96</f>
        <v>0.98649122807017542</v>
      </c>
      <c r="BH98" s="31"/>
      <c r="BI98" s="31"/>
      <c r="BJ98" s="83">
        <f>BJ96/$C$96</f>
        <v>1.0140350877192983</v>
      </c>
      <c r="BK98" s="83">
        <f>BK96/$C$96</f>
        <v>1.025438596491228</v>
      </c>
      <c r="BL98" s="83">
        <f>BL96/$C$96</f>
        <v>1.0187719298245614</v>
      </c>
      <c r="BM98" s="84">
        <f>BM96/$C$96</f>
        <v>0.97754385964912283</v>
      </c>
      <c r="BN98" s="84">
        <f>BN96/$C$96</f>
        <v>0</v>
      </c>
      <c r="BO98" s="31"/>
      <c r="BP98" s="31"/>
      <c r="BQ98" s="83">
        <f>BQ96/$C$96</f>
        <v>0</v>
      </c>
      <c r="BR98" s="83">
        <f>BR96/$C$96</f>
        <v>0</v>
      </c>
      <c r="BS98" s="83">
        <f>BS96/$C$96</f>
        <v>0</v>
      </c>
      <c r="BT98" s="84">
        <f>BT96/$C$96</f>
        <v>0</v>
      </c>
      <c r="BU98" s="84">
        <f>BU96/$C$96</f>
        <v>0</v>
      </c>
      <c r="BV98" s="31"/>
      <c r="BW98" s="31"/>
      <c r="BX98" s="83">
        <f>BX96/$C$96</f>
        <v>0</v>
      </c>
      <c r="BY98" s="83">
        <f>BY96/$C$96</f>
        <v>0</v>
      </c>
      <c r="BZ98" s="83">
        <f>BZ96/$C$96</f>
        <v>0</v>
      </c>
      <c r="CA98" s="84">
        <f>CA96/$C$96</f>
        <v>0</v>
      </c>
      <c r="CB98" s="84">
        <f>CB96/$C$96</f>
        <v>0</v>
      </c>
      <c r="CC98" s="31"/>
      <c r="CD98" s="31"/>
      <c r="CE98" s="83">
        <f>CE96/$C$96</f>
        <v>0</v>
      </c>
      <c r="CF98" s="83">
        <f>CF96/$C$96</f>
        <v>0</v>
      </c>
      <c r="CG98" s="83">
        <f>CG96/$C$96</f>
        <v>0</v>
      </c>
      <c r="CH98" s="84">
        <f>CH96/$C$96</f>
        <v>0</v>
      </c>
      <c r="CI98" s="84">
        <f>CI96/$C$96</f>
        <v>0</v>
      </c>
      <c r="CJ98" s="31"/>
      <c r="CK98" s="31"/>
      <c r="CL98" s="83">
        <f>CL96/$C$96</f>
        <v>0</v>
      </c>
      <c r="CM98" s="83">
        <f>CM96/$C$96</f>
        <v>0</v>
      </c>
      <c r="CN98" s="83">
        <f>CN96/$C$96</f>
        <v>0</v>
      </c>
      <c r="CO98" s="84">
        <f>CO96/$C$96</f>
        <v>0</v>
      </c>
      <c r="CP98" s="31"/>
      <c r="CQ98" s="31"/>
      <c r="CR98" s="31"/>
      <c r="CS98" s="31"/>
      <c r="CT98" s="83">
        <f>CT96/$C$96</f>
        <v>0</v>
      </c>
      <c r="CU98" s="83">
        <f>CU96/$C$96</f>
        <v>0</v>
      </c>
      <c r="CV98" s="84">
        <f>CV96/$C$96</f>
        <v>0</v>
      </c>
      <c r="CW98" s="84">
        <f>CW96/$C$96</f>
        <v>0</v>
      </c>
      <c r="CX98" s="31"/>
      <c r="CY98" s="31"/>
      <c r="CZ98" s="83">
        <f>CZ96/$C$96</f>
        <v>0</v>
      </c>
      <c r="DA98" s="83">
        <f>DA96/$C$96</f>
        <v>0</v>
      </c>
      <c r="DB98" s="83">
        <f>DB96/$C$96</f>
        <v>0</v>
      </c>
      <c r="DC98" s="84">
        <f>DC96/$C$96</f>
        <v>0</v>
      </c>
      <c r="DD98" s="84">
        <f>DD96/$C$96</f>
        <v>0</v>
      </c>
      <c r="DE98" s="31"/>
      <c r="DF98" s="31"/>
      <c r="DG98" s="83">
        <f>DG96/$C$96</f>
        <v>0</v>
      </c>
      <c r="DH98" s="83">
        <f>DH96/$C$96</f>
        <v>0</v>
      </c>
      <c r="DI98" s="83">
        <f>DI96/$C$96</f>
        <v>0</v>
      </c>
      <c r="DJ98" s="84">
        <f>DJ96/$C$96</f>
        <v>0</v>
      </c>
      <c r="DK98" s="84">
        <f>DK96/$C$96</f>
        <v>0</v>
      </c>
      <c r="DL98" s="31"/>
      <c r="DM98" s="31"/>
      <c r="DN98" s="83">
        <f>DN96/$C$96</f>
        <v>0</v>
      </c>
      <c r="DO98" s="83">
        <f>DO96/$C$96</f>
        <v>0</v>
      </c>
      <c r="DP98" s="83">
        <f>DP96/$C$96</f>
        <v>0</v>
      </c>
      <c r="DQ98" s="84">
        <f>DQ96/$C$96</f>
        <v>0</v>
      </c>
      <c r="DR98" s="84">
        <f>DR96/$C$96</f>
        <v>0</v>
      </c>
      <c r="DS98" s="31"/>
      <c r="DT98" s="31"/>
      <c r="DU98" s="83">
        <f>DU96/$C$96</f>
        <v>0</v>
      </c>
      <c r="DV98" s="83">
        <f>DV96/$C$96</f>
        <v>0</v>
      </c>
      <c r="DW98" s="31"/>
      <c r="DX98" s="84">
        <f>DX96/$C$96</f>
        <v>0</v>
      </c>
      <c r="DY98" s="84">
        <f>DY96/$C$96</f>
        <v>0</v>
      </c>
      <c r="DZ98" s="31"/>
      <c r="EA98" s="31"/>
      <c r="EB98" s="83">
        <f>EB96/$C$96</f>
        <v>0</v>
      </c>
      <c r="EC98" s="83">
        <f>EC96/$C$96</f>
        <v>0</v>
      </c>
      <c r="ED98" s="83">
        <f>ED96/$C$96</f>
        <v>0</v>
      </c>
      <c r="EE98" s="31"/>
      <c r="EF98" s="84">
        <f>EF96/$C$96</f>
        <v>0</v>
      </c>
      <c r="EG98" s="31"/>
      <c r="EH98" s="31"/>
      <c r="EI98" s="83">
        <f>EI96/$C$96</f>
        <v>0</v>
      </c>
      <c r="EJ98" s="83">
        <f>EJ96/$C$96</f>
        <v>0</v>
      </c>
      <c r="EK98" s="83">
        <f>EK96/$C$96</f>
        <v>0</v>
      </c>
      <c r="EL98" s="84">
        <f>EL96/$C$96</f>
        <v>0</v>
      </c>
      <c r="EM98" s="84">
        <f>EM96/$C$96</f>
        <v>0</v>
      </c>
      <c r="EN98" s="31"/>
      <c r="EO98" s="31"/>
      <c r="EP98" s="31"/>
      <c r="EQ98" s="83">
        <f>EQ96/$C$96</f>
        <v>0</v>
      </c>
      <c r="ER98" s="83">
        <f>ER96/$C$96</f>
        <v>0</v>
      </c>
      <c r="ES98" s="84">
        <f>ES96/$C$96</f>
        <v>0</v>
      </c>
      <c r="ET98" s="84">
        <f>ET96/$C$96</f>
        <v>0</v>
      </c>
      <c r="EU98" s="31"/>
      <c r="EV98" s="31"/>
      <c r="EW98" s="83">
        <f>EW96/$C$96</f>
        <v>0</v>
      </c>
      <c r="EX98" s="83">
        <f>EX96/$C$96</f>
        <v>0</v>
      </c>
      <c r="EY98" s="83">
        <f>EY96/$C$96</f>
        <v>0</v>
      </c>
      <c r="EZ98" s="31"/>
      <c r="FA98" s="84">
        <f>FA96/$C$96</f>
        <v>0</v>
      </c>
      <c r="FB98" s="31"/>
      <c r="FC98" s="31"/>
      <c r="FD98" s="83">
        <f>FD96/$C$96</f>
        <v>0</v>
      </c>
      <c r="FE98" s="83">
        <f>FE96/$C$96</f>
        <v>0</v>
      </c>
      <c r="FF98" s="83">
        <f>FF96/$C$96</f>
        <v>0</v>
      </c>
      <c r="FG98" s="84">
        <f>FG96/$C$96</f>
        <v>0</v>
      </c>
      <c r="FH98" s="84">
        <f>FH96/$C$96</f>
        <v>0</v>
      </c>
      <c r="FI98" s="31"/>
      <c r="FJ98" s="31"/>
      <c r="FK98" s="83">
        <f>FK96/$C$96</f>
        <v>0</v>
      </c>
      <c r="FL98" s="83">
        <f>FL96/$C$96</f>
        <v>0</v>
      </c>
      <c r="FM98" s="83">
        <f>FM96/$C$96</f>
        <v>0</v>
      </c>
      <c r="FN98" s="84">
        <f>FN96/$C$96</f>
        <v>0</v>
      </c>
      <c r="FO98" s="84">
        <f>FO96/$C$96</f>
        <v>0</v>
      </c>
      <c r="FP98" s="31"/>
      <c r="FQ98" s="31"/>
      <c r="FR98" s="83">
        <f>FR96/$C$96</f>
        <v>0</v>
      </c>
      <c r="FS98" s="83">
        <f>FS96/$C$96</f>
        <v>0</v>
      </c>
      <c r="FT98" s="83">
        <f>FT96/$C$96</f>
        <v>0</v>
      </c>
      <c r="FU98" s="84">
        <f>FU96/$C$96</f>
        <v>0</v>
      </c>
      <c r="FV98" s="84">
        <f>FV96/$C$96</f>
        <v>0</v>
      </c>
      <c r="FW98" s="31"/>
      <c r="FX98" s="31"/>
      <c r="FY98" s="83">
        <f>FY96/$C$96</f>
        <v>0</v>
      </c>
      <c r="FZ98" s="83">
        <f>FZ96/$C$96</f>
        <v>0</v>
      </c>
      <c r="GA98" s="83">
        <f>GA96/$C$96</f>
        <v>0</v>
      </c>
      <c r="GB98" s="84">
        <f>GB96/$C$96</f>
        <v>0</v>
      </c>
      <c r="GC98" s="84">
        <f>GC96/$C$96</f>
        <v>0</v>
      </c>
      <c r="GD98" s="31"/>
      <c r="GE98" s="31"/>
      <c r="GF98" s="83">
        <f>GF96/$C$96</f>
        <v>0</v>
      </c>
      <c r="GG98" s="83">
        <f>GG96/$C$96</f>
        <v>0</v>
      </c>
      <c r="GH98" s="83">
        <f>GH96/$C$96</f>
        <v>0</v>
      </c>
      <c r="GI98" s="84">
        <f>GI96/$C$96</f>
        <v>0</v>
      </c>
      <c r="GJ98" s="84">
        <f>GJ96/$C$96</f>
        <v>0</v>
      </c>
      <c r="GK98" s="31"/>
      <c r="GL98" s="31"/>
      <c r="GM98" s="83">
        <f>GM96/$C$96</f>
        <v>0</v>
      </c>
      <c r="GN98" s="83">
        <f>GN96/$C$96</f>
        <v>0</v>
      </c>
      <c r="GO98" s="83">
        <f>GO96/$C$96</f>
        <v>0</v>
      </c>
      <c r="GP98" s="84">
        <f>GP96/$C$96</f>
        <v>0</v>
      </c>
      <c r="GQ98" s="84">
        <f>GQ96/$C$96</f>
        <v>0</v>
      </c>
      <c r="GR98" s="31"/>
      <c r="GS98" s="31"/>
      <c r="GT98" s="83">
        <f>GT96/$C$96</f>
        <v>0</v>
      </c>
      <c r="GU98" s="83">
        <f>GU96/$C$96</f>
        <v>0</v>
      </c>
      <c r="GV98" s="83">
        <f>GV96/$C$96</f>
        <v>0</v>
      </c>
      <c r="GW98" s="84">
        <f>GW96/$C$96</f>
        <v>0</v>
      </c>
      <c r="GX98" s="84">
        <f>GX96/$C$96</f>
        <v>0</v>
      </c>
      <c r="GY98" s="31"/>
      <c r="GZ98" s="31"/>
      <c r="HA98" s="83">
        <f>HA96/$C$96</f>
        <v>0</v>
      </c>
      <c r="HB98" s="83">
        <f>HB96/$C$96</f>
        <v>0</v>
      </c>
      <c r="HC98" s="83">
        <f>HC96/$C$96</f>
        <v>0</v>
      </c>
      <c r="HD98" s="84">
        <f>HD96/$C$96</f>
        <v>0</v>
      </c>
      <c r="HE98" s="84">
        <f>HE96/$C$96</f>
        <v>0</v>
      </c>
      <c r="HF98" s="31"/>
      <c r="HG98" s="31"/>
      <c r="HH98" s="83">
        <f>HH96/$C$96</f>
        <v>0</v>
      </c>
      <c r="HI98" s="83">
        <f>HI96/$C$96</f>
        <v>0</v>
      </c>
      <c r="HJ98" s="83">
        <f>HJ96/$C$96</f>
        <v>0</v>
      </c>
      <c r="HK98" s="84">
        <f>HK96/$C$96</f>
        <v>0</v>
      </c>
      <c r="HL98" s="84">
        <f>HL96/$C$96</f>
        <v>0</v>
      </c>
      <c r="HM98" s="31"/>
      <c r="HN98" s="31"/>
      <c r="HO98" s="83">
        <f>HO96/$C$96</f>
        <v>0</v>
      </c>
      <c r="HP98" s="83">
        <f>HP96/$C$96</f>
        <v>0</v>
      </c>
      <c r="HQ98" s="83">
        <f>HQ96/$C$96</f>
        <v>0</v>
      </c>
      <c r="HR98" s="84">
        <f>HR96/$C$96</f>
        <v>0</v>
      </c>
      <c r="HS98" s="84">
        <f>HS96/$C$96</f>
        <v>0</v>
      </c>
      <c r="HT98" s="31"/>
      <c r="HU98" s="31"/>
      <c r="HV98" s="83">
        <f>HV96/$C$96</f>
        <v>0</v>
      </c>
      <c r="HW98" s="83">
        <f>HW96/$C$96</f>
        <v>0</v>
      </c>
      <c r="HX98" s="83">
        <f>HX96/$C$96</f>
        <v>0</v>
      </c>
      <c r="HY98" s="84">
        <f>HY96/$C$96</f>
        <v>0</v>
      </c>
      <c r="HZ98" s="84">
        <f>HZ96/$C$96</f>
        <v>0</v>
      </c>
      <c r="IA98" s="31"/>
      <c r="IB98" s="31"/>
      <c r="IC98" s="83">
        <f>IC96/$C$96</f>
        <v>0</v>
      </c>
      <c r="ID98" s="83">
        <f>ID96/$C$96</f>
        <v>0</v>
      </c>
      <c r="IE98" s="83">
        <f>IE96/$C$96</f>
        <v>0</v>
      </c>
      <c r="IF98" s="84">
        <f>IF96/$C$96</f>
        <v>0</v>
      </c>
      <c r="IG98" s="84">
        <f>IG96/$C$96</f>
        <v>0</v>
      </c>
      <c r="IH98" s="31"/>
      <c r="II98" s="31"/>
      <c r="IJ98" s="83">
        <f>IJ96/$C$96</f>
        <v>0</v>
      </c>
      <c r="IK98" s="83">
        <f>IK96/$C$96</f>
        <v>0</v>
      </c>
      <c r="IL98" s="83">
        <f>IL96/$C$96</f>
        <v>0</v>
      </c>
      <c r="IM98" s="84">
        <f>IM96/$C$96</f>
        <v>0</v>
      </c>
      <c r="IN98" s="84">
        <f>IN96/$C$96</f>
        <v>0</v>
      </c>
      <c r="IO98" s="31"/>
      <c r="IP98" s="31"/>
      <c r="IQ98" s="83">
        <f>IQ96/$C$96</f>
        <v>0</v>
      </c>
      <c r="IR98" s="83">
        <f>IR96/$C$96</f>
        <v>0</v>
      </c>
      <c r="IS98" s="83">
        <f>IS96/$C$96</f>
        <v>0</v>
      </c>
      <c r="IT98" s="84">
        <f>IT96/$C$96</f>
        <v>0</v>
      </c>
      <c r="IU98" s="84">
        <f>IU96/$C$96</f>
        <v>0</v>
      </c>
      <c r="IV98" s="31"/>
      <c r="IW98" s="31"/>
      <c r="IX98" s="83">
        <f>IX96/$C$96</f>
        <v>0</v>
      </c>
      <c r="IY98" s="83">
        <f>IY96/$C$96</f>
        <v>0</v>
      </c>
      <c r="IZ98" s="83">
        <f>IZ96/$C$96</f>
        <v>0</v>
      </c>
      <c r="JA98" s="84">
        <f>JA96/$C$96</f>
        <v>0</v>
      </c>
      <c r="JB98" s="84">
        <f>JB96/$C$96</f>
        <v>0</v>
      </c>
      <c r="JC98" s="31"/>
      <c r="JD98" s="31"/>
      <c r="JE98" s="83">
        <f>JE96/$C$96</f>
        <v>0</v>
      </c>
      <c r="JF98" s="83">
        <f>JF96/$C$96</f>
        <v>0</v>
      </c>
      <c r="JG98" s="83">
        <f>JG96/$C$96</f>
        <v>0</v>
      </c>
      <c r="JH98" s="84">
        <f>JH96/$C$96</f>
        <v>0</v>
      </c>
      <c r="JI98" s="84">
        <f>JI96/$C$96</f>
        <v>0</v>
      </c>
      <c r="JJ98" s="31"/>
      <c r="JK98" s="31"/>
      <c r="JL98" s="83">
        <f>JL96/$C$96</f>
        <v>0</v>
      </c>
      <c r="JM98" s="83">
        <f>JM96/$C$96</f>
        <v>0</v>
      </c>
      <c r="JN98" s="83">
        <f>JN96/$C$96</f>
        <v>0</v>
      </c>
      <c r="JO98" s="84">
        <f>JO96/$C$96</f>
        <v>0</v>
      </c>
      <c r="JP98" s="84">
        <f>JP96/$C$96</f>
        <v>0</v>
      </c>
      <c r="JQ98" s="31"/>
      <c r="JR98" s="31"/>
      <c r="JS98" s="83">
        <f>JS96/$C$96</f>
        <v>0</v>
      </c>
      <c r="JT98" s="83">
        <f>JT96/$C$96</f>
        <v>0</v>
      </c>
      <c r="JU98" s="83">
        <f>JU96/$C$96</f>
        <v>0</v>
      </c>
      <c r="JV98" s="31"/>
      <c r="JW98" s="84">
        <f>JW96/$C$96</f>
        <v>0</v>
      </c>
      <c r="JX98" s="31"/>
      <c r="JY98" s="31"/>
      <c r="JZ98" s="83">
        <f>JZ96/$C$96</f>
        <v>0</v>
      </c>
      <c r="KA98" s="83">
        <f>KA96/$C$96</f>
        <v>0</v>
      </c>
      <c r="KB98" s="83">
        <f>KB96/$C$96</f>
        <v>0</v>
      </c>
      <c r="KC98" s="84">
        <f>KC96/$C$96</f>
        <v>0</v>
      </c>
      <c r="KD98" s="84">
        <f>KD96/$C$96</f>
        <v>0</v>
      </c>
      <c r="KE98" s="31"/>
      <c r="KF98" s="31"/>
      <c r="KG98" s="83">
        <f>KG96/$C$96</f>
        <v>0</v>
      </c>
      <c r="KH98" s="83">
        <f>KH96/$C$96</f>
        <v>0</v>
      </c>
      <c r="KI98" s="83">
        <f>KI96/$C$96</f>
        <v>0</v>
      </c>
      <c r="KJ98" s="84">
        <f>KJ96/$C$96</f>
        <v>0</v>
      </c>
      <c r="KK98" s="84">
        <f>KK96/$C$96</f>
        <v>0</v>
      </c>
      <c r="KL98" s="31"/>
      <c r="KM98" s="31"/>
      <c r="KN98" s="83">
        <f>KN96/$C$96</f>
        <v>0</v>
      </c>
      <c r="KO98" s="83">
        <f>KO96/$C$96</f>
        <v>0</v>
      </c>
      <c r="KP98" s="83">
        <f>KP96/$C$96</f>
        <v>0</v>
      </c>
      <c r="KQ98" s="84">
        <f>KQ96/$C$96</f>
        <v>0</v>
      </c>
      <c r="KR98" s="84">
        <f>KR96/$C$96</f>
        <v>0</v>
      </c>
      <c r="KS98" s="31"/>
      <c r="KT98" s="31"/>
      <c r="KU98" s="83">
        <f>KU96/$C$96</f>
        <v>0</v>
      </c>
      <c r="KV98" s="83">
        <f>KV96/$C$96</f>
        <v>0</v>
      </c>
      <c r="KW98" s="83">
        <f>KW96/$C$96</f>
        <v>0</v>
      </c>
      <c r="KX98" s="84">
        <f>KX96/$C$96</f>
        <v>0</v>
      </c>
      <c r="KY98" s="31"/>
      <c r="KZ98" s="31"/>
      <c r="LA98" s="31"/>
      <c r="LB98" s="83">
        <f>LB96/$C$96</f>
        <v>0</v>
      </c>
      <c r="LC98" s="83">
        <f>LC96/$C$96</f>
        <v>0</v>
      </c>
      <c r="LD98" s="83">
        <f>LD96/$C$96</f>
        <v>0</v>
      </c>
      <c r="LE98" s="84">
        <f>LE96/$C$96</f>
        <v>0</v>
      </c>
      <c r="LF98" s="84">
        <f>LF96/$C$96</f>
        <v>0</v>
      </c>
      <c r="LG98" s="31"/>
      <c r="LH98" s="31"/>
      <c r="LI98" s="83">
        <f>LI96/$C$96</f>
        <v>0</v>
      </c>
      <c r="LJ98" s="83">
        <f>LJ96/$C$96</f>
        <v>0</v>
      </c>
      <c r="LK98" s="83">
        <f>LK96/$C$96</f>
        <v>0</v>
      </c>
      <c r="LL98" s="84">
        <f>LL96/$C$96</f>
        <v>0</v>
      </c>
      <c r="LM98" s="84">
        <f>LM96/$C$96</f>
        <v>0</v>
      </c>
      <c r="LN98" s="31"/>
      <c r="LO98" s="31"/>
      <c r="LP98" s="83">
        <f>LP96/$C$96</f>
        <v>0</v>
      </c>
      <c r="LQ98" s="83">
        <f>LQ96/$C$96</f>
        <v>0</v>
      </c>
      <c r="LR98" s="83">
        <f>LR96/$C$96</f>
        <v>0</v>
      </c>
      <c r="LS98" s="84">
        <f>LS96/$C$96</f>
        <v>0</v>
      </c>
      <c r="LT98" s="84">
        <f>LT96/$C$96</f>
        <v>0</v>
      </c>
      <c r="LU98" s="31"/>
      <c r="LV98" s="31"/>
      <c r="LW98" s="83">
        <f>LW96/$C$96</f>
        <v>0</v>
      </c>
      <c r="LX98" s="83">
        <f>LX96/$C$96</f>
        <v>0</v>
      </c>
      <c r="LY98" s="83">
        <f>LY96/$C$96</f>
        <v>0</v>
      </c>
      <c r="LZ98" s="84">
        <f>LZ96/$C$96</f>
        <v>0</v>
      </c>
      <c r="MA98" s="84">
        <f>MA96/$C$96</f>
        <v>0</v>
      </c>
      <c r="MB98" s="31"/>
      <c r="MC98" s="31"/>
      <c r="MD98" s="83">
        <f>MD96/$C$96</f>
        <v>0</v>
      </c>
      <c r="ME98" s="83">
        <f>ME96/$C$96</f>
        <v>0</v>
      </c>
      <c r="MF98" s="83">
        <f>MF96/$C$96</f>
        <v>0</v>
      </c>
      <c r="MG98" s="84">
        <f>MG96/$C$96</f>
        <v>0</v>
      </c>
      <c r="MH98" s="84">
        <f>MH96/$C$96</f>
        <v>0</v>
      </c>
      <c r="MI98" s="31"/>
      <c r="MJ98" s="31"/>
      <c r="MK98" s="83">
        <f>MK96/$C$96</f>
        <v>0</v>
      </c>
      <c r="ML98" s="83">
        <f>ML96/$C$96</f>
        <v>0</v>
      </c>
      <c r="MM98" s="83">
        <f>MM96/$C$96</f>
        <v>0</v>
      </c>
      <c r="MN98" s="84">
        <f>MN96/$C$96</f>
        <v>0</v>
      </c>
      <c r="MO98" s="84">
        <f>MO96/$C$96</f>
        <v>0</v>
      </c>
      <c r="MP98" s="31"/>
      <c r="MQ98" s="31"/>
      <c r="MR98" s="83">
        <f>MR96/$C$96</f>
        <v>0</v>
      </c>
      <c r="MS98" s="83">
        <f>MS96/$C$96</f>
        <v>0</v>
      </c>
      <c r="MT98" s="83">
        <f>MT96/$C$96</f>
        <v>0</v>
      </c>
      <c r="MU98" s="84">
        <f>MU96/$C$96</f>
        <v>0</v>
      </c>
      <c r="MV98" s="84">
        <f>MV96/$C$96</f>
        <v>0</v>
      </c>
      <c r="MW98" s="31"/>
      <c r="MX98" s="31"/>
      <c r="MY98" s="83">
        <f>MY96/$C$96</f>
        <v>0</v>
      </c>
      <c r="MZ98" s="83">
        <f>MZ96/$C$96</f>
        <v>0</v>
      </c>
      <c r="NA98" s="31"/>
      <c r="NB98" s="31"/>
      <c r="NC98" s="84">
        <f>NC96/$C$96</f>
        <v>0</v>
      </c>
      <c r="ND98" s="31"/>
      <c r="NE98" s="31"/>
      <c r="NF98" s="16" t="s">
        <v>759</v>
      </c>
    </row>
    <row r="99" spans="1:370" s="109" customFormat="1" ht="15.75" x14ac:dyDescent="0.25">
      <c r="A99" s="20" t="s">
        <v>887</v>
      </c>
      <c r="B99" s="21"/>
      <c r="C99" s="32"/>
      <c r="D99" s="32"/>
      <c r="E99" s="25"/>
      <c r="F99" s="17"/>
      <c r="G99" s="17"/>
      <c r="H99" s="17"/>
      <c r="I99" s="17"/>
      <c r="J99" s="17"/>
      <c r="K99" s="17"/>
      <c r="L99" s="17"/>
      <c r="M99" s="107"/>
      <c r="N99" s="108"/>
      <c r="O99" s="108"/>
      <c r="P99" s="108"/>
      <c r="Q99" s="108"/>
      <c r="R99" s="17"/>
      <c r="S99" s="17"/>
      <c r="T99" s="107"/>
      <c r="U99" s="108"/>
      <c r="V99" s="108"/>
      <c r="W99" s="108"/>
      <c r="X99" s="108"/>
      <c r="Y99" s="17"/>
      <c r="Z99" s="17"/>
      <c r="AA99" s="107"/>
      <c r="AB99" s="108"/>
      <c r="AC99" s="108"/>
      <c r="AD99" s="108"/>
      <c r="AE99" s="108"/>
      <c r="AF99" s="17"/>
      <c r="AG99" s="17"/>
      <c r="AH99" s="107"/>
      <c r="AI99" s="108"/>
      <c r="AJ99" s="108"/>
      <c r="AK99" s="108"/>
      <c r="AL99" s="108"/>
      <c r="AM99" s="17"/>
      <c r="AN99" s="17"/>
      <c r="AO99" s="107"/>
      <c r="AP99" s="108"/>
      <c r="AQ99" s="108"/>
      <c r="AR99" s="108"/>
      <c r="AS99" s="108"/>
      <c r="AT99" s="17"/>
      <c r="AU99" s="17"/>
      <c r="AV99" s="107"/>
      <c r="AW99" s="108"/>
      <c r="AX99" s="108"/>
      <c r="AY99" s="108"/>
      <c r="AZ99" s="108"/>
      <c r="BA99" s="17"/>
      <c r="BB99" s="17"/>
      <c r="BC99" s="107"/>
      <c r="BD99" s="108"/>
      <c r="BE99" s="108"/>
      <c r="BF99" s="108"/>
      <c r="BG99" s="108"/>
      <c r="BH99" s="17"/>
      <c r="BI99" s="17"/>
      <c r="BJ99" s="107"/>
      <c r="BK99" s="108"/>
      <c r="BL99" s="108"/>
      <c r="BM99" s="108"/>
      <c r="BN99" s="108"/>
      <c r="BO99" s="17"/>
      <c r="BP99" s="17"/>
      <c r="BQ99" s="107"/>
      <c r="BR99" s="108"/>
      <c r="BS99" s="108"/>
      <c r="BT99" s="108"/>
      <c r="BU99" s="108"/>
      <c r="BV99" s="17"/>
      <c r="BW99" s="17"/>
      <c r="BX99" s="107"/>
      <c r="BY99" s="108"/>
      <c r="BZ99" s="108"/>
      <c r="CA99" s="108"/>
      <c r="CB99" s="108"/>
      <c r="CC99" s="17"/>
      <c r="CD99" s="17"/>
      <c r="CE99" s="107"/>
      <c r="CF99" s="108"/>
      <c r="CG99" s="108"/>
      <c r="CH99" s="108"/>
      <c r="CI99" s="108"/>
      <c r="CJ99" s="17"/>
      <c r="CK99" s="17"/>
      <c r="CL99" s="107"/>
      <c r="CM99" s="108"/>
      <c r="CN99" s="108"/>
      <c r="CO99" s="108"/>
      <c r="CP99" s="17"/>
      <c r="CQ99" s="17"/>
      <c r="CR99" s="17"/>
      <c r="CS99" s="17"/>
      <c r="CT99" s="108"/>
      <c r="CU99" s="108"/>
      <c r="CV99" s="108"/>
      <c r="CW99" s="108"/>
      <c r="CX99" s="17"/>
      <c r="CY99" s="17"/>
      <c r="CZ99" s="107"/>
      <c r="DA99" s="108"/>
      <c r="DB99" s="108"/>
      <c r="DC99" s="108"/>
      <c r="DD99" s="108"/>
      <c r="DE99" s="17"/>
      <c r="DF99" s="17"/>
      <c r="DG99" s="107"/>
      <c r="DH99" s="108"/>
      <c r="DI99" s="108"/>
      <c r="DJ99" s="108"/>
      <c r="DK99" s="108"/>
      <c r="DL99" s="17"/>
      <c r="DM99" s="17"/>
      <c r="DN99" s="107"/>
      <c r="DO99" s="108"/>
      <c r="DP99" s="108"/>
      <c r="DQ99" s="108"/>
      <c r="DR99" s="108"/>
      <c r="DS99" s="17"/>
      <c r="DT99" s="17"/>
      <c r="DU99" s="107"/>
      <c r="DV99" s="108"/>
      <c r="DW99" s="17"/>
      <c r="DX99" s="108"/>
      <c r="DY99" s="108"/>
      <c r="DZ99" s="17"/>
      <c r="EA99" s="17"/>
      <c r="EB99" s="107"/>
      <c r="EC99" s="108"/>
      <c r="ED99" s="108"/>
      <c r="EE99" s="17"/>
      <c r="EF99" s="108"/>
      <c r="EG99" s="17"/>
      <c r="EH99" s="17"/>
      <c r="EI99" s="107"/>
      <c r="EJ99" s="108"/>
      <c r="EK99" s="108"/>
      <c r="EL99" s="108"/>
      <c r="EM99" s="108"/>
      <c r="EN99" s="17"/>
      <c r="EO99" s="17"/>
      <c r="EP99" s="17"/>
      <c r="EQ99" s="108"/>
      <c r="ER99" s="108"/>
      <c r="ES99" s="108"/>
      <c r="ET99" s="108"/>
      <c r="EU99" s="17"/>
      <c r="EV99" s="17"/>
      <c r="EW99" s="107"/>
      <c r="EX99" s="108"/>
      <c r="EY99" s="108"/>
      <c r="EZ99" s="17"/>
      <c r="FA99" s="108"/>
      <c r="FB99" s="17"/>
      <c r="FC99" s="17"/>
      <c r="FD99" s="107"/>
      <c r="FE99" s="108"/>
      <c r="FF99" s="108"/>
      <c r="FG99" s="108"/>
      <c r="FH99" s="108"/>
      <c r="FI99" s="17"/>
      <c r="FJ99" s="17"/>
      <c r="FK99" s="107"/>
      <c r="FL99" s="108"/>
      <c r="FM99" s="108"/>
      <c r="FN99" s="108"/>
      <c r="FO99" s="108"/>
      <c r="FP99" s="17"/>
      <c r="FQ99" s="17"/>
      <c r="FR99" s="107"/>
      <c r="FS99" s="108"/>
      <c r="FT99" s="108"/>
      <c r="FU99" s="108"/>
      <c r="FV99" s="108"/>
      <c r="FW99" s="17"/>
      <c r="FX99" s="17"/>
      <c r="FY99" s="107"/>
      <c r="FZ99" s="108"/>
      <c r="GA99" s="108"/>
      <c r="GB99" s="108"/>
      <c r="GC99" s="108"/>
      <c r="GD99" s="17"/>
      <c r="GE99" s="17"/>
      <c r="GF99" s="107"/>
      <c r="GG99" s="108"/>
      <c r="GH99" s="108"/>
      <c r="GI99" s="108"/>
      <c r="GJ99" s="108"/>
      <c r="GK99" s="17"/>
      <c r="GL99" s="17"/>
      <c r="GM99" s="107"/>
      <c r="GN99" s="108"/>
      <c r="GO99" s="108"/>
      <c r="GP99" s="108"/>
      <c r="GQ99" s="108"/>
      <c r="GR99" s="17"/>
      <c r="GS99" s="17"/>
      <c r="GT99" s="107"/>
      <c r="GU99" s="108"/>
      <c r="GV99" s="108"/>
      <c r="GW99" s="108"/>
      <c r="GX99" s="108"/>
      <c r="GY99" s="17"/>
      <c r="GZ99" s="17"/>
      <c r="HA99" s="107"/>
      <c r="HB99" s="108"/>
      <c r="HC99" s="108"/>
      <c r="HD99" s="108"/>
      <c r="HE99" s="108"/>
      <c r="HF99" s="17"/>
      <c r="HG99" s="17"/>
      <c r="HH99" s="107"/>
      <c r="HI99" s="108"/>
      <c r="HJ99" s="108"/>
      <c r="HK99" s="108"/>
      <c r="HL99" s="108"/>
      <c r="HM99" s="17"/>
      <c r="HN99" s="17"/>
      <c r="HO99" s="107"/>
      <c r="HP99" s="108"/>
      <c r="HQ99" s="108"/>
      <c r="HR99" s="108"/>
      <c r="HS99" s="108"/>
      <c r="HT99" s="17"/>
      <c r="HU99" s="17"/>
      <c r="HV99" s="107"/>
      <c r="HW99" s="108"/>
      <c r="HX99" s="108"/>
      <c r="HY99" s="108"/>
      <c r="HZ99" s="108"/>
      <c r="IA99" s="17"/>
      <c r="IB99" s="17"/>
      <c r="IC99" s="107"/>
      <c r="ID99" s="108"/>
      <c r="IE99" s="108"/>
      <c r="IF99" s="108"/>
      <c r="IG99" s="108"/>
      <c r="IH99" s="17"/>
      <c r="II99" s="17"/>
      <c r="IJ99" s="107"/>
      <c r="IK99" s="108"/>
      <c r="IL99" s="108"/>
      <c r="IM99" s="108"/>
      <c r="IN99" s="108"/>
      <c r="IO99" s="17"/>
      <c r="IP99" s="17"/>
      <c r="IQ99" s="107"/>
      <c r="IR99" s="108"/>
      <c r="IS99" s="108"/>
      <c r="IT99" s="108"/>
      <c r="IU99" s="108"/>
      <c r="IV99" s="17"/>
      <c r="IW99" s="17"/>
      <c r="IX99" s="107"/>
      <c r="IY99" s="108"/>
      <c r="IZ99" s="108"/>
      <c r="JA99" s="108"/>
      <c r="JB99" s="108"/>
      <c r="JC99" s="17"/>
      <c r="JD99" s="17"/>
      <c r="JE99" s="107"/>
      <c r="JF99" s="108"/>
      <c r="JG99" s="108"/>
      <c r="JH99" s="108"/>
      <c r="JI99" s="108"/>
      <c r="JJ99" s="17"/>
      <c r="JK99" s="17"/>
      <c r="JL99" s="107"/>
      <c r="JM99" s="108"/>
      <c r="JN99" s="108"/>
      <c r="JO99" s="108"/>
      <c r="JP99" s="108"/>
      <c r="JQ99" s="17"/>
      <c r="JR99" s="17"/>
      <c r="JS99" s="107"/>
      <c r="JT99" s="108"/>
      <c r="JU99" s="108"/>
      <c r="JV99" s="17"/>
      <c r="JW99" s="108"/>
      <c r="JX99" s="17"/>
      <c r="JY99" s="17"/>
      <c r="JZ99" s="107"/>
      <c r="KA99" s="108"/>
      <c r="KB99" s="108"/>
      <c r="KC99" s="108"/>
      <c r="KD99" s="108"/>
      <c r="KE99" s="17"/>
      <c r="KF99" s="17"/>
      <c r="KG99" s="107"/>
      <c r="KH99" s="108"/>
      <c r="KI99" s="108"/>
      <c r="KJ99" s="108"/>
      <c r="KK99" s="108"/>
      <c r="KL99" s="17"/>
      <c r="KM99" s="17"/>
      <c r="KN99" s="107"/>
      <c r="KO99" s="108"/>
      <c r="KP99" s="108"/>
      <c r="KQ99" s="108"/>
      <c r="KR99" s="108"/>
      <c r="KS99" s="17"/>
      <c r="KT99" s="17"/>
      <c r="KU99" s="107"/>
      <c r="KV99" s="108"/>
      <c r="KW99" s="108"/>
      <c r="KX99" s="108"/>
      <c r="KY99" s="17"/>
      <c r="KZ99" s="17"/>
      <c r="LA99" s="17"/>
      <c r="LB99" s="107"/>
      <c r="LC99" s="108"/>
      <c r="LD99" s="108"/>
      <c r="LE99" s="108"/>
      <c r="LF99" s="108"/>
      <c r="LG99" s="17"/>
      <c r="LH99" s="17"/>
      <c r="LI99" s="107"/>
      <c r="LJ99" s="108"/>
      <c r="LK99" s="108"/>
      <c r="LL99" s="108"/>
      <c r="LM99" s="108"/>
      <c r="LN99" s="17"/>
      <c r="LO99" s="17"/>
      <c r="LP99" s="107"/>
      <c r="LQ99" s="108"/>
      <c r="LR99" s="108"/>
      <c r="LS99" s="108"/>
      <c r="LT99" s="108"/>
      <c r="LU99" s="17"/>
      <c r="LV99" s="17"/>
      <c r="LW99" s="107"/>
      <c r="LX99" s="108"/>
      <c r="LY99" s="108"/>
      <c r="LZ99" s="108"/>
      <c r="MA99" s="108"/>
      <c r="MB99" s="17"/>
      <c r="MC99" s="17"/>
      <c r="MD99" s="107"/>
      <c r="ME99" s="108"/>
      <c r="MF99" s="108"/>
      <c r="MG99" s="108"/>
      <c r="MH99" s="108"/>
      <c r="MI99" s="17"/>
      <c r="MJ99" s="17"/>
      <c r="MK99" s="107"/>
      <c r="ML99" s="108"/>
      <c r="MM99" s="108"/>
      <c r="MN99" s="108"/>
      <c r="MO99" s="108"/>
      <c r="MP99" s="17"/>
      <c r="MQ99" s="17"/>
      <c r="MR99" s="107"/>
      <c r="MS99" s="108"/>
      <c r="MT99" s="108"/>
      <c r="MU99" s="108"/>
      <c r="MV99" s="108"/>
      <c r="MW99" s="17"/>
      <c r="MX99" s="17"/>
      <c r="MY99" s="107"/>
      <c r="MZ99" s="108"/>
      <c r="NA99" s="17"/>
      <c r="NB99" s="17"/>
      <c r="NC99" s="108"/>
      <c r="ND99" s="17"/>
      <c r="NE99" s="17"/>
      <c r="NF99" s="16" t="s">
        <v>759</v>
      </c>
    </row>
    <row r="100" spans="1:370" s="109" customFormat="1" ht="15.75" x14ac:dyDescent="0.25">
      <c r="A100" s="100" t="s">
        <v>888</v>
      </c>
      <c r="B100" s="23" t="s">
        <v>889</v>
      </c>
      <c r="C100" s="24">
        <v>4</v>
      </c>
      <c r="D100" s="33" t="s">
        <v>820</v>
      </c>
      <c r="E100" s="25"/>
      <c r="F100" s="31"/>
      <c r="G100" s="26"/>
      <c r="H100" s="26"/>
      <c r="I100" s="27"/>
      <c r="J100" s="27"/>
      <c r="K100" s="31"/>
      <c r="L100" s="31"/>
      <c r="M100" s="28"/>
      <c r="N100" s="26"/>
      <c r="O100" s="26"/>
      <c r="P100" s="26"/>
      <c r="Q100" s="26"/>
      <c r="R100" s="31"/>
      <c r="S100" s="31"/>
      <c r="T100" s="28"/>
      <c r="U100" s="26"/>
      <c r="V100" s="26"/>
      <c r="W100" s="26"/>
      <c r="X100" s="26"/>
      <c r="Y100" s="31"/>
      <c r="Z100" s="31"/>
      <c r="AA100" s="28"/>
      <c r="AB100" s="26"/>
      <c r="AC100" s="26"/>
      <c r="AD100" s="26"/>
      <c r="AE100" s="26"/>
      <c r="AF100" s="31"/>
      <c r="AG100" s="31"/>
      <c r="AH100" s="28"/>
      <c r="AI100" s="26"/>
      <c r="AJ100" s="26"/>
      <c r="AK100" s="26"/>
      <c r="AL100" s="26"/>
      <c r="AM100" s="31"/>
      <c r="AN100" s="31"/>
      <c r="AO100" s="28"/>
      <c r="AP100" s="26"/>
      <c r="AQ100" s="26"/>
      <c r="AR100" s="26"/>
      <c r="AS100" s="26"/>
      <c r="AT100" s="31"/>
      <c r="AU100" s="31"/>
      <c r="AV100" s="28"/>
      <c r="AW100" s="26"/>
      <c r="AX100" s="26"/>
      <c r="AY100" s="26"/>
      <c r="AZ100" s="26"/>
      <c r="BA100" s="31"/>
      <c r="BB100" s="31"/>
      <c r="BC100" s="28"/>
      <c r="BD100" s="26"/>
      <c r="BE100" s="26"/>
      <c r="BF100" s="26"/>
      <c r="BG100" s="26"/>
      <c r="BH100" s="31"/>
      <c r="BI100" s="31"/>
      <c r="BJ100" s="28"/>
      <c r="BK100" s="26"/>
      <c r="BL100" s="26"/>
      <c r="BM100" s="26"/>
      <c r="BN100" s="26"/>
      <c r="BO100" s="31"/>
      <c r="BP100" s="31"/>
      <c r="BQ100" s="28"/>
      <c r="BR100" s="26"/>
      <c r="BS100" s="26"/>
      <c r="BT100" s="26"/>
      <c r="BU100" s="26"/>
      <c r="BV100" s="31"/>
      <c r="BW100" s="31"/>
      <c r="BX100" s="28"/>
      <c r="BY100" s="26"/>
      <c r="BZ100" s="26"/>
      <c r="CA100" s="26"/>
      <c r="CB100" s="26"/>
      <c r="CC100" s="31"/>
      <c r="CD100" s="31"/>
      <c r="CE100" s="28"/>
      <c r="CF100" s="26"/>
      <c r="CG100" s="26"/>
      <c r="CH100" s="26"/>
      <c r="CI100" s="26"/>
      <c r="CJ100" s="31"/>
      <c r="CK100" s="31"/>
      <c r="CL100" s="28"/>
      <c r="CM100" s="26"/>
      <c r="CN100" s="26"/>
      <c r="CO100" s="26"/>
      <c r="CP100" s="31"/>
      <c r="CQ100" s="31"/>
      <c r="CR100" s="31"/>
      <c r="CS100" s="31"/>
      <c r="CT100" s="26"/>
      <c r="CU100" s="26"/>
      <c r="CV100" s="26"/>
      <c r="CW100" s="26"/>
      <c r="CX100" s="31"/>
      <c r="CY100" s="31"/>
      <c r="CZ100" s="28"/>
      <c r="DA100" s="26"/>
      <c r="DB100" s="26"/>
      <c r="DC100" s="26"/>
      <c r="DD100" s="26"/>
      <c r="DE100" s="31"/>
      <c r="DF100" s="31"/>
      <c r="DG100" s="28"/>
      <c r="DH100" s="26"/>
      <c r="DI100" s="26"/>
      <c r="DJ100" s="26"/>
      <c r="DK100" s="26"/>
      <c r="DL100" s="31"/>
      <c r="DM100" s="31"/>
      <c r="DN100" s="28"/>
      <c r="DO100" s="26"/>
      <c r="DP100" s="26"/>
      <c r="DQ100" s="26"/>
      <c r="DR100" s="26"/>
      <c r="DS100" s="31"/>
      <c r="DT100" s="31"/>
      <c r="DU100" s="28"/>
      <c r="DV100" s="26"/>
      <c r="DW100" s="31"/>
      <c r="DX100" s="26"/>
      <c r="DY100" s="26"/>
      <c r="DZ100" s="31"/>
      <c r="EA100" s="31"/>
      <c r="EB100" s="28"/>
      <c r="EC100" s="26"/>
      <c r="ED100" s="26"/>
      <c r="EE100" s="31"/>
      <c r="EF100" s="26"/>
      <c r="EG100" s="31"/>
      <c r="EH100" s="31"/>
      <c r="EI100" s="28"/>
      <c r="EJ100" s="26"/>
      <c r="EK100" s="26"/>
      <c r="EL100" s="26"/>
      <c r="EM100" s="26"/>
      <c r="EN100" s="31"/>
      <c r="EO100" s="31"/>
      <c r="EP100" s="31"/>
      <c r="EQ100" s="26"/>
      <c r="ER100" s="26"/>
      <c r="ES100" s="26"/>
      <c r="ET100" s="26"/>
      <c r="EU100" s="31"/>
      <c r="EV100" s="31"/>
      <c r="EW100" s="28"/>
      <c r="EX100" s="26"/>
      <c r="EY100" s="26"/>
      <c r="EZ100" s="31"/>
      <c r="FA100" s="26"/>
      <c r="FB100" s="31"/>
      <c r="FC100" s="31"/>
      <c r="FD100" s="28"/>
      <c r="FE100" s="26"/>
      <c r="FF100" s="26"/>
      <c r="FG100" s="26"/>
      <c r="FH100" s="26"/>
      <c r="FI100" s="31"/>
      <c r="FJ100" s="31"/>
      <c r="FK100" s="28"/>
      <c r="FL100" s="26"/>
      <c r="FM100" s="26"/>
      <c r="FN100" s="26"/>
      <c r="FO100" s="26"/>
      <c r="FP100" s="31"/>
      <c r="FQ100" s="31"/>
      <c r="FR100" s="28"/>
      <c r="FS100" s="26"/>
      <c r="FT100" s="26"/>
      <c r="FU100" s="26"/>
      <c r="FV100" s="26"/>
      <c r="FW100" s="31"/>
      <c r="FX100" s="31"/>
      <c r="FY100" s="28"/>
      <c r="FZ100" s="26"/>
      <c r="GA100" s="26"/>
      <c r="GB100" s="26"/>
      <c r="GC100" s="26"/>
      <c r="GD100" s="31"/>
      <c r="GE100" s="31"/>
      <c r="GF100" s="28"/>
      <c r="GG100" s="26"/>
      <c r="GH100" s="26"/>
      <c r="GI100" s="26"/>
      <c r="GJ100" s="26"/>
      <c r="GK100" s="31"/>
      <c r="GL100" s="31"/>
      <c r="GM100" s="28"/>
      <c r="GN100" s="26"/>
      <c r="GO100" s="26"/>
      <c r="GP100" s="26"/>
      <c r="GQ100" s="26"/>
      <c r="GR100" s="31"/>
      <c r="GS100" s="31"/>
      <c r="GT100" s="28"/>
      <c r="GU100" s="26"/>
      <c r="GV100" s="26"/>
      <c r="GW100" s="26"/>
      <c r="GX100" s="26"/>
      <c r="GY100" s="31"/>
      <c r="GZ100" s="31"/>
      <c r="HA100" s="28"/>
      <c r="HB100" s="26"/>
      <c r="HC100" s="26"/>
      <c r="HD100" s="26"/>
      <c r="HE100" s="26"/>
      <c r="HF100" s="31"/>
      <c r="HG100" s="31"/>
      <c r="HH100" s="28"/>
      <c r="HI100" s="26"/>
      <c r="HJ100" s="26"/>
      <c r="HK100" s="26"/>
      <c r="HL100" s="26"/>
      <c r="HM100" s="31"/>
      <c r="HN100" s="31"/>
      <c r="HO100" s="28"/>
      <c r="HP100" s="26"/>
      <c r="HQ100" s="26"/>
      <c r="HR100" s="26"/>
      <c r="HS100" s="26"/>
      <c r="HT100" s="31"/>
      <c r="HU100" s="31"/>
      <c r="HV100" s="28"/>
      <c r="HW100" s="26"/>
      <c r="HX100" s="26"/>
      <c r="HY100" s="26"/>
      <c r="HZ100" s="26"/>
      <c r="IA100" s="31"/>
      <c r="IB100" s="31"/>
      <c r="IC100" s="28"/>
      <c r="ID100" s="26"/>
      <c r="IE100" s="26"/>
      <c r="IF100" s="26"/>
      <c r="IG100" s="26"/>
      <c r="IH100" s="31"/>
      <c r="II100" s="31"/>
      <c r="IJ100" s="28"/>
      <c r="IK100" s="26"/>
      <c r="IL100" s="26"/>
      <c r="IM100" s="26"/>
      <c r="IN100" s="26"/>
      <c r="IO100" s="31"/>
      <c r="IP100" s="31"/>
      <c r="IQ100" s="28"/>
      <c r="IR100" s="26"/>
      <c r="IS100" s="26"/>
      <c r="IT100" s="26"/>
      <c r="IU100" s="26"/>
      <c r="IV100" s="31"/>
      <c r="IW100" s="31"/>
      <c r="IX100" s="28"/>
      <c r="IY100" s="26"/>
      <c r="IZ100" s="26"/>
      <c r="JA100" s="26"/>
      <c r="JB100" s="26"/>
      <c r="JC100" s="31"/>
      <c r="JD100" s="31"/>
      <c r="JE100" s="28"/>
      <c r="JF100" s="26"/>
      <c r="JG100" s="26"/>
      <c r="JH100" s="26"/>
      <c r="JI100" s="26"/>
      <c r="JJ100" s="31"/>
      <c r="JK100" s="31"/>
      <c r="JL100" s="28"/>
      <c r="JM100" s="26"/>
      <c r="JN100" s="26"/>
      <c r="JO100" s="26"/>
      <c r="JP100" s="26"/>
      <c r="JQ100" s="31"/>
      <c r="JR100" s="31"/>
      <c r="JS100" s="28"/>
      <c r="JT100" s="26"/>
      <c r="JU100" s="26"/>
      <c r="JV100" s="31"/>
      <c r="JW100" s="26"/>
      <c r="JX100" s="31"/>
      <c r="JY100" s="31"/>
      <c r="JZ100" s="28"/>
      <c r="KA100" s="26"/>
      <c r="KB100" s="26"/>
      <c r="KC100" s="26"/>
      <c r="KD100" s="26"/>
      <c r="KE100" s="31"/>
      <c r="KF100" s="31"/>
      <c r="KG100" s="28"/>
      <c r="KH100" s="26"/>
      <c r="KI100" s="26"/>
      <c r="KJ100" s="26"/>
      <c r="KK100" s="26"/>
      <c r="KL100" s="31"/>
      <c r="KM100" s="31"/>
      <c r="KN100" s="28"/>
      <c r="KO100" s="26"/>
      <c r="KP100" s="26"/>
      <c r="KQ100" s="26"/>
      <c r="KR100" s="26"/>
      <c r="KS100" s="31"/>
      <c r="KT100" s="31"/>
      <c r="KU100" s="28"/>
      <c r="KV100" s="28"/>
      <c r="KW100" s="28"/>
      <c r="KX100" s="28"/>
      <c r="KY100" s="31"/>
      <c r="KZ100" s="31"/>
      <c r="LA100" s="31"/>
      <c r="LB100" s="28"/>
      <c r="LC100" s="26"/>
      <c r="LD100" s="26"/>
      <c r="LE100" s="26"/>
      <c r="LF100" s="26"/>
      <c r="LG100" s="31"/>
      <c r="LH100" s="31"/>
      <c r="LI100" s="28"/>
      <c r="LJ100" s="26"/>
      <c r="LK100" s="26"/>
      <c r="LL100" s="26"/>
      <c r="LM100" s="26"/>
      <c r="LN100" s="31"/>
      <c r="LO100" s="31"/>
      <c r="LP100" s="28"/>
      <c r="LQ100" s="26"/>
      <c r="LR100" s="26"/>
      <c r="LS100" s="26"/>
      <c r="LT100" s="26"/>
      <c r="LU100" s="31"/>
      <c r="LV100" s="31"/>
      <c r="LW100" s="28"/>
      <c r="LX100" s="26"/>
      <c r="LY100" s="26"/>
      <c r="LZ100" s="26"/>
      <c r="MA100" s="26"/>
      <c r="MB100" s="31"/>
      <c r="MC100" s="31"/>
      <c r="MD100" s="28"/>
      <c r="ME100" s="26"/>
      <c r="MF100" s="26"/>
      <c r="MG100" s="26"/>
      <c r="MH100" s="26"/>
      <c r="MI100" s="31"/>
      <c r="MJ100" s="31"/>
      <c r="MK100" s="28"/>
      <c r="ML100" s="26"/>
      <c r="MM100" s="26"/>
      <c r="MN100" s="26"/>
      <c r="MO100" s="26"/>
      <c r="MP100" s="31"/>
      <c r="MQ100" s="31"/>
      <c r="MR100" s="28"/>
      <c r="MS100" s="26"/>
      <c r="MT100" s="26"/>
      <c r="MU100" s="26"/>
      <c r="MV100" s="26"/>
      <c r="MW100" s="31"/>
      <c r="MX100" s="31"/>
      <c r="MY100" s="28"/>
      <c r="MZ100" s="26"/>
      <c r="NA100" s="31"/>
      <c r="NB100" s="31"/>
      <c r="NC100" s="26"/>
      <c r="ND100" s="31"/>
      <c r="NE100" s="31"/>
      <c r="NF100" s="16" t="s">
        <v>759</v>
      </c>
    </row>
    <row r="101" spans="1:370" s="109" customFormat="1" ht="15.75" x14ac:dyDescent="0.25">
      <c r="A101" s="100" t="s">
        <v>890</v>
      </c>
      <c r="B101" s="23" t="s">
        <v>891</v>
      </c>
      <c r="C101" s="24">
        <v>272</v>
      </c>
      <c r="D101" s="33" t="s">
        <v>824</v>
      </c>
      <c r="E101" s="25"/>
      <c r="F101" s="31"/>
      <c r="G101" s="26">
        <v>315</v>
      </c>
      <c r="H101" s="26">
        <v>315</v>
      </c>
      <c r="I101" s="27">
        <v>315</v>
      </c>
      <c r="J101" s="27">
        <v>315</v>
      </c>
      <c r="K101" s="31"/>
      <c r="L101" s="31"/>
      <c r="M101" s="28">
        <v>315</v>
      </c>
      <c r="N101" s="26">
        <v>247</v>
      </c>
      <c r="O101" s="26">
        <v>179</v>
      </c>
      <c r="P101" s="26">
        <v>179</v>
      </c>
      <c r="Q101" s="26">
        <v>179</v>
      </c>
      <c r="R101" s="31"/>
      <c r="S101" s="31"/>
      <c r="T101" s="28">
        <v>179</v>
      </c>
      <c r="U101" s="26">
        <v>179</v>
      </c>
      <c r="V101" s="26">
        <v>179</v>
      </c>
      <c r="W101" s="26">
        <v>179</v>
      </c>
      <c r="X101" s="26">
        <v>179</v>
      </c>
      <c r="Y101" s="31"/>
      <c r="Z101" s="31"/>
      <c r="AA101" s="28">
        <v>215</v>
      </c>
      <c r="AB101" s="26">
        <v>253</v>
      </c>
      <c r="AC101" s="26">
        <v>287</v>
      </c>
      <c r="AD101" s="26">
        <v>257</v>
      </c>
      <c r="AE101" s="26">
        <v>269</v>
      </c>
      <c r="AF101" s="31"/>
      <c r="AG101" s="31"/>
      <c r="AH101" s="28">
        <v>295</v>
      </c>
      <c r="AI101" s="26">
        <v>273</v>
      </c>
      <c r="AJ101" s="26">
        <v>319</v>
      </c>
      <c r="AK101" s="26">
        <v>251</v>
      </c>
      <c r="AL101" s="26">
        <v>307</v>
      </c>
      <c r="AM101" s="31"/>
      <c r="AN101" s="31"/>
      <c r="AO101" s="28">
        <v>344</v>
      </c>
      <c r="AP101" s="26">
        <v>381</v>
      </c>
      <c r="AQ101" s="26">
        <v>301</v>
      </c>
      <c r="AR101" s="26">
        <v>301</v>
      </c>
      <c r="AS101" s="26">
        <v>288</v>
      </c>
      <c r="AT101" s="31"/>
      <c r="AU101" s="31"/>
      <c r="AV101" s="28">
        <v>288</v>
      </c>
      <c r="AW101" s="26">
        <v>288</v>
      </c>
      <c r="AX101" s="26">
        <v>288</v>
      </c>
      <c r="AY101" s="26">
        <v>288</v>
      </c>
      <c r="AZ101" s="26">
        <v>288</v>
      </c>
      <c r="BA101" s="31"/>
      <c r="BB101" s="31"/>
      <c r="BC101" s="28">
        <v>189</v>
      </c>
      <c r="BD101" s="26">
        <v>236</v>
      </c>
      <c r="BE101" s="26">
        <v>282</v>
      </c>
      <c r="BF101" s="26">
        <v>337</v>
      </c>
      <c r="BG101" s="26">
        <v>337</v>
      </c>
      <c r="BH101" s="31"/>
      <c r="BI101" s="31"/>
      <c r="BJ101" s="28">
        <v>337</v>
      </c>
      <c r="BK101" s="28">
        <v>337</v>
      </c>
      <c r="BL101" s="28">
        <v>337</v>
      </c>
      <c r="BM101" s="28">
        <v>337</v>
      </c>
      <c r="BN101" s="28">
        <v>337</v>
      </c>
      <c r="BO101" s="31"/>
      <c r="BP101" s="31"/>
      <c r="BQ101" s="28"/>
      <c r="BR101" s="26"/>
      <c r="BS101" s="26"/>
      <c r="BT101" s="26"/>
      <c r="BU101" s="26"/>
      <c r="BV101" s="31"/>
      <c r="BW101" s="31"/>
      <c r="BX101" s="28"/>
      <c r="BY101" s="26"/>
      <c r="BZ101" s="26"/>
      <c r="CA101" s="26"/>
      <c r="CB101" s="26"/>
      <c r="CC101" s="31"/>
      <c r="CD101" s="31"/>
      <c r="CE101" s="28"/>
      <c r="CF101" s="26"/>
      <c r="CG101" s="26"/>
      <c r="CH101" s="26"/>
      <c r="CI101" s="26"/>
      <c r="CJ101" s="31"/>
      <c r="CK101" s="31"/>
      <c r="CL101" s="28"/>
      <c r="CM101" s="26"/>
      <c r="CN101" s="26"/>
      <c r="CO101" s="26"/>
      <c r="CP101" s="31"/>
      <c r="CQ101" s="31"/>
      <c r="CR101" s="31"/>
      <c r="CS101" s="31"/>
      <c r="CT101" s="26"/>
      <c r="CU101" s="26"/>
      <c r="CV101" s="26"/>
      <c r="CW101" s="26"/>
      <c r="CX101" s="31"/>
      <c r="CY101" s="31"/>
      <c r="CZ101" s="28"/>
      <c r="DA101" s="26"/>
      <c r="DB101" s="26"/>
      <c r="DC101" s="26"/>
      <c r="DD101" s="26"/>
      <c r="DE101" s="31"/>
      <c r="DF101" s="31"/>
      <c r="DG101" s="28"/>
      <c r="DH101" s="26"/>
      <c r="DI101" s="26"/>
      <c r="DJ101" s="26"/>
      <c r="DK101" s="26"/>
      <c r="DL101" s="31"/>
      <c r="DM101" s="31"/>
      <c r="DN101" s="28"/>
      <c r="DO101" s="26"/>
      <c r="DP101" s="26"/>
      <c r="DQ101" s="26"/>
      <c r="DR101" s="26"/>
      <c r="DS101" s="31"/>
      <c r="DT101" s="31"/>
      <c r="DU101" s="28"/>
      <c r="DV101" s="26"/>
      <c r="DW101" s="31"/>
      <c r="DX101" s="26"/>
      <c r="DY101" s="26"/>
      <c r="DZ101" s="31"/>
      <c r="EA101" s="31"/>
      <c r="EB101" s="28"/>
      <c r="EC101" s="26"/>
      <c r="ED101" s="26"/>
      <c r="EE101" s="31"/>
      <c r="EF101" s="26"/>
      <c r="EG101" s="31"/>
      <c r="EH101" s="31"/>
      <c r="EI101" s="28"/>
      <c r="EJ101" s="26"/>
      <c r="EK101" s="26"/>
      <c r="EL101" s="26"/>
      <c r="EM101" s="26"/>
      <c r="EN101" s="31"/>
      <c r="EO101" s="31"/>
      <c r="EP101" s="31"/>
      <c r="EQ101" s="26"/>
      <c r="ER101" s="26"/>
      <c r="ES101" s="26"/>
      <c r="ET101" s="26"/>
      <c r="EU101" s="31"/>
      <c r="EV101" s="31"/>
      <c r="EW101" s="28"/>
      <c r="EX101" s="26"/>
      <c r="EY101" s="26"/>
      <c r="EZ101" s="31"/>
      <c r="FA101" s="26"/>
      <c r="FB101" s="31"/>
      <c r="FC101" s="31"/>
      <c r="FD101" s="28"/>
      <c r="FE101" s="26"/>
      <c r="FF101" s="26"/>
      <c r="FG101" s="26"/>
      <c r="FH101" s="26"/>
      <c r="FI101" s="31"/>
      <c r="FJ101" s="31"/>
      <c r="FK101" s="28"/>
      <c r="FL101" s="26"/>
      <c r="FM101" s="26"/>
      <c r="FN101" s="26"/>
      <c r="FO101" s="26"/>
      <c r="FP101" s="31"/>
      <c r="FQ101" s="31"/>
      <c r="FR101" s="28"/>
      <c r="FS101" s="26"/>
      <c r="FT101" s="26"/>
      <c r="FU101" s="26"/>
      <c r="FV101" s="26"/>
      <c r="FW101" s="31"/>
      <c r="FX101" s="31"/>
      <c r="FY101" s="28"/>
      <c r="FZ101" s="26"/>
      <c r="GA101" s="26"/>
      <c r="GB101" s="26"/>
      <c r="GC101" s="26"/>
      <c r="GD101" s="31"/>
      <c r="GE101" s="31"/>
      <c r="GF101" s="28"/>
      <c r="GG101" s="26"/>
      <c r="GH101" s="26"/>
      <c r="GI101" s="26"/>
      <c r="GJ101" s="26"/>
      <c r="GK101" s="31"/>
      <c r="GL101" s="31"/>
      <c r="GM101" s="28"/>
      <c r="GN101" s="26"/>
      <c r="GO101" s="26"/>
      <c r="GP101" s="26"/>
      <c r="GQ101" s="26"/>
      <c r="GR101" s="31"/>
      <c r="GS101" s="31"/>
      <c r="GT101" s="28"/>
      <c r="GU101" s="26"/>
      <c r="GV101" s="26"/>
      <c r="GW101" s="26"/>
      <c r="GX101" s="26"/>
      <c r="GY101" s="31"/>
      <c r="GZ101" s="31"/>
      <c r="HA101" s="28"/>
      <c r="HB101" s="26"/>
      <c r="HC101" s="26"/>
      <c r="HD101" s="26"/>
      <c r="HE101" s="26"/>
      <c r="HF101" s="31"/>
      <c r="HG101" s="31"/>
      <c r="HH101" s="28"/>
      <c r="HI101" s="26"/>
      <c r="HJ101" s="26"/>
      <c r="HK101" s="26"/>
      <c r="HL101" s="26"/>
      <c r="HM101" s="31"/>
      <c r="HN101" s="31"/>
      <c r="HO101" s="28"/>
      <c r="HP101" s="26"/>
      <c r="HQ101" s="26"/>
      <c r="HR101" s="26"/>
      <c r="HS101" s="26"/>
      <c r="HT101" s="31"/>
      <c r="HU101" s="31"/>
      <c r="HV101" s="28"/>
      <c r="HW101" s="26"/>
      <c r="HX101" s="26"/>
      <c r="HY101" s="26"/>
      <c r="HZ101" s="26"/>
      <c r="IA101" s="31"/>
      <c r="IB101" s="31"/>
      <c r="IC101" s="28"/>
      <c r="ID101" s="26"/>
      <c r="IE101" s="26"/>
      <c r="IF101" s="26"/>
      <c r="IG101" s="26"/>
      <c r="IH101" s="31"/>
      <c r="II101" s="31"/>
      <c r="IJ101" s="28"/>
      <c r="IK101" s="26"/>
      <c r="IL101" s="26"/>
      <c r="IM101" s="26"/>
      <c r="IN101" s="26"/>
      <c r="IO101" s="31"/>
      <c r="IP101" s="31"/>
      <c r="IQ101" s="28"/>
      <c r="IR101" s="26"/>
      <c r="IS101" s="26"/>
      <c r="IT101" s="26"/>
      <c r="IU101" s="26"/>
      <c r="IV101" s="31"/>
      <c r="IW101" s="31"/>
      <c r="IX101" s="28"/>
      <c r="IY101" s="26"/>
      <c r="IZ101" s="26"/>
      <c r="JA101" s="26"/>
      <c r="JB101" s="26"/>
      <c r="JC101" s="31"/>
      <c r="JD101" s="31"/>
      <c r="JE101" s="28"/>
      <c r="JF101" s="26"/>
      <c r="JG101" s="26"/>
      <c r="JH101" s="26"/>
      <c r="JI101" s="26"/>
      <c r="JJ101" s="31"/>
      <c r="JK101" s="31"/>
      <c r="JL101" s="28"/>
      <c r="JM101" s="26"/>
      <c r="JN101" s="26"/>
      <c r="JO101" s="26"/>
      <c r="JP101" s="26"/>
      <c r="JQ101" s="31"/>
      <c r="JR101" s="31"/>
      <c r="JS101" s="28"/>
      <c r="JT101" s="26"/>
      <c r="JU101" s="26"/>
      <c r="JV101" s="31"/>
      <c r="JW101" s="26"/>
      <c r="JX101" s="31"/>
      <c r="JY101" s="31"/>
      <c r="JZ101" s="28"/>
      <c r="KA101" s="26"/>
      <c r="KB101" s="26"/>
      <c r="KC101" s="26"/>
      <c r="KD101" s="26"/>
      <c r="KE101" s="31"/>
      <c r="KF101" s="31"/>
      <c r="KG101" s="28"/>
      <c r="KH101" s="26"/>
      <c r="KI101" s="26"/>
      <c r="KJ101" s="26"/>
      <c r="KK101" s="26"/>
      <c r="KL101" s="31"/>
      <c r="KM101" s="31"/>
      <c r="KN101" s="28"/>
      <c r="KO101" s="26"/>
      <c r="KP101" s="26"/>
      <c r="KQ101" s="26"/>
      <c r="KR101" s="26"/>
      <c r="KS101" s="31"/>
      <c r="KT101" s="31"/>
      <c r="KU101" s="28"/>
      <c r="KV101" s="26"/>
      <c r="KW101" s="26"/>
      <c r="KX101" s="26"/>
      <c r="KY101" s="31"/>
      <c r="KZ101" s="31"/>
      <c r="LA101" s="31"/>
      <c r="LB101" s="28"/>
      <c r="LC101" s="26"/>
      <c r="LD101" s="26"/>
      <c r="LE101" s="26"/>
      <c r="LF101" s="26"/>
      <c r="LG101" s="31"/>
      <c r="LH101" s="31"/>
      <c r="LI101" s="28"/>
      <c r="LJ101" s="26"/>
      <c r="LK101" s="26"/>
      <c r="LL101" s="26"/>
      <c r="LM101" s="26"/>
      <c r="LN101" s="31"/>
      <c r="LO101" s="31"/>
      <c r="LP101" s="28"/>
      <c r="LQ101" s="26"/>
      <c r="LR101" s="26"/>
      <c r="LS101" s="26"/>
      <c r="LT101" s="26"/>
      <c r="LU101" s="31"/>
      <c r="LV101" s="31"/>
      <c r="LW101" s="28"/>
      <c r="LX101" s="26"/>
      <c r="LY101" s="26"/>
      <c r="LZ101" s="26"/>
      <c r="MA101" s="26"/>
      <c r="MB101" s="31"/>
      <c r="MC101" s="31"/>
      <c r="MD101" s="28"/>
      <c r="ME101" s="26"/>
      <c r="MF101" s="26"/>
      <c r="MG101" s="26"/>
      <c r="MH101" s="26"/>
      <c r="MI101" s="31"/>
      <c r="MJ101" s="31"/>
      <c r="MK101" s="28"/>
      <c r="ML101" s="26"/>
      <c r="MM101" s="26"/>
      <c r="MN101" s="26"/>
      <c r="MO101" s="26"/>
      <c r="MP101" s="31"/>
      <c r="MQ101" s="31"/>
      <c r="MR101" s="28"/>
      <c r="MS101" s="26"/>
      <c r="MT101" s="26"/>
      <c r="MU101" s="26"/>
      <c r="MV101" s="26"/>
      <c r="MW101" s="31"/>
      <c r="MX101" s="31"/>
      <c r="MY101" s="28"/>
      <c r="MZ101" s="26"/>
      <c r="NA101" s="31"/>
      <c r="NB101" s="31"/>
      <c r="NC101" s="26"/>
      <c r="ND101" s="31"/>
      <c r="NE101" s="31"/>
      <c r="NF101" s="16" t="s">
        <v>759</v>
      </c>
    </row>
    <row r="102" spans="1:370" s="109" customFormat="1" ht="15.75" x14ac:dyDescent="0.25">
      <c r="A102" s="20" t="s">
        <v>892</v>
      </c>
      <c r="B102" s="21"/>
      <c r="C102" s="32"/>
      <c r="D102" s="32"/>
      <c r="E102" s="25"/>
      <c r="F102" s="17"/>
      <c r="G102" s="17"/>
      <c r="H102" s="17"/>
      <c r="I102" s="17"/>
      <c r="J102" s="17"/>
      <c r="K102" s="17"/>
      <c r="L102" s="17"/>
      <c r="M102" s="107"/>
      <c r="N102" s="108"/>
      <c r="O102" s="108"/>
      <c r="P102" s="108"/>
      <c r="Q102" s="108"/>
      <c r="R102" s="17"/>
      <c r="S102" s="17"/>
      <c r="T102" s="107"/>
      <c r="U102" s="108"/>
      <c r="V102" s="108"/>
      <c r="W102" s="108"/>
      <c r="X102" s="108"/>
      <c r="Y102" s="17"/>
      <c r="Z102" s="17"/>
      <c r="AA102" s="107"/>
      <c r="AB102" s="108"/>
      <c r="AC102" s="108"/>
      <c r="AD102" s="108"/>
      <c r="AE102" s="108"/>
      <c r="AF102" s="17"/>
      <c r="AG102" s="17"/>
      <c r="AH102" s="107"/>
      <c r="AI102" s="108"/>
      <c r="AJ102" s="108"/>
      <c r="AK102" s="108"/>
      <c r="AL102" s="108"/>
      <c r="AM102" s="17"/>
      <c r="AN102" s="17"/>
      <c r="AO102" s="107"/>
      <c r="AP102" s="108"/>
      <c r="AQ102" s="108"/>
      <c r="AR102" s="108"/>
      <c r="AS102" s="108"/>
      <c r="AT102" s="17"/>
      <c r="AU102" s="17"/>
      <c r="AV102" s="107"/>
      <c r="AW102" s="108"/>
      <c r="AX102" s="108"/>
      <c r="AY102" s="108"/>
      <c r="AZ102" s="108"/>
      <c r="BA102" s="17"/>
      <c r="BB102" s="17"/>
      <c r="BC102" s="107"/>
      <c r="BD102" s="108"/>
      <c r="BE102" s="108"/>
      <c r="BF102" s="108"/>
      <c r="BG102" s="108"/>
      <c r="BH102" s="17"/>
      <c r="BI102" s="17"/>
      <c r="BJ102" s="107"/>
      <c r="BK102" s="108"/>
      <c r="BL102" s="108"/>
      <c r="BM102" s="108"/>
      <c r="BN102" s="108"/>
      <c r="BO102" s="17"/>
      <c r="BP102" s="17"/>
      <c r="BQ102" s="107"/>
      <c r="BR102" s="108"/>
      <c r="BS102" s="108"/>
      <c r="BT102" s="108"/>
      <c r="BU102" s="108"/>
      <c r="BV102" s="17"/>
      <c r="BW102" s="17"/>
      <c r="BX102" s="107"/>
      <c r="BY102" s="108"/>
      <c r="BZ102" s="108"/>
      <c r="CA102" s="108"/>
      <c r="CB102" s="108"/>
      <c r="CC102" s="17"/>
      <c r="CD102" s="17"/>
      <c r="CE102" s="107"/>
      <c r="CF102" s="108"/>
      <c r="CG102" s="108"/>
      <c r="CH102" s="108"/>
      <c r="CI102" s="108"/>
      <c r="CJ102" s="17"/>
      <c r="CK102" s="17"/>
      <c r="CL102" s="107"/>
      <c r="CM102" s="108"/>
      <c r="CN102" s="108"/>
      <c r="CO102" s="108"/>
      <c r="CP102" s="17"/>
      <c r="CQ102" s="17"/>
      <c r="CR102" s="17"/>
      <c r="CS102" s="17"/>
      <c r="CT102" s="108"/>
      <c r="CU102" s="108"/>
      <c r="CV102" s="108"/>
      <c r="CW102" s="108"/>
      <c r="CX102" s="17"/>
      <c r="CY102" s="17"/>
      <c r="CZ102" s="107"/>
      <c r="DA102" s="108"/>
      <c r="DB102" s="108"/>
      <c r="DC102" s="108"/>
      <c r="DD102" s="108"/>
      <c r="DE102" s="17"/>
      <c r="DF102" s="17"/>
      <c r="DG102" s="107"/>
      <c r="DH102" s="108"/>
      <c r="DI102" s="108"/>
      <c r="DJ102" s="108"/>
      <c r="DK102" s="108"/>
      <c r="DL102" s="17"/>
      <c r="DM102" s="17"/>
      <c r="DN102" s="107"/>
      <c r="DO102" s="108"/>
      <c r="DP102" s="108"/>
      <c r="DQ102" s="108"/>
      <c r="DR102" s="108"/>
      <c r="DS102" s="17"/>
      <c r="DT102" s="17"/>
      <c r="DU102" s="107"/>
      <c r="DV102" s="108"/>
      <c r="DW102" s="17"/>
      <c r="DX102" s="108"/>
      <c r="DY102" s="108"/>
      <c r="DZ102" s="17"/>
      <c r="EA102" s="17"/>
      <c r="EB102" s="107"/>
      <c r="EC102" s="108"/>
      <c r="ED102" s="108"/>
      <c r="EE102" s="17"/>
      <c r="EF102" s="108"/>
      <c r="EG102" s="17"/>
      <c r="EH102" s="17"/>
      <c r="EI102" s="107"/>
      <c r="EJ102" s="108"/>
      <c r="EK102" s="108"/>
      <c r="EL102" s="108"/>
      <c r="EM102" s="108"/>
      <c r="EN102" s="17"/>
      <c r="EO102" s="17"/>
      <c r="EP102" s="17"/>
      <c r="EQ102" s="108"/>
      <c r="ER102" s="108"/>
      <c r="ES102" s="108"/>
      <c r="ET102" s="108"/>
      <c r="EU102" s="17"/>
      <c r="EV102" s="17"/>
      <c r="EW102" s="107"/>
      <c r="EX102" s="108"/>
      <c r="EY102" s="108"/>
      <c r="EZ102" s="17"/>
      <c r="FA102" s="108"/>
      <c r="FB102" s="17"/>
      <c r="FC102" s="17"/>
      <c r="FD102" s="107"/>
      <c r="FE102" s="108"/>
      <c r="FF102" s="108"/>
      <c r="FG102" s="108"/>
      <c r="FH102" s="108"/>
      <c r="FI102" s="17"/>
      <c r="FJ102" s="17"/>
      <c r="FK102" s="107"/>
      <c r="FL102" s="108"/>
      <c r="FM102" s="108"/>
      <c r="FN102" s="108"/>
      <c r="FO102" s="108"/>
      <c r="FP102" s="17"/>
      <c r="FQ102" s="17"/>
      <c r="FR102" s="107"/>
      <c r="FS102" s="108"/>
      <c r="FT102" s="108"/>
      <c r="FU102" s="108"/>
      <c r="FV102" s="108"/>
      <c r="FW102" s="17"/>
      <c r="FX102" s="17"/>
      <c r="FY102" s="107"/>
      <c r="FZ102" s="108"/>
      <c r="GA102" s="108"/>
      <c r="GB102" s="108"/>
      <c r="GC102" s="108"/>
      <c r="GD102" s="17"/>
      <c r="GE102" s="17"/>
      <c r="GF102" s="107"/>
      <c r="GG102" s="108"/>
      <c r="GH102" s="108"/>
      <c r="GI102" s="108"/>
      <c r="GJ102" s="108"/>
      <c r="GK102" s="17"/>
      <c r="GL102" s="17"/>
      <c r="GM102" s="107"/>
      <c r="GN102" s="108"/>
      <c r="GO102" s="108"/>
      <c r="GP102" s="108"/>
      <c r="GQ102" s="108"/>
      <c r="GR102" s="17"/>
      <c r="GS102" s="17"/>
      <c r="GT102" s="107"/>
      <c r="GU102" s="108"/>
      <c r="GV102" s="108"/>
      <c r="GW102" s="108"/>
      <c r="GX102" s="108"/>
      <c r="GY102" s="17"/>
      <c r="GZ102" s="17"/>
      <c r="HA102" s="107"/>
      <c r="HB102" s="108"/>
      <c r="HC102" s="108"/>
      <c r="HD102" s="108"/>
      <c r="HE102" s="108"/>
      <c r="HF102" s="17"/>
      <c r="HG102" s="17"/>
      <c r="HH102" s="107"/>
      <c r="HI102" s="108"/>
      <c r="HJ102" s="108"/>
      <c r="HK102" s="108"/>
      <c r="HL102" s="108"/>
      <c r="HM102" s="17"/>
      <c r="HN102" s="17"/>
      <c r="HO102" s="107"/>
      <c r="HP102" s="108"/>
      <c r="HQ102" s="108"/>
      <c r="HR102" s="108"/>
      <c r="HS102" s="108"/>
      <c r="HT102" s="17"/>
      <c r="HU102" s="17"/>
      <c r="HV102" s="107"/>
      <c r="HW102" s="108"/>
      <c r="HX102" s="108"/>
      <c r="HY102" s="108"/>
      <c r="HZ102" s="108"/>
      <c r="IA102" s="17"/>
      <c r="IB102" s="17"/>
      <c r="IC102" s="107"/>
      <c r="ID102" s="108"/>
      <c r="IE102" s="108"/>
      <c r="IF102" s="108"/>
      <c r="IG102" s="108"/>
      <c r="IH102" s="17"/>
      <c r="II102" s="17"/>
      <c r="IJ102" s="107"/>
      <c r="IK102" s="108"/>
      <c r="IL102" s="108"/>
      <c r="IM102" s="108"/>
      <c r="IN102" s="108"/>
      <c r="IO102" s="17"/>
      <c r="IP102" s="17"/>
      <c r="IQ102" s="107"/>
      <c r="IR102" s="108"/>
      <c r="IS102" s="108"/>
      <c r="IT102" s="108"/>
      <c r="IU102" s="108"/>
      <c r="IV102" s="17"/>
      <c r="IW102" s="17"/>
      <c r="IX102" s="107"/>
      <c r="IY102" s="108"/>
      <c r="IZ102" s="108"/>
      <c r="JA102" s="108"/>
      <c r="JB102" s="108"/>
      <c r="JC102" s="17"/>
      <c r="JD102" s="17"/>
      <c r="JE102" s="107"/>
      <c r="JF102" s="108"/>
      <c r="JG102" s="108"/>
      <c r="JH102" s="108"/>
      <c r="JI102" s="108"/>
      <c r="JJ102" s="17"/>
      <c r="JK102" s="17"/>
      <c r="JL102" s="107"/>
      <c r="JM102" s="108"/>
      <c r="JN102" s="108"/>
      <c r="JO102" s="108"/>
      <c r="JP102" s="108"/>
      <c r="JQ102" s="17"/>
      <c r="JR102" s="17"/>
      <c r="JS102" s="107"/>
      <c r="JT102" s="108"/>
      <c r="JU102" s="108"/>
      <c r="JV102" s="17"/>
      <c r="JW102" s="108"/>
      <c r="JX102" s="17"/>
      <c r="JY102" s="17"/>
      <c r="JZ102" s="107"/>
      <c r="KA102" s="108"/>
      <c r="KB102" s="108"/>
      <c r="KC102" s="108"/>
      <c r="KD102" s="108"/>
      <c r="KE102" s="17"/>
      <c r="KF102" s="17"/>
      <c r="KG102" s="107"/>
      <c r="KH102" s="108"/>
      <c r="KI102" s="108"/>
      <c r="KJ102" s="108"/>
      <c r="KK102" s="108"/>
      <c r="KL102" s="17"/>
      <c r="KM102" s="17"/>
      <c r="KN102" s="107"/>
      <c r="KO102" s="108"/>
      <c r="KP102" s="108"/>
      <c r="KQ102" s="108"/>
      <c r="KR102" s="108"/>
      <c r="KS102" s="17"/>
      <c r="KT102" s="17"/>
      <c r="KU102" s="107"/>
      <c r="KV102" s="108"/>
      <c r="KW102" s="108"/>
      <c r="KX102" s="108"/>
      <c r="KY102" s="17"/>
      <c r="KZ102" s="17"/>
      <c r="LA102" s="17"/>
      <c r="LB102" s="107"/>
      <c r="LC102" s="108"/>
      <c r="LD102" s="108"/>
      <c r="LE102" s="108"/>
      <c r="LF102" s="108"/>
      <c r="LG102" s="17"/>
      <c r="LH102" s="17"/>
      <c r="LI102" s="107"/>
      <c r="LJ102" s="108"/>
      <c r="LK102" s="108"/>
      <c r="LL102" s="108"/>
      <c r="LM102" s="108"/>
      <c r="LN102" s="17"/>
      <c r="LO102" s="17"/>
      <c r="LP102" s="107"/>
      <c r="LQ102" s="108"/>
      <c r="LR102" s="108"/>
      <c r="LS102" s="108"/>
      <c r="LT102" s="108"/>
      <c r="LU102" s="17"/>
      <c r="LV102" s="17"/>
      <c r="LW102" s="107"/>
      <c r="LX102" s="108"/>
      <c r="LY102" s="108"/>
      <c r="LZ102" s="108"/>
      <c r="MA102" s="108"/>
      <c r="MB102" s="17"/>
      <c r="MC102" s="17"/>
      <c r="MD102" s="107"/>
      <c r="ME102" s="108"/>
      <c r="MF102" s="108"/>
      <c r="MG102" s="108"/>
      <c r="MH102" s="108"/>
      <c r="MI102" s="17"/>
      <c r="MJ102" s="17"/>
      <c r="MK102" s="107"/>
      <c r="ML102" s="108"/>
      <c r="MM102" s="108"/>
      <c r="MN102" s="108"/>
      <c r="MO102" s="108"/>
      <c r="MP102" s="17"/>
      <c r="MQ102" s="17"/>
      <c r="MR102" s="107"/>
      <c r="MS102" s="108"/>
      <c r="MT102" s="108"/>
      <c r="MU102" s="108"/>
      <c r="MV102" s="108"/>
      <c r="MW102" s="17"/>
      <c r="MX102" s="17"/>
      <c r="MY102" s="107"/>
      <c r="MZ102" s="108"/>
      <c r="NA102" s="17"/>
      <c r="NB102" s="17"/>
      <c r="NC102" s="108"/>
      <c r="ND102" s="17"/>
      <c r="NE102" s="17"/>
      <c r="NF102" s="16" t="s">
        <v>759</v>
      </c>
    </row>
    <row r="103" spans="1:370" s="109" customFormat="1" ht="15.75" x14ac:dyDescent="0.25">
      <c r="A103" s="100" t="s">
        <v>893</v>
      </c>
      <c r="B103" s="23" t="s">
        <v>891</v>
      </c>
      <c r="C103" s="24">
        <v>10</v>
      </c>
      <c r="D103" s="33" t="s">
        <v>837</v>
      </c>
      <c r="E103" s="25"/>
      <c r="F103" s="31"/>
      <c r="G103" s="26">
        <v>0</v>
      </c>
      <c r="H103" s="26">
        <v>0</v>
      </c>
      <c r="I103" s="27">
        <v>0</v>
      </c>
      <c r="J103" s="27">
        <v>0</v>
      </c>
      <c r="K103" s="31"/>
      <c r="L103" s="31"/>
      <c r="M103" s="28">
        <v>5</v>
      </c>
      <c r="N103" s="26">
        <v>11</v>
      </c>
      <c r="O103" s="26">
        <v>8</v>
      </c>
      <c r="P103" s="26">
        <v>0</v>
      </c>
      <c r="Q103" s="26">
        <v>5</v>
      </c>
      <c r="R103" s="31"/>
      <c r="S103" s="31"/>
      <c r="T103" s="28">
        <v>10</v>
      </c>
      <c r="U103" s="26">
        <v>11</v>
      </c>
      <c r="V103" s="26">
        <v>10</v>
      </c>
      <c r="W103" s="26">
        <v>10</v>
      </c>
      <c r="X103" s="26">
        <v>9</v>
      </c>
      <c r="Y103" s="31"/>
      <c r="Z103" s="31"/>
      <c r="AA103" s="28">
        <v>10</v>
      </c>
      <c r="AB103" s="26">
        <v>11</v>
      </c>
      <c r="AC103" s="26">
        <v>10</v>
      </c>
      <c r="AD103" s="26">
        <v>11</v>
      </c>
      <c r="AE103" s="26">
        <v>11</v>
      </c>
      <c r="AF103" s="31"/>
      <c r="AG103" s="31"/>
      <c r="AH103" s="28"/>
      <c r="AI103" s="26"/>
      <c r="AJ103" s="26"/>
      <c r="AK103" s="26"/>
      <c r="AL103" s="26"/>
      <c r="AM103" s="31"/>
      <c r="AN103" s="31"/>
      <c r="AO103" s="28">
        <v>10</v>
      </c>
      <c r="AP103" s="26">
        <v>8</v>
      </c>
      <c r="AQ103" s="26">
        <v>11</v>
      </c>
      <c r="AR103" s="26">
        <v>11</v>
      </c>
      <c r="AS103" s="26">
        <v>11</v>
      </c>
      <c r="AT103" s="31"/>
      <c r="AU103" s="31"/>
      <c r="AV103" s="28">
        <v>11</v>
      </c>
      <c r="AW103" s="26">
        <v>11</v>
      </c>
      <c r="AX103" s="26">
        <v>11</v>
      </c>
      <c r="AY103" s="26">
        <v>11</v>
      </c>
      <c r="AZ103" s="26">
        <v>11</v>
      </c>
      <c r="BA103" s="31"/>
      <c r="BB103" s="31"/>
      <c r="BC103" s="28">
        <v>11</v>
      </c>
      <c r="BD103" s="26">
        <v>10</v>
      </c>
      <c r="BE103" s="26">
        <v>10</v>
      </c>
      <c r="BF103" s="26">
        <v>11</v>
      </c>
      <c r="BG103" s="26">
        <v>12</v>
      </c>
      <c r="BH103" s="31"/>
      <c r="BI103" s="31"/>
      <c r="BJ103" s="28">
        <v>10</v>
      </c>
      <c r="BK103" s="26">
        <v>10</v>
      </c>
      <c r="BL103" s="26">
        <v>10</v>
      </c>
      <c r="BM103" s="26">
        <v>10</v>
      </c>
      <c r="BN103" s="26"/>
      <c r="BO103" s="31"/>
      <c r="BP103" s="31"/>
      <c r="BQ103" s="28"/>
      <c r="BR103" s="26"/>
      <c r="BS103" s="26"/>
      <c r="BT103" s="26"/>
      <c r="BU103" s="26"/>
      <c r="BV103" s="31"/>
      <c r="BW103" s="31"/>
      <c r="BX103" s="28"/>
      <c r="BY103" s="26"/>
      <c r="BZ103" s="26"/>
      <c r="CA103" s="26"/>
      <c r="CB103" s="26"/>
      <c r="CC103" s="31"/>
      <c r="CD103" s="31"/>
      <c r="CE103" s="28"/>
      <c r="CF103" s="26"/>
      <c r="CG103" s="26"/>
      <c r="CH103" s="26"/>
      <c r="CI103" s="26"/>
      <c r="CJ103" s="31"/>
      <c r="CK103" s="31"/>
      <c r="CL103" s="28"/>
      <c r="CM103" s="26"/>
      <c r="CN103" s="26"/>
      <c r="CO103" s="26"/>
      <c r="CP103" s="31"/>
      <c r="CQ103" s="31"/>
      <c r="CR103" s="31"/>
      <c r="CS103" s="31"/>
      <c r="CT103" s="26"/>
      <c r="CU103" s="26"/>
      <c r="CV103" s="26"/>
      <c r="CW103" s="26"/>
      <c r="CX103" s="31"/>
      <c r="CY103" s="31"/>
      <c r="CZ103" s="28"/>
      <c r="DA103" s="26"/>
      <c r="DB103" s="26"/>
      <c r="DC103" s="26"/>
      <c r="DD103" s="26"/>
      <c r="DE103" s="31"/>
      <c r="DF103" s="31"/>
      <c r="DG103" s="28"/>
      <c r="DH103" s="26"/>
      <c r="DI103" s="26"/>
      <c r="DJ103" s="26"/>
      <c r="DK103" s="26"/>
      <c r="DL103" s="31"/>
      <c r="DM103" s="31"/>
      <c r="DN103" s="28"/>
      <c r="DO103" s="26"/>
      <c r="DP103" s="26"/>
      <c r="DQ103" s="26"/>
      <c r="DR103" s="26"/>
      <c r="DS103" s="31"/>
      <c r="DT103" s="31"/>
      <c r="DU103" s="28"/>
      <c r="DV103" s="26"/>
      <c r="DW103" s="31"/>
      <c r="DX103" s="26"/>
      <c r="DY103" s="26"/>
      <c r="DZ103" s="31"/>
      <c r="EA103" s="31"/>
      <c r="EB103" s="28"/>
      <c r="EC103" s="26"/>
      <c r="ED103" s="26"/>
      <c r="EE103" s="31"/>
      <c r="EF103" s="26"/>
      <c r="EG103" s="31"/>
      <c r="EH103" s="31"/>
      <c r="EI103" s="28"/>
      <c r="EJ103" s="26"/>
      <c r="EK103" s="26"/>
      <c r="EL103" s="26"/>
      <c r="EM103" s="26"/>
      <c r="EN103" s="31"/>
      <c r="EO103" s="31"/>
      <c r="EP103" s="31"/>
      <c r="EQ103" s="26"/>
      <c r="ER103" s="26"/>
      <c r="ES103" s="26"/>
      <c r="ET103" s="26"/>
      <c r="EU103" s="31"/>
      <c r="EV103" s="31"/>
      <c r="EW103" s="28"/>
      <c r="EX103" s="26"/>
      <c r="EY103" s="26"/>
      <c r="EZ103" s="31"/>
      <c r="FA103" s="26"/>
      <c r="FB103" s="31"/>
      <c r="FC103" s="31"/>
      <c r="FD103" s="28"/>
      <c r="FE103" s="26"/>
      <c r="FF103" s="26"/>
      <c r="FG103" s="26"/>
      <c r="FH103" s="26"/>
      <c r="FI103" s="31"/>
      <c r="FJ103" s="31"/>
      <c r="FK103" s="28"/>
      <c r="FL103" s="26"/>
      <c r="FM103" s="26"/>
      <c r="FN103" s="26"/>
      <c r="FO103" s="26"/>
      <c r="FP103" s="31"/>
      <c r="FQ103" s="31"/>
      <c r="FR103" s="28"/>
      <c r="FS103" s="26"/>
      <c r="FT103" s="26"/>
      <c r="FU103" s="26"/>
      <c r="FV103" s="26"/>
      <c r="FW103" s="31"/>
      <c r="FX103" s="31"/>
      <c r="FY103" s="28"/>
      <c r="FZ103" s="26"/>
      <c r="GA103" s="26"/>
      <c r="GB103" s="26"/>
      <c r="GC103" s="26"/>
      <c r="GD103" s="31"/>
      <c r="GE103" s="31"/>
      <c r="GF103" s="28"/>
      <c r="GG103" s="26"/>
      <c r="GH103" s="26"/>
      <c r="GI103" s="26"/>
      <c r="GJ103" s="26"/>
      <c r="GK103" s="31"/>
      <c r="GL103" s="31"/>
      <c r="GM103" s="28"/>
      <c r="GN103" s="26"/>
      <c r="GO103" s="26"/>
      <c r="GP103" s="26"/>
      <c r="GQ103" s="26"/>
      <c r="GR103" s="31"/>
      <c r="GS103" s="31"/>
      <c r="GT103" s="28"/>
      <c r="GU103" s="26"/>
      <c r="GV103" s="26"/>
      <c r="GW103" s="26"/>
      <c r="GX103" s="26"/>
      <c r="GY103" s="31"/>
      <c r="GZ103" s="31"/>
      <c r="HA103" s="28"/>
      <c r="HB103" s="26"/>
      <c r="HC103" s="26"/>
      <c r="HD103" s="26"/>
      <c r="HE103" s="26"/>
      <c r="HF103" s="31"/>
      <c r="HG103" s="31"/>
      <c r="HH103" s="28"/>
      <c r="HI103" s="26"/>
      <c r="HJ103" s="26"/>
      <c r="HK103" s="26"/>
      <c r="HL103" s="26"/>
      <c r="HM103" s="31"/>
      <c r="HN103" s="31"/>
      <c r="HO103" s="28"/>
      <c r="HP103" s="26"/>
      <c r="HQ103" s="26"/>
      <c r="HR103" s="26"/>
      <c r="HS103" s="26"/>
      <c r="HT103" s="31"/>
      <c r="HU103" s="31"/>
      <c r="HV103" s="28"/>
      <c r="HW103" s="26"/>
      <c r="HX103" s="26"/>
      <c r="HY103" s="26"/>
      <c r="HZ103" s="26"/>
      <c r="IA103" s="31"/>
      <c r="IB103" s="31"/>
      <c r="IC103" s="28"/>
      <c r="ID103" s="26"/>
      <c r="IE103" s="26"/>
      <c r="IF103" s="26"/>
      <c r="IG103" s="26"/>
      <c r="IH103" s="31"/>
      <c r="II103" s="31"/>
      <c r="IJ103" s="28"/>
      <c r="IK103" s="26"/>
      <c r="IL103" s="26"/>
      <c r="IM103" s="26"/>
      <c r="IN103" s="26"/>
      <c r="IO103" s="31"/>
      <c r="IP103" s="31"/>
      <c r="IQ103" s="28"/>
      <c r="IR103" s="26"/>
      <c r="IS103" s="26"/>
      <c r="IT103" s="26"/>
      <c r="IU103" s="26"/>
      <c r="IV103" s="31"/>
      <c r="IW103" s="31"/>
      <c r="IX103" s="28"/>
      <c r="IY103" s="26"/>
      <c r="IZ103" s="26"/>
      <c r="JA103" s="26"/>
      <c r="JB103" s="26"/>
      <c r="JC103" s="31"/>
      <c r="JD103" s="31"/>
      <c r="JE103" s="28"/>
      <c r="JF103" s="26"/>
      <c r="JG103" s="26"/>
      <c r="JH103" s="26"/>
      <c r="JI103" s="26"/>
      <c r="JJ103" s="31"/>
      <c r="JK103" s="31"/>
      <c r="JL103" s="28"/>
      <c r="JM103" s="26"/>
      <c r="JN103" s="26"/>
      <c r="JO103" s="26"/>
      <c r="JP103" s="26"/>
      <c r="JQ103" s="31"/>
      <c r="JR103" s="31"/>
      <c r="JS103" s="28"/>
      <c r="JT103" s="26"/>
      <c r="JU103" s="26"/>
      <c r="JV103" s="31"/>
      <c r="JW103" s="26"/>
      <c r="JX103" s="31"/>
      <c r="JY103" s="31"/>
      <c r="JZ103" s="28"/>
      <c r="KA103" s="26"/>
      <c r="KB103" s="26"/>
      <c r="KC103" s="26"/>
      <c r="KD103" s="26"/>
      <c r="KE103" s="31"/>
      <c r="KF103" s="31"/>
      <c r="KG103" s="28"/>
      <c r="KH103" s="26"/>
      <c r="KI103" s="26"/>
      <c r="KJ103" s="26"/>
      <c r="KK103" s="26"/>
      <c r="KL103" s="31"/>
      <c r="KM103" s="31"/>
      <c r="KN103" s="28"/>
      <c r="KO103" s="26"/>
      <c r="KP103" s="26"/>
      <c r="KQ103" s="26"/>
      <c r="KR103" s="26"/>
      <c r="KS103" s="31"/>
      <c r="KT103" s="31"/>
      <c r="KU103" s="28"/>
      <c r="KV103" s="26"/>
      <c r="KW103" s="26"/>
      <c r="KX103" s="26"/>
      <c r="KY103" s="31"/>
      <c r="KZ103" s="31"/>
      <c r="LA103" s="31"/>
      <c r="LB103" s="28"/>
      <c r="LC103" s="26"/>
      <c r="LD103" s="26"/>
      <c r="LE103" s="26"/>
      <c r="LF103" s="26"/>
      <c r="LG103" s="31"/>
      <c r="LH103" s="31"/>
      <c r="LI103" s="28"/>
      <c r="LJ103" s="26"/>
      <c r="LK103" s="26"/>
      <c r="LL103" s="26"/>
      <c r="LM103" s="26"/>
      <c r="LN103" s="31"/>
      <c r="LO103" s="31"/>
      <c r="LP103" s="28"/>
      <c r="LQ103" s="26"/>
      <c r="LR103" s="26"/>
      <c r="LS103" s="26"/>
      <c r="LT103" s="26"/>
      <c r="LU103" s="31"/>
      <c r="LV103" s="31"/>
      <c r="LW103" s="28"/>
      <c r="LX103" s="26"/>
      <c r="LY103" s="26"/>
      <c r="LZ103" s="26"/>
      <c r="MA103" s="26"/>
      <c r="MB103" s="31"/>
      <c r="MC103" s="31"/>
      <c r="MD103" s="28"/>
      <c r="ME103" s="26"/>
      <c r="MF103" s="26"/>
      <c r="MG103" s="26"/>
      <c r="MH103" s="26"/>
      <c r="MI103" s="31"/>
      <c r="MJ103" s="31"/>
      <c r="MK103" s="28"/>
      <c r="ML103" s="26"/>
      <c r="MM103" s="26"/>
      <c r="MN103" s="26"/>
      <c r="MO103" s="26"/>
      <c r="MP103" s="31"/>
      <c r="MQ103" s="31"/>
      <c r="MR103" s="28"/>
      <c r="MS103" s="26"/>
      <c r="MT103" s="26"/>
      <c r="MU103" s="26"/>
      <c r="MV103" s="26"/>
      <c r="MW103" s="31"/>
      <c r="MX103" s="31"/>
      <c r="MY103" s="28"/>
      <c r="MZ103" s="26"/>
      <c r="NA103" s="31"/>
      <c r="NB103" s="31"/>
      <c r="NC103" s="26"/>
      <c r="ND103" s="31"/>
      <c r="NE103" s="31"/>
      <c r="NF103" s="16" t="s">
        <v>759</v>
      </c>
    </row>
    <row r="104" spans="1:370" s="111" customFormat="1" ht="15.75" x14ac:dyDescent="0.25">
      <c r="A104" s="66" t="s">
        <v>894</v>
      </c>
      <c r="B104" s="23" t="s">
        <v>891</v>
      </c>
      <c r="C104" s="82">
        <v>1</v>
      </c>
      <c r="D104" s="35" t="s">
        <v>833</v>
      </c>
      <c r="E104" s="96"/>
      <c r="F104" s="31"/>
      <c r="G104" s="83">
        <f>G103/$C$103</f>
        <v>0</v>
      </c>
      <c r="H104" s="83">
        <f>H103/$C$103</f>
        <v>0</v>
      </c>
      <c r="I104" s="84">
        <f>I103/$C$103</f>
        <v>0</v>
      </c>
      <c r="J104" s="84">
        <f>J103/$C$103</f>
        <v>0</v>
      </c>
      <c r="K104" s="31"/>
      <c r="L104" s="31"/>
      <c r="M104" s="97">
        <f>M103/$C$103</f>
        <v>0.5</v>
      </c>
      <c r="N104" s="98">
        <f>N103/$C$103</f>
        <v>1.1000000000000001</v>
      </c>
      <c r="O104" s="98">
        <f>O103/$C$103</f>
        <v>0.8</v>
      </c>
      <c r="P104" s="98">
        <f>P103/$C$103</f>
        <v>0</v>
      </c>
      <c r="Q104" s="98">
        <f>Q103/$C$103</f>
        <v>0.5</v>
      </c>
      <c r="R104" s="31"/>
      <c r="S104" s="31"/>
      <c r="T104" s="97">
        <f>T103/$C$103</f>
        <v>1</v>
      </c>
      <c r="U104" s="98">
        <f>U103/$C$103</f>
        <v>1.1000000000000001</v>
      </c>
      <c r="V104" s="98">
        <f>V103/$C$103</f>
        <v>1</v>
      </c>
      <c r="W104" s="98">
        <f>W103/$C$103</f>
        <v>1</v>
      </c>
      <c r="X104" s="98">
        <f>X103/$C$103</f>
        <v>0.9</v>
      </c>
      <c r="Y104" s="31"/>
      <c r="Z104" s="31"/>
      <c r="AA104" s="97">
        <f>AA103/$C$103</f>
        <v>1</v>
      </c>
      <c r="AB104" s="98">
        <f>AB103/$C$103</f>
        <v>1.1000000000000001</v>
      </c>
      <c r="AC104" s="98">
        <f>AC103/$C$103</f>
        <v>1</v>
      </c>
      <c r="AD104" s="98">
        <f>AD103/$C$103</f>
        <v>1.1000000000000001</v>
      </c>
      <c r="AE104" s="98">
        <f>AE103/$C$103</f>
        <v>1.1000000000000001</v>
      </c>
      <c r="AF104" s="31"/>
      <c r="AG104" s="31"/>
      <c r="AH104" s="97">
        <f>AH103/$C$103</f>
        <v>0</v>
      </c>
      <c r="AI104" s="98">
        <f>AI103/$C$103</f>
        <v>0</v>
      </c>
      <c r="AJ104" s="98">
        <f>AJ103/$C$103</f>
        <v>0</v>
      </c>
      <c r="AK104" s="98">
        <f>AK103/$C$103</f>
        <v>0</v>
      </c>
      <c r="AL104" s="98">
        <f>AL103/$C$103</f>
        <v>0</v>
      </c>
      <c r="AM104" s="31"/>
      <c r="AN104" s="31"/>
      <c r="AO104" s="97">
        <f>AO103/$C$103</f>
        <v>1</v>
      </c>
      <c r="AP104" s="98">
        <f>AP103/$C$103</f>
        <v>0.8</v>
      </c>
      <c r="AQ104" s="98">
        <f>AQ103/$C$103</f>
        <v>1.1000000000000001</v>
      </c>
      <c r="AR104" s="98">
        <f>AR103/$C$103</f>
        <v>1.1000000000000001</v>
      </c>
      <c r="AS104" s="98">
        <f>AS103/$C$103</f>
        <v>1.1000000000000001</v>
      </c>
      <c r="AT104" s="31"/>
      <c r="AU104" s="31"/>
      <c r="AV104" s="97">
        <f>AV103/$C$103</f>
        <v>1.1000000000000001</v>
      </c>
      <c r="AW104" s="98">
        <f>AW103/$C$103</f>
        <v>1.1000000000000001</v>
      </c>
      <c r="AX104" s="98">
        <f>AX103/$C$103</f>
        <v>1.1000000000000001</v>
      </c>
      <c r="AY104" s="98">
        <f>AY103/$C$103</f>
        <v>1.1000000000000001</v>
      </c>
      <c r="AZ104" s="98">
        <f>AZ103/$C$103</f>
        <v>1.1000000000000001</v>
      </c>
      <c r="BA104" s="31"/>
      <c r="BB104" s="31"/>
      <c r="BC104" s="97">
        <f>BC103/$C$103</f>
        <v>1.1000000000000001</v>
      </c>
      <c r="BD104" s="98">
        <f>BD103/$C$103</f>
        <v>1</v>
      </c>
      <c r="BE104" s="98">
        <f>BE103/$C$103</f>
        <v>1</v>
      </c>
      <c r="BF104" s="98">
        <f>BF103/$C$103</f>
        <v>1.1000000000000001</v>
      </c>
      <c r="BG104" s="98">
        <f>BG103/$C$103</f>
        <v>1.2</v>
      </c>
      <c r="BH104" s="31"/>
      <c r="BI104" s="31"/>
      <c r="BJ104" s="97">
        <f>BJ103/$C$103</f>
        <v>1</v>
      </c>
      <c r="BK104" s="98">
        <f>BK103/$C$103</f>
        <v>1</v>
      </c>
      <c r="BL104" s="98">
        <f>BL103/$C$103</f>
        <v>1</v>
      </c>
      <c r="BM104" s="98">
        <f>BM103/$C$103</f>
        <v>1</v>
      </c>
      <c r="BN104" s="98">
        <f>BN103/$C$103</f>
        <v>0</v>
      </c>
      <c r="BO104" s="31"/>
      <c r="BP104" s="31"/>
      <c r="BQ104" s="97">
        <f>BQ103/$C$103</f>
        <v>0</v>
      </c>
      <c r="BR104" s="98">
        <f>BR103/$C$103</f>
        <v>0</v>
      </c>
      <c r="BS104" s="98">
        <f>BS103/$C$103</f>
        <v>0</v>
      </c>
      <c r="BT104" s="98">
        <f>BT103/$C$103</f>
        <v>0</v>
      </c>
      <c r="BU104" s="98">
        <f>BU103/$C$103</f>
        <v>0</v>
      </c>
      <c r="BV104" s="31"/>
      <c r="BW104" s="31"/>
      <c r="BX104" s="97">
        <f>BX103/$C$103</f>
        <v>0</v>
      </c>
      <c r="BY104" s="98">
        <f>BY103/$C$103</f>
        <v>0</v>
      </c>
      <c r="BZ104" s="98">
        <f>BZ103/$C$103</f>
        <v>0</v>
      </c>
      <c r="CA104" s="98">
        <f>CA103/$C$103</f>
        <v>0</v>
      </c>
      <c r="CB104" s="98">
        <f>CB103/$C$103</f>
        <v>0</v>
      </c>
      <c r="CC104" s="31"/>
      <c r="CD104" s="31"/>
      <c r="CE104" s="97">
        <f>CE103/$C$103</f>
        <v>0</v>
      </c>
      <c r="CF104" s="98">
        <f>CF103/$C$103</f>
        <v>0</v>
      </c>
      <c r="CG104" s="98">
        <f>CG103/$C$103</f>
        <v>0</v>
      </c>
      <c r="CH104" s="98">
        <f>CH103/$C$103</f>
        <v>0</v>
      </c>
      <c r="CI104" s="98">
        <f>CI103/$C$103</f>
        <v>0</v>
      </c>
      <c r="CJ104" s="31"/>
      <c r="CK104" s="31"/>
      <c r="CL104" s="97">
        <f>CL103/$C$103</f>
        <v>0</v>
      </c>
      <c r="CM104" s="98">
        <f>CM103/$C$103</f>
        <v>0</v>
      </c>
      <c r="CN104" s="98">
        <f>CN103/$C$103</f>
        <v>0</v>
      </c>
      <c r="CO104" s="98">
        <f>CO103/$C$103</f>
        <v>0</v>
      </c>
      <c r="CP104" s="31"/>
      <c r="CQ104" s="31"/>
      <c r="CR104" s="31"/>
      <c r="CS104" s="31"/>
      <c r="CT104" s="98">
        <f>CT103/$C$103</f>
        <v>0</v>
      </c>
      <c r="CU104" s="98">
        <f>CU103/$C$103</f>
        <v>0</v>
      </c>
      <c r="CV104" s="98">
        <f>CV103/$C$103</f>
        <v>0</v>
      </c>
      <c r="CW104" s="98">
        <f>CW103/$C$103</f>
        <v>0</v>
      </c>
      <c r="CX104" s="31"/>
      <c r="CY104" s="31"/>
      <c r="CZ104" s="97">
        <f>CZ103/$C$103</f>
        <v>0</v>
      </c>
      <c r="DA104" s="98">
        <f>DA103/$C$103</f>
        <v>0</v>
      </c>
      <c r="DB104" s="98">
        <f>DB103/$C$103</f>
        <v>0</v>
      </c>
      <c r="DC104" s="98">
        <f>DC103/$C$103</f>
        <v>0</v>
      </c>
      <c r="DD104" s="98">
        <f>DD103/$C$103</f>
        <v>0</v>
      </c>
      <c r="DE104" s="31"/>
      <c r="DF104" s="31"/>
      <c r="DG104" s="97">
        <f>DG103/$C$103</f>
        <v>0</v>
      </c>
      <c r="DH104" s="98">
        <f>DH103/$C$103</f>
        <v>0</v>
      </c>
      <c r="DI104" s="98">
        <f>DI103/$C$103</f>
        <v>0</v>
      </c>
      <c r="DJ104" s="98">
        <f>DJ103/$C$103</f>
        <v>0</v>
      </c>
      <c r="DK104" s="98">
        <f>DK103/$C$103</f>
        <v>0</v>
      </c>
      <c r="DL104" s="31"/>
      <c r="DM104" s="31"/>
      <c r="DN104" s="97">
        <f>DN103/$C$103</f>
        <v>0</v>
      </c>
      <c r="DO104" s="98">
        <f>DO103/$C$103</f>
        <v>0</v>
      </c>
      <c r="DP104" s="98">
        <f>DP103/$C$103</f>
        <v>0</v>
      </c>
      <c r="DQ104" s="98">
        <f>DQ103/$C$103</f>
        <v>0</v>
      </c>
      <c r="DR104" s="98">
        <f>DR103/$C$103</f>
        <v>0</v>
      </c>
      <c r="DS104" s="31"/>
      <c r="DT104" s="31"/>
      <c r="DU104" s="97">
        <f>DU103/$C$103</f>
        <v>0</v>
      </c>
      <c r="DV104" s="98">
        <f>DV103/$C$103</f>
        <v>0</v>
      </c>
      <c r="DW104" s="31"/>
      <c r="DX104" s="98">
        <f>DX103/$C$103</f>
        <v>0</v>
      </c>
      <c r="DY104" s="98">
        <f>DY103/$C$103</f>
        <v>0</v>
      </c>
      <c r="DZ104" s="31"/>
      <c r="EA104" s="31"/>
      <c r="EB104" s="97">
        <f>EB103/$C$103</f>
        <v>0</v>
      </c>
      <c r="EC104" s="98">
        <f>EC103/$C$103</f>
        <v>0</v>
      </c>
      <c r="ED104" s="98">
        <f>ED103/$C$103</f>
        <v>0</v>
      </c>
      <c r="EE104" s="31"/>
      <c r="EF104" s="98">
        <f>EF103/$C$103</f>
        <v>0</v>
      </c>
      <c r="EG104" s="31"/>
      <c r="EH104" s="31"/>
      <c r="EI104" s="97">
        <f>EI103/$C$103</f>
        <v>0</v>
      </c>
      <c r="EJ104" s="98">
        <f>EJ103/$C$103</f>
        <v>0</v>
      </c>
      <c r="EK104" s="98">
        <f>EK103/$C$103</f>
        <v>0</v>
      </c>
      <c r="EL104" s="98">
        <f>EL103/$C$103</f>
        <v>0</v>
      </c>
      <c r="EM104" s="98">
        <f>EM103/$C$103</f>
        <v>0</v>
      </c>
      <c r="EN104" s="31"/>
      <c r="EO104" s="31"/>
      <c r="EP104" s="31"/>
      <c r="EQ104" s="98">
        <f>EQ103/$C$103</f>
        <v>0</v>
      </c>
      <c r="ER104" s="98">
        <f>ER103/$C$103</f>
        <v>0</v>
      </c>
      <c r="ES104" s="98">
        <f>ES103/$C$103</f>
        <v>0</v>
      </c>
      <c r="ET104" s="98">
        <f>ET103/$C$103</f>
        <v>0</v>
      </c>
      <c r="EU104" s="31"/>
      <c r="EV104" s="31"/>
      <c r="EW104" s="97">
        <f>EW103/$C$103</f>
        <v>0</v>
      </c>
      <c r="EX104" s="98">
        <f>EX103/$C$103</f>
        <v>0</v>
      </c>
      <c r="EY104" s="98">
        <f>EY103/$C$103</f>
        <v>0</v>
      </c>
      <c r="EZ104" s="31"/>
      <c r="FA104" s="98">
        <f>FA103/$C$103</f>
        <v>0</v>
      </c>
      <c r="FB104" s="31"/>
      <c r="FC104" s="31"/>
      <c r="FD104" s="97">
        <f>FD103/$C$103</f>
        <v>0</v>
      </c>
      <c r="FE104" s="98">
        <f>FE103/$C$103</f>
        <v>0</v>
      </c>
      <c r="FF104" s="98">
        <f>FF103/$C$103</f>
        <v>0</v>
      </c>
      <c r="FG104" s="98">
        <f>FG103/$C$103</f>
        <v>0</v>
      </c>
      <c r="FH104" s="98">
        <f>FH103/$C$103</f>
        <v>0</v>
      </c>
      <c r="FI104" s="31"/>
      <c r="FJ104" s="31"/>
      <c r="FK104" s="97">
        <f>FK103/$C$103</f>
        <v>0</v>
      </c>
      <c r="FL104" s="98">
        <f>FL103/$C$103</f>
        <v>0</v>
      </c>
      <c r="FM104" s="98">
        <f>FM103/$C$103</f>
        <v>0</v>
      </c>
      <c r="FN104" s="98">
        <f>FN103/$C$103</f>
        <v>0</v>
      </c>
      <c r="FO104" s="98">
        <f>FO103/$C$103</f>
        <v>0</v>
      </c>
      <c r="FP104" s="31"/>
      <c r="FQ104" s="31"/>
      <c r="FR104" s="97">
        <f>FR103/$C$103</f>
        <v>0</v>
      </c>
      <c r="FS104" s="98">
        <f>FS103/$C$103</f>
        <v>0</v>
      </c>
      <c r="FT104" s="98">
        <f>FT103/$C$103</f>
        <v>0</v>
      </c>
      <c r="FU104" s="98">
        <f>FU103/$C$103</f>
        <v>0</v>
      </c>
      <c r="FV104" s="98">
        <f>FV103/$C$103</f>
        <v>0</v>
      </c>
      <c r="FW104" s="31"/>
      <c r="FX104" s="31"/>
      <c r="FY104" s="97">
        <f>FY103/$C$103</f>
        <v>0</v>
      </c>
      <c r="FZ104" s="98">
        <f>FZ103/$C$103</f>
        <v>0</v>
      </c>
      <c r="GA104" s="98">
        <f>GA103/$C$103</f>
        <v>0</v>
      </c>
      <c r="GB104" s="98">
        <f>GB103/$C$103</f>
        <v>0</v>
      </c>
      <c r="GC104" s="98">
        <f>GC103/$C$103</f>
        <v>0</v>
      </c>
      <c r="GD104" s="31"/>
      <c r="GE104" s="31"/>
      <c r="GF104" s="97">
        <f>GF103/$C$103</f>
        <v>0</v>
      </c>
      <c r="GG104" s="98">
        <f>GG103/$C$103</f>
        <v>0</v>
      </c>
      <c r="GH104" s="98">
        <f>GH103/$C$103</f>
        <v>0</v>
      </c>
      <c r="GI104" s="98">
        <f>GI103/$C$103</f>
        <v>0</v>
      </c>
      <c r="GJ104" s="98">
        <f>GJ103/$C$103</f>
        <v>0</v>
      </c>
      <c r="GK104" s="31"/>
      <c r="GL104" s="31"/>
      <c r="GM104" s="97">
        <f>GM103/$C$103</f>
        <v>0</v>
      </c>
      <c r="GN104" s="98">
        <f>GN103/$C$103</f>
        <v>0</v>
      </c>
      <c r="GO104" s="98">
        <f>GO103/$C$103</f>
        <v>0</v>
      </c>
      <c r="GP104" s="98">
        <f>GP103/$C$103</f>
        <v>0</v>
      </c>
      <c r="GQ104" s="98">
        <f>GQ103/$C$103</f>
        <v>0</v>
      </c>
      <c r="GR104" s="31"/>
      <c r="GS104" s="31"/>
      <c r="GT104" s="97">
        <f>GT103/$C$103</f>
        <v>0</v>
      </c>
      <c r="GU104" s="98">
        <f>GU103/$C$103</f>
        <v>0</v>
      </c>
      <c r="GV104" s="98">
        <f>GV103/$C$103</f>
        <v>0</v>
      </c>
      <c r="GW104" s="98">
        <f>GW103/$C$103</f>
        <v>0</v>
      </c>
      <c r="GX104" s="98">
        <f>GX103/$C$103</f>
        <v>0</v>
      </c>
      <c r="GY104" s="31"/>
      <c r="GZ104" s="31"/>
      <c r="HA104" s="97">
        <f>HA103/$C$103</f>
        <v>0</v>
      </c>
      <c r="HB104" s="98">
        <f>HB103/$C$103</f>
        <v>0</v>
      </c>
      <c r="HC104" s="98">
        <f>HC103/$C$103</f>
        <v>0</v>
      </c>
      <c r="HD104" s="98">
        <f>HD103/$C$103</f>
        <v>0</v>
      </c>
      <c r="HE104" s="98">
        <f>HE103/$C$103</f>
        <v>0</v>
      </c>
      <c r="HF104" s="31"/>
      <c r="HG104" s="31"/>
      <c r="HH104" s="97">
        <f>HH103/$C$103</f>
        <v>0</v>
      </c>
      <c r="HI104" s="98">
        <f>HI103/$C$103</f>
        <v>0</v>
      </c>
      <c r="HJ104" s="98">
        <f>HJ103/$C$103</f>
        <v>0</v>
      </c>
      <c r="HK104" s="98">
        <f>HK103/$C$103</f>
        <v>0</v>
      </c>
      <c r="HL104" s="98">
        <f>HL103/$C$103</f>
        <v>0</v>
      </c>
      <c r="HM104" s="31"/>
      <c r="HN104" s="31"/>
      <c r="HO104" s="97">
        <f>HO103/$C$103</f>
        <v>0</v>
      </c>
      <c r="HP104" s="98">
        <f>HP103/$C$103</f>
        <v>0</v>
      </c>
      <c r="HQ104" s="98">
        <f>HQ103/$C$103</f>
        <v>0</v>
      </c>
      <c r="HR104" s="98">
        <f>HR103/$C$103</f>
        <v>0</v>
      </c>
      <c r="HS104" s="98">
        <f>HS103/$C$103</f>
        <v>0</v>
      </c>
      <c r="HT104" s="31"/>
      <c r="HU104" s="31"/>
      <c r="HV104" s="97">
        <f>HV103/$C$103</f>
        <v>0</v>
      </c>
      <c r="HW104" s="98">
        <f>HW103/$C$103</f>
        <v>0</v>
      </c>
      <c r="HX104" s="98">
        <f>HX103/$C$103</f>
        <v>0</v>
      </c>
      <c r="HY104" s="98">
        <f>HY103/$C$103</f>
        <v>0</v>
      </c>
      <c r="HZ104" s="98">
        <f>HZ103/$C$103</f>
        <v>0</v>
      </c>
      <c r="IA104" s="31"/>
      <c r="IB104" s="31"/>
      <c r="IC104" s="97">
        <f>IC103/$C$103</f>
        <v>0</v>
      </c>
      <c r="ID104" s="98">
        <f>ID103/$C$103</f>
        <v>0</v>
      </c>
      <c r="IE104" s="98">
        <f>IE103/$C$103</f>
        <v>0</v>
      </c>
      <c r="IF104" s="98">
        <f>IF103/$C$103</f>
        <v>0</v>
      </c>
      <c r="IG104" s="98">
        <f>IG103/$C$103</f>
        <v>0</v>
      </c>
      <c r="IH104" s="31"/>
      <c r="II104" s="31"/>
      <c r="IJ104" s="97">
        <f>IJ103/$C$103</f>
        <v>0</v>
      </c>
      <c r="IK104" s="98">
        <f>IK103/$C$103</f>
        <v>0</v>
      </c>
      <c r="IL104" s="98">
        <f>IL103/$C$103</f>
        <v>0</v>
      </c>
      <c r="IM104" s="98">
        <f>IM103/$C$103</f>
        <v>0</v>
      </c>
      <c r="IN104" s="98">
        <f>IN103/$C$103</f>
        <v>0</v>
      </c>
      <c r="IO104" s="31"/>
      <c r="IP104" s="31"/>
      <c r="IQ104" s="97">
        <f>IQ103/$C$103</f>
        <v>0</v>
      </c>
      <c r="IR104" s="98">
        <f>IR103/$C$103</f>
        <v>0</v>
      </c>
      <c r="IS104" s="98">
        <f>IS103/$C$103</f>
        <v>0</v>
      </c>
      <c r="IT104" s="98">
        <f>IT103/$C$103</f>
        <v>0</v>
      </c>
      <c r="IU104" s="98">
        <f>IU103/$C$103</f>
        <v>0</v>
      </c>
      <c r="IV104" s="31"/>
      <c r="IW104" s="31"/>
      <c r="IX104" s="97">
        <f>IX103/$C$103</f>
        <v>0</v>
      </c>
      <c r="IY104" s="98">
        <f>IY103/$C$103</f>
        <v>0</v>
      </c>
      <c r="IZ104" s="98">
        <f>IZ103/$C$103</f>
        <v>0</v>
      </c>
      <c r="JA104" s="98">
        <f>JA103/$C$103</f>
        <v>0</v>
      </c>
      <c r="JB104" s="98">
        <f>JB103/$C$103</f>
        <v>0</v>
      </c>
      <c r="JC104" s="31"/>
      <c r="JD104" s="31"/>
      <c r="JE104" s="97">
        <f>JE103/$C$103</f>
        <v>0</v>
      </c>
      <c r="JF104" s="98">
        <f>JF103/$C$103</f>
        <v>0</v>
      </c>
      <c r="JG104" s="98">
        <f>JG103/$C$103</f>
        <v>0</v>
      </c>
      <c r="JH104" s="98">
        <f>JH103/$C$103</f>
        <v>0</v>
      </c>
      <c r="JI104" s="98">
        <f>JI103/$C$103</f>
        <v>0</v>
      </c>
      <c r="JJ104" s="31"/>
      <c r="JK104" s="31"/>
      <c r="JL104" s="97">
        <f>JL103/$C$103</f>
        <v>0</v>
      </c>
      <c r="JM104" s="98">
        <f>JM103/$C$103</f>
        <v>0</v>
      </c>
      <c r="JN104" s="98">
        <f>JN103/$C$103</f>
        <v>0</v>
      </c>
      <c r="JO104" s="98">
        <f>JO103/$C$103</f>
        <v>0</v>
      </c>
      <c r="JP104" s="98">
        <f>JP103/$C$103</f>
        <v>0</v>
      </c>
      <c r="JQ104" s="31"/>
      <c r="JR104" s="31"/>
      <c r="JS104" s="97">
        <f>JS103/$C$103</f>
        <v>0</v>
      </c>
      <c r="JT104" s="98">
        <f>JT103/$C$103</f>
        <v>0</v>
      </c>
      <c r="JU104" s="98">
        <f>JU103/$C$103</f>
        <v>0</v>
      </c>
      <c r="JV104" s="31"/>
      <c r="JW104" s="98">
        <f>JW103/$C$103</f>
        <v>0</v>
      </c>
      <c r="JX104" s="31"/>
      <c r="JY104" s="31"/>
      <c r="JZ104" s="97">
        <f>JZ103/$C$103</f>
        <v>0</v>
      </c>
      <c r="KA104" s="98">
        <f>KA103/$C$103</f>
        <v>0</v>
      </c>
      <c r="KB104" s="98">
        <f>KB103/$C$103</f>
        <v>0</v>
      </c>
      <c r="KC104" s="98">
        <f>KC103/$C$103</f>
        <v>0</v>
      </c>
      <c r="KD104" s="98">
        <f>KD103/$C$103</f>
        <v>0</v>
      </c>
      <c r="KE104" s="31"/>
      <c r="KF104" s="31"/>
      <c r="KG104" s="97">
        <f>KG103/$C$103</f>
        <v>0</v>
      </c>
      <c r="KH104" s="98">
        <f>KH103/$C$103</f>
        <v>0</v>
      </c>
      <c r="KI104" s="98">
        <f>KI103/$C$103</f>
        <v>0</v>
      </c>
      <c r="KJ104" s="98">
        <f>KJ103/$C$103</f>
        <v>0</v>
      </c>
      <c r="KK104" s="98">
        <f>KK103/$C$103</f>
        <v>0</v>
      </c>
      <c r="KL104" s="31"/>
      <c r="KM104" s="31"/>
      <c r="KN104" s="97">
        <f>KN103/$C$103</f>
        <v>0</v>
      </c>
      <c r="KO104" s="98">
        <f>KO103/$C$103</f>
        <v>0</v>
      </c>
      <c r="KP104" s="98">
        <f>KP103/$C$103</f>
        <v>0</v>
      </c>
      <c r="KQ104" s="98">
        <f>KQ103/$C$103</f>
        <v>0</v>
      </c>
      <c r="KR104" s="98">
        <f>KR103/$C$103</f>
        <v>0</v>
      </c>
      <c r="KS104" s="31"/>
      <c r="KT104" s="31"/>
      <c r="KU104" s="97">
        <f>KU103/$C$103</f>
        <v>0</v>
      </c>
      <c r="KV104" s="98">
        <f>KV103/$C$103</f>
        <v>0</v>
      </c>
      <c r="KW104" s="98">
        <f>KW103/$C$103</f>
        <v>0</v>
      </c>
      <c r="KX104" s="98">
        <f>KX103/$C$103</f>
        <v>0</v>
      </c>
      <c r="KY104" s="31"/>
      <c r="KZ104" s="31"/>
      <c r="LA104" s="31"/>
      <c r="LB104" s="97">
        <f>LB103/$C$103</f>
        <v>0</v>
      </c>
      <c r="LC104" s="98">
        <f>LC103/$C$103</f>
        <v>0</v>
      </c>
      <c r="LD104" s="98">
        <f>LD103/$C$103</f>
        <v>0</v>
      </c>
      <c r="LE104" s="98">
        <f>LE103/$C$103</f>
        <v>0</v>
      </c>
      <c r="LF104" s="98">
        <f>LF103/$C$103</f>
        <v>0</v>
      </c>
      <c r="LG104" s="31"/>
      <c r="LH104" s="31"/>
      <c r="LI104" s="97">
        <f>LI103/$C$103</f>
        <v>0</v>
      </c>
      <c r="LJ104" s="98">
        <f>LJ103/$C$103</f>
        <v>0</v>
      </c>
      <c r="LK104" s="98">
        <f>LK103/$C$103</f>
        <v>0</v>
      </c>
      <c r="LL104" s="98">
        <f>LL103/$C$103</f>
        <v>0</v>
      </c>
      <c r="LM104" s="98">
        <f>LM103/$C$103</f>
        <v>0</v>
      </c>
      <c r="LN104" s="31"/>
      <c r="LO104" s="31"/>
      <c r="LP104" s="97">
        <f>LP103/$C$103</f>
        <v>0</v>
      </c>
      <c r="LQ104" s="98">
        <f>LQ103/$C$103</f>
        <v>0</v>
      </c>
      <c r="LR104" s="98">
        <f>LR103/$C$103</f>
        <v>0</v>
      </c>
      <c r="LS104" s="98">
        <f>LS103/$C$103</f>
        <v>0</v>
      </c>
      <c r="LT104" s="98">
        <f>LT103/$C$103</f>
        <v>0</v>
      </c>
      <c r="LU104" s="31"/>
      <c r="LV104" s="31"/>
      <c r="LW104" s="97">
        <f>LW103/$C$103</f>
        <v>0</v>
      </c>
      <c r="LX104" s="98">
        <f>LX103/$C$103</f>
        <v>0</v>
      </c>
      <c r="LY104" s="98">
        <f>LY103/$C$103</f>
        <v>0</v>
      </c>
      <c r="LZ104" s="98">
        <f>LZ103/$C$103</f>
        <v>0</v>
      </c>
      <c r="MA104" s="98">
        <f>MA103/$C$103</f>
        <v>0</v>
      </c>
      <c r="MB104" s="31"/>
      <c r="MC104" s="31"/>
      <c r="MD104" s="97">
        <f>MD103/$C$103</f>
        <v>0</v>
      </c>
      <c r="ME104" s="98">
        <f>ME103/$C$103</f>
        <v>0</v>
      </c>
      <c r="MF104" s="98">
        <f>MF103/$C$103</f>
        <v>0</v>
      </c>
      <c r="MG104" s="98">
        <f>MG103/$C$103</f>
        <v>0</v>
      </c>
      <c r="MH104" s="98">
        <f>MH103/$C$103</f>
        <v>0</v>
      </c>
      <c r="MI104" s="31"/>
      <c r="MJ104" s="31"/>
      <c r="MK104" s="97">
        <f>MK103/$C$103</f>
        <v>0</v>
      </c>
      <c r="ML104" s="98">
        <f>ML103/$C$103</f>
        <v>0</v>
      </c>
      <c r="MM104" s="98">
        <f>MM103/$C$103</f>
        <v>0</v>
      </c>
      <c r="MN104" s="98">
        <f>MN103/$C$103</f>
        <v>0</v>
      </c>
      <c r="MO104" s="98">
        <f>MO103/$C$103</f>
        <v>0</v>
      </c>
      <c r="MP104" s="31"/>
      <c r="MQ104" s="31"/>
      <c r="MR104" s="97">
        <f>MR103/$C$103</f>
        <v>0</v>
      </c>
      <c r="MS104" s="98">
        <f>MS103/$C$103</f>
        <v>0</v>
      </c>
      <c r="MT104" s="98">
        <f>MT103/$C$103</f>
        <v>0</v>
      </c>
      <c r="MU104" s="98">
        <f>MU103/$C$103</f>
        <v>0</v>
      </c>
      <c r="MV104" s="98">
        <f>MV103/$C$103</f>
        <v>0</v>
      </c>
      <c r="MW104" s="31"/>
      <c r="MX104" s="31"/>
      <c r="MY104" s="97">
        <f>MY103/$C$103</f>
        <v>0</v>
      </c>
      <c r="MZ104" s="98">
        <f>MZ103/$C$103</f>
        <v>0</v>
      </c>
      <c r="NA104" s="31"/>
      <c r="NB104" s="31"/>
      <c r="NC104" s="98">
        <f>NC103/$C$103</f>
        <v>0</v>
      </c>
      <c r="ND104" s="31"/>
      <c r="NE104" s="31"/>
      <c r="NF104" s="16" t="s">
        <v>759</v>
      </c>
    </row>
    <row r="105" spans="1:370" s="109" customFormat="1" ht="15.75" x14ac:dyDescent="0.25">
      <c r="A105" s="22" t="s">
        <v>895</v>
      </c>
      <c r="B105" s="23" t="s">
        <v>896</v>
      </c>
      <c r="C105" s="34">
        <f>C103*50</f>
        <v>500</v>
      </c>
      <c r="D105" s="35" t="s">
        <v>824</v>
      </c>
      <c r="E105" s="25"/>
      <c r="F105" s="31"/>
      <c r="G105" s="36">
        <f>G103*50</f>
        <v>0</v>
      </c>
      <c r="H105" s="36">
        <f>H103*50</f>
        <v>0</v>
      </c>
      <c r="I105" s="37">
        <f>I103*50</f>
        <v>0</v>
      </c>
      <c r="J105" s="37">
        <f>J103*50</f>
        <v>0</v>
      </c>
      <c r="K105" s="31"/>
      <c r="L105" s="31"/>
      <c r="M105" s="36">
        <f>M103*50</f>
        <v>250</v>
      </c>
      <c r="N105" s="36">
        <f>N103*50</f>
        <v>550</v>
      </c>
      <c r="O105" s="36">
        <f>O103*50</f>
        <v>400</v>
      </c>
      <c r="P105" s="37">
        <f>P103*50</f>
        <v>0</v>
      </c>
      <c r="Q105" s="36">
        <f>Q103*50</f>
        <v>250</v>
      </c>
      <c r="R105" s="31"/>
      <c r="S105" s="31"/>
      <c r="T105" s="36">
        <f>T103*50</f>
        <v>500</v>
      </c>
      <c r="U105" s="36">
        <f>U103*50</f>
        <v>550</v>
      </c>
      <c r="V105" s="36">
        <f>V103*50</f>
        <v>500</v>
      </c>
      <c r="W105" s="37">
        <f>W103*50</f>
        <v>500</v>
      </c>
      <c r="X105" s="36">
        <f>X103*50</f>
        <v>450</v>
      </c>
      <c r="Y105" s="31"/>
      <c r="Z105" s="31"/>
      <c r="AA105" s="36">
        <f>AA103*50</f>
        <v>500</v>
      </c>
      <c r="AB105" s="36">
        <f>AB103*50</f>
        <v>550</v>
      </c>
      <c r="AC105" s="36">
        <f>AC103*50</f>
        <v>500</v>
      </c>
      <c r="AD105" s="37">
        <f>AD103*50</f>
        <v>550</v>
      </c>
      <c r="AE105" s="36">
        <f>AE103*50</f>
        <v>550</v>
      </c>
      <c r="AF105" s="31"/>
      <c r="AG105" s="31"/>
      <c r="AH105" s="36">
        <f>AH103*50</f>
        <v>0</v>
      </c>
      <c r="AI105" s="36">
        <f>AI103*50</f>
        <v>0</v>
      </c>
      <c r="AJ105" s="36">
        <f>AJ103*50</f>
        <v>0</v>
      </c>
      <c r="AK105" s="37">
        <f>AK103*50</f>
        <v>0</v>
      </c>
      <c r="AL105" s="36">
        <f>AL103*50</f>
        <v>0</v>
      </c>
      <c r="AM105" s="31"/>
      <c r="AN105" s="31"/>
      <c r="AO105" s="36">
        <f>AO103*50</f>
        <v>500</v>
      </c>
      <c r="AP105" s="36">
        <f>AP103*50</f>
        <v>400</v>
      </c>
      <c r="AQ105" s="36">
        <f>AQ103*50</f>
        <v>550</v>
      </c>
      <c r="AR105" s="37">
        <f>AR103*50</f>
        <v>550</v>
      </c>
      <c r="AS105" s="36">
        <f>AS103*50</f>
        <v>550</v>
      </c>
      <c r="AT105" s="31"/>
      <c r="AU105" s="31"/>
      <c r="AV105" s="36">
        <f>AV103*50</f>
        <v>550</v>
      </c>
      <c r="AW105" s="36">
        <f>AW103*50</f>
        <v>550</v>
      </c>
      <c r="AX105" s="36">
        <f>AX103*50</f>
        <v>550</v>
      </c>
      <c r="AY105" s="37">
        <f>AY103*50</f>
        <v>550</v>
      </c>
      <c r="AZ105" s="36">
        <f>AZ103*50</f>
        <v>550</v>
      </c>
      <c r="BA105" s="31"/>
      <c r="BB105" s="31"/>
      <c r="BC105" s="36">
        <f>BC103*50</f>
        <v>550</v>
      </c>
      <c r="BD105" s="36">
        <f>BD103*50</f>
        <v>500</v>
      </c>
      <c r="BE105" s="36">
        <f>BE103*50</f>
        <v>500</v>
      </c>
      <c r="BF105" s="37">
        <f>BF103*50</f>
        <v>550</v>
      </c>
      <c r="BG105" s="36">
        <f>BG103*50</f>
        <v>600</v>
      </c>
      <c r="BH105" s="31"/>
      <c r="BI105" s="31"/>
      <c r="BJ105" s="36">
        <f>BJ103*50</f>
        <v>500</v>
      </c>
      <c r="BK105" s="36">
        <f>BK103*50</f>
        <v>500</v>
      </c>
      <c r="BL105" s="36">
        <f>BL103*50</f>
        <v>500</v>
      </c>
      <c r="BM105" s="37">
        <f>BM103*50</f>
        <v>500</v>
      </c>
      <c r="BN105" s="36">
        <f>BN103*50</f>
        <v>0</v>
      </c>
      <c r="BO105" s="31"/>
      <c r="BP105" s="31"/>
      <c r="BQ105" s="36">
        <f>BQ103*50</f>
        <v>0</v>
      </c>
      <c r="BR105" s="36">
        <f>BR103*50</f>
        <v>0</v>
      </c>
      <c r="BS105" s="36">
        <f>BS103*50</f>
        <v>0</v>
      </c>
      <c r="BT105" s="37">
        <f>BT103*50</f>
        <v>0</v>
      </c>
      <c r="BU105" s="36">
        <f>BU103*50</f>
        <v>0</v>
      </c>
      <c r="BV105" s="31"/>
      <c r="BW105" s="31"/>
      <c r="BX105" s="36">
        <f>BX103*50</f>
        <v>0</v>
      </c>
      <c r="BY105" s="36">
        <f>BY103*50</f>
        <v>0</v>
      </c>
      <c r="BZ105" s="36">
        <f>BZ103*50</f>
        <v>0</v>
      </c>
      <c r="CA105" s="37">
        <f>CA103*50</f>
        <v>0</v>
      </c>
      <c r="CB105" s="36">
        <f>CB103*50</f>
        <v>0</v>
      </c>
      <c r="CC105" s="31"/>
      <c r="CD105" s="31"/>
      <c r="CE105" s="36">
        <f>CE103*50</f>
        <v>0</v>
      </c>
      <c r="CF105" s="36">
        <f>CF103*50</f>
        <v>0</v>
      </c>
      <c r="CG105" s="36">
        <f>CG103*50</f>
        <v>0</v>
      </c>
      <c r="CH105" s="37">
        <f>CH103*50</f>
        <v>0</v>
      </c>
      <c r="CI105" s="36">
        <f>CI103*50</f>
        <v>0</v>
      </c>
      <c r="CJ105" s="31"/>
      <c r="CK105" s="31"/>
      <c r="CL105" s="36">
        <f>CL103*50</f>
        <v>0</v>
      </c>
      <c r="CM105" s="36">
        <f>CM103*50</f>
        <v>0</v>
      </c>
      <c r="CN105" s="36">
        <f>CN103*50</f>
        <v>0</v>
      </c>
      <c r="CO105" s="37">
        <f>CO103*50</f>
        <v>0</v>
      </c>
      <c r="CP105" s="31"/>
      <c r="CQ105" s="31"/>
      <c r="CR105" s="31"/>
      <c r="CS105" s="31"/>
      <c r="CT105" s="36">
        <f>CT103*50</f>
        <v>0</v>
      </c>
      <c r="CU105" s="36">
        <f>CU103*50</f>
        <v>0</v>
      </c>
      <c r="CV105" s="37">
        <f>CV103*50</f>
        <v>0</v>
      </c>
      <c r="CW105" s="36">
        <f>CW103*50</f>
        <v>0</v>
      </c>
      <c r="CX105" s="31"/>
      <c r="CY105" s="31"/>
      <c r="CZ105" s="36">
        <f>CZ103*50</f>
        <v>0</v>
      </c>
      <c r="DA105" s="36">
        <f>DA103*50</f>
        <v>0</v>
      </c>
      <c r="DB105" s="36">
        <f>DB103*50</f>
        <v>0</v>
      </c>
      <c r="DC105" s="37">
        <f>DC103*50</f>
        <v>0</v>
      </c>
      <c r="DD105" s="36">
        <f>DD103*50</f>
        <v>0</v>
      </c>
      <c r="DE105" s="31"/>
      <c r="DF105" s="31"/>
      <c r="DG105" s="36">
        <f>DG103*50</f>
        <v>0</v>
      </c>
      <c r="DH105" s="36">
        <f>DH103*50</f>
        <v>0</v>
      </c>
      <c r="DI105" s="36">
        <f>DI103*50</f>
        <v>0</v>
      </c>
      <c r="DJ105" s="37">
        <f>DJ103*50</f>
        <v>0</v>
      </c>
      <c r="DK105" s="36">
        <f>DK103*50</f>
        <v>0</v>
      </c>
      <c r="DL105" s="31"/>
      <c r="DM105" s="31"/>
      <c r="DN105" s="36">
        <f>DN103*50</f>
        <v>0</v>
      </c>
      <c r="DO105" s="36">
        <f>DO103*50</f>
        <v>0</v>
      </c>
      <c r="DP105" s="36">
        <f>DP103*50</f>
        <v>0</v>
      </c>
      <c r="DQ105" s="37">
        <f>DQ103*50</f>
        <v>0</v>
      </c>
      <c r="DR105" s="36">
        <f>DR103*50</f>
        <v>0</v>
      </c>
      <c r="DS105" s="31"/>
      <c r="DT105" s="31"/>
      <c r="DU105" s="36">
        <f>DU103*50</f>
        <v>0</v>
      </c>
      <c r="DV105" s="36">
        <f>DV103*50</f>
        <v>0</v>
      </c>
      <c r="DW105" s="31"/>
      <c r="DX105" s="37">
        <f>DX103*50</f>
        <v>0</v>
      </c>
      <c r="DY105" s="36">
        <f>DY103*50</f>
        <v>0</v>
      </c>
      <c r="DZ105" s="31"/>
      <c r="EA105" s="31"/>
      <c r="EB105" s="36">
        <f>EB103*50</f>
        <v>0</v>
      </c>
      <c r="EC105" s="36">
        <f>EC103*50</f>
        <v>0</v>
      </c>
      <c r="ED105" s="36">
        <f>ED103*50</f>
        <v>0</v>
      </c>
      <c r="EE105" s="31"/>
      <c r="EF105" s="36">
        <f>EF103*50</f>
        <v>0</v>
      </c>
      <c r="EG105" s="31"/>
      <c r="EH105" s="31"/>
      <c r="EI105" s="36">
        <f>EI103*50</f>
        <v>0</v>
      </c>
      <c r="EJ105" s="36">
        <f>EJ103*50</f>
        <v>0</v>
      </c>
      <c r="EK105" s="36">
        <f>EK103*50</f>
        <v>0</v>
      </c>
      <c r="EL105" s="37">
        <f>EL103*50</f>
        <v>0</v>
      </c>
      <c r="EM105" s="36">
        <v>650</v>
      </c>
      <c r="EN105" s="31"/>
      <c r="EO105" s="31"/>
      <c r="EP105" s="31"/>
      <c r="EQ105" s="36">
        <f>EQ103*50</f>
        <v>0</v>
      </c>
      <c r="ER105" s="36">
        <f>ER103*50</f>
        <v>0</v>
      </c>
      <c r="ES105" s="37">
        <f>ES103*50</f>
        <v>0</v>
      </c>
      <c r="ET105" s="36">
        <f>ET103*50</f>
        <v>0</v>
      </c>
      <c r="EU105" s="31"/>
      <c r="EV105" s="31"/>
      <c r="EW105" s="36">
        <f>EW103*50</f>
        <v>0</v>
      </c>
      <c r="EX105" s="36">
        <f>EX103*50</f>
        <v>0</v>
      </c>
      <c r="EY105" s="36">
        <f>EY103*50</f>
        <v>0</v>
      </c>
      <c r="EZ105" s="31"/>
      <c r="FA105" s="36">
        <f>FA103*50</f>
        <v>0</v>
      </c>
      <c r="FB105" s="31"/>
      <c r="FC105" s="31"/>
      <c r="FD105" s="36">
        <f>FD103*50</f>
        <v>0</v>
      </c>
      <c r="FE105" s="36">
        <f>FE103*50</f>
        <v>0</v>
      </c>
      <c r="FF105" s="36">
        <f>FF103*50</f>
        <v>0</v>
      </c>
      <c r="FG105" s="37">
        <f>FG103*50</f>
        <v>0</v>
      </c>
      <c r="FH105" s="36">
        <f>FH103*50</f>
        <v>0</v>
      </c>
      <c r="FI105" s="31"/>
      <c r="FJ105" s="31"/>
      <c r="FK105" s="36">
        <f>FK103*50</f>
        <v>0</v>
      </c>
      <c r="FL105" s="36">
        <f>FL103*50</f>
        <v>0</v>
      </c>
      <c r="FM105" s="36">
        <f>FM103*50</f>
        <v>0</v>
      </c>
      <c r="FN105" s="37">
        <f>FN103*50</f>
        <v>0</v>
      </c>
      <c r="FO105" s="36">
        <f>FO103*50</f>
        <v>0</v>
      </c>
      <c r="FP105" s="31"/>
      <c r="FQ105" s="31"/>
      <c r="FR105" s="36">
        <f>FR103*50</f>
        <v>0</v>
      </c>
      <c r="FS105" s="36">
        <f>FS103*50</f>
        <v>0</v>
      </c>
      <c r="FT105" s="36">
        <f>FT103*50</f>
        <v>0</v>
      </c>
      <c r="FU105" s="37">
        <f>FU103*50</f>
        <v>0</v>
      </c>
      <c r="FV105" s="36">
        <f>FV103*50</f>
        <v>0</v>
      </c>
      <c r="FW105" s="31"/>
      <c r="FX105" s="31"/>
      <c r="FY105" s="36">
        <f>FY103*50</f>
        <v>0</v>
      </c>
      <c r="FZ105" s="36">
        <f>FZ103*50</f>
        <v>0</v>
      </c>
      <c r="GA105" s="36">
        <f>GA103*50</f>
        <v>0</v>
      </c>
      <c r="GB105" s="37">
        <f>GB103*50</f>
        <v>0</v>
      </c>
      <c r="GC105" s="36">
        <f>GC103*50</f>
        <v>0</v>
      </c>
      <c r="GD105" s="31"/>
      <c r="GE105" s="31"/>
      <c r="GF105" s="36">
        <f>GF103*50</f>
        <v>0</v>
      </c>
      <c r="GG105" s="36">
        <f>GG103*50</f>
        <v>0</v>
      </c>
      <c r="GH105" s="36">
        <f>GH103*50</f>
        <v>0</v>
      </c>
      <c r="GI105" s="37">
        <f>GI103*50</f>
        <v>0</v>
      </c>
      <c r="GJ105" s="36">
        <f>GJ103*50</f>
        <v>0</v>
      </c>
      <c r="GK105" s="31"/>
      <c r="GL105" s="31"/>
      <c r="GM105" s="36">
        <f>GM103*50</f>
        <v>0</v>
      </c>
      <c r="GN105" s="36">
        <f>GN103*50</f>
        <v>0</v>
      </c>
      <c r="GO105" s="36">
        <f>GO103*50</f>
        <v>0</v>
      </c>
      <c r="GP105" s="37">
        <f>GP103*50</f>
        <v>0</v>
      </c>
      <c r="GQ105" s="36">
        <f>GQ103*50</f>
        <v>0</v>
      </c>
      <c r="GR105" s="31"/>
      <c r="GS105" s="31"/>
      <c r="GT105" s="36">
        <f>GT103*50</f>
        <v>0</v>
      </c>
      <c r="GU105" s="36">
        <f>GU103*50</f>
        <v>0</v>
      </c>
      <c r="GV105" s="36">
        <f>GV103*50</f>
        <v>0</v>
      </c>
      <c r="GW105" s="37">
        <f>GW103*50</f>
        <v>0</v>
      </c>
      <c r="GX105" s="36">
        <f>GX103*50</f>
        <v>0</v>
      </c>
      <c r="GY105" s="31"/>
      <c r="GZ105" s="31"/>
      <c r="HA105" s="36">
        <f>HA103*50</f>
        <v>0</v>
      </c>
      <c r="HB105" s="36">
        <f>HB103*50</f>
        <v>0</v>
      </c>
      <c r="HC105" s="36">
        <f>HC103*50</f>
        <v>0</v>
      </c>
      <c r="HD105" s="37">
        <f>HD103*50</f>
        <v>0</v>
      </c>
      <c r="HE105" s="36">
        <f>HE103*50</f>
        <v>0</v>
      </c>
      <c r="HF105" s="31"/>
      <c r="HG105" s="31"/>
      <c r="HH105" s="36">
        <f>HH103*50</f>
        <v>0</v>
      </c>
      <c r="HI105" s="36">
        <f>HI103*50</f>
        <v>0</v>
      </c>
      <c r="HJ105" s="36">
        <f>HJ103*50</f>
        <v>0</v>
      </c>
      <c r="HK105" s="37">
        <f>HK103*50</f>
        <v>0</v>
      </c>
      <c r="HL105" s="36">
        <f>HL103*50</f>
        <v>0</v>
      </c>
      <c r="HM105" s="31"/>
      <c r="HN105" s="31"/>
      <c r="HO105" s="36">
        <f>HO103*50</f>
        <v>0</v>
      </c>
      <c r="HP105" s="36">
        <f>HP103*50</f>
        <v>0</v>
      </c>
      <c r="HQ105" s="36">
        <f>HQ103*50</f>
        <v>0</v>
      </c>
      <c r="HR105" s="37">
        <f>HR103*50</f>
        <v>0</v>
      </c>
      <c r="HS105" s="36">
        <f>HS103*50</f>
        <v>0</v>
      </c>
      <c r="HT105" s="31"/>
      <c r="HU105" s="31"/>
      <c r="HV105" s="36">
        <f>HV103*50</f>
        <v>0</v>
      </c>
      <c r="HW105" s="36">
        <f>HW103*50</f>
        <v>0</v>
      </c>
      <c r="HX105" s="36">
        <f>HX103*50</f>
        <v>0</v>
      </c>
      <c r="HY105" s="37">
        <f>HY103*50</f>
        <v>0</v>
      </c>
      <c r="HZ105" s="36">
        <f>HZ103*50</f>
        <v>0</v>
      </c>
      <c r="IA105" s="31"/>
      <c r="IB105" s="31"/>
      <c r="IC105" s="36">
        <f>IC103*50</f>
        <v>0</v>
      </c>
      <c r="ID105" s="36">
        <f>ID103*50</f>
        <v>0</v>
      </c>
      <c r="IE105" s="36">
        <f>IE103*50</f>
        <v>0</v>
      </c>
      <c r="IF105" s="37">
        <f>IF103*50</f>
        <v>0</v>
      </c>
      <c r="IG105" s="36">
        <f>IG103*50</f>
        <v>0</v>
      </c>
      <c r="IH105" s="31"/>
      <c r="II105" s="31"/>
      <c r="IJ105" s="36">
        <f>IJ103*50</f>
        <v>0</v>
      </c>
      <c r="IK105" s="36">
        <f>IK103*50</f>
        <v>0</v>
      </c>
      <c r="IL105" s="36">
        <f>IL103*50</f>
        <v>0</v>
      </c>
      <c r="IM105" s="37">
        <f>IM103*50</f>
        <v>0</v>
      </c>
      <c r="IN105" s="36">
        <f>IN103*50</f>
        <v>0</v>
      </c>
      <c r="IO105" s="31"/>
      <c r="IP105" s="31"/>
      <c r="IQ105" s="36">
        <f>IQ103*50</f>
        <v>0</v>
      </c>
      <c r="IR105" s="36">
        <f>IR103*50</f>
        <v>0</v>
      </c>
      <c r="IS105" s="36">
        <f>IS103*50</f>
        <v>0</v>
      </c>
      <c r="IT105" s="37">
        <f>IT103*50</f>
        <v>0</v>
      </c>
      <c r="IU105" s="36">
        <f>IU103*50</f>
        <v>0</v>
      </c>
      <c r="IV105" s="31"/>
      <c r="IW105" s="31"/>
      <c r="IX105" s="36">
        <f>IX103*50</f>
        <v>0</v>
      </c>
      <c r="IY105" s="36">
        <f>IY103*50</f>
        <v>0</v>
      </c>
      <c r="IZ105" s="36">
        <f>IZ103*50</f>
        <v>0</v>
      </c>
      <c r="JA105" s="37">
        <f>JA103*50</f>
        <v>0</v>
      </c>
      <c r="JB105" s="36">
        <f>JB103*50</f>
        <v>0</v>
      </c>
      <c r="JC105" s="31"/>
      <c r="JD105" s="31"/>
      <c r="JE105" s="36">
        <f>JE103*50</f>
        <v>0</v>
      </c>
      <c r="JF105" s="36">
        <f>JF103*50</f>
        <v>0</v>
      </c>
      <c r="JG105" s="36">
        <f>JG103*50</f>
        <v>0</v>
      </c>
      <c r="JH105" s="37">
        <f>JH103*50</f>
        <v>0</v>
      </c>
      <c r="JI105" s="36">
        <f>JI103*50</f>
        <v>0</v>
      </c>
      <c r="JJ105" s="31"/>
      <c r="JK105" s="31"/>
      <c r="JL105" s="36">
        <f>JL103*50</f>
        <v>0</v>
      </c>
      <c r="JM105" s="36">
        <f>JM103*50</f>
        <v>0</v>
      </c>
      <c r="JN105" s="36">
        <f>JN103*50</f>
        <v>0</v>
      </c>
      <c r="JO105" s="37">
        <f>JO103*50</f>
        <v>0</v>
      </c>
      <c r="JP105" s="36">
        <f>JP103*50</f>
        <v>0</v>
      </c>
      <c r="JQ105" s="31"/>
      <c r="JR105" s="31"/>
      <c r="JS105" s="36">
        <f>JS103*50</f>
        <v>0</v>
      </c>
      <c r="JT105" s="36">
        <f>JT103*50</f>
        <v>0</v>
      </c>
      <c r="JU105" s="36">
        <f>JU103*50</f>
        <v>0</v>
      </c>
      <c r="JV105" s="31"/>
      <c r="JW105" s="36">
        <f>JW103*50</f>
        <v>0</v>
      </c>
      <c r="JX105" s="31"/>
      <c r="JY105" s="31"/>
      <c r="JZ105" s="36">
        <f>JZ103*50</f>
        <v>0</v>
      </c>
      <c r="KA105" s="36">
        <f>KA103*50</f>
        <v>0</v>
      </c>
      <c r="KB105" s="36">
        <f>KB103*50</f>
        <v>0</v>
      </c>
      <c r="KC105" s="37">
        <f>KC103*50</f>
        <v>0</v>
      </c>
      <c r="KD105" s="36">
        <f>KD103*50</f>
        <v>0</v>
      </c>
      <c r="KE105" s="31"/>
      <c r="KF105" s="31"/>
      <c r="KG105" s="36">
        <f>KG103*50</f>
        <v>0</v>
      </c>
      <c r="KH105" s="36">
        <f>KH103*50</f>
        <v>0</v>
      </c>
      <c r="KI105" s="36">
        <f>KI103*50</f>
        <v>0</v>
      </c>
      <c r="KJ105" s="37">
        <f>KJ103*50</f>
        <v>0</v>
      </c>
      <c r="KK105" s="36">
        <f>KK103*50</f>
        <v>0</v>
      </c>
      <c r="KL105" s="31"/>
      <c r="KM105" s="31"/>
      <c r="KN105" s="36">
        <f>KN103*50</f>
        <v>0</v>
      </c>
      <c r="KO105" s="36">
        <f>KO103*50</f>
        <v>0</v>
      </c>
      <c r="KP105" s="36">
        <f>KP103*50</f>
        <v>0</v>
      </c>
      <c r="KQ105" s="37">
        <f>KQ103*50</f>
        <v>0</v>
      </c>
      <c r="KR105" s="36">
        <f>KR103*50</f>
        <v>0</v>
      </c>
      <c r="KS105" s="31"/>
      <c r="KT105" s="31"/>
      <c r="KU105" s="36">
        <f>KU103*50</f>
        <v>0</v>
      </c>
      <c r="KV105" s="36">
        <f>KV103*50</f>
        <v>0</v>
      </c>
      <c r="KW105" s="36">
        <f>KW103*50</f>
        <v>0</v>
      </c>
      <c r="KX105" s="37">
        <f>KX103*50</f>
        <v>0</v>
      </c>
      <c r="KY105" s="31"/>
      <c r="KZ105" s="31"/>
      <c r="LA105" s="31"/>
      <c r="LB105" s="36">
        <f>LB103*50</f>
        <v>0</v>
      </c>
      <c r="LC105" s="36">
        <f>LC103*50</f>
        <v>0</v>
      </c>
      <c r="LD105" s="36">
        <f>LD103*50</f>
        <v>0</v>
      </c>
      <c r="LE105" s="37">
        <f>LE103*50</f>
        <v>0</v>
      </c>
      <c r="LF105" s="36">
        <f>LF103*50</f>
        <v>0</v>
      </c>
      <c r="LG105" s="31"/>
      <c r="LH105" s="31"/>
      <c r="LI105" s="36">
        <f>LI103*50</f>
        <v>0</v>
      </c>
      <c r="LJ105" s="36">
        <f>LJ103*50</f>
        <v>0</v>
      </c>
      <c r="LK105" s="36">
        <f>LK103*50</f>
        <v>0</v>
      </c>
      <c r="LL105" s="37">
        <f>LL103*50</f>
        <v>0</v>
      </c>
      <c r="LM105" s="36">
        <f>LM103*50</f>
        <v>0</v>
      </c>
      <c r="LN105" s="31"/>
      <c r="LO105" s="31"/>
      <c r="LP105" s="36">
        <f>LP103*50</f>
        <v>0</v>
      </c>
      <c r="LQ105" s="36">
        <f>LQ103*50</f>
        <v>0</v>
      </c>
      <c r="LR105" s="36">
        <f>LR103*50</f>
        <v>0</v>
      </c>
      <c r="LS105" s="37">
        <f>LS103*50</f>
        <v>0</v>
      </c>
      <c r="LT105" s="36">
        <f>LT103*50</f>
        <v>0</v>
      </c>
      <c r="LU105" s="31"/>
      <c r="LV105" s="31"/>
      <c r="LW105" s="36">
        <f>LW103*50</f>
        <v>0</v>
      </c>
      <c r="LX105" s="36">
        <f>LX103*50</f>
        <v>0</v>
      </c>
      <c r="LY105" s="36">
        <f>LY103*50</f>
        <v>0</v>
      </c>
      <c r="LZ105" s="37">
        <f>LZ103*50</f>
        <v>0</v>
      </c>
      <c r="MA105" s="36">
        <f>MA103*50</f>
        <v>0</v>
      </c>
      <c r="MB105" s="31"/>
      <c r="MC105" s="31"/>
      <c r="MD105" s="36">
        <f>MD103*50</f>
        <v>0</v>
      </c>
      <c r="ME105" s="36">
        <f>ME103*50</f>
        <v>0</v>
      </c>
      <c r="MF105" s="36">
        <f>MF103*50</f>
        <v>0</v>
      </c>
      <c r="MG105" s="37">
        <f>MG103*50</f>
        <v>0</v>
      </c>
      <c r="MH105" s="36">
        <f>MH103*50</f>
        <v>0</v>
      </c>
      <c r="MI105" s="31"/>
      <c r="MJ105" s="31"/>
      <c r="MK105" s="36">
        <f>MK103*50</f>
        <v>0</v>
      </c>
      <c r="ML105" s="36">
        <f>ML103*50</f>
        <v>0</v>
      </c>
      <c r="MM105" s="36">
        <f>MM103*50</f>
        <v>0</v>
      </c>
      <c r="MN105" s="37">
        <f>MN103*50</f>
        <v>0</v>
      </c>
      <c r="MO105" s="36">
        <f>MO103*50</f>
        <v>0</v>
      </c>
      <c r="MP105" s="31"/>
      <c r="MQ105" s="31"/>
      <c r="MR105" s="36">
        <f>MR103*50</f>
        <v>0</v>
      </c>
      <c r="MS105" s="36">
        <f>MS103*50</f>
        <v>0</v>
      </c>
      <c r="MT105" s="36">
        <f>MT103*50</f>
        <v>0</v>
      </c>
      <c r="MU105" s="37">
        <f>MU103*50</f>
        <v>0</v>
      </c>
      <c r="MV105" s="36">
        <f>MV103*50</f>
        <v>0</v>
      </c>
      <c r="MW105" s="31"/>
      <c r="MX105" s="31"/>
      <c r="MY105" s="36">
        <f>MY103*50</f>
        <v>0</v>
      </c>
      <c r="MZ105" s="36">
        <f>MZ103*50</f>
        <v>0</v>
      </c>
      <c r="NA105" s="31"/>
      <c r="NB105" s="31"/>
      <c r="NC105" s="36">
        <f>NC103*50</f>
        <v>0</v>
      </c>
      <c r="ND105" s="31"/>
      <c r="NE105" s="31"/>
      <c r="NF105" s="16" t="s">
        <v>759</v>
      </c>
    </row>
    <row r="106" spans="1:370" s="109" customFormat="1" ht="15.75" x14ac:dyDescent="0.25">
      <c r="A106" s="20" t="s">
        <v>897</v>
      </c>
      <c r="B106" s="21"/>
      <c r="C106" s="32"/>
      <c r="D106" s="32"/>
      <c r="E106" s="25"/>
      <c r="F106" s="17"/>
      <c r="G106" s="17"/>
      <c r="H106" s="17"/>
      <c r="I106" s="17"/>
      <c r="J106" s="17"/>
      <c r="K106" s="17"/>
      <c r="L106" s="17"/>
      <c r="M106" s="107"/>
      <c r="N106" s="108"/>
      <c r="O106" s="108"/>
      <c r="P106" s="108"/>
      <c r="Q106" s="108"/>
      <c r="R106" s="17"/>
      <c r="S106" s="17"/>
      <c r="T106" s="107"/>
      <c r="U106" s="108"/>
      <c r="V106" s="108"/>
      <c r="W106" s="108"/>
      <c r="X106" s="108"/>
      <c r="Y106" s="17"/>
      <c r="Z106" s="17"/>
      <c r="AA106" s="107"/>
      <c r="AB106" s="108"/>
      <c r="AC106" s="108"/>
      <c r="AD106" s="108"/>
      <c r="AE106" s="108"/>
      <c r="AF106" s="17"/>
      <c r="AG106" s="17"/>
      <c r="AH106" s="107"/>
      <c r="AI106" s="108"/>
      <c r="AJ106" s="108"/>
      <c r="AK106" s="108"/>
      <c r="AL106" s="108"/>
      <c r="AM106" s="17"/>
      <c r="AN106" s="17"/>
      <c r="AO106" s="107"/>
      <c r="AP106" s="108"/>
      <c r="AQ106" s="108"/>
      <c r="AR106" s="108"/>
      <c r="AS106" s="108"/>
      <c r="AT106" s="17"/>
      <c r="AU106" s="17"/>
      <c r="AV106" s="107"/>
      <c r="AW106" s="108"/>
      <c r="AX106" s="108"/>
      <c r="AY106" s="108"/>
      <c r="AZ106" s="108"/>
      <c r="BA106" s="17"/>
      <c r="BB106" s="17"/>
      <c r="BC106" s="107"/>
      <c r="BD106" s="108"/>
      <c r="BE106" s="108"/>
      <c r="BF106" s="108"/>
      <c r="BG106" s="108"/>
      <c r="BH106" s="17"/>
      <c r="BI106" s="17"/>
      <c r="BJ106" s="107"/>
      <c r="BK106" s="108"/>
      <c r="BL106" s="108"/>
      <c r="BM106" s="108"/>
      <c r="BN106" s="108"/>
      <c r="BO106" s="17"/>
      <c r="BP106" s="17"/>
      <c r="BQ106" s="107"/>
      <c r="BR106" s="108"/>
      <c r="BS106" s="108"/>
      <c r="BT106" s="108"/>
      <c r="BU106" s="108"/>
      <c r="BV106" s="17"/>
      <c r="BW106" s="17"/>
      <c r="BX106" s="107"/>
      <c r="BY106" s="108"/>
      <c r="BZ106" s="108"/>
      <c r="CA106" s="108"/>
      <c r="CB106" s="108"/>
      <c r="CC106" s="17"/>
      <c r="CD106" s="17"/>
      <c r="CE106" s="107"/>
      <c r="CF106" s="108"/>
      <c r="CG106" s="108"/>
      <c r="CH106" s="108"/>
      <c r="CI106" s="108"/>
      <c r="CJ106" s="17"/>
      <c r="CK106" s="17"/>
      <c r="CL106" s="107"/>
      <c r="CM106" s="108"/>
      <c r="CN106" s="108"/>
      <c r="CO106" s="108"/>
      <c r="CP106" s="17"/>
      <c r="CQ106" s="17"/>
      <c r="CR106" s="17"/>
      <c r="CS106" s="17"/>
      <c r="CT106" s="108"/>
      <c r="CU106" s="108"/>
      <c r="CV106" s="108"/>
      <c r="CW106" s="108"/>
      <c r="CX106" s="17"/>
      <c r="CY106" s="17"/>
      <c r="CZ106" s="107"/>
      <c r="DA106" s="108"/>
      <c r="DB106" s="108"/>
      <c r="DC106" s="108"/>
      <c r="DD106" s="108"/>
      <c r="DE106" s="17"/>
      <c r="DF106" s="17"/>
      <c r="DG106" s="107"/>
      <c r="DH106" s="108"/>
      <c r="DI106" s="108"/>
      <c r="DJ106" s="108"/>
      <c r="DK106" s="108"/>
      <c r="DL106" s="17"/>
      <c r="DM106" s="17"/>
      <c r="DN106" s="107"/>
      <c r="DO106" s="108"/>
      <c r="DP106" s="108"/>
      <c r="DQ106" s="108"/>
      <c r="DR106" s="108"/>
      <c r="DS106" s="17"/>
      <c r="DT106" s="17"/>
      <c r="DU106" s="107"/>
      <c r="DV106" s="108"/>
      <c r="DW106" s="17"/>
      <c r="DX106" s="108"/>
      <c r="DY106" s="108"/>
      <c r="DZ106" s="17"/>
      <c r="EA106" s="17"/>
      <c r="EB106" s="107"/>
      <c r="EC106" s="108"/>
      <c r="ED106" s="108"/>
      <c r="EE106" s="17"/>
      <c r="EF106" s="108"/>
      <c r="EG106" s="17"/>
      <c r="EH106" s="17"/>
      <c r="EI106" s="107"/>
      <c r="EJ106" s="108"/>
      <c r="EK106" s="108"/>
      <c r="EL106" s="108"/>
      <c r="EM106" s="108"/>
      <c r="EN106" s="17"/>
      <c r="EO106" s="17"/>
      <c r="EP106" s="17"/>
      <c r="EQ106" s="108"/>
      <c r="ER106" s="108"/>
      <c r="ES106" s="108"/>
      <c r="ET106" s="108"/>
      <c r="EU106" s="17"/>
      <c r="EV106" s="17"/>
      <c r="EW106" s="107"/>
      <c r="EX106" s="108"/>
      <c r="EY106" s="108"/>
      <c r="EZ106" s="17"/>
      <c r="FA106" s="108"/>
      <c r="FB106" s="17"/>
      <c r="FC106" s="17"/>
      <c r="FD106" s="107"/>
      <c r="FE106" s="108"/>
      <c r="FF106" s="108"/>
      <c r="FG106" s="108"/>
      <c r="FH106" s="108"/>
      <c r="FI106" s="17"/>
      <c r="FJ106" s="17"/>
      <c r="FK106" s="107"/>
      <c r="FL106" s="108"/>
      <c r="FM106" s="108"/>
      <c r="FN106" s="108"/>
      <c r="FO106" s="108"/>
      <c r="FP106" s="17"/>
      <c r="FQ106" s="17"/>
      <c r="FR106" s="107"/>
      <c r="FS106" s="108"/>
      <c r="FT106" s="108"/>
      <c r="FU106" s="108"/>
      <c r="FV106" s="108"/>
      <c r="FW106" s="17"/>
      <c r="FX106" s="17"/>
      <c r="FY106" s="107"/>
      <c r="FZ106" s="108"/>
      <c r="GA106" s="108"/>
      <c r="GB106" s="108"/>
      <c r="GC106" s="108"/>
      <c r="GD106" s="17"/>
      <c r="GE106" s="17"/>
      <c r="GF106" s="107"/>
      <c r="GG106" s="108"/>
      <c r="GH106" s="108"/>
      <c r="GI106" s="108"/>
      <c r="GJ106" s="108"/>
      <c r="GK106" s="17"/>
      <c r="GL106" s="17"/>
      <c r="GM106" s="107"/>
      <c r="GN106" s="108"/>
      <c r="GO106" s="108"/>
      <c r="GP106" s="108"/>
      <c r="GQ106" s="108"/>
      <c r="GR106" s="17"/>
      <c r="GS106" s="17"/>
      <c r="GT106" s="107"/>
      <c r="GU106" s="108"/>
      <c r="GV106" s="108"/>
      <c r="GW106" s="108"/>
      <c r="GX106" s="108"/>
      <c r="GY106" s="17"/>
      <c r="GZ106" s="17"/>
      <c r="HA106" s="107"/>
      <c r="HB106" s="108"/>
      <c r="HC106" s="108"/>
      <c r="HD106" s="108"/>
      <c r="HE106" s="108"/>
      <c r="HF106" s="17"/>
      <c r="HG106" s="17"/>
      <c r="HH106" s="107"/>
      <c r="HI106" s="108"/>
      <c r="HJ106" s="108"/>
      <c r="HK106" s="108"/>
      <c r="HL106" s="108"/>
      <c r="HM106" s="17"/>
      <c r="HN106" s="17"/>
      <c r="HO106" s="107"/>
      <c r="HP106" s="108"/>
      <c r="HQ106" s="108"/>
      <c r="HR106" s="108"/>
      <c r="HS106" s="108"/>
      <c r="HT106" s="17"/>
      <c r="HU106" s="17"/>
      <c r="HV106" s="107"/>
      <c r="HW106" s="108"/>
      <c r="HX106" s="108"/>
      <c r="HY106" s="108"/>
      <c r="HZ106" s="108"/>
      <c r="IA106" s="17"/>
      <c r="IB106" s="17"/>
      <c r="IC106" s="107"/>
      <c r="ID106" s="108"/>
      <c r="IE106" s="108"/>
      <c r="IF106" s="108"/>
      <c r="IG106" s="108"/>
      <c r="IH106" s="17"/>
      <c r="II106" s="17"/>
      <c r="IJ106" s="107"/>
      <c r="IK106" s="108"/>
      <c r="IL106" s="108"/>
      <c r="IM106" s="108"/>
      <c r="IN106" s="108"/>
      <c r="IO106" s="17"/>
      <c r="IP106" s="17"/>
      <c r="IQ106" s="107"/>
      <c r="IR106" s="108"/>
      <c r="IS106" s="108"/>
      <c r="IT106" s="108"/>
      <c r="IU106" s="108"/>
      <c r="IV106" s="17"/>
      <c r="IW106" s="17"/>
      <c r="IX106" s="107"/>
      <c r="IY106" s="108"/>
      <c r="IZ106" s="108"/>
      <c r="JA106" s="108"/>
      <c r="JB106" s="108"/>
      <c r="JC106" s="17"/>
      <c r="JD106" s="17"/>
      <c r="JE106" s="107"/>
      <c r="JF106" s="108"/>
      <c r="JG106" s="108"/>
      <c r="JH106" s="108"/>
      <c r="JI106" s="108"/>
      <c r="JJ106" s="17"/>
      <c r="JK106" s="17"/>
      <c r="JL106" s="107"/>
      <c r="JM106" s="108"/>
      <c r="JN106" s="108"/>
      <c r="JO106" s="108"/>
      <c r="JP106" s="108"/>
      <c r="JQ106" s="17"/>
      <c r="JR106" s="17"/>
      <c r="JS106" s="107"/>
      <c r="JT106" s="108"/>
      <c r="JU106" s="108"/>
      <c r="JV106" s="17"/>
      <c r="JW106" s="108"/>
      <c r="JX106" s="17"/>
      <c r="JY106" s="17"/>
      <c r="JZ106" s="107"/>
      <c r="KA106" s="108"/>
      <c r="KB106" s="108"/>
      <c r="KC106" s="108"/>
      <c r="KD106" s="108"/>
      <c r="KE106" s="17"/>
      <c r="KF106" s="17"/>
      <c r="KG106" s="107"/>
      <c r="KH106" s="108"/>
      <c r="KI106" s="108"/>
      <c r="KJ106" s="108"/>
      <c r="KK106" s="108"/>
      <c r="KL106" s="17"/>
      <c r="KM106" s="17"/>
      <c r="KN106" s="107"/>
      <c r="KO106" s="108"/>
      <c r="KP106" s="108"/>
      <c r="KQ106" s="108"/>
      <c r="KR106" s="108"/>
      <c r="KS106" s="17"/>
      <c r="KT106" s="17"/>
      <c r="KU106" s="107"/>
      <c r="KV106" s="108"/>
      <c r="KW106" s="108"/>
      <c r="KX106" s="108"/>
      <c r="KY106" s="17"/>
      <c r="KZ106" s="17"/>
      <c r="LA106" s="17"/>
      <c r="LB106" s="107"/>
      <c r="LC106" s="108"/>
      <c r="LD106" s="108"/>
      <c r="LE106" s="108"/>
      <c r="LF106" s="108"/>
      <c r="LG106" s="17"/>
      <c r="LH106" s="17"/>
      <c r="LI106" s="107"/>
      <c r="LJ106" s="108"/>
      <c r="LK106" s="108"/>
      <c r="LL106" s="108"/>
      <c r="LM106" s="108"/>
      <c r="LN106" s="17"/>
      <c r="LO106" s="17"/>
      <c r="LP106" s="107"/>
      <c r="LQ106" s="108"/>
      <c r="LR106" s="108"/>
      <c r="LS106" s="108"/>
      <c r="LT106" s="108"/>
      <c r="LU106" s="17"/>
      <c r="LV106" s="17"/>
      <c r="LW106" s="107"/>
      <c r="LX106" s="108"/>
      <c r="LY106" s="108"/>
      <c r="LZ106" s="108"/>
      <c r="MA106" s="108"/>
      <c r="MB106" s="17"/>
      <c r="MC106" s="17"/>
      <c r="MD106" s="107"/>
      <c r="ME106" s="108"/>
      <c r="MF106" s="108"/>
      <c r="MG106" s="108"/>
      <c r="MH106" s="108"/>
      <c r="MI106" s="17"/>
      <c r="MJ106" s="17"/>
      <c r="MK106" s="107"/>
      <c r="ML106" s="108"/>
      <c r="MM106" s="108"/>
      <c r="MN106" s="108"/>
      <c r="MO106" s="108"/>
      <c r="MP106" s="17"/>
      <c r="MQ106" s="17"/>
      <c r="MR106" s="107"/>
      <c r="MS106" s="108"/>
      <c r="MT106" s="108"/>
      <c r="MU106" s="108"/>
      <c r="MV106" s="108"/>
      <c r="MW106" s="17"/>
      <c r="MX106" s="17"/>
      <c r="MY106" s="107"/>
      <c r="MZ106" s="108"/>
      <c r="NA106" s="17"/>
      <c r="NB106" s="17"/>
      <c r="NC106" s="108"/>
      <c r="ND106" s="17"/>
      <c r="NE106" s="17"/>
      <c r="NF106" s="16" t="s">
        <v>759</v>
      </c>
    </row>
    <row r="107" spans="1:370" s="109" customFormat="1" ht="15.75" x14ac:dyDescent="0.25">
      <c r="A107" s="91" t="s">
        <v>898</v>
      </c>
      <c r="B107" s="23" t="s">
        <v>868</v>
      </c>
      <c r="C107" s="24">
        <v>10</v>
      </c>
      <c r="D107" s="33" t="s">
        <v>837</v>
      </c>
      <c r="E107" s="25"/>
      <c r="F107" s="31"/>
      <c r="G107" s="26">
        <v>0</v>
      </c>
      <c r="H107" s="26">
        <v>0</v>
      </c>
      <c r="I107" s="27">
        <v>0</v>
      </c>
      <c r="J107" s="27">
        <v>0</v>
      </c>
      <c r="K107" s="31"/>
      <c r="L107" s="31"/>
      <c r="M107" s="28">
        <v>0</v>
      </c>
      <c r="N107" s="26">
        <v>0</v>
      </c>
      <c r="O107" s="26">
        <v>0</v>
      </c>
      <c r="P107" s="26">
        <v>0</v>
      </c>
      <c r="Q107" s="26">
        <v>0</v>
      </c>
      <c r="R107" s="31"/>
      <c r="S107" s="31"/>
      <c r="T107" s="28">
        <v>0</v>
      </c>
      <c r="U107" s="26">
        <v>0</v>
      </c>
      <c r="V107" s="26">
        <v>0</v>
      </c>
      <c r="W107" s="26">
        <v>0</v>
      </c>
      <c r="X107" s="26">
        <v>5</v>
      </c>
      <c r="Y107" s="31"/>
      <c r="Z107" s="31"/>
      <c r="AA107" s="28">
        <v>4</v>
      </c>
      <c r="AB107" s="26">
        <v>5</v>
      </c>
      <c r="AC107" s="26">
        <v>2</v>
      </c>
      <c r="AD107" s="26">
        <v>0</v>
      </c>
      <c r="AE107" s="26">
        <v>6</v>
      </c>
      <c r="AF107" s="31"/>
      <c r="AG107" s="31"/>
      <c r="AH107" s="28"/>
      <c r="AI107" s="26"/>
      <c r="AJ107" s="26"/>
      <c r="AK107" s="26"/>
      <c r="AL107" s="26"/>
      <c r="AM107" s="31"/>
      <c r="AN107" s="31"/>
      <c r="AO107" s="28"/>
      <c r="AP107" s="26"/>
      <c r="AQ107" s="26"/>
      <c r="AR107" s="26"/>
      <c r="AS107" s="26"/>
      <c r="AT107" s="31"/>
      <c r="AU107" s="31"/>
      <c r="AV107" s="28"/>
      <c r="AW107" s="26"/>
      <c r="AX107" s="26"/>
      <c r="AY107" s="26"/>
      <c r="AZ107" s="26"/>
      <c r="BA107" s="31"/>
      <c r="BB107" s="31"/>
      <c r="BC107" s="28">
        <v>6</v>
      </c>
      <c r="BD107" s="26">
        <v>7</v>
      </c>
      <c r="BE107" s="26">
        <v>8</v>
      </c>
      <c r="BF107" s="26">
        <v>5</v>
      </c>
      <c r="BG107" s="26">
        <v>0</v>
      </c>
      <c r="BH107" s="31"/>
      <c r="BI107" s="31"/>
      <c r="BJ107" s="28">
        <v>0</v>
      </c>
      <c r="BK107" s="26">
        <v>0</v>
      </c>
      <c r="BL107" s="26">
        <v>0</v>
      </c>
      <c r="BM107" s="26">
        <v>0</v>
      </c>
      <c r="BN107" s="26">
        <v>0</v>
      </c>
      <c r="BO107" s="31"/>
      <c r="BP107" s="31"/>
      <c r="BQ107" s="28"/>
      <c r="BR107" s="26"/>
      <c r="BS107" s="26"/>
      <c r="BT107" s="26"/>
      <c r="BU107" s="26"/>
      <c r="BV107" s="31"/>
      <c r="BW107" s="31"/>
      <c r="BX107" s="28"/>
      <c r="BY107" s="26"/>
      <c r="BZ107" s="26"/>
      <c r="CA107" s="26"/>
      <c r="CB107" s="26"/>
      <c r="CC107" s="31"/>
      <c r="CD107" s="31"/>
      <c r="CE107" s="28"/>
      <c r="CF107" s="26"/>
      <c r="CG107" s="26"/>
      <c r="CH107" s="26"/>
      <c r="CI107" s="26"/>
      <c r="CJ107" s="31"/>
      <c r="CK107" s="31"/>
      <c r="CL107" s="28"/>
      <c r="CM107" s="26"/>
      <c r="CN107" s="26"/>
      <c r="CO107" s="26"/>
      <c r="CP107" s="31"/>
      <c r="CQ107" s="31"/>
      <c r="CR107" s="31"/>
      <c r="CS107" s="31"/>
      <c r="CT107" s="26"/>
      <c r="CU107" s="26"/>
      <c r="CV107" s="26"/>
      <c r="CW107" s="26"/>
      <c r="CX107" s="31"/>
      <c r="CY107" s="31"/>
      <c r="CZ107" s="28"/>
      <c r="DA107" s="26"/>
      <c r="DB107" s="26"/>
      <c r="DC107" s="26"/>
      <c r="DD107" s="26"/>
      <c r="DE107" s="31"/>
      <c r="DF107" s="31"/>
      <c r="DG107" s="28"/>
      <c r="DH107" s="26"/>
      <c r="DI107" s="26"/>
      <c r="DJ107" s="26"/>
      <c r="DK107" s="26"/>
      <c r="DL107" s="31"/>
      <c r="DM107" s="31"/>
      <c r="DN107" s="28"/>
      <c r="DO107" s="26"/>
      <c r="DP107" s="26"/>
      <c r="DQ107" s="26"/>
      <c r="DR107" s="26"/>
      <c r="DS107" s="31"/>
      <c r="DT107" s="31"/>
      <c r="DU107" s="28"/>
      <c r="DV107" s="26"/>
      <c r="DW107" s="31"/>
      <c r="DX107" s="26"/>
      <c r="DY107" s="26"/>
      <c r="DZ107" s="31"/>
      <c r="EA107" s="31"/>
      <c r="EB107" s="28"/>
      <c r="EC107" s="26"/>
      <c r="ED107" s="26"/>
      <c r="EE107" s="31"/>
      <c r="EF107" s="26"/>
      <c r="EG107" s="31"/>
      <c r="EH107" s="31"/>
      <c r="EI107" s="28"/>
      <c r="EJ107" s="26"/>
      <c r="EK107" s="26"/>
      <c r="EL107" s="26"/>
      <c r="EM107" s="26"/>
      <c r="EN107" s="31"/>
      <c r="EO107" s="31"/>
      <c r="EP107" s="31"/>
      <c r="EQ107" s="26"/>
      <c r="ER107" s="26"/>
      <c r="ES107" s="26"/>
      <c r="ET107" s="26"/>
      <c r="EU107" s="31"/>
      <c r="EV107" s="31"/>
      <c r="EW107" s="28"/>
      <c r="EX107" s="26"/>
      <c r="EY107" s="26"/>
      <c r="EZ107" s="31"/>
      <c r="FA107" s="26"/>
      <c r="FB107" s="31"/>
      <c r="FC107" s="31"/>
      <c r="FD107" s="28"/>
      <c r="FE107" s="26"/>
      <c r="FF107" s="26"/>
      <c r="FG107" s="26"/>
      <c r="FH107" s="26"/>
      <c r="FI107" s="31"/>
      <c r="FJ107" s="31"/>
      <c r="FK107" s="28"/>
      <c r="FL107" s="26"/>
      <c r="FM107" s="26"/>
      <c r="FN107" s="26"/>
      <c r="FO107" s="26"/>
      <c r="FP107" s="31"/>
      <c r="FQ107" s="31"/>
      <c r="FR107" s="28"/>
      <c r="FS107" s="26"/>
      <c r="FT107" s="26"/>
      <c r="FU107" s="26"/>
      <c r="FV107" s="26"/>
      <c r="FW107" s="31"/>
      <c r="FX107" s="31"/>
      <c r="FY107" s="28"/>
      <c r="FZ107" s="26"/>
      <c r="GA107" s="26"/>
      <c r="GB107" s="26"/>
      <c r="GC107" s="26"/>
      <c r="GD107" s="31"/>
      <c r="GE107" s="31"/>
      <c r="GF107" s="28"/>
      <c r="GG107" s="26"/>
      <c r="GH107" s="26"/>
      <c r="GI107" s="26"/>
      <c r="GJ107" s="26"/>
      <c r="GK107" s="31"/>
      <c r="GL107" s="31"/>
      <c r="GM107" s="28"/>
      <c r="GN107" s="26"/>
      <c r="GO107" s="26"/>
      <c r="GP107" s="26"/>
      <c r="GQ107" s="26"/>
      <c r="GR107" s="31"/>
      <c r="GS107" s="31"/>
      <c r="GT107" s="28"/>
      <c r="GU107" s="26"/>
      <c r="GV107" s="26"/>
      <c r="GW107" s="26"/>
      <c r="GX107" s="26"/>
      <c r="GY107" s="31"/>
      <c r="GZ107" s="31"/>
      <c r="HA107" s="28"/>
      <c r="HB107" s="26"/>
      <c r="HC107" s="26"/>
      <c r="HD107" s="26"/>
      <c r="HE107" s="26"/>
      <c r="HF107" s="31"/>
      <c r="HG107" s="31"/>
      <c r="HH107" s="28"/>
      <c r="HI107" s="26"/>
      <c r="HJ107" s="26"/>
      <c r="HK107" s="26"/>
      <c r="HL107" s="26"/>
      <c r="HM107" s="31"/>
      <c r="HN107" s="31"/>
      <c r="HO107" s="28"/>
      <c r="HP107" s="26"/>
      <c r="HQ107" s="26"/>
      <c r="HR107" s="26"/>
      <c r="HS107" s="26"/>
      <c r="HT107" s="31"/>
      <c r="HU107" s="31"/>
      <c r="HV107" s="28"/>
      <c r="HW107" s="26"/>
      <c r="HX107" s="26"/>
      <c r="HY107" s="26"/>
      <c r="HZ107" s="26"/>
      <c r="IA107" s="31"/>
      <c r="IB107" s="31"/>
      <c r="IC107" s="28"/>
      <c r="ID107" s="26"/>
      <c r="IE107" s="26"/>
      <c r="IF107" s="26"/>
      <c r="IG107" s="26"/>
      <c r="IH107" s="31"/>
      <c r="II107" s="31"/>
      <c r="IJ107" s="28"/>
      <c r="IK107" s="26"/>
      <c r="IL107" s="26"/>
      <c r="IM107" s="26"/>
      <c r="IN107" s="26"/>
      <c r="IO107" s="31"/>
      <c r="IP107" s="31"/>
      <c r="IQ107" s="28"/>
      <c r="IR107" s="26"/>
      <c r="IS107" s="26"/>
      <c r="IT107" s="26"/>
      <c r="IU107" s="26"/>
      <c r="IV107" s="31"/>
      <c r="IW107" s="31"/>
      <c r="IX107" s="28"/>
      <c r="IY107" s="26"/>
      <c r="IZ107" s="26"/>
      <c r="JA107" s="26"/>
      <c r="JB107" s="26"/>
      <c r="JC107" s="31"/>
      <c r="JD107" s="31"/>
      <c r="JE107" s="28"/>
      <c r="JF107" s="26"/>
      <c r="JG107" s="26"/>
      <c r="JH107" s="26"/>
      <c r="JI107" s="26"/>
      <c r="JJ107" s="31"/>
      <c r="JK107" s="31"/>
      <c r="JL107" s="28"/>
      <c r="JM107" s="26"/>
      <c r="JN107" s="26"/>
      <c r="JO107" s="26"/>
      <c r="JP107" s="26"/>
      <c r="JQ107" s="31"/>
      <c r="JR107" s="31"/>
      <c r="JS107" s="28"/>
      <c r="JT107" s="26"/>
      <c r="JU107" s="26"/>
      <c r="JV107" s="31"/>
      <c r="JW107" s="26"/>
      <c r="JX107" s="31"/>
      <c r="JY107" s="31"/>
      <c r="JZ107" s="28"/>
      <c r="KA107" s="26"/>
      <c r="KB107" s="26"/>
      <c r="KC107" s="26"/>
      <c r="KD107" s="26"/>
      <c r="KE107" s="31"/>
      <c r="KF107" s="31"/>
      <c r="KG107" s="28"/>
      <c r="KH107" s="26"/>
      <c r="KI107" s="26"/>
      <c r="KJ107" s="26"/>
      <c r="KK107" s="26"/>
      <c r="KL107" s="31"/>
      <c r="KM107" s="31"/>
      <c r="KN107" s="28"/>
      <c r="KO107" s="26"/>
      <c r="KP107" s="26"/>
      <c r="KQ107" s="26"/>
      <c r="KR107" s="26"/>
      <c r="KS107" s="31"/>
      <c r="KT107" s="31"/>
      <c r="KU107" s="28"/>
      <c r="KV107" s="28"/>
      <c r="KW107" s="28"/>
      <c r="KX107" s="28"/>
      <c r="KY107" s="31"/>
      <c r="KZ107" s="31"/>
      <c r="LA107" s="31"/>
      <c r="LB107" s="28"/>
      <c r="LC107" s="26"/>
      <c r="LD107" s="26"/>
      <c r="LE107" s="26"/>
      <c r="LF107" s="26"/>
      <c r="LG107" s="31"/>
      <c r="LH107" s="31"/>
      <c r="LI107" s="28"/>
      <c r="LJ107" s="26"/>
      <c r="LK107" s="26"/>
      <c r="LL107" s="26"/>
      <c r="LM107" s="26"/>
      <c r="LN107" s="31"/>
      <c r="LO107" s="31"/>
      <c r="LP107" s="28"/>
      <c r="LQ107" s="26"/>
      <c r="LR107" s="26"/>
      <c r="LS107" s="26"/>
      <c r="LT107" s="26"/>
      <c r="LU107" s="31"/>
      <c r="LV107" s="31"/>
      <c r="LW107" s="28"/>
      <c r="LX107" s="26"/>
      <c r="LY107" s="26"/>
      <c r="LZ107" s="26"/>
      <c r="MA107" s="26"/>
      <c r="MB107" s="31"/>
      <c r="MC107" s="31"/>
      <c r="MD107" s="28"/>
      <c r="ME107" s="26"/>
      <c r="MF107" s="26"/>
      <c r="MG107" s="26"/>
      <c r="MH107" s="26"/>
      <c r="MI107" s="31"/>
      <c r="MJ107" s="31"/>
      <c r="MK107" s="28"/>
      <c r="ML107" s="26"/>
      <c r="MM107" s="26"/>
      <c r="MN107" s="26"/>
      <c r="MO107" s="26"/>
      <c r="MP107" s="31"/>
      <c r="MQ107" s="31"/>
      <c r="MR107" s="28"/>
      <c r="MS107" s="26"/>
      <c r="MT107" s="26"/>
      <c r="MU107" s="26"/>
      <c r="MV107" s="26"/>
      <c r="MW107" s="31"/>
      <c r="MX107" s="31"/>
      <c r="MY107" s="28"/>
      <c r="MZ107" s="26"/>
      <c r="NA107" s="31"/>
      <c r="NB107" s="31"/>
      <c r="NC107" s="26"/>
      <c r="ND107" s="31"/>
      <c r="NE107" s="31"/>
      <c r="NF107" s="16" t="s">
        <v>759</v>
      </c>
    </row>
    <row r="108" spans="1:370" s="109" customFormat="1" ht="15.75" x14ac:dyDescent="0.25">
      <c r="A108" s="22" t="s">
        <v>899</v>
      </c>
      <c r="B108" s="23" t="s">
        <v>900</v>
      </c>
      <c r="C108" s="34">
        <f>C107*20</f>
        <v>200</v>
      </c>
      <c r="D108" s="35" t="s">
        <v>824</v>
      </c>
      <c r="E108" s="25"/>
      <c r="F108" s="31"/>
      <c r="G108" s="36">
        <f>G107*20</f>
        <v>0</v>
      </c>
      <c r="H108" s="36">
        <f>H107*20</f>
        <v>0</v>
      </c>
      <c r="I108" s="37">
        <f>I107*20</f>
        <v>0</v>
      </c>
      <c r="J108" s="37">
        <f>J107*20</f>
        <v>0</v>
      </c>
      <c r="K108" s="31"/>
      <c r="L108" s="31"/>
      <c r="M108" s="36">
        <f>M107*12</f>
        <v>0</v>
      </c>
      <c r="N108" s="36">
        <f>N107*12</f>
        <v>0</v>
      </c>
      <c r="O108" s="36">
        <f>O107*12</f>
        <v>0</v>
      </c>
      <c r="P108" s="36">
        <f>P107*12</f>
        <v>0</v>
      </c>
      <c r="Q108" s="36">
        <f>Q107*12</f>
        <v>0</v>
      </c>
      <c r="R108" s="31"/>
      <c r="S108" s="31"/>
      <c r="T108" s="36">
        <f>T107*12</f>
        <v>0</v>
      </c>
      <c r="U108" s="36">
        <f>U107*12</f>
        <v>0</v>
      </c>
      <c r="V108" s="36">
        <f>V107*12</f>
        <v>0</v>
      </c>
      <c r="W108" s="36">
        <f>W107*12</f>
        <v>0</v>
      </c>
      <c r="X108" s="36">
        <v>60</v>
      </c>
      <c r="Y108" s="31"/>
      <c r="Z108" s="31"/>
      <c r="AA108" s="36">
        <f>AA107*12</f>
        <v>48</v>
      </c>
      <c r="AB108" s="36">
        <v>60</v>
      </c>
      <c r="AC108" s="36">
        <v>24</v>
      </c>
      <c r="AD108" s="36">
        <f>AD107*12</f>
        <v>0</v>
      </c>
      <c r="AE108" s="36">
        <f>AE107*12</f>
        <v>72</v>
      </c>
      <c r="AF108" s="31"/>
      <c r="AG108" s="31"/>
      <c r="AH108" s="36">
        <f>AH107*12</f>
        <v>0</v>
      </c>
      <c r="AI108" s="36">
        <f>AI107*12</f>
        <v>0</v>
      </c>
      <c r="AJ108" s="36">
        <f>AJ107*12</f>
        <v>0</v>
      </c>
      <c r="AK108" s="36">
        <f>AK107*12</f>
        <v>0</v>
      </c>
      <c r="AL108" s="36">
        <f>AL107*12</f>
        <v>0</v>
      </c>
      <c r="AM108" s="31"/>
      <c r="AN108" s="31"/>
      <c r="AO108" s="36">
        <f>AO107*12</f>
        <v>0</v>
      </c>
      <c r="AP108" s="36">
        <f>AP107*12</f>
        <v>0</v>
      </c>
      <c r="AQ108" s="36">
        <f>AQ107*12</f>
        <v>0</v>
      </c>
      <c r="AR108" s="36">
        <f>AR107*12</f>
        <v>0</v>
      </c>
      <c r="AS108" s="36">
        <f>AS107*12</f>
        <v>0</v>
      </c>
      <c r="AT108" s="31"/>
      <c r="AU108" s="31"/>
      <c r="AV108" s="36">
        <f>AV107*12</f>
        <v>0</v>
      </c>
      <c r="AW108" s="36">
        <f>AW107*12</f>
        <v>0</v>
      </c>
      <c r="AX108" s="36">
        <f>AX107*12</f>
        <v>0</v>
      </c>
      <c r="AY108" s="36">
        <f>AY107*12</f>
        <v>0</v>
      </c>
      <c r="AZ108" s="36">
        <f>AZ107*12</f>
        <v>0</v>
      </c>
      <c r="BA108" s="31"/>
      <c r="BB108" s="31"/>
      <c r="BC108" s="36">
        <f>BC107*12</f>
        <v>72</v>
      </c>
      <c r="BD108" s="36">
        <f>BD107*12</f>
        <v>84</v>
      </c>
      <c r="BE108" s="36">
        <f>BE107*12</f>
        <v>96</v>
      </c>
      <c r="BF108" s="36">
        <f>BF107*12</f>
        <v>60</v>
      </c>
      <c r="BG108" s="36">
        <f>BG107*12</f>
        <v>0</v>
      </c>
      <c r="BH108" s="31"/>
      <c r="BI108" s="31"/>
      <c r="BJ108" s="36">
        <f>BJ107*12</f>
        <v>0</v>
      </c>
      <c r="BK108" s="36">
        <f>BK107*12</f>
        <v>0</v>
      </c>
      <c r="BL108" s="36">
        <f>BL107*12</f>
        <v>0</v>
      </c>
      <c r="BM108" s="36">
        <f>BM107*12</f>
        <v>0</v>
      </c>
      <c r="BN108" s="36">
        <f>BN107*12</f>
        <v>0</v>
      </c>
      <c r="BO108" s="31"/>
      <c r="BP108" s="31"/>
      <c r="BQ108" s="36">
        <f>BQ107*12</f>
        <v>0</v>
      </c>
      <c r="BR108" s="36">
        <f>BR107*12</f>
        <v>0</v>
      </c>
      <c r="BS108" s="36">
        <f>BS107*12</f>
        <v>0</v>
      </c>
      <c r="BT108" s="36">
        <f>BT107*12</f>
        <v>0</v>
      </c>
      <c r="BU108" s="36">
        <f>BU107*12</f>
        <v>0</v>
      </c>
      <c r="BV108" s="31"/>
      <c r="BW108" s="31"/>
      <c r="BX108" s="36">
        <f>BX107*12</f>
        <v>0</v>
      </c>
      <c r="BY108" s="36">
        <f>BY107*12</f>
        <v>0</v>
      </c>
      <c r="BZ108" s="36">
        <f>BZ107*12</f>
        <v>0</v>
      </c>
      <c r="CA108" s="36">
        <f>CA107*12</f>
        <v>0</v>
      </c>
      <c r="CB108" s="36">
        <f>CB107*12</f>
        <v>0</v>
      </c>
      <c r="CC108" s="31"/>
      <c r="CD108" s="31"/>
      <c r="CE108" s="36">
        <f>CE107*12</f>
        <v>0</v>
      </c>
      <c r="CF108" s="36">
        <f>CF107*12</f>
        <v>0</v>
      </c>
      <c r="CG108" s="36">
        <f>CG107*12</f>
        <v>0</v>
      </c>
      <c r="CH108" s="36">
        <f>CH107*12</f>
        <v>0</v>
      </c>
      <c r="CI108" s="36">
        <f>CI107*12</f>
        <v>0</v>
      </c>
      <c r="CJ108" s="31"/>
      <c r="CK108" s="31"/>
      <c r="CL108" s="36">
        <f>CL107*12</f>
        <v>0</v>
      </c>
      <c r="CM108" s="36">
        <f>CM107*12</f>
        <v>0</v>
      </c>
      <c r="CN108" s="36">
        <f>CN107*12</f>
        <v>0</v>
      </c>
      <c r="CO108" s="36">
        <f>CO107*12</f>
        <v>0</v>
      </c>
      <c r="CP108" s="31"/>
      <c r="CQ108" s="31"/>
      <c r="CR108" s="31"/>
      <c r="CS108" s="31"/>
      <c r="CT108" s="36">
        <f>CT107*12</f>
        <v>0</v>
      </c>
      <c r="CU108" s="36">
        <f>CU107*12</f>
        <v>0</v>
      </c>
      <c r="CV108" s="36">
        <f>CV107*12</f>
        <v>0</v>
      </c>
      <c r="CW108" s="36">
        <f>CW107*12</f>
        <v>0</v>
      </c>
      <c r="CX108" s="31"/>
      <c r="CY108" s="31"/>
      <c r="CZ108" s="36">
        <f>CZ107*12</f>
        <v>0</v>
      </c>
      <c r="DA108" s="36">
        <f>DA107*12</f>
        <v>0</v>
      </c>
      <c r="DB108" s="36">
        <f>DB107*12</f>
        <v>0</v>
      </c>
      <c r="DC108" s="36">
        <f>DC107*12</f>
        <v>0</v>
      </c>
      <c r="DD108" s="36">
        <f>DD107*12</f>
        <v>0</v>
      </c>
      <c r="DE108" s="31"/>
      <c r="DF108" s="31"/>
      <c r="DG108" s="36">
        <f>DG107*12</f>
        <v>0</v>
      </c>
      <c r="DH108" s="36">
        <f>DH107*12</f>
        <v>0</v>
      </c>
      <c r="DI108" s="36">
        <f>DI107*12</f>
        <v>0</v>
      </c>
      <c r="DJ108" s="36">
        <f>DJ107*12</f>
        <v>0</v>
      </c>
      <c r="DK108" s="36">
        <f>DK107*12</f>
        <v>0</v>
      </c>
      <c r="DL108" s="31"/>
      <c r="DM108" s="31"/>
      <c r="DN108" s="36">
        <f>DN107*12</f>
        <v>0</v>
      </c>
      <c r="DO108" s="36">
        <f>DO107*12</f>
        <v>0</v>
      </c>
      <c r="DP108" s="36">
        <f>DP107*12</f>
        <v>0</v>
      </c>
      <c r="DQ108" s="36">
        <f>DQ107*12</f>
        <v>0</v>
      </c>
      <c r="DR108" s="36">
        <f>DR107*12</f>
        <v>0</v>
      </c>
      <c r="DS108" s="31"/>
      <c r="DT108" s="31"/>
      <c r="DU108" s="36">
        <f>DU107*12</f>
        <v>0</v>
      </c>
      <c r="DV108" s="36">
        <f>DV107*12</f>
        <v>0</v>
      </c>
      <c r="DW108" s="31"/>
      <c r="DX108" s="36">
        <f>DX107*12</f>
        <v>0</v>
      </c>
      <c r="DY108" s="36">
        <f>DY107*12</f>
        <v>0</v>
      </c>
      <c r="DZ108" s="31"/>
      <c r="EA108" s="31"/>
      <c r="EB108" s="36">
        <f>EB107*12</f>
        <v>0</v>
      </c>
      <c r="EC108" s="36">
        <f>EC107*12</f>
        <v>0</v>
      </c>
      <c r="ED108" s="36">
        <f>ED107*12</f>
        <v>0</v>
      </c>
      <c r="EE108" s="31"/>
      <c r="EF108" s="36">
        <f>EF107*12</f>
        <v>0</v>
      </c>
      <c r="EG108" s="31"/>
      <c r="EH108" s="31"/>
      <c r="EI108" s="36">
        <f>EI107*12</f>
        <v>0</v>
      </c>
      <c r="EJ108" s="36">
        <f>EJ107*12</f>
        <v>0</v>
      </c>
      <c r="EK108" s="36">
        <f>EK107*12</f>
        <v>0</v>
      </c>
      <c r="EL108" s="36">
        <f>EL107*12</f>
        <v>0</v>
      </c>
      <c r="EM108" s="36">
        <f>EM107*12</f>
        <v>0</v>
      </c>
      <c r="EN108" s="31"/>
      <c r="EO108" s="31"/>
      <c r="EP108" s="31"/>
      <c r="EQ108" s="36">
        <f>EQ107*20</f>
        <v>0</v>
      </c>
      <c r="ER108" s="36">
        <f>ER107*20</f>
        <v>0</v>
      </c>
      <c r="ES108" s="37">
        <f>ES107*20</f>
        <v>0</v>
      </c>
      <c r="ET108" s="37">
        <f>ET107*20</f>
        <v>0</v>
      </c>
      <c r="EU108" s="31"/>
      <c r="EV108" s="31"/>
      <c r="EW108" s="36">
        <f>EW107*20</f>
        <v>0</v>
      </c>
      <c r="EX108" s="36">
        <f>EX107*20</f>
        <v>0</v>
      </c>
      <c r="EY108" s="36">
        <f>EY107*20</f>
        <v>0</v>
      </c>
      <c r="EZ108" s="31"/>
      <c r="FA108" s="37">
        <f>FA107*20</f>
        <v>0</v>
      </c>
      <c r="FB108" s="31"/>
      <c r="FC108" s="31"/>
      <c r="FD108" s="36">
        <f>FD107*20</f>
        <v>0</v>
      </c>
      <c r="FE108" s="36">
        <f>FE107*20</f>
        <v>0</v>
      </c>
      <c r="FF108" s="36">
        <f>FF107*20</f>
        <v>0</v>
      </c>
      <c r="FG108" s="37">
        <f>FG107*20</f>
        <v>0</v>
      </c>
      <c r="FH108" s="37">
        <f>FH107*20</f>
        <v>0</v>
      </c>
      <c r="FI108" s="31"/>
      <c r="FJ108" s="31"/>
      <c r="FK108" s="36">
        <f>FK107*20</f>
        <v>0</v>
      </c>
      <c r="FL108" s="36">
        <f>FL107*20</f>
        <v>0</v>
      </c>
      <c r="FM108" s="36">
        <f>FM107*20</f>
        <v>0</v>
      </c>
      <c r="FN108" s="37">
        <f>FN107*20</f>
        <v>0</v>
      </c>
      <c r="FO108" s="37">
        <f>FO107*20</f>
        <v>0</v>
      </c>
      <c r="FP108" s="31"/>
      <c r="FQ108" s="31"/>
      <c r="FR108" s="36">
        <f>FR107*20</f>
        <v>0</v>
      </c>
      <c r="FS108" s="36">
        <f>FS107*20</f>
        <v>0</v>
      </c>
      <c r="FT108" s="36">
        <f>FT107*20</f>
        <v>0</v>
      </c>
      <c r="FU108" s="37">
        <f>FU107*20</f>
        <v>0</v>
      </c>
      <c r="FV108" s="37">
        <f>FV107*20</f>
        <v>0</v>
      </c>
      <c r="FW108" s="31"/>
      <c r="FX108" s="31"/>
      <c r="FY108" s="36">
        <f>FY107*20</f>
        <v>0</v>
      </c>
      <c r="FZ108" s="36">
        <f>FZ107*20</f>
        <v>0</v>
      </c>
      <c r="GA108" s="36">
        <f>GA107*20</f>
        <v>0</v>
      </c>
      <c r="GB108" s="37">
        <f>GB107*20</f>
        <v>0</v>
      </c>
      <c r="GC108" s="37">
        <f>GC107*20</f>
        <v>0</v>
      </c>
      <c r="GD108" s="31"/>
      <c r="GE108" s="31"/>
      <c r="GF108" s="36">
        <f>GF107*20</f>
        <v>0</v>
      </c>
      <c r="GG108" s="36">
        <f>GG107*20</f>
        <v>0</v>
      </c>
      <c r="GH108" s="36">
        <f>GH107*20</f>
        <v>0</v>
      </c>
      <c r="GI108" s="37">
        <f>GI107*20</f>
        <v>0</v>
      </c>
      <c r="GJ108" s="37">
        <f>GJ107*20</f>
        <v>0</v>
      </c>
      <c r="GK108" s="31"/>
      <c r="GL108" s="31"/>
      <c r="GM108" s="36">
        <f>GM107*20</f>
        <v>0</v>
      </c>
      <c r="GN108" s="36">
        <f>GN107*20</f>
        <v>0</v>
      </c>
      <c r="GO108" s="36">
        <f>GO107*20</f>
        <v>0</v>
      </c>
      <c r="GP108" s="37">
        <f>GP107*20</f>
        <v>0</v>
      </c>
      <c r="GQ108" s="37">
        <f>GQ107*20</f>
        <v>0</v>
      </c>
      <c r="GR108" s="31"/>
      <c r="GS108" s="31"/>
      <c r="GT108" s="36">
        <f>GT107*20</f>
        <v>0</v>
      </c>
      <c r="GU108" s="36">
        <f>GU107*20</f>
        <v>0</v>
      </c>
      <c r="GV108" s="36">
        <f>GV107*20</f>
        <v>0</v>
      </c>
      <c r="GW108" s="37">
        <f>GW107*20</f>
        <v>0</v>
      </c>
      <c r="GX108" s="37">
        <f>GX107*20</f>
        <v>0</v>
      </c>
      <c r="GY108" s="31"/>
      <c r="GZ108" s="31"/>
      <c r="HA108" s="36">
        <f>HA107*20</f>
        <v>0</v>
      </c>
      <c r="HB108" s="36">
        <f>HB107*20</f>
        <v>0</v>
      </c>
      <c r="HC108" s="36">
        <f>HC107*20</f>
        <v>0</v>
      </c>
      <c r="HD108" s="37">
        <f>HD107*20</f>
        <v>0</v>
      </c>
      <c r="HE108" s="37">
        <f>HE107*20</f>
        <v>0</v>
      </c>
      <c r="HF108" s="31"/>
      <c r="HG108" s="31"/>
      <c r="HH108" s="36">
        <f>HH107*20</f>
        <v>0</v>
      </c>
      <c r="HI108" s="36">
        <f>HI107*20</f>
        <v>0</v>
      </c>
      <c r="HJ108" s="36">
        <f>HJ107*20</f>
        <v>0</v>
      </c>
      <c r="HK108" s="37">
        <f>HK107*20</f>
        <v>0</v>
      </c>
      <c r="HL108" s="37">
        <f>HL107*20</f>
        <v>0</v>
      </c>
      <c r="HM108" s="31"/>
      <c r="HN108" s="31"/>
      <c r="HO108" s="36">
        <f>HO107*20</f>
        <v>0</v>
      </c>
      <c r="HP108" s="36">
        <f>HP107*20</f>
        <v>0</v>
      </c>
      <c r="HQ108" s="36">
        <f>HQ107*20</f>
        <v>0</v>
      </c>
      <c r="HR108" s="37">
        <f>HR107*20</f>
        <v>0</v>
      </c>
      <c r="HS108" s="37">
        <f>HS107*20</f>
        <v>0</v>
      </c>
      <c r="HT108" s="31"/>
      <c r="HU108" s="31"/>
      <c r="HV108" s="36">
        <f>HV107*20</f>
        <v>0</v>
      </c>
      <c r="HW108" s="36">
        <f>HW107*20</f>
        <v>0</v>
      </c>
      <c r="HX108" s="36">
        <f>HX107*20</f>
        <v>0</v>
      </c>
      <c r="HY108" s="37">
        <f>HY107*20</f>
        <v>0</v>
      </c>
      <c r="HZ108" s="37">
        <f>HZ107*20</f>
        <v>0</v>
      </c>
      <c r="IA108" s="31"/>
      <c r="IB108" s="31"/>
      <c r="IC108" s="36">
        <f>IC107*20</f>
        <v>0</v>
      </c>
      <c r="ID108" s="36">
        <f>ID107*20</f>
        <v>0</v>
      </c>
      <c r="IE108" s="36">
        <f>IE107*20</f>
        <v>0</v>
      </c>
      <c r="IF108" s="37">
        <f>IF107*20</f>
        <v>0</v>
      </c>
      <c r="IG108" s="37">
        <f>IG107*20</f>
        <v>0</v>
      </c>
      <c r="IH108" s="31"/>
      <c r="II108" s="31"/>
      <c r="IJ108" s="36">
        <f>IJ107*20</f>
        <v>0</v>
      </c>
      <c r="IK108" s="36">
        <f>IK107*20</f>
        <v>0</v>
      </c>
      <c r="IL108" s="36">
        <f>IL107*20</f>
        <v>0</v>
      </c>
      <c r="IM108" s="37">
        <f>IM107*20</f>
        <v>0</v>
      </c>
      <c r="IN108" s="37">
        <f>IN107*20</f>
        <v>0</v>
      </c>
      <c r="IO108" s="31"/>
      <c r="IP108" s="31"/>
      <c r="IQ108" s="36">
        <f>IQ107*20</f>
        <v>0</v>
      </c>
      <c r="IR108" s="36">
        <f>IR107*20</f>
        <v>0</v>
      </c>
      <c r="IS108" s="36">
        <f>IS107*20</f>
        <v>0</v>
      </c>
      <c r="IT108" s="37">
        <f>IT107*20</f>
        <v>0</v>
      </c>
      <c r="IU108" s="37">
        <f>IU107*20</f>
        <v>0</v>
      </c>
      <c r="IV108" s="31"/>
      <c r="IW108" s="31"/>
      <c r="IX108" s="36">
        <f>IX107*20</f>
        <v>0</v>
      </c>
      <c r="IY108" s="36">
        <f>IY107*20</f>
        <v>0</v>
      </c>
      <c r="IZ108" s="36">
        <f>IZ107*20</f>
        <v>0</v>
      </c>
      <c r="JA108" s="37">
        <f>JA107*12</f>
        <v>0</v>
      </c>
      <c r="JB108" s="37">
        <f>JB107*12</f>
        <v>0</v>
      </c>
      <c r="JC108" s="31"/>
      <c r="JD108" s="31"/>
      <c r="JE108" s="37">
        <f>JE107*12</f>
        <v>0</v>
      </c>
      <c r="JF108" s="37">
        <f>JF107*12</f>
        <v>0</v>
      </c>
      <c r="JG108" s="37">
        <f>JG107*12</f>
        <v>0</v>
      </c>
      <c r="JH108" s="37">
        <f>JH107*12</f>
        <v>0</v>
      </c>
      <c r="JI108" s="37">
        <f>JI107*12</f>
        <v>0</v>
      </c>
      <c r="JJ108" s="31"/>
      <c r="JK108" s="31"/>
      <c r="JL108" s="36">
        <f>JL107*20</f>
        <v>0</v>
      </c>
      <c r="JM108" s="36">
        <f>JM107*20</f>
        <v>0</v>
      </c>
      <c r="JN108" s="36">
        <f>JN107*20</f>
        <v>0</v>
      </c>
      <c r="JO108" s="37">
        <f>JO107*20</f>
        <v>0</v>
      </c>
      <c r="JP108" s="37">
        <f>JP107*20</f>
        <v>0</v>
      </c>
      <c r="JQ108" s="31"/>
      <c r="JR108" s="31"/>
      <c r="JS108" s="36">
        <f>JS107*20</f>
        <v>0</v>
      </c>
      <c r="JT108" s="36">
        <f>JT107*20</f>
        <v>0</v>
      </c>
      <c r="JU108" s="36">
        <f>JU107*20</f>
        <v>0</v>
      </c>
      <c r="JV108" s="31"/>
      <c r="JW108" s="37">
        <f>JW107*20</f>
        <v>0</v>
      </c>
      <c r="JX108" s="31"/>
      <c r="JY108" s="31"/>
      <c r="JZ108" s="36">
        <f>JZ107*20</f>
        <v>0</v>
      </c>
      <c r="KA108" s="36">
        <f>KA107*20</f>
        <v>0</v>
      </c>
      <c r="KB108" s="36">
        <f>KB107*20</f>
        <v>0</v>
      </c>
      <c r="KC108" s="37">
        <f>KC107*20</f>
        <v>0</v>
      </c>
      <c r="KD108" s="37">
        <f>KD107*20</f>
        <v>0</v>
      </c>
      <c r="KE108" s="31"/>
      <c r="KF108" s="31"/>
      <c r="KG108" s="36">
        <f>KG107*20</f>
        <v>0</v>
      </c>
      <c r="KH108" s="36">
        <f>KH107*20</f>
        <v>0</v>
      </c>
      <c r="KI108" s="36">
        <f>KI107*20</f>
        <v>0</v>
      </c>
      <c r="KJ108" s="37">
        <f>KJ107*20</f>
        <v>0</v>
      </c>
      <c r="KK108" s="37">
        <f>KK107*20</f>
        <v>0</v>
      </c>
      <c r="KL108" s="31"/>
      <c r="KM108" s="31"/>
      <c r="KN108" s="36">
        <f>KN107*20</f>
        <v>0</v>
      </c>
      <c r="KO108" s="36">
        <f>KO107*20</f>
        <v>0</v>
      </c>
      <c r="KP108" s="36">
        <f>KP107*20</f>
        <v>0</v>
      </c>
      <c r="KQ108" s="37">
        <f>KQ107*20</f>
        <v>0</v>
      </c>
      <c r="KR108" s="37">
        <f>KR107*20</f>
        <v>0</v>
      </c>
      <c r="KS108" s="31"/>
      <c r="KT108" s="31"/>
      <c r="KU108" s="36">
        <f>KU107*20</f>
        <v>0</v>
      </c>
      <c r="KV108" s="36">
        <f>KV107*20</f>
        <v>0</v>
      </c>
      <c r="KW108" s="36">
        <f>KW107*20</f>
        <v>0</v>
      </c>
      <c r="KX108" s="37">
        <f>KX107*20</f>
        <v>0</v>
      </c>
      <c r="KY108" s="31"/>
      <c r="KZ108" s="31"/>
      <c r="LA108" s="31"/>
      <c r="LB108" s="36">
        <f>LB107*20</f>
        <v>0</v>
      </c>
      <c r="LC108" s="36">
        <f>LC107*20</f>
        <v>0</v>
      </c>
      <c r="LD108" s="36">
        <f>LD107*20</f>
        <v>0</v>
      </c>
      <c r="LE108" s="37">
        <f>LE107*20</f>
        <v>0</v>
      </c>
      <c r="LF108" s="37">
        <f>LF107*20</f>
        <v>0</v>
      </c>
      <c r="LG108" s="31"/>
      <c r="LH108" s="31"/>
      <c r="LI108" s="36">
        <f>LI107*20</f>
        <v>0</v>
      </c>
      <c r="LJ108" s="36">
        <f>LJ107*20</f>
        <v>0</v>
      </c>
      <c r="LK108" s="36">
        <f>LK107*20</f>
        <v>0</v>
      </c>
      <c r="LL108" s="37">
        <f>LL107*20</f>
        <v>0</v>
      </c>
      <c r="LM108" s="37">
        <f>LM107*20</f>
        <v>0</v>
      </c>
      <c r="LN108" s="31"/>
      <c r="LO108" s="31"/>
      <c r="LP108" s="36">
        <f>LP107*20</f>
        <v>0</v>
      </c>
      <c r="LQ108" s="36">
        <f>LQ107*20</f>
        <v>0</v>
      </c>
      <c r="LR108" s="36">
        <f>LR107*20</f>
        <v>0</v>
      </c>
      <c r="LS108" s="37">
        <f>LS107*20</f>
        <v>0</v>
      </c>
      <c r="LT108" s="37">
        <f>LT107*20</f>
        <v>0</v>
      </c>
      <c r="LU108" s="31"/>
      <c r="LV108" s="31"/>
      <c r="LW108" s="36">
        <f>LW107*20</f>
        <v>0</v>
      </c>
      <c r="LX108" s="36">
        <f>LX107*20</f>
        <v>0</v>
      </c>
      <c r="LY108" s="36">
        <f>LY107*20</f>
        <v>0</v>
      </c>
      <c r="LZ108" s="37">
        <f>LZ107*20</f>
        <v>0</v>
      </c>
      <c r="MA108" s="37">
        <f>MA107*20</f>
        <v>0</v>
      </c>
      <c r="MB108" s="31"/>
      <c r="MC108" s="31"/>
      <c r="MD108" s="36">
        <f>MD107*20</f>
        <v>0</v>
      </c>
      <c r="ME108" s="36">
        <f>ME107*20</f>
        <v>0</v>
      </c>
      <c r="MF108" s="36">
        <f>MF107*20</f>
        <v>0</v>
      </c>
      <c r="MG108" s="37">
        <f>MG107*20</f>
        <v>0</v>
      </c>
      <c r="MH108" s="37">
        <f>MH107*20</f>
        <v>0</v>
      </c>
      <c r="MI108" s="31"/>
      <c r="MJ108" s="31"/>
      <c r="MK108" s="36">
        <f>MK107*20</f>
        <v>0</v>
      </c>
      <c r="ML108" s="36">
        <f>ML107*20</f>
        <v>0</v>
      </c>
      <c r="MM108" s="36">
        <f>MM107*20</f>
        <v>0</v>
      </c>
      <c r="MN108" s="37">
        <f>MN107*20</f>
        <v>0</v>
      </c>
      <c r="MO108" s="37">
        <f>MO107*20</f>
        <v>0</v>
      </c>
      <c r="MP108" s="31"/>
      <c r="MQ108" s="31"/>
      <c r="MR108" s="36">
        <f>MR107*20</f>
        <v>0</v>
      </c>
      <c r="MS108" s="36">
        <f>MS107*20</f>
        <v>0</v>
      </c>
      <c r="MT108" s="36">
        <f>MT107*20</f>
        <v>0</v>
      </c>
      <c r="MU108" s="37">
        <f>MU107*20</f>
        <v>0</v>
      </c>
      <c r="MV108" s="37">
        <f>MV107*20</f>
        <v>0</v>
      </c>
      <c r="MW108" s="31"/>
      <c r="MX108" s="31"/>
      <c r="MY108" s="36">
        <f>MY107*20</f>
        <v>0</v>
      </c>
      <c r="MZ108" s="36">
        <f>MZ107*20</f>
        <v>0</v>
      </c>
      <c r="NA108" s="31"/>
      <c r="NB108" s="31"/>
      <c r="NC108" s="37">
        <f>NC107*20</f>
        <v>0</v>
      </c>
      <c r="ND108" s="31"/>
      <c r="NE108" s="31"/>
      <c r="NF108" s="16" t="s">
        <v>759</v>
      </c>
    </row>
    <row r="109" spans="1:370" s="109" customFormat="1" ht="15.75" x14ac:dyDescent="0.25">
      <c r="A109" s="20" t="s">
        <v>901</v>
      </c>
      <c r="B109" s="21"/>
      <c r="C109" s="32"/>
      <c r="D109" s="32"/>
      <c r="E109" s="25"/>
      <c r="F109" s="17"/>
      <c r="G109" s="17"/>
      <c r="H109" s="17"/>
      <c r="I109" s="17"/>
      <c r="J109" s="17"/>
      <c r="K109" s="17"/>
      <c r="L109" s="17"/>
      <c r="M109" s="107"/>
      <c r="N109" s="108"/>
      <c r="O109" s="108"/>
      <c r="P109" s="108"/>
      <c r="Q109" s="108"/>
      <c r="R109" s="17"/>
      <c r="S109" s="17"/>
      <c r="T109" s="107"/>
      <c r="U109" s="108"/>
      <c r="V109" s="108"/>
      <c r="W109" s="108"/>
      <c r="X109" s="108"/>
      <c r="Y109" s="17"/>
      <c r="Z109" s="17"/>
      <c r="AA109" s="107"/>
      <c r="AB109" s="108"/>
      <c r="AC109" s="108"/>
      <c r="AD109" s="108"/>
      <c r="AE109" s="108"/>
      <c r="AF109" s="17"/>
      <c r="AG109" s="17"/>
      <c r="AH109" s="107"/>
      <c r="AI109" s="108"/>
      <c r="AJ109" s="108"/>
      <c r="AK109" s="108"/>
      <c r="AL109" s="108"/>
      <c r="AM109" s="17"/>
      <c r="AN109" s="17"/>
      <c r="AO109" s="107"/>
      <c r="AP109" s="108"/>
      <c r="AQ109" s="108"/>
      <c r="AR109" s="108"/>
      <c r="AS109" s="108"/>
      <c r="AT109" s="17"/>
      <c r="AU109" s="17"/>
      <c r="AV109" s="107"/>
      <c r="AW109" s="108"/>
      <c r="AX109" s="108"/>
      <c r="AY109" s="108"/>
      <c r="AZ109" s="108"/>
      <c r="BA109" s="17"/>
      <c r="BB109" s="17"/>
      <c r="BC109" s="107"/>
      <c r="BD109" s="108"/>
      <c r="BE109" s="108"/>
      <c r="BF109" s="108"/>
      <c r="BG109" s="108"/>
      <c r="BH109" s="17"/>
      <c r="BI109" s="17"/>
      <c r="BJ109" s="107"/>
      <c r="BK109" s="108"/>
      <c r="BL109" s="108"/>
      <c r="BM109" s="108"/>
      <c r="BN109" s="108"/>
      <c r="BO109" s="17"/>
      <c r="BP109" s="17"/>
      <c r="BQ109" s="107"/>
      <c r="BR109" s="108"/>
      <c r="BS109" s="108"/>
      <c r="BT109" s="108"/>
      <c r="BU109" s="108"/>
      <c r="BV109" s="17"/>
      <c r="BW109" s="17"/>
      <c r="BX109" s="107"/>
      <c r="BY109" s="108"/>
      <c r="BZ109" s="108"/>
      <c r="CA109" s="108"/>
      <c r="CB109" s="108"/>
      <c r="CC109" s="17"/>
      <c r="CD109" s="17"/>
      <c r="CE109" s="107"/>
      <c r="CF109" s="108"/>
      <c r="CG109" s="108"/>
      <c r="CH109" s="108"/>
      <c r="CI109" s="108"/>
      <c r="CJ109" s="17"/>
      <c r="CK109" s="17"/>
      <c r="CL109" s="107"/>
      <c r="CM109" s="108"/>
      <c r="CN109" s="108"/>
      <c r="CO109" s="108"/>
      <c r="CP109" s="17"/>
      <c r="CQ109" s="17"/>
      <c r="CR109" s="17"/>
      <c r="CS109" s="17"/>
      <c r="CT109" s="108"/>
      <c r="CU109" s="108"/>
      <c r="CV109" s="108"/>
      <c r="CW109" s="108"/>
      <c r="CX109" s="17"/>
      <c r="CY109" s="17"/>
      <c r="CZ109" s="107"/>
      <c r="DA109" s="108"/>
      <c r="DB109" s="108"/>
      <c r="DC109" s="108"/>
      <c r="DD109" s="108"/>
      <c r="DE109" s="17"/>
      <c r="DF109" s="17"/>
      <c r="DG109" s="107"/>
      <c r="DH109" s="108"/>
      <c r="DI109" s="108"/>
      <c r="DJ109" s="108"/>
      <c r="DK109" s="108"/>
      <c r="DL109" s="17"/>
      <c r="DM109" s="17"/>
      <c r="DN109" s="107"/>
      <c r="DO109" s="108"/>
      <c r="DP109" s="108"/>
      <c r="DQ109" s="108"/>
      <c r="DR109" s="108"/>
      <c r="DS109" s="17"/>
      <c r="DT109" s="17"/>
      <c r="DU109" s="107"/>
      <c r="DV109" s="108"/>
      <c r="DW109" s="17"/>
      <c r="DX109" s="108"/>
      <c r="DY109" s="108"/>
      <c r="DZ109" s="17"/>
      <c r="EA109" s="17"/>
      <c r="EB109" s="107"/>
      <c r="EC109" s="108"/>
      <c r="ED109" s="108"/>
      <c r="EE109" s="17"/>
      <c r="EF109" s="108"/>
      <c r="EG109" s="17"/>
      <c r="EH109" s="17"/>
      <c r="EI109" s="107"/>
      <c r="EJ109" s="108"/>
      <c r="EK109" s="108"/>
      <c r="EL109" s="108"/>
      <c r="EM109" s="108"/>
      <c r="EN109" s="17"/>
      <c r="EO109" s="17"/>
      <c r="EP109" s="17"/>
      <c r="EQ109" s="108"/>
      <c r="ER109" s="108"/>
      <c r="ES109" s="108"/>
      <c r="ET109" s="108"/>
      <c r="EU109" s="17"/>
      <c r="EV109" s="17"/>
      <c r="EW109" s="107"/>
      <c r="EX109" s="108"/>
      <c r="EY109" s="108"/>
      <c r="EZ109" s="17"/>
      <c r="FA109" s="108"/>
      <c r="FB109" s="17"/>
      <c r="FC109" s="17"/>
      <c r="FD109" s="107"/>
      <c r="FE109" s="108"/>
      <c r="FF109" s="108"/>
      <c r="FG109" s="108"/>
      <c r="FH109" s="108"/>
      <c r="FI109" s="17"/>
      <c r="FJ109" s="17"/>
      <c r="FK109" s="107"/>
      <c r="FL109" s="108"/>
      <c r="FM109" s="108"/>
      <c r="FN109" s="108"/>
      <c r="FO109" s="108"/>
      <c r="FP109" s="17"/>
      <c r="FQ109" s="17"/>
      <c r="FR109" s="107"/>
      <c r="FS109" s="108"/>
      <c r="FT109" s="108"/>
      <c r="FU109" s="108"/>
      <c r="FV109" s="108"/>
      <c r="FW109" s="17"/>
      <c r="FX109" s="17"/>
      <c r="FY109" s="107"/>
      <c r="FZ109" s="108"/>
      <c r="GA109" s="108"/>
      <c r="GB109" s="108"/>
      <c r="GC109" s="108"/>
      <c r="GD109" s="17"/>
      <c r="GE109" s="17"/>
      <c r="GF109" s="107"/>
      <c r="GG109" s="108"/>
      <c r="GH109" s="108"/>
      <c r="GI109" s="108"/>
      <c r="GJ109" s="108"/>
      <c r="GK109" s="17"/>
      <c r="GL109" s="17"/>
      <c r="GM109" s="107"/>
      <c r="GN109" s="108"/>
      <c r="GO109" s="108"/>
      <c r="GP109" s="108"/>
      <c r="GQ109" s="108"/>
      <c r="GR109" s="17"/>
      <c r="GS109" s="17"/>
      <c r="GT109" s="107"/>
      <c r="GU109" s="108"/>
      <c r="GV109" s="108"/>
      <c r="GW109" s="108"/>
      <c r="GX109" s="108"/>
      <c r="GY109" s="17"/>
      <c r="GZ109" s="17"/>
      <c r="HA109" s="107"/>
      <c r="HB109" s="108"/>
      <c r="HC109" s="108"/>
      <c r="HD109" s="108"/>
      <c r="HE109" s="108"/>
      <c r="HF109" s="17"/>
      <c r="HG109" s="17"/>
      <c r="HH109" s="107"/>
      <c r="HI109" s="108"/>
      <c r="HJ109" s="108"/>
      <c r="HK109" s="108"/>
      <c r="HL109" s="108"/>
      <c r="HM109" s="17"/>
      <c r="HN109" s="17"/>
      <c r="HO109" s="107"/>
      <c r="HP109" s="108"/>
      <c r="HQ109" s="108"/>
      <c r="HR109" s="108"/>
      <c r="HS109" s="108"/>
      <c r="HT109" s="17"/>
      <c r="HU109" s="17"/>
      <c r="HV109" s="107"/>
      <c r="HW109" s="108"/>
      <c r="HX109" s="108"/>
      <c r="HY109" s="108"/>
      <c r="HZ109" s="108"/>
      <c r="IA109" s="17"/>
      <c r="IB109" s="17"/>
      <c r="IC109" s="107"/>
      <c r="ID109" s="108"/>
      <c r="IE109" s="108"/>
      <c r="IF109" s="108"/>
      <c r="IG109" s="108"/>
      <c r="IH109" s="17"/>
      <c r="II109" s="17"/>
      <c r="IJ109" s="107"/>
      <c r="IK109" s="108"/>
      <c r="IL109" s="108"/>
      <c r="IM109" s="108"/>
      <c r="IN109" s="108"/>
      <c r="IO109" s="17"/>
      <c r="IP109" s="17"/>
      <c r="IQ109" s="107"/>
      <c r="IR109" s="108"/>
      <c r="IS109" s="108"/>
      <c r="IT109" s="108"/>
      <c r="IU109" s="108"/>
      <c r="IV109" s="17"/>
      <c r="IW109" s="17"/>
      <c r="IX109" s="107"/>
      <c r="IY109" s="108"/>
      <c r="IZ109" s="108"/>
      <c r="JA109" s="108"/>
      <c r="JB109" s="108"/>
      <c r="JC109" s="17"/>
      <c r="JD109" s="17"/>
      <c r="JE109" s="107"/>
      <c r="JF109" s="108"/>
      <c r="JG109" s="108"/>
      <c r="JH109" s="108"/>
      <c r="JI109" s="108"/>
      <c r="JJ109" s="17"/>
      <c r="JK109" s="17"/>
      <c r="JL109" s="107"/>
      <c r="JM109" s="108"/>
      <c r="JN109" s="108"/>
      <c r="JO109" s="108"/>
      <c r="JP109" s="108"/>
      <c r="JQ109" s="17"/>
      <c r="JR109" s="17"/>
      <c r="JS109" s="107"/>
      <c r="JT109" s="108"/>
      <c r="JU109" s="108"/>
      <c r="JV109" s="17"/>
      <c r="JW109" s="108"/>
      <c r="JX109" s="17"/>
      <c r="JY109" s="17"/>
      <c r="JZ109" s="107"/>
      <c r="KA109" s="108"/>
      <c r="KB109" s="108"/>
      <c r="KC109" s="108"/>
      <c r="KD109" s="108"/>
      <c r="KE109" s="17"/>
      <c r="KF109" s="17"/>
      <c r="KG109" s="107"/>
      <c r="KH109" s="108"/>
      <c r="KI109" s="108"/>
      <c r="KJ109" s="108"/>
      <c r="KK109" s="108"/>
      <c r="KL109" s="17"/>
      <c r="KM109" s="17"/>
      <c r="KN109" s="107"/>
      <c r="KO109" s="108"/>
      <c r="KP109" s="108"/>
      <c r="KQ109" s="108"/>
      <c r="KR109" s="108"/>
      <c r="KS109" s="17"/>
      <c r="KT109" s="17"/>
      <c r="KU109" s="107"/>
      <c r="KV109" s="108"/>
      <c r="KW109" s="108"/>
      <c r="KX109" s="108"/>
      <c r="KY109" s="17"/>
      <c r="KZ109" s="17"/>
      <c r="LA109" s="17"/>
      <c r="LB109" s="107"/>
      <c r="LC109" s="108"/>
      <c r="LD109" s="108"/>
      <c r="LE109" s="108"/>
      <c r="LF109" s="108"/>
      <c r="LG109" s="17"/>
      <c r="LH109" s="17"/>
      <c r="LI109" s="107"/>
      <c r="LJ109" s="108"/>
      <c r="LK109" s="108"/>
      <c r="LL109" s="108"/>
      <c r="LM109" s="108"/>
      <c r="LN109" s="17"/>
      <c r="LO109" s="17"/>
      <c r="LP109" s="107"/>
      <c r="LQ109" s="108"/>
      <c r="LR109" s="108"/>
      <c r="LS109" s="108"/>
      <c r="LT109" s="108"/>
      <c r="LU109" s="17"/>
      <c r="LV109" s="17"/>
      <c r="LW109" s="107"/>
      <c r="LX109" s="108"/>
      <c r="LY109" s="108"/>
      <c r="LZ109" s="108"/>
      <c r="MA109" s="108"/>
      <c r="MB109" s="17"/>
      <c r="MC109" s="17"/>
      <c r="MD109" s="107"/>
      <c r="ME109" s="108"/>
      <c r="MF109" s="108"/>
      <c r="MG109" s="108"/>
      <c r="MH109" s="108"/>
      <c r="MI109" s="17"/>
      <c r="MJ109" s="17"/>
      <c r="MK109" s="107"/>
      <c r="ML109" s="108"/>
      <c r="MM109" s="108"/>
      <c r="MN109" s="108"/>
      <c r="MO109" s="108"/>
      <c r="MP109" s="17"/>
      <c r="MQ109" s="17"/>
      <c r="MR109" s="107"/>
      <c r="MS109" s="108"/>
      <c r="MT109" s="108"/>
      <c r="MU109" s="108"/>
      <c r="MV109" s="108"/>
      <c r="MW109" s="17"/>
      <c r="MX109" s="17"/>
      <c r="MY109" s="107"/>
      <c r="MZ109" s="108"/>
      <c r="NA109" s="17"/>
      <c r="NB109" s="17"/>
      <c r="NC109" s="108"/>
      <c r="ND109" s="17"/>
      <c r="NE109" s="17"/>
      <c r="NF109" s="16" t="s">
        <v>759</v>
      </c>
    </row>
    <row r="110" spans="1:370" s="109" customFormat="1" ht="15.75" x14ac:dyDescent="0.25">
      <c r="A110" s="106" t="s">
        <v>902</v>
      </c>
      <c r="B110" s="23" t="s">
        <v>891</v>
      </c>
      <c r="C110" s="24"/>
      <c r="D110" s="33" t="s">
        <v>824</v>
      </c>
      <c r="E110" s="56">
        <f>MAX(G110:NC110)</f>
        <v>103</v>
      </c>
      <c r="F110" s="31"/>
      <c r="G110" s="26">
        <v>55</v>
      </c>
      <c r="H110" s="26">
        <v>55</v>
      </c>
      <c r="I110" s="27">
        <v>55</v>
      </c>
      <c r="J110" s="27">
        <v>55</v>
      </c>
      <c r="K110" s="31"/>
      <c r="L110" s="31"/>
      <c r="M110" s="28">
        <v>55</v>
      </c>
      <c r="N110" s="26">
        <v>55</v>
      </c>
      <c r="O110" s="26">
        <v>55</v>
      </c>
      <c r="P110" s="26">
        <v>55</v>
      </c>
      <c r="Q110" s="26">
        <v>55</v>
      </c>
      <c r="R110" s="31"/>
      <c r="S110" s="31"/>
      <c r="T110" s="28">
        <v>55</v>
      </c>
      <c r="U110" s="26">
        <v>55</v>
      </c>
      <c r="V110" s="26">
        <v>55</v>
      </c>
      <c r="W110" s="26">
        <v>55</v>
      </c>
      <c r="X110" s="26">
        <v>55</v>
      </c>
      <c r="Y110" s="31"/>
      <c r="Z110" s="31"/>
      <c r="AA110" s="28">
        <v>55</v>
      </c>
      <c r="AB110" s="26">
        <v>55</v>
      </c>
      <c r="AC110" s="26">
        <v>55</v>
      </c>
      <c r="AD110" s="26">
        <v>55</v>
      </c>
      <c r="AE110" s="26">
        <v>67</v>
      </c>
      <c r="AF110" s="31"/>
      <c r="AG110" s="31"/>
      <c r="AH110" s="28">
        <v>73</v>
      </c>
      <c r="AI110" s="26">
        <v>73</v>
      </c>
      <c r="AJ110" s="26">
        <v>73</v>
      </c>
      <c r="AK110" s="26">
        <v>73</v>
      </c>
      <c r="AL110" s="26">
        <v>84</v>
      </c>
      <c r="AM110" s="31"/>
      <c r="AN110" s="31"/>
      <c r="AO110" s="28">
        <v>84</v>
      </c>
      <c r="AP110" s="26">
        <v>84</v>
      </c>
      <c r="AQ110" s="26">
        <v>84</v>
      </c>
      <c r="AR110" s="26">
        <v>84</v>
      </c>
      <c r="AS110" s="26">
        <v>94</v>
      </c>
      <c r="AT110" s="31"/>
      <c r="AU110" s="31"/>
      <c r="AV110" s="28">
        <v>94</v>
      </c>
      <c r="AW110" s="26">
        <v>94</v>
      </c>
      <c r="AX110" s="26">
        <v>94</v>
      </c>
      <c r="AY110" s="26">
        <v>94</v>
      </c>
      <c r="AZ110" s="26">
        <v>94</v>
      </c>
      <c r="BA110" s="31"/>
      <c r="BB110" s="31"/>
      <c r="BC110" s="28">
        <v>94</v>
      </c>
      <c r="BD110" s="26">
        <v>94</v>
      </c>
      <c r="BE110" s="26">
        <v>94</v>
      </c>
      <c r="BF110" s="26">
        <v>94</v>
      </c>
      <c r="BG110" s="26">
        <v>103</v>
      </c>
      <c r="BH110" s="31"/>
      <c r="BI110" s="31"/>
      <c r="BJ110" s="28">
        <v>103</v>
      </c>
      <c r="BK110" s="26">
        <v>103</v>
      </c>
      <c r="BL110" s="26">
        <v>103</v>
      </c>
      <c r="BM110" s="26">
        <v>103</v>
      </c>
      <c r="BN110" s="26">
        <v>103</v>
      </c>
      <c r="BO110" s="31"/>
      <c r="BP110" s="31"/>
      <c r="BQ110" s="28"/>
      <c r="BR110" s="26"/>
      <c r="BS110" s="26"/>
      <c r="BT110" s="26"/>
      <c r="BU110" s="26"/>
      <c r="BV110" s="31"/>
      <c r="BW110" s="31"/>
      <c r="BX110" s="28"/>
      <c r="BY110" s="26"/>
      <c r="BZ110" s="26"/>
      <c r="CA110" s="26"/>
      <c r="CB110" s="26"/>
      <c r="CC110" s="31"/>
      <c r="CD110" s="31"/>
      <c r="CE110" s="28"/>
      <c r="CF110" s="26"/>
      <c r="CG110" s="26"/>
      <c r="CH110" s="26"/>
      <c r="CI110" s="26"/>
      <c r="CJ110" s="31"/>
      <c r="CK110" s="31"/>
      <c r="CL110" s="28"/>
      <c r="CM110" s="26"/>
      <c r="CN110" s="26"/>
      <c r="CO110" s="26"/>
      <c r="CP110" s="31"/>
      <c r="CQ110" s="31"/>
      <c r="CR110" s="31"/>
      <c r="CS110" s="31"/>
      <c r="CT110" s="26"/>
      <c r="CU110" s="26"/>
      <c r="CV110" s="26"/>
      <c r="CW110" s="26"/>
      <c r="CX110" s="31"/>
      <c r="CY110" s="31"/>
      <c r="CZ110" s="28"/>
      <c r="DA110" s="26"/>
      <c r="DB110" s="26"/>
      <c r="DC110" s="26"/>
      <c r="DD110" s="26"/>
      <c r="DE110" s="31"/>
      <c r="DF110" s="31"/>
      <c r="DG110" s="28"/>
      <c r="DH110" s="26"/>
      <c r="DI110" s="26"/>
      <c r="DJ110" s="26"/>
      <c r="DK110" s="26"/>
      <c r="DL110" s="31"/>
      <c r="DM110" s="31"/>
      <c r="DN110" s="28"/>
      <c r="DO110" s="26"/>
      <c r="DP110" s="26"/>
      <c r="DQ110" s="26"/>
      <c r="DR110" s="26"/>
      <c r="DS110" s="31"/>
      <c r="DT110" s="31"/>
      <c r="DU110" s="28"/>
      <c r="DV110" s="26"/>
      <c r="DW110" s="31"/>
      <c r="DX110" s="26"/>
      <c r="DY110" s="26"/>
      <c r="DZ110" s="31"/>
      <c r="EA110" s="31"/>
      <c r="EB110" s="28"/>
      <c r="EC110" s="26"/>
      <c r="ED110" s="26"/>
      <c r="EE110" s="31"/>
      <c r="EF110" s="26"/>
      <c r="EG110" s="31"/>
      <c r="EH110" s="31"/>
      <c r="EI110" s="28"/>
      <c r="EJ110" s="26"/>
      <c r="EK110" s="26"/>
      <c r="EL110" s="26"/>
      <c r="EM110" s="26"/>
      <c r="EN110" s="31"/>
      <c r="EO110" s="31"/>
      <c r="EP110" s="31"/>
      <c r="EQ110" s="26"/>
      <c r="ER110" s="26"/>
      <c r="ES110" s="26"/>
      <c r="ET110" s="26"/>
      <c r="EU110" s="31"/>
      <c r="EV110" s="31"/>
      <c r="EW110" s="28"/>
      <c r="EX110" s="26"/>
      <c r="EY110" s="26"/>
      <c r="EZ110" s="31"/>
      <c r="FA110" s="26"/>
      <c r="FB110" s="31"/>
      <c r="FC110" s="31"/>
      <c r="FD110" s="28"/>
      <c r="FE110" s="26"/>
      <c r="FF110" s="26"/>
      <c r="FG110" s="26"/>
      <c r="FH110" s="26"/>
      <c r="FI110" s="31"/>
      <c r="FJ110" s="31"/>
      <c r="FK110" s="28"/>
      <c r="FL110" s="26"/>
      <c r="FM110" s="26"/>
      <c r="FN110" s="26"/>
      <c r="FO110" s="26"/>
      <c r="FP110" s="31"/>
      <c r="FQ110" s="31"/>
      <c r="FR110" s="28"/>
      <c r="FS110" s="26"/>
      <c r="FT110" s="26"/>
      <c r="FU110" s="26"/>
      <c r="FV110" s="26"/>
      <c r="FW110" s="31"/>
      <c r="FX110" s="31"/>
      <c r="FY110" s="28"/>
      <c r="FZ110" s="26"/>
      <c r="GA110" s="26"/>
      <c r="GB110" s="26"/>
      <c r="GC110" s="26"/>
      <c r="GD110" s="31"/>
      <c r="GE110" s="31"/>
      <c r="GF110" s="28"/>
      <c r="GG110" s="26"/>
      <c r="GH110" s="26"/>
      <c r="GI110" s="26"/>
      <c r="GJ110" s="26"/>
      <c r="GK110" s="31"/>
      <c r="GL110" s="31"/>
      <c r="GM110" s="28"/>
      <c r="GN110" s="26"/>
      <c r="GO110" s="26"/>
      <c r="GP110" s="26"/>
      <c r="GQ110" s="26"/>
      <c r="GR110" s="31"/>
      <c r="GS110" s="31"/>
      <c r="GT110" s="28"/>
      <c r="GU110" s="26"/>
      <c r="GV110" s="26"/>
      <c r="GW110" s="26"/>
      <c r="GX110" s="26"/>
      <c r="GY110" s="31"/>
      <c r="GZ110" s="31"/>
      <c r="HA110" s="28"/>
      <c r="HB110" s="26"/>
      <c r="HC110" s="26"/>
      <c r="HD110" s="26"/>
      <c r="HE110" s="26"/>
      <c r="HF110" s="31"/>
      <c r="HG110" s="31"/>
      <c r="HH110" s="28"/>
      <c r="HI110" s="26"/>
      <c r="HJ110" s="26"/>
      <c r="HK110" s="26"/>
      <c r="HL110" s="26"/>
      <c r="HM110" s="31"/>
      <c r="HN110" s="31"/>
      <c r="HO110" s="28"/>
      <c r="HP110" s="26"/>
      <c r="HQ110" s="26"/>
      <c r="HR110" s="26"/>
      <c r="HS110" s="26"/>
      <c r="HT110" s="31"/>
      <c r="HU110" s="31"/>
      <c r="HV110" s="28"/>
      <c r="HW110" s="26"/>
      <c r="HX110" s="26"/>
      <c r="HY110" s="26"/>
      <c r="HZ110" s="26"/>
      <c r="IA110" s="31"/>
      <c r="IB110" s="31"/>
      <c r="IC110" s="28"/>
      <c r="ID110" s="26"/>
      <c r="IE110" s="26"/>
      <c r="IF110" s="26"/>
      <c r="IG110" s="26"/>
      <c r="IH110" s="31"/>
      <c r="II110" s="31"/>
      <c r="IJ110" s="28"/>
      <c r="IK110" s="26"/>
      <c r="IL110" s="26"/>
      <c r="IM110" s="26"/>
      <c r="IN110" s="26"/>
      <c r="IO110" s="31"/>
      <c r="IP110" s="31"/>
      <c r="IQ110" s="28"/>
      <c r="IR110" s="26"/>
      <c r="IS110" s="26"/>
      <c r="IT110" s="26"/>
      <c r="IU110" s="26"/>
      <c r="IV110" s="31"/>
      <c r="IW110" s="31"/>
      <c r="IX110" s="28"/>
      <c r="IY110" s="26"/>
      <c r="IZ110" s="26"/>
      <c r="JA110" s="26"/>
      <c r="JB110" s="26"/>
      <c r="JC110" s="31"/>
      <c r="JD110" s="31"/>
      <c r="JE110" s="28"/>
      <c r="JF110" s="26"/>
      <c r="JG110" s="26"/>
      <c r="JH110" s="26"/>
      <c r="JI110" s="26"/>
      <c r="JJ110" s="31"/>
      <c r="JK110" s="31"/>
      <c r="JL110" s="28"/>
      <c r="JM110" s="26"/>
      <c r="JN110" s="26"/>
      <c r="JO110" s="26"/>
      <c r="JP110" s="26"/>
      <c r="JQ110" s="31"/>
      <c r="JR110" s="31"/>
      <c r="JS110" s="28"/>
      <c r="JT110" s="26"/>
      <c r="JU110" s="26"/>
      <c r="JV110" s="31"/>
      <c r="JW110" s="26"/>
      <c r="JX110" s="31"/>
      <c r="JY110" s="31"/>
      <c r="JZ110" s="28"/>
      <c r="KA110" s="26"/>
      <c r="KB110" s="26"/>
      <c r="KC110" s="26"/>
      <c r="KD110" s="26"/>
      <c r="KE110" s="31"/>
      <c r="KF110" s="31"/>
      <c r="KG110" s="28"/>
      <c r="KH110" s="26"/>
      <c r="KI110" s="26"/>
      <c r="KJ110" s="26"/>
      <c r="KK110" s="26"/>
      <c r="KL110" s="31"/>
      <c r="KM110" s="31"/>
      <c r="KN110" s="28"/>
      <c r="KO110" s="26"/>
      <c r="KP110" s="26"/>
      <c r="KQ110" s="26"/>
      <c r="KR110" s="26"/>
      <c r="KS110" s="31"/>
      <c r="KT110" s="31"/>
      <c r="KU110" s="28"/>
      <c r="KV110" s="28"/>
      <c r="KW110" s="28"/>
      <c r="KX110" s="28"/>
      <c r="KY110" s="31"/>
      <c r="KZ110" s="31"/>
      <c r="LA110" s="31"/>
      <c r="LB110" s="28"/>
      <c r="LC110" s="26"/>
      <c r="LD110" s="26"/>
      <c r="LE110" s="26"/>
      <c r="LF110" s="26"/>
      <c r="LG110" s="31"/>
      <c r="LH110" s="31"/>
      <c r="LI110" s="28"/>
      <c r="LJ110" s="26"/>
      <c r="LK110" s="26"/>
      <c r="LL110" s="26"/>
      <c r="LM110" s="26"/>
      <c r="LN110" s="31"/>
      <c r="LO110" s="31"/>
      <c r="LP110" s="28"/>
      <c r="LQ110" s="26"/>
      <c r="LR110" s="26"/>
      <c r="LS110" s="26"/>
      <c r="LT110" s="26"/>
      <c r="LU110" s="31"/>
      <c r="LV110" s="31"/>
      <c r="LW110" s="28"/>
      <c r="LX110" s="26"/>
      <c r="LY110" s="26"/>
      <c r="LZ110" s="26"/>
      <c r="MA110" s="26"/>
      <c r="MB110" s="31"/>
      <c r="MC110" s="31"/>
      <c r="MD110" s="28"/>
      <c r="ME110" s="26"/>
      <c r="MF110" s="26"/>
      <c r="MG110" s="26"/>
      <c r="MH110" s="26"/>
      <c r="MI110" s="31"/>
      <c r="MJ110" s="31"/>
      <c r="MK110" s="28"/>
      <c r="ML110" s="26"/>
      <c r="MM110" s="26"/>
      <c r="MN110" s="26"/>
      <c r="MO110" s="26"/>
      <c r="MP110" s="31"/>
      <c r="MQ110" s="31"/>
      <c r="MR110" s="28"/>
      <c r="MS110" s="26"/>
      <c r="MT110" s="26"/>
      <c r="MU110" s="26"/>
      <c r="MV110" s="26"/>
      <c r="MW110" s="31"/>
      <c r="MX110" s="31"/>
      <c r="MY110" s="28"/>
      <c r="MZ110" s="26"/>
      <c r="NA110" s="31"/>
      <c r="NB110" s="31"/>
      <c r="NC110" s="26"/>
      <c r="ND110" s="31"/>
      <c r="NE110" s="31"/>
      <c r="NF110" s="16" t="s">
        <v>759</v>
      </c>
    </row>
    <row r="111" spans="1:370" s="109" customFormat="1" ht="15.75" x14ac:dyDescent="0.25">
      <c r="A111" s="20" t="s">
        <v>903</v>
      </c>
      <c r="B111" s="21"/>
      <c r="C111" s="32"/>
      <c r="D111" s="32"/>
      <c r="E111" s="25"/>
      <c r="F111" s="17"/>
      <c r="G111" s="17"/>
      <c r="H111" s="17"/>
      <c r="I111" s="17"/>
      <c r="J111" s="17"/>
      <c r="K111" s="17"/>
      <c r="L111" s="17"/>
      <c r="M111" s="107"/>
      <c r="N111" s="108"/>
      <c r="O111" s="108"/>
      <c r="P111" s="108"/>
      <c r="Q111" s="108"/>
      <c r="R111" s="17"/>
      <c r="S111" s="17"/>
      <c r="T111" s="107"/>
      <c r="U111" s="108"/>
      <c r="V111" s="108"/>
      <c r="W111" s="108"/>
      <c r="X111" s="108"/>
      <c r="Y111" s="17"/>
      <c r="Z111" s="17"/>
      <c r="AA111" s="107"/>
      <c r="AB111" s="108"/>
      <c r="AC111" s="108"/>
      <c r="AD111" s="108"/>
      <c r="AE111" s="108"/>
      <c r="AF111" s="17"/>
      <c r="AG111" s="17"/>
      <c r="AH111" s="107"/>
      <c r="AI111" s="108"/>
      <c r="AJ111" s="108"/>
      <c r="AK111" s="108"/>
      <c r="AL111" s="108"/>
      <c r="AM111" s="17"/>
      <c r="AN111" s="17"/>
      <c r="AO111" s="107"/>
      <c r="AP111" s="108"/>
      <c r="AQ111" s="108"/>
      <c r="AR111" s="108"/>
      <c r="AS111" s="108"/>
      <c r="AT111" s="17"/>
      <c r="AU111" s="17"/>
      <c r="AV111" s="107"/>
      <c r="AW111" s="108"/>
      <c r="AX111" s="108"/>
      <c r="AY111" s="108"/>
      <c r="AZ111" s="108"/>
      <c r="BA111" s="17"/>
      <c r="BB111" s="17"/>
      <c r="BC111" s="107"/>
      <c r="BD111" s="108"/>
      <c r="BE111" s="108"/>
      <c r="BF111" s="108"/>
      <c r="BG111" s="108"/>
      <c r="BH111" s="17"/>
      <c r="BI111" s="17"/>
      <c r="BJ111" s="107"/>
      <c r="BK111" s="108"/>
      <c r="BL111" s="108"/>
      <c r="BM111" s="108"/>
      <c r="BN111" s="108"/>
      <c r="BO111" s="17"/>
      <c r="BP111" s="17"/>
      <c r="BQ111" s="107"/>
      <c r="BR111" s="108"/>
      <c r="BS111" s="108"/>
      <c r="BT111" s="108"/>
      <c r="BU111" s="108"/>
      <c r="BV111" s="17"/>
      <c r="BW111" s="17"/>
      <c r="BX111" s="107"/>
      <c r="BY111" s="108"/>
      <c r="BZ111" s="108"/>
      <c r="CA111" s="108"/>
      <c r="CB111" s="108"/>
      <c r="CC111" s="17"/>
      <c r="CD111" s="17"/>
      <c r="CE111" s="107"/>
      <c r="CF111" s="108"/>
      <c r="CG111" s="108"/>
      <c r="CH111" s="108"/>
      <c r="CI111" s="108"/>
      <c r="CJ111" s="17"/>
      <c r="CK111" s="17"/>
      <c r="CL111" s="107"/>
      <c r="CM111" s="108"/>
      <c r="CN111" s="108"/>
      <c r="CO111" s="108"/>
      <c r="CP111" s="17"/>
      <c r="CQ111" s="17"/>
      <c r="CR111" s="17"/>
      <c r="CS111" s="17"/>
      <c r="CT111" s="108"/>
      <c r="CU111" s="108"/>
      <c r="CV111" s="108"/>
      <c r="CW111" s="108"/>
      <c r="CX111" s="17"/>
      <c r="CY111" s="17"/>
      <c r="CZ111" s="107"/>
      <c r="DA111" s="108"/>
      <c r="DB111" s="108"/>
      <c r="DC111" s="108"/>
      <c r="DD111" s="108"/>
      <c r="DE111" s="17"/>
      <c r="DF111" s="17"/>
      <c r="DG111" s="107"/>
      <c r="DH111" s="108"/>
      <c r="DI111" s="108"/>
      <c r="DJ111" s="108"/>
      <c r="DK111" s="108"/>
      <c r="DL111" s="17"/>
      <c r="DM111" s="17"/>
      <c r="DN111" s="107"/>
      <c r="DO111" s="108"/>
      <c r="DP111" s="108"/>
      <c r="DQ111" s="108"/>
      <c r="DR111" s="108"/>
      <c r="DS111" s="17"/>
      <c r="DT111" s="17"/>
      <c r="DU111" s="107"/>
      <c r="DV111" s="108"/>
      <c r="DW111" s="17"/>
      <c r="DX111" s="108"/>
      <c r="DY111" s="108"/>
      <c r="DZ111" s="17"/>
      <c r="EA111" s="17"/>
      <c r="EB111" s="107"/>
      <c r="EC111" s="108"/>
      <c r="ED111" s="108"/>
      <c r="EE111" s="17"/>
      <c r="EF111" s="108"/>
      <c r="EG111" s="17"/>
      <c r="EH111" s="17"/>
      <c r="EI111" s="107"/>
      <c r="EJ111" s="108"/>
      <c r="EK111" s="108"/>
      <c r="EL111" s="108"/>
      <c r="EM111" s="108"/>
      <c r="EN111" s="17"/>
      <c r="EO111" s="17"/>
      <c r="EP111" s="17"/>
      <c r="EQ111" s="108"/>
      <c r="ER111" s="108"/>
      <c r="ES111" s="108"/>
      <c r="ET111" s="108"/>
      <c r="EU111" s="17"/>
      <c r="EV111" s="17"/>
      <c r="EW111" s="107"/>
      <c r="EX111" s="108"/>
      <c r="EY111" s="108"/>
      <c r="EZ111" s="17"/>
      <c r="FA111" s="108"/>
      <c r="FB111" s="17"/>
      <c r="FC111" s="17"/>
      <c r="FD111" s="107"/>
      <c r="FE111" s="108"/>
      <c r="FF111" s="108"/>
      <c r="FG111" s="108"/>
      <c r="FH111" s="108"/>
      <c r="FI111" s="17"/>
      <c r="FJ111" s="17"/>
      <c r="FK111" s="107"/>
      <c r="FL111" s="108"/>
      <c r="FM111" s="108"/>
      <c r="FN111" s="108"/>
      <c r="FO111" s="108"/>
      <c r="FP111" s="17"/>
      <c r="FQ111" s="17"/>
      <c r="FR111" s="107"/>
      <c r="FS111" s="108"/>
      <c r="FT111" s="108"/>
      <c r="FU111" s="108"/>
      <c r="FV111" s="108"/>
      <c r="FW111" s="17"/>
      <c r="FX111" s="17"/>
      <c r="FY111" s="107"/>
      <c r="FZ111" s="108"/>
      <c r="GA111" s="108"/>
      <c r="GB111" s="108"/>
      <c r="GC111" s="108"/>
      <c r="GD111" s="17"/>
      <c r="GE111" s="17"/>
      <c r="GF111" s="107"/>
      <c r="GG111" s="108"/>
      <c r="GH111" s="108"/>
      <c r="GI111" s="108"/>
      <c r="GJ111" s="108"/>
      <c r="GK111" s="17"/>
      <c r="GL111" s="17"/>
      <c r="GM111" s="107"/>
      <c r="GN111" s="108"/>
      <c r="GO111" s="108"/>
      <c r="GP111" s="108"/>
      <c r="GQ111" s="108"/>
      <c r="GR111" s="17"/>
      <c r="GS111" s="17"/>
      <c r="GT111" s="107"/>
      <c r="GU111" s="108"/>
      <c r="GV111" s="108"/>
      <c r="GW111" s="108"/>
      <c r="GX111" s="108"/>
      <c r="GY111" s="17"/>
      <c r="GZ111" s="17"/>
      <c r="HA111" s="107"/>
      <c r="HB111" s="108"/>
      <c r="HC111" s="108"/>
      <c r="HD111" s="108"/>
      <c r="HE111" s="108"/>
      <c r="HF111" s="17"/>
      <c r="HG111" s="17"/>
      <c r="HH111" s="107"/>
      <c r="HI111" s="108"/>
      <c r="HJ111" s="108"/>
      <c r="HK111" s="108"/>
      <c r="HL111" s="108"/>
      <c r="HM111" s="17"/>
      <c r="HN111" s="17"/>
      <c r="HO111" s="107"/>
      <c r="HP111" s="108"/>
      <c r="HQ111" s="108"/>
      <c r="HR111" s="108"/>
      <c r="HS111" s="108"/>
      <c r="HT111" s="17"/>
      <c r="HU111" s="17"/>
      <c r="HV111" s="107"/>
      <c r="HW111" s="108"/>
      <c r="HX111" s="108"/>
      <c r="HY111" s="108"/>
      <c r="HZ111" s="108"/>
      <c r="IA111" s="17"/>
      <c r="IB111" s="17"/>
      <c r="IC111" s="107"/>
      <c r="ID111" s="108"/>
      <c r="IE111" s="108"/>
      <c r="IF111" s="108"/>
      <c r="IG111" s="108"/>
      <c r="IH111" s="17"/>
      <c r="II111" s="17"/>
      <c r="IJ111" s="107"/>
      <c r="IK111" s="108"/>
      <c r="IL111" s="108"/>
      <c r="IM111" s="108"/>
      <c r="IN111" s="108"/>
      <c r="IO111" s="17"/>
      <c r="IP111" s="17"/>
      <c r="IQ111" s="107"/>
      <c r="IR111" s="108"/>
      <c r="IS111" s="108"/>
      <c r="IT111" s="108"/>
      <c r="IU111" s="108"/>
      <c r="IV111" s="17"/>
      <c r="IW111" s="17"/>
      <c r="IX111" s="107"/>
      <c r="IY111" s="108"/>
      <c r="IZ111" s="108"/>
      <c r="JA111" s="108"/>
      <c r="JB111" s="108"/>
      <c r="JC111" s="17"/>
      <c r="JD111" s="17"/>
      <c r="JE111" s="107"/>
      <c r="JF111" s="108"/>
      <c r="JG111" s="108"/>
      <c r="JH111" s="108"/>
      <c r="JI111" s="108"/>
      <c r="JJ111" s="17"/>
      <c r="JK111" s="17"/>
      <c r="JL111" s="107"/>
      <c r="JM111" s="108"/>
      <c r="JN111" s="108"/>
      <c r="JO111" s="108"/>
      <c r="JP111" s="108"/>
      <c r="JQ111" s="17"/>
      <c r="JR111" s="17"/>
      <c r="JS111" s="107"/>
      <c r="JT111" s="108"/>
      <c r="JU111" s="108"/>
      <c r="JV111" s="17"/>
      <c r="JW111" s="108"/>
      <c r="JX111" s="17"/>
      <c r="JY111" s="17"/>
      <c r="JZ111" s="107"/>
      <c r="KA111" s="108"/>
      <c r="KB111" s="108"/>
      <c r="KC111" s="108"/>
      <c r="KD111" s="108"/>
      <c r="KE111" s="17"/>
      <c r="KF111" s="17"/>
      <c r="KG111" s="107"/>
      <c r="KH111" s="108"/>
      <c r="KI111" s="108"/>
      <c r="KJ111" s="108"/>
      <c r="KK111" s="108"/>
      <c r="KL111" s="17"/>
      <c r="KM111" s="17"/>
      <c r="KN111" s="107"/>
      <c r="KO111" s="108"/>
      <c r="KP111" s="108"/>
      <c r="KQ111" s="108"/>
      <c r="KR111" s="108"/>
      <c r="KS111" s="17"/>
      <c r="KT111" s="17"/>
      <c r="KU111" s="107"/>
      <c r="KV111" s="108"/>
      <c r="KW111" s="108"/>
      <c r="KX111" s="108"/>
      <c r="KY111" s="17"/>
      <c r="KZ111" s="17"/>
      <c r="LA111" s="17"/>
      <c r="LB111" s="107"/>
      <c r="LC111" s="108"/>
      <c r="LD111" s="108"/>
      <c r="LE111" s="108"/>
      <c r="LF111" s="108"/>
      <c r="LG111" s="17"/>
      <c r="LH111" s="17"/>
      <c r="LI111" s="107"/>
      <c r="LJ111" s="108"/>
      <c r="LK111" s="108"/>
      <c r="LL111" s="108"/>
      <c r="LM111" s="108"/>
      <c r="LN111" s="17"/>
      <c r="LO111" s="17"/>
      <c r="LP111" s="107"/>
      <c r="LQ111" s="108"/>
      <c r="LR111" s="108"/>
      <c r="LS111" s="108"/>
      <c r="LT111" s="108"/>
      <c r="LU111" s="17"/>
      <c r="LV111" s="17"/>
      <c r="LW111" s="107"/>
      <c r="LX111" s="108"/>
      <c r="LY111" s="108"/>
      <c r="LZ111" s="108"/>
      <c r="MA111" s="108"/>
      <c r="MB111" s="17"/>
      <c r="MC111" s="17"/>
      <c r="MD111" s="107"/>
      <c r="ME111" s="108"/>
      <c r="MF111" s="108"/>
      <c r="MG111" s="108"/>
      <c r="MH111" s="108"/>
      <c r="MI111" s="17"/>
      <c r="MJ111" s="17"/>
      <c r="MK111" s="107"/>
      <c r="ML111" s="108"/>
      <c r="MM111" s="108"/>
      <c r="MN111" s="108"/>
      <c r="MO111" s="108"/>
      <c r="MP111" s="17"/>
      <c r="MQ111" s="17"/>
      <c r="MR111" s="107"/>
      <c r="MS111" s="108"/>
      <c r="MT111" s="108"/>
      <c r="MU111" s="108"/>
      <c r="MV111" s="108"/>
      <c r="MW111" s="17"/>
      <c r="MX111" s="17"/>
      <c r="MY111" s="107"/>
      <c r="MZ111" s="108"/>
      <c r="NA111" s="17"/>
      <c r="NB111" s="17"/>
      <c r="NC111" s="108"/>
      <c r="ND111" s="17"/>
      <c r="NE111" s="17"/>
      <c r="NF111" s="16"/>
    </row>
    <row r="112" spans="1:370" s="109" customFormat="1" ht="15.75" x14ac:dyDescent="0.25">
      <c r="A112" s="106" t="s">
        <v>904</v>
      </c>
      <c r="B112" s="23" t="s">
        <v>905</v>
      </c>
      <c r="C112" s="24"/>
      <c r="D112" s="33" t="s">
        <v>824</v>
      </c>
      <c r="E112" s="56"/>
      <c r="F112" s="31"/>
      <c r="G112" s="26">
        <v>51</v>
      </c>
      <c r="H112" s="26">
        <v>51</v>
      </c>
      <c r="I112" s="27">
        <v>51</v>
      </c>
      <c r="J112" s="27">
        <v>51</v>
      </c>
      <c r="K112" s="31"/>
      <c r="L112" s="31"/>
      <c r="M112" s="28">
        <v>21</v>
      </c>
      <c r="N112" s="26">
        <v>21</v>
      </c>
      <c r="O112" s="26">
        <v>21</v>
      </c>
      <c r="P112" s="26">
        <v>21</v>
      </c>
      <c r="Q112" s="26">
        <v>115</v>
      </c>
      <c r="R112" s="31"/>
      <c r="S112" s="31"/>
      <c r="T112" s="28">
        <v>115</v>
      </c>
      <c r="U112" s="26">
        <v>115</v>
      </c>
      <c r="V112" s="26">
        <v>115</v>
      </c>
      <c r="W112" s="26">
        <v>115</v>
      </c>
      <c r="X112" s="26">
        <v>80</v>
      </c>
      <c r="Y112" s="31"/>
      <c r="Z112" s="31"/>
      <c r="AA112" s="28">
        <v>80</v>
      </c>
      <c r="AB112" s="26">
        <v>80</v>
      </c>
      <c r="AC112" s="26">
        <v>40</v>
      </c>
      <c r="AD112" s="26">
        <v>40</v>
      </c>
      <c r="AE112" s="26">
        <v>40</v>
      </c>
      <c r="AF112" s="31"/>
      <c r="AG112" s="31"/>
      <c r="AH112" s="28">
        <v>40</v>
      </c>
      <c r="AI112" s="26">
        <v>40</v>
      </c>
      <c r="AJ112" s="26">
        <v>0</v>
      </c>
      <c r="AK112" s="26">
        <v>0</v>
      </c>
      <c r="AL112" s="26">
        <v>0</v>
      </c>
      <c r="AM112" s="31"/>
      <c r="AN112" s="31"/>
      <c r="AO112" s="28">
        <v>0</v>
      </c>
      <c r="AP112" s="26">
        <v>0</v>
      </c>
      <c r="AQ112" s="26">
        <v>0</v>
      </c>
      <c r="AR112" s="26">
        <v>89</v>
      </c>
      <c r="AS112" s="26">
        <v>89</v>
      </c>
      <c r="AT112" s="31"/>
      <c r="AU112" s="31"/>
      <c r="AV112" s="28">
        <v>89</v>
      </c>
      <c r="AW112" s="26">
        <v>89</v>
      </c>
      <c r="AX112" s="26">
        <v>69</v>
      </c>
      <c r="AY112" s="26">
        <v>69</v>
      </c>
      <c r="AZ112" s="26">
        <v>69</v>
      </c>
      <c r="BA112" s="31"/>
      <c r="BB112" s="31"/>
      <c r="BC112" s="28">
        <v>69</v>
      </c>
      <c r="BD112" s="26">
        <v>64</v>
      </c>
      <c r="BE112" s="26">
        <v>64</v>
      </c>
      <c r="BF112" s="26">
        <v>34</v>
      </c>
      <c r="BG112" s="26">
        <v>34</v>
      </c>
      <c r="BH112" s="31"/>
      <c r="BI112" s="31"/>
      <c r="BJ112" s="28">
        <v>34</v>
      </c>
      <c r="BK112" s="26">
        <v>34</v>
      </c>
      <c r="BL112" s="26">
        <v>34</v>
      </c>
      <c r="BM112" s="26">
        <v>34</v>
      </c>
      <c r="BN112" s="26"/>
      <c r="BO112" s="31"/>
      <c r="BP112" s="31"/>
      <c r="BQ112" s="28"/>
      <c r="BR112" s="26"/>
      <c r="BS112" s="26"/>
      <c r="BT112" s="26"/>
      <c r="BU112" s="26"/>
      <c r="BV112" s="31"/>
      <c r="BW112" s="31"/>
      <c r="BX112" s="28"/>
      <c r="BY112" s="26"/>
      <c r="BZ112" s="26"/>
      <c r="CA112" s="26"/>
      <c r="CB112" s="26"/>
      <c r="CC112" s="31"/>
      <c r="CD112" s="31"/>
      <c r="CE112" s="28"/>
      <c r="CF112" s="26"/>
      <c r="CG112" s="26"/>
      <c r="CH112" s="26"/>
      <c r="CI112" s="26"/>
      <c r="CJ112" s="31"/>
      <c r="CK112" s="31"/>
      <c r="CL112" s="28"/>
      <c r="CM112" s="26"/>
      <c r="CN112" s="26"/>
      <c r="CO112" s="26"/>
      <c r="CP112" s="31"/>
      <c r="CQ112" s="31"/>
      <c r="CR112" s="31"/>
      <c r="CS112" s="31"/>
      <c r="CT112" s="26"/>
      <c r="CU112" s="26"/>
      <c r="CV112" s="26"/>
      <c r="CW112" s="26"/>
      <c r="CX112" s="31"/>
      <c r="CY112" s="31"/>
      <c r="CZ112" s="28"/>
      <c r="DA112" s="26"/>
      <c r="DB112" s="26"/>
      <c r="DC112" s="26"/>
      <c r="DD112" s="26"/>
      <c r="DE112" s="31"/>
      <c r="DF112" s="31"/>
      <c r="DG112" s="28"/>
      <c r="DH112" s="26"/>
      <c r="DI112" s="26"/>
      <c r="DJ112" s="26"/>
      <c r="DK112" s="26"/>
      <c r="DL112" s="31"/>
      <c r="DM112" s="31"/>
      <c r="DN112" s="28"/>
      <c r="DO112" s="26"/>
      <c r="DP112" s="26"/>
      <c r="DQ112" s="26"/>
      <c r="DR112" s="26"/>
      <c r="DS112" s="31"/>
      <c r="DT112" s="31"/>
      <c r="DU112" s="28"/>
      <c r="DV112" s="26"/>
      <c r="DW112" s="31"/>
      <c r="DX112" s="26"/>
      <c r="DY112" s="26"/>
      <c r="DZ112" s="31"/>
      <c r="EA112" s="31"/>
      <c r="EB112" s="28"/>
      <c r="EC112" s="26"/>
      <c r="ED112" s="26"/>
      <c r="EE112" s="31"/>
      <c r="EF112" s="26"/>
      <c r="EG112" s="31"/>
      <c r="EH112" s="31"/>
      <c r="EI112" s="28"/>
      <c r="EJ112" s="26"/>
      <c r="EK112" s="26"/>
      <c r="EL112" s="26"/>
      <c r="EM112" s="26"/>
      <c r="EN112" s="31"/>
      <c r="EO112" s="31"/>
      <c r="EP112" s="31"/>
      <c r="EQ112" s="26"/>
      <c r="ER112" s="26"/>
      <c r="ES112" s="26"/>
      <c r="ET112" s="26"/>
      <c r="EU112" s="31"/>
      <c r="EV112" s="31"/>
      <c r="EW112" s="28"/>
      <c r="EX112" s="26"/>
      <c r="EY112" s="26"/>
      <c r="EZ112" s="31"/>
      <c r="FA112" s="26"/>
      <c r="FB112" s="31"/>
      <c r="FC112" s="31"/>
      <c r="FD112" s="28"/>
      <c r="FE112" s="26"/>
      <c r="FF112" s="26"/>
      <c r="FG112" s="26"/>
      <c r="FH112" s="26"/>
      <c r="FI112" s="31"/>
      <c r="FJ112" s="31"/>
      <c r="FK112" s="28"/>
      <c r="FL112" s="26"/>
      <c r="FM112" s="26"/>
      <c r="FN112" s="26"/>
      <c r="FO112" s="26"/>
      <c r="FP112" s="31"/>
      <c r="FQ112" s="31"/>
      <c r="FR112" s="28"/>
      <c r="FS112" s="26"/>
      <c r="FT112" s="26"/>
      <c r="FU112" s="26"/>
      <c r="FV112" s="26"/>
      <c r="FW112" s="31"/>
      <c r="FX112" s="31"/>
      <c r="FY112" s="28"/>
      <c r="FZ112" s="26"/>
      <c r="GA112" s="26"/>
      <c r="GB112" s="26"/>
      <c r="GC112" s="26"/>
      <c r="GD112" s="31"/>
      <c r="GE112" s="31"/>
      <c r="GF112" s="28"/>
      <c r="GG112" s="26"/>
      <c r="GH112" s="26"/>
      <c r="GI112" s="26"/>
      <c r="GJ112" s="26"/>
      <c r="GK112" s="31"/>
      <c r="GL112" s="31"/>
      <c r="GM112" s="28"/>
      <c r="GN112" s="26"/>
      <c r="GO112" s="26"/>
      <c r="GP112" s="26"/>
      <c r="GQ112" s="26"/>
      <c r="GR112" s="31"/>
      <c r="GS112" s="31"/>
      <c r="GT112" s="28"/>
      <c r="GU112" s="26"/>
      <c r="GV112" s="26"/>
      <c r="GW112" s="26"/>
      <c r="GX112" s="26"/>
      <c r="GY112" s="31"/>
      <c r="GZ112" s="31"/>
      <c r="HA112" s="28"/>
      <c r="HB112" s="26"/>
      <c r="HC112" s="26"/>
      <c r="HD112" s="26"/>
      <c r="HE112" s="26"/>
      <c r="HF112" s="31"/>
      <c r="HG112" s="31"/>
      <c r="HH112" s="28"/>
      <c r="HI112" s="26"/>
      <c r="HJ112" s="26"/>
      <c r="HK112" s="26"/>
      <c r="HL112" s="26"/>
      <c r="HM112" s="31"/>
      <c r="HN112" s="31"/>
      <c r="HO112" s="28"/>
      <c r="HP112" s="26"/>
      <c r="HQ112" s="26"/>
      <c r="HR112" s="26">
        <v>105</v>
      </c>
      <c r="HS112" s="26">
        <v>100</v>
      </c>
      <c r="HT112" s="31"/>
      <c r="HU112" s="31"/>
      <c r="HV112" s="28"/>
      <c r="HW112" s="26"/>
      <c r="HX112" s="26"/>
      <c r="HY112" s="26"/>
      <c r="HZ112" s="26">
        <v>105</v>
      </c>
      <c r="IA112" s="31"/>
      <c r="IB112" s="31"/>
      <c r="IC112" s="28">
        <v>85</v>
      </c>
      <c r="ID112" s="26">
        <v>80</v>
      </c>
      <c r="IE112" s="26">
        <v>80</v>
      </c>
      <c r="IF112" s="26">
        <v>75</v>
      </c>
      <c r="IG112" s="26">
        <v>70</v>
      </c>
      <c r="IH112" s="31"/>
      <c r="II112" s="31"/>
      <c r="IJ112" s="28">
        <v>60</v>
      </c>
      <c r="IK112" s="26">
        <v>50</v>
      </c>
      <c r="IL112" s="26">
        <v>45</v>
      </c>
      <c r="IM112" s="26">
        <v>40</v>
      </c>
      <c r="IN112" s="26">
        <v>40</v>
      </c>
      <c r="IO112" s="31"/>
      <c r="IP112" s="31"/>
      <c r="IQ112" s="28">
        <v>35</v>
      </c>
      <c r="IR112" s="26">
        <v>20</v>
      </c>
      <c r="IS112" s="26">
        <v>20</v>
      </c>
      <c r="IT112" s="26">
        <v>20</v>
      </c>
      <c r="IU112" s="26">
        <v>10</v>
      </c>
      <c r="IV112" s="31"/>
      <c r="IW112" s="31"/>
      <c r="IX112" s="28">
        <v>10</v>
      </c>
      <c r="IY112" s="26">
        <v>10</v>
      </c>
      <c r="IZ112" s="26">
        <v>10</v>
      </c>
      <c r="JA112" s="26">
        <v>10</v>
      </c>
      <c r="JB112" s="26">
        <v>98</v>
      </c>
      <c r="JC112" s="31"/>
      <c r="JD112" s="31"/>
      <c r="JE112" s="28">
        <v>98</v>
      </c>
      <c r="JF112" s="26">
        <v>73</v>
      </c>
      <c r="JG112" s="26">
        <v>68</v>
      </c>
      <c r="JH112" s="26">
        <v>94</v>
      </c>
      <c r="JI112" s="26">
        <v>94</v>
      </c>
      <c r="JJ112" s="31"/>
      <c r="JK112" s="31"/>
      <c r="JL112" s="28">
        <v>94</v>
      </c>
      <c r="JM112" s="26">
        <v>68</v>
      </c>
      <c r="JN112" s="26">
        <v>53</v>
      </c>
      <c r="JO112" s="26">
        <v>151</v>
      </c>
      <c r="JP112" s="26">
        <v>141</v>
      </c>
      <c r="JQ112" s="31"/>
      <c r="JR112" s="31"/>
      <c r="JS112" s="28">
        <v>131</v>
      </c>
      <c r="JT112" s="26">
        <v>131</v>
      </c>
      <c r="JU112" s="26">
        <v>131</v>
      </c>
      <c r="JV112" s="31"/>
      <c r="JW112" s="26">
        <v>116</v>
      </c>
      <c r="JX112" s="31"/>
      <c r="JY112" s="31"/>
      <c r="JZ112" s="28">
        <v>116</v>
      </c>
      <c r="KA112" s="26">
        <v>101</v>
      </c>
      <c r="KB112" s="26">
        <v>96</v>
      </c>
      <c r="KC112" s="26">
        <v>96</v>
      </c>
      <c r="KD112" s="26">
        <v>91</v>
      </c>
      <c r="KE112" s="31"/>
      <c r="KF112" s="31"/>
      <c r="KG112" s="28">
        <v>86</v>
      </c>
      <c r="KH112" s="26">
        <v>81</v>
      </c>
      <c r="KI112" s="26">
        <v>76</v>
      </c>
      <c r="KJ112" s="26">
        <v>71</v>
      </c>
      <c r="KK112" s="26">
        <v>66</v>
      </c>
      <c r="KL112" s="31"/>
      <c r="KM112" s="31"/>
      <c r="KN112" s="28">
        <v>41</v>
      </c>
      <c r="KO112" s="26">
        <v>41</v>
      </c>
      <c r="KP112" s="26">
        <v>36</v>
      </c>
      <c r="KQ112" s="26">
        <v>36</v>
      </c>
      <c r="KR112" s="109">
        <v>36</v>
      </c>
      <c r="KS112" s="31"/>
      <c r="KT112" s="31"/>
      <c r="KU112" s="28">
        <v>36</v>
      </c>
      <c r="KV112" s="26">
        <v>36</v>
      </c>
      <c r="KW112" s="26">
        <v>36</v>
      </c>
      <c r="KX112" s="26">
        <v>36</v>
      </c>
      <c r="KY112" s="31"/>
      <c r="KZ112" s="31"/>
      <c r="LA112" s="31"/>
      <c r="LB112" s="28">
        <v>11</v>
      </c>
      <c r="LC112" s="26">
        <v>11</v>
      </c>
      <c r="LD112" s="26">
        <v>105</v>
      </c>
      <c r="LE112" s="26">
        <v>105</v>
      </c>
      <c r="LF112" s="26">
        <v>105</v>
      </c>
      <c r="LG112" s="31"/>
      <c r="LH112" s="31"/>
      <c r="LI112" s="28">
        <v>96</v>
      </c>
      <c r="LJ112" s="26">
        <v>96</v>
      </c>
      <c r="LK112" s="26">
        <v>96</v>
      </c>
      <c r="LL112" s="26">
        <v>96</v>
      </c>
      <c r="LM112" s="26">
        <v>81</v>
      </c>
      <c r="LN112" s="31"/>
      <c r="LO112" s="31"/>
      <c r="LP112" s="28">
        <v>81</v>
      </c>
      <c r="LQ112" s="26">
        <v>81</v>
      </c>
      <c r="LR112" s="26">
        <v>56</v>
      </c>
      <c r="LS112" s="26">
        <v>56</v>
      </c>
      <c r="LT112" s="26">
        <v>56</v>
      </c>
      <c r="LU112" s="31"/>
      <c r="LV112" s="31"/>
      <c r="LW112" s="28">
        <v>56</v>
      </c>
      <c r="LX112" s="26">
        <v>56</v>
      </c>
      <c r="LY112" s="26">
        <v>51</v>
      </c>
      <c r="LZ112" s="26">
        <v>51</v>
      </c>
      <c r="MA112" s="26">
        <v>51</v>
      </c>
      <c r="MB112" s="31"/>
      <c r="MC112" s="31"/>
      <c r="MD112" s="28">
        <v>11</v>
      </c>
      <c r="ME112" s="26">
        <v>11</v>
      </c>
      <c r="MF112" s="26">
        <v>116</v>
      </c>
      <c r="MG112" s="26">
        <v>71</v>
      </c>
      <c r="MH112" s="26">
        <v>71</v>
      </c>
      <c r="MI112" s="31"/>
      <c r="MJ112" s="31"/>
      <c r="MK112" s="28">
        <v>71</v>
      </c>
      <c r="ML112" s="26">
        <v>66</v>
      </c>
      <c r="MM112" s="26">
        <v>51</v>
      </c>
      <c r="MN112" s="26">
        <v>51</v>
      </c>
      <c r="MO112" s="26">
        <v>51</v>
      </c>
      <c r="MP112" s="31"/>
      <c r="MQ112" s="31"/>
      <c r="MR112" s="28">
        <v>51</v>
      </c>
      <c r="MS112" s="26">
        <v>51</v>
      </c>
      <c r="MT112" s="26">
        <v>51</v>
      </c>
      <c r="MU112" s="26">
        <v>51</v>
      </c>
      <c r="MV112" s="26">
        <v>51</v>
      </c>
      <c r="MW112" s="31"/>
      <c r="MX112" s="31"/>
      <c r="MY112" s="28"/>
      <c r="MZ112" s="26"/>
      <c r="NA112" s="31"/>
      <c r="NB112" s="31"/>
      <c r="NC112" s="26"/>
      <c r="ND112" s="31"/>
      <c r="NE112" s="31"/>
      <c r="NF112" s="16"/>
    </row>
    <row r="113" spans="1:370" s="109" customFormat="1" ht="15.75" x14ac:dyDescent="0.25">
      <c r="A113" s="106" t="s">
        <v>906</v>
      </c>
      <c r="B113" s="23" t="s">
        <v>907</v>
      </c>
      <c r="C113" s="24"/>
      <c r="D113" s="33" t="s">
        <v>824</v>
      </c>
      <c r="E113" s="56"/>
      <c r="F113" s="31"/>
      <c r="G113" s="26">
        <v>0</v>
      </c>
      <c r="H113" s="26">
        <v>0</v>
      </c>
      <c r="I113" s="27">
        <v>0</v>
      </c>
      <c r="J113" s="27">
        <v>0</v>
      </c>
      <c r="K113" s="31"/>
      <c r="L113" s="31"/>
      <c r="M113" s="28">
        <v>30</v>
      </c>
      <c r="N113" s="26">
        <v>0</v>
      </c>
      <c r="O113" s="26">
        <v>0</v>
      </c>
      <c r="P113" s="26">
        <v>0</v>
      </c>
      <c r="Q113" s="26">
        <v>0</v>
      </c>
      <c r="R113" s="31"/>
      <c r="S113" s="31"/>
      <c r="T113" s="28">
        <v>0</v>
      </c>
      <c r="U113" s="26">
        <v>0</v>
      </c>
      <c r="V113" s="26">
        <v>0</v>
      </c>
      <c r="W113" s="26">
        <v>0</v>
      </c>
      <c r="X113" s="26">
        <v>35</v>
      </c>
      <c r="Y113" s="31"/>
      <c r="Z113" s="31"/>
      <c r="AA113" s="28">
        <v>0</v>
      </c>
      <c r="AB113" s="26">
        <v>0</v>
      </c>
      <c r="AC113" s="26">
        <v>40</v>
      </c>
      <c r="AD113" s="26">
        <v>0</v>
      </c>
      <c r="AE113" s="26">
        <v>0</v>
      </c>
      <c r="AF113" s="31"/>
      <c r="AG113" s="31"/>
      <c r="AH113" s="28">
        <v>0</v>
      </c>
      <c r="AI113" s="26">
        <v>0</v>
      </c>
      <c r="AJ113" s="26">
        <v>40</v>
      </c>
      <c r="AK113" s="26">
        <v>0</v>
      </c>
      <c r="AL113" s="26">
        <v>0</v>
      </c>
      <c r="AM113" s="31"/>
      <c r="AN113" s="31"/>
      <c r="AO113" s="28">
        <v>0</v>
      </c>
      <c r="AP113" s="26">
        <v>0</v>
      </c>
      <c r="AQ113" s="26">
        <v>0</v>
      </c>
      <c r="AR113" s="26">
        <v>5</v>
      </c>
      <c r="AS113" s="26">
        <v>0</v>
      </c>
      <c r="AT113" s="31"/>
      <c r="AU113" s="31"/>
      <c r="AV113" s="28">
        <v>0</v>
      </c>
      <c r="AW113" s="26">
        <v>0</v>
      </c>
      <c r="AX113" s="26">
        <v>20</v>
      </c>
      <c r="AY113" s="26">
        <v>0</v>
      </c>
      <c r="AZ113" s="26">
        <v>0</v>
      </c>
      <c r="BA113" s="31"/>
      <c r="BB113" s="31"/>
      <c r="BC113" s="28">
        <v>0</v>
      </c>
      <c r="BD113" s="26">
        <v>5</v>
      </c>
      <c r="BE113" s="26">
        <v>0</v>
      </c>
      <c r="BF113" s="26">
        <v>30</v>
      </c>
      <c r="BG113" s="26">
        <v>0</v>
      </c>
      <c r="BH113" s="31"/>
      <c r="BI113" s="31"/>
      <c r="BJ113" s="28">
        <v>0</v>
      </c>
      <c r="BK113" s="26">
        <v>0</v>
      </c>
      <c r="BL113" s="26">
        <v>0</v>
      </c>
      <c r="BM113" s="26">
        <v>0</v>
      </c>
      <c r="BN113" s="26"/>
      <c r="BO113" s="31"/>
      <c r="BP113" s="31"/>
      <c r="BQ113" s="28"/>
      <c r="BR113" s="26"/>
      <c r="BS113" s="26"/>
      <c r="BT113" s="26"/>
      <c r="BU113" s="26"/>
      <c r="BV113" s="31"/>
      <c r="BW113" s="31"/>
      <c r="BX113" s="28"/>
      <c r="BY113" s="26"/>
      <c r="BZ113" s="26"/>
      <c r="CA113" s="26"/>
      <c r="CB113" s="26"/>
      <c r="CC113" s="31"/>
      <c r="CD113" s="31"/>
      <c r="CE113" s="28"/>
      <c r="CF113" s="26"/>
      <c r="CG113" s="26"/>
      <c r="CH113" s="26"/>
      <c r="CI113" s="26"/>
      <c r="CJ113" s="31"/>
      <c r="CK113" s="31"/>
      <c r="CL113" s="28"/>
      <c r="CM113" s="26"/>
      <c r="CN113" s="26"/>
      <c r="CO113" s="26"/>
      <c r="CP113" s="31"/>
      <c r="CQ113" s="31"/>
      <c r="CR113" s="31"/>
      <c r="CS113" s="31"/>
      <c r="CT113" s="26"/>
      <c r="CU113" s="26"/>
      <c r="CV113" s="26"/>
      <c r="CW113" s="26"/>
      <c r="CX113" s="31"/>
      <c r="CY113" s="31"/>
      <c r="CZ113" s="28"/>
      <c r="DA113" s="26"/>
      <c r="DB113" s="26"/>
      <c r="DC113" s="26"/>
      <c r="DD113" s="26"/>
      <c r="DE113" s="31"/>
      <c r="DF113" s="31"/>
      <c r="DG113" s="28"/>
      <c r="DH113" s="26"/>
      <c r="DI113" s="26"/>
      <c r="DJ113" s="26"/>
      <c r="DK113" s="26"/>
      <c r="DL113" s="31"/>
      <c r="DM113" s="31"/>
      <c r="DN113" s="28"/>
      <c r="DO113" s="26"/>
      <c r="DP113" s="26"/>
      <c r="DQ113" s="26"/>
      <c r="DR113" s="26"/>
      <c r="DS113" s="31"/>
      <c r="DT113" s="31"/>
      <c r="DU113" s="28"/>
      <c r="DV113" s="26"/>
      <c r="DW113" s="31"/>
      <c r="DX113" s="26"/>
      <c r="DY113" s="26"/>
      <c r="DZ113" s="31"/>
      <c r="EA113" s="31"/>
      <c r="EB113" s="28"/>
      <c r="EC113" s="26"/>
      <c r="ED113" s="26"/>
      <c r="EE113" s="31"/>
      <c r="EF113" s="26"/>
      <c r="EG113" s="31"/>
      <c r="EH113" s="31"/>
      <c r="EI113" s="28"/>
      <c r="EJ113" s="26"/>
      <c r="EK113" s="26"/>
      <c r="EL113" s="26"/>
      <c r="EM113" s="26"/>
      <c r="EN113" s="31"/>
      <c r="EO113" s="31"/>
      <c r="EP113" s="31"/>
      <c r="EQ113" s="26"/>
      <c r="ER113" s="26"/>
      <c r="ES113" s="26"/>
      <c r="ET113" s="26"/>
      <c r="EU113" s="31"/>
      <c r="EV113" s="31"/>
      <c r="EW113" s="28"/>
      <c r="EX113" s="26"/>
      <c r="EY113" s="26"/>
      <c r="EZ113" s="31"/>
      <c r="FA113" s="26"/>
      <c r="FB113" s="31"/>
      <c r="FC113" s="31"/>
      <c r="FD113" s="28"/>
      <c r="FE113" s="26"/>
      <c r="FF113" s="26"/>
      <c r="FG113" s="26"/>
      <c r="FH113" s="26"/>
      <c r="FI113" s="31"/>
      <c r="FJ113" s="31"/>
      <c r="FK113" s="28"/>
      <c r="FL113" s="26"/>
      <c r="FM113" s="26"/>
      <c r="FN113" s="26"/>
      <c r="FO113" s="26"/>
      <c r="FP113" s="31"/>
      <c r="FQ113" s="31"/>
      <c r="FR113" s="28"/>
      <c r="FS113" s="26"/>
      <c r="FT113" s="26"/>
      <c r="FU113" s="26"/>
      <c r="FV113" s="26"/>
      <c r="FW113" s="31"/>
      <c r="FX113" s="31"/>
      <c r="FY113" s="28"/>
      <c r="FZ113" s="26"/>
      <c r="GA113" s="26"/>
      <c r="GB113" s="26"/>
      <c r="GC113" s="26"/>
      <c r="GD113" s="31"/>
      <c r="GE113" s="31"/>
      <c r="GF113" s="28"/>
      <c r="GG113" s="26"/>
      <c r="GH113" s="26"/>
      <c r="GI113" s="26"/>
      <c r="GJ113" s="26"/>
      <c r="GK113" s="31"/>
      <c r="GL113" s="31"/>
      <c r="GM113" s="28"/>
      <c r="GN113" s="26"/>
      <c r="GO113" s="26"/>
      <c r="GP113" s="26"/>
      <c r="GQ113" s="26"/>
      <c r="GR113" s="31"/>
      <c r="GS113" s="31"/>
      <c r="GT113" s="28"/>
      <c r="GU113" s="26"/>
      <c r="GV113" s="26"/>
      <c r="GW113" s="26"/>
      <c r="GX113" s="26"/>
      <c r="GY113" s="31"/>
      <c r="GZ113" s="31"/>
      <c r="HA113" s="28"/>
      <c r="HB113" s="26"/>
      <c r="HC113" s="26"/>
      <c r="HD113" s="26"/>
      <c r="HE113" s="26"/>
      <c r="HF113" s="31"/>
      <c r="HG113" s="31"/>
      <c r="HH113" s="28"/>
      <c r="HI113" s="26"/>
      <c r="HJ113" s="26"/>
      <c r="HK113" s="26"/>
      <c r="HL113" s="26"/>
      <c r="HM113" s="31"/>
      <c r="HN113" s="31"/>
      <c r="HO113" s="28"/>
      <c r="HP113" s="26"/>
      <c r="HQ113" s="26"/>
      <c r="HR113" s="26">
        <v>0</v>
      </c>
      <c r="HS113" s="26">
        <v>5</v>
      </c>
      <c r="HT113" s="31"/>
      <c r="HU113" s="31"/>
      <c r="HV113" s="28"/>
      <c r="HW113" s="26"/>
      <c r="HX113" s="26"/>
      <c r="HY113" s="26"/>
      <c r="HZ113" s="26">
        <v>0</v>
      </c>
      <c r="IA113" s="31"/>
      <c r="IB113" s="31"/>
      <c r="IC113" s="28">
        <v>20</v>
      </c>
      <c r="ID113" s="26">
        <v>5</v>
      </c>
      <c r="IE113" s="26">
        <v>0</v>
      </c>
      <c r="IF113" s="26">
        <v>0</v>
      </c>
      <c r="IG113" s="26">
        <v>5</v>
      </c>
      <c r="IH113" s="31"/>
      <c r="II113" s="31"/>
      <c r="IJ113" s="28">
        <v>10</v>
      </c>
      <c r="IK113" s="26">
        <v>10</v>
      </c>
      <c r="IL113" s="26">
        <v>5</v>
      </c>
      <c r="IM113" s="26">
        <v>5</v>
      </c>
      <c r="IN113" s="26">
        <v>0</v>
      </c>
      <c r="IO113" s="31"/>
      <c r="IP113" s="31"/>
      <c r="IQ113" s="28">
        <v>5</v>
      </c>
      <c r="IR113" s="26">
        <v>15</v>
      </c>
      <c r="IS113" s="26">
        <v>0</v>
      </c>
      <c r="IT113" s="26">
        <v>0</v>
      </c>
      <c r="IU113" s="26">
        <v>10</v>
      </c>
      <c r="IV113" s="31"/>
      <c r="IW113" s="31"/>
      <c r="IX113" s="28">
        <v>10</v>
      </c>
      <c r="IY113" s="26">
        <v>10</v>
      </c>
      <c r="IZ113" s="26">
        <v>10</v>
      </c>
      <c r="JA113" s="26">
        <v>10</v>
      </c>
      <c r="JB113" s="26">
        <v>0</v>
      </c>
      <c r="JC113" s="31"/>
      <c r="JD113" s="31"/>
      <c r="JE113" s="28">
        <v>0</v>
      </c>
      <c r="JF113" s="26">
        <v>25</v>
      </c>
      <c r="JG113" s="26">
        <v>5</v>
      </c>
      <c r="JH113" s="26">
        <v>0</v>
      </c>
      <c r="JI113" s="26">
        <v>0</v>
      </c>
      <c r="JJ113" s="31"/>
      <c r="JK113" s="31"/>
      <c r="JL113" s="28">
        <v>0</v>
      </c>
      <c r="JM113" s="26">
        <v>15</v>
      </c>
      <c r="JN113" s="26">
        <v>5</v>
      </c>
      <c r="JO113" s="26">
        <v>0</v>
      </c>
      <c r="JP113" s="26">
        <v>10</v>
      </c>
      <c r="JQ113" s="31"/>
      <c r="JR113" s="31"/>
      <c r="JS113" s="28">
        <v>10</v>
      </c>
      <c r="JT113" s="26">
        <v>0</v>
      </c>
      <c r="JU113" s="26">
        <v>0</v>
      </c>
      <c r="JV113" s="31"/>
      <c r="JW113" s="26">
        <v>15</v>
      </c>
      <c r="JX113" s="31"/>
      <c r="JY113" s="31"/>
      <c r="JZ113" s="28">
        <v>15</v>
      </c>
      <c r="KA113" s="26">
        <v>15</v>
      </c>
      <c r="KB113" s="26">
        <v>5</v>
      </c>
      <c r="KC113" s="26">
        <v>0</v>
      </c>
      <c r="KD113" s="26">
        <v>5</v>
      </c>
      <c r="KE113" s="31"/>
      <c r="KF113" s="31"/>
      <c r="KG113" s="28">
        <v>5</v>
      </c>
      <c r="KH113" s="26">
        <v>5</v>
      </c>
      <c r="KI113" s="26">
        <v>5</v>
      </c>
      <c r="KJ113" s="26">
        <v>5</v>
      </c>
      <c r="KK113" s="26">
        <v>5</v>
      </c>
      <c r="KL113" s="31"/>
      <c r="KM113" s="31"/>
      <c r="KN113" s="28">
        <v>25</v>
      </c>
      <c r="KO113" s="26">
        <v>0</v>
      </c>
      <c r="KP113" s="26">
        <v>5</v>
      </c>
      <c r="KQ113" s="26">
        <v>5</v>
      </c>
      <c r="KR113" s="26">
        <v>0</v>
      </c>
      <c r="KS113" s="31"/>
      <c r="KT113" s="31"/>
      <c r="KU113" s="28">
        <v>0</v>
      </c>
      <c r="KV113" s="26">
        <v>0</v>
      </c>
      <c r="KW113" s="26">
        <v>0</v>
      </c>
      <c r="KX113" s="26">
        <v>0</v>
      </c>
      <c r="KY113" s="31"/>
      <c r="KZ113" s="31"/>
      <c r="LA113" s="31"/>
      <c r="LB113" s="28">
        <v>0</v>
      </c>
      <c r="LC113" s="26">
        <v>11</v>
      </c>
      <c r="LD113" s="26">
        <v>0</v>
      </c>
      <c r="LE113" s="26">
        <v>0</v>
      </c>
      <c r="LF113" s="26">
        <v>0</v>
      </c>
      <c r="LG113" s="31"/>
      <c r="LH113" s="31"/>
      <c r="LI113" s="28">
        <v>9</v>
      </c>
      <c r="LJ113" s="26">
        <v>0</v>
      </c>
      <c r="LK113" s="26">
        <v>0</v>
      </c>
      <c r="LL113" s="26">
        <v>0</v>
      </c>
      <c r="LM113" s="26">
        <v>15</v>
      </c>
      <c r="LN113" s="31"/>
      <c r="LO113" s="31"/>
      <c r="LP113" s="28">
        <v>0</v>
      </c>
      <c r="LQ113" s="26">
        <v>0</v>
      </c>
      <c r="LR113" s="26">
        <v>25</v>
      </c>
      <c r="LS113" s="26">
        <v>0</v>
      </c>
      <c r="LT113" s="26">
        <v>0</v>
      </c>
      <c r="LU113" s="31"/>
      <c r="LV113" s="31"/>
      <c r="LW113" s="28">
        <v>0</v>
      </c>
      <c r="LX113" s="26">
        <v>0</v>
      </c>
      <c r="LY113" s="26">
        <v>5</v>
      </c>
      <c r="LZ113" s="26">
        <v>0</v>
      </c>
      <c r="MA113" s="26">
        <v>40</v>
      </c>
      <c r="MB113" s="31"/>
      <c r="MC113" s="31"/>
      <c r="MD113" s="28">
        <v>0</v>
      </c>
      <c r="ME113" s="26">
        <v>0</v>
      </c>
      <c r="MF113" s="26">
        <v>0</v>
      </c>
      <c r="MG113" s="26">
        <v>45</v>
      </c>
      <c r="MH113" s="26">
        <v>0</v>
      </c>
      <c r="MI113" s="31"/>
      <c r="MJ113" s="31"/>
      <c r="MK113" s="28">
        <v>0</v>
      </c>
      <c r="ML113" s="26">
        <v>5</v>
      </c>
      <c r="MM113" s="26">
        <v>15</v>
      </c>
      <c r="MN113" s="26">
        <v>15</v>
      </c>
      <c r="MO113" s="26">
        <v>0</v>
      </c>
      <c r="MP113" s="31"/>
      <c r="MQ113" s="31"/>
      <c r="MR113" s="28">
        <v>0</v>
      </c>
      <c r="MS113" s="26">
        <v>0</v>
      </c>
      <c r="MT113" s="26">
        <v>0</v>
      </c>
      <c r="MU113" s="26">
        <v>0</v>
      </c>
      <c r="MV113" s="26">
        <v>0</v>
      </c>
      <c r="MW113" s="31"/>
      <c r="MX113" s="31"/>
      <c r="MY113" s="28"/>
      <c r="MZ113" s="26"/>
      <c r="NA113" s="31"/>
      <c r="NB113" s="31"/>
      <c r="NC113" s="26"/>
      <c r="ND113" s="31"/>
      <c r="NE113" s="31"/>
      <c r="NF113" s="16"/>
    </row>
    <row r="114" spans="1:370" s="109" customFormat="1" x14ac:dyDescent="0.25">
      <c r="A114" s="20" t="s">
        <v>908</v>
      </c>
      <c r="B114" s="20" t="s">
        <v>909</v>
      </c>
      <c r="C114" s="17"/>
      <c r="D114" s="48" t="s">
        <v>824</v>
      </c>
      <c r="E114" s="25">
        <f>MAX(F114:NC114)</f>
        <v>6785</v>
      </c>
      <c r="F114" s="31"/>
      <c r="G114" s="47">
        <f>G96+G101+G105+G108+G110</f>
        <v>6377</v>
      </c>
      <c r="H114" s="47">
        <f>H96+H101+H105+H108+H110</f>
        <v>6377</v>
      </c>
      <c r="I114" s="47">
        <f>I96+I101+I105+I108+I110</f>
        <v>6377</v>
      </c>
      <c r="J114" s="47">
        <f>J96+J101+J105+J108+J110</f>
        <v>6377</v>
      </c>
      <c r="K114" s="31"/>
      <c r="L114" s="31"/>
      <c r="M114" s="47">
        <f>M96+M101+M105+M108+M110</f>
        <v>6266</v>
      </c>
      <c r="N114" s="47">
        <f>N96+N101+N105+N108+N110</f>
        <v>6417</v>
      </c>
      <c r="O114" s="47">
        <f>O96+O101+O105+O108+O110</f>
        <v>6177</v>
      </c>
      <c r="P114" s="47">
        <f>P96+P101+P105+P108+P110</f>
        <v>5677</v>
      </c>
      <c r="Q114" s="47">
        <f>Q96+Q101+Q105+Q108+Q110</f>
        <v>5780</v>
      </c>
      <c r="R114" s="31"/>
      <c r="S114" s="31"/>
      <c r="T114" s="47">
        <f>T96+T101+T105+T108+T110</f>
        <v>6039</v>
      </c>
      <c r="U114" s="47">
        <f>U96+U101+U105+U108+U110</f>
        <v>5899</v>
      </c>
      <c r="V114" s="47">
        <f>V96+V101+V105+V108+V110</f>
        <v>6140</v>
      </c>
      <c r="W114" s="47">
        <f>W96+W101+W105+W108+W110</f>
        <v>6365</v>
      </c>
      <c r="X114" s="47">
        <f>X96+X101+X105+X108+X110</f>
        <v>6118</v>
      </c>
      <c r="Y114" s="31"/>
      <c r="Z114" s="31"/>
      <c r="AA114" s="47">
        <f>AA96+AA101+AA105+AA108+AA110</f>
        <v>5817</v>
      </c>
      <c r="AB114" s="47">
        <f>AB96+AB101+AB105+AB108+AB110</f>
        <v>5801</v>
      </c>
      <c r="AC114" s="47">
        <f>AC96+AC101+AC105+AC108+AC110</f>
        <v>5769</v>
      </c>
      <c r="AD114" s="47">
        <f>AD96+AD101+AD105+AD108+AD110</f>
        <v>5893</v>
      </c>
      <c r="AE114" s="47">
        <f>AE96+AE101+AE105+AE108+AE110</f>
        <v>5789</v>
      </c>
      <c r="AF114" s="31"/>
      <c r="AG114" s="31"/>
      <c r="AH114" s="47">
        <f>AH96+AH101+AH105+AH108+AH110</f>
        <v>5076</v>
      </c>
      <c r="AI114" s="47">
        <f>AI96+AI101+AI105+AI108+AI110</f>
        <v>5254</v>
      </c>
      <c r="AJ114" s="47">
        <f>AJ96+AJ101+AJ105+AJ108+AJ110</f>
        <v>5005</v>
      </c>
      <c r="AK114" s="47">
        <f>AK96+AK101+AK105+AK108+AK110</f>
        <v>5205</v>
      </c>
      <c r="AL114" s="47">
        <f>AL96+AL101+AL105+AL108+AL110</f>
        <v>4886</v>
      </c>
      <c r="AM114" s="31"/>
      <c r="AN114" s="31"/>
      <c r="AO114" s="47">
        <f>AO96+AO101+AO105+AO108+AO110</f>
        <v>928</v>
      </c>
      <c r="AP114" s="47">
        <f>AP96+AP101+AP105+AP108+AP110</f>
        <v>865</v>
      </c>
      <c r="AQ114" s="47">
        <f>AQ96+AQ101+AQ105+AQ108+AQ110</f>
        <v>6028</v>
      </c>
      <c r="AR114" s="47">
        <f>AR96+AR101+AR105+AR108+AR110</f>
        <v>6153</v>
      </c>
      <c r="AS114" s="47">
        <f>AS96+AS101+AS105+AS108+AS110</f>
        <v>5744</v>
      </c>
      <c r="AT114" s="31"/>
      <c r="AU114" s="31"/>
      <c r="AV114" s="47">
        <f>AV96+AV101+AV105+AV108+AV110</f>
        <v>6017</v>
      </c>
      <c r="AW114" s="47">
        <f>AW96+AW101+AW105+AW108+AW110</f>
        <v>6401</v>
      </c>
      <c r="AX114" s="47">
        <f>AX96+AX101+AX105+AX108+AX110</f>
        <v>6064</v>
      </c>
      <c r="AY114" s="47">
        <f>AY96+AY101+AY105+AY108+AY110</f>
        <v>6636</v>
      </c>
      <c r="AZ114" s="47">
        <f>AZ96+AZ101+AZ105+AZ108+AZ110</f>
        <v>6597</v>
      </c>
      <c r="BA114" s="31"/>
      <c r="BB114" s="31"/>
      <c r="BC114" s="47">
        <f>BC96+BC101+BC105+BC108+BC110</f>
        <v>6571</v>
      </c>
      <c r="BD114" s="47">
        <f>BD96+BD101+BD105+BD108+BD110</f>
        <v>6592</v>
      </c>
      <c r="BE114" s="47">
        <f>BE96+BE101+BE105+BE108+BE110</f>
        <v>6413</v>
      </c>
      <c r="BF114" s="47">
        <f>BF96+BF101+BF105+BF108+BF110</f>
        <v>6692</v>
      </c>
      <c r="BG114" s="47">
        <f>BG96+BG101+BG105+BG108+BG110</f>
        <v>6663</v>
      </c>
      <c r="BH114" s="31"/>
      <c r="BI114" s="31"/>
      <c r="BJ114" s="47">
        <f>BJ96+BJ101+BJ105+BJ108+BJ110</f>
        <v>6720</v>
      </c>
      <c r="BK114" s="47">
        <f>BK96+BK101+BK105+BK108+BK110</f>
        <v>6785</v>
      </c>
      <c r="BL114" s="47">
        <f>BL96+BL101+BL105+BL108+BL110</f>
        <v>6747</v>
      </c>
      <c r="BM114" s="47">
        <f>BM96+BM101+BM105+BM108+BM110</f>
        <v>6512</v>
      </c>
      <c r="BN114" s="47">
        <f>BN96+BN101+BN105+BN108+BN110</f>
        <v>440</v>
      </c>
      <c r="BO114" s="31"/>
      <c r="BP114" s="31"/>
      <c r="BQ114" s="47">
        <f>BQ96+BQ101+BQ105+BQ108+BQ110</f>
        <v>0</v>
      </c>
      <c r="BR114" s="47">
        <f>BR96+BR101+BR105+BR108+BR110</f>
        <v>0</v>
      </c>
      <c r="BS114" s="47">
        <f>BS96+BS101+BS105+BS108+BS110</f>
        <v>0</v>
      </c>
      <c r="BT114" s="47">
        <f>BT96+BT101+BT105+BT108+BT110</f>
        <v>0</v>
      </c>
      <c r="BU114" s="47">
        <f>BU96+BU101+BU105+BU108+BU110</f>
        <v>0</v>
      </c>
      <c r="BV114" s="31"/>
      <c r="BW114" s="31"/>
      <c r="BX114" s="47">
        <v>3920</v>
      </c>
      <c r="BY114" s="47">
        <f>BY96+BY101+BY105+BY108+BY110</f>
        <v>0</v>
      </c>
      <c r="BZ114" s="47">
        <f>BZ96+BZ101+BZ105+BZ108+BZ110</f>
        <v>0</v>
      </c>
      <c r="CA114" s="47">
        <f>CA96+CA101+CA105+CA108+CA110</f>
        <v>0</v>
      </c>
      <c r="CB114" s="47">
        <f>CB96+CB101+CB105+CB108+CB110</f>
        <v>0</v>
      </c>
      <c r="CC114" s="31"/>
      <c r="CD114" s="31"/>
      <c r="CE114" s="47">
        <f>CE96+CE101+CE105+CE108+CE110</f>
        <v>0</v>
      </c>
      <c r="CF114" s="47">
        <f>CF96+CF101+CF105+CF108+CF110</f>
        <v>0</v>
      </c>
      <c r="CG114" s="47">
        <f>CG96+CG101+CG105+CG108+CG110</f>
        <v>0</v>
      </c>
      <c r="CH114" s="47">
        <f>CH96+CH101+CH105+CH108+CH110</f>
        <v>0</v>
      </c>
      <c r="CI114" s="47">
        <f>CI96+CI101+CI105+CI108+CI110</f>
        <v>0</v>
      </c>
      <c r="CJ114" s="31"/>
      <c r="CK114" s="31"/>
      <c r="CL114" s="47">
        <f>CL96+CL101+CL105+CL108+CL110</f>
        <v>0</v>
      </c>
      <c r="CM114" s="47">
        <f>CM96+CM101+CM105+CM108+CM110</f>
        <v>0</v>
      </c>
      <c r="CN114" s="47">
        <f>CN96+CN101+CN105+CN108+CN110</f>
        <v>0</v>
      </c>
      <c r="CO114" s="47">
        <f>CO96+CO101+CO105+CO108+CO110</f>
        <v>0</v>
      </c>
      <c r="CP114" s="31"/>
      <c r="CQ114" s="31"/>
      <c r="CR114" s="31"/>
      <c r="CS114" s="31"/>
      <c r="CT114" s="47">
        <f>CT96+CT101+CT105+CT108+CT110</f>
        <v>0</v>
      </c>
      <c r="CU114" s="47">
        <f>CU96+CU101+CU105+CU108+CU110</f>
        <v>0</v>
      </c>
      <c r="CV114" s="47">
        <f>CV96+CV101+CV105+CV108+CV110</f>
        <v>0</v>
      </c>
      <c r="CW114" s="47">
        <f>CW96+CW101+CW105+CW108+CW110</f>
        <v>0</v>
      </c>
      <c r="CX114" s="31"/>
      <c r="CY114" s="31"/>
      <c r="CZ114" s="47">
        <f>CZ96+CZ101+CZ105+CZ108+CZ110</f>
        <v>0</v>
      </c>
      <c r="DA114" s="47">
        <f>DA96+DA101+DA105+DA108+DA110</f>
        <v>0</v>
      </c>
      <c r="DB114" s="47">
        <f>DB96+DB101+DB105+DB108+DB110</f>
        <v>0</v>
      </c>
      <c r="DC114" s="47">
        <f>DC96+DC101+DC105+DC108+DC110</f>
        <v>0</v>
      </c>
      <c r="DD114" s="47">
        <f>DD96+DD101+DD105+DD108+DD110</f>
        <v>0</v>
      </c>
      <c r="DE114" s="31"/>
      <c r="DF114" s="31"/>
      <c r="DG114" s="47">
        <f>DG96+DG101+DG105+DG108+DG110</f>
        <v>0</v>
      </c>
      <c r="DH114" s="47">
        <f>DH96+DH101+DH105+DH108+DH110</f>
        <v>0</v>
      </c>
      <c r="DI114" s="47">
        <f>DI96+DI101+DI105+DI108+DI110</f>
        <v>0</v>
      </c>
      <c r="DJ114" s="47">
        <f>DJ96+DJ101+DJ105+DJ108+DJ110</f>
        <v>0</v>
      </c>
      <c r="DK114" s="47">
        <f>DK96+DK101+DK105+DK108+DK110</f>
        <v>0</v>
      </c>
      <c r="DL114" s="31"/>
      <c r="DM114" s="31"/>
      <c r="DN114" s="47">
        <f>DN96+DN101+DN105+DN108+DN110</f>
        <v>0</v>
      </c>
      <c r="DO114" s="47">
        <f>DO96+DO101+DO105+DO108+DO110</f>
        <v>0</v>
      </c>
      <c r="DP114" s="47">
        <f>DP96+DP101+DP105+DP108+DP110</f>
        <v>0</v>
      </c>
      <c r="DQ114" s="47">
        <f>DQ96+DQ101+DQ105+DQ108+DQ110</f>
        <v>0</v>
      </c>
      <c r="DR114" s="47">
        <f>DR96+DR101+DR105+DR108+DR110</f>
        <v>0</v>
      </c>
      <c r="DS114" s="31"/>
      <c r="DT114" s="31"/>
      <c r="DU114" s="47">
        <f>DU96+DU101+DU105+DU108+DU110</f>
        <v>0</v>
      </c>
      <c r="DV114" s="47">
        <f>DV96+DV101+DV105+DV108+DV110</f>
        <v>0</v>
      </c>
      <c r="DW114" s="31"/>
      <c r="DX114" s="47">
        <f>DX96+DX101+DX105+DX108+DX110</f>
        <v>0</v>
      </c>
      <c r="DY114" s="47">
        <f>DY96+DY101+DY105+DY108+DY110</f>
        <v>0</v>
      </c>
      <c r="DZ114" s="31"/>
      <c r="EA114" s="31"/>
      <c r="EB114" s="47">
        <f>EB96+EB101+EB105+EB108+EB110</f>
        <v>0</v>
      </c>
      <c r="EC114" s="47">
        <f>EC96+EC101+EC105+EC108+EC110</f>
        <v>0</v>
      </c>
      <c r="ED114" s="47">
        <f>ED96+ED101+ED105+ED108+ED110</f>
        <v>0</v>
      </c>
      <c r="EE114" s="31"/>
      <c r="EF114" s="47">
        <f>EF96+EF101+EF105+EF108+EF110</f>
        <v>0</v>
      </c>
      <c r="EG114" s="31"/>
      <c r="EH114" s="31"/>
      <c r="EI114" s="47">
        <f>EI96+EI101+EI105+EI108+EI110</f>
        <v>0</v>
      </c>
      <c r="EJ114" s="47">
        <f>EJ96+EJ101+EJ105+EJ108+EJ110</f>
        <v>0</v>
      </c>
      <c r="EK114" s="47">
        <f>EK96+EK101+EK105+EK108+EK110</f>
        <v>0</v>
      </c>
      <c r="EL114" s="47">
        <f>EL96+EL101+EL105+EL108+EL110</f>
        <v>0</v>
      </c>
      <c r="EM114" s="47">
        <f>EM96+EM101+EM105+EM108+EM110</f>
        <v>650</v>
      </c>
      <c r="EN114" s="31"/>
      <c r="EO114" s="31"/>
      <c r="EP114" s="31"/>
      <c r="EQ114" s="47">
        <f>EQ96+EQ101+EQ105+EQ108+EQ110</f>
        <v>0</v>
      </c>
      <c r="ER114" s="47">
        <f>ER96+ER101+ER105+ER108+ER110</f>
        <v>0</v>
      </c>
      <c r="ES114" s="47">
        <f>ES96+ES101+ES105+ES108+ES110</f>
        <v>0</v>
      </c>
      <c r="ET114" s="47">
        <f>ET96+ET101+ET105+ET108+ET110</f>
        <v>0</v>
      </c>
      <c r="EU114" s="31"/>
      <c r="EV114" s="31"/>
      <c r="EW114" s="47">
        <f>EW96+EW101+EW105+EW108+EW110</f>
        <v>0</v>
      </c>
      <c r="EX114" s="47">
        <f>EX96+EX101+EX105+EX108+EX110</f>
        <v>0</v>
      </c>
      <c r="EY114" s="47">
        <f>EY96+EY101+EY105+EY108+EY110</f>
        <v>0</v>
      </c>
      <c r="EZ114" s="31"/>
      <c r="FA114" s="47">
        <f>FA96+FA101+FA105+FA108+FA110</f>
        <v>0</v>
      </c>
      <c r="FB114" s="31"/>
      <c r="FC114" s="31"/>
      <c r="FD114" s="47">
        <f>FD96+FD101+FD105+FD108+FD110</f>
        <v>0</v>
      </c>
      <c r="FE114" s="47">
        <f>FE96+FE101+FE105+FE108+FE110</f>
        <v>0</v>
      </c>
      <c r="FF114" s="47">
        <f>FF96+FF101+FF105+FF108+FF110</f>
        <v>0</v>
      </c>
      <c r="FG114" s="47">
        <f>FG96+FG101+FG105+FG108+FG110</f>
        <v>0</v>
      </c>
      <c r="FH114" s="47">
        <f>FH96+FH101+FH105+FH108+FH110</f>
        <v>0</v>
      </c>
      <c r="FI114" s="31"/>
      <c r="FJ114" s="31"/>
      <c r="FK114" s="47">
        <f>FK96+FK101+FK105+FK108+FK110</f>
        <v>0</v>
      </c>
      <c r="FL114" s="47">
        <f>FL96+FL101+FL105+FL108+FL110</f>
        <v>0</v>
      </c>
      <c r="FM114" s="47">
        <f>FM96+FM101+FM105+FM108+FM110</f>
        <v>0</v>
      </c>
      <c r="FN114" s="47">
        <f>FN96+FN101+FN105+FN108+FN110</f>
        <v>0</v>
      </c>
      <c r="FO114" s="47">
        <f>FO96+FO101+FO105+FO108+FO110</f>
        <v>0</v>
      </c>
      <c r="FP114" s="31"/>
      <c r="FQ114" s="31"/>
      <c r="FR114" s="47">
        <f>FR96+FR101+FR105+FR108+FR110</f>
        <v>0</v>
      </c>
      <c r="FS114" s="47">
        <f>FS96+FS101+FS105+FS108+FS110</f>
        <v>0</v>
      </c>
      <c r="FT114" s="47">
        <f>FT96+FT101+FT105+FT108+FT110</f>
        <v>0</v>
      </c>
      <c r="FU114" s="47">
        <f>FU96+FU101+FU105+FU108+FU110</f>
        <v>0</v>
      </c>
      <c r="FV114" s="47">
        <f>FV96+FV101+FV105+FV108+FV110</f>
        <v>0</v>
      </c>
      <c r="FW114" s="31"/>
      <c r="FX114" s="31"/>
      <c r="FY114" s="47">
        <f>FY96+FY101+FY105+FY108+FY110</f>
        <v>0</v>
      </c>
      <c r="FZ114" s="47">
        <f>FZ96+FZ101+FZ105+FZ108+FZ110</f>
        <v>0</v>
      </c>
      <c r="GA114" s="47">
        <f>GA96+GA101+GA105+GA108+GA110</f>
        <v>0</v>
      </c>
      <c r="GB114" s="47">
        <f>GB96+GB101+GB105+GB108+GB110</f>
        <v>0</v>
      </c>
      <c r="GC114" s="47">
        <f>GC96+GC101+GC105+GC108+GC110</f>
        <v>0</v>
      </c>
      <c r="GD114" s="31"/>
      <c r="GE114" s="31"/>
      <c r="GF114" s="47">
        <f>GF96+GF101+GF105+GF108+GF110</f>
        <v>0</v>
      </c>
      <c r="GG114" s="47">
        <f>GG96+GG101+GG105+GG108+GG110</f>
        <v>0</v>
      </c>
      <c r="GH114" s="47">
        <f>GH96+GH101+GH105+GH108+GH110</f>
        <v>0</v>
      </c>
      <c r="GI114" s="47">
        <f>GI96+GI101+GI105+GI108+GI110</f>
        <v>0</v>
      </c>
      <c r="GJ114" s="47">
        <f>GJ96+GJ101+GJ105+GJ108+GJ110</f>
        <v>0</v>
      </c>
      <c r="GK114" s="31"/>
      <c r="GL114" s="31"/>
      <c r="GM114" s="47">
        <f>GM96+GM101+GM105+GM108+GM110</f>
        <v>0</v>
      </c>
      <c r="GN114" s="47">
        <f>GN96+GN101+GN105+GN108+GN110</f>
        <v>0</v>
      </c>
      <c r="GO114" s="47">
        <f>GO96+GO101+GO105+GO108+GO110</f>
        <v>0</v>
      </c>
      <c r="GP114" s="47">
        <f>GP96+GP101+GP105+GP108+GP110</f>
        <v>0</v>
      </c>
      <c r="GQ114" s="47">
        <f>GQ96+GQ101+GQ105+GQ108+GQ110</f>
        <v>0</v>
      </c>
      <c r="GR114" s="31"/>
      <c r="GS114" s="31"/>
      <c r="GT114" s="47">
        <f>GT96+GT101+GT105+GT108+GT110</f>
        <v>0</v>
      </c>
      <c r="GU114" s="47">
        <f>GU96+GU101+GU105+GU108+GU110</f>
        <v>0</v>
      </c>
      <c r="GV114" s="47">
        <f>GV96+GV101+GV105+GV108+GV110</f>
        <v>0</v>
      </c>
      <c r="GW114" s="47">
        <f>GW96+GW101+GW105+GW108+GW110</f>
        <v>0</v>
      </c>
      <c r="GX114" s="47">
        <f>GX96+GX101+GX105+GX108+GX110</f>
        <v>0</v>
      </c>
      <c r="GY114" s="31"/>
      <c r="GZ114" s="31"/>
      <c r="HA114" s="47">
        <f>HA96+HA101+HA105+HA108+HA110</f>
        <v>0</v>
      </c>
      <c r="HB114" s="47">
        <f>HB96+HB101+HB105+HB108+HB110</f>
        <v>0</v>
      </c>
      <c r="HC114" s="47">
        <f>HC96+HC101+HC105+HC108+HC110</f>
        <v>0</v>
      </c>
      <c r="HD114" s="47">
        <f>HD96+HD101+HD105+HD108+HD110</f>
        <v>0</v>
      </c>
      <c r="HE114" s="47">
        <f>HE96+HE101+HE105+HE108+HE110</f>
        <v>0</v>
      </c>
      <c r="HF114" s="31"/>
      <c r="HG114" s="31"/>
      <c r="HH114" s="47">
        <f>HH96+HH101+HH105+HH108+HH110</f>
        <v>0</v>
      </c>
      <c r="HI114" s="47">
        <f>HI96+HI101+HI105+HI108+HI110</f>
        <v>0</v>
      </c>
      <c r="HJ114" s="47">
        <f>HJ96+HJ101+HJ105+HJ108+HJ110</f>
        <v>0</v>
      </c>
      <c r="HK114" s="47">
        <f>HK96+HK101+HK105+HK108+HK110</f>
        <v>0</v>
      </c>
      <c r="HL114" s="47">
        <f>HL96+HL101+HL105+HL108+HL110</f>
        <v>0</v>
      </c>
      <c r="HM114" s="31"/>
      <c r="HN114" s="31"/>
      <c r="HO114" s="47">
        <f>HO96+HO101+HO105+HO108+HO110</f>
        <v>0</v>
      </c>
      <c r="HP114" s="47">
        <f>HP96+HP101+HP105+HP108+HP110</f>
        <v>0</v>
      </c>
      <c r="HQ114" s="47">
        <f>HQ96+HQ101+HQ105+HQ108+HQ110</f>
        <v>0</v>
      </c>
      <c r="HR114" s="47">
        <f>HR96+HR101+HR105+HR108+HR110</f>
        <v>0</v>
      </c>
      <c r="HS114" s="47">
        <f>HS96+HS101+HS105+HS108+HS110</f>
        <v>0</v>
      </c>
      <c r="HT114" s="31"/>
      <c r="HU114" s="31"/>
      <c r="HV114" s="47">
        <f>HV96+HV101+HV105+HV108+HV110</f>
        <v>0</v>
      </c>
      <c r="HW114" s="47">
        <f>HW96+HW101+HW105+HW108+HW110</f>
        <v>0</v>
      </c>
      <c r="HX114" s="47">
        <f>HX96+HX101+HX105+HX108+HX110</f>
        <v>0</v>
      </c>
      <c r="HY114" s="47">
        <f>HY96+HY101+HY105+HY108+HY110</f>
        <v>0</v>
      </c>
      <c r="HZ114" s="47">
        <f>HZ96+HZ101+HZ105+HZ108+HZ110</f>
        <v>0</v>
      </c>
      <c r="IA114" s="31"/>
      <c r="IB114" s="31"/>
      <c r="IC114" s="47">
        <f>IC96+IC101+IC105+IC108+IC110</f>
        <v>0</v>
      </c>
      <c r="ID114" s="47">
        <f>ID96+ID101+ID105+ID108+ID110</f>
        <v>0</v>
      </c>
      <c r="IE114" s="47">
        <f>IE96+IE101+IE105+IE108+IE110</f>
        <v>0</v>
      </c>
      <c r="IF114" s="47">
        <f>IF96+IF101+IF105+IF108+IF110</f>
        <v>0</v>
      </c>
      <c r="IG114" s="47">
        <f>IG96+IG101+IG105+IG108+IG110</f>
        <v>0</v>
      </c>
      <c r="IH114" s="31"/>
      <c r="II114" s="31"/>
      <c r="IJ114" s="47">
        <f>IJ96+IJ101+IJ105+IJ108+IJ110</f>
        <v>0</v>
      </c>
      <c r="IK114" s="47">
        <f>IK96+IK101+IK105+IK108+IK110</f>
        <v>0</v>
      </c>
      <c r="IL114" s="47">
        <f>IL96+IL101+IL105+IL108+IL110</f>
        <v>0</v>
      </c>
      <c r="IM114" s="47">
        <f>IM96+IM101+IM105+IM108+IM110</f>
        <v>0</v>
      </c>
      <c r="IN114" s="47">
        <f>IN96+IN101+IN105+IN108+IN110</f>
        <v>0</v>
      </c>
      <c r="IO114" s="31"/>
      <c r="IP114" s="31"/>
      <c r="IQ114" s="47">
        <f>IQ96+IQ101+IQ105+IQ108+IQ110</f>
        <v>0</v>
      </c>
      <c r="IR114" s="47">
        <f>IR96+IR101+IR105+IR108+IR110</f>
        <v>0</v>
      </c>
      <c r="IS114" s="47">
        <f>IS96+IS101+IS105+IS108+IS110</f>
        <v>0</v>
      </c>
      <c r="IT114" s="47">
        <f>IT96+IT101+IT105+IT108+IT110</f>
        <v>0</v>
      </c>
      <c r="IU114" s="47">
        <f>IU96+IU101+IU105+IU108+IU110</f>
        <v>0</v>
      </c>
      <c r="IV114" s="31"/>
      <c r="IW114" s="31"/>
      <c r="IX114" s="47">
        <f>IX96+IX101+IX105+IX108+IX110</f>
        <v>0</v>
      </c>
      <c r="IY114" s="47">
        <f>IY96+IY101+IY105+IY108+IY110</f>
        <v>0</v>
      </c>
      <c r="IZ114" s="47">
        <f>IZ96+IZ101+IZ105+IZ108+IZ110</f>
        <v>0</v>
      </c>
      <c r="JA114" s="47">
        <f>JA96+JA101+JA105+JA108+JA110</f>
        <v>0</v>
      </c>
      <c r="JB114" s="47">
        <f>JB96+JB101+JB105+JB108+JB110</f>
        <v>0</v>
      </c>
      <c r="JC114" s="31"/>
      <c r="JD114" s="31"/>
      <c r="JE114" s="47">
        <f>JE96+JE101+JE105+JE108+JE110</f>
        <v>0</v>
      </c>
      <c r="JF114" s="47">
        <f>JF96+JF101+JF105+JF108+JF110</f>
        <v>0</v>
      </c>
      <c r="JG114" s="47">
        <f>JG96+JG101+JG105+JG108+JG110</f>
        <v>0</v>
      </c>
      <c r="JH114" s="47">
        <f>JH96+JH101+JH105+JH108+JH110</f>
        <v>0</v>
      </c>
      <c r="JI114" s="47">
        <f>JI96+JI101+JI105+JI108+JI110</f>
        <v>0</v>
      </c>
      <c r="JJ114" s="31"/>
      <c r="JK114" s="31"/>
      <c r="JL114" s="47">
        <f>JL96+JL101+JL105+JL108+JL110</f>
        <v>0</v>
      </c>
      <c r="JM114" s="47">
        <f>JM96+JM101+JM105+JM108+JM110</f>
        <v>0</v>
      </c>
      <c r="JN114" s="47">
        <f>JN96+JN101+JN105+JN108+JN110</f>
        <v>0</v>
      </c>
      <c r="JO114" s="47">
        <f>JO96+JO101+JO105+JO108+JO110</f>
        <v>0</v>
      </c>
      <c r="JP114" s="47">
        <f>JP96+JP101+JP105+JP108+JP110</f>
        <v>0</v>
      </c>
      <c r="JQ114" s="31"/>
      <c r="JR114" s="31"/>
      <c r="JS114" s="47">
        <f>JS96+JS101+JS105+JS108+JS110</f>
        <v>0</v>
      </c>
      <c r="JT114" s="47">
        <f>JT96+JT101+JT105+JT108+JT110</f>
        <v>0</v>
      </c>
      <c r="JU114" s="47">
        <f>JU96+JU101+JU105+JU108+JU110</f>
        <v>0</v>
      </c>
      <c r="JV114" s="31"/>
      <c r="JW114" s="47">
        <f>JW96+JW101+JW105+JW108+JW110</f>
        <v>0</v>
      </c>
      <c r="JX114" s="31"/>
      <c r="JY114" s="31"/>
      <c r="JZ114" s="47">
        <f>JZ96+JZ101+JZ105+JZ108+JZ110</f>
        <v>0</v>
      </c>
      <c r="KA114" s="47">
        <f>KA96+KA101+KA105+KA108+KA110</f>
        <v>0</v>
      </c>
      <c r="KB114" s="47">
        <f>KB96+KB101+KB105+KB108+KB110</f>
        <v>0</v>
      </c>
      <c r="KC114" s="47">
        <f>KC96+KC101+KC105+KC108+KC110</f>
        <v>0</v>
      </c>
      <c r="KD114" s="47">
        <f>KD96+KD101+KD105+KD108+KD110</f>
        <v>0</v>
      </c>
      <c r="KE114" s="31"/>
      <c r="KF114" s="31"/>
      <c r="KG114" s="47">
        <f>KG96+KG101+KG105+KG108+KG110</f>
        <v>0</v>
      </c>
      <c r="KH114" s="47">
        <f>KH96+KH101+KH105+KH108+KH110</f>
        <v>0</v>
      </c>
      <c r="KI114" s="47">
        <f>KI96+KI101+KI105+KI108+KI110</f>
        <v>0</v>
      </c>
      <c r="KJ114" s="47">
        <f>KJ96+KJ101+KJ105+KJ108+KJ110</f>
        <v>0</v>
      </c>
      <c r="KK114" s="47">
        <f>KK96+KK101+KK105+KK108+KK110</f>
        <v>0</v>
      </c>
      <c r="KL114" s="31"/>
      <c r="KM114" s="31"/>
      <c r="KN114" s="47">
        <f>KN96+KN101+KN105+KN108+KN110</f>
        <v>0</v>
      </c>
      <c r="KO114" s="47">
        <f>KO96+KO101+KO105+KO108+KO110</f>
        <v>0</v>
      </c>
      <c r="KP114" s="47">
        <f>KP96+KP101+KP105+KP108+KP110</f>
        <v>0</v>
      </c>
      <c r="KQ114" s="47">
        <f>KQ96+KQ101+KQ105+KQ108+KQ110</f>
        <v>0</v>
      </c>
      <c r="KR114" s="47">
        <f>KR96+KR101+KR105+KR108+KR110</f>
        <v>0</v>
      </c>
      <c r="KS114" s="31"/>
      <c r="KT114" s="31"/>
      <c r="KU114" s="47">
        <f>KU96+KU101+KU105+KU108+KU110</f>
        <v>0</v>
      </c>
      <c r="KV114" s="47">
        <f>KV96+KV101+KV105+KV108+KV110</f>
        <v>0</v>
      </c>
      <c r="KW114" s="47">
        <f>KW96+KW101+KW105+KW108+KW110</f>
        <v>0</v>
      </c>
      <c r="KX114" s="47">
        <f>KX96+KX101+KX105+KX108+KX110</f>
        <v>0</v>
      </c>
      <c r="KY114" s="31"/>
      <c r="KZ114" s="31"/>
      <c r="LA114" s="31"/>
      <c r="LB114" s="47">
        <f>LB96+LB101+LB105+LB108+LB110</f>
        <v>0</v>
      </c>
      <c r="LC114" s="47">
        <f>LC96+LC101+LC105+LC108+LC110</f>
        <v>0</v>
      </c>
      <c r="LD114" s="47">
        <f>LD96+LD101+LD105+LD108+LD110</f>
        <v>0</v>
      </c>
      <c r="LE114" s="47">
        <f>LE96+LE101+LE105+LE108+LE110</f>
        <v>0</v>
      </c>
      <c r="LF114" s="47">
        <f>LF96+LF101+LF105+LF108+LF110</f>
        <v>0</v>
      </c>
      <c r="LG114" s="31"/>
      <c r="LH114" s="31"/>
      <c r="LI114" s="47">
        <f>LI96+LI101+LI105+LI108+LI110</f>
        <v>0</v>
      </c>
      <c r="LJ114" s="47">
        <f>LJ96+LJ101+LJ105+LJ108+LJ110</f>
        <v>0</v>
      </c>
      <c r="LK114" s="47">
        <f>LK96+LK101+LK105+LK108+LK110</f>
        <v>0</v>
      </c>
      <c r="LL114" s="47">
        <f>LL96+LL101+LL105+LL108+LL110</f>
        <v>0</v>
      </c>
      <c r="LM114" s="47">
        <f>LM96+LM101+LM105+LM108+LM110</f>
        <v>0</v>
      </c>
      <c r="LN114" s="31"/>
      <c r="LO114" s="31"/>
      <c r="LP114" s="47">
        <f>LP96+LP101+LP105+LP108+LP110</f>
        <v>0</v>
      </c>
      <c r="LQ114" s="47">
        <f>LQ96+LQ101+LQ105+LQ108+LQ110</f>
        <v>0</v>
      </c>
      <c r="LR114" s="47">
        <f>LR96+LR101+LR105+LR108+LR110</f>
        <v>0</v>
      </c>
      <c r="LS114" s="47">
        <f>LS96+LS101+LS105+LS108+LS110</f>
        <v>0</v>
      </c>
      <c r="LT114" s="47">
        <f>LT96+LT101+LT105+LT108+LT110</f>
        <v>0</v>
      </c>
      <c r="LU114" s="31"/>
      <c r="LV114" s="31"/>
      <c r="LW114" s="47">
        <f>LW96+LW101+LW105+LW108+LW110</f>
        <v>0</v>
      </c>
      <c r="LX114" s="47">
        <f>LX96+LX101+LX105+LX108+LX110</f>
        <v>0</v>
      </c>
      <c r="LY114" s="47">
        <f>LY96+LY101+LY105+LY108+LY110</f>
        <v>0</v>
      </c>
      <c r="LZ114" s="47">
        <f>LZ96+LZ101+LZ105+LZ108+LZ110</f>
        <v>0</v>
      </c>
      <c r="MA114" s="47">
        <f>MA96+MA101+MA105+MA108+MA110</f>
        <v>0</v>
      </c>
      <c r="MB114" s="31"/>
      <c r="MC114" s="31"/>
      <c r="MD114" s="47">
        <f>MD96+MD101+MD105+MD108+MD110</f>
        <v>0</v>
      </c>
      <c r="ME114" s="47">
        <f>ME96+ME101+ME105+ME108+ME110</f>
        <v>0</v>
      </c>
      <c r="MF114" s="47">
        <f>MF96+MF101+MF105+MF108+MF110</f>
        <v>0</v>
      </c>
      <c r="MG114" s="47">
        <f>MG96+MG101+MG105+MG108+MG110</f>
        <v>0</v>
      </c>
      <c r="MH114" s="47">
        <f>MH96+MH101+MH105+MH108+MH110</f>
        <v>0</v>
      </c>
      <c r="MI114" s="31"/>
      <c r="MJ114" s="31"/>
      <c r="MK114" s="47">
        <f>MK96+MK101+MK105+MK108+MK110</f>
        <v>0</v>
      </c>
      <c r="ML114" s="47">
        <f>ML96+ML101+ML105+ML108+ML110</f>
        <v>0</v>
      </c>
      <c r="MM114" s="47">
        <f>MM96+MM101+MM105+MM108+MM110</f>
        <v>0</v>
      </c>
      <c r="MN114" s="47">
        <f>MN96+MN101+MN105+MN108+MN110</f>
        <v>0</v>
      </c>
      <c r="MO114" s="47">
        <f>MO96+MO101+MO105+MO108+MO110</f>
        <v>0</v>
      </c>
      <c r="MP114" s="31"/>
      <c r="MQ114" s="31"/>
      <c r="MR114" s="47">
        <f>MR96+MR101+MR105+MR108+MR110</f>
        <v>0</v>
      </c>
      <c r="MS114" s="47">
        <f>MS96+MS101+MS105+MS108+MS110</f>
        <v>0</v>
      </c>
      <c r="MT114" s="47">
        <f>MT96+MT101+MT105+MT108+MT110</f>
        <v>0</v>
      </c>
      <c r="MU114" s="47">
        <f>MU96+MU101+MU105+MU108+MU110</f>
        <v>0</v>
      </c>
      <c r="MV114" s="47">
        <f>MV96+MV101+MV105+MV108+MV110</f>
        <v>0</v>
      </c>
      <c r="MW114" s="31"/>
      <c r="MX114" s="31"/>
      <c r="MY114" s="47">
        <f>MY96+MY101+MY105+MY108+MY110</f>
        <v>0</v>
      </c>
      <c r="MZ114" s="47">
        <f>MZ96+MZ101+MZ105+MZ108+MZ110</f>
        <v>0</v>
      </c>
      <c r="NA114" s="31"/>
      <c r="NB114" s="31"/>
      <c r="NC114" s="47">
        <f>NC96+NC101+NC105+NC108+NC110</f>
        <v>0</v>
      </c>
      <c r="ND114" s="31"/>
      <c r="NE114" s="31"/>
      <c r="NF114" s="16" t="s">
        <v>759</v>
      </c>
    </row>
    <row r="115" spans="1:370" s="109" customFormat="1" ht="15.75" x14ac:dyDescent="0.25">
      <c r="A115" s="20" t="s">
        <v>910</v>
      </c>
      <c r="B115" s="21"/>
      <c r="C115" s="17"/>
      <c r="D115" s="17"/>
      <c r="E115" s="25"/>
      <c r="F115" s="17"/>
      <c r="G115" s="17"/>
      <c r="H115" s="17"/>
      <c r="I115" s="17"/>
      <c r="J115" s="17"/>
      <c r="K115" s="17"/>
      <c r="L115" s="17"/>
      <c r="M115" s="95"/>
      <c r="N115" s="47"/>
      <c r="O115" s="47"/>
      <c r="P115" s="47"/>
      <c r="Q115" s="47"/>
      <c r="R115" s="17"/>
      <c r="S115" s="17"/>
      <c r="T115" s="95"/>
      <c r="U115" s="47"/>
      <c r="V115" s="47"/>
      <c r="W115" s="47"/>
      <c r="X115" s="47"/>
      <c r="Y115" s="17"/>
      <c r="Z115" s="17"/>
      <c r="AA115" s="95"/>
      <c r="AB115" s="47"/>
      <c r="AC115" s="47"/>
      <c r="AD115" s="47"/>
      <c r="AE115" s="47"/>
      <c r="AF115" s="17"/>
      <c r="AG115" s="17"/>
      <c r="AH115" s="95"/>
      <c r="AI115" s="47"/>
      <c r="AJ115" s="47"/>
      <c r="AK115" s="47"/>
      <c r="AL115" s="47"/>
      <c r="AM115" s="17"/>
      <c r="AN115" s="17"/>
      <c r="AO115" s="95"/>
      <c r="AP115" s="47"/>
      <c r="AQ115" s="47"/>
      <c r="AR115" s="47"/>
      <c r="AS115" s="47"/>
      <c r="AT115" s="17"/>
      <c r="AU115" s="17"/>
      <c r="AV115" s="95"/>
      <c r="AW115" s="47"/>
      <c r="AX115" s="47"/>
      <c r="AY115" s="47"/>
      <c r="AZ115" s="47"/>
      <c r="BA115" s="17"/>
      <c r="BB115" s="17"/>
      <c r="BC115" s="95"/>
      <c r="BD115" s="47"/>
      <c r="BE115" s="47"/>
      <c r="BF115" s="47"/>
      <c r="BG115" s="47"/>
      <c r="BH115" s="17"/>
      <c r="BI115" s="17"/>
      <c r="BJ115" s="95"/>
      <c r="BK115" s="47"/>
      <c r="BL115" s="47"/>
      <c r="BM115" s="47"/>
      <c r="BN115" s="47"/>
      <c r="BO115" s="17"/>
      <c r="BP115" s="17"/>
      <c r="BQ115" s="95"/>
      <c r="BR115" s="47"/>
      <c r="BS115" s="47"/>
      <c r="BT115" s="47"/>
      <c r="BU115" s="47"/>
      <c r="BV115" s="17"/>
      <c r="BW115" s="17"/>
      <c r="BX115" s="95"/>
      <c r="BY115" s="47"/>
      <c r="BZ115" s="47"/>
      <c r="CA115" s="47"/>
      <c r="CB115" s="47"/>
      <c r="CC115" s="17"/>
      <c r="CD115" s="17"/>
      <c r="CE115" s="95"/>
      <c r="CF115" s="47"/>
      <c r="CG115" s="47"/>
      <c r="CH115" s="47"/>
      <c r="CI115" s="47"/>
      <c r="CJ115" s="17"/>
      <c r="CK115" s="17"/>
      <c r="CL115" s="95"/>
      <c r="CM115" s="47"/>
      <c r="CN115" s="47"/>
      <c r="CO115" s="47"/>
      <c r="CP115" s="17"/>
      <c r="CQ115" s="17"/>
      <c r="CR115" s="17"/>
      <c r="CS115" s="17"/>
      <c r="CT115" s="47"/>
      <c r="CU115" s="47"/>
      <c r="CV115" s="47"/>
      <c r="CW115" s="47"/>
      <c r="CX115" s="17"/>
      <c r="CY115" s="17"/>
      <c r="CZ115" s="95"/>
      <c r="DA115" s="47"/>
      <c r="DB115" s="47"/>
      <c r="DC115" s="47"/>
      <c r="DD115" s="47"/>
      <c r="DE115" s="17"/>
      <c r="DF115" s="17"/>
      <c r="DG115" s="95"/>
      <c r="DH115" s="47"/>
      <c r="DI115" s="47"/>
      <c r="DJ115" s="47"/>
      <c r="DK115" s="47"/>
      <c r="DL115" s="17"/>
      <c r="DM115" s="17"/>
      <c r="DN115" s="95"/>
      <c r="DO115" s="47"/>
      <c r="DP115" s="47"/>
      <c r="DQ115" s="47"/>
      <c r="DR115" s="47"/>
      <c r="DS115" s="17"/>
      <c r="DT115" s="17"/>
      <c r="DU115" s="95"/>
      <c r="DV115" s="47"/>
      <c r="DW115" s="17"/>
      <c r="DX115" s="47"/>
      <c r="DY115" s="47"/>
      <c r="DZ115" s="17"/>
      <c r="EA115" s="17"/>
      <c r="EB115" s="95"/>
      <c r="EC115" s="47"/>
      <c r="ED115" s="47"/>
      <c r="EE115" s="17"/>
      <c r="EF115" s="47"/>
      <c r="EG115" s="17"/>
      <c r="EH115" s="17"/>
      <c r="EI115" s="95"/>
      <c r="EJ115" s="47"/>
      <c r="EK115" s="47"/>
      <c r="EL115" s="47"/>
      <c r="EM115" s="47"/>
      <c r="EN115" s="17"/>
      <c r="EO115" s="17"/>
      <c r="EP115" s="17"/>
      <c r="EQ115" s="47"/>
      <c r="ER115" s="47"/>
      <c r="ES115" s="47"/>
      <c r="ET115" s="47"/>
      <c r="EU115" s="17"/>
      <c r="EV115" s="17"/>
      <c r="EW115" s="95"/>
      <c r="EX115" s="47"/>
      <c r="EY115" s="47"/>
      <c r="EZ115" s="17"/>
      <c r="FA115" s="47"/>
      <c r="FB115" s="17"/>
      <c r="FC115" s="17"/>
      <c r="FD115" s="95"/>
      <c r="FE115" s="47"/>
      <c r="FF115" s="47"/>
      <c r="FG115" s="47"/>
      <c r="FH115" s="47"/>
      <c r="FI115" s="17"/>
      <c r="FJ115" s="17"/>
      <c r="FK115" s="95"/>
      <c r="FL115" s="47"/>
      <c r="FM115" s="47"/>
      <c r="FN115" s="47"/>
      <c r="FO115" s="47"/>
      <c r="FP115" s="17"/>
      <c r="FQ115" s="17"/>
      <c r="FR115" s="95"/>
      <c r="FS115" s="47"/>
      <c r="FT115" s="47"/>
      <c r="FU115" s="47"/>
      <c r="FV115" s="47"/>
      <c r="FW115" s="17"/>
      <c r="FX115" s="17"/>
      <c r="FY115" s="95"/>
      <c r="FZ115" s="47"/>
      <c r="GA115" s="47"/>
      <c r="GB115" s="47"/>
      <c r="GC115" s="47"/>
      <c r="GD115" s="17"/>
      <c r="GE115" s="17"/>
      <c r="GF115" s="95"/>
      <c r="GG115" s="47"/>
      <c r="GH115" s="47"/>
      <c r="GI115" s="47"/>
      <c r="GJ115" s="47"/>
      <c r="GK115" s="17"/>
      <c r="GL115" s="17"/>
      <c r="GM115" s="95"/>
      <c r="GN115" s="47"/>
      <c r="GO115" s="47"/>
      <c r="GP115" s="47"/>
      <c r="GQ115" s="47"/>
      <c r="GR115" s="17"/>
      <c r="GS115" s="17"/>
      <c r="GT115" s="95"/>
      <c r="GU115" s="47"/>
      <c r="GV115" s="47"/>
      <c r="GW115" s="47"/>
      <c r="GX115" s="47"/>
      <c r="GY115" s="17"/>
      <c r="GZ115" s="17"/>
      <c r="HA115" s="95"/>
      <c r="HB115" s="47"/>
      <c r="HC115" s="47"/>
      <c r="HD115" s="47"/>
      <c r="HE115" s="47"/>
      <c r="HF115" s="17"/>
      <c r="HG115" s="17"/>
      <c r="HH115" s="95"/>
      <c r="HI115" s="47"/>
      <c r="HJ115" s="47"/>
      <c r="HK115" s="47"/>
      <c r="HL115" s="47"/>
      <c r="HM115" s="17"/>
      <c r="HN115" s="17"/>
      <c r="HO115" s="95"/>
      <c r="HP115" s="47"/>
      <c r="HQ115" s="47"/>
      <c r="HR115" s="47"/>
      <c r="HS115" s="47"/>
      <c r="HT115" s="17"/>
      <c r="HU115" s="17"/>
      <c r="HV115" s="95"/>
      <c r="HW115" s="47"/>
      <c r="HX115" s="47"/>
      <c r="HY115" s="47"/>
      <c r="HZ115" s="47"/>
      <c r="IA115" s="17"/>
      <c r="IB115" s="17"/>
      <c r="IC115" s="95"/>
      <c r="ID115" s="47"/>
      <c r="IE115" s="47"/>
      <c r="IF115" s="47"/>
      <c r="IG115" s="47"/>
      <c r="IH115" s="17"/>
      <c r="II115" s="17"/>
      <c r="IJ115" s="95"/>
      <c r="IK115" s="47"/>
      <c r="IL115" s="47"/>
      <c r="IM115" s="47"/>
      <c r="IN115" s="47"/>
      <c r="IO115" s="17"/>
      <c r="IP115" s="17"/>
      <c r="IQ115" s="95"/>
      <c r="IR115" s="47"/>
      <c r="IS115" s="47"/>
      <c r="IT115" s="47"/>
      <c r="IU115" s="47"/>
      <c r="IV115" s="17"/>
      <c r="IW115" s="17"/>
      <c r="IX115" s="95"/>
      <c r="IY115" s="47"/>
      <c r="IZ115" s="47"/>
      <c r="JA115" s="47"/>
      <c r="JB115" s="47"/>
      <c r="JC115" s="17"/>
      <c r="JD115" s="17"/>
      <c r="JE115" s="95"/>
      <c r="JF115" s="47"/>
      <c r="JG115" s="47"/>
      <c r="JH115" s="47"/>
      <c r="JI115" s="47"/>
      <c r="JJ115" s="17"/>
      <c r="JK115" s="17"/>
      <c r="JL115" s="95"/>
      <c r="JM115" s="47"/>
      <c r="JN115" s="47"/>
      <c r="JO115" s="47"/>
      <c r="JP115" s="47"/>
      <c r="JQ115" s="17"/>
      <c r="JR115" s="17"/>
      <c r="JS115" s="95"/>
      <c r="JT115" s="47"/>
      <c r="JU115" s="47"/>
      <c r="JV115" s="17"/>
      <c r="JW115" s="47"/>
      <c r="JX115" s="17"/>
      <c r="JY115" s="17"/>
      <c r="JZ115" s="95"/>
      <c r="KA115" s="47"/>
      <c r="KB115" s="47"/>
      <c r="KC115" s="47"/>
      <c r="KD115" s="47"/>
      <c r="KE115" s="17"/>
      <c r="KF115" s="17"/>
      <c r="KG115" s="95"/>
      <c r="KH115" s="47"/>
      <c r="KI115" s="47"/>
      <c r="KJ115" s="47"/>
      <c r="KK115" s="47"/>
      <c r="KL115" s="17"/>
      <c r="KM115" s="17"/>
      <c r="KN115" s="95"/>
      <c r="KO115" s="47"/>
      <c r="KP115" s="47"/>
      <c r="KQ115" s="47"/>
      <c r="KR115" s="47"/>
      <c r="KS115" s="17"/>
      <c r="KT115" s="17"/>
      <c r="KU115" s="95"/>
      <c r="KV115" s="47"/>
      <c r="KW115" s="47"/>
      <c r="KX115" s="47"/>
      <c r="KY115" s="17"/>
      <c r="KZ115" s="17"/>
      <c r="LA115" s="17"/>
      <c r="LB115" s="95"/>
      <c r="LC115" s="47"/>
      <c r="LD115" s="47"/>
      <c r="LE115" s="47"/>
      <c r="LF115" s="47"/>
      <c r="LG115" s="17"/>
      <c r="LH115" s="17"/>
      <c r="LI115" s="95"/>
      <c r="LJ115" s="47"/>
      <c r="LK115" s="47"/>
      <c r="LL115" s="47"/>
      <c r="LM115" s="47"/>
      <c r="LN115" s="17"/>
      <c r="LO115" s="17"/>
      <c r="LP115" s="95"/>
      <c r="LQ115" s="47"/>
      <c r="LR115" s="47"/>
      <c r="LS115" s="47"/>
      <c r="LT115" s="47"/>
      <c r="LU115" s="17"/>
      <c r="LV115" s="17"/>
      <c r="LW115" s="95"/>
      <c r="LX115" s="47"/>
      <c r="LY115" s="47"/>
      <c r="LZ115" s="47"/>
      <c r="MA115" s="47"/>
      <c r="MB115" s="17"/>
      <c r="MC115" s="17"/>
      <c r="MD115" s="95"/>
      <c r="ME115" s="47"/>
      <c r="MF115" s="47"/>
      <c r="MG115" s="47"/>
      <c r="MH115" s="47"/>
      <c r="MI115" s="17"/>
      <c r="MJ115" s="17"/>
      <c r="MK115" s="95"/>
      <c r="ML115" s="47"/>
      <c r="MM115" s="47"/>
      <c r="MN115" s="47"/>
      <c r="MO115" s="47"/>
      <c r="MP115" s="17"/>
      <c r="MQ115" s="17"/>
      <c r="MR115" s="95"/>
      <c r="MS115" s="47"/>
      <c r="MT115" s="47"/>
      <c r="MU115" s="47"/>
      <c r="MV115" s="47"/>
      <c r="MW115" s="17"/>
      <c r="MX115" s="17"/>
      <c r="MY115" s="95"/>
      <c r="MZ115" s="47"/>
      <c r="NA115" s="17"/>
      <c r="NB115" s="17"/>
      <c r="NC115" s="47"/>
      <c r="ND115" s="17"/>
      <c r="NE115" s="17"/>
      <c r="NF115" s="16" t="s">
        <v>759</v>
      </c>
    </row>
    <row r="116" spans="1:370" s="109" customFormat="1" ht="15.75" x14ac:dyDescent="0.25">
      <c r="A116" s="122" t="s">
        <v>911</v>
      </c>
      <c r="B116" s="23" t="s">
        <v>912</v>
      </c>
      <c r="C116" s="123">
        <v>0</v>
      </c>
      <c r="D116" s="33" t="s">
        <v>913</v>
      </c>
      <c r="E116" s="56">
        <f>MAX(G116:NC116)</f>
        <v>6</v>
      </c>
      <c r="F116" s="31"/>
      <c r="G116" s="26">
        <v>0</v>
      </c>
      <c r="H116" s="26">
        <v>0</v>
      </c>
      <c r="I116" s="27">
        <v>0</v>
      </c>
      <c r="J116" s="27">
        <v>0</v>
      </c>
      <c r="K116" s="31"/>
      <c r="L116" s="31"/>
      <c r="M116" s="28">
        <v>0</v>
      </c>
      <c r="N116" s="26">
        <v>0</v>
      </c>
      <c r="O116" s="26">
        <v>0</v>
      </c>
      <c r="P116" s="26">
        <v>0</v>
      </c>
      <c r="Q116" s="26">
        <v>0</v>
      </c>
      <c r="R116" s="31"/>
      <c r="S116" s="31"/>
      <c r="T116" s="28">
        <v>0</v>
      </c>
      <c r="U116" s="26">
        <v>3</v>
      </c>
      <c r="V116" s="26">
        <v>2</v>
      </c>
      <c r="W116" s="26">
        <v>0</v>
      </c>
      <c r="X116" s="26">
        <v>0</v>
      </c>
      <c r="Y116" s="31"/>
      <c r="Z116" s="31"/>
      <c r="AA116" s="28">
        <v>2</v>
      </c>
      <c r="AB116" s="26">
        <v>2</v>
      </c>
      <c r="AC116" s="26">
        <v>0</v>
      </c>
      <c r="AD116" s="26">
        <v>1</v>
      </c>
      <c r="AE116" s="26">
        <v>2</v>
      </c>
      <c r="AF116" s="31"/>
      <c r="AG116" s="31"/>
      <c r="AH116" s="28">
        <v>2</v>
      </c>
      <c r="AI116" s="26">
        <v>3</v>
      </c>
      <c r="AJ116" s="26">
        <v>5</v>
      </c>
      <c r="AK116" s="26">
        <v>5</v>
      </c>
      <c r="AL116" s="26">
        <v>2</v>
      </c>
      <c r="AM116" s="31"/>
      <c r="AN116" s="31"/>
      <c r="AO116" s="28">
        <v>2</v>
      </c>
      <c r="AP116" s="26">
        <v>6</v>
      </c>
      <c r="AQ116" s="26">
        <v>4</v>
      </c>
      <c r="AR116" s="26">
        <v>0</v>
      </c>
      <c r="AS116" s="26">
        <v>0</v>
      </c>
      <c r="AT116" s="31"/>
      <c r="AU116" s="31"/>
      <c r="AV116" s="28">
        <v>2</v>
      </c>
      <c r="AW116" s="26">
        <v>0</v>
      </c>
      <c r="AX116" s="26">
        <v>3</v>
      </c>
      <c r="AY116" s="26">
        <v>2</v>
      </c>
      <c r="AZ116" s="26">
        <v>0</v>
      </c>
      <c r="BA116" s="31"/>
      <c r="BB116" s="31"/>
      <c r="BC116" s="28">
        <v>2</v>
      </c>
      <c r="BD116" s="26">
        <v>0</v>
      </c>
      <c r="BE116" s="26"/>
      <c r="BF116" s="26"/>
      <c r="BG116" s="26"/>
      <c r="BH116" s="31"/>
      <c r="BI116" s="31"/>
      <c r="BJ116" s="28"/>
      <c r="BK116" s="26"/>
      <c r="BL116" s="26"/>
      <c r="BM116" s="26"/>
      <c r="BN116" s="26"/>
      <c r="BO116" s="31"/>
      <c r="BP116" s="31"/>
      <c r="BQ116" s="28"/>
      <c r="BR116" s="26"/>
      <c r="BS116" s="26"/>
      <c r="BT116" s="26"/>
      <c r="BU116" s="26"/>
      <c r="BV116" s="31"/>
      <c r="BW116" s="31"/>
      <c r="BX116" s="28"/>
      <c r="BY116" s="26"/>
      <c r="BZ116" s="26"/>
      <c r="CA116" s="26"/>
      <c r="CB116" s="26"/>
      <c r="CC116" s="31"/>
      <c r="CD116" s="31"/>
      <c r="CE116" s="28"/>
      <c r="CF116" s="26"/>
      <c r="CG116" s="26"/>
      <c r="CH116" s="26"/>
      <c r="CI116" s="26"/>
      <c r="CJ116" s="31"/>
      <c r="CK116" s="31"/>
      <c r="CL116" s="28"/>
      <c r="CM116" s="26"/>
      <c r="CN116" s="26"/>
      <c r="CO116" s="26"/>
      <c r="CP116" s="31"/>
      <c r="CQ116" s="31"/>
      <c r="CR116" s="31"/>
      <c r="CS116" s="31"/>
      <c r="CT116" s="26"/>
      <c r="CU116" s="26"/>
      <c r="CV116" s="26"/>
      <c r="CW116" s="26"/>
      <c r="CX116" s="31"/>
      <c r="CY116" s="31"/>
      <c r="CZ116" s="28"/>
      <c r="DA116" s="26"/>
      <c r="DB116" s="26"/>
      <c r="DC116" s="26"/>
      <c r="DD116" s="26"/>
      <c r="DE116" s="31"/>
      <c r="DF116" s="31"/>
      <c r="DG116" s="28"/>
      <c r="DH116" s="26"/>
      <c r="DI116" s="26"/>
      <c r="DJ116" s="26"/>
      <c r="DK116" s="26"/>
      <c r="DL116" s="31"/>
      <c r="DM116" s="31"/>
      <c r="DN116" s="28"/>
      <c r="DO116" s="26"/>
      <c r="DP116" s="26"/>
      <c r="DQ116" s="26"/>
      <c r="DR116" s="26"/>
      <c r="DS116" s="31"/>
      <c r="DT116" s="31"/>
      <c r="DU116" s="28"/>
      <c r="DV116" s="26"/>
      <c r="DW116" s="31"/>
      <c r="DX116" s="26"/>
      <c r="DY116" s="26"/>
      <c r="DZ116" s="31"/>
      <c r="EA116" s="31"/>
      <c r="EB116" s="28"/>
      <c r="EC116" s="26"/>
      <c r="ED116" s="26"/>
      <c r="EE116" s="31"/>
      <c r="EF116" s="26"/>
      <c r="EG116" s="31"/>
      <c r="EH116" s="31"/>
      <c r="EI116" s="28"/>
      <c r="EJ116" s="26"/>
      <c r="EK116" s="26"/>
      <c r="EL116" s="26"/>
      <c r="EM116" s="26"/>
      <c r="EN116" s="31"/>
      <c r="EO116" s="31"/>
      <c r="EP116" s="31"/>
      <c r="EQ116" s="26"/>
      <c r="ER116" s="26"/>
      <c r="ES116" s="26"/>
      <c r="ET116" s="26"/>
      <c r="EU116" s="31"/>
      <c r="EV116" s="31"/>
      <c r="EW116" s="28"/>
      <c r="EX116" s="26"/>
      <c r="EY116" s="26"/>
      <c r="EZ116" s="31"/>
      <c r="FA116" s="26"/>
      <c r="FB116" s="31"/>
      <c r="FC116" s="31"/>
      <c r="FD116" s="28"/>
      <c r="FE116" s="26"/>
      <c r="FF116" s="26"/>
      <c r="FG116" s="26"/>
      <c r="FH116" s="26"/>
      <c r="FI116" s="31"/>
      <c r="FJ116" s="31"/>
      <c r="FK116" s="28"/>
      <c r="FL116" s="26"/>
      <c r="FM116" s="26"/>
      <c r="FN116" s="26"/>
      <c r="FO116" s="26"/>
      <c r="FP116" s="31"/>
      <c r="FQ116" s="31"/>
      <c r="FR116" s="28"/>
      <c r="FS116" s="26"/>
      <c r="FT116" s="26"/>
      <c r="FU116" s="26"/>
      <c r="FV116" s="26"/>
      <c r="FW116" s="31"/>
      <c r="FX116" s="31"/>
      <c r="FY116" s="28"/>
      <c r="FZ116" s="26"/>
      <c r="GA116" s="26"/>
      <c r="GB116" s="26"/>
      <c r="GC116" s="26"/>
      <c r="GD116" s="31"/>
      <c r="GE116" s="31"/>
      <c r="GF116" s="28"/>
      <c r="GG116" s="26"/>
      <c r="GH116" s="26"/>
      <c r="GI116" s="26"/>
      <c r="GJ116" s="26"/>
      <c r="GK116" s="31"/>
      <c r="GL116" s="31"/>
      <c r="GM116" s="28"/>
      <c r="GN116" s="26"/>
      <c r="GO116" s="26"/>
      <c r="GP116" s="26"/>
      <c r="GQ116" s="26"/>
      <c r="GR116" s="31"/>
      <c r="GS116" s="31"/>
      <c r="GT116" s="28"/>
      <c r="GU116" s="26"/>
      <c r="GV116" s="26"/>
      <c r="GW116" s="26"/>
      <c r="GX116" s="26"/>
      <c r="GY116" s="31"/>
      <c r="GZ116" s="31"/>
      <c r="HA116" s="28"/>
      <c r="HB116" s="26"/>
      <c r="HC116" s="26"/>
      <c r="HD116" s="26"/>
      <c r="HE116" s="26"/>
      <c r="HF116" s="31"/>
      <c r="HG116" s="31"/>
      <c r="HH116" s="28"/>
      <c r="HI116" s="26"/>
      <c r="HJ116" s="26"/>
      <c r="HK116" s="26"/>
      <c r="HL116" s="26"/>
      <c r="HM116" s="31"/>
      <c r="HN116" s="31"/>
      <c r="HO116" s="28"/>
      <c r="HP116" s="26"/>
      <c r="HQ116" s="26"/>
      <c r="HR116" s="26"/>
      <c r="HS116" s="26"/>
      <c r="HT116" s="31"/>
      <c r="HU116" s="31"/>
      <c r="HV116" s="28"/>
      <c r="HW116" s="26"/>
      <c r="HX116" s="26"/>
      <c r="HY116" s="26"/>
      <c r="HZ116" s="26"/>
      <c r="IA116" s="31"/>
      <c r="IB116" s="31"/>
      <c r="IC116" s="28"/>
      <c r="ID116" s="26"/>
      <c r="IE116" s="26"/>
      <c r="IF116" s="26"/>
      <c r="IG116" s="26"/>
      <c r="IH116" s="31"/>
      <c r="II116" s="31"/>
      <c r="IJ116" s="28"/>
      <c r="IK116" s="26"/>
      <c r="IL116" s="26"/>
      <c r="IM116" s="26"/>
      <c r="IN116" s="26"/>
      <c r="IO116" s="31"/>
      <c r="IP116" s="31"/>
      <c r="IQ116" s="28"/>
      <c r="IR116" s="26"/>
      <c r="IS116" s="26"/>
      <c r="IT116" s="26"/>
      <c r="IU116" s="26"/>
      <c r="IV116" s="31"/>
      <c r="IW116" s="31"/>
      <c r="IX116" s="28"/>
      <c r="IY116" s="26"/>
      <c r="IZ116" s="26"/>
      <c r="JA116" s="26"/>
      <c r="JB116" s="26"/>
      <c r="JC116" s="31"/>
      <c r="JD116" s="31"/>
      <c r="JE116" s="28"/>
      <c r="JF116" s="26"/>
      <c r="JG116" s="26"/>
      <c r="JH116" s="26"/>
      <c r="JI116" s="26"/>
      <c r="JJ116" s="31"/>
      <c r="JK116" s="31"/>
      <c r="JL116" s="28"/>
      <c r="JM116" s="26"/>
      <c r="JN116" s="26"/>
      <c r="JO116" s="26"/>
      <c r="JP116" s="26"/>
      <c r="JQ116" s="31"/>
      <c r="JR116" s="31"/>
      <c r="JS116" s="28"/>
      <c r="JT116" s="26"/>
      <c r="JU116" s="26"/>
      <c r="JV116" s="31"/>
      <c r="JW116" s="26"/>
      <c r="JX116" s="31"/>
      <c r="JY116" s="31"/>
      <c r="JZ116" s="28"/>
      <c r="KA116" s="26"/>
      <c r="KB116" s="26"/>
      <c r="KC116" s="26"/>
      <c r="KD116" s="26"/>
      <c r="KE116" s="31"/>
      <c r="KF116" s="31"/>
      <c r="KG116" s="28"/>
      <c r="KH116" s="26"/>
      <c r="KI116" s="26"/>
      <c r="KJ116" s="26"/>
      <c r="KK116" s="26"/>
      <c r="KL116" s="31"/>
      <c r="KM116" s="31"/>
      <c r="KN116" s="28"/>
      <c r="KO116" s="26"/>
      <c r="KP116" s="26"/>
      <c r="KQ116" s="26"/>
      <c r="KR116" s="26"/>
      <c r="KS116" s="31"/>
      <c r="KT116" s="31"/>
      <c r="KU116" s="28"/>
      <c r="KV116" s="26"/>
      <c r="KW116" s="26"/>
      <c r="KX116" s="26"/>
      <c r="KY116" s="31"/>
      <c r="KZ116" s="31"/>
      <c r="LA116" s="31"/>
      <c r="LB116" s="28"/>
      <c r="LC116" s="26"/>
      <c r="LD116" s="26"/>
      <c r="LE116" s="26"/>
      <c r="LF116" s="26"/>
      <c r="LG116" s="31"/>
      <c r="LH116" s="31"/>
      <c r="LI116" s="28"/>
      <c r="LJ116" s="26"/>
      <c r="LK116" s="26"/>
      <c r="LL116" s="26"/>
      <c r="LM116" s="26"/>
      <c r="LN116" s="31"/>
      <c r="LO116" s="31"/>
      <c r="LP116" s="28"/>
      <c r="LQ116" s="26"/>
      <c r="LR116" s="26"/>
      <c r="LS116" s="26"/>
      <c r="LT116" s="26"/>
      <c r="LU116" s="31"/>
      <c r="LV116" s="31"/>
      <c r="LW116" s="28"/>
      <c r="LX116" s="26"/>
      <c r="LY116" s="26"/>
      <c r="LZ116" s="26"/>
      <c r="MA116" s="26"/>
      <c r="MB116" s="31"/>
      <c r="MC116" s="31"/>
      <c r="MD116" s="28"/>
      <c r="ME116" s="26"/>
      <c r="MF116" s="26"/>
      <c r="MG116" s="26"/>
      <c r="MH116" s="26"/>
      <c r="MI116" s="31"/>
      <c r="MJ116" s="31"/>
      <c r="MK116" s="28"/>
      <c r="ML116" s="26"/>
      <c r="MM116" s="26"/>
      <c r="MN116" s="26"/>
      <c r="MO116" s="26"/>
      <c r="MP116" s="31"/>
      <c r="MQ116" s="31"/>
      <c r="MR116" s="28"/>
      <c r="MS116" s="26"/>
      <c r="MT116" s="26"/>
      <c r="MU116" s="26"/>
      <c r="MV116" s="26"/>
      <c r="MW116" s="31"/>
      <c r="MX116" s="31"/>
      <c r="MY116" s="28"/>
      <c r="MZ116" s="26"/>
      <c r="NA116" s="31"/>
      <c r="NB116" s="31"/>
      <c r="NC116" s="26"/>
      <c r="ND116" s="31"/>
      <c r="NE116" s="31"/>
      <c r="NF116" s="16" t="s">
        <v>759</v>
      </c>
    </row>
    <row r="117" spans="1:370" s="109" customFormat="1" ht="15.75" x14ac:dyDescent="0.25">
      <c r="A117" s="100" t="s">
        <v>914</v>
      </c>
      <c r="B117" s="23" t="s">
        <v>915</v>
      </c>
      <c r="C117" s="34">
        <v>4</v>
      </c>
      <c r="D117" s="35" t="s">
        <v>844</v>
      </c>
      <c r="E117" s="56" t="e">
        <f>MAX(G117:NC117)</f>
        <v>#VALUE!</v>
      </c>
      <c r="F117" s="31"/>
      <c r="G117" s="36">
        <f>COUNTIFS(Inbound_Monitor!L:L,"Leaf",Inbound_Monitor!B:B,G$2)</f>
        <v>0</v>
      </c>
      <c r="H117" s="36">
        <f>COUNTIFS(Inbound_Monitor!L:L,"Leaf",Inbound_Monitor!B:B,H$2)</f>
        <v>0</v>
      </c>
      <c r="I117" s="37">
        <f>COUNTIFS(Inbound_Monitor!L:L,"Leaf",Inbound_Monitor!B:B,I$2)</f>
        <v>0</v>
      </c>
      <c r="J117" s="37">
        <f>COUNTIFS(Inbound_Monitor!M:M,"Leaf",Inbound_Monitor!C:C,J$2)</f>
        <v>0</v>
      </c>
      <c r="K117" s="31"/>
      <c r="L117" s="31"/>
      <c r="M117" s="38">
        <f>COUNTIFS(Inbound_Monitor!L:L,"Leaf",Inbound_Monitor!B:B,M$2)</f>
        <v>0</v>
      </c>
      <c r="N117" s="36">
        <f>COUNTIFS(Inbound_Monitor!L:L,"Leaf",Inbound_Monitor!B:B,N$2)</f>
        <v>0</v>
      </c>
      <c r="O117" s="36">
        <f>COUNTIFS(Inbound_Monitor!L:L,"Leaf",Inbound_Monitor!B:B,O$2)</f>
        <v>4</v>
      </c>
      <c r="P117" s="36">
        <f>COUNTIFS(Inbound_Monitor!L:L,"Leaf",Inbound_Monitor!B:B,P$2)</f>
        <v>1</v>
      </c>
      <c r="Q117" s="36">
        <f>COUNTIFS(Inbound_Monitor!L:L,"Leaf",Inbound_Monitor!B:B,Q$2)</f>
        <v>0</v>
      </c>
      <c r="R117" s="31"/>
      <c r="S117" s="31"/>
      <c r="T117" s="38">
        <f>COUNTIFS(Inbound_Monitor!L:L,"Leaf",Inbound_Monitor!B:B,T$2)</f>
        <v>2</v>
      </c>
      <c r="U117" s="36">
        <f>COUNTIFS(Inbound_Monitor!L:L,"Leaf",Inbound_Monitor!B:B,U$2)</f>
        <v>4</v>
      </c>
      <c r="V117" s="36">
        <f>COUNTIFS(Inbound_Monitor!L:L,"Leaf",Inbound_Monitor!B:B,V$2)</f>
        <v>4</v>
      </c>
      <c r="W117" s="36">
        <f>COUNTIFS(Inbound_Monitor!L:L,"Leaf",Inbound_Monitor!B:B,W$2)</f>
        <v>2</v>
      </c>
      <c r="X117" s="36">
        <f>COUNTIFS(Inbound_Monitor!L:L,"Leaf",Inbound_Monitor!B:B,X$2)</f>
        <v>1</v>
      </c>
      <c r="Y117" s="31"/>
      <c r="Z117" s="31"/>
      <c r="AA117" s="38">
        <f>COUNTIFS(Inbound_Monitor!L:L,"Leaf",Inbound_Monitor!B:B,AA$2)</f>
        <v>3</v>
      </c>
      <c r="AB117" s="36">
        <f>COUNTIFS(Inbound_Monitor!L:L,"Leaf",Inbound_Monitor!B:B,AB$2)</f>
        <v>4</v>
      </c>
      <c r="AC117" s="36">
        <f>COUNTIFS(Inbound_Monitor!L:L,"Leaf",Inbound_Monitor!B:B,AC$2)</f>
        <v>2</v>
      </c>
      <c r="AD117" s="36">
        <f>COUNTIFS(Inbound_Monitor!L:L,"Leaf",Inbound_Monitor!B:B,AD$2)</f>
        <v>2</v>
      </c>
      <c r="AE117" s="36">
        <f>COUNTIFS(Inbound_Monitor!L:L,"Leaf",Inbound_Monitor!B:B,AE$2)</f>
        <v>2</v>
      </c>
      <c r="AF117" s="31"/>
      <c r="AG117" s="31"/>
      <c r="AH117" s="38">
        <f>COUNTIFS(Inbound_Monitor!L:L,"Leaf",Inbound_Monitor!B:B,AH$2)</f>
        <v>5</v>
      </c>
      <c r="AI117" s="36">
        <f>COUNTIFS(Inbound_Monitor!L:L,"Leaf",Inbound_Monitor!B:B,AI$2)</f>
        <v>4</v>
      </c>
      <c r="AJ117" s="36">
        <f>COUNTIFS(Inbound_Monitor!L:L,"Leaf",Inbound_Monitor!B:B,AJ$2)</f>
        <v>3</v>
      </c>
      <c r="AK117" s="36">
        <f>COUNTIFS(Inbound_Monitor!L:L,"Leaf",Inbound_Monitor!B:B,AK$2)</f>
        <v>3</v>
      </c>
      <c r="AL117" s="36">
        <f>COUNTIFS(Inbound_Monitor!L:L,"Leaf",Inbound_Monitor!B:B,AL$2)</f>
        <v>3</v>
      </c>
      <c r="AM117" s="31"/>
      <c r="AN117" s="31"/>
      <c r="AO117" s="38">
        <f>COUNTIFS(Inbound_Monitor!L:L,"Leaf",Inbound_Monitor!B:B,AO$2)</f>
        <v>2</v>
      </c>
      <c r="AP117" s="36">
        <f>COUNTIFS(Inbound_Monitor!L:L,"Leaf",Inbound_Monitor!B:B,AP$2)</f>
        <v>4</v>
      </c>
      <c r="AQ117" s="36">
        <f>COUNTIFS(Inbound_Monitor!L:L,"Leaf",Inbound_Monitor!B:B,AQ$2)</f>
        <v>3</v>
      </c>
      <c r="AR117" s="36">
        <f>COUNTIFS(Inbound_Monitor!L:L,"Leaf",Inbound_Monitor!B:B,AR$2)</f>
        <v>2</v>
      </c>
      <c r="AS117" s="36">
        <f>COUNTIFS(Inbound_Monitor!L:L,"Leaf",Inbound_Monitor!B:B,AS$2)</f>
        <v>0</v>
      </c>
      <c r="AT117" s="31"/>
      <c r="AU117" s="31"/>
      <c r="AV117" s="38">
        <f>COUNTIFS(Inbound_Monitor!L:L,"Leaf",Inbound_Monitor!B:B,AV$2)</f>
        <v>3</v>
      </c>
      <c r="AW117" s="36">
        <f>COUNTIFS(Inbound_Monitor!L:L,"Leaf",Inbound_Monitor!B:B,AW$2)</f>
        <v>3</v>
      </c>
      <c r="AX117" s="36">
        <f>COUNTIFS(Inbound_Monitor!L:L,"Leaf",Inbound_Monitor!B:B,AX$2)</f>
        <v>3</v>
      </c>
      <c r="AY117" s="36">
        <f>COUNTIFS(Inbound_Monitor!L:L,"Leaf",Inbound_Monitor!B:B,AY$2)</f>
        <v>2</v>
      </c>
      <c r="AZ117" s="36">
        <f>COUNTIFS(Inbound_Monitor!L:L,"Leaf",Inbound_Monitor!B:B,AZ$2)</f>
        <v>0</v>
      </c>
      <c r="BA117" s="31"/>
      <c r="BB117" s="31"/>
      <c r="BC117" s="38">
        <f>COUNTIFS(Inbound_Monitor!L:L,"Leaf",Inbound_Monitor!B:B,BC$2)</f>
        <v>4</v>
      </c>
      <c r="BD117" s="36">
        <f>COUNTIFS(Inbound_Monitor!L:L,"Leaf",Inbound_Monitor!B:B,BD$2)</f>
        <v>3</v>
      </c>
      <c r="BE117" s="36">
        <f>COUNTIFS(Inbound_Monitor!L:L,"Leaf",Inbound_Monitor!B:B,BE$2)</f>
        <v>4</v>
      </c>
      <c r="BF117" s="36">
        <f>COUNTIFS(Inbound_Monitor!L:L,"Leaf",Inbound_Monitor!B:B,BF$2)</f>
        <v>3</v>
      </c>
      <c r="BG117" s="36">
        <f>COUNTIFS(Inbound_Monitor!L:L,"Leaf",Inbound_Monitor!B:B,BG$2)</f>
        <v>4</v>
      </c>
      <c r="BH117" s="31"/>
      <c r="BI117" s="31"/>
      <c r="BJ117" s="38">
        <f>COUNTIFS(Inbound_Monitor!L:L,"Leaf",Inbound_Monitor!B:B,BJ$2)</f>
        <v>3</v>
      </c>
      <c r="BK117" s="36">
        <f>COUNTIFS(Inbound_Monitor!L:L,"Leaf",Inbound_Monitor!B:B,BK$2)</f>
        <v>5</v>
      </c>
      <c r="BL117" s="36">
        <f>COUNTIFS(Inbound_Monitor!L:L,"Leaf",Inbound_Monitor!B:B,BL$2)</f>
        <v>3</v>
      </c>
      <c r="BM117" s="36">
        <f>COUNTIFS(Inbound_Monitor!L:L,"Leaf",Inbound_Monitor!B:B,BM$2)</f>
        <v>5</v>
      </c>
      <c r="BN117" s="36">
        <f>COUNTIFS(Inbound_Monitor!L:L,"Leaf",Inbound_Monitor!B:B,BN$2)</f>
        <v>3</v>
      </c>
      <c r="BO117" s="31"/>
      <c r="BP117" s="31"/>
      <c r="BQ117" s="38">
        <f>COUNTIFS(Inbound_Monitor!L:L,"Leaf",Inbound_Monitor!B:B,BQ$2)</f>
        <v>3</v>
      </c>
      <c r="BR117" s="36">
        <f>COUNTIFS(Inbound_Monitor!L:L,"Leaf",Inbound_Monitor!B:B,BR$2)</f>
        <v>3</v>
      </c>
      <c r="BS117" s="36">
        <f>COUNTIFS(Inbound_Monitor!L:L,"Leaf",Inbound_Monitor!B:B,BS$2)</f>
        <v>4</v>
      </c>
      <c r="BT117" s="36">
        <f>COUNTIFS(Inbound_Monitor!L:L,"Leaf",Inbound_Monitor!B:B,BT$2)</f>
        <v>4</v>
      </c>
      <c r="BU117" s="36">
        <v>2</v>
      </c>
      <c r="BV117" s="31"/>
      <c r="BW117" s="31"/>
      <c r="BX117" s="38">
        <f>COUNTIFS(Inbound_Monitor!L:L,"Leaf",Inbound_Monitor!B:B,BX$2)</f>
        <v>0</v>
      </c>
      <c r="BY117" s="36">
        <f>COUNTIFS(Inbound_Monitor!L:L,"Leaf",Inbound_Monitor!B:B,BY$2)</f>
        <v>0</v>
      </c>
      <c r="BZ117" s="36">
        <f>COUNTIFS(Inbound_Monitor!L:L,"Leaf",Inbound_Monitor!B:B,BZ$2)</f>
        <v>1</v>
      </c>
      <c r="CA117" s="36">
        <f>COUNTIFS(Inbound_Monitor!L:L,"Leaf",Inbound_Monitor!B:B,CA$2)</f>
        <v>0</v>
      </c>
      <c r="CB117" s="36">
        <f>COUNTIFS(Inbound_Monitor!L:L,"Leaf",Inbound_Monitor!B:B,CB$2)</f>
        <v>0</v>
      </c>
      <c r="CC117" s="31"/>
      <c r="CD117" s="31"/>
      <c r="CE117" s="38">
        <f>COUNTIFS(Inbound_Monitor!L:L,"Leaf",Inbound_Monitor!B:B,CE$2)</f>
        <v>0</v>
      </c>
      <c r="CF117" s="36">
        <f>COUNTIFS(Inbound_Monitor!L:L,"Leaf",Inbound_Monitor!B:B,CF$2)</f>
        <v>1</v>
      </c>
      <c r="CG117" s="36">
        <f>COUNTIFS(Inbound_Monitor!L:L,"Leaf",Inbound_Monitor!B:B,CG$2)</f>
        <v>1</v>
      </c>
      <c r="CH117" s="36">
        <f>COUNTIFS(Inbound_Monitor!L:L,"Leaf",Inbound_Monitor!B:B,CH$2)</f>
        <v>0</v>
      </c>
      <c r="CI117" s="36">
        <f>COUNTIFS(Inbound_Monitor!L:L,"Leaf",Inbound_Monitor!B:B,CI$2)</f>
        <v>0</v>
      </c>
      <c r="CJ117" s="31"/>
      <c r="CK117" s="31"/>
      <c r="CL117" s="38">
        <f>COUNTIFS(Inbound_Monitor!L:L,"Leaf",Inbound_Monitor!B:B,CL$2)</f>
        <v>0</v>
      </c>
      <c r="CM117" s="36">
        <f>COUNTIFS(Inbound_Monitor!L:L,"Leaf",Inbound_Monitor!B:B,CM$2)</f>
        <v>0</v>
      </c>
      <c r="CN117" s="36">
        <f>COUNTIFS(Inbound_Monitor!L:L,"Leaf",Inbound_Monitor!B:B,CN$2)</f>
        <v>1</v>
      </c>
      <c r="CO117" s="36">
        <f>COUNTIFS(Inbound_Monitor!L:L,"Leaf",Inbound_Monitor!B:B,CO$2)</f>
        <v>0</v>
      </c>
      <c r="CP117" s="31"/>
      <c r="CQ117" s="31"/>
      <c r="CR117" s="31"/>
      <c r="CS117" s="31"/>
      <c r="CT117" s="36">
        <f>COUNTIFS(Inbound_Monitor!L:L,"Leaf",Inbound_Monitor!B:B,CT$2)</f>
        <v>0</v>
      </c>
      <c r="CU117" s="36">
        <f>COUNTIFS(Inbound_Monitor!L:L,"Leaf",Inbound_Monitor!B:B,CU$2)</f>
        <v>0</v>
      </c>
      <c r="CV117" s="36">
        <f>COUNTIFS(Inbound_Monitor!L:L,"Leaf",Inbound_Monitor!B:B,CV$2)</f>
        <v>0</v>
      </c>
      <c r="CW117" s="36">
        <f>COUNTIFS(Inbound_Monitor!L:L,"Leaf",Inbound_Monitor!B:B,CW$2)</f>
        <v>0</v>
      </c>
      <c r="CX117" s="31"/>
      <c r="CY117" s="31"/>
      <c r="CZ117" s="38">
        <f>COUNTIFS(Inbound_Monitor!L:L,"Leaf",Inbound_Monitor!B:B,CZ$2)</f>
        <v>0</v>
      </c>
      <c r="DA117" s="36">
        <f>COUNTIFS(Inbound_Monitor!L:L,"Leaf",Inbound_Monitor!B:B,DA$2)</f>
        <v>0</v>
      </c>
      <c r="DB117" s="36">
        <f>COUNTIFS(Inbound_Monitor!L:L,"Leaf",Inbound_Monitor!B:B,DB$2)</f>
        <v>0</v>
      </c>
      <c r="DC117" s="36">
        <f>COUNTIFS(Inbound_Monitor!L:L,"Leaf",Inbound_Monitor!B:B,DC$2)</f>
        <v>0</v>
      </c>
      <c r="DD117" s="36">
        <f>COUNTIFS(Inbound_Monitor!L:L,"Leaf",Inbound_Monitor!B:B,DD$2)</f>
        <v>0</v>
      </c>
      <c r="DE117" s="31"/>
      <c r="DF117" s="31"/>
      <c r="DG117" s="38">
        <f>COUNTIFS(Inbound_Monitor!L:L,"Leaf",Inbound_Monitor!B:B,DG$2)</f>
        <v>0</v>
      </c>
      <c r="DH117" s="36">
        <f>COUNTIFS(Inbound_Monitor!L:L,"Leaf",Inbound_Monitor!B:B,DH$2)</f>
        <v>0</v>
      </c>
      <c r="DI117" s="36">
        <f>COUNTIFS(Inbound_Monitor!L:L,"Leaf",Inbound_Monitor!B:B,DI$2)</f>
        <v>0</v>
      </c>
      <c r="DJ117" s="36">
        <f>COUNTIFS(Inbound_Monitor!L:L,"Leaf",Inbound_Monitor!B:B,DJ$2)</f>
        <v>0</v>
      </c>
      <c r="DK117" s="36">
        <f>COUNTIFS(Inbound_Monitor!L:L,"Leaf",Inbound_Monitor!B:B,DK$2)</f>
        <v>0</v>
      </c>
      <c r="DL117" s="31"/>
      <c r="DM117" s="31"/>
      <c r="DN117" s="38">
        <f>COUNTIFS(Inbound_Monitor!L:L,"Leaf",Inbound_Monitor!B:B,DN$2)</f>
        <v>0</v>
      </c>
      <c r="DO117" s="36">
        <f>COUNTIFS(Inbound_Monitor!L:L,"Leaf",Inbound_Monitor!B:B,DO$2)</f>
        <v>0</v>
      </c>
      <c r="DP117" s="36">
        <f>COUNTIFS(Inbound_Monitor!L:L,"Leaf",Inbound_Monitor!B:B,DP$2)</f>
        <v>0</v>
      </c>
      <c r="DQ117" s="36">
        <f>COUNTIFS(Inbound_Monitor!L:L,"Leaf",Inbound_Monitor!B:B,DQ$2)</f>
        <v>0</v>
      </c>
      <c r="DR117" s="36">
        <f>COUNTIFS(Inbound_Monitor!L:L,"Leaf",Inbound_Monitor!B:B,DR$2)</f>
        <v>0</v>
      </c>
      <c r="DS117" s="31"/>
      <c r="DT117" s="31"/>
      <c r="DU117" s="38">
        <f>COUNTIFS(Inbound_Monitor!L:L,"Leaf",Inbound_Monitor!B:B,DU$2)</f>
        <v>0</v>
      </c>
      <c r="DV117" s="36">
        <f>COUNTIFS(Inbound_Monitor!L:L,"Leaf",Inbound_Monitor!B:B,DV$2)</f>
        <v>0</v>
      </c>
      <c r="DW117" s="31"/>
      <c r="DX117" s="36">
        <f>COUNTIFS(Inbound_Monitor!L:L,"Leaf",Inbound_Monitor!B:B,DX$2)</f>
        <v>0</v>
      </c>
      <c r="DY117" s="36">
        <f>COUNTIFS(Inbound_Monitor!L:L,"Leaf",Inbound_Monitor!B:B,DY$2)</f>
        <v>0</v>
      </c>
      <c r="DZ117" s="31"/>
      <c r="EA117" s="31"/>
      <c r="EB117" s="38">
        <f>COUNTIFS(Inbound_Monitor!L:L,"Leaf",Inbound_Monitor!B:B,EB$2)</f>
        <v>0</v>
      </c>
      <c r="EC117" s="36">
        <f>COUNTIFS(Inbound_Monitor!L:L,"Leaf",Inbound_Monitor!B:B,EC$2)</f>
        <v>0</v>
      </c>
      <c r="ED117" s="36">
        <f>COUNTIFS(Inbound_Monitor!L:L,"Leaf",Inbound_Monitor!B:B,ED$2)</f>
        <v>0</v>
      </c>
      <c r="EE117" s="31"/>
      <c r="EF117" s="36">
        <f>COUNTIFS(Inbound_Monitor!L:L,"Leaf",Inbound_Monitor!B:B,EF$2)</f>
        <v>0</v>
      </c>
      <c r="EG117" s="31"/>
      <c r="EH117" s="31"/>
      <c r="EI117" s="38">
        <f>COUNTIFS(Inbound_Monitor!L:L,"Leaf",Inbound_Monitor!B:B,EI$2)</f>
        <v>0</v>
      </c>
      <c r="EJ117" s="36">
        <f>COUNTIFS(Inbound_Monitor!L:L,"Leaf",Inbound_Monitor!B:B,EJ$2)</f>
        <v>0</v>
      </c>
      <c r="EK117" s="36">
        <f>COUNTIFS(Inbound_Monitor!L:L,"Leaf",Inbound_Monitor!B:B,EK$2)</f>
        <v>0</v>
      </c>
      <c r="EL117" s="36">
        <f>COUNTIFS(Inbound_Monitor!L:L,"Leaf",Inbound_Monitor!B:B,EL$2)</f>
        <v>0</v>
      </c>
      <c r="EM117" s="36">
        <f>COUNTIFS(Inbound_Monitor!L:L,"Leaf",Inbound_Monitor!B:B,EM$2)</f>
        <v>0</v>
      </c>
      <c r="EN117" s="31"/>
      <c r="EO117" s="31"/>
      <c r="EP117" s="31"/>
      <c r="EQ117" s="36">
        <f>COUNTIFS(Inbound_Monitor!L:L,"Leaf",Inbound_Monitor!B:B,EQ$2)</f>
        <v>0</v>
      </c>
      <c r="ER117" s="36">
        <f>COUNTIFS(Inbound_Monitor!L:L,"Leaf",Inbound_Monitor!B:B,ER$2)</f>
        <v>0</v>
      </c>
      <c r="ES117" s="36">
        <f>COUNTIFS(Inbound_Monitor!L:L,"Leaf",Inbound_Monitor!B:B,ES$2)</f>
        <v>0</v>
      </c>
      <c r="ET117" s="36">
        <f>COUNTIFS(Inbound_Monitor!L:L,"Leaf",Inbound_Monitor!B:B,ET$2)</f>
        <v>0</v>
      </c>
      <c r="EU117" s="31"/>
      <c r="EV117" s="31"/>
      <c r="EW117" s="38">
        <f>COUNTIFS(Inbound_Monitor!L:L,"Leaf",Inbound_Monitor!B:B,EW$2)</f>
        <v>0</v>
      </c>
      <c r="EX117" s="36">
        <f>COUNTIFS(Inbound_Monitor!L:L,"Leaf",Inbound_Monitor!B:B,EX$2)</f>
        <v>0</v>
      </c>
      <c r="EY117" s="36">
        <f>COUNTIFS(Inbound_Monitor!L:L,"Leaf",Inbound_Monitor!B:B,EY$2)</f>
        <v>0</v>
      </c>
      <c r="EZ117" s="31"/>
      <c r="FA117" s="36">
        <f>COUNTIFS(Inbound_Monitor!L:L,"Leaf",Inbound_Monitor!B:B,FA$2)</f>
        <v>0</v>
      </c>
      <c r="FB117" s="31"/>
      <c r="FC117" s="31"/>
      <c r="FD117" s="38">
        <f>COUNTIFS(Inbound_Monitor!L:L,"Leaf",Inbound_Monitor!B:B,FD$2)</f>
        <v>0</v>
      </c>
      <c r="FE117" s="36">
        <f>COUNTIFS(Inbound_Monitor!L:L,"Leaf",Inbound_Monitor!B:B,FE$2)</f>
        <v>0</v>
      </c>
      <c r="FF117" s="36">
        <f>COUNTIFS(Inbound_Monitor!L:L,"Leaf",Inbound_Monitor!B:B,FF$2)</f>
        <v>0</v>
      </c>
      <c r="FG117" s="36">
        <f>COUNTIFS(Inbound_Monitor!L:L,"Leaf",Inbound_Monitor!B:B,FG$2)</f>
        <v>0</v>
      </c>
      <c r="FH117" s="36">
        <f>COUNTIFS(Inbound_Monitor!L:L,"Leaf",Inbound_Monitor!B:B,FH$2)</f>
        <v>0</v>
      </c>
      <c r="FI117" s="31"/>
      <c r="FJ117" s="31"/>
      <c r="FK117" s="38">
        <f>COUNTIFS(Inbound_Monitor!L:L,"Leaf",Inbound_Monitor!B:B,FK$2)</f>
        <v>0</v>
      </c>
      <c r="FL117" s="36">
        <f>COUNTIFS(Inbound_Monitor!L:L,"Leaf",Inbound_Monitor!B:B,FL$2)</f>
        <v>0</v>
      </c>
      <c r="FM117" s="36">
        <f>COUNTIFS(Inbound_Monitor!L:L,"Leaf",Inbound_Monitor!B:B,FM$2)</f>
        <v>0</v>
      </c>
      <c r="FN117" s="36">
        <f>COUNTIFS(Inbound_Monitor!L:L,"Leaf",Inbound_Monitor!B:B,FN$2)</f>
        <v>0</v>
      </c>
      <c r="FO117" s="36">
        <f>COUNTIFS(Inbound_Monitor!L:L,"Leaf",Inbound_Monitor!B:B,FO$2)</f>
        <v>0</v>
      </c>
      <c r="FP117" s="31"/>
      <c r="FQ117" s="31"/>
      <c r="FR117" s="38">
        <f>COUNTIFS(Inbound_Monitor!L:L,"Leaf",Inbound_Monitor!B:B,FR$2)</f>
        <v>0</v>
      </c>
      <c r="FS117" s="36">
        <f>COUNTIFS(Inbound_Monitor!L:L,"Leaf",Inbound_Monitor!B:B,FS$2)</f>
        <v>0</v>
      </c>
      <c r="FT117" s="36">
        <f>COUNTIFS(Inbound_Monitor!L:L,"Leaf",Inbound_Monitor!B:B,FT$2)</f>
        <v>0</v>
      </c>
      <c r="FU117" s="36">
        <f>COUNTIFS(Inbound_Monitor!L:L,"Leaf",Inbound_Monitor!B:B,FU$2)</f>
        <v>0</v>
      </c>
      <c r="FV117" s="36">
        <f>COUNTIFS(Inbound_Monitor!L:L,"Leaf",Inbound_Monitor!B:B,FV$2)</f>
        <v>0</v>
      </c>
      <c r="FW117" s="31"/>
      <c r="FX117" s="31"/>
      <c r="FY117" s="38">
        <f>COUNTIFS(Inbound_Monitor!L:L,"Leaf",Inbound_Monitor!B:B,FY$2)</f>
        <v>0</v>
      </c>
      <c r="FZ117" s="36">
        <f>COUNTIFS(Inbound_Monitor!L:L,"Leaf",Inbound_Monitor!B:B,FZ$2)</f>
        <v>0</v>
      </c>
      <c r="GA117" s="36">
        <f>COUNTIFS(Inbound_Monitor!L:L,"Leaf",Inbound_Monitor!B:B,GA$2)</f>
        <v>0</v>
      </c>
      <c r="GB117" s="36">
        <f>COUNTIFS(Inbound_Monitor!L:L,"Leaf",Inbound_Monitor!B:B,GB$2)</f>
        <v>0</v>
      </c>
      <c r="GC117" s="36">
        <f>COUNTIFS(Inbound_Monitor!L:L,"Leaf",Inbound_Monitor!B:B,GC$2)</f>
        <v>0</v>
      </c>
      <c r="GD117" s="31"/>
      <c r="GE117" s="31"/>
      <c r="GF117" s="38">
        <f>COUNTIFS(Inbound_Monitor!L:L,"Leaf",Inbound_Monitor!B:B,GF$2)</f>
        <v>0</v>
      </c>
      <c r="GG117" s="36">
        <f>COUNTIFS(Inbound_Monitor!L:L,"Leaf",Inbound_Monitor!B:B,GG$2)</f>
        <v>0</v>
      </c>
      <c r="GH117" s="36">
        <f>COUNTIFS(Inbound_Monitor!L:L,"Leaf",Inbound_Monitor!B:B,GH$2)</f>
        <v>0</v>
      </c>
      <c r="GI117" s="36">
        <f>COUNTIFS(Inbound_Monitor!L:L,"Leaf",Inbound_Monitor!B:B,GI$2)</f>
        <v>0</v>
      </c>
      <c r="GJ117" s="36">
        <f>COUNTIFS(Inbound_Monitor!L:L,"Leaf",Inbound_Monitor!B:B,GJ$2)</f>
        <v>0</v>
      </c>
      <c r="GK117" s="31"/>
      <c r="GL117" s="31"/>
      <c r="GM117" s="38">
        <f>COUNTIFS(Inbound_Monitor!L:L,"Leaf",Inbound_Monitor!B:B,GM$2)</f>
        <v>0</v>
      </c>
      <c r="GN117" s="36">
        <f>COUNTIFS(Inbound_Monitor!L:L,"Leaf",Inbound_Monitor!B:B,GN$2)</f>
        <v>0</v>
      </c>
      <c r="GO117" s="36">
        <f>COUNTIFS(Inbound_Monitor!L:L,"Leaf",Inbound_Monitor!B:B,GO$2)</f>
        <v>0</v>
      </c>
      <c r="GP117" s="36">
        <f>COUNTIFS(Inbound_Monitor!L:L,"Leaf",Inbound_Monitor!B:B,GP$2)</f>
        <v>0</v>
      </c>
      <c r="GQ117" s="36">
        <f>COUNTIFS(Inbound_Monitor!L:L,"Leaf",Inbound_Monitor!B:B,GQ$2)</f>
        <v>0</v>
      </c>
      <c r="GR117" s="31"/>
      <c r="GS117" s="31"/>
      <c r="GT117" s="38">
        <f>COUNTIFS(Inbound_Monitor!L:L,"Leaf",Inbound_Monitor!B:B,GT$2)</f>
        <v>0</v>
      </c>
      <c r="GU117" s="36">
        <f>COUNTIFS(Inbound_Monitor!L:L,"Leaf",Inbound_Monitor!B:B,GU$2)</f>
        <v>0</v>
      </c>
      <c r="GV117" s="36">
        <f>COUNTIFS(Inbound_Monitor!L:L,"Leaf",Inbound_Monitor!B:B,GV$2)</f>
        <v>0</v>
      </c>
      <c r="GW117" s="36">
        <f>COUNTIFS(Inbound_Monitor!L:L,"Leaf",Inbound_Monitor!B:B,GW$2)</f>
        <v>0</v>
      </c>
      <c r="GX117" s="36">
        <f>COUNTIFS(Inbound_Monitor!L:L,"Leaf",Inbound_Monitor!B:B,GX$2)</f>
        <v>0</v>
      </c>
      <c r="GY117" s="31"/>
      <c r="GZ117" s="31"/>
      <c r="HA117" s="38">
        <f>COUNTIFS(Inbound_Monitor!L:L,"Leaf",Inbound_Monitor!B:B,HA$2)</f>
        <v>0</v>
      </c>
      <c r="HB117" s="36">
        <f>COUNTIFS(Inbound_Monitor!L:L,"Leaf",Inbound_Monitor!B:B,HB$2)</f>
        <v>0</v>
      </c>
      <c r="HC117" s="36">
        <f>COUNTIFS(Inbound_Monitor!L:L,"Leaf",Inbound_Monitor!B:B,HC$2)</f>
        <v>0</v>
      </c>
      <c r="HD117" s="36">
        <f>COUNTIFS(Inbound_Monitor!L:L,"Leaf",Inbound_Monitor!B:B,HD$2)</f>
        <v>0</v>
      </c>
      <c r="HE117" s="36">
        <f>COUNTIFS(Inbound_Monitor!L:L,"Leaf",Inbound_Monitor!B:B,HE$2)</f>
        <v>0</v>
      </c>
      <c r="HF117" s="31"/>
      <c r="HG117" s="31"/>
      <c r="HH117" s="38">
        <f>COUNTIFS(Inbound_Monitor!L:L,"Leaf",Inbound_Monitor!B:B,HH$2)</f>
        <v>0</v>
      </c>
      <c r="HI117" s="36">
        <f>COUNTIFS(Inbound_Monitor!L:L,"Leaf",Inbound_Monitor!B:B,HI$2)</f>
        <v>0</v>
      </c>
      <c r="HJ117" s="36">
        <f>COUNTIFS(Inbound_Monitor!L:L,"Leaf",Inbound_Monitor!B:B,HJ$2)</f>
        <v>0</v>
      </c>
      <c r="HK117" s="36">
        <f>COUNTIFS(Inbound_Monitor!L:L,"Leaf",Inbound_Monitor!B:B,HK$2)</f>
        <v>0</v>
      </c>
      <c r="HL117" s="36">
        <f>COUNTIFS(Inbound_Monitor!L:L,"Leaf",Inbound_Monitor!B:B,HL$2)</f>
        <v>0</v>
      </c>
      <c r="HM117" s="31"/>
      <c r="HN117" s="31"/>
      <c r="HO117" s="38">
        <f>COUNTIFS(Inbound_Monitor!L:L,"Leaf",Inbound_Monitor!B:B,HO$2)</f>
        <v>0</v>
      </c>
      <c r="HP117" s="36">
        <f>COUNTIFS(Inbound_Monitor!L:L,"Leaf",Inbound_Monitor!B:B,HP$2)</f>
        <v>0</v>
      </c>
      <c r="HQ117" s="36">
        <f>COUNTIFS(Inbound_Monitor!L:L,"Leaf",Inbound_Monitor!B:B,HQ$2)</f>
        <v>0</v>
      </c>
      <c r="HR117" s="36">
        <f>COUNTIFS(Inbound_Monitor!L:L,"Leaf",Inbound_Monitor!B:B,HR$2)</f>
        <v>0</v>
      </c>
      <c r="HS117" s="36">
        <f>COUNTIFS(Inbound_Monitor!L:L,"Leaf",Inbound_Monitor!B:B,HS$2)</f>
        <v>0</v>
      </c>
      <c r="HT117" s="31"/>
      <c r="HU117" s="31"/>
      <c r="HV117" s="38">
        <f>COUNTIFS(Inbound_Monitor!L:L,"Leaf",Inbound_Monitor!B:B,HV$2)</f>
        <v>0</v>
      </c>
      <c r="HW117" s="36">
        <f>COUNTIFS(Inbound_Monitor!L:L,"Leaf",Inbound_Monitor!B:B,HW$2)</f>
        <v>0</v>
      </c>
      <c r="HX117" s="36">
        <f>COUNTIFS(Inbound_Monitor!L:L,"Leaf",Inbound_Monitor!B:B,HX$2)</f>
        <v>0</v>
      </c>
      <c r="HY117" s="36">
        <f>COUNTIFS(Inbound_Monitor!L:L,"Leaf",Inbound_Monitor!B:B,HY$2)</f>
        <v>0</v>
      </c>
      <c r="HZ117" s="36">
        <f>COUNTIFS(Inbound_Monitor!L:L,"Leaf",Inbound_Monitor!B:B,HZ$2)</f>
        <v>0</v>
      </c>
      <c r="IA117" s="31"/>
      <c r="IB117" s="31"/>
      <c r="IC117" s="38">
        <f>COUNTIFS(Inbound_Monitor!L:L,"Leaf",Inbound_Monitor!B:B,IC$2)</f>
        <v>0</v>
      </c>
      <c r="ID117" s="36">
        <f>COUNTIFS(Inbound_Monitor!L:L,"Leaf",Inbound_Monitor!B:B,ID$2)</f>
        <v>0</v>
      </c>
      <c r="IE117" s="36">
        <f>COUNTIFS(Inbound_Monitor!L:L,"Leaf",Inbound_Monitor!B:B,IE$2)</f>
        <v>0</v>
      </c>
      <c r="IF117" s="36">
        <f>COUNTIFS(Inbound_Monitor!L:L,"Leaf",Inbound_Monitor!B:B,IF$2)</f>
        <v>0</v>
      </c>
      <c r="IG117" s="36">
        <f>COUNTIFS(Inbound_Monitor!L:L,"Leaf",Inbound_Monitor!B:B,IG$2)</f>
        <v>0</v>
      </c>
      <c r="IH117" s="31"/>
      <c r="II117" s="31"/>
      <c r="IJ117" s="38">
        <f>COUNTIFS(Inbound_Monitor!L:L,"Leaf",Inbound_Monitor!B:B,IJ$2)</f>
        <v>0</v>
      </c>
      <c r="IK117" s="36">
        <f>COUNTIFS(Inbound_Monitor!L:L,"Leaf",Inbound_Monitor!B:B,IK$2)</f>
        <v>0</v>
      </c>
      <c r="IL117" s="36">
        <f>COUNTIFS(Inbound_Monitor!L:L,"Leaf",Inbound_Monitor!B:B,IL$2)</f>
        <v>0</v>
      </c>
      <c r="IM117" s="36">
        <f>COUNTIFS(Inbound_Monitor!L:L,"Leaf",Inbound_Monitor!B:B,IM$2)</f>
        <v>0</v>
      </c>
      <c r="IN117" s="36">
        <f>COUNTIFS(Inbound_Monitor!L:L,"Leaf",Inbound_Monitor!B:B,IN$2)</f>
        <v>0</v>
      </c>
      <c r="IO117" s="31"/>
      <c r="IP117" s="31"/>
      <c r="IQ117" s="38">
        <f>COUNTIFS(Inbound_Monitor!L:L,"Leaf",Inbound_Monitor!B:B,IQ$2)</f>
        <v>0</v>
      </c>
      <c r="IR117" s="36">
        <f>COUNTIFS(Inbound_Monitor!L:L,"Leaf",Inbound_Monitor!B:B,IR$2)</f>
        <v>0</v>
      </c>
      <c r="IS117" s="36">
        <f>COUNTIFS(Inbound_Monitor!L:L,"Leaf",Inbound_Monitor!B:B,IS$2)</f>
        <v>0</v>
      </c>
      <c r="IT117" s="36">
        <f>COUNTIFS(Inbound_Monitor!L:L,"Leaf",Inbound_Monitor!B:B,IT$2)</f>
        <v>0</v>
      </c>
      <c r="IU117" s="36">
        <f>COUNTIFS(Inbound_Monitor!L:L,"Leaf",Inbound_Monitor!B:B,IU$2)</f>
        <v>0</v>
      </c>
      <c r="IV117" s="31"/>
      <c r="IW117" s="31"/>
      <c r="IX117" s="38" t="e">
        <v>#VALUE!</v>
      </c>
      <c r="IY117" s="38" t="e">
        <v>#VALUE!</v>
      </c>
      <c r="IZ117" s="36">
        <f>COUNTIFS(Inbound_Monitor!L:L,"Leaf",Inbound_Monitor!B:B,IZ$2)</f>
        <v>0</v>
      </c>
      <c r="JA117" s="36">
        <f>COUNTIFS(Inbound_Monitor!L:L,"Leaf",Inbound_Monitor!B:B,JA$2)</f>
        <v>0</v>
      </c>
      <c r="JB117" s="36">
        <f>COUNTIFS(Inbound_Monitor!L:L,"Leaf",Inbound_Monitor!B:B,JB$2)</f>
        <v>0</v>
      </c>
      <c r="JC117" s="31"/>
      <c r="JD117" s="31"/>
      <c r="JE117" s="38">
        <f>COUNTIFS(Inbound_Monitor!L:L,"Leaf",Inbound_Monitor!B:B,JE$2)</f>
        <v>0</v>
      </c>
      <c r="JF117" s="36">
        <f>COUNTIFS(Inbound_Monitor!L:L,"Leaf",Inbound_Monitor!B:B,JF$2)</f>
        <v>0</v>
      </c>
      <c r="JG117" s="36">
        <f>COUNTIFS(Inbound_Monitor!L:L,"Leaf",Inbound_Monitor!B:B,JG$2)</f>
        <v>0</v>
      </c>
      <c r="JH117" s="36">
        <f>COUNTIFS(Inbound_Monitor!L:L,"Leaf",Inbound_Monitor!B:B,JH$2)</f>
        <v>0</v>
      </c>
      <c r="JI117" s="36">
        <f>COUNTIFS(Inbound_Monitor!L:L,"Leaf",Inbound_Monitor!B:B,JI$2)</f>
        <v>0</v>
      </c>
      <c r="JJ117" s="31"/>
      <c r="JK117" s="31"/>
      <c r="JL117" s="38">
        <f>COUNTIFS(Inbound_Monitor!L:L,"Leaf",Inbound_Monitor!B:B,JL$2)</f>
        <v>0</v>
      </c>
      <c r="JM117" s="36">
        <f>COUNTIFS(Inbound_Monitor!L:L,"Leaf",Inbound_Monitor!B:B,JM$2)</f>
        <v>0</v>
      </c>
      <c r="JN117" s="36">
        <f>COUNTIFS(Inbound_Monitor!L:L,"Leaf",Inbound_Monitor!B:B,JN$2)</f>
        <v>0</v>
      </c>
      <c r="JO117" s="36">
        <f>COUNTIFS(Inbound_Monitor!L:L,"Leaf",Inbound_Monitor!B:B,JO$2)</f>
        <v>0</v>
      </c>
      <c r="JP117" s="36">
        <f>COUNTIFS(Inbound_Monitor!L:L,"Leaf",Inbound_Monitor!B:B,JP$2)</f>
        <v>0</v>
      </c>
      <c r="JQ117" s="31"/>
      <c r="JR117" s="31"/>
      <c r="JS117" s="38">
        <f>COUNTIFS(Inbound_Monitor!L:L,"Leaf",Inbound_Monitor!B:B,JS$2)</f>
        <v>0</v>
      </c>
      <c r="JT117" s="36">
        <f>COUNTIFS(Inbound_Monitor!L:L,"Leaf",Inbound_Monitor!B:B,JT$2)</f>
        <v>0</v>
      </c>
      <c r="JU117" s="36">
        <f>COUNTIFS(Inbound_Monitor!L:L,"Leaf",Inbound_Monitor!B:B,JU$2)</f>
        <v>0</v>
      </c>
      <c r="JV117" s="31"/>
      <c r="JW117" s="36">
        <f>COUNTIFS(Inbound_Monitor!L:L,"Leaf",Inbound_Monitor!B:B,JW$2)</f>
        <v>0</v>
      </c>
      <c r="JX117" s="31"/>
      <c r="JY117" s="31"/>
      <c r="JZ117" s="38">
        <f>COUNTIFS(Inbound_Monitor!L:L,"Leaf",Inbound_Monitor!B:B,JZ$2)</f>
        <v>0</v>
      </c>
      <c r="KA117" s="36">
        <f>COUNTIFS(Inbound_Monitor!L:L,"Leaf",Inbound_Monitor!B:B,KA$2)</f>
        <v>0</v>
      </c>
      <c r="KB117" s="36">
        <f>COUNTIFS(Inbound_Monitor!L:L,"Leaf",Inbound_Monitor!B:B,KB$2)</f>
        <v>0</v>
      </c>
      <c r="KC117" s="36">
        <f>COUNTIFS(Inbound_Monitor!L:L,"Leaf",Inbound_Monitor!B:B,KC$2)</f>
        <v>0</v>
      </c>
      <c r="KD117" s="36">
        <f>COUNTIFS(Inbound_Monitor!L:L,"Leaf",Inbound_Monitor!B:B,KD$2)</f>
        <v>0</v>
      </c>
      <c r="KE117" s="31"/>
      <c r="KF117" s="31"/>
      <c r="KG117" s="38">
        <f>COUNTIFS(Inbound_Monitor!L:L,"Leaf",Inbound_Monitor!B:B,KG$2)</f>
        <v>0</v>
      </c>
      <c r="KH117" s="36">
        <f>COUNTIFS(Inbound_Monitor!L:L,"Leaf",Inbound_Monitor!B:B,KH$2)</f>
        <v>0</v>
      </c>
      <c r="KI117" s="36">
        <f>COUNTIFS(Inbound_Monitor!L:L,"Leaf",Inbound_Monitor!B:B,KI$2)</f>
        <v>0</v>
      </c>
      <c r="KJ117" s="36">
        <f>COUNTIFS(Inbound_Monitor!L:L,"Leaf",Inbound_Monitor!B:B,KJ$2)</f>
        <v>0</v>
      </c>
      <c r="KK117" s="36">
        <f>COUNTIFS(Inbound_Monitor!L:L,"Leaf",Inbound_Monitor!B:B,KK$2)</f>
        <v>0</v>
      </c>
      <c r="KL117" s="31"/>
      <c r="KM117" s="31"/>
      <c r="KN117" s="38">
        <f>COUNTIFS(Inbound_Monitor!L:L,"Leaf",Inbound_Monitor!B:B,KN$2)</f>
        <v>0</v>
      </c>
      <c r="KO117" s="36">
        <f>COUNTIFS(Inbound_Monitor!L:L,"Leaf",Inbound_Monitor!B:B,KO$2)</f>
        <v>0</v>
      </c>
      <c r="KP117" s="36">
        <f>COUNTIFS(Inbound_Monitor!L:L,"Leaf",Inbound_Monitor!B:B,KP$2)</f>
        <v>0</v>
      </c>
      <c r="KQ117" s="36">
        <f>COUNTIFS(Inbound_Monitor!L:L,"Leaf",Inbound_Monitor!B:B,KQ$2)</f>
        <v>0</v>
      </c>
      <c r="KR117" s="36">
        <f>COUNTIFS(Inbound_Monitor!L:L,"Leaf",Inbound_Monitor!B:B,KR$2)</f>
        <v>0</v>
      </c>
      <c r="KS117" s="31"/>
      <c r="KT117" s="31"/>
      <c r="KU117" s="38">
        <f>COUNTIFS(Inbound_Monitor!L:L,"Leaf",Inbound_Monitor!B:B,KU$2)</f>
        <v>0</v>
      </c>
      <c r="KV117" s="36">
        <f>COUNTIFS(Inbound_Monitor!L:L,"Leaf",Inbound_Monitor!B:B,KV$2)</f>
        <v>0</v>
      </c>
      <c r="KW117" s="36">
        <f>COUNTIFS(Inbound_Monitor!L:L,"Leaf",Inbound_Monitor!B:B,KW$2)</f>
        <v>0</v>
      </c>
      <c r="KX117" s="36">
        <f>COUNTIFS(Inbound_Monitor!L:L,"Leaf",Inbound_Monitor!B:B,KX$2)</f>
        <v>0</v>
      </c>
      <c r="KY117" s="31"/>
      <c r="KZ117" s="31"/>
      <c r="LA117" s="31"/>
      <c r="LB117" s="38">
        <f>COUNTIFS(Inbound_Monitor!L:L,"Leaf",Inbound_Monitor!B:B,LB$2)</f>
        <v>0</v>
      </c>
      <c r="LC117" s="36">
        <f>COUNTIFS(Inbound_Monitor!L:L,"Leaf",Inbound_Monitor!B:B,LC$2)</f>
        <v>0</v>
      </c>
      <c r="LD117" s="36">
        <f>COUNTIFS(Inbound_Monitor!L:L,"Leaf",Inbound_Monitor!B:B,LD$2)</f>
        <v>0</v>
      </c>
      <c r="LE117" s="36">
        <f>COUNTIFS(Inbound_Monitor!L:L,"Leaf",Inbound_Monitor!B:B,LE$2)</f>
        <v>0</v>
      </c>
      <c r="LF117" s="36">
        <f>COUNTIFS(Inbound_Monitor!L:L,"Leaf",Inbound_Monitor!B:B,LF$2)</f>
        <v>0</v>
      </c>
      <c r="LG117" s="31"/>
      <c r="LH117" s="31"/>
      <c r="LI117" s="38">
        <f>COUNTIFS(Inbound_Monitor!L:L,"Leaf",Inbound_Monitor!B:B,LI$2)</f>
        <v>0</v>
      </c>
      <c r="LJ117" s="36">
        <f>COUNTIFS(Inbound_Monitor!L:L,"Leaf",Inbound_Monitor!B:B,LJ$2)</f>
        <v>0</v>
      </c>
      <c r="LK117" s="36">
        <f>COUNTIFS(Inbound_Monitor!L:L,"Leaf",Inbound_Monitor!B:B,LK$2)</f>
        <v>0</v>
      </c>
      <c r="LL117" s="36">
        <f>COUNTIFS(Inbound_Monitor!L:L,"Leaf",Inbound_Monitor!B:B,LL$2)</f>
        <v>0</v>
      </c>
      <c r="LM117" s="36">
        <f>COUNTIFS(Inbound_Monitor!L:L,"Leaf",Inbound_Monitor!B:B,LM$2)</f>
        <v>0</v>
      </c>
      <c r="LN117" s="31"/>
      <c r="LO117" s="31"/>
      <c r="LP117" s="38">
        <f>COUNTIFS(Inbound_Monitor!L:L,"Leaf",Inbound_Monitor!B:B,LP$2)</f>
        <v>0</v>
      </c>
      <c r="LQ117" s="36">
        <f>COUNTIFS(Inbound_Monitor!L:L,"Leaf",Inbound_Monitor!B:B,LQ$2)</f>
        <v>0</v>
      </c>
      <c r="LR117" s="36">
        <f>COUNTIFS(Inbound_Monitor!L:L,"Leaf",Inbound_Monitor!B:B,LR$2)</f>
        <v>0</v>
      </c>
      <c r="LS117" s="36">
        <f>COUNTIFS(Inbound_Monitor!L:L,"Leaf",Inbound_Monitor!B:B,LS$2)</f>
        <v>0</v>
      </c>
      <c r="LT117" s="36">
        <f>COUNTIFS(Inbound_Monitor!L:L,"Leaf",Inbound_Monitor!B:B,LT$2)</f>
        <v>0</v>
      </c>
      <c r="LU117" s="31"/>
      <c r="LV117" s="31"/>
      <c r="LW117" s="38">
        <f>COUNTIFS(Inbound_Monitor!L:L,"Leaf",Inbound_Monitor!B:B,LW$2)</f>
        <v>0</v>
      </c>
      <c r="LX117" s="36">
        <f>COUNTIFS(Inbound_Monitor!L:L,"Leaf",Inbound_Monitor!B:B,LX$2)</f>
        <v>0</v>
      </c>
      <c r="LY117" s="36">
        <f>COUNTIFS(Inbound_Monitor!L:L,"Leaf",Inbound_Monitor!B:B,LY$2)</f>
        <v>0</v>
      </c>
      <c r="LZ117" s="36">
        <f>COUNTIFS(Inbound_Monitor!L:L,"Leaf",Inbound_Monitor!B:B,LZ$2)</f>
        <v>0</v>
      </c>
      <c r="MA117" s="36">
        <f>COUNTIFS(Inbound_Monitor!L:L,"Leaf",Inbound_Monitor!B:B,MA$2)</f>
        <v>0</v>
      </c>
      <c r="MB117" s="31"/>
      <c r="MC117" s="31"/>
      <c r="MD117" s="38">
        <f>COUNTIFS(Inbound_Monitor!L:L,"Leaf",Inbound_Monitor!B:B,MD$2)</f>
        <v>0</v>
      </c>
      <c r="ME117" s="36">
        <v>4</v>
      </c>
      <c r="MF117" s="36">
        <f>COUNTIFS(Inbound_Monitor!L:L,"Leaf",Inbound_Monitor!B:B,MF$2)</f>
        <v>0</v>
      </c>
      <c r="MG117" s="36">
        <f>COUNTIFS(Inbound_Monitor!L:L,"Leaf",Inbound_Monitor!B:B,MG$2)</f>
        <v>0</v>
      </c>
      <c r="MH117" s="36">
        <f>COUNTIFS(Inbound_Monitor!L:L,"Leaf",Inbound_Monitor!B:B,MH$2)</f>
        <v>0</v>
      </c>
      <c r="MI117" s="31"/>
      <c r="MJ117" s="31"/>
      <c r="MK117" s="38">
        <f>COUNTIFS(Inbound_Monitor!L:L,"Leaf",Inbound_Monitor!B:B,MK$2)</f>
        <v>0</v>
      </c>
      <c r="ML117" s="36">
        <f>COUNTIFS(Inbound_Monitor!L:L,"Leaf",Inbound_Monitor!B:B,ML$2)</f>
        <v>0</v>
      </c>
      <c r="MM117" s="36">
        <f>COUNTIFS(Inbound_Monitor!L:L,"Leaf",Inbound_Monitor!B:B,MM$2)</f>
        <v>0</v>
      </c>
      <c r="MN117" s="36">
        <f>COUNTIFS(Inbound_Monitor!L:L,"Leaf",Inbound_Monitor!B:B,MN$2)</f>
        <v>0</v>
      </c>
      <c r="MO117" s="36">
        <f>COUNTIFS(Inbound_Monitor!L:L,"Leaf",Inbound_Monitor!B:B,MO$2)</f>
        <v>0</v>
      </c>
      <c r="MP117" s="31"/>
      <c r="MQ117" s="31"/>
      <c r="MR117" s="38">
        <f>COUNTIFS(Inbound_Monitor!L:L,"Leaf",Inbound_Monitor!B:B,MR$2)</f>
        <v>0</v>
      </c>
      <c r="MS117" s="36">
        <f>COUNTIFS(Inbound_Monitor!L:L,"Leaf",Inbound_Monitor!B:B,MS$2)</f>
        <v>0</v>
      </c>
      <c r="MT117" s="36">
        <f>COUNTIFS(Inbound_Monitor!L:L,"Leaf",Inbound_Monitor!B:B,MT$2)</f>
        <v>0</v>
      </c>
      <c r="MU117" s="36">
        <f>COUNTIFS(Inbound_Monitor!L:L,"Leaf",Inbound_Monitor!B:B,MU$2)</f>
        <v>0</v>
      </c>
      <c r="MV117" s="36">
        <f>COUNTIFS(Inbound_Monitor!L:L,"Leaf",Inbound_Monitor!B:B,MV$2)</f>
        <v>0</v>
      </c>
      <c r="MW117" s="31"/>
      <c r="MX117" s="31"/>
      <c r="MY117" s="38">
        <f>COUNTIFS(Inbound_Monitor!L:L,"Leaf",Inbound_Monitor!B:B,MY$2)</f>
        <v>0</v>
      </c>
      <c r="MZ117" s="36">
        <f>COUNTIFS(Inbound_Monitor!L:L,"Leaf",Inbound_Monitor!B:B,MZ$2)</f>
        <v>0</v>
      </c>
      <c r="NA117" s="31"/>
      <c r="NB117" s="31"/>
      <c r="NC117" s="36">
        <f>COUNTIFS(Inbound_Monitor!L:L,"Leaf",Inbound_Monitor!B:B,NC$2)</f>
        <v>0</v>
      </c>
      <c r="ND117" s="31"/>
      <c r="NE117" s="31"/>
      <c r="NF117" s="16" t="s">
        <v>759</v>
      </c>
    </row>
    <row r="118" spans="1:370" s="109" customFormat="1" ht="15.75" x14ac:dyDescent="0.25">
      <c r="A118" s="100" t="s">
        <v>916</v>
      </c>
      <c r="B118" s="23" t="s">
        <v>917</v>
      </c>
      <c r="C118" s="34">
        <v>4</v>
      </c>
      <c r="D118" s="35" t="s">
        <v>844</v>
      </c>
      <c r="E118" s="56">
        <f>MAX(G118:NC118)</f>
        <v>6</v>
      </c>
      <c r="F118" s="31"/>
      <c r="G118" s="36">
        <f>COUNTIFS(Inbound_Monitor!L:L,"Leaf",Inbound_Monitor!E:E,G$2,Inbound_Monitor!M:M,"Entladen")</f>
        <v>0</v>
      </c>
      <c r="H118" s="36">
        <f>COUNTIFS(Inbound_Monitor!L:L,"Leaf",Inbound_Monitor!E:E,H$2,Inbound_Monitor!M:M,"Entladen")</f>
        <v>0</v>
      </c>
      <c r="I118" s="37">
        <f>COUNTIFS(Inbound_Monitor!L:L,"Leaf",Inbound_Monitor!E:E,I$2,Inbound_Monitor!M:M,"Entladen")</f>
        <v>0</v>
      </c>
      <c r="J118" s="37">
        <f>COUNTIFS(Inbound_Monitor!M:M,"Leaf",Inbound_Monitor!F:F,J$2,Inbound_Monitor!N:N,"Entladen")</f>
        <v>0</v>
      </c>
      <c r="K118" s="31"/>
      <c r="L118" s="31"/>
      <c r="M118" s="38">
        <f>COUNTIFS(Inbound_Monitor!L:L,"Leaf",Inbound_Monitor!E:E,M$2,Inbound_Monitor!M:M,"Entladen")</f>
        <v>0</v>
      </c>
      <c r="N118" s="36">
        <f>COUNTIFS(Inbound_Monitor!L:L,"Leaf",Inbound_Monitor!E:E,N$2,Inbound_Monitor!M:M,"Entladen")</f>
        <v>0</v>
      </c>
      <c r="O118" s="36">
        <f>COUNTIFS(Inbound_Monitor!L:L,"Leaf",Inbound_Monitor!E:E,O$2,Inbound_Monitor!M:M,"Entladen")</f>
        <v>3</v>
      </c>
      <c r="P118" s="36">
        <f>COUNTIFS(Inbound_Monitor!L:L,"Leaf",Inbound_Monitor!E:E,P$2,Inbound_Monitor!M:M,"Entladen")</f>
        <v>0</v>
      </c>
      <c r="Q118" s="36">
        <f>COUNTIFS(Inbound_Monitor!L:L,"Leaf",Inbound_Monitor!E:E,Q$2,Inbound_Monitor!M:M,"Entladen")</f>
        <v>1</v>
      </c>
      <c r="R118" s="31"/>
      <c r="S118" s="31"/>
      <c r="T118" s="38">
        <f>COUNTIFS(Inbound_Monitor!L:L,"Leaf",Inbound_Monitor!E:E,T$2,Inbound_Monitor!M:M,"Entladen")</f>
        <v>0</v>
      </c>
      <c r="U118" s="36">
        <f>COUNTIFS(Inbound_Monitor!L:L,"Leaf",Inbound_Monitor!E:E,U$2,Inbound_Monitor!M:M,"Entladen")</f>
        <v>3</v>
      </c>
      <c r="V118" s="36">
        <f>COUNTIFS(Inbound_Monitor!L:L,"Leaf",Inbound_Monitor!E:E,V$2,Inbound_Monitor!M:M,"Entladen")</f>
        <v>6</v>
      </c>
      <c r="W118" s="36">
        <f>COUNTIFS(Inbound_Monitor!L:L,"Leaf",Inbound_Monitor!E:E,W$2,Inbound_Monitor!M:M,"Entladen")</f>
        <v>2</v>
      </c>
      <c r="X118" s="36">
        <f>COUNTIFS(Inbound_Monitor!L:L,"Leaf",Inbound_Monitor!E:E,X$2,Inbound_Monitor!M:M,"Entladen")</f>
        <v>3</v>
      </c>
      <c r="Y118" s="31"/>
      <c r="Z118" s="31"/>
      <c r="AA118" s="38">
        <f>COUNTIFS(Inbound_Monitor!L:L,"Leaf",Inbound_Monitor!E:E,AA$2,Inbound_Monitor!M:M,"Entladen")</f>
        <v>2</v>
      </c>
      <c r="AB118" s="36">
        <f>COUNTIFS(Inbound_Monitor!L:L,"Leaf",Inbound_Monitor!E:E,AB$2,Inbound_Monitor!M:M,"Entladen")</f>
        <v>3</v>
      </c>
      <c r="AC118" s="36">
        <f>COUNTIFS(Inbound_Monitor!L:L,"Leaf",Inbound_Monitor!E:E,AC$2,Inbound_Monitor!M:M,"Entladen")</f>
        <v>2</v>
      </c>
      <c r="AD118" s="36">
        <f>COUNTIFS(Inbound_Monitor!L:L,"Leaf",Inbound_Monitor!E:E,AD$2,Inbound_Monitor!M:M,"Entladen")</f>
        <v>3</v>
      </c>
      <c r="AE118" s="36">
        <f>COUNTIFS(Inbound_Monitor!L:L,"Leaf",Inbound_Monitor!E:E,AE$2,Inbound_Monitor!M:M,"Entladen")</f>
        <v>2</v>
      </c>
      <c r="AF118" s="31"/>
      <c r="AG118" s="31"/>
      <c r="AH118" s="38">
        <f>COUNTIFS(Inbound_Monitor!L:L,"Leaf",Inbound_Monitor!E:E,AH$2,Inbound_Monitor!M:M,"Entladen")</f>
        <v>2</v>
      </c>
      <c r="AI118" s="36">
        <f>COUNTIFS(Inbound_Monitor!L:L,"Leaf",Inbound_Monitor!E:E,AI$2,Inbound_Monitor!M:M,"Entladen")</f>
        <v>5</v>
      </c>
      <c r="AJ118" s="36">
        <f>COUNTIFS(Inbound_Monitor!L:L,"Leaf",Inbound_Monitor!E:E,AJ$2,Inbound_Monitor!M:M,"Entladen")</f>
        <v>1</v>
      </c>
      <c r="AK118" s="36">
        <f>COUNTIFS(Inbound_Monitor!L:L,"Leaf",Inbound_Monitor!E:E,AK$2,Inbound_Monitor!M:M,"Entladen")</f>
        <v>4</v>
      </c>
      <c r="AL118" s="36">
        <f>COUNTIFS(Inbound_Monitor!L:L,"Leaf",Inbound_Monitor!E:E,AL$2,Inbound_Monitor!M:M,"Entladen")</f>
        <v>2</v>
      </c>
      <c r="AM118" s="31"/>
      <c r="AN118" s="31"/>
      <c r="AO118" s="38">
        <f>COUNTIFS(Inbound_Monitor!L:L,"Leaf",Inbound_Monitor!E:E,AO$2,Inbound_Monitor!M:M,"Entladen")</f>
        <v>2</v>
      </c>
      <c r="AP118" s="36">
        <f>COUNTIFS(Inbound_Monitor!L:L,"Leaf",Inbound_Monitor!E:E,AP$2,Inbound_Monitor!M:M,"Entladen")</f>
        <v>6</v>
      </c>
      <c r="AQ118" s="36">
        <f>COUNTIFS(Inbound_Monitor!L:L,"Leaf",Inbound_Monitor!E:E,AQ$2,Inbound_Monitor!M:M,"Entladen")</f>
        <v>6</v>
      </c>
      <c r="AR118" s="36">
        <f>COUNTIFS(Inbound_Monitor!L:L,"Leaf",Inbound_Monitor!E:E,AR$2,Inbound_Monitor!M:M,"Entladen")</f>
        <v>3</v>
      </c>
      <c r="AS118" s="36">
        <f>COUNTIFS(Inbound_Monitor!L:L,"Leaf",Inbound_Monitor!E:E,AS$2,Inbound_Monitor!M:M,"Entladen")</f>
        <v>0</v>
      </c>
      <c r="AT118" s="31"/>
      <c r="AU118" s="31"/>
      <c r="AV118" s="38">
        <f>COUNTIFS(Inbound_Monitor!L:L,"Leaf",Inbound_Monitor!E:E,AV$2,Inbound_Monitor!M:M,"Entladen")</f>
        <v>2</v>
      </c>
      <c r="AW118" s="36">
        <f>COUNTIFS(Inbound_Monitor!L:L,"Leaf",Inbound_Monitor!E:E,AW$2,Inbound_Monitor!M:M,"Entladen")</f>
        <v>3</v>
      </c>
      <c r="AX118" s="36">
        <f>COUNTIFS(Inbound_Monitor!L:L,"Leaf",Inbound_Monitor!E:E,AX$2,Inbound_Monitor!M:M,"Entladen")</f>
        <v>1</v>
      </c>
      <c r="AY118" s="36">
        <f>COUNTIFS(Inbound_Monitor!L:L,"Leaf",Inbound_Monitor!E:E,AY$2,Inbound_Monitor!M:M,"Entladen")</f>
        <v>4</v>
      </c>
      <c r="AZ118" s="36">
        <f>COUNTIFS(Inbound_Monitor!L:L,"Leaf",Inbound_Monitor!E:E,AZ$2,Inbound_Monitor!M:M,"Entladen")</f>
        <v>1</v>
      </c>
      <c r="BA118" s="31"/>
      <c r="BB118" s="31"/>
      <c r="BC118" s="38">
        <f>COUNTIFS(Inbound_Monitor!L:L,"Leaf",Inbound_Monitor!E:E,BC$2,Inbound_Monitor!M:M,"Entladen")</f>
        <v>3</v>
      </c>
      <c r="BD118" s="36">
        <f>COUNTIFS(Inbound_Monitor!L:L,"Leaf",Inbound_Monitor!E:E,BD$2,Inbound_Monitor!M:M,"Entladen")</f>
        <v>3</v>
      </c>
      <c r="BE118" s="36">
        <f>COUNTIFS(Inbound_Monitor!L:L,"Leaf",Inbound_Monitor!E:E,BE$2,Inbound_Monitor!M:M,"Entladen")</f>
        <v>4</v>
      </c>
      <c r="BF118" s="36">
        <f>COUNTIFS(Inbound_Monitor!L:L,"Leaf",Inbound_Monitor!E:E,BF$2,Inbound_Monitor!M:M,"Entladen")</f>
        <v>3</v>
      </c>
      <c r="BG118" s="36">
        <f>COUNTIFS(Inbound_Monitor!L:L,"Leaf",Inbound_Monitor!E:E,BG$2,Inbound_Monitor!M:M,"Entladen")</f>
        <v>5</v>
      </c>
      <c r="BH118" s="31"/>
      <c r="BI118" s="31"/>
      <c r="BJ118" s="38">
        <f>COUNTIFS(Inbound_Monitor!L:L,"Leaf",Inbound_Monitor!E:E,BJ$2,Inbound_Monitor!M:M,"Entladen")</f>
        <v>3</v>
      </c>
      <c r="BK118" s="36">
        <f>COUNTIFS(Inbound_Monitor!L:L,"Leaf",Inbound_Monitor!E:E,BK$2,Inbound_Monitor!M:M,"Entladen")</f>
        <v>4</v>
      </c>
      <c r="BL118" s="36">
        <f>COUNTIFS(Inbound_Monitor!L:L,"Leaf",Inbound_Monitor!E:E,BL$2,Inbound_Monitor!M:M,"Entladen")</f>
        <v>5</v>
      </c>
      <c r="BM118" s="36">
        <f>COUNTIFS(Inbound_Monitor!L:L,"Leaf",Inbound_Monitor!E:E,BM$2,Inbound_Monitor!M:M,"Entladen")</f>
        <v>3</v>
      </c>
      <c r="BN118" s="36">
        <f>COUNTIFS(Inbound_Monitor!L:L,"Leaf",Inbound_Monitor!E:E,BN$2,Inbound_Monitor!M:M,"Entladen")</f>
        <v>2</v>
      </c>
      <c r="BO118" s="31"/>
      <c r="BP118" s="31"/>
      <c r="BQ118" s="38">
        <f>COUNTIFS(Inbound_Monitor!L:L,"Leaf",Inbound_Monitor!E:E,BQ$2,Inbound_Monitor!M:M,"Entladen")</f>
        <v>0</v>
      </c>
      <c r="BR118" s="36">
        <f>COUNTIFS(Inbound_Monitor!L:L,"Leaf",Inbound_Monitor!E:E,BR$2,Inbound_Monitor!M:M,"Entladen")</f>
        <v>0</v>
      </c>
      <c r="BS118" s="36">
        <f>COUNTIFS(Inbound_Monitor!L:L,"Leaf",Inbound_Monitor!E:E,BS$2,Inbound_Monitor!M:M,"Entladen")</f>
        <v>0</v>
      </c>
      <c r="BT118" s="36">
        <f>COUNTIFS(Inbound_Monitor!L:L,"Leaf",Inbound_Monitor!E:E,BT$2,Inbound_Monitor!M:M,"Entladen")</f>
        <v>0</v>
      </c>
      <c r="BU118" s="36">
        <f>COUNTIFS(Inbound_Monitor!L:L,"Leaf",Inbound_Monitor!E:E,BU$2,Inbound_Monitor!M:M,"Entladen")</f>
        <v>0</v>
      </c>
      <c r="BV118" s="31"/>
      <c r="BW118" s="31"/>
      <c r="BX118" s="38">
        <f>COUNTIFS(Inbound_Monitor!L:L,"Leaf",Inbound_Monitor!E:E,BX$2,Inbound_Monitor!M:M,"Entladen")</f>
        <v>0</v>
      </c>
      <c r="BY118" s="36">
        <f>COUNTIFS(Inbound_Monitor!L:L,"Leaf",Inbound_Monitor!E:E,BY$2,Inbound_Monitor!M:M,"Entladen")</f>
        <v>0</v>
      </c>
      <c r="BZ118" s="36">
        <f>COUNTIFS(Inbound_Monitor!L:L,"Leaf",Inbound_Monitor!E:E,BZ$2,Inbound_Monitor!M:M,"Entladen")</f>
        <v>0</v>
      </c>
      <c r="CA118" s="36">
        <f>COUNTIFS(Inbound_Monitor!L:L,"Leaf",Inbound_Monitor!E:E,CA$2,Inbound_Monitor!M:M,"Entladen")</f>
        <v>0</v>
      </c>
      <c r="CB118" s="36">
        <f>COUNTIFS(Inbound_Monitor!L:L,"Leaf",Inbound_Monitor!E:E,CB$2,Inbound_Monitor!M:M,"Entladen")</f>
        <v>0</v>
      </c>
      <c r="CC118" s="31"/>
      <c r="CD118" s="31"/>
      <c r="CE118" s="38">
        <f>COUNTIFS(Inbound_Monitor!L:L,"Leaf",Inbound_Monitor!E:E,CE$2,Inbound_Monitor!M:M,"Entladen")</f>
        <v>0</v>
      </c>
      <c r="CF118" s="36">
        <f>COUNTIFS(Inbound_Monitor!L:L,"Leaf",Inbound_Monitor!E:E,CF$2,Inbound_Monitor!M:M,"Entladen")</f>
        <v>0</v>
      </c>
      <c r="CG118" s="36">
        <f>COUNTIFS(Inbound_Monitor!L:L,"Leaf",Inbound_Monitor!E:E,CG$2,Inbound_Monitor!M:M,"Entladen")</f>
        <v>0</v>
      </c>
      <c r="CH118" s="36">
        <f>COUNTIFS(Inbound_Monitor!L:L,"Leaf",Inbound_Monitor!E:E,CH$2,Inbound_Monitor!M:M,"Entladen")</f>
        <v>0</v>
      </c>
      <c r="CI118" s="36">
        <f>COUNTIFS(Inbound_Monitor!L:L,"Leaf",Inbound_Monitor!E:E,CI$2,Inbound_Monitor!M:M,"Entladen")</f>
        <v>0</v>
      </c>
      <c r="CJ118" s="31"/>
      <c r="CK118" s="31"/>
      <c r="CL118" s="38">
        <f>COUNTIFS(Inbound_Monitor!L:L,"Leaf",Inbound_Monitor!E:E,CL$2,Inbound_Monitor!M:M,"Entladen")</f>
        <v>0</v>
      </c>
      <c r="CM118" s="36">
        <f>COUNTIFS(Inbound_Monitor!L:L,"Leaf",Inbound_Monitor!E:E,CM$2,Inbound_Monitor!M:M,"Entladen")</f>
        <v>0</v>
      </c>
      <c r="CN118" s="36">
        <f>COUNTIFS(Inbound_Monitor!L:L,"Leaf",Inbound_Monitor!E:E,CN$2,Inbound_Monitor!M:M,"Entladen")</f>
        <v>0</v>
      </c>
      <c r="CO118" s="36">
        <f>COUNTIFS(Inbound_Monitor!L:L,"Leaf",Inbound_Monitor!E:E,CO$2,Inbound_Monitor!M:M,"Entladen")</f>
        <v>0</v>
      </c>
      <c r="CP118" s="31"/>
      <c r="CQ118" s="31"/>
      <c r="CR118" s="31"/>
      <c r="CS118" s="31"/>
      <c r="CT118" s="36">
        <f>COUNTIFS(Inbound_Monitor!L:L,"Leaf",Inbound_Monitor!E:E,CT$2,Inbound_Monitor!M:M,"Entladen")</f>
        <v>0</v>
      </c>
      <c r="CU118" s="36">
        <f>COUNTIFS(Inbound_Monitor!L:L,"Leaf",Inbound_Monitor!E:E,CU$2,Inbound_Monitor!M:M,"Entladen")</f>
        <v>0</v>
      </c>
      <c r="CV118" s="36">
        <f>COUNTIFS(Inbound_Monitor!L:L,"Leaf",Inbound_Monitor!E:E,CV$2,Inbound_Monitor!M:M,"Entladen")</f>
        <v>0</v>
      </c>
      <c r="CW118" s="36">
        <f>COUNTIFS(Inbound_Monitor!L:L,"Leaf",Inbound_Monitor!E:E,CW$2,Inbound_Monitor!M:M,"Entladen")</f>
        <v>0</v>
      </c>
      <c r="CX118" s="31"/>
      <c r="CY118" s="31"/>
      <c r="CZ118" s="38">
        <f>COUNTIFS(Inbound_Monitor!L:L,"Leaf",Inbound_Monitor!E:E,CZ$2,Inbound_Monitor!M:M,"Entladen")</f>
        <v>0</v>
      </c>
      <c r="DA118" s="36">
        <f>COUNTIFS(Inbound_Monitor!L:L,"Leaf",Inbound_Monitor!E:E,DA$2,Inbound_Monitor!M:M,"Entladen")</f>
        <v>0</v>
      </c>
      <c r="DB118" s="36">
        <f>COUNTIFS(Inbound_Monitor!L:L,"Leaf",Inbound_Monitor!E:E,DB$2,Inbound_Monitor!M:M,"Entladen")</f>
        <v>0</v>
      </c>
      <c r="DC118" s="36">
        <f>COUNTIFS(Inbound_Monitor!L:L,"Leaf",Inbound_Monitor!E:E,DC$2,Inbound_Monitor!M:M,"Entladen")</f>
        <v>0</v>
      </c>
      <c r="DD118" s="36">
        <f>COUNTIFS(Inbound_Monitor!L:L,"Leaf",Inbound_Monitor!E:E,DD$2,Inbound_Monitor!M:M,"Entladen")</f>
        <v>0</v>
      </c>
      <c r="DE118" s="31"/>
      <c r="DF118" s="31"/>
      <c r="DG118" s="38">
        <f>COUNTIFS(Inbound_Monitor!L:L,"Leaf",Inbound_Monitor!E:E,DG$2,Inbound_Monitor!M:M,"Entladen")</f>
        <v>0</v>
      </c>
      <c r="DH118" s="36">
        <f>COUNTIFS(Inbound_Monitor!L:L,"Leaf",Inbound_Monitor!E:E,DH$2,Inbound_Monitor!M:M,"Entladen")</f>
        <v>0</v>
      </c>
      <c r="DI118" s="36">
        <f>COUNTIFS(Inbound_Monitor!L:L,"Leaf",Inbound_Monitor!E:E,DI$2,Inbound_Monitor!M:M,"Entladen")</f>
        <v>0</v>
      </c>
      <c r="DJ118" s="36">
        <f>COUNTIFS(Inbound_Monitor!L:L,"Leaf",Inbound_Monitor!E:E,DJ$2,Inbound_Monitor!M:M,"Entladen")</f>
        <v>0</v>
      </c>
      <c r="DK118" s="36">
        <f>COUNTIFS(Inbound_Monitor!L:L,"Leaf",Inbound_Monitor!E:E,DK$2,Inbound_Monitor!M:M,"Entladen")</f>
        <v>0</v>
      </c>
      <c r="DL118" s="31"/>
      <c r="DM118" s="31"/>
      <c r="DN118" s="38">
        <f>COUNTIFS(Inbound_Monitor!L:L,"Leaf",Inbound_Monitor!E:E,DN$2,Inbound_Monitor!M:M,"Entladen")</f>
        <v>0</v>
      </c>
      <c r="DO118" s="36">
        <f>COUNTIFS(Inbound_Monitor!L:L,"Leaf",Inbound_Monitor!E:E,DO$2,Inbound_Monitor!M:M,"Entladen")</f>
        <v>0</v>
      </c>
      <c r="DP118" s="36">
        <f>COUNTIFS(Inbound_Monitor!L:L,"Leaf",Inbound_Monitor!E:E,DP$2,Inbound_Monitor!M:M,"Entladen")</f>
        <v>0</v>
      </c>
      <c r="DQ118" s="36">
        <f>COUNTIFS(Inbound_Monitor!L:L,"Leaf",Inbound_Monitor!E:E,DQ$2,Inbound_Monitor!M:M,"Entladen")</f>
        <v>0</v>
      </c>
      <c r="DR118" s="36">
        <f>COUNTIFS(Inbound_Monitor!L:L,"Leaf",Inbound_Monitor!E:E,DR$2,Inbound_Monitor!M:M,"Entladen")</f>
        <v>0</v>
      </c>
      <c r="DS118" s="31"/>
      <c r="DT118" s="31"/>
      <c r="DU118" s="38">
        <f>COUNTIFS(Inbound_Monitor!L:L,"Leaf",Inbound_Monitor!E:E,DU$2,Inbound_Monitor!M:M,"Entladen")</f>
        <v>0</v>
      </c>
      <c r="DV118" s="36">
        <f>COUNTIFS(Inbound_Monitor!L:L,"Leaf",Inbound_Monitor!E:E,DV$2,Inbound_Monitor!M:M,"Entladen")</f>
        <v>0</v>
      </c>
      <c r="DW118" s="31"/>
      <c r="DX118" s="36">
        <f>COUNTIFS(Inbound_Monitor!L:L,"Leaf",Inbound_Monitor!E:E,DX$2,Inbound_Monitor!M:M,"Entladen")</f>
        <v>0</v>
      </c>
      <c r="DY118" s="36">
        <f>COUNTIFS(Inbound_Monitor!L:L,"Leaf",Inbound_Monitor!E:E,DY$2,Inbound_Monitor!M:M,"Entladen")</f>
        <v>0</v>
      </c>
      <c r="DZ118" s="31"/>
      <c r="EA118" s="31"/>
      <c r="EB118" s="38">
        <f>COUNTIFS(Inbound_Monitor!L:L,"Leaf",Inbound_Monitor!E:E,EB$2,Inbound_Monitor!M:M,"Entladen")</f>
        <v>0</v>
      </c>
      <c r="EC118" s="36">
        <f>COUNTIFS(Inbound_Monitor!L:L,"Leaf",Inbound_Monitor!E:E,EC$2,Inbound_Monitor!M:M,"Entladen")</f>
        <v>0</v>
      </c>
      <c r="ED118" s="36">
        <f>COUNTIFS(Inbound_Monitor!L:L,"Leaf",Inbound_Monitor!E:E,ED$2,Inbound_Monitor!M:M,"Entladen")</f>
        <v>0</v>
      </c>
      <c r="EE118" s="31"/>
      <c r="EF118" s="36">
        <f>COUNTIFS(Inbound_Monitor!L:L,"Leaf",Inbound_Monitor!E:E,EF$2,Inbound_Monitor!M:M,"Entladen")</f>
        <v>0</v>
      </c>
      <c r="EG118" s="31"/>
      <c r="EH118" s="31"/>
      <c r="EI118" s="38">
        <f>COUNTIFS(Inbound_Monitor!L:L,"Leaf",Inbound_Monitor!E:E,EI$2,Inbound_Monitor!M:M,"Entladen")</f>
        <v>0</v>
      </c>
      <c r="EJ118" s="36">
        <f>COUNTIFS(Inbound_Monitor!L:L,"Leaf",Inbound_Monitor!E:E,EJ$2,Inbound_Monitor!M:M,"Entladen")</f>
        <v>0</v>
      </c>
      <c r="EK118" s="36">
        <f>COUNTIFS(Inbound_Monitor!L:L,"Leaf",Inbound_Monitor!E:E,EK$2,Inbound_Monitor!M:M,"Entladen")</f>
        <v>0</v>
      </c>
      <c r="EL118" s="36">
        <f>COUNTIFS(Inbound_Monitor!L:L,"Leaf",Inbound_Monitor!E:E,EL$2,Inbound_Monitor!M:M,"Entladen")</f>
        <v>0</v>
      </c>
      <c r="EM118" s="36">
        <f>COUNTIFS(Inbound_Monitor!L:L,"Leaf",Inbound_Monitor!E:E,EM$2,Inbound_Monitor!M:M,"Entladen")</f>
        <v>0</v>
      </c>
      <c r="EN118" s="31"/>
      <c r="EO118" s="31"/>
      <c r="EP118" s="31"/>
      <c r="EQ118" s="36">
        <f>COUNTIFS(Inbound_Monitor!L:L,"Leaf",Inbound_Monitor!E:E,EQ$2,Inbound_Monitor!M:M,"Entladen")</f>
        <v>0</v>
      </c>
      <c r="ER118" s="36">
        <f>COUNTIFS(Inbound_Monitor!L:L,"Leaf",Inbound_Monitor!E:E,ER$2,Inbound_Monitor!M:M,"Entladen")</f>
        <v>0</v>
      </c>
      <c r="ES118" s="36">
        <f>COUNTIFS(Inbound_Monitor!L:L,"Leaf",Inbound_Monitor!E:E,ES$2,Inbound_Monitor!M:M,"Entladen")</f>
        <v>0</v>
      </c>
      <c r="ET118" s="36">
        <f>COUNTIFS(Inbound_Monitor!L:L,"Leaf",Inbound_Monitor!E:E,ET$2,Inbound_Monitor!M:M,"Entladen")</f>
        <v>0</v>
      </c>
      <c r="EU118" s="31"/>
      <c r="EV118" s="31"/>
      <c r="EW118" s="38">
        <f>COUNTIFS(Inbound_Monitor!L:L,"Leaf",Inbound_Monitor!E:E,EW$2,Inbound_Monitor!M:M,"Entladen")</f>
        <v>0</v>
      </c>
      <c r="EX118" s="36">
        <f>COUNTIFS(Inbound_Monitor!L:L,"Leaf",Inbound_Monitor!E:E,EX$2,Inbound_Monitor!M:M,"Entladen")</f>
        <v>0</v>
      </c>
      <c r="EY118" s="36">
        <f>COUNTIFS(Inbound_Monitor!L:L,"Leaf",Inbound_Monitor!E:E,EY$2,Inbound_Monitor!M:M,"Entladen")</f>
        <v>0</v>
      </c>
      <c r="EZ118" s="31"/>
      <c r="FA118" s="36">
        <f>COUNTIFS(Inbound_Monitor!L:L,"Leaf",Inbound_Monitor!E:E,FA$2,Inbound_Monitor!M:M,"Entladen")</f>
        <v>0</v>
      </c>
      <c r="FB118" s="31"/>
      <c r="FC118" s="31"/>
      <c r="FD118" s="38">
        <f>COUNTIFS(Inbound_Monitor!L:L,"Leaf",Inbound_Monitor!E:E,FD$2,Inbound_Monitor!M:M,"Entladen")</f>
        <v>0</v>
      </c>
      <c r="FE118" s="36">
        <f>COUNTIFS(Inbound_Monitor!L:L,"Leaf",Inbound_Monitor!E:E,FE$2,Inbound_Monitor!M:M,"Entladen")</f>
        <v>0</v>
      </c>
      <c r="FF118" s="36">
        <f>COUNTIFS(Inbound_Monitor!L:L,"Leaf",Inbound_Monitor!E:E,FF$2,Inbound_Monitor!M:M,"Entladen")</f>
        <v>0</v>
      </c>
      <c r="FG118" s="36">
        <f>COUNTIFS(Inbound_Monitor!L:L,"Leaf",Inbound_Monitor!E:E,FG$2,Inbound_Monitor!M:M,"Entladen")</f>
        <v>0</v>
      </c>
      <c r="FH118" s="36">
        <f>COUNTIFS(Inbound_Monitor!L:L,"Leaf",Inbound_Monitor!E:E,FH$2,Inbound_Monitor!M:M,"Entladen")</f>
        <v>0</v>
      </c>
      <c r="FI118" s="31"/>
      <c r="FJ118" s="31"/>
      <c r="FK118" s="38">
        <f>COUNTIFS(Inbound_Monitor!L:L,"Leaf",Inbound_Monitor!E:E,FK$2,Inbound_Monitor!M:M,"Entladen")</f>
        <v>0</v>
      </c>
      <c r="FL118" s="36">
        <f>COUNTIFS(Inbound_Monitor!L:L,"Leaf",Inbound_Monitor!E:E,FL$2,Inbound_Monitor!M:M,"Entladen")</f>
        <v>0</v>
      </c>
      <c r="FM118" s="36">
        <f>COUNTIFS(Inbound_Monitor!L:L,"Leaf",Inbound_Monitor!E:E,FM$2,Inbound_Monitor!M:M,"Entladen")</f>
        <v>0</v>
      </c>
      <c r="FN118" s="36">
        <f>COUNTIFS(Inbound_Monitor!L:L,"Leaf",Inbound_Monitor!E:E,FN$2,Inbound_Monitor!M:M,"Entladen")</f>
        <v>0</v>
      </c>
      <c r="FO118" s="36">
        <f>COUNTIFS(Inbound_Monitor!L:L,"Leaf",Inbound_Monitor!E:E,FO$2,Inbound_Monitor!M:M,"Entladen")</f>
        <v>0</v>
      </c>
      <c r="FP118" s="31"/>
      <c r="FQ118" s="31"/>
      <c r="FR118" s="38">
        <f>COUNTIFS(Inbound_Monitor!L:L,"Leaf",Inbound_Monitor!E:E,FR$2,Inbound_Monitor!M:M,"Entladen")</f>
        <v>0</v>
      </c>
      <c r="FS118" s="36">
        <f>COUNTIFS(Inbound_Monitor!L:L,"Leaf",Inbound_Monitor!E:E,FS$2,Inbound_Monitor!M:M,"Entladen")</f>
        <v>0</v>
      </c>
      <c r="FT118" s="36">
        <f>COUNTIFS(Inbound_Monitor!L:L,"Leaf",Inbound_Monitor!E:E,FT$2,Inbound_Monitor!M:M,"Entladen")</f>
        <v>0</v>
      </c>
      <c r="FU118" s="36">
        <f>COUNTIFS(Inbound_Monitor!L:L,"Leaf",Inbound_Monitor!E:E,FU$2,Inbound_Monitor!M:M,"Entladen")</f>
        <v>0</v>
      </c>
      <c r="FV118" s="36">
        <f>COUNTIFS(Inbound_Monitor!L:L,"Leaf",Inbound_Monitor!E:E,FV$2,Inbound_Monitor!M:M,"Entladen")</f>
        <v>0</v>
      </c>
      <c r="FW118" s="31"/>
      <c r="FX118" s="31"/>
      <c r="FY118" s="38">
        <f>COUNTIFS(Inbound_Monitor!L:L,"Leaf",Inbound_Monitor!E:E,FY$2,Inbound_Monitor!M:M,"Entladen")</f>
        <v>0</v>
      </c>
      <c r="FZ118" s="36">
        <f>COUNTIFS(Inbound_Monitor!L:L,"Leaf",Inbound_Monitor!E:E,FZ$2,Inbound_Monitor!M:M,"Entladen")</f>
        <v>0</v>
      </c>
      <c r="GA118" s="36">
        <f>COUNTIFS(Inbound_Monitor!L:L,"Leaf",Inbound_Monitor!E:E,GA$2,Inbound_Monitor!M:M,"Entladen")</f>
        <v>0</v>
      </c>
      <c r="GB118" s="36">
        <f>COUNTIFS(Inbound_Monitor!L:L,"Leaf",Inbound_Monitor!E:E,GB$2,Inbound_Monitor!M:M,"Entladen")</f>
        <v>0</v>
      </c>
      <c r="GC118" s="36">
        <f>COUNTIFS(Inbound_Monitor!L:L,"Leaf",Inbound_Monitor!E:E,GC$2,Inbound_Monitor!M:M,"Entladen")</f>
        <v>0</v>
      </c>
      <c r="GD118" s="31"/>
      <c r="GE118" s="31"/>
      <c r="GF118" s="38">
        <f>COUNTIFS(Inbound_Monitor!L:L,"Leaf",Inbound_Monitor!E:E,GF$2,Inbound_Monitor!M:M,"Entladen")</f>
        <v>0</v>
      </c>
      <c r="GG118" s="36">
        <f>COUNTIFS(Inbound_Monitor!L:L,"Leaf",Inbound_Monitor!E:E,GG$2,Inbound_Monitor!M:M,"Entladen")</f>
        <v>0</v>
      </c>
      <c r="GH118" s="36">
        <f>COUNTIFS(Inbound_Monitor!L:L,"Leaf",Inbound_Monitor!E:E,GH$2,Inbound_Monitor!M:M,"Entladen")</f>
        <v>0</v>
      </c>
      <c r="GI118" s="36">
        <f>COUNTIFS(Inbound_Monitor!L:L,"Leaf",Inbound_Monitor!E:E,GI$2,Inbound_Monitor!M:M,"Entladen")</f>
        <v>0</v>
      </c>
      <c r="GJ118" s="36">
        <f>COUNTIFS(Inbound_Monitor!L:L,"Leaf",Inbound_Monitor!E:E,GJ$2,Inbound_Monitor!M:M,"Entladen")</f>
        <v>0</v>
      </c>
      <c r="GK118" s="31"/>
      <c r="GL118" s="31"/>
      <c r="GM118" s="38">
        <f>COUNTIFS(Inbound_Monitor!L:L,"Leaf",Inbound_Monitor!E:E,GM$2,Inbound_Monitor!M:M,"Entladen")</f>
        <v>0</v>
      </c>
      <c r="GN118" s="36">
        <f>COUNTIFS(Inbound_Monitor!L:L,"Leaf",Inbound_Monitor!E:E,GN$2,Inbound_Monitor!M:M,"Entladen")</f>
        <v>0</v>
      </c>
      <c r="GO118" s="36">
        <f>COUNTIFS(Inbound_Monitor!L:L,"Leaf",Inbound_Monitor!E:E,GO$2,Inbound_Monitor!M:M,"Entladen")</f>
        <v>0</v>
      </c>
      <c r="GP118" s="36">
        <f>COUNTIFS(Inbound_Monitor!L:L,"Leaf",Inbound_Monitor!E:E,GP$2,Inbound_Monitor!M:M,"Entladen")</f>
        <v>0</v>
      </c>
      <c r="GQ118" s="36">
        <f>COUNTIFS(Inbound_Monitor!L:L,"Leaf",Inbound_Monitor!E:E,GQ$2,Inbound_Monitor!M:M,"Entladen")</f>
        <v>0</v>
      </c>
      <c r="GR118" s="31"/>
      <c r="GS118" s="31"/>
      <c r="GT118" s="38">
        <f>COUNTIFS(Inbound_Monitor!L:L,"Leaf",Inbound_Monitor!E:E,GT$2,Inbound_Monitor!M:M,"Entladen")</f>
        <v>0</v>
      </c>
      <c r="GU118" s="36">
        <f>COUNTIFS(Inbound_Monitor!L:L,"Leaf",Inbound_Monitor!E:E,GU$2,Inbound_Monitor!M:M,"Entladen")</f>
        <v>0</v>
      </c>
      <c r="GV118" s="36">
        <f>COUNTIFS(Inbound_Monitor!L:L,"Leaf",Inbound_Monitor!E:E,GV$2,Inbound_Monitor!M:M,"Entladen")</f>
        <v>0</v>
      </c>
      <c r="GW118" s="36">
        <f>COUNTIFS(Inbound_Monitor!L:L,"Leaf",Inbound_Monitor!E:E,GW$2,Inbound_Monitor!M:M,"Entladen")</f>
        <v>0</v>
      </c>
      <c r="GX118" s="36">
        <f>COUNTIFS(Inbound_Monitor!L:L,"Leaf",Inbound_Monitor!E:E,GX$2,Inbound_Monitor!M:M,"Entladen")</f>
        <v>0</v>
      </c>
      <c r="GY118" s="31"/>
      <c r="GZ118" s="31"/>
      <c r="HA118" s="38">
        <f>COUNTIFS(Inbound_Monitor!L:L,"Leaf",Inbound_Monitor!E:E,HA$2,Inbound_Monitor!M:M,"Entladen")</f>
        <v>0</v>
      </c>
      <c r="HB118" s="36">
        <f>COUNTIFS(Inbound_Monitor!L:L,"Leaf",Inbound_Monitor!E:E,HB$2,Inbound_Monitor!M:M,"Entladen")</f>
        <v>0</v>
      </c>
      <c r="HC118" s="36">
        <f>COUNTIFS(Inbound_Monitor!L:L,"Leaf",Inbound_Monitor!E:E,HC$2,Inbound_Monitor!M:M,"Entladen")</f>
        <v>0</v>
      </c>
      <c r="HD118" s="36">
        <f>COUNTIFS(Inbound_Monitor!L:L,"Leaf",Inbound_Monitor!E:E,HD$2,Inbound_Monitor!M:M,"Entladen")</f>
        <v>0</v>
      </c>
      <c r="HE118" s="36">
        <f>COUNTIFS(Inbound_Monitor!L:L,"Leaf",Inbound_Monitor!E:E,HE$2,Inbound_Monitor!M:M,"Entladen")</f>
        <v>0</v>
      </c>
      <c r="HF118" s="31"/>
      <c r="HG118" s="31"/>
      <c r="HH118" s="38">
        <f>COUNTIFS(Inbound_Monitor!L:L,"Leaf",Inbound_Monitor!E:E,HH$2,Inbound_Monitor!M:M,"Entladen")</f>
        <v>0</v>
      </c>
      <c r="HI118" s="36">
        <f>COUNTIFS(Inbound_Monitor!L:L,"Leaf",Inbound_Monitor!E:E,HI$2,Inbound_Monitor!M:M,"Entladen")</f>
        <v>0</v>
      </c>
      <c r="HJ118" s="36">
        <f>COUNTIFS(Inbound_Monitor!L:L,"Leaf",Inbound_Monitor!E:E,HJ$2,Inbound_Monitor!M:M,"Entladen")</f>
        <v>0</v>
      </c>
      <c r="HK118" s="36">
        <f>COUNTIFS(Inbound_Monitor!L:L,"Leaf",Inbound_Monitor!E:E,HK$2,Inbound_Monitor!M:M,"Entladen")</f>
        <v>0</v>
      </c>
      <c r="HL118" s="36">
        <f>COUNTIFS(Inbound_Monitor!L:L,"Leaf",Inbound_Monitor!E:E,HL$2,Inbound_Monitor!M:M,"Entladen")</f>
        <v>0</v>
      </c>
      <c r="HM118" s="31"/>
      <c r="HN118" s="31"/>
      <c r="HO118" s="38">
        <f>COUNTIFS(Inbound_Monitor!L:L,"Leaf",Inbound_Monitor!E:E,HO$2,Inbound_Monitor!M:M,"Entladen")</f>
        <v>0</v>
      </c>
      <c r="HP118" s="36">
        <f>COUNTIFS(Inbound_Monitor!L:L,"Leaf",Inbound_Monitor!E:E,HP$2,Inbound_Monitor!M:M,"Entladen")</f>
        <v>0</v>
      </c>
      <c r="HQ118" s="36">
        <f>COUNTIFS(Inbound_Monitor!L:L,"Leaf",Inbound_Monitor!E:E,HQ$2,Inbound_Monitor!M:M,"Entladen")</f>
        <v>0</v>
      </c>
      <c r="HR118" s="36">
        <f>COUNTIFS(Inbound_Monitor!L:L,"Leaf",Inbound_Monitor!E:E,HR$2,Inbound_Monitor!M:M,"Entladen")</f>
        <v>0</v>
      </c>
      <c r="HS118" s="36">
        <f>COUNTIFS(Inbound_Monitor!L:L,"Leaf",Inbound_Monitor!E:E,HS$2,Inbound_Monitor!M:M,"Entladen")</f>
        <v>0</v>
      </c>
      <c r="HT118" s="31"/>
      <c r="HU118" s="31"/>
      <c r="HV118" s="38">
        <f>COUNTIFS(Inbound_Monitor!L:L,"Leaf",Inbound_Monitor!E:E,HV$2,Inbound_Monitor!M:M,"Entladen")</f>
        <v>0</v>
      </c>
      <c r="HW118" s="36">
        <f>COUNTIFS(Inbound_Monitor!L:L,"Leaf",Inbound_Monitor!E:E,HW$2,Inbound_Monitor!M:M,"Entladen")</f>
        <v>0</v>
      </c>
      <c r="HX118" s="36">
        <f>COUNTIFS(Inbound_Monitor!L:L,"Leaf",Inbound_Monitor!E:E,HX$2,Inbound_Monitor!M:M,"Entladen")</f>
        <v>0</v>
      </c>
      <c r="HY118" s="36">
        <f>COUNTIFS(Inbound_Monitor!L:L,"Leaf",Inbound_Monitor!E:E,HY$2,Inbound_Monitor!M:M,"Entladen")</f>
        <v>0</v>
      </c>
      <c r="HZ118" s="36">
        <f>COUNTIFS(Inbound_Monitor!L:L,"Leaf",Inbound_Monitor!E:E,HZ$2,Inbound_Monitor!M:M,"Entladen")</f>
        <v>0</v>
      </c>
      <c r="IA118" s="31"/>
      <c r="IB118" s="31"/>
      <c r="IC118" s="38">
        <f>COUNTIFS(Inbound_Monitor!L:L,"Leaf",Inbound_Monitor!E:E,IC$2,Inbound_Monitor!M:M,"Entladen")</f>
        <v>0</v>
      </c>
      <c r="ID118" s="36">
        <f>COUNTIFS(Inbound_Monitor!L:L,"Leaf",Inbound_Monitor!E:E,ID$2,Inbound_Monitor!M:M,"Entladen")</f>
        <v>0</v>
      </c>
      <c r="IE118" s="36">
        <f>COUNTIFS(Inbound_Monitor!L:L,"Leaf",Inbound_Monitor!E:E,IE$2,Inbound_Monitor!M:M,"Entladen")</f>
        <v>0</v>
      </c>
      <c r="IF118" s="36">
        <f>COUNTIFS(Inbound_Monitor!L:L,"Leaf",Inbound_Monitor!E:E,IF$2,Inbound_Monitor!M:M,"Entladen")</f>
        <v>0</v>
      </c>
      <c r="IG118" s="36">
        <f>COUNTIFS(Inbound_Monitor!L:L,"Leaf",Inbound_Monitor!E:E,IG$2,Inbound_Monitor!M:M,"Entladen")</f>
        <v>0</v>
      </c>
      <c r="IH118" s="31"/>
      <c r="II118" s="31"/>
      <c r="IJ118" s="38">
        <f>COUNTIFS(Inbound_Monitor!L:L,"Leaf",Inbound_Monitor!E:E,IJ$2,Inbound_Monitor!M:M,"Entladen")</f>
        <v>0</v>
      </c>
      <c r="IK118" s="36">
        <f>COUNTIFS(Inbound_Monitor!L:L,"Leaf",Inbound_Monitor!E:E,IK$2,Inbound_Monitor!M:M,"Entladen")</f>
        <v>0</v>
      </c>
      <c r="IL118" s="36">
        <f>COUNTIFS(Inbound_Monitor!L:L,"Leaf",Inbound_Monitor!E:E,IL$2,Inbound_Monitor!M:M,"Entladen")</f>
        <v>0</v>
      </c>
      <c r="IM118" s="36">
        <f>COUNTIFS(Inbound_Monitor!L:L,"Leaf",Inbound_Monitor!E:E,IM$2,Inbound_Monitor!M:M,"Entladen")</f>
        <v>0</v>
      </c>
      <c r="IN118" s="36">
        <f>COUNTIFS(Inbound_Monitor!L:L,"Leaf",Inbound_Monitor!E:E,IN$2,Inbound_Monitor!M:M,"Entladen")</f>
        <v>0</v>
      </c>
      <c r="IO118" s="31"/>
      <c r="IP118" s="31"/>
      <c r="IQ118" s="38">
        <f>COUNTIFS(Inbound_Monitor!L:L,"Leaf",Inbound_Monitor!E:E,IQ$2,Inbound_Monitor!M:M,"Entladen")</f>
        <v>0</v>
      </c>
      <c r="IR118" s="36">
        <f>COUNTIFS(Inbound_Monitor!L:L,"Leaf",Inbound_Monitor!E:E,IR$2,Inbound_Monitor!M:M,"Entladen")</f>
        <v>0</v>
      </c>
      <c r="IS118" s="36">
        <f>COUNTIFS(Inbound_Monitor!L:L,"Leaf",Inbound_Monitor!E:E,IS$2,Inbound_Monitor!M:M,"Entladen")</f>
        <v>0</v>
      </c>
      <c r="IT118" s="36">
        <f>COUNTIFS(Inbound_Monitor!L:L,"Leaf",Inbound_Monitor!E:E,IT$2,Inbound_Monitor!M:M,"Entladen")</f>
        <v>0</v>
      </c>
      <c r="IU118" s="36">
        <f>COUNTIFS(Inbound_Monitor!L:L,"Leaf",Inbound_Monitor!E:E,IU$2,Inbound_Monitor!M:M,"Entladen")</f>
        <v>0</v>
      </c>
      <c r="IV118" s="31"/>
      <c r="IW118" s="31"/>
      <c r="IX118" s="38">
        <f>COUNTIFS(Inbound_Monitor!L:L,"Leaf",Inbound_Monitor!E:E,IX$2,Inbound_Monitor!M:M,"Entladen")</f>
        <v>0</v>
      </c>
      <c r="IY118" s="36">
        <f>COUNTIFS(Inbound_Monitor!L:L,"Leaf",Inbound_Monitor!E:E,IY$2,Inbound_Monitor!M:M,"Entladen")</f>
        <v>0</v>
      </c>
      <c r="IZ118" s="36">
        <f>COUNTIFS(Inbound_Monitor!L:L,"Leaf",Inbound_Monitor!E:E,IZ$2,Inbound_Monitor!M:M,"Entladen")</f>
        <v>0</v>
      </c>
      <c r="JA118" s="36">
        <f>COUNTIFS(Inbound_Monitor!L:L,"Leaf",Inbound_Monitor!E:E,JA$2,Inbound_Monitor!M:M,"Entladen")</f>
        <v>0</v>
      </c>
      <c r="JB118" s="36">
        <f>COUNTIFS(Inbound_Monitor!L:L,"Leaf",Inbound_Monitor!E:E,JB$2,Inbound_Monitor!M:M,"Entladen")</f>
        <v>0</v>
      </c>
      <c r="JC118" s="31"/>
      <c r="JD118" s="31"/>
      <c r="JE118" s="38">
        <f>COUNTIFS(Inbound_Monitor!L:L,"Leaf",Inbound_Monitor!E:E,JE$2,Inbound_Monitor!M:M,"Entladen")</f>
        <v>0</v>
      </c>
      <c r="JF118" s="36">
        <f>COUNTIFS(Inbound_Monitor!L:L,"Leaf",Inbound_Monitor!E:E,JF$2,Inbound_Monitor!M:M,"Entladen")</f>
        <v>0</v>
      </c>
      <c r="JG118" s="36">
        <f>COUNTIFS(Inbound_Monitor!L:L,"Leaf",Inbound_Monitor!E:E,JG$2,Inbound_Monitor!M:M,"Entladen")</f>
        <v>0</v>
      </c>
      <c r="JH118" s="36">
        <f>COUNTIFS(Inbound_Monitor!L:L,"Leaf",Inbound_Monitor!E:E,JH$2,Inbound_Monitor!M:M,"Entladen")</f>
        <v>0</v>
      </c>
      <c r="JI118" s="36">
        <f>COUNTIFS(Inbound_Monitor!L:L,"Leaf",Inbound_Monitor!E:E,JI$2,Inbound_Monitor!M:M,"Entladen")</f>
        <v>0</v>
      </c>
      <c r="JJ118" s="31"/>
      <c r="JK118" s="31"/>
      <c r="JL118" s="38">
        <f>COUNTIFS(Inbound_Monitor!L:L,"Leaf",Inbound_Monitor!E:E,JL$2,Inbound_Monitor!M:M,"Entladen")</f>
        <v>0</v>
      </c>
      <c r="JM118" s="36">
        <f>COUNTIFS(Inbound_Monitor!L:L,"Leaf",Inbound_Monitor!E:E,JM$2,Inbound_Monitor!M:M,"Entladen")</f>
        <v>0</v>
      </c>
      <c r="JN118" s="36">
        <f>COUNTIFS(Inbound_Monitor!L:L,"Leaf",Inbound_Monitor!E:E,JN$2,Inbound_Monitor!M:M,"Entladen")</f>
        <v>0</v>
      </c>
      <c r="JO118" s="36">
        <f>COUNTIFS(Inbound_Monitor!L:L,"Leaf",Inbound_Monitor!E:E,JO$2,Inbound_Monitor!M:M,"Entladen")</f>
        <v>0</v>
      </c>
      <c r="JP118" s="36">
        <f>COUNTIFS(Inbound_Monitor!L:L,"Leaf",Inbound_Monitor!E:E,JP$2,Inbound_Monitor!M:M,"Entladen")</f>
        <v>0</v>
      </c>
      <c r="JQ118" s="31"/>
      <c r="JR118" s="31"/>
      <c r="JS118" s="38">
        <f>COUNTIFS(Inbound_Monitor!L:L,"Leaf",Inbound_Monitor!E:E,JS$2,Inbound_Monitor!M:M,"Entladen")</f>
        <v>0</v>
      </c>
      <c r="JT118" s="36">
        <f>COUNTIFS(Inbound_Monitor!L:L,"Leaf",Inbound_Monitor!E:E,JT$2,Inbound_Monitor!M:M,"Entladen")</f>
        <v>0</v>
      </c>
      <c r="JU118" s="36">
        <f>COUNTIFS(Inbound_Monitor!L:L,"Leaf",Inbound_Monitor!E:E,JU$2,Inbound_Monitor!M:M,"Entladen")</f>
        <v>0</v>
      </c>
      <c r="JV118" s="31"/>
      <c r="JW118" s="36">
        <f>COUNTIFS(Inbound_Monitor!L:L,"Leaf",Inbound_Monitor!E:E,JW$2,Inbound_Monitor!M:M,"Entladen")</f>
        <v>0</v>
      </c>
      <c r="JX118" s="31"/>
      <c r="JY118" s="31"/>
      <c r="JZ118" s="38">
        <f>COUNTIFS(Inbound_Monitor!L:L,"Leaf",Inbound_Monitor!E:E,JZ$2,Inbound_Monitor!M:M,"Entladen")</f>
        <v>0</v>
      </c>
      <c r="KA118" s="36">
        <f>COUNTIFS(Inbound_Monitor!L:L,"Leaf",Inbound_Monitor!E:E,KA$2,Inbound_Monitor!M:M,"Entladen")</f>
        <v>0</v>
      </c>
      <c r="KB118" s="36">
        <f>COUNTIFS(Inbound_Monitor!L:L,"Leaf",Inbound_Monitor!E:E,KB$2,Inbound_Monitor!M:M,"Entladen")</f>
        <v>0</v>
      </c>
      <c r="KC118" s="36">
        <f>COUNTIFS(Inbound_Monitor!L:L,"Leaf",Inbound_Monitor!E:E,KC$2,Inbound_Monitor!M:M,"Entladen")</f>
        <v>0</v>
      </c>
      <c r="KD118" s="36">
        <f>COUNTIFS(Inbound_Monitor!L:L,"Leaf",Inbound_Monitor!E:E,KD$2,Inbound_Monitor!M:M,"Entladen")</f>
        <v>0</v>
      </c>
      <c r="KE118" s="31"/>
      <c r="KF118" s="31"/>
      <c r="KG118" s="38">
        <f>COUNTIFS(Inbound_Monitor!L:L,"Leaf",Inbound_Monitor!E:E,KG$2,Inbound_Monitor!M:M,"Entladen")</f>
        <v>0</v>
      </c>
      <c r="KH118" s="36">
        <f>COUNTIFS(Inbound_Monitor!L:L,"Leaf",Inbound_Monitor!E:E,KH$2,Inbound_Monitor!M:M,"Entladen")</f>
        <v>0</v>
      </c>
      <c r="KI118" s="36">
        <f>COUNTIFS(Inbound_Monitor!L:L,"Leaf",Inbound_Monitor!E:E,KI$2,Inbound_Monitor!M:M,"Entladen")</f>
        <v>0</v>
      </c>
      <c r="KJ118" s="36">
        <f>COUNTIFS(Inbound_Monitor!L:L,"Leaf",Inbound_Monitor!E:E,KJ$2,Inbound_Monitor!M:M,"Entladen")</f>
        <v>0</v>
      </c>
      <c r="KK118" s="36">
        <f>COUNTIFS(Inbound_Monitor!L:L,"Leaf",Inbound_Monitor!E:E,KK$2,Inbound_Monitor!M:M,"Entladen")</f>
        <v>0</v>
      </c>
      <c r="KL118" s="31"/>
      <c r="KM118" s="31"/>
      <c r="KN118" s="38">
        <f>COUNTIFS(Inbound_Monitor!L:L,"Leaf",Inbound_Monitor!E:E,KN$2,Inbound_Monitor!M:M,"Entladen")</f>
        <v>0</v>
      </c>
      <c r="KO118" s="36">
        <f>COUNTIFS(Inbound_Monitor!L:L,"Leaf",Inbound_Monitor!E:E,KO$2,Inbound_Monitor!M:M,"Entladen")</f>
        <v>0</v>
      </c>
      <c r="KP118" s="36">
        <f>COUNTIFS(Inbound_Monitor!L:L,"Leaf",Inbound_Monitor!E:E,KP$2,Inbound_Monitor!M:M,"Entladen")</f>
        <v>0</v>
      </c>
      <c r="KQ118" s="36">
        <f>COUNTIFS(Inbound_Monitor!L:L,"Leaf",Inbound_Monitor!E:E,KQ$2,Inbound_Monitor!M:M,"Entladen")</f>
        <v>0</v>
      </c>
      <c r="KR118" s="36">
        <f>COUNTIFS(Inbound_Monitor!L:L,"Leaf",Inbound_Monitor!E:E,KR$2,Inbound_Monitor!M:M,"Entladen")</f>
        <v>0</v>
      </c>
      <c r="KS118" s="31"/>
      <c r="KT118" s="31"/>
      <c r="KU118" s="38">
        <f>COUNTIFS(Inbound_Monitor!L:L,"Leaf",Inbound_Monitor!E:E,KU$2,Inbound_Monitor!M:M,"Entladen")</f>
        <v>0</v>
      </c>
      <c r="KV118" s="36">
        <f>COUNTIFS(Inbound_Monitor!L:L,"Leaf",Inbound_Monitor!E:E,KV$2,Inbound_Monitor!M:M,"Entladen")</f>
        <v>0</v>
      </c>
      <c r="KW118" s="36">
        <f>COUNTIFS(Inbound_Monitor!L:L,"Leaf",Inbound_Monitor!E:E,KW$2,Inbound_Monitor!M:M,"Entladen")</f>
        <v>0</v>
      </c>
      <c r="KX118" s="36">
        <f>COUNTIFS(Inbound_Monitor!L:L,"Leaf",Inbound_Monitor!E:E,KX$2,Inbound_Monitor!M:M,"Entladen")</f>
        <v>0</v>
      </c>
      <c r="KY118" s="31"/>
      <c r="KZ118" s="31"/>
      <c r="LA118" s="31"/>
      <c r="LB118" s="38">
        <f>COUNTIFS(Inbound_Monitor!L:L,"Leaf",Inbound_Monitor!E:E,LB$2,Inbound_Monitor!M:M,"Entladen")</f>
        <v>0</v>
      </c>
      <c r="LC118" s="36">
        <f>COUNTIFS(Inbound_Monitor!L:L,"Leaf",Inbound_Monitor!E:E,LC$2,Inbound_Monitor!M:M,"Entladen")</f>
        <v>0</v>
      </c>
      <c r="LD118" s="36">
        <f>COUNTIFS(Inbound_Monitor!L:L,"Leaf",Inbound_Monitor!E:E,LD$2,Inbound_Monitor!M:M,"Entladen")</f>
        <v>0</v>
      </c>
      <c r="LE118" s="36">
        <f>COUNTIFS(Inbound_Monitor!L:L,"Leaf",Inbound_Monitor!E:E,LE$2,Inbound_Monitor!M:M,"Entladen")</f>
        <v>0</v>
      </c>
      <c r="LF118" s="36">
        <f>COUNTIFS(Inbound_Monitor!L:L,"Leaf",Inbound_Monitor!E:E,LF$2,Inbound_Monitor!M:M,"Entladen")</f>
        <v>0</v>
      </c>
      <c r="LG118" s="31"/>
      <c r="LH118" s="31"/>
      <c r="LI118" s="38">
        <f>COUNTIFS(Inbound_Monitor!L:L,"Leaf",Inbound_Monitor!E:E,LI$2,Inbound_Monitor!M:M,"Entladen")</f>
        <v>0</v>
      </c>
      <c r="LJ118" s="36">
        <f>COUNTIFS(Inbound_Monitor!L:L,"Leaf",Inbound_Monitor!E:E,LJ$2,Inbound_Monitor!M:M,"Entladen")</f>
        <v>0</v>
      </c>
      <c r="LK118" s="36">
        <f>COUNTIFS(Inbound_Monitor!L:L,"Leaf",Inbound_Monitor!E:E,LK$2,Inbound_Monitor!M:M,"Entladen")</f>
        <v>0</v>
      </c>
      <c r="LL118" s="36">
        <f>COUNTIFS(Inbound_Monitor!L:L,"Leaf",Inbound_Monitor!E:E,LL$2,Inbound_Monitor!M:M,"Entladen")</f>
        <v>0</v>
      </c>
      <c r="LM118" s="36">
        <f>COUNTIFS(Inbound_Monitor!L:L,"Leaf",Inbound_Monitor!E:E,LM$2,Inbound_Monitor!M:M,"Entladen")</f>
        <v>0</v>
      </c>
      <c r="LN118" s="31"/>
      <c r="LO118" s="31"/>
      <c r="LP118" s="38">
        <f>COUNTIFS(Inbound_Monitor!L:L,"Leaf",Inbound_Monitor!E:E,LP$2,Inbound_Monitor!M:M,"Entladen")</f>
        <v>0</v>
      </c>
      <c r="LQ118" s="36">
        <f>COUNTIFS(Inbound_Monitor!L:L,"Leaf",Inbound_Monitor!E:E,LQ$2,Inbound_Monitor!M:M,"Entladen")</f>
        <v>0</v>
      </c>
      <c r="LR118" s="36">
        <f>COUNTIFS(Inbound_Monitor!L:L,"Leaf",Inbound_Monitor!E:E,LR$2,Inbound_Monitor!M:M,"Entladen")</f>
        <v>0</v>
      </c>
      <c r="LS118" s="36">
        <f>COUNTIFS(Inbound_Monitor!L:L,"Leaf",Inbound_Monitor!E:E,LS$2,Inbound_Monitor!M:M,"Entladen")</f>
        <v>0</v>
      </c>
      <c r="LT118" s="36">
        <f>COUNTIFS(Inbound_Monitor!L:L,"Leaf",Inbound_Monitor!E:E,LT$2,Inbound_Monitor!M:M,"Entladen")</f>
        <v>0</v>
      </c>
      <c r="LU118" s="31"/>
      <c r="LV118" s="31"/>
      <c r="LW118" s="38">
        <f>COUNTIFS(Inbound_Monitor!L:L,"Leaf",Inbound_Monitor!E:E,LW$2,Inbound_Monitor!M:M,"Entladen")</f>
        <v>0</v>
      </c>
      <c r="LX118" s="36">
        <f>COUNTIFS(Inbound_Monitor!L:L,"Leaf",Inbound_Monitor!E:E,LX$2,Inbound_Monitor!M:M,"Entladen")</f>
        <v>0</v>
      </c>
      <c r="LY118" s="36">
        <f>COUNTIFS(Inbound_Monitor!L:L,"Leaf",Inbound_Monitor!E:E,LY$2,Inbound_Monitor!M:M,"Entladen")</f>
        <v>0</v>
      </c>
      <c r="LZ118" s="36">
        <f>COUNTIFS(Inbound_Monitor!L:L,"Leaf",Inbound_Monitor!E:E,LZ$2,Inbound_Monitor!M:M,"Entladen")</f>
        <v>0</v>
      </c>
      <c r="MA118" s="36">
        <f>COUNTIFS(Inbound_Monitor!L:L,"Leaf",Inbound_Monitor!E:E,MA$2,Inbound_Monitor!M:M,"Entladen")</f>
        <v>0</v>
      </c>
      <c r="MB118" s="31"/>
      <c r="MC118" s="31"/>
      <c r="MD118" s="38">
        <f>COUNTIFS(Inbound_Monitor!L:L,"Leaf",Inbound_Monitor!E:E,MD$2,Inbound_Monitor!M:M,"Entladen")</f>
        <v>0</v>
      </c>
      <c r="ME118" s="36">
        <f>COUNTIFS(Inbound_Monitor!L:L,"Leaf",Inbound_Monitor!E:E,ME$2,Inbound_Monitor!M:M,"Entladen")</f>
        <v>0</v>
      </c>
      <c r="MF118" s="36">
        <f>COUNTIFS(Inbound_Monitor!L:L,"Leaf",Inbound_Monitor!E:E,MF$2,Inbound_Monitor!M:M,"Entladen")</f>
        <v>0</v>
      </c>
      <c r="MG118" s="36">
        <f>COUNTIFS(Inbound_Monitor!L:L,"Leaf",Inbound_Monitor!E:E,MG$2,Inbound_Monitor!M:M,"Entladen")</f>
        <v>0</v>
      </c>
      <c r="MH118" s="36">
        <f>COUNTIFS(Inbound_Monitor!L:L,"Leaf",Inbound_Monitor!E:E,MH$2,Inbound_Monitor!M:M,"Entladen")</f>
        <v>0</v>
      </c>
      <c r="MI118" s="31"/>
      <c r="MJ118" s="31"/>
      <c r="MK118" s="38">
        <f>COUNTIFS(Inbound_Monitor!L:L,"Leaf",Inbound_Monitor!E:E,MK$2,Inbound_Monitor!M:M,"Entladen")</f>
        <v>0</v>
      </c>
      <c r="ML118" s="36">
        <f>COUNTIFS(Inbound_Monitor!L:L,"Leaf",Inbound_Monitor!E:E,ML$2,Inbound_Monitor!M:M,"Entladen")</f>
        <v>0</v>
      </c>
      <c r="MM118" s="36">
        <f>COUNTIFS(Inbound_Monitor!L:L,"Leaf",Inbound_Monitor!E:E,MM$2,Inbound_Monitor!M:M,"Entladen")</f>
        <v>0</v>
      </c>
      <c r="MN118" s="36">
        <f>COUNTIFS(Inbound_Monitor!L:L,"Leaf",Inbound_Monitor!E:E,MN$2,Inbound_Monitor!M:M,"Entladen")</f>
        <v>0</v>
      </c>
      <c r="MO118" s="36">
        <f>COUNTIFS(Inbound_Monitor!L:L,"Leaf",Inbound_Monitor!E:E,MO$2,Inbound_Monitor!M:M,"Entladen")</f>
        <v>0</v>
      </c>
      <c r="MP118" s="31"/>
      <c r="MQ118" s="31"/>
      <c r="MR118" s="38">
        <f>COUNTIFS(Inbound_Monitor!L:L,"Leaf",Inbound_Monitor!E:E,MR$2,Inbound_Monitor!M:M,"Entladen")</f>
        <v>0</v>
      </c>
      <c r="MS118" s="36">
        <f>COUNTIFS(Inbound_Monitor!L:L,"Leaf",Inbound_Monitor!E:E,MS$2,Inbound_Monitor!M:M,"Entladen")</f>
        <v>0</v>
      </c>
      <c r="MT118" s="36">
        <f>COUNTIFS(Inbound_Monitor!L:L,"Leaf",Inbound_Monitor!E:E,MT$2,Inbound_Monitor!M:M,"Entladen")</f>
        <v>0</v>
      </c>
      <c r="MU118" s="36">
        <f>COUNTIFS(Inbound_Monitor!L:L,"Leaf",Inbound_Monitor!E:E,MU$2,Inbound_Monitor!M:M,"Entladen")</f>
        <v>0</v>
      </c>
      <c r="MV118" s="36">
        <f>COUNTIFS(Inbound_Monitor!L:L,"Leaf",Inbound_Monitor!E:E,MV$2,Inbound_Monitor!M:M,"Entladen")</f>
        <v>0</v>
      </c>
      <c r="MW118" s="31"/>
      <c r="MX118" s="31"/>
      <c r="MY118" s="38">
        <f>COUNTIFS(Inbound_Monitor!L:L,"Leaf",Inbound_Monitor!E:E,MY$2,Inbound_Monitor!M:M,"Entladen")</f>
        <v>0</v>
      </c>
      <c r="MZ118" s="36">
        <f>COUNTIFS(Inbound_Monitor!L:L,"Leaf",Inbound_Monitor!E:E,MZ$2,Inbound_Monitor!M:M,"Entladen")</f>
        <v>0</v>
      </c>
      <c r="NA118" s="31"/>
      <c r="NB118" s="31"/>
      <c r="NC118" s="36">
        <f>COUNTIFS(Inbound_Monitor!L:L,"Leaf",Inbound_Monitor!E:E,NC$2,Inbound_Monitor!M:M,"Entladen")</f>
        <v>0</v>
      </c>
      <c r="ND118" s="31"/>
      <c r="NE118" s="31"/>
      <c r="NF118" s="16" t="s">
        <v>759</v>
      </c>
    </row>
    <row r="119" spans="1:370" s="109" customFormat="1" ht="15.75" hidden="1" x14ac:dyDescent="0.25">
      <c r="A119" s="100" t="s">
        <v>849</v>
      </c>
      <c r="B119" s="118" t="s">
        <v>308</v>
      </c>
      <c r="C119" s="34"/>
      <c r="D119" s="35"/>
      <c r="E119" s="25"/>
      <c r="F119" s="31"/>
      <c r="G119" s="36">
        <v>0</v>
      </c>
      <c r="H119" s="101" t="str">
        <f>IF(H118=0,"N/A",H118/H117)</f>
        <v>N/A</v>
      </c>
      <c r="I119" s="101" t="str">
        <f>IF(I118=0,"N/A",I118/I117)</f>
        <v>N/A</v>
      </c>
      <c r="J119" s="101" t="str">
        <f>IF(J118=0,"N/A",J118/J117)</f>
        <v>N/A</v>
      </c>
      <c r="K119" s="31"/>
      <c r="L119" s="31"/>
      <c r="M119" s="103">
        <v>0.1</v>
      </c>
      <c r="N119" s="103" t="str">
        <f>IF(N118=0,"N/A",N118/N117)</f>
        <v>N/A</v>
      </c>
      <c r="O119" s="103">
        <f>IF(O118=0,"N/A",O118/O117)</f>
        <v>0.75</v>
      </c>
      <c r="P119" s="101" t="str">
        <f>IF(P118=0,"N/A",P118/P117)</f>
        <v>N/A</v>
      </c>
      <c r="Q119" s="103">
        <v>0.4</v>
      </c>
      <c r="R119" s="31"/>
      <c r="S119" s="31"/>
      <c r="T119" s="36">
        <v>0</v>
      </c>
      <c r="U119" s="103">
        <v>0.2</v>
      </c>
      <c r="V119" s="103">
        <v>0.5</v>
      </c>
      <c r="W119" s="101">
        <v>0.8</v>
      </c>
      <c r="X119" s="103">
        <v>1</v>
      </c>
      <c r="Y119" s="31"/>
      <c r="Z119" s="31"/>
      <c r="AA119" s="103">
        <v>0.1</v>
      </c>
      <c r="AB119" s="103">
        <v>0.83</v>
      </c>
      <c r="AC119" s="103">
        <v>0.75</v>
      </c>
      <c r="AD119" s="101">
        <v>0.8</v>
      </c>
      <c r="AE119" s="103">
        <v>0.5</v>
      </c>
      <c r="AF119" s="31"/>
      <c r="AG119" s="31"/>
      <c r="AH119" s="103">
        <v>0.1</v>
      </c>
      <c r="AI119" s="103">
        <f>AI118/AI117</f>
        <v>1.25</v>
      </c>
      <c r="AJ119" s="103">
        <f>AJ117/AJ118</f>
        <v>3</v>
      </c>
      <c r="AK119" s="101">
        <f>IF(AK118=0,"N/A",AK118/AK117)</f>
        <v>1.3333333333333333</v>
      </c>
      <c r="AL119" s="103">
        <f>AL117/AL118</f>
        <v>1.5</v>
      </c>
      <c r="AM119" s="31"/>
      <c r="AN119" s="31"/>
      <c r="AO119" s="36">
        <f>IF(AO118=0,"N/A",AO118/AO117)</f>
        <v>1</v>
      </c>
      <c r="AP119" s="103">
        <f>AP118/AP117</f>
        <v>1.5</v>
      </c>
      <c r="AQ119" s="103">
        <f>AQ118/AQ117</f>
        <v>2</v>
      </c>
      <c r="AR119" s="101">
        <f>IF(AR118=0,"N/A",AR118/AR117)</f>
        <v>1.5</v>
      </c>
      <c r="AS119" s="103">
        <v>0.5</v>
      </c>
      <c r="AT119" s="31"/>
      <c r="AU119" s="31"/>
      <c r="AV119" s="36">
        <f>IF(AV118=0,"N/A",AV118/AV117)</f>
        <v>0.66666666666666663</v>
      </c>
      <c r="AW119" s="103">
        <f>AW117/AW118</f>
        <v>1</v>
      </c>
      <c r="AX119" s="103">
        <f>AX118/AX117</f>
        <v>0.33333333333333331</v>
      </c>
      <c r="AY119" s="101">
        <f>IF(AY118=0,"N/A",AY118/AY117)</f>
        <v>2</v>
      </c>
      <c r="AZ119" s="103">
        <v>0.5</v>
      </c>
      <c r="BA119" s="31"/>
      <c r="BB119" s="31"/>
      <c r="BC119" s="103">
        <v>0.1</v>
      </c>
      <c r="BD119" s="103">
        <f>BD118/BD117</f>
        <v>1</v>
      </c>
      <c r="BE119" s="103">
        <f>IF(BE118=0,"N/A",BE118/BE117)</f>
        <v>1</v>
      </c>
      <c r="BF119" s="101">
        <f>IF(BF118=0,"N/A",BF118/BF117)</f>
        <v>1</v>
      </c>
      <c r="BG119" s="103">
        <f>IF(BG118=0,"N/A",BG118/BG117)</f>
        <v>1.25</v>
      </c>
      <c r="BH119" s="31"/>
      <c r="BI119" s="31"/>
      <c r="BJ119" s="36">
        <f>IF(BJ118=0,"N/A",BJ118/BJ117)</f>
        <v>1</v>
      </c>
      <c r="BK119" s="36">
        <f>IF(BK118=0,"N/A",BK118/BK117)</f>
        <v>0.8</v>
      </c>
      <c r="BL119" s="36">
        <f>IF(BL118=0,"N/A",BL118/BL117)</f>
        <v>1.6666666666666667</v>
      </c>
      <c r="BM119" s="101">
        <f>IF(BM118=0,"N/A",BM118/BM117)</f>
        <v>0.6</v>
      </c>
      <c r="BN119" s="36">
        <f>IF(BN118=0,"N/A",BN118/BN117)</f>
        <v>0.66666666666666663</v>
      </c>
      <c r="BO119" s="31"/>
      <c r="BP119" s="31"/>
      <c r="BQ119" s="36" t="str">
        <f>IF(BQ118=0,"N/A",BQ118/BQ117)</f>
        <v>N/A</v>
      </c>
      <c r="BR119" s="36" t="str">
        <f>IF(BR118=0,"N/A",BR118/BR117)</f>
        <v>N/A</v>
      </c>
      <c r="BS119" s="36" t="str">
        <f>IF(BS118=0,"N/A",BS118/BS117)</f>
        <v>N/A</v>
      </c>
      <c r="BT119" s="101" t="str">
        <f>IF(BT118=0,"N/A",BT118/BT117)</f>
        <v>N/A</v>
      </c>
      <c r="BU119" s="36" t="str">
        <f>IF(BU118=0,"N/A",BU118/BU117)</f>
        <v>N/A</v>
      </c>
      <c r="BV119" s="31"/>
      <c r="BW119" s="31"/>
      <c r="BX119" s="36" t="str">
        <f>IF(BX118=0,"N/A",BX118/BX117)</f>
        <v>N/A</v>
      </c>
      <c r="BY119" s="36" t="str">
        <f>IF(BY118=0,"N/A",BY118/BY117)</f>
        <v>N/A</v>
      </c>
      <c r="BZ119" s="36" t="str">
        <f>IF(BZ118=0,"N/A",BZ118/BZ117)</f>
        <v>N/A</v>
      </c>
      <c r="CA119" s="101" t="str">
        <f>IF(CA118=0,"N/A",CA118/CA117)</f>
        <v>N/A</v>
      </c>
      <c r="CB119" s="36" t="str">
        <f>IF(CB118=0,"N/A",CB118/CB117)</f>
        <v>N/A</v>
      </c>
      <c r="CC119" s="31"/>
      <c r="CD119" s="31"/>
      <c r="CE119" s="36" t="str">
        <f>IF(CE118=0,"N/A",CE118/CE117)</f>
        <v>N/A</v>
      </c>
      <c r="CF119" s="36" t="str">
        <f>IF(CF118=0,"N/A",CF118/CF117)</f>
        <v>N/A</v>
      </c>
      <c r="CG119" s="36" t="str">
        <f>IF(CG118=0,"N/A",CG118/CG117)</f>
        <v>N/A</v>
      </c>
      <c r="CH119" s="101" t="str">
        <f>IF(CH118=0,"N/A",CH118/CH117)</f>
        <v>N/A</v>
      </c>
      <c r="CI119" s="36" t="str">
        <f>IF(CI118=0,"N/A",CI118/CI117)</f>
        <v>N/A</v>
      </c>
      <c r="CJ119" s="31"/>
      <c r="CK119" s="31"/>
      <c r="CL119" s="36" t="str">
        <f>IF(CL118=0,"N/A",CL118/CL117)</f>
        <v>N/A</v>
      </c>
      <c r="CM119" s="36" t="str">
        <f>IF(CM118=0,"N/A",CM118/CM117)</f>
        <v>N/A</v>
      </c>
      <c r="CN119" s="36" t="str">
        <f>IF(CN118=0,"N/A",CN118/CN117)</f>
        <v>N/A</v>
      </c>
      <c r="CO119" s="101" t="str">
        <f>IF(CO118=0,"N/A",CO118/CO117)</f>
        <v>N/A</v>
      </c>
      <c r="CP119" s="31"/>
      <c r="CQ119" s="31"/>
      <c r="CR119" s="31"/>
      <c r="CS119" s="31"/>
      <c r="CT119" s="36" t="str">
        <f>IF(CT118=0,"N/A",CT118/CT117)</f>
        <v>N/A</v>
      </c>
      <c r="CU119" s="36" t="str">
        <f>IF(CU118=0,"N/A",CU118/CU117)</f>
        <v>N/A</v>
      </c>
      <c r="CV119" s="101" t="str">
        <f>IF(CV118=0,"N/A",CV118/CV117)</f>
        <v>N/A</v>
      </c>
      <c r="CW119" s="36" t="str">
        <f>IF(CW118=0,"N/A",CW118/CW117)</f>
        <v>N/A</v>
      </c>
      <c r="CX119" s="31"/>
      <c r="CY119" s="31"/>
      <c r="CZ119" s="36" t="str">
        <f>IF(CZ118=0,"N/A",CZ118/CZ117)</f>
        <v>N/A</v>
      </c>
      <c r="DA119" s="36" t="str">
        <f>IF(DA118=0,"N/A",DA118/DA117)</f>
        <v>N/A</v>
      </c>
      <c r="DB119" s="36" t="str">
        <f>IF(DB118=0,"N/A",DB118/DB117)</f>
        <v>N/A</v>
      </c>
      <c r="DC119" s="101" t="str">
        <f>IF(DC118=0,"N/A",DC118/DC117)</f>
        <v>N/A</v>
      </c>
      <c r="DD119" s="36" t="str">
        <f>IF(DD118=0,"N/A",DD118/DD117)</f>
        <v>N/A</v>
      </c>
      <c r="DE119" s="31"/>
      <c r="DF119" s="31"/>
      <c r="DG119" s="36" t="str">
        <f>IF(DG118=0,"N/A",DG118/DG117)</f>
        <v>N/A</v>
      </c>
      <c r="DH119" s="36" t="str">
        <f>IF(DH118=0,"N/A",DH118/DH117)</f>
        <v>N/A</v>
      </c>
      <c r="DI119" s="36" t="str">
        <f>IF(DI118=0,"N/A",DI118/DI117)</f>
        <v>N/A</v>
      </c>
      <c r="DJ119" s="101" t="str">
        <f>IF(DJ118=0,"N/A",DJ118/DJ117)</f>
        <v>N/A</v>
      </c>
      <c r="DK119" s="36" t="str">
        <f>IF(DK118=0,"N/A",DK118/DK117)</f>
        <v>N/A</v>
      </c>
      <c r="DL119" s="31"/>
      <c r="DM119" s="31"/>
      <c r="DN119" s="36" t="str">
        <f>IF(DN118=0,"N/A",DN118/DN117)</f>
        <v>N/A</v>
      </c>
      <c r="DO119" s="36" t="str">
        <f>IF(DO118=0,"N/A",DO118/DO117)</f>
        <v>N/A</v>
      </c>
      <c r="DP119" s="36" t="str">
        <f>IF(DP118=0,"N/A",DP118/DP117)</f>
        <v>N/A</v>
      </c>
      <c r="DQ119" s="101" t="str">
        <f>IF(DQ118=0,"N/A",DQ118/DQ117)</f>
        <v>N/A</v>
      </c>
      <c r="DR119" s="36" t="str">
        <f>IF(DR118=0,"N/A",DR118/DR117)</f>
        <v>N/A</v>
      </c>
      <c r="DS119" s="31"/>
      <c r="DT119" s="31"/>
      <c r="DU119" s="36" t="str">
        <f>IF(DU118=0,"N/A",DU118/DU117)</f>
        <v>N/A</v>
      </c>
      <c r="DV119" s="36" t="str">
        <f>IF(DV118=0,"N/A",DV118/DV117)</f>
        <v>N/A</v>
      </c>
      <c r="DW119" s="31"/>
      <c r="DX119" s="101" t="str">
        <f>IF(DX118=0,"N/A",DX118/DX117)</f>
        <v>N/A</v>
      </c>
      <c r="DY119" s="36" t="str">
        <f>IF(DY118=0,"N/A",DY118/DY117)</f>
        <v>N/A</v>
      </c>
      <c r="DZ119" s="31"/>
      <c r="EA119" s="31"/>
      <c r="EB119" s="36" t="str">
        <f>IF(EB118=0,"N/A",EB118/EB117)</f>
        <v>N/A</v>
      </c>
      <c r="EC119" s="36" t="str">
        <f>IF(EC118=0,"N/A",EC118/EC117)</f>
        <v>N/A</v>
      </c>
      <c r="ED119" s="36" t="str">
        <f>IF(ED118=0,"N/A",ED118/ED117)</f>
        <v>N/A</v>
      </c>
      <c r="EE119" s="31"/>
      <c r="EF119" s="36" t="str">
        <f>IF(EF118=0,"N/A",EF118/EF117)</f>
        <v>N/A</v>
      </c>
      <c r="EG119" s="31"/>
      <c r="EH119" s="31"/>
      <c r="EI119" s="36" t="str">
        <f>IF(EI118=0,"N/A",EI118/EI117)</f>
        <v>N/A</v>
      </c>
      <c r="EJ119" s="36" t="str">
        <f>IF(EJ118=0,"N/A",EJ118/EJ117)</f>
        <v>N/A</v>
      </c>
      <c r="EK119" s="36" t="str">
        <f>IF(EK118=0,"N/A",EK118/EK117)</f>
        <v>N/A</v>
      </c>
      <c r="EL119" s="101" t="str">
        <f>IF(EL118=0,"N/A",EL118/EL117)</f>
        <v>N/A</v>
      </c>
      <c r="EM119" s="36" t="str">
        <f>IF(EM118=0,"N/A",EM118/EM117)</f>
        <v>N/A</v>
      </c>
      <c r="EN119" s="31"/>
      <c r="EO119" s="31"/>
      <c r="EP119" s="31"/>
      <c r="EQ119" s="36" t="str">
        <f>IF(EQ118=0,"N/A",EQ118/EQ117)</f>
        <v>N/A</v>
      </c>
      <c r="ER119" s="36" t="str">
        <f>IF(ER118=0,"N/A",ER118/ER117)</f>
        <v>N/A</v>
      </c>
      <c r="ES119" s="101" t="str">
        <f>IF(ES118=0,"N/A",ES118/ES117)</f>
        <v>N/A</v>
      </c>
      <c r="ET119" s="36" t="str">
        <f>IF(ET118=0,"N/A",ET118/ET117)</f>
        <v>N/A</v>
      </c>
      <c r="EU119" s="31"/>
      <c r="EV119" s="31"/>
      <c r="EW119" s="36" t="str">
        <f>IF(EW118=0,"N/A",EW118/EW117)</f>
        <v>N/A</v>
      </c>
      <c r="EX119" s="36" t="str">
        <f>IF(EX118=0,"N/A",EX118/EX117)</f>
        <v>N/A</v>
      </c>
      <c r="EY119" s="36" t="str">
        <f>IF(EY118=0,"N/A",EY118/EY117)</f>
        <v>N/A</v>
      </c>
      <c r="EZ119" s="31"/>
      <c r="FA119" s="36" t="str">
        <f>IF(FA118=0,"N/A",FA118/FA117)</f>
        <v>N/A</v>
      </c>
      <c r="FB119" s="31"/>
      <c r="FC119" s="31"/>
      <c r="FD119" s="36" t="str">
        <f>IF(FD118=0,"N/A",FD118/FD117)</f>
        <v>N/A</v>
      </c>
      <c r="FE119" s="36" t="str">
        <f>IF(FE118=0,"N/A",FE118/FE117)</f>
        <v>N/A</v>
      </c>
      <c r="FF119" s="36" t="str">
        <f>IF(FF118=0,"N/A",FF118/FF117)</f>
        <v>N/A</v>
      </c>
      <c r="FG119" s="101" t="str">
        <f>IF(FG118=0,"N/A",FG118/FG117)</f>
        <v>N/A</v>
      </c>
      <c r="FH119" s="36" t="str">
        <f>IF(FH118=0,"N/A",FH118/FH117)</f>
        <v>N/A</v>
      </c>
      <c r="FI119" s="31"/>
      <c r="FJ119" s="31"/>
      <c r="FK119" s="36" t="str">
        <f>IF(FK118=0,"N/A",FK118/FK117)</f>
        <v>N/A</v>
      </c>
      <c r="FL119" s="36" t="str">
        <f>IF(FL118=0,"N/A",FL118/FL117)</f>
        <v>N/A</v>
      </c>
      <c r="FM119" s="36" t="str">
        <f>IF(FM118=0,"N/A",FM118/FM117)</f>
        <v>N/A</v>
      </c>
      <c r="FN119" s="101" t="str">
        <f>IF(FN118=0,"N/A",FN118/FN117)</f>
        <v>N/A</v>
      </c>
      <c r="FO119" s="36" t="str">
        <f>IF(FO118=0,"N/A",FO118/FO117)</f>
        <v>N/A</v>
      </c>
      <c r="FP119" s="31"/>
      <c r="FQ119" s="31"/>
      <c r="FR119" s="36" t="str">
        <f>IF(FR118=0,"N/A",FR118/FR117)</f>
        <v>N/A</v>
      </c>
      <c r="FS119" s="36" t="str">
        <f>IF(FS118=0,"N/A",FS118/FS117)</f>
        <v>N/A</v>
      </c>
      <c r="FT119" s="36" t="str">
        <f>IF(FT118=0,"N/A",FT118/FT117)</f>
        <v>N/A</v>
      </c>
      <c r="FU119" s="101" t="str">
        <f>IF(FU118=0,"N/A",FU118/FU117)</f>
        <v>N/A</v>
      </c>
      <c r="FV119" s="36" t="str">
        <f>IF(FV118=0,"N/A",FV118/FV117)</f>
        <v>N/A</v>
      </c>
      <c r="FW119" s="31"/>
      <c r="FX119" s="31"/>
      <c r="FY119" s="36" t="str">
        <f>IF(FY118=0,"N/A",FY118/FY117)</f>
        <v>N/A</v>
      </c>
      <c r="FZ119" s="36" t="str">
        <f>IF(FZ118=0,"N/A",FZ118/FZ117)</f>
        <v>N/A</v>
      </c>
      <c r="GA119" s="36" t="str">
        <f>IF(GA118=0,"N/A",GA118/GA117)</f>
        <v>N/A</v>
      </c>
      <c r="GB119" s="101" t="str">
        <f>IF(GB118=0,"N/A",GB118/GB117)</f>
        <v>N/A</v>
      </c>
      <c r="GC119" s="36" t="str">
        <f>IF(GC118=0,"N/A",GC118/GC117)</f>
        <v>N/A</v>
      </c>
      <c r="GD119" s="31"/>
      <c r="GE119" s="31"/>
      <c r="GF119" s="36" t="str">
        <f>IF(GF118=0,"N/A",GF118/GF117)</f>
        <v>N/A</v>
      </c>
      <c r="GG119" s="36" t="str">
        <f>IF(GG118=0,"N/A",GG118/GG117)</f>
        <v>N/A</v>
      </c>
      <c r="GH119" s="36" t="str">
        <f>IF(GH118=0,"N/A",GH118/GH117)</f>
        <v>N/A</v>
      </c>
      <c r="GI119" s="101" t="str">
        <f>IF(GI118=0,"N/A",GI118/GI117)</f>
        <v>N/A</v>
      </c>
      <c r="GJ119" s="36" t="str">
        <f>IF(GJ118=0,"N/A",GJ118/GJ117)</f>
        <v>N/A</v>
      </c>
      <c r="GK119" s="31"/>
      <c r="GL119" s="31"/>
      <c r="GM119" s="36" t="str">
        <f>IF(GM118=0,"N/A",GM118/GM117)</f>
        <v>N/A</v>
      </c>
      <c r="GN119" s="36" t="str">
        <f>IF(GN118=0,"N/A",GN118/GN117)</f>
        <v>N/A</v>
      </c>
      <c r="GO119" s="36" t="str">
        <f>IF(GO118=0,"N/A",GO118/GO117)</f>
        <v>N/A</v>
      </c>
      <c r="GP119" s="101" t="str">
        <f>IF(GP118=0,"N/A",GP118/GP117)</f>
        <v>N/A</v>
      </c>
      <c r="GQ119" s="36" t="str">
        <f>IF(GQ118=0,"N/A",GQ118/GQ117)</f>
        <v>N/A</v>
      </c>
      <c r="GR119" s="31"/>
      <c r="GS119" s="31"/>
      <c r="GT119" s="36" t="str">
        <f>IF(GT118=0,"N/A",GT118/GT117)</f>
        <v>N/A</v>
      </c>
      <c r="GU119" s="36" t="str">
        <f>IF(GU118=0,"N/A",GU118/GU117)</f>
        <v>N/A</v>
      </c>
      <c r="GV119" s="36" t="str">
        <f>IF(GV118=0,"N/A",GV118/GV117)</f>
        <v>N/A</v>
      </c>
      <c r="GW119" s="101" t="str">
        <f>IF(GW118=0,"N/A",GW118/GW117)</f>
        <v>N/A</v>
      </c>
      <c r="GX119" s="36" t="str">
        <f>IF(GX118=0,"N/A",GX118/GX117)</f>
        <v>N/A</v>
      </c>
      <c r="GY119" s="31"/>
      <c r="GZ119" s="31"/>
      <c r="HA119" s="36" t="str">
        <f>IF(HA118=0,"N/A",HA118/HA117)</f>
        <v>N/A</v>
      </c>
      <c r="HB119" s="36" t="str">
        <f>IF(HB118=0,"N/A",HB118/HB117)</f>
        <v>N/A</v>
      </c>
      <c r="HC119" s="36" t="str">
        <f>IF(HC118=0,"N/A",HC118/HC117)</f>
        <v>N/A</v>
      </c>
      <c r="HD119" s="101" t="str">
        <f>IF(HD118=0,"N/A",HD118/HD117)</f>
        <v>N/A</v>
      </c>
      <c r="HE119" s="36" t="str">
        <f>IF(HE118=0,"N/A",HE118/HE117)</f>
        <v>N/A</v>
      </c>
      <c r="HF119" s="31"/>
      <c r="HG119" s="31"/>
      <c r="HH119" s="36" t="str">
        <f>IF(HH118=0,"N/A",HH118/HH117)</f>
        <v>N/A</v>
      </c>
      <c r="HI119" s="36" t="str">
        <f>IF(HI118=0,"N/A",HI118/HI117)</f>
        <v>N/A</v>
      </c>
      <c r="HJ119" s="36" t="str">
        <f>IF(HJ118=0,"N/A",HJ118/HJ117)</f>
        <v>N/A</v>
      </c>
      <c r="HK119" s="101" t="str">
        <f>IF(HK118=0,"N/A",HK118/HK117)</f>
        <v>N/A</v>
      </c>
      <c r="HL119" s="36" t="str">
        <f>IF(HL118=0,"N/A",HL118/HL117)</f>
        <v>N/A</v>
      </c>
      <c r="HM119" s="31"/>
      <c r="HN119" s="31"/>
      <c r="HO119" s="36" t="str">
        <f>IF(HO118=0,"N/A",HO118/HO117)</f>
        <v>N/A</v>
      </c>
      <c r="HP119" s="36" t="str">
        <f>IF(HP118=0,"N/A",HP118/HP117)</f>
        <v>N/A</v>
      </c>
      <c r="HQ119" s="36" t="str">
        <f>IF(HQ118=0,"N/A",HQ118/HQ117)</f>
        <v>N/A</v>
      </c>
      <c r="HR119" s="101" t="str">
        <f>IF(HR118=0,"N/A",HR118/HR117)</f>
        <v>N/A</v>
      </c>
      <c r="HS119" s="36" t="str">
        <f>IF(HS118=0,"N/A",HS118/HS117)</f>
        <v>N/A</v>
      </c>
      <c r="HT119" s="31"/>
      <c r="HU119" s="31"/>
      <c r="HV119" s="36" t="str">
        <f>IF(HV118=0,"N/A",HV118/HV117)</f>
        <v>N/A</v>
      </c>
      <c r="HW119" s="36" t="str">
        <f>IF(HW118=0,"N/A",HW118/HW117)</f>
        <v>N/A</v>
      </c>
      <c r="HX119" s="36" t="str">
        <f>IF(HX118=0,"N/A",HX118/HX117)</f>
        <v>N/A</v>
      </c>
      <c r="HY119" s="101" t="str">
        <f>IF(HY118=0,"N/A",HY118/HY117)</f>
        <v>N/A</v>
      </c>
      <c r="HZ119" s="36" t="str">
        <f>IF(HZ118=0,"N/A",HZ118/HZ117)</f>
        <v>N/A</v>
      </c>
      <c r="IA119" s="31"/>
      <c r="IB119" s="31"/>
      <c r="IC119" s="36" t="str">
        <f>IF(IC118=0,"N/A",IC118/IC117)</f>
        <v>N/A</v>
      </c>
      <c r="ID119" s="36" t="str">
        <f>IF(ID118=0,"N/A",ID118/ID117)</f>
        <v>N/A</v>
      </c>
      <c r="IE119" s="36" t="str">
        <f>IF(IE118=0,"N/A",IE118/IE117)</f>
        <v>N/A</v>
      </c>
      <c r="IF119" s="101" t="str">
        <f>IF(IF118=0,"N/A",IF118/IF117)</f>
        <v>N/A</v>
      </c>
      <c r="IG119" s="36" t="str">
        <f>IF(IG118=0,"N/A",IG118/IG117)</f>
        <v>N/A</v>
      </c>
      <c r="IH119" s="31"/>
      <c r="II119" s="31"/>
      <c r="IJ119" s="36" t="str">
        <f>IF(IJ118=0,"N/A",IJ118/IJ117)</f>
        <v>N/A</v>
      </c>
      <c r="IK119" s="36" t="str">
        <f>IF(IK118=0,"N/A",IK118/IK117)</f>
        <v>N/A</v>
      </c>
      <c r="IL119" s="36" t="str">
        <f>IF(IL118=0,"N/A",IL118/IL117)</f>
        <v>N/A</v>
      </c>
      <c r="IM119" s="101" t="str">
        <f>IF(IM118=0,"N/A",IM118/IM117)</f>
        <v>N/A</v>
      </c>
      <c r="IN119" s="36" t="str">
        <f>IF(IN118=0,"N/A",IN118/IN117)</f>
        <v>N/A</v>
      </c>
      <c r="IO119" s="31"/>
      <c r="IP119" s="31"/>
      <c r="IQ119" s="36" t="str">
        <f>IF(IQ118=0,"N/A",IQ118/IQ117)</f>
        <v>N/A</v>
      </c>
      <c r="IR119" s="36" t="str">
        <f>IF(IR118=0,"N/A",IR118/IR117)</f>
        <v>N/A</v>
      </c>
      <c r="IS119" s="36" t="str">
        <f>IF(IS118=0,"N/A",IS118/IS117)</f>
        <v>N/A</v>
      </c>
      <c r="IT119" s="101" t="str">
        <f>IF(IT118=0,"N/A",IT118/IT117)</f>
        <v>N/A</v>
      </c>
      <c r="IU119" s="36" t="str">
        <f>IF(IU118=0,"N/A",IU118/IU117)</f>
        <v>N/A</v>
      </c>
      <c r="IV119" s="31"/>
      <c r="IW119" s="31"/>
      <c r="IX119" s="36" t="str">
        <f>IF(IX118=0,"N/A",IX118/IX117)</f>
        <v>N/A</v>
      </c>
      <c r="IY119" s="36" t="str">
        <f>IF(IY118=0,"N/A",IY118/IY117)</f>
        <v>N/A</v>
      </c>
      <c r="IZ119" s="36" t="str">
        <f>IF(IZ118=0,"N/A",IZ118/IZ117)</f>
        <v>N/A</v>
      </c>
      <c r="JA119" s="101" t="str">
        <f>IF(JA118=0,"N/A",JA118/JA117)</f>
        <v>N/A</v>
      </c>
      <c r="JB119" s="36" t="str">
        <f>IF(JB118=0,"N/A",JB118/JB117)</f>
        <v>N/A</v>
      </c>
      <c r="JC119" s="31"/>
      <c r="JD119" s="31"/>
      <c r="JE119" s="36" t="str">
        <f>IF(JE118=0,"N/A",JE118/JE117)</f>
        <v>N/A</v>
      </c>
      <c r="JF119" s="36" t="str">
        <f>IF(JF118=0,"N/A",JF118/JF117)</f>
        <v>N/A</v>
      </c>
      <c r="JG119" s="36" t="str">
        <f>IF(JG118=0,"N/A",JG118/JG117)</f>
        <v>N/A</v>
      </c>
      <c r="JH119" s="101" t="str">
        <f>IF(JH118=0,"N/A",JH118/JH117)</f>
        <v>N/A</v>
      </c>
      <c r="JI119" s="36" t="str">
        <f>IF(JI118=0,"N/A",JI118/JI117)</f>
        <v>N/A</v>
      </c>
      <c r="JJ119" s="31"/>
      <c r="JK119" s="31"/>
      <c r="JL119" s="36" t="str">
        <f>IF(JL118=0,"N/A",JL118/JL117)</f>
        <v>N/A</v>
      </c>
      <c r="JM119" s="36" t="str">
        <f>IF(JM118=0,"N/A",JM118/JM117)</f>
        <v>N/A</v>
      </c>
      <c r="JN119" s="36" t="str">
        <f>IF(JN118=0,"N/A",JN118/JN117)</f>
        <v>N/A</v>
      </c>
      <c r="JO119" s="101" t="str">
        <f>IF(JO118=0,"N/A",JO118/JO117)</f>
        <v>N/A</v>
      </c>
      <c r="JP119" s="36" t="str">
        <f>IF(JP118=0,"N/A",JP118/JP117)</f>
        <v>N/A</v>
      </c>
      <c r="JQ119" s="31"/>
      <c r="JR119" s="31"/>
      <c r="JS119" s="36" t="str">
        <f>IF(JS118=0,"N/A",JS118/JS117)</f>
        <v>N/A</v>
      </c>
      <c r="JT119" s="36" t="str">
        <f>IF(JT118=0,"N/A",JT118/JT117)</f>
        <v>N/A</v>
      </c>
      <c r="JU119" s="36" t="str">
        <f>IF(JU118=0,"N/A",JU118/JU117)</f>
        <v>N/A</v>
      </c>
      <c r="JV119" s="31"/>
      <c r="JW119" s="36" t="str">
        <f>IF(JW118=0,"N/A",JW118/JW117)</f>
        <v>N/A</v>
      </c>
      <c r="JX119" s="31"/>
      <c r="JY119" s="31"/>
      <c r="JZ119" s="36" t="str">
        <f>IF(JZ118=0,"N/A",JZ118/JZ117)</f>
        <v>N/A</v>
      </c>
      <c r="KA119" s="36" t="str">
        <f>IF(KA118=0,"N/A",KA118/KA117)</f>
        <v>N/A</v>
      </c>
      <c r="KB119" s="36" t="str">
        <f>IF(KB118=0,"N/A",KB118/KB117)</f>
        <v>N/A</v>
      </c>
      <c r="KC119" s="101" t="str">
        <f>IF(KC118=0,"N/A",KC118/KC117)</f>
        <v>N/A</v>
      </c>
      <c r="KD119" s="36" t="str">
        <f>IF(KD118=0,"N/A",KD118/KD117)</f>
        <v>N/A</v>
      </c>
      <c r="KE119" s="31"/>
      <c r="KF119" s="31"/>
      <c r="KG119" s="36" t="str">
        <f>IF(KG118=0,"N/A",KG118/KG117)</f>
        <v>N/A</v>
      </c>
      <c r="KH119" s="36" t="str">
        <f>IF(KH118=0,"N/A",KH118/KH117)</f>
        <v>N/A</v>
      </c>
      <c r="KI119" s="36" t="str">
        <f>IF(KI118=0,"N/A",KI118/KI117)</f>
        <v>N/A</v>
      </c>
      <c r="KJ119" s="101" t="str">
        <f>IF(KJ118=0,"N/A",KJ118/KJ117)</f>
        <v>N/A</v>
      </c>
      <c r="KK119" s="36" t="str">
        <f>IF(KK118=0,"N/A",KK118/KK117)</f>
        <v>N/A</v>
      </c>
      <c r="KL119" s="31"/>
      <c r="KM119" s="31"/>
      <c r="KN119" s="36" t="str">
        <f>IF(KN118=0,"N/A",KN118/KN117)</f>
        <v>N/A</v>
      </c>
      <c r="KO119" s="36" t="str">
        <f>IF(KO118=0,"N/A",KO118/KO117)</f>
        <v>N/A</v>
      </c>
      <c r="KP119" s="36" t="str">
        <f>IF(KP118=0,"N/A",KP118/KP117)</f>
        <v>N/A</v>
      </c>
      <c r="KQ119" s="101" t="str">
        <f>IF(KQ118=0,"N/A",KQ118/KQ117)</f>
        <v>N/A</v>
      </c>
      <c r="KR119" s="36" t="str">
        <f>IF(KR118=0,"N/A",KR118/KR117)</f>
        <v>N/A</v>
      </c>
      <c r="KS119" s="31"/>
      <c r="KT119" s="31"/>
      <c r="KU119" s="36" t="str">
        <f>IF(KU118=0,"N/A",KU118/KU117)</f>
        <v>N/A</v>
      </c>
      <c r="KV119" s="36" t="str">
        <f>IF(KV118=0,"N/A",KV118/KV117)</f>
        <v>N/A</v>
      </c>
      <c r="KW119" s="36" t="str">
        <f>IF(KW118=0,"N/A",KW118/KW117)</f>
        <v>N/A</v>
      </c>
      <c r="KX119" s="101" t="str">
        <f>IF(KX118=0,"N/A",KX118/KX117)</f>
        <v>N/A</v>
      </c>
      <c r="KY119" s="31"/>
      <c r="KZ119" s="31"/>
      <c r="LA119" s="31"/>
      <c r="LB119" s="36" t="str">
        <f>IF(LB118=0,"N/A",LB118/LB117)</f>
        <v>N/A</v>
      </c>
      <c r="LC119" s="36" t="str">
        <f>IF(LC118=0,"N/A",LC118/LC117)</f>
        <v>N/A</v>
      </c>
      <c r="LD119" s="36" t="str">
        <f>IF(LD118=0,"N/A",LD118/LD117)</f>
        <v>N/A</v>
      </c>
      <c r="LE119" s="101" t="str">
        <f>IF(LE118=0,"N/A",LE118/LE117)</f>
        <v>N/A</v>
      </c>
      <c r="LF119" s="36" t="str">
        <f>IF(LF118=0,"N/A",LF118/LF117)</f>
        <v>N/A</v>
      </c>
      <c r="LG119" s="31"/>
      <c r="LH119" s="31"/>
      <c r="LI119" s="36" t="str">
        <f>IF(LI118=0,"N/A",LI118/LI117)</f>
        <v>N/A</v>
      </c>
      <c r="LJ119" s="36" t="str">
        <f>IF(LJ118=0,"N/A",LJ118/LJ117)</f>
        <v>N/A</v>
      </c>
      <c r="LK119" s="36" t="str">
        <f>IF(LK118=0,"N/A",LK118/LK117)</f>
        <v>N/A</v>
      </c>
      <c r="LL119" s="101" t="str">
        <f>IF(LL118=0,"N/A",LL118/LL117)</f>
        <v>N/A</v>
      </c>
      <c r="LM119" s="36" t="str">
        <f>IF(LM118=0,"N/A",LM118/LM117)</f>
        <v>N/A</v>
      </c>
      <c r="LN119" s="31"/>
      <c r="LO119" s="31"/>
      <c r="LP119" s="36" t="str">
        <f>IF(LP118=0,"N/A",LP118/LP117)</f>
        <v>N/A</v>
      </c>
      <c r="LQ119" s="36" t="str">
        <f>IF(LQ118=0,"N/A",LQ118/LQ117)</f>
        <v>N/A</v>
      </c>
      <c r="LR119" s="36" t="str">
        <f>IF(LR118=0,"N/A",LR118/LR117)</f>
        <v>N/A</v>
      </c>
      <c r="LS119" s="101" t="str">
        <f>IF(LS118=0,"N/A",LS118/LS117)</f>
        <v>N/A</v>
      </c>
      <c r="LT119" s="36" t="str">
        <f>IF(LT118=0,"N/A",LT118/LT117)</f>
        <v>N/A</v>
      </c>
      <c r="LU119" s="31"/>
      <c r="LV119" s="31"/>
      <c r="LW119" s="36" t="str">
        <f>IF(LW118=0,"N/A",LW118/LW117)</f>
        <v>N/A</v>
      </c>
      <c r="LX119" s="36" t="str">
        <f>IF(LX118=0,"N/A",LX118/LX117)</f>
        <v>N/A</v>
      </c>
      <c r="LY119" s="36" t="str">
        <f>IF(LY118=0,"N/A",LY118/LY117)</f>
        <v>N/A</v>
      </c>
      <c r="LZ119" s="101" t="str">
        <f>IF(LZ118=0,"N/A",LZ118/LZ117)</f>
        <v>N/A</v>
      </c>
      <c r="MA119" s="36" t="str">
        <f>IF(MA118=0,"N/A",MA118/MA117)</f>
        <v>N/A</v>
      </c>
      <c r="MB119" s="31"/>
      <c r="MC119" s="31"/>
      <c r="MD119" s="36" t="str">
        <f>IF(MD118=0,"N/A",MD118/MD117)</f>
        <v>N/A</v>
      </c>
      <c r="ME119" s="36" t="str">
        <f>IF(ME118=0,"N/A",ME118/ME117)</f>
        <v>N/A</v>
      </c>
      <c r="MF119" s="36" t="str">
        <f>IF(MF118=0,"N/A",MF118/MF117)</f>
        <v>N/A</v>
      </c>
      <c r="MG119" s="101" t="str">
        <f>IF(MG118=0,"N/A",MG118/MG117)</f>
        <v>N/A</v>
      </c>
      <c r="MH119" s="36" t="str">
        <f>IF(MH118=0,"N/A",MH118/MH117)</f>
        <v>N/A</v>
      </c>
      <c r="MI119" s="31"/>
      <c r="MJ119" s="31"/>
      <c r="MK119" s="36" t="str">
        <f>IF(MK118=0,"N/A",MK118/MK117)</f>
        <v>N/A</v>
      </c>
      <c r="ML119" s="36" t="str">
        <f>IF(ML118=0,"N/A",ML118/ML117)</f>
        <v>N/A</v>
      </c>
      <c r="MM119" s="36" t="str">
        <f>IF(MM118=0,"N/A",MM118/MM117)</f>
        <v>N/A</v>
      </c>
      <c r="MN119" s="101" t="str">
        <f>IF(MN118=0,"N/A",MN118/MN117)</f>
        <v>N/A</v>
      </c>
      <c r="MO119" s="36" t="str">
        <f>IF(MO118=0,"N/A",MO118/MO117)</f>
        <v>N/A</v>
      </c>
      <c r="MP119" s="31"/>
      <c r="MQ119" s="31"/>
      <c r="MR119" s="36" t="str">
        <f>IF(MR118=0,"N/A",MR118/MR117)</f>
        <v>N/A</v>
      </c>
      <c r="MS119" s="36" t="str">
        <f>IF(MS118=0,"N/A",MS118/MS117)</f>
        <v>N/A</v>
      </c>
      <c r="MT119" s="36" t="str">
        <f>IF(MT118=0,"N/A",MT118/MT117)</f>
        <v>N/A</v>
      </c>
      <c r="MU119" s="101" t="str">
        <f>IF(MU118=0,"N/A",MU118/MU117)</f>
        <v>N/A</v>
      </c>
      <c r="MV119" s="36" t="str">
        <f>IF(MV118=0,"N/A",MV118/MV117)</f>
        <v>N/A</v>
      </c>
      <c r="MW119" s="31"/>
      <c r="MX119" s="31"/>
      <c r="MY119" s="36" t="str">
        <f>IF(MY118=0,"N/A",MY118/MY117)</f>
        <v>N/A</v>
      </c>
      <c r="MZ119" s="36" t="str">
        <f>IF(MZ118=0,"N/A",MZ118/MZ117)</f>
        <v>N/A</v>
      </c>
      <c r="NA119" s="31"/>
      <c r="NB119" s="31"/>
      <c r="NC119" s="36" t="str">
        <f>IF(NC118=0,"N/A",NC118/NC117)</f>
        <v>N/A</v>
      </c>
      <c r="ND119" s="31"/>
      <c r="NE119" s="31"/>
      <c r="NF119" s="16" t="s">
        <v>759</v>
      </c>
    </row>
    <row r="120" spans="1:370" s="109" customFormat="1" ht="15.75" x14ac:dyDescent="0.25">
      <c r="A120" s="100" t="s">
        <v>918</v>
      </c>
      <c r="B120" s="23" t="s">
        <v>907</v>
      </c>
      <c r="C120" s="34"/>
      <c r="D120" s="35" t="s">
        <v>824</v>
      </c>
      <c r="E120" s="56">
        <f>MAX(G120:NC120)</f>
        <v>629</v>
      </c>
      <c r="F120" s="31"/>
      <c r="G120" s="36">
        <f>SUMIFS(Inbound_Monitor!K:K,Inbound_Monitor!E:E,'SFG_DDS 24'!G$2,Inbound_Monitor!L:L,"Leaf",Inbound_Monitor!M:M,"Entladen")</f>
        <v>0</v>
      </c>
      <c r="H120" s="36">
        <f>SUMIFS(Inbound_Monitor!K:K,Inbound_Monitor!E:E,'SFG_DDS 24'!H$2,Inbound_Monitor!L:L,"Leaf",Inbound_Monitor!M:M,"Entladen")</f>
        <v>0</v>
      </c>
      <c r="I120" s="37">
        <f>SUMIFS(Inbound_Monitor!K:K,Inbound_Monitor!E:E,'SFG_DDS 24'!I$2,Inbound_Monitor!L:L,"Leaf",Inbound_Monitor!M:M,"Entladen")</f>
        <v>0</v>
      </c>
      <c r="J120" s="37">
        <f>SUMIFS(Inbound_Monitor!L:L,Inbound_Monitor!F:F,'SFG_DDS 24'!J$2,Inbound_Monitor!M:M,"Leaf",Inbound_Monitor!N:N,"Entladen")</f>
        <v>0</v>
      </c>
      <c r="K120" s="31"/>
      <c r="L120" s="31"/>
      <c r="M120" s="38">
        <f>SUMIFS(Inbound_Monitor!K:K,Inbound_Monitor!E:E,'SFG_DDS 24'!M$2,Inbound_Monitor!L:L,"Leaf",Inbound_Monitor!M:M,"Entladen")</f>
        <v>0</v>
      </c>
      <c r="N120" s="36">
        <f>SUMIFS(Inbound_Monitor!K:K,Inbound_Monitor!E:E,'SFG_DDS 24'!N$2,Inbound_Monitor!L:L,"Leaf",Inbound_Monitor!M:M,"Entladen")</f>
        <v>0</v>
      </c>
      <c r="O120" s="36">
        <f>SUMIFS(Inbound_Monitor!K:K,Inbound_Monitor!E:E,'SFG_DDS 24'!O$2,Inbound_Monitor!L:L,"Leaf",Inbound_Monitor!M:M,"Entladen")</f>
        <v>318</v>
      </c>
      <c r="P120" s="36">
        <f>SUMIFS(Inbound_Monitor!K:K,Inbound_Monitor!E:E,'SFG_DDS 24'!P$2,Inbound_Monitor!L:L,"Leaf",Inbound_Monitor!M:M,"Entladen")</f>
        <v>0</v>
      </c>
      <c r="Q120" s="36">
        <f>SUMIFS(Inbound_Monitor!K:K,Inbound_Monitor!E:E,'SFG_DDS 24'!Q$2,Inbound_Monitor!L:L,"Leaf",Inbound_Monitor!M:M,"Entladen")</f>
        <v>105</v>
      </c>
      <c r="R120" s="31"/>
      <c r="S120" s="31"/>
      <c r="T120" s="38">
        <f>SUMIFS(Inbound_Monitor!K:K,Inbound_Monitor!E:E,'SFG_DDS 24'!T$2,Inbound_Monitor!L:L,"Leaf",Inbound_Monitor!M:M,"Entladen")</f>
        <v>0</v>
      </c>
      <c r="U120" s="36">
        <f>SUMIFS(Inbound_Monitor!K:K,Inbound_Monitor!E:E,'SFG_DDS 24'!U$2,Inbound_Monitor!L:L,"Leaf",Inbound_Monitor!M:M,"Entladen")</f>
        <v>317</v>
      </c>
      <c r="V120" s="36">
        <f>SUMIFS(Inbound_Monitor!K:K,Inbound_Monitor!E:E,'SFG_DDS 24'!V$2,Inbound_Monitor!L:L,"Leaf",Inbound_Monitor!M:M,"Entladen")</f>
        <v>606</v>
      </c>
      <c r="W120" s="36">
        <f>SUMIFS(Inbound_Monitor!K:K,Inbound_Monitor!E:E,'SFG_DDS 24'!W$2,Inbound_Monitor!L:L,"Leaf",Inbound_Monitor!M:M,"Entladen")</f>
        <v>213</v>
      </c>
      <c r="X120" s="36">
        <f>SUMIFS(Inbound_Monitor!K:K,Inbound_Monitor!E:E,'SFG_DDS 24'!X$2,Inbound_Monitor!L:L,"Leaf",Inbound_Monitor!M:M,"Entladen")</f>
        <v>284</v>
      </c>
      <c r="Y120" s="31"/>
      <c r="Z120" s="31"/>
      <c r="AA120" s="38">
        <f>SUMIFS(Inbound_Monitor!K:K,Inbound_Monitor!E:E,'SFG_DDS 24'!AA$2,Inbound_Monitor!L:L,"Leaf",Inbound_Monitor!M:M,"Entladen")</f>
        <v>210</v>
      </c>
      <c r="AB120" s="36">
        <f>SUMIFS(Inbound_Monitor!K:K,Inbound_Monitor!E:E,'SFG_DDS 24'!AB$2,Inbound_Monitor!L:L,"Leaf",Inbound_Monitor!M:M,"Entladen")</f>
        <v>313</v>
      </c>
      <c r="AC120" s="36">
        <f>SUMIFS(Inbound_Monitor!K:K,Inbound_Monitor!E:E,'SFG_DDS 24'!AC$2,Inbound_Monitor!L:L,"Leaf",Inbound_Monitor!M:M,"Entladen")</f>
        <v>201</v>
      </c>
      <c r="AD120" s="36">
        <f>SUMIFS(Inbound_Monitor!K:K,Inbound_Monitor!E:E,'SFG_DDS 24'!AD$2,Inbound_Monitor!L:L,"Leaf",Inbound_Monitor!M:M,"Entladen")</f>
        <v>302</v>
      </c>
      <c r="AE120" s="36">
        <f>SUMIFS(Inbound_Monitor!K:K,Inbound_Monitor!E:E,'SFG_DDS 24'!AE$2,Inbound_Monitor!L:L,"Leaf",Inbound_Monitor!M:M,"Entladen")</f>
        <v>210</v>
      </c>
      <c r="AF120" s="31"/>
      <c r="AG120" s="31"/>
      <c r="AH120" s="38">
        <f>SUMIFS(Inbound_Monitor!K:K,Inbound_Monitor!E:E,'SFG_DDS 24'!AH$2,Inbound_Monitor!L:L,"Leaf",Inbound_Monitor!M:M,"Entladen")</f>
        <v>207</v>
      </c>
      <c r="AI120" s="36">
        <f>SUMIFS(Inbound_Monitor!K:K,Inbound_Monitor!E:E,'SFG_DDS 24'!AI$2,Inbound_Monitor!L:L,"Leaf",Inbound_Monitor!M:M,"Entladen")</f>
        <v>531</v>
      </c>
      <c r="AJ120" s="36">
        <f>SUMIFS(Inbound_Monitor!K:K,Inbound_Monitor!E:E,'SFG_DDS 24'!AJ$2,Inbound_Monitor!L:L,"Leaf",Inbound_Monitor!M:M,"Entladen")</f>
        <v>105</v>
      </c>
      <c r="AK120" s="36">
        <f>SUMIFS(Inbound_Monitor!K:K,Inbound_Monitor!E:E,'SFG_DDS 24'!AK$2,Inbound_Monitor!L:L,"Leaf",Inbound_Monitor!M:M,"Entladen")</f>
        <v>414</v>
      </c>
      <c r="AL120" s="36">
        <f>SUMIFS(Inbound_Monitor!K:K,Inbound_Monitor!E:E,'SFG_DDS 24'!AL$2,Inbound_Monitor!L:L,"Leaf",Inbound_Monitor!M:M,"Entladen")</f>
        <v>210</v>
      </c>
      <c r="AM120" s="31"/>
      <c r="AN120" s="31"/>
      <c r="AO120" s="38">
        <f>SUMIFS(Inbound_Monitor!K:K,Inbound_Monitor!E:E,'SFG_DDS 24'!AO$2,Inbound_Monitor!L:L,"Leaf",Inbound_Monitor!M:M,"Entladen")</f>
        <v>210</v>
      </c>
      <c r="AP120" s="36">
        <f>SUMIFS(Inbound_Monitor!K:K,Inbound_Monitor!E:E,'SFG_DDS 24'!AP$2,Inbound_Monitor!L:L,"Leaf",Inbound_Monitor!M:M,"Entladen")</f>
        <v>622</v>
      </c>
      <c r="AQ120" s="36">
        <f>SUMIFS(Inbound_Monitor!K:K,Inbound_Monitor!E:E,'SFG_DDS 24'!AQ$2,Inbound_Monitor!L:L,"Leaf",Inbound_Monitor!M:M,"Entladen")</f>
        <v>629</v>
      </c>
      <c r="AR120" s="36">
        <f>SUMIFS(Inbound_Monitor!K:K,Inbound_Monitor!E:E,'SFG_DDS 24'!AR$2,Inbound_Monitor!L:L,"Leaf",Inbound_Monitor!M:M,"Entladen")</f>
        <v>315</v>
      </c>
      <c r="AS120" s="36">
        <f>SUMIFS(Inbound_Monitor!K:K,Inbound_Monitor!E:E,'SFG_DDS 24'!AS$2,Inbound_Monitor!L:L,"Leaf",Inbound_Monitor!M:M,"Entladen")</f>
        <v>0</v>
      </c>
      <c r="AT120" s="31"/>
      <c r="AU120" s="31"/>
      <c r="AV120" s="38">
        <f>SUMIFS(Inbound_Monitor!K:K,Inbound_Monitor!E:E,'SFG_DDS 24'!AV$2,Inbound_Monitor!L:L,"Leaf",Inbound_Monitor!M:M,"Entladen")</f>
        <v>205</v>
      </c>
      <c r="AW120" s="36">
        <f>SUMIFS(Inbound_Monitor!K:K,Inbound_Monitor!E:E,'SFG_DDS 24'!AW$2,Inbound_Monitor!L:L,"Leaf",Inbound_Monitor!M:M,"Entladen")</f>
        <v>310</v>
      </c>
      <c r="AX120" s="36">
        <f>SUMIFS(Inbound_Monitor!K:K,Inbound_Monitor!E:E,'SFG_DDS 24'!AX$2,Inbound_Monitor!L:L,"Leaf",Inbound_Monitor!M:M,"Entladen")</f>
        <v>105</v>
      </c>
      <c r="AY120" s="36">
        <f>SUMIFS(Inbound_Monitor!K:K,Inbound_Monitor!E:E,'SFG_DDS 24'!AY$2,Inbound_Monitor!L:L,"Leaf",Inbound_Monitor!M:M,"Entladen")</f>
        <v>423</v>
      </c>
      <c r="AZ120" s="36">
        <f>SUMIFS(Inbound_Monitor!K:K,Inbound_Monitor!E:E,'SFG_DDS 24'!AZ$2,Inbound_Monitor!L:L,"Leaf",Inbound_Monitor!M:M,"Entladen")</f>
        <v>105</v>
      </c>
      <c r="BA120" s="31"/>
      <c r="BB120" s="31"/>
      <c r="BC120" s="38">
        <f>SUMIFS(Inbound_Monitor!K:K,Inbound_Monitor!E:E,'SFG_DDS 24'!BC$2,Inbound_Monitor!L:L,"Leaf",Inbound_Monitor!M:M,"Entladen")</f>
        <v>300</v>
      </c>
      <c r="BD120" s="36">
        <f>SUMIFS(Inbound_Monitor!K:K,Inbound_Monitor!E:E,'SFG_DDS 24'!BD$2,Inbound_Monitor!L:L,"Leaf",Inbound_Monitor!M:M,"Entladen")</f>
        <v>315</v>
      </c>
      <c r="BE120" s="36">
        <f>SUMIFS(Inbound_Monitor!K:K,Inbound_Monitor!E:E,'SFG_DDS 24'!BE$2,Inbound_Monitor!L:L,"Leaf",Inbound_Monitor!M:M,"Entladen")</f>
        <v>419</v>
      </c>
      <c r="BF120" s="36">
        <f>SUMIFS(Inbound_Monitor!K:K,Inbound_Monitor!E:E,'SFG_DDS 24'!BF$2,Inbound_Monitor!L:L,"Leaf",Inbound_Monitor!M:M,"Entladen")</f>
        <v>313</v>
      </c>
      <c r="BG120" s="36">
        <f>SUMIFS(Inbound_Monitor!K:K,Inbound_Monitor!E:E,'SFG_DDS 24'!BG$2,Inbound_Monitor!L:L,"Leaf",Inbound_Monitor!M:M,"Entladen")</f>
        <v>528</v>
      </c>
      <c r="BH120" s="31"/>
      <c r="BI120" s="31"/>
      <c r="BJ120" s="38">
        <f>SUMIFS(Inbound_Monitor!K:K,Inbound_Monitor!E:E,'SFG_DDS 24'!BJ$2,Inbound_Monitor!L:L,"Leaf",Inbound_Monitor!M:M,"Entladen")</f>
        <v>305</v>
      </c>
      <c r="BK120" s="36">
        <f>SUMIFS(Inbound_Monitor!K:K,Inbound_Monitor!E:E,'SFG_DDS 24'!BK$2,Inbound_Monitor!L:L,"Leaf",Inbound_Monitor!M:M,"Entladen")</f>
        <v>423</v>
      </c>
      <c r="BL120" s="36">
        <f>SUMIFS(Inbound_Monitor!K:K,Inbound_Monitor!E:E,'SFG_DDS 24'!BL$2,Inbound_Monitor!L:L,"Leaf",Inbound_Monitor!M:M,"Entladen")</f>
        <v>507</v>
      </c>
      <c r="BM120" s="36">
        <f>SUMIFS(Inbound_Monitor!K:K,Inbound_Monitor!E:E,'SFG_DDS 24'!BM$2,Inbound_Monitor!L:L,"Leaf",Inbound_Monitor!M:M,"Entladen")</f>
        <v>310</v>
      </c>
      <c r="BN120" s="36">
        <f>SUMIFS(Inbound_Monitor!K:K,Inbound_Monitor!E:E,'SFG_DDS 24'!BN$2,Inbound_Monitor!L:L,"Leaf",Inbound_Monitor!M:M,"Entladen")</f>
        <v>208</v>
      </c>
      <c r="BO120" s="31"/>
      <c r="BP120" s="31"/>
      <c r="BQ120" s="38">
        <f>SUMIFS(Inbound_Monitor!K:K,Inbound_Monitor!E:E,'SFG_DDS 24'!BQ$2,Inbound_Monitor!L:L,"Leaf",Inbound_Monitor!M:M,"Entladen")</f>
        <v>0</v>
      </c>
      <c r="BR120" s="36">
        <f>SUMIFS(Inbound_Monitor!K:K,Inbound_Monitor!E:E,'SFG_DDS 24'!BR$2,Inbound_Monitor!L:L,"Leaf",Inbound_Monitor!M:M,"Entladen")</f>
        <v>0</v>
      </c>
      <c r="BS120" s="36">
        <f>SUMIFS(Inbound_Monitor!K:K,Inbound_Monitor!E:E,'SFG_DDS 24'!BS$2,Inbound_Monitor!L:L,"Leaf",Inbound_Monitor!M:M,"Entladen")</f>
        <v>0</v>
      </c>
      <c r="BT120" s="36">
        <f>SUMIFS(Inbound_Monitor!K:K,Inbound_Monitor!E:E,'SFG_DDS 24'!BT$2,Inbound_Monitor!L:L,"Leaf",Inbound_Monitor!M:M,"Entladen")</f>
        <v>0</v>
      </c>
      <c r="BU120" s="36">
        <f>SUMIFS(Inbound_Monitor!K:K,Inbound_Monitor!E:E,'SFG_DDS 24'!BU$2,Inbound_Monitor!L:L,"Leaf",Inbound_Monitor!M:M,"Entladen")</f>
        <v>0</v>
      </c>
      <c r="BV120" s="31"/>
      <c r="BW120" s="31"/>
      <c r="BX120" s="38">
        <f>SUMIFS(Inbound_Monitor!K:K,Inbound_Monitor!E:E,'SFG_DDS 24'!BX$2,Inbound_Monitor!L:L,"Leaf",Inbound_Monitor!M:M,"Entladen")</f>
        <v>0</v>
      </c>
      <c r="BY120" s="36">
        <f>SUMIFS(Inbound_Monitor!K:K,Inbound_Monitor!E:E,'SFG_DDS 24'!BY$2,Inbound_Monitor!L:L,"Leaf",Inbound_Monitor!M:M,"Entladen")</f>
        <v>0</v>
      </c>
      <c r="BZ120" s="36">
        <f>SUMIFS(Inbound_Monitor!K:K,Inbound_Monitor!E:E,'SFG_DDS 24'!BZ$2,Inbound_Monitor!L:L,"Leaf",Inbound_Monitor!M:M,"Entladen")</f>
        <v>0</v>
      </c>
      <c r="CA120" s="36">
        <f>SUMIFS(Inbound_Monitor!K:K,Inbound_Monitor!E:E,'SFG_DDS 24'!CA$2,Inbound_Monitor!L:L,"Leaf",Inbound_Monitor!M:M,"Entladen")</f>
        <v>0</v>
      </c>
      <c r="CB120" s="36">
        <f>SUMIFS(Inbound_Monitor!K:K,Inbound_Monitor!E:E,'SFG_DDS 24'!CB$2,Inbound_Monitor!L:L,"Leaf",Inbound_Monitor!M:M,"Entladen")</f>
        <v>0</v>
      </c>
      <c r="CC120" s="31"/>
      <c r="CD120" s="31"/>
      <c r="CE120" s="38">
        <f>SUMIFS(Inbound_Monitor!K:K,Inbound_Monitor!E:E,'SFG_DDS 24'!CE$2,Inbound_Monitor!L:L,"Leaf",Inbound_Monitor!M:M,"Entladen")</f>
        <v>0</v>
      </c>
      <c r="CF120" s="36">
        <f>SUMIFS(Inbound_Monitor!K:K,Inbound_Monitor!E:E,'SFG_DDS 24'!CF$2,Inbound_Monitor!L:L,"Leaf",Inbound_Monitor!M:M,"Entladen")</f>
        <v>0</v>
      </c>
      <c r="CG120" s="36">
        <f>SUMIFS(Inbound_Monitor!K:K,Inbound_Monitor!E:E,'SFG_DDS 24'!CG$2,Inbound_Monitor!L:L,"Leaf",Inbound_Monitor!M:M,"Entladen")</f>
        <v>0</v>
      </c>
      <c r="CH120" s="36">
        <f>SUMIFS(Inbound_Monitor!K:K,Inbound_Monitor!E:E,'SFG_DDS 24'!CH$2,Inbound_Monitor!L:L,"Leaf",Inbound_Monitor!M:M,"Entladen")</f>
        <v>0</v>
      </c>
      <c r="CI120" s="36">
        <f>SUMIFS(Inbound_Monitor!K:K,Inbound_Monitor!E:E,'SFG_DDS 24'!CI$2,Inbound_Monitor!L:L,"Leaf",Inbound_Monitor!M:M,"Entladen")</f>
        <v>0</v>
      </c>
      <c r="CJ120" s="31"/>
      <c r="CK120" s="31"/>
      <c r="CL120" s="38">
        <f>SUMIFS(Inbound_Monitor!K:K,Inbound_Monitor!E:E,'SFG_DDS 24'!CL$2,Inbound_Monitor!L:L,"Leaf",Inbound_Monitor!M:M,"Entladen")</f>
        <v>0</v>
      </c>
      <c r="CM120" s="36">
        <f>SUMIFS(Inbound_Monitor!K:K,Inbound_Monitor!E:E,'SFG_DDS 24'!CM$2,Inbound_Monitor!L:L,"Leaf",Inbound_Monitor!M:M,"Entladen")</f>
        <v>0</v>
      </c>
      <c r="CN120" s="36">
        <f>SUMIFS(Inbound_Monitor!K:K,Inbound_Monitor!E:E,'SFG_DDS 24'!CN$2,Inbound_Monitor!L:L,"Leaf",Inbound_Monitor!M:M,"Entladen")</f>
        <v>0</v>
      </c>
      <c r="CO120" s="36">
        <f>SUMIFS(Inbound_Monitor!K:K,Inbound_Monitor!E:E,'SFG_DDS 24'!CO$2,Inbound_Monitor!L:L,"Leaf",Inbound_Monitor!M:M,"Entladen")</f>
        <v>0</v>
      </c>
      <c r="CP120" s="31"/>
      <c r="CQ120" s="31"/>
      <c r="CR120" s="31"/>
      <c r="CS120" s="31"/>
      <c r="CT120" s="36">
        <f>SUMIFS(Inbound_Monitor!K:K,Inbound_Monitor!E:E,'SFG_DDS 24'!CT$2,Inbound_Monitor!L:L,"Leaf",Inbound_Monitor!M:M,"Entladen")</f>
        <v>0</v>
      </c>
      <c r="CU120" s="36">
        <f>SUMIFS(Inbound_Monitor!K:K,Inbound_Monitor!E:E,'SFG_DDS 24'!CU$2,Inbound_Monitor!L:L,"Leaf",Inbound_Monitor!M:M,"Entladen")</f>
        <v>0</v>
      </c>
      <c r="CV120" s="36">
        <f>SUMIFS(Inbound_Monitor!K:K,Inbound_Monitor!E:E,'SFG_DDS 24'!CV$2,Inbound_Monitor!L:L,"Leaf",Inbound_Monitor!M:M,"Entladen")</f>
        <v>0</v>
      </c>
      <c r="CW120" s="36">
        <f>SUMIFS(Inbound_Monitor!K:K,Inbound_Monitor!E:E,'SFG_DDS 24'!CW$2,Inbound_Monitor!L:L,"Leaf",Inbound_Monitor!M:M,"Entladen")</f>
        <v>0</v>
      </c>
      <c r="CX120" s="31"/>
      <c r="CY120" s="31"/>
      <c r="CZ120" s="38">
        <f>SUMIFS(Inbound_Monitor!K:K,Inbound_Monitor!E:E,'SFG_DDS 24'!CZ$2,Inbound_Monitor!L:L,"Leaf",Inbound_Monitor!M:M,"Entladen")</f>
        <v>0</v>
      </c>
      <c r="DA120" s="36">
        <f>SUMIFS(Inbound_Monitor!K:K,Inbound_Monitor!E:E,'SFG_DDS 24'!DA$2,Inbound_Monitor!L:L,"Leaf",Inbound_Monitor!M:M,"Entladen")</f>
        <v>0</v>
      </c>
      <c r="DB120" s="36">
        <v>0</v>
      </c>
      <c r="DC120" s="36">
        <f>SUMIFS(Inbound_Monitor!K:K,Inbound_Monitor!E:E,'SFG_DDS 24'!DC$2,Inbound_Monitor!L:L,"Leaf",Inbound_Monitor!M:M,"Entladen")</f>
        <v>0</v>
      </c>
      <c r="DD120" s="36">
        <f>SUMIFS(Inbound_Monitor!K:K,Inbound_Monitor!E:E,'SFG_DDS 24'!DD$2,Inbound_Monitor!L:L,"Leaf",Inbound_Monitor!M:M,"Entladen")</f>
        <v>0</v>
      </c>
      <c r="DE120" s="31"/>
      <c r="DF120" s="31"/>
      <c r="DG120" s="38">
        <f>SUMIFS(Inbound_Monitor!K:K,Inbound_Monitor!E:E,'SFG_DDS 24'!DG$2,Inbound_Monitor!L:L,"Leaf",Inbound_Monitor!M:M,"Entladen")</f>
        <v>0</v>
      </c>
      <c r="DH120" s="36">
        <f>SUMIFS(Inbound_Monitor!K:K,Inbound_Monitor!E:E,'SFG_DDS 24'!DH$2,Inbound_Monitor!L:L,"Leaf",Inbound_Monitor!M:M,"Entladen")</f>
        <v>0</v>
      </c>
      <c r="DI120" s="36">
        <f>SUMIFS(Inbound_Monitor!K:K,Inbound_Monitor!E:E,'SFG_DDS 24'!DI$2,Inbound_Monitor!L:L,"Leaf",Inbound_Monitor!M:M,"Entladen")</f>
        <v>0</v>
      </c>
      <c r="DJ120" s="36">
        <f>SUMIFS(Inbound_Monitor!K:K,Inbound_Monitor!E:E,'SFG_DDS 24'!DJ$2,Inbound_Monitor!L:L,"Leaf",Inbound_Monitor!M:M,"Entladen")</f>
        <v>0</v>
      </c>
      <c r="DK120" s="36">
        <f>SUMIFS(Inbound_Monitor!K:K,Inbound_Monitor!E:E,'SFG_DDS 24'!DK$2,Inbound_Monitor!L:L,"Leaf",Inbound_Monitor!M:M,"Entladen")</f>
        <v>0</v>
      </c>
      <c r="DL120" s="31"/>
      <c r="DM120" s="31"/>
      <c r="DN120" s="38">
        <f>SUMIFS(Inbound_Monitor!K:K,Inbound_Monitor!E:E,'SFG_DDS 24'!DN$2,Inbound_Monitor!L:L,"Leaf",Inbound_Monitor!M:M,"Entladen")</f>
        <v>0</v>
      </c>
      <c r="DO120" s="36">
        <f>SUMIFS(Inbound_Monitor!K:K,Inbound_Monitor!E:E,'SFG_DDS 24'!DO$2,Inbound_Monitor!L:L,"Leaf",Inbound_Monitor!M:M,"Entladen")</f>
        <v>0</v>
      </c>
      <c r="DP120" s="36">
        <f>SUMIFS(Inbound_Monitor!K:K,Inbound_Monitor!E:E,'SFG_DDS 24'!DP$2,Inbound_Monitor!L:L,"Leaf",Inbound_Monitor!M:M,"Entladen")</f>
        <v>0</v>
      </c>
      <c r="DQ120" s="36">
        <f>SUMIFS(Inbound_Monitor!K:K,Inbound_Monitor!E:E,'SFG_DDS 24'!DQ$2,Inbound_Monitor!L:L,"Leaf",Inbound_Monitor!M:M,"Entladen")</f>
        <v>0</v>
      </c>
      <c r="DR120" s="36">
        <f>SUMIFS(Inbound_Monitor!K:K,Inbound_Monitor!E:E,'SFG_DDS 24'!DR$2,Inbound_Monitor!L:L,"Leaf",Inbound_Monitor!M:M,"Entladen")</f>
        <v>0</v>
      </c>
      <c r="DS120" s="31"/>
      <c r="DT120" s="31"/>
      <c r="DU120" s="38">
        <f>SUMIFS(Inbound_Monitor!K:K,Inbound_Monitor!E:E,'SFG_DDS 24'!DU$2,Inbound_Monitor!L:L,"Leaf",Inbound_Monitor!M:M,"Entladen")</f>
        <v>0</v>
      </c>
      <c r="DV120" s="36">
        <f>SUMIFS(Inbound_Monitor!K:K,Inbound_Monitor!E:E,'SFG_DDS 24'!DV$2,Inbound_Monitor!L:L,"Leaf",Inbound_Monitor!M:M,"Entladen")</f>
        <v>0</v>
      </c>
      <c r="DW120" s="31"/>
      <c r="DX120" s="36">
        <f>SUMIFS(Inbound_Monitor!K:K,Inbound_Monitor!E:E,'SFG_DDS 24'!DX$2,Inbound_Monitor!L:L,"Leaf",Inbound_Monitor!M:M,"Entladen")</f>
        <v>0</v>
      </c>
      <c r="DY120" s="36">
        <f>SUMIFS(Inbound_Monitor!K:K,Inbound_Monitor!E:E,'SFG_DDS 24'!DY$2,Inbound_Monitor!L:L,"Leaf",Inbound_Monitor!M:M,"Entladen")</f>
        <v>0</v>
      </c>
      <c r="DZ120" s="31"/>
      <c r="EA120" s="31"/>
      <c r="EB120" s="38">
        <f>SUMIFS(Inbound_Monitor!K:K,Inbound_Monitor!E:E,'SFG_DDS 24'!EB$2,Inbound_Monitor!L:L,"Leaf",Inbound_Monitor!M:M,"Entladen")</f>
        <v>0</v>
      </c>
      <c r="EC120" s="36">
        <f>SUMIFS(Inbound_Monitor!K:K,Inbound_Monitor!E:E,'SFG_DDS 24'!EC$2,Inbound_Monitor!L:L,"Leaf",Inbound_Monitor!M:M,"Entladen")</f>
        <v>0</v>
      </c>
      <c r="ED120" s="36">
        <f>SUMIFS(Inbound_Monitor!K:K,Inbound_Monitor!E:E,'SFG_DDS 24'!ED$2,Inbound_Monitor!L:L,"Leaf",Inbound_Monitor!M:M,"Entladen")</f>
        <v>0</v>
      </c>
      <c r="EE120" s="31"/>
      <c r="EF120" s="36">
        <f>SUMIFS(Inbound_Monitor!K:K,Inbound_Monitor!E:E,'SFG_DDS 24'!EF$2,Inbound_Monitor!L:L,"Leaf",Inbound_Monitor!M:M,"Entladen")</f>
        <v>0</v>
      </c>
      <c r="EG120" s="31"/>
      <c r="EH120" s="31"/>
      <c r="EI120" s="38">
        <f>SUMIFS(Inbound_Monitor!K:K,Inbound_Monitor!E:E,'SFG_DDS 24'!EI$2,Inbound_Monitor!L:L,"Leaf",Inbound_Monitor!M:M,"Entladen")</f>
        <v>0</v>
      </c>
      <c r="EJ120" s="36">
        <f>SUMIFS(Inbound_Monitor!K:K,Inbound_Monitor!E:E,'SFG_DDS 24'!EJ$2,Inbound_Monitor!L:L,"Leaf",Inbound_Monitor!M:M,"Entladen")</f>
        <v>0</v>
      </c>
      <c r="EK120" s="36">
        <f>SUMIFS(Inbound_Monitor!K:K,Inbound_Monitor!E:E,'SFG_DDS 24'!EK$2,Inbound_Monitor!L:L,"Leaf",Inbound_Monitor!M:M,"Entladen")</f>
        <v>0</v>
      </c>
      <c r="EL120" s="36">
        <f>SUMIFS(Inbound_Monitor!K:K,Inbound_Monitor!E:E,'SFG_DDS 24'!EL$2,Inbound_Monitor!L:L,"Leaf",Inbound_Monitor!M:M,"Entladen")</f>
        <v>0</v>
      </c>
      <c r="EM120" s="36">
        <f>SUMIFS(Inbound_Monitor!K:K,Inbound_Monitor!E:E,'SFG_DDS 24'!EM$2,Inbound_Monitor!L:L,"Leaf",Inbound_Monitor!M:M,"Entladen")</f>
        <v>0</v>
      </c>
      <c r="EN120" s="31"/>
      <c r="EO120" s="31"/>
      <c r="EP120" s="31"/>
      <c r="EQ120" s="36">
        <f>SUMIFS(Inbound_Monitor!K:K,Inbound_Monitor!E:E,'SFG_DDS 24'!EQ$2,Inbound_Monitor!L:L,"Leaf",Inbound_Monitor!M:M,"Entladen")</f>
        <v>0</v>
      </c>
      <c r="ER120" s="36">
        <f>SUMIFS(Inbound_Monitor!K:K,Inbound_Monitor!E:E,'SFG_DDS 24'!ER$2,Inbound_Monitor!L:L,"Leaf",Inbound_Monitor!M:M,"Entladen")</f>
        <v>0</v>
      </c>
      <c r="ES120" s="36">
        <f>SUMIFS(Inbound_Monitor!K:K,Inbound_Monitor!E:E,'SFG_DDS 24'!ES$2,Inbound_Monitor!L:L,"Leaf",Inbound_Monitor!M:M,"Entladen")</f>
        <v>0</v>
      </c>
      <c r="ET120" s="36">
        <f>SUMIFS(Inbound_Monitor!K:K,Inbound_Monitor!E:E,'SFG_DDS 24'!ET$2,Inbound_Monitor!L:L,"Leaf",Inbound_Monitor!M:M,"Entladen")</f>
        <v>0</v>
      </c>
      <c r="EU120" s="31"/>
      <c r="EV120" s="31"/>
      <c r="EW120" s="38">
        <f>SUMIFS(Inbound_Monitor!K:K,Inbound_Monitor!E:E,'SFG_DDS 24'!EW$2,Inbound_Monitor!L:L,"Leaf",Inbound_Monitor!M:M,"Entladen")</f>
        <v>0</v>
      </c>
      <c r="EX120" s="36">
        <f>SUMIFS(Inbound_Monitor!K:K,Inbound_Monitor!E:E,'SFG_DDS 24'!EX$2,Inbound_Monitor!L:L,"Leaf",Inbound_Monitor!M:M,"Entladen")</f>
        <v>0</v>
      </c>
      <c r="EY120" s="36">
        <f>SUMIFS(Inbound_Monitor!K:K,Inbound_Monitor!E:E,'SFG_DDS 24'!EY$2,Inbound_Monitor!L:L,"Leaf",Inbound_Monitor!M:M,"Entladen")</f>
        <v>0</v>
      </c>
      <c r="EZ120" s="31"/>
      <c r="FA120" s="36">
        <f>SUMIFS(Inbound_Monitor!K:K,Inbound_Monitor!E:E,'SFG_DDS 24'!FA$2,Inbound_Monitor!L:L,"Leaf",Inbound_Monitor!M:M,"Entladen")</f>
        <v>0</v>
      </c>
      <c r="FB120" s="31"/>
      <c r="FC120" s="31"/>
      <c r="FD120" s="38">
        <f>SUMIFS(Inbound_Monitor!K:K,Inbound_Monitor!E:E,'SFG_DDS 24'!FD$2,Inbound_Monitor!L:L,"Leaf",Inbound_Monitor!M:M,"Entladen")</f>
        <v>0</v>
      </c>
      <c r="FE120" s="36">
        <f>SUMIFS(Inbound_Monitor!K:K,Inbound_Monitor!E:E,'SFG_DDS 24'!FE$2,Inbound_Monitor!L:L,"Leaf",Inbound_Monitor!M:M,"Entladen")</f>
        <v>0</v>
      </c>
      <c r="FF120" s="36">
        <f>SUMIFS(Inbound_Monitor!K:K,Inbound_Monitor!E:E,'SFG_DDS 24'!FF$2,Inbound_Monitor!L:L,"Leaf",Inbound_Monitor!M:M,"Entladen")</f>
        <v>0</v>
      </c>
      <c r="FG120" s="36">
        <f>SUMIFS(Inbound_Monitor!K:K,Inbound_Monitor!E:E,'SFG_DDS 24'!FG$2,Inbound_Monitor!L:L,"Leaf",Inbound_Monitor!M:M,"Entladen")</f>
        <v>0</v>
      </c>
      <c r="FH120" s="36">
        <f>SUMIFS(Inbound_Monitor!K:K,Inbound_Monitor!E:E,'SFG_DDS 24'!FH$2,Inbound_Monitor!L:L,"Leaf",Inbound_Monitor!M:M,"Entladen")</f>
        <v>0</v>
      </c>
      <c r="FI120" s="31"/>
      <c r="FJ120" s="31"/>
      <c r="FK120" s="38">
        <f>SUMIFS(Inbound_Monitor!K:K,Inbound_Monitor!E:E,'SFG_DDS 24'!FK$2,Inbound_Monitor!L:L,"Leaf",Inbound_Monitor!M:M,"Entladen")</f>
        <v>0</v>
      </c>
      <c r="FL120" s="36">
        <f>SUMIFS(Inbound_Monitor!K:K,Inbound_Monitor!E:E,'SFG_DDS 24'!FL$2,Inbound_Monitor!L:L,"Leaf",Inbound_Monitor!M:M,"Entladen")</f>
        <v>0</v>
      </c>
      <c r="FM120" s="36">
        <f>SUMIFS(Inbound_Monitor!K:K,Inbound_Monitor!E:E,'SFG_DDS 24'!FM$2,Inbound_Monitor!L:L,"Leaf",Inbound_Monitor!M:M,"Entladen")</f>
        <v>0</v>
      </c>
      <c r="FN120" s="36">
        <f>SUMIFS(Inbound_Monitor!K:K,Inbound_Monitor!E:E,'SFG_DDS 24'!FN$2,Inbound_Monitor!L:L,"Leaf",Inbound_Monitor!M:M,"Entladen")</f>
        <v>0</v>
      </c>
      <c r="FO120" s="36">
        <f>SUMIFS(Inbound_Monitor!K:K,Inbound_Monitor!E:E,'SFG_DDS 24'!FO$2,Inbound_Monitor!L:L,"Leaf",Inbound_Monitor!M:M,"Entladen")</f>
        <v>0</v>
      </c>
      <c r="FP120" s="31"/>
      <c r="FQ120" s="31"/>
      <c r="FR120" s="38">
        <f>SUMIFS(Inbound_Monitor!K:K,Inbound_Monitor!E:E,'SFG_DDS 24'!FR$2,Inbound_Monitor!L:L,"Leaf",Inbound_Monitor!M:M,"Entladen")</f>
        <v>0</v>
      </c>
      <c r="FS120" s="36">
        <f>SUMIFS(Inbound_Monitor!K:K,Inbound_Monitor!E:E,'SFG_DDS 24'!FS$2,Inbound_Monitor!L:L,"Leaf",Inbound_Monitor!M:M,"Entladen")</f>
        <v>0</v>
      </c>
      <c r="FT120" s="36">
        <f>SUMIFS(Inbound_Monitor!K:K,Inbound_Monitor!E:E,'SFG_DDS 24'!FT$2,Inbound_Monitor!L:L,"Leaf",Inbound_Monitor!M:M,"Entladen")</f>
        <v>0</v>
      </c>
      <c r="FU120" s="36">
        <f>SUMIFS(Inbound_Monitor!K:K,Inbound_Monitor!E:E,'SFG_DDS 24'!FU$2,Inbound_Monitor!L:L,"Leaf",Inbound_Monitor!M:M,"Entladen")</f>
        <v>0</v>
      </c>
      <c r="FV120" s="36">
        <f>SUMIFS(Inbound_Monitor!K:K,Inbound_Monitor!E:E,'SFG_DDS 24'!FV$2,Inbound_Monitor!L:L,"Leaf",Inbound_Monitor!M:M,"Entladen")</f>
        <v>0</v>
      </c>
      <c r="FW120" s="31"/>
      <c r="FX120" s="31"/>
      <c r="FY120" s="38">
        <f>SUMIFS(Inbound_Monitor!K:K,Inbound_Monitor!E:E,'SFG_DDS 24'!FY$2,Inbound_Monitor!L:L,"Leaf",Inbound_Monitor!M:M,"Entladen")</f>
        <v>0</v>
      </c>
      <c r="FZ120" s="36">
        <f>SUMIFS(Inbound_Monitor!K:K,Inbound_Monitor!E:E,'SFG_DDS 24'!FZ$2,Inbound_Monitor!L:L,"Leaf",Inbound_Monitor!M:M,"Entladen")</f>
        <v>0</v>
      </c>
      <c r="GA120" s="36">
        <f>SUMIFS(Inbound_Monitor!K:K,Inbound_Monitor!E:E,'SFG_DDS 24'!GA$2,Inbound_Monitor!L:L,"Leaf",Inbound_Monitor!M:M,"Entladen")</f>
        <v>0</v>
      </c>
      <c r="GB120" s="36">
        <f>SUMIFS(Inbound_Monitor!K:K,Inbound_Monitor!E:E,'SFG_DDS 24'!GB$2,Inbound_Monitor!L:L,"Leaf",Inbound_Monitor!M:M,"Entladen")</f>
        <v>0</v>
      </c>
      <c r="GC120" s="36">
        <f>SUMIFS(Inbound_Monitor!K:K,Inbound_Monitor!E:E,'SFG_DDS 24'!GC$2,Inbound_Monitor!L:L,"Leaf",Inbound_Monitor!M:M,"Entladen")</f>
        <v>0</v>
      </c>
      <c r="GD120" s="31"/>
      <c r="GE120" s="31"/>
      <c r="GF120" s="38">
        <f>SUMIFS(Inbound_Monitor!K:K,Inbound_Monitor!E:E,'SFG_DDS 24'!GF$2,Inbound_Monitor!L:L,"Leaf",Inbound_Monitor!M:M,"Entladen")</f>
        <v>0</v>
      </c>
      <c r="GG120" s="36">
        <f>SUMIFS(Inbound_Monitor!K:K,Inbound_Monitor!E:E,'SFG_DDS 24'!GG$2,Inbound_Monitor!L:L,"Leaf",Inbound_Monitor!M:M,"Entladen")</f>
        <v>0</v>
      </c>
      <c r="GH120" s="36">
        <f>SUMIFS(Inbound_Monitor!K:K,Inbound_Monitor!E:E,'SFG_DDS 24'!GH$2,Inbound_Monitor!L:L,"Leaf",Inbound_Monitor!M:M,"Entladen")</f>
        <v>0</v>
      </c>
      <c r="GI120" s="36">
        <f>SUMIFS(Inbound_Monitor!K:K,Inbound_Monitor!E:E,'SFG_DDS 24'!GI$2,Inbound_Monitor!L:L,"Leaf",Inbound_Monitor!M:M,"Entladen")</f>
        <v>0</v>
      </c>
      <c r="GJ120" s="36">
        <f>SUMIFS(Inbound_Monitor!K:K,Inbound_Monitor!E:E,'SFG_DDS 24'!GJ$2,Inbound_Monitor!L:L,"Leaf",Inbound_Monitor!M:M,"Entladen")</f>
        <v>0</v>
      </c>
      <c r="GK120" s="31"/>
      <c r="GL120" s="31"/>
      <c r="GM120" s="38">
        <f>SUMIFS(Inbound_Monitor!K:K,Inbound_Monitor!E:E,'SFG_DDS 24'!GM$2,Inbound_Monitor!L:L,"Leaf",Inbound_Monitor!M:M,"Entladen")</f>
        <v>0</v>
      </c>
      <c r="GN120" s="36">
        <f>SUMIFS(Inbound_Monitor!K:K,Inbound_Monitor!E:E,'SFG_DDS 24'!GN$2,Inbound_Monitor!L:L,"Leaf",Inbound_Monitor!M:M,"Entladen")</f>
        <v>0</v>
      </c>
      <c r="GO120" s="36">
        <f>SUMIFS(Inbound_Monitor!K:K,Inbound_Monitor!E:E,'SFG_DDS 24'!GO$2,Inbound_Monitor!L:L,"Leaf",Inbound_Monitor!M:M,"Entladen")</f>
        <v>0</v>
      </c>
      <c r="GP120" s="36">
        <f>SUMIFS(Inbound_Monitor!K:K,Inbound_Monitor!E:E,'SFG_DDS 24'!GP$2,Inbound_Monitor!L:L,"Leaf",Inbound_Monitor!M:M,"Entladen")</f>
        <v>0</v>
      </c>
      <c r="GQ120" s="36">
        <f>SUMIFS(Inbound_Monitor!K:K,Inbound_Monitor!E:E,'SFG_DDS 24'!GQ$2,Inbound_Monitor!L:L,"Leaf",Inbound_Monitor!M:M,"Entladen")</f>
        <v>0</v>
      </c>
      <c r="GR120" s="31"/>
      <c r="GS120" s="31"/>
      <c r="GT120" s="38">
        <f>SUMIFS(Inbound_Monitor!K:K,Inbound_Monitor!E:E,'SFG_DDS 24'!GT$2,Inbound_Monitor!L:L,"Leaf",Inbound_Monitor!M:M,"Entladen")</f>
        <v>0</v>
      </c>
      <c r="GU120" s="36">
        <f>SUMIFS(Inbound_Monitor!K:K,Inbound_Monitor!E:E,'SFG_DDS 24'!GU$2,Inbound_Monitor!L:L,"Leaf",Inbound_Monitor!M:M,"Entladen")</f>
        <v>0</v>
      </c>
      <c r="GV120" s="36">
        <f>SUMIFS(Inbound_Monitor!K:K,Inbound_Monitor!E:E,'SFG_DDS 24'!GV$2,Inbound_Monitor!L:L,"Leaf",Inbound_Monitor!M:M,"Entladen")</f>
        <v>0</v>
      </c>
      <c r="GW120" s="36">
        <f>SUMIFS(Inbound_Monitor!K:K,Inbound_Monitor!E:E,'SFG_DDS 24'!GW$2,Inbound_Monitor!L:L,"Leaf",Inbound_Monitor!M:M,"Entladen")</f>
        <v>0</v>
      </c>
      <c r="GX120" s="36">
        <f>SUMIFS(Inbound_Monitor!K:K,Inbound_Monitor!E:E,'SFG_DDS 24'!GX$2,Inbound_Monitor!L:L,"Leaf",Inbound_Monitor!M:M,"Entladen")</f>
        <v>0</v>
      </c>
      <c r="GY120" s="31"/>
      <c r="GZ120" s="31"/>
      <c r="HA120" s="38">
        <f>SUMIFS(Inbound_Monitor!K:K,Inbound_Monitor!E:E,'SFG_DDS 24'!HA$2,Inbound_Monitor!L:L,"Leaf",Inbound_Monitor!M:M,"Entladen")</f>
        <v>0</v>
      </c>
      <c r="HB120" s="36">
        <f>SUMIFS(Inbound_Monitor!K:K,Inbound_Monitor!E:E,'SFG_DDS 24'!HB$2,Inbound_Monitor!L:L,"Leaf",Inbound_Monitor!M:M,"Entladen")</f>
        <v>0</v>
      </c>
      <c r="HC120" s="36">
        <f>SUMIFS(Inbound_Monitor!K:K,Inbound_Monitor!E:E,'SFG_DDS 24'!HC$2,Inbound_Monitor!L:L,"Leaf",Inbound_Monitor!M:M,"Entladen")</f>
        <v>0</v>
      </c>
      <c r="HD120" s="36">
        <f>SUMIFS(Inbound_Monitor!K:K,Inbound_Monitor!E:E,'SFG_DDS 24'!HD$2,Inbound_Monitor!L:L,"Leaf",Inbound_Monitor!M:M,"Entladen")</f>
        <v>0</v>
      </c>
      <c r="HE120" s="36">
        <f>SUMIFS(Inbound_Monitor!K:K,Inbound_Monitor!E:E,'SFG_DDS 24'!HE$2,Inbound_Monitor!L:L,"Leaf",Inbound_Monitor!M:M,"Entladen")</f>
        <v>0</v>
      </c>
      <c r="HF120" s="31"/>
      <c r="HG120" s="31"/>
      <c r="HH120" s="38">
        <f>SUMIFS(Inbound_Monitor!K:K,Inbound_Monitor!E:E,'SFG_DDS 24'!HH$2,Inbound_Monitor!L:L,"Leaf",Inbound_Monitor!M:M,"Entladen")</f>
        <v>0</v>
      </c>
      <c r="HI120" s="36">
        <f>SUMIFS(Inbound_Monitor!K:K,Inbound_Monitor!E:E,'SFG_DDS 24'!HI$2,Inbound_Monitor!L:L,"Leaf",Inbound_Monitor!M:M,"Entladen")</f>
        <v>0</v>
      </c>
      <c r="HJ120" s="36">
        <f>SUMIFS(Inbound_Monitor!K:K,Inbound_Monitor!E:E,'SFG_DDS 24'!HJ$2,Inbound_Monitor!L:L,"Leaf",Inbound_Monitor!M:M,"Entladen")</f>
        <v>0</v>
      </c>
      <c r="HK120" s="36">
        <f>SUMIFS(Inbound_Monitor!K:K,Inbound_Monitor!E:E,'SFG_DDS 24'!HK$2,Inbound_Monitor!L:L,"Leaf",Inbound_Monitor!M:M,"Entladen")</f>
        <v>0</v>
      </c>
      <c r="HL120" s="36">
        <f>SUMIFS(Inbound_Monitor!K:K,Inbound_Monitor!E:E,'SFG_DDS 24'!HL$2,Inbound_Monitor!L:L,"Leaf",Inbound_Monitor!M:M,"Entladen")</f>
        <v>0</v>
      </c>
      <c r="HM120" s="31"/>
      <c r="HN120" s="31"/>
      <c r="HO120" s="38">
        <f>SUMIFS(Inbound_Monitor!K:K,Inbound_Monitor!E:E,'SFG_DDS 24'!HO$2,Inbound_Monitor!L:L,"Leaf",Inbound_Monitor!M:M,"Entladen")</f>
        <v>0</v>
      </c>
      <c r="HP120" s="36">
        <f>SUMIFS(Inbound_Monitor!K:K,Inbound_Monitor!E:E,'SFG_DDS 24'!HP$2,Inbound_Monitor!L:L,"Leaf",Inbound_Monitor!M:M,"Entladen")</f>
        <v>0</v>
      </c>
      <c r="HQ120" s="36">
        <f>SUMIFS(Inbound_Monitor!K:K,Inbound_Monitor!E:E,'SFG_DDS 24'!HQ$2,Inbound_Monitor!L:L,"Leaf",Inbound_Monitor!M:M,"Entladen")</f>
        <v>0</v>
      </c>
      <c r="HR120" s="36">
        <f>SUMIFS(Inbound_Monitor!K:K,Inbound_Monitor!E:E,'SFG_DDS 24'!HR$2,Inbound_Monitor!L:L,"Leaf",Inbound_Monitor!M:M,"Entladen")</f>
        <v>0</v>
      </c>
      <c r="HS120" s="36">
        <f>SUMIFS(Inbound_Monitor!K:K,Inbound_Monitor!E:E,'SFG_DDS 24'!HS$2,Inbound_Monitor!L:L,"Leaf",Inbound_Monitor!M:M,"Entladen")</f>
        <v>0</v>
      </c>
      <c r="HT120" s="31"/>
      <c r="HU120" s="31"/>
      <c r="HV120" s="38">
        <f>SUMIFS(Inbound_Monitor!K:K,Inbound_Monitor!E:E,'SFG_DDS 24'!HV$2,Inbound_Monitor!L:L,"Leaf",Inbound_Monitor!M:M,"Entladen")</f>
        <v>0</v>
      </c>
      <c r="HW120" s="36">
        <f>SUMIFS(Inbound_Monitor!K:K,Inbound_Monitor!E:E,'SFG_DDS 24'!HW$2,Inbound_Monitor!L:L,"Leaf",Inbound_Monitor!M:M,"Entladen")</f>
        <v>0</v>
      </c>
      <c r="HX120" s="36">
        <f>SUMIFS(Inbound_Monitor!K:K,Inbound_Monitor!E:E,'SFG_DDS 24'!HX$2,Inbound_Monitor!L:L,"Leaf",Inbound_Monitor!M:M,"Entladen")</f>
        <v>0</v>
      </c>
      <c r="HY120" s="36">
        <f>SUMIFS(Inbound_Monitor!K:K,Inbound_Monitor!E:E,'SFG_DDS 24'!HY$2,Inbound_Monitor!L:L,"Leaf",Inbound_Monitor!M:M,"Entladen")</f>
        <v>0</v>
      </c>
      <c r="HZ120" s="36">
        <f>SUMIFS(Inbound_Monitor!K:K,Inbound_Monitor!E:E,'SFG_DDS 24'!HZ$2,Inbound_Monitor!L:L,"Leaf",Inbound_Monitor!M:M,"Entladen")</f>
        <v>0</v>
      </c>
      <c r="IA120" s="31"/>
      <c r="IB120" s="31"/>
      <c r="IC120" s="38">
        <f>SUMIFS(Inbound_Monitor!K:K,Inbound_Monitor!E:E,'SFG_DDS 24'!IC$2,Inbound_Monitor!L:L,"Leaf",Inbound_Monitor!M:M,"Entladen")</f>
        <v>0</v>
      </c>
      <c r="ID120" s="36">
        <f>SUMIFS(Inbound_Monitor!K:K,Inbound_Monitor!E:E,'SFG_DDS 24'!ID$2,Inbound_Monitor!L:L,"Leaf",Inbound_Monitor!M:M,"Entladen")</f>
        <v>0</v>
      </c>
      <c r="IE120" s="36">
        <f>SUMIFS(Inbound_Monitor!K:K,Inbound_Monitor!E:E,'SFG_DDS 24'!IE$2,Inbound_Monitor!L:L,"Leaf",Inbound_Monitor!M:M,"Entladen")</f>
        <v>0</v>
      </c>
      <c r="IF120" s="36">
        <f>SUMIFS(Inbound_Monitor!K:K,Inbound_Monitor!E:E,'SFG_DDS 24'!IF$2,Inbound_Monitor!L:L,"Leaf",Inbound_Monitor!M:M,"Entladen")</f>
        <v>0</v>
      </c>
      <c r="IG120" s="36">
        <f>SUMIFS(Inbound_Monitor!K:K,Inbound_Monitor!E:E,'SFG_DDS 24'!IG$2,Inbound_Monitor!L:L,"Leaf",Inbound_Monitor!M:M,"Entladen")</f>
        <v>0</v>
      </c>
      <c r="IH120" s="31"/>
      <c r="II120" s="31"/>
      <c r="IJ120" s="38">
        <f>SUMIFS(Inbound_Monitor!K:K,Inbound_Monitor!E:E,'SFG_DDS 24'!IJ$2,Inbound_Monitor!L:L,"Leaf",Inbound_Monitor!M:M,"Entladen")</f>
        <v>0</v>
      </c>
      <c r="IK120" s="36">
        <f>SUMIFS(Inbound_Monitor!K:K,Inbound_Monitor!E:E,'SFG_DDS 24'!IK$2,Inbound_Monitor!L:L,"Leaf",Inbound_Monitor!M:M,"Entladen")</f>
        <v>0</v>
      </c>
      <c r="IL120" s="36">
        <f>SUMIFS(Inbound_Monitor!K:K,Inbound_Monitor!E:E,'SFG_DDS 24'!IL$2,Inbound_Monitor!L:L,"Leaf",Inbound_Monitor!M:M,"Entladen")</f>
        <v>0</v>
      </c>
      <c r="IM120" s="36">
        <f>SUMIFS(Inbound_Monitor!K:K,Inbound_Monitor!E:E,'SFG_DDS 24'!IM$2,Inbound_Monitor!L:L,"Leaf",Inbound_Monitor!M:M,"Entladen")</f>
        <v>0</v>
      </c>
      <c r="IN120" s="36">
        <f>SUMIFS(Inbound_Monitor!K:K,Inbound_Monitor!E:E,'SFG_DDS 24'!IN$2,Inbound_Monitor!L:L,"Leaf",Inbound_Monitor!M:M,"Entladen")</f>
        <v>0</v>
      </c>
      <c r="IO120" s="31"/>
      <c r="IP120" s="31"/>
      <c r="IQ120" s="38">
        <f>SUMIFS(Inbound_Monitor!K:K,Inbound_Monitor!E:E,'SFG_DDS 24'!IQ$2,Inbound_Monitor!L:L,"Leaf",Inbound_Monitor!M:M,"Entladen")</f>
        <v>0</v>
      </c>
      <c r="IR120" s="36">
        <f>SUMIFS(Inbound_Monitor!K:K,Inbound_Monitor!E:E,'SFG_DDS 24'!IR$2,Inbound_Monitor!L:L,"Leaf",Inbound_Monitor!M:M,"Entladen")</f>
        <v>0</v>
      </c>
      <c r="IS120" s="36">
        <f>SUMIFS(Inbound_Monitor!K:K,Inbound_Monitor!E:E,'SFG_DDS 24'!IS$2,Inbound_Monitor!L:L,"Leaf",Inbound_Monitor!M:M,"Entladen")</f>
        <v>0</v>
      </c>
      <c r="IT120" s="36">
        <f>SUMIFS(Inbound_Monitor!K:K,Inbound_Monitor!E:E,'SFG_DDS 24'!IT$2,Inbound_Monitor!L:L,"Leaf",Inbound_Monitor!M:M,"Entladen")</f>
        <v>0</v>
      </c>
      <c r="IU120" s="36">
        <f>SUMIFS(Inbound_Monitor!K:K,Inbound_Monitor!E:E,'SFG_DDS 24'!IU$2,Inbound_Monitor!L:L,"Leaf",Inbound_Monitor!M:M,"Entladen")</f>
        <v>0</v>
      </c>
      <c r="IV120" s="31"/>
      <c r="IW120" s="31"/>
      <c r="IX120" s="38">
        <f>SUMIFS(Inbound_Monitor!K:K,Inbound_Monitor!E:E,'SFG_DDS 24'!IX$2,Inbound_Monitor!L:L,"Leaf",Inbound_Monitor!M:M,"Entladen")</f>
        <v>0</v>
      </c>
      <c r="IY120" s="36">
        <f>SUMIFS(Inbound_Monitor!K:K,Inbound_Monitor!E:E,'SFG_DDS 24'!IY$2,Inbound_Monitor!L:L,"Leaf",Inbound_Monitor!M:M,"Entladen")</f>
        <v>0</v>
      </c>
      <c r="IZ120" s="36">
        <f>SUMIFS(Inbound_Monitor!K:K,Inbound_Monitor!E:E,'SFG_DDS 24'!IZ$2,Inbound_Monitor!L:L,"Leaf",Inbound_Monitor!M:M,"Entladen")</f>
        <v>0</v>
      </c>
      <c r="JA120" s="36">
        <f>SUMIFS(Inbound_Monitor!K:K,Inbound_Monitor!E:E,'SFG_DDS 24'!JA$2,Inbound_Monitor!L:L,"Leaf",Inbound_Monitor!M:M,"Entladen")</f>
        <v>0</v>
      </c>
      <c r="JB120" s="36">
        <f>SUMIFS(Inbound_Monitor!K:K,Inbound_Monitor!E:E,'SFG_DDS 24'!JB$2,Inbound_Monitor!L:L,"Leaf",Inbound_Monitor!M:M,"Entladen")</f>
        <v>0</v>
      </c>
      <c r="JC120" s="31"/>
      <c r="JD120" s="31"/>
      <c r="JE120" s="38">
        <f>SUMIFS(Inbound_Monitor!K:K,Inbound_Monitor!E:E,'SFG_DDS 24'!JE$2,Inbound_Monitor!L:L,"Leaf",Inbound_Monitor!M:M,"Entladen")</f>
        <v>0</v>
      </c>
      <c r="JF120" s="36">
        <f>SUMIFS(Inbound_Monitor!K:K,Inbound_Monitor!E:E,'SFG_DDS 24'!JF$2,Inbound_Monitor!L:L,"Leaf",Inbound_Monitor!M:M,"Entladen")</f>
        <v>0</v>
      </c>
      <c r="JG120" s="36">
        <f>SUMIFS(Inbound_Monitor!K:K,Inbound_Monitor!E:E,'SFG_DDS 24'!JG$2,Inbound_Monitor!L:L,"Leaf",Inbound_Monitor!M:M,"Entladen")</f>
        <v>0</v>
      </c>
      <c r="JH120" s="36">
        <f>SUMIFS(Inbound_Monitor!K:K,Inbound_Monitor!E:E,'SFG_DDS 24'!JH$2,Inbound_Monitor!L:L,"Leaf",Inbound_Monitor!M:M,"Entladen")</f>
        <v>0</v>
      </c>
      <c r="JI120" s="36">
        <f>SUMIFS(Inbound_Monitor!K:K,Inbound_Monitor!E:E,'SFG_DDS 24'!JI$2,Inbound_Monitor!L:L,"Leaf",Inbound_Monitor!M:M,"Entladen")</f>
        <v>0</v>
      </c>
      <c r="JJ120" s="31"/>
      <c r="JK120" s="31"/>
      <c r="JL120" s="38">
        <f>SUMIFS(Inbound_Monitor!K:K,Inbound_Monitor!E:E,'SFG_DDS 24'!JL$2,Inbound_Monitor!L:L,"Leaf",Inbound_Monitor!M:M,"Entladen")</f>
        <v>0</v>
      </c>
      <c r="JM120" s="36">
        <f>SUMIFS(Inbound_Monitor!K:K,Inbound_Monitor!E:E,'SFG_DDS 24'!JM$2,Inbound_Monitor!L:L,"Leaf",Inbound_Monitor!M:M,"Entladen")</f>
        <v>0</v>
      </c>
      <c r="JN120" s="36">
        <f>SUMIFS(Inbound_Monitor!K:K,Inbound_Monitor!E:E,'SFG_DDS 24'!JN$2,Inbound_Monitor!L:L,"Leaf",Inbound_Monitor!M:M,"Entladen")</f>
        <v>0</v>
      </c>
      <c r="JO120" s="36">
        <f>SUMIFS(Inbound_Monitor!K:K,Inbound_Monitor!E:E,'SFG_DDS 24'!JO$2,Inbound_Monitor!L:L,"Leaf",Inbound_Monitor!M:M,"Entladen")</f>
        <v>0</v>
      </c>
      <c r="JP120" s="36">
        <f>SUMIFS(Inbound_Monitor!K:K,Inbound_Monitor!E:E,'SFG_DDS 24'!JP$2,Inbound_Monitor!L:L,"Leaf",Inbound_Monitor!M:M,"Entladen")</f>
        <v>0</v>
      </c>
      <c r="JQ120" s="31"/>
      <c r="JR120" s="31"/>
      <c r="JS120" s="38">
        <f>SUMIFS(Inbound_Monitor!K:K,Inbound_Monitor!E:E,'SFG_DDS 24'!JS$2,Inbound_Monitor!L:L,"Leaf",Inbound_Monitor!M:M,"Entladen")</f>
        <v>0</v>
      </c>
      <c r="JT120" s="36">
        <f>SUMIFS(Inbound_Monitor!K:K,Inbound_Monitor!E:E,'SFG_DDS 24'!JT$2,Inbound_Monitor!L:L,"Leaf",Inbound_Monitor!M:M,"Entladen")</f>
        <v>0</v>
      </c>
      <c r="JU120" s="36">
        <f>SUMIFS(Inbound_Monitor!K:K,Inbound_Monitor!E:E,'SFG_DDS 24'!JU$2,Inbound_Monitor!L:L,"Leaf",Inbound_Monitor!M:M,"Entladen")</f>
        <v>0</v>
      </c>
      <c r="JV120" s="31"/>
      <c r="JW120" s="36">
        <f>SUMIFS(Inbound_Monitor!K:K,Inbound_Monitor!E:E,'SFG_DDS 24'!JW$2,Inbound_Monitor!L:L,"Leaf",Inbound_Monitor!M:M,"Entladen")</f>
        <v>0</v>
      </c>
      <c r="JX120" s="31"/>
      <c r="JY120" s="31"/>
      <c r="JZ120" s="38">
        <f>SUMIFS(Inbound_Monitor!K:K,Inbound_Monitor!E:E,'SFG_DDS 24'!JZ$2,Inbound_Monitor!L:L,"Leaf",Inbound_Monitor!M:M,"Entladen")</f>
        <v>0</v>
      </c>
      <c r="KA120" s="36">
        <f>SUMIFS(Inbound_Monitor!K:K,Inbound_Monitor!E:E,'SFG_DDS 24'!KA$2,Inbound_Monitor!L:L,"Leaf",Inbound_Monitor!M:M,"Entladen")</f>
        <v>0</v>
      </c>
      <c r="KB120" s="36">
        <f>SUMIFS(Inbound_Monitor!K:K,Inbound_Monitor!E:E,'SFG_DDS 24'!KB$2,Inbound_Monitor!L:L,"Leaf",Inbound_Monitor!M:M,"Entladen")</f>
        <v>0</v>
      </c>
      <c r="KC120" s="36">
        <f>SUMIFS(Inbound_Monitor!K:K,Inbound_Monitor!E:E,'SFG_DDS 24'!KC$2,Inbound_Monitor!L:L,"Leaf",Inbound_Monitor!M:M,"Entladen")</f>
        <v>0</v>
      </c>
      <c r="KD120" s="36">
        <f>SUMIFS(Inbound_Monitor!K:K,Inbound_Monitor!E:E,'SFG_DDS 24'!KD$2,Inbound_Monitor!L:L,"Leaf",Inbound_Monitor!M:M,"Entladen")</f>
        <v>0</v>
      </c>
      <c r="KE120" s="31"/>
      <c r="KF120" s="31"/>
      <c r="KG120" s="38">
        <f>SUMIFS(Inbound_Monitor!K:K,Inbound_Monitor!E:E,'SFG_DDS 24'!KG$2,Inbound_Monitor!L:L,"Leaf",Inbound_Monitor!M:M,"Entladen")</f>
        <v>0</v>
      </c>
      <c r="KH120" s="36">
        <f>SUMIFS(Inbound_Monitor!K:K,Inbound_Monitor!E:E,'SFG_DDS 24'!KH$2,Inbound_Monitor!L:L,"Leaf",Inbound_Monitor!M:M,"Entladen")</f>
        <v>0</v>
      </c>
      <c r="KI120" s="36">
        <f>SUMIFS(Inbound_Monitor!K:K,Inbound_Monitor!E:E,'SFG_DDS 24'!KI$2,Inbound_Monitor!L:L,"Leaf",Inbound_Monitor!M:M,"Entladen")</f>
        <v>0</v>
      </c>
      <c r="KJ120" s="36">
        <f>SUMIFS(Inbound_Monitor!K:K,Inbound_Monitor!E:E,'SFG_DDS 24'!KJ$2,Inbound_Monitor!L:L,"Leaf",Inbound_Monitor!M:M,"Entladen")</f>
        <v>0</v>
      </c>
      <c r="KK120" s="36">
        <f>SUMIFS(Inbound_Monitor!K:K,Inbound_Monitor!E:E,'SFG_DDS 24'!KK$2,Inbound_Monitor!L:L,"Leaf",Inbound_Monitor!M:M,"Entladen")</f>
        <v>0</v>
      </c>
      <c r="KL120" s="31"/>
      <c r="KM120" s="31"/>
      <c r="KN120" s="38">
        <f>SUMIFS(Inbound_Monitor!K:K,Inbound_Monitor!E:E,'SFG_DDS 24'!KN$2,Inbound_Monitor!L:L,"Leaf",Inbound_Monitor!M:M,"Entladen")</f>
        <v>0</v>
      </c>
      <c r="KO120" s="36">
        <f>SUMIFS(Inbound_Monitor!K:K,Inbound_Monitor!E:E,'SFG_DDS 24'!KO$2,Inbound_Monitor!L:L,"Leaf",Inbound_Monitor!M:M,"Entladen")</f>
        <v>0</v>
      </c>
      <c r="KP120" s="36">
        <f>SUMIFS(Inbound_Monitor!K:K,Inbound_Monitor!E:E,'SFG_DDS 24'!KP$2,Inbound_Monitor!L:L,"Leaf",Inbound_Monitor!M:M,"Entladen")</f>
        <v>0</v>
      </c>
      <c r="KQ120" s="36">
        <f>SUMIFS(Inbound_Monitor!K:K,Inbound_Monitor!E:E,'SFG_DDS 24'!KQ$2,Inbound_Monitor!L:L,"Leaf",Inbound_Monitor!M:M,"Entladen")</f>
        <v>0</v>
      </c>
      <c r="KR120" s="36">
        <f>SUMIFS(Inbound_Monitor!K:K,Inbound_Monitor!E:E,'SFG_DDS 24'!KR$2,Inbound_Monitor!L:L,"Leaf",Inbound_Monitor!M:M,"Entladen")</f>
        <v>0</v>
      </c>
      <c r="KS120" s="31"/>
      <c r="KT120" s="31"/>
      <c r="KU120" s="38">
        <f>SUMIFS(Inbound_Monitor!K:K,Inbound_Monitor!E:E,'SFG_DDS 24'!KU$2,Inbound_Monitor!L:L,"Leaf",Inbound_Monitor!M:M,"Entladen")</f>
        <v>0</v>
      </c>
      <c r="KV120" s="36">
        <f>SUMIFS(Inbound_Monitor!K:K,Inbound_Monitor!E:E,'SFG_DDS 24'!KV$2,Inbound_Monitor!L:L,"Leaf",Inbound_Monitor!M:M,"Entladen")</f>
        <v>0</v>
      </c>
      <c r="KW120" s="36">
        <f>SUMIFS(Inbound_Monitor!K:K,Inbound_Monitor!E:E,'SFG_DDS 24'!KW$2,Inbound_Monitor!L:L,"Leaf",Inbound_Monitor!M:M,"Entladen")</f>
        <v>0</v>
      </c>
      <c r="KX120" s="36">
        <f>SUMIFS(Inbound_Monitor!K:K,Inbound_Monitor!E:E,'SFG_DDS 24'!KX$2,Inbound_Monitor!L:L,"Leaf",Inbound_Monitor!M:M,"Entladen")</f>
        <v>0</v>
      </c>
      <c r="KY120" s="31"/>
      <c r="KZ120" s="31"/>
      <c r="LA120" s="31"/>
      <c r="LB120" s="38">
        <f>SUMIFS(Inbound_Monitor!K:K,Inbound_Monitor!E:E,'SFG_DDS 24'!LB$2,Inbound_Monitor!L:L,"Leaf",Inbound_Monitor!M:M,"Entladen")</f>
        <v>0</v>
      </c>
      <c r="LC120" s="36">
        <f>SUMIFS(Inbound_Monitor!K:K,Inbound_Monitor!E:E,'SFG_DDS 24'!LC$2,Inbound_Monitor!L:L,"Leaf",Inbound_Monitor!M:M,"Entladen")</f>
        <v>0</v>
      </c>
      <c r="LD120" s="36">
        <f>SUMIFS(Inbound_Monitor!K:K,Inbound_Monitor!E:E,'SFG_DDS 24'!LD$2,Inbound_Monitor!L:L,"Leaf",Inbound_Monitor!M:M,"Entladen")</f>
        <v>0</v>
      </c>
      <c r="LE120" s="36">
        <f>SUMIFS(Inbound_Monitor!K:K,Inbound_Monitor!E:E,'SFG_DDS 24'!LE$2,Inbound_Monitor!L:L,"Leaf",Inbound_Monitor!M:M,"Entladen")</f>
        <v>0</v>
      </c>
      <c r="LF120" s="36">
        <f>SUMIFS(Inbound_Monitor!K:K,Inbound_Monitor!E:E,'SFG_DDS 24'!LF$2,Inbound_Monitor!L:L,"Leaf",Inbound_Monitor!M:M,"Entladen")</f>
        <v>0</v>
      </c>
      <c r="LG120" s="31"/>
      <c r="LH120" s="31"/>
      <c r="LI120" s="38">
        <f>SUMIFS(Inbound_Monitor!K:K,Inbound_Monitor!E:E,'SFG_DDS 24'!LI$2,Inbound_Monitor!L:L,"Leaf",Inbound_Monitor!M:M,"Entladen")</f>
        <v>0</v>
      </c>
      <c r="LJ120" s="36">
        <f>SUMIFS(Inbound_Monitor!K:K,Inbound_Monitor!E:E,'SFG_DDS 24'!LJ$2,Inbound_Monitor!L:L,"Leaf",Inbound_Monitor!M:M,"Entladen")</f>
        <v>0</v>
      </c>
      <c r="LK120" s="36">
        <f>SUMIFS(Inbound_Monitor!K:K,Inbound_Monitor!E:E,'SFG_DDS 24'!LK$2,Inbound_Monitor!L:L,"Leaf",Inbound_Monitor!M:M,"Entladen")</f>
        <v>0</v>
      </c>
      <c r="LL120" s="36">
        <f>SUMIFS(Inbound_Monitor!K:K,Inbound_Monitor!E:E,'SFG_DDS 24'!LL$2,Inbound_Monitor!L:L,"Leaf",Inbound_Monitor!M:M,"Entladen")</f>
        <v>0</v>
      </c>
      <c r="LM120" s="36">
        <f>SUMIFS(Inbound_Monitor!K:K,Inbound_Monitor!E:E,'SFG_DDS 24'!LM$2,Inbound_Monitor!L:L,"Leaf",Inbound_Monitor!M:M,"Entladen")</f>
        <v>0</v>
      </c>
      <c r="LN120" s="31"/>
      <c r="LO120" s="31"/>
      <c r="LP120" s="38">
        <f>SUMIFS(Inbound_Monitor!K:K,Inbound_Monitor!E:E,'SFG_DDS 24'!LP$2,Inbound_Monitor!L:L,"Leaf",Inbound_Monitor!M:M,"Entladen")</f>
        <v>0</v>
      </c>
      <c r="LQ120" s="36">
        <f>SUMIFS(Inbound_Monitor!K:K,Inbound_Monitor!E:E,'SFG_DDS 24'!LQ$2,Inbound_Monitor!L:L,"Leaf",Inbound_Monitor!M:M,"Entladen")</f>
        <v>0</v>
      </c>
      <c r="LR120" s="36">
        <f>SUMIFS(Inbound_Monitor!K:K,Inbound_Monitor!E:E,'SFG_DDS 24'!LR$2,Inbound_Monitor!L:L,"Leaf",Inbound_Monitor!M:M,"Entladen")</f>
        <v>0</v>
      </c>
      <c r="LS120" s="36">
        <f>SUMIFS(Inbound_Monitor!K:K,Inbound_Monitor!E:E,'SFG_DDS 24'!LS$2,Inbound_Monitor!L:L,"Leaf",Inbound_Monitor!M:M,"Entladen")</f>
        <v>0</v>
      </c>
      <c r="LT120" s="36">
        <f>SUMIFS(Inbound_Monitor!K:K,Inbound_Monitor!E:E,'SFG_DDS 24'!LT$2,Inbound_Monitor!L:L,"Leaf",Inbound_Monitor!M:M,"Entladen")</f>
        <v>0</v>
      </c>
      <c r="LU120" s="31"/>
      <c r="LV120" s="31"/>
      <c r="LW120" s="38">
        <f>SUMIFS(Inbound_Monitor!K:K,Inbound_Monitor!E:E,'SFG_DDS 24'!LW$2,Inbound_Monitor!L:L,"Leaf",Inbound_Monitor!M:M,"Entladen")</f>
        <v>0</v>
      </c>
      <c r="LX120" s="36">
        <f>SUMIFS(Inbound_Monitor!K:K,Inbound_Monitor!E:E,'SFG_DDS 24'!LX$2,Inbound_Monitor!L:L,"Leaf",Inbound_Monitor!M:M,"Entladen")</f>
        <v>0</v>
      </c>
      <c r="LY120" s="36">
        <f>SUMIFS(Inbound_Monitor!K:K,Inbound_Monitor!E:E,'SFG_DDS 24'!LY$2,Inbound_Monitor!L:L,"Leaf",Inbound_Monitor!M:M,"Entladen")</f>
        <v>0</v>
      </c>
      <c r="LZ120" s="36">
        <f>SUMIFS(Inbound_Monitor!K:K,Inbound_Monitor!E:E,'SFG_DDS 24'!LZ$2,Inbound_Monitor!L:L,"Leaf",Inbound_Monitor!M:M,"Entladen")</f>
        <v>0</v>
      </c>
      <c r="MA120" s="36">
        <f>SUMIFS(Inbound_Monitor!K:K,Inbound_Monitor!E:E,'SFG_DDS 24'!MA$2,Inbound_Monitor!L:L,"Leaf",Inbound_Monitor!M:M,"Entladen")</f>
        <v>0</v>
      </c>
      <c r="MB120" s="31"/>
      <c r="MC120" s="31"/>
      <c r="MD120" s="38">
        <f>SUMIFS(Inbound_Monitor!K:K,Inbound_Monitor!E:E,'SFG_DDS 24'!MD$2,Inbound_Monitor!L:L,"Leaf",Inbound_Monitor!M:M,"Entladen")</f>
        <v>0</v>
      </c>
      <c r="ME120" s="36">
        <f>SUMIFS(Inbound_Monitor!K:K,Inbound_Monitor!E:E,'SFG_DDS 24'!ME$2,Inbound_Monitor!L:L,"Leaf",Inbound_Monitor!M:M,"Entladen")</f>
        <v>0</v>
      </c>
      <c r="MF120" s="36">
        <f>SUMIFS(Inbound_Monitor!K:K,Inbound_Monitor!E:E,'SFG_DDS 24'!MF$2,Inbound_Monitor!L:L,"Leaf",Inbound_Monitor!M:M,"Entladen")</f>
        <v>0</v>
      </c>
      <c r="MG120" s="36">
        <f>SUMIFS(Inbound_Monitor!K:K,Inbound_Monitor!E:E,'SFG_DDS 24'!MG$2,Inbound_Monitor!L:L,"Leaf",Inbound_Monitor!M:M,"Entladen")</f>
        <v>0</v>
      </c>
      <c r="MH120" s="36">
        <f>SUMIFS(Inbound_Monitor!K:K,Inbound_Monitor!E:E,'SFG_DDS 24'!MH$2,Inbound_Monitor!L:L,"Leaf",Inbound_Monitor!M:M,"Entladen")</f>
        <v>0</v>
      </c>
      <c r="MI120" s="31"/>
      <c r="MJ120" s="31"/>
      <c r="MK120" s="38">
        <f>SUMIFS(Inbound_Monitor!K:K,Inbound_Monitor!E:E,'SFG_DDS 24'!MK$2,Inbound_Monitor!L:L,"Leaf",Inbound_Monitor!M:M,"Entladen")</f>
        <v>0</v>
      </c>
      <c r="ML120" s="36">
        <f>SUMIFS(Inbound_Monitor!K:K,Inbound_Monitor!E:E,'SFG_DDS 24'!ML$2,Inbound_Monitor!L:L,"Leaf",Inbound_Monitor!M:M,"Entladen")</f>
        <v>0</v>
      </c>
      <c r="MM120" s="36">
        <f>SUMIFS(Inbound_Monitor!K:K,Inbound_Monitor!E:E,'SFG_DDS 24'!MM$2,Inbound_Monitor!L:L,"Leaf",Inbound_Monitor!M:M,"Entladen")</f>
        <v>0</v>
      </c>
      <c r="MN120" s="36">
        <f>SUMIFS(Inbound_Monitor!K:K,Inbound_Monitor!E:E,'SFG_DDS 24'!MN$2,Inbound_Monitor!L:L,"Leaf",Inbound_Monitor!M:M,"Entladen")</f>
        <v>0</v>
      </c>
      <c r="MO120" s="36">
        <f>SUMIFS(Inbound_Monitor!K:K,Inbound_Monitor!E:E,'SFG_DDS 24'!MO$2,Inbound_Monitor!L:L,"Leaf",Inbound_Monitor!M:M,"Entladen")</f>
        <v>0</v>
      </c>
      <c r="MP120" s="31"/>
      <c r="MQ120" s="31"/>
      <c r="MR120" s="38">
        <f>SUMIFS(Inbound_Monitor!K:K,Inbound_Monitor!E:E,'SFG_DDS 24'!MR$2,Inbound_Monitor!L:L,"Leaf",Inbound_Monitor!M:M,"Entladen")</f>
        <v>0</v>
      </c>
      <c r="MS120" s="36">
        <f>SUMIFS(Inbound_Monitor!K:K,Inbound_Monitor!E:E,'SFG_DDS 24'!MS$2,Inbound_Monitor!L:L,"Leaf",Inbound_Monitor!M:M,"Entladen")</f>
        <v>0</v>
      </c>
      <c r="MT120" s="36">
        <f>SUMIFS(Inbound_Monitor!K:K,Inbound_Monitor!E:E,'SFG_DDS 24'!MT$2,Inbound_Monitor!L:L,"Leaf",Inbound_Monitor!M:M,"Entladen")</f>
        <v>0</v>
      </c>
      <c r="MU120" s="36">
        <f>SUMIFS(Inbound_Monitor!K:K,Inbound_Monitor!E:E,'SFG_DDS 24'!MU$2,Inbound_Monitor!L:L,"Leaf",Inbound_Monitor!M:M,"Entladen")</f>
        <v>0</v>
      </c>
      <c r="MV120" s="36">
        <f>SUMIFS(Inbound_Monitor!K:K,Inbound_Monitor!E:E,'SFG_DDS 24'!MV$2,Inbound_Monitor!L:L,"Leaf",Inbound_Monitor!M:M,"Entladen")</f>
        <v>0</v>
      </c>
      <c r="MW120" s="31"/>
      <c r="MX120" s="31"/>
      <c r="MY120" s="38">
        <f>SUMIFS(Inbound_Monitor!K:K,Inbound_Monitor!E:E,'SFG_DDS 24'!MY$2,Inbound_Monitor!L:L,"Leaf",Inbound_Monitor!M:M,"Entladen")</f>
        <v>0</v>
      </c>
      <c r="MZ120" s="36">
        <f>SUMIFS(Inbound_Monitor!K:K,Inbound_Monitor!E:E,'SFG_DDS 24'!MZ$2,Inbound_Monitor!L:L,"Leaf",Inbound_Monitor!M:M,"Entladen")</f>
        <v>0</v>
      </c>
      <c r="NA120" s="31"/>
      <c r="NB120" s="31"/>
      <c r="NC120" s="36">
        <f>SUMIFS(Inbound_Monitor!K:K,Inbound_Monitor!E:E,'SFG_DDS 24'!NC$2,Inbound_Monitor!L:L,"Leaf",Inbound_Monitor!M:M,"Entladen")</f>
        <v>0</v>
      </c>
      <c r="ND120" s="31"/>
      <c r="NE120" s="31"/>
      <c r="NF120" s="16" t="s">
        <v>759</v>
      </c>
    </row>
    <row r="121" spans="1:370" s="109" customFormat="1" ht="15.75" x14ac:dyDescent="0.25">
      <c r="A121" s="100" t="s">
        <v>919</v>
      </c>
      <c r="B121" s="23" t="s">
        <v>920</v>
      </c>
      <c r="C121" s="24"/>
      <c r="D121" s="33" t="s">
        <v>824</v>
      </c>
      <c r="E121" s="56">
        <f>MAX(G121:NC121)</f>
        <v>453</v>
      </c>
      <c r="F121" s="31"/>
      <c r="G121" s="26">
        <v>0</v>
      </c>
      <c r="H121" s="26">
        <v>0</v>
      </c>
      <c r="I121" s="27">
        <v>0</v>
      </c>
      <c r="J121" s="27">
        <v>0</v>
      </c>
      <c r="K121" s="31"/>
      <c r="L121" s="31"/>
      <c r="M121" s="28">
        <v>246</v>
      </c>
      <c r="N121" s="26">
        <v>393</v>
      </c>
      <c r="O121" s="26">
        <v>279</v>
      </c>
      <c r="P121" s="26">
        <v>266</v>
      </c>
      <c r="Q121" s="26">
        <v>393</v>
      </c>
      <c r="R121" s="31"/>
      <c r="S121" s="31"/>
      <c r="T121" s="28">
        <v>279</v>
      </c>
      <c r="U121" s="26">
        <v>266</v>
      </c>
      <c r="V121" s="26">
        <v>176</v>
      </c>
      <c r="W121" s="26">
        <v>370</v>
      </c>
      <c r="X121" s="26">
        <v>401</v>
      </c>
      <c r="Y121" s="31"/>
      <c r="Z121" s="31"/>
      <c r="AA121" s="28">
        <v>453</v>
      </c>
      <c r="AB121" s="26">
        <v>297</v>
      </c>
      <c r="AC121" s="26">
        <v>84</v>
      </c>
      <c r="AD121" s="26">
        <v>392</v>
      </c>
      <c r="AE121" s="26">
        <v>375</v>
      </c>
      <c r="AF121" s="31"/>
      <c r="AG121" s="31"/>
      <c r="AH121" s="28">
        <v>295</v>
      </c>
      <c r="AI121" s="26"/>
      <c r="AJ121" s="26"/>
      <c r="AK121" s="26"/>
      <c r="AL121" s="26"/>
      <c r="AM121" s="31"/>
      <c r="AN121" s="31"/>
      <c r="AO121" s="28"/>
      <c r="AP121" s="26"/>
      <c r="AQ121" s="26"/>
      <c r="AR121" s="26"/>
      <c r="AS121" s="26">
        <v>220</v>
      </c>
      <c r="AT121" s="31"/>
      <c r="AU121" s="31"/>
      <c r="AV121" s="28">
        <v>359</v>
      </c>
      <c r="AW121" s="26">
        <v>168</v>
      </c>
      <c r="AX121" s="26">
        <v>366</v>
      </c>
      <c r="AY121" s="26">
        <v>364</v>
      </c>
      <c r="AZ121" s="26">
        <v>330</v>
      </c>
      <c r="BA121" s="31"/>
      <c r="BB121" s="31"/>
      <c r="BC121" s="28"/>
      <c r="BD121" s="26"/>
      <c r="BE121" s="26"/>
      <c r="BF121" s="26"/>
      <c r="BG121" s="26"/>
      <c r="BH121" s="31"/>
      <c r="BI121" s="31"/>
      <c r="BJ121" s="28"/>
      <c r="BK121" s="26"/>
      <c r="BL121" s="26"/>
      <c r="BM121" s="26"/>
      <c r="BN121" s="26"/>
      <c r="BO121" s="31"/>
      <c r="BP121" s="31"/>
      <c r="BQ121" s="28"/>
      <c r="BR121" s="26"/>
      <c r="BS121" s="26"/>
      <c r="BT121" s="26"/>
      <c r="BU121" s="26"/>
      <c r="BV121" s="31"/>
      <c r="BW121" s="31"/>
      <c r="BX121" s="28"/>
      <c r="BY121" s="26"/>
      <c r="BZ121" s="26"/>
      <c r="CA121" s="26"/>
      <c r="CB121" s="26"/>
      <c r="CC121" s="31"/>
      <c r="CD121" s="31"/>
      <c r="CE121" s="28"/>
      <c r="CF121" s="26"/>
      <c r="CG121" s="26"/>
      <c r="CH121" s="26"/>
      <c r="CI121" s="26"/>
      <c r="CJ121" s="31"/>
      <c r="CK121" s="31"/>
      <c r="CL121" s="28"/>
      <c r="CM121" s="26"/>
      <c r="CN121" s="26"/>
      <c r="CO121" s="26"/>
      <c r="CP121" s="31"/>
      <c r="CQ121" s="31"/>
      <c r="CR121" s="31"/>
      <c r="CS121" s="31"/>
      <c r="CT121" s="26"/>
      <c r="CU121" s="26"/>
      <c r="CV121" s="26"/>
      <c r="CW121" s="26"/>
      <c r="CX121" s="31"/>
      <c r="CY121" s="31"/>
      <c r="CZ121" s="28"/>
      <c r="DA121" s="26"/>
      <c r="DB121" s="26"/>
      <c r="DC121" s="26"/>
      <c r="DD121" s="26"/>
      <c r="DE121" s="31"/>
      <c r="DF121" s="31"/>
      <c r="DG121" s="28"/>
      <c r="DH121" s="26"/>
      <c r="DI121" s="26"/>
      <c r="DJ121" s="26"/>
      <c r="DK121" s="26"/>
      <c r="DL121" s="31"/>
      <c r="DM121" s="31"/>
      <c r="DN121" s="28"/>
      <c r="DO121" s="26"/>
      <c r="DP121" s="26"/>
      <c r="DQ121" s="26"/>
      <c r="DR121" s="26"/>
      <c r="DS121" s="31"/>
      <c r="DT121" s="31"/>
      <c r="DU121" s="28"/>
      <c r="DV121" s="26"/>
      <c r="DW121" s="31"/>
      <c r="DX121" s="26"/>
      <c r="DY121" s="26"/>
      <c r="DZ121" s="31"/>
      <c r="EA121" s="31"/>
      <c r="EB121" s="28"/>
      <c r="EC121" s="26"/>
      <c r="ED121" s="26"/>
      <c r="EE121" s="31"/>
      <c r="EF121" s="26"/>
      <c r="EG121" s="31"/>
      <c r="EH121" s="31"/>
      <c r="EI121" s="28"/>
      <c r="EJ121" s="26"/>
      <c r="EK121" s="26"/>
      <c r="EL121" s="26"/>
      <c r="EM121" s="26"/>
      <c r="EN121" s="31"/>
      <c r="EO121" s="31"/>
      <c r="EP121" s="31"/>
      <c r="EQ121" s="26"/>
      <c r="ER121" s="26"/>
      <c r="ES121" s="26"/>
      <c r="ET121" s="26"/>
      <c r="EU121" s="31"/>
      <c r="EV121" s="31"/>
      <c r="EW121" s="28"/>
      <c r="EX121" s="26"/>
      <c r="EY121" s="26"/>
      <c r="EZ121" s="31"/>
      <c r="FA121" s="26"/>
      <c r="FB121" s="31"/>
      <c r="FC121" s="31"/>
      <c r="FD121" s="28"/>
      <c r="FE121" s="26"/>
      <c r="FF121" s="26"/>
      <c r="FG121" s="26"/>
      <c r="FH121" s="26"/>
      <c r="FI121" s="31"/>
      <c r="FJ121" s="31"/>
      <c r="FK121" s="28"/>
      <c r="FL121" s="26"/>
      <c r="FM121" s="26"/>
      <c r="FN121" s="26"/>
      <c r="FO121" s="26"/>
      <c r="FP121" s="31"/>
      <c r="FQ121" s="31"/>
      <c r="FR121" s="28"/>
      <c r="FS121" s="26"/>
      <c r="FT121" s="26"/>
      <c r="FU121" s="26"/>
      <c r="FV121" s="26"/>
      <c r="FW121" s="31"/>
      <c r="FX121" s="31"/>
      <c r="FY121" s="28"/>
      <c r="FZ121" s="26"/>
      <c r="GA121" s="26"/>
      <c r="GB121" s="26"/>
      <c r="GC121" s="26"/>
      <c r="GD121" s="31"/>
      <c r="GE121" s="31"/>
      <c r="GF121" s="28"/>
      <c r="GG121" s="26"/>
      <c r="GH121" s="26"/>
      <c r="GI121" s="26"/>
      <c r="GJ121" s="26"/>
      <c r="GK121" s="31"/>
      <c r="GL121" s="31"/>
      <c r="GM121" s="28"/>
      <c r="GN121" s="26"/>
      <c r="GO121" s="26"/>
      <c r="GP121" s="26"/>
      <c r="GQ121" s="26"/>
      <c r="GR121" s="31"/>
      <c r="GS121" s="31"/>
      <c r="GT121" s="28"/>
      <c r="GU121" s="26"/>
      <c r="GV121" s="26"/>
      <c r="GW121" s="26"/>
      <c r="GX121" s="26"/>
      <c r="GY121" s="31"/>
      <c r="GZ121" s="31"/>
      <c r="HA121" s="28"/>
      <c r="HB121" s="26"/>
      <c r="HC121" s="26"/>
      <c r="HD121" s="26"/>
      <c r="HE121" s="26"/>
      <c r="HF121" s="31"/>
      <c r="HG121" s="31"/>
      <c r="HH121" s="28"/>
      <c r="HI121" s="26"/>
      <c r="HJ121" s="26"/>
      <c r="HK121" s="26"/>
      <c r="HL121" s="26"/>
      <c r="HM121" s="31"/>
      <c r="HN121" s="31"/>
      <c r="HO121" s="28"/>
      <c r="HP121" s="26"/>
      <c r="HQ121" s="26"/>
      <c r="HR121" s="26"/>
      <c r="HS121" s="26"/>
      <c r="HT121" s="31"/>
      <c r="HU121" s="31"/>
      <c r="HV121" s="28"/>
      <c r="HW121" s="26"/>
      <c r="HX121" s="26"/>
      <c r="HY121" s="26"/>
      <c r="HZ121" s="26"/>
      <c r="IA121" s="31"/>
      <c r="IB121" s="31"/>
      <c r="IC121" s="28"/>
      <c r="ID121" s="26"/>
      <c r="IE121" s="26"/>
      <c r="IF121" s="26"/>
      <c r="IG121" s="26"/>
      <c r="IH121" s="31"/>
      <c r="II121" s="31"/>
      <c r="IJ121" s="28"/>
      <c r="IK121" s="26"/>
      <c r="IL121" s="26"/>
      <c r="IM121" s="26"/>
      <c r="IN121" s="26"/>
      <c r="IO121" s="31"/>
      <c r="IP121" s="31"/>
      <c r="IQ121" s="28"/>
      <c r="IR121" s="26"/>
      <c r="IS121" s="26"/>
      <c r="IT121" s="26"/>
      <c r="IU121" s="26"/>
      <c r="IV121" s="31"/>
      <c r="IW121" s="31"/>
      <c r="IX121" s="28"/>
      <c r="IY121" s="26"/>
      <c r="IZ121" s="26"/>
      <c r="JA121" s="26"/>
      <c r="JB121" s="26"/>
      <c r="JC121" s="31"/>
      <c r="JD121" s="31"/>
      <c r="JE121" s="28"/>
      <c r="JF121" s="26"/>
      <c r="JG121" s="26"/>
      <c r="JH121" s="26"/>
      <c r="JI121" s="26"/>
      <c r="JJ121" s="31"/>
      <c r="JK121" s="31"/>
      <c r="JL121" s="28"/>
      <c r="JM121" s="26"/>
      <c r="JN121" s="26"/>
      <c r="JO121" s="26"/>
      <c r="JP121" s="26"/>
      <c r="JQ121" s="31"/>
      <c r="JR121" s="31"/>
      <c r="JS121" s="28"/>
      <c r="JT121" s="26"/>
      <c r="JU121" s="26"/>
      <c r="JV121" s="31"/>
      <c r="JW121" s="26"/>
      <c r="JX121" s="31"/>
      <c r="JY121" s="31"/>
      <c r="JZ121" s="28"/>
      <c r="KA121" s="26"/>
      <c r="KB121" s="26"/>
      <c r="KC121" s="26"/>
      <c r="KD121" s="26"/>
      <c r="KE121" s="31"/>
      <c r="KF121" s="31"/>
      <c r="KG121" s="28"/>
      <c r="KH121" s="26"/>
      <c r="KI121" s="26"/>
      <c r="KJ121" s="26"/>
      <c r="KK121" s="26"/>
      <c r="KL121" s="31"/>
      <c r="KM121" s="31"/>
      <c r="KN121" s="28"/>
      <c r="KO121" s="26"/>
      <c r="KP121" s="26"/>
      <c r="KQ121" s="26"/>
      <c r="KR121" s="26"/>
      <c r="KS121" s="31"/>
      <c r="KT121" s="31"/>
      <c r="KU121" s="28"/>
      <c r="KV121" s="26"/>
      <c r="KW121" s="26"/>
      <c r="KX121" s="26"/>
      <c r="KY121" s="31"/>
      <c r="KZ121" s="31"/>
      <c r="LA121" s="31"/>
      <c r="LB121" s="28"/>
      <c r="LC121" s="26"/>
      <c r="LD121" s="26"/>
      <c r="LE121" s="26"/>
      <c r="LF121" s="26"/>
      <c r="LG121" s="31"/>
      <c r="LH121" s="31"/>
      <c r="LI121" s="28"/>
      <c r="LJ121" s="26"/>
      <c r="LK121" s="26"/>
      <c r="LL121" s="26"/>
      <c r="LM121" s="26"/>
      <c r="LN121" s="31"/>
      <c r="LO121" s="31"/>
      <c r="LP121" s="28"/>
      <c r="LQ121" s="26"/>
      <c r="LR121" s="26"/>
      <c r="LS121" s="26"/>
      <c r="LT121" s="26"/>
      <c r="LU121" s="31"/>
      <c r="LV121" s="31"/>
      <c r="LW121" s="28"/>
      <c r="LX121" s="26"/>
      <c r="LY121" s="26"/>
      <c r="LZ121" s="26"/>
      <c r="MA121" s="26"/>
      <c r="MB121" s="31"/>
      <c r="MC121" s="31"/>
      <c r="MD121" s="28"/>
      <c r="ME121" s="26"/>
      <c r="MF121" s="26"/>
      <c r="MG121" s="26"/>
      <c r="MH121" s="26"/>
      <c r="MI121" s="31"/>
      <c r="MJ121" s="31"/>
      <c r="MK121" s="28"/>
      <c r="ML121" s="26"/>
      <c r="MM121" s="26"/>
      <c r="MN121" s="26"/>
      <c r="MO121" s="26"/>
      <c r="MP121" s="31"/>
      <c r="MQ121" s="31"/>
      <c r="MR121" s="28"/>
      <c r="MS121" s="26"/>
      <c r="MT121" s="26"/>
      <c r="MU121" s="26"/>
      <c r="MV121" s="26"/>
      <c r="MW121" s="31"/>
      <c r="MX121" s="31"/>
      <c r="MY121" s="28"/>
      <c r="MZ121" s="26"/>
      <c r="NA121" s="31"/>
      <c r="NB121" s="31"/>
      <c r="NC121" s="26"/>
      <c r="ND121" s="31"/>
      <c r="NE121" s="31"/>
      <c r="NF121" s="16" t="s">
        <v>759</v>
      </c>
    </row>
    <row r="122" spans="1:370" s="109" customFormat="1" ht="15.75" x14ac:dyDescent="0.25">
      <c r="A122" s="100" t="s">
        <v>921</v>
      </c>
      <c r="B122" s="23" t="s">
        <v>847</v>
      </c>
      <c r="C122" s="34"/>
      <c r="D122" s="35" t="s">
        <v>844</v>
      </c>
      <c r="E122" s="56">
        <f>MAX(G122:NC122)</f>
        <v>0</v>
      </c>
      <c r="F122" s="31"/>
      <c r="G122" s="36">
        <f>COUNTIFS(Outbound_Monitor!H:H,"Leaf",Outbound_Monitor!S:S,G$2)</f>
        <v>0</v>
      </c>
      <c r="H122" s="36">
        <f>COUNTIFS(Outbound_Monitor!H:H,"Leaf",Outbound_Monitor!S:S,H$2)</f>
        <v>0</v>
      </c>
      <c r="I122" s="37">
        <f>COUNTIFS(Outbound_Monitor!H:H,"Leaf",Outbound_Monitor!S:S,I$2)</f>
        <v>0</v>
      </c>
      <c r="J122" s="37">
        <f>COUNTIFS(Outbound_Monitor!I:I,"Leaf",Outbound_Monitor!T:T,J$2)</f>
        <v>0</v>
      </c>
      <c r="K122" s="31"/>
      <c r="L122" s="31"/>
      <c r="M122" s="38">
        <f>COUNTIFS(Outbound_Monitor!H:H,"Leaf",Outbound_Monitor!S:S,M$2)</f>
        <v>0</v>
      </c>
      <c r="N122" s="36">
        <f>COUNTIFS(Outbound_Monitor!H:H,"Leaf",Outbound_Monitor!S:S,N$2)</f>
        <v>0</v>
      </c>
      <c r="O122" s="36">
        <f>COUNTIFS(Outbound_Monitor!H:H,"Leaf",Outbound_Monitor!S:S,O$2)</f>
        <v>0</v>
      </c>
      <c r="P122" s="36">
        <f>COUNTIFS(Outbound_Monitor!H:H,"Leaf",Outbound_Monitor!S:S,P$2)</f>
        <v>0</v>
      </c>
      <c r="Q122" s="36">
        <f>COUNTIFS(Outbound_Monitor!H:H,"Leaf",Outbound_Monitor!S:S,Q$2)</f>
        <v>0</v>
      </c>
      <c r="R122" s="31"/>
      <c r="S122" s="31"/>
      <c r="T122" s="38">
        <f>COUNTIFS(Outbound_Monitor!H:H,"Leaf",Outbound_Monitor!S:S,T$2)</f>
        <v>0</v>
      </c>
      <c r="U122" s="36">
        <f>COUNTIFS(Outbound_Monitor!H:H,"Leaf",Outbound_Monitor!S:S,U$2)</f>
        <v>0</v>
      </c>
      <c r="V122" s="36">
        <f>COUNTIFS(Outbound_Monitor!H:H,"Leaf",Outbound_Monitor!S:S,V$2)</f>
        <v>0</v>
      </c>
      <c r="W122" s="36">
        <f>COUNTIFS(Outbound_Monitor!H:H,"Leaf",Outbound_Monitor!S:S,W$2)</f>
        <v>0</v>
      </c>
      <c r="X122" s="36">
        <f>COUNTIFS(Outbound_Monitor!H:H,"Leaf",Outbound_Monitor!S:S,X$2)</f>
        <v>0</v>
      </c>
      <c r="Y122" s="31"/>
      <c r="Z122" s="31"/>
      <c r="AA122" s="36">
        <f>COUNTIFS(Outbound_Monitor!H:H,"Leaf",Outbound_Monitor!S:S,AA$2)</f>
        <v>0</v>
      </c>
      <c r="AB122" s="36">
        <f>COUNTIFS(Outbound_Monitor!H:H,"Leaf",Outbound_Monitor!S:S,AB$2)</f>
        <v>0</v>
      </c>
      <c r="AC122" s="36">
        <f>COUNTIFS(Outbound_Monitor!H:H,"Leaf",Outbound_Monitor!S:S,AC$2)</f>
        <v>0</v>
      </c>
      <c r="AD122" s="36">
        <f>COUNTIFS(Outbound_Monitor!H:H,"Leaf",Outbound_Monitor!S:S,AD$2)</f>
        <v>0</v>
      </c>
      <c r="AE122" s="36">
        <f>COUNTIFS(Outbound_Monitor!H:H,"Leaf",Outbound_Monitor!S:S,AE$2)</f>
        <v>0</v>
      </c>
      <c r="AF122" s="31"/>
      <c r="AG122" s="31"/>
      <c r="AH122" s="38">
        <f>COUNTIFS(Outbound_Monitor!H:H,"Leaf",Outbound_Monitor!S:S,AH$2)</f>
        <v>0</v>
      </c>
      <c r="AI122" s="36">
        <f>COUNTIFS(Outbound_Monitor!H:H,"Leaf",Outbound_Monitor!S:S,AI$2)</f>
        <v>0</v>
      </c>
      <c r="AJ122" s="36">
        <f>COUNTIFS(Outbound_Monitor!H:H,"Leaf",Outbound_Monitor!S:S,AJ$2)</f>
        <v>0</v>
      </c>
      <c r="AK122" s="36">
        <f>COUNTIFS(Outbound_Monitor!H:H,"Leaf",Outbound_Monitor!S:S,AK$2)</f>
        <v>0</v>
      </c>
      <c r="AL122" s="36">
        <f>COUNTIFS(Outbound_Monitor!H:H,"Leaf",Outbound_Monitor!S:S,AL$2)</f>
        <v>0</v>
      </c>
      <c r="AM122" s="31"/>
      <c r="AN122" s="31"/>
      <c r="AO122" s="38">
        <f>COUNTIFS(Outbound_Monitor!H:H,"Leaf",Outbound_Monitor!S:S,AO$2)</f>
        <v>0</v>
      </c>
      <c r="AP122" s="36">
        <f>COUNTIFS(Outbound_Monitor!H:H,"Leaf",Outbound_Monitor!S:S,AP$2)</f>
        <v>0</v>
      </c>
      <c r="AQ122" s="36">
        <f>COUNTIFS(Outbound_Monitor!H:H,"Leaf",Outbound_Monitor!S:S,AQ$2)</f>
        <v>0</v>
      </c>
      <c r="AR122" s="36">
        <f>COUNTIFS(Outbound_Monitor!H:H,"Leaf",Outbound_Monitor!S:S,AR$2)</f>
        <v>0</v>
      </c>
      <c r="AS122" s="36">
        <f>COUNTIFS(Outbound_Monitor!H:H,"Leaf",Outbound_Monitor!S:S,AS$2)</f>
        <v>0</v>
      </c>
      <c r="AT122" s="31"/>
      <c r="AU122" s="31"/>
      <c r="AV122" s="38">
        <f>COUNTIFS(Outbound_Monitor!H:H,"Leaf",Outbound_Monitor!S:S,AV$2)</f>
        <v>0</v>
      </c>
      <c r="AW122" s="36">
        <f>COUNTIFS(Outbound_Monitor!H:H,"Leaf",Outbound_Monitor!S:S,AW$2)</f>
        <v>0</v>
      </c>
      <c r="AX122" s="36">
        <f>COUNTIFS(Outbound_Monitor!H:H,"Leaf",Outbound_Monitor!S:S,AX$2)</f>
        <v>0</v>
      </c>
      <c r="AY122" s="36">
        <f>COUNTIFS(Outbound_Monitor!H:H,"Leaf",Outbound_Monitor!S:S,AY$2)</f>
        <v>0</v>
      </c>
      <c r="AZ122" s="36">
        <f>COUNTIFS(Outbound_Monitor!H:H,"Leaf",Outbound_Monitor!S:S,AZ$2)</f>
        <v>0</v>
      </c>
      <c r="BA122" s="31"/>
      <c r="BB122" s="31"/>
      <c r="BC122" s="38">
        <f>COUNTIFS(Outbound_Monitor!H:H,"Leaf",Outbound_Monitor!S:S,BC$2)</f>
        <v>0</v>
      </c>
      <c r="BD122" s="36">
        <f>COUNTIFS(Outbound_Monitor!H:H,"Leaf",Outbound_Monitor!S:S,BD$2)</f>
        <v>0</v>
      </c>
      <c r="BE122" s="36">
        <f>COUNTIFS(Outbound_Monitor!H:H,"Leaf",Outbound_Monitor!S:S,BE$2)</f>
        <v>0</v>
      </c>
      <c r="BF122" s="36">
        <f>COUNTIFS(Outbound_Monitor!H:H,"Leaf",Outbound_Monitor!S:S,BF$2)</f>
        <v>0</v>
      </c>
      <c r="BG122" s="36">
        <f>COUNTIFS(Outbound_Monitor!H:H,"Leaf",Outbound_Monitor!S:S,BG$2)</f>
        <v>0</v>
      </c>
      <c r="BH122" s="31"/>
      <c r="BI122" s="31"/>
      <c r="BJ122" s="38">
        <f>COUNTIFS(Outbound_Monitor!H:H,"Leaf",Outbound_Monitor!S:S,BJ$2)</f>
        <v>0</v>
      </c>
      <c r="BK122" s="36">
        <f>COUNTIFS(Outbound_Monitor!H:H,"Leaf",Outbound_Monitor!S:S,BK$2)</f>
        <v>0</v>
      </c>
      <c r="BL122" s="36">
        <f>COUNTIFS(Outbound_Monitor!H:H,"Leaf",Outbound_Monitor!S:S,BL$2)</f>
        <v>0</v>
      </c>
      <c r="BM122" s="36">
        <f>COUNTIFS(Outbound_Monitor!H:H,"Leaf",Outbound_Monitor!S:S,BM$2)</f>
        <v>0</v>
      </c>
      <c r="BN122" s="36">
        <f>COUNTIFS(Outbound_Monitor!H:H,"Leaf",Outbound_Monitor!S:S,BN$2)</f>
        <v>0</v>
      </c>
      <c r="BO122" s="31"/>
      <c r="BP122" s="31"/>
      <c r="BQ122" s="38">
        <f>COUNTIFS(Outbound_Monitor!H:H,"Leaf",Outbound_Monitor!S:S,BQ$2)</f>
        <v>0</v>
      </c>
      <c r="BR122" s="36">
        <f>COUNTIFS(Outbound_Monitor!H:H,"Leaf",Outbound_Monitor!S:S,BR$2)</f>
        <v>0</v>
      </c>
      <c r="BS122" s="36">
        <f>COUNTIFS(Outbound_Monitor!H:H,"Leaf",Outbound_Monitor!S:S,BS$2)</f>
        <v>0</v>
      </c>
      <c r="BT122" s="36">
        <f>COUNTIFS(Outbound_Monitor!H:H,"Leaf",Outbound_Monitor!S:S,BT$2)</f>
        <v>0</v>
      </c>
      <c r="BU122" s="36">
        <f>COUNTIFS(Outbound_Monitor!H:H,"Leaf",Outbound_Monitor!S:S,BU$2)</f>
        <v>0</v>
      </c>
      <c r="BV122" s="31"/>
      <c r="BW122" s="31"/>
      <c r="BX122" s="38">
        <f>COUNTIFS(Outbound_Monitor!H:H,"Leaf",Outbound_Monitor!S:S,BX$2)</f>
        <v>0</v>
      </c>
      <c r="BY122" s="36">
        <f>COUNTIFS(Outbound_Monitor!H:H,"Leaf",Outbound_Monitor!S:S,BY$2)</f>
        <v>0</v>
      </c>
      <c r="BZ122" s="36">
        <f>COUNTIFS(Outbound_Monitor!H:H,"Leaf",Outbound_Monitor!S:S,BZ$2)</f>
        <v>0</v>
      </c>
      <c r="CA122" s="36">
        <f>COUNTIFS(Outbound_Monitor!H:H,"Leaf",Outbound_Monitor!S:S,CA$2)</f>
        <v>0</v>
      </c>
      <c r="CB122" s="36">
        <f>COUNTIFS(Outbound_Monitor!H:H,"Leaf",Outbound_Monitor!S:S,CB$2)</f>
        <v>0</v>
      </c>
      <c r="CC122" s="31"/>
      <c r="CD122" s="31"/>
      <c r="CE122" s="38">
        <f>COUNTIFS(Outbound_Monitor!H:H,"Leaf",Outbound_Monitor!S:S,CE$2)</f>
        <v>0</v>
      </c>
      <c r="CF122" s="36">
        <f>COUNTIFS(Outbound_Monitor!H:H,"Leaf",Outbound_Monitor!S:S,CF$2)</f>
        <v>0</v>
      </c>
      <c r="CG122" s="36">
        <f>COUNTIFS(Outbound_Monitor!H:H,"Leaf",Outbound_Monitor!S:S,CG$2)</f>
        <v>0</v>
      </c>
      <c r="CH122" s="36">
        <f>COUNTIFS(Outbound_Monitor!H:H,"Leaf",Outbound_Monitor!S:S,CH$2)</f>
        <v>0</v>
      </c>
      <c r="CI122" s="36">
        <f>COUNTIFS(Outbound_Monitor!H:H,"Leaf",Outbound_Monitor!S:S,CI$2)</f>
        <v>0</v>
      </c>
      <c r="CJ122" s="31"/>
      <c r="CK122" s="31"/>
      <c r="CL122" s="38">
        <f>COUNTIFS(Outbound_Monitor!H:H,"Leaf",Outbound_Monitor!S:S,CL$2)</f>
        <v>0</v>
      </c>
      <c r="CM122" s="36">
        <f>COUNTIFS(Outbound_Monitor!H:H,"Leaf",Outbound_Monitor!S:S,CM$2)</f>
        <v>0</v>
      </c>
      <c r="CN122" s="36">
        <f>COUNTIFS(Outbound_Monitor!H:H,"Leaf",Outbound_Monitor!S:S,CN$2)</f>
        <v>0</v>
      </c>
      <c r="CO122" s="36">
        <f>COUNTIFS(Outbound_Monitor!H:H,"Leaf",Outbound_Monitor!S:S,CO$2)</f>
        <v>0</v>
      </c>
      <c r="CP122" s="31"/>
      <c r="CQ122" s="31"/>
      <c r="CR122" s="31"/>
      <c r="CS122" s="31"/>
      <c r="CT122" s="36">
        <f>COUNTIFS(Outbound_Monitor!H:H,"Leaf",Outbound_Monitor!S:S,CT$2)</f>
        <v>0</v>
      </c>
      <c r="CU122" s="36">
        <f>COUNTIFS(Outbound_Monitor!H:H,"Leaf",Outbound_Monitor!S:S,CU$2)</f>
        <v>0</v>
      </c>
      <c r="CV122" s="36">
        <f>COUNTIFS(Outbound_Monitor!H:H,"Leaf",Outbound_Monitor!S:S,CV$2)</f>
        <v>0</v>
      </c>
      <c r="CW122" s="36">
        <f>COUNTIFS(Outbound_Monitor!H:H,"Leaf",Outbound_Monitor!S:S,CW$2)</f>
        <v>0</v>
      </c>
      <c r="CX122" s="31"/>
      <c r="CY122" s="31"/>
      <c r="CZ122" s="38">
        <f>COUNTIFS(Outbound_Monitor!H:H,"Leaf",Outbound_Monitor!S:S,CZ$2)</f>
        <v>0</v>
      </c>
      <c r="DA122" s="36">
        <f>COUNTIFS(Outbound_Monitor!H:H,"Leaf",Outbound_Monitor!S:S,DA$2)</f>
        <v>0</v>
      </c>
      <c r="DB122" s="36">
        <f>COUNTIFS(Outbound_Monitor!H:H,"Leaf",Outbound_Monitor!S:S,DB$2)</f>
        <v>0</v>
      </c>
      <c r="DC122" s="36">
        <f>COUNTIFS(Outbound_Monitor!H:H,"Leaf",Outbound_Monitor!S:S,DC$2)</f>
        <v>0</v>
      </c>
      <c r="DD122" s="36">
        <f>COUNTIFS(Outbound_Monitor!H:H,"Leaf",Outbound_Monitor!S:S,DD$2)</f>
        <v>0</v>
      </c>
      <c r="DE122" s="31"/>
      <c r="DF122" s="31"/>
      <c r="DG122" s="38">
        <f>COUNTIFS(Outbound_Monitor!H:H,"Leaf",Outbound_Monitor!S:S,DG$2)</f>
        <v>0</v>
      </c>
      <c r="DH122" s="36">
        <f>COUNTIFS(Outbound_Monitor!H:H,"Leaf",Outbound_Monitor!S:S,DH$2)</f>
        <v>0</v>
      </c>
      <c r="DI122" s="36">
        <f>COUNTIFS(Outbound_Monitor!H:H,"Leaf",Outbound_Monitor!S:S,DI$2)</f>
        <v>0</v>
      </c>
      <c r="DJ122" s="36">
        <f>COUNTIFS(Outbound_Monitor!H:H,"Leaf",Outbound_Monitor!S:S,DJ$2)</f>
        <v>0</v>
      </c>
      <c r="DK122" s="36">
        <f>COUNTIFS(Outbound_Monitor!H:H,"Leaf",Outbound_Monitor!S:S,DK$2)</f>
        <v>0</v>
      </c>
      <c r="DL122" s="31"/>
      <c r="DM122" s="31"/>
      <c r="DN122" s="38">
        <f>COUNTIFS(Outbound_Monitor!H:H,"Leaf",Outbound_Monitor!S:S,DN$2)</f>
        <v>0</v>
      </c>
      <c r="DO122" s="36">
        <f>COUNTIFS(Outbound_Monitor!H:H,"Leaf",Outbound_Monitor!S:S,DO$2)</f>
        <v>0</v>
      </c>
      <c r="DP122" s="36">
        <f>COUNTIFS(Outbound_Monitor!H:H,"Leaf",Outbound_Monitor!S:S,DP$2)</f>
        <v>0</v>
      </c>
      <c r="DQ122" s="36">
        <f>COUNTIFS(Outbound_Monitor!H:H,"Leaf",Outbound_Monitor!S:S,DQ$2)</f>
        <v>0</v>
      </c>
      <c r="DR122" s="36">
        <f>COUNTIFS(Outbound_Monitor!H:H,"Leaf",Outbound_Monitor!S:S,DR$2)</f>
        <v>0</v>
      </c>
      <c r="DS122" s="31"/>
      <c r="DT122" s="31"/>
      <c r="DU122" s="38">
        <f>COUNTIFS(Outbound_Monitor!H:H,"Leaf",Outbound_Monitor!S:S,DU$2)</f>
        <v>0</v>
      </c>
      <c r="DV122" s="36">
        <f>COUNTIFS(Outbound_Monitor!H:H,"Leaf",Outbound_Monitor!S:S,DV$2)</f>
        <v>0</v>
      </c>
      <c r="DW122" s="31"/>
      <c r="DX122" s="36">
        <f>COUNTIFS(Outbound_Monitor!H:H,"Leaf",Outbound_Monitor!S:S,DX$2)</f>
        <v>0</v>
      </c>
      <c r="DY122" s="36">
        <f>COUNTIFS(Outbound_Monitor!H:H,"Leaf",Outbound_Monitor!S:S,DY$2)</f>
        <v>0</v>
      </c>
      <c r="DZ122" s="31"/>
      <c r="EA122" s="31"/>
      <c r="EB122" s="38">
        <f>COUNTIFS(Outbound_Monitor!H:H,"Leaf",Outbound_Monitor!S:S,EB$2)</f>
        <v>0</v>
      </c>
      <c r="EC122" s="36">
        <f>COUNTIFS(Outbound_Monitor!H:H,"Leaf",Outbound_Monitor!S:S,EC$2)</f>
        <v>0</v>
      </c>
      <c r="ED122" s="36">
        <f>COUNTIFS(Outbound_Monitor!H:H,"Leaf",Outbound_Monitor!S:S,ED$2)</f>
        <v>0</v>
      </c>
      <c r="EE122" s="31"/>
      <c r="EF122" s="36">
        <f>COUNTIFS(Outbound_Monitor!H:H,"Leaf",Outbound_Monitor!S:S,EF$2)</f>
        <v>0</v>
      </c>
      <c r="EG122" s="31"/>
      <c r="EH122" s="31"/>
      <c r="EI122" s="38">
        <f>COUNTIFS(Outbound_Monitor!H:H,"Leaf",Outbound_Monitor!S:S,EI$2)</f>
        <v>0</v>
      </c>
      <c r="EJ122" s="36">
        <f>COUNTIFS(Outbound_Monitor!H:H,"Leaf",Outbound_Monitor!S:S,EJ$2)</f>
        <v>0</v>
      </c>
      <c r="EK122" s="36">
        <f>COUNTIFS(Outbound_Monitor!H:H,"Leaf",Outbound_Monitor!S:S,EK$2)</f>
        <v>0</v>
      </c>
      <c r="EL122" s="36">
        <f>COUNTIFS(Outbound_Monitor!H:H,"Leaf",Outbound_Monitor!S:S,EL$2)</f>
        <v>0</v>
      </c>
      <c r="EM122" s="36">
        <f>COUNTIFS(Outbound_Monitor!H:H,"Leaf",Outbound_Monitor!S:S,EM$2)</f>
        <v>0</v>
      </c>
      <c r="EN122" s="31"/>
      <c r="EO122" s="31"/>
      <c r="EP122" s="31"/>
      <c r="EQ122" s="36">
        <f>COUNTIFS(Outbound_Monitor!H:H,"Leaf",Outbound_Monitor!S:S,EQ$2)</f>
        <v>0</v>
      </c>
      <c r="ER122" s="36">
        <f>COUNTIFS(Outbound_Monitor!H:H,"Leaf",Outbound_Monitor!S:S,ER$2)</f>
        <v>0</v>
      </c>
      <c r="ES122" s="36">
        <f>COUNTIFS(Outbound_Monitor!H:H,"Leaf",Outbound_Monitor!S:S,ES$2)</f>
        <v>0</v>
      </c>
      <c r="ET122" s="36">
        <f>COUNTIFS(Outbound_Monitor!H:H,"Leaf",Outbound_Monitor!S:S,ET$2)</f>
        <v>0</v>
      </c>
      <c r="EU122" s="31"/>
      <c r="EV122" s="31"/>
      <c r="EW122" s="38">
        <f>COUNTIFS(Outbound_Monitor!H:H,"Leaf",Outbound_Monitor!S:S,EW$2)</f>
        <v>0</v>
      </c>
      <c r="EX122" s="36">
        <f>COUNTIFS(Outbound_Monitor!H:H,"Leaf",Outbound_Monitor!S:S,EX$2)</f>
        <v>0</v>
      </c>
      <c r="EY122" s="36">
        <f>COUNTIFS(Outbound_Monitor!H:H,"Leaf",Outbound_Monitor!S:S,EY$2)</f>
        <v>0</v>
      </c>
      <c r="EZ122" s="31"/>
      <c r="FA122" s="36">
        <f>COUNTIFS(Outbound_Monitor!H:H,"Leaf",Outbound_Monitor!S:S,FA$2)</f>
        <v>0</v>
      </c>
      <c r="FB122" s="31"/>
      <c r="FC122" s="31"/>
      <c r="FD122" s="38">
        <f>COUNTIFS(Outbound_Monitor!H:H,"Leaf",Outbound_Monitor!S:S,FD$2)</f>
        <v>0</v>
      </c>
      <c r="FE122" s="36">
        <f>COUNTIFS(Outbound_Monitor!H:H,"Leaf",Outbound_Monitor!S:S,FE$2)</f>
        <v>0</v>
      </c>
      <c r="FF122" s="36">
        <f>COUNTIFS(Outbound_Monitor!H:H,"Leaf",Outbound_Monitor!S:S,FF$2)</f>
        <v>0</v>
      </c>
      <c r="FG122" s="36">
        <f>COUNTIFS(Outbound_Monitor!H:H,"Leaf",Outbound_Monitor!S:S,FG$2)</f>
        <v>0</v>
      </c>
      <c r="FH122" s="36">
        <f>COUNTIFS(Outbound_Monitor!H:H,"Leaf",Outbound_Monitor!S:S,FH$2)</f>
        <v>0</v>
      </c>
      <c r="FI122" s="31"/>
      <c r="FJ122" s="31"/>
      <c r="FK122" s="38">
        <f>COUNTIFS(Outbound_Monitor!H:H,"Leaf",Outbound_Monitor!S:S,FK$2)</f>
        <v>0</v>
      </c>
      <c r="FL122" s="36">
        <f>COUNTIFS(Outbound_Monitor!H:H,"Leaf",Outbound_Monitor!S:S,FL$2)</f>
        <v>0</v>
      </c>
      <c r="FM122" s="36">
        <f>COUNTIFS(Outbound_Monitor!H:H,"Leaf",Outbound_Monitor!S:S,FM$2)</f>
        <v>0</v>
      </c>
      <c r="FN122" s="36">
        <f>COUNTIFS(Outbound_Monitor!H:H,"Leaf",Outbound_Monitor!S:S,FN$2)</f>
        <v>0</v>
      </c>
      <c r="FO122" s="36">
        <f>COUNTIFS(Outbound_Monitor!H:H,"Leaf",Outbound_Monitor!S:S,FO$2)</f>
        <v>0</v>
      </c>
      <c r="FP122" s="31"/>
      <c r="FQ122" s="31"/>
      <c r="FR122" s="38">
        <f>COUNTIFS(Outbound_Monitor!H:H,"Leaf",Outbound_Monitor!S:S,FR$2)</f>
        <v>0</v>
      </c>
      <c r="FS122" s="36">
        <f>COUNTIFS(Outbound_Monitor!H:H,"Leaf",Outbound_Monitor!S:S,FS$2)</f>
        <v>0</v>
      </c>
      <c r="FT122" s="36">
        <f>COUNTIFS(Outbound_Monitor!H:H,"Leaf",Outbound_Monitor!S:S,FT$2)</f>
        <v>0</v>
      </c>
      <c r="FU122" s="36">
        <f>COUNTIFS(Outbound_Monitor!H:H,"Leaf",Outbound_Monitor!S:S,FU$2)</f>
        <v>0</v>
      </c>
      <c r="FV122" s="36">
        <f>COUNTIFS(Outbound_Monitor!H:H,"Leaf",Outbound_Monitor!S:S,FV$2)</f>
        <v>0</v>
      </c>
      <c r="FW122" s="31"/>
      <c r="FX122" s="31"/>
      <c r="FY122" s="38">
        <f>COUNTIFS(Outbound_Monitor!H:H,"Leaf",Outbound_Monitor!S:S,FY$2)</f>
        <v>0</v>
      </c>
      <c r="FZ122" s="36">
        <f>COUNTIFS(Outbound_Monitor!H:H,"Leaf",Outbound_Monitor!S:S,FZ$2)</f>
        <v>0</v>
      </c>
      <c r="GA122" s="36">
        <f>COUNTIFS(Outbound_Monitor!H:H,"Leaf",Outbound_Monitor!S:S,GA$2)</f>
        <v>0</v>
      </c>
      <c r="GB122" s="36">
        <f>COUNTIFS(Outbound_Monitor!H:H,"Leaf",Outbound_Monitor!S:S,GB$2)</f>
        <v>0</v>
      </c>
      <c r="GC122" s="36">
        <f>COUNTIFS(Outbound_Monitor!H:H,"Leaf",Outbound_Monitor!S:S,GC$2)</f>
        <v>0</v>
      </c>
      <c r="GD122" s="31"/>
      <c r="GE122" s="31"/>
      <c r="GF122" s="38">
        <f>COUNTIFS(Outbound_Monitor!H:H,"Leaf",Outbound_Monitor!S:S,GF$2)</f>
        <v>0</v>
      </c>
      <c r="GG122" s="36">
        <f>COUNTIFS(Outbound_Monitor!H:H,"Leaf",Outbound_Monitor!S:S,GG$2)</f>
        <v>0</v>
      </c>
      <c r="GH122" s="36">
        <f>COUNTIFS(Outbound_Monitor!H:H,"Leaf",Outbound_Monitor!S:S,GH$2)</f>
        <v>0</v>
      </c>
      <c r="GI122" s="36">
        <f>COUNTIFS(Outbound_Monitor!H:H,"Leaf",Outbound_Monitor!S:S,GI$2)</f>
        <v>0</v>
      </c>
      <c r="GJ122" s="36">
        <f>COUNTIFS(Outbound_Monitor!H:H,"Leaf",Outbound_Monitor!S:S,GJ$2)</f>
        <v>0</v>
      </c>
      <c r="GK122" s="31"/>
      <c r="GL122" s="31"/>
      <c r="GM122" s="38">
        <f>COUNTIFS(Outbound_Monitor!H:H,"Leaf",Outbound_Monitor!S:S,GM$2)</f>
        <v>0</v>
      </c>
      <c r="GN122" s="36">
        <f>COUNTIFS(Outbound_Monitor!H:H,"Leaf",Outbound_Monitor!S:S,GN$2)</f>
        <v>0</v>
      </c>
      <c r="GO122" s="36">
        <f>COUNTIFS(Outbound_Monitor!H:H,"Leaf",Outbound_Monitor!S:S,GO$2)</f>
        <v>0</v>
      </c>
      <c r="GP122" s="36">
        <f>COUNTIFS(Outbound_Monitor!H:H,"Leaf",Outbound_Monitor!S:S,GP$2)</f>
        <v>0</v>
      </c>
      <c r="GQ122" s="36">
        <f>COUNTIFS(Outbound_Monitor!H:H,"Leaf",Outbound_Monitor!S:S,GQ$2)</f>
        <v>0</v>
      </c>
      <c r="GR122" s="31"/>
      <c r="GS122" s="31"/>
      <c r="GT122" s="38">
        <f>COUNTIFS(Outbound_Monitor!H:H,"Leaf",Outbound_Monitor!S:S,GT$2)</f>
        <v>0</v>
      </c>
      <c r="GU122" s="36">
        <f>COUNTIFS(Outbound_Monitor!H:H,"Leaf",Outbound_Monitor!S:S,GU$2)</f>
        <v>0</v>
      </c>
      <c r="GV122" s="36">
        <f>COUNTIFS(Outbound_Monitor!H:H,"Leaf",Outbound_Monitor!S:S,GV$2)</f>
        <v>0</v>
      </c>
      <c r="GW122" s="36">
        <f>COUNTIFS(Outbound_Monitor!H:H,"Leaf",Outbound_Monitor!S:S,GW$2)</f>
        <v>0</v>
      </c>
      <c r="GX122" s="36">
        <f>COUNTIFS(Outbound_Monitor!H:H,"Leaf",Outbound_Monitor!S:S,GX$2)</f>
        <v>0</v>
      </c>
      <c r="GY122" s="31"/>
      <c r="GZ122" s="31"/>
      <c r="HA122" s="38">
        <f>COUNTIFS(Outbound_Monitor!H:H,"Leaf",Outbound_Monitor!S:S,HA$2)</f>
        <v>0</v>
      </c>
      <c r="HB122" s="36">
        <f>COUNTIFS(Outbound_Monitor!H:H,"Leaf",Outbound_Monitor!S:S,HB$2)</f>
        <v>0</v>
      </c>
      <c r="HC122" s="36">
        <f>COUNTIFS(Outbound_Monitor!H:H,"Leaf",Outbound_Monitor!S:S,HC$2)</f>
        <v>0</v>
      </c>
      <c r="HD122" s="36">
        <f>COUNTIFS(Outbound_Monitor!H:H,"Leaf",Outbound_Monitor!S:S,HD$2)</f>
        <v>0</v>
      </c>
      <c r="HE122" s="36">
        <f>COUNTIFS(Outbound_Monitor!H:H,"Leaf",Outbound_Monitor!S:S,HE$2)</f>
        <v>0</v>
      </c>
      <c r="HF122" s="31"/>
      <c r="HG122" s="31"/>
      <c r="HH122" s="38">
        <f>COUNTIFS(Outbound_Monitor!H:H,"Leaf",Outbound_Monitor!S:S,HH$2)</f>
        <v>0</v>
      </c>
      <c r="HI122" s="36">
        <f>COUNTIFS(Outbound_Monitor!H:H,"Leaf",Outbound_Monitor!S:S,HI$2)</f>
        <v>0</v>
      </c>
      <c r="HJ122" s="36">
        <f>COUNTIFS(Outbound_Monitor!H:H,"Leaf",Outbound_Monitor!S:S,HJ$2)</f>
        <v>0</v>
      </c>
      <c r="HK122" s="36">
        <f>COUNTIFS(Outbound_Monitor!H:H,"Leaf",Outbound_Monitor!S:S,HK$2)</f>
        <v>0</v>
      </c>
      <c r="HL122" s="36">
        <f>COUNTIFS(Outbound_Monitor!H:H,"Leaf",Outbound_Monitor!S:S,HL$2)</f>
        <v>0</v>
      </c>
      <c r="HM122" s="31"/>
      <c r="HN122" s="31"/>
      <c r="HO122" s="38">
        <f>COUNTIFS(Outbound_Monitor!H:H,"Leaf",Outbound_Monitor!S:S,HO$2)</f>
        <v>0</v>
      </c>
      <c r="HP122" s="36">
        <f>COUNTIFS(Outbound_Monitor!H:H,"Leaf",Outbound_Monitor!S:S,HP$2)</f>
        <v>0</v>
      </c>
      <c r="HQ122" s="36">
        <f>COUNTIFS(Outbound_Monitor!H:H,"Leaf",Outbound_Monitor!S:S,HQ$2)</f>
        <v>0</v>
      </c>
      <c r="HR122" s="36">
        <f>COUNTIFS(Outbound_Monitor!H:H,"Leaf",Outbound_Monitor!S:S,HR$2)</f>
        <v>0</v>
      </c>
      <c r="HS122" s="36">
        <f>COUNTIFS(Outbound_Monitor!H:H,"Leaf",Outbound_Monitor!S:S,HS$2)</f>
        <v>0</v>
      </c>
      <c r="HT122" s="31"/>
      <c r="HU122" s="31"/>
      <c r="HV122" s="38">
        <f>COUNTIFS(Outbound_Monitor!H:H,"Leaf",Outbound_Monitor!S:S,HV$2)</f>
        <v>0</v>
      </c>
      <c r="HW122" s="36">
        <f>COUNTIFS(Outbound_Monitor!H:H,"Leaf",Outbound_Monitor!S:S,HW$2)</f>
        <v>0</v>
      </c>
      <c r="HX122" s="36">
        <f>COUNTIFS(Outbound_Monitor!H:H,"Leaf",Outbound_Monitor!S:S,HX$2)</f>
        <v>0</v>
      </c>
      <c r="HY122" s="36">
        <f>COUNTIFS(Outbound_Monitor!H:H,"Leaf",Outbound_Monitor!S:S,HY$2)</f>
        <v>0</v>
      </c>
      <c r="HZ122" s="36">
        <f>COUNTIFS(Outbound_Monitor!H:H,"Leaf",Outbound_Monitor!S:S,HZ$2)</f>
        <v>0</v>
      </c>
      <c r="IA122" s="31"/>
      <c r="IB122" s="31"/>
      <c r="IC122" s="38">
        <f>COUNTIFS(Outbound_Monitor!H:H,"Leaf",Outbound_Monitor!S:S,IC$2)</f>
        <v>0</v>
      </c>
      <c r="ID122" s="36">
        <f>COUNTIFS(Outbound_Monitor!H:H,"Leaf",Outbound_Monitor!S:S,ID$2)</f>
        <v>0</v>
      </c>
      <c r="IE122" s="36">
        <f>COUNTIFS(Outbound_Monitor!H:H,"Leaf",Outbound_Monitor!S:S,IE$2)</f>
        <v>0</v>
      </c>
      <c r="IF122" s="36">
        <f>COUNTIFS(Outbound_Monitor!H:H,"Leaf",Outbound_Monitor!S:S,IF$2)</f>
        <v>0</v>
      </c>
      <c r="IG122" s="36">
        <f>COUNTIFS(Outbound_Monitor!H:H,"Leaf",Outbound_Monitor!S:S,IG$2)</f>
        <v>0</v>
      </c>
      <c r="IH122" s="31"/>
      <c r="II122" s="31"/>
      <c r="IJ122" s="38">
        <f>COUNTIFS(Outbound_Monitor!H:H,"Leaf",Outbound_Monitor!S:S,IJ$2)</f>
        <v>0</v>
      </c>
      <c r="IK122" s="36">
        <f>COUNTIFS(Outbound_Monitor!H:H,"Leaf",Outbound_Monitor!S:S,IK$2)</f>
        <v>0</v>
      </c>
      <c r="IL122" s="36">
        <f>COUNTIFS(Outbound_Monitor!H:H,"Leaf",Outbound_Monitor!S:S,IL$2)</f>
        <v>0</v>
      </c>
      <c r="IM122" s="36">
        <f>COUNTIFS(Outbound_Monitor!H:H,"Leaf",Outbound_Monitor!S:S,IM$2)</f>
        <v>0</v>
      </c>
      <c r="IN122" s="36">
        <f>COUNTIFS(Outbound_Monitor!H:H,"Leaf",Outbound_Monitor!S:S,IN$2)</f>
        <v>0</v>
      </c>
      <c r="IO122" s="31"/>
      <c r="IP122" s="31"/>
      <c r="IQ122" s="38">
        <f>COUNTIFS(Outbound_Monitor!H:H,"Leaf",Outbound_Monitor!S:S,IQ$2)</f>
        <v>0</v>
      </c>
      <c r="IR122" s="36">
        <f>COUNTIFS(Outbound_Monitor!H:H,"Leaf",Outbound_Monitor!S:S,IR$2)</f>
        <v>0</v>
      </c>
      <c r="IS122" s="36">
        <f>COUNTIFS(Outbound_Monitor!H:H,"Leaf",Outbound_Monitor!S:S,IS$2)</f>
        <v>0</v>
      </c>
      <c r="IT122" s="36">
        <f>COUNTIFS(Outbound_Monitor!H:H,"Leaf",Outbound_Monitor!S:S,IT$2)</f>
        <v>0</v>
      </c>
      <c r="IU122" s="36">
        <f>COUNTIFS(Outbound_Monitor!H:H,"Leaf",Outbound_Monitor!S:S,IU$2)</f>
        <v>0</v>
      </c>
      <c r="IV122" s="31"/>
      <c r="IW122" s="31"/>
      <c r="IX122" s="38">
        <f>COUNTIFS(Outbound_Monitor!H:H,"Leaf",Outbound_Monitor!S:S,IX$2)</f>
        <v>0</v>
      </c>
      <c r="IY122" s="36">
        <f>COUNTIFS(Outbound_Monitor!H:H,"Leaf",Outbound_Monitor!S:S,IY$2)</f>
        <v>0</v>
      </c>
      <c r="IZ122" s="36">
        <f>COUNTIFS(Outbound_Monitor!H:H,"Leaf",Outbound_Monitor!S:S,IZ$2)</f>
        <v>0</v>
      </c>
      <c r="JA122" s="36">
        <f>COUNTIFS(Outbound_Monitor!H:H,"Leaf",Outbound_Monitor!S:S,JA$2)</f>
        <v>0</v>
      </c>
      <c r="JB122" s="36">
        <f>COUNTIFS(Outbound_Monitor!H:H,"Leaf",Outbound_Monitor!S:S,JB$2)</f>
        <v>0</v>
      </c>
      <c r="JC122" s="31"/>
      <c r="JD122" s="31"/>
      <c r="JE122" s="38">
        <f>COUNTIFS(Outbound_Monitor!H:H,"Leaf",Outbound_Monitor!S:S,JE$2)</f>
        <v>0</v>
      </c>
      <c r="JF122" s="36">
        <f>COUNTIFS(Outbound_Monitor!H:H,"Leaf",Outbound_Monitor!S:S,JF$2)</f>
        <v>0</v>
      </c>
      <c r="JG122" s="36">
        <f>COUNTIFS(Outbound_Monitor!H:H,"Leaf",Outbound_Monitor!S:S,JG$2)</f>
        <v>0</v>
      </c>
      <c r="JH122" s="36">
        <f>COUNTIFS(Outbound_Monitor!H:H,"Leaf",Outbound_Monitor!S:S,JH$2)</f>
        <v>0</v>
      </c>
      <c r="JI122" s="36">
        <f>COUNTIFS(Outbound_Monitor!H:H,"Leaf",Outbound_Monitor!S:S,JI$2)</f>
        <v>0</v>
      </c>
      <c r="JJ122" s="31"/>
      <c r="JK122" s="31"/>
      <c r="JL122" s="38">
        <f>COUNTIFS(Outbound_Monitor!H:H,"Leaf",Outbound_Monitor!S:S,JL$2)</f>
        <v>0</v>
      </c>
      <c r="JM122" s="36">
        <f>COUNTIFS(Outbound_Monitor!H:H,"Leaf",Outbound_Monitor!S:S,JM$2)</f>
        <v>0</v>
      </c>
      <c r="JN122" s="36">
        <f>COUNTIFS(Outbound_Monitor!H:H,"Leaf",Outbound_Monitor!S:S,JN$2)</f>
        <v>0</v>
      </c>
      <c r="JO122" s="36">
        <f>COUNTIFS(Outbound_Monitor!H:H,"Leaf",Outbound_Monitor!S:S,JO$2)</f>
        <v>0</v>
      </c>
      <c r="JP122" s="36">
        <f>COUNTIFS(Outbound_Monitor!H:H,"Leaf",Outbound_Monitor!S:S,JP$2)</f>
        <v>0</v>
      </c>
      <c r="JQ122" s="31"/>
      <c r="JR122" s="31"/>
      <c r="JS122" s="38">
        <f>COUNTIFS(Outbound_Monitor!H:H,"Leaf",Outbound_Monitor!S:S,JS$2)</f>
        <v>0</v>
      </c>
      <c r="JT122" s="36">
        <f>COUNTIFS(Outbound_Monitor!H:H,"Leaf",Outbound_Monitor!S:S,JT$2)</f>
        <v>0</v>
      </c>
      <c r="JU122" s="36">
        <f>COUNTIFS(Outbound_Monitor!H:H,"Leaf",Outbound_Monitor!S:S,JU$2)</f>
        <v>0</v>
      </c>
      <c r="JV122" s="31"/>
      <c r="JW122" s="36">
        <f>COUNTIFS(Outbound_Monitor!H:H,"Leaf",Outbound_Monitor!S:S,JW$2)</f>
        <v>0</v>
      </c>
      <c r="JX122" s="31"/>
      <c r="JY122" s="31"/>
      <c r="JZ122" s="38">
        <f>COUNTIFS(Outbound_Monitor!H:H,"Leaf",Outbound_Monitor!S:S,JZ$2)</f>
        <v>0</v>
      </c>
      <c r="KA122" s="36">
        <f>COUNTIFS(Outbound_Monitor!H:H,"Leaf",Outbound_Monitor!S:S,KA$2)</f>
        <v>0</v>
      </c>
      <c r="KB122" s="36">
        <f>COUNTIFS(Outbound_Monitor!H:H,"Leaf",Outbound_Monitor!S:S,KB$2)</f>
        <v>0</v>
      </c>
      <c r="KC122" s="36">
        <f>COUNTIFS(Outbound_Monitor!H:H,"Leaf",Outbound_Monitor!S:S,KC$2)</f>
        <v>0</v>
      </c>
      <c r="KD122" s="36">
        <f>COUNTIFS(Outbound_Monitor!H:H,"Leaf",Outbound_Monitor!S:S,KD$2)</f>
        <v>0</v>
      </c>
      <c r="KE122" s="31"/>
      <c r="KF122" s="31"/>
      <c r="KG122" s="38">
        <f>COUNTIFS(Outbound_Monitor!H:H,"Leaf",Outbound_Monitor!S:S,KG$2)</f>
        <v>0</v>
      </c>
      <c r="KH122" s="36">
        <f>COUNTIFS(Outbound_Monitor!H:H,"Leaf",Outbound_Monitor!S:S,KH$2)</f>
        <v>0</v>
      </c>
      <c r="KI122" s="36">
        <f>COUNTIFS(Outbound_Monitor!H:H,"Leaf",Outbound_Monitor!S:S,KI$2)</f>
        <v>0</v>
      </c>
      <c r="KJ122" s="36">
        <f>COUNTIFS(Outbound_Monitor!H:H,"Leaf",Outbound_Monitor!S:S,KJ$2)</f>
        <v>0</v>
      </c>
      <c r="KK122" s="36">
        <f>COUNTIFS(Outbound_Monitor!H:H,"Leaf",Outbound_Monitor!S:S,KK$2)</f>
        <v>0</v>
      </c>
      <c r="KL122" s="31"/>
      <c r="KM122" s="31"/>
      <c r="KN122" s="38">
        <f>COUNTIFS(Outbound_Monitor!H:H,"Leaf",Outbound_Monitor!S:S,KN$2)</f>
        <v>0</v>
      </c>
      <c r="KO122" s="36">
        <f>COUNTIFS(Outbound_Monitor!H:H,"Leaf",Outbound_Monitor!S:S,KO$2)</f>
        <v>0</v>
      </c>
      <c r="KP122" s="36">
        <f>COUNTIFS(Outbound_Monitor!H:H,"Leaf",Outbound_Monitor!S:S,KP$2)</f>
        <v>0</v>
      </c>
      <c r="KQ122" s="36">
        <f>COUNTIFS(Outbound_Monitor!H:H,"Leaf",Outbound_Monitor!S:S,KQ$2)</f>
        <v>0</v>
      </c>
      <c r="KR122" s="36">
        <f>COUNTIFS(Outbound_Monitor!H:H,"Leaf",Outbound_Monitor!S:S,KR$2)</f>
        <v>0</v>
      </c>
      <c r="KS122" s="31"/>
      <c r="KT122" s="31"/>
      <c r="KU122" s="38">
        <f>COUNTIFS(Outbound_Monitor!H:H,"Leaf",Outbound_Monitor!S:S,KU$2)</f>
        <v>0</v>
      </c>
      <c r="KV122" s="36">
        <f>COUNTIFS(Outbound_Monitor!H:H,"Leaf",Outbound_Monitor!S:S,KV$2)</f>
        <v>0</v>
      </c>
      <c r="KW122" s="36">
        <f>COUNTIFS(Outbound_Monitor!H:H,"Leaf",Outbound_Monitor!S:S,KW$2)</f>
        <v>0</v>
      </c>
      <c r="KX122" s="36">
        <f>COUNTIFS(Outbound_Monitor!H:H,"Leaf",Outbound_Monitor!S:S,KX$2)</f>
        <v>0</v>
      </c>
      <c r="KY122" s="31"/>
      <c r="KZ122" s="31"/>
      <c r="LA122" s="31"/>
      <c r="LB122" s="38">
        <f>COUNTIFS(Outbound_Monitor!H:H,"Leaf",Outbound_Monitor!S:S,LB$2)</f>
        <v>0</v>
      </c>
      <c r="LC122" s="36">
        <f>COUNTIFS(Outbound_Monitor!H:H,"Leaf",Outbound_Monitor!S:S,LC$2)</f>
        <v>0</v>
      </c>
      <c r="LD122" s="36">
        <f>COUNTIFS(Outbound_Monitor!H:H,"Leaf",Outbound_Monitor!S:S,LD$2)</f>
        <v>0</v>
      </c>
      <c r="LE122" s="36">
        <f>COUNTIFS(Outbound_Monitor!H:H,"Leaf",Outbound_Monitor!S:S,LE$2)</f>
        <v>0</v>
      </c>
      <c r="LF122" s="36">
        <f>COUNTIFS(Outbound_Monitor!H:H,"Leaf",Outbound_Monitor!S:S,LF$2)</f>
        <v>0</v>
      </c>
      <c r="LG122" s="31"/>
      <c r="LH122" s="31"/>
      <c r="LI122" s="38">
        <f>COUNTIFS(Outbound_Monitor!H:H,"Leaf",Outbound_Monitor!S:S,LI$2)</f>
        <v>0</v>
      </c>
      <c r="LJ122" s="36">
        <f>COUNTIFS(Outbound_Monitor!H:H,"Leaf",Outbound_Monitor!S:S,LJ$2)</f>
        <v>0</v>
      </c>
      <c r="LK122" s="36">
        <f>COUNTIFS(Outbound_Monitor!H:H,"Leaf",Outbound_Monitor!S:S,LK$2)</f>
        <v>0</v>
      </c>
      <c r="LL122" s="36">
        <f>COUNTIFS(Outbound_Monitor!H:H,"Leaf",Outbound_Monitor!S:S,LL$2)</f>
        <v>0</v>
      </c>
      <c r="LM122" s="36">
        <f>COUNTIFS(Outbound_Monitor!H:H,"Leaf",Outbound_Monitor!S:S,LM$2)</f>
        <v>0</v>
      </c>
      <c r="LN122" s="31"/>
      <c r="LO122" s="31"/>
      <c r="LP122" s="38">
        <f>COUNTIFS(Outbound_Monitor!H:H,"Leaf",Outbound_Monitor!S:S,LP$2)</f>
        <v>0</v>
      </c>
      <c r="LQ122" s="36">
        <f>COUNTIFS(Outbound_Monitor!H:H,"Leaf",Outbound_Monitor!S:S,LQ$2)</f>
        <v>0</v>
      </c>
      <c r="LR122" s="36">
        <f>COUNTIFS(Outbound_Monitor!H:H,"Leaf",Outbound_Monitor!S:S,LR$2)</f>
        <v>0</v>
      </c>
      <c r="LS122" s="36">
        <f>COUNTIFS(Outbound_Monitor!H:H,"Leaf",Outbound_Monitor!S:S,LS$2)</f>
        <v>0</v>
      </c>
      <c r="LT122" s="36">
        <f>COUNTIFS(Outbound_Monitor!H:H,"Leaf",Outbound_Monitor!S:S,LT$2)</f>
        <v>0</v>
      </c>
      <c r="LU122" s="31"/>
      <c r="LV122" s="31"/>
      <c r="LW122" s="38">
        <f>COUNTIFS(Outbound_Monitor!H:H,"Leaf",Outbound_Monitor!S:S,LW$2)</f>
        <v>0</v>
      </c>
      <c r="LX122" s="36">
        <f>COUNTIFS(Outbound_Monitor!H:H,"Leaf",Outbound_Monitor!S:S,LX$2)</f>
        <v>0</v>
      </c>
      <c r="LY122" s="36">
        <f>COUNTIFS(Outbound_Monitor!H:H,"Leaf",Outbound_Monitor!S:S,LY$2)</f>
        <v>0</v>
      </c>
      <c r="LZ122" s="36">
        <f>COUNTIFS(Outbound_Monitor!H:H,"Leaf",Outbound_Monitor!S:S,LZ$2)</f>
        <v>0</v>
      </c>
      <c r="MA122" s="36">
        <f>COUNTIFS(Outbound_Monitor!H:H,"Leaf",Outbound_Monitor!S:S,MA$2)</f>
        <v>0</v>
      </c>
      <c r="MB122" s="31"/>
      <c r="MC122" s="31"/>
      <c r="MD122" s="38">
        <f>COUNTIFS(Outbound_Monitor!H:H,"Leaf",Outbound_Monitor!S:S,MD$2)</f>
        <v>0</v>
      </c>
      <c r="ME122" s="36">
        <f>COUNTIFS(Outbound_Monitor!H:H,"Leaf",Outbound_Monitor!S:S,ME$2)</f>
        <v>0</v>
      </c>
      <c r="MF122" s="36">
        <f>COUNTIFS(Outbound_Monitor!H:H,"Leaf",Outbound_Monitor!S:S,MF$2)</f>
        <v>0</v>
      </c>
      <c r="MG122" s="36">
        <f>COUNTIFS(Outbound_Monitor!H:H,"Leaf",Outbound_Monitor!S:S,MG$2)</f>
        <v>0</v>
      </c>
      <c r="MH122" s="36">
        <f>COUNTIFS(Outbound_Monitor!H:H,"Leaf",Outbound_Monitor!S:S,MH$2)</f>
        <v>0</v>
      </c>
      <c r="MI122" s="31"/>
      <c r="MJ122" s="31"/>
      <c r="MK122" s="38">
        <f>COUNTIFS(Outbound_Monitor!H:H,"Leaf",Outbound_Monitor!S:S,MK$2)</f>
        <v>0</v>
      </c>
      <c r="ML122" s="36">
        <f>COUNTIFS(Outbound_Monitor!H:H,"Leaf",Outbound_Monitor!S:S,ML$2)</f>
        <v>0</v>
      </c>
      <c r="MM122" s="36">
        <f>COUNTIFS(Outbound_Monitor!H:H,"Leaf",Outbound_Monitor!S:S,MM$2)</f>
        <v>0</v>
      </c>
      <c r="MN122" s="36">
        <f>COUNTIFS(Outbound_Monitor!H:H,"Leaf",Outbound_Monitor!S:S,MN$2)</f>
        <v>0</v>
      </c>
      <c r="MO122" s="36">
        <f>COUNTIFS(Outbound_Monitor!H:H,"Leaf",Outbound_Monitor!S:S,MO$2)</f>
        <v>0</v>
      </c>
      <c r="MP122" s="31"/>
      <c r="MQ122" s="31"/>
      <c r="MR122" s="38">
        <f>COUNTIFS(Outbound_Monitor!H:H,"Leaf",Outbound_Monitor!S:S,MR$2)</f>
        <v>0</v>
      </c>
      <c r="MS122" s="36">
        <f>COUNTIFS(Outbound_Monitor!H:H,"Leaf",Outbound_Monitor!S:S,MS$2)</f>
        <v>0</v>
      </c>
      <c r="MT122" s="36">
        <f>COUNTIFS(Outbound_Monitor!H:H,"Leaf",Outbound_Monitor!S:S,MT$2)</f>
        <v>0</v>
      </c>
      <c r="MU122" s="36">
        <f>COUNTIFS(Outbound_Monitor!H:H,"Leaf",Outbound_Monitor!S:S,MU$2)</f>
        <v>0</v>
      </c>
      <c r="MV122" s="36">
        <f>COUNTIFS(Outbound_Monitor!H:H,"Leaf",Outbound_Monitor!S:S,MV$2)</f>
        <v>0</v>
      </c>
      <c r="MW122" s="31"/>
      <c r="MX122" s="31"/>
      <c r="MY122" s="38">
        <f>COUNTIFS(Outbound_Monitor!H:H,"Leaf",Outbound_Monitor!S:S,MY$2)</f>
        <v>0</v>
      </c>
      <c r="MZ122" s="36">
        <f>COUNTIFS(Outbound_Monitor!H:H,"Leaf",Outbound_Monitor!S:S,MZ$2)</f>
        <v>0</v>
      </c>
      <c r="NA122" s="31"/>
      <c r="NB122" s="31"/>
      <c r="NC122" s="36">
        <f>COUNTIFS(Outbound_Monitor!H:H,"Leaf",Outbound_Monitor!S:S,NC$2)</f>
        <v>0</v>
      </c>
      <c r="ND122" s="31"/>
      <c r="NE122" s="31"/>
      <c r="NF122" s="16" t="s">
        <v>759</v>
      </c>
    </row>
    <row r="123" spans="1:370" s="109" customFormat="1" ht="15.75" x14ac:dyDescent="0.25">
      <c r="A123" s="100" t="s">
        <v>921</v>
      </c>
      <c r="B123" s="23" t="s">
        <v>852</v>
      </c>
      <c r="C123" s="34"/>
      <c r="D123" s="35" t="s">
        <v>824</v>
      </c>
      <c r="E123" s="56">
        <f>MAX(G123:NC123)</f>
        <v>0</v>
      </c>
      <c r="F123" s="31"/>
      <c r="G123" s="36">
        <f>SUMIFS(Outbound_Monitor!G:G,Outbound_Monitor!H:H,"Leaf",Outbound_Monitor!S:S,G$2)</f>
        <v>0</v>
      </c>
      <c r="H123" s="36">
        <f>SUMIFS(Outbound_Monitor!G:G,Outbound_Monitor!H:H,"Leaf",Outbound_Monitor!S:S,H$2)</f>
        <v>0</v>
      </c>
      <c r="I123" s="37">
        <f>SUMIFS(Outbound_Monitor!G:G,Outbound_Monitor!H:H,"Leaf",Outbound_Monitor!S:S,I$2)</f>
        <v>0</v>
      </c>
      <c r="J123" s="37">
        <f>SUMIFS(Outbound_Monitor!H:H,Outbound_Monitor!I:I,"Leaf",Outbound_Monitor!T:T,J$2)</f>
        <v>0</v>
      </c>
      <c r="K123" s="31"/>
      <c r="L123" s="31"/>
      <c r="M123" s="38">
        <f>SUMIFS(Outbound_Monitor!G:G,Outbound_Monitor!H:H,"Leaf",Outbound_Monitor!S:S,M$2)</f>
        <v>0</v>
      </c>
      <c r="N123" s="36">
        <f>SUMIFS(Outbound_Monitor!G:G,Outbound_Monitor!H:H,"Leaf",Outbound_Monitor!S:S,N$2)</f>
        <v>0</v>
      </c>
      <c r="O123" s="36">
        <f>SUMIFS(Outbound_Monitor!G:G,Outbound_Monitor!H:H,"Leaf",Outbound_Monitor!S:S,O$2)</f>
        <v>0</v>
      </c>
      <c r="P123" s="36">
        <f>SUMIFS(Outbound_Monitor!G:G,Outbound_Monitor!H:H,"Leaf",Outbound_Monitor!S:S,P$2)</f>
        <v>0</v>
      </c>
      <c r="Q123" s="36">
        <f>SUMIFS(Outbound_Monitor!G:G,Outbound_Monitor!H:H,"Leaf",Outbound_Monitor!S:S,Q$2)</f>
        <v>0</v>
      </c>
      <c r="R123" s="31"/>
      <c r="S123" s="31"/>
      <c r="T123" s="38">
        <f>SUMIFS(Outbound_Monitor!G:G,Outbound_Monitor!H:H,"Leaf",Outbound_Monitor!S:S,T$2)</f>
        <v>0</v>
      </c>
      <c r="U123" s="36">
        <f>SUMIFS(Outbound_Monitor!G:G,Outbound_Monitor!H:H,"Leaf",Outbound_Monitor!S:S,U$2)</f>
        <v>0</v>
      </c>
      <c r="V123" s="36">
        <f>SUMIFS(Outbound_Monitor!G:G,Outbound_Monitor!H:H,"Leaf",Outbound_Monitor!S:S,V$2)</f>
        <v>0</v>
      </c>
      <c r="W123" s="36">
        <f>SUMIFS(Outbound_Monitor!G:G,Outbound_Monitor!H:H,"Leaf",Outbound_Monitor!S:S,W$2)</f>
        <v>0</v>
      </c>
      <c r="X123" s="36">
        <f>SUMIFS(Outbound_Monitor!G:G,Outbound_Monitor!H:H,"Leaf",Outbound_Monitor!S:S,X$2)</f>
        <v>0</v>
      </c>
      <c r="Y123" s="31"/>
      <c r="Z123" s="31"/>
      <c r="AA123" s="38">
        <f>SUMIFS(Outbound_Monitor!G:G,Outbound_Monitor!H:H,"Leaf",Outbound_Monitor!S:S,AA$2)</f>
        <v>0</v>
      </c>
      <c r="AB123" s="36">
        <f>SUMIFS(Outbound_Monitor!G:G,Outbound_Monitor!H:H,"Leaf",Outbound_Monitor!S:S,AB$2)</f>
        <v>0</v>
      </c>
      <c r="AC123" s="36">
        <f>SUMIFS(Outbound_Monitor!G:G,Outbound_Monitor!H:H,"Leaf",Outbound_Monitor!S:S,AC$2)</f>
        <v>0</v>
      </c>
      <c r="AD123" s="36">
        <f>SUMIFS(Outbound_Monitor!G:G,Outbound_Monitor!H:H,"Leaf",Outbound_Monitor!S:S,AD$2)</f>
        <v>0</v>
      </c>
      <c r="AE123" s="36">
        <f>SUMIFS(Outbound_Monitor!G:G,Outbound_Monitor!H:H,"Leaf",Outbound_Monitor!S:S,AE$2)</f>
        <v>0</v>
      </c>
      <c r="AF123" s="31"/>
      <c r="AG123" s="31"/>
      <c r="AH123" s="38">
        <f>SUMIFS(Outbound_Monitor!G:G,Outbound_Monitor!H:H,"Leaf",Outbound_Monitor!S:S,AH$2)</f>
        <v>0</v>
      </c>
      <c r="AI123" s="36">
        <f>SUMIFS(Outbound_Monitor!G:G,Outbound_Monitor!H:H,"Leaf",Outbound_Monitor!S:S,AI$2)</f>
        <v>0</v>
      </c>
      <c r="AJ123" s="36">
        <f>SUMIFS(Outbound_Monitor!G:G,Outbound_Monitor!H:H,"Leaf",Outbound_Monitor!S:S,AJ$2)</f>
        <v>0</v>
      </c>
      <c r="AK123" s="36">
        <f>SUMIFS(Outbound_Monitor!G:G,Outbound_Monitor!H:H,"Leaf",Outbound_Monitor!S:S,AK$2)</f>
        <v>0</v>
      </c>
      <c r="AL123" s="36">
        <f>SUMIFS(Outbound_Monitor!G:G,Outbound_Monitor!H:H,"Leaf",Outbound_Monitor!S:S,AL$2)</f>
        <v>0</v>
      </c>
      <c r="AM123" s="31"/>
      <c r="AN123" s="31"/>
      <c r="AO123" s="38">
        <f>SUMIFS(Outbound_Monitor!G:G,Outbound_Monitor!H:H,"Leaf",Outbound_Monitor!S:S,AO$2)</f>
        <v>0</v>
      </c>
      <c r="AP123" s="36">
        <f>SUMIFS(Outbound_Monitor!G:G,Outbound_Monitor!H:H,"Leaf",Outbound_Monitor!S:S,AP$2)</f>
        <v>0</v>
      </c>
      <c r="AQ123" s="36">
        <f>SUMIFS(Outbound_Monitor!G:G,Outbound_Monitor!H:H,"Leaf",Outbound_Monitor!S:S,AQ$2)</f>
        <v>0</v>
      </c>
      <c r="AR123" s="36">
        <f>SUMIFS(Outbound_Monitor!G:G,Outbound_Monitor!H:H,"Leaf",Outbound_Monitor!S:S,AR$2)</f>
        <v>0</v>
      </c>
      <c r="AS123" s="36">
        <f>SUMIFS(Outbound_Monitor!G:G,Outbound_Monitor!H:H,"Leaf",Outbound_Monitor!S:S,AS$2)</f>
        <v>0</v>
      </c>
      <c r="AT123" s="31"/>
      <c r="AU123" s="31"/>
      <c r="AV123" s="38">
        <f>SUMIFS(Outbound_Monitor!G:G,Outbound_Monitor!H:H,"Leaf",Outbound_Monitor!S:S,AV$2)</f>
        <v>0</v>
      </c>
      <c r="AW123" s="36">
        <f>SUMIFS(Outbound_Monitor!G:G,Outbound_Monitor!H:H,"Leaf",Outbound_Monitor!S:S,AW$2)</f>
        <v>0</v>
      </c>
      <c r="AX123" s="36">
        <f>SUMIFS(Outbound_Monitor!G:G,Outbound_Monitor!H:H,"Leaf",Outbound_Monitor!S:S,AX$2)</f>
        <v>0</v>
      </c>
      <c r="AY123" s="36">
        <f>SUMIFS(Outbound_Monitor!G:G,Outbound_Monitor!H:H,"Leaf",Outbound_Monitor!S:S,AY$2)</f>
        <v>0</v>
      </c>
      <c r="AZ123" s="36">
        <f>SUMIFS(Outbound_Monitor!G:G,Outbound_Monitor!H:H,"Leaf",Outbound_Monitor!S:S,AZ$2)</f>
        <v>0</v>
      </c>
      <c r="BA123" s="31"/>
      <c r="BB123" s="31"/>
      <c r="BC123" s="38">
        <f>SUMIFS(Outbound_Monitor!G:G,Outbound_Monitor!H:H,"Leaf",Outbound_Monitor!S:S,BC$2)</f>
        <v>0</v>
      </c>
      <c r="BD123" s="36">
        <f>SUMIFS(Outbound_Monitor!G:G,Outbound_Monitor!H:H,"Leaf",Outbound_Monitor!S:S,BD$2)</f>
        <v>0</v>
      </c>
      <c r="BE123" s="36">
        <f>SUMIFS(Outbound_Monitor!G:G,Outbound_Monitor!H:H,"Leaf",Outbound_Monitor!S:S,BE$2)</f>
        <v>0</v>
      </c>
      <c r="BF123" s="36">
        <f>SUMIFS(Outbound_Monitor!G:G,Outbound_Monitor!H:H,"Leaf",Outbound_Monitor!S:S,BF$2)</f>
        <v>0</v>
      </c>
      <c r="BG123" s="36">
        <f>SUMIFS(Outbound_Monitor!G:G,Outbound_Monitor!H:H,"Leaf",Outbound_Monitor!S:S,BG$2)</f>
        <v>0</v>
      </c>
      <c r="BH123" s="31"/>
      <c r="BI123" s="31"/>
      <c r="BJ123" s="38">
        <f>SUMIFS(Outbound_Monitor!G:G,Outbound_Monitor!H:H,"Leaf",Outbound_Monitor!S:S,BJ$2)</f>
        <v>0</v>
      </c>
      <c r="BK123" s="36">
        <f>SUMIFS(Outbound_Monitor!G:G,Outbound_Monitor!H:H,"Leaf",Outbound_Monitor!S:S,BK$2)</f>
        <v>0</v>
      </c>
      <c r="BL123" s="36">
        <f>SUMIFS(Outbound_Monitor!G:G,Outbound_Monitor!H:H,"Leaf",Outbound_Monitor!S:S,BL$2)</f>
        <v>0</v>
      </c>
      <c r="BM123" s="36">
        <f>SUMIFS(Outbound_Monitor!G:G,Outbound_Monitor!H:H,"Leaf",Outbound_Monitor!S:S,BM$2)</f>
        <v>0</v>
      </c>
      <c r="BN123" s="36">
        <f>SUMIFS(Outbound_Monitor!G:G,Outbound_Monitor!H:H,"Leaf",Outbound_Monitor!S:S,BN$2)</f>
        <v>0</v>
      </c>
      <c r="BO123" s="31"/>
      <c r="BP123" s="31"/>
      <c r="BQ123" s="38">
        <f>SUMIFS(Outbound_Monitor!G:G,Outbound_Monitor!H:H,"Leaf",Outbound_Monitor!S:S,BQ$2)</f>
        <v>0</v>
      </c>
      <c r="BR123" s="36">
        <f>SUMIFS(Outbound_Monitor!G:G,Outbound_Monitor!H:H,"Leaf",Outbound_Monitor!S:S,BR$2)</f>
        <v>0</v>
      </c>
      <c r="BS123" s="36">
        <f>SUMIFS(Outbound_Monitor!G:G,Outbound_Monitor!H:H,"Leaf",Outbound_Monitor!S:S,BS$2)</f>
        <v>0</v>
      </c>
      <c r="BT123" s="36">
        <f>SUMIFS(Outbound_Monitor!G:G,Outbound_Monitor!H:H,"Leaf",Outbound_Monitor!S:S,BT$2)</f>
        <v>0</v>
      </c>
      <c r="BU123" s="36">
        <f>SUMIFS(Outbound_Monitor!G:G,Outbound_Monitor!H:H,"Leaf",Outbound_Monitor!S:S,BU$2)</f>
        <v>0</v>
      </c>
      <c r="BV123" s="31"/>
      <c r="BW123" s="31"/>
      <c r="BX123" s="38">
        <f>SUMIFS(Outbound_Monitor!G:G,Outbound_Monitor!H:H,"Leaf",Outbound_Monitor!S:S,BX$2)</f>
        <v>0</v>
      </c>
      <c r="BY123" s="36">
        <f>SUMIFS(Outbound_Monitor!G:G,Outbound_Monitor!H:H,"Leaf",Outbound_Monitor!S:S,BY$2)</f>
        <v>0</v>
      </c>
      <c r="BZ123" s="36">
        <f>SUMIFS(Outbound_Monitor!G:G,Outbound_Monitor!H:H,"Leaf",Outbound_Monitor!S:S,BZ$2)</f>
        <v>0</v>
      </c>
      <c r="CA123" s="36">
        <f>SUMIFS(Outbound_Monitor!G:G,Outbound_Monitor!H:H,"Leaf",Outbound_Monitor!S:S,CA$2)</f>
        <v>0</v>
      </c>
      <c r="CB123" s="36">
        <f>SUMIFS(Outbound_Monitor!G:G,Outbound_Monitor!H:H,"Leaf",Outbound_Monitor!S:S,CB$2)</f>
        <v>0</v>
      </c>
      <c r="CC123" s="31"/>
      <c r="CD123" s="31"/>
      <c r="CE123" s="38">
        <f>SUMIFS(Outbound_Monitor!G:G,Outbound_Monitor!H:H,"Leaf",Outbound_Monitor!S:S,CE$2)</f>
        <v>0</v>
      </c>
      <c r="CF123" s="36">
        <f>SUMIFS(Outbound_Monitor!G:G,Outbound_Monitor!H:H,"Leaf",Outbound_Monitor!S:S,CF$2)</f>
        <v>0</v>
      </c>
      <c r="CG123" s="36">
        <f>SUMIFS(Outbound_Monitor!G:G,Outbound_Monitor!H:H,"Leaf",Outbound_Monitor!S:S,CG$2)</f>
        <v>0</v>
      </c>
      <c r="CH123" s="36">
        <f>SUMIFS(Outbound_Monitor!G:G,Outbound_Monitor!H:H,"Leaf",Outbound_Monitor!S:S,CH$2)</f>
        <v>0</v>
      </c>
      <c r="CI123" s="36">
        <f>SUMIFS(Outbound_Monitor!G:G,Outbound_Monitor!H:H,"Leaf",Outbound_Monitor!S:S,CI$2)</f>
        <v>0</v>
      </c>
      <c r="CJ123" s="31"/>
      <c r="CK123" s="31"/>
      <c r="CL123" s="38">
        <f>SUMIFS(Outbound_Monitor!G:G,Outbound_Monitor!H:H,"Leaf",Outbound_Monitor!S:S,CL$2)</f>
        <v>0</v>
      </c>
      <c r="CM123" s="36">
        <f>SUMIFS(Outbound_Monitor!G:G,Outbound_Monitor!H:H,"Leaf",Outbound_Monitor!S:S,CM$2)</f>
        <v>0</v>
      </c>
      <c r="CN123" s="36">
        <f>SUMIFS(Outbound_Monitor!G:G,Outbound_Monitor!H:H,"Leaf",Outbound_Monitor!S:S,CN$2)</f>
        <v>0</v>
      </c>
      <c r="CO123" s="36">
        <f>SUMIFS(Outbound_Monitor!G:G,Outbound_Monitor!H:H,"Leaf",Outbound_Monitor!S:S,CO$2)</f>
        <v>0</v>
      </c>
      <c r="CP123" s="31"/>
      <c r="CQ123" s="31"/>
      <c r="CR123" s="31"/>
      <c r="CS123" s="31"/>
      <c r="CT123" s="36">
        <f>SUMIFS(Outbound_Monitor!G:G,Outbound_Monitor!H:H,"Leaf",Outbound_Monitor!S:S,CT$2)</f>
        <v>0</v>
      </c>
      <c r="CU123" s="36">
        <f>SUMIFS(Outbound_Monitor!G:G,Outbound_Monitor!H:H,"Leaf",Outbound_Monitor!S:S,CU$2)</f>
        <v>0</v>
      </c>
      <c r="CV123" s="36">
        <f>SUMIFS(Outbound_Monitor!G:G,Outbound_Monitor!H:H,"Leaf",Outbound_Monitor!S:S,CV$2)</f>
        <v>0</v>
      </c>
      <c r="CW123" s="36">
        <f>SUMIFS(Outbound_Monitor!G:G,Outbound_Monitor!H:H,"Leaf",Outbound_Monitor!S:S,CW$2)</f>
        <v>0</v>
      </c>
      <c r="CX123" s="31"/>
      <c r="CY123" s="31"/>
      <c r="CZ123" s="38">
        <f>SUMIFS(Outbound_Monitor!G:G,Outbound_Monitor!H:H,"Leaf",Outbound_Monitor!S:S,CZ$2)</f>
        <v>0</v>
      </c>
      <c r="DA123" s="36">
        <f>SUMIFS(Outbound_Monitor!G:G,Outbound_Monitor!H:H,"Leaf",Outbound_Monitor!S:S,DA$2)</f>
        <v>0</v>
      </c>
      <c r="DB123" s="36">
        <f>SUMIFS(Outbound_Monitor!G:G,Outbound_Monitor!H:H,"Leaf",Outbound_Monitor!S:S,DB$2)</f>
        <v>0</v>
      </c>
      <c r="DC123" s="36">
        <f>SUMIFS(Outbound_Monitor!G:G,Outbound_Monitor!H:H,"Leaf",Outbound_Monitor!S:S,DC$2)</f>
        <v>0</v>
      </c>
      <c r="DD123" s="36">
        <f>SUMIFS(Outbound_Monitor!G:G,Outbound_Monitor!H:H,"Leaf",Outbound_Monitor!S:S,DD$2)</f>
        <v>0</v>
      </c>
      <c r="DE123" s="31"/>
      <c r="DF123" s="31"/>
      <c r="DG123" s="38">
        <f>SUMIFS(Outbound_Monitor!G:G,Outbound_Monitor!H:H,"Leaf",Outbound_Monitor!S:S,DG$2)</f>
        <v>0</v>
      </c>
      <c r="DH123" s="36">
        <f>SUMIFS(Outbound_Monitor!G:G,Outbound_Monitor!H:H,"Leaf",Outbound_Monitor!S:S,DH$2)</f>
        <v>0</v>
      </c>
      <c r="DI123" s="36">
        <f>SUMIFS(Outbound_Monitor!G:G,Outbound_Monitor!H:H,"Leaf",Outbound_Monitor!S:S,DI$2)</f>
        <v>0</v>
      </c>
      <c r="DJ123" s="36">
        <f>SUMIFS(Outbound_Monitor!G:G,Outbound_Monitor!H:H,"Leaf",Outbound_Monitor!S:S,DJ$2)</f>
        <v>0</v>
      </c>
      <c r="DK123" s="36">
        <f>SUMIFS(Outbound_Monitor!G:G,Outbound_Monitor!H:H,"Leaf",Outbound_Monitor!S:S,DK$2)</f>
        <v>0</v>
      </c>
      <c r="DL123" s="31"/>
      <c r="DM123" s="31"/>
      <c r="DN123" s="38">
        <f>SUMIFS(Outbound_Monitor!G:G,Outbound_Monitor!H:H,"Leaf",Outbound_Monitor!S:S,DN$2)</f>
        <v>0</v>
      </c>
      <c r="DO123" s="36">
        <f>SUMIFS(Outbound_Monitor!G:G,Outbound_Monitor!H:H,"Leaf",Outbound_Monitor!S:S,DO$2)</f>
        <v>0</v>
      </c>
      <c r="DP123" s="36">
        <f>SUMIFS(Outbound_Monitor!G:G,Outbound_Monitor!H:H,"Leaf",Outbound_Monitor!S:S,DP$2)</f>
        <v>0</v>
      </c>
      <c r="DQ123" s="36">
        <f>SUMIFS(Outbound_Monitor!G:G,Outbound_Monitor!H:H,"Leaf",Outbound_Monitor!S:S,DQ$2)</f>
        <v>0</v>
      </c>
      <c r="DR123" s="36">
        <f>SUMIFS(Outbound_Monitor!G:G,Outbound_Monitor!H:H,"Leaf",Outbound_Monitor!S:S,DR$2)</f>
        <v>0</v>
      </c>
      <c r="DS123" s="31"/>
      <c r="DT123" s="31"/>
      <c r="DU123" s="38">
        <f>SUMIFS(Outbound_Monitor!G:G,Outbound_Monitor!H:H,"Leaf",Outbound_Monitor!S:S,DU$2)</f>
        <v>0</v>
      </c>
      <c r="DV123" s="36">
        <f>SUMIFS(Outbound_Monitor!G:G,Outbound_Monitor!H:H,"Leaf",Outbound_Monitor!S:S,DV$2)</f>
        <v>0</v>
      </c>
      <c r="DW123" s="31"/>
      <c r="DX123" s="36">
        <f>SUMIFS(Outbound_Monitor!G:G,Outbound_Monitor!H:H,"Leaf",Outbound_Monitor!S:S,DX$2)</f>
        <v>0</v>
      </c>
      <c r="DY123" s="36">
        <f>SUMIFS(Outbound_Monitor!G:G,Outbound_Monitor!H:H,"Leaf",Outbound_Monitor!S:S,DY$2)</f>
        <v>0</v>
      </c>
      <c r="DZ123" s="31"/>
      <c r="EA123" s="31"/>
      <c r="EB123" s="38">
        <f>SUMIFS(Outbound_Monitor!G:G,Outbound_Monitor!H:H,"Leaf",Outbound_Monitor!S:S,EB$2)</f>
        <v>0</v>
      </c>
      <c r="EC123" s="36">
        <f>SUMIFS(Outbound_Monitor!G:G,Outbound_Monitor!H:H,"Leaf",Outbound_Monitor!S:S,EC$2)</f>
        <v>0</v>
      </c>
      <c r="ED123" s="36">
        <f>SUMIFS(Outbound_Monitor!G:G,Outbound_Monitor!H:H,"Leaf",Outbound_Monitor!S:S,ED$2)</f>
        <v>0</v>
      </c>
      <c r="EE123" s="31"/>
      <c r="EF123" s="36">
        <f>SUMIFS(Outbound_Monitor!G:G,Outbound_Monitor!H:H,"Leaf",Outbound_Monitor!S:S,EF$2)</f>
        <v>0</v>
      </c>
      <c r="EG123" s="31"/>
      <c r="EH123" s="31"/>
      <c r="EI123" s="38">
        <f>SUMIFS(Outbound_Monitor!G:G,Outbound_Monitor!H:H,"Leaf",Outbound_Monitor!S:S,EI$2)</f>
        <v>0</v>
      </c>
      <c r="EJ123" s="36">
        <f>SUMIFS(Outbound_Monitor!G:G,Outbound_Monitor!H:H,"Leaf",Outbound_Monitor!S:S,EJ$2)</f>
        <v>0</v>
      </c>
      <c r="EK123" s="36">
        <f>SUMIFS(Outbound_Monitor!G:G,Outbound_Monitor!H:H,"Leaf",Outbound_Monitor!S:S,EK$2)</f>
        <v>0</v>
      </c>
      <c r="EL123" s="36">
        <f>SUMIFS(Outbound_Monitor!G:G,Outbound_Monitor!H:H,"Leaf",Outbound_Monitor!S:S,EL$2)</f>
        <v>0</v>
      </c>
      <c r="EM123" s="36">
        <f>SUMIFS(Outbound_Monitor!G:G,Outbound_Monitor!H:H,"Leaf",Outbound_Monitor!S:S,EM$2)</f>
        <v>0</v>
      </c>
      <c r="EN123" s="31"/>
      <c r="EO123" s="31"/>
      <c r="EP123" s="31"/>
      <c r="EQ123" s="36">
        <f>SUMIFS(Outbound_Monitor!G:G,Outbound_Monitor!H:H,"Leaf",Outbound_Monitor!S:S,EQ$2)</f>
        <v>0</v>
      </c>
      <c r="ER123" s="36">
        <f>SUMIFS(Outbound_Monitor!G:G,Outbound_Monitor!H:H,"Leaf",Outbound_Monitor!S:S,ER$2)</f>
        <v>0</v>
      </c>
      <c r="ES123" s="36">
        <f>SUMIFS(Outbound_Monitor!G:G,Outbound_Monitor!H:H,"Leaf",Outbound_Monitor!S:S,ES$2)</f>
        <v>0</v>
      </c>
      <c r="ET123" s="36">
        <f>SUMIFS(Outbound_Monitor!G:G,Outbound_Monitor!H:H,"Leaf",Outbound_Monitor!S:S,ET$2)</f>
        <v>0</v>
      </c>
      <c r="EU123" s="31"/>
      <c r="EV123" s="31"/>
      <c r="EW123" s="38">
        <f>SUMIFS(Outbound_Monitor!G:G,Outbound_Monitor!H:H,"Leaf",Outbound_Monitor!S:S,EW$2)</f>
        <v>0</v>
      </c>
      <c r="EX123" s="36">
        <f>SUMIFS(Outbound_Monitor!G:G,Outbound_Monitor!H:H,"Leaf",Outbound_Monitor!S:S,EX$2)</f>
        <v>0</v>
      </c>
      <c r="EY123" s="36">
        <f>SUMIFS(Outbound_Monitor!G:G,Outbound_Monitor!H:H,"Leaf",Outbound_Monitor!S:S,EY$2)</f>
        <v>0</v>
      </c>
      <c r="EZ123" s="31"/>
      <c r="FA123" s="36">
        <f>SUMIFS(Outbound_Monitor!G:G,Outbound_Monitor!H:H,"Leaf",Outbound_Monitor!S:S,FA$2)</f>
        <v>0</v>
      </c>
      <c r="FB123" s="31"/>
      <c r="FC123" s="31"/>
      <c r="FD123" s="38">
        <f>SUMIFS(Outbound_Monitor!G:G,Outbound_Monitor!H:H,"Leaf",Outbound_Monitor!S:S,FD$2)</f>
        <v>0</v>
      </c>
      <c r="FE123" s="36">
        <f>SUMIFS(Outbound_Monitor!G:G,Outbound_Monitor!H:H,"Leaf",Outbound_Monitor!S:S,FE$2)</f>
        <v>0</v>
      </c>
      <c r="FF123" s="36">
        <f>SUMIFS(Outbound_Monitor!G:G,Outbound_Monitor!H:H,"Leaf",Outbound_Monitor!S:S,FF$2)</f>
        <v>0</v>
      </c>
      <c r="FG123" s="36">
        <f>SUMIFS(Outbound_Monitor!G:G,Outbound_Monitor!H:H,"Leaf",Outbound_Monitor!S:S,FG$2)</f>
        <v>0</v>
      </c>
      <c r="FH123" s="36">
        <f>SUMIFS(Outbound_Monitor!G:G,Outbound_Monitor!H:H,"Leaf",Outbound_Monitor!S:S,FH$2)</f>
        <v>0</v>
      </c>
      <c r="FI123" s="31"/>
      <c r="FJ123" s="31"/>
      <c r="FK123" s="38">
        <f>SUMIFS(Outbound_Monitor!G:G,Outbound_Monitor!H:H,"Leaf",Outbound_Monitor!S:S,FK$2)</f>
        <v>0</v>
      </c>
      <c r="FL123" s="36">
        <f>SUMIFS(Outbound_Monitor!G:G,Outbound_Monitor!H:H,"Leaf",Outbound_Monitor!S:S,FL$2)</f>
        <v>0</v>
      </c>
      <c r="FM123" s="36">
        <f>SUMIFS(Outbound_Monitor!G:G,Outbound_Monitor!H:H,"Leaf",Outbound_Monitor!S:S,FM$2)</f>
        <v>0</v>
      </c>
      <c r="FN123" s="36">
        <f>SUMIFS(Outbound_Monitor!G:G,Outbound_Monitor!H:H,"Leaf",Outbound_Monitor!S:S,FN$2)</f>
        <v>0</v>
      </c>
      <c r="FO123" s="36">
        <f>SUMIFS(Outbound_Monitor!G:G,Outbound_Monitor!H:H,"Leaf",Outbound_Monitor!S:S,FO$2)</f>
        <v>0</v>
      </c>
      <c r="FP123" s="31"/>
      <c r="FQ123" s="31"/>
      <c r="FR123" s="38">
        <f>SUMIFS(Outbound_Monitor!G:G,Outbound_Monitor!H:H,"Leaf",Outbound_Monitor!S:S,FR$2)</f>
        <v>0</v>
      </c>
      <c r="FS123" s="36">
        <f>SUMIFS(Outbound_Monitor!G:G,Outbound_Monitor!H:H,"Leaf",Outbound_Monitor!S:S,FS$2)</f>
        <v>0</v>
      </c>
      <c r="FT123" s="36">
        <f>SUMIFS(Outbound_Monitor!G:G,Outbound_Monitor!H:H,"Leaf",Outbound_Monitor!S:S,FT$2)</f>
        <v>0</v>
      </c>
      <c r="FU123" s="36">
        <f>SUMIFS(Outbound_Monitor!G:G,Outbound_Monitor!H:H,"Leaf",Outbound_Monitor!S:S,FU$2)</f>
        <v>0</v>
      </c>
      <c r="FV123" s="36">
        <f>SUMIFS(Outbound_Monitor!G:G,Outbound_Monitor!H:H,"Leaf",Outbound_Monitor!S:S,FV$2)</f>
        <v>0</v>
      </c>
      <c r="FW123" s="31"/>
      <c r="FX123" s="31"/>
      <c r="FY123" s="38">
        <f>SUMIFS(Outbound_Monitor!G:G,Outbound_Monitor!H:H,"Leaf",Outbound_Monitor!S:S,FY$2)</f>
        <v>0</v>
      </c>
      <c r="FZ123" s="36">
        <f>SUMIFS(Outbound_Monitor!G:G,Outbound_Monitor!H:H,"Leaf",Outbound_Monitor!S:S,FZ$2)</f>
        <v>0</v>
      </c>
      <c r="GA123" s="36">
        <f>SUMIFS(Outbound_Monitor!G:G,Outbound_Monitor!H:H,"Leaf",Outbound_Monitor!S:S,GA$2)</f>
        <v>0</v>
      </c>
      <c r="GB123" s="36">
        <f>SUMIFS(Outbound_Monitor!G:G,Outbound_Monitor!H:H,"Leaf",Outbound_Monitor!S:S,GB$2)</f>
        <v>0</v>
      </c>
      <c r="GC123" s="36">
        <f>SUMIFS(Outbound_Monitor!G:G,Outbound_Monitor!H:H,"Leaf",Outbound_Monitor!S:S,GC$2)</f>
        <v>0</v>
      </c>
      <c r="GD123" s="31"/>
      <c r="GE123" s="31"/>
      <c r="GF123" s="38">
        <f>SUMIFS(Outbound_Monitor!G:G,Outbound_Monitor!H:H,"Leaf",Outbound_Monitor!S:S,GF$2)</f>
        <v>0</v>
      </c>
      <c r="GG123" s="36">
        <f>SUMIFS(Outbound_Monitor!G:G,Outbound_Monitor!H:H,"Leaf",Outbound_Monitor!S:S,GG$2)</f>
        <v>0</v>
      </c>
      <c r="GH123" s="36">
        <f>SUMIFS(Outbound_Monitor!G:G,Outbound_Monitor!H:H,"Leaf",Outbound_Monitor!S:S,GH$2)</f>
        <v>0</v>
      </c>
      <c r="GI123" s="36">
        <f>SUMIFS(Outbound_Monitor!G:G,Outbound_Monitor!H:H,"Leaf",Outbound_Monitor!S:S,GI$2)</f>
        <v>0</v>
      </c>
      <c r="GJ123" s="36">
        <f>SUMIFS(Outbound_Monitor!G:G,Outbound_Monitor!H:H,"Leaf",Outbound_Monitor!S:S,GJ$2)</f>
        <v>0</v>
      </c>
      <c r="GK123" s="31"/>
      <c r="GL123" s="31"/>
      <c r="GM123" s="38">
        <f>SUMIFS(Outbound_Monitor!G:G,Outbound_Monitor!H:H,"Leaf",Outbound_Monitor!S:S,GM$2)</f>
        <v>0</v>
      </c>
      <c r="GN123" s="36">
        <f>SUMIFS(Outbound_Monitor!G:G,Outbound_Monitor!H:H,"Leaf",Outbound_Monitor!S:S,GN$2)</f>
        <v>0</v>
      </c>
      <c r="GO123" s="36">
        <f>SUMIFS(Outbound_Monitor!G:G,Outbound_Monitor!H:H,"Leaf",Outbound_Monitor!S:S,GO$2)</f>
        <v>0</v>
      </c>
      <c r="GP123" s="36">
        <f>SUMIFS(Outbound_Monitor!G:G,Outbound_Monitor!H:H,"Leaf",Outbound_Monitor!S:S,GP$2)</f>
        <v>0</v>
      </c>
      <c r="GQ123" s="36">
        <f>SUMIFS(Outbound_Monitor!G:G,Outbound_Monitor!H:H,"Leaf",Outbound_Monitor!S:S,GQ$2)</f>
        <v>0</v>
      </c>
      <c r="GR123" s="31"/>
      <c r="GS123" s="31"/>
      <c r="GT123" s="38">
        <f>SUMIFS(Outbound_Monitor!G:G,Outbound_Monitor!H:H,"Leaf",Outbound_Monitor!S:S,GT$2)</f>
        <v>0</v>
      </c>
      <c r="GU123" s="36">
        <f>SUMIFS(Outbound_Monitor!G:G,Outbound_Monitor!H:H,"Leaf",Outbound_Monitor!S:S,GU$2)</f>
        <v>0</v>
      </c>
      <c r="GV123" s="36">
        <f>SUMIFS(Outbound_Monitor!G:G,Outbound_Monitor!H:H,"Leaf",Outbound_Monitor!S:S,GV$2)</f>
        <v>0</v>
      </c>
      <c r="GW123" s="36">
        <f>SUMIFS(Outbound_Monitor!G:G,Outbound_Monitor!H:H,"Leaf",Outbound_Monitor!S:S,GW$2)</f>
        <v>0</v>
      </c>
      <c r="GX123" s="36">
        <f>SUMIFS(Outbound_Monitor!G:G,Outbound_Monitor!H:H,"Leaf",Outbound_Monitor!S:S,GX$2)</f>
        <v>0</v>
      </c>
      <c r="GY123" s="31"/>
      <c r="GZ123" s="31"/>
      <c r="HA123" s="38">
        <f>SUMIFS(Outbound_Monitor!G:G,Outbound_Monitor!H:H,"Leaf",Outbound_Monitor!S:S,HA$2)</f>
        <v>0</v>
      </c>
      <c r="HB123" s="36">
        <f>SUMIFS(Outbound_Monitor!G:G,Outbound_Monitor!H:H,"Leaf",Outbound_Monitor!S:S,HB$2)</f>
        <v>0</v>
      </c>
      <c r="HC123" s="36">
        <f>SUMIFS(Outbound_Monitor!G:G,Outbound_Monitor!H:H,"Leaf",Outbound_Monitor!S:S,HC$2)</f>
        <v>0</v>
      </c>
      <c r="HD123" s="36">
        <f>SUMIFS(Outbound_Monitor!G:G,Outbound_Monitor!H:H,"Leaf",Outbound_Monitor!S:S,HD$2)</f>
        <v>0</v>
      </c>
      <c r="HE123" s="36">
        <f>SUMIFS(Outbound_Monitor!G:G,Outbound_Monitor!H:H,"Leaf",Outbound_Monitor!S:S,HE$2)</f>
        <v>0</v>
      </c>
      <c r="HF123" s="31"/>
      <c r="HG123" s="31"/>
      <c r="HH123" s="38">
        <f>SUMIFS(Outbound_Monitor!G:G,Outbound_Monitor!H:H,"Leaf",Outbound_Monitor!S:S,HH$2)</f>
        <v>0</v>
      </c>
      <c r="HI123" s="36">
        <f>SUMIFS(Outbound_Monitor!G:G,Outbound_Monitor!H:H,"Leaf",Outbound_Monitor!S:S,HI$2)</f>
        <v>0</v>
      </c>
      <c r="HJ123" s="36">
        <f>SUMIFS(Outbound_Monitor!G:G,Outbound_Monitor!H:H,"Leaf",Outbound_Monitor!S:S,HJ$2)</f>
        <v>0</v>
      </c>
      <c r="HK123" s="36">
        <f>SUMIFS(Outbound_Monitor!G:G,Outbound_Monitor!H:H,"Leaf",Outbound_Monitor!S:S,HK$2)</f>
        <v>0</v>
      </c>
      <c r="HL123" s="36">
        <f>SUMIFS(Outbound_Monitor!G:G,Outbound_Monitor!H:H,"Leaf",Outbound_Monitor!S:S,HL$2)</f>
        <v>0</v>
      </c>
      <c r="HM123" s="31"/>
      <c r="HN123" s="31"/>
      <c r="HO123" s="38">
        <f>SUMIFS(Outbound_Monitor!G:G,Outbound_Monitor!H:H,"Leaf",Outbound_Monitor!S:S,HO$2)</f>
        <v>0</v>
      </c>
      <c r="HP123" s="36">
        <f>SUMIFS(Outbound_Monitor!G:G,Outbound_Monitor!H:H,"Leaf",Outbound_Monitor!S:S,HP$2)</f>
        <v>0</v>
      </c>
      <c r="HQ123" s="36">
        <f>SUMIFS(Outbound_Monitor!G:G,Outbound_Monitor!H:H,"Leaf",Outbound_Monitor!S:S,HQ$2)</f>
        <v>0</v>
      </c>
      <c r="HR123" s="36">
        <f>SUMIFS(Outbound_Monitor!G:G,Outbound_Monitor!H:H,"Leaf",Outbound_Monitor!S:S,HR$2)</f>
        <v>0</v>
      </c>
      <c r="HS123" s="36">
        <f>SUMIFS(Outbound_Monitor!G:G,Outbound_Monitor!H:H,"Leaf",Outbound_Monitor!S:S,HS$2)</f>
        <v>0</v>
      </c>
      <c r="HT123" s="31"/>
      <c r="HU123" s="31"/>
      <c r="HV123" s="38">
        <f>SUMIFS(Outbound_Monitor!G:G,Outbound_Monitor!H:H,"Leaf",Outbound_Monitor!S:S,HV$2)</f>
        <v>0</v>
      </c>
      <c r="HW123" s="36">
        <f>SUMIFS(Outbound_Monitor!G:G,Outbound_Monitor!H:H,"Leaf",Outbound_Monitor!S:S,HW$2)</f>
        <v>0</v>
      </c>
      <c r="HX123" s="36">
        <f>SUMIFS(Outbound_Monitor!G:G,Outbound_Monitor!H:H,"Leaf",Outbound_Monitor!S:S,HX$2)</f>
        <v>0</v>
      </c>
      <c r="HY123" s="36">
        <f>SUMIFS(Outbound_Monitor!G:G,Outbound_Monitor!H:H,"Leaf",Outbound_Monitor!S:S,HY$2)</f>
        <v>0</v>
      </c>
      <c r="HZ123" s="36">
        <f>SUMIFS(Outbound_Monitor!G:G,Outbound_Monitor!H:H,"Leaf",Outbound_Monitor!S:S,HZ$2)</f>
        <v>0</v>
      </c>
      <c r="IA123" s="31"/>
      <c r="IB123" s="31"/>
      <c r="IC123" s="38">
        <f>SUMIFS(Outbound_Monitor!G:G,Outbound_Monitor!H:H,"Leaf",Outbound_Monitor!S:S,IC$2)</f>
        <v>0</v>
      </c>
      <c r="ID123" s="36">
        <f>SUMIFS(Outbound_Monitor!G:G,Outbound_Monitor!H:H,"Leaf",Outbound_Monitor!S:S,ID$2)</f>
        <v>0</v>
      </c>
      <c r="IE123" s="36">
        <f>SUMIFS(Outbound_Monitor!G:G,Outbound_Monitor!H:H,"Leaf",Outbound_Monitor!S:S,IE$2)</f>
        <v>0</v>
      </c>
      <c r="IF123" s="36">
        <f>SUMIFS(Outbound_Monitor!G:G,Outbound_Monitor!H:H,"Leaf",Outbound_Monitor!S:S,IF$2)</f>
        <v>0</v>
      </c>
      <c r="IG123" s="36">
        <f>SUMIFS(Outbound_Monitor!G:G,Outbound_Monitor!H:H,"Leaf",Outbound_Monitor!S:S,IG$2)</f>
        <v>0</v>
      </c>
      <c r="IH123" s="31"/>
      <c r="II123" s="31"/>
      <c r="IJ123" s="38">
        <f>SUMIFS(Outbound_Monitor!G:G,Outbound_Monitor!H:H,"Leaf",Outbound_Monitor!S:S,IJ$2)</f>
        <v>0</v>
      </c>
      <c r="IK123" s="36">
        <f>SUMIFS(Outbound_Monitor!G:G,Outbound_Monitor!H:H,"Leaf",Outbound_Monitor!S:S,IK$2)</f>
        <v>0</v>
      </c>
      <c r="IL123" s="36">
        <f>SUMIFS(Outbound_Monitor!G:G,Outbound_Monitor!H:H,"Leaf",Outbound_Monitor!S:S,IL$2)</f>
        <v>0</v>
      </c>
      <c r="IM123" s="36">
        <f>SUMIFS(Outbound_Monitor!G:G,Outbound_Monitor!H:H,"Leaf",Outbound_Monitor!S:S,IM$2)</f>
        <v>0</v>
      </c>
      <c r="IN123" s="36">
        <f>SUMIFS(Outbound_Monitor!G:G,Outbound_Monitor!H:H,"Leaf",Outbound_Monitor!S:S,IN$2)</f>
        <v>0</v>
      </c>
      <c r="IO123" s="31"/>
      <c r="IP123" s="31"/>
      <c r="IQ123" s="38">
        <f>SUMIFS(Outbound_Monitor!G:G,Outbound_Monitor!H:H,"Leaf",Outbound_Monitor!S:S,IQ$2)</f>
        <v>0</v>
      </c>
      <c r="IR123" s="36">
        <f>SUMIFS(Outbound_Monitor!G:G,Outbound_Monitor!H:H,"Leaf",Outbound_Monitor!S:S,IR$2)</f>
        <v>0</v>
      </c>
      <c r="IS123" s="36">
        <f>SUMIFS(Outbound_Monitor!G:G,Outbound_Monitor!H:H,"Leaf",Outbound_Monitor!S:S,IS$2)</f>
        <v>0</v>
      </c>
      <c r="IT123" s="36">
        <f>SUMIFS(Outbound_Monitor!G:G,Outbound_Monitor!H:H,"Leaf",Outbound_Monitor!S:S,IT$2)</f>
        <v>0</v>
      </c>
      <c r="IU123" s="36">
        <f>SUMIFS(Outbound_Monitor!G:G,Outbound_Monitor!H:H,"Leaf",Outbound_Monitor!S:S,IU$2)</f>
        <v>0</v>
      </c>
      <c r="IV123" s="31"/>
      <c r="IW123" s="31"/>
      <c r="IX123" s="38">
        <f>SUMIFS(Outbound_Monitor!G:G,Outbound_Monitor!H:H,"Leaf",Outbound_Monitor!S:S,IX$2)</f>
        <v>0</v>
      </c>
      <c r="IY123" s="36">
        <f>SUMIFS(Outbound_Monitor!G:G,Outbound_Monitor!H:H,"Leaf",Outbound_Monitor!S:S,IY$2)</f>
        <v>0</v>
      </c>
      <c r="IZ123" s="36">
        <f>SUMIFS(Outbound_Monitor!G:G,Outbound_Monitor!H:H,"Leaf",Outbound_Monitor!S:S,IZ$2)</f>
        <v>0</v>
      </c>
      <c r="JA123" s="36">
        <f>SUMIFS(Outbound_Monitor!G:G,Outbound_Monitor!H:H,"Leaf",Outbound_Monitor!S:S,JA$2)</f>
        <v>0</v>
      </c>
      <c r="JB123" s="36">
        <f>SUMIFS(Outbound_Monitor!G:G,Outbound_Monitor!H:H,"Leaf",Outbound_Monitor!S:S,JB$2)</f>
        <v>0</v>
      </c>
      <c r="JC123" s="31"/>
      <c r="JD123" s="31"/>
      <c r="JE123" s="38">
        <f>SUMIFS(Outbound_Monitor!G:G,Outbound_Monitor!H:H,"Leaf",Outbound_Monitor!S:S,JE$2)</f>
        <v>0</v>
      </c>
      <c r="JF123" s="36">
        <f>SUMIFS(Outbound_Monitor!G:G,Outbound_Monitor!H:H,"Leaf",Outbound_Monitor!S:S,JF$2)</f>
        <v>0</v>
      </c>
      <c r="JG123" s="36">
        <f>SUMIFS(Outbound_Monitor!G:G,Outbound_Monitor!H:H,"Leaf",Outbound_Monitor!S:S,JG$2)</f>
        <v>0</v>
      </c>
      <c r="JH123" s="36">
        <f>SUMIFS(Outbound_Monitor!G:G,Outbound_Monitor!H:H,"Leaf",Outbound_Monitor!S:S,JH$2)</f>
        <v>0</v>
      </c>
      <c r="JI123" s="36">
        <f>SUMIFS(Outbound_Monitor!G:G,Outbound_Monitor!H:H,"Leaf",Outbound_Monitor!S:S,JI$2)</f>
        <v>0</v>
      </c>
      <c r="JJ123" s="31"/>
      <c r="JK123" s="31"/>
      <c r="JL123" s="38">
        <f>SUMIFS(Outbound_Monitor!G:G,Outbound_Monitor!H:H,"Leaf",Outbound_Monitor!S:S,JL$2)</f>
        <v>0</v>
      </c>
      <c r="JM123" s="36">
        <f>SUMIFS(Outbound_Monitor!G:G,Outbound_Monitor!H:H,"Leaf",Outbound_Monitor!S:S,JM$2)</f>
        <v>0</v>
      </c>
      <c r="JN123" s="36">
        <f>SUMIFS(Outbound_Monitor!G:G,Outbound_Monitor!H:H,"Leaf",Outbound_Monitor!S:S,JN$2)</f>
        <v>0</v>
      </c>
      <c r="JO123" s="36">
        <f>SUMIFS(Outbound_Monitor!G:G,Outbound_Monitor!H:H,"Leaf",Outbound_Monitor!S:S,JO$2)</f>
        <v>0</v>
      </c>
      <c r="JP123" s="36">
        <f>SUMIFS(Outbound_Monitor!G:G,Outbound_Monitor!H:H,"Leaf",Outbound_Monitor!S:S,JP$2)</f>
        <v>0</v>
      </c>
      <c r="JQ123" s="31"/>
      <c r="JR123" s="31"/>
      <c r="JS123" s="38">
        <f>SUMIFS(Outbound_Monitor!G:G,Outbound_Monitor!H:H,"Leaf",Outbound_Monitor!S:S,JS$2)</f>
        <v>0</v>
      </c>
      <c r="JT123" s="36">
        <f>SUMIFS(Outbound_Monitor!G:G,Outbound_Monitor!H:H,"Leaf",Outbound_Monitor!S:S,JT$2)</f>
        <v>0</v>
      </c>
      <c r="JU123" s="36">
        <f>SUMIFS(Outbound_Monitor!G:G,Outbound_Monitor!H:H,"Leaf",Outbound_Monitor!S:S,JU$2)</f>
        <v>0</v>
      </c>
      <c r="JV123" s="31"/>
      <c r="JW123" s="36">
        <f>SUMIFS(Outbound_Monitor!G:G,Outbound_Monitor!H:H,"Leaf",Outbound_Monitor!S:S,JW$2)</f>
        <v>0</v>
      </c>
      <c r="JX123" s="31"/>
      <c r="JY123" s="31"/>
      <c r="JZ123" s="38">
        <f>SUMIFS(Outbound_Monitor!G:G,Outbound_Monitor!H:H,"Leaf",Outbound_Monitor!S:S,JZ$2)</f>
        <v>0</v>
      </c>
      <c r="KA123" s="36">
        <f>SUMIFS(Outbound_Monitor!G:G,Outbound_Monitor!H:H,"Leaf",Outbound_Monitor!S:S,KA$2)</f>
        <v>0</v>
      </c>
      <c r="KB123" s="36">
        <f>SUMIFS(Outbound_Monitor!G:G,Outbound_Monitor!H:H,"Leaf",Outbound_Monitor!S:S,KB$2)</f>
        <v>0</v>
      </c>
      <c r="KC123" s="36">
        <f>SUMIFS(Outbound_Monitor!G:G,Outbound_Monitor!H:H,"Leaf",Outbound_Monitor!S:S,KC$2)</f>
        <v>0</v>
      </c>
      <c r="KD123" s="36">
        <f>SUMIFS(Outbound_Monitor!G:G,Outbound_Monitor!H:H,"Leaf",Outbound_Monitor!S:S,KD$2)</f>
        <v>0</v>
      </c>
      <c r="KE123" s="31"/>
      <c r="KF123" s="31"/>
      <c r="KG123" s="38">
        <f>SUMIFS(Outbound_Monitor!G:G,Outbound_Monitor!H:H,"Leaf",Outbound_Monitor!S:S,KG$2)</f>
        <v>0</v>
      </c>
      <c r="KH123" s="36">
        <f>SUMIFS(Outbound_Monitor!G:G,Outbound_Monitor!H:H,"Leaf",Outbound_Monitor!S:S,KH$2)</f>
        <v>0</v>
      </c>
      <c r="KI123" s="36">
        <f>SUMIFS(Outbound_Monitor!G:G,Outbound_Monitor!H:H,"Leaf",Outbound_Monitor!S:S,KI$2)</f>
        <v>0</v>
      </c>
      <c r="KJ123" s="36">
        <f>SUMIFS(Outbound_Monitor!G:G,Outbound_Monitor!H:H,"Leaf",Outbound_Monitor!S:S,KJ$2)</f>
        <v>0</v>
      </c>
      <c r="KK123" s="36">
        <f>SUMIFS(Outbound_Monitor!G:G,Outbound_Monitor!H:H,"Leaf",Outbound_Monitor!S:S,KK$2)</f>
        <v>0</v>
      </c>
      <c r="KL123" s="31"/>
      <c r="KM123" s="31"/>
      <c r="KN123" s="38">
        <f>SUMIFS(Outbound_Monitor!G:G,Outbound_Monitor!H:H,"Leaf",Outbound_Monitor!S:S,KN$2)</f>
        <v>0</v>
      </c>
      <c r="KO123" s="36">
        <f>SUMIFS(Outbound_Monitor!G:G,Outbound_Monitor!H:H,"Leaf",Outbound_Monitor!S:S,KO$2)</f>
        <v>0</v>
      </c>
      <c r="KP123" s="36">
        <f>SUMIFS(Outbound_Monitor!G:G,Outbound_Monitor!H:H,"Leaf",Outbound_Monitor!S:S,KP$2)</f>
        <v>0</v>
      </c>
      <c r="KQ123" s="36">
        <f>SUMIFS(Outbound_Monitor!G:G,Outbound_Monitor!H:H,"Leaf",Outbound_Monitor!S:S,KQ$2)</f>
        <v>0</v>
      </c>
      <c r="KR123" s="36">
        <f>SUMIFS(Outbound_Monitor!G:G,Outbound_Monitor!H:H,"Leaf",Outbound_Monitor!S:S,KR$2)</f>
        <v>0</v>
      </c>
      <c r="KS123" s="31"/>
      <c r="KT123" s="31"/>
      <c r="KU123" s="38">
        <f>SUMIFS(Outbound_Monitor!G:G,Outbound_Monitor!H:H,"Leaf",Outbound_Monitor!S:S,KU$2)</f>
        <v>0</v>
      </c>
      <c r="KV123" s="36">
        <f>SUMIFS(Outbound_Monitor!G:G,Outbound_Monitor!H:H,"Leaf",Outbound_Monitor!S:S,KV$2)</f>
        <v>0</v>
      </c>
      <c r="KW123" s="36">
        <f>SUMIFS(Outbound_Monitor!G:G,Outbound_Monitor!H:H,"Leaf",Outbound_Monitor!S:S,KW$2)</f>
        <v>0</v>
      </c>
      <c r="KX123" s="36">
        <f>SUMIFS(Outbound_Monitor!G:G,Outbound_Monitor!H:H,"Leaf",Outbound_Monitor!S:S,KX$2)</f>
        <v>0</v>
      </c>
      <c r="KY123" s="31"/>
      <c r="KZ123" s="31"/>
      <c r="LA123" s="31"/>
      <c r="LB123" s="38">
        <f>SUMIFS(Outbound_Monitor!G:G,Outbound_Monitor!H:H,"Leaf",Outbound_Monitor!S:S,LB$2)</f>
        <v>0</v>
      </c>
      <c r="LC123" s="36">
        <f>SUMIFS(Outbound_Monitor!G:G,Outbound_Monitor!H:H,"Leaf",Outbound_Monitor!S:S,LC$2)</f>
        <v>0</v>
      </c>
      <c r="LD123" s="36">
        <f>SUMIFS(Outbound_Monitor!G:G,Outbound_Monitor!H:H,"Leaf",Outbound_Monitor!S:S,LD$2)</f>
        <v>0</v>
      </c>
      <c r="LE123" s="36">
        <f>SUMIFS(Outbound_Monitor!G:G,Outbound_Monitor!H:H,"Leaf",Outbound_Monitor!S:S,LE$2)</f>
        <v>0</v>
      </c>
      <c r="LF123" s="36">
        <f>SUMIFS(Outbound_Monitor!G:G,Outbound_Monitor!H:H,"Leaf",Outbound_Monitor!S:S,LF$2)</f>
        <v>0</v>
      </c>
      <c r="LG123" s="31"/>
      <c r="LH123" s="31"/>
      <c r="LI123" s="38">
        <f>SUMIFS(Outbound_Monitor!G:G,Outbound_Monitor!H:H,"Leaf",Outbound_Monitor!S:S,LI$2)</f>
        <v>0</v>
      </c>
      <c r="LJ123" s="36">
        <f>SUMIFS(Outbound_Monitor!G:G,Outbound_Monitor!H:H,"Leaf",Outbound_Monitor!S:S,LJ$2)</f>
        <v>0</v>
      </c>
      <c r="LK123" s="36">
        <f>SUMIFS(Outbound_Monitor!G:G,Outbound_Monitor!H:H,"Leaf",Outbound_Monitor!S:S,LK$2)</f>
        <v>0</v>
      </c>
      <c r="LL123" s="36">
        <f>SUMIFS(Outbound_Monitor!G:G,Outbound_Monitor!H:H,"Leaf",Outbound_Monitor!S:S,LL$2)</f>
        <v>0</v>
      </c>
      <c r="LM123" s="36">
        <f>SUMIFS(Outbound_Monitor!G:G,Outbound_Monitor!H:H,"Leaf",Outbound_Monitor!S:S,LM$2)</f>
        <v>0</v>
      </c>
      <c r="LN123" s="31"/>
      <c r="LO123" s="31"/>
      <c r="LP123" s="38">
        <f>SUMIFS(Outbound_Monitor!G:G,Outbound_Monitor!H:H,"Leaf",Outbound_Monitor!S:S,LP$2)</f>
        <v>0</v>
      </c>
      <c r="LQ123" s="36">
        <f>SUMIFS(Outbound_Monitor!G:G,Outbound_Monitor!H:H,"Leaf",Outbound_Monitor!S:S,LQ$2)</f>
        <v>0</v>
      </c>
      <c r="LR123" s="36">
        <f>SUMIFS(Outbound_Monitor!G:G,Outbound_Monitor!H:H,"Leaf",Outbound_Monitor!S:S,LR$2)</f>
        <v>0</v>
      </c>
      <c r="LS123" s="36">
        <f>SUMIFS(Outbound_Monitor!G:G,Outbound_Monitor!H:H,"Leaf",Outbound_Monitor!S:S,LS$2)</f>
        <v>0</v>
      </c>
      <c r="LT123" s="36">
        <f>SUMIFS(Outbound_Monitor!G:G,Outbound_Monitor!H:H,"Leaf",Outbound_Monitor!S:S,LT$2)</f>
        <v>0</v>
      </c>
      <c r="LU123" s="31"/>
      <c r="LV123" s="31"/>
      <c r="LW123" s="38">
        <f>SUMIFS(Outbound_Monitor!G:G,Outbound_Monitor!H:H,"Leaf",Outbound_Monitor!S:S,LW$2)</f>
        <v>0</v>
      </c>
      <c r="LX123" s="36">
        <f>SUMIFS(Outbound_Monitor!G:G,Outbound_Monitor!H:H,"Leaf",Outbound_Monitor!S:S,LX$2)</f>
        <v>0</v>
      </c>
      <c r="LY123" s="36">
        <f>SUMIFS(Outbound_Monitor!G:G,Outbound_Monitor!H:H,"Leaf",Outbound_Monitor!S:S,LY$2)</f>
        <v>0</v>
      </c>
      <c r="LZ123" s="36">
        <f>SUMIFS(Outbound_Monitor!G:G,Outbound_Monitor!H:H,"Leaf",Outbound_Monitor!S:S,LZ$2)</f>
        <v>0</v>
      </c>
      <c r="MA123" s="36">
        <f>SUMIFS(Outbound_Monitor!G:G,Outbound_Monitor!H:H,"Leaf",Outbound_Monitor!S:S,MA$2)</f>
        <v>0</v>
      </c>
      <c r="MB123" s="31"/>
      <c r="MC123" s="31"/>
      <c r="MD123" s="38">
        <f>SUMIFS(Outbound_Monitor!G:G,Outbound_Monitor!H:H,"Leaf",Outbound_Monitor!S:S,MD$2)</f>
        <v>0</v>
      </c>
      <c r="ME123" s="36">
        <f>SUMIFS(Outbound_Monitor!G:G,Outbound_Monitor!H:H,"Leaf",Outbound_Monitor!S:S,ME$2)</f>
        <v>0</v>
      </c>
      <c r="MF123" s="36">
        <f>SUMIFS(Outbound_Monitor!G:G,Outbound_Monitor!H:H,"Leaf",Outbound_Monitor!S:S,MF$2)</f>
        <v>0</v>
      </c>
      <c r="MG123" s="36">
        <f>SUMIFS(Outbound_Monitor!G:G,Outbound_Monitor!H:H,"Leaf",Outbound_Monitor!S:S,MG$2)</f>
        <v>0</v>
      </c>
      <c r="MH123" s="36">
        <f>SUMIFS(Outbound_Monitor!G:G,Outbound_Monitor!H:H,"Leaf",Outbound_Monitor!S:S,MH$2)</f>
        <v>0</v>
      </c>
      <c r="MI123" s="31"/>
      <c r="MJ123" s="31"/>
      <c r="MK123" s="38">
        <f>SUMIFS(Outbound_Monitor!G:G,Outbound_Monitor!H:H,"Leaf",Outbound_Monitor!S:S,MK$2)</f>
        <v>0</v>
      </c>
      <c r="ML123" s="36">
        <f>SUMIFS(Outbound_Monitor!G:G,Outbound_Monitor!H:H,"Leaf",Outbound_Monitor!S:S,ML$2)</f>
        <v>0</v>
      </c>
      <c r="MM123" s="36">
        <f>SUMIFS(Outbound_Monitor!G:G,Outbound_Monitor!H:H,"Leaf",Outbound_Monitor!S:S,MM$2)</f>
        <v>0</v>
      </c>
      <c r="MN123" s="36">
        <f>SUMIFS(Outbound_Monitor!G:G,Outbound_Monitor!H:H,"Leaf",Outbound_Monitor!S:S,MN$2)</f>
        <v>0</v>
      </c>
      <c r="MO123" s="36">
        <f>SUMIFS(Outbound_Monitor!G:G,Outbound_Monitor!H:H,"Leaf",Outbound_Monitor!S:S,MO$2)</f>
        <v>0</v>
      </c>
      <c r="MP123" s="31"/>
      <c r="MQ123" s="31"/>
      <c r="MR123" s="38">
        <f>SUMIFS(Outbound_Monitor!G:G,Outbound_Monitor!H:H,"Leaf",Outbound_Monitor!S:S,MR$2)</f>
        <v>0</v>
      </c>
      <c r="MS123" s="36">
        <f>SUMIFS(Outbound_Monitor!G:G,Outbound_Monitor!H:H,"Leaf",Outbound_Monitor!S:S,MS$2)</f>
        <v>0</v>
      </c>
      <c r="MT123" s="36">
        <f>SUMIFS(Outbound_Monitor!G:G,Outbound_Monitor!H:H,"Leaf",Outbound_Monitor!S:S,MT$2)</f>
        <v>0</v>
      </c>
      <c r="MU123" s="36">
        <f>SUMIFS(Outbound_Monitor!G:G,Outbound_Monitor!H:H,"Leaf",Outbound_Monitor!S:S,MU$2)</f>
        <v>0</v>
      </c>
      <c r="MV123" s="36">
        <f>SUMIFS(Outbound_Monitor!G:G,Outbound_Monitor!H:H,"Leaf",Outbound_Monitor!S:S,MV$2)</f>
        <v>0</v>
      </c>
      <c r="MW123" s="31"/>
      <c r="MX123" s="31"/>
      <c r="MY123" s="38">
        <f>SUMIFS(Outbound_Monitor!G:G,Outbound_Monitor!H:H,"Leaf",Outbound_Monitor!S:S,MY$2)</f>
        <v>0</v>
      </c>
      <c r="MZ123" s="36">
        <f>SUMIFS(Outbound_Monitor!G:G,Outbound_Monitor!H:H,"Leaf",Outbound_Monitor!S:S,MZ$2)</f>
        <v>0</v>
      </c>
      <c r="NA123" s="31"/>
      <c r="NB123" s="31"/>
      <c r="NC123" s="36">
        <f>SUMIFS(Outbound_Monitor!G:G,Outbound_Monitor!H:H,"Leaf",Outbound_Monitor!S:S,NC$2)</f>
        <v>0</v>
      </c>
      <c r="ND123" s="31"/>
      <c r="NE123" s="31"/>
      <c r="NF123" s="16" t="s">
        <v>759</v>
      </c>
    </row>
    <row r="124" spans="1:370" s="109" customFormat="1" ht="15.75" x14ac:dyDescent="0.25">
      <c r="A124" s="20" t="s">
        <v>922</v>
      </c>
      <c r="B124" s="21"/>
      <c r="C124" s="17"/>
      <c r="D124" s="17"/>
      <c r="E124" s="25"/>
      <c r="F124" s="17"/>
      <c r="G124" s="17"/>
      <c r="H124" s="17"/>
      <c r="I124" s="17"/>
      <c r="J124" s="17"/>
      <c r="K124" s="17"/>
      <c r="L124" s="17"/>
      <c r="M124" s="95"/>
      <c r="N124" s="47"/>
      <c r="O124" s="47"/>
      <c r="P124" s="47"/>
      <c r="Q124" s="47"/>
      <c r="R124" s="17"/>
      <c r="S124" s="17"/>
      <c r="T124" s="95"/>
      <c r="U124" s="47"/>
      <c r="V124" s="47"/>
      <c r="W124" s="47"/>
      <c r="X124" s="47"/>
      <c r="Y124" s="17"/>
      <c r="Z124" s="17"/>
      <c r="AA124" s="95"/>
      <c r="AB124" s="47"/>
      <c r="AC124" s="47"/>
      <c r="AD124" s="47"/>
      <c r="AE124" s="47"/>
      <c r="AF124" s="17"/>
      <c r="AG124" s="17"/>
      <c r="AH124" s="95"/>
      <c r="AI124" s="47"/>
      <c r="AJ124" s="47"/>
      <c r="AK124" s="47"/>
      <c r="AL124" s="47"/>
      <c r="AM124" s="17"/>
      <c r="AN124" s="17"/>
      <c r="AO124" s="95"/>
      <c r="AP124" s="47"/>
      <c r="AQ124" s="47"/>
      <c r="AR124" s="47"/>
      <c r="AS124" s="47"/>
      <c r="AT124" s="17"/>
      <c r="AU124" s="17"/>
      <c r="AV124" s="95"/>
      <c r="AW124" s="47"/>
      <c r="AX124" s="47"/>
      <c r="AY124" s="47"/>
      <c r="AZ124" s="47"/>
      <c r="BA124" s="17"/>
      <c r="BB124" s="17"/>
      <c r="BC124" s="95"/>
      <c r="BD124" s="47"/>
      <c r="BE124" s="47"/>
      <c r="BF124" s="47"/>
      <c r="BG124" s="47"/>
      <c r="BH124" s="17"/>
      <c r="BI124" s="17"/>
      <c r="BJ124" s="95"/>
      <c r="BK124" s="47"/>
      <c r="BL124" s="47"/>
      <c r="BM124" s="47"/>
      <c r="BN124" s="47"/>
      <c r="BO124" s="17"/>
      <c r="BP124" s="17"/>
      <c r="BQ124" s="95"/>
      <c r="BR124" s="47"/>
      <c r="BS124" s="47"/>
      <c r="BT124" s="47"/>
      <c r="BU124" s="47"/>
      <c r="BV124" s="17"/>
      <c r="BW124" s="17"/>
      <c r="BX124" s="95"/>
      <c r="BY124" s="47"/>
      <c r="BZ124" s="47"/>
      <c r="CA124" s="47"/>
      <c r="CB124" s="47"/>
      <c r="CC124" s="17"/>
      <c r="CD124" s="17"/>
      <c r="CE124" s="95"/>
      <c r="CF124" s="47"/>
      <c r="CG124" s="47"/>
      <c r="CH124" s="47"/>
      <c r="CI124" s="47"/>
      <c r="CJ124" s="17"/>
      <c r="CK124" s="17"/>
      <c r="CL124" s="95"/>
      <c r="CM124" s="47"/>
      <c r="CN124" s="47"/>
      <c r="CO124" s="47"/>
      <c r="CP124" s="17"/>
      <c r="CQ124" s="17"/>
      <c r="CR124" s="17"/>
      <c r="CS124" s="17"/>
      <c r="CT124" s="47"/>
      <c r="CU124" s="47"/>
      <c r="CV124" s="47"/>
      <c r="CW124" s="47"/>
      <c r="CX124" s="17"/>
      <c r="CY124" s="17"/>
      <c r="CZ124" s="95"/>
      <c r="DA124" s="47"/>
      <c r="DB124" s="47"/>
      <c r="DC124" s="47"/>
      <c r="DD124" s="47"/>
      <c r="DE124" s="17"/>
      <c r="DF124" s="17"/>
      <c r="DG124" s="95"/>
      <c r="DH124" s="47"/>
      <c r="DI124" s="47"/>
      <c r="DJ124" s="47"/>
      <c r="DK124" s="47"/>
      <c r="DL124" s="17"/>
      <c r="DM124" s="17"/>
      <c r="DN124" s="95"/>
      <c r="DO124" s="47"/>
      <c r="DP124" s="47"/>
      <c r="DQ124" s="47"/>
      <c r="DR124" s="47"/>
      <c r="DS124" s="17"/>
      <c r="DT124" s="17"/>
      <c r="DU124" s="95"/>
      <c r="DV124" s="47"/>
      <c r="DW124" s="17"/>
      <c r="DX124" s="47"/>
      <c r="DY124" s="47"/>
      <c r="DZ124" s="17"/>
      <c r="EA124" s="17"/>
      <c r="EB124" s="95"/>
      <c r="EC124" s="47"/>
      <c r="ED124" s="47"/>
      <c r="EE124" s="17"/>
      <c r="EF124" s="47"/>
      <c r="EG124" s="17"/>
      <c r="EH124" s="17"/>
      <c r="EI124" s="95"/>
      <c r="EJ124" s="47"/>
      <c r="EK124" s="47"/>
      <c r="EL124" s="47"/>
      <c r="EM124" s="47"/>
      <c r="EN124" s="17"/>
      <c r="EO124" s="17"/>
      <c r="EP124" s="17"/>
      <c r="EQ124" s="47"/>
      <c r="ER124" s="47"/>
      <c r="ES124" s="47"/>
      <c r="ET124" s="47"/>
      <c r="EU124" s="17"/>
      <c r="EV124" s="17"/>
      <c r="EW124" s="95"/>
      <c r="EX124" s="47"/>
      <c r="EY124" s="47"/>
      <c r="EZ124" s="17"/>
      <c r="FA124" s="47"/>
      <c r="FB124" s="17"/>
      <c r="FC124" s="17"/>
      <c r="FD124" s="95"/>
      <c r="FE124" s="47"/>
      <c r="FF124" s="47"/>
      <c r="FG124" s="47"/>
      <c r="FH124" s="47"/>
      <c r="FI124" s="17"/>
      <c r="FJ124" s="17"/>
      <c r="FK124" s="95"/>
      <c r="FL124" s="47"/>
      <c r="FM124" s="47"/>
      <c r="FN124" s="47"/>
      <c r="FO124" s="47"/>
      <c r="FP124" s="17"/>
      <c r="FQ124" s="17"/>
      <c r="FR124" s="95"/>
      <c r="FS124" s="47"/>
      <c r="FT124" s="47"/>
      <c r="FU124" s="47"/>
      <c r="FV124" s="47"/>
      <c r="FW124" s="17"/>
      <c r="FX124" s="17"/>
      <c r="FY124" s="95"/>
      <c r="FZ124" s="47"/>
      <c r="GA124" s="47"/>
      <c r="GB124" s="47"/>
      <c r="GC124" s="47"/>
      <c r="GD124" s="17"/>
      <c r="GE124" s="17"/>
      <c r="GF124" s="95"/>
      <c r="GG124" s="47"/>
      <c r="GH124" s="47"/>
      <c r="GI124" s="47"/>
      <c r="GJ124" s="47"/>
      <c r="GK124" s="17"/>
      <c r="GL124" s="17"/>
      <c r="GM124" s="95"/>
      <c r="GN124" s="47"/>
      <c r="GO124" s="47"/>
      <c r="GP124" s="47"/>
      <c r="GQ124" s="47"/>
      <c r="GR124" s="17"/>
      <c r="GS124" s="17"/>
      <c r="GT124" s="95"/>
      <c r="GU124" s="47"/>
      <c r="GV124" s="47"/>
      <c r="GW124" s="47"/>
      <c r="GX124" s="47"/>
      <c r="GY124" s="17"/>
      <c r="GZ124" s="17"/>
      <c r="HA124" s="95"/>
      <c r="HB124" s="47"/>
      <c r="HC124" s="47"/>
      <c r="HD124" s="47"/>
      <c r="HE124" s="47"/>
      <c r="HF124" s="17"/>
      <c r="HG124" s="17"/>
      <c r="HH124" s="95"/>
      <c r="HI124" s="47"/>
      <c r="HJ124" s="47"/>
      <c r="HK124" s="47"/>
      <c r="HL124" s="47"/>
      <c r="HM124" s="17"/>
      <c r="HN124" s="17"/>
      <c r="HO124" s="95"/>
      <c r="HP124" s="47"/>
      <c r="HQ124" s="47"/>
      <c r="HR124" s="47"/>
      <c r="HS124" s="47"/>
      <c r="HT124" s="17"/>
      <c r="HU124" s="17"/>
      <c r="HV124" s="95"/>
      <c r="HW124" s="47"/>
      <c r="HX124" s="47"/>
      <c r="HY124" s="47"/>
      <c r="HZ124" s="47"/>
      <c r="IA124" s="17"/>
      <c r="IB124" s="17"/>
      <c r="IC124" s="95"/>
      <c r="ID124" s="47"/>
      <c r="IE124" s="47"/>
      <c r="IF124" s="47"/>
      <c r="IG124" s="47"/>
      <c r="IH124" s="17"/>
      <c r="II124" s="17"/>
      <c r="IJ124" s="95"/>
      <c r="IK124" s="47"/>
      <c r="IL124" s="47"/>
      <c r="IM124" s="47"/>
      <c r="IN124" s="47"/>
      <c r="IO124" s="17"/>
      <c r="IP124" s="17"/>
      <c r="IQ124" s="95"/>
      <c r="IR124" s="47"/>
      <c r="IS124" s="47"/>
      <c r="IT124" s="47"/>
      <c r="IU124" s="47"/>
      <c r="IV124" s="17"/>
      <c r="IW124" s="17"/>
      <c r="IX124" s="95"/>
      <c r="IY124" s="47"/>
      <c r="IZ124" s="47"/>
      <c r="JA124" s="47"/>
      <c r="JB124" s="47"/>
      <c r="JC124" s="17"/>
      <c r="JD124" s="17"/>
      <c r="JE124" s="95"/>
      <c r="JF124" s="47"/>
      <c r="JG124" s="47"/>
      <c r="JH124" s="47"/>
      <c r="JI124" s="47"/>
      <c r="JJ124" s="17"/>
      <c r="JK124" s="17"/>
      <c r="JL124" s="95"/>
      <c r="JM124" s="47"/>
      <c r="JN124" s="47"/>
      <c r="JO124" s="47"/>
      <c r="JP124" s="47"/>
      <c r="JQ124" s="17"/>
      <c r="JR124" s="17"/>
      <c r="JS124" s="95"/>
      <c r="JT124" s="47"/>
      <c r="JU124" s="47"/>
      <c r="JV124" s="17"/>
      <c r="JW124" s="47"/>
      <c r="JX124" s="17"/>
      <c r="JY124" s="17"/>
      <c r="JZ124" s="95"/>
      <c r="KA124" s="47"/>
      <c r="KB124" s="47"/>
      <c r="KC124" s="47"/>
      <c r="KD124" s="47"/>
      <c r="KE124" s="17"/>
      <c r="KF124" s="17"/>
      <c r="KG124" s="95"/>
      <c r="KH124" s="47"/>
      <c r="KI124" s="47"/>
      <c r="KJ124" s="47"/>
      <c r="KK124" s="47"/>
      <c r="KL124" s="17"/>
      <c r="KM124" s="17"/>
      <c r="KN124" s="95"/>
      <c r="KO124" s="47"/>
      <c r="KP124" s="47"/>
      <c r="KQ124" s="47"/>
      <c r="KR124" s="47"/>
      <c r="KS124" s="17"/>
      <c r="KT124" s="17"/>
      <c r="KU124" s="95"/>
      <c r="KV124" s="47"/>
      <c r="KW124" s="47"/>
      <c r="KX124" s="47"/>
      <c r="KY124" s="17"/>
      <c r="KZ124" s="17"/>
      <c r="LA124" s="17"/>
      <c r="LB124" s="95"/>
      <c r="LC124" s="47"/>
      <c r="LD124" s="47"/>
      <c r="LE124" s="47"/>
      <c r="LF124" s="47"/>
      <c r="LG124" s="17"/>
      <c r="LH124" s="17"/>
      <c r="LI124" s="95"/>
      <c r="LJ124" s="47"/>
      <c r="LK124" s="47"/>
      <c r="LL124" s="47"/>
      <c r="LM124" s="47"/>
      <c r="LN124" s="17"/>
      <c r="LO124" s="17"/>
      <c r="LP124" s="95"/>
      <c r="LQ124" s="47"/>
      <c r="LR124" s="47"/>
      <c r="LS124" s="47"/>
      <c r="LT124" s="47"/>
      <c r="LU124" s="17"/>
      <c r="LV124" s="17"/>
      <c r="LW124" s="95"/>
      <c r="LX124" s="47"/>
      <c r="LY124" s="47"/>
      <c r="LZ124" s="47"/>
      <c r="MA124" s="47"/>
      <c r="MB124" s="17"/>
      <c r="MC124" s="17"/>
      <c r="MD124" s="95"/>
      <c r="ME124" s="47"/>
      <c r="MF124" s="47"/>
      <c r="MG124" s="47"/>
      <c r="MH124" s="47"/>
      <c r="MI124" s="17"/>
      <c r="MJ124" s="17"/>
      <c r="MK124" s="95"/>
      <c r="ML124" s="47"/>
      <c r="MM124" s="47"/>
      <c r="MN124" s="47"/>
      <c r="MO124" s="47"/>
      <c r="MP124" s="17"/>
      <c r="MQ124" s="17"/>
      <c r="MR124" s="95"/>
      <c r="MS124" s="47"/>
      <c r="MT124" s="47"/>
      <c r="MU124" s="47"/>
      <c r="MV124" s="47"/>
      <c r="MW124" s="17"/>
      <c r="MX124" s="17"/>
      <c r="MY124" s="95"/>
      <c r="MZ124" s="47"/>
      <c r="NA124" s="17"/>
      <c r="NB124" s="17"/>
      <c r="NC124" s="47"/>
      <c r="ND124" s="17"/>
      <c r="NE124" s="17"/>
      <c r="NF124" s="16" t="s">
        <v>759</v>
      </c>
    </row>
    <row r="125" spans="1:370" s="109" customFormat="1" ht="15.75" x14ac:dyDescent="0.25">
      <c r="A125" s="99" t="s">
        <v>923</v>
      </c>
      <c r="B125" s="23"/>
      <c r="C125" s="24"/>
      <c r="D125" s="33" t="s">
        <v>824</v>
      </c>
      <c r="E125" s="56">
        <f>MAX(G125:NC125)</f>
        <v>47</v>
      </c>
      <c r="F125" s="31"/>
      <c r="G125" s="26">
        <v>0</v>
      </c>
      <c r="H125" s="26">
        <v>0</v>
      </c>
      <c r="I125" s="27">
        <v>0</v>
      </c>
      <c r="J125" s="27">
        <v>0</v>
      </c>
      <c r="K125" s="31"/>
      <c r="L125" s="31"/>
      <c r="M125" s="28">
        <v>0</v>
      </c>
      <c r="N125" s="26">
        <v>0</v>
      </c>
      <c r="O125" s="26">
        <v>0</v>
      </c>
      <c r="P125" s="26">
        <v>0</v>
      </c>
      <c r="Q125" s="26">
        <v>0</v>
      </c>
      <c r="R125" s="31"/>
      <c r="S125" s="31"/>
      <c r="T125" s="28">
        <v>0</v>
      </c>
      <c r="U125" s="28">
        <v>0</v>
      </c>
      <c r="V125" s="28">
        <v>0</v>
      </c>
      <c r="W125" s="28">
        <v>0</v>
      </c>
      <c r="X125" s="28">
        <v>0</v>
      </c>
      <c r="Y125" s="31"/>
      <c r="Z125" s="31"/>
      <c r="AA125" s="28">
        <v>36</v>
      </c>
      <c r="AB125" s="26">
        <v>38</v>
      </c>
      <c r="AC125" s="26">
        <v>34</v>
      </c>
      <c r="AD125" s="26">
        <v>36</v>
      </c>
      <c r="AE125" s="26">
        <v>12</v>
      </c>
      <c r="AF125" s="31"/>
      <c r="AG125" s="31"/>
      <c r="AH125" s="28">
        <v>38</v>
      </c>
      <c r="AI125" s="26">
        <v>46</v>
      </c>
      <c r="AJ125" s="26">
        <v>46</v>
      </c>
      <c r="AK125" s="26">
        <v>47</v>
      </c>
      <c r="AL125" s="26">
        <v>9</v>
      </c>
      <c r="AM125" s="31"/>
      <c r="AN125" s="31"/>
      <c r="AO125" s="28">
        <v>37</v>
      </c>
      <c r="AP125" s="26">
        <v>47</v>
      </c>
      <c r="AQ125" s="26">
        <v>46</v>
      </c>
      <c r="AR125" s="26">
        <v>45</v>
      </c>
      <c r="AS125" s="26">
        <v>10</v>
      </c>
      <c r="AT125" s="31"/>
      <c r="AU125" s="31"/>
      <c r="AV125" s="28">
        <v>0</v>
      </c>
      <c r="AW125" s="26">
        <v>0</v>
      </c>
      <c r="AX125" s="26">
        <v>0</v>
      </c>
      <c r="AY125" s="26">
        <v>0</v>
      </c>
      <c r="AZ125" s="26">
        <v>0</v>
      </c>
      <c r="BA125" s="31"/>
      <c r="BB125" s="31"/>
      <c r="BC125" s="28">
        <v>37</v>
      </c>
      <c r="BD125" s="26">
        <v>47</v>
      </c>
      <c r="BE125" s="26">
        <v>46</v>
      </c>
      <c r="BF125" s="26">
        <v>46</v>
      </c>
      <c r="BG125" s="26">
        <v>10</v>
      </c>
      <c r="BH125" s="31"/>
      <c r="BI125" s="31"/>
      <c r="BJ125" s="28">
        <v>0</v>
      </c>
      <c r="BK125" s="26">
        <v>0</v>
      </c>
      <c r="BL125" s="26">
        <v>0</v>
      </c>
      <c r="BM125" s="26">
        <v>0</v>
      </c>
      <c r="BN125" s="26">
        <v>0</v>
      </c>
      <c r="BO125" s="31"/>
      <c r="BP125" s="31"/>
      <c r="BQ125" s="28">
        <v>0</v>
      </c>
      <c r="BR125" s="26">
        <v>0</v>
      </c>
      <c r="BS125" s="26">
        <v>0</v>
      </c>
      <c r="BT125" s="26">
        <v>0</v>
      </c>
      <c r="BU125" s="26">
        <v>0</v>
      </c>
      <c r="BV125" s="31"/>
      <c r="BW125" s="31"/>
      <c r="BX125" s="28"/>
      <c r="BY125" s="26"/>
      <c r="BZ125" s="26"/>
      <c r="CA125" s="26"/>
      <c r="CB125" s="26"/>
      <c r="CC125" s="31"/>
      <c r="CD125" s="31"/>
      <c r="CE125" s="28"/>
      <c r="CF125" s="26"/>
      <c r="CG125" s="26"/>
      <c r="CH125" s="26"/>
      <c r="CI125" s="26"/>
      <c r="CJ125" s="31"/>
      <c r="CK125" s="31"/>
      <c r="CL125" s="28"/>
      <c r="CM125" s="26"/>
      <c r="CN125" s="26"/>
      <c r="CO125" s="26"/>
      <c r="CP125" s="31"/>
      <c r="CQ125" s="31"/>
      <c r="CR125" s="31"/>
      <c r="CS125" s="31"/>
      <c r="CT125" s="26"/>
      <c r="CU125" s="26"/>
      <c r="CV125" s="26"/>
      <c r="CW125" s="26"/>
      <c r="CX125" s="31"/>
      <c r="CY125" s="31"/>
      <c r="CZ125" s="28"/>
      <c r="DA125" s="26"/>
      <c r="DB125" s="26"/>
      <c r="DC125" s="26"/>
      <c r="DD125" s="26"/>
      <c r="DE125" s="31"/>
      <c r="DF125" s="31"/>
      <c r="DG125" s="28"/>
      <c r="DH125" s="26"/>
      <c r="DI125" s="26"/>
      <c r="DJ125" s="26"/>
      <c r="DK125" s="26"/>
      <c r="DL125" s="31"/>
      <c r="DM125" s="31"/>
      <c r="DN125" s="28"/>
      <c r="DO125" s="26"/>
      <c r="DP125" s="26"/>
      <c r="DQ125" s="26"/>
      <c r="DR125" s="26"/>
      <c r="DS125" s="31"/>
      <c r="DT125" s="31"/>
      <c r="DU125" s="28"/>
      <c r="DV125" s="26"/>
      <c r="DW125" s="31"/>
      <c r="DX125" s="26"/>
      <c r="DY125" s="26"/>
      <c r="DZ125" s="31"/>
      <c r="EA125" s="31"/>
      <c r="EB125" s="28"/>
      <c r="EC125" s="26"/>
      <c r="ED125" s="26"/>
      <c r="EE125" s="31"/>
      <c r="EF125" s="26"/>
      <c r="EG125" s="31"/>
      <c r="EH125" s="31"/>
      <c r="EI125" s="28"/>
      <c r="EJ125" s="26"/>
      <c r="EK125" s="26"/>
      <c r="EL125" s="26"/>
      <c r="EM125" s="26"/>
      <c r="EN125" s="31"/>
      <c r="EO125" s="31"/>
      <c r="EP125" s="31"/>
      <c r="EQ125" s="26"/>
      <c r="ER125" s="26"/>
      <c r="ES125" s="26"/>
      <c r="ET125" s="26"/>
      <c r="EU125" s="31"/>
      <c r="EV125" s="31"/>
      <c r="EW125" s="28"/>
      <c r="EX125" s="26"/>
      <c r="EY125" s="26"/>
      <c r="EZ125" s="31"/>
      <c r="FA125" s="26"/>
      <c r="FB125" s="31"/>
      <c r="FC125" s="31"/>
      <c r="FD125" s="28"/>
      <c r="FE125" s="26"/>
      <c r="FF125" s="26"/>
      <c r="FG125" s="26"/>
      <c r="FH125" s="26"/>
      <c r="FI125" s="31"/>
      <c r="FJ125" s="31"/>
      <c r="FK125" s="28"/>
      <c r="FL125" s="26"/>
      <c r="FM125" s="26"/>
      <c r="FN125" s="26"/>
      <c r="FO125" s="26"/>
      <c r="FP125" s="31"/>
      <c r="FQ125" s="31"/>
      <c r="FR125" s="28"/>
      <c r="FS125" s="26"/>
      <c r="FT125" s="26"/>
      <c r="FU125" s="26"/>
      <c r="FV125" s="26"/>
      <c r="FW125" s="31"/>
      <c r="FX125" s="31"/>
      <c r="FY125" s="28"/>
      <c r="FZ125" s="26"/>
      <c r="GA125" s="26"/>
      <c r="GB125" s="26"/>
      <c r="GC125" s="26"/>
      <c r="GD125" s="31"/>
      <c r="GE125" s="31"/>
      <c r="GF125" s="28"/>
      <c r="GG125" s="26"/>
      <c r="GH125" s="26"/>
      <c r="GI125" s="26"/>
      <c r="GJ125" s="26"/>
      <c r="GK125" s="31"/>
      <c r="GL125" s="31"/>
      <c r="GM125" s="28"/>
      <c r="GN125" s="26"/>
      <c r="GO125" s="26"/>
      <c r="GP125" s="26"/>
      <c r="GQ125" s="26"/>
      <c r="GR125" s="31"/>
      <c r="GS125" s="31"/>
      <c r="GT125" s="28"/>
      <c r="GU125" s="26"/>
      <c r="GV125" s="26"/>
      <c r="GW125" s="26"/>
      <c r="GX125" s="26"/>
      <c r="GY125" s="31"/>
      <c r="GZ125" s="31"/>
      <c r="HA125" s="28"/>
      <c r="HB125" s="26"/>
      <c r="HC125" s="26"/>
      <c r="HD125" s="26"/>
      <c r="HE125" s="26"/>
      <c r="HF125" s="31"/>
      <c r="HG125" s="31"/>
      <c r="HH125" s="28"/>
      <c r="HI125" s="26"/>
      <c r="HJ125" s="26"/>
      <c r="HK125" s="26"/>
      <c r="HL125" s="26"/>
      <c r="HM125" s="31"/>
      <c r="HN125" s="31"/>
      <c r="HO125" s="28"/>
      <c r="HP125" s="26"/>
      <c r="HQ125" s="26"/>
      <c r="HR125" s="26"/>
      <c r="HS125" s="26"/>
      <c r="HT125" s="31"/>
      <c r="HU125" s="31"/>
      <c r="HV125" s="28"/>
      <c r="HW125" s="26"/>
      <c r="HX125" s="26"/>
      <c r="HY125" s="26"/>
      <c r="HZ125" s="26"/>
      <c r="IA125" s="31"/>
      <c r="IB125" s="31"/>
      <c r="IC125" s="28"/>
      <c r="ID125" s="26"/>
      <c r="IE125" s="26"/>
      <c r="IF125" s="26"/>
      <c r="IG125" s="26"/>
      <c r="IH125" s="31"/>
      <c r="II125" s="31"/>
      <c r="IJ125" s="28"/>
      <c r="IK125" s="26"/>
      <c r="IL125" s="26"/>
      <c r="IM125" s="26"/>
      <c r="IN125" s="26"/>
      <c r="IO125" s="31"/>
      <c r="IP125" s="31"/>
      <c r="IQ125" s="28"/>
      <c r="IR125" s="26"/>
      <c r="IS125" s="26"/>
      <c r="IT125" s="26"/>
      <c r="IU125" s="26"/>
      <c r="IV125" s="31"/>
      <c r="IW125" s="31"/>
      <c r="IX125" s="28"/>
      <c r="IY125" s="26"/>
      <c r="IZ125" s="26"/>
      <c r="JA125" s="26"/>
      <c r="JB125" s="26"/>
      <c r="JC125" s="31"/>
      <c r="JD125" s="31"/>
      <c r="JE125" s="28"/>
      <c r="JF125" s="26"/>
      <c r="JG125" s="26"/>
      <c r="JH125" s="26"/>
      <c r="JI125" s="26"/>
      <c r="JJ125" s="31"/>
      <c r="JK125" s="31"/>
      <c r="JL125" s="28"/>
      <c r="JM125" s="26"/>
      <c r="JN125" s="26"/>
      <c r="JO125" s="26"/>
      <c r="JP125" s="26"/>
      <c r="JQ125" s="31"/>
      <c r="JR125" s="31"/>
      <c r="JS125" s="28"/>
      <c r="JT125" s="26"/>
      <c r="JU125" s="26"/>
      <c r="JV125" s="31"/>
      <c r="JW125" s="26"/>
      <c r="JX125" s="31"/>
      <c r="JY125" s="31"/>
      <c r="JZ125" s="28"/>
      <c r="KA125" s="26"/>
      <c r="KB125" s="26"/>
      <c r="KC125" s="26"/>
      <c r="KD125" s="26"/>
      <c r="KE125" s="31"/>
      <c r="KF125" s="31"/>
      <c r="KG125" s="28"/>
      <c r="KH125" s="26"/>
      <c r="KI125" s="26"/>
      <c r="KJ125" s="26"/>
      <c r="KK125" s="26"/>
      <c r="KL125" s="31"/>
      <c r="KM125" s="31"/>
      <c r="KN125" s="28"/>
      <c r="KO125" s="26"/>
      <c r="KP125" s="26"/>
      <c r="KQ125" s="26"/>
      <c r="KR125" s="26"/>
      <c r="KS125" s="31"/>
      <c r="KT125" s="31"/>
      <c r="KU125" s="28"/>
      <c r="KV125" s="28"/>
      <c r="KW125" s="28"/>
      <c r="KX125" s="28"/>
      <c r="KY125" s="31"/>
      <c r="KZ125" s="31"/>
      <c r="LA125" s="31"/>
      <c r="LB125" s="28"/>
      <c r="LC125" s="26"/>
      <c r="LD125" s="26"/>
      <c r="LE125" s="26"/>
      <c r="LF125" s="26"/>
      <c r="LG125" s="31"/>
      <c r="LH125" s="31"/>
      <c r="LI125" s="28"/>
      <c r="LJ125" s="26"/>
      <c r="LK125" s="26"/>
      <c r="LL125" s="26"/>
      <c r="LM125" s="26"/>
      <c r="LN125" s="31"/>
      <c r="LO125" s="31"/>
      <c r="LP125" s="28"/>
      <c r="LQ125" s="26"/>
      <c r="LR125" s="26"/>
      <c r="LS125" s="26"/>
      <c r="LT125" s="26"/>
      <c r="LU125" s="31"/>
      <c r="LV125" s="31"/>
      <c r="LW125" s="28"/>
      <c r="LX125" s="26"/>
      <c r="LY125" s="26"/>
      <c r="LZ125" s="26"/>
      <c r="MA125" s="26"/>
      <c r="MB125" s="31"/>
      <c r="MC125" s="31"/>
      <c r="MD125" s="28"/>
      <c r="ME125" s="26"/>
      <c r="MF125" s="26"/>
      <c r="MG125" s="26"/>
      <c r="MH125" s="26"/>
      <c r="MI125" s="31"/>
      <c r="MJ125" s="31"/>
      <c r="MK125" s="28"/>
      <c r="ML125" s="26"/>
      <c r="MM125" s="26"/>
      <c r="MN125" s="26"/>
      <c r="MO125" s="26"/>
      <c r="MP125" s="31"/>
      <c r="MQ125" s="31"/>
      <c r="MR125" s="28"/>
      <c r="MS125" s="26"/>
      <c r="MT125" s="26"/>
      <c r="MU125" s="26"/>
      <c r="MV125" s="26"/>
      <c r="MW125" s="31"/>
      <c r="MX125" s="31"/>
      <c r="MY125" s="28"/>
      <c r="MZ125" s="26"/>
      <c r="NA125" s="31"/>
      <c r="NB125" s="31"/>
      <c r="NC125" s="26"/>
      <c r="ND125" s="31"/>
      <c r="NE125" s="31"/>
      <c r="NF125" s="16" t="s">
        <v>759</v>
      </c>
    </row>
    <row r="126" spans="1:370" s="109" customFormat="1" ht="15.75" x14ac:dyDescent="0.25">
      <c r="A126" s="100" t="s">
        <v>924</v>
      </c>
      <c r="B126" s="23" t="s">
        <v>915</v>
      </c>
      <c r="C126" s="34"/>
      <c r="D126" s="35" t="s">
        <v>844</v>
      </c>
      <c r="E126" s="56">
        <f>MAX(G126:NC126)</f>
        <v>2</v>
      </c>
      <c r="F126" s="31"/>
      <c r="G126" s="36">
        <f>COUNTIFS(Outbound_Monitor!H:H,"Presize",Outbound_Monitor!M:M,G$2)+COUNTIFS(Outbound_Monitor!H:H,"Fibex",Outbound_Monitor!M:M,G$2)</f>
        <v>0</v>
      </c>
      <c r="H126" s="36">
        <f>COUNTIFS(Outbound_Monitor!H:H,"Presize",Outbound_Monitor!M:M,H$2)+COUNTIFS(Outbound_Monitor!H:H,"Fibex",Outbound_Monitor!M:M,H$2)</f>
        <v>0</v>
      </c>
      <c r="I126" s="36">
        <f>COUNTIFS(Outbound_Monitor!H:H,"Presize",Outbound_Monitor!M:M,I$2)+COUNTIFS(Outbound_Monitor!H:H,"Fibex",Outbound_Monitor!M:M,I$2)</f>
        <v>0</v>
      </c>
      <c r="J126" s="36">
        <f>COUNTIFS(Outbound_Monitor!I:I,"Presize",Outbound_Monitor!N:N,J$2)+COUNTIFS(Outbound_Monitor!I:I,"Fibex",Outbound_Monitor!N:N,J$2)</f>
        <v>0</v>
      </c>
      <c r="K126" s="31"/>
      <c r="L126" s="31"/>
      <c r="M126" s="36">
        <f>COUNTIFS(Outbound_Monitor!H:H,"Presize",Outbound_Monitor!M:M,M$2)+COUNTIFS(Outbound_Monitor!H:H,"Fibex",Outbound_Monitor!M:M,M$2)</f>
        <v>1</v>
      </c>
      <c r="N126" s="36">
        <f>COUNTIFS(Outbound_Monitor!H:H,"Presize",Outbound_Monitor!M:M,N$2)+COUNTIFS(Outbound_Monitor!H:H,"Fibex",Outbound_Monitor!M:M,N$2)</f>
        <v>1</v>
      </c>
      <c r="O126" s="36">
        <f>COUNTIFS(Outbound_Monitor!H:H,"Presize",Outbound_Monitor!M:M,O$2)+COUNTIFS(Outbound_Monitor!H:H,"Fibex",Outbound_Monitor!M:M,O$2)</f>
        <v>0</v>
      </c>
      <c r="P126" s="36">
        <f>COUNTIFS(Outbound_Monitor!H:H,"Presize",Outbound_Monitor!M:M,P$2)+COUNTIFS(Outbound_Monitor!H:H,"Fibex",Outbound_Monitor!M:M,P$2)</f>
        <v>0</v>
      </c>
      <c r="Q126" s="36">
        <f>COUNTIFS(Outbound_Monitor!H:H,"Presize",Outbound_Monitor!M:M,Q$2)+COUNTIFS(Outbound_Monitor!H:H,"Fibex",Outbound_Monitor!M:M,Q$2)</f>
        <v>0</v>
      </c>
      <c r="R126" s="31"/>
      <c r="S126" s="31"/>
      <c r="T126" s="36">
        <f>COUNTIFS(Outbound_Monitor!H:H,"Presize",Outbound_Monitor!M:M,T$2)+COUNTIFS(Outbound_Monitor!H:H,"Fibex",Outbound_Monitor!M:M,T$2)</f>
        <v>0</v>
      </c>
      <c r="U126" s="36">
        <f>COUNTIFS(Outbound_Monitor!H:H,"Presize",Outbound_Monitor!M:M,U$2)+COUNTIFS(Outbound_Monitor!H:H,"Fibex",Outbound_Monitor!M:M,U$2)</f>
        <v>0</v>
      </c>
      <c r="V126" s="36">
        <f>COUNTIFS(Outbound_Monitor!H:H,"Presize",Outbound_Monitor!M:M,V$2)+COUNTIFS(Outbound_Monitor!H:H,"Fibex",Outbound_Monitor!M:M,V$2)</f>
        <v>0</v>
      </c>
      <c r="W126" s="36">
        <f>COUNTIFS(Outbound_Monitor!H:H,"Presize",Outbound_Monitor!M:M,W$2)+COUNTIFS(Outbound_Monitor!H:H,"Fibex",Outbound_Monitor!M:M,W$2)</f>
        <v>0</v>
      </c>
      <c r="X126" s="36">
        <f>COUNTIFS(Outbound_Monitor!H:H,"Presize",Outbound_Monitor!M:M,X$2)+COUNTIFS(Outbound_Monitor!H:H,"Fibex",Outbound_Monitor!M:M,X$2)</f>
        <v>0</v>
      </c>
      <c r="Y126" s="31"/>
      <c r="Z126" s="31"/>
      <c r="AA126" s="36">
        <f>COUNTIFS(Outbound_Monitor!H:H,"Presize",Outbound_Monitor!M:M,AA$2)+COUNTIFS(Outbound_Monitor!H:H,"Fibex",Outbound_Monitor!M:M,AA$2)</f>
        <v>1</v>
      </c>
      <c r="AB126" s="36">
        <f>COUNTIFS(Outbound_Monitor!H:H,"Presize",Outbound_Monitor!M:M,AB$2)+COUNTIFS(Outbound_Monitor!H:H,"Fibex",Outbound_Monitor!M:M,AB$2)</f>
        <v>0</v>
      </c>
      <c r="AC126" s="36">
        <f>COUNTIFS(Outbound_Monitor!H:H,"Presize",Outbound_Monitor!M:M,AC$2)+COUNTIFS(Outbound_Monitor!H:H,"Fibex",Outbound_Monitor!M:M,AC$2)</f>
        <v>0</v>
      </c>
      <c r="AD126" s="36">
        <f>COUNTIFS(Outbound_Monitor!H:H,"Presize",Outbound_Monitor!M:M,AD$2)+COUNTIFS(Outbound_Monitor!H:H,"Fibex",Outbound_Monitor!M:M,AD$2)</f>
        <v>0</v>
      </c>
      <c r="AE126" s="36">
        <f>COUNTIFS(Outbound_Monitor!H:H,"Presize",Outbound_Monitor!M:M,AE$2)+COUNTIFS(Outbound_Monitor!H:H,"Fibex",Outbound_Monitor!M:M,AE$2)</f>
        <v>0</v>
      </c>
      <c r="AF126" s="31"/>
      <c r="AG126" s="31"/>
      <c r="AH126" s="36">
        <f>COUNTIFS(Outbound_Monitor!H:H,"Presize",Outbound_Monitor!M:M,AH$2)+COUNTIFS(Outbound_Monitor!H:H,"Fibex",Outbound_Monitor!M:M,AH$2)</f>
        <v>0</v>
      </c>
      <c r="AI126" s="36">
        <f>COUNTIFS(Outbound_Monitor!H:H,"Presize",Outbound_Monitor!M:M,AI$2)+COUNTIFS(Outbound_Monitor!H:H,"Fibex",Outbound_Monitor!M:M,AI$2)</f>
        <v>1</v>
      </c>
      <c r="AJ126" s="36">
        <f>COUNTIFS(Outbound_Monitor!H:H,"Presize",Outbound_Monitor!M:M,AJ$2)+COUNTIFS(Outbound_Monitor!H:H,"Fibex",Outbound_Monitor!M:M,AJ$2)</f>
        <v>1</v>
      </c>
      <c r="AK126" s="36">
        <f>COUNTIFS(Outbound_Monitor!H:H,"Presize",Outbound_Monitor!M:M,AK$2)+COUNTIFS(Outbound_Monitor!H:H,"Fibex",Outbound_Monitor!M:M,AK$2)</f>
        <v>0</v>
      </c>
      <c r="AL126" s="36">
        <f>COUNTIFS(Outbound_Monitor!H:H,"Presize",Outbound_Monitor!M:M,AL$2)+COUNTIFS(Outbound_Monitor!H:H,"Fibex",Outbound_Monitor!M:M,AL$2)</f>
        <v>0</v>
      </c>
      <c r="AM126" s="31"/>
      <c r="AN126" s="31"/>
      <c r="AO126" s="36">
        <f>COUNTIFS(Outbound_Monitor!H:H,"Presize",Outbound_Monitor!M:M,AO$2)+COUNTIFS(Outbound_Monitor!H:H,"Fibex",Outbound_Monitor!M:M,AO$2)</f>
        <v>2</v>
      </c>
      <c r="AP126" s="36">
        <f>COUNTIFS(Outbound_Monitor!H:H,"Presize",Outbound_Monitor!M:M,AP$2)+COUNTIFS(Outbound_Monitor!H:H,"Fibex",Outbound_Monitor!M:M,AP$2)</f>
        <v>0</v>
      </c>
      <c r="AQ126" s="36">
        <f>COUNTIFS(Outbound_Monitor!H:H,"Presize",Outbound_Monitor!M:M,AQ$2)+COUNTIFS(Outbound_Monitor!H:H,"Fibex",Outbound_Monitor!M:M,AQ$2)</f>
        <v>0</v>
      </c>
      <c r="AR126" s="36">
        <f>COUNTIFS(Outbound_Monitor!H:H,"Presize",Outbound_Monitor!M:M,AR$2)+COUNTIFS(Outbound_Monitor!H:H,"Fibex",Outbound_Monitor!M:M,AR$2)</f>
        <v>0</v>
      </c>
      <c r="AS126" s="36">
        <f>COUNTIFS(Outbound_Monitor!H:H,"Presize",Outbound_Monitor!M:M,AS$2)+COUNTIFS(Outbound_Monitor!H:H,"Fibex",Outbound_Monitor!M:M,AS$2)</f>
        <v>0</v>
      </c>
      <c r="AT126" s="31"/>
      <c r="AU126" s="31"/>
      <c r="AV126" s="36">
        <f>COUNTIFS(Outbound_Monitor!H:H,"Presize",Outbound_Monitor!M:M,AV$2)+COUNTIFS(Outbound_Monitor!H:H,"Fibex",Outbound_Monitor!M:M,AV$2)</f>
        <v>1</v>
      </c>
      <c r="AW126" s="36">
        <f>COUNTIFS(Outbound_Monitor!H:H,"Presize",Outbound_Monitor!M:M,AW$2)+COUNTIFS(Outbound_Monitor!H:H,"Fibex",Outbound_Monitor!M:M,AW$2)</f>
        <v>0</v>
      </c>
      <c r="AX126" s="36">
        <f>COUNTIFS(Outbound_Monitor!H:H,"Presize",Outbound_Monitor!M:M,AX$2)+COUNTIFS(Outbound_Monitor!H:H,"Fibex",Outbound_Monitor!M:M,AX$2)</f>
        <v>0</v>
      </c>
      <c r="AY126" s="36">
        <f>COUNTIFS(Outbound_Monitor!H:H,"Presize",Outbound_Monitor!M:M,AY$2)+COUNTIFS(Outbound_Monitor!H:H,"Fibex",Outbound_Monitor!M:M,AY$2)</f>
        <v>0</v>
      </c>
      <c r="AZ126" s="36">
        <f>COUNTIFS(Outbound_Monitor!H:H,"Presize",Outbound_Monitor!M:M,AZ$2)+COUNTIFS(Outbound_Monitor!H:H,"Fibex",Outbound_Monitor!M:M,AZ$2)</f>
        <v>0</v>
      </c>
      <c r="BA126" s="31"/>
      <c r="BB126" s="31"/>
      <c r="BC126" s="36">
        <f>COUNTIFS(Outbound_Monitor!H:H,"Presize",Outbound_Monitor!M:M,BC$2)+COUNTIFS(Outbound_Monitor!H:H,"Fibex",Outbound_Monitor!M:M,BC$2)</f>
        <v>2</v>
      </c>
      <c r="BD126" s="36">
        <f>COUNTIFS(Outbound_Monitor!H:H,"Presize",Outbound_Monitor!M:M,BD$2)+COUNTIFS(Outbound_Monitor!H:H,"Fibex",Outbound_Monitor!M:M,BD$2)</f>
        <v>0</v>
      </c>
      <c r="BE126" s="36">
        <f>COUNTIFS(Outbound_Monitor!H:H,"Presize",Outbound_Monitor!M:M,BE$2)+COUNTIFS(Outbound_Monitor!H:H,"Fibex",Outbound_Monitor!M:M,BE$2)</f>
        <v>0</v>
      </c>
      <c r="BF126" s="36">
        <f>COUNTIFS(Outbound_Monitor!H:H,"Presize",Outbound_Monitor!M:M,BF$2)+COUNTIFS(Outbound_Monitor!H:H,"Fibex",Outbound_Monitor!M:M,BF$2)</f>
        <v>0</v>
      </c>
      <c r="BG126" s="36">
        <f>COUNTIFS(Outbound_Monitor!H:H,"Presize",Outbound_Monitor!M:M,BG$2)+COUNTIFS(Outbound_Monitor!H:H,"Fibex",Outbound_Monitor!M:M,BG$2)</f>
        <v>0</v>
      </c>
      <c r="BH126" s="31"/>
      <c r="BI126" s="31"/>
      <c r="BJ126" s="36">
        <f>COUNTIFS(Outbound_Monitor!H:H,"Presize",Outbound_Monitor!M:M,BJ$2)+COUNTIFS(Outbound_Monitor!H:H,"Fibex",Outbound_Monitor!M:M,BJ$2)</f>
        <v>0</v>
      </c>
      <c r="BK126" s="36">
        <f>COUNTIFS(Outbound_Monitor!H:H,"Presize",Outbound_Monitor!M:M,BK$2)+COUNTIFS(Outbound_Monitor!H:H,"Fibex",Outbound_Monitor!M:M,BK$2)</f>
        <v>0</v>
      </c>
      <c r="BL126" s="36">
        <f>COUNTIFS(Outbound_Monitor!H:H,"Presize",Outbound_Monitor!M:M,BL$2)+COUNTIFS(Outbound_Monitor!H:H,"Fibex",Outbound_Monitor!M:M,BL$2)</f>
        <v>0</v>
      </c>
      <c r="BM126" s="36">
        <f>COUNTIFS(Outbound_Monitor!H:H,"Presize",Outbound_Monitor!M:M,BM$2)+COUNTIFS(Outbound_Monitor!H:H,"Fibex",Outbound_Monitor!M:M,BM$2)</f>
        <v>0</v>
      </c>
      <c r="BN126" s="36">
        <f>COUNTIFS(Outbound_Monitor!H:H,"Presize",Outbound_Monitor!M:M,BN$2)+COUNTIFS(Outbound_Monitor!H:H,"Fibex",Outbound_Monitor!M:M,BN$2)</f>
        <v>0</v>
      </c>
      <c r="BO126" s="31"/>
      <c r="BP126" s="31"/>
      <c r="BQ126" s="36">
        <f>COUNTIFS(Outbound_Monitor!H:H,"Presize",Outbound_Monitor!M:M,BQ$2)+COUNTIFS(Outbound_Monitor!H:H,"Fibex",Outbound_Monitor!M:M,BQ$2)</f>
        <v>2</v>
      </c>
      <c r="BR126" s="36">
        <f>COUNTIFS(Outbound_Monitor!H:H,"Presize",Outbound_Monitor!M:M,BR$2)+COUNTIFS(Outbound_Monitor!H:H,"Fibex",Outbound_Monitor!M:M,BR$2)</f>
        <v>0</v>
      </c>
      <c r="BS126" s="36">
        <f>COUNTIFS(Outbound_Monitor!H:H,"Presize",Outbound_Monitor!M:M,BS$2)+COUNTIFS(Outbound_Monitor!H:H,"Fibex",Outbound_Monitor!M:M,BS$2)</f>
        <v>0</v>
      </c>
      <c r="BT126" s="36">
        <f>COUNTIFS(Outbound_Monitor!H:H,"Presize",Outbound_Monitor!M:M,BT$2)+COUNTIFS(Outbound_Monitor!H:H,"Fibex",Outbound_Monitor!M:M,BT$2)</f>
        <v>0</v>
      </c>
      <c r="BU126" s="36">
        <f>COUNTIFS(Outbound_Monitor!H:H,"Presize",Outbound_Monitor!M:M,BU$2)+COUNTIFS(Outbound_Monitor!H:H,"Fibex",Outbound_Monitor!M:M,BU$2)</f>
        <v>0</v>
      </c>
      <c r="BV126" s="31"/>
      <c r="BW126" s="31"/>
      <c r="BX126" s="36">
        <f>COUNTIFS(Outbound_Monitor!H:H,"Presize",Outbound_Monitor!M:M,BX$2)+COUNTIFS(Outbound_Monitor!H:H,"Fibex",Outbound_Monitor!M:M,BX$2)</f>
        <v>0</v>
      </c>
      <c r="BY126" s="36">
        <f>COUNTIFS(Outbound_Monitor!H:H,"Presize",Outbound_Monitor!M:M,BY$2)+COUNTIFS(Outbound_Monitor!H:H,"Fibex",Outbound_Monitor!M:M,BY$2)</f>
        <v>0</v>
      </c>
      <c r="BZ126" s="36">
        <f>COUNTIFS(Outbound_Monitor!H:H,"Presize",Outbound_Monitor!M:M,BZ$2)+COUNTIFS(Outbound_Monitor!H:H,"Fibex",Outbound_Monitor!M:M,BZ$2)</f>
        <v>0</v>
      </c>
      <c r="CA126" s="36">
        <f>COUNTIFS(Outbound_Monitor!H:H,"Presize",Outbound_Monitor!M:M,CA$2)+COUNTIFS(Outbound_Monitor!H:H,"Fibex",Outbound_Monitor!M:M,CA$2)</f>
        <v>0</v>
      </c>
      <c r="CB126" s="36">
        <f>COUNTIFS(Outbound_Monitor!H:H,"Presize",Outbound_Monitor!M:M,CB$2)+COUNTIFS(Outbound_Monitor!H:H,"Fibex",Outbound_Monitor!M:M,CB$2)</f>
        <v>0</v>
      </c>
      <c r="CC126" s="31"/>
      <c r="CD126" s="31"/>
      <c r="CE126" s="36">
        <f>COUNTIFS(Outbound_Monitor!H:H,"Presize",Outbound_Monitor!M:M,CE$2)+COUNTIFS(Outbound_Monitor!H:H,"Fibex",Outbound_Monitor!M:M,CE$2)</f>
        <v>0</v>
      </c>
      <c r="CF126" s="36">
        <f>COUNTIFS(Outbound_Monitor!H:H,"Presize",Outbound_Monitor!M:M,CF$2)+COUNTIFS(Outbound_Monitor!H:H,"Fibex",Outbound_Monitor!M:M,CF$2)</f>
        <v>0</v>
      </c>
      <c r="CG126" s="36">
        <f>COUNTIFS(Outbound_Monitor!H:H,"Presize",Outbound_Monitor!M:M,CG$2)+COUNTIFS(Outbound_Monitor!H:H,"Fibex",Outbound_Monitor!M:M,CG$2)</f>
        <v>0</v>
      </c>
      <c r="CH126" s="36">
        <f>COUNTIFS(Outbound_Monitor!H:H,"Presize",Outbound_Monitor!M:M,CH$2)+COUNTIFS(Outbound_Monitor!H:H,"Fibex",Outbound_Monitor!M:M,CH$2)</f>
        <v>0</v>
      </c>
      <c r="CI126" s="36">
        <f>COUNTIFS(Outbound_Monitor!H:H,"Presize",Outbound_Monitor!M:M,CI$2)+COUNTIFS(Outbound_Monitor!H:H,"Fibex",Outbound_Monitor!M:M,CI$2)</f>
        <v>0</v>
      </c>
      <c r="CJ126" s="31"/>
      <c r="CK126" s="31"/>
      <c r="CL126" s="36">
        <f>COUNTIFS(Outbound_Monitor!H:H,"Presize",Outbound_Monitor!M:M,CL$2)+COUNTIFS(Outbound_Monitor!H:H,"Fibex",Outbound_Monitor!M:M,CL$2)</f>
        <v>0</v>
      </c>
      <c r="CM126" s="36">
        <f>COUNTIFS(Outbound_Monitor!H:H,"Presize",Outbound_Monitor!M:M,CM$2)+COUNTIFS(Outbound_Monitor!H:H,"Fibex",Outbound_Monitor!M:M,CM$2)</f>
        <v>0</v>
      </c>
      <c r="CN126" s="36">
        <f>COUNTIFS(Outbound_Monitor!H:H,"Presize",Outbound_Monitor!M:M,CN$2)+COUNTIFS(Outbound_Monitor!H:H,"Fibex",Outbound_Monitor!M:M,CN$2)</f>
        <v>0</v>
      </c>
      <c r="CO126" s="36">
        <f>COUNTIFS(Outbound_Monitor!H:H,"Presize",Outbound_Monitor!M:M,CO$2)+COUNTIFS(Outbound_Monitor!H:H,"Fibex",Outbound_Monitor!M:M,CO$2)</f>
        <v>0</v>
      </c>
      <c r="CP126" s="31"/>
      <c r="CQ126" s="31"/>
      <c r="CR126" s="31"/>
      <c r="CS126" s="31"/>
      <c r="CT126" s="36">
        <f>COUNTIFS(Outbound_Monitor!H:H,"Presize",Outbound_Monitor!M:M,CT$2)+COUNTIFS(Outbound_Monitor!H:H,"Fibex",Outbound_Monitor!M:M,CT$2)</f>
        <v>0</v>
      </c>
      <c r="CU126" s="36">
        <f>COUNTIFS(Outbound_Monitor!H:H,"Presize",Outbound_Monitor!M:M,CU$2)+COUNTIFS(Outbound_Monitor!H:H,"Fibex",Outbound_Monitor!M:M,CU$2)</f>
        <v>0</v>
      </c>
      <c r="CV126" s="36">
        <f>COUNTIFS(Outbound_Monitor!H:H,"Presize",Outbound_Monitor!M:M,CV$2)+COUNTIFS(Outbound_Monitor!H:H,"Fibex",Outbound_Monitor!M:M,CV$2)</f>
        <v>0</v>
      </c>
      <c r="CW126" s="36">
        <f>COUNTIFS(Outbound_Monitor!H:H,"Presize",Outbound_Monitor!M:M,CW$2)+COUNTIFS(Outbound_Monitor!H:H,"Fibex",Outbound_Monitor!M:M,CW$2)</f>
        <v>0</v>
      </c>
      <c r="CX126" s="31"/>
      <c r="CY126" s="31"/>
      <c r="CZ126" s="36">
        <f>COUNTIFS(Outbound_Monitor!H:H,"Presize",Outbound_Monitor!M:M,CZ$2)+COUNTIFS(Outbound_Monitor!H:H,"Fibex",Outbound_Monitor!M:M,CZ$2)</f>
        <v>0</v>
      </c>
      <c r="DA126" s="36">
        <f>COUNTIFS(Outbound_Monitor!H:H,"Presize",Outbound_Monitor!M:M,DA$2)+COUNTIFS(Outbound_Monitor!H:H,"Fibex",Outbound_Monitor!M:M,DA$2)</f>
        <v>0</v>
      </c>
      <c r="DB126" s="36">
        <f>COUNTIFS(Outbound_Monitor!H:H,"Presize",Outbound_Monitor!M:M,DB$2)+COUNTIFS(Outbound_Monitor!H:H,"Fibex",Outbound_Monitor!M:M,DB$2)</f>
        <v>0</v>
      </c>
      <c r="DC126" s="36">
        <f>COUNTIFS(Outbound_Monitor!H:H,"Presize",Outbound_Monitor!M:M,DC$2)+COUNTIFS(Outbound_Monitor!H:H,"Fibex",Outbound_Monitor!M:M,DC$2)</f>
        <v>0</v>
      </c>
      <c r="DD126" s="36">
        <f>COUNTIFS(Outbound_Monitor!H:H,"Presize",Outbound_Monitor!M:M,DD$2)+COUNTIFS(Outbound_Monitor!H:H,"Fibex",Outbound_Monitor!M:M,DD$2)</f>
        <v>0</v>
      </c>
      <c r="DE126" s="31"/>
      <c r="DF126" s="31"/>
      <c r="DG126" s="36">
        <f>COUNTIFS(Outbound_Monitor!H:H,"Presize",Outbound_Monitor!M:M,DG$2)+COUNTIFS(Outbound_Monitor!H:H,"Fibex",Outbound_Monitor!M:M,DG$2)</f>
        <v>0</v>
      </c>
      <c r="DH126" s="36">
        <f>COUNTIFS(Outbound_Monitor!H:H,"Presize",Outbound_Monitor!M:M,DH$2)+COUNTIFS(Outbound_Monitor!H:H,"Fibex",Outbound_Monitor!M:M,DH$2)</f>
        <v>0</v>
      </c>
      <c r="DI126" s="36">
        <f>COUNTIFS(Outbound_Monitor!H:H,"Presize",Outbound_Monitor!M:M,DI$2)+COUNTIFS(Outbound_Monitor!H:H,"Fibex",Outbound_Monitor!M:M,DI$2)</f>
        <v>0</v>
      </c>
      <c r="DJ126" s="36">
        <f>COUNTIFS(Outbound_Monitor!H:H,"Presize",Outbound_Monitor!M:M,DJ$2)+COUNTIFS(Outbound_Monitor!H:H,"Fibex",Outbound_Monitor!M:M,DJ$2)</f>
        <v>0</v>
      </c>
      <c r="DK126" s="36">
        <f>COUNTIFS(Outbound_Monitor!H:H,"Presize",Outbound_Monitor!M:M,DK$2)+COUNTIFS(Outbound_Monitor!H:H,"Fibex",Outbound_Monitor!M:M,DK$2)</f>
        <v>0</v>
      </c>
      <c r="DL126" s="31"/>
      <c r="DM126" s="31"/>
      <c r="DN126" s="36">
        <f>COUNTIFS(Outbound_Monitor!H:H,"Presize",Outbound_Monitor!M:M,DN$2)+COUNTIFS(Outbound_Monitor!H:H,"Fibex",Outbound_Monitor!M:M,DN$2)</f>
        <v>0</v>
      </c>
      <c r="DO126" s="36">
        <f>COUNTIFS(Outbound_Monitor!H:H,"Presize",Outbound_Monitor!M:M,DO$2)+COUNTIFS(Outbound_Monitor!H:H,"Fibex",Outbound_Monitor!M:M,DO$2)</f>
        <v>0</v>
      </c>
      <c r="DP126" s="36">
        <f>COUNTIFS(Outbound_Monitor!H:H,"Presize",Outbound_Monitor!M:M,DP$2)+COUNTIFS(Outbound_Monitor!H:H,"Fibex",Outbound_Monitor!M:M,DP$2)</f>
        <v>0</v>
      </c>
      <c r="DQ126" s="36">
        <f>COUNTIFS(Outbound_Monitor!H:H,"Presize",Outbound_Monitor!M:M,DQ$2)+COUNTIFS(Outbound_Monitor!H:H,"Fibex",Outbound_Monitor!M:M,DQ$2)</f>
        <v>0</v>
      </c>
      <c r="DR126" s="36">
        <f>COUNTIFS(Outbound_Monitor!H:H,"Presize",Outbound_Monitor!M:M,DR$2)+COUNTIFS(Outbound_Monitor!H:H,"Fibex",Outbound_Monitor!M:M,DR$2)</f>
        <v>0</v>
      </c>
      <c r="DS126" s="31"/>
      <c r="DT126" s="31"/>
      <c r="DU126" s="36">
        <f>COUNTIFS(Outbound_Monitor!H:H,"Presize",Outbound_Monitor!M:M,DU$2)+COUNTIFS(Outbound_Monitor!H:H,"Fibex",Outbound_Monitor!M:M,DU$2)</f>
        <v>0</v>
      </c>
      <c r="DV126" s="36">
        <f>COUNTIFS(Outbound_Monitor!H:H,"Presize",Outbound_Monitor!M:M,DV$2)+COUNTIFS(Outbound_Monitor!H:H,"Fibex",Outbound_Monitor!M:M,DV$2)</f>
        <v>0</v>
      </c>
      <c r="DW126" s="31"/>
      <c r="DX126" s="36">
        <f>COUNTIFS(Outbound_Monitor!H:H,"Presize",Outbound_Monitor!M:M,DX$2)+COUNTIFS(Outbound_Monitor!H:H,"Fibex",Outbound_Monitor!M:M,DX$2)</f>
        <v>0</v>
      </c>
      <c r="DY126" s="36">
        <f>COUNTIFS(Outbound_Monitor!H:H,"Presize",Outbound_Monitor!M:M,DY$2)+COUNTIFS(Outbound_Monitor!H:H,"Fibex",Outbound_Monitor!M:M,DY$2)</f>
        <v>0</v>
      </c>
      <c r="DZ126" s="31"/>
      <c r="EA126" s="31"/>
      <c r="EB126" s="36">
        <f>COUNTIFS(Outbound_Monitor!H:H,"Presize",Outbound_Monitor!M:M,EB$2)+COUNTIFS(Outbound_Monitor!H:H,"Fibex",Outbound_Monitor!M:M,EB$2)</f>
        <v>0</v>
      </c>
      <c r="EC126" s="36">
        <f>COUNTIFS(Outbound_Monitor!H:H,"Presize",Outbound_Monitor!M:M,EC$2)+COUNTIFS(Outbound_Monitor!H:H,"Fibex",Outbound_Monitor!M:M,EC$2)</f>
        <v>0</v>
      </c>
      <c r="ED126" s="36">
        <f>COUNTIFS(Outbound_Monitor!H:H,"Presize",Outbound_Monitor!M:M,ED$2)+COUNTIFS(Outbound_Monitor!H:H,"Fibex",Outbound_Monitor!M:M,ED$2)</f>
        <v>0</v>
      </c>
      <c r="EE126" s="31"/>
      <c r="EF126" s="36">
        <f>COUNTIFS(Outbound_Monitor!H:H,"Presize",Outbound_Monitor!M:M,EF$2)+COUNTIFS(Outbound_Monitor!H:H,"Fibex",Outbound_Monitor!M:M,EF$2)</f>
        <v>0</v>
      </c>
      <c r="EG126" s="31"/>
      <c r="EH126" s="31"/>
      <c r="EI126" s="36">
        <f>COUNTIFS(Outbound_Monitor!H:H,"Presize",Outbound_Monitor!M:M,EI$2)+COUNTIFS(Outbound_Monitor!H:H,"Fibex",Outbound_Monitor!M:M,EI$2)</f>
        <v>0</v>
      </c>
      <c r="EJ126" s="36">
        <f>COUNTIFS(Outbound_Monitor!H:H,"Presize",Outbound_Monitor!M:M,EJ$2)+COUNTIFS(Outbound_Monitor!H:H,"Fibex",Outbound_Monitor!M:M,EJ$2)</f>
        <v>0</v>
      </c>
      <c r="EK126" s="36">
        <f>COUNTIFS(Outbound_Monitor!H:H,"Presize",Outbound_Monitor!M:M,EK$2)+COUNTIFS(Outbound_Monitor!H:H,"Fibex",Outbound_Monitor!M:M,EK$2)</f>
        <v>0</v>
      </c>
      <c r="EL126" s="36">
        <f>COUNTIFS(Outbound_Monitor!H:H,"Presize",Outbound_Monitor!M:M,EL$2)+COUNTIFS(Outbound_Monitor!H:H,"Fibex",Outbound_Monitor!M:M,EL$2)</f>
        <v>0</v>
      </c>
      <c r="EM126" s="36">
        <f>COUNTIFS(Outbound_Monitor!H:H,"Presize",Outbound_Monitor!M:M,EM$2)+COUNTIFS(Outbound_Monitor!H:H,"Fibex",Outbound_Monitor!M:M,EM$2)</f>
        <v>0</v>
      </c>
      <c r="EN126" s="31"/>
      <c r="EO126" s="31"/>
      <c r="EP126" s="31"/>
      <c r="EQ126" s="36">
        <f>COUNTIFS(Outbound_Monitor!H:H,"Presize",Outbound_Monitor!M:M,EQ$2)+COUNTIFS(Outbound_Monitor!H:H,"Fibex",Outbound_Monitor!M:M,EQ$2)</f>
        <v>0</v>
      </c>
      <c r="ER126" s="36">
        <f>COUNTIFS(Outbound_Monitor!H:H,"Presize",Outbound_Monitor!M:M,ER$2)+COUNTIFS(Outbound_Monitor!H:H,"Fibex",Outbound_Monitor!M:M,ER$2)</f>
        <v>0</v>
      </c>
      <c r="ES126" s="36">
        <f>COUNTIFS(Outbound_Monitor!H:H,"Presize",Outbound_Monitor!M:M,ES$2)+COUNTIFS(Outbound_Monitor!H:H,"Fibex",Outbound_Monitor!M:M,ES$2)</f>
        <v>0</v>
      </c>
      <c r="ET126" s="36">
        <f>COUNTIFS(Outbound_Monitor!H:H,"Presize",Outbound_Monitor!M:M,ET$2)+COUNTIFS(Outbound_Monitor!H:H,"Fibex",Outbound_Monitor!M:M,ET$2)</f>
        <v>0</v>
      </c>
      <c r="EU126" s="31"/>
      <c r="EV126" s="31"/>
      <c r="EW126" s="36">
        <f>COUNTIFS(Outbound_Monitor!H:H,"Presize",Outbound_Monitor!M:M,EW$2)+COUNTIFS(Outbound_Monitor!H:H,"Fibex",Outbound_Monitor!M:M,EW$2)</f>
        <v>0</v>
      </c>
      <c r="EX126" s="36">
        <f>COUNTIFS(Outbound_Monitor!H:H,"Presize",Outbound_Monitor!M:M,EX$2)+COUNTIFS(Outbound_Monitor!H:H,"Fibex",Outbound_Monitor!M:M,EX$2)</f>
        <v>0</v>
      </c>
      <c r="EY126" s="36">
        <f>COUNTIFS(Outbound_Monitor!H:H,"Presize",Outbound_Monitor!M:M,EY$2)+COUNTIFS(Outbound_Monitor!H:H,"Fibex",Outbound_Monitor!M:M,EY$2)</f>
        <v>0</v>
      </c>
      <c r="EZ126" s="31"/>
      <c r="FA126" s="36">
        <f>COUNTIFS(Outbound_Monitor!H:H,"Presize",Outbound_Monitor!M:M,FA$2)+COUNTIFS(Outbound_Monitor!H:H,"Fibex",Outbound_Monitor!M:M,FA$2)</f>
        <v>0</v>
      </c>
      <c r="FB126" s="31"/>
      <c r="FC126" s="31"/>
      <c r="FD126" s="36">
        <f>COUNTIFS(Outbound_Monitor!H:H,"Presize",Outbound_Monitor!M:M,FD$2)+COUNTIFS(Outbound_Monitor!H:H,"Fibex",Outbound_Monitor!M:M,FD$2)</f>
        <v>0</v>
      </c>
      <c r="FE126" s="36">
        <f>COUNTIFS(Outbound_Monitor!H:H,"Presize",Outbound_Monitor!M:M,FE$2)+COUNTIFS(Outbound_Monitor!H:H,"Fibex",Outbound_Monitor!M:M,FE$2)</f>
        <v>0</v>
      </c>
      <c r="FF126" s="36">
        <f>COUNTIFS(Outbound_Monitor!H:H,"Presize",Outbound_Monitor!M:M,FF$2)+COUNTIFS(Outbound_Monitor!H:H,"Fibex",Outbound_Monitor!M:M,FF$2)</f>
        <v>0</v>
      </c>
      <c r="FG126" s="36">
        <f>COUNTIFS(Outbound_Monitor!H:H,"Presize",Outbound_Monitor!M:M,FG$2)+COUNTIFS(Outbound_Monitor!H:H,"Fibex",Outbound_Monitor!M:M,FG$2)</f>
        <v>0</v>
      </c>
      <c r="FH126" s="36">
        <f>COUNTIFS(Outbound_Monitor!H:H,"Presize",Outbound_Monitor!M:M,FH$2)+COUNTIFS(Outbound_Monitor!H:H,"Fibex",Outbound_Monitor!M:M,FH$2)</f>
        <v>0</v>
      </c>
      <c r="FI126" s="31"/>
      <c r="FJ126" s="31"/>
      <c r="FK126" s="36">
        <f>COUNTIFS(Outbound_Monitor!H:H,"Presize",Outbound_Monitor!M:M,FK$2)+COUNTIFS(Outbound_Monitor!H:H,"Fibex",Outbound_Monitor!M:M,FK$2)</f>
        <v>0</v>
      </c>
      <c r="FL126" s="36">
        <f>COUNTIFS(Outbound_Monitor!H:H,"Presize",Outbound_Monitor!M:M,FL$2)+COUNTIFS(Outbound_Monitor!H:H,"Fibex",Outbound_Monitor!M:M,FL$2)</f>
        <v>0</v>
      </c>
      <c r="FM126" s="36">
        <f>COUNTIFS(Outbound_Monitor!H:H,"Presize",Outbound_Monitor!M:M,FM$2)+COUNTIFS(Outbound_Monitor!H:H,"Fibex",Outbound_Monitor!M:M,FM$2)</f>
        <v>0</v>
      </c>
      <c r="FN126" s="36">
        <f>COUNTIFS(Outbound_Monitor!H:H,"Presize",Outbound_Monitor!M:M,FN$2)+COUNTIFS(Outbound_Monitor!H:H,"Fibex",Outbound_Monitor!M:M,FN$2)</f>
        <v>0</v>
      </c>
      <c r="FO126" s="36">
        <f>COUNTIFS(Outbound_Monitor!H:H,"Presize",Outbound_Monitor!M:M,FO$2)+COUNTIFS(Outbound_Monitor!H:H,"Fibex",Outbound_Monitor!M:M,FO$2)</f>
        <v>0</v>
      </c>
      <c r="FP126" s="31"/>
      <c r="FQ126" s="31"/>
      <c r="FR126" s="36">
        <f>COUNTIFS(Outbound_Monitor!H:H,"Presize",Outbound_Monitor!M:M,FR$2)+COUNTIFS(Outbound_Monitor!H:H,"Fibex",Outbound_Monitor!M:M,FR$2)</f>
        <v>0</v>
      </c>
      <c r="FS126" s="36">
        <f>COUNTIFS(Outbound_Monitor!H:H,"Presize",Outbound_Monitor!M:M,FS$2)+COUNTIFS(Outbound_Monitor!H:H,"Fibex",Outbound_Monitor!M:M,FS$2)</f>
        <v>0</v>
      </c>
      <c r="FT126" s="36">
        <f>COUNTIFS(Outbound_Monitor!H:H,"Presize",Outbound_Monitor!M:M,FT$2)+COUNTIFS(Outbound_Monitor!H:H,"Fibex",Outbound_Monitor!M:M,FT$2)</f>
        <v>0</v>
      </c>
      <c r="FU126" s="36">
        <f>COUNTIFS(Outbound_Monitor!H:H,"Presize",Outbound_Monitor!M:M,FU$2)+COUNTIFS(Outbound_Monitor!H:H,"Fibex",Outbound_Monitor!M:M,FU$2)</f>
        <v>0</v>
      </c>
      <c r="FV126" s="36">
        <f>COUNTIFS(Outbound_Monitor!H:H,"Presize",Outbound_Monitor!M:M,FV$2)+COUNTIFS(Outbound_Monitor!H:H,"Fibex",Outbound_Monitor!M:M,FV$2)</f>
        <v>0</v>
      </c>
      <c r="FW126" s="31"/>
      <c r="FX126" s="31"/>
      <c r="FY126" s="36">
        <f>COUNTIFS(Outbound_Monitor!H:H,"Presize",Outbound_Monitor!M:M,FY$2)+COUNTIFS(Outbound_Monitor!H:H,"Fibex",Outbound_Monitor!M:M,FY$2)</f>
        <v>0</v>
      </c>
      <c r="FZ126" s="36">
        <f>COUNTIFS(Outbound_Monitor!H:H,"Presize",Outbound_Monitor!M:M,FZ$2)+COUNTIFS(Outbound_Monitor!H:H,"Fibex",Outbound_Monitor!M:M,FZ$2)</f>
        <v>0</v>
      </c>
      <c r="GA126" s="36">
        <f>COUNTIFS(Outbound_Monitor!H:H,"Presize",Outbound_Monitor!M:M,GA$2)+COUNTIFS(Outbound_Monitor!H:H,"Fibex",Outbound_Monitor!M:M,GA$2)</f>
        <v>0</v>
      </c>
      <c r="GB126" s="36">
        <f>COUNTIFS(Outbound_Monitor!H:H,"Presize",Outbound_Monitor!M:M,GB$2)+COUNTIFS(Outbound_Monitor!H:H,"Fibex",Outbound_Monitor!M:M,GB$2)</f>
        <v>0</v>
      </c>
      <c r="GC126" s="36">
        <f>COUNTIFS(Outbound_Monitor!H:H,"Presize",Outbound_Monitor!M:M,GC$2)+COUNTIFS(Outbound_Monitor!H:H,"Fibex",Outbound_Monitor!M:M,GC$2)</f>
        <v>0</v>
      </c>
      <c r="GD126" s="31"/>
      <c r="GE126" s="31"/>
      <c r="GF126" s="36">
        <f>COUNTIFS(Outbound_Monitor!H:H,"Presize",Outbound_Monitor!M:M,GF$2)+COUNTIFS(Outbound_Monitor!H:H,"Fibex",Outbound_Monitor!M:M,GF$2)</f>
        <v>0</v>
      </c>
      <c r="GG126" s="36">
        <f>COUNTIFS(Outbound_Monitor!H:H,"Presize",Outbound_Monitor!M:M,GG$2)+COUNTIFS(Outbound_Monitor!H:H,"Fibex",Outbound_Monitor!M:M,GG$2)</f>
        <v>0</v>
      </c>
      <c r="GH126" s="36">
        <f>COUNTIFS(Outbound_Monitor!H:H,"Presize",Outbound_Monitor!M:M,GH$2)+COUNTIFS(Outbound_Monitor!H:H,"Fibex",Outbound_Monitor!M:M,GH$2)</f>
        <v>0</v>
      </c>
      <c r="GI126" s="36">
        <f>COUNTIFS(Outbound_Monitor!H:H,"Presize",Outbound_Monitor!M:M,GI$2)+COUNTIFS(Outbound_Monitor!H:H,"Fibex",Outbound_Monitor!M:M,GI$2)</f>
        <v>0</v>
      </c>
      <c r="GJ126" s="36">
        <f>COUNTIFS(Outbound_Monitor!H:H,"Presize",Outbound_Monitor!M:M,GJ$2)+COUNTIFS(Outbound_Monitor!H:H,"Fibex",Outbound_Monitor!M:M,GJ$2)</f>
        <v>0</v>
      </c>
      <c r="GK126" s="31"/>
      <c r="GL126" s="31"/>
      <c r="GM126" s="36">
        <f>COUNTIFS(Outbound_Monitor!H:H,"Presize",Outbound_Monitor!M:M,GM$2)+COUNTIFS(Outbound_Monitor!H:H,"Fibex",Outbound_Monitor!M:M,GM$2)</f>
        <v>0</v>
      </c>
      <c r="GN126" s="36">
        <f>COUNTIFS(Outbound_Monitor!H:H,"Presize",Outbound_Monitor!M:M,GN$2)+COUNTIFS(Outbound_Monitor!H:H,"Fibex",Outbound_Monitor!M:M,GN$2)</f>
        <v>0</v>
      </c>
      <c r="GO126" s="36">
        <f>COUNTIFS(Outbound_Monitor!H:H,"Presize",Outbound_Monitor!M:M,GO$2)+COUNTIFS(Outbound_Monitor!H:H,"Fibex",Outbound_Monitor!M:M,GO$2)</f>
        <v>0</v>
      </c>
      <c r="GP126" s="36">
        <f>COUNTIFS(Outbound_Monitor!H:H,"Presize",Outbound_Monitor!M:M,GP$2)+COUNTIFS(Outbound_Monitor!H:H,"Fibex",Outbound_Monitor!M:M,GP$2)</f>
        <v>0</v>
      </c>
      <c r="GQ126" s="36">
        <f>COUNTIFS(Outbound_Monitor!H:H,"Presize",Outbound_Monitor!M:M,GQ$2)+COUNTIFS(Outbound_Monitor!H:H,"Fibex",Outbound_Monitor!M:M,GQ$2)</f>
        <v>0</v>
      </c>
      <c r="GR126" s="31"/>
      <c r="GS126" s="31"/>
      <c r="GT126" s="36">
        <f>COUNTIFS(Outbound_Monitor!H:H,"Presize",Outbound_Monitor!M:M,GT$2)+COUNTIFS(Outbound_Monitor!H:H,"Fibex",Outbound_Monitor!M:M,GT$2)</f>
        <v>0</v>
      </c>
      <c r="GU126" s="36">
        <f>COUNTIFS(Outbound_Monitor!H:H,"Presize",Outbound_Monitor!M:M,GU$2)+COUNTIFS(Outbound_Monitor!H:H,"Fibex",Outbound_Monitor!M:M,GU$2)</f>
        <v>0</v>
      </c>
      <c r="GV126" s="36">
        <v>1</v>
      </c>
      <c r="GW126" s="36">
        <f>COUNTIFS(Outbound_Monitor!H:H,"Presize",Outbound_Monitor!M:M,GW$2)+COUNTIFS(Outbound_Monitor!H:H,"Fibex",Outbound_Monitor!M:M,GW$2)</f>
        <v>0</v>
      </c>
      <c r="GX126" s="36">
        <f>COUNTIFS(Outbound_Monitor!H:H,"Presize",Outbound_Monitor!M:M,GX$2)+COUNTIFS(Outbound_Monitor!H:H,"Fibex",Outbound_Monitor!M:M,GX$2)</f>
        <v>0</v>
      </c>
      <c r="GY126" s="31"/>
      <c r="GZ126" s="31"/>
      <c r="HA126" s="36">
        <f>COUNTIFS(Outbound_Monitor!H:H,"Presize",Outbound_Monitor!M:M,HA$2)+COUNTIFS(Outbound_Monitor!H:H,"Fibex",Outbound_Monitor!M:M,HA$2)</f>
        <v>0</v>
      </c>
      <c r="HB126" s="36">
        <f>COUNTIFS(Outbound_Monitor!H:H,"Presize",Outbound_Monitor!M:M,HB$2)+COUNTIFS(Outbound_Monitor!H:H,"Fibex",Outbound_Monitor!M:M,HB$2)</f>
        <v>0</v>
      </c>
      <c r="HC126" s="36">
        <f>COUNTIFS(Outbound_Monitor!H:H,"Presize",Outbound_Monitor!M:M,HC$2)+COUNTIFS(Outbound_Monitor!H:H,"Fibex",Outbound_Monitor!M:M,HC$2)</f>
        <v>0</v>
      </c>
      <c r="HD126" s="36">
        <f>COUNTIFS(Outbound_Monitor!H:H,"Presize",Outbound_Monitor!M:M,HD$2)+COUNTIFS(Outbound_Monitor!H:H,"Fibex",Outbound_Monitor!M:M,HD$2)</f>
        <v>0</v>
      </c>
      <c r="HE126" s="36">
        <v>0</v>
      </c>
      <c r="HF126" s="31"/>
      <c r="HG126" s="31"/>
      <c r="HH126" s="36">
        <f>COUNTIFS(Outbound_Monitor!H:H,"Presize",Outbound_Monitor!M:M,HH$2)+COUNTIFS(Outbound_Monitor!H:H,"Fibex",Outbound_Monitor!M:M,HH$2)</f>
        <v>0</v>
      </c>
      <c r="HI126" s="36">
        <f>COUNTIFS(Outbound_Monitor!H:H,"Presize",Outbound_Monitor!M:M,HI$2)+COUNTIFS(Outbound_Monitor!H:H,"Fibex",Outbound_Monitor!M:M,HI$2)</f>
        <v>0</v>
      </c>
      <c r="HJ126" s="36">
        <f>COUNTIFS(Outbound_Monitor!H:H,"Presize",Outbound_Monitor!M:M,HJ$2)+COUNTIFS(Outbound_Monitor!H:H,"Fibex",Outbound_Monitor!M:M,HJ$2)</f>
        <v>0</v>
      </c>
      <c r="HK126" s="36">
        <f>COUNTIFS(Outbound_Monitor!H:H,"Presize",Outbound_Monitor!M:M,HK$2)+COUNTIFS(Outbound_Monitor!H:H,"Fibex",Outbound_Monitor!M:M,HK$2)</f>
        <v>0</v>
      </c>
      <c r="HL126" s="36">
        <f>COUNTIFS(Outbound_Monitor!H:H,"Presize",Outbound_Monitor!M:M,HL$2)+COUNTIFS(Outbound_Monitor!H:H,"Fibex",Outbound_Monitor!M:M,HL$2)</f>
        <v>0</v>
      </c>
      <c r="HM126" s="31"/>
      <c r="HN126" s="31"/>
      <c r="HO126" s="36">
        <f>COUNTIFS(Outbound_Monitor!H:H,"Presize",Outbound_Monitor!M:M,HO$2)+COUNTIFS(Outbound_Monitor!H:H,"Fibex",Outbound_Monitor!M:M,HO$2)</f>
        <v>0</v>
      </c>
      <c r="HP126" s="36">
        <f>COUNTIFS(Outbound_Monitor!H:H,"Presize",Outbound_Monitor!M:M,HP$2)+COUNTIFS(Outbound_Monitor!H:H,"Fibex",Outbound_Monitor!M:M,HP$2)</f>
        <v>0</v>
      </c>
      <c r="HQ126" s="36">
        <f>COUNTIFS(Outbound_Monitor!H:H,"Presize",Outbound_Monitor!M:M,HQ$2)+COUNTIFS(Outbound_Monitor!H:H,"Fibex",Outbound_Monitor!M:M,HQ$2)</f>
        <v>0</v>
      </c>
      <c r="HR126" s="36">
        <f>COUNTIFS(Outbound_Monitor!H:H,"Presize",Outbound_Monitor!M:M,HR$2)+COUNTIFS(Outbound_Monitor!H:H,"Fibex",Outbound_Monitor!M:M,HR$2)</f>
        <v>0</v>
      </c>
      <c r="HS126" s="36">
        <f>COUNTIFS(Outbound_Monitor!H:H,"Presize",Outbound_Monitor!M:M,HS$2)+COUNTIFS(Outbound_Monitor!H:H,"Fibex",Outbound_Monitor!M:M,HS$2)</f>
        <v>0</v>
      </c>
      <c r="HT126" s="31"/>
      <c r="HU126" s="31"/>
      <c r="HV126" s="36">
        <f>COUNTIFS(Outbound_Monitor!H:H,"Presize",Outbound_Monitor!M:M,HV$2)+COUNTIFS(Outbound_Monitor!H:H,"Fibex",Outbound_Monitor!M:M,HV$2)</f>
        <v>0</v>
      </c>
      <c r="HW126" s="36">
        <f>COUNTIFS(Outbound_Monitor!H:H,"Presize",Outbound_Monitor!M:M,HW$2)+COUNTIFS(Outbound_Monitor!H:H,"Fibex",Outbound_Monitor!M:M,HW$2)</f>
        <v>0</v>
      </c>
      <c r="HX126" s="36">
        <f>COUNTIFS(Outbound_Monitor!H:H,"Presize",Outbound_Monitor!M:M,HX$2)+COUNTIFS(Outbound_Monitor!H:H,"Fibex",Outbound_Monitor!M:M,HX$2)</f>
        <v>0</v>
      </c>
      <c r="HY126" s="36">
        <f>COUNTIFS(Outbound_Monitor!H:H,"Presize",Outbound_Monitor!M:M,HY$2)+COUNTIFS(Outbound_Monitor!H:H,"Fibex",Outbound_Monitor!M:M,HY$2)</f>
        <v>0</v>
      </c>
      <c r="HZ126" s="36">
        <f>COUNTIFS(Outbound_Monitor!H:H,"Presize",Outbound_Monitor!M:M,HZ$2)+COUNTIFS(Outbound_Monitor!H:H,"Fibex",Outbound_Monitor!M:M,HZ$2)</f>
        <v>0</v>
      </c>
      <c r="IA126" s="31"/>
      <c r="IB126" s="31"/>
      <c r="IC126" s="36">
        <f>COUNTIFS(Outbound_Monitor!H:H,"Presize",Outbound_Monitor!M:M,IC$2)+COUNTIFS(Outbound_Monitor!H:H,"Fibex",Outbound_Monitor!M:M,IC$2)</f>
        <v>0</v>
      </c>
      <c r="ID126" s="36">
        <f>COUNTIFS(Outbound_Monitor!H:H,"Presize",Outbound_Monitor!M:M,ID$2)+COUNTIFS(Outbound_Monitor!H:H,"Fibex",Outbound_Monitor!M:M,ID$2)</f>
        <v>0</v>
      </c>
      <c r="IE126" s="36">
        <f>COUNTIFS(Outbound_Monitor!H:H,"Presize",Outbound_Monitor!M:M,IE$2)+COUNTIFS(Outbound_Monitor!H:H,"Fibex",Outbound_Monitor!M:M,IE$2)</f>
        <v>0</v>
      </c>
      <c r="IF126" s="36">
        <f>COUNTIFS(Outbound_Monitor!H:H,"Presize",Outbound_Monitor!M:M,IF$2)+COUNTIFS(Outbound_Monitor!H:H,"Fibex",Outbound_Monitor!M:M,IF$2)</f>
        <v>0</v>
      </c>
      <c r="IG126" s="36">
        <f>COUNTIFS(Outbound_Monitor!H:H,"Presize",Outbound_Monitor!M:M,IG$2)+COUNTIFS(Outbound_Monitor!H:H,"Fibex",Outbound_Monitor!M:M,IG$2)</f>
        <v>0</v>
      </c>
      <c r="IH126" s="31"/>
      <c r="II126" s="31"/>
      <c r="IJ126" s="36">
        <f>COUNTIFS(Outbound_Monitor!H:H,"Presize",Outbound_Monitor!M:M,IJ$2)+COUNTIFS(Outbound_Monitor!H:H,"Fibex",Outbound_Monitor!M:M,IJ$2)</f>
        <v>0</v>
      </c>
      <c r="IK126" s="36">
        <f>COUNTIFS(Outbound_Monitor!H:H,"Presize",Outbound_Monitor!M:M,IK$2)+COUNTIFS(Outbound_Monitor!H:H,"Fibex",Outbound_Monitor!M:M,IK$2)</f>
        <v>0</v>
      </c>
      <c r="IL126" s="36">
        <f>COUNTIFS(Outbound_Monitor!H:H,"Presize",Outbound_Monitor!M:M,IL$2)+COUNTIFS(Outbound_Monitor!H:H,"Fibex",Outbound_Monitor!M:M,IL$2)</f>
        <v>0</v>
      </c>
      <c r="IM126" s="36">
        <f>COUNTIFS(Outbound_Monitor!H:H,"Presize",Outbound_Monitor!M:M,IM$2)+COUNTIFS(Outbound_Monitor!H:H,"Fibex",Outbound_Monitor!M:M,IM$2)</f>
        <v>0</v>
      </c>
      <c r="IN126" s="36">
        <f>COUNTIFS(Outbound_Monitor!H:H,"Presize",Outbound_Monitor!M:M,IN$2)+COUNTIFS(Outbound_Monitor!H:H,"Fibex",Outbound_Monitor!M:M,IN$2)</f>
        <v>0</v>
      </c>
      <c r="IO126" s="31"/>
      <c r="IP126" s="31"/>
      <c r="IQ126" s="36">
        <f>COUNTIFS(Outbound_Monitor!H:H,"Presize",Outbound_Monitor!M:M,IQ$2)+COUNTIFS(Outbound_Monitor!H:H,"Fibex",Outbound_Monitor!M:M,IQ$2)</f>
        <v>0</v>
      </c>
      <c r="IR126" s="36">
        <f>COUNTIFS(Outbound_Monitor!H:H,"Presize",Outbound_Monitor!M:M,IR$2)+COUNTIFS(Outbound_Monitor!H:H,"Fibex",Outbound_Monitor!M:M,IR$2)</f>
        <v>0</v>
      </c>
      <c r="IS126" s="36">
        <f>COUNTIFS(Outbound_Monitor!H:H,"Presize",Outbound_Monitor!M:M,IS$2)+COUNTIFS(Outbound_Monitor!H:H,"Fibex",Outbound_Monitor!M:M,IS$2)</f>
        <v>0</v>
      </c>
      <c r="IT126" s="36">
        <f>COUNTIFS(Outbound_Monitor!H:H,"Presize",Outbound_Monitor!M:M,IT$2)+COUNTIFS(Outbound_Monitor!H:H,"Fibex",Outbound_Monitor!M:M,IT$2)</f>
        <v>0</v>
      </c>
      <c r="IU126" s="36">
        <f>COUNTIFS(Outbound_Monitor!H:H,"Presize",Outbound_Monitor!M:M,IU$2)+COUNTIFS(Outbound_Monitor!H:H,"Fibex",Outbound_Monitor!M:M,IU$2)</f>
        <v>0</v>
      </c>
      <c r="IV126" s="31"/>
      <c r="IW126" s="31"/>
      <c r="IX126" s="36">
        <f>COUNTIFS(Outbound_Monitor!H:H,"Presize",Outbound_Monitor!M:M,IX$2)+COUNTIFS(Outbound_Monitor!H:H,"Fibex",Outbound_Monitor!M:M,IX$2)</f>
        <v>0</v>
      </c>
      <c r="IY126" s="36">
        <f>COUNTIFS(Outbound_Monitor!H:H,"Presize",Outbound_Monitor!M:M,IY$2)+COUNTIFS(Outbound_Monitor!H:H,"Fibex",Outbound_Monitor!M:M,IY$2)</f>
        <v>0</v>
      </c>
      <c r="IZ126" s="36">
        <f>COUNTIFS(Outbound_Monitor!H:H,"Presize",Outbound_Monitor!M:M,IZ$2)+COUNTIFS(Outbound_Monitor!H:H,"Fibex",Outbound_Monitor!M:M,IZ$2)</f>
        <v>0</v>
      </c>
      <c r="JA126" s="36">
        <f>COUNTIFS(Outbound_Monitor!H:H,"Presize",Outbound_Monitor!M:M,JA$2)+COUNTIFS(Outbound_Monitor!H:H,"Fibex",Outbound_Monitor!M:M,JA$2)</f>
        <v>0</v>
      </c>
      <c r="JB126" s="36">
        <f>COUNTIFS(Outbound_Monitor!H:H,"Presize",Outbound_Monitor!M:M,JB$2)+COUNTIFS(Outbound_Monitor!H:H,"Fibex",Outbound_Monitor!M:M,JB$2)</f>
        <v>0</v>
      </c>
      <c r="JC126" s="31"/>
      <c r="JD126" s="31"/>
      <c r="JE126" s="36">
        <f>COUNTIFS(Outbound_Monitor!H:H,"Presize",Outbound_Monitor!M:M,JE$2)+COUNTIFS(Outbound_Monitor!H:H,"Fibex",Outbound_Monitor!M:M,JE$2)</f>
        <v>0</v>
      </c>
      <c r="JF126" s="36">
        <f>COUNTIFS(Outbound_Monitor!H:H,"Presize",Outbound_Monitor!M:M,JF$2)+COUNTIFS(Outbound_Monitor!H:H,"Fibex",Outbound_Monitor!M:M,JF$2)</f>
        <v>0</v>
      </c>
      <c r="JG126" s="36">
        <f>COUNTIFS(Outbound_Monitor!H:H,"Presize",Outbound_Monitor!M:M,JG$2)+COUNTIFS(Outbound_Monitor!H:H,"Fibex",Outbound_Monitor!M:M,JG$2)</f>
        <v>0</v>
      </c>
      <c r="JH126" s="36">
        <f>COUNTIFS(Outbound_Monitor!H:H,"Presize",Outbound_Monitor!M:M,JH$2)+COUNTIFS(Outbound_Monitor!H:H,"Fibex",Outbound_Monitor!M:M,JH$2)</f>
        <v>0</v>
      </c>
      <c r="JI126" s="36">
        <f>COUNTIFS(Outbound_Monitor!H:H,"Presize",Outbound_Monitor!M:M,JI$2)+COUNTIFS(Outbound_Monitor!H:H,"Fibex",Outbound_Monitor!M:M,JI$2)</f>
        <v>0</v>
      </c>
      <c r="JJ126" s="31"/>
      <c r="JK126" s="31"/>
      <c r="JL126" s="36">
        <f>COUNTIFS(Outbound_Monitor!H:H,"Presize",Outbound_Monitor!M:M,JL$2)+COUNTIFS(Outbound_Monitor!H:H,"Fibex",Outbound_Monitor!M:M,JL$2)</f>
        <v>0</v>
      </c>
      <c r="JM126" s="36">
        <f>COUNTIFS(Outbound_Monitor!H:H,"Presize",Outbound_Monitor!M:M,JM$2)+COUNTIFS(Outbound_Monitor!H:H,"Fibex",Outbound_Monitor!M:M,JM$2)</f>
        <v>0</v>
      </c>
      <c r="JN126" s="36">
        <f>COUNTIFS(Outbound_Monitor!H:H,"Presize",Outbound_Monitor!M:M,JN$2)+COUNTIFS(Outbound_Monitor!H:H,"Fibex",Outbound_Monitor!M:M,JN$2)</f>
        <v>0</v>
      </c>
      <c r="JO126" s="36">
        <f>COUNTIFS(Outbound_Monitor!H:H,"Presize",Outbound_Monitor!M:M,JO$2)+COUNTIFS(Outbound_Monitor!H:H,"Fibex",Outbound_Monitor!M:M,JO$2)</f>
        <v>0</v>
      </c>
      <c r="JP126" s="36">
        <f>COUNTIFS(Outbound_Monitor!H:H,"Presize",Outbound_Monitor!M:M,JP$2)+COUNTIFS(Outbound_Monitor!H:H,"Fibex",Outbound_Monitor!M:M,JP$2)</f>
        <v>0</v>
      </c>
      <c r="JQ126" s="31"/>
      <c r="JR126" s="31"/>
      <c r="JS126" s="36">
        <f>COUNTIFS(Outbound_Monitor!H:H,"Presize",Outbound_Monitor!M:M,JS$2)+COUNTIFS(Outbound_Monitor!H:H,"Fibex",Outbound_Monitor!M:M,JS$2)</f>
        <v>0</v>
      </c>
      <c r="JT126" s="36">
        <f>COUNTIFS(Outbound_Monitor!H:H,"Presize",Outbound_Monitor!M:M,JT$2)+COUNTIFS(Outbound_Monitor!H:H,"Fibex",Outbound_Monitor!M:M,JT$2)</f>
        <v>0</v>
      </c>
      <c r="JU126" s="36">
        <f>COUNTIFS(Outbound_Monitor!H:H,"Presize",Outbound_Monitor!M:M,JU$2)+COUNTIFS(Outbound_Monitor!H:H,"Fibex",Outbound_Monitor!M:M,JU$2)</f>
        <v>0</v>
      </c>
      <c r="JV126" s="31"/>
      <c r="JW126" s="36">
        <f>COUNTIFS(Outbound_Monitor!H:H,"Presize",Outbound_Monitor!M:M,JW$2)+COUNTIFS(Outbound_Monitor!H:H,"Fibex",Outbound_Monitor!M:M,JW$2)</f>
        <v>0</v>
      </c>
      <c r="JX126" s="31"/>
      <c r="JY126" s="31"/>
      <c r="JZ126" s="36">
        <f>COUNTIFS(Outbound_Monitor!H:H,"Presize",Outbound_Monitor!M:M,JZ$2)+COUNTIFS(Outbound_Monitor!H:H,"Fibex",Outbound_Monitor!M:M,JZ$2)</f>
        <v>0</v>
      </c>
      <c r="KA126" s="36">
        <f>COUNTIFS(Outbound_Monitor!H:H,"Presize",Outbound_Monitor!M:M,KA$2)+COUNTIFS(Outbound_Monitor!H:H,"Fibex",Outbound_Monitor!M:M,KA$2)</f>
        <v>0</v>
      </c>
      <c r="KB126" s="36">
        <f>COUNTIFS(Outbound_Monitor!H:H,"Presize",Outbound_Monitor!M:M,KB$2)+COUNTIFS(Outbound_Monitor!H:H,"Fibex",Outbound_Monitor!M:M,KB$2)</f>
        <v>0</v>
      </c>
      <c r="KC126" s="36">
        <f>COUNTIFS(Outbound_Monitor!H:H,"Presize",Outbound_Monitor!M:M,KC$2)+COUNTIFS(Outbound_Monitor!H:H,"Fibex",Outbound_Monitor!M:M,KC$2)</f>
        <v>0</v>
      </c>
      <c r="KD126" s="36">
        <f>COUNTIFS(Outbound_Monitor!H:H,"Presize",Outbound_Monitor!M:M,KD$2)+COUNTIFS(Outbound_Monitor!H:H,"Fibex",Outbound_Monitor!M:M,KD$2)</f>
        <v>0</v>
      </c>
      <c r="KE126" s="31"/>
      <c r="KF126" s="31"/>
      <c r="KG126" s="36">
        <f>COUNTIFS(Outbound_Monitor!H:H,"Presize",Outbound_Monitor!M:M,KG$2)+COUNTIFS(Outbound_Monitor!H:H,"Fibex",Outbound_Monitor!M:M,KG$2)</f>
        <v>0</v>
      </c>
      <c r="KH126" s="36">
        <f>COUNTIFS(Outbound_Monitor!H:H,"Presize",Outbound_Monitor!M:M,KH$2)+COUNTIFS(Outbound_Monitor!H:H,"Fibex",Outbound_Monitor!M:M,KH$2)</f>
        <v>0</v>
      </c>
      <c r="KI126" s="36">
        <f>COUNTIFS(Outbound_Monitor!H:H,"Presize",Outbound_Monitor!M:M,KI$2)+COUNTIFS(Outbound_Monitor!H:H,"Fibex",Outbound_Monitor!M:M,KI$2)</f>
        <v>0</v>
      </c>
      <c r="KJ126" s="36">
        <f>COUNTIFS(Outbound_Monitor!H:H,"Presize",Outbound_Monitor!M:M,KJ$2)+COUNTIFS(Outbound_Monitor!H:H,"Fibex",Outbound_Monitor!M:M,KJ$2)</f>
        <v>0</v>
      </c>
      <c r="KK126" s="36">
        <f>COUNTIFS(Outbound_Monitor!H:H,"Presize",Outbound_Monitor!M:M,KK$2)+COUNTIFS(Outbound_Monitor!H:H,"Fibex",Outbound_Monitor!M:M,KK$2)</f>
        <v>0</v>
      </c>
      <c r="KL126" s="31"/>
      <c r="KM126" s="31"/>
      <c r="KN126" s="36">
        <f>COUNTIFS(Outbound_Monitor!H:H,"Presize",Outbound_Monitor!M:M,KN$2)+COUNTIFS(Outbound_Monitor!H:H,"Fibex",Outbound_Monitor!M:M,KN$2)</f>
        <v>0</v>
      </c>
      <c r="KO126" s="36">
        <f>COUNTIFS(Outbound_Monitor!H:H,"Presize",Outbound_Monitor!M:M,KO$2)+COUNTIFS(Outbound_Monitor!H:H,"Fibex",Outbound_Monitor!M:M,KO$2)</f>
        <v>0</v>
      </c>
      <c r="KP126" s="36">
        <f>COUNTIFS(Outbound_Monitor!H:H,"Presize",Outbound_Monitor!M:M,KP$2)+COUNTIFS(Outbound_Monitor!H:H,"Fibex",Outbound_Monitor!M:M,KP$2)</f>
        <v>0</v>
      </c>
      <c r="KQ126" s="36">
        <f>COUNTIFS(Outbound_Monitor!H:H,"Presize",Outbound_Monitor!M:M,KQ$2)+COUNTIFS(Outbound_Monitor!H:H,"Fibex",Outbound_Monitor!M:M,KQ$2)</f>
        <v>0</v>
      </c>
      <c r="KR126" s="36">
        <f>COUNTIFS(Outbound_Monitor!H:H,"Presize",Outbound_Monitor!M:M,KR$2)+COUNTIFS(Outbound_Monitor!H:H,"Fibex",Outbound_Monitor!M:M,KR$2)</f>
        <v>0</v>
      </c>
      <c r="KS126" s="31"/>
      <c r="KT126" s="31"/>
      <c r="KU126" s="36">
        <f>COUNTIFS(Outbound_Monitor!H:H,"Presize",Outbound_Monitor!M:M,KU$2)+COUNTIFS(Outbound_Monitor!H:H,"Fibex",Outbound_Monitor!M:M,KU$2)</f>
        <v>0</v>
      </c>
      <c r="KV126" s="36">
        <f>COUNTIFS(Outbound_Monitor!H:H,"Presize",Outbound_Monitor!M:M,KV$2)+COUNTIFS(Outbound_Monitor!H:H,"Fibex",Outbound_Monitor!M:M,KV$2)</f>
        <v>0</v>
      </c>
      <c r="KW126" s="36">
        <f>COUNTIFS(Outbound_Monitor!H:H,"Presize",Outbound_Monitor!M:M,KW$2)+COUNTIFS(Outbound_Monitor!H:H,"Fibex",Outbound_Monitor!M:M,KW$2)</f>
        <v>0</v>
      </c>
      <c r="KX126" s="36">
        <f>COUNTIFS(Outbound_Monitor!H:H,"Presize",Outbound_Monitor!M:M,KX$2)+COUNTIFS(Outbound_Monitor!H:H,"Fibex",Outbound_Monitor!M:M,KX$2)</f>
        <v>0</v>
      </c>
      <c r="KY126" s="31"/>
      <c r="KZ126" s="31"/>
      <c r="LA126" s="31"/>
      <c r="LB126" s="36">
        <f>COUNTIFS(Outbound_Monitor!H:H,"Presize",Outbound_Monitor!M:M,LB$2)+COUNTIFS(Outbound_Monitor!H:H,"Fibex",Outbound_Monitor!M:M,LB$2)</f>
        <v>0</v>
      </c>
      <c r="LC126" s="36">
        <f>COUNTIFS(Outbound_Monitor!H:H,"Presize",Outbound_Monitor!M:M,LC$2)+COUNTIFS(Outbound_Monitor!H:H,"Fibex",Outbound_Monitor!M:M,LC$2)</f>
        <v>0</v>
      </c>
      <c r="LD126" s="36">
        <f>COUNTIFS(Outbound_Monitor!H:H,"Presize",Outbound_Monitor!M:M,LD$2)+COUNTIFS(Outbound_Monitor!H:H,"Fibex",Outbound_Monitor!M:M,LD$2)</f>
        <v>0</v>
      </c>
      <c r="LE126" s="36">
        <f>COUNTIFS(Outbound_Monitor!H:H,"Presize",Outbound_Monitor!M:M,LE$2)+COUNTIFS(Outbound_Monitor!H:H,"Fibex",Outbound_Monitor!M:M,LE$2)</f>
        <v>0</v>
      </c>
      <c r="LF126" s="36">
        <f>COUNTIFS(Outbound_Monitor!H:H,"Presize",Outbound_Monitor!M:M,LF$2)+COUNTIFS(Outbound_Monitor!H:H,"Fibex",Outbound_Monitor!M:M,LF$2)</f>
        <v>0</v>
      </c>
      <c r="LG126" s="31"/>
      <c r="LH126" s="31"/>
      <c r="LI126" s="36">
        <f>COUNTIFS(Outbound_Monitor!H:H,"Presize",Outbound_Monitor!M:M,LI$2)+COUNTIFS(Outbound_Monitor!H:H,"Fibex",Outbound_Monitor!M:M,LI$2)</f>
        <v>0</v>
      </c>
      <c r="LJ126" s="36">
        <f>COUNTIFS(Outbound_Monitor!H:H,"Presize",Outbound_Monitor!M:M,LJ$2)+COUNTIFS(Outbound_Monitor!H:H,"Fibex",Outbound_Monitor!M:M,LJ$2)</f>
        <v>0</v>
      </c>
      <c r="LK126" s="36">
        <f>COUNTIFS(Outbound_Monitor!H:H,"Presize",Outbound_Monitor!M:M,LK$2)+COUNTIFS(Outbound_Monitor!H:H,"Fibex",Outbound_Monitor!M:M,LK$2)</f>
        <v>0</v>
      </c>
      <c r="LL126" s="36">
        <f>COUNTIFS(Outbound_Monitor!H:H,"Presize",Outbound_Monitor!M:M,LL$2)+COUNTIFS(Outbound_Monitor!H:H,"Fibex",Outbound_Monitor!M:M,LL$2)</f>
        <v>0</v>
      </c>
      <c r="LM126" s="36">
        <f>COUNTIFS(Outbound_Monitor!H:H,"Presize",Outbound_Monitor!M:M,LM$2)+COUNTIFS(Outbound_Monitor!H:H,"Fibex",Outbound_Monitor!M:M,LM$2)</f>
        <v>0</v>
      </c>
      <c r="LN126" s="31"/>
      <c r="LO126" s="31"/>
      <c r="LP126" s="36">
        <f>COUNTIFS(Outbound_Monitor!H:H,"Presize",Outbound_Monitor!M:M,LP$2)+COUNTIFS(Outbound_Monitor!H:H,"Fibex",Outbound_Monitor!M:M,LP$2)</f>
        <v>0</v>
      </c>
      <c r="LQ126" s="36">
        <f>COUNTIFS(Outbound_Monitor!H:H,"Presize",Outbound_Monitor!M:M,LQ$2)+COUNTIFS(Outbound_Monitor!H:H,"Fibex",Outbound_Monitor!M:M,LQ$2)</f>
        <v>0</v>
      </c>
      <c r="LR126" s="36">
        <f>COUNTIFS(Outbound_Monitor!H:H,"Presize",Outbound_Monitor!M:M,LR$2)+COUNTIFS(Outbound_Monitor!H:H,"Fibex",Outbound_Monitor!M:M,LR$2)</f>
        <v>0</v>
      </c>
      <c r="LS126" s="36">
        <f>COUNTIFS(Outbound_Monitor!H:H,"Presize",Outbound_Monitor!M:M,LS$2)+COUNTIFS(Outbound_Monitor!H:H,"Fibex",Outbound_Monitor!M:M,LS$2)</f>
        <v>0</v>
      </c>
      <c r="LT126" s="36">
        <f>COUNTIFS(Outbound_Monitor!H:H,"Presize",Outbound_Monitor!M:M,LT$2)+COUNTIFS(Outbound_Monitor!H:H,"Fibex",Outbound_Monitor!M:M,LT$2)</f>
        <v>0</v>
      </c>
      <c r="LU126" s="31"/>
      <c r="LV126" s="31"/>
      <c r="LW126" s="36">
        <f>COUNTIFS(Outbound_Monitor!H:H,"Presize",Outbound_Monitor!M:M,LW$2)+COUNTIFS(Outbound_Monitor!H:H,"Fibex",Outbound_Monitor!M:M,LW$2)</f>
        <v>0</v>
      </c>
      <c r="LX126" s="36">
        <f>COUNTIFS(Outbound_Monitor!H:H,"Presize",Outbound_Monitor!M:M,LX$2)+COUNTIFS(Outbound_Monitor!H:H,"Fibex",Outbound_Monitor!M:M,LX$2)</f>
        <v>0</v>
      </c>
      <c r="LY126" s="36">
        <f>COUNTIFS(Outbound_Monitor!H:H,"Presize",Outbound_Monitor!M:M,LY$2)+COUNTIFS(Outbound_Monitor!H:H,"Fibex",Outbound_Monitor!M:M,LY$2)</f>
        <v>0</v>
      </c>
      <c r="LZ126" s="36">
        <f>COUNTIFS(Outbound_Monitor!H:H,"Presize",Outbound_Monitor!M:M,LZ$2)+COUNTIFS(Outbound_Monitor!H:H,"Fibex",Outbound_Monitor!M:M,LZ$2)</f>
        <v>0</v>
      </c>
      <c r="MA126" s="36">
        <f>COUNTIFS(Outbound_Monitor!H:H,"Presize",Outbound_Monitor!M:M,MA$2)+COUNTIFS(Outbound_Monitor!H:H,"Fibex",Outbound_Monitor!M:M,MA$2)</f>
        <v>0</v>
      </c>
      <c r="MB126" s="31"/>
      <c r="MC126" s="31"/>
      <c r="MD126" s="36">
        <f>COUNTIFS(Outbound_Monitor!H:H,"Presize",Outbound_Monitor!M:M,MD$2)+COUNTIFS(Outbound_Monitor!H:H,"Fibex",Outbound_Monitor!M:M,MD$2)</f>
        <v>0</v>
      </c>
      <c r="ME126" s="36">
        <f>COUNTIFS(Outbound_Monitor!H:H,"Presize",Outbound_Monitor!M:M,ME$2)+COUNTIFS(Outbound_Monitor!H:H,"Fibex",Outbound_Monitor!M:M,ME$2)</f>
        <v>0</v>
      </c>
      <c r="MF126" s="36">
        <f>COUNTIFS(Outbound_Monitor!H:H,"Presize",Outbound_Monitor!M:M,MF$2)+COUNTIFS(Outbound_Monitor!H:H,"Fibex",Outbound_Monitor!M:M,MF$2)</f>
        <v>0</v>
      </c>
      <c r="MG126" s="36">
        <f>COUNTIFS(Outbound_Monitor!H:H,"Presize",Outbound_Monitor!M:M,MG$2)+COUNTIFS(Outbound_Monitor!H:H,"Fibex",Outbound_Monitor!M:M,MG$2)</f>
        <v>0</v>
      </c>
      <c r="MH126" s="36">
        <f>COUNTIFS(Outbound_Monitor!H:H,"Presize",Outbound_Monitor!M:M,MH$2)+COUNTIFS(Outbound_Monitor!H:H,"Fibex",Outbound_Monitor!M:M,MH$2)</f>
        <v>0</v>
      </c>
      <c r="MI126" s="31"/>
      <c r="MJ126" s="31"/>
      <c r="MK126" s="36">
        <f>COUNTIFS(Outbound_Monitor!H:H,"Presize",Outbound_Monitor!M:M,MK$2)+COUNTIFS(Outbound_Monitor!H:H,"Fibex",Outbound_Monitor!M:M,MK$2)</f>
        <v>0</v>
      </c>
      <c r="ML126" s="36">
        <f>COUNTIFS(Outbound_Monitor!H:H,"Presize",Outbound_Monitor!M:M,ML$2)+COUNTIFS(Outbound_Monitor!H:H,"Fibex",Outbound_Monitor!M:M,ML$2)</f>
        <v>0</v>
      </c>
      <c r="MM126" s="36">
        <f>COUNTIFS(Outbound_Monitor!H:H,"Presize",Outbound_Monitor!M:M,MM$2)+COUNTIFS(Outbound_Monitor!H:H,"Fibex",Outbound_Monitor!M:M,MM$2)</f>
        <v>0</v>
      </c>
      <c r="MN126" s="36">
        <f>COUNTIFS(Outbound_Monitor!H:H,"Presize",Outbound_Monitor!M:M,MN$2)+COUNTIFS(Outbound_Monitor!H:H,"Fibex",Outbound_Monitor!M:M,MN$2)</f>
        <v>0</v>
      </c>
      <c r="MO126" s="36">
        <f>COUNTIFS(Outbound_Monitor!H:H,"Presize",Outbound_Monitor!M:M,MO$2)+COUNTIFS(Outbound_Monitor!H:H,"Fibex",Outbound_Monitor!M:M,MO$2)</f>
        <v>0</v>
      </c>
      <c r="MP126" s="31"/>
      <c r="MQ126" s="31"/>
      <c r="MR126" s="36">
        <f>COUNTIFS(Outbound_Monitor!H:H,"Presize",Outbound_Monitor!M:M,MR$2)+COUNTIFS(Outbound_Monitor!H:H,"Fibex",Outbound_Monitor!M:M,MR$2)</f>
        <v>0</v>
      </c>
      <c r="MS126" s="36">
        <f>COUNTIFS(Outbound_Monitor!H:H,"Presize",Outbound_Monitor!M:M,MS$2)+COUNTIFS(Outbound_Monitor!H:H,"Fibex",Outbound_Monitor!M:M,MS$2)</f>
        <v>0</v>
      </c>
      <c r="MT126" s="36">
        <f>COUNTIFS(Outbound_Monitor!H:H,"Presize",Outbound_Monitor!M:M,MT$2)+COUNTIFS(Outbound_Monitor!H:H,"Fibex",Outbound_Monitor!M:M,MT$2)</f>
        <v>0</v>
      </c>
      <c r="MU126" s="36">
        <f>COUNTIFS(Outbound_Monitor!H:H,"Presize",Outbound_Monitor!M:M,MU$2)+COUNTIFS(Outbound_Monitor!H:H,"Fibex",Outbound_Monitor!M:M,MU$2)</f>
        <v>0</v>
      </c>
      <c r="MV126" s="36">
        <f>COUNTIFS(Outbound_Monitor!H:H,"Presize",Outbound_Monitor!M:M,MV$2)+COUNTIFS(Outbound_Monitor!H:H,"Fibex",Outbound_Monitor!M:M,MV$2)</f>
        <v>0</v>
      </c>
      <c r="MW126" s="31"/>
      <c r="MX126" s="31"/>
      <c r="MY126" s="36">
        <f>COUNTIFS(Outbound_Monitor!H:H,"Presize",Outbound_Monitor!M:M,MY$2)+COUNTIFS(Outbound_Monitor!H:H,"Fibex",Outbound_Monitor!M:M,MY$2)</f>
        <v>0</v>
      </c>
      <c r="MZ126" s="36">
        <f>COUNTIFS(Outbound_Monitor!H:H,"Presize",Outbound_Monitor!M:M,MZ$2)+COUNTIFS(Outbound_Monitor!H:H,"Fibex",Outbound_Monitor!M:M,MZ$2)</f>
        <v>0</v>
      </c>
      <c r="NA126" s="31"/>
      <c r="NB126" s="31"/>
      <c r="NC126" s="36">
        <f>COUNTIFS(Outbound_Monitor!H:H,"Presize",Outbound_Monitor!M:M,NC$2)+COUNTIFS(Outbound_Monitor!H:H,"Fibex",Outbound_Monitor!M:M,NC$2)</f>
        <v>0</v>
      </c>
      <c r="ND126" s="31"/>
      <c r="NE126" s="31"/>
      <c r="NF126" s="16" t="s">
        <v>759</v>
      </c>
    </row>
    <row r="127" spans="1:370" s="109" customFormat="1" ht="15.75" x14ac:dyDescent="0.25">
      <c r="A127" s="100" t="s">
        <v>925</v>
      </c>
      <c r="B127" s="23" t="s">
        <v>847</v>
      </c>
      <c r="C127" s="34"/>
      <c r="D127" s="35" t="s">
        <v>844</v>
      </c>
      <c r="E127" s="56">
        <f>MAX(G127:NC127)</f>
        <v>2</v>
      </c>
      <c r="F127" s="31"/>
      <c r="G127" s="36">
        <f>COUNTIFS(Outbound_Monitor!H:H,"Presize",Outbound_Monitor!S:S,G$2)+COUNTIFS(Outbound_Monitor!H:H,"Fibex",Outbound_Monitor!S:S,G$2)</f>
        <v>0</v>
      </c>
      <c r="H127" s="36">
        <f>COUNTIFS(Outbound_Monitor!H:H,"Presize",Outbound_Monitor!S:S,H$2)+COUNTIFS(Outbound_Monitor!H:H,"Fibex",Outbound_Monitor!S:S,H$2)</f>
        <v>0</v>
      </c>
      <c r="I127" s="36">
        <f>COUNTIFS(Outbound_Monitor!H:H,"Presize",Outbound_Monitor!S:S,I$2)+COUNTIFS(Outbound_Monitor!H:H,"Fibex",Outbound_Monitor!S:S,I$2)</f>
        <v>0</v>
      </c>
      <c r="J127" s="36">
        <f>COUNTIFS(Outbound_Monitor!I:I,"Presize",Outbound_Monitor!T:T,J$2)+COUNTIFS(Outbound_Monitor!I:I,"Fibex",Outbound_Monitor!T:T,J$2)</f>
        <v>0</v>
      </c>
      <c r="K127" s="31"/>
      <c r="L127" s="31"/>
      <c r="M127" s="36">
        <f>COUNTIFS(Outbound_Monitor!H:H,"Presize",Outbound_Monitor!S:S,M$2)+COUNTIFS(Outbound_Monitor!H:H,"Fibex",Outbound_Monitor!S:S,M$2)</f>
        <v>1</v>
      </c>
      <c r="N127" s="36">
        <f>COUNTIFS(Outbound_Monitor!H:H,"Presize",Outbound_Monitor!S:S,N$2)+COUNTIFS(Outbound_Monitor!H:H,"Fibex",Outbound_Monitor!S:S,N$2)</f>
        <v>0</v>
      </c>
      <c r="O127" s="36">
        <f>COUNTIFS(Outbound_Monitor!H:H,"Presize",Outbound_Monitor!S:S,O$2)+COUNTIFS(Outbound_Monitor!H:H,"Fibex",Outbound_Monitor!S:S,O$2)</f>
        <v>1</v>
      </c>
      <c r="P127" s="36">
        <f>COUNTIFS(Outbound_Monitor!H:H,"Presize",Outbound_Monitor!S:S,P$2)+COUNTIFS(Outbound_Monitor!H:H,"Fibex",Outbound_Monitor!S:S,P$2)</f>
        <v>0</v>
      </c>
      <c r="Q127" s="36">
        <f>COUNTIFS(Outbound_Monitor!H:H,"Presize",Outbound_Monitor!S:S,Q$2)+COUNTIFS(Outbound_Monitor!H:H,"Fibex",Outbound_Monitor!S:S,Q$2)</f>
        <v>0</v>
      </c>
      <c r="R127" s="31"/>
      <c r="S127" s="31"/>
      <c r="T127" s="36">
        <f>COUNTIFS(Outbound_Monitor!H:H,"Presize",Outbound_Monitor!S:S,T$2)+COUNTIFS(Outbound_Monitor!H:H,"Fibex",Outbound_Monitor!S:S,T$2)</f>
        <v>0</v>
      </c>
      <c r="U127" s="36">
        <f>COUNTIFS(Outbound_Monitor!H:H,"Presize",Outbound_Monitor!S:S,U$2)+COUNTIFS(Outbound_Monitor!H:H,"Fibex",Outbound_Monitor!S:S,U$2)</f>
        <v>0</v>
      </c>
      <c r="V127" s="36">
        <f>COUNTIFS(Outbound_Monitor!H:H,"Presize",Outbound_Monitor!S:S,V$2)+COUNTIFS(Outbound_Monitor!H:H,"Fibex",Outbound_Monitor!S:S,V$2)</f>
        <v>0</v>
      </c>
      <c r="W127" s="36">
        <f>COUNTIFS(Outbound_Monitor!H:H,"Presize",Outbound_Monitor!S:S,W$2)+COUNTIFS(Outbound_Monitor!H:H,"Fibex",Outbound_Monitor!S:S,W$2)</f>
        <v>0</v>
      </c>
      <c r="X127" s="36">
        <f>COUNTIFS(Outbound_Monitor!H:H,"Presize",Outbound_Monitor!S:S,X$2)+COUNTIFS(Outbound_Monitor!H:H,"Fibex",Outbound_Monitor!S:S,X$2)</f>
        <v>0</v>
      </c>
      <c r="Y127" s="31"/>
      <c r="Z127" s="31"/>
      <c r="AA127" s="36">
        <f>COUNTIFS(Outbound_Monitor!H:H,"Presize",Outbound_Monitor!S:S,AA$2)+COUNTIFS(Outbound_Monitor!H:H,"Fibex",Outbound_Monitor!S:S,AA$2)</f>
        <v>0</v>
      </c>
      <c r="AB127" s="36">
        <f>COUNTIFS(Outbound_Monitor!H:H,"Presize",Outbound_Monitor!S:S,AB$2)+COUNTIFS(Outbound_Monitor!H:H,"Fibex",Outbound_Monitor!S:S,AB$2)</f>
        <v>0</v>
      </c>
      <c r="AC127" s="36">
        <f>COUNTIFS(Outbound_Monitor!H:H,"Presize",Outbound_Monitor!S:S,AC$2)+COUNTIFS(Outbound_Monitor!H:H,"Fibex",Outbound_Monitor!S:S,AC$2)</f>
        <v>1</v>
      </c>
      <c r="AD127" s="36">
        <f>COUNTIFS(Outbound_Monitor!H:H,"Presize",Outbound_Monitor!S:S,AD$2)+COUNTIFS(Outbound_Monitor!H:H,"Fibex",Outbound_Monitor!S:S,AD$2)</f>
        <v>0</v>
      </c>
      <c r="AE127" s="36">
        <f>COUNTIFS(Outbound_Monitor!H:H,"Presize",Outbound_Monitor!S:S,AE$2)+COUNTIFS(Outbound_Monitor!H:H,"Fibex",Outbound_Monitor!S:S,AE$2)</f>
        <v>0</v>
      </c>
      <c r="AF127" s="31"/>
      <c r="AG127" s="31"/>
      <c r="AH127" s="36">
        <f>COUNTIFS(Outbound_Monitor!H:H,"Presize",Outbound_Monitor!S:S,AH$2)+COUNTIFS(Outbound_Monitor!H:H,"Fibex",Outbound_Monitor!S:S,AH$2)</f>
        <v>0</v>
      </c>
      <c r="AI127" s="36">
        <f>COUNTIFS(Outbound_Monitor!H:H,"Presize",Outbound_Monitor!S:S,AI$2)+COUNTIFS(Outbound_Monitor!H:H,"Fibex",Outbound_Monitor!S:S,AI$2)</f>
        <v>1</v>
      </c>
      <c r="AJ127" s="36">
        <f>COUNTIFS(Outbound_Monitor!H:H,"Presize",Outbound_Monitor!S:S,AJ$2)+COUNTIFS(Outbound_Monitor!H:H,"Fibex",Outbound_Monitor!S:S,AJ$2)</f>
        <v>0</v>
      </c>
      <c r="AK127" s="36">
        <f>COUNTIFS(Outbound_Monitor!H:H,"Presize",Outbound_Monitor!S:S,AK$2)+COUNTIFS(Outbound_Monitor!H:H,"Fibex",Outbound_Monitor!S:S,AK$2)</f>
        <v>1</v>
      </c>
      <c r="AL127" s="36">
        <f>COUNTIFS(Outbound_Monitor!H:H,"Presize",Outbound_Monitor!S:S,AL$2)+COUNTIFS(Outbound_Monitor!H:H,"Fibex",Outbound_Monitor!S:S,AL$2)</f>
        <v>0</v>
      </c>
      <c r="AM127" s="31"/>
      <c r="AN127" s="31"/>
      <c r="AO127" s="36">
        <f>COUNTIFS(Outbound_Monitor!H:H,"Presize",Outbound_Monitor!S:S,AO$2)+COUNTIFS(Outbound_Monitor!H:H,"Fibex",Outbound_Monitor!S:S,AO$2)</f>
        <v>2</v>
      </c>
      <c r="AP127" s="36">
        <f>COUNTIFS(Outbound_Monitor!H:H,"Presize",Outbound_Monitor!S:S,AP$2)+COUNTIFS(Outbound_Monitor!H:H,"Fibex",Outbound_Monitor!S:S,AP$2)</f>
        <v>0</v>
      </c>
      <c r="AQ127" s="36">
        <f>COUNTIFS(Outbound_Monitor!H:H,"Presize",Outbound_Monitor!S:S,AQ$2)+COUNTIFS(Outbound_Monitor!H:H,"Fibex",Outbound_Monitor!S:S,AQ$2)</f>
        <v>0</v>
      </c>
      <c r="AR127" s="36">
        <f>COUNTIFS(Outbound_Monitor!H:H,"Presize",Outbound_Monitor!S:S,AR$2)+COUNTIFS(Outbound_Monitor!H:H,"Fibex",Outbound_Monitor!S:S,AR$2)</f>
        <v>0</v>
      </c>
      <c r="AS127" s="36">
        <f>COUNTIFS(Outbound_Monitor!H:H,"Presize",Outbound_Monitor!S:S,AS$2)+COUNTIFS(Outbound_Monitor!H:H,"Fibex",Outbound_Monitor!S:S,AS$2)</f>
        <v>0</v>
      </c>
      <c r="AT127" s="31"/>
      <c r="AU127" s="31"/>
      <c r="AV127" s="36">
        <f>COUNTIFS(Outbound_Monitor!H:H,"Presize",Outbound_Monitor!S:S,AV$2)+COUNTIFS(Outbound_Monitor!H:H,"Fibex",Outbound_Monitor!S:S,AV$2)</f>
        <v>1</v>
      </c>
      <c r="AW127" s="36">
        <f>COUNTIFS(Outbound_Monitor!H:H,"Presize",Outbound_Monitor!S:S,AW$2)+COUNTIFS(Outbound_Monitor!H:H,"Fibex",Outbound_Monitor!S:S,AW$2)</f>
        <v>0</v>
      </c>
      <c r="AX127" s="36">
        <f>COUNTIFS(Outbound_Monitor!H:H,"Presize",Outbound_Monitor!S:S,AX$2)+COUNTIFS(Outbound_Monitor!H:H,"Fibex",Outbound_Monitor!S:S,AX$2)</f>
        <v>0</v>
      </c>
      <c r="AY127" s="36">
        <f>COUNTIFS(Outbound_Monitor!H:H,"Presize",Outbound_Monitor!S:S,AY$2)+COUNTIFS(Outbound_Monitor!H:H,"Fibex",Outbound_Monitor!S:S,AY$2)</f>
        <v>0</v>
      </c>
      <c r="AZ127" s="36">
        <f>COUNTIFS(Outbound_Monitor!H:H,"Presize",Outbound_Monitor!S:S,AZ$2)+COUNTIFS(Outbound_Monitor!H:H,"Fibex",Outbound_Monitor!S:S,AZ$2)</f>
        <v>0</v>
      </c>
      <c r="BA127" s="31"/>
      <c r="BB127" s="31"/>
      <c r="BC127" s="36">
        <f>COUNTIFS(Outbound_Monitor!H:H,"Presize",Outbound_Monitor!S:S,BC$2)+COUNTIFS(Outbound_Monitor!H:H,"Fibex",Outbound_Monitor!S:S,BC$2)</f>
        <v>2</v>
      </c>
      <c r="BD127" s="36">
        <f>COUNTIFS(Outbound_Monitor!H:H,"Presize",Outbound_Monitor!S:S,BD$2)+COUNTIFS(Outbound_Monitor!H:H,"Fibex",Outbound_Monitor!S:S,BD$2)</f>
        <v>0</v>
      </c>
      <c r="BE127" s="36">
        <f>COUNTIFS(Outbound_Monitor!H:H,"Presize",Outbound_Monitor!S:S,BE$2)+COUNTIFS(Outbound_Monitor!H:H,"Fibex",Outbound_Monitor!S:S,BE$2)</f>
        <v>0</v>
      </c>
      <c r="BF127" s="36">
        <f>COUNTIFS(Outbound_Monitor!H:H,"Presize",Outbound_Monitor!S:S,BF$2)+COUNTIFS(Outbound_Monitor!H:H,"Fibex",Outbound_Monitor!S:S,BF$2)</f>
        <v>0</v>
      </c>
      <c r="BG127" s="36">
        <f>COUNTIFS(Outbound_Monitor!H:H,"Presize",Outbound_Monitor!S:S,BG$2)+COUNTIFS(Outbound_Monitor!H:H,"Fibex",Outbound_Monitor!S:S,BG$2)</f>
        <v>0</v>
      </c>
      <c r="BH127" s="31"/>
      <c r="BI127" s="31"/>
      <c r="BJ127" s="36">
        <f>COUNTIFS(Outbound_Monitor!H:H,"Presize",Outbound_Monitor!S:S,BJ$2)+COUNTIFS(Outbound_Monitor!H:H,"Fibex",Outbound_Monitor!S:S,BJ$2)</f>
        <v>0</v>
      </c>
      <c r="BK127" s="36">
        <f>COUNTIFS(Outbound_Monitor!H:H,"Presize",Outbound_Monitor!S:S,BK$2)+COUNTIFS(Outbound_Monitor!H:H,"Fibex",Outbound_Monitor!S:S,BK$2)</f>
        <v>0</v>
      </c>
      <c r="BL127" s="36">
        <f>COUNTIFS(Outbound_Monitor!H:H,"Presize",Outbound_Monitor!S:S,BL$2)+COUNTIFS(Outbound_Monitor!H:H,"Fibex",Outbound_Monitor!S:S,BL$2)</f>
        <v>0</v>
      </c>
      <c r="BM127" s="36">
        <f>COUNTIFS(Outbound_Monitor!H:H,"Presize",Outbound_Monitor!S:S,BM$2)+COUNTIFS(Outbound_Monitor!H:H,"Fibex",Outbound_Monitor!S:S,BM$2)</f>
        <v>0</v>
      </c>
      <c r="BN127" s="36">
        <f>COUNTIFS(Outbound_Monitor!H:H,"Presize",Outbound_Monitor!S:S,BN$2)+COUNTIFS(Outbound_Monitor!H:H,"Fibex",Outbound_Monitor!S:S,BN$2)</f>
        <v>0</v>
      </c>
      <c r="BO127" s="31"/>
      <c r="BP127" s="31"/>
      <c r="BQ127" s="36">
        <f>COUNTIFS(Outbound_Monitor!H:H,"Presize",Outbound_Monitor!S:S,BQ$2)+COUNTIFS(Outbound_Monitor!H:H,"Fibex",Outbound_Monitor!S:S,BQ$2)</f>
        <v>2</v>
      </c>
      <c r="BR127" s="36">
        <f>COUNTIFS(Outbound_Monitor!H:H,"Presize",Outbound_Monitor!S:S,BR$2)+COUNTIFS(Outbound_Monitor!H:H,"Fibex",Outbound_Monitor!S:S,BR$2)</f>
        <v>0</v>
      </c>
      <c r="BS127" s="36">
        <f>COUNTIFS(Outbound_Monitor!H:H,"Presize",Outbound_Monitor!S:S,BS$2)+COUNTIFS(Outbound_Monitor!H:H,"Fibex",Outbound_Monitor!S:S,BS$2)</f>
        <v>0</v>
      </c>
      <c r="BT127" s="36">
        <f>COUNTIFS(Outbound_Monitor!H:H,"Presize",Outbound_Monitor!S:S,BT$2)+COUNTIFS(Outbound_Monitor!H:H,"Fibex",Outbound_Monitor!S:S,BT$2)</f>
        <v>0</v>
      </c>
      <c r="BU127" s="36">
        <f>COUNTIFS(Outbound_Monitor!H:H,"Presize",Outbound_Monitor!S:S,BU$2)+COUNTIFS(Outbound_Monitor!H:H,"Fibex",Outbound_Monitor!S:S,BU$2)</f>
        <v>0</v>
      </c>
      <c r="BV127" s="31"/>
      <c r="BW127" s="31"/>
      <c r="BX127" s="36">
        <f>COUNTIFS(Outbound_Monitor!H:H,"Presize",Outbound_Monitor!S:S,BX$2)+COUNTIFS(Outbound_Monitor!H:H,"Fibex",Outbound_Monitor!S:S,BX$2)</f>
        <v>0</v>
      </c>
      <c r="BY127" s="36">
        <f>COUNTIFS(Outbound_Monitor!H:H,"Presize",Outbound_Monitor!S:S,BY$2)+COUNTIFS(Outbound_Monitor!H:H,"Fibex",Outbound_Monitor!S:S,BY$2)</f>
        <v>0</v>
      </c>
      <c r="BZ127" s="36">
        <f>COUNTIFS(Outbound_Monitor!H:H,"Presize",Outbound_Monitor!S:S,BZ$2)+COUNTIFS(Outbound_Monitor!H:H,"Fibex",Outbound_Monitor!S:S,BZ$2)</f>
        <v>0</v>
      </c>
      <c r="CA127" s="36">
        <f>COUNTIFS(Outbound_Monitor!H:H,"Presize",Outbound_Monitor!S:S,CA$2)+COUNTIFS(Outbound_Monitor!H:H,"Fibex",Outbound_Monitor!S:S,CA$2)</f>
        <v>0</v>
      </c>
      <c r="CB127" s="36">
        <f>COUNTIFS(Outbound_Monitor!H:H,"Presize",Outbound_Monitor!S:S,CB$2)+COUNTIFS(Outbound_Monitor!H:H,"Fibex",Outbound_Monitor!S:S,CB$2)</f>
        <v>0</v>
      </c>
      <c r="CC127" s="31"/>
      <c r="CD127" s="31"/>
      <c r="CE127" s="36">
        <f>COUNTIFS(Outbound_Monitor!H:H,"Presize",Outbound_Monitor!S:S,CE$2)+COUNTIFS(Outbound_Monitor!H:H,"Fibex",Outbound_Monitor!S:S,CE$2)</f>
        <v>0</v>
      </c>
      <c r="CF127" s="36">
        <f>COUNTIFS(Outbound_Monitor!H:H,"Presize",Outbound_Monitor!S:S,CF$2)+COUNTIFS(Outbound_Monitor!H:H,"Fibex",Outbound_Monitor!S:S,CF$2)</f>
        <v>0</v>
      </c>
      <c r="CG127" s="36">
        <f>COUNTIFS(Outbound_Monitor!H:H,"Presize",Outbound_Monitor!S:S,CG$2)+COUNTIFS(Outbound_Monitor!H:H,"Fibex",Outbound_Monitor!S:S,CG$2)</f>
        <v>0</v>
      </c>
      <c r="CH127" s="36">
        <f>COUNTIFS(Outbound_Monitor!H:H,"Presize",Outbound_Monitor!S:S,CH$2)+COUNTIFS(Outbound_Monitor!H:H,"Fibex",Outbound_Monitor!S:S,CH$2)</f>
        <v>0</v>
      </c>
      <c r="CI127" s="36">
        <f>COUNTIFS(Outbound_Monitor!H:H,"Presize",Outbound_Monitor!S:S,CI$2)+COUNTIFS(Outbound_Monitor!H:H,"Fibex",Outbound_Monitor!S:S,CI$2)</f>
        <v>0</v>
      </c>
      <c r="CJ127" s="31"/>
      <c r="CK127" s="31"/>
      <c r="CL127" s="36">
        <f>COUNTIFS(Outbound_Monitor!H:H,"Presize",Outbound_Monitor!S:S,CL$2)+COUNTIFS(Outbound_Monitor!H:H,"Fibex",Outbound_Monitor!S:S,CL$2)</f>
        <v>0</v>
      </c>
      <c r="CM127" s="36">
        <f>COUNTIFS(Outbound_Monitor!H:H,"Presize",Outbound_Monitor!S:S,CM$2)+COUNTIFS(Outbound_Monitor!H:H,"Fibex",Outbound_Monitor!S:S,CM$2)</f>
        <v>0</v>
      </c>
      <c r="CN127" s="36">
        <f>COUNTIFS(Outbound_Monitor!H:H,"Presize",Outbound_Monitor!S:S,CN$2)+COUNTIFS(Outbound_Monitor!H:H,"Fibex",Outbound_Monitor!S:S,CN$2)</f>
        <v>0</v>
      </c>
      <c r="CO127" s="36">
        <f>COUNTIFS(Outbound_Monitor!H:H,"Presize",Outbound_Monitor!S:S,CO$2)+COUNTIFS(Outbound_Monitor!H:H,"Fibex",Outbound_Monitor!S:S,CO$2)</f>
        <v>0</v>
      </c>
      <c r="CP127" s="31"/>
      <c r="CQ127" s="31"/>
      <c r="CR127" s="31"/>
      <c r="CS127" s="31"/>
      <c r="CT127" s="36">
        <f>COUNTIFS(Outbound_Monitor!H:H,"Presize",Outbound_Monitor!S:S,CT$2)+COUNTIFS(Outbound_Monitor!H:H,"Fibex",Outbound_Monitor!S:S,CT$2)</f>
        <v>0</v>
      </c>
      <c r="CU127" s="36">
        <f>COUNTIFS(Outbound_Monitor!H:H,"Presize",Outbound_Monitor!S:S,CU$2)+COUNTIFS(Outbound_Monitor!H:H,"Fibex",Outbound_Monitor!S:S,CU$2)</f>
        <v>0</v>
      </c>
      <c r="CV127" s="36">
        <f>COUNTIFS(Outbound_Monitor!H:H,"Presize",Outbound_Monitor!S:S,CV$2)+COUNTIFS(Outbound_Monitor!H:H,"Fibex",Outbound_Monitor!S:S,CV$2)</f>
        <v>0</v>
      </c>
      <c r="CW127" s="36">
        <f>COUNTIFS(Outbound_Monitor!H:H,"Presize",Outbound_Monitor!S:S,CW$2)+COUNTIFS(Outbound_Monitor!H:H,"Fibex",Outbound_Monitor!S:S,CW$2)</f>
        <v>0</v>
      </c>
      <c r="CX127" s="31"/>
      <c r="CY127" s="31"/>
      <c r="CZ127" s="36">
        <f>COUNTIFS(Outbound_Monitor!H:H,"Presize",Outbound_Monitor!S:S,CZ$2)+COUNTIFS(Outbound_Monitor!H:H,"Fibex",Outbound_Monitor!S:S,CZ$2)</f>
        <v>0</v>
      </c>
      <c r="DA127" s="36">
        <f>COUNTIFS(Outbound_Monitor!H:H,"Presize",Outbound_Monitor!S:S,DA$2)+COUNTIFS(Outbound_Monitor!H:H,"Fibex",Outbound_Monitor!S:S,DA$2)</f>
        <v>0</v>
      </c>
      <c r="DB127" s="36">
        <f>COUNTIFS(Outbound_Monitor!H:H,"Presize",Outbound_Monitor!S:S,DB$2)+COUNTIFS(Outbound_Monitor!H:H,"Fibex",Outbound_Monitor!S:S,DB$2)</f>
        <v>0</v>
      </c>
      <c r="DC127" s="36">
        <f>COUNTIFS(Outbound_Monitor!H:H,"Presize",Outbound_Monitor!S:S,DC$2)+COUNTIFS(Outbound_Monitor!H:H,"Fibex",Outbound_Monitor!S:S,DC$2)</f>
        <v>0</v>
      </c>
      <c r="DD127" s="36">
        <f>COUNTIFS(Outbound_Monitor!H:H,"Presize",Outbound_Monitor!S:S,DD$2)+COUNTIFS(Outbound_Monitor!H:H,"Fibex",Outbound_Monitor!S:S,DD$2)</f>
        <v>0</v>
      </c>
      <c r="DE127" s="31"/>
      <c r="DF127" s="31"/>
      <c r="DG127" s="36">
        <f>COUNTIFS(Outbound_Monitor!H:H,"Presize",Outbound_Monitor!S:S,DG$2)+COUNTIFS(Outbound_Monitor!H:H,"Fibex",Outbound_Monitor!S:S,DG$2)</f>
        <v>0</v>
      </c>
      <c r="DH127" s="36">
        <f>COUNTIFS(Outbound_Monitor!H:H,"Presize",Outbound_Monitor!S:S,DH$2)+COUNTIFS(Outbound_Monitor!H:H,"Fibex",Outbound_Monitor!S:S,DH$2)</f>
        <v>0</v>
      </c>
      <c r="DI127" s="36">
        <f>COUNTIFS(Outbound_Monitor!H:H,"Presize",Outbound_Monitor!S:S,DI$2)+COUNTIFS(Outbound_Monitor!H:H,"Fibex",Outbound_Monitor!S:S,DI$2)</f>
        <v>0</v>
      </c>
      <c r="DJ127" s="36">
        <f>COUNTIFS(Outbound_Monitor!H:H,"Presize",Outbound_Monitor!S:S,DJ$2)+COUNTIFS(Outbound_Monitor!H:H,"Fibex",Outbound_Monitor!S:S,DJ$2)</f>
        <v>0</v>
      </c>
      <c r="DK127" s="36">
        <f>COUNTIFS(Outbound_Monitor!H:H,"Presize",Outbound_Monitor!S:S,DK$2)+COUNTIFS(Outbound_Monitor!H:H,"Fibex",Outbound_Monitor!S:S,DK$2)</f>
        <v>0</v>
      </c>
      <c r="DL127" s="31"/>
      <c r="DM127" s="31"/>
      <c r="DN127" s="36">
        <f>COUNTIFS(Outbound_Monitor!H:H,"Presize",Outbound_Monitor!S:S,DN$2)+COUNTIFS(Outbound_Monitor!H:H,"Fibex",Outbound_Monitor!S:S,DN$2)</f>
        <v>0</v>
      </c>
      <c r="DO127" s="36">
        <f>COUNTIFS(Outbound_Monitor!H:H,"Presize",Outbound_Monitor!S:S,DO$2)+COUNTIFS(Outbound_Monitor!H:H,"Fibex",Outbound_Monitor!S:S,DO$2)</f>
        <v>0</v>
      </c>
      <c r="DP127" s="36">
        <f>COUNTIFS(Outbound_Monitor!H:H,"Presize",Outbound_Monitor!S:S,DP$2)+COUNTIFS(Outbound_Monitor!H:H,"Fibex",Outbound_Monitor!S:S,DP$2)</f>
        <v>0</v>
      </c>
      <c r="DQ127" s="36">
        <f>COUNTIFS(Outbound_Monitor!H:H,"Presize",Outbound_Monitor!S:S,DQ$2)+COUNTIFS(Outbound_Monitor!H:H,"Fibex",Outbound_Monitor!S:S,DQ$2)</f>
        <v>0</v>
      </c>
      <c r="DR127" s="36">
        <f>COUNTIFS(Outbound_Monitor!H:H,"Presize",Outbound_Monitor!S:S,DR$2)+COUNTIFS(Outbound_Monitor!H:H,"Fibex",Outbound_Monitor!S:S,DR$2)</f>
        <v>0</v>
      </c>
      <c r="DS127" s="31"/>
      <c r="DT127" s="31"/>
      <c r="DU127" s="36">
        <f>COUNTIFS(Outbound_Monitor!H:H,"Presize",Outbound_Monitor!S:S,DU$2)+COUNTIFS(Outbound_Monitor!H:H,"Fibex",Outbound_Monitor!S:S,DU$2)</f>
        <v>0</v>
      </c>
      <c r="DV127" s="36">
        <f>COUNTIFS(Outbound_Monitor!H:H,"Presize",Outbound_Monitor!S:S,DV$2)+COUNTIFS(Outbound_Monitor!H:H,"Fibex",Outbound_Monitor!S:S,DV$2)</f>
        <v>0</v>
      </c>
      <c r="DW127" s="31"/>
      <c r="DX127" s="36">
        <f>COUNTIFS(Outbound_Monitor!H:H,"Presize",Outbound_Monitor!S:S,DX$2)+COUNTIFS(Outbound_Monitor!H:H,"Fibex",Outbound_Monitor!S:S,DX$2)</f>
        <v>0</v>
      </c>
      <c r="DY127" s="36">
        <f>COUNTIFS(Outbound_Monitor!H:H,"Presize",Outbound_Monitor!S:S,DY$2)+COUNTIFS(Outbound_Monitor!H:H,"Fibex",Outbound_Monitor!S:S,DY$2)</f>
        <v>0</v>
      </c>
      <c r="DZ127" s="31"/>
      <c r="EA127" s="31"/>
      <c r="EB127" s="36">
        <f>COUNTIFS(Outbound_Monitor!H:H,"Presize",Outbound_Monitor!S:S,EB$2)+COUNTIFS(Outbound_Monitor!H:H,"Fibex",Outbound_Monitor!S:S,EB$2)</f>
        <v>0</v>
      </c>
      <c r="EC127" s="36">
        <f>COUNTIFS(Outbound_Monitor!H:H,"Presize",Outbound_Monitor!S:S,EC$2)+COUNTIFS(Outbound_Monitor!H:H,"Fibex",Outbound_Monitor!S:S,EC$2)</f>
        <v>0</v>
      </c>
      <c r="ED127" s="36">
        <f>COUNTIFS(Outbound_Monitor!H:H,"Presize",Outbound_Monitor!S:S,ED$2)+COUNTIFS(Outbound_Monitor!H:H,"Fibex",Outbound_Monitor!S:S,ED$2)</f>
        <v>0</v>
      </c>
      <c r="EE127" s="31"/>
      <c r="EF127" s="36">
        <f>COUNTIFS(Outbound_Monitor!H:H,"Presize",Outbound_Monitor!S:S,EF$2)+COUNTIFS(Outbound_Monitor!H:H,"Fibex",Outbound_Monitor!S:S,EF$2)</f>
        <v>0</v>
      </c>
      <c r="EG127" s="31"/>
      <c r="EH127" s="31"/>
      <c r="EI127" s="36">
        <f>COUNTIFS(Outbound_Monitor!H:H,"Presize",Outbound_Monitor!S:S,EI$2)+COUNTIFS(Outbound_Monitor!H:H,"Fibex",Outbound_Monitor!S:S,EI$2)</f>
        <v>0</v>
      </c>
      <c r="EJ127" s="36">
        <f>COUNTIFS(Outbound_Monitor!H:H,"Presize",Outbound_Monitor!S:S,EJ$2)+COUNTIFS(Outbound_Monitor!H:H,"Fibex",Outbound_Monitor!S:S,EJ$2)</f>
        <v>0</v>
      </c>
      <c r="EK127" s="36">
        <f>COUNTIFS(Outbound_Monitor!H:H,"Presize",Outbound_Monitor!S:S,EK$2)+COUNTIFS(Outbound_Monitor!H:H,"Fibex",Outbound_Monitor!S:S,EK$2)</f>
        <v>0</v>
      </c>
      <c r="EL127" s="36">
        <f>COUNTIFS(Outbound_Monitor!H:H,"Presize",Outbound_Monitor!S:S,EL$2)+COUNTIFS(Outbound_Monitor!H:H,"Fibex",Outbound_Monitor!S:S,EL$2)</f>
        <v>0</v>
      </c>
      <c r="EM127" s="36">
        <f>COUNTIFS(Outbound_Monitor!H:H,"Presize",Outbound_Monitor!S:S,EM$2)+COUNTIFS(Outbound_Monitor!H:H,"Fibex",Outbound_Monitor!S:S,EM$2)</f>
        <v>0</v>
      </c>
      <c r="EN127" s="31"/>
      <c r="EO127" s="31"/>
      <c r="EP127" s="31"/>
      <c r="EQ127" s="36">
        <f>COUNTIFS(Outbound_Monitor!H:H,"Presize",Outbound_Monitor!S:S,EQ$2)+COUNTIFS(Outbound_Monitor!H:H,"Fibex",Outbound_Monitor!S:S,EQ$2)</f>
        <v>0</v>
      </c>
      <c r="ER127" s="36">
        <f>COUNTIFS(Outbound_Monitor!H:H,"Presize",Outbound_Monitor!S:S,ER$2)+COUNTIFS(Outbound_Monitor!H:H,"Fibex",Outbound_Monitor!S:S,ER$2)</f>
        <v>0</v>
      </c>
      <c r="ES127" s="36">
        <f>COUNTIFS(Outbound_Monitor!H:H,"Presize",Outbound_Monitor!S:S,ES$2)+COUNTIFS(Outbound_Monitor!H:H,"Fibex",Outbound_Monitor!S:S,ES$2)</f>
        <v>0</v>
      </c>
      <c r="ET127" s="36">
        <f>COUNTIFS(Outbound_Monitor!H:H,"Presize",Outbound_Monitor!S:S,ET$2)+COUNTIFS(Outbound_Monitor!H:H,"Fibex",Outbound_Monitor!S:S,ET$2)</f>
        <v>0</v>
      </c>
      <c r="EU127" s="31"/>
      <c r="EV127" s="31"/>
      <c r="EW127" s="36">
        <f>COUNTIFS(Outbound_Monitor!H:H,"Presize",Outbound_Monitor!S:S,EW$2)+COUNTIFS(Outbound_Monitor!H:H,"Fibex",Outbound_Monitor!S:S,EW$2)</f>
        <v>0</v>
      </c>
      <c r="EX127" s="36">
        <f>COUNTIFS(Outbound_Monitor!H:H,"Presize",Outbound_Monitor!S:S,EX$2)+COUNTIFS(Outbound_Monitor!H:H,"Fibex",Outbound_Monitor!S:S,EX$2)</f>
        <v>0</v>
      </c>
      <c r="EY127" s="36">
        <f>COUNTIFS(Outbound_Monitor!H:H,"Presize",Outbound_Monitor!S:S,EY$2)+COUNTIFS(Outbound_Monitor!H:H,"Fibex",Outbound_Monitor!S:S,EY$2)</f>
        <v>0</v>
      </c>
      <c r="EZ127" s="31"/>
      <c r="FA127" s="36">
        <f>COUNTIFS(Outbound_Monitor!H:H,"Presize",Outbound_Monitor!S:S,FA$2)+COUNTIFS(Outbound_Monitor!H:H,"Fibex",Outbound_Monitor!S:S,FA$2)</f>
        <v>0</v>
      </c>
      <c r="FB127" s="31"/>
      <c r="FC127" s="31"/>
      <c r="FD127" s="36">
        <f>COUNTIFS(Outbound_Monitor!H:H,"Presize",Outbound_Monitor!S:S,FD$2)+COUNTIFS(Outbound_Monitor!H:H,"Fibex",Outbound_Monitor!S:S,FD$2)</f>
        <v>0</v>
      </c>
      <c r="FE127" s="36">
        <f>COUNTIFS(Outbound_Monitor!H:H,"Presize",Outbound_Monitor!S:S,FE$2)+COUNTIFS(Outbound_Monitor!H:H,"Fibex",Outbound_Monitor!S:S,FE$2)</f>
        <v>0</v>
      </c>
      <c r="FF127" s="36">
        <f>COUNTIFS(Outbound_Monitor!H:H,"Presize",Outbound_Monitor!S:S,FF$2)+COUNTIFS(Outbound_Monitor!H:H,"Fibex",Outbound_Monitor!S:S,FF$2)</f>
        <v>0</v>
      </c>
      <c r="FG127" s="36">
        <f>COUNTIFS(Outbound_Monitor!H:H,"Presize",Outbound_Monitor!S:S,FG$2)+COUNTIFS(Outbound_Monitor!H:H,"Fibex",Outbound_Monitor!S:S,FG$2)</f>
        <v>0</v>
      </c>
      <c r="FH127" s="36">
        <f>COUNTIFS(Outbound_Monitor!H:H,"Presize",Outbound_Monitor!S:S,FH$2)+COUNTIFS(Outbound_Monitor!H:H,"Fibex",Outbound_Monitor!S:S,FH$2)</f>
        <v>0</v>
      </c>
      <c r="FI127" s="31"/>
      <c r="FJ127" s="31"/>
      <c r="FK127" s="36">
        <f>COUNTIFS(Outbound_Monitor!H:H,"Presize",Outbound_Monitor!S:S,FK$2)+COUNTIFS(Outbound_Monitor!H:H,"Fibex",Outbound_Monitor!S:S,FK$2)</f>
        <v>0</v>
      </c>
      <c r="FL127" s="36">
        <f>COUNTIFS(Outbound_Monitor!H:H,"Presize",Outbound_Monitor!S:S,FL$2)+COUNTIFS(Outbound_Monitor!H:H,"Fibex",Outbound_Monitor!S:S,FL$2)</f>
        <v>0</v>
      </c>
      <c r="FM127" s="36">
        <f>COUNTIFS(Outbound_Monitor!H:H,"Presize",Outbound_Monitor!S:S,FM$2)+COUNTIFS(Outbound_Monitor!H:H,"Fibex",Outbound_Monitor!S:S,FM$2)</f>
        <v>0</v>
      </c>
      <c r="FN127" s="36">
        <f>COUNTIFS(Outbound_Monitor!H:H,"Presize",Outbound_Monitor!S:S,FN$2)+COUNTIFS(Outbound_Monitor!H:H,"Fibex",Outbound_Monitor!S:S,FN$2)</f>
        <v>0</v>
      </c>
      <c r="FO127" s="36">
        <f>COUNTIFS(Outbound_Monitor!H:H,"Presize",Outbound_Monitor!S:S,FO$2)+COUNTIFS(Outbound_Monitor!H:H,"Fibex",Outbound_Monitor!S:S,FO$2)</f>
        <v>0</v>
      </c>
      <c r="FP127" s="31"/>
      <c r="FQ127" s="31"/>
      <c r="FR127" s="36">
        <f>COUNTIFS(Outbound_Monitor!H:H,"Presize",Outbound_Monitor!S:S,FR$2)+COUNTIFS(Outbound_Monitor!H:H,"Fibex",Outbound_Monitor!S:S,FR$2)</f>
        <v>0</v>
      </c>
      <c r="FS127" s="36">
        <f>COUNTIFS(Outbound_Monitor!H:H,"Presize",Outbound_Monitor!S:S,FS$2)+COUNTIFS(Outbound_Monitor!H:H,"Fibex",Outbound_Monitor!S:S,FS$2)</f>
        <v>0</v>
      </c>
      <c r="FT127" s="36">
        <f>COUNTIFS(Outbound_Monitor!H:H,"Presize",Outbound_Monitor!S:S,FT$2)+COUNTIFS(Outbound_Monitor!H:H,"Fibex",Outbound_Monitor!S:S,FT$2)</f>
        <v>0</v>
      </c>
      <c r="FU127" s="36">
        <f>COUNTIFS(Outbound_Monitor!H:H,"Presize",Outbound_Monitor!S:S,FU$2)+COUNTIFS(Outbound_Monitor!H:H,"Fibex",Outbound_Monitor!S:S,FU$2)</f>
        <v>0</v>
      </c>
      <c r="FV127" s="36">
        <f>COUNTIFS(Outbound_Monitor!H:H,"Presize",Outbound_Monitor!S:S,FV$2)+COUNTIFS(Outbound_Monitor!H:H,"Fibex",Outbound_Monitor!S:S,FV$2)</f>
        <v>0</v>
      </c>
      <c r="FW127" s="31"/>
      <c r="FX127" s="31"/>
      <c r="FY127" s="36">
        <f>COUNTIFS(Outbound_Monitor!H:H,"Presize",Outbound_Monitor!S:S,FY$2)+COUNTIFS(Outbound_Monitor!H:H,"Fibex",Outbound_Monitor!S:S,FY$2)</f>
        <v>0</v>
      </c>
      <c r="FZ127" s="36">
        <f>COUNTIFS(Outbound_Monitor!H:H,"Presize",Outbound_Monitor!S:S,FZ$2)+COUNTIFS(Outbound_Monitor!H:H,"Fibex",Outbound_Monitor!S:S,FZ$2)</f>
        <v>0</v>
      </c>
      <c r="GA127" s="36">
        <f>COUNTIFS(Outbound_Monitor!H:H,"Presize",Outbound_Monitor!S:S,GA$2)+COUNTIFS(Outbound_Monitor!H:H,"Fibex",Outbound_Monitor!S:S,GA$2)</f>
        <v>0</v>
      </c>
      <c r="GB127" s="36">
        <f>COUNTIFS(Outbound_Monitor!H:H,"Presize",Outbound_Monitor!S:S,GB$2)+COUNTIFS(Outbound_Monitor!H:H,"Fibex",Outbound_Monitor!S:S,GB$2)</f>
        <v>0</v>
      </c>
      <c r="GC127" s="36">
        <f>COUNTIFS(Outbound_Monitor!H:H,"Presize",Outbound_Monitor!S:S,GC$2)+COUNTIFS(Outbound_Monitor!H:H,"Fibex",Outbound_Monitor!S:S,GC$2)</f>
        <v>0</v>
      </c>
      <c r="GD127" s="31"/>
      <c r="GE127" s="31"/>
      <c r="GF127" s="36">
        <f>COUNTIFS(Outbound_Monitor!H:H,"Presize",Outbound_Monitor!S:S,GF$2)+COUNTIFS(Outbound_Monitor!H:H,"Fibex",Outbound_Monitor!S:S,GF$2)</f>
        <v>0</v>
      </c>
      <c r="GG127" s="36">
        <f>COUNTIFS(Outbound_Monitor!H:H,"Presize",Outbound_Monitor!S:S,GG$2)+COUNTIFS(Outbound_Monitor!H:H,"Fibex",Outbound_Monitor!S:S,GG$2)</f>
        <v>0</v>
      </c>
      <c r="GH127" s="36">
        <f>COUNTIFS(Outbound_Monitor!H:H,"Presize",Outbound_Monitor!S:S,GH$2)+COUNTIFS(Outbound_Monitor!H:H,"Fibex",Outbound_Monitor!S:S,GH$2)</f>
        <v>0</v>
      </c>
      <c r="GI127" s="36">
        <f>COUNTIFS(Outbound_Monitor!H:H,"Presize",Outbound_Monitor!S:S,GI$2)+COUNTIFS(Outbound_Monitor!H:H,"Fibex",Outbound_Monitor!S:S,GI$2)</f>
        <v>0</v>
      </c>
      <c r="GJ127" s="36">
        <f>COUNTIFS(Outbound_Monitor!H:H,"Presize",Outbound_Monitor!S:S,GJ$2)+COUNTIFS(Outbound_Monitor!H:H,"Fibex",Outbound_Monitor!S:S,GJ$2)</f>
        <v>0</v>
      </c>
      <c r="GK127" s="31"/>
      <c r="GL127" s="31"/>
      <c r="GM127" s="36">
        <f>COUNTIFS(Outbound_Monitor!H:H,"Presize",Outbound_Monitor!S:S,GM$2)+COUNTIFS(Outbound_Monitor!H:H,"Fibex",Outbound_Monitor!S:S,GM$2)</f>
        <v>0</v>
      </c>
      <c r="GN127" s="36">
        <f>COUNTIFS(Outbound_Monitor!H:H,"Presize",Outbound_Monitor!S:S,GN$2)+COUNTIFS(Outbound_Monitor!H:H,"Fibex",Outbound_Monitor!S:S,GN$2)</f>
        <v>0</v>
      </c>
      <c r="GO127" s="36">
        <f>COUNTIFS(Outbound_Monitor!H:H,"Presize",Outbound_Monitor!S:S,GO$2)+COUNTIFS(Outbound_Monitor!H:H,"Fibex",Outbound_Monitor!S:S,GO$2)</f>
        <v>0</v>
      </c>
      <c r="GP127" s="36">
        <f>COUNTIFS(Outbound_Monitor!H:H,"Presize",Outbound_Monitor!S:S,GP$2)+COUNTIFS(Outbound_Monitor!H:H,"Fibex",Outbound_Monitor!S:S,GP$2)</f>
        <v>0</v>
      </c>
      <c r="GQ127" s="36">
        <f>COUNTIFS(Outbound_Monitor!H:H,"Presize",Outbound_Monitor!S:S,GQ$2)+COUNTIFS(Outbound_Monitor!H:H,"Fibex",Outbound_Monitor!S:S,GQ$2)</f>
        <v>0</v>
      </c>
      <c r="GR127" s="31"/>
      <c r="GS127" s="31"/>
      <c r="GT127" s="36">
        <f>COUNTIFS(Outbound_Monitor!H:H,"Presize",Outbound_Monitor!S:S,GT$2)+COUNTIFS(Outbound_Monitor!H:H,"Fibex",Outbound_Monitor!S:S,GT$2)</f>
        <v>0</v>
      </c>
      <c r="GU127" s="36">
        <f>COUNTIFS(Outbound_Monitor!H:H,"Presize",Outbound_Monitor!S:S,GU$2)+COUNTIFS(Outbound_Monitor!H:H,"Fibex",Outbound_Monitor!S:S,GU$2)</f>
        <v>0</v>
      </c>
      <c r="GV127" s="36">
        <f>COUNTIFS(Outbound_Monitor!H:H,"Presize",Outbound_Monitor!S:S,GV$2)+COUNTIFS(Outbound_Monitor!H:H,"Fibex",Outbound_Monitor!S:S,GV$2)</f>
        <v>0</v>
      </c>
      <c r="GW127" s="36">
        <v>1</v>
      </c>
      <c r="GX127" s="36">
        <f>COUNTIFS(Outbound_Monitor!H:H,"Presize",Outbound_Monitor!S:S,GX$2)+COUNTIFS(Outbound_Monitor!H:H,"Fibex",Outbound_Monitor!S:S,GX$2)</f>
        <v>0</v>
      </c>
      <c r="GY127" s="31"/>
      <c r="GZ127" s="31"/>
      <c r="HA127" s="36">
        <f>COUNTIFS(Outbound_Monitor!H:H,"Presize",Outbound_Monitor!S:S,HA$2)+COUNTIFS(Outbound_Monitor!H:H,"Fibex",Outbound_Monitor!S:S,HA$2)</f>
        <v>0</v>
      </c>
      <c r="HB127" s="36">
        <f>COUNTIFS(Outbound_Monitor!H:H,"Presize",Outbound_Monitor!S:S,HB$2)+COUNTIFS(Outbound_Monitor!H:H,"Fibex",Outbound_Monitor!S:S,HB$2)</f>
        <v>0</v>
      </c>
      <c r="HC127" s="36">
        <f>COUNTIFS(Outbound_Monitor!H:H,"Presize",Outbound_Monitor!S:S,HC$2)+COUNTIFS(Outbound_Monitor!H:H,"Fibex",Outbound_Monitor!S:S,HC$2)</f>
        <v>0</v>
      </c>
      <c r="HD127" s="36">
        <f>COUNTIFS(Outbound_Monitor!H:H,"Presize",Outbound_Monitor!S:S,HD$2)+COUNTIFS(Outbound_Monitor!H:H,"Fibex",Outbound_Monitor!S:S,HD$2)</f>
        <v>0</v>
      </c>
      <c r="HE127" s="36">
        <f>COUNTIFS(Outbound_Monitor!H:H,"Presize",Outbound_Monitor!S:S,HE$2)+COUNTIFS(Outbound_Monitor!H:H,"Fibex",Outbound_Monitor!S:S,HE$2)</f>
        <v>0</v>
      </c>
      <c r="HF127" s="31"/>
      <c r="HG127" s="31"/>
      <c r="HH127" s="36">
        <f>COUNTIFS(Outbound_Monitor!H:H,"Presize",Outbound_Monitor!S:S,HH$2)+COUNTIFS(Outbound_Monitor!H:H,"Fibex",Outbound_Monitor!S:S,HH$2)</f>
        <v>0</v>
      </c>
      <c r="HI127" s="36">
        <f>COUNTIFS(Outbound_Monitor!H:H,"Presize",Outbound_Monitor!S:S,HI$2)+COUNTIFS(Outbound_Monitor!H:H,"Fibex",Outbound_Monitor!S:S,HI$2)</f>
        <v>0</v>
      </c>
      <c r="HJ127" s="36">
        <f>COUNTIFS(Outbound_Monitor!H:H,"Presize",Outbound_Monitor!S:S,HJ$2)+COUNTIFS(Outbound_Monitor!H:H,"Fibex",Outbound_Monitor!S:S,HJ$2)</f>
        <v>0</v>
      </c>
      <c r="HK127" s="36">
        <f>COUNTIFS(Outbound_Monitor!H:H,"Presize",Outbound_Monitor!S:S,HK$2)+COUNTIFS(Outbound_Monitor!H:H,"Fibex",Outbound_Monitor!S:S,HK$2)</f>
        <v>0</v>
      </c>
      <c r="HL127" s="36">
        <f>COUNTIFS(Outbound_Monitor!H:H,"Presize",Outbound_Monitor!S:S,HL$2)+COUNTIFS(Outbound_Monitor!H:H,"Fibex",Outbound_Monitor!S:S,HL$2)</f>
        <v>0</v>
      </c>
      <c r="HM127" s="31"/>
      <c r="HN127" s="31"/>
      <c r="HO127" s="36">
        <f>COUNTIFS(Outbound_Monitor!H:H,"Presize",Outbound_Monitor!S:S,HO$2)+COUNTIFS(Outbound_Monitor!H:H,"Fibex",Outbound_Monitor!S:S,HO$2)</f>
        <v>0</v>
      </c>
      <c r="HP127" s="36">
        <f>COUNTIFS(Outbound_Monitor!H:H,"Presize",Outbound_Monitor!S:S,HP$2)+COUNTIFS(Outbound_Monitor!H:H,"Fibex",Outbound_Monitor!S:S,HP$2)</f>
        <v>0</v>
      </c>
      <c r="HQ127" s="36">
        <f>COUNTIFS(Outbound_Monitor!H:H,"Presize",Outbound_Monitor!S:S,HQ$2)+COUNTIFS(Outbound_Monitor!H:H,"Fibex",Outbound_Monitor!S:S,HQ$2)</f>
        <v>0</v>
      </c>
      <c r="HR127" s="36">
        <f>COUNTIFS(Outbound_Monitor!H:H,"Presize",Outbound_Monitor!S:S,HR$2)+COUNTIFS(Outbound_Monitor!H:H,"Fibex",Outbound_Monitor!S:S,HR$2)</f>
        <v>0</v>
      </c>
      <c r="HS127" s="36">
        <f>COUNTIFS(Outbound_Monitor!H:H,"Presize",Outbound_Monitor!S:S,HS$2)+COUNTIFS(Outbound_Monitor!H:H,"Fibex",Outbound_Monitor!S:S,HS$2)</f>
        <v>0</v>
      </c>
      <c r="HT127" s="31"/>
      <c r="HU127" s="31"/>
      <c r="HV127" s="36">
        <f>COUNTIFS(Outbound_Monitor!H:H,"Presize",Outbound_Monitor!S:S,HV$2)+COUNTIFS(Outbound_Monitor!H:H,"Fibex",Outbound_Monitor!S:S,HV$2)</f>
        <v>0</v>
      </c>
      <c r="HW127" s="36">
        <f>COUNTIFS(Outbound_Monitor!H:H,"Presize",Outbound_Monitor!S:S,HW$2)+COUNTIFS(Outbound_Monitor!H:H,"Fibex",Outbound_Monitor!S:S,HW$2)</f>
        <v>0</v>
      </c>
      <c r="HX127" s="36">
        <f>COUNTIFS(Outbound_Monitor!H:H,"Presize",Outbound_Monitor!S:S,HX$2)+COUNTIFS(Outbound_Monitor!H:H,"Fibex",Outbound_Monitor!S:S,HX$2)</f>
        <v>0</v>
      </c>
      <c r="HY127" s="36">
        <f>COUNTIFS(Outbound_Monitor!H:H,"Presize",Outbound_Monitor!S:S,HY$2)+COUNTIFS(Outbound_Monitor!H:H,"Fibex",Outbound_Monitor!S:S,HY$2)</f>
        <v>0</v>
      </c>
      <c r="HZ127" s="36">
        <f>COUNTIFS(Outbound_Monitor!H:H,"Presize",Outbound_Monitor!S:S,HZ$2)+COUNTIFS(Outbound_Monitor!H:H,"Fibex",Outbound_Monitor!S:S,HZ$2)</f>
        <v>0</v>
      </c>
      <c r="IA127" s="31"/>
      <c r="IB127" s="31"/>
      <c r="IC127" s="36">
        <f>COUNTIFS(Outbound_Monitor!H:H,"Presize",Outbound_Monitor!S:S,IC$2)+COUNTIFS(Outbound_Monitor!H:H,"Fibex",Outbound_Monitor!S:S,IC$2)</f>
        <v>0</v>
      </c>
      <c r="ID127" s="36">
        <f>COUNTIFS(Outbound_Monitor!H:H,"Presize",Outbound_Monitor!S:S,ID$2)+COUNTIFS(Outbound_Monitor!H:H,"Fibex",Outbound_Monitor!S:S,ID$2)</f>
        <v>0</v>
      </c>
      <c r="IE127" s="36">
        <f>COUNTIFS(Outbound_Monitor!H:H,"Presize",Outbound_Monitor!S:S,IE$2)+COUNTIFS(Outbound_Monitor!H:H,"Fibex",Outbound_Monitor!S:S,IE$2)</f>
        <v>0</v>
      </c>
      <c r="IF127" s="36">
        <f>COUNTIFS(Outbound_Monitor!H:H,"Presize",Outbound_Monitor!S:S,IF$2)+COUNTIFS(Outbound_Monitor!H:H,"Fibex",Outbound_Monitor!S:S,IF$2)</f>
        <v>0</v>
      </c>
      <c r="IG127" s="36">
        <f>COUNTIFS(Outbound_Monitor!H:H,"Presize",Outbound_Monitor!S:S,IG$2)+COUNTIFS(Outbound_Monitor!H:H,"Fibex",Outbound_Monitor!S:S,IG$2)</f>
        <v>0</v>
      </c>
      <c r="IH127" s="31"/>
      <c r="II127" s="31"/>
      <c r="IJ127" s="36">
        <f>COUNTIFS(Outbound_Monitor!H:H,"Presize",Outbound_Monitor!S:S,IJ$2)+COUNTIFS(Outbound_Monitor!H:H,"Fibex",Outbound_Monitor!S:S,IJ$2)</f>
        <v>0</v>
      </c>
      <c r="IK127" s="36">
        <f>COUNTIFS(Outbound_Monitor!H:H,"Presize",Outbound_Monitor!S:S,IK$2)+COUNTIFS(Outbound_Monitor!H:H,"Fibex",Outbound_Monitor!S:S,IK$2)</f>
        <v>0</v>
      </c>
      <c r="IL127" s="36">
        <f>COUNTIFS(Outbound_Monitor!H:H,"Presize",Outbound_Monitor!S:S,IL$2)+COUNTIFS(Outbound_Monitor!H:H,"Fibex",Outbound_Monitor!S:S,IL$2)</f>
        <v>0</v>
      </c>
      <c r="IM127" s="36">
        <f>COUNTIFS(Outbound_Monitor!H:H,"Presize",Outbound_Monitor!S:S,IM$2)+COUNTIFS(Outbound_Monitor!H:H,"Fibex",Outbound_Monitor!S:S,IM$2)</f>
        <v>0</v>
      </c>
      <c r="IN127" s="36">
        <f>COUNTIFS(Outbound_Monitor!H:H,"Presize",Outbound_Monitor!S:S,IN$2)+COUNTIFS(Outbound_Monitor!H:H,"Fibex",Outbound_Monitor!S:S,IN$2)</f>
        <v>0</v>
      </c>
      <c r="IO127" s="31"/>
      <c r="IP127" s="31"/>
      <c r="IQ127" s="36">
        <f>COUNTIFS(Outbound_Monitor!H:H,"Presize",Outbound_Monitor!S:S,IQ$2)+COUNTIFS(Outbound_Monitor!H:H,"Fibex",Outbound_Monitor!S:S,IQ$2)</f>
        <v>0</v>
      </c>
      <c r="IR127" s="36">
        <f>COUNTIFS(Outbound_Monitor!H:H,"Presize",Outbound_Monitor!S:S,IR$2)+COUNTIFS(Outbound_Monitor!H:H,"Fibex",Outbound_Monitor!S:S,IR$2)</f>
        <v>0</v>
      </c>
      <c r="IS127" s="36">
        <f>COUNTIFS(Outbound_Monitor!H:H,"Presize",Outbound_Monitor!S:S,IS$2)+COUNTIFS(Outbound_Monitor!H:H,"Fibex",Outbound_Monitor!S:S,IS$2)</f>
        <v>0</v>
      </c>
      <c r="IT127" s="36">
        <f>COUNTIFS(Outbound_Monitor!H:H,"Presize",Outbound_Monitor!S:S,IT$2)+COUNTIFS(Outbound_Monitor!H:H,"Fibex",Outbound_Monitor!S:S,IT$2)</f>
        <v>0</v>
      </c>
      <c r="IU127" s="36">
        <f>COUNTIFS(Outbound_Monitor!H:H,"Presize",Outbound_Monitor!S:S,IU$2)+COUNTIFS(Outbound_Monitor!H:H,"Fibex",Outbound_Monitor!S:S,IU$2)</f>
        <v>0</v>
      </c>
      <c r="IV127" s="31"/>
      <c r="IW127" s="31"/>
      <c r="IX127" s="36">
        <f>COUNTIFS(Outbound_Monitor!H:H,"Presize",Outbound_Monitor!S:S,IX$2)+COUNTIFS(Outbound_Monitor!H:H,"Fibex",Outbound_Monitor!S:S,IX$2)</f>
        <v>0</v>
      </c>
      <c r="IY127" s="36">
        <f>COUNTIFS(Outbound_Monitor!H:H,"Presize",Outbound_Monitor!S:S,IY$2)+COUNTIFS(Outbound_Monitor!H:H,"Fibex",Outbound_Monitor!S:S,IY$2)</f>
        <v>0</v>
      </c>
      <c r="IZ127" s="36">
        <f>COUNTIFS(Outbound_Monitor!H:H,"Presize",Outbound_Monitor!S:S,IZ$2)+COUNTIFS(Outbound_Monitor!H:H,"Fibex",Outbound_Monitor!S:S,IZ$2)</f>
        <v>0</v>
      </c>
      <c r="JA127" s="36">
        <f>COUNTIFS(Outbound_Monitor!H:H,"Presize",Outbound_Monitor!S:S,JA$2)+COUNTIFS(Outbound_Monitor!H:H,"Fibex",Outbound_Monitor!S:S,JA$2)</f>
        <v>0</v>
      </c>
      <c r="JB127" s="36">
        <f>COUNTIFS(Outbound_Monitor!H:H,"Presize",Outbound_Monitor!S:S,JB$2)+COUNTIFS(Outbound_Monitor!H:H,"Fibex",Outbound_Monitor!S:S,JB$2)</f>
        <v>0</v>
      </c>
      <c r="JC127" s="31"/>
      <c r="JD127" s="31"/>
      <c r="JE127" s="36">
        <f>COUNTIFS(Outbound_Monitor!H:H,"Presize",Outbound_Monitor!S:S,JE$2)+COUNTIFS(Outbound_Monitor!H:H,"Fibex",Outbound_Monitor!S:S,JE$2)</f>
        <v>0</v>
      </c>
      <c r="JF127" s="36">
        <f>COUNTIFS(Outbound_Monitor!H:H,"Presize",Outbound_Monitor!S:S,JF$2)+COUNTIFS(Outbound_Monitor!H:H,"Fibex",Outbound_Monitor!S:S,JF$2)</f>
        <v>0</v>
      </c>
      <c r="JG127" s="36">
        <f>COUNTIFS(Outbound_Monitor!H:H,"Presize",Outbound_Monitor!S:S,JG$2)+COUNTIFS(Outbound_Monitor!H:H,"Fibex",Outbound_Monitor!S:S,JG$2)</f>
        <v>0</v>
      </c>
      <c r="JH127" s="36">
        <f>COUNTIFS(Outbound_Monitor!H:H,"Presize",Outbound_Monitor!S:S,JH$2)+COUNTIFS(Outbound_Monitor!H:H,"Fibex",Outbound_Monitor!S:S,JH$2)</f>
        <v>0</v>
      </c>
      <c r="JI127" s="36">
        <f>COUNTIFS(Outbound_Monitor!H:H,"Presize",Outbound_Monitor!S:S,JI$2)+COUNTIFS(Outbound_Monitor!H:H,"Fibex",Outbound_Monitor!S:S,JI$2)</f>
        <v>0</v>
      </c>
      <c r="JJ127" s="31"/>
      <c r="JK127" s="31"/>
      <c r="JL127" s="36">
        <f>COUNTIFS(Outbound_Monitor!H:H,"Presize",Outbound_Monitor!S:S,JL$2)+COUNTIFS(Outbound_Monitor!H:H,"Fibex",Outbound_Monitor!S:S,JL$2)</f>
        <v>0</v>
      </c>
      <c r="JM127" s="36">
        <f>COUNTIFS(Outbound_Monitor!H:H,"Presize",Outbound_Monitor!S:S,JM$2)+COUNTIFS(Outbound_Monitor!H:H,"Fibex",Outbound_Monitor!S:S,JM$2)</f>
        <v>0</v>
      </c>
      <c r="JN127" s="36">
        <f>COUNTIFS(Outbound_Monitor!H:H,"Presize",Outbound_Monitor!S:S,JN$2)+COUNTIFS(Outbound_Monitor!H:H,"Fibex",Outbound_Monitor!S:S,JN$2)</f>
        <v>0</v>
      </c>
      <c r="JO127" s="36">
        <f>COUNTIFS(Outbound_Monitor!H:H,"Presize",Outbound_Monitor!S:S,JO$2)+COUNTIFS(Outbound_Monitor!H:H,"Fibex",Outbound_Monitor!S:S,JO$2)</f>
        <v>0</v>
      </c>
      <c r="JP127" s="36">
        <f>COUNTIFS(Outbound_Monitor!H:H,"Presize",Outbound_Monitor!S:S,JP$2)+COUNTIFS(Outbound_Monitor!H:H,"Fibex",Outbound_Monitor!S:S,JP$2)</f>
        <v>0</v>
      </c>
      <c r="JQ127" s="31"/>
      <c r="JR127" s="31"/>
      <c r="JS127" s="36">
        <f>COUNTIFS(Outbound_Monitor!H:H,"Presize",Outbound_Monitor!S:S,JS$2)+COUNTIFS(Outbound_Monitor!H:H,"Fibex",Outbound_Monitor!S:S,JS$2)</f>
        <v>0</v>
      </c>
      <c r="JT127" s="36">
        <f>COUNTIFS(Outbound_Monitor!H:H,"Presize",Outbound_Monitor!S:S,JT$2)+COUNTIFS(Outbound_Monitor!H:H,"Fibex",Outbound_Monitor!S:S,JT$2)</f>
        <v>0</v>
      </c>
      <c r="JU127" s="36">
        <f>COUNTIFS(Outbound_Monitor!H:H,"Presize",Outbound_Monitor!S:S,JU$2)+COUNTIFS(Outbound_Monitor!H:H,"Fibex",Outbound_Monitor!S:S,JU$2)</f>
        <v>0</v>
      </c>
      <c r="JV127" s="31"/>
      <c r="JW127" s="36">
        <f>COUNTIFS(Outbound_Monitor!H:H,"Presize",Outbound_Monitor!S:S,JW$2)+COUNTIFS(Outbound_Monitor!H:H,"Fibex",Outbound_Monitor!S:S,JW$2)</f>
        <v>0</v>
      </c>
      <c r="JX127" s="31"/>
      <c r="JY127" s="31"/>
      <c r="JZ127" s="36">
        <f>COUNTIFS(Outbound_Monitor!H:H,"Presize",Outbound_Monitor!S:S,JZ$2)+COUNTIFS(Outbound_Monitor!H:H,"Fibex",Outbound_Monitor!S:S,JZ$2)</f>
        <v>0</v>
      </c>
      <c r="KA127" s="36">
        <f>COUNTIFS(Outbound_Monitor!H:H,"Presize",Outbound_Monitor!S:S,KA$2)+COUNTIFS(Outbound_Monitor!H:H,"Fibex",Outbound_Monitor!S:S,KA$2)</f>
        <v>0</v>
      </c>
      <c r="KB127" s="36">
        <f>COUNTIFS(Outbound_Monitor!H:H,"Presize",Outbound_Monitor!S:S,KB$2)+COUNTIFS(Outbound_Monitor!H:H,"Fibex",Outbound_Monitor!S:S,KB$2)</f>
        <v>0</v>
      </c>
      <c r="KC127" s="36">
        <f>COUNTIFS(Outbound_Monitor!H:H,"Presize",Outbound_Monitor!S:S,KC$2)+COUNTIFS(Outbound_Monitor!H:H,"Fibex",Outbound_Monitor!S:S,KC$2)</f>
        <v>0</v>
      </c>
      <c r="KD127" s="36">
        <f>COUNTIFS(Outbound_Monitor!H:H,"Presize",Outbound_Monitor!S:S,KD$2)+COUNTIFS(Outbound_Monitor!H:H,"Fibex",Outbound_Monitor!S:S,KD$2)</f>
        <v>0</v>
      </c>
      <c r="KE127" s="31"/>
      <c r="KF127" s="31"/>
      <c r="KG127" s="36">
        <f>COUNTIFS(Outbound_Monitor!H:H,"Presize",Outbound_Monitor!S:S,KG$2)+COUNTIFS(Outbound_Monitor!H:H,"Fibex",Outbound_Monitor!S:S,KG$2)</f>
        <v>0</v>
      </c>
      <c r="KH127" s="36">
        <f>COUNTIFS(Outbound_Monitor!H:H,"Presize",Outbound_Monitor!S:S,KH$2)+COUNTIFS(Outbound_Monitor!H:H,"Fibex",Outbound_Monitor!S:S,KH$2)</f>
        <v>0</v>
      </c>
      <c r="KI127" s="36">
        <f>COUNTIFS(Outbound_Monitor!H:H,"Presize",Outbound_Monitor!S:S,KI$2)+COUNTIFS(Outbound_Monitor!H:H,"Fibex",Outbound_Monitor!S:S,KI$2)</f>
        <v>0</v>
      </c>
      <c r="KJ127" s="36">
        <f>COUNTIFS(Outbound_Monitor!H:H,"Presize",Outbound_Monitor!S:S,KJ$2)+COUNTIFS(Outbound_Monitor!H:H,"Fibex",Outbound_Monitor!S:S,KJ$2)</f>
        <v>0</v>
      </c>
      <c r="KK127" s="36">
        <f>COUNTIFS(Outbound_Monitor!H:H,"Presize",Outbound_Monitor!S:S,KK$2)+COUNTIFS(Outbound_Monitor!H:H,"Fibex",Outbound_Monitor!S:S,KK$2)</f>
        <v>0</v>
      </c>
      <c r="KL127" s="31"/>
      <c r="KM127" s="31"/>
      <c r="KN127" s="36">
        <f>COUNTIFS(Outbound_Monitor!H:H,"Presize",Outbound_Monitor!S:S,KN$2)+COUNTIFS(Outbound_Monitor!H:H,"Fibex",Outbound_Monitor!S:S,KN$2)</f>
        <v>0</v>
      </c>
      <c r="KO127" s="36">
        <f>COUNTIFS(Outbound_Monitor!H:H,"Presize",Outbound_Monitor!S:S,KO$2)+COUNTIFS(Outbound_Monitor!H:H,"Fibex",Outbound_Monitor!S:S,KO$2)</f>
        <v>0</v>
      </c>
      <c r="KP127" s="36">
        <f>COUNTIFS(Outbound_Monitor!H:H,"Presize",Outbound_Monitor!S:S,KP$2)+COUNTIFS(Outbound_Monitor!H:H,"Fibex",Outbound_Monitor!S:S,KP$2)</f>
        <v>0</v>
      </c>
      <c r="KQ127" s="36">
        <f>COUNTIFS(Outbound_Monitor!H:H,"Presize",Outbound_Monitor!S:S,KQ$2)+COUNTIFS(Outbound_Monitor!H:H,"Fibex",Outbound_Monitor!S:S,KQ$2)</f>
        <v>0</v>
      </c>
      <c r="KR127" s="36">
        <f>COUNTIFS(Outbound_Monitor!H:H,"Presize",Outbound_Monitor!S:S,KR$2)+COUNTIFS(Outbound_Monitor!H:H,"Fibex",Outbound_Monitor!S:S,KR$2)</f>
        <v>0</v>
      </c>
      <c r="KS127" s="31"/>
      <c r="KT127" s="31"/>
      <c r="KU127" s="36">
        <f>COUNTIFS(Outbound_Monitor!H:H,"Presize",Outbound_Monitor!S:S,KU$2)+COUNTIFS(Outbound_Monitor!H:H,"Fibex",Outbound_Monitor!S:S,KU$2)</f>
        <v>0</v>
      </c>
      <c r="KV127" s="36">
        <f>COUNTIFS(Outbound_Monitor!H:H,"Presize",Outbound_Monitor!S:S,KV$2)+COUNTIFS(Outbound_Monitor!H:H,"Fibex",Outbound_Monitor!S:S,KV$2)</f>
        <v>0</v>
      </c>
      <c r="KW127" s="36">
        <f>COUNTIFS(Outbound_Monitor!H:H,"Presize",Outbound_Monitor!S:S,KW$2)+COUNTIFS(Outbound_Monitor!H:H,"Fibex",Outbound_Monitor!S:S,KW$2)</f>
        <v>0</v>
      </c>
      <c r="KX127" s="36">
        <f>COUNTIFS(Outbound_Monitor!H:H,"Presize",Outbound_Monitor!S:S,KX$2)+COUNTIFS(Outbound_Monitor!H:H,"Fibex",Outbound_Monitor!S:S,KX$2)</f>
        <v>0</v>
      </c>
      <c r="KY127" s="31"/>
      <c r="KZ127" s="31"/>
      <c r="LA127" s="31"/>
      <c r="LB127" s="36">
        <f>COUNTIFS(Outbound_Monitor!H:H,"Presize",Outbound_Monitor!S:S,LB$2)+COUNTIFS(Outbound_Monitor!H:H,"Fibex",Outbound_Monitor!S:S,LB$2)</f>
        <v>0</v>
      </c>
      <c r="LC127" s="36">
        <f>COUNTIFS(Outbound_Monitor!H:H,"Presize",Outbound_Monitor!S:S,LC$2)+COUNTIFS(Outbound_Monitor!H:H,"Fibex",Outbound_Monitor!S:S,LC$2)</f>
        <v>0</v>
      </c>
      <c r="LD127" s="36">
        <f>COUNTIFS(Outbound_Monitor!H:H,"Presize",Outbound_Monitor!S:S,LD$2)+COUNTIFS(Outbound_Monitor!H:H,"Fibex",Outbound_Monitor!S:S,LD$2)</f>
        <v>0</v>
      </c>
      <c r="LE127" s="36">
        <f>COUNTIFS(Outbound_Monitor!H:H,"Presize",Outbound_Monitor!S:S,LE$2)+COUNTIFS(Outbound_Monitor!H:H,"Fibex",Outbound_Monitor!S:S,LE$2)</f>
        <v>0</v>
      </c>
      <c r="LF127" s="36">
        <f>COUNTIFS(Outbound_Monitor!H:H,"Presize",Outbound_Monitor!S:S,LF$2)+COUNTIFS(Outbound_Monitor!H:H,"Fibex",Outbound_Monitor!S:S,LF$2)</f>
        <v>0</v>
      </c>
      <c r="LG127" s="31"/>
      <c r="LH127" s="31"/>
      <c r="LI127" s="36">
        <f>COUNTIFS(Outbound_Monitor!H:H,"Presize",Outbound_Monitor!S:S,LI$2)+COUNTIFS(Outbound_Monitor!H:H,"Fibex",Outbound_Monitor!S:S,LI$2)</f>
        <v>0</v>
      </c>
      <c r="LJ127" s="36">
        <f>COUNTIFS(Outbound_Monitor!H:H,"Presize",Outbound_Monitor!S:S,LJ$2)+COUNTIFS(Outbound_Monitor!H:H,"Fibex",Outbound_Monitor!S:S,LJ$2)</f>
        <v>0</v>
      </c>
      <c r="LK127" s="36">
        <f>COUNTIFS(Outbound_Monitor!H:H,"Presize",Outbound_Monitor!S:S,LK$2)+COUNTIFS(Outbound_Monitor!H:H,"Fibex",Outbound_Monitor!S:S,LK$2)</f>
        <v>0</v>
      </c>
      <c r="LL127" s="36">
        <f>COUNTIFS(Outbound_Monitor!H:H,"Presize",Outbound_Monitor!S:S,LL$2)+COUNTIFS(Outbound_Monitor!H:H,"Fibex",Outbound_Monitor!S:S,LL$2)</f>
        <v>0</v>
      </c>
      <c r="LM127" s="36">
        <f>COUNTIFS(Outbound_Monitor!H:H,"Presize",Outbound_Monitor!S:S,LM$2)+COUNTIFS(Outbound_Monitor!H:H,"Fibex",Outbound_Monitor!S:S,LM$2)</f>
        <v>0</v>
      </c>
      <c r="LN127" s="31"/>
      <c r="LO127" s="31"/>
      <c r="LP127" s="36">
        <f>COUNTIFS(Outbound_Monitor!H:H,"Presize",Outbound_Monitor!S:S,LP$2)+COUNTIFS(Outbound_Monitor!H:H,"Fibex",Outbound_Monitor!S:S,LP$2)</f>
        <v>0</v>
      </c>
      <c r="LQ127" s="36">
        <f>COUNTIFS(Outbound_Monitor!H:H,"Presize",Outbound_Monitor!S:S,LQ$2)+COUNTIFS(Outbound_Monitor!H:H,"Fibex",Outbound_Monitor!S:S,LQ$2)</f>
        <v>0</v>
      </c>
      <c r="LR127" s="36">
        <f>COUNTIFS(Outbound_Monitor!H:H,"Presize",Outbound_Monitor!S:S,LR$2)+COUNTIFS(Outbound_Monitor!H:H,"Fibex",Outbound_Monitor!S:S,LR$2)</f>
        <v>0</v>
      </c>
      <c r="LS127" s="36">
        <f>COUNTIFS(Outbound_Monitor!H:H,"Presize",Outbound_Monitor!S:S,LS$2)+COUNTIFS(Outbound_Monitor!H:H,"Fibex",Outbound_Monitor!S:S,LS$2)</f>
        <v>0</v>
      </c>
      <c r="LT127" s="36">
        <f>COUNTIFS(Outbound_Monitor!H:H,"Presize",Outbound_Monitor!S:S,LT$2)+COUNTIFS(Outbound_Monitor!H:H,"Fibex",Outbound_Monitor!S:S,LT$2)</f>
        <v>0</v>
      </c>
      <c r="LU127" s="31"/>
      <c r="LV127" s="31"/>
      <c r="LW127" s="36">
        <f>COUNTIFS(Outbound_Monitor!H:H,"Presize",Outbound_Monitor!S:S,LW$2)+COUNTIFS(Outbound_Monitor!H:H,"Fibex",Outbound_Monitor!S:S,LW$2)</f>
        <v>0</v>
      </c>
      <c r="LX127" s="36">
        <f>COUNTIFS(Outbound_Monitor!H:H,"Presize",Outbound_Monitor!S:S,LX$2)+COUNTIFS(Outbound_Monitor!H:H,"Fibex",Outbound_Monitor!S:S,LX$2)</f>
        <v>0</v>
      </c>
      <c r="LY127" s="36">
        <f>COUNTIFS(Outbound_Monitor!H:H,"Presize",Outbound_Monitor!S:S,LY$2)+COUNTIFS(Outbound_Monitor!H:H,"Fibex",Outbound_Monitor!S:S,LY$2)</f>
        <v>0</v>
      </c>
      <c r="LZ127" s="36">
        <f>COUNTIFS(Outbound_Monitor!H:H,"Presize",Outbound_Monitor!S:S,LZ$2)+COUNTIFS(Outbound_Monitor!H:H,"Fibex",Outbound_Monitor!S:S,LZ$2)</f>
        <v>0</v>
      </c>
      <c r="MA127" s="36">
        <f>COUNTIFS(Outbound_Monitor!H:H,"Presize",Outbound_Monitor!S:S,MA$2)+COUNTIFS(Outbound_Monitor!H:H,"Fibex",Outbound_Monitor!S:S,MA$2)</f>
        <v>0</v>
      </c>
      <c r="MB127" s="31"/>
      <c r="MC127" s="31"/>
      <c r="MD127" s="36">
        <f>COUNTIFS(Outbound_Monitor!H:H,"Presize",Outbound_Monitor!S:S,MD$2)+COUNTIFS(Outbound_Monitor!H:H,"Fibex",Outbound_Monitor!S:S,MD$2)</f>
        <v>0</v>
      </c>
      <c r="ME127" s="36">
        <f>COUNTIFS(Outbound_Monitor!H:H,"Presize",Outbound_Monitor!S:S,ME$2)+COUNTIFS(Outbound_Monitor!H:H,"Fibex",Outbound_Monitor!S:S,ME$2)</f>
        <v>0</v>
      </c>
      <c r="MF127" s="36">
        <f>COUNTIFS(Outbound_Monitor!H:H,"Presize",Outbound_Monitor!S:S,MF$2)+COUNTIFS(Outbound_Monitor!H:H,"Fibex",Outbound_Monitor!S:S,MF$2)</f>
        <v>0</v>
      </c>
      <c r="MG127" s="36">
        <f>COUNTIFS(Outbound_Monitor!H:H,"Presize",Outbound_Monitor!S:S,MG$2)+COUNTIFS(Outbound_Monitor!H:H,"Fibex",Outbound_Monitor!S:S,MG$2)</f>
        <v>0</v>
      </c>
      <c r="MH127" s="36">
        <f>COUNTIFS(Outbound_Monitor!H:H,"Presize",Outbound_Monitor!S:S,MH$2)+COUNTIFS(Outbound_Monitor!H:H,"Fibex",Outbound_Monitor!S:S,MH$2)</f>
        <v>0</v>
      </c>
      <c r="MI127" s="31"/>
      <c r="MJ127" s="31"/>
      <c r="MK127" s="36">
        <f>COUNTIFS(Outbound_Monitor!H:H,"Presize",Outbound_Monitor!S:S,MK$2)+COUNTIFS(Outbound_Monitor!H:H,"Fibex",Outbound_Monitor!S:S,MK$2)</f>
        <v>0</v>
      </c>
      <c r="ML127" s="36">
        <f>COUNTIFS(Outbound_Monitor!H:H,"Presize",Outbound_Monitor!S:S,ML$2)+COUNTIFS(Outbound_Monitor!H:H,"Fibex",Outbound_Monitor!S:S,ML$2)</f>
        <v>0</v>
      </c>
      <c r="MM127" s="36">
        <f>COUNTIFS(Outbound_Monitor!H:H,"Presize",Outbound_Monitor!S:S,MM$2)+COUNTIFS(Outbound_Monitor!H:H,"Fibex",Outbound_Monitor!S:S,MM$2)</f>
        <v>0</v>
      </c>
      <c r="MN127" s="36">
        <f>COUNTIFS(Outbound_Monitor!H:H,"Presize",Outbound_Monitor!S:S,MN$2)+COUNTIFS(Outbound_Monitor!H:H,"Fibex",Outbound_Monitor!S:S,MN$2)</f>
        <v>0</v>
      </c>
      <c r="MO127" s="36">
        <f>COUNTIFS(Outbound_Monitor!H:H,"Presize",Outbound_Monitor!S:S,MO$2)+COUNTIFS(Outbound_Monitor!H:H,"Fibex",Outbound_Monitor!S:S,MO$2)</f>
        <v>0</v>
      </c>
      <c r="MP127" s="31"/>
      <c r="MQ127" s="31"/>
      <c r="MR127" s="36">
        <f>COUNTIFS(Outbound_Monitor!H:H,"Presize",Outbound_Monitor!S:S,MR$2)+COUNTIFS(Outbound_Monitor!H:H,"Fibex",Outbound_Monitor!S:S,MR$2)</f>
        <v>0</v>
      </c>
      <c r="MS127" s="36">
        <f>COUNTIFS(Outbound_Monitor!H:H,"Presize",Outbound_Monitor!S:S,MS$2)+COUNTIFS(Outbound_Monitor!H:H,"Fibex",Outbound_Monitor!S:S,MS$2)</f>
        <v>0</v>
      </c>
      <c r="MT127" s="36">
        <f>COUNTIFS(Outbound_Monitor!H:H,"Presize",Outbound_Monitor!S:S,MT$2)+COUNTIFS(Outbound_Monitor!H:H,"Fibex",Outbound_Monitor!S:S,MT$2)</f>
        <v>0</v>
      </c>
      <c r="MU127" s="36">
        <f>COUNTIFS(Outbound_Monitor!H:H,"Presize",Outbound_Monitor!S:S,MU$2)+COUNTIFS(Outbound_Monitor!H:H,"Fibex",Outbound_Monitor!S:S,MU$2)</f>
        <v>0</v>
      </c>
      <c r="MV127" s="36">
        <f>COUNTIFS(Outbound_Monitor!H:H,"Presize",Outbound_Monitor!S:S,MV$2)+COUNTIFS(Outbound_Monitor!H:H,"Fibex",Outbound_Monitor!S:S,MV$2)</f>
        <v>0</v>
      </c>
      <c r="MW127" s="31"/>
      <c r="MX127" s="31"/>
      <c r="MY127" s="36">
        <f>COUNTIFS(Outbound_Monitor!H:H,"Presize",Outbound_Monitor!S:S,MY$2)+COUNTIFS(Outbound_Monitor!H:H,"Fibex",Outbound_Monitor!S:S,MY$2)</f>
        <v>0</v>
      </c>
      <c r="MZ127" s="36">
        <f>COUNTIFS(Outbound_Monitor!H:H,"Presize",Outbound_Monitor!S:S,MZ$2)+COUNTIFS(Outbound_Monitor!H:H,"Fibex",Outbound_Monitor!S:S,MZ$2)</f>
        <v>0</v>
      </c>
      <c r="NA127" s="31"/>
      <c r="NB127" s="31"/>
      <c r="NC127" s="36">
        <f>COUNTIFS(Outbound_Monitor!H:H,"Presize",Outbound_Monitor!S:S,NC$2)+COUNTIFS(Outbound_Monitor!H:H,"Fibex",Outbound_Monitor!S:S,NC$2)</f>
        <v>0</v>
      </c>
      <c r="ND127" s="31"/>
      <c r="NE127" s="31"/>
      <c r="NF127" s="16" t="s">
        <v>759</v>
      </c>
    </row>
    <row r="128" spans="1:370" s="109" customFormat="1" ht="15.75" x14ac:dyDescent="0.25">
      <c r="A128" s="100" t="s">
        <v>925</v>
      </c>
      <c r="B128" s="23" t="s">
        <v>852</v>
      </c>
      <c r="C128" s="34"/>
      <c r="D128" s="35" t="s">
        <v>824</v>
      </c>
      <c r="E128" s="56">
        <f>MAX(G128:NC128)</f>
        <v>136</v>
      </c>
      <c r="F128" s="31"/>
      <c r="G128" s="36">
        <f>SUMIFS(Outbound_Monitor!G:G,Outbound_Monitor!H:H,"Presize",Outbound_Monitor!S:S,G$2)+SUMIFS(Outbound_Monitor!G:G,Outbound_Monitor!H:H,"Fibex",Outbound_Monitor!S:S,G$2)</f>
        <v>0</v>
      </c>
      <c r="H128" s="36">
        <f>SUMIFS(Outbound_Monitor!G:G,Outbound_Monitor!H:H,"Presize",Outbound_Monitor!S:S,H$2)+SUMIFS(Outbound_Monitor!G:G,Outbound_Monitor!H:H,"Fibex",Outbound_Monitor!S:S,H$2)</f>
        <v>0</v>
      </c>
      <c r="I128" s="36">
        <f>SUMIFS(Outbound_Monitor!G:G,Outbound_Monitor!H:H,"Presize",Outbound_Monitor!S:S,I$2)+SUMIFS(Outbound_Monitor!G:G,Outbound_Monitor!H:H,"Fibex",Outbound_Monitor!S:S,I$2)</f>
        <v>0</v>
      </c>
      <c r="J128" s="36">
        <f>SUMIFS(Outbound_Monitor!H:H,Outbound_Monitor!I:I,"Presize",Outbound_Monitor!T:T,J$2)+SUMIFS(Outbound_Monitor!H:H,Outbound_Monitor!I:I,"Fibex",Outbound_Monitor!T:T,J$2)</f>
        <v>0</v>
      </c>
      <c r="K128" s="31"/>
      <c r="L128" s="31"/>
      <c r="M128" s="36">
        <f>SUMIFS(Outbound_Monitor!G:G,Outbound_Monitor!H:H,"Presize",Outbound_Monitor!S:S,M$2)+SUMIFS(Outbound_Monitor!G:G,Outbound_Monitor!H:H,"Fibex",Outbound_Monitor!S:S,M$2)</f>
        <v>68</v>
      </c>
      <c r="N128" s="36">
        <f>SUMIFS(Outbound_Monitor!G:G,Outbound_Monitor!H:H,"Presize",Outbound_Monitor!S:S,N$2)+SUMIFS(Outbound_Monitor!G:G,Outbound_Monitor!H:H,"Fibex",Outbound_Monitor!S:S,N$2)</f>
        <v>0</v>
      </c>
      <c r="O128" s="36">
        <f>SUMIFS(Outbound_Monitor!G:G,Outbound_Monitor!H:H,"Presize",Outbound_Monitor!S:S,O$2)+SUMIFS(Outbound_Monitor!G:G,Outbound_Monitor!H:H,"Fibex",Outbound_Monitor!S:S,O$2)</f>
        <v>68</v>
      </c>
      <c r="P128" s="36">
        <f>SUMIFS(Outbound_Monitor!G:G,Outbound_Monitor!H:H,"Presize",Outbound_Monitor!S:S,P$2)+SUMIFS(Outbound_Monitor!G:G,Outbound_Monitor!H:H,"Fibex",Outbound_Monitor!S:S,P$2)</f>
        <v>0</v>
      </c>
      <c r="Q128" s="36">
        <f>SUMIFS(Outbound_Monitor!G:G,Outbound_Monitor!H:H,"Presize",Outbound_Monitor!S:S,Q$2)+SUMIFS(Outbound_Monitor!G:G,Outbound_Monitor!H:H,"Fibex",Outbound_Monitor!S:S,Q$2)</f>
        <v>0</v>
      </c>
      <c r="R128" s="31"/>
      <c r="S128" s="31"/>
      <c r="T128" s="36">
        <f>SUMIFS(Outbound_Monitor!G:G,Outbound_Monitor!H:H,"Presize",Outbound_Monitor!S:S,T$2)+SUMIFS(Outbound_Monitor!G:G,Outbound_Monitor!H:H,"Fibex",Outbound_Monitor!S:S,T$2)</f>
        <v>0</v>
      </c>
      <c r="U128" s="36">
        <f>SUMIFS(Outbound_Monitor!G:G,Outbound_Monitor!H:H,"Presize",Outbound_Monitor!S:S,U$2)+SUMIFS(Outbound_Monitor!G:G,Outbound_Monitor!H:H,"Fibex",Outbound_Monitor!S:S,U$2)</f>
        <v>0</v>
      </c>
      <c r="V128" s="36">
        <f>SUMIFS(Outbound_Monitor!G:G,Outbound_Monitor!H:H,"Presize",Outbound_Monitor!S:S,V$2)+SUMIFS(Outbound_Monitor!G:G,Outbound_Monitor!H:H,"Fibex",Outbound_Monitor!S:S,V$2)</f>
        <v>0</v>
      </c>
      <c r="W128" s="36">
        <f>SUMIFS(Outbound_Monitor!G:G,Outbound_Monitor!H:H,"Presize",Outbound_Monitor!S:S,W$2)+SUMIFS(Outbound_Monitor!G:G,Outbound_Monitor!H:H,"Fibex",Outbound_Monitor!S:S,W$2)</f>
        <v>0</v>
      </c>
      <c r="X128" s="36">
        <f>SUMIFS(Outbound_Monitor!G:G,Outbound_Monitor!H:H,"Presize",Outbound_Monitor!S:S,X$2)+SUMIFS(Outbound_Monitor!G:G,Outbound_Monitor!H:H,"Fibex",Outbound_Monitor!S:S,X$2)</f>
        <v>0</v>
      </c>
      <c r="Y128" s="31"/>
      <c r="Z128" s="31"/>
      <c r="AA128" s="36">
        <f>SUMIFS(Outbound_Monitor!G:G,Outbound_Monitor!H:H,"Presize",Outbound_Monitor!S:S,AA$2)+SUMIFS(Outbound_Monitor!G:G,Outbound_Monitor!H:H,"Fibex",Outbound_Monitor!S:S,AA$2)</f>
        <v>0</v>
      </c>
      <c r="AB128" s="36">
        <f>SUMIFS(Outbound_Monitor!G:G,Outbound_Monitor!H:H,"Presize",Outbound_Monitor!S:S,AB$2)+SUMIFS(Outbound_Monitor!G:G,Outbound_Monitor!H:H,"Fibex",Outbound_Monitor!S:S,AB$2)</f>
        <v>0</v>
      </c>
      <c r="AC128" s="36">
        <f>SUMIFS(Outbound_Monitor!G:G,Outbound_Monitor!H:H,"Presize",Outbound_Monitor!S:S,AC$2)+SUMIFS(Outbound_Monitor!G:G,Outbound_Monitor!H:H,"Fibex",Outbound_Monitor!S:S,AC$2)</f>
        <v>68</v>
      </c>
      <c r="AD128" s="36">
        <f>SUMIFS(Outbound_Monitor!G:G,Outbound_Monitor!H:H,"Presize",Outbound_Monitor!S:S,AD$2)+SUMIFS(Outbound_Monitor!G:G,Outbound_Monitor!H:H,"Fibex",Outbound_Monitor!S:S,AD$2)</f>
        <v>0</v>
      </c>
      <c r="AE128" s="36">
        <f>SUMIFS(Outbound_Monitor!G:G,Outbound_Monitor!H:H,"Presize",Outbound_Monitor!S:S,AE$2)+SUMIFS(Outbound_Monitor!G:G,Outbound_Monitor!H:H,"Fibex",Outbound_Monitor!S:S,AE$2)</f>
        <v>0</v>
      </c>
      <c r="AF128" s="31"/>
      <c r="AG128" s="31"/>
      <c r="AH128" s="36">
        <f>SUMIFS(Outbound_Monitor!G:G,Outbound_Monitor!H:H,"Presize",Outbound_Monitor!S:S,AH$2)+SUMIFS(Outbound_Monitor!G:G,Outbound_Monitor!H:H,"Fibex",Outbound_Monitor!S:S,AH$2)</f>
        <v>0</v>
      </c>
      <c r="AI128" s="36">
        <f>SUMIFS(Outbound_Monitor!G:G,Outbound_Monitor!H:H,"Presize",Outbound_Monitor!S:S,AI$2)+SUMIFS(Outbound_Monitor!G:G,Outbound_Monitor!H:H,"Fibex",Outbound_Monitor!S:S,AI$2)</f>
        <v>68</v>
      </c>
      <c r="AJ128" s="36">
        <f>SUMIFS(Outbound_Monitor!G:G,Outbound_Monitor!H:H,"Presize",Outbound_Monitor!S:S,AJ$2)+SUMIFS(Outbound_Monitor!G:G,Outbound_Monitor!H:H,"Fibex",Outbound_Monitor!S:S,AJ$2)</f>
        <v>0</v>
      </c>
      <c r="AK128" s="36">
        <f>SUMIFS(Outbound_Monitor!G:G,Outbound_Monitor!H:H,"Presize",Outbound_Monitor!S:S,AK$2)+SUMIFS(Outbound_Monitor!G:G,Outbound_Monitor!H:H,"Fibex",Outbound_Monitor!S:S,AK$2)</f>
        <v>68</v>
      </c>
      <c r="AL128" s="36">
        <f>SUMIFS(Outbound_Monitor!G:G,Outbound_Monitor!H:H,"Presize",Outbound_Monitor!S:S,AL$2)+SUMIFS(Outbound_Monitor!G:G,Outbound_Monitor!H:H,"Fibex",Outbound_Monitor!S:S,AL$2)</f>
        <v>0</v>
      </c>
      <c r="AM128" s="31"/>
      <c r="AN128" s="31"/>
      <c r="AO128" s="36">
        <f>SUMIFS(Outbound_Monitor!G:G,Outbound_Monitor!H:H,"Presize",Outbound_Monitor!S:S,AO$2)+SUMIFS(Outbound_Monitor!G:G,Outbound_Monitor!H:H,"Fibex",Outbound_Monitor!S:S,AO$2)</f>
        <v>136</v>
      </c>
      <c r="AP128" s="36">
        <f>SUMIFS(Outbound_Monitor!G:G,Outbound_Monitor!H:H,"Presize",Outbound_Monitor!S:S,AP$2)+SUMIFS(Outbound_Monitor!G:G,Outbound_Monitor!H:H,"Fibex",Outbound_Monitor!S:S,AP$2)</f>
        <v>0</v>
      </c>
      <c r="AQ128" s="36">
        <f>SUMIFS(Outbound_Monitor!G:G,Outbound_Monitor!H:H,"Presize",Outbound_Monitor!S:S,AQ$2)+SUMIFS(Outbound_Monitor!G:G,Outbound_Monitor!H:H,"Fibex",Outbound_Monitor!S:S,AQ$2)</f>
        <v>0</v>
      </c>
      <c r="AR128" s="36">
        <f>SUMIFS(Outbound_Monitor!G:G,Outbound_Monitor!H:H,"Presize",Outbound_Monitor!S:S,AR$2)+SUMIFS(Outbound_Monitor!G:G,Outbound_Monitor!H:H,"Fibex",Outbound_Monitor!S:S,AR$2)</f>
        <v>0</v>
      </c>
      <c r="AS128" s="36">
        <f>SUMIFS(Outbound_Monitor!G:G,Outbound_Monitor!H:H,"Presize",Outbound_Monitor!S:S,AS$2)+SUMIFS(Outbound_Monitor!G:G,Outbound_Monitor!H:H,"Fibex",Outbound_Monitor!S:S,AS$2)</f>
        <v>0</v>
      </c>
      <c r="AT128" s="31"/>
      <c r="AU128" s="31"/>
      <c r="AV128" s="36">
        <f>SUMIFS(Outbound_Monitor!G:G,Outbound_Monitor!H:H,"Presize",Outbound_Monitor!S:S,AV$2)+SUMIFS(Outbound_Monitor!G:G,Outbound_Monitor!H:H,"Fibex",Outbound_Monitor!S:S,AV$2)</f>
        <v>68</v>
      </c>
      <c r="AW128" s="36">
        <f>SUMIFS(Outbound_Monitor!G:G,Outbound_Monitor!H:H,"Presize",Outbound_Monitor!S:S,AW$2)+SUMIFS(Outbound_Monitor!G:G,Outbound_Monitor!H:H,"Fibex",Outbound_Monitor!S:S,AW$2)</f>
        <v>0</v>
      </c>
      <c r="AX128" s="36">
        <f>SUMIFS(Outbound_Monitor!G:G,Outbound_Monitor!H:H,"Presize",Outbound_Monitor!S:S,AX$2)+SUMIFS(Outbound_Monitor!G:G,Outbound_Monitor!H:H,"Fibex",Outbound_Monitor!S:S,AX$2)</f>
        <v>0</v>
      </c>
      <c r="AY128" s="36">
        <f>SUMIFS(Outbound_Monitor!G:G,Outbound_Monitor!H:H,"Presize",Outbound_Monitor!S:S,AY$2)+SUMIFS(Outbound_Monitor!G:G,Outbound_Monitor!H:H,"Fibex",Outbound_Monitor!S:S,AY$2)</f>
        <v>0</v>
      </c>
      <c r="AZ128" s="36">
        <f>SUMIFS(Outbound_Monitor!G:G,Outbound_Monitor!H:H,"Presize",Outbound_Monitor!S:S,AZ$2)+SUMIFS(Outbound_Monitor!G:G,Outbound_Monitor!H:H,"Fibex",Outbound_Monitor!S:S,AZ$2)</f>
        <v>0</v>
      </c>
      <c r="BA128" s="31"/>
      <c r="BB128" s="31"/>
      <c r="BC128" s="36">
        <f>SUMIFS(Outbound_Monitor!G:G,Outbound_Monitor!H:H,"Presize",Outbound_Monitor!S:S,BC$2)+SUMIFS(Outbound_Monitor!G:G,Outbound_Monitor!H:H,"Fibex",Outbound_Monitor!S:S,BC$2)</f>
        <v>136</v>
      </c>
      <c r="BD128" s="36">
        <f>SUMIFS(Outbound_Monitor!G:G,Outbound_Monitor!H:H,"Presize",Outbound_Monitor!S:S,BD$2)+SUMIFS(Outbound_Monitor!G:G,Outbound_Monitor!H:H,"Fibex",Outbound_Monitor!S:S,BD$2)</f>
        <v>0</v>
      </c>
      <c r="BE128" s="36">
        <f>SUMIFS(Outbound_Monitor!G:G,Outbound_Monitor!H:H,"Presize",Outbound_Monitor!S:S,BE$2)+SUMIFS(Outbound_Monitor!G:G,Outbound_Monitor!H:H,"Fibex",Outbound_Monitor!S:S,BE$2)</f>
        <v>0</v>
      </c>
      <c r="BF128" s="36">
        <f>SUMIFS(Outbound_Monitor!G:G,Outbound_Monitor!H:H,"Presize",Outbound_Monitor!S:S,BF$2)+SUMIFS(Outbound_Monitor!G:G,Outbound_Monitor!H:H,"Fibex",Outbound_Monitor!S:S,BF$2)</f>
        <v>0</v>
      </c>
      <c r="BG128" s="36">
        <f>SUMIFS(Outbound_Monitor!G:G,Outbound_Monitor!H:H,"Presize",Outbound_Monitor!S:S,BG$2)+SUMIFS(Outbound_Monitor!G:G,Outbound_Monitor!H:H,"Fibex",Outbound_Monitor!S:S,BG$2)</f>
        <v>0</v>
      </c>
      <c r="BH128" s="31"/>
      <c r="BI128" s="31"/>
      <c r="BJ128" s="36">
        <f>SUMIFS(Outbound_Monitor!G:G,Outbound_Monitor!H:H,"Presize",Outbound_Monitor!S:S,BJ$2)+SUMIFS(Outbound_Monitor!G:G,Outbound_Monitor!H:H,"Fibex",Outbound_Monitor!S:S,BJ$2)</f>
        <v>0</v>
      </c>
      <c r="BK128" s="36">
        <f>SUMIFS(Outbound_Monitor!G:G,Outbound_Monitor!H:H,"Presize",Outbound_Monitor!S:S,BK$2)+SUMIFS(Outbound_Monitor!G:G,Outbound_Monitor!H:H,"Fibex",Outbound_Monitor!S:S,BK$2)</f>
        <v>0</v>
      </c>
      <c r="BL128" s="36">
        <f>SUMIFS(Outbound_Monitor!G:G,Outbound_Monitor!H:H,"Presize",Outbound_Monitor!S:S,BL$2)+SUMIFS(Outbound_Monitor!G:G,Outbound_Monitor!H:H,"Fibex",Outbound_Monitor!S:S,BL$2)</f>
        <v>0</v>
      </c>
      <c r="BM128" s="36">
        <f>SUMIFS(Outbound_Monitor!G:G,Outbound_Monitor!H:H,"Presize",Outbound_Monitor!S:S,BM$2)+SUMIFS(Outbound_Monitor!G:G,Outbound_Monitor!H:H,"Fibex",Outbound_Monitor!S:S,BM$2)</f>
        <v>0</v>
      </c>
      <c r="BN128" s="36">
        <f>SUMIFS(Outbound_Monitor!G:G,Outbound_Monitor!H:H,"Presize",Outbound_Monitor!S:S,BN$2)+SUMIFS(Outbound_Monitor!G:G,Outbound_Monitor!H:H,"Fibex",Outbound_Monitor!S:S,BN$2)</f>
        <v>0</v>
      </c>
      <c r="BO128" s="31"/>
      <c r="BP128" s="31"/>
      <c r="BQ128" s="36">
        <f>SUMIFS(Outbound_Monitor!G:G,Outbound_Monitor!H:H,"Presize",Outbound_Monitor!S:S,BQ$2)+SUMIFS(Outbound_Monitor!G:G,Outbound_Monitor!H:H,"Fibex",Outbound_Monitor!S:S,BQ$2)</f>
        <v>0</v>
      </c>
      <c r="BR128" s="36">
        <f>SUMIFS(Outbound_Monitor!G:G,Outbound_Monitor!H:H,"Presize",Outbound_Monitor!S:S,BR$2)+SUMIFS(Outbound_Monitor!G:G,Outbound_Monitor!H:H,"Fibex",Outbound_Monitor!S:S,BR$2)</f>
        <v>0</v>
      </c>
      <c r="BS128" s="36">
        <f>SUMIFS(Outbound_Monitor!G:G,Outbound_Monitor!H:H,"Presize",Outbound_Monitor!S:S,BS$2)+SUMIFS(Outbound_Monitor!G:G,Outbound_Monitor!H:H,"Fibex",Outbound_Monitor!S:S,BS$2)</f>
        <v>0</v>
      </c>
      <c r="BT128" s="36">
        <f>SUMIFS(Outbound_Monitor!G:G,Outbound_Monitor!H:H,"Presize",Outbound_Monitor!S:S,BT$2)+SUMIFS(Outbound_Monitor!G:G,Outbound_Monitor!H:H,"Fibex",Outbound_Monitor!S:S,BT$2)</f>
        <v>0</v>
      </c>
      <c r="BU128" s="36">
        <f>SUMIFS(Outbound_Monitor!G:G,Outbound_Monitor!H:H,"Presize",Outbound_Monitor!S:S,BU$2)+SUMIFS(Outbound_Monitor!G:G,Outbound_Monitor!H:H,"Fibex",Outbound_Monitor!S:S,BU$2)</f>
        <v>0</v>
      </c>
      <c r="BV128" s="31"/>
      <c r="BW128" s="31"/>
      <c r="BX128" s="36">
        <f>SUMIFS(Outbound_Monitor!G:G,Outbound_Monitor!H:H,"Presize",Outbound_Monitor!S:S,BX$2)+SUMIFS(Outbound_Monitor!G:G,Outbound_Monitor!H:H,"Fibex",Outbound_Monitor!S:S,BX$2)</f>
        <v>0</v>
      </c>
      <c r="BY128" s="36">
        <f>SUMIFS(Outbound_Monitor!G:G,Outbound_Monitor!H:H,"Presize",Outbound_Monitor!S:S,BY$2)+SUMIFS(Outbound_Monitor!G:G,Outbound_Monitor!H:H,"Fibex",Outbound_Monitor!S:S,BY$2)</f>
        <v>0</v>
      </c>
      <c r="BZ128" s="36">
        <f>SUMIFS(Outbound_Monitor!G:G,Outbound_Monitor!H:H,"Presize",Outbound_Monitor!S:S,BZ$2)+SUMIFS(Outbound_Monitor!G:G,Outbound_Monitor!H:H,"Fibex",Outbound_Monitor!S:S,BZ$2)</f>
        <v>0</v>
      </c>
      <c r="CA128" s="36">
        <f>SUMIFS(Outbound_Monitor!G:G,Outbound_Monitor!H:H,"Presize",Outbound_Monitor!S:S,CA$2)+SUMIFS(Outbound_Monitor!G:G,Outbound_Monitor!H:H,"Fibex",Outbound_Monitor!S:S,CA$2)</f>
        <v>0</v>
      </c>
      <c r="CB128" s="36">
        <f>SUMIFS(Outbound_Monitor!G:G,Outbound_Monitor!H:H,"Presize",Outbound_Monitor!S:S,CB$2)+SUMIFS(Outbound_Monitor!G:G,Outbound_Monitor!H:H,"Fibex",Outbound_Monitor!S:S,CB$2)</f>
        <v>0</v>
      </c>
      <c r="CC128" s="31"/>
      <c r="CD128" s="31"/>
      <c r="CE128" s="36">
        <f>SUMIFS(Outbound_Monitor!G:G,Outbound_Monitor!H:H,"Presize",Outbound_Monitor!S:S,CE$2)+SUMIFS(Outbound_Monitor!G:G,Outbound_Monitor!H:H,"Fibex",Outbound_Monitor!S:S,CE$2)</f>
        <v>0</v>
      </c>
      <c r="CF128" s="36">
        <f>SUMIFS(Outbound_Monitor!G:G,Outbound_Monitor!H:H,"Presize",Outbound_Monitor!S:S,CF$2)+SUMIFS(Outbound_Monitor!G:G,Outbound_Monitor!H:H,"Fibex",Outbound_Monitor!S:S,CF$2)</f>
        <v>0</v>
      </c>
      <c r="CG128" s="36">
        <f>SUMIFS(Outbound_Monitor!G:G,Outbound_Monitor!H:H,"Presize",Outbound_Monitor!S:S,CG$2)+SUMIFS(Outbound_Monitor!G:G,Outbound_Monitor!H:H,"Fibex",Outbound_Monitor!S:S,CG$2)</f>
        <v>0</v>
      </c>
      <c r="CH128" s="36">
        <f>SUMIFS(Outbound_Monitor!G:G,Outbound_Monitor!H:H,"Presize",Outbound_Monitor!S:S,CH$2)+SUMIFS(Outbound_Monitor!G:G,Outbound_Monitor!H:H,"Fibex",Outbound_Monitor!S:S,CH$2)</f>
        <v>0</v>
      </c>
      <c r="CI128" s="36">
        <f>SUMIFS(Outbound_Monitor!G:G,Outbound_Monitor!H:H,"Presize",Outbound_Monitor!S:S,CI$2)+SUMIFS(Outbound_Monitor!G:G,Outbound_Monitor!H:H,"Fibex",Outbound_Monitor!S:S,CI$2)</f>
        <v>0</v>
      </c>
      <c r="CJ128" s="31"/>
      <c r="CK128" s="31"/>
      <c r="CL128" s="36">
        <f>SUMIFS(Outbound_Monitor!G:G,Outbound_Monitor!H:H,"Presize",Outbound_Monitor!S:S,CL$2)+SUMIFS(Outbound_Monitor!G:G,Outbound_Monitor!H:H,"Fibex",Outbound_Monitor!S:S,CL$2)</f>
        <v>0</v>
      </c>
      <c r="CM128" s="36">
        <f>SUMIFS(Outbound_Monitor!G:G,Outbound_Monitor!H:H,"Presize",Outbound_Monitor!S:S,CM$2)+SUMIFS(Outbound_Monitor!G:G,Outbound_Monitor!H:H,"Fibex",Outbound_Monitor!S:S,CM$2)</f>
        <v>0</v>
      </c>
      <c r="CN128" s="36">
        <f>SUMIFS(Outbound_Monitor!G:G,Outbound_Monitor!H:H,"Presize",Outbound_Monitor!S:S,CN$2)+SUMIFS(Outbound_Monitor!G:G,Outbound_Monitor!H:H,"Fibex",Outbound_Monitor!S:S,CN$2)</f>
        <v>0</v>
      </c>
      <c r="CO128" s="36">
        <f>SUMIFS(Outbound_Monitor!G:G,Outbound_Monitor!H:H,"Presize",Outbound_Monitor!S:S,CO$2)+SUMIFS(Outbound_Monitor!G:G,Outbound_Monitor!H:H,"Fibex",Outbound_Monitor!S:S,CO$2)</f>
        <v>0</v>
      </c>
      <c r="CP128" s="31"/>
      <c r="CQ128" s="31"/>
      <c r="CR128" s="31"/>
      <c r="CS128" s="31"/>
      <c r="CT128" s="36">
        <f>SUMIFS(Outbound_Monitor!G:G,Outbound_Monitor!H:H,"Presize",Outbound_Monitor!S:S,CT$2)+SUMIFS(Outbound_Monitor!G:G,Outbound_Monitor!H:H,"Fibex",Outbound_Monitor!S:S,CT$2)</f>
        <v>0</v>
      </c>
      <c r="CU128" s="36">
        <f>SUMIFS(Outbound_Monitor!G:G,Outbound_Monitor!H:H,"Presize",Outbound_Monitor!S:S,CU$2)+SUMIFS(Outbound_Monitor!G:G,Outbound_Monitor!H:H,"Fibex",Outbound_Monitor!S:S,CU$2)</f>
        <v>0</v>
      </c>
      <c r="CV128" s="36">
        <f>SUMIFS(Outbound_Monitor!G:G,Outbound_Monitor!H:H,"Presize",Outbound_Monitor!S:S,CV$2)+SUMIFS(Outbound_Monitor!G:G,Outbound_Monitor!H:H,"Fibex",Outbound_Monitor!S:S,CV$2)</f>
        <v>0</v>
      </c>
      <c r="CW128" s="36">
        <f>SUMIFS(Outbound_Monitor!G:G,Outbound_Monitor!H:H,"Presize",Outbound_Monitor!S:S,CW$2)+SUMIFS(Outbound_Monitor!G:G,Outbound_Monitor!H:H,"Fibex",Outbound_Monitor!S:S,CW$2)</f>
        <v>0</v>
      </c>
      <c r="CX128" s="31"/>
      <c r="CY128" s="31"/>
      <c r="CZ128" s="36">
        <f>SUMIFS(Outbound_Monitor!G:G,Outbound_Monitor!H:H,"Presize",Outbound_Monitor!S:S,CZ$2)+SUMIFS(Outbound_Monitor!G:G,Outbound_Monitor!H:H,"Fibex",Outbound_Monitor!S:S,CZ$2)</f>
        <v>0</v>
      </c>
      <c r="DA128" s="36">
        <f>SUMIFS(Outbound_Monitor!G:G,Outbound_Monitor!H:H,"Presize",Outbound_Monitor!S:S,DA$2)+SUMIFS(Outbound_Monitor!G:G,Outbound_Monitor!H:H,"Fibex",Outbound_Monitor!S:S,DA$2)</f>
        <v>0</v>
      </c>
      <c r="DB128" s="36">
        <f>SUMIFS(Outbound_Monitor!G:G,Outbound_Monitor!H:H,"Presize",Outbound_Monitor!S:S,DB$2)+SUMIFS(Outbound_Monitor!G:G,Outbound_Monitor!H:H,"Fibex",Outbound_Monitor!S:S,DB$2)</f>
        <v>0</v>
      </c>
      <c r="DC128" s="36">
        <f>SUMIFS(Outbound_Monitor!G:G,Outbound_Monitor!H:H,"Presize",Outbound_Monitor!S:S,DC$2)+SUMIFS(Outbound_Monitor!G:G,Outbound_Monitor!H:H,"Fibex",Outbound_Monitor!S:S,DC$2)</f>
        <v>0</v>
      </c>
      <c r="DD128" s="36">
        <f>SUMIFS(Outbound_Monitor!G:G,Outbound_Monitor!H:H,"Presize",Outbound_Monitor!S:S,DD$2)+SUMIFS(Outbound_Monitor!G:G,Outbound_Monitor!H:H,"Fibex",Outbound_Monitor!S:S,DD$2)</f>
        <v>0</v>
      </c>
      <c r="DE128" s="31"/>
      <c r="DF128" s="31"/>
      <c r="DG128" s="36">
        <f>SUMIFS(Outbound_Monitor!G:G,Outbound_Monitor!H:H,"Presize",Outbound_Monitor!S:S,DG$2)+SUMIFS(Outbound_Monitor!G:G,Outbound_Monitor!H:H,"Fibex",Outbound_Monitor!S:S,DG$2)</f>
        <v>0</v>
      </c>
      <c r="DH128" s="36">
        <f>SUMIFS(Outbound_Monitor!G:G,Outbound_Monitor!H:H,"Presize",Outbound_Monitor!S:S,DH$2)+SUMIFS(Outbound_Monitor!G:G,Outbound_Monitor!H:H,"Fibex",Outbound_Monitor!S:S,DH$2)</f>
        <v>0</v>
      </c>
      <c r="DI128" s="36">
        <f>SUMIFS(Outbound_Monitor!G:G,Outbound_Monitor!H:H,"Presize",Outbound_Monitor!S:S,DI$2)+SUMIFS(Outbound_Monitor!G:G,Outbound_Monitor!H:H,"Fibex",Outbound_Monitor!S:S,DI$2)</f>
        <v>0</v>
      </c>
      <c r="DJ128" s="36">
        <f>SUMIFS(Outbound_Monitor!G:G,Outbound_Monitor!H:H,"Presize",Outbound_Monitor!S:S,DJ$2)+SUMIFS(Outbound_Monitor!G:G,Outbound_Monitor!H:H,"Fibex",Outbound_Monitor!S:S,DJ$2)</f>
        <v>0</v>
      </c>
      <c r="DK128" s="36">
        <f>SUMIFS(Outbound_Monitor!G:G,Outbound_Monitor!H:H,"Presize",Outbound_Monitor!S:S,DK$2)+SUMIFS(Outbound_Monitor!G:G,Outbound_Monitor!H:H,"Fibex",Outbound_Monitor!S:S,DK$2)</f>
        <v>0</v>
      </c>
      <c r="DL128" s="31"/>
      <c r="DM128" s="31"/>
      <c r="DN128" s="36">
        <f>SUMIFS(Outbound_Monitor!G:G,Outbound_Monitor!H:H,"Presize",Outbound_Monitor!S:S,DN$2)+SUMIFS(Outbound_Monitor!G:G,Outbound_Monitor!H:H,"Fibex",Outbound_Monitor!S:S,DN$2)</f>
        <v>0</v>
      </c>
      <c r="DO128" s="36">
        <f>SUMIFS(Outbound_Monitor!G:G,Outbound_Monitor!H:H,"Presize",Outbound_Monitor!S:S,DO$2)+SUMIFS(Outbound_Monitor!G:G,Outbound_Monitor!H:H,"Fibex",Outbound_Monitor!S:S,DO$2)</f>
        <v>0</v>
      </c>
      <c r="DP128" s="36">
        <f>SUMIFS(Outbound_Monitor!G:G,Outbound_Monitor!H:H,"Presize",Outbound_Monitor!S:S,DP$2)+SUMIFS(Outbound_Monitor!G:G,Outbound_Monitor!H:H,"Fibex",Outbound_Monitor!S:S,DP$2)</f>
        <v>0</v>
      </c>
      <c r="DQ128" s="36">
        <f>SUMIFS(Outbound_Monitor!G:G,Outbound_Monitor!H:H,"Presize",Outbound_Monitor!S:S,DQ$2)+SUMIFS(Outbound_Monitor!G:G,Outbound_Monitor!H:H,"Fibex",Outbound_Monitor!S:S,DQ$2)</f>
        <v>0</v>
      </c>
      <c r="DR128" s="36">
        <f>SUMIFS(Outbound_Monitor!G:G,Outbound_Monitor!H:H,"Presize",Outbound_Monitor!S:S,DR$2)+SUMIFS(Outbound_Monitor!G:G,Outbound_Monitor!H:H,"Fibex",Outbound_Monitor!S:S,DR$2)</f>
        <v>0</v>
      </c>
      <c r="DS128" s="31"/>
      <c r="DT128" s="31"/>
      <c r="DU128" s="36">
        <f>SUMIFS(Outbound_Monitor!G:G,Outbound_Monitor!H:H,"Presize",Outbound_Monitor!S:S,DU$2)+SUMIFS(Outbound_Monitor!G:G,Outbound_Monitor!H:H,"Fibex",Outbound_Monitor!S:S,DU$2)</f>
        <v>0</v>
      </c>
      <c r="DV128" s="36">
        <f>SUMIFS(Outbound_Monitor!G:G,Outbound_Monitor!H:H,"Presize",Outbound_Monitor!S:S,DV$2)+SUMIFS(Outbound_Monitor!G:G,Outbound_Monitor!H:H,"Fibex",Outbound_Monitor!S:S,DV$2)</f>
        <v>0</v>
      </c>
      <c r="DW128" s="31"/>
      <c r="DX128" s="36">
        <f>SUMIFS(Outbound_Monitor!G:G,Outbound_Monitor!H:H,"Presize",Outbound_Monitor!S:S,DX$2)+SUMIFS(Outbound_Monitor!G:G,Outbound_Monitor!H:H,"Fibex",Outbound_Monitor!S:S,DX$2)</f>
        <v>0</v>
      </c>
      <c r="DY128" s="36">
        <f>SUMIFS(Outbound_Monitor!G:G,Outbound_Monitor!H:H,"Presize",Outbound_Monitor!S:S,DY$2)+SUMIFS(Outbound_Monitor!G:G,Outbound_Monitor!H:H,"Fibex",Outbound_Monitor!S:S,DY$2)</f>
        <v>0</v>
      </c>
      <c r="DZ128" s="31"/>
      <c r="EA128" s="31"/>
      <c r="EB128" s="36">
        <f>SUMIFS(Outbound_Monitor!G:G,Outbound_Monitor!H:H,"Presize",Outbound_Monitor!S:S,EB$2)+SUMIFS(Outbound_Monitor!G:G,Outbound_Monitor!H:H,"Fibex",Outbound_Monitor!S:S,EB$2)</f>
        <v>0</v>
      </c>
      <c r="EC128" s="36">
        <f>SUMIFS(Outbound_Monitor!G:G,Outbound_Monitor!H:H,"Presize",Outbound_Monitor!S:S,EC$2)+SUMIFS(Outbound_Monitor!G:G,Outbound_Monitor!H:H,"Fibex",Outbound_Monitor!S:S,EC$2)</f>
        <v>0</v>
      </c>
      <c r="ED128" s="36">
        <f>SUMIFS(Outbound_Monitor!G:G,Outbound_Monitor!H:H,"Presize",Outbound_Monitor!S:S,ED$2)+SUMIFS(Outbound_Monitor!G:G,Outbound_Monitor!H:H,"Fibex",Outbound_Monitor!S:S,ED$2)</f>
        <v>0</v>
      </c>
      <c r="EE128" s="31"/>
      <c r="EF128" s="36">
        <f>SUMIFS(Outbound_Monitor!G:G,Outbound_Monitor!H:H,"Presize",Outbound_Monitor!S:S,EF$2)+SUMIFS(Outbound_Monitor!G:G,Outbound_Monitor!H:H,"Fibex",Outbound_Monitor!S:S,EF$2)</f>
        <v>0</v>
      </c>
      <c r="EG128" s="31"/>
      <c r="EH128" s="31"/>
      <c r="EI128" s="36">
        <f>SUMIFS(Outbound_Monitor!G:G,Outbound_Monitor!H:H,"Presize",Outbound_Monitor!S:S,EI$2)+SUMIFS(Outbound_Monitor!G:G,Outbound_Monitor!H:H,"Fibex",Outbound_Monitor!S:S,EI$2)</f>
        <v>0</v>
      </c>
      <c r="EJ128" s="36">
        <f>SUMIFS(Outbound_Monitor!G:G,Outbound_Monitor!H:H,"Presize",Outbound_Monitor!S:S,EJ$2)+SUMIFS(Outbound_Monitor!G:G,Outbound_Monitor!H:H,"Fibex",Outbound_Monitor!S:S,EJ$2)</f>
        <v>0</v>
      </c>
      <c r="EK128" s="36">
        <f>SUMIFS(Outbound_Monitor!G:G,Outbound_Monitor!H:H,"Presize",Outbound_Monitor!S:S,EK$2)+SUMIFS(Outbound_Monitor!G:G,Outbound_Monitor!H:H,"Fibex",Outbound_Monitor!S:S,EK$2)</f>
        <v>0</v>
      </c>
      <c r="EL128" s="36">
        <f>SUMIFS(Outbound_Monitor!G:G,Outbound_Monitor!H:H,"Presize",Outbound_Monitor!S:S,EL$2)+SUMIFS(Outbound_Monitor!G:G,Outbound_Monitor!H:H,"Fibex",Outbound_Monitor!S:S,EL$2)</f>
        <v>0</v>
      </c>
      <c r="EM128" s="36">
        <f>SUMIFS(Outbound_Monitor!G:G,Outbound_Monitor!H:H,"Presize",Outbound_Monitor!S:S,EM$2)+SUMIFS(Outbound_Monitor!G:G,Outbound_Monitor!H:H,"Fibex",Outbound_Monitor!S:S,EM$2)</f>
        <v>0</v>
      </c>
      <c r="EN128" s="31"/>
      <c r="EO128" s="31"/>
      <c r="EP128" s="31"/>
      <c r="EQ128" s="36">
        <f>SUMIFS(Outbound_Monitor!G:G,Outbound_Monitor!H:H,"Presize",Outbound_Monitor!S:S,EQ$2)+SUMIFS(Outbound_Monitor!G:G,Outbound_Monitor!H:H,"Fibex",Outbound_Monitor!S:S,EQ$2)</f>
        <v>0</v>
      </c>
      <c r="ER128" s="36">
        <f>SUMIFS(Outbound_Monitor!G:G,Outbound_Monitor!H:H,"Presize",Outbound_Monitor!S:S,ER$2)+SUMIFS(Outbound_Monitor!G:G,Outbound_Monitor!H:H,"Fibex",Outbound_Monitor!S:S,ER$2)</f>
        <v>0</v>
      </c>
      <c r="ES128" s="36">
        <f>SUMIFS(Outbound_Monitor!G:G,Outbound_Monitor!H:H,"Presize",Outbound_Monitor!S:S,ES$2)+SUMIFS(Outbound_Monitor!G:G,Outbound_Monitor!H:H,"Fibex",Outbound_Monitor!S:S,ES$2)</f>
        <v>0</v>
      </c>
      <c r="ET128" s="36">
        <f>SUMIFS(Outbound_Monitor!G:G,Outbound_Monitor!H:H,"Presize",Outbound_Monitor!S:S,ET$2)+SUMIFS(Outbound_Monitor!G:G,Outbound_Monitor!H:H,"Fibex",Outbound_Monitor!S:S,ET$2)</f>
        <v>0</v>
      </c>
      <c r="EU128" s="31"/>
      <c r="EV128" s="31"/>
      <c r="EW128" s="36">
        <f>SUMIFS(Outbound_Monitor!G:G,Outbound_Monitor!H:H,"Presize",Outbound_Monitor!S:S,EW$2)+SUMIFS(Outbound_Monitor!G:G,Outbound_Monitor!H:H,"Fibex",Outbound_Monitor!S:S,EW$2)</f>
        <v>0</v>
      </c>
      <c r="EX128" s="36">
        <f>SUMIFS(Outbound_Monitor!G:G,Outbound_Monitor!H:H,"Presize",Outbound_Monitor!S:S,EX$2)+SUMIFS(Outbound_Monitor!G:G,Outbound_Monitor!H:H,"Fibex",Outbound_Monitor!S:S,EX$2)</f>
        <v>0</v>
      </c>
      <c r="EY128" s="36">
        <f>SUMIFS(Outbound_Monitor!G:G,Outbound_Monitor!H:H,"Presize",Outbound_Monitor!S:S,EY$2)+SUMIFS(Outbound_Monitor!G:G,Outbound_Monitor!H:H,"Fibex",Outbound_Monitor!S:S,EY$2)</f>
        <v>0</v>
      </c>
      <c r="EZ128" s="31"/>
      <c r="FA128" s="36">
        <f>SUMIFS(Outbound_Monitor!G:G,Outbound_Monitor!H:H,"Presize",Outbound_Monitor!S:S,FA$2)+SUMIFS(Outbound_Monitor!G:G,Outbound_Monitor!H:H,"Fibex",Outbound_Monitor!S:S,FA$2)</f>
        <v>0</v>
      </c>
      <c r="FB128" s="31"/>
      <c r="FC128" s="31"/>
      <c r="FD128" s="36">
        <f>SUMIFS(Outbound_Monitor!G:G,Outbound_Monitor!H:H,"Presize",Outbound_Monitor!S:S,FD$2)+SUMIFS(Outbound_Monitor!G:G,Outbound_Monitor!H:H,"Fibex",Outbound_Monitor!S:S,FD$2)</f>
        <v>0</v>
      </c>
      <c r="FE128" s="36">
        <f>SUMIFS(Outbound_Monitor!G:G,Outbound_Monitor!H:H,"Presize",Outbound_Monitor!S:S,FE$2)+SUMIFS(Outbound_Monitor!G:G,Outbound_Monitor!H:H,"Fibex",Outbound_Monitor!S:S,FE$2)</f>
        <v>0</v>
      </c>
      <c r="FF128" s="36">
        <f>SUMIFS(Outbound_Monitor!G:G,Outbound_Monitor!H:H,"Presize",Outbound_Monitor!S:S,FF$2)+SUMIFS(Outbound_Monitor!G:G,Outbound_Monitor!H:H,"Fibex",Outbound_Monitor!S:S,FF$2)</f>
        <v>0</v>
      </c>
      <c r="FG128" s="36">
        <f>SUMIFS(Outbound_Monitor!G:G,Outbound_Monitor!H:H,"Presize",Outbound_Monitor!S:S,FG$2)+SUMIFS(Outbound_Monitor!G:G,Outbound_Monitor!H:H,"Fibex",Outbound_Monitor!S:S,FG$2)</f>
        <v>0</v>
      </c>
      <c r="FH128" s="36">
        <f>SUMIFS(Outbound_Monitor!G:G,Outbound_Monitor!H:H,"Presize",Outbound_Monitor!S:S,FH$2)+SUMIFS(Outbound_Monitor!G:G,Outbound_Monitor!H:H,"Fibex",Outbound_Monitor!S:S,FH$2)</f>
        <v>0</v>
      </c>
      <c r="FI128" s="31"/>
      <c r="FJ128" s="31"/>
      <c r="FK128" s="36">
        <f>SUMIFS(Outbound_Monitor!G:G,Outbound_Monitor!H:H,"Presize",Outbound_Monitor!S:S,FK$2)+SUMIFS(Outbound_Monitor!G:G,Outbound_Monitor!H:H,"Fibex",Outbound_Monitor!S:S,FK$2)</f>
        <v>0</v>
      </c>
      <c r="FL128" s="36">
        <f>SUMIFS(Outbound_Monitor!G:G,Outbound_Monitor!H:H,"Presize",Outbound_Monitor!S:S,FL$2)+SUMIFS(Outbound_Monitor!G:G,Outbound_Monitor!H:H,"Fibex",Outbound_Monitor!S:S,FL$2)</f>
        <v>0</v>
      </c>
      <c r="FM128" s="36">
        <f>SUMIFS(Outbound_Monitor!G:G,Outbound_Monitor!H:H,"Presize",Outbound_Monitor!S:S,FM$2)+SUMIFS(Outbound_Monitor!G:G,Outbound_Monitor!H:H,"Fibex",Outbound_Monitor!S:S,FM$2)</f>
        <v>0</v>
      </c>
      <c r="FN128" s="36">
        <f>SUMIFS(Outbound_Monitor!G:G,Outbound_Monitor!H:H,"Presize",Outbound_Monitor!S:S,FN$2)+SUMIFS(Outbound_Monitor!G:G,Outbound_Monitor!H:H,"Fibex",Outbound_Monitor!S:S,FN$2)</f>
        <v>0</v>
      </c>
      <c r="FO128" s="36">
        <f>SUMIFS(Outbound_Monitor!G:G,Outbound_Monitor!H:H,"Presize",Outbound_Monitor!S:S,FO$2)+SUMIFS(Outbound_Monitor!G:G,Outbound_Monitor!H:H,"Fibex",Outbound_Monitor!S:S,FO$2)</f>
        <v>0</v>
      </c>
      <c r="FP128" s="31"/>
      <c r="FQ128" s="31"/>
      <c r="FR128" s="36">
        <f>SUMIFS(Outbound_Monitor!G:G,Outbound_Monitor!H:H,"Presize",Outbound_Monitor!S:S,FR$2)+SUMIFS(Outbound_Monitor!G:G,Outbound_Monitor!H:H,"Fibex",Outbound_Monitor!S:S,FR$2)</f>
        <v>0</v>
      </c>
      <c r="FS128" s="36">
        <f>SUMIFS(Outbound_Monitor!G:G,Outbound_Monitor!H:H,"Presize",Outbound_Monitor!S:S,FS$2)+SUMIFS(Outbound_Monitor!G:G,Outbound_Monitor!H:H,"Fibex",Outbound_Monitor!S:S,FS$2)</f>
        <v>0</v>
      </c>
      <c r="FT128" s="36">
        <f>SUMIFS(Outbound_Monitor!G:G,Outbound_Monitor!H:H,"Presize",Outbound_Monitor!S:S,FT$2)+SUMIFS(Outbound_Monitor!G:G,Outbound_Monitor!H:H,"Fibex",Outbound_Monitor!S:S,FT$2)</f>
        <v>0</v>
      </c>
      <c r="FU128" s="36">
        <f>SUMIFS(Outbound_Monitor!G:G,Outbound_Monitor!H:H,"Presize",Outbound_Monitor!S:S,FU$2)+SUMIFS(Outbound_Monitor!G:G,Outbound_Monitor!H:H,"Fibex",Outbound_Monitor!S:S,FU$2)</f>
        <v>0</v>
      </c>
      <c r="FV128" s="36">
        <f>SUMIFS(Outbound_Monitor!G:G,Outbound_Monitor!H:H,"Presize",Outbound_Monitor!S:S,FV$2)+SUMIFS(Outbound_Monitor!G:G,Outbound_Monitor!H:H,"Fibex",Outbound_Monitor!S:S,FV$2)</f>
        <v>0</v>
      </c>
      <c r="FW128" s="31"/>
      <c r="FX128" s="31"/>
      <c r="FY128" s="36">
        <f>SUMIFS(Outbound_Monitor!G:G,Outbound_Monitor!H:H,"Presize",Outbound_Monitor!S:S,FY$2)+SUMIFS(Outbound_Monitor!G:G,Outbound_Monitor!H:H,"Fibex",Outbound_Monitor!S:S,FY$2)</f>
        <v>0</v>
      </c>
      <c r="FZ128" s="36">
        <f>SUMIFS(Outbound_Monitor!G:G,Outbound_Monitor!H:H,"Presize",Outbound_Monitor!S:S,FZ$2)+SUMIFS(Outbound_Monitor!G:G,Outbound_Monitor!H:H,"Fibex",Outbound_Monitor!S:S,FZ$2)</f>
        <v>0</v>
      </c>
      <c r="GA128" s="36">
        <f>SUMIFS(Outbound_Monitor!G:G,Outbound_Monitor!H:H,"Presize",Outbound_Monitor!S:S,GA$2)+SUMIFS(Outbound_Monitor!G:G,Outbound_Monitor!H:H,"Fibex",Outbound_Monitor!S:S,GA$2)</f>
        <v>0</v>
      </c>
      <c r="GB128" s="36">
        <f>SUMIFS(Outbound_Monitor!G:G,Outbound_Monitor!H:H,"Presize",Outbound_Monitor!S:S,GB$2)+SUMIFS(Outbound_Monitor!G:G,Outbound_Monitor!H:H,"Fibex",Outbound_Monitor!S:S,GB$2)</f>
        <v>0</v>
      </c>
      <c r="GC128" s="36">
        <f>SUMIFS(Outbound_Monitor!G:G,Outbound_Monitor!H:H,"Presize",Outbound_Monitor!S:S,GC$2)+SUMIFS(Outbound_Monitor!G:G,Outbound_Monitor!H:H,"Fibex",Outbound_Monitor!S:S,GC$2)</f>
        <v>0</v>
      </c>
      <c r="GD128" s="31"/>
      <c r="GE128" s="31"/>
      <c r="GF128" s="36">
        <f>SUMIFS(Outbound_Monitor!G:G,Outbound_Monitor!H:H,"Presize",Outbound_Monitor!S:S,GF$2)+SUMIFS(Outbound_Monitor!G:G,Outbound_Monitor!H:H,"Fibex",Outbound_Monitor!S:S,GF$2)</f>
        <v>0</v>
      </c>
      <c r="GG128" s="36">
        <f>SUMIFS(Outbound_Monitor!G:G,Outbound_Monitor!H:H,"Presize",Outbound_Monitor!S:S,GG$2)+SUMIFS(Outbound_Monitor!G:G,Outbound_Monitor!H:H,"Fibex",Outbound_Monitor!S:S,GG$2)</f>
        <v>0</v>
      </c>
      <c r="GH128" s="36">
        <f>SUMIFS(Outbound_Monitor!G:G,Outbound_Monitor!H:H,"Presize",Outbound_Monitor!S:S,GH$2)+SUMIFS(Outbound_Monitor!G:G,Outbound_Monitor!H:H,"Fibex",Outbound_Monitor!S:S,GH$2)</f>
        <v>0</v>
      </c>
      <c r="GI128" s="36">
        <f>SUMIFS(Outbound_Monitor!G:G,Outbound_Monitor!H:H,"Presize",Outbound_Monitor!S:S,GI$2)+SUMIFS(Outbound_Monitor!G:G,Outbound_Monitor!H:H,"Fibex",Outbound_Monitor!S:S,GI$2)</f>
        <v>0</v>
      </c>
      <c r="GJ128" s="36">
        <f>SUMIFS(Outbound_Monitor!G:G,Outbound_Monitor!H:H,"Presize",Outbound_Monitor!S:S,GJ$2)+SUMIFS(Outbound_Monitor!G:G,Outbound_Monitor!H:H,"Fibex",Outbound_Monitor!S:S,GJ$2)</f>
        <v>0</v>
      </c>
      <c r="GK128" s="31"/>
      <c r="GL128" s="31"/>
      <c r="GM128" s="36">
        <f>SUMIFS(Outbound_Monitor!G:G,Outbound_Monitor!H:H,"Presize",Outbound_Monitor!S:S,GM$2)+SUMIFS(Outbound_Monitor!G:G,Outbound_Monitor!H:H,"Fibex",Outbound_Monitor!S:S,GM$2)</f>
        <v>0</v>
      </c>
      <c r="GN128" s="36">
        <f>SUMIFS(Outbound_Monitor!G:G,Outbound_Monitor!H:H,"Presize",Outbound_Monitor!S:S,GN$2)+SUMIFS(Outbound_Monitor!G:G,Outbound_Monitor!H:H,"Fibex",Outbound_Monitor!S:S,GN$2)</f>
        <v>0</v>
      </c>
      <c r="GO128" s="36">
        <f>SUMIFS(Outbound_Monitor!G:G,Outbound_Monitor!H:H,"Presize",Outbound_Monitor!S:S,GO$2)+SUMIFS(Outbound_Monitor!G:G,Outbound_Monitor!H:H,"Fibex",Outbound_Monitor!S:S,GO$2)</f>
        <v>0</v>
      </c>
      <c r="GP128" s="36">
        <f>SUMIFS(Outbound_Monitor!G:G,Outbound_Monitor!H:H,"Presize",Outbound_Monitor!S:S,GP$2)+SUMIFS(Outbound_Monitor!G:G,Outbound_Monitor!H:H,"Fibex",Outbound_Monitor!S:S,GP$2)</f>
        <v>0</v>
      </c>
      <c r="GQ128" s="36">
        <f>SUMIFS(Outbound_Monitor!G:G,Outbound_Monitor!H:H,"Presize",Outbound_Monitor!S:S,GQ$2)+SUMIFS(Outbound_Monitor!G:G,Outbound_Monitor!H:H,"Fibex",Outbound_Monitor!S:S,GQ$2)</f>
        <v>0</v>
      </c>
      <c r="GR128" s="31"/>
      <c r="GS128" s="31"/>
      <c r="GT128" s="36">
        <f>SUMIFS(Outbound_Monitor!G:G,Outbound_Monitor!H:H,"Presize",Outbound_Monitor!S:S,GT$2)+SUMIFS(Outbound_Monitor!G:G,Outbound_Monitor!H:H,"Fibex",Outbound_Monitor!S:S,GT$2)</f>
        <v>0</v>
      </c>
      <c r="GU128" s="36">
        <f>SUMIFS(Outbound_Monitor!G:G,Outbound_Monitor!H:H,"Presize",Outbound_Monitor!S:S,GU$2)+SUMIFS(Outbound_Monitor!G:G,Outbound_Monitor!H:H,"Fibex",Outbound_Monitor!S:S,GU$2)</f>
        <v>0</v>
      </c>
      <c r="GV128" s="36">
        <f>SUMIFS(Outbound_Monitor!G:G,Outbound_Monitor!H:H,"Presize",Outbound_Monitor!S:S,GV$2)+SUMIFS(Outbound_Monitor!G:G,Outbound_Monitor!H:H,"Fibex",Outbound_Monitor!S:S,GV$2)</f>
        <v>0</v>
      </c>
      <c r="GW128" s="36">
        <v>68</v>
      </c>
      <c r="GX128" s="36">
        <f>SUMIFS(Outbound_Monitor!G:G,Outbound_Monitor!H:H,"Presize",Outbound_Monitor!S:S,GX$2)+SUMIFS(Outbound_Monitor!G:G,Outbound_Monitor!H:H,"Fibex",Outbound_Monitor!S:S,GX$2)</f>
        <v>0</v>
      </c>
      <c r="GY128" s="31"/>
      <c r="GZ128" s="31"/>
      <c r="HA128" s="36">
        <f>SUMIFS(Outbound_Monitor!G:G,Outbound_Monitor!H:H,"Presize",Outbound_Monitor!S:S,HA$2)+SUMIFS(Outbound_Monitor!G:G,Outbound_Monitor!H:H,"Fibex",Outbound_Monitor!S:S,HA$2)</f>
        <v>0</v>
      </c>
      <c r="HB128" s="36">
        <f>SUMIFS(Outbound_Monitor!G:G,Outbound_Monitor!H:H,"Presize",Outbound_Monitor!S:S,HB$2)+SUMIFS(Outbound_Monitor!G:G,Outbound_Monitor!H:H,"Fibex",Outbound_Monitor!S:S,HB$2)</f>
        <v>0</v>
      </c>
      <c r="HC128" s="36">
        <f>SUMIFS(Outbound_Monitor!G:G,Outbound_Monitor!H:H,"Presize",Outbound_Monitor!S:S,HC$2)+SUMIFS(Outbound_Monitor!G:G,Outbound_Monitor!H:H,"Fibex",Outbound_Monitor!S:S,HC$2)</f>
        <v>0</v>
      </c>
      <c r="HD128" s="36">
        <f>SUMIFS(Outbound_Monitor!G:G,Outbound_Monitor!H:H,"Presize",Outbound_Monitor!S:S,HD$2)+SUMIFS(Outbound_Monitor!G:G,Outbound_Monitor!H:H,"Fibex",Outbound_Monitor!S:S,HD$2)</f>
        <v>0</v>
      </c>
      <c r="HE128" s="36">
        <f>SUMIFS(Outbound_Monitor!G:G,Outbound_Monitor!H:H,"Presize",Outbound_Monitor!S:S,HE$2)+SUMIFS(Outbound_Monitor!G:G,Outbound_Monitor!H:H,"Fibex",Outbound_Monitor!S:S,HE$2)</f>
        <v>0</v>
      </c>
      <c r="HF128" s="31"/>
      <c r="HG128" s="31"/>
      <c r="HH128" s="36">
        <v>68</v>
      </c>
      <c r="HI128" s="36">
        <f>SUMIFS(Outbound_Monitor!G:G,Outbound_Monitor!H:H,"Presize",Outbound_Monitor!S:S,HI$2)+SUMIFS(Outbound_Monitor!G:G,Outbound_Monitor!H:H,"Fibex",Outbound_Monitor!S:S,HI$2)</f>
        <v>0</v>
      </c>
      <c r="HJ128" s="36">
        <f>SUMIFS(Outbound_Monitor!G:G,Outbound_Monitor!H:H,"Presize",Outbound_Monitor!S:S,HJ$2)+SUMIFS(Outbound_Monitor!G:G,Outbound_Monitor!H:H,"Fibex",Outbound_Monitor!S:S,HJ$2)</f>
        <v>0</v>
      </c>
      <c r="HK128" s="36">
        <f>SUMIFS(Outbound_Monitor!G:G,Outbound_Monitor!H:H,"Presize",Outbound_Monitor!S:S,HK$2)+SUMIFS(Outbound_Monitor!G:G,Outbound_Monitor!H:H,"Fibex",Outbound_Monitor!S:S,HK$2)</f>
        <v>0</v>
      </c>
      <c r="HL128" s="36">
        <f>SUMIFS(Outbound_Monitor!G:G,Outbound_Monitor!H:H,"Presize",Outbound_Monitor!S:S,HL$2)+SUMIFS(Outbound_Monitor!G:G,Outbound_Monitor!H:H,"Fibex",Outbound_Monitor!S:S,HL$2)</f>
        <v>0</v>
      </c>
      <c r="HM128" s="31"/>
      <c r="HN128" s="31"/>
      <c r="HO128" s="36">
        <f>SUMIFS(Outbound_Monitor!G:G,Outbound_Monitor!H:H,"Presize",Outbound_Monitor!S:S,HO$2)+SUMIFS(Outbound_Monitor!G:G,Outbound_Monitor!H:H,"Fibex",Outbound_Monitor!S:S,HO$2)</f>
        <v>0</v>
      </c>
      <c r="HP128" s="36">
        <f>SUMIFS(Outbound_Monitor!G:G,Outbound_Monitor!H:H,"Presize",Outbound_Monitor!S:S,HP$2)+SUMIFS(Outbound_Monitor!G:G,Outbound_Monitor!H:H,"Fibex",Outbound_Monitor!S:S,HP$2)</f>
        <v>0</v>
      </c>
      <c r="HQ128" s="36">
        <f>SUMIFS(Outbound_Monitor!G:G,Outbound_Monitor!H:H,"Presize",Outbound_Monitor!S:S,HQ$2)+SUMIFS(Outbound_Monitor!G:G,Outbound_Monitor!H:H,"Fibex",Outbound_Monitor!S:S,HQ$2)</f>
        <v>0</v>
      </c>
      <c r="HR128" s="36">
        <f>SUMIFS(Outbound_Monitor!G:G,Outbound_Monitor!H:H,"Presize",Outbound_Monitor!S:S,HR$2)+SUMIFS(Outbound_Monitor!G:G,Outbound_Monitor!H:H,"Fibex",Outbound_Monitor!S:S,HR$2)</f>
        <v>0</v>
      </c>
      <c r="HS128" s="36">
        <f>SUMIFS(Outbound_Monitor!G:G,Outbound_Monitor!H:H,"Presize",Outbound_Monitor!S:S,HS$2)+SUMIFS(Outbound_Monitor!G:G,Outbound_Monitor!H:H,"Fibex",Outbound_Monitor!S:S,HS$2)</f>
        <v>0</v>
      </c>
      <c r="HT128" s="31"/>
      <c r="HU128" s="31"/>
      <c r="HV128" s="36">
        <f>SUMIFS(Outbound_Monitor!G:G,Outbound_Monitor!H:H,"Presize",Outbound_Monitor!S:S,HV$2)+SUMIFS(Outbound_Monitor!G:G,Outbound_Monitor!H:H,"Fibex",Outbound_Monitor!S:S,HV$2)</f>
        <v>0</v>
      </c>
      <c r="HW128" s="36">
        <f>SUMIFS(Outbound_Monitor!G:G,Outbound_Monitor!H:H,"Presize",Outbound_Monitor!S:S,HW$2)+SUMIFS(Outbound_Monitor!G:G,Outbound_Monitor!H:H,"Fibex",Outbound_Monitor!S:S,HW$2)</f>
        <v>0</v>
      </c>
      <c r="HX128" s="36">
        <f>SUMIFS(Outbound_Monitor!G:G,Outbound_Monitor!H:H,"Presize",Outbound_Monitor!S:S,HX$2)+SUMIFS(Outbound_Monitor!G:G,Outbound_Monitor!H:H,"Fibex",Outbound_Monitor!S:S,HX$2)</f>
        <v>0</v>
      </c>
      <c r="HY128" s="36">
        <f>SUMIFS(Outbound_Monitor!G:G,Outbound_Monitor!H:H,"Presize",Outbound_Monitor!S:S,HY$2)+SUMIFS(Outbound_Monitor!G:G,Outbound_Monitor!H:H,"Fibex",Outbound_Monitor!S:S,HY$2)</f>
        <v>0</v>
      </c>
      <c r="HZ128" s="36">
        <f>SUMIFS(Outbound_Monitor!G:G,Outbound_Monitor!H:H,"Presize",Outbound_Monitor!S:S,HZ$2)+SUMIFS(Outbound_Monitor!G:G,Outbound_Monitor!H:H,"Fibex",Outbound_Monitor!S:S,HZ$2)</f>
        <v>0</v>
      </c>
      <c r="IA128" s="31"/>
      <c r="IB128" s="31"/>
      <c r="IC128" s="36">
        <f>SUMIFS(Outbound_Monitor!G:G,Outbound_Monitor!H:H,"Presize",Outbound_Monitor!S:S,IC$2)+SUMIFS(Outbound_Monitor!G:G,Outbound_Monitor!H:H,"Fibex",Outbound_Monitor!S:S,IC$2)</f>
        <v>0</v>
      </c>
      <c r="ID128" s="36">
        <f>SUMIFS(Outbound_Monitor!G:G,Outbound_Monitor!H:H,"Presize",Outbound_Monitor!S:S,ID$2)+SUMIFS(Outbound_Monitor!G:G,Outbound_Monitor!H:H,"Fibex",Outbound_Monitor!S:S,ID$2)</f>
        <v>0</v>
      </c>
      <c r="IE128" s="36">
        <f>SUMIFS(Outbound_Monitor!G:G,Outbound_Monitor!H:H,"Presize",Outbound_Monitor!S:S,IE$2)+SUMIFS(Outbound_Monitor!G:G,Outbound_Monitor!H:H,"Fibex",Outbound_Monitor!S:S,IE$2)</f>
        <v>0</v>
      </c>
      <c r="IF128" s="36">
        <f>SUMIFS(Outbound_Monitor!G:G,Outbound_Monitor!H:H,"Presize",Outbound_Monitor!S:S,IF$2)+SUMIFS(Outbound_Monitor!G:G,Outbound_Monitor!H:H,"Fibex",Outbound_Monitor!S:S,IF$2)</f>
        <v>0</v>
      </c>
      <c r="IG128" s="36">
        <f>SUMIFS(Outbound_Monitor!G:G,Outbound_Monitor!H:H,"Presize",Outbound_Monitor!S:S,IG$2)+SUMIFS(Outbound_Monitor!G:G,Outbound_Monitor!H:H,"Fibex",Outbound_Monitor!S:S,IG$2)</f>
        <v>0</v>
      </c>
      <c r="IH128" s="31"/>
      <c r="II128" s="31"/>
      <c r="IJ128" s="36">
        <f>SUMIFS(Outbound_Monitor!G:G,Outbound_Monitor!H:H,"Presize",Outbound_Monitor!S:S,IJ$2)+SUMIFS(Outbound_Monitor!G:G,Outbound_Monitor!H:H,"Fibex",Outbound_Monitor!S:S,IJ$2)</f>
        <v>0</v>
      </c>
      <c r="IK128" s="36">
        <f>SUMIFS(Outbound_Monitor!G:G,Outbound_Monitor!H:H,"Presize",Outbound_Monitor!S:S,IK$2)+SUMIFS(Outbound_Monitor!G:G,Outbound_Monitor!H:H,"Fibex",Outbound_Monitor!S:S,IK$2)</f>
        <v>0</v>
      </c>
      <c r="IL128" s="36">
        <f>SUMIFS(Outbound_Monitor!G:G,Outbound_Monitor!H:H,"Presize",Outbound_Monitor!S:S,IL$2)+SUMIFS(Outbound_Monitor!G:G,Outbound_Monitor!H:H,"Fibex",Outbound_Monitor!S:S,IL$2)</f>
        <v>0</v>
      </c>
      <c r="IM128" s="36">
        <f>SUMIFS(Outbound_Monitor!G:G,Outbound_Monitor!H:H,"Presize",Outbound_Monitor!S:S,IM$2)+SUMIFS(Outbound_Monitor!G:G,Outbound_Monitor!H:H,"Fibex",Outbound_Monitor!S:S,IM$2)</f>
        <v>0</v>
      </c>
      <c r="IN128" s="36">
        <f>SUMIFS(Outbound_Monitor!G:G,Outbound_Monitor!H:H,"Presize",Outbound_Monitor!S:S,IN$2)+SUMIFS(Outbound_Monitor!G:G,Outbound_Monitor!H:H,"Fibex",Outbound_Monitor!S:S,IN$2)</f>
        <v>0</v>
      </c>
      <c r="IO128" s="31"/>
      <c r="IP128" s="31"/>
      <c r="IQ128" s="36">
        <f>SUMIFS(Outbound_Monitor!G:G,Outbound_Monitor!H:H,"Presize",Outbound_Monitor!S:S,IQ$2)+SUMIFS(Outbound_Monitor!G:G,Outbound_Monitor!H:H,"Fibex",Outbound_Monitor!S:S,IQ$2)</f>
        <v>0</v>
      </c>
      <c r="IR128" s="36">
        <f>SUMIFS(Outbound_Monitor!G:G,Outbound_Monitor!H:H,"Presize",Outbound_Monitor!S:S,IR$2)+SUMIFS(Outbound_Monitor!G:G,Outbound_Monitor!H:H,"Fibex",Outbound_Monitor!S:S,IR$2)</f>
        <v>0</v>
      </c>
      <c r="IS128" s="36">
        <f>SUMIFS(Outbound_Monitor!G:G,Outbound_Monitor!H:H,"Presize",Outbound_Monitor!S:S,IS$2)+SUMIFS(Outbound_Monitor!G:G,Outbound_Monitor!H:H,"Fibex",Outbound_Monitor!S:S,IS$2)</f>
        <v>0</v>
      </c>
      <c r="IT128" s="36">
        <f>SUMIFS(Outbound_Monitor!G:G,Outbound_Monitor!H:H,"Presize",Outbound_Monitor!S:S,IT$2)+SUMIFS(Outbound_Monitor!G:G,Outbound_Monitor!H:H,"Fibex",Outbound_Monitor!S:S,IT$2)</f>
        <v>0</v>
      </c>
      <c r="IU128" s="36">
        <f>SUMIFS(Outbound_Monitor!G:G,Outbound_Monitor!H:H,"Presize",Outbound_Monitor!S:S,IU$2)+SUMIFS(Outbound_Monitor!G:G,Outbound_Monitor!H:H,"Fibex",Outbound_Monitor!S:S,IU$2)</f>
        <v>0</v>
      </c>
      <c r="IV128" s="31"/>
      <c r="IW128" s="31"/>
      <c r="IX128" s="36">
        <f>SUMIFS(Outbound_Monitor!G:G,Outbound_Monitor!H:H,"Presize",Outbound_Monitor!S:S,IX$2)+SUMIFS(Outbound_Monitor!G:G,Outbound_Monitor!H:H,"Fibex",Outbound_Monitor!S:S,IX$2)</f>
        <v>0</v>
      </c>
      <c r="IY128" s="36">
        <f>SUMIFS(Outbound_Monitor!G:G,Outbound_Monitor!H:H,"Presize",Outbound_Monitor!S:S,IY$2)+SUMIFS(Outbound_Monitor!G:G,Outbound_Monitor!H:H,"Fibex",Outbound_Monitor!S:S,IY$2)</f>
        <v>0</v>
      </c>
      <c r="IZ128" s="36">
        <f>SUMIFS(Outbound_Monitor!G:G,Outbound_Monitor!H:H,"Presize",Outbound_Monitor!S:S,IZ$2)+SUMIFS(Outbound_Monitor!G:G,Outbound_Monitor!H:H,"Fibex",Outbound_Monitor!S:S,IZ$2)</f>
        <v>0</v>
      </c>
      <c r="JA128" s="36">
        <f>SUMIFS(Outbound_Monitor!G:G,Outbound_Monitor!H:H,"Presize",Outbound_Monitor!S:S,JA$2)+SUMIFS(Outbound_Monitor!G:G,Outbound_Monitor!H:H,"Fibex",Outbound_Monitor!S:S,JA$2)</f>
        <v>0</v>
      </c>
      <c r="JB128" s="36">
        <f>SUMIFS(Outbound_Monitor!G:G,Outbound_Monitor!H:H,"Presize",Outbound_Monitor!S:S,JB$2)+SUMIFS(Outbound_Monitor!G:G,Outbound_Monitor!H:H,"Fibex",Outbound_Monitor!S:S,JB$2)</f>
        <v>0</v>
      </c>
      <c r="JC128" s="31"/>
      <c r="JD128" s="31"/>
      <c r="JE128" s="36">
        <f>SUMIFS(Outbound_Monitor!G:G,Outbound_Monitor!H:H,"Presize",Outbound_Monitor!S:S,JE$2)+SUMIFS(Outbound_Monitor!G:G,Outbound_Monitor!H:H,"Fibex",Outbound_Monitor!S:S,JE$2)</f>
        <v>0</v>
      </c>
      <c r="JF128" s="36">
        <f>SUMIFS(Outbound_Monitor!G:G,Outbound_Monitor!H:H,"Presize",Outbound_Monitor!S:S,JF$2)+SUMIFS(Outbound_Monitor!G:G,Outbound_Monitor!H:H,"Fibex",Outbound_Monitor!S:S,JF$2)</f>
        <v>0</v>
      </c>
      <c r="JG128" s="36">
        <f>SUMIFS(Outbound_Monitor!G:G,Outbound_Monitor!H:H,"Presize",Outbound_Monitor!S:S,JG$2)+SUMIFS(Outbound_Monitor!G:G,Outbound_Monitor!H:H,"Fibex",Outbound_Monitor!S:S,JG$2)</f>
        <v>0</v>
      </c>
      <c r="JH128" s="36">
        <f>SUMIFS(Outbound_Monitor!G:G,Outbound_Monitor!H:H,"Presize",Outbound_Monitor!S:S,JH$2)+SUMIFS(Outbound_Monitor!G:G,Outbound_Monitor!H:H,"Fibex",Outbound_Monitor!S:S,JH$2)</f>
        <v>0</v>
      </c>
      <c r="JI128" s="36">
        <f>SUMIFS(Outbound_Monitor!G:G,Outbound_Monitor!H:H,"Presize",Outbound_Monitor!S:S,JI$2)+SUMIFS(Outbound_Monitor!G:G,Outbound_Monitor!H:H,"Fibex",Outbound_Monitor!S:S,JI$2)</f>
        <v>0</v>
      </c>
      <c r="JJ128" s="31"/>
      <c r="JK128" s="31"/>
      <c r="JL128" s="36">
        <f>SUMIFS(Outbound_Monitor!G:G,Outbound_Monitor!H:H,"Presize",Outbound_Monitor!S:S,JL$2)+SUMIFS(Outbound_Monitor!G:G,Outbound_Monitor!H:H,"Fibex",Outbound_Monitor!S:S,JL$2)</f>
        <v>0</v>
      </c>
      <c r="JM128" s="36">
        <f>SUMIFS(Outbound_Monitor!G:G,Outbound_Monitor!H:H,"Presize",Outbound_Monitor!S:S,JM$2)+SUMIFS(Outbound_Monitor!G:G,Outbound_Monitor!H:H,"Fibex",Outbound_Monitor!S:S,JM$2)</f>
        <v>0</v>
      </c>
      <c r="JN128" s="36">
        <f>SUMIFS(Outbound_Monitor!G:G,Outbound_Monitor!H:H,"Presize",Outbound_Monitor!S:S,JN$2)+SUMIFS(Outbound_Monitor!G:G,Outbound_Monitor!H:H,"Fibex",Outbound_Monitor!S:S,JN$2)</f>
        <v>0</v>
      </c>
      <c r="JO128" s="36">
        <f>SUMIFS(Outbound_Monitor!G:G,Outbound_Monitor!H:H,"Presize",Outbound_Monitor!S:S,JO$2)+SUMIFS(Outbound_Monitor!G:G,Outbound_Monitor!H:H,"Fibex",Outbound_Monitor!S:S,JO$2)</f>
        <v>0</v>
      </c>
      <c r="JP128" s="36">
        <f>SUMIFS(Outbound_Monitor!G:G,Outbound_Monitor!H:H,"Presize",Outbound_Monitor!S:S,JP$2)+SUMIFS(Outbound_Monitor!G:G,Outbound_Monitor!H:H,"Fibex",Outbound_Monitor!S:S,JP$2)</f>
        <v>0</v>
      </c>
      <c r="JQ128" s="31"/>
      <c r="JR128" s="31"/>
      <c r="JS128" s="36">
        <f>SUMIFS(Outbound_Monitor!G:G,Outbound_Monitor!H:H,"Presize",Outbound_Monitor!S:S,JS$2)+SUMIFS(Outbound_Monitor!G:G,Outbound_Monitor!H:H,"Fibex",Outbound_Monitor!S:S,JS$2)</f>
        <v>0</v>
      </c>
      <c r="JT128" s="36">
        <f>SUMIFS(Outbound_Monitor!G:G,Outbound_Monitor!H:H,"Presize",Outbound_Monitor!S:S,JT$2)+SUMIFS(Outbound_Monitor!G:G,Outbound_Monitor!H:H,"Fibex",Outbound_Monitor!S:S,JT$2)</f>
        <v>0</v>
      </c>
      <c r="JU128" s="36">
        <f>SUMIFS(Outbound_Monitor!G:G,Outbound_Monitor!H:H,"Presize",Outbound_Monitor!S:S,JU$2)+SUMIFS(Outbound_Monitor!G:G,Outbound_Monitor!H:H,"Fibex",Outbound_Monitor!S:S,JU$2)</f>
        <v>0</v>
      </c>
      <c r="JV128" s="31"/>
      <c r="JW128" s="36">
        <f>SUMIFS(Outbound_Monitor!G:G,Outbound_Monitor!H:H,"Presize",Outbound_Monitor!S:S,JW$2)+SUMIFS(Outbound_Monitor!G:G,Outbound_Monitor!H:H,"Fibex",Outbound_Monitor!S:S,JW$2)</f>
        <v>0</v>
      </c>
      <c r="JX128" s="31"/>
      <c r="JY128" s="31"/>
      <c r="JZ128" s="36">
        <f>SUMIFS(Outbound_Monitor!G:G,Outbound_Monitor!H:H,"Presize",Outbound_Monitor!S:S,JZ$2)+SUMIFS(Outbound_Monitor!G:G,Outbound_Monitor!H:H,"Fibex",Outbound_Monitor!S:S,JZ$2)</f>
        <v>0</v>
      </c>
      <c r="KA128" s="36">
        <f>SUMIFS(Outbound_Monitor!G:G,Outbound_Monitor!H:H,"Presize",Outbound_Monitor!S:S,KA$2)+SUMIFS(Outbound_Monitor!G:G,Outbound_Monitor!H:H,"Fibex",Outbound_Monitor!S:S,KA$2)</f>
        <v>0</v>
      </c>
      <c r="KB128" s="36">
        <f>SUMIFS(Outbound_Monitor!G:G,Outbound_Monitor!H:H,"Presize",Outbound_Monitor!S:S,KB$2)+SUMIFS(Outbound_Monitor!G:G,Outbound_Monitor!H:H,"Fibex",Outbound_Monitor!S:S,KB$2)</f>
        <v>0</v>
      </c>
      <c r="KC128" s="36">
        <f>SUMIFS(Outbound_Monitor!G:G,Outbound_Monitor!H:H,"Presize",Outbound_Monitor!S:S,KC$2)+SUMIFS(Outbound_Monitor!G:G,Outbound_Monitor!H:H,"Fibex",Outbound_Monitor!S:S,KC$2)</f>
        <v>0</v>
      </c>
      <c r="KD128" s="36">
        <f>SUMIFS(Outbound_Monitor!G:G,Outbound_Monitor!H:H,"Presize",Outbound_Monitor!S:S,KD$2)+SUMIFS(Outbound_Monitor!G:G,Outbound_Monitor!H:H,"Fibex",Outbound_Monitor!S:S,KD$2)</f>
        <v>0</v>
      </c>
      <c r="KE128" s="31"/>
      <c r="KF128" s="31"/>
      <c r="KG128" s="36">
        <f>SUMIFS(Outbound_Monitor!G:G,Outbound_Monitor!H:H,"Presize",Outbound_Monitor!S:S,KG$2)+SUMIFS(Outbound_Monitor!G:G,Outbound_Monitor!H:H,"Fibex",Outbound_Monitor!S:S,KG$2)</f>
        <v>0</v>
      </c>
      <c r="KH128" s="36">
        <f>SUMIFS(Outbound_Monitor!G:G,Outbound_Monitor!H:H,"Presize",Outbound_Monitor!S:S,KH$2)+SUMIFS(Outbound_Monitor!G:G,Outbound_Monitor!H:H,"Fibex",Outbound_Monitor!S:S,KH$2)</f>
        <v>0</v>
      </c>
      <c r="KI128" s="36">
        <f>SUMIFS(Outbound_Monitor!G:G,Outbound_Monitor!H:H,"Presize",Outbound_Monitor!S:S,KI$2)+SUMIFS(Outbound_Monitor!G:G,Outbound_Monitor!H:H,"Fibex",Outbound_Monitor!S:S,KI$2)</f>
        <v>0</v>
      </c>
      <c r="KJ128" s="36">
        <f>SUMIFS(Outbound_Monitor!G:G,Outbound_Monitor!H:H,"Presize",Outbound_Monitor!S:S,KJ$2)+SUMIFS(Outbound_Monitor!G:G,Outbound_Monitor!H:H,"Fibex",Outbound_Monitor!S:S,KJ$2)</f>
        <v>0</v>
      </c>
      <c r="KK128" s="36">
        <f>SUMIFS(Outbound_Monitor!G:G,Outbound_Monitor!H:H,"Presize",Outbound_Monitor!S:S,KK$2)+SUMIFS(Outbound_Monitor!G:G,Outbound_Monitor!H:H,"Fibex",Outbound_Monitor!S:S,KK$2)</f>
        <v>0</v>
      </c>
      <c r="KL128" s="31"/>
      <c r="KM128" s="31"/>
      <c r="KN128" s="36">
        <f>SUMIFS(Outbound_Monitor!G:G,Outbound_Monitor!H:H,"Presize",Outbound_Monitor!S:S,KN$2)+SUMIFS(Outbound_Monitor!G:G,Outbound_Monitor!H:H,"Fibex",Outbound_Monitor!S:S,KN$2)</f>
        <v>0</v>
      </c>
      <c r="KO128" s="36">
        <f>SUMIFS(Outbound_Monitor!G:G,Outbound_Monitor!H:H,"Presize",Outbound_Monitor!S:S,KO$2)+SUMIFS(Outbound_Monitor!G:G,Outbound_Monitor!H:H,"Fibex",Outbound_Monitor!S:S,KO$2)</f>
        <v>0</v>
      </c>
      <c r="KP128" s="36">
        <f>SUMIFS(Outbound_Monitor!G:G,Outbound_Monitor!H:H,"Presize",Outbound_Monitor!S:S,KP$2)+SUMIFS(Outbound_Monitor!G:G,Outbound_Monitor!H:H,"Fibex",Outbound_Monitor!S:S,KP$2)</f>
        <v>0</v>
      </c>
      <c r="KQ128" s="36">
        <f>SUMIFS(Outbound_Monitor!G:G,Outbound_Monitor!H:H,"Presize",Outbound_Monitor!S:S,KQ$2)+SUMIFS(Outbound_Monitor!G:G,Outbound_Monitor!H:H,"Fibex",Outbound_Monitor!S:S,KQ$2)</f>
        <v>0</v>
      </c>
      <c r="KR128" s="36">
        <f>SUMIFS(Outbound_Monitor!G:G,Outbound_Monitor!H:H,"Presize",Outbound_Monitor!S:S,KR$2)+SUMIFS(Outbound_Monitor!G:G,Outbound_Monitor!H:H,"Fibex",Outbound_Monitor!S:S,KR$2)</f>
        <v>0</v>
      </c>
      <c r="KS128" s="31"/>
      <c r="KT128" s="31"/>
      <c r="KU128" s="36">
        <f>SUMIFS(Outbound_Monitor!G:G,Outbound_Monitor!H:H,"Presize",Outbound_Monitor!S:S,KU$2)+SUMIFS(Outbound_Monitor!G:G,Outbound_Monitor!H:H,"Fibex",Outbound_Monitor!S:S,KU$2)</f>
        <v>0</v>
      </c>
      <c r="KV128" s="36">
        <f>SUMIFS(Outbound_Monitor!G:G,Outbound_Monitor!H:H,"Presize",Outbound_Monitor!S:S,KV$2)+SUMIFS(Outbound_Monitor!G:G,Outbound_Monitor!H:H,"Fibex",Outbound_Monitor!S:S,KV$2)</f>
        <v>0</v>
      </c>
      <c r="KW128" s="36">
        <f>SUMIFS(Outbound_Monitor!G:G,Outbound_Monitor!H:H,"Presize",Outbound_Monitor!S:S,KW$2)+SUMIFS(Outbound_Monitor!G:G,Outbound_Monitor!H:H,"Fibex",Outbound_Monitor!S:S,KW$2)</f>
        <v>0</v>
      </c>
      <c r="KX128" s="36">
        <f>SUMIFS(Outbound_Monitor!G:G,Outbound_Monitor!H:H,"Presize",Outbound_Monitor!S:S,KX$2)+SUMIFS(Outbound_Monitor!G:G,Outbound_Monitor!H:H,"Fibex",Outbound_Monitor!S:S,KX$2)</f>
        <v>0</v>
      </c>
      <c r="KY128" s="31"/>
      <c r="KZ128" s="31"/>
      <c r="LA128" s="31"/>
      <c r="LB128" s="36">
        <f>SUMIFS(Outbound_Monitor!G:G,Outbound_Monitor!H:H,"Presize",Outbound_Monitor!S:S,LB$2)+SUMIFS(Outbound_Monitor!G:G,Outbound_Monitor!H:H,"Fibex",Outbound_Monitor!S:S,LB$2)</f>
        <v>0</v>
      </c>
      <c r="LC128" s="36">
        <f>SUMIFS(Outbound_Monitor!G:G,Outbound_Monitor!H:H,"Presize",Outbound_Monitor!S:S,LC$2)+SUMIFS(Outbound_Monitor!G:G,Outbound_Monitor!H:H,"Fibex",Outbound_Monitor!S:S,LC$2)</f>
        <v>0</v>
      </c>
      <c r="LD128" s="36">
        <f>SUMIFS(Outbound_Monitor!G:G,Outbound_Monitor!H:H,"Presize",Outbound_Monitor!S:S,LD$2)+SUMIFS(Outbound_Monitor!G:G,Outbound_Monitor!H:H,"Fibex",Outbound_Monitor!S:S,LD$2)</f>
        <v>0</v>
      </c>
      <c r="LE128" s="36">
        <f>SUMIFS(Outbound_Monitor!G:G,Outbound_Monitor!H:H,"Presize",Outbound_Monitor!S:S,LE$2)+SUMIFS(Outbound_Monitor!G:G,Outbound_Monitor!H:H,"Fibex",Outbound_Monitor!S:S,LE$2)</f>
        <v>0</v>
      </c>
      <c r="LF128" s="36">
        <f>SUMIFS(Outbound_Monitor!G:G,Outbound_Monitor!H:H,"Presize",Outbound_Monitor!S:S,LF$2)+SUMIFS(Outbound_Monitor!G:G,Outbound_Monitor!H:H,"Fibex",Outbound_Monitor!S:S,LF$2)</f>
        <v>0</v>
      </c>
      <c r="LG128" s="31"/>
      <c r="LH128" s="31"/>
      <c r="LI128" s="36">
        <f>SUMIFS(Outbound_Monitor!G:G,Outbound_Monitor!H:H,"Presize",Outbound_Monitor!S:S,LI$2)+SUMIFS(Outbound_Monitor!G:G,Outbound_Monitor!H:H,"Fibex",Outbound_Monitor!S:S,LI$2)</f>
        <v>0</v>
      </c>
      <c r="LJ128" s="36">
        <f>SUMIFS(Outbound_Monitor!G:G,Outbound_Monitor!H:H,"Presize",Outbound_Monitor!S:S,LJ$2)+SUMIFS(Outbound_Monitor!G:G,Outbound_Monitor!H:H,"Fibex",Outbound_Monitor!S:S,LJ$2)</f>
        <v>0</v>
      </c>
      <c r="LK128" s="36">
        <f>SUMIFS(Outbound_Monitor!G:G,Outbound_Monitor!H:H,"Presize",Outbound_Monitor!S:S,LK$2)+SUMIFS(Outbound_Monitor!G:G,Outbound_Monitor!H:H,"Fibex",Outbound_Monitor!S:S,LK$2)</f>
        <v>0</v>
      </c>
      <c r="LL128" s="36">
        <f>SUMIFS(Outbound_Monitor!G:G,Outbound_Monitor!H:H,"Presize",Outbound_Monitor!S:S,LL$2)+SUMIFS(Outbound_Monitor!G:G,Outbound_Monitor!H:H,"Fibex",Outbound_Monitor!S:S,LL$2)</f>
        <v>0</v>
      </c>
      <c r="LM128" s="36">
        <f>SUMIFS(Outbound_Monitor!G:G,Outbound_Monitor!H:H,"Presize",Outbound_Monitor!S:S,LM$2)+SUMIFS(Outbound_Monitor!G:G,Outbound_Monitor!H:H,"Fibex",Outbound_Monitor!S:S,LM$2)</f>
        <v>0</v>
      </c>
      <c r="LN128" s="31"/>
      <c r="LO128" s="31"/>
      <c r="LP128" s="36">
        <f>SUMIFS(Outbound_Monitor!G:G,Outbound_Monitor!H:H,"Presize",Outbound_Monitor!S:S,LP$2)+SUMIFS(Outbound_Monitor!G:G,Outbound_Monitor!H:H,"Fibex",Outbound_Monitor!S:S,LP$2)</f>
        <v>0</v>
      </c>
      <c r="LQ128" s="36">
        <f>SUMIFS(Outbound_Monitor!G:G,Outbound_Monitor!H:H,"Presize",Outbound_Monitor!S:S,LQ$2)+SUMIFS(Outbound_Monitor!G:G,Outbound_Monitor!H:H,"Fibex",Outbound_Monitor!S:S,LQ$2)</f>
        <v>0</v>
      </c>
      <c r="LR128" s="36">
        <f>SUMIFS(Outbound_Monitor!G:G,Outbound_Monitor!H:H,"Presize",Outbound_Monitor!S:S,LR$2)+SUMIFS(Outbound_Monitor!G:G,Outbound_Monitor!H:H,"Fibex",Outbound_Monitor!S:S,LR$2)</f>
        <v>0</v>
      </c>
      <c r="LS128" s="36">
        <f>SUMIFS(Outbound_Monitor!G:G,Outbound_Monitor!H:H,"Presize",Outbound_Monitor!S:S,LS$2)+SUMIFS(Outbound_Monitor!G:G,Outbound_Monitor!H:H,"Fibex",Outbound_Monitor!S:S,LS$2)</f>
        <v>0</v>
      </c>
      <c r="LT128" s="36">
        <f>SUMIFS(Outbound_Monitor!G:G,Outbound_Monitor!H:H,"Presize",Outbound_Monitor!S:S,LT$2)+SUMIFS(Outbound_Monitor!G:G,Outbound_Monitor!H:H,"Fibex",Outbound_Monitor!S:S,LT$2)</f>
        <v>0</v>
      </c>
      <c r="LU128" s="31"/>
      <c r="LV128" s="31"/>
      <c r="LW128" s="36">
        <f>SUMIFS(Outbound_Monitor!G:G,Outbound_Monitor!H:H,"Presize",Outbound_Monitor!S:S,LW$2)+SUMIFS(Outbound_Monitor!G:G,Outbound_Monitor!H:H,"Fibex",Outbound_Monitor!S:S,LW$2)</f>
        <v>0</v>
      </c>
      <c r="LX128" s="36">
        <f>SUMIFS(Outbound_Monitor!G:G,Outbound_Monitor!H:H,"Presize",Outbound_Monitor!S:S,LX$2)+SUMIFS(Outbound_Monitor!G:G,Outbound_Monitor!H:H,"Fibex",Outbound_Monitor!S:S,LX$2)</f>
        <v>0</v>
      </c>
      <c r="LY128" s="36">
        <f>SUMIFS(Outbound_Monitor!G:G,Outbound_Monitor!H:H,"Presize",Outbound_Monitor!S:S,LY$2)+SUMIFS(Outbound_Monitor!G:G,Outbound_Monitor!H:H,"Fibex",Outbound_Monitor!S:S,LY$2)</f>
        <v>0</v>
      </c>
      <c r="LZ128" s="36">
        <f>SUMIFS(Outbound_Monitor!G:G,Outbound_Monitor!H:H,"Presize",Outbound_Monitor!S:S,LZ$2)+SUMIFS(Outbound_Monitor!G:G,Outbound_Monitor!H:H,"Fibex",Outbound_Monitor!S:S,LZ$2)</f>
        <v>0</v>
      </c>
      <c r="MA128" s="36">
        <f>SUMIFS(Outbound_Monitor!G:G,Outbound_Monitor!H:H,"Presize",Outbound_Monitor!S:S,MA$2)+SUMIFS(Outbound_Monitor!G:G,Outbound_Monitor!H:H,"Fibex",Outbound_Monitor!S:S,MA$2)</f>
        <v>0</v>
      </c>
      <c r="MB128" s="31"/>
      <c r="MC128" s="31"/>
      <c r="MD128" s="36">
        <f>SUMIFS(Outbound_Monitor!G:G,Outbound_Monitor!H:H,"Presize",Outbound_Monitor!S:S,MD$2)+SUMIFS(Outbound_Monitor!G:G,Outbound_Monitor!H:H,"Fibex",Outbound_Monitor!S:S,MD$2)</f>
        <v>0</v>
      </c>
      <c r="ME128" s="36">
        <f>SUMIFS(Outbound_Monitor!G:G,Outbound_Monitor!H:H,"Presize",Outbound_Monitor!S:S,ME$2)+SUMIFS(Outbound_Monitor!G:G,Outbound_Monitor!H:H,"Fibex",Outbound_Monitor!S:S,ME$2)</f>
        <v>0</v>
      </c>
      <c r="MF128" s="36">
        <f>SUMIFS(Outbound_Monitor!G:G,Outbound_Monitor!H:H,"Presize",Outbound_Monitor!S:S,MF$2)+SUMIFS(Outbound_Monitor!G:G,Outbound_Monitor!H:H,"Fibex",Outbound_Monitor!S:S,MF$2)</f>
        <v>0</v>
      </c>
      <c r="MG128" s="36">
        <f>SUMIFS(Outbound_Monitor!G:G,Outbound_Monitor!H:H,"Presize",Outbound_Monitor!S:S,MG$2)+SUMIFS(Outbound_Monitor!G:G,Outbound_Monitor!H:H,"Fibex",Outbound_Monitor!S:S,MG$2)</f>
        <v>0</v>
      </c>
      <c r="MH128" s="36">
        <f>SUMIFS(Outbound_Monitor!G:G,Outbound_Monitor!H:H,"Presize",Outbound_Monitor!S:S,MH$2)+SUMIFS(Outbound_Monitor!G:G,Outbound_Monitor!H:H,"Fibex",Outbound_Monitor!S:S,MH$2)</f>
        <v>0</v>
      </c>
      <c r="MI128" s="31"/>
      <c r="MJ128" s="31"/>
      <c r="MK128" s="36">
        <f>SUMIFS(Outbound_Monitor!G:G,Outbound_Monitor!H:H,"Presize",Outbound_Monitor!S:S,MK$2)+SUMIFS(Outbound_Monitor!G:G,Outbound_Monitor!H:H,"Fibex",Outbound_Monitor!S:S,MK$2)</f>
        <v>0</v>
      </c>
      <c r="ML128" s="36">
        <f>SUMIFS(Outbound_Monitor!G:G,Outbound_Monitor!H:H,"Presize",Outbound_Monitor!S:S,ML$2)+SUMIFS(Outbound_Monitor!G:G,Outbound_Monitor!H:H,"Fibex",Outbound_Monitor!S:S,ML$2)</f>
        <v>0</v>
      </c>
      <c r="MM128" s="36">
        <f>SUMIFS(Outbound_Monitor!G:G,Outbound_Monitor!H:H,"Presize",Outbound_Monitor!S:S,MM$2)+SUMIFS(Outbound_Monitor!G:G,Outbound_Monitor!H:H,"Fibex",Outbound_Monitor!S:S,MM$2)</f>
        <v>0</v>
      </c>
      <c r="MN128" s="36">
        <f>SUMIFS(Outbound_Monitor!G:G,Outbound_Monitor!H:H,"Presize",Outbound_Monitor!S:S,MN$2)+SUMIFS(Outbound_Monitor!G:G,Outbound_Monitor!H:H,"Fibex",Outbound_Monitor!S:S,MN$2)</f>
        <v>0</v>
      </c>
      <c r="MO128" s="36">
        <f>SUMIFS(Outbound_Monitor!G:G,Outbound_Monitor!H:H,"Presize",Outbound_Monitor!S:S,MO$2)+SUMIFS(Outbound_Monitor!G:G,Outbound_Monitor!H:H,"Fibex",Outbound_Monitor!S:S,MO$2)</f>
        <v>0</v>
      </c>
      <c r="MP128" s="31"/>
      <c r="MQ128" s="31"/>
      <c r="MR128" s="36">
        <f>SUMIFS(Outbound_Monitor!G:G,Outbound_Monitor!H:H,"Presize",Outbound_Monitor!S:S,MR$2)+SUMIFS(Outbound_Monitor!G:G,Outbound_Monitor!H:H,"Fibex",Outbound_Monitor!S:S,MR$2)</f>
        <v>0</v>
      </c>
      <c r="MS128" s="36">
        <f>SUMIFS(Outbound_Monitor!G:G,Outbound_Monitor!H:H,"Presize",Outbound_Monitor!S:S,MS$2)+SUMIFS(Outbound_Monitor!G:G,Outbound_Monitor!H:H,"Fibex",Outbound_Monitor!S:S,MS$2)</f>
        <v>0</v>
      </c>
      <c r="MT128" s="36">
        <f>SUMIFS(Outbound_Monitor!G:G,Outbound_Monitor!H:H,"Presize",Outbound_Monitor!S:S,MT$2)+SUMIFS(Outbound_Monitor!G:G,Outbound_Monitor!H:H,"Fibex",Outbound_Monitor!S:S,MT$2)</f>
        <v>0</v>
      </c>
      <c r="MU128" s="36">
        <f>SUMIFS(Outbound_Monitor!G:G,Outbound_Monitor!H:H,"Presize",Outbound_Monitor!S:S,MU$2)+SUMIFS(Outbound_Monitor!G:G,Outbound_Monitor!H:H,"Fibex",Outbound_Monitor!S:S,MU$2)</f>
        <v>0</v>
      </c>
      <c r="MV128" s="36">
        <f>SUMIFS(Outbound_Monitor!G:G,Outbound_Monitor!H:H,"Presize",Outbound_Monitor!S:S,MV$2)+SUMIFS(Outbound_Monitor!G:G,Outbound_Monitor!H:H,"Fibex",Outbound_Monitor!S:S,MV$2)</f>
        <v>0</v>
      </c>
      <c r="MW128" s="31"/>
      <c r="MX128" s="31"/>
      <c r="MY128" s="36">
        <f>SUMIFS(Outbound_Monitor!G:G,Outbound_Monitor!H:H,"Presize",Outbound_Monitor!S:S,MY$2)+SUMIFS(Outbound_Monitor!G:G,Outbound_Monitor!H:H,"Fibex",Outbound_Monitor!S:S,MY$2)</f>
        <v>0</v>
      </c>
      <c r="MZ128" s="36">
        <f>SUMIFS(Outbound_Monitor!G:G,Outbound_Monitor!H:H,"Presize",Outbound_Monitor!S:S,MZ$2)+SUMIFS(Outbound_Monitor!G:G,Outbound_Monitor!H:H,"Fibex",Outbound_Monitor!S:S,MZ$2)</f>
        <v>0</v>
      </c>
      <c r="NA128" s="31"/>
      <c r="NB128" s="31"/>
      <c r="NC128" s="36">
        <f>SUMIFS(Outbound_Monitor!G:G,Outbound_Monitor!H:H,"Presize",Outbound_Monitor!S:S,NC$2)+SUMIFS(Outbound_Monitor!G:G,Outbound_Monitor!H:H,"Fibex",Outbound_Monitor!S:S,NC$2)</f>
        <v>0</v>
      </c>
      <c r="ND128" s="31"/>
      <c r="NE128" s="31"/>
      <c r="NF128" s="16" t="s">
        <v>759</v>
      </c>
    </row>
    <row r="129" spans="1:370" s="109" customFormat="1" ht="15.75" x14ac:dyDescent="0.25">
      <c r="A129" s="20" t="s">
        <v>926</v>
      </c>
      <c r="B129" s="21"/>
      <c r="C129" s="32"/>
      <c r="D129" s="32"/>
      <c r="E129" s="25"/>
      <c r="F129" s="17"/>
      <c r="G129" s="17"/>
      <c r="H129" s="17"/>
      <c r="I129" s="17"/>
      <c r="J129" s="17"/>
      <c r="K129" s="17"/>
      <c r="L129" s="17"/>
      <c r="M129" s="107"/>
      <c r="N129" s="108"/>
      <c r="O129" s="108"/>
      <c r="P129" s="108"/>
      <c r="Q129" s="108"/>
      <c r="R129" s="17"/>
      <c r="S129" s="17"/>
      <c r="T129" s="107"/>
      <c r="U129" s="108"/>
      <c r="V129" s="108"/>
      <c r="W129" s="108"/>
      <c r="X129" s="108"/>
      <c r="Y129" s="17"/>
      <c r="Z129" s="17"/>
      <c r="AA129" s="107"/>
      <c r="AB129" s="108"/>
      <c r="AC129" s="108"/>
      <c r="AD129" s="108"/>
      <c r="AE129" s="108"/>
      <c r="AF129" s="17"/>
      <c r="AG129" s="17"/>
      <c r="AH129" s="107"/>
      <c r="AI129" s="108"/>
      <c r="AJ129" s="108"/>
      <c r="AK129" s="108"/>
      <c r="AL129" s="108"/>
      <c r="AM129" s="17"/>
      <c r="AN129" s="17"/>
      <c r="AO129" s="107"/>
      <c r="AP129" s="108"/>
      <c r="AQ129" s="108"/>
      <c r="AR129" s="108"/>
      <c r="AS129" s="108"/>
      <c r="AT129" s="17"/>
      <c r="AU129" s="17"/>
      <c r="AV129" s="107"/>
      <c r="AW129" s="108"/>
      <c r="AX129" s="108"/>
      <c r="AY129" s="108"/>
      <c r="AZ129" s="108"/>
      <c r="BA129" s="17"/>
      <c r="BB129" s="17"/>
      <c r="BC129" s="107"/>
      <c r="BD129" s="108"/>
      <c r="BE129" s="108"/>
      <c r="BF129" s="108"/>
      <c r="BG129" s="108"/>
      <c r="BH129" s="17"/>
      <c r="BI129" s="17"/>
      <c r="BJ129" s="107"/>
      <c r="BK129" s="108"/>
      <c r="BL129" s="108"/>
      <c r="BM129" s="108"/>
      <c r="BN129" s="108"/>
      <c r="BO129" s="17"/>
      <c r="BP129" s="17"/>
      <c r="BQ129" s="107"/>
      <c r="BR129" s="108"/>
      <c r="BS129" s="108"/>
      <c r="BT129" s="108"/>
      <c r="BU129" s="108"/>
      <c r="BV129" s="17"/>
      <c r="BW129" s="17"/>
      <c r="BX129" s="107"/>
      <c r="BY129" s="108"/>
      <c r="BZ129" s="108"/>
      <c r="CA129" s="108"/>
      <c r="CB129" s="108"/>
      <c r="CC129" s="17"/>
      <c r="CD129" s="17"/>
      <c r="CE129" s="107"/>
      <c r="CF129" s="108"/>
      <c r="CG129" s="108"/>
      <c r="CH129" s="108"/>
      <c r="CI129" s="108"/>
      <c r="CJ129" s="17"/>
      <c r="CK129" s="17"/>
      <c r="CL129" s="107"/>
      <c r="CM129" s="108"/>
      <c r="CN129" s="108"/>
      <c r="CO129" s="108"/>
      <c r="CP129" s="17"/>
      <c r="CQ129" s="17"/>
      <c r="CR129" s="17"/>
      <c r="CS129" s="17"/>
      <c r="CT129" s="108"/>
      <c r="CU129" s="108"/>
      <c r="CV129" s="108"/>
      <c r="CW129" s="108"/>
      <c r="CX129" s="17"/>
      <c r="CY129" s="17"/>
      <c r="CZ129" s="107"/>
      <c r="DA129" s="108"/>
      <c r="DB129" s="108"/>
      <c r="DC129" s="108"/>
      <c r="DD129" s="108"/>
      <c r="DE129" s="17"/>
      <c r="DF129" s="17"/>
      <c r="DG129" s="107"/>
      <c r="DH129" s="108"/>
      <c r="DI129" s="108"/>
      <c r="DJ129" s="108"/>
      <c r="DK129" s="108"/>
      <c r="DL129" s="17"/>
      <c r="DM129" s="17"/>
      <c r="DN129" s="107"/>
      <c r="DO129" s="108"/>
      <c r="DP129" s="108"/>
      <c r="DQ129" s="108"/>
      <c r="DR129" s="108"/>
      <c r="DS129" s="17"/>
      <c r="DT129" s="17"/>
      <c r="DU129" s="107"/>
      <c r="DV129" s="108"/>
      <c r="DW129" s="17"/>
      <c r="DX129" s="108"/>
      <c r="DY129" s="108"/>
      <c r="DZ129" s="17"/>
      <c r="EA129" s="17"/>
      <c r="EB129" s="107"/>
      <c r="EC129" s="108"/>
      <c r="ED129" s="108"/>
      <c r="EE129" s="17"/>
      <c r="EF129" s="108"/>
      <c r="EG129" s="17"/>
      <c r="EH129" s="17"/>
      <c r="EI129" s="107"/>
      <c r="EJ129" s="108"/>
      <c r="EK129" s="108"/>
      <c r="EL129" s="108"/>
      <c r="EM129" s="108"/>
      <c r="EN129" s="17"/>
      <c r="EO129" s="17"/>
      <c r="EP129" s="17"/>
      <c r="EQ129" s="108"/>
      <c r="ER129" s="108"/>
      <c r="ES129" s="108"/>
      <c r="ET129" s="108"/>
      <c r="EU129" s="17"/>
      <c r="EV129" s="17"/>
      <c r="EW129" s="107"/>
      <c r="EX129" s="108"/>
      <c r="EY129" s="108"/>
      <c r="EZ129" s="17"/>
      <c r="FA129" s="108"/>
      <c r="FB129" s="17"/>
      <c r="FC129" s="17"/>
      <c r="FD129" s="107"/>
      <c r="FE129" s="108"/>
      <c r="FF129" s="108"/>
      <c r="FG129" s="108"/>
      <c r="FH129" s="108"/>
      <c r="FI129" s="17"/>
      <c r="FJ129" s="17"/>
      <c r="FK129" s="107"/>
      <c r="FL129" s="108"/>
      <c r="FM129" s="108"/>
      <c r="FN129" s="108"/>
      <c r="FO129" s="108"/>
      <c r="FP129" s="17"/>
      <c r="FQ129" s="17"/>
      <c r="FR129" s="107"/>
      <c r="FS129" s="108"/>
      <c r="FT129" s="108"/>
      <c r="FU129" s="108"/>
      <c r="FV129" s="108"/>
      <c r="FW129" s="17"/>
      <c r="FX129" s="17"/>
      <c r="FY129" s="107"/>
      <c r="FZ129" s="108"/>
      <c r="GA129" s="108"/>
      <c r="GB129" s="108"/>
      <c r="GC129" s="108"/>
      <c r="GD129" s="17"/>
      <c r="GE129" s="17"/>
      <c r="GF129" s="107"/>
      <c r="GG129" s="108"/>
      <c r="GH129" s="108"/>
      <c r="GI129" s="108"/>
      <c r="GJ129" s="108"/>
      <c r="GK129" s="17"/>
      <c r="GL129" s="17"/>
      <c r="GM129" s="107"/>
      <c r="GN129" s="108"/>
      <c r="GO129" s="108"/>
      <c r="GP129" s="108"/>
      <c r="GQ129" s="108"/>
      <c r="GR129" s="17"/>
      <c r="GS129" s="17"/>
      <c r="GT129" s="107"/>
      <c r="GU129" s="108"/>
      <c r="GV129" s="108"/>
      <c r="GW129" s="108"/>
      <c r="GX129" s="108"/>
      <c r="GY129" s="17"/>
      <c r="GZ129" s="17"/>
      <c r="HA129" s="107"/>
      <c r="HB129" s="108"/>
      <c r="HC129" s="108"/>
      <c r="HD129" s="108"/>
      <c r="HE129" s="108"/>
      <c r="HF129" s="17"/>
      <c r="HG129" s="17"/>
      <c r="HH129" s="107"/>
      <c r="HI129" s="108"/>
      <c r="HJ129" s="108"/>
      <c r="HK129" s="108"/>
      <c r="HL129" s="108"/>
      <c r="HM129" s="17"/>
      <c r="HN129" s="17"/>
      <c r="HO129" s="107"/>
      <c r="HP129" s="108"/>
      <c r="HQ129" s="108"/>
      <c r="HR129" s="108"/>
      <c r="HS129" s="108"/>
      <c r="HT129" s="17"/>
      <c r="HU129" s="17"/>
      <c r="HV129" s="107"/>
      <c r="HW129" s="108"/>
      <c r="HX129" s="108"/>
      <c r="HY129" s="108"/>
      <c r="HZ129" s="108"/>
      <c r="IA129" s="17"/>
      <c r="IB129" s="17"/>
      <c r="IC129" s="107"/>
      <c r="ID129" s="108"/>
      <c r="IE129" s="108"/>
      <c r="IF129" s="108"/>
      <c r="IG129" s="108"/>
      <c r="IH129" s="17"/>
      <c r="II129" s="17"/>
      <c r="IJ129" s="107"/>
      <c r="IK129" s="108"/>
      <c r="IL129" s="108"/>
      <c r="IM129" s="108"/>
      <c r="IN129" s="108"/>
      <c r="IO129" s="17"/>
      <c r="IP129" s="17"/>
      <c r="IQ129" s="107"/>
      <c r="IR129" s="108"/>
      <c r="IS129" s="108"/>
      <c r="IT129" s="108"/>
      <c r="IU129" s="108"/>
      <c r="IV129" s="17"/>
      <c r="IW129" s="17"/>
      <c r="IX129" s="107"/>
      <c r="IY129" s="108"/>
      <c r="IZ129" s="108"/>
      <c r="JA129" s="108"/>
      <c r="JB129" s="108"/>
      <c r="JC129" s="17"/>
      <c r="JD129" s="17"/>
      <c r="JE129" s="107"/>
      <c r="JF129" s="108"/>
      <c r="JG129" s="108"/>
      <c r="JH129" s="108"/>
      <c r="JI129" s="108"/>
      <c r="JJ129" s="17"/>
      <c r="JK129" s="17"/>
      <c r="JL129" s="107"/>
      <c r="JM129" s="108"/>
      <c r="JN129" s="108"/>
      <c r="JO129" s="108"/>
      <c r="JP129" s="108"/>
      <c r="JQ129" s="17"/>
      <c r="JR129" s="17"/>
      <c r="JS129" s="107"/>
      <c r="JT129" s="108"/>
      <c r="JU129" s="108"/>
      <c r="JV129" s="17"/>
      <c r="JW129" s="108"/>
      <c r="JX129" s="17"/>
      <c r="JY129" s="17"/>
      <c r="JZ129" s="107"/>
      <c r="KA129" s="108"/>
      <c r="KB129" s="108"/>
      <c r="KC129" s="108"/>
      <c r="KD129" s="108"/>
      <c r="KE129" s="17"/>
      <c r="KF129" s="17"/>
      <c r="KG129" s="107"/>
      <c r="KH129" s="108"/>
      <c r="KI129" s="108"/>
      <c r="KJ129" s="108"/>
      <c r="KK129" s="108"/>
      <c r="KL129" s="17"/>
      <c r="KM129" s="17"/>
      <c r="KN129" s="107"/>
      <c r="KO129" s="108"/>
      <c r="KP129" s="108"/>
      <c r="KQ129" s="108"/>
      <c r="KR129" s="108"/>
      <c r="KS129" s="17"/>
      <c r="KT129" s="17"/>
      <c r="KU129" s="107"/>
      <c r="KV129" s="108"/>
      <c r="KW129" s="108"/>
      <c r="KX129" s="108"/>
      <c r="KY129" s="17"/>
      <c r="KZ129" s="17"/>
      <c r="LA129" s="17"/>
      <c r="LB129" s="107"/>
      <c r="LC129" s="108"/>
      <c r="LD129" s="108"/>
      <c r="LE129" s="108"/>
      <c r="LF129" s="108"/>
      <c r="LG129" s="17"/>
      <c r="LH129" s="17"/>
      <c r="LI129" s="107"/>
      <c r="LJ129" s="108"/>
      <c r="LK129" s="108"/>
      <c r="LL129" s="108"/>
      <c r="LM129" s="108"/>
      <c r="LN129" s="17"/>
      <c r="LO129" s="17"/>
      <c r="LP129" s="107"/>
      <c r="LQ129" s="108"/>
      <c r="LR129" s="108"/>
      <c r="LS129" s="108"/>
      <c r="LT129" s="108"/>
      <c r="LU129" s="17"/>
      <c r="LV129" s="17"/>
      <c r="LW129" s="107"/>
      <c r="LX129" s="108"/>
      <c r="LY129" s="108"/>
      <c r="LZ129" s="108"/>
      <c r="MA129" s="108"/>
      <c r="MB129" s="17"/>
      <c r="MC129" s="17"/>
      <c r="MD129" s="107"/>
      <c r="ME129" s="108"/>
      <c r="MF129" s="108"/>
      <c r="MG129" s="108"/>
      <c r="MH129" s="108"/>
      <c r="MI129" s="17"/>
      <c r="MJ129" s="17"/>
      <c r="MK129" s="107"/>
      <c r="ML129" s="108"/>
      <c r="MM129" s="108"/>
      <c r="MN129" s="108"/>
      <c r="MO129" s="108"/>
      <c r="MP129" s="17"/>
      <c r="MQ129" s="17"/>
      <c r="MR129" s="107"/>
      <c r="MS129" s="108"/>
      <c r="MT129" s="108"/>
      <c r="MU129" s="108"/>
      <c r="MV129" s="108"/>
      <c r="MW129" s="17"/>
      <c r="MX129" s="17"/>
      <c r="MY129" s="107"/>
      <c r="MZ129" s="108"/>
      <c r="NA129" s="17"/>
      <c r="NB129" s="17"/>
      <c r="NC129" s="108"/>
      <c r="ND129" s="17"/>
      <c r="NE129" s="17"/>
      <c r="NF129" s="16" t="s">
        <v>759</v>
      </c>
    </row>
    <row r="130" spans="1:370" s="109" customFormat="1" ht="15.75" x14ac:dyDescent="0.25">
      <c r="A130" s="22" t="s">
        <v>927</v>
      </c>
      <c r="B130" s="23" t="s">
        <v>928</v>
      </c>
      <c r="C130" s="24"/>
      <c r="D130" s="33" t="s">
        <v>824</v>
      </c>
      <c r="E130" s="56">
        <f t="shared" ref="E130:E135" si="0">MAX(G130:NC130)</f>
        <v>11</v>
      </c>
      <c r="F130" s="31"/>
      <c r="G130" s="26">
        <v>0</v>
      </c>
      <c r="H130" s="26">
        <v>0</v>
      </c>
      <c r="I130" s="27">
        <v>0</v>
      </c>
      <c r="J130" s="27">
        <v>0</v>
      </c>
      <c r="K130" s="31"/>
      <c r="L130" s="31"/>
      <c r="M130" s="28">
        <v>0</v>
      </c>
      <c r="N130" s="26">
        <v>0</v>
      </c>
      <c r="O130" s="26">
        <v>0</v>
      </c>
      <c r="P130" s="26">
        <v>0</v>
      </c>
      <c r="Q130" s="26">
        <v>0</v>
      </c>
      <c r="R130" s="31"/>
      <c r="S130" s="31"/>
      <c r="T130" s="28">
        <v>0</v>
      </c>
      <c r="U130" s="26">
        <v>0</v>
      </c>
      <c r="V130" s="26">
        <v>0</v>
      </c>
      <c r="W130" s="26">
        <v>0</v>
      </c>
      <c r="X130" s="26">
        <v>0</v>
      </c>
      <c r="Y130" s="31"/>
      <c r="Z130" s="31"/>
      <c r="AA130" s="28">
        <v>0</v>
      </c>
      <c r="AB130" s="26">
        <v>0</v>
      </c>
      <c r="AC130" s="26">
        <v>0</v>
      </c>
      <c r="AD130" s="26">
        <v>0</v>
      </c>
      <c r="AE130" s="26">
        <v>0</v>
      </c>
      <c r="AF130" s="31"/>
      <c r="AG130" s="31"/>
      <c r="AH130" s="28">
        <v>0</v>
      </c>
      <c r="AI130" s="26">
        <v>0</v>
      </c>
      <c r="AJ130" s="26">
        <v>0</v>
      </c>
      <c r="AK130" s="26">
        <v>0</v>
      </c>
      <c r="AL130" s="26">
        <v>11</v>
      </c>
      <c r="AM130" s="31"/>
      <c r="AN130" s="31"/>
      <c r="AO130" s="28">
        <v>0</v>
      </c>
      <c r="AP130" s="26">
        <v>0</v>
      </c>
      <c r="AQ130" s="26">
        <v>0</v>
      </c>
      <c r="AR130" s="26">
        <v>0</v>
      </c>
      <c r="AS130" s="26">
        <v>0</v>
      </c>
      <c r="AT130" s="31"/>
      <c r="AU130" s="31"/>
      <c r="AV130" s="28">
        <v>0</v>
      </c>
      <c r="AW130" s="26">
        <v>0</v>
      </c>
      <c r="AX130" s="26">
        <v>0</v>
      </c>
      <c r="AY130" s="26">
        <v>0</v>
      </c>
      <c r="AZ130" s="26">
        <v>0</v>
      </c>
      <c r="BA130" s="31"/>
      <c r="BB130" s="31"/>
      <c r="BC130" s="28">
        <v>0</v>
      </c>
      <c r="BD130" s="26">
        <v>0</v>
      </c>
      <c r="BE130" s="26">
        <v>0</v>
      </c>
      <c r="BF130" s="26">
        <v>0</v>
      </c>
      <c r="BG130" s="26">
        <v>9</v>
      </c>
      <c r="BH130" s="31"/>
      <c r="BI130" s="31"/>
      <c r="BJ130" s="28">
        <v>0</v>
      </c>
      <c r="BK130" s="26">
        <v>0</v>
      </c>
      <c r="BL130" s="26">
        <v>0</v>
      </c>
      <c r="BM130" s="26">
        <v>0</v>
      </c>
      <c r="BN130" s="26">
        <v>0</v>
      </c>
      <c r="BO130" s="31"/>
      <c r="BP130" s="31"/>
      <c r="BQ130" s="28"/>
      <c r="BR130" s="26"/>
      <c r="BS130" s="26"/>
      <c r="BT130" s="26"/>
      <c r="BU130" s="26"/>
      <c r="BV130" s="31"/>
      <c r="BW130" s="31"/>
      <c r="BX130" s="28"/>
      <c r="BY130" s="26"/>
      <c r="BZ130" s="26"/>
      <c r="CA130" s="26"/>
      <c r="CB130" s="26"/>
      <c r="CC130" s="31"/>
      <c r="CD130" s="31"/>
      <c r="CE130" s="28"/>
      <c r="CF130" s="26"/>
      <c r="CG130" s="26"/>
      <c r="CH130" s="26"/>
      <c r="CI130" s="26"/>
      <c r="CJ130" s="31"/>
      <c r="CK130" s="31"/>
      <c r="CL130" s="28"/>
      <c r="CM130" s="26"/>
      <c r="CN130" s="26"/>
      <c r="CO130" s="26"/>
      <c r="CP130" s="31"/>
      <c r="CQ130" s="31"/>
      <c r="CR130" s="31"/>
      <c r="CS130" s="31"/>
      <c r="CT130" s="26"/>
      <c r="CU130" s="26"/>
      <c r="CV130" s="26"/>
      <c r="CW130" s="26"/>
      <c r="CX130" s="31"/>
      <c r="CY130" s="31"/>
      <c r="CZ130" s="28"/>
      <c r="DA130" s="26"/>
      <c r="DB130" s="26"/>
      <c r="DC130" s="26"/>
      <c r="DD130" s="26"/>
      <c r="DE130" s="31"/>
      <c r="DF130" s="31"/>
      <c r="DG130" s="28"/>
      <c r="DH130" s="26"/>
      <c r="DI130" s="26"/>
      <c r="DJ130" s="26"/>
      <c r="DK130" s="26"/>
      <c r="DL130" s="31"/>
      <c r="DM130" s="31"/>
      <c r="DN130" s="28"/>
      <c r="DO130" s="26"/>
      <c r="DP130" s="26"/>
      <c r="DQ130" s="26"/>
      <c r="DR130" s="26"/>
      <c r="DS130" s="31"/>
      <c r="DT130" s="31"/>
      <c r="DU130" s="28"/>
      <c r="DV130" s="26"/>
      <c r="DW130" s="31"/>
      <c r="DX130" s="26"/>
      <c r="DY130" s="26"/>
      <c r="DZ130" s="31"/>
      <c r="EA130" s="31"/>
      <c r="EB130" s="28"/>
      <c r="EC130" s="26"/>
      <c r="ED130" s="26"/>
      <c r="EE130" s="31"/>
      <c r="EF130" s="26"/>
      <c r="EG130" s="31"/>
      <c r="EH130" s="31"/>
      <c r="EI130" s="28"/>
      <c r="EJ130" s="26"/>
      <c r="EK130" s="26"/>
      <c r="EL130" s="26"/>
      <c r="EM130" s="26"/>
      <c r="EN130" s="31"/>
      <c r="EO130" s="31"/>
      <c r="EP130" s="31"/>
      <c r="EQ130" s="26"/>
      <c r="ER130" s="26"/>
      <c r="ES130" s="26"/>
      <c r="ET130" s="26"/>
      <c r="EU130" s="31"/>
      <c r="EV130" s="31"/>
      <c r="EW130" s="28"/>
      <c r="EX130" s="26"/>
      <c r="EY130" s="26"/>
      <c r="EZ130" s="31"/>
      <c r="FA130" s="26"/>
      <c r="FB130" s="31"/>
      <c r="FC130" s="31"/>
      <c r="FD130" s="38"/>
      <c r="FE130" s="36"/>
      <c r="FF130" s="36"/>
      <c r="FG130" s="36"/>
      <c r="FH130" s="36"/>
      <c r="FI130" s="31"/>
      <c r="FJ130" s="31"/>
      <c r="FK130" s="28"/>
      <c r="FL130" s="26"/>
      <c r="FM130" s="26"/>
      <c r="FN130" s="26"/>
      <c r="FO130" s="26"/>
      <c r="FP130" s="31"/>
      <c r="FQ130" s="31"/>
      <c r="FR130" s="28"/>
      <c r="FS130" s="26"/>
      <c r="FT130" s="28"/>
      <c r="FU130" s="26"/>
      <c r="FV130" s="28"/>
      <c r="FW130" s="31"/>
      <c r="FX130" s="31"/>
      <c r="FY130" s="28"/>
      <c r="FZ130" s="26"/>
      <c r="GA130" s="26"/>
      <c r="GB130" s="26"/>
      <c r="GC130" s="26"/>
      <c r="GD130" s="31"/>
      <c r="GE130" s="31"/>
      <c r="GF130" s="28"/>
      <c r="GG130" s="26"/>
      <c r="GH130" s="26"/>
      <c r="GI130" s="26"/>
      <c r="GJ130" s="26"/>
      <c r="GK130" s="31"/>
      <c r="GL130" s="31"/>
      <c r="GM130" s="28"/>
      <c r="GN130" s="26"/>
      <c r="GO130" s="26"/>
      <c r="GP130" s="26"/>
      <c r="GQ130" s="26"/>
      <c r="GR130" s="31"/>
      <c r="GS130" s="31"/>
      <c r="GT130" s="28"/>
      <c r="GU130" s="26"/>
      <c r="GV130" s="26"/>
      <c r="GW130" s="26"/>
      <c r="GX130" s="26"/>
      <c r="GY130" s="31"/>
      <c r="GZ130" s="31"/>
      <c r="HA130" s="28"/>
      <c r="HB130" s="26"/>
      <c r="HC130" s="26"/>
      <c r="HD130" s="26"/>
      <c r="HE130" s="26"/>
      <c r="HF130" s="31"/>
      <c r="HG130" s="31"/>
      <c r="HH130" s="28"/>
      <c r="HI130" s="26"/>
      <c r="HJ130" s="26"/>
      <c r="HK130" s="26"/>
      <c r="HL130" s="26"/>
      <c r="HM130" s="31"/>
      <c r="HN130" s="31"/>
      <c r="HO130" s="28"/>
      <c r="HP130" s="26"/>
      <c r="HQ130" s="26"/>
      <c r="HR130" s="26"/>
      <c r="HS130" s="26"/>
      <c r="HT130" s="31"/>
      <c r="HU130" s="31"/>
      <c r="HV130" s="28"/>
      <c r="HW130" s="26"/>
      <c r="HX130" s="26"/>
      <c r="HY130" s="26"/>
      <c r="HZ130" s="26"/>
      <c r="IA130" s="31"/>
      <c r="IB130" s="31"/>
      <c r="IC130" s="28"/>
      <c r="ID130" s="26"/>
      <c r="IE130" s="26"/>
      <c r="IF130" s="26"/>
      <c r="IG130" s="26"/>
      <c r="IH130" s="31"/>
      <c r="II130" s="31"/>
      <c r="IJ130" s="28"/>
      <c r="IK130" s="26"/>
      <c r="IL130" s="26"/>
      <c r="IM130" s="26"/>
      <c r="IN130" s="26"/>
      <c r="IO130" s="31"/>
      <c r="IP130" s="31"/>
      <c r="IQ130" s="28"/>
      <c r="IR130" s="26"/>
      <c r="IS130" s="26"/>
      <c r="IT130" s="26"/>
      <c r="IU130" s="26"/>
      <c r="IV130" s="31"/>
      <c r="IW130" s="31"/>
      <c r="IX130" s="28"/>
      <c r="IY130" s="26"/>
      <c r="IZ130" s="26"/>
      <c r="JA130" s="26"/>
      <c r="JB130" s="26"/>
      <c r="JC130" s="31"/>
      <c r="JD130" s="31"/>
      <c r="JE130" s="28"/>
      <c r="JF130" s="26"/>
      <c r="JG130" s="26"/>
      <c r="JH130" s="26"/>
      <c r="JI130" s="26"/>
      <c r="JJ130" s="31"/>
      <c r="JK130" s="31"/>
      <c r="JL130" s="28"/>
      <c r="JM130" s="26"/>
      <c r="JN130" s="26"/>
      <c r="JO130" s="26"/>
      <c r="JP130" s="26"/>
      <c r="JQ130" s="31"/>
      <c r="JR130" s="31"/>
      <c r="JS130" s="28"/>
      <c r="JT130" s="26"/>
      <c r="JU130" s="26"/>
      <c r="JV130" s="31"/>
      <c r="JW130" s="26"/>
      <c r="JX130" s="31"/>
      <c r="JY130" s="31"/>
      <c r="JZ130" s="28"/>
      <c r="KA130" s="26"/>
      <c r="KB130" s="26"/>
      <c r="KC130" s="26"/>
      <c r="KD130" s="26"/>
      <c r="KE130" s="31"/>
      <c r="KF130" s="31"/>
      <c r="KG130" s="28"/>
      <c r="KH130" s="26"/>
      <c r="KI130" s="26"/>
      <c r="KJ130" s="26"/>
      <c r="KK130" s="26"/>
      <c r="KL130" s="31"/>
      <c r="KM130" s="31"/>
      <c r="KN130" s="28"/>
      <c r="KO130" s="26"/>
      <c r="KP130" s="26"/>
      <c r="KQ130" s="26"/>
      <c r="KR130" s="26"/>
      <c r="KS130" s="31"/>
      <c r="KT130" s="31"/>
      <c r="KU130" s="28"/>
      <c r="KV130" s="28"/>
      <c r="KW130" s="28"/>
      <c r="KX130" s="28"/>
      <c r="KY130" s="31"/>
      <c r="KZ130" s="31"/>
      <c r="LA130" s="31"/>
      <c r="LB130" s="28"/>
      <c r="LC130" s="26"/>
      <c r="LD130" s="26"/>
      <c r="LE130" s="26"/>
      <c r="LF130" s="26"/>
      <c r="LG130" s="31"/>
      <c r="LH130" s="31"/>
      <c r="LI130" s="28"/>
      <c r="LJ130" s="26"/>
      <c r="LK130" s="26"/>
      <c r="LL130" s="26"/>
      <c r="LM130" s="26"/>
      <c r="LN130" s="31"/>
      <c r="LO130" s="31"/>
      <c r="LP130" s="28"/>
      <c r="LQ130" s="26"/>
      <c r="LR130" s="26"/>
      <c r="LS130" s="26"/>
      <c r="LT130" s="26"/>
      <c r="LU130" s="31"/>
      <c r="LV130" s="31"/>
      <c r="LW130" s="28"/>
      <c r="LX130" s="26"/>
      <c r="LY130" s="26"/>
      <c r="LZ130" s="26"/>
      <c r="MA130" s="26"/>
      <c r="MB130" s="31"/>
      <c r="MC130" s="31"/>
      <c r="MD130" s="28"/>
      <c r="ME130" s="26"/>
      <c r="MF130" s="26"/>
      <c r="MG130" s="26"/>
      <c r="MH130" s="26"/>
      <c r="MI130" s="31"/>
      <c r="MJ130" s="31"/>
      <c r="MK130" s="28"/>
      <c r="ML130" s="26"/>
      <c r="MM130" s="26"/>
      <c r="MN130" s="26"/>
      <c r="MO130" s="26"/>
      <c r="MP130" s="31"/>
      <c r="MQ130" s="31"/>
      <c r="MR130" s="28"/>
      <c r="MS130" s="26"/>
      <c r="MT130" s="26"/>
      <c r="MU130" s="26"/>
      <c r="MV130" s="26"/>
      <c r="MW130" s="31"/>
      <c r="MX130" s="31"/>
      <c r="MY130" s="28"/>
      <c r="MZ130" s="26"/>
      <c r="NA130" s="31"/>
      <c r="NB130" s="31"/>
      <c r="NC130" s="26"/>
      <c r="ND130" s="31"/>
      <c r="NE130" s="31"/>
      <c r="NF130" s="16" t="s">
        <v>759</v>
      </c>
    </row>
    <row r="131" spans="1:370" s="109" customFormat="1" ht="15.75" x14ac:dyDescent="0.25">
      <c r="A131" s="22" t="s">
        <v>927</v>
      </c>
      <c r="B131" s="23" t="s">
        <v>928</v>
      </c>
      <c r="C131" s="24"/>
      <c r="D131" s="33" t="s">
        <v>929</v>
      </c>
      <c r="E131" s="56">
        <f t="shared" si="0"/>
        <v>0</v>
      </c>
      <c r="F131" s="31"/>
      <c r="G131" s="26">
        <v>0</v>
      </c>
      <c r="H131" s="26">
        <v>0</v>
      </c>
      <c r="I131" s="27">
        <v>0</v>
      </c>
      <c r="J131" s="27">
        <v>0</v>
      </c>
      <c r="K131" s="31"/>
      <c r="L131" s="31"/>
      <c r="M131" s="28">
        <v>0</v>
      </c>
      <c r="N131" s="26">
        <v>0</v>
      </c>
      <c r="O131" s="26">
        <v>0</v>
      </c>
      <c r="P131" s="26">
        <v>0</v>
      </c>
      <c r="Q131" s="26">
        <v>0</v>
      </c>
      <c r="R131" s="31"/>
      <c r="S131" s="31"/>
      <c r="T131" s="28">
        <v>0</v>
      </c>
      <c r="U131" s="26">
        <v>0</v>
      </c>
      <c r="V131" s="26">
        <v>0</v>
      </c>
      <c r="W131" s="26">
        <v>0</v>
      </c>
      <c r="X131" s="26">
        <v>0</v>
      </c>
      <c r="Y131" s="31"/>
      <c r="Z131" s="31"/>
      <c r="AA131" s="28">
        <v>0</v>
      </c>
      <c r="AB131" s="26">
        <v>0</v>
      </c>
      <c r="AC131" s="26">
        <v>0</v>
      </c>
      <c r="AD131" s="26">
        <v>0</v>
      </c>
      <c r="AE131" s="26">
        <v>0</v>
      </c>
      <c r="AF131" s="31"/>
      <c r="AG131" s="31"/>
      <c r="AH131" s="28">
        <v>0</v>
      </c>
      <c r="AI131" s="26">
        <v>0</v>
      </c>
      <c r="AJ131" s="26">
        <v>0</v>
      </c>
      <c r="AK131" s="26">
        <v>0</v>
      </c>
      <c r="AL131" s="26">
        <v>0</v>
      </c>
      <c r="AM131" s="31"/>
      <c r="AN131" s="31"/>
      <c r="AO131" s="28">
        <v>0</v>
      </c>
      <c r="AP131" s="26">
        <v>0</v>
      </c>
      <c r="AQ131" s="26">
        <v>0</v>
      </c>
      <c r="AR131" s="26">
        <v>0</v>
      </c>
      <c r="AS131" s="26">
        <v>0</v>
      </c>
      <c r="AT131" s="31"/>
      <c r="AU131" s="31"/>
      <c r="AV131" s="28">
        <v>0</v>
      </c>
      <c r="AW131" s="26">
        <v>0</v>
      </c>
      <c r="AX131" s="26">
        <v>0</v>
      </c>
      <c r="AY131" s="26">
        <v>0</v>
      </c>
      <c r="AZ131" s="26">
        <v>0</v>
      </c>
      <c r="BA131" s="31"/>
      <c r="BB131" s="31"/>
      <c r="BC131" s="28">
        <v>0</v>
      </c>
      <c r="BD131" s="26">
        <v>0</v>
      </c>
      <c r="BE131" s="26">
        <v>0</v>
      </c>
      <c r="BF131" s="26">
        <v>0</v>
      </c>
      <c r="BG131" s="26">
        <v>0</v>
      </c>
      <c r="BH131" s="31"/>
      <c r="BI131" s="31"/>
      <c r="BJ131" s="28">
        <v>0</v>
      </c>
      <c r="BK131" s="26">
        <v>0</v>
      </c>
      <c r="BL131" s="26">
        <v>0</v>
      </c>
      <c r="BM131" s="26">
        <v>0</v>
      </c>
      <c r="BN131" s="26">
        <v>0</v>
      </c>
      <c r="BO131" s="31"/>
      <c r="BP131" s="31"/>
      <c r="BQ131" s="28"/>
      <c r="BR131" s="26"/>
      <c r="BS131" s="26"/>
      <c r="BT131" s="26"/>
      <c r="BU131" s="26"/>
      <c r="BV131" s="31"/>
      <c r="BW131" s="31"/>
      <c r="BX131" s="28"/>
      <c r="BY131" s="26"/>
      <c r="BZ131" s="26"/>
      <c r="CA131" s="26"/>
      <c r="CB131" s="26"/>
      <c r="CC131" s="31"/>
      <c r="CD131" s="31"/>
      <c r="CE131" s="28"/>
      <c r="CF131" s="26"/>
      <c r="CG131" s="26"/>
      <c r="CH131" s="26"/>
      <c r="CI131" s="26"/>
      <c r="CJ131" s="31"/>
      <c r="CK131" s="31"/>
      <c r="CL131" s="28"/>
      <c r="CM131" s="26"/>
      <c r="CN131" s="26"/>
      <c r="CO131" s="26"/>
      <c r="CP131" s="31"/>
      <c r="CQ131" s="31"/>
      <c r="CR131" s="31"/>
      <c r="CS131" s="31"/>
      <c r="CT131" s="26"/>
      <c r="CU131" s="26"/>
      <c r="CV131" s="26"/>
      <c r="CW131" s="26"/>
      <c r="CX131" s="31"/>
      <c r="CY131" s="31"/>
      <c r="CZ131" s="28"/>
      <c r="DA131" s="26"/>
      <c r="DB131" s="26"/>
      <c r="DC131" s="26"/>
      <c r="DD131" s="26"/>
      <c r="DE131" s="31"/>
      <c r="DF131" s="31"/>
      <c r="DG131" s="28"/>
      <c r="DH131" s="26"/>
      <c r="DI131" s="26"/>
      <c r="DJ131" s="26"/>
      <c r="DK131" s="26"/>
      <c r="DL131" s="31"/>
      <c r="DM131" s="31"/>
      <c r="DN131" s="28"/>
      <c r="DO131" s="26"/>
      <c r="DP131" s="26"/>
      <c r="DQ131" s="26"/>
      <c r="DR131" s="26"/>
      <c r="DS131" s="31"/>
      <c r="DT131" s="31"/>
      <c r="DU131" s="28"/>
      <c r="DV131" s="26"/>
      <c r="DW131" s="31"/>
      <c r="DX131" s="26"/>
      <c r="DY131" s="26"/>
      <c r="DZ131" s="31"/>
      <c r="EA131" s="31"/>
      <c r="EB131" s="28"/>
      <c r="EC131" s="26"/>
      <c r="ED131" s="26"/>
      <c r="EE131" s="31"/>
      <c r="EF131" s="26"/>
      <c r="EG131" s="31"/>
      <c r="EH131" s="31"/>
      <c r="EI131" s="28"/>
      <c r="EJ131" s="26"/>
      <c r="EK131" s="26"/>
      <c r="EL131" s="26"/>
      <c r="EM131" s="26"/>
      <c r="EN131" s="31"/>
      <c r="EO131" s="31"/>
      <c r="EP131" s="31"/>
      <c r="EQ131" s="26"/>
      <c r="ER131" s="26"/>
      <c r="ES131" s="26"/>
      <c r="ET131" s="26"/>
      <c r="EU131" s="31"/>
      <c r="EV131" s="31"/>
      <c r="EW131" s="28"/>
      <c r="EX131" s="26"/>
      <c r="EY131" s="26"/>
      <c r="EZ131" s="31"/>
      <c r="FA131" s="26"/>
      <c r="FB131" s="31"/>
      <c r="FC131" s="31"/>
      <c r="FD131" s="38"/>
      <c r="FE131" s="36"/>
      <c r="FF131" s="36"/>
      <c r="FG131" s="36"/>
      <c r="FH131" s="36"/>
      <c r="FI131" s="31"/>
      <c r="FJ131" s="31"/>
      <c r="FK131" s="28"/>
      <c r="FL131" s="26"/>
      <c r="FM131" s="26"/>
      <c r="FN131" s="26"/>
      <c r="FO131" s="26"/>
      <c r="FP131" s="31"/>
      <c r="FQ131" s="31"/>
      <c r="FR131" s="28"/>
      <c r="FS131" s="26"/>
      <c r="FT131" s="28"/>
      <c r="FU131" s="26"/>
      <c r="FV131" s="28"/>
      <c r="FW131" s="31"/>
      <c r="FX131" s="31"/>
      <c r="FY131" s="28"/>
      <c r="FZ131" s="26"/>
      <c r="GA131" s="26"/>
      <c r="GB131" s="26"/>
      <c r="GC131" s="26"/>
      <c r="GD131" s="31"/>
      <c r="GE131" s="31"/>
      <c r="GF131" s="28"/>
      <c r="GG131" s="26"/>
      <c r="GH131" s="26"/>
      <c r="GI131" s="26"/>
      <c r="GJ131" s="26"/>
      <c r="GK131" s="31"/>
      <c r="GL131" s="31"/>
      <c r="GM131" s="28"/>
      <c r="GN131" s="26"/>
      <c r="GO131" s="26"/>
      <c r="GP131" s="26"/>
      <c r="GQ131" s="26"/>
      <c r="GR131" s="31"/>
      <c r="GS131" s="31"/>
      <c r="GT131" s="28"/>
      <c r="GU131" s="26"/>
      <c r="GV131" s="26"/>
      <c r="GW131" s="26"/>
      <c r="GX131" s="26"/>
      <c r="GY131" s="31"/>
      <c r="GZ131" s="31"/>
      <c r="HA131" s="28"/>
      <c r="HB131" s="26"/>
      <c r="HC131" s="26"/>
      <c r="HD131" s="26"/>
      <c r="HE131" s="26"/>
      <c r="HF131" s="31"/>
      <c r="HG131" s="31"/>
      <c r="HH131" s="28"/>
      <c r="HI131" s="26"/>
      <c r="HJ131" s="26"/>
      <c r="HK131" s="26"/>
      <c r="HL131" s="26"/>
      <c r="HM131" s="31"/>
      <c r="HN131" s="31"/>
      <c r="HO131" s="28"/>
      <c r="HP131" s="26"/>
      <c r="HQ131" s="26"/>
      <c r="HR131" s="26"/>
      <c r="HS131" s="26"/>
      <c r="HT131" s="31"/>
      <c r="HU131" s="31"/>
      <c r="HV131" s="28"/>
      <c r="HW131" s="26"/>
      <c r="HX131" s="26"/>
      <c r="HY131" s="26"/>
      <c r="HZ131" s="26"/>
      <c r="IA131" s="31"/>
      <c r="IB131" s="31"/>
      <c r="IC131" s="28"/>
      <c r="ID131" s="26"/>
      <c r="IE131" s="26"/>
      <c r="IF131" s="26"/>
      <c r="IG131" s="26"/>
      <c r="IH131" s="31"/>
      <c r="II131" s="31"/>
      <c r="IJ131" s="28"/>
      <c r="IK131" s="26"/>
      <c r="IL131" s="26"/>
      <c r="IM131" s="26"/>
      <c r="IN131" s="26"/>
      <c r="IO131" s="31"/>
      <c r="IP131" s="31"/>
      <c r="IQ131" s="28"/>
      <c r="IR131" s="26"/>
      <c r="IS131" s="26"/>
      <c r="IT131" s="26"/>
      <c r="IU131" s="26"/>
      <c r="IV131" s="31"/>
      <c r="IW131" s="31"/>
      <c r="IX131" s="28"/>
      <c r="IY131" s="26"/>
      <c r="IZ131" s="26"/>
      <c r="JA131" s="26"/>
      <c r="JB131" s="26"/>
      <c r="JC131" s="31"/>
      <c r="JD131" s="31"/>
      <c r="JE131" s="28"/>
      <c r="JF131" s="26"/>
      <c r="JG131" s="26"/>
      <c r="JH131" s="26"/>
      <c r="JI131" s="26"/>
      <c r="JJ131" s="31"/>
      <c r="JK131" s="31"/>
      <c r="JL131" s="28"/>
      <c r="JM131" s="26"/>
      <c r="JN131" s="26"/>
      <c r="JO131" s="26"/>
      <c r="JP131" s="26"/>
      <c r="JQ131" s="31"/>
      <c r="JR131" s="31"/>
      <c r="JS131" s="28"/>
      <c r="JT131" s="26"/>
      <c r="JU131" s="26"/>
      <c r="JV131" s="31"/>
      <c r="JW131" s="26"/>
      <c r="JX131" s="31"/>
      <c r="JY131" s="31"/>
      <c r="JZ131" s="28"/>
      <c r="KA131" s="26"/>
      <c r="KB131" s="26"/>
      <c r="KC131" s="26"/>
      <c r="KD131" s="26"/>
      <c r="KE131" s="31"/>
      <c r="KF131" s="31"/>
      <c r="KG131" s="28"/>
      <c r="KH131" s="26"/>
      <c r="KI131" s="26"/>
      <c r="KJ131" s="26"/>
      <c r="KK131" s="26"/>
      <c r="KL131" s="31"/>
      <c r="KM131" s="31"/>
      <c r="KN131" s="28"/>
      <c r="KO131" s="26"/>
      <c r="KP131" s="26"/>
      <c r="KQ131" s="26"/>
      <c r="KR131" s="26"/>
      <c r="KS131" s="31"/>
      <c r="KT131" s="31"/>
      <c r="KU131" s="28"/>
      <c r="KV131" s="28"/>
      <c r="KW131" s="28"/>
      <c r="KX131" s="28"/>
      <c r="KY131" s="31"/>
      <c r="KZ131" s="31"/>
      <c r="LA131" s="31"/>
      <c r="LB131" s="28"/>
      <c r="LC131" s="26"/>
      <c r="LD131" s="26"/>
      <c r="LE131" s="26"/>
      <c r="LF131" s="26"/>
      <c r="LG131" s="31"/>
      <c r="LH131" s="31"/>
      <c r="LI131" s="28"/>
      <c r="LJ131" s="26"/>
      <c r="LK131" s="26"/>
      <c r="LL131" s="26"/>
      <c r="LM131" s="26"/>
      <c r="LN131" s="31"/>
      <c r="LO131" s="31"/>
      <c r="LP131" s="28"/>
      <c r="LQ131" s="26"/>
      <c r="LR131" s="26"/>
      <c r="LS131" s="26"/>
      <c r="LT131" s="26"/>
      <c r="LU131" s="31"/>
      <c r="LV131" s="31"/>
      <c r="LW131" s="28"/>
      <c r="LX131" s="26"/>
      <c r="LY131" s="26"/>
      <c r="LZ131" s="26"/>
      <c r="MA131" s="26"/>
      <c r="MB131" s="31"/>
      <c r="MC131" s="31"/>
      <c r="MD131" s="28"/>
      <c r="ME131" s="26"/>
      <c r="MF131" s="26"/>
      <c r="MG131" s="26"/>
      <c r="MH131" s="26"/>
      <c r="MI131" s="31"/>
      <c r="MJ131" s="31"/>
      <c r="MK131" s="28"/>
      <c r="ML131" s="26"/>
      <c r="MM131" s="26"/>
      <c r="MN131" s="26"/>
      <c r="MO131" s="26"/>
      <c r="MP131" s="31"/>
      <c r="MQ131" s="31"/>
      <c r="MR131" s="28"/>
      <c r="MS131" s="26"/>
      <c r="MT131" s="26"/>
      <c r="MU131" s="26"/>
      <c r="MV131" s="26"/>
      <c r="MW131" s="31"/>
      <c r="MX131" s="31"/>
      <c r="MY131" s="28"/>
      <c r="MZ131" s="26"/>
      <c r="NA131" s="31"/>
      <c r="NB131" s="31"/>
      <c r="NC131" s="26"/>
      <c r="ND131" s="31"/>
      <c r="NE131" s="31"/>
      <c r="NF131" s="16" t="s">
        <v>759</v>
      </c>
    </row>
    <row r="132" spans="1:370" s="109" customFormat="1" ht="15.75" x14ac:dyDescent="0.25">
      <c r="A132" s="100" t="s">
        <v>930</v>
      </c>
      <c r="B132" s="23" t="s">
        <v>915</v>
      </c>
      <c r="C132" s="34"/>
      <c r="D132" s="35" t="s">
        <v>844</v>
      </c>
      <c r="E132" s="56">
        <f t="shared" si="0"/>
        <v>0</v>
      </c>
      <c r="F132" s="31"/>
      <c r="G132" s="36">
        <f>COUNTIFS(Outbound_Monitor!H:H,"Staub",Outbound_Monitor!M:M,G$2)</f>
        <v>0</v>
      </c>
      <c r="H132" s="36">
        <f>COUNTIFS(Outbound_Monitor!H:H,"Staub",Outbound_Monitor!M:M,H$2)</f>
        <v>0</v>
      </c>
      <c r="I132" s="37">
        <f>COUNTIFS(Outbound_Monitor!H:H,"Staub",Outbound_Monitor!M:M,I$2)</f>
        <v>0</v>
      </c>
      <c r="J132" s="37">
        <f>COUNTIFS(Outbound_Monitor!I:I,"Staub",Outbound_Monitor!N:N,J$2)</f>
        <v>0</v>
      </c>
      <c r="K132" s="31"/>
      <c r="L132" s="31"/>
      <c r="M132" s="38">
        <f>COUNTIFS(Outbound_Monitor!H:H,"Staub",Outbound_Monitor!M:M,M$2)</f>
        <v>0</v>
      </c>
      <c r="N132" s="36">
        <f>COUNTIFS(Outbound_Monitor!H:H,"Staub",Outbound_Monitor!M:M,N$2)</f>
        <v>0</v>
      </c>
      <c r="O132" s="36">
        <f>COUNTIFS(Outbound_Monitor!H:H,"Staub",Outbound_Monitor!M:M,O$2)</f>
        <v>0</v>
      </c>
      <c r="P132" s="36">
        <f>COUNTIFS(Outbound_Monitor!H:H,"Staub",Outbound_Monitor!M:M,P$2)</f>
        <v>0</v>
      </c>
      <c r="Q132" s="36">
        <f>COUNTIFS(Outbound_Monitor!H:H,"Staub",Outbound_Monitor!M:M,Q$2)</f>
        <v>0</v>
      </c>
      <c r="R132" s="31"/>
      <c r="S132" s="31"/>
      <c r="T132" s="38">
        <f>COUNTIFS(Outbound_Monitor!H:H,"Staub",Outbound_Monitor!M:M,T$2)</f>
        <v>0</v>
      </c>
      <c r="U132" s="36">
        <f>COUNTIFS(Outbound_Monitor!H:H,"Staub",Outbound_Monitor!M:M,U$2)</f>
        <v>0</v>
      </c>
      <c r="V132" s="36">
        <f>COUNTIFS(Outbound_Monitor!H:H,"Staub",Outbound_Monitor!M:M,V$2)</f>
        <v>0</v>
      </c>
      <c r="W132" s="36">
        <f>COUNTIFS(Outbound_Monitor!H:H,"Staub",Outbound_Monitor!M:M,W$2)</f>
        <v>0</v>
      </c>
      <c r="X132" s="36">
        <f>COUNTIFS(Outbound_Monitor!H:H,"Staub",Outbound_Monitor!M:M,X$2)</f>
        <v>0</v>
      </c>
      <c r="Y132" s="31"/>
      <c r="Z132" s="31"/>
      <c r="AA132" s="38">
        <f>COUNTIFS(Outbound_Monitor!H:H,"Staub",Outbound_Monitor!M:M,AA$2)</f>
        <v>0</v>
      </c>
      <c r="AB132" s="36">
        <f>COUNTIFS(Outbound_Monitor!H:H,"Staub",Outbound_Monitor!M:M,AB$2)</f>
        <v>0</v>
      </c>
      <c r="AC132" s="36">
        <v>0</v>
      </c>
      <c r="AD132" s="36">
        <f>COUNTIFS(Outbound_Monitor!H:H,"Staub",Outbound_Monitor!M:M,AD$2)</f>
        <v>0</v>
      </c>
      <c r="AE132" s="36">
        <f>COUNTIFS(Outbound_Monitor!H:H,"Staub",Outbound_Monitor!M:M,AE$2)</f>
        <v>0</v>
      </c>
      <c r="AF132" s="31"/>
      <c r="AG132" s="31"/>
      <c r="AH132" s="38">
        <f>COUNTIFS(Outbound_Monitor!H:H,"Staub",Outbound_Monitor!M:M,AH$2)</f>
        <v>0</v>
      </c>
      <c r="AI132" s="36">
        <f>COUNTIFS(Outbound_Monitor!H:H,"Staub",Outbound_Monitor!M:M,AI$2)</f>
        <v>0</v>
      </c>
      <c r="AJ132" s="36">
        <f>COUNTIFS(Outbound_Monitor!H:H,"Staub",Outbound_Monitor!M:M,AJ$2)</f>
        <v>0</v>
      </c>
      <c r="AK132" s="36">
        <f>COUNTIFS(Outbound_Monitor!H:H,"Staub",Outbound_Monitor!M:M,AK$2)</f>
        <v>0</v>
      </c>
      <c r="AL132" s="36">
        <f>COUNTIFS(Outbound_Monitor!H:H,"Staub",Outbound_Monitor!M:M,AL$2)</f>
        <v>0</v>
      </c>
      <c r="AM132" s="31"/>
      <c r="AN132" s="31"/>
      <c r="AO132" s="38">
        <f>COUNTIFS(Outbound_Monitor!H:H,"Staub",Outbound_Monitor!M:M,AO$2)</f>
        <v>0</v>
      </c>
      <c r="AP132" s="36">
        <f>COUNTIFS(Outbound_Monitor!H:H,"Staub",Outbound_Monitor!M:M,AP$2)</f>
        <v>0</v>
      </c>
      <c r="AQ132" s="36">
        <f>COUNTIFS(Outbound_Monitor!H:H,"Staub",Outbound_Monitor!M:M,AQ$2)</f>
        <v>0</v>
      </c>
      <c r="AR132" s="36">
        <f>COUNTIFS(Outbound_Monitor!I:I,"Staub",Outbound_Monitor!N:N,AR$2)</f>
        <v>0</v>
      </c>
      <c r="AS132" s="36">
        <f>COUNTIFS(Outbound_Monitor!J:J,"Staub",Outbound_Monitor!O:O,AS$2)</f>
        <v>0</v>
      </c>
      <c r="AT132" s="31"/>
      <c r="AU132" s="31"/>
      <c r="AV132" s="38">
        <f>COUNTIFS(Outbound_Monitor!H:H,"Staub",Outbound_Monitor!M:M,AV$2)</f>
        <v>0</v>
      </c>
      <c r="AW132" s="36">
        <f>COUNTIFS(Outbound_Monitor!H:H,"Staub",Outbound_Monitor!M:M,AW$2)</f>
        <v>0</v>
      </c>
      <c r="AX132" s="36">
        <f>COUNTIFS(Outbound_Monitor!H:H,"Staub",Outbound_Monitor!M:M,AX$2)</f>
        <v>0</v>
      </c>
      <c r="AY132" s="36">
        <f>COUNTIFS(Outbound_Monitor!H:H,"Staub",Outbound_Monitor!M:M,AY$2)</f>
        <v>0</v>
      </c>
      <c r="AZ132" s="36">
        <f>COUNTIFS(Outbound_Monitor!H:H,"Staub",Outbound_Monitor!M:M,AZ$2)</f>
        <v>0</v>
      </c>
      <c r="BA132" s="31"/>
      <c r="BB132" s="31"/>
      <c r="BC132" s="38">
        <f>COUNTIFS(Outbound_Monitor!H:H,"Staub",Outbound_Monitor!M:M,BC$2)</f>
        <v>0</v>
      </c>
      <c r="BD132" s="36">
        <f>COUNTIFS(Outbound_Monitor!H:H,"Staub",Outbound_Monitor!M:M,BD$2)</f>
        <v>0</v>
      </c>
      <c r="BE132" s="36">
        <f>COUNTIFS(Outbound_Monitor!H:H,"Staub",Outbound_Monitor!M:M,BE$2)</f>
        <v>0</v>
      </c>
      <c r="BF132" s="36">
        <f>COUNTIFS(Outbound_Monitor!I:I,"Staub",Outbound_Monitor!N:N,BF$2)</f>
        <v>0</v>
      </c>
      <c r="BG132" s="36">
        <f>COUNTIFS(Outbound_Monitor!H:H,"Staub",Outbound_Monitor!M:M,BG$2)</f>
        <v>0</v>
      </c>
      <c r="BH132" s="31"/>
      <c r="BI132" s="31"/>
      <c r="BJ132" s="38">
        <f>COUNTIFS(Outbound_Monitor!H:H,"Staub",Outbound_Monitor!M:M,BJ$2)</f>
        <v>0</v>
      </c>
      <c r="BK132" s="36">
        <f>COUNTIFS(Outbound_Monitor!H:H,"Staub",Outbound_Monitor!M:M,BK$2)</f>
        <v>0</v>
      </c>
      <c r="BL132" s="36">
        <f>COUNTIFS(Outbound_Monitor!H:H,"Staub",Outbound_Monitor!M:M,BL$2)</f>
        <v>0</v>
      </c>
      <c r="BM132" s="36">
        <f>COUNTIFS(Outbound_Monitor!H:H,"Staub",Outbound_Monitor!M:M,BM$2)</f>
        <v>0</v>
      </c>
      <c r="BN132" s="36">
        <f>COUNTIFS(Outbound_Monitor!H:H,"Staub",Outbound_Monitor!M:M,BN$2)</f>
        <v>0</v>
      </c>
      <c r="BO132" s="31"/>
      <c r="BP132" s="31"/>
      <c r="BQ132" s="38">
        <f>COUNTIFS(Outbound_Monitor!H:H,"Staub",Outbound_Monitor!M:M,BQ$2)</f>
        <v>0</v>
      </c>
      <c r="BR132" s="36">
        <f>COUNTIFS(Outbound_Monitor!H:H,"Staub",Outbound_Monitor!M:M,BR$2)</f>
        <v>0</v>
      </c>
      <c r="BS132" s="36">
        <f>COUNTIFS(Outbound_Monitor!H:H,"Staub",Outbound_Monitor!M:M,BS$2)</f>
        <v>0</v>
      </c>
      <c r="BT132" s="36">
        <f>COUNTIFS(Outbound_Monitor!H:H,"Staub",Outbound_Monitor!M:M,BT$2)</f>
        <v>0</v>
      </c>
      <c r="BU132" s="36">
        <f>COUNTIFS(Outbound_Monitor!H:H,"Staub",Outbound_Monitor!M:M,BU$2)</f>
        <v>0</v>
      </c>
      <c r="BV132" s="31"/>
      <c r="BW132" s="31"/>
      <c r="BX132" s="38">
        <f>COUNTIFS(Outbound_Monitor!H:H,"Staub",Outbound_Monitor!M:M,BX$2)</f>
        <v>0</v>
      </c>
      <c r="BY132" s="36">
        <f>COUNTIFS(Outbound_Monitor!H:H,"Staub",Outbound_Monitor!M:M,BY$2)</f>
        <v>0</v>
      </c>
      <c r="BZ132" s="36">
        <f>COUNTIFS(Outbound_Monitor!H:H,"Staub",Outbound_Monitor!M:M,BZ$2)</f>
        <v>0</v>
      </c>
      <c r="CA132" s="36">
        <f>COUNTIFS(Outbound_Monitor!H:H,"Staub",Outbound_Monitor!M:M,CA$2)</f>
        <v>0</v>
      </c>
      <c r="CB132" s="36">
        <f>COUNTIFS(Outbound_Monitor!H:H,"Staub",Outbound_Monitor!M:M,CB$2)</f>
        <v>0</v>
      </c>
      <c r="CC132" s="31"/>
      <c r="CD132" s="31"/>
      <c r="CE132" s="38">
        <f>COUNTIFS(Outbound_Monitor!H:H,"Staub",Outbound_Monitor!M:M,CE$2)</f>
        <v>0</v>
      </c>
      <c r="CF132" s="36">
        <f>COUNTIFS(Outbound_Monitor!H:H,"Staub",Outbound_Monitor!M:M,CF$2)</f>
        <v>0</v>
      </c>
      <c r="CG132" s="36">
        <f>COUNTIFS(Outbound_Monitor!H:H,"Staub",Outbound_Monitor!M:M,CG$2)</f>
        <v>0</v>
      </c>
      <c r="CH132" s="36">
        <f>COUNTIFS(Outbound_Monitor!H:H,"Staub",Outbound_Monitor!M:M,CH$2)</f>
        <v>0</v>
      </c>
      <c r="CI132" s="36">
        <f>COUNTIFS(Outbound_Monitor!H:H,"Staub",Outbound_Monitor!M:M,CI$2)</f>
        <v>0</v>
      </c>
      <c r="CJ132" s="31"/>
      <c r="CK132" s="31"/>
      <c r="CL132" s="38">
        <f>COUNTIFS(Outbound_Monitor!H:H,"Staub",Outbound_Monitor!M:M,CL$2)</f>
        <v>0</v>
      </c>
      <c r="CM132" s="36">
        <f>COUNTIFS(Outbound_Monitor!H:H,"Staub",Outbound_Monitor!M:M,CM$2)</f>
        <v>0</v>
      </c>
      <c r="CN132" s="36">
        <f>COUNTIFS(Outbound_Monitor!H:H,"Staub",Outbound_Monitor!M:M,CN$2)</f>
        <v>0</v>
      </c>
      <c r="CO132" s="36">
        <f>COUNTIFS(Outbound_Monitor!H:H,"Staub",Outbound_Monitor!M:M,CO$2)</f>
        <v>0</v>
      </c>
      <c r="CP132" s="31"/>
      <c r="CQ132" s="31"/>
      <c r="CR132" s="31"/>
      <c r="CS132" s="31"/>
      <c r="CT132" s="36">
        <f>COUNTIFS(Outbound_Monitor!H:H,"Staub",Outbound_Monitor!M:M,CT$2)</f>
        <v>0</v>
      </c>
      <c r="CU132" s="36">
        <f>COUNTIFS(Outbound_Monitor!H:H,"Staub",Outbound_Monitor!M:M,CU$2)</f>
        <v>0</v>
      </c>
      <c r="CV132" s="36">
        <f>COUNTIFS(Outbound_Monitor!H:H,"Staub",Outbound_Monitor!M:M,CV$2)</f>
        <v>0</v>
      </c>
      <c r="CW132" s="36">
        <f>COUNTIFS(Outbound_Monitor!H:H,"Staub",Outbound_Monitor!M:M,CW$2)</f>
        <v>0</v>
      </c>
      <c r="CX132" s="31"/>
      <c r="CY132" s="31"/>
      <c r="CZ132" s="38">
        <f>COUNTIFS(Outbound_Monitor!H:H,"Staub",Outbound_Monitor!M:M,CZ$2)</f>
        <v>0</v>
      </c>
      <c r="DA132" s="36">
        <f>COUNTIFS(Outbound_Monitor!H:H,"Staub",Outbound_Monitor!M:M,DA$2)</f>
        <v>0</v>
      </c>
      <c r="DB132" s="36">
        <f>COUNTIFS(Outbound_Monitor!H:H,"Staub",Outbound_Monitor!M:M,DB$2)</f>
        <v>0</v>
      </c>
      <c r="DC132" s="36">
        <f>COUNTIFS(Outbound_Monitor!H:H,"Staub",Outbound_Monitor!M:M,DC$2)</f>
        <v>0</v>
      </c>
      <c r="DD132" s="36">
        <f>COUNTIFS(Outbound_Monitor!H:H,"Staub",Outbound_Monitor!M:M,DD$2)</f>
        <v>0</v>
      </c>
      <c r="DE132" s="31"/>
      <c r="DF132" s="31"/>
      <c r="DG132" s="38">
        <f>COUNTIFS(Outbound_Monitor!H:H,"Staub",Outbound_Monitor!M:M,DG$2)</f>
        <v>0</v>
      </c>
      <c r="DH132" s="36">
        <f>COUNTIFS(Outbound_Monitor!H:H,"Staub",Outbound_Monitor!M:M,DH$2)</f>
        <v>0</v>
      </c>
      <c r="DI132" s="36">
        <f>COUNTIFS(Outbound_Monitor!H:H,"Staub",Outbound_Monitor!M:M,DI$2)</f>
        <v>0</v>
      </c>
      <c r="DJ132" s="36">
        <f>COUNTIFS(Outbound_Monitor!H:H,"Staub",Outbound_Monitor!M:M,DJ$2)</f>
        <v>0</v>
      </c>
      <c r="DK132" s="36">
        <f>COUNTIFS(Outbound_Monitor!H:H,"Staub",Outbound_Monitor!M:M,DK$2)</f>
        <v>0</v>
      </c>
      <c r="DL132" s="31"/>
      <c r="DM132" s="31"/>
      <c r="DN132" s="38">
        <f>COUNTIFS(Outbound_Monitor!H:H,"Staub",Outbound_Monitor!M:M,DN$2)</f>
        <v>0</v>
      </c>
      <c r="DO132" s="36">
        <f>COUNTIFS(Outbound_Monitor!H:H,"Staub",Outbound_Monitor!M:M,DO$2)</f>
        <v>0</v>
      </c>
      <c r="DP132" s="36">
        <f>COUNTIFS(Outbound_Monitor!H:H,"Staub",Outbound_Monitor!M:M,DP$2)</f>
        <v>0</v>
      </c>
      <c r="DQ132" s="36">
        <f>COUNTIFS(Outbound_Monitor!H:H,"Staub",Outbound_Monitor!M:M,DQ$2)</f>
        <v>0</v>
      </c>
      <c r="DR132" s="36">
        <f>COUNTIFS(Outbound_Monitor!H:H,"Staub",Outbound_Monitor!M:M,DR$2)</f>
        <v>0</v>
      </c>
      <c r="DS132" s="31"/>
      <c r="DT132" s="31"/>
      <c r="DU132" s="38">
        <f>COUNTIFS(Outbound_Monitor!H:H,"Staub",Outbound_Monitor!M:M,DU$2)</f>
        <v>0</v>
      </c>
      <c r="DV132" s="36">
        <f>COUNTIFS(Outbound_Monitor!H:H,"Staub",Outbound_Monitor!M:M,DV$2)</f>
        <v>0</v>
      </c>
      <c r="DW132" s="31"/>
      <c r="DX132" s="36">
        <f>COUNTIFS(Outbound_Monitor!H:H,"Staub",Outbound_Monitor!M:M,DX$2)</f>
        <v>0</v>
      </c>
      <c r="DY132" s="36">
        <f>COUNTIFS(Outbound_Monitor!H:H,"Staub",Outbound_Monitor!M:M,DY$2)</f>
        <v>0</v>
      </c>
      <c r="DZ132" s="31"/>
      <c r="EA132" s="31"/>
      <c r="EB132" s="38">
        <f>COUNTIFS(Outbound_Monitor!H:H,"Staub",Outbound_Monitor!M:M,EB$2)</f>
        <v>0</v>
      </c>
      <c r="EC132" s="36">
        <f>COUNTIFS(Outbound_Monitor!H:H,"Staub",Outbound_Monitor!M:M,EC$2)</f>
        <v>0</v>
      </c>
      <c r="ED132" s="36">
        <f>COUNTIFS(Outbound_Monitor!H:H,"Staub",Outbound_Monitor!M:M,ED$2)</f>
        <v>0</v>
      </c>
      <c r="EE132" s="31"/>
      <c r="EF132" s="36">
        <f>COUNTIFS(Outbound_Monitor!H:H,"Staub",Outbound_Monitor!M:M,EF$2)</f>
        <v>0</v>
      </c>
      <c r="EG132" s="31"/>
      <c r="EH132" s="31"/>
      <c r="EI132" s="38">
        <f>COUNTIFS(Outbound_Monitor!H:H,"Staub",Outbound_Monitor!M:M,EI$2)</f>
        <v>0</v>
      </c>
      <c r="EJ132" s="36">
        <f>COUNTIFS(Outbound_Monitor!H:H,"Staub",Outbound_Monitor!M:M,EJ$2)</f>
        <v>0</v>
      </c>
      <c r="EK132" s="36">
        <f>COUNTIFS(Outbound_Monitor!H:H,"Staub",Outbound_Monitor!M:M,EK$2)</f>
        <v>0</v>
      </c>
      <c r="EL132" s="36">
        <f>COUNTIFS(Outbound_Monitor!H:H,"Staub",Outbound_Monitor!M:M,EL$2)</f>
        <v>0</v>
      </c>
      <c r="EM132" s="36">
        <f>COUNTIFS(Outbound_Monitor!H:H,"Staub",Outbound_Monitor!M:M,EM$2)</f>
        <v>0</v>
      </c>
      <c r="EN132" s="31"/>
      <c r="EO132" s="31"/>
      <c r="EP132" s="31"/>
      <c r="EQ132" s="36">
        <f>COUNTIFS(Outbound_Monitor!H:H,"Staub",Outbound_Monitor!M:M,EQ$2)</f>
        <v>0</v>
      </c>
      <c r="ER132" s="36">
        <f>COUNTIFS(Outbound_Monitor!H:H,"Staub",Outbound_Monitor!M:M,ER$2)</f>
        <v>0</v>
      </c>
      <c r="ES132" s="36">
        <f>COUNTIFS(Outbound_Monitor!H:H,"Staub",Outbound_Monitor!M:M,ES$2)</f>
        <v>0</v>
      </c>
      <c r="ET132" s="36">
        <f>COUNTIFS(Outbound_Monitor!H:H,"Staub",Outbound_Monitor!M:M,ET$2)</f>
        <v>0</v>
      </c>
      <c r="EU132" s="31"/>
      <c r="EV132" s="31"/>
      <c r="EW132" s="38">
        <f>COUNTIFS(Outbound_Monitor!H:H,"Staub",Outbound_Monitor!M:M,EW$2)</f>
        <v>0</v>
      </c>
      <c r="EX132" s="125">
        <f>COUNTIFS(Outbound_Monitor!H:H,"Staub",Outbound_Monitor!M:M,EX$2)</f>
        <v>0</v>
      </c>
      <c r="EY132" s="36">
        <f>COUNTIFS(Outbound_Monitor!H:H,"Staub",Outbound_Monitor!M:M,EY$2)</f>
        <v>0</v>
      </c>
      <c r="EZ132" s="31"/>
      <c r="FA132" s="36">
        <f>COUNTIFS(Outbound_Monitor!H:H,"Staub",Outbound_Monitor!M:M,FA$2)</f>
        <v>0</v>
      </c>
      <c r="FB132" s="31"/>
      <c r="FC132" s="31"/>
      <c r="FD132" s="38">
        <f>COUNTIFS(Outbound_Monitor!H:H,"Staub",Outbound_Monitor!M:M,FD$2)</f>
        <v>0</v>
      </c>
      <c r="FE132" s="36">
        <f>COUNTIFS(Outbound_Monitor!H:H,"Staub",Outbound_Monitor!M:M,FE$2)</f>
        <v>0</v>
      </c>
      <c r="FF132" s="36">
        <f>COUNTIFS(Outbound_Monitor!H:H,"Staub",Outbound_Monitor!M:M,FF$2)</f>
        <v>0</v>
      </c>
      <c r="FG132" s="36">
        <f>COUNTIFS(Outbound_Monitor!H:H,"Staub",Outbound_Monitor!M:M,FG$2)</f>
        <v>0</v>
      </c>
      <c r="FH132" s="36">
        <f>COUNTIFS(Outbound_Monitor!H:H,"Staub",Outbound_Monitor!M:M,FH$2)</f>
        <v>0</v>
      </c>
      <c r="FI132" s="31"/>
      <c r="FJ132" s="31"/>
      <c r="FK132" s="38">
        <f>COUNTIFS(Outbound_Monitor!H:H,"Staub",Outbound_Monitor!M:M,FK$2)</f>
        <v>0</v>
      </c>
      <c r="FL132" s="36">
        <f>COUNTIFS(Outbound_Monitor!H:H,"Staub",Outbound_Monitor!M:M,FL$2)</f>
        <v>0</v>
      </c>
      <c r="FM132" s="36">
        <f>COUNTIFS(Outbound_Monitor!H:H,"Staub",Outbound_Monitor!M:M,FM$2)</f>
        <v>0</v>
      </c>
      <c r="FN132" s="36">
        <f>COUNTIFS(Outbound_Monitor!H:H,"Staub",Outbound_Monitor!M:M,FN$2)</f>
        <v>0</v>
      </c>
      <c r="FO132" s="36">
        <f>COUNTIFS(Outbound_Monitor!H:H,"Staub",Outbound_Monitor!M:M,FO$2)</f>
        <v>0</v>
      </c>
      <c r="FP132" s="31"/>
      <c r="FQ132" s="31"/>
      <c r="FR132" s="38">
        <f>COUNTIFS(Outbound_Monitor!H:H,"Staub",Outbound_Monitor!M:M,FR$2)</f>
        <v>0</v>
      </c>
      <c r="FS132" s="36">
        <f>COUNTIFS(Outbound_Monitor!H:H,"Staub",Outbound_Monitor!M:M,FS$2)</f>
        <v>0</v>
      </c>
      <c r="FT132" s="36">
        <f>COUNTIFS(Outbound_Monitor!H:H,"Staub",Outbound_Monitor!M:M,FT$2)</f>
        <v>0</v>
      </c>
      <c r="FU132" s="36">
        <f>COUNTIFS(Outbound_Monitor!H:H,"Staub",Outbound_Monitor!M:M,FU$2)</f>
        <v>0</v>
      </c>
      <c r="FV132" s="36">
        <f>COUNTIFS(Outbound_Monitor!H:H,"Staub",Outbound_Monitor!M:M,FV$2)</f>
        <v>0</v>
      </c>
      <c r="FW132" s="31"/>
      <c r="FX132" s="31"/>
      <c r="FY132" s="38">
        <f>COUNTIFS(Outbound_Monitor!H:H,"Staub",Outbound_Monitor!M:M,FY$2)</f>
        <v>0</v>
      </c>
      <c r="FZ132" s="36">
        <f>COUNTIFS(Outbound_Monitor!H:H,"Staub",Outbound_Monitor!M:M,FZ$2)</f>
        <v>0</v>
      </c>
      <c r="GA132" s="36">
        <f>COUNTIFS(Outbound_Monitor!H:H,"Staub",Outbound_Monitor!M:M,GA$2)</f>
        <v>0</v>
      </c>
      <c r="GB132" s="36">
        <f>COUNTIFS(Outbound_Monitor!H:H,"Staub",Outbound_Monitor!M:M,GB$2)</f>
        <v>0</v>
      </c>
      <c r="GC132" s="36">
        <f>COUNTIFS(Outbound_Monitor!H:H,"Staub",Outbound_Monitor!M:M,GC$2)</f>
        <v>0</v>
      </c>
      <c r="GD132" s="31"/>
      <c r="GE132" s="31"/>
      <c r="GF132" s="38">
        <f>COUNTIFS(Outbound_Monitor!H:H,"Staub",Outbound_Monitor!M:M,GF$2)</f>
        <v>0</v>
      </c>
      <c r="GG132" s="36">
        <f>COUNTIFS(Outbound_Monitor!H:H,"Staub",Outbound_Monitor!M:M,GG$2)</f>
        <v>0</v>
      </c>
      <c r="GH132" s="36">
        <f>COUNTIFS(Outbound_Monitor!H:H,"Staub",Outbound_Monitor!M:M,GH$2)</f>
        <v>0</v>
      </c>
      <c r="GI132" s="36">
        <f>COUNTIFS(Outbound_Monitor!H:H,"Staub",Outbound_Monitor!M:M,GI$2)</f>
        <v>0</v>
      </c>
      <c r="GJ132" s="36">
        <f>COUNTIFS(Outbound_Monitor!H:H,"Staub",Outbound_Monitor!M:M,GJ$2)</f>
        <v>0</v>
      </c>
      <c r="GK132" s="31"/>
      <c r="GL132" s="31"/>
      <c r="GM132" s="38">
        <f>COUNTIFS(Outbound_Monitor!H:H,"Staub",Outbound_Monitor!M:M,GM$2)</f>
        <v>0</v>
      </c>
      <c r="GN132" s="36">
        <f>COUNTIFS(Outbound_Monitor!H:H,"Staub",Outbound_Monitor!M:M,GN$2)</f>
        <v>0</v>
      </c>
      <c r="GO132" s="36">
        <f>COUNTIFS(Outbound_Monitor!H:H,"Staub",Outbound_Monitor!M:M,GO$2)</f>
        <v>0</v>
      </c>
      <c r="GP132" s="36">
        <f>COUNTIFS(Outbound_Monitor!H:H,"Staub",Outbound_Monitor!M:M,GP$2)</f>
        <v>0</v>
      </c>
      <c r="GQ132" s="36">
        <f>COUNTIFS(Outbound_Monitor!H:H,"Staub",Outbound_Monitor!M:M,GQ$2)</f>
        <v>0</v>
      </c>
      <c r="GR132" s="31"/>
      <c r="GS132" s="31"/>
      <c r="GT132" s="38">
        <f>COUNTIFS(Outbound_Monitor!H:H,"Staub",Outbound_Monitor!M:M,GT$2)</f>
        <v>0</v>
      </c>
      <c r="GU132" s="36">
        <f>COUNTIFS(Outbound_Monitor!H:H,"Staub",Outbound_Monitor!M:M,GU$2)</f>
        <v>0</v>
      </c>
      <c r="GV132" s="36">
        <f>COUNTIFS(Outbound_Monitor!H:H,"Staub",Outbound_Monitor!M:M,GV$2)</f>
        <v>0</v>
      </c>
      <c r="GW132" s="36">
        <f>COUNTIFS(Outbound_Monitor!H:H,"Staub",Outbound_Monitor!M:M,GW$2)</f>
        <v>0</v>
      </c>
      <c r="GX132" s="36">
        <f>COUNTIFS(Outbound_Monitor!H:H,"Staub",Outbound_Monitor!M:M,GX$2)</f>
        <v>0</v>
      </c>
      <c r="GY132" s="31"/>
      <c r="GZ132" s="31"/>
      <c r="HA132" s="38">
        <f>COUNTIFS(Outbound_Monitor!H:H,"Staub",Outbound_Monitor!M:M,HA$2)</f>
        <v>0</v>
      </c>
      <c r="HB132" s="36">
        <f>COUNTIFS(Outbound_Monitor!H:H,"Staub",Outbound_Monitor!M:M,HB$2)</f>
        <v>0</v>
      </c>
      <c r="HC132" s="36">
        <f>COUNTIFS(Outbound_Monitor!H:H,"Staub",Outbound_Monitor!M:M,HC$2)</f>
        <v>0</v>
      </c>
      <c r="HD132" s="36">
        <f>COUNTIFS(Outbound_Monitor!H:H,"Staub",Outbound_Monitor!M:M,HD$2)</f>
        <v>0</v>
      </c>
      <c r="HE132" s="36">
        <f>COUNTIFS(Outbound_Monitor!H:H,"Staub",Outbound_Monitor!M:M,HE$2)</f>
        <v>0</v>
      </c>
      <c r="HF132" s="31"/>
      <c r="HG132" s="31"/>
      <c r="HH132" s="38">
        <f>COUNTIFS(Outbound_Monitor!H:H,"Staub",Outbound_Monitor!M:M,HH$2)</f>
        <v>0</v>
      </c>
      <c r="HI132" s="36">
        <f>COUNTIFS(Outbound_Monitor!H:H,"Staub",Outbound_Monitor!M:M,HI$2)</f>
        <v>0</v>
      </c>
      <c r="HJ132" s="36">
        <f>COUNTIFS(Outbound_Monitor!H:H,"Staub",Outbound_Monitor!M:M,HJ$2)</f>
        <v>0</v>
      </c>
      <c r="HK132" s="36">
        <f>COUNTIFS(Outbound_Monitor!H:H,"Staub",Outbound_Monitor!M:M,HK$2)</f>
        <v>0</v>
      </c>
      <c r="HL132" s="36">
        <f>COUNTIFS(Outbound_Monitor!H:H,"Staub",Outbound_Monitor!M:M,HL$2)</f>
        <v>0</v>
      </c>
      <c r="HM132" s="31"/>
      <c r="HN132" s="31"/>
      <c r="HO132" s="38">
        <f>COUNTIFS(Outbound_Monitor!H:H,"Staub",Outbound_Monitor!M:M,HO$2)</f>
        <v>0</v>
      </c>
      <c r="HP132" s="36">
        <f>COUNTIFS(Outbound_Monitor!H:H,"Staub",Outbound_Monitor!M:M,HP$2)</f>
        <v>0</v>
      </c>
      <c r="HQ132" s="36">
        <f>COUNTIFS(Outbound_Monitor!H:H,"Staub",Outbound_Monitor!M:M,HQ$2)</f>
        <v>0</v>
      </c>
      <c r="HR132" s="36">
        <f>COUNTIFS(Outbound_Monitor!H:H,"Staub",Outbound_Monitor!M:M,HR$2)</f>
        <v>0</v>
      </c>
      <c r="HS132" s="36">
        <f>COUNTIFS(Outbound_Monitor!H:H,"Staub",Outbound_Monitor!M:M,HS$2)</f>
        <v>0</v>
      </c>
      <c r="HT132" s="31"/>
      <c r="HU132" s="31"/>
      <c r="HV132" s="38">
        <f>COUNTIFS(Outbound_Monitor!H:H,"Staub",Outbound_Monitor!M:M,HV$2)</f>
        <v>0</v>
      </c>
      <c r="HW132" s="36">
        <f>COUNTIFS(Outbound_Monitor!H:H,"Staub",Outbound_Monitor!M:M,HW$2)</f>
        <v>0</v>
      </c>
      <c r="HX132" s="36">
        <f>COUNTIFS(Outbound_Monitor!H:H,"Staub",Outbound_Monitor!M:M,HX$2)</f>
        <v>0</v>
      </c>
      <c r="HY132" s="36">
        <f>COUNTIFS(Outbound_Monitor!H:H,"Staub",Outbound_Monitor!M:M,HY$2)</f>
        <v>0</v>
      </c>
      <c r="HZ132" s="36">
        <f>COUNTIFS(Outbound_Monitor!H:H,"Staub",Outbound_Monitor!M:M,HZ$2)</f>
        <v>0</v>
      </c>
      <c r="IA132" s="31"/>
      <c r="IB132" s="31"/>
      <c r="IC132" s="38">
        <f>COUNTIFS(Outbound_Monitor!H:H,"Staub",Outbound_Monitor!M:M,IC$2)</f>
        <v>0</v>
      </c>
      <c r="ID132" s="36">
        <f>COUNTIFS(Outbound_Monitor!H:H,"Staub",Outbound_Monitor!M:M,ID$2)</f>
        <v>0</v>
      </c>
      <c r="IE132" s="36">
        <f>COUNTIFS(Outbound_Monitor!H:H,"Staub",Outbound_Monitor!M:M,IE$2)</f>
        <v>0</v>
      </c>
      <c r="IF132" s="36">
        <f>COUNTIFS(Outbound_Monitor!H:H,"Staub",Outbound_Monitor!M:M,IF$2)</f>
        <v>0</v>
      </c>
      <c r="IG132" s="36">
        <f>COUNTIFS(Outbound_Monitor!H:H,"Staub",Outbound_Monitor!M:M,IG$2)</f>
        <v>0</v>
      </c>
      <c r="IH132" s="31"/>
      <c r="II132" s="31"/>
      <c r="IJ132" s="38">
        <f>COUNTIFS(Outbound_Monitor!H:H,"Staub",Outbound_Monitor!M:M,IJ$2)</f>
        <v>0</v>
      </c>
      <c r="IK132" s="36">
        <f>COUNTIFS(Outbound_Monitor!H:H,"Staub",Outbound_Monitor!M:M,IK$2)</f>
        <v>0</v>
      </c>
      <c r="IL132" s="36">
        <f>COUNTIFS(Outbound_Monitor!H:H,"Staub",Outbound_Monitor!M:M,IL$2)</f>
        <v>0</v>
      </c>
      <c r="IM132" s="36">
        <f>COUNTIFS(Outbound_Monitor!H:H,"Staub",Outbound_Monitor!M:M,IM$2)</f>
        <v>0</v>
      </c>
      <c r="IN132" s="36">
        <f>COUNTIFS(Outbound_Monitor!H:H,"Staub",Outbound_Monitor!M:M,IN$2)</f>
        <v>0</v>
      </c>
      <c r="IO132" s="31"/>
      <c r="IP132" s="31"/>
      <c r="IQ132" s="38">
        <f>COUNTIFS(Outbound_Monitor!H:H,"Staub",Outbound_Monitor!M:M,IQ$2)</f>
        <v>0</v>
      </c>
      <c r="IR132" s="36">
        <f>COUNTIFS(Outbound_Monitor!H:H,"Staub",Outbound_Monitor!M:M,IR$2)</f>
        <v>0</v>
      </c>
      <c r="IS132" s="36">
        <f>COUNTIFS(Outbound_Monitor!H:H,"Staub",Outbound_Monitor!M:M,IS$2)</f>
        <v>0</v>
      </c>
      <c r="IT132" s="36">
        <f>COUNTIFS(Outbound_Monitor!H:H,"Staub",Outbound_Monitor!M:M,IT$2)</f>
        <v>0</v>
      </c>
      <c r="IU132" s="36">
        <f>COUNTIFS(Outbound_Monitor!H:H,"Staub",Outbound_Monitor!M:M,IU$2)</f>
        <v>0</v>
      </c>
      <c r="IV132" s="31"/>
      <c r="IW132" s="31"/>
      <c r="IX132" s="38">
        <f>COUNTIFS(Outbound_Monitor!H:H,"Staub",Outbound_Monitor!M:M,IX$2)</f>
        <v>0</v>
      </c>
      <c r="IY132" s="36">
        <f>COUNTIFS(Outbound_Monitor!H:H,"Staub",Outbound_Monitor!M:M,IY$2)</f>
        <v>0</v>
      </c>
      <c r="IZ132" s="36">
        <f>COUNTIFS(Outbound_Monitor!H:H,"Staub",Outbound_Monitor!M:M,IZ$2)</f>
        <v>0</v>
      </c>
      <c r="JA132" s="36">
        <f>COUNTIFS(Outbound_Monitor!H:H,"Staub",Outbound_Monitor!M:M,JA$2)</f>
        <v>0</v>
      </c>
      <c r="JB132" s="36">
        <f>COUNTIFS(Outbound_Monitor!H:H,"Staub",Outbound_Monitor!M:M,JB$2)</f>
        <v>0</v>
      </c>
      <c r="JC132" s="31"/>
      <c r="JD132" s="31"/>
      <c r="JE132" s="38">
        <f>COUNTIFS(Outbound_Monitor!H:H,"Staub",Outbound_Monitor!M:M,JE$2)</f>
        <v>0</v>
      </c>
      <c r="JF132" s="36">
        <f>COUNTIFS(Outbound_Monitor!H:H,"Staub",Outbound_Monitor!M:M,JF$2)</f>
        <v>0</v>
      </c>
      <c r="JG132" s="36">
        <f>COUNTIFS(Outbound_Monitor!H:H,"Staub",Outbound_Monitor!M:M,JG$2)</f>
        <v>0</v>
      </c>
      <c r="JH132" s="36">
        <f>COUNTIFS(Outbound_Monitor!H:H,"Staub",Outbound_Monitor!M:M,JH$2)</f>
        <v>0</v>
      </c>
      <c r="JI132" s="36">
        <f>COUNTIFS(Outbound_Monitor!H:H,"Staub",Outbound_Monitor!M:M,JI$2)</f>
        <v>0</v>
      </c>
      <c r="JJ132" s="31"/>
      <c r="JK132" s="31"/>
      <c r="JL132" s="38">
        <f>COUNTIFS(Outbound_Monitor!H:H,"Staub",Outbound_Monitor!M:M,JL$2)</f>
        <v>0</v>
      </c>
      <c r="JM132" s="36">
        <f>COUNTIFS(Outbound_Monitor!H:H,"Staub",Outbound_Monitor!M:M,JM$2)</f>
        <v>0</v>
      </c>
      <c r="JN132" s="36">
        <f>COUNTIFS(Outbound_Monitor!H:H,"Staub",Outbound_Monitor!M:M,JN$2)</f>
        <v>0</v>
      </c>
      <c r="JO132" s="36">
        <f>COUNTIFS(Outbound_Monitor!H:H,"Staub",Outbound_Monitor!M:M,JO$2)</f>
        <v>0</v>
      </c>
      <c r="JP132" s="36">
        <f>COUNTIFS(Outbound_Monitor!H:H,"Staub",Outbound_Monitor!M:M,JP$2)</f>
        <v>0</v>
      </c>
      <c r="JQ132" s="31"/>
      <c r="JR132" s="31"/>
      <c r="JS132" s="38">
        <f>COUNTIFS(Outbound_Monitor!H:H,"Staub",Outbound_Monitor!M:M,JS$2)</f>
        <v>0</v>
      </c>
      <c r="JT132" s="36">
        <f>COUNTIFS(Outbound_Monitor!H:H,"Staub",Outbound_Monitor!M:M,JT$2)</f>
        <v>0</v>
      </c>
      <c r="JU132" s="36">
        <f>COUNTIFS(Outbound_Monitor!H:H,"Staub",Outbound_Monitor!M:M,JU$2)</f>
        <v>0</v>
      </c>
      <c r="JV132" s="31"/>
      <c r="JW132" s="36">
        <f>COUNTIFS(Outbound_Monitor!H:H,"Staub",Outbound_Monitor!M:M,JW$2)</f>
        <v>0</v>
      </c>
      <c r="JX132" s="31"/>
      <c r="JY132" s="31"/>
      <c r="JZ132" s="38">
        <f>COUNTIFS(Outbound_Monitor!H:H,"Staub",Outbound_Monitor!M:M,JZ$2)</f>
        <v>0</v>
      </c>
      <c r="KA132" s="36">
        <f>COUNTIFS(Outbound_Monitor!H:H,"Staub",Outbound_Monitor!M:M,KA$2)</f>
        <v>0</v>
      </c>
      <c r="KB132" s="36">
        <f>COUNTIFS(Outbound_Monitor!H:H,"Staub",Outbound_Monitor!M:M,KB$2)</f>
        <v>0</v>
      </c>
      <c r="KC132" s="36">
        <f>COUNTIFS(Outbound_Monitor!H:H,"Staub",Outbound_Monitor!M:M,KC$2)</f>
        <v>0</v>
      </c>
      <c r="KD132" s="36">
        <f>COUNTIFS(Outbound_Monitor!H:H,"Staub",Outbound_Monitor!M:M,KD$2)</f>
        <v>0</v>
      </c>
      <c r="KE132" s="31"/>
      <c r="KF132" s="31"/>
      <c r="KG132" s="38">
        <f>COUNTIFS(Outbound_Monitor!H:H,"Staub",Outbound_Monitor!M:M,KG$2)</f>
        <v>0</v>
      </c>
      <c r="KH132" s="36">
        <f>COUNTIFS(Outbound_Monitor!H:H,"Staub",Outbound_Monitor!M:M,KH$2)</f>
        <v>0</v>
      </c>
      <c r="KI132" s="36">
        <f>COUNTIFS(Outbound_Monitor!H:H,"Staub",Outbound_Monitor!M:M,KI$2)</f>
        <v>0</v>
      </c>
      <c r="KJ132" s="36">
        <f>COUNTIFS(Outbound_Monitor!H:H,"Staub",Outbound_Monitor!M:M,KJ$2)</f>
        <v>0</v>
      </c>
      <c r="KK132" s="36">
        <f>COUNTIFS(Outbound_Monitor!H:H,"Staub",Outbound_Monitor!M:M,KK$2)</f>
        <v>0</v>
      </c>
      <c r="KL132" s="31"/>
      <c r="KM132" s="31"/>
      <c r="KN132" s="38">
        <f>COUNTIFS(Outbound_Monitor!H:H,"Staub",Outbound_Monitor!M:M,KN$2)</f>
        <v>0</v>
      </c>
      <c r="KO132" s="36">
        <f>COUNTIFS(Outbound_Monitor!H:H,"Staub",Outbound_Monitor!M:M,KO$2)</f>
        <v>0</v>
      </c>
      <c r="KP132" s="36">
        <f>COUNTIFS(Outbound_Monitor!H:H,"Staub",Outbound_Monitor!M:M,KP$2)</f>
        <v>0</v>
      </c>
      <c r="KQ132" s="36">
        <f>COUNTIFS(Outbound_Monitor!H:H,"Staub",Outbound_Monitor!M:M,KQ$2)</f>
        <v>0</v>
      </c>
      <c r="KR132" s="36">
        <f>COUNTIFS(Outbound_Monitor!H:H,"Staub",Outbound_Monitor!M:M,KR$2)</f>
        <v>0</v>
      </c>
      <c r="KS132" s="31"/>
      <c r="KT132" s="31"/>
      <c r="KU132" s="38">
        <f>COUNTIFS(Outbound_Monitor!H:H,"Staub",Outbound_Monitor!M:M,KU$2)</f>
        <v>0</v>
      </c>
      <c r="KV132" s="36">
        <f>COUNTIFS(Outbound_Monitor!H:H,"Staub",Outbound_Monitor!M:M,KV$2)</f>
        <v>0</v>
      </c>
      <c r="KW132" s="36">
        <f>COUNTIFS(Outbound_Monitor!H:H,"Staub",Outbound_Monitor!M:M,KW$2)</f>
        <v>0</v>
      </c>
      <c r="KX132" s="36">
        <f>COUNTIFS(Outbound_Monitor!H:H,"Staub",Outbound_Monitor!M:M,KX$2)</f>
        <v>0</v>
      </c>
      <c r="KY132" s="31"/>
      <c r="KZ132" s="31"/>
      <c r="LA132" s="31"/>
      <c r="LB132" s="38">
        <f>COUNTIFS(Outbound_Monitor!H:H,"Staub",Outbound_Monitor!M:M,LB$2)</f>
        <v>0</v>
      </c>
      <c r="LC132" s="36">
        <f>COUNTIFS(Outbound_Monitor!H:H,"Staub",Outbound_Monitor!M:M,LC$2)</f>
        <v>0</v>
      </c>
      <c r="LD132" s="36">
        <f>COUNTIFS(Outbound_Monitor!H:H,"Staub",Outbound_Monitor!M:M,LD$2)</f>
        <v>0</v>
      </c>
      <c r="LE132" s="36">
        <f>COUNTIFS(Outbound_Monitor!H:H,"Staub",Outbound_Monitor!M:M,LE$2)</f>
        <v>0</v>
      </c>
      <c r="LF132" s="36">
        <f>COUNTIFS(Outbound_Monitor!H:H,"Staub",Outbound_Monitor!M:M,LF$2)</f>
        <v>0</v>
      </c>
      <c r="LG132" s="31"/>
      <c r="LH132" s="31"/>
      <c r="LI132" s="38">
        <f>COUNTIFS(Outbound_Monitor!H:H,"Staub",Outbound_Monitor!M:M,LI$2)</f>
        <v>0</v>
      </c>
      <c r="LJ132" s="36">
        <f>COUNTIFS(Outbound_Monitor!H:H,"Staub",Outbound_Monitor!M:M,LJ$2)</f>
        <v>0</v>
      </c>
      <c r="LK132" s="36">
        <f>COUNTIFS(Outbound_Monitor!H:H,"Staub",Outbound_Monitor!M:M,LK$2)</f>
        <v>0</v>
      </c>
      <c r="LL132" s="36">
        <f>COUNTIFS(Outbound_Monitor!H:H,"Staub",Outbound_Monitor!M:M,LL$2)</f>
        <v>0</v>
      </c>
      <c r="LM132" s="36">
        <f>COUNTIFS(Outbound_Monitor!H:H,"Staub",Outbound_Monitor!M:M,LM$2)</f>
        <v>0</v>
      </c>
      <c r="LN132" s="31"/>
      <c r="LO132" s="31"/>
      <c r="LP132" s="38">
        <f>COUNTIFS(Outbound_Monitor!H:H,"Staub",Outbound_Monitor!M:M,LP$2)</f>
        <v>0</v>
      </c>
      <c r="LQ132" s="36">
        <f>COUNTIFS(Outbound_Monitor!H:H,"Staub",Outbound_Monitor!M:M,LQ$2)</f>
        <v>0</v>
      </c>
      <c r="LR132" s="36">
        <f>COUNTIFS(Outbound_Monitor!H:H,"Staub",Outbound_Monitor!M:M,LR$2)</f>
        <v>0</v>
      </c>
      <c r="LS132" s="36">
        <f>COUNTIFS(Outbound_Monitor!H:H,"Staub",Outbound_Monitor!M:M,LS$2)</f>
        <v>0</v>
      </c>
      <c r="LT132" s="36">
        <f>COUNTIFS(Outbound_Monitor!H:H,"Staub",Outbound_Monitor!M:M,LT$2)</f>
        <v>0</v>
      </c>
      <c r="LU132" s="31"/>
      <c r="LV132" s="31"/>
      <c r="LW132" s="38">
        <f>COUNTIFS(Outbound_Monitor!H:H,"Staub",Outbound_Monitor!M:M,LW$2)</f>
        <v>0</v>
      </c>
      <c r="LX132" s="36">
        <f>COUNTIFS(Outbound_Monitor!H:H,"Staub",Outbound_Monitor!M:M,LX$2)</f>
        <v>0</v>
      </c>
      <c r="LY132" s="36">
        <f>COUNTIFS(Outbound_Monitor!H:H,"Staub",Outbound_Monitor!M:M,LY$2)</f>
        <v>0</v>
      </c>
      <c r="LZ132" s="36">
        <f>COUNTIFS(Outbound_Monitor!H:H,"Staub",Outbound_Monitor!M:M,LZ$2)</f>
        <v>0</v>
      </c>
      <c r="MA132" s="36">
        <f>COUNTIFS(Outbound_Monitor!H:H,"Staub",Outbound_Monitor!M:M,MA$2)</f>
        <v>0</v>
      </c>
      <c r="MB132" s="31"/>
      <c r="MC132" s="31"/>
      <c r="MD132" s="38">
        <f>COUNTIFS(Outbound_Monitor!H:H,"Staub",Outbound_Monitor!M:M,MD$2)</f>
        <v>0</v>
      </c>
      <c r="ME132" s="36">
        <f>COUNTIFS(Outbound_Monitor!H:H,"Staub",Outbound_Monitor!M:M,ME$2)</f>
        <v>0</v>
      </c>
      <c r="MF132" s="36">
        <f>COUNTIFS(Outbound_Monitor!H:H,"Staub",Outbound_Monitor!M:M,MF$2)</f>
        <v>0</v>
      </c>
      <c r="MG132" s="36">
        <f>COUNTIFS(Outbound_Monitor!H:H,"Staub",Outbound_Monitor!M:M,MG$2)</f>
        <v>0</v>
      </c>
      <c r="MH132" s="36">
        <f>COUNTIFS(Outbound_Monitor!H:H,"Staub",Outbound_Monitor!M:M,MH$2)</f>
        <v>0</v>
      </c>
      <c r="MI132" s="31"/>
      <c r="MJ132" s="31"/>
      <c r="MK132" s="38">
        <f>COUNTIFS(Outbound_Monitor!H:H,"Staub",Outbound_Monitor!M:M,MK$2)</f>
        <v>0</v>
      </c>
      <c r="ML132" s="36">
        <f>COUNTIFS(Outbound_Monitor!H:H,"Staub",Outbound_Monitor!M:M,ML$2)</f>
        <v>0</v>
      </c>
      <c r="MM132" s="36">
        <f>COUNTIFS(Outbound_Monitor!H:H,"Staub",Outbound_Monitor!M:M,MM$2)</f>
        <v>0</v>
      </c>
      <c r="MN132" s="36">
        <f>COUNTIFS(Outbound_Monitor!H:H,"Staub",Outbound_Monitor!M:M,MN$2)</f>
        <v>0</v>
      </c>
      <c r="MO132" s="36">
        <f>COUNTIFS(Outbound_Monitor!H:H,"Staub",Outbound_Monitor!M:M,MO$2)</f>
        <v>0</v>
      </c>
      <c r="MP132" s="31"/>
      <c r="MQ132" s="31"/>
      <c r="MR132" s="38">
        <f>COUNTIFS(Outbound_Monitor!H:H,"Staub",Outbound_Monitor!M:M,MR$2)</f>
        <v>0</v>
      </c>
      <c r="MS132" s="36">
        <f>COUNTIFS(Outbound_Monitor!H:H,"Staub",Outbound_Monitor!M:M,MS$2)</f>
        <v>0</v>
      </c>
      <c r="MT132" s="36">
        <f>COUNTIFS(Outbound_Monitor!H:H,"Staub",Outbound_Monitor!M:M,MT$2)</f>
        <v>0</v>
      </c>
      <c r="MU132" s="36">
        <f>COUNTIFS(Outbound_Monitor!H:H,"Staub",Outbound_Monitor!M:M,MU$2)</f>
        <v>0</v>
      </c>
      <c r="MV132" s="36">
        <f>COUNTIFS(Outbound_Monitor!H:H,"Staub",Outbound_Monitor!M:M,MV$2)</f>
        <v>0</v>
      </c>
      <c r="MW132" s="31"/>
      <c r="MX132" s="31"/>
      <c r="MY132" s="38">
        <f>COUNTIFS(Outbound_Monitor!H:H,"Staub",Outbound_Monitor!M:M,MY$2)</f>
        <v>0</v>
      </c>
      <c r="MZ132" s="36">
        <f>COUNTIFS(Outbound_Monitor!H:H,"Staub",Outbound_Monitor!M:M,MZ$2)</f>
        <v>0</v>
      </c>
      <c r="NA132" s="31"/>
      <c r="NB132" s="31"/>
      <c r="NC132" s="36">
        <f>COUNTIFS(Outbound_Monitor!H:H,"Staub",Outbound_Monitor!M:M,NC$2)</f>
        <v>0</v>
      </c>
      <c r="ND132" s="31"/>
      <c r="NE132" s="31"/>
      <c r="NF132" s="16" t="s">
        <v>759</v>
      </c>
    </row>
    <row r="133" spans="1:370" s="109" customFormat="1" ht="15.75" x14ac:dyDescent="0.25">
      <c r="A133" s="100" t="s">
        <v>931</v>
      </c>
      <c r="B133" s="23" t="s">
        <v>847</v>
      </c>
      <c r="C133" s="34"/>
      <c r="D133" s="35" t="s">
        <v>844</v>
      </c>
      <c r="E133" s="56">
        <f t="shared" si="0"/>
        <v>1</v>
      </c>
      <c r="F133" s="31"/>
      <c r="G133" s="36">
        <f>COUNTIFS(Outbound_Monitor!H:H,"Staub",Outbound_Monitor!S:S,G$2)</f>
        <v>0</v>
      </c>
      <c r="H133" s="36">
        <f>COUNTIFS(Outbound_Monitor!H:H,"Staub",Outbound_Monitor!S:S,H$2)</f>
        <v>0</v>
      </c>
      <c r="I133" s="37">
        <f>COUNTIFS(Outbound_Monitor!H:H,"Staub",Outbound_Monitor!S:S,I$2)</f>
        <v>0</v>
      </c>
      <c r="J133" s="37">
        <f>COUNTIFS(Outbound_Monitor!I:I,"Staub",Outbound_Monitor!T:T,J$2)</f>
        <v>0</v>
      </c>
      <c r="K133" s="31"/>
      <c r="L133" s="31"/>
      <c r="M133" s="38">
        <f>COUNTIFS(Outbound_Monitor!H:H,"Staub",Outbound_Monitor!S:S,M$2)</f>
        <v>0</v>
      </c>
      <c r="N133" s="36">
        <f>COUNTIFS(Outbound_Monitor!H:H,"Staub",Outbound_Monitor!S:S,N$2)</f>
        <v>0</v>
      </c>
      <c r="O133" s="36">
        <f>COUNTIFS(Outbound_Monitor!H:H,"Staub",Outbound_Monitor!S:S,O$2)</f>
        <v>0</v>
      </c>
      <c r="P133" s="36">
        <f>COUNTIFS(Outbound_Monitor!H:H,"Staub",Outbound_Monitor!S:S,P$2)</f>
        <v>0</v>
      </c>
      <c r="Q133" s="36">
        <f>COUNTIFS(Outbound_Monitor!H:H,"Staub",Outbound_Monitor!S:S,Q$2)</f>
        <v>0</v>
      </c>
      <c r="R133" s="31"/>
      <c r="S133" s="31"/>
      <c r="T133" s="38">
        <f>COUNTIFS(Outbound_Monitor!H:H,"Staub",Outbound_Monitor!S:S,T$2)</f>
        <v>0</v>
      </c>
      <c r="U133" s="36">
        <f>COUNTIFS(Outbound_Monitor!H:H,"Staub",Outbound_Monitor!S:S,U$2)</f>
        <v>0</v>
      </c>
      <c r="V133" s="36">
        <f>COUNTIFS(Outbound_Monitor!H:H,"Staub",Outbound_Monitor!S:S,V$2)</f>
        <v>0</v>
      </c>
      <c r="W133" s="36">
        <f>COUNTIFS(Outbound_Monitor!H:H,"Staub",Outbound_Monitor!S:S,W$2)</f>
        <v>0</v>
      </c>
      <c r="X133" s="36">
        <f>COUNTIFS(Outbound_Monitor!H:H,"Staub",Outbound_Monitor!S:S,X$2)</f>
        <v>0</v>
      </c>
      <c r="Y133" s="31"/>
      <c r="Z133" s="31"/>
      <c r="AA133" s="38">
        <f>COUNTIFS(Outbound_Monitor!H:H,"Staub",Outbound_Monitor!S:S,AA$2)</f>
        <v>0</v>
      </c>
      <c r="AB133" s="36">
        <f>COUNTIFS(Outbound_Monitor!H:H,"Staub",Outbound_Monitor!S:S,AB$2)</f>
        <v>0</v>
      </c>
      <c r="AC133" s="36">
        <f>COUNTIFS(Outbound_Monitor!H:H,"Staub",Outbound_Monitor!S:S,AC$2)</f>
        <v>0</v>
      </c>
      <c r="AD133" s="36">
        <f>COUNTIFS(Outbound_Monitor!H:H,"Staub",Outbound_Monitor!S:S,AD$2)</f>
        <v>0</v>
      </c>
      <c r="AE133" s="36">
        <f>COUNTIFS(Outbound_Monitor!H:H,"Staub",Outbound_Monitor!S:S,AE$2)</f>
        <v>0</v>
      </c>
      <c r="AF133" s="31"/>
      <c r="AG133" s="31"/>
      <c r="AH133" s="38">
        <f>COUNTIFS(Outbound_Monitor!H:H,"Staub",Outbound_Monitor!S:S,AH$2)</f>
        <v>0</v>
      </c>
      <c r="AI133" s="36">
        <f>COUNTIFS(Outbound_Monitor!H:H,"Staub",Outbound_Monitor!S:S,AI$2)</f>
        <v>0</v>
      </c>
      <c r="AJ133" s="36">
        <f>COUNTIFS(Outbound_Monitor!H:H,"Staub",Outbound_Monitor!S:S,AJ$2)</f>
        <v>0</v>
      </c>
      <c r="AK133" s="36">
        <f>COUNTIFS(Outbound_Monitor!H:H,"Staub",Outbound_Monitor!S:S,AK$2)</f>
        <v>0</v>
      </c>
      <c r="AL133" s="36">
        <f>COUNTIFS(Outbound_Monitor!H:H,"Staub",Outbound_Monitor!S:S,AL$2)</f>
        <v>0</v>
      </c>
      <c r="AM133" s="31"/>
      <c r="AN133" s="31"/>
      <c r="AO133" s="38">
        <f>COUNTIFS(Outbound_Monitor!H:H,"Staub",Outbound_Monitor!S:S,AO$2)</f>
        <v>0</v>
      </c>
      <c r="AP133" s="36">
        <f>COUNTIFS(Outbound_Monitor!H:H,"Staub",Outbound_Monitor!S:S,AP$2)</f>
        <v>0</v>
      </c>
      <c r="AQ133" s="36">
        <f>COUNTIFS(Outbound_Monitor!H:H,"Staub",Outbound_Monitor!S:S,AQ$2)</f>
        <v>0</v>
      </c>
      <c r="AR133" s="36">
        <f>COUNTIFS(Outbound_Monitor!I:I,"Staub",Outbound_Monitor!T:T,AR$2)</f>
        <v>0</v>
      </c>
      <c r="AS133" s="36">
        <f>COUNTIFS(Outbound_Monitor!J:J,"Staub",Outbound_Monitor!U:U,AS$2)</f>
        <v>0</v>
      </c>
      <c r="AT133" s="31"/>
      <c r="AU133" s="31"/>
      <c r="AV133" s="38">
        <f>COUNTIFS(Outbound_Monitor!H:H,"Staub",Outbound_Monitor!S:S,AV$2)</f>
        <v>0</v>
      </c>
      <c r="AW133" s="36">
        <f>COUNTIFS(Outbound_Monitor!H:H,"Staub",Outbound_Monitor!S:S,AW$2)</f>
        <v>0</v>
      </c>
      <c r="AX133" s="36">
        <f>COUNTIFS(Outbound_Monitor!H:H,"Staub",Outbound_Monitor!S:S,AX$2)</f>
        <v>0</v>
      </c>
      <c r="AY133" s="36">
        <f>COUNTIFS(Outbound_Monitor!H:H,"Staub",Outbound_Monitor!S:S,AY$2)</f>
        <v>0</v>
      </c>
      <c r="AZ133" s="36">
        <f>COUNTIFS(Outbound_Monitor!H:H,"Staub",Outbound_Monitor!S:S,AZ$2)</f>
        <v>0</v>
      </c>
      <c r="BA133" s="31"/>
      <c r="BB133" s="31"/>
      <c r="BC133" s="38">
        <f>COUNTIFS(Outbound_Monitor!H:H,"Staub",Outbound_Monitor!S:S,BC$2)</f>
        <v>0</v>
      </c>
      <c r="BD133" s="36">
        <f>COUNTIFS(Outbound_Monitor!H:H,"Staub",Outbound_Monitor!S:S,BD$2)</f>
        <v>0</v>
      </c>
      <c r="BE133" s="36">
        <f>COUNTIFS(Outbound_Monitor!H:H,"Staub",Outbound_Monitor!S:S,BE$2)</f>
        <v>0</v>
      </c>
      <c r="BF133" s="36">
        <f>COUNTIFS(Outbound_Monitor!I:I,"Staub",Outbound_Monitor!T:T,BF$2)</f>
        <v>0</v>
      </c>
      <c r="BG133" s="36">
        <f>COUNTIFS(Outbound_Monitor!H:H,"Staub",Outbound_Monitor!S:S,BG$2)</f>
        <v>0</v>
      </c>
      <c r="BH133" s="31"/>
      <c r="BI133" s="31"/>
      <c r="BJ133" s="38">
        <f>COUNTIFS(Outbound_Monitor!H:H,"Staub",Outbound_Monitor!S:S,BJ$2)</f>
        <v>0</v>
      </c>
      <c r="BK133" s="36">
        <f>COUNTIFS(Outbound_Monitor!H:H,"Staub",Outbound_Monitor!S:S,BK$2)</f>
        <v>0</v>
      </c>
      <c r="BL133" s="36">
        <f>COUNTIFS(Outbound_Monitor!H:H,"Staub",Outbound_Monitor!S:S,BL$2)</f>
        <v>0</v>
      </c>
      <c r="BM133" s="36">
        <f>COUNTIFS(Outbound_Monitor!H:H,"Staub",Outbound_Monitor!S:S,BM$2)</f>
        <v>0</v>
      </c>
      <c r="BN133" s="36">
        <f>COUNTIFS(Outbound_Monitor!H:H,"Staub",Outbound_Monitor!S:S,BN$2)</f>
        <v>0</v>
      </c>
      <c r="BO133" s="31"/>
      <c r="BP133" s="31"/>
      <c r="BQ133" s="38">
        <f>COUNTIFS(Outbound_Monitor!H:H,"Staub",Outbound_Monitor!S:S,BQ$2)</f>
        <v>0</v>
      </c>
      <c r="BR133" s="36">
        <f>COUNTIFS(Outbound_Monitor!H:H,"Staub",Outbound_Monitor!S:S,BR$2)</f>
        <v>0</v>
      </c>
      <c r="BS133" s="36">
        <f>COUNTIFS(Outbound_Monitor!H:H,"Staub",Outbound_Monitor!S:S,BS$2)</f>
        <v>0</v>
      </c>
      <c r="BT133" s="36">
        <f>COUNTIFS(Outbound_Monitor!H:H,"Staub",Outbound_Monitor!S:S,BT$2)</f>
        <v>0</v>
      </c>
      <c r="BU133" s="36">
        <f>COUNTIFS(Outbound_Monitor!H:H,"Staub",Outbound_Monitor!S:S,BU$2)</f>
        <v>0</v>
      </c>
      <c r="BV133" s="31"/>
      <c r="BW133" s="31"/>
      <c r="BX133" s="38">
        <f>COUNTIFS(Outbound_Monitor!H:H,"Staub",Outbound_Monitor!S:S,BX$2)</f>
        <v>0</v>
      </c>
      <c r="BY133" s="36">
        <f>COUNTIFS(Outbound_Monitor!H:H,"Staub",Outbound_Monitor!S:S,BY$2)</f>
        <v>0</v>
      </c>
      <c r="BZ133" s="36">
        <f>COUNTIFS(Outbound_Monitor!H:H,"Staub",Outbound_Monitor!S:S,BZ$2)</f>
        <v>0</v>
      </c>
      <c r="CA133" s="36">
        <f>COUNTIFS(Outbound_Monitor!H:H,"Staub",Outbound_Monitor!S:S,CA$2)</f>
        <v>0</v>
      </c>
      <c r="CB133" s="36">
        <f>COUNTIFS(Outbound_Monitor!H:H,"Staub",Outbound_Monitor!S:S,CB$2)</f>
        <v>0</v>
      </c>
      <c r="CC133" s="31"/>
      <c r="CD133" s="31"/>
      <c r="CE133" s="38">
        <f>COUNTIFS(Outbound_Monitor!H:H,"Staub",Outbound_Monitor!S:S,CE$2)</f>
        <v>0</v>
      </c>
      <c r="CF133" s="36">
        <f>COUNTIFS(Outbound_Monitor!H:H,"Staub",Outbound_Monitor!S:S,CF$2)</f>
        <v>0</v>
      </c>
      <c r="CG133" s="36">
        <f>COUNTIFS(Outbound_Monitor!H:H,"Staub",Outbound_Monitor!S:S,CG$2)</f>
        <v>0</v>
      </c>
      <c r="CH133" s="36">
        <f>COUNTIFS(Outbound_Monitor!H:H,"Staub",Outbound_Monitor!S:S,CH$2)</f>
        <v>0</v>
      </c>
      <c r="CI133" s="36">
        <f>COUNTIFS(Outbound_Monitor!H:H,"Staub",Outbound_Monitor!S:S,CI$2)</f>
        <v>0</v>
      </c>
      <c r="CJ133" s="31"/>
      <c r="CK133" s="31"/>
      <c r="CL133" s="38">
        <f>COUNTIFS(Outbound_Monitor!H:H,"Staub",Outbound_Monitor!S:S,CL$2)</f>
        <v>0</v>
      </c>
      <c r="CM133" s="36">
        <f>COUNTIFS(Outbound_Monitor!H:H,"Staub",Outbound_Monitor!S:S,CM$2)</f>
        <v>0</v>
      </c>
      <c r="CN133" s="36">
        <f>COUNTIFS(Outbound_Monitor!H:H,"Staub",Outbound_Monitor!S:S,CN$2)</f>
        <v>0</v>
      </c>
      <c r="CO133" s="36">
        <f>COUNTIFS(Outbound_Monitor!H:H,"Staub",Outbound_Monitor!S:S,CO$2)</f>
        <v>0</v>
      </c>
      <c r="CP133" s="31"/>
      <c r="CQ133" s="31"/>
      <c r="CR133" s="31"/>
      <c r="CS133" s="31"/>
      <c r="CT133" s="36">
        <f>COUNTIFS(Outbound_Monitor!H:H,"Staub",Outbound_Monitor!S:S,CT$2)</f>
        <v>0</v>
      </c>
      <c r="CU133" s="36">
        <f>COUNTIFS(Outbound_Monitor!H:H,"Staub",Outbound_Monitor!S:S,CU$2)</f>
        <v>0</v>
      </c>
      <c r="CV133" s="36">
        <f>COUNTIFS(Outbound_Monitor!H:H,"Staub",Outbound_Monitor!S:S,CV$2)</f>
        <v>0</v>
      </c>
      <c r="CW133" s="36">
        <f>COUNTIFS(Outbound_Monitor!H:H,"Staub",Outbound_Monitor!S:S,CW$2)</f>
        <v>0</v>
      </c>
      <c r="CX133" s="31"/>
      <c r="CY133" s="31"/>
      <c r="CZ133" s="38">
        <f>COUNTIFS(Outbound_Monitor!H:H,"Staub",Outbound_Monitor!S:S,CZ$2)</f>
        <v>0</v>
      </c>
      <c r="DA133" s="36">
        <f>COUNTIFS(Outbound_Monitor!H:H,"Staub",Outbound_Monitor!S:S,DA$2)</f>
        <v>0</v>
      </c>
      <c r="DB133" s="36">
        <v>1</v>
      </c>
      <c r="DC133" s="36">
        <f>COUNTIFS(Outbound_Monitor!H:H,"Staub",Outbound_Monitor!S:S,DC$2)</f>
        <v>0</v>
      </c>
      <c r="DD133" s="36">
        <f>COUNTIFS(Outbound_Monitor!H:H,"Staub",Outbound_Monitor!S:S,DD$2)</f>
        <v>0</v>
      </c>
      <c r="DE133" s="31"/>
      <c r="DF133" s="31"/>
      <c r="DG133" s="38">
        <f>COUNTIFS(Outbound_Monitor!H:H,"Staub",Outbound_Monitor!S:S,DG$2)</f>
        <v>0</v>
      </c>
      <c r="DH133" s="36">
        <f>COUNTIFS(Outbound_Monitor!H:H,"Staub",Outbound_Monitor!S:S,DH$2)</f>
        <v>0</v>
      </c>
      <c r="DI133" s="36">
        <f>COUNTIFS(Outbound_Monitor!H:H,"Staub",Outbound_Monitor!S:S,DI$2)</f>
        <v>0</v>
      </c>
      <c r="DJ133" s="36">
        <f>COUNTIFS(Outbound_Monitor!H:H,"Staub",Outbound_Monitor!S:S,DJ$2)</f>
        <v>0</v>
      </c>
      <c r="DK133" s="36">
        <f>COUNTIFS(Outbound_Monitor!H:H,"Staub",Outbound_Monitor!S:S,DK$2)</f>
        <v>0</v>
      </c>
      <c r="DL133" s="31"/>
      <c r="DM133" s="31"/>
      <c r="DN133" s="38">
        <f>COUNTIFS(Outbound_Monitor!H:H,"Staub",Outbound_Monitor!S:S,DN$2)</f>
        <v>0</v>
      </c>
      <c r="DO133" s="36">
        <f>COUNTIFS(Outbound_Monitor!H:H,"Staub",Outbound_Monitor!S:S,DO$2)</f>
        <v>0</v>
      </c>
      <c r="DP133" s="36">
        <f>COUNTIFS(Outbound_Monitor!H:H,"Staub",Outbound_Monitor!S:S,DP$2)</f>
        <v>0</v>
      </c>
      <c r="DQ133" s="36">
        <f>COUNTIFS(Outbound_Monitor!H:H,"Staub",Outbound_Monitor!S:S,DQ$2)</f>
        <v>0</v>
      </c>
      <c r="DR133" s="36">
        <f>COUNTIFS(Outbound_Monitor!H:H,"Staub",Outbound_Monitor!S:S,DR$2)</f>
        <v>0</v>
      </c>
      <c r="DS133" s="31"/>
      <c r="DT133" s="31"/>
      <c r="DU133" s="38">
        <f>COUNTIFS(Outbound_Monitor!H:H,"Staub",Outbound_Monitor!S:S,DU$2)</f>
        <v>0</v>
      </c>
      <c r="DV133" s="36">
        <f>COUNTIFS(Outbound_Monitor!H:H,"Staub",Outbound_Monitor!S:S,DV$2)</f>
        <v>0</v>
      </c>
      <c r="DW133" s="31"/>
      <c r="DX133" s="36">
        <f>COUNTIFS(Outbound_Monitor!H:H,"Staub",Outbound_Monitor!S:S,DX$2)</f>
        <v>0</v>
      </c>
      <c r="DY133" s="36">
        <f>COUNTIFS(Outbound_Monitor!H:H,"Staub",Outbound_Monitor!S:S,DY$2)</f>
        <v>0</v>
      </c>
      <c r="DZ133" s="31"/>
      <c r="EA133" s="31"/>
      <c r="EB133" s="38">
        <f>COUNTIFS(Outbound_Monitor!H:H,"Staub",Outbound_Monitor!S:S,EB$2)</f>
        <v>0</v>
      </c>
      <c r="EC133" s="36">
        <f>COUNTIFS(Outbound_Monitor!H:H,"Staub",Outbound_Monitor!S:S,EC$2)</f>
        <v>0</v>
      </c>
      <c r="ED133" s="36">
        <f>COUNTIFS(Outbound_Monitor!H:H,"Staub",Outbound_Monitor!S:S,ED$2)</f>
        <v>0</v>
      </c>
      <c r="EE133" s="31"/>
      <c r="EF133" s="36">
        <f>COUNTIFS(Outbound_Monitor!H:H,"Staub",Outbound_Monitor!S:S,EF$2)</f>
        <v>0</v>
      </c>
      <c r="EG133" s="31"/>
      <c r="EH133" s="31"/>
      <c r="EI133" s="38">
        <f>COUNTIFS(Outbound_Monitor!H:H,"Staub",Outbound_Monitor!S:S,EI$2)</f>
        <v>0</v>
      </c>
      <c r="EJ133" s="36">
        <f>COUNTIFS(Outbound_Monitor!H:H,"Staub",Outbound_Monitor!S:S,EJ$2)</f>
        <v>0</v>
      </c>
      <c r="EK133" s="36">
        <f>COUNTIFS(Outbound_Monitor!H:H,"Staub",Outbound_Monitor!S:S,EK$2)</f>
        <v>0</v>
      </c>
      <c r="EL133" s="36">
        <f>COUNTIFS(Outbound_Monitor!H:H,"Staub",Outbound_Monitor!S:S,EL$2)</f>
        <v>0</v>
      </c>
      <c r="EM133" s="36">
        <f>COUNTIFS(Outbound_Monitor!H:H,"Staub",Outbound_Monitor!S:S,EM$2)</f>
        <v>0</v>
      </c>
      <c r="EN133" s="31"/>
      <c r="EO133" s="31"/>
      <c r="EP133" s="31"/>
      <c r="EQ133" s="36">
        <f>COUNTIFS(Outbound_Monitor!H:H,"Staub",Outbound_Monitor!S:S,EQ$2)</f>
        <v>0</v>
      </c>
      <c r="ER133" s="36">
        <f>COUNTIFS(Outbound_Monitor!H:H,"Staub",Outbound_Monitor!S:S,ER$2)</f>
        <v>0</v>
      </c>
      <c r="ES133" s="36">
        <f>COUNTIFS(Outbound_Monitor!H:H,"Staub",Outbound_Monitor!S:S,ES$2)</f>
        <v>0</v>
      </c>
      <c r="ET133" s="36">
        <f>COUNTIFS(Outbound_Monitor!H:H,"Staub",Outbound_Monitor!S:S,ET$2)</f>
        <v>0</v>
      </c>
      <c r="EU133" s="31"/>
      <c r="EV133" s="31"/>
      <c r="EW133" s="38">
        <f>COUNTIFS(Outbound_Monitor!H:H,"Staub",Outbound_Monitor!S:S,EW$2)</f>
        <v>0</v>
      </c>
      <c r="EX133" s="36">
        <f>COUNTIFS(Outbound_Monitor!H:H,"Staub",Outbound_Monitor!S:S,EX$2)</f>
        <v>0</v>
      </c>
      <c r="EY133" s="36">
        <f>COUNTIFS(Outbound_Monitor!H:H,"Staub",Outbound_Monitor!S:S,EY$2)</f>
        <v>0</v>
      </c>
      <c r="EZ133" s="31"/>
      <c r="FA133" s="36">
        <f>COUNTIFS(Outbound_Monitor!H:H,"Staub",Outbound_Monitor!S:S,FA$2)</f>
        <v>0</v>
      </c>
      <c r="FB133" s="31"/>
      <c r="FC133" s="31"/>
      <c r="FD133" s="38">
        <f>COUNTIFS(Outbound_Monitor!H:H,"Staub",Outbound_Monitor!S:S,FD$2)</f>
        <v>0</v>
      </c>
      <c r="FE133" s="36">
        <f>COUNTIFS(Outbound_Monitor!H:H,"Staub",Outbound_Monitor!S:S,FE$2)</f>
        <v>0</v>
      </c>
      <c r="FF133" s="36">
        <f>COUNTIFS(Outbound_Monitor!H:H,"Staub",Outbound_Monitor!S:S,FF$2)</f>
        <v>0</v>
      </c>
      <c r="FG133" s="36">
        <f>COUNTIFS(Outbound_Monitor!H:H,"Staub",Outbound_Monitor!S:S,FG$2)</f>
        <v>0</v>
      </c>
      <c r="FH133" s="36">
        <f>COUNTIFS(Outbound_Monitor!H:H,"Staub",Outbound_Monitor!S:S,FH$2)</f>
        <v>0</v>
      </c>
      <c r="FI133" s="31"/>
      <c r="FJ133" s="31"/>
      <c r="FK133" s="38">
        <f>COUNTIFS(Outbound_Monitor!H:H,"Staub",Outbound_Monitor!S:S,FK$2)</f>
        <v>0</v>
      </c>
      <c r="FL133" s="36">
        <f>COUNTIFS(Outbound_Monitor!H:H,"Staub",Outbound_Monitor!S:S,FL$2)</f>
        <v>0</v>
      </c>
      <c r="FM133" s="36">
        <f>COUNTIFS(Outbound_Monitor!H:H,"Staub",Outbound_Monitor!S:S,FM$2)</f>
        <v>0</v>
      </c>
      <c r="FN133" s="36">
        <f>COUNTIFS(Outbound_Monitor!H:H,"Staub",Outbound_Monitor!S:S,FN$2)</f>
        <v>0</v>
      </c>
      <c r="FO133" s="36">
        <f>COUNTIFS(Outbound_Monitor!H:H,"Staub",Outbound_Monitor!S:S,FO$2)</f>
        <v>0</v>
      </c>
      <c r="FP133" s="31"/>
      <c r="FQ133" s="31"/>
      <c r="FR133" s="38">
        <f>COUNTIFS(Outbound_Monitor!H:H,"Staub",Outbound_Monitor!S:S,FR$2)</f>
        <v>0</v>
      </c>
      <c r="FS133" s="36">
        <f>COUNTIFS(Outbound_Monitor!H:H,"Staub",Outbound_Monitor!S:S,FS$2)</f>
        <v>0</v>
      </c>
      <c r="FT133" s="36">
        <f>COUNTIFS(Outbound_Monitor!H:H,"Staub",Outbound_Monitor!S:S,FT$2)</f>
        <v>0</v>
      </c>
      <c r="FU133" s="36">
        <f>COUNTIFS(Outbound_Monitor!H:H,"Staub",Outbound_Monitor!S:S,FU$2)</f>
        <v>0</v>
      </c>
      <c r="FV133" s="36">
        <f>COUNTIFS(Outbound_Monitor!H:H,"Staub",Outbound_Monitor!S:S,FV$2)</f>
        <v>0</v>
      </c>
      <c r="FW133" s="31"/>
      <c r="FX133" s="31"/>
      <c r="FY133" s="38">
        <f>COUNTIFS(Outbound_Monitor!H:H,"Staub",Outbound_Monitor!S:S,FY$2)</f>
        <v>0</v>
      </c>
      <c r="FZ133" s="36">
        <f>COUNTIFS(Outbound_Monitor!H:H,"Staub",Outbound_Monitor!S:S,FZ$2)</f>
        <v>0</v>
      </c>
      <c r="GA133" s="36">
        <f>COUNTIFS(Outbound_Monitor!H:H,"Staub",Outbound_Monitor!S:S,GA$2)</f>
        <v>0</v>
      </c>
      <c r="GB133" s="36">
        <f>COUNTIFS(Outbound_Monitor!H:H,"Staub",Outbound_Monitor!S:S,GB$2)</f>
        <v>0</v>
      </c>
      <c r="GC133" s="36">
        <f>COUNTIFS(Outbound_Monitor!H:H,"Staub",Outbound_Monitor!S:S,GC$2)</f>
        <v>0</v>
      </c>
      <c r="GD133" s="31"/>
      <c r="GE133" s="31"/>
      <c r="GF133" s="38">
        <f>COUNTIFS(Outbound_Monitor!H:H,"Staub",Outbound_Monitor!S:S,GF$2)</f>
        <v>0</v>
      </c>
      <c r="GG133" s="36">
        <f>COUNTIFS(Outbound_Monitor!H:H,"Staub",Outbound_Monitor!S:S,GG$2)</f>
        <v>0</v>
      </c>
      <c r="GH133" s="36">
        <f>COUNTIFS(Outbound_Monitor!H:H,"Staub",Outbound_Monitor!S:S,GH$2)</f>
        <v>0</v>
      </c>
      <c r="GI133" s="36">
        <f>COUNTIFS(Outbound_Monitor!H:H,"Staub",Outbound_Monitor!S:S,GI$2)</f>
        <v>0</v>
      </c>
      <c r="GJ133" s="36">
        <f>COUNTIFS(Outbound_Monitor!H:H,"Staub",Outbound_Monitor!S:S,GJ$2)</f>
        <v>0</v>
      </c>
      <c r="GK133" s="31"/>
      <c r="GL133" s="31"/>
      <c r="GM133" s="38">
        <f>COUNTIFS(Outbound_Monitor!H:H,"Staub",Outbound_Monitor!S:S,GM$2)</f>
        <v>0</v>
      </c>
      <c r="GN133" s="36">
        <f>COUNTIFS(Outbound_Monitor!H:H,"Staub",Outbound_Monitor!S:S,GN$2)</f>
        <v>0</v>
      </c>
      <c r="GO133" s="36">
        <f>COUNTIFS(Outbound_Monitor!H:H,"Staub",Outbound_Monitor!S:S,GO$2)</f>
        <v>0</v>
      </c>
      <c r="GP133" s="36">
        <f>COUNTIFS(Outbound_Monitor!H:H,"Staub",Outbound_Monitor!S:S,GP$2)</f>
        <v>0</v>
      </c>
      <c r="GQ133" s="36">
        <f>COUNTIFS(Outbound_Monitor!H:H,"Staub",Outbound_Monitor!S:S,GQ$2)</f>
        <v>0</v>
      </c>
      <c r="GR133" s="31"/>
      <c r="GS133" s="31"/>
      <c r="GT133" s="38">
        <f>COUNTIFS(Outbound_Monitor!H:H,"Staub",Outbound_Monitor!S:S,GT$2)</f>
        <v>0</v>
      </c>
      <c r="GU133" s="36">
        <f>COUNTIFS(Outbound_Monitor!H:H,"Staub",Outbound_Monitor!S:S,GU$2)</f>
        <v>0</v>
      </c>
      <c r="GV133" s="36">
        <f>COUNTIFS(Outbound_Monitor!H:H,"Staub",Outbound_Monitor!S:S,GV$2)</f>
        <v>0</v>
      </c>
      <c r="GW133" s="36">
        <f>COUNTIFS(Outbound_Monitor!H:H,"Staub",Outbound_Monitor!S:S,GW$2)</f>
        <v>0</v>
      </c>
      <c r="GX133" s="36">
        <f>COUNTIFS(Outbound_Monitor!H:H,"Staub",Outbound_Monitor!S:S,GX$2)</f>
        <v>0</v>
      </c>
      <c r="GY133" s="31"/>
      <c r="GZ133" s="31"/>
      <c r="HA133" s="38">
        <f>COUNTIFS(Outbound_Monitor!H:H,"Staub",Outbound_Monitor!S:S,HA$2)</f>
        <v>0</v>
      </c>
      <c r="HB133" s="36">
        <f>COUNTIFS(Outbound_Monitor!H:H,"Staub",Outbound_Monitor!S:S,HB$2)</f>
        <v>0</v>
      </c>
      <c r="HC133" s="36">
        <f>COUNTIFS(Outbound_Monitor!H:H,"Staub",Outbound_Monitor!S:S,HC$2)</f>
        <v>0</v>
      </c>
      <c r="HD133" s="36">
        <f>COUNTIFS(Outbound_Monitor!H:H,"Staub",Outbound_Monitor!S:S,HD$2)</f>
        <v>0</v>
      </c>
      <c r="HE133" s="36">
        <f>COUNTIFS(Outbound_Monitor!H:H,"Staub",Outbound_Monitor!S:S,HE$2)</f>
        <v>0</v>
      </c>
      <c r="HF133" s="31"/>
      <c r="HG133" s="31"/>
      <c r="HH133" s="38">
        <f>COUNTIFS(Outbound_Monitor!H:H,"Staub",Outbound_Monitor!S:S,HH$2)</f>
        <v>0</v>
      </c>
      <c r="HI133" s="36">
        <f>COUNTIFS(Outbound_Monitor!H:H,"Staub",Outbound_Monitor!S:S,HI$2)</f>
        <v>0</v>
      </c>
      <c r="HJ133" s="36">
        <f>COUNTIFS(Outbound_Monitor!H:H,"Staub",Outbound_Monitor!S:S,HJ$2)</f>
        <v>0</v>
      </c>
      <c r="HK133" s="36">
        <f>COUNTIFS(Outbound_Monitor!H:H,"Staub",Outbound_Monitor!S:S,HK$2)</f>
        <v>0</v>
      </c>
      <c r="HL133" s="36">
        <f>COUNTIFS(Outbound_Monitor!H:H,"Staub",Outbound_Monitor!S:S,HL$2)</f>
        <v>0</v>
      </c>
      <c r="HM133" s="31"/>
      <c r="HN133" s="31"/>
      <c r="HO133" s="38">
        <f>COUNTIFS(Outbound_Monitor!H:H,"Staub",Outbound_Monitor!S:S,HO$2)</f>
        <v>0</v>
      </c>
      <c r="HP133" s="36">
        <f>COUNTIFS(Outbound_Monitor!H:H,"Staub",Outbound_Monitor!S:S,HP$2)</f>
        <v>0</v>
      </c>
      <c r="HQ133" s="36">
        <f>COUNTIFS(Outbound_Monitor!H:H,"Staub",Outbound_Monitor!S:S,HQ$2)</f>
        <v>0</v>
      </c>
      <c r="HR133" s="36">
        <f>COUNTIFS(Outbound_Monitor!H:H,"Staub",Outbound_Monitor!S:S,HR$2)</f>
        <v>0</v>
      </c>
      <c r="HS133" s="36">
        <f>COUNTIFS(Outbound_Monitor!H:H,"Staub",Outbound_Monitor!S:S,HS$2)</f>
        <v>0</v>
      </c>
      <c r="HT133" s="31"/>
      <c r="HU133" s="31"/>
      <c r="HV133" s="38">
        <f>COUNTIFS(Outbound_Monitor!H:H,"Staub",Outbound_Monitor!S:S,HV$2)</f>
        <v>0</v>
      </c>
      <c r="HW133" s="36">
        <f>COUNTIFS(Outbound_Monitor!H:H,"Staub",Outbound_Monitor!S:S,HW$2)</f>
        <v>0</v>
      </c>
      <c r="HX133" s="36">
        <f>COUNTIFS(Outbound_Monitor!H:H,"Staub",Outbound_Monitor!S:S,HX$2)</f>
        <v>0</v>
      </c>
      <c r="HY133" s="36">
        <f>COUNTIFS(Outbound_Monitor!H:H,"Staub",Outbound_Monitor!S:S,HY$2)</f>
        <v>0</v>
      </c>
      <c r="HZ133" s="36">
        <f>COUNTIFS(Outbound_Monitor!H:H,"Staub",Outbound_Monitor!S:S,HZ$2)</f>
        <v>0</v>
      </c>
      <c r="IA133" s="31"/>
      <c r="IB133" s="31"/>
      <c r="IC133" s="38">
        <f>COUNTIFS(Outbound_Monitor!H:H,"Staub",Outbound_Monitor!S:S,IC$2)</f>
        <v>0</v>
      </c>
      <c r="ID133" s="36">
        <f>COUNTIFS(Outbound_Monitor!H:H,"Staub",Outbound_Monitor!S:S,ID$2)</f>
        <v>0</v>
      </c>
      <c r="IE133" s="36">
        <f>COUNTIFS(Outbound_Monitor!H:H,"Staub",Outbound_Monitor!S:S,IE$2)</f>
        <v>0</v>
      </c>
      <c r="IF133" s="36">
        <f>COUNTIFS(Outbound_Monitor!H:H,"Staub",Outbound_Monitor!S:S,IF$2)</f>
        <v>0</v>
      </c>
      <c r="IG133" s="36">
        <f>COUNTIFS(Outbound_Monitor!H:H,"Staub",Outbound_Monitor!S:S,IG$2)</f>
        <v>0</v>
      </c>
      <c r="IH133" s="31"/>
      <c r="II133" s="31"/>
      <c r="IJ133" s="38">
        <f>COUNTIFS(Outbound_Monitor!H:H,"Staub",Outbound_Monitor!S:S,IJ$2)</f>
        <v>0</v>
      </c>
      <c r="IK133" s="36">
        <f>COUNTIFS(Outbound_Monitor!H:H,"Staub",Outbound_Monitor!S:S,IK$2)</f>
        <v>0</v>
      </c>
      <c r="IL133" s="36">
        <f>COUNTIFS(Outbound_Monitor!H:H,"Staub",Outbound_Monitor!S:S,IL$2)</f>
        <v>0</v>
      </c>
      <c r="IM133" s="36">
        <f>COUNTIFS(Outbound_Monitor!H:H,"Staub",Outbound_Monitor!S:S,IM$2)</f>
        <v>0</v>
      </c>
      <c r="IN133" s="36">
        <f>COUNTIFS(Outbound_Monitor!H:H,"Staub",Outbound_Monitor!S:S,IN$2)</f>
        <v>0</v>
      </c>
      <c r="IO133" s="31"/>
      <c r="IP133" s="31"/>
      <c r="IQ133" s="38">
        <f>COUNTIFS(Outbound_Monitor!H:H,"Staub",Outbound_Monitor!S:S,IQ$2)</f>
        <v>0</v>
      </c>
      <c r="IR133" s="36">
        <f>COUNTIFS(Outbound_Monitor!H:H,"Staub",Outbound_Monitor!S:S,IR$2)</f>
        <v>0</v>
      </c>
      <c r="IS133" s="36">
        <f>COUNTIFS(Outbound_Monitor!H:H,"Staub",Outbound_Monitor!S:S,IS$2)</f>
        <v>0</v>
      </c>
      <c r="IT133" s="36">
        <f>COUNTIFS(Outbound_Monitor!H:H,"Staub",Outbound_Monitor!S:S,IT$2)</f>
        <v>0</v>
      </c>
      <c r="IU133" s="36">
        <f>COUNTIFS(Outbound_Monitor!H:H,"Staub",Outbound_Monitor!S:S,IU$2)</f>
        <v>0</v>
      </c>
      <c r="IV133" s="31"/>
      <c r="IW133" s="31"/>
      <c r="IX133" s="38">
        <f>COUNTIFS(Outbound_Monitor!H:H,"Staub",Outbound_Monitor!S:S,IX$2)</f>
        <v>0</v>
      </c>
      <c r="IY133" s="36">
        <f>COUNTIFS(Outbound_Monitor!H:H,"Staub",Outbound_Monitor!S:S,IY$2)</f>
        <v>0</v>
      </c>
      <c r="IZ133" s="36">
        <f>COUNTIFS(Outbound_Monitor!H:H,"Staub",Outbound_Monitor!S:S,IZ$2)</f>
        <v>0</v>
      </c>
      <c r="JA133" s="36">
        <f>COUNTIFS(Outbound_Monitor!H:H,"Staub",Outbound_Monitor!S:S,JA$2)</f>
        <v>0</v>
      </c>
      <c r="JB133" s="36">
        <f>COUNTIFS(Outbound_Monitor!H:H,"Staub",Outbound_Monitor!S:S,JB$2)</f>
        <v>0</v>
      </c>
      <c r="JC133" s="31"/>
      <c r="JD133" s="31"/>
      <c r="JE133" s="38">
        <f>COUNTIFS(Outbound_Monitor!H:H,"Staub",Outbound_Monitor!S:S,JE$2)</f>
        <v>0</v>
      </c>
      <c r="JF133" s="36">
        <f>COUNTIFS(Outbound_Monitor!H:H,"Staub",Outbound_Monitor!S:S,JF$2)</f>
        <v>0</v>
      </c>
      <c r="JG133" s="36">
        <f>COUNTIFS(Outbound_Monitor!H:H,"Staub",Outbound_Monitor!S:S,JG$2)</f>
        <v>0</v>
      </c>
      <c r="JH133" s="36">
        <f>COUNTIFS(Outbound_Monitor!H:H,"Staub",Outbound_Monitor!S:S,JH$2)</f>
        <v>0</v>
      </c>
      <c r="JI133" s="36">
        <f>COUNTIFS(Outbound_Monitor!H:H,"Staub",Outbound_Monitor!S:S,JI$2)</f>
        <v>0</v>
      </c>
      <c r="JJ133" s="31"/>
      <c r="JK133" s="31"/>
      <c r="JL133" s="38">
        <f>COUNTIFS(Outbound_Monitor!H:H,"Staub",Outbound_Monitor!S:S,JL$2)</f>
        <v>0</v>
      </c>
      <c r="JM133" s="36">
        <f>COUNTIFS(Outbound_Monitor!H:H,"Staub",Outbound_Monitor!S:S,JM$2)</f>
        <v>0</v>
      </c>
      <c r="JN133" s="36">
        <f>COUNTIFS(Outbound_Monitor!H:H,"Staub",Outbound_Monitor!S:S,JN$2)</f>
        <v>0</v>
      </c>
      <c r="JO133" s="36">
        <f>COUNTIFS(Outbound_Monitor!H:H,"Staub",Outbound_Monitor!S:S,JO$2)</f>
        <v>0</v>
      </c>
      <c r="JP133" s="36">
        <f>COUNTIFS(Outbound_Monitor!H:H,"Staub",Outbound_Monitor!S:S,JP$2)</f>
        <v>0</v>
      </c>
      <c r="JQ133" s="31"/>
      <c r="JR133" s="31"/>
      <c r="JS133" s="38">
        <f>COUNTIFS(Outbound_Monitor!H:H,"Staub",Outbound_Monitor!S:S,JS$2)</f>
        <v>0</v>
      </c>
      <c r="JT133" s="36">
        <f>COUNTIFS(Outbound_Monitor!H:H,"Staub",Outbound_Monitor!S:S,JT$2)</f>
        <v>0</v>
      </c>
      <c r="JU133" s="36">
        <f>COUNTIFS(Outbound_Monitor!H:H,"Staub",Outbound_Monitor!S:S,JU$2)</f>
        <v>0</v>
      </c>
      <c r="JV133" s="31"/>
      <c r="JW133" s="36">
        <f>COUNTIFS(Outbound_Monitor!H:H,"Staub",Outbound_Monitor!S:S,JW$2)</f>
        <v>0</v>
      </c>
      <c r="JX133" s="31"/>
      <c r="JY133" s="31"/>
      <c r="JZ133" s="38">
        <f>COUNTIFS(Outbound_Monitor!H:H,"Staub",Outbound_Monitor!S:S,JZ$2)</f>
        <v>0</v>
      </c>
      <c r="KA133" s="36">
        <f>COUNTIFS(Outbound_Monitor!H:H,"Staub",Outbound_Monitor!S:S,KA$2)</f>
        <v>0</v>
      </c>
      <c r="KB133" s="36">
        <f>COUNTIFS(Outbound_Monitor!H:H,"Staub",Outbound_Monitor!S:S,KB$2)</f>
        <v>0</v>
      </c>
      <c r="KC133" s="36">
        <f>COUNTIFS(Outbound_Monitor!H:H,"Staub",Outbound_Monitor!S:S,KC$2)</f>
        <v>0</v>
      </c>
      <c r="KD133" s="36">
        <f>COUNTIFS(Outbound_Monitor!H:H,"Staub",Outbound_Monitor!S:S,KD$2)</f>
        <v>0</v>
      </c>
      <c r="KE133" s="31"/>
      <c r="KF133" s="31"/>
      <c r="KG133" s="38">
        <f>COUNTIFS(Outbound_Monitor!H:H,"Staub",Outbound_Monitor!S:S,KG$2)</f>
        <v>0</v>
      </c>
      <c r="KH133" s="36">
        <f>COUNTIFS(Outbound_Monitor!H:H,"Staub",Outbound_Monitor!S:S,KH$2)</f>
        <v>0</v>
      </c>
      <c r="KI133" s="36">
        <f>COUNTIFS(Outbound_Monitor!H:H,"Staub",Outbound_Monitor!S:S,KI$2)</f>
        <v>0</v>
      </c>
      <c r="KJ133" s="36">
        <f>COUNTIFS(Outbound_Monitor!H:H,"Staub",Outbound_Monitor!S:S,KJ$2)</f>
        <v>0</v>
      </c>
      <c r="KK133" s="36">
        <f>COUNTIFS(Outbound_Monitor!H:H,"Staub",Outbound_Monitor!S:S,KK$2)</f>
        <v>0</v>
      </c>
      <c r="KL133" s="31"/>
      <c r="KM133" s="31"/>
      <c r="KN133" s="38">
        <f>COUNTIFS(Outbound_Monitor!H:H,"Staub",Outbound_Monitor!S:S,KN$2)</f>
        <v>0</v>
      </c>
      <c r="KO133" s="36">
        <f>COUNTIFS(Outbound_Monitor!H:H,"Staub",Outbound_Monitor!S:S,KO$2)</f>
        <v>0</v>
      </c>
      <c r="KP133" s="36">
        <f>COUNTIFS(Outbound_Monitor!H:H,"Staub",Outbound_Monitor!S:S,KP$2)</f>
        <v>0</v>
      </c>
      <c r="KQ133" s="36">
        <f>COUNTIFS(Outbound_Monitor!H:H,"Staub",Outbound_Monitor!S:S,KQ$2)</f>
        <v>0</v>
      </c>
      <c r="KR133" s="36">
        <f>COUNTIFS(Outbound_Monitor!H:H,"Staub",Outbound_Monitor!S:S,KR$2)</f>
        <v>0</v>
      </c>
      <c r="KS133" s="31"/>
      <c r="KT133" s="31"/>
      <c r="KU133" s="38">
        <f>COUNTIFS(Outbound_Monitor!H:H,"Staub",Outbound_Monitor!S:S,KU$2)</f>
        <v>0</v>
      </c>
      <c r="KV133" s="36">
        <f>COUNTIFS(Outbound_Monitor!H:H,"Staub",Outbound_Monitor!S:S,KV$2)</f>
        <v>0</v>
      </c>
      <c r="KW133" s="36">
        <f>COUNTIFS(Outbound_Monitor!H:H,"Staub",Outbound_Monitor!S:S,KW$2)</f>
        <v>0</v>
      </c>
      <c r="KX133" s="36">
        <f>COUNTIFS(Outbound_Monitor!H:H,"Staub",Outbound_Monitor!S:S,KX$2)</f>
        <v>0</v>
      </c>
      <c r="KY133" s="31"/>
      <c r="KZ133" s="31"/>
      <c r="LA133" s="31"/>
      <c r="LB133" s="38">
        <f>COUNTIFS(Outbound_Monitor!H:H,"Staub",Outbound_Monitor!S:S,LB$2)</f>
        <v>0</v>
      </c>
      <c r="LC133" s="36">
        <f>COUNTIFS(Outbound_Monitor!H:H,"Staub",Outbound_Monitor!S:S,LC$2)</f>
        <v>0</v>
      </c>
      <c r="LD133" s="36">
        <f>COUNTIFS(Outbound_Monitor!H:H,"Staub",Outbound_Monitor!S:S,LD$2)</f>
        <v>0</v>
      </c>
      <c r="LE133" s="36">
        <f>COUNTIFS(Outbound_Monitor!H:H,"Staub",Outbound_Monitor!S:S,LE$2)</f>
        <v>0</v>
      </c>
      <c r="LF133" s="36">
        <f>COUNTIFS(Outbound_Monitor!H:H,"Staub",Outbound_Monitor!S:S,LF$2)</f>
        <v>0</v>
      </c>
      <c r="LG133" s="31"/>
      <c r="LH133" s="31"/>
      <c r="LI133" s="38">
        <f>COUNTIFS(Outbound_Monitor!H:H,"Staub",Outbound_Monitor!S:S,LI$2)</f>
        <v>0</v>
      </c>
      <c r="LJ133" s="36">
        <f>COUNTIFS(Outbound_Monitor!H:H,"Staub",Outbound_Monitor!S:S,LJ$2)</f>
        <v>0</v>
      </c>
      <c r="LK133" s="36">
        <f>COUNTIFS(Outbound_Monitor!H:H,"Staub",Outbound_Monitor!S:S,LK$2)</f>
        <v>0</v>
      </c>
      <c r="LL133" s="36">
        <f>COUNTIFS(Outbound_Monitor!H:H,"Staub",Outbound_Monitor!S:S,LL$2)</f>
        <v>0</v>
      </c>
      <c r="LM133" s="36">
        <f>COUNTIFS(Outbound_Monitor!H:H,"Staub",Outbound_Monitor!S:S,LM$2)</f>
        <v>0</v>
      </c>
      <c r="LN133" s="31"/>
      <c r="LO133" s="31"/>
      <c r="LP133" s="38">
        <f>COUNTIFS(Outbound_Monitor!H:H,"Staub",Outbound_Monitor!S:S,LP$2)</f>
        <v>0</v>
      </c>
      <c r="LQ133" s="36">
        <f>COUNTIFS(Outbound_Monitor!H:H,"Staub",Outbound_Monitor!S:S,LQ$2)</f>
        <v>0</v>
      </c>
      <c r="LR133" s="36">
        <f>COUNTIFS(Outbound_Monitor!H:H,"Staub",Outbound_Monitor!S:S,LR$2)</f>
        <v>0</v>
      </c>
      <c r="LS133" s="36">
        <f>COUNTIFS(Outbound_Monitor!H:H,"Staub",Outbound_Monitor!S:S,LS$2)</f>
        <v>0</v>
      </c>
      <c r="LT133" s="36">
        <f>COUNTIFS(Outbound_Monitor!H:H,"Staub",Outbound_Monitor!S:S,LT$2)</f>
        <v>0</v>
      </c>
      <c r="LU133" s="31"/>
      <c r="LV133" s="31"/>
      <c r="LW133" s="38">
        <f>COUNTIFS(Outbound_Monitor!H:H,"Staub",Outbound_Monitor!S:S,LW$2)</f>
        <v>0</v>
      </c>
      <c r="LX133" s="36">
        <f>COUNTIFS(Outbound_Monitor!H:H,"Staub",Outbound_Monitor!S:S,LX$2)</f>
        <v>0</v>
      </c>
      <c r="LY133" s="36">
        <f>COUNTIFS(Outbound_Monitor!H:H,"Staub",Outbound_Monitor!S:S,LY$2)</f>
        <v>0</v>
      </c>
      <c r="LZ133" s="36">
        <f>COUNTIFS(Outbound_Monitor!H:H,"Staub",Outbound_Monitor!S:S,LZ$2)</f>
        <v>0</v>
      </c>
      <c r="MA133" s="36">
        <f>COUNTIFS(Outbound_Monitor!H:H,"Staub",Outbound_Monitor!S:S,MA$2)</f>
        <v>0</v>
      </c>
      <c r="MB133" s="31"/>
      <c r="MC133" s="31"/>
      <c r="MD133" s="38">
        <f>COUNTIFS(Outbound_Monitor!H:H,"Staub",Outbound_Monitor!S:S,MD$2)</f>
        <v>0</v>
      </c>
      <c r="ME133" s="36">
        <f>COUNTIFS(Outbound_Monitor!H:H,"Staub",Outbound_Monitor!S:S,ME$2)</f>
        <v>0</v>
      </c>
      <c r="MF133" s="36">
        <f>COUNTIFS(Outbound_Monitor!H:H,"Staub",Outbound_Monitor!S:S,MF$2)</f>
        <v>0</v>
      </c>
      <c r="MG133" s="36">
        <f>COUNTIFS(Outbound_Monitor!H:H,"Staub",Outbound_Monitor!S:S,MG$2)</f>
        <v>0</v>
      </c>
      <c r="MH133" s="36">
        <f>COUNTIFS(Outbound_Monitor!H:H,"Staub",Outbound_Monitor!S:S,MH$2)</f>
        <v>0</v>
      </c>
      <c r="MI133" s="31"/>
      <c r="MJ133" s="31"/>
      <c r="MK133" s="38">
        <f>COUNTIFS(Outbound_Monitor!H:H,"Staub",Outbound_Monitor!S:S,MK$2)</f>
        <v>0</v>
      </c>
      <c r="ML133" s="36">
        <f>COUNTIFS(Outbound_Monitor!H:H,"Staub",Outbound_Monitor!S:S,ML$2)</f>
        <v>0</v>
      </c>
      <c r="MM133" s="36">
        <f>COUNTIFS(Outbound_Monitor!H:H,"Staub",Outbound_Monitor!S:S,MM$2)</f>
        <v>0</v>
      </c>
      <c r="MN133" s="36">
        <f>COUNTIFS(Outbound_Monitor!H:H,"Staub",Outbound_Monitor!S:S,MN$2)</f>
        <v>0</v>
      </c>
      <c r="MO133" s="36">
        <f>COUNTIFS(Outbound_Monitor!H:H,"Staub",Outbound_Monitor!S:S,MO$2)</f>
        <v>0</v>
      </c>
      <c r="MP133" s="31"/>
      <c r="MQ133" s="31"/>
      <c r="MR133" s="38">
        <f>COUNTIFS(Outbound_Monitor!H:H,"Staub",Outbound_Monitor!S:S,MR$2)</f>
        <v>0</v>
      </c>
      <c r="MS133" s="36">
        <f>COUNTIFS(Outbound_Monitor!H:H,"Staub",Outbound_Monitor!S:S,MS$2)</f>
        <v>0</v>
      </c>
      <c r="MT133" s="36">
        <f>COUNTIFS(Outbound_Monitor!H:H,"Staub",Outbound_Monitor!S:S,MT$2)</f>
        <v>0</v>
      </c>
      <c r="MU133" s="36">
        <f>COUNTIFS(Outbound_Monitor!H:H,"Staub",Outbound_Monitor!S:S,MU$2)</f>
        <v>0</v>
      </c>
      <c r="MV133" s="36">
        <f>COUNTIFS(Outbound_Monitor!H:H,"Staub",Outbound_Monitor!S:S,MV$2)</f>
        <v>0</v>
      </c>
      <c r="MW133" s="31"/>
      <c r="MX133" s="31"/>
      <c r="MY133" s="38">
        <f>COUNTIFS(Outbound_Monitor!H:H,"Staub",Outbound_Monitor!S:S,MY$2)</f>
        <v>0</v>
      </c>
      <c r="MZ133" s="36">
        <f>COUNTIFS(Outbound_Monitor!H:H,"Staub",Outbound_Monitor!S:S,MZ$2)</f>
        <v>0</v>
      </c>
      <c r="NA133" s="31"/>
      <c r="NB133" s="31"/>
      <c r="NC133" s="36">
        <f>COUNTIFS(Outbound_Monitor!H:H,"Staub",Outbound_Monitor!S:S,NC$2)</f>
        <v>0</v>
      </c>
      <c r="ND133" s="31"/>
      <c r="NE133" s="31"/>
      <c r="NF133" s="16" t="s">
        <v>759</v>
      </c>
    </row>
    <row r="134" spans="1:370" s="109" customFormat="1" ht="15.75" x14ac:dyDescent="0.25">
      <c r="A134" s="100" t="s">
        <v>931</v>
      </c>
      <c r="B134" s="23" t="s">
        <v>852</v>
      </c>
      <c r="C134" s="34"/>
      <c r="D134" s="35" t="s">
        <v>824</v>
      </c>
      <c r="E134" s="56">
        <f t="shared" si="0"/>
        <v>102</v>
      </c>
      <c r="F134" s="31"/>
      <c r="G134" s="36">
        <f>SUMIFS(Outbound_Monitor!G:G,Outbound_Monitor!H:H,"Staub",Outbound_Monitor!S:S,G$2)</f>
        <v>0</v>
      </c>
      <c r="H134" s="36">
        <f>SUMIFS(Outbound_Monitor!G:G,Outbound_Monitor!H:H,"Staub",Outbound_Monitor!S:S,H$2)</f>
        <v>0</v>
      </c>
      <c r="I134" s="37">
        <f>SUMIFS(Outbound_Monitor!G:G,Outbound_Monitor!H:H,"Staub",Outbound_Monitor!S:S,I$2)</f>
        <v>0</v>
      </c>
      <c r="J134" s="37">
        <f>SUMIFS(Outbound_Monitor!H:H,Outbound_Monitor!I:I,"Staub",Outbound_Monitor!T:T,J$2)</f>
        <v>0</v>
      </c>
      <c r="K134" s="31"/>
      <c r="L134" s="31"/>
      <c r="M134" s="38">
        <f>SUMIFS(Outbound_Monitor!G:G,Outbound_Monitor!H:H,"Staub",Outbound_Monitor!S:S,M$2)</f>
        <v>0</v>
      </c>
      <c r="N134" s="36">
        <f>SUMIFS(Outbound_Monitor!G:G,Outbound_Monitor!H:H,"Staub",Outbound_Monitor!S:S,N$2)</f>
        <v>0</v>
      </c>
      <c r="O134" s="36">
        <f>SUMIFS(Outbound_Monitor!G:G,Outbound_Monitor!H:H,"Staub",Outbound_Monitor!S:S,O$2)</f>
        <v>0</v>
      </c>
      <c r="P134" s="36">
        <v>0</v>
      </c>
      <c r="Q134" s="36">
        <f>SUMIFS(Outbound_Monitor!G:G,Outbound_Monitor!H:H,"Staub",Outbound_Monitor!S:S,Q$2)</f>
        <v>0</v>
      </c>
      <c r="R134" s="31"/>
      <c r="S134" s="31"/>
      <c r="T134" s="38">
        <f>SUMIFS(Outbound_Monitor!G:G,Outbound_Monitor!H:H,"Staub",Outbound_Monitor!S:S,T$2)</f>
        <v>0</v>
      </c>
      <c r="U134" s="36">
        <f>SUMIFS(Outbound_Monitor!G:G,Outbound_Monitor!H:H,"Staub",Outbound_Monitor!S:S,U$2)</f>
        <v>0</v>
      </c>
      <c r="V134" s="36">
        <f>SUMIFS(Outbound_Monitor!G:G,Outbound_Monitor!H:H,"Staub",Outbound_Monitor!S:S,V$2)</f>
        <v>0</v>
      </c>
      <c r="W134" s="36">
        <f>SUMIFS(Outbound_Monitor!G:G,Outbound_Monitor!H:H,"Staub",Outbound_Monitor!S:S,W$2)</f>
        <v>0</v>
      </c>
      <c r="X134" s="36">
        <f>SUMIFS(Outbound_Monitor!G:G,Outbound_Monitor!H:H,"Staub",Outbound_Monitor!S:S,X$2)</f>
        <v>0</v>
      </c>
      <c r="Y134" s="31"/>
      <c r="Z134" s="31"/>
      <c r="AA134" s="38">
        <f>SUMIFS(Outbound_Monitor!G:G,Outbound_Monitor!H:H,"Staub",Outbound_Monitor!S:S,AA$2)</f>
        <v>0</v>
      </c>
      <c r="AB134" s="36">
        <f>SUMIFS(Outbound_Monitor!G:G,Outbound_Monitor!H:H,"Staub",Outbound_Monitor!S:S,AB$2)</f>
        <v>0</v>
      </c>
      <c r="AC134" s="36">
        <f>SUMIFS(Outbound_Monitor!G:G,Outbound_Monitor!H:H,"Staub",Outbound_Monitor!S:S,AC$2)</f>
        <v>0</v>
      </c>
      <c r="AD134" s="36">
        <f>SUMIFS(Outbound_Monitor!G:G,Outbound_Monitor!H:H,"Staub",Outbound_Monitor!S:S,AD$2)</f>
        <v>0</v>
      </c>
      <c r="AE134" s="36">
        <f>SUMIFS(Outbound_Monitor!G:G,Outbound_Monitor!H:H,"Staub",Outbound_Monitor!S:S,AE$2)</f>
        <v>0</v>
      </c>
      <c r="AF134" s="31"/>
      <c r="AG134" s="31"/>
      <c r="AH134" s="38">
        <f>SUMIFS(Outbound_Monitor!G:G,Outbound_Monitor!H:H,"Staub",Outbound_Monitor!S:S,AH$2)</f>
        <v>0</v>
      </c>
      <c r="AI134" s="36">
        <f>SUMIFS(Outbound_Monitor!G:G,Outbound_Monitor!H:H,"Staub",Outbound_Monitor!S:S,AI$2)</f>
        <v>0</v>
      </c>
      <c r="AJ134" s="36">
        <f>SUMIFS(Outbound_Monitor!G:G,Outbound_Monitor!H:H,"Staub",Outbound_Monitor!S:S,AJ$2)</f>
        <v>0</v>
      </c>
      <c r="AK134" s="36">
        <f>SUMIFS(Outbound_Monitor!G:G,Outbound_Monitor!H:H,"Staub",Outbound_Monitor!S:S,AK$2)</f>
        <v>0</v>
      </c>
      <c r="AL134" s="36">
        <f>SUMIFS(Outbound_Monitor!G:G,Outbound_Monitor!H:H,"Staub",Outbound_Monitor!S:S,AL$2)</f>
        <v>0</v>
      </c>
      <c r="AM134" s="31"/>
      <c r="AN134" s="31"/>
      <c r="AO134" s="38">
        <f>SUMIFS(Outbound_Monitor!G:G,Outbound_Monitor!H:H,"Staub",Outbound_Monitor!S:S,AO$2)</f>
        <v>0</v>
      </c>
      <c r="AP134" s="36">
        <f>SUMIFS(Outbound_Monitor!G:G,Outbound_Monitor!H:H,"Staub",Outbound_Monitor!S:S,AP$2)</f>
        <v>0</v>
      </c>
      <c r="AQ134" s="36">
        <f>SUMIFS(Outbound_Monitor!G:G,Outbound_Monitor!H:H,"Staub",Outbound_Monitor!S:S,AQ$2)</f>
        <v>0</v>
      </c>
      <c r="AR134" s="36">
        <f>SUMIFS(Outbound_Monitor!H:H,Outbound_Monitor!I:I,"Staub",Outbound_Monitor!T:T,AR$2)</f>
        <v>0</v>
      </c>
      <c r="AS134" s="36">
        <f>SUMIFS(Outbound_Monitor!I:I,Outbound_Monitor!J:J,"Staub",Outbound_Monitor!U:U,AS$2)</f>
        <v>0</v>
      </c>
      <c r="AT134" s="31"/>
      <c r="AU134" s="31"/>
      <c r="AV134" s="38">
        <f>SUMIFS(Outbound_Monitor!G:G,Outbound_Monitor!H:H,"Staub",Outbound_Monitor!S:S,AV$2)</f>
        <v>0</v>
      </c>
      <c r="AW134" s="36">
        <f>SUMIFS(Outbound_Monitor!G:G,Outbound_Monitor!H:H,"Staub",Outbound_Monitor!S:S,AW$2)</f>
        <v>0</v>
      </c>
      <c r="AX134" s="36">
        <f>SUMIFS(Outbound_Monitor!G:G,Outbound_Monitor!H:H,"Staub",Outbound_Monitor!S:S,AX$2)</f>
        <v>0</v>
      </c>
      <c r="AY134" s="36">
        <f>SUMIFS(Outbound_Monitor!G:G,Outbound_Monitor!H:H,"Staub",Outbound_Monitor!S:S,AY$2)</f>
        <v>0</v>
      </c>
      <c r="AZ134" s="36">
        <f>SUMIFS(Outbound_Monitor!G:G,Outbound_Monitor!H:H,"Staub",Outbound_Monitor!S:S,AZ$2)</f>
        <v>0</v>
      </c>
      <c r="BA134" s="31"/>
      <c r="BB134" s="31"/>
      <c r="BC134" s="38">
        <f>SUMIFS(Outbound_Monitor!G:G,Outbound_Monitor!H:H,"Staub",Outbound_Monitor!S:S,BC$2)</f>
        <v>0</v>
      </c>
      <c r="BD134" s="36">
        <f>SUMIFS(Outbound_Monitor!G:G,Outbound_Monitor!H:H,"Staub",Outbound_Monitor!S:S,BD$2)</f>
        <v>0</v>
      </c>
      <c r="BE134" s="36">
        <f>SUMIFS(Outbound_Monitor!G:G,Outbound_Monitor!H:H,"Staub",Outbound_Monitor!S:S,BE$2)</f>
        <v>0</v>
      </c>
      <c r="BF134" s="36">
        <f>SUMIFS(Outbound_Monitor!H:H,Outbound_Monitor!I:I,"Staub",Outbound_Monitor!T:T,BF$2)</f>
        <v>0</v>
      </c>
      <c r="BG134" s="36">
        <f>SUMIFS(Outbound_Monitor!G:G,Outbound_Monitor!H:H,"Staub",Outbound_Monitor!S:S,BG$2)</f>
        <v>0</v>
      </c>
      <c r="BH134" s="31"/>
      <c r="BI134" s="31"/>
      <c r="BJ134" s="38">
        <f>SUMIFS(Outbound_Monitor!G:G,Outbound_Monitor!H:H,"Staub",Outbound_Monitor!S:S,BJ$2)</f>
        <v>0</v>
      </c>
      <c r="BK134" s="36">
        <f>SUMIFS(Outbound_Monitor!G:G,Outbound_Monitor!H:H,"Staub",Outbound_Monitor!S:S,BK$2)</f>
        <v>0</v>
      </c>
      <c r="BL134" s="36">
        <f>SUMIFS(Outbound_Monitor!G:G,Outbound_Monitor!H:H,"Staub",Outbound_Monitor!S:S,BL$2)</f>
        <v>0</v>
      </c>
      <c r="BM134" s="36">
        <f>SUMIFS(Outbound_Monitor!G:G,Outbound_Monitor!H:H,"Staub",Outbound_Monitor!S:S,BM$2)</f>
        <v>0</v>
      </c>
      <c r="BN134" s="36">
        <f>SUMIFS(Outbound_Monitor!G:G,Outbound_Monitor!H:H,"Staub",Outbound_Monitor!S:S,BN$2)</f>
        <v>0</v>
      </c>
      <c r="BO134" s="31"/>
      <c r="BP134" s="31"/>
      <c r="BQ134" s="38">
        <f>SUMIFS(Outbound_Monitor!G:G,Outbound_Monitor!H:H,"Staub",Outbound_Monitor!S:S,BQ$2)</f>
        <v>0</v>
      </c>
      <c r="BR134" s="36">
        <f>SUMIFS(Outbound_Monitor!G:G,Outbound_Monitor!H:H,"Staub",Outbound_Monitor!S:S,BR$2)</f>
        <v>0</v>
      </c>
      <c r="BS134" s="36">
        <f>SUMIFS(Outbound_Monitor!G:G,Outbound_Monitor!H:H,"Staub",Outbound_Monitor!S:S,BS$2)</f>
        <v>0</v>
      </c>
      <c r="BT134" s="36">
        <f>SUMIFS(Outbound_Monitor!G:G,Outbound_Monitor!H:H,"Staub",Outbound_Monitor!S:S,BT$2)</f>
        <v>0</v>
      </c>
      <c r="BU134" s="36">
        <f>SUMIFS(Outbound_Monitor!G:G,Outbound_Monitor!H:H,"Staub",Outbound_Monitor!S:S,BU$2)</f>
        <v>0</v>
      </c>
      <c r="BV134" s="31"/>
      <c r="BW134" s="31"/>
      <c r="BX134" s="38">
        <f>SUMIFS(Outbound_Monitor!G:G,Outbound_Monitor!H:H,"Staub",Outbound_Monitor!S:S,BX$2)</f>
        <v>0</v>
      </c>
      <c r="BY134" s="36">
        <f>SUMIFS(Outbound_Monitor!G:G,Outbound_Monitor!H:H,"Staub",Outbound_Monitor!S:S,BY$2)</f>
        <v>0</v>
      </c>
      <c r="BZ134" s="36">
        <f>SUMIFS(Outbound_Monitor!G:G,Outbound_Monitor!H:H,"Staub",Outbound_Monitor!S:S,BZ$2)</f>
        <v>0</v>
      </c>
      <c r="CA134" s="36">
        <f>SUMIFS(Outbound_Monitor!G:G,Outbound_Monitor!H:H,"Staub",Outbound_Monitor!S:S,CA$2)</f>
        <v>0</v>
      </c>
      <c r="CB134" s="36">
        <f>SUMIFS(Outbound_Monitor!G:G,Outbound_Monitor!H:H,"Staub",Outbound_Monitor!S:S,CB$2)</f>
        <v>0</v>
      </c>
      <c r="CC134" s="31"/>
      <c r="CD134" s="31"/>
      <c r="CE134" s="38">
        <f>SUMIFS(Outbound_Monitor!G:G,Outbound_Monitor!H:H,"Staub",Outbound_Monitor!S:S,CE$2)</f>
        <v>0</v>
      </c>
      <c r="CF134" s="36">
        <f>SUMIFS(Outbound_Monitor!G:G,Outbound_Monitor!H:H,"Staub",Outbound_Monitor!S:S,CF$2)</f>
        <v>0</v>
      </c>
      <c r="CG134" s="36">
        <f>SUMIFS(Outbound_Monitor!G:G,Outbound_Monitor!H:H,"Staub",Outbound_Monitor!S:S,CG$2)</f>
        <v>0</v>
      </c>
      <c r="CH134" s="36">
        <f>SUMIFS(Outbound_Monitor!G:G,Outbound_Monitor!H:H,"Staub",Outbound_Monitor!S:S,CH$2)</f>
        <v>0</v>
      </c>
      <c r="CI134" s="36">
        <f>SUMIFS(Outbound_Monitor!G:G,Outbound_Monitor!H:H,"Staub",Outbound_Monitor!S:S,CI$2)</f>
        <v>0</v>
      </c>
      <c r="CJ134" s="31"/>
      <c r="CK134" s="31"/>
      <c r="CL134" s="38">
        <f>SUMIFS(Outbound_Monitor!G:G,Outbound_Monitor!H:H,"Staub",Outbound_Monitor!S:S,CL$2)</f>
        <v>0</v>
      </c>
      <c r="CM134" s="36">
        <f>SUMIFS(Outbound_Monitor!G:G,Outbound_Monitor!H:H,"Staub",Outbound_Monitor!S:S,CM$2)</f>
        <v>0</v>
      </c>
      <c r="CN134" s="36">
        <f>SUMIFS(Outbound_Monitor!G:G,Outbound_Monitor!H:H,"Staub",Outbound_Monitor!S:S,CN$2)</f>
        <v>0</v>
      </c>
      <c r="CO134" s="36">
        <f>SUMIFS(Outbound_Monitor!G:G,Outbound_Monitor!H:H,"Staub",Outbound_Monitor!S:S,CO$2)</f>
        <v>0</v>
      </c>
      <c r="CP134" s="31"/>
      <c r="CQ134" s="31"/>
      <c r="CR134" s="31"/>
      <c r="CS134" s="31"/>
      <c r="CT134" s="36">
        <f>SUMIFS(Outbound_Monitor!G:G,Outbound_Monitor!H:H,"Staub",Outbound_Monitor!S:S,CT$2)</f>
        <v>0</v>
      </c>
      <c r="CU134" s="36">
        <f>SUMIFS(Outbound_Monitor!G:G,Outbound_Monitor!H:H,"Staub",Outbound_Monitor!S:S,CU$2)</f>
        <v>0</v>
      </c>
      <c r="CV134" s="36">
        <f>SUMIFS(Outbound_Monitor!G:G,Outbound_Monitor!H:H,"Staub",Outbound_Monitor!S:S,CV$2)</f>
        <v>0</v>
      </c>
      <c r="CW134" s="36">
        <f>SUMIFS(Outbound_Monitor!G:G,Outbound_Monitor!H:H,"Staub",Outbound_Monitor!S:S,CW$2)</f>
        <v>0</v>
      </c>
      <c r="CX134" s="31"/>
      <c r="CY134" s="31"/>
      <c r="CZ134" s="38">
        <f>SUMIFS(Outbound_Monitor!G:G,Outbound_Monitor!H:H,"Staub",Outbound_Monitor!S:S,CZ$2)</f>
        <v>0</v>
      </c>
      <c r="DA134" s="36">
        <f>SUMIFS(Outbound_Monitor!G:G,Outbound_Monitor!H:H,"Staub",Outbound_Monitor!S:S,DA$2)</f>
        <v>0</v>
      </c>
      <c r="DB134" s="36">
        <v>102</v>
      </c>
      <c r="DC134" s="36">
        <f>SUMIFS(Outbound_Monitor!G:G,Outbound_Monitor!H:H,"Staub",Outbound_Monitor!S:S,DC$2)</f>
        <v>0</v>
      </c>
      <c r="DD134" s="36">
        <f>SUMIFS(Outbound_Monitor!G:G,Outbound_Monitor!H:H,"Staub",Outbound_Monitor!S:S,DD$2)</f>
        <v>0</v>
      </c>
      <c r="DE134" s="31"/>
      <c r="DF134" s="31"/>
      <c r="DG134" s="38">
        <f>SUMIFS(Outbound_Monitor!G:G,Outbound_Monitor!H:H,"Staub",Outbound_Monitor!S:S,DG$2)</f>
        <v>0</v>
      </c>
      <c r="DH134" s="36">
        <f>SUMIFS(Outbound_Monitor!G:G,Outbound_Monitor!H:H,"Staub",Outbound_Monitor!S:S,DH$2)</f>
        <v>0</v>
      </c>
      <c r="DI134" s="36">
        <f>SUMIFS(Outbound_Monitor!G:G,Outbound_Monitor!H:H,"Staub",Outbound_Monitor!S:S,DI$2)</f>
        <v>0</v>
      </c>
      <c r="DJ134" s="36">
        <f>SUMIFS(Outbound_Monitor!G:G,Outbound_Monitor!H:H,"Staub",Outbound_Monitor!S:S,DJ$2)</f>
        <v>0</v>
      </c>
      <c r="DK134" s="36">
        <f>SUMIFS(Outbound_Monitor!G:G,Outbound_Monitor!H:H,"Staub",Outbound_Monitor!S:S,DK$2)</f>
        <v>0</v>
      </c>
      <c r="DL134" s="31"/>
      <c r="DM134" s="31"/>
      <c r="DN134" s="38">
        <f>SUMIFS(Outbound_Monitor!G:G,Outbound_Monitor!H:H,"Staub",Outbound_Monitor!S:S,DN$2)</f>
        <v>0</v>
      </c>
      <c r="DO134" s="36">
        <f>SUMIFS(Outbound_Monitor!G:G,Outbound_Monitor!H:H,"Staub",Outbound_Monitor!S:S,DO$2)</f>
        <v>0</v>
      </c>
      <c r="DP134" s="36">
        <f>SUMIFS(Outbound_Monitor!G:G,Outbound_Monitor!H:H,"Staub",Outbound_Monitor!S:S,DP$2)</f>
        <v>0</v>
      </c>
      <c r="DQ134" s="36">
        <f>SUMIFS(Outbound_Monitor!G:G,Outbound_Monitor!H:H,"Staub",Outbound_Monitor!S:S,DQ$2)</f>
        <v>0</v>
      </c>
      <c r="DR134" s="36">
        <f>SUMIFS(Outbound_Monitor!G:G,Outbound_Monitor!H:H,"Staub",Outbound_Monitor!S:S,DR$2)</f>
        <v>0</v>
      </c>
      <c r="DS134" s="31"/>
      <c r="DT134" s="31"/>
      <c r="DU134" s="38">
        <f>SUMIFS(Outbound_Monitor!G:G,Outbound_Monitor!H:H,"Staub",Outbound_Monitor!S:S,DU$2)</f>
        <v>0</v>
      </c>
      <c r="DV134" s="36">
        <f>SUMIFS(Outbound_Monitor!G:G,Outbound_Monitor!H:H,"Staub",Outbound_Monitor!S:S,DV$2)</f>
        <v>0</v>
      </c>
      <c r="DW134" s="31"/>
      <c r="DX134" s="36">
        <f>SUMIFS(Outbound_Monitor!G:G,Outbound_Monitor!H:H,"Staub",Outbound_Monitor!S:S,DX$2)</f>
        <v>0</v>
      </c>
      <c r="DY134" s="36">
        <f>SUMIFS(Outbound_Monitor!G:G,Outbound_Monitor!H:H,"Staub",Outbound_Monitor!S:S,DY$2)</f>
        <v>0</v>
      </c>
      <c r="DZ134" s="31"/>
      <c r="EA134" s="31"/>
      <c r="EB134" s="38">
        <f>SUMIFS(Outbound_Monitor!G:G,Outbound_Monitor!H:H,"Staub",Outbound_Monitor!S:S,EB$2)</f>
        <v>0</v>
      </c>
      <c r="EC134" s="36">
        <f>SUMIFS(Outbound_Monitor!G:G,Outbound_Monitor!H:H,"Staub",Outbound_Monitor!S:S,EC$2)</f>
        <v>0</v>
      </c>
      <c r="ED134" s="36">
        <f>SUMIFS(Outbound_Monitor!G:G,Outbound_Monitor!H:H,"Staub",Outbound_Monitor!S:S,ED$2)</f>
        <v>0</v>
      </c>
      <c r="EE134" s="31"/>
      <c r="EF134" s="36">
        <f>SUMIFS(Outbound_Monitor!G:G,Outbound_Monitor!H:H,"Staub",Outbound_Monitor!S:S,EF$2)</f>
        <v>0</v>
      </c>
      <c r="EG134" s="31"/>
      <c r="EH134" s="31"/>
      <c r="EI134" s="38">
        <f>SUMIFS(Outbound_Monitor!G:G,Outbound_Monitor!H:H,"Staub",Outbound_Monitor!S:S,EI$2)</f>
        <v>0</v>
      </c>
      <c r="EJ134" s="36">
        <f>SUMIFS(Outbound_Monitor!G:G,Outbound_Monitor!H:H,"Staub",Outbound_Monitor!S:S,EJ$2)</f>
        <v>0</v>
      </c>
      <c r="EK134" s="36">
        <f>SUMIFS(Outbound_Monitor!G:G,Outbound_Monitor!H:H,"Staub",Outbound_Monitor!S:S,EK$2)</f>
        <v>0</v>
      </c>
      <c r="EL134" s="36">
        <f>SUMIFS(Outbound_Monitor!G:G,Outbound_Monitor!H:H,"Staub",Outbound_Monitor!S:S,EL$2)</f>
        <v>0</v>
      </c>
      <c r="EM134" s="36">
        <f>SUMIFS(Outbound_Monitor!G:G,Outbound_Monitor!H:H,"Staub",Outbound_Monitor!S:S,EM$2)</f>
        <v>0</v>
      </c>
      <c r="EN134" s="31"/>
      <c r="EO134" s="31"/>
      <c r="EP134" s="31"/>
      <c r="EQ134" s="36">
        <f>SUMIFS(Outbound_Monitor!G:G,Outbound_Monitor!H:H,"Staub",Outbound_Monitor!S:S,EQ$2)</f>
        <v>0</v>
      </c>
      <c r="ER134" s="36">
        <f>SUMIFS(Outbound_Monitor!G:G,Outbound_Monitor!H:H,"Staub",Outbound_Monitor!S:S,ER$2)</f>
        <v>0</v>
      </c>
      <c r="ES134" s="36">
        <f>SUMIFS(Outbound_Monitor!G:G,Outbound_Monitor!H:H,"Staub",Outbound_Monitor!S:S,ES$2)</f>
        <v>0</v>
      </c>
      <c r="ET134" s="36">
        <f>SUMIFS(Outbound_Monitor!G:G,Outbound_Monitor!H:H,"Staub",Outbound_Monitor!S:S,ET$2)</f>
        <v>0</v>
      </c>
      <c r="EU134" s="31"/>
      <c r="EV134" s="31"/>
      <c r="EW134" s="38">
        <f>SUMIFS(Outbound_Monitor!G:G,Outbound_Monitor!H:H,"Staub",Outbound_Monitor!S:S,EW$2)</f>
        <v>0</v>
      </c>
      <c r="EX134" s="36">
        <f>SUMIFS(Outbound_Monitor!G:G,Outbound_Monitor!H:H,"Staub",Outbound_Monitor!S:S,EX$2)</f>
        <v>0</v>
      </c>
      <c r="EY134" s="36">
        <f>SUMIFS(Outbound_Monitor!G:G,Outbound_Monitor!H:H,"Staub",Outbound_Monitor!S:S,EY$2)</f>
        <v>0</v>
      </c>
      <c r="EZ134" s="31"/>
      <c r="FA134" s="36">
        <f>SUMIFS(Outbound_Monitor!G:G,Outbound_Monitor!H:H,"Staub",Outbound_Monitor!S:S,FA$2)</f>
        <v>0</v>
      </c>
      <c r="FB134" s="31"/>
      <c r="FC134" s="31"/>
      <c r="FD134" s="38">
        <f>SUMIFS(Outbound_Monitor!G:G,Outbound_Monitor!H:H,"Staub",Outbound_Monitor!S:S,FD$2)</f>
        <v>0</v>
      </c>
      <c r="FE134" s="36">
        <f>SUMIFS(Outbound_Monitor!G:G,Outbound_Monitor!H:H,"Staub",Outbound_Monitor!S:S,FE$2)</f>
        <v>0</v>
      </c>
      <c r="FF134" s="36">
        <f>SUMIFS(Outbound_Monitor!G:G,Outbound_Monitor!H:H,"Staub",Outbound_Monitor!S:S,FF$2)</f>
        <v>0</v>
      </c>
      <c r="FG134" s="36">
        <f>SUMIFS(Outbound_Monitor!G:G,Outbound_Monitor!H:H,"Staub",Outbound_Monitor!S:S,FG$2)</f>
        <v>0</v>
      </c>
      <c r="FH134" s="36">
        <f>SUMIFS(Outbound_Monitor!G:G,Outbound_Monitor!H:H,"Staub",Outbound_Monitor!S:S,FH$2)</f>
        <v>0</v>
      </c>
      <c r="FI134" s="31"/>
      <c r="FJ134" s="31"/>
      <c r="FK134" s="38">
        <f>SUMIFS(Outbound_Monitor!G:G,Outbound_Monitor!H:H,"Staub",Outbound_Monitor!S:S,FK$2)</f>
        <v>0</v>
      </c>
      <c r="FL134" s="36">
        <f>SUMIFS(Outbound_Monitor!G:G,Outbound_Monitor!H:H,"Staub",Outbound_Monitor!S:S,FL$2)</f>
        <v>0</v>
      </c>
      <c r="FM134" s="36">
        <f>SUMIFS(Outbound_Monitor!G:G,Outbound_Monitor!H:H,"Staub",Outbound_Monitor!S:S,FM$2)</f>
        <v>0</v>
      </c>
      <c r="FN134" s="36">
        <f>SUMIFS(Outbound_Monitor!G:G,Outbound_Monitor!H:H,"Staub",Outbound_Monitor!S:S,FN$2)</f>
        <v>0</v>
      </c>
      <c r="FO134" s="36">
        <f>SUMIFS(Outbound_Monitor!G:G,Outbound_Monitor!H:H,"Staub",Outbound_Monitor!S:S,FO$2)</f>
        <v>0</v>
      </c>
      <c r="FP134" s="31"/>
      <c r="FQ134" s="31"/>
      <c r="FR134" s="38">
        <f>SUMIFS(Outbound_Monitor!G:G,Outbound_Monitor!H:H,"Staub",Outbound_Monitor!S:S,FR$2)</f>
        <v>0</v>
      </c>
      <c r="FS134" s="36">
        <f>SUMIFS(Outbound_Monitor!G:G,Outbound_Monitor!H:H,"Staub",Outbound_Monitor!S:S,FS$2)</f>
        <v>0</v>
      </c>
      <c r="FT134" s="36">
        <f>SUMIFS(Outbound_Monitor!G:G,Outbound_Monitor!H:H,"Staub",Outbound_Monitor!S:S,FT$2)</f>
        <v>0</v>
      </c>
      <c r="FU134" s="36">
        <f>SUMIFS(Outbound_Monitor!G:G,Outbound_Monitor!H:H,"Staub",Outbound_Monitor!S:S,FU$2)</f>
        <v>0</v>
      </c>
      <c r="FV134" s="36">
        <f>SUMIFS(Outbound_Monitor!G:G,Outbound_Monitor!H:H,"Staub",Outbound_Monitor!S:S,FV$2)</f>
        <v>0</v>
      </c>
      <c r="FW134" s="31"/>
      <c r="FX134" s="31"/>
      <c r="FY134" s="38">
        <f>SUMIFS(Outbound_Monitor!G:G,Outbound_Monitor!H:H,"Staub",Outbound_Monitor!S:S,FY$2)</f>
        <v>0</v>
      </c>
      <c r="FZ134" s="36">
        <f>SUMIFS(Outbound_Monitor!G:G,Outbound_Monitor!H:H,"Staub",Outbound_Monitor!S:S,FZ$2)</f>
        <v>0</v>
      </c>
      <c r="GA134" s="36">
        <f>SUMIFS(Outbound_Monitor!G:G,Outbound_Monitor!H:H,"Staub",Outbound_Monitor!S:S,GA$2)</f>
        <v>0</v>
      </c>
      <c r="GB134" s="36">
        <f>SUMIFS(Outbound_Monitor!G:G,Outbound_Monitor!H:H,"Staub",Outbound_Monitor!S:S,GB$2)</f>
        <v>0</v>
      </c>
      <c r="GC134" s="36">
        <f>SUMIFS(Outbound_Monitor!G:G,Outbound_Monitor!H:H,"Staub",Outbound_Monitor!S:S,GC$2)</f>
        <v>0</v>
      </c>
      <c r="GD134" s="31"/>
      <c r="GE134" s="31"/>
      <c r="GF134" s="38">
        <v>0</v>
      </c>
      <c r="GG134" s="36">
        <f>SUMIFS(Outbound_Monitor!G:G,Outbound_Monitor!H:H,"Staub",Outbound_Monitor!S:S,GG$2)</f>
        <v>0</v>
      </c>
      <c r="GH134" s="36">
        <f>SUMIFS(Outbound_Monitor!G:G,Outbound_Monitor!H:H,"Staub",Outbound_Monitor!S:S,GH$2)</f>
        <v>0</v>
      </c>
      <c r="GI134" s="36">
        <f>SUMIFS(Outbound_Monitor!G:G,Outbound_Monitor!H:H,"Staub",Outbound_Monitor!S:S,GI$2)</f>
        <v>0</v>
      </c>
      <c r="GJ134" s="36">
        <f>SUMIFS(Outbound_Monitor!G:G,Outbound_Monitor!H:H,"Staub",Outbound_Monitor!S:S,GJ$2)</f>
        <v>0</v>
      </c>
      <c r="GK134" s="31"/>
      <c r="GL134" s="31"/>
      <c r="GM134" s="38">
        <f>SUMIFS(Outbound_Monitor!G:G,Outbound_Monitor!H:H,"Staub",Outbound_Monitor!S:S,GM$2)</f>
        <v>0</v>
      </c>
      <c r="GN134" s="36">
        <f>SUMIFS(Outbound_Monitor!G:G,Outbound_Monitor!H:H,"Staub",Outbound_Monitor!S:S,GN$2)</f>
        <v>0</v>
      </c>
      <c r="GO134" s="36">
        <v>0</v>
      </c>
      <c r="GP134" s="36">
        <f>SUMIFS(Outbound_Monitor!G:G,Outbound_Monitor!H:H,"Staub",Outbound_Monitor!S:S,GP$2)</f>
        <v>0</v>
      </c>
      <c r="GQ134" s="36">
        <v>102</v>
      </c>
      <c r="GR134" s="31"/>
      <c r="GS134" s="31"/>
      <c r="GT134" s="38">
        <v>0</v>
      </c>
      <c r="GU134" s="36">
        <v>0</v>
      </c>
      <c r="GV134" s="36">
        <v>0</v>
      </c>
      <c r="GW134" s="36">
        <v>0</v>
      </c>
      <c r="GX134" s="36">
        <f>SUMIFS(Outbound_Monitor!G:G,Outbound_Monitor!H:H,"Staub",Outbound_Monitor!S:S,GX$2)</f>
        <v>0</v>
      </c>
      <c r="GY134" s="31"/>
      <c r="GZ134" s="31"/>
      <c r="HA134" s="38">
        <f>SUMIFS(Outbound_Monitor!G:G,Outbound_Monitor!H:H,"Staub",Outbound_Monitor!S:S,HA$2)</f>
        <v>0</v>
      </c>
      <c r="HB134" s="36">
        <f>SUMIFS(Outbound_Monitor!G:G,Outbound_Monitor!H:H,"Staub",Outbound_Monitor!S:S,HB$2)</f>
        <v>0</v>
      </c>
      <c r="HC134" s="36">
        <f>SUMIFS(Outbound_Monitor!G:G,Outbound_Monitor!H:H,"Staub",Outbound_Monitor!S:S,HC$2)</f>
        <v>0</v>
      </c>
      <c r="HD134" s="36">
        <f>SUMIFS(Outbound_Monitor!G:G,Outbound_Monitor!H:H,"Staub",Outbound_Monitor!S:S,HD$2)</f>
        <v>0</v>
      </c>
      <c r="HE134" s="36">
        <f>SUMIFS(Outbound_Monitor!G:G,Outbound_Monitor!H:H,"Staub",Outbound_Monitor!S:S,HE$2)</f>
        <v>0</v>
      </c>
      <c r="HF134" s="31"/>
      <c r="HG134" s="31"/>
      <c r="HH134" s="38">
        <f>SUMIFS(Outbound_Monitor!G:G,Outbound_Monitor!H:H,"Staub",Outbound_Monitor!S:S,HH$2)</f>
        <v>0</v>
      </c>
      <c r="HI134" s="36">
        <f>SUMIFS(Outbound_Monitor!G:G,Outbound_Monitor!H:H,"Staub",Outbound_Monitor!S:S,HI$2)</f>
        <v>0</v>
      </c>
      <c r="HJ134" s="36">
        <f>SUMIFS(Outbound_Monitor!G:G,Outbound_Monitor!H:H,"Staub",Outbound_Monitor!S:S,HJ$2)</f>
        <v>0</v>
      </c>
      <c r="HK134" s="36">
        <f>SUMIFS(Outbound_Monitor!G:G,Outbound_Monitor!H:H,"Staub",Outbound_Monitor!S:S,HK$2)</f>
        <v>0</v>
      </c>
      <c r="HL134" s="36">
        <f>SUMIFS(Outbound_Monitor!G:G,Outbound_Monitor!H:H,"Staub",Outbound_Monitor!S:S,HL$2)</f>
        <v>0</v>
      </c>
      <c r="HM134" s="31"/>
      <c r="HN134" s="31"/>
      <c r="HO134" s="38">
        <f>SUMIFS(Outbound_Monitor!G:G,Outbound_Monitor!H:H,"Staub",Outbound_Monitor!S:S,HO$2)</f>
        <v>0</v>
      </c>
      <c r="HP134" s="36">
        <f>SUMIFS(Outbound_Monitor!G:G,Outbound_Monitor!H:H,"Staub",Outbound_Monitor!S:S,HP$2)</f>
        <v>0</v>
      </c>
      <c r="HQ134" s="36">
        <f>SUMIFS(Outbound_Monitor!G:G,Outbound_Monitor!H:H,"Staub",Outbound_Monitor!S:S,HQ$2)</f>
        <v>0</v>
      </c>
      <c r="HR134" s="36">
        <f>SUMIFS(Outbound_Monitor!G:G,Outbound_Monitor!H:H,"Staub",Outbound_Monitor!S:S,HR$2)</f>
        <v>0</v>
      </c>
      <c r="HS134" s="36">
        <f>SUMIFS(Outbound_Monitor!G:G,Outbound_Monitor!H:H,"Staub",Outbound_Monitor!S:S,HS$2)</f>
        <v>0</v>
      </c>
      <c r="HT134" s="31"/>
      <c r="HU134" s="31"/>
      <c r="HV134" s="38">
        <f>SUMIFS(Outbound_Monitor!G:G,Outbound_Monitor!H:H,"Staub",Outbound_Monitor!S:S,HV$2)</f>
        <v>0</v>
      </c>
      <c r="HW134" s="36">
        <f>SUMIFS(Outbound_Monitor!G:G,Outbound_Monitor!H:H,"Staub",Outbound_Monitor!S:S,HW$2)</f>
        <v>0</v>
      </c>
      <c r="HX134" s="36">
        <f>SUMIFS(Outbound_Monitor!G:G,Outbound_Monitor!H:H,"Staub",Outbound_Monitor!S:S,HX$2)</f>
        <v>0</v>
      </c>
      <c r="HY134" s="36">
        <f>SUMIFS(Outbound_Monitor!G:G,Outbound_Monitor!H:H,"Staub",Outbound_Monitor!S:S,HY$2)</f>
        <v>0</v>
      </c>
      <c r="HZ134" s="36">
        <f>SUMIFS(Outbound_Monitor!G:G,Outbound_Monitor!H:H,"Staub",Outbound_Monitor!S:S,HZ$2)</f>
        <v>0</v>
      </c>
      <c r="IA134" s="31"/>
      <c r="IB134" s="31"/>
      <c r="IC134" s="38">
        <f>SUMIFS(Outbound_Monitor!G:G,Outbound_Monitor!H:H,"Staub",Outbound_Monitor!S:S,IC$2)</f>
        <v>0</v>
      </c>
      <c r="ID134" s="36">
        <f>SUMIFS(Outbound_Monitor!G:G,Outbound_Monitor!H:H,"Staub",Outbound_Monitor!S:S,ID$2)</f>
        <v>0</v>
      </c>
      <c r="IE134" s="36">
        <f>SUMIFS(Outbound_Monitor!G:G,Outbound_Monitor!H:H,"Staub",Outbound_Monitor!S:S,IE$2)</f>
        <v>0</v>
      </c>
      <c r="IF134" s="36">
        <f>SUMIFS(Outbound_Monitor!G:G,Outbound_Monitor!H:H,"Staub",Outbound_Monitor!S:S,IF$2)</f>
        <v>0</v>
      </c>
      <c r="IG134" s="36">
        <f>SUMIFS(Outbound_Monitor!G:G,Outbound_Monitor!H:H,"Staub",Outbound_Monitor!S:S,IG$2)</f>
        <v>0</v>
      </c>
      <c r="IH134" s="31"/>
      <c r="II134" s="31"/>
      <c r="IJ134" s="38">
        <f>SUMIFS(Outbound_Monitor!G:G,Outbound_Monitor!H:H,"Staub",Outbound_Monitor!S:S,IJ$2)</f>
        <v>0</v>
      </c>
      <c r="IK134" s="36">
        <f>SUMIFS(Outbound_Monitor!G:G,Outbound_Monitor!H:H,"Staub",Outbound_Monitor!S:S,IK$2)</f>
        <v>0</v>
      </c>
      <c r="IL134" s="36">
        <f>SUMIFS(Outbound_Monitor!G:G,Outbound_Monitor!H:H,"Staub",Outbound_Monitor!S:S,IL$2)</f>
        <v>0</v>
      </c>
      <c r="IM134" s="36">
        <f>SUMIFS(Outbound_Monitor!G:G,Outbound_Monitor!H:H,"Staub",Outbound_Monitor!S:S,IM$2)</f>
        <v>0</v>
      </c>
      <c r="IN134" s="36">
        <f>SUMIFS(Outbound_Monitor!G:G,Outbound_Monitor!H:H,"Staub",Outbound_Monitor!S:S,IN$2)</f>
        <v>0</v>
      </c>
      <c r="IO134" s="31"/>
      <c r="IP134" s="31"/>
      <c r="IQ134" s="38">
        <f>SUMIFS(Outbound_Monitor!G:G,Outbound_Monitor!H:H,"Staub",Outbound_Monitor!S:S,IQ$2)</f>
        <v>0</v>
      </c>
      <c r="IR134" s="36">
        <f>SUMIFS(Outbound_Monitor!G:G,Outbound_Monitor!H:H,"Staub",Outbound_Monitor!S:S,IR$2)</f>
        <v>0</v>
      </c>
      <c r="IS134" s="36">
        <f>SUMIFS(Outbound_Monitor!G:G,Outbound_Monitor!H:H,"Staub",Outbound_Monitor!S:S,IS$2)</f>
        <v>0</v>
      </c>
      <c r="IT134" s="36">
        <f>SUMIFS(Outbound_Monitor!G:G,Outbound_Monitor!H:H,"Staub",Outbound_Monitor!S:S,IT$2)</f>
        <v>0</v>
      </c>
      <c r="IU134" s="36">
        <f>SUMIFS(Outbound_Monitor!G:G,Outbound_Monitor!H:H,"Staub",Outbound_Monitor!S:S,IU$2)</f>
        <v>0</v>
      </c>
      <c r="IV134" s="31"/>
      <c r="IW134" s="31"/>
      <c r="IX134" s="38">
        <f>SUMIFS(Outbound_Monitor!G:G,Outbound_Monitor!H:H,"Staub",Outbound_Monitor!S:S,IX$2)</f>
        <v>0</v>
      </c>
      <c r="IY134" s="36">
        <f>SUMIFS(Outbound_Monitor!G:G,Outbound_Monitor!H:H,"Staub",Outbound_Monitor!S:S,IY$2)</f>
        <v>0</v>
      </c>
      <c r="IZ134" s="36">
        <f>SUMIFS(Outbound_Monitor!G:G,Outbound_Monitor!H:H,"Staub",Outbound_Monitor!S:S,IZ$2)</f>
        <v>0</v>
      </c>
      <c r="JA134" s="36">
        <f>SUMIFS(Outbound_Monitor!G:G,Outbound_Monitor!H:H,"Staub",Outbound_Monitor!S:S,JA$2)</f>
        <v>0</v>
      </c>
      <c r="JB134" s="36">
        <f>SUMIFS(Outbound_Monitor!G:G,Outbound_Monitor!H:H,"Staub",Outbound_Monitor!S:S,JB$2)</f>
        <v>0</v>
      </c>
      <c r="JC134" s="31"/>
      <c r="JD134" s="31"/>
      <c r="JE134" s="38">
        <f>SUMIFS(Outbound_Monitor!G:G,Outbound_Monitor!H:H,"Staub",Outbound_Monitor!S:S,JE$2)</f>
        <v>0</v>
      </c>
      <c r="JF134" s="36">
        <f>SUMIFS(Outbound_Monitor!G:G,Outbound_Monitor!H:H,"Staub",Outbound_Monitor!S:S,JF$2)</f>
        <v>0</v>
      </c>
      <c r="JG134" s="36">
        <f>SUMIFS(Outbound_Monitor!G:G,Outbound_Monitor!H:H,"Staub",Outbound_Monitor!S:S,JG$2)</f>
        <v>0</v>
      </c>
      <c r="JH134" s="36">
        <f>SUMIFS(Outbound_Monitor!G:G,Outbound_Monitor!H:H,"Staub",Outbound_Monitor!S:S,JH$2)</f>
        <v>0</v>
      </c>
      <c r="JI134" s="36">
        <f>SUMIFS(Outbound_Monitor!G:G,Outbound_Monitor!H:H,"Staub",Outbound_Monitor!S:S,JI$2)</f>
        <v>0</v>
      </c>
      <c r="JJ134" s="31"/>
      <c r="JK134" s="31"/>
      <c r="JL134" s="38">
        <f>SUMIFS(Outbound_Monitor!G:G,Outbound_Monitor!H:H,"Staub",Outbound_Monitor!S:S,JL$2)</f>
        <v>0</v>
      </c>
      <c r="JM134" s="36">
        <f>SUMIFS(Outbound_Monitor!G:G,Outbound_Monitor!H:H,"Staub",Outbound_Monitor!S:S,JM$2)</f>
        <v>0</v>
      </c>
      <c r="JN134" s="36">
        <f>SUMIFS(Outbound_Monitor!G:G,Outbound_Monitor!H:H,"Staub",Outbound_Monitor!S:S,JN$2)</f>
        <v>0</v>
      </c>
      <c r="JO134" s="36">
        <f>SUMIFS(Outbound_Monitor!G:G,Outbound_Monitor!H:H,"Staub",Outbound_Monitor!S:S,JO$2)</f>
        <v>0</v>
      </c>
      <c r="JP134" s="36">
        <f>SUMIFS(Outbound_Monitor!G:G,Outbound_Monitor!H:H,"Staub",Outbound_Monitor!S:S,JP$2)</f>
        <v>0</v>
      </c>
      <c r="JQ134" s="31"/>
      <c r="JR134" s="31"/>
      <c r="JS134" s="38">
        <f>SUMIFS(Outbound_Monitor!G:G,Outbound_Monitor!H:H,"Staub",Outbound_Monitor!S:S,JS$2)</f>
        <v>0</v>
      </c>
      <c r="JT134" s="36">
        <f>SUMIFS(Outbound_Monitor!G:G,Outbound_Monitor!H:H,"Staub",Outbound_Monitor!S:S,JT$2)</f>
        <v>0</v>
      </c>
      <c r="JU134" s="36">
        <f>SUMIFS(Outbound_Monitor!G:G,Outbound_Monitor!H:H,"Staub",Outbound_Monitor!S:S,JU$2)</f>
        <v>0</v>
      </c>
      <c r="JV134" s="31"/>
      <c r="JW134" s="36">
        <f>SUMIFS(Outbound_Monitor!G:G,Outbound_Monitor!H:H,"Staub",Outbound_Monitor!S:S,JW$2)</f>
        <v>0</v>
      </c>
      <c r="JX134" s="31"/>
      <c r="JY134" s="31"/>
      <c r="JZ134" s="38">
        <f>SUMIFS(Outbound_Monitor!G:G,Outbound_Monitor!H:H,"Staub",Outbound_Monitor!S:S,JZ$2)</f>
        <v>0</v>
      </c>
      <c r="KA134" s="36">
        <f>SUMIFS(Outbound_Monitor!G:G,Outbound_Monitor!H:H,"Staub",Outbound_Monitor!S:S,KA$2)</f>
        <v>0</v>
      </c>
      <c r="KB134" s="36">
        <f>SUMIFS(Outbound_Monitor!G:G,Outbound_Monitor!H:H,"Staub",Outbound_Monitor!S:S,KB$2)</f>
        <v>0</v>
      </c>
      <c r="KC134" s="36">
        <f>SUMIFS(Outbound_Monitor!G:G,Outbound_Monitor!H:H,"Staub",Outbound_Monitor!S:S,KC$2)</f>
        <v>0</v>
      </c>
      <c r="KD134" s="36">
        <f>SUMIFS(Outbound_Monitor!G:G,Outbound_Monitor!H:H,"Staub",Outbound_Monitor!S:S,KD$2)</f>
        <v>0</v>
      </c>
      <c r="KE134" s="31"/>
      <c r="KF134" s="31"/>
      <c r="KG134" s="38">
        <f>SUMIFS(Outbound_Monitor!G:G,Outbound_Monitor!H:H,"Staub",Outbound_Monitor!S:S,KG$2)</f>
        <v>0</v>
      </c>
      <c r="KH134" s="36">
        <f>SUMIFS(Outbound_Monitor!G:G,Outbound_Monitor!H:H,"Staub",Outbound_Monitor!S:S,KH$2)</f>
        <v>0</v>
      </c>
      <c r="KI134" s="36">
        <f>SUMIFS(Outbound_Monitor!G:G,Outbound_Monitor!H:H,"Staub",Outbound_Monitor!S:S,KI$2)</f>
        <v>0</v>
      </c>
      <c r="KJ134" s="36">
        <f>SUMIFS(Outbound_Monitor!G:G,Outbound_Monitor!H:H,"Staub",Outbound_Monitor!S:S,KJ$2)</f>
        <v>0</v>
      </c>
      <c r="KK134" s="36">
        <f>SUMIFS(Outbound_Monitor!G:G,Outbound_Monitor!H:H,"Staub",Outbound_Monitor!S:S,KK$2)</f>
        <v>0</v>
      </c>
      <c r="KL134" s="31"/>
      <c r="KM134" s="31"/>
      <c r="KN134" s="38">
        <f>SUMIFS(Outbound_Monitor!G:G,Outbound_Monitor!H:H,"Staub",Outbound_Monitor!S:S,KN$2)</f>
        <v>0</v>
      </c>
      <c r="KO134" s="36">
        <f>SUMIFS(Outbound_Monitor!G:G,Outbound_Monitor!H:H,"Staub",Outbound_Monitor!S:S,KO$2)</f>
        <v>0</v>
      </c>
      <c r="KP134" s="36">
        <f>SUMIFS(Outbound_Monitor!G:G,Outbound_Monitor!H:H,"Staub",Outbound_Monitor!S:S,KP$2)</f>
        <v>0</v>
      </c>
      <c r="KQ134" s="36">
        <f>SUMIFS(Outbound_Monitor!G:G,Outbound_Monitor!H:H,"Staub",Outbound_Monitor!S:S,KQ$2)</f>
        <v>0</v>
      </c>
      <c r="KR134" s="36">
        <f>SUMIFS(Outbound_Monitor!G:G,Outbound_Monitor!H:H,"Staub",Outbound_Monitor!S:S,KR$2)</f>
        <v>0</v>
      </c>
      <c r="KS134" s="31"/>
      <c r="KT134" s="31"/>
      <c r="KU134" s="38">
        <f>SUMIFS(Outbound_Monitor!G:G,Outbound_Monitor!H:H,"Staub",Outbound_Monitor!S:S,KU$2)</f>
        <v>0</v>
      </c>
      <c r="KV134" s="36">
        <f>SUMIFS(Outbound_Monitor!G:G,Outbound_Monitor!H:H,"Staub",Outbound_Monitor!S:S,KV$2)</f>
        <v>0</v>
      </c>
      <c r="KW134" s="36">
        <f>SUMIFS(Outbound_Monitor!G:G,Outbound_Monitor!H:H,"Staub",Outbound_Monitor!S:S,KW$2)</f>
        <v>0</v>
      </c>
      <c r="KX134" s="36">
        <f>SUMIFS(Outbound_Monitor!G:G,Outbound_Monitor!H:H,"Staub",Outbound_Monitor!S:S,KX$2)</f>
        <v>0</v>
      </c>
      <c r="KY134" s="31"/>
      <c r="KZ134" s="31"/>
      <c r="LA134" s="31"/>
      <c r="LB134" s="38">
        <f>SUMIFS(Outbound_Monitor!G:G,Outbound_Monitor!H:H,"Staub",Outbound_Monitor!S:S,LB$2)</f>
        <v>0</v>
      </c>
      <c r="LC134" s="36">
        <f>SUMIFS(Outbound_Monitor!G:G,Outbound_Monitor!H:H,"Staub",Outbound_Monitor!S:S,LC$2)</f>
        <v>0</v>
      </c>
      <c r="LD134" s="36">
        <f>SUMIFS(Outbound_Monitor!G:G,Outbound_Monitor!H:H,"Staub",Outbound_Monitor!S:S,LD$2)</f>
        <v>0</v>
      </c>
      <c r="LE134" s="36">
        <f>SUMIFS(Outbound_Monitor!G:G,Outbound_Monitor!H:H,"Staub",Outbound_Monitor!S:S,LE$2)</f>
        <v>0</v>
      </c>
      <c r="LF134" s="36">
        <f>SUMIFS(Outbound_Monitor!G:G,Outbound_Monitor!H:H,"Staub",Outbound_Monitor!S:S,LF$2)</f>
        <v>0</v>
      </c>
      <c r="LG134" s="31"/>
      <c r="LH134" s="31"/>
      <c r="LI134" s="38">
        <f>SUMIFS(Outbound_Monitor!G:G,Outbound_Monitor!H:H,"Staub",Outbound_Monitor!S:S,LI$2)</f>
        <v>0</v>
      </c>
      <c r="LJ134" s="36">
        <f>SUMIFS(Outbound_Monitor!G:G,Outbound_Monitor!H:H,"Staub",Outbound_Monitor!S:S,LJ$2)</f>
        <v>0</v>
      </c>
      <c r="LK134" s="36">
        <f>SUMIFS(Outbound_Monitor!G:G,Outbound_Monitor!H:H,"Staub",Outbound_Monitor!S:S,LK$2)</f>
        <v>0</v>
      </c>
      <c r="LL134" s="36">
        <f>SUMIFS(Outbound_Monitor!G:G,Outbound_Monitor!H:H,"Staub",Outbound_Monitor!S:S,LL$2)</f>
        <v>0</v>
      </c>
      <c r="LM134" s="36">
        <f>SUMIFS(Outbound_Monitor!G:G,Outbound_Monitor!H:H,"Staub",Outbound_Monitor!S:S,LM$2)</f>
        <v>0</v>
      </c>
      <c r="LN134" s="31"/>
      <c r="LO134" s="31"/>
      <c r="LP134" s="38">
        <f>SUMIFS(Outbound_Monitor!G:G,Outbound_Monitor!H:H,"Staub",Outbound_Monitor!S:S,LP$2)</f>
        <v>0</v>
      </c>
      <c r="LQ134" s="36">
        <f>SUMIFS(Outbound_Monitor!G:G,Outbound_Monitor!H:H,"Staub",Outbound_Monitor!S:S,LQ$2)</f>
        <v>0</v>
      </c>
      <c r="LR134" s="36">
        <f>SUMIFS(Outbound_Monitor!G:G,Outbound_Monitor!H:H,"Staub",Outbound_Monitor!S:S,LR$2)</f>
        <v>0</v>
      </c>
      <c r="LS134" s="36">
        <f>SUMIFS(Outbound_Monitor!G:G,Outbound_Monitor!H:H,"Staub",Outbound_Monitor!S:S,LS$2)</f>
        <v>0</v>
      </c>
      <c r="LT134" s="36">
        <f>SUMIFS(Outbound_Monitor!G:G,Outbound_Monitor!H:H,"Staub",Outbound_Monitor!S:S,LT$2)</f>
        <v>0</v>
      </c>
      <c r="LU134" s="31"/>
      <c r="LV134" s="31"/>
      <c r="LW134" s="38">
        <f>SUMIFS(Outbound_Monitor!G:G,Outbound_Monitor!H:H,"Staub",Outbound_Monitor!S:S,LW$2)</f>
        <v>0</v>
      </c>
      <c r="LX134" s="36">
        <f>SUMIFS(Outbound_Monitor!G:G,Outbound_Monitor!H:H,"Staub",Outbound_Monitor!S:S,LX$2)</f>
        <v>0</v>
      </c>
      <c r="LY134" s="36">
        <f>SUMIFS(Outbound_Monitor!G:G,Outbound_Monitor!H:H,"Staub",Outbound_Monitor!S:S,LY$2)</f>
        <v>0</v>
      </c>
      <c r="LZ134" s="36">
        <f>SUMIFS(Outbound_Monitor!G:G,Outbound_Monitor!H:H,"Staub",Outbound_Monitor!S:S,LZ$2)</f>
        <v>0</v>
      </c>
      <c r="MA134" s="36">
        <f>SUMIFS(Outbound_Monitor!G:G,Outbound_Monitor!H:H,"Staub",Outbound_Monitor!S:S,MA$2)</f>
        <v>0</v>
      </c>
      <c r="MB134" s="31"/>
      <c r="MC134" s="31"/>
      <c r="MD134" s="38">
        <f>SUMIFS(Outbound_Monitor!G:G,Outbound_Monitor!H:H,"Staub",Outbound_Monitor!S:S,MD$2)</f>
        <v>0</v>
      </c>
      <c r="ME134" s="36">
        <f>SUMIFS(Outbound_Monitor!G:G,Outbound_Monitor!H:H,"Staub",Outbound_Monitor!S:S,ME$2)</f>
        <v>0</v>
      </c>
      <c r="MF134" s="36">
        <f>SUMIFS(Outbound_Monitor!G:G,Outbound_Monitor!H:H,"Staub",Outbound_Monitor!S:S,MF$2)</f>
        <v>0</v>
      </c>
      <c r="MG134" s="36">
        <f>SUMIFS(Outbound_Monitor!G:G,Outbound_Monitor!H:H,"Staub",Outbound_Monitor!S:S,MG$2)</f>
        <v>0</v>
      </c>
      <c r="MH134" s="36">
        <f>SUMIFS(Outbound_Monitor!G:G,Outbound_Monitor!H:H,"Staub",Outbound_Monitor!S:S,MH$2)</f>
        <v>0</v>
      </c>
      <c r="MI134" s="31"/>
      <c r="MJ134" s="31"/>
      <c r="MK134" s="38">
        <f>SUMIFS(Outbound_Monitor!G:G,Outbound_Monitor!H:H,"Staub",Outbound_Monitor!S:S,MK$2)</f>
        <v>0</v>
      </c>
      <c r="ML134" s="36">
        <f>SUMIFS(Outbound_Monitor!G:G,Outbound_Monitor!H:H,"Staub",Outbound_Monitor!S:S,ML$2)</f>
        <v>0</v>
      </c>
      <c r="MM134" s="36">
        <f>SUMIFS(Outbound_Monitor!G:G,Outbound_Monitor!H:H,"Staub",Outbound_Monitor!S:S,MM$2)</f>
        <v>0</v>
      </c>
      <c r="MN134" s="36">
        <f>SUMIFS(Outbound_Monitor!G:G,Outbound_Monitor!H:H,"Staub",Outbound_Monitor!S:S,MN$2)</f>
        <v>0</v>
      </c>
      <c r="MO134" s="36">
        <f>SUMIFS(Outbound_Monitor!G:G,Outbound_Monitor!H:H,"Staub",Outbound_Monitor!S:S,MO$2)</f>
        <v>0</v>
      </c>
      <c r="MP134" s="31"/>
      <c r="MQ134" s="31"/>
      <c r="MR134" s="38">
        <f>SUMIFS(Outbound_Monitor!G:G,Outbound_Monitor!H:H,"Staub",Outbound_Monitor!S:S,MR$2)</f>
        <v>0</v>
      </c>
      <c r="MS134" s="36">
        <f>SUMIFS(Outbound_Monitor!G:G,Outbound_Monitor!H:H,"Staub",Outbound_Monitor!S:S,MS$2)</f>
        <v>0</v>
      </c>
      <c r="MT134" s="36">
        <f>SUMIFS(Outbound_Monitor!G:G,Outbound_Monitor!H:H,"Staub",Outbound_Monitor!S:S,MT$2)</f>
        <v>0</v>
      </c>
      <c r="MU134" s="36">
        <f>SUMIFS(Outbound_Monitor!G:G,Outbound_Monitor!H:H,"Staub",Outbound_Monitor!S:S,MU$2)</f>
        <v>0</v>
      </c>
      <c r="MV134" s="36">
        <f>SUMIFS(Outbound_Monitor!G:G,Outbound_Monitor!H:H,"Staub",Outbound_Monitor!S:S,MV$2)</f>
        <v>0</v>
      </c>
      <c r="MW134" s="31"/>
      <c r="MX134" s="31"/>
      <c r="MY134" s="38">
        <f>SUMIFS(Outbound_Monitor!G:G,Outbound_Monitor!H:H,"Staub",Outbound_Monitor!S:S,MY$2)</f>
        <v>0</v>
      </c>
      <c r="MZ134" s="36">
        <f>SUMIFS(Outbound_Monitor!G:G,Outbound_Monitor!H:H,"Staub",Outbound_Monitor!S:S,MZ$2)</f>
        <v>0</v>
      </c>
      <c r="NA134" s="31"/>
      <c r="NB134" s="31"/>
      <c r="NC134" s="36">
        <f>SUMIFS(Outbound_Monitor!G:G,Outbound_Monitor!H:H,"Staub",Outbound_Monitor!S:S,NC$2)</f>
        <v>0</v>
      </c>
      <c r="ND134" s="31"/>
      <c r="NE134" s="31"/>
      <c r="NF134" s="16" t="s">
        <v>759</v>
      </c>
    </row>
    <row r="135" spans="1:370" s="109" customFormat="1" ht="15.75" x14ac:dyDescent="0.25">
      <c r="A135" s="22" t="s">
        <v>931</v>
      </c>
      <c r="B135" s="23" t="s">
        <v>932</v>
      </c>
      <c r="C135" s="24"/>
      <c r="D135" s="33" t="s">
        <v>929</v>
      </c>
      <c r="E135" s="56">
        <f t="shared" si="0"/>
        <v>0</v>
      </c>
      <c r="F135" s="31"/>
      <c r="G135" s="26">
        <v>0</v>
      </c>
      <c r="H135" s="26">
        <v>0</v>
      </c>
      <c r="I135" s="27">
        <v>0</v>
      </c>
      <c r="J135" s="27">
        <v>0</v>
      </c>
      <c r="K135" s="31"/>
      <c r="L135" s="31"/>
      <c r="M135" s="28">
        <v>0</v>
      </c>
      <c r="N135" s="26">
        <v>0</v>
      </c>
      <c r="O135" s="26">
        <v>0</v>
      </c>
      <c r="P135" s="26">
        <v>0</v>
      </c>
      <c r="Q135" s="26">
        <v>0</v>
      </c>
      <c r="R135" s="31"/>
      <c r="S135" s="31"/>
      <c r="T135" s="28">
        <v>0</v>
      </c>
      <c r="U135" s="28">
        <v>0</v>
      </c>
      <c r="V135" s="28">
        <v>0</v>
      </c>
      <c r="W135" s="28">
        <v>0</v>
      </c>
      <c r="X135" s="26">
        <v>0</v>
      </c>
      <c r="Y135" s="31"/>
      <c r="Z135" s="31"/>
      <c r="AA135" s="28">
        <v>0</v>
      </c>
      <c r="AB135" s="26">
        <v>0</v>
      </c>
      <c r="AC135" s="26">
        <v>0</v>
      </c>
      <c r="AD135" s="26">
        <v>0</v>
      </c>
      <c r="AE135" s="26">
        <v>0</v>
      </c>
      <c r="AF135" s="31"/>
      <c r="AG135" s="31"/>
      <c r="AH135" s="28">
        <v>0</v>
      </c>
      <c r="AI135" s="26">
        <v>0</v>
      </c>
      <c r="AJ135" s="26">
        <v>0</v>
      </c>
      <c r="AK135" s="26">
        <v>0</v>
      </c>
      <c r="AL135" s="26">
        <v>0</v>
      </c>
      <c r="AM135" s="31"/>
      <c r="AN135" s="31"/>
      <c r="AO135" s="28">
        <v>0</v>
      </c>
      <c r="AP135" s="26">
        <v>0</v>
      </c>
      <c r="AQ135" s="26">
        <v>0</v>
      </c>
      <c r="AR135" s="26">
        <v>0</v>
      </c>
      <c r="AS135" s="26">
        <v>0</v>
      </c>
      <c r="AT135" s="31"/>
      <c r="AU135" s="31"/>
      <c r="AV135" s="28">
        <v>0</v>
      </c>
      <c r="AW135" s="26">
        <v>0</v>
      </c>
      <c r="AX135" s="26">
        <v>0</v>
      </c>
      <c r="AY135" s="26">
        <v>0</v>
      </c>
      <c r="AZ135" s="26">
        <v>0</v>
      </c>
      <c r="BA135" s="31"/>
      <c r="BB135" s="31"/>
      <c r="BC135" s="28">
        <v>0</v>
      </c>
      <c r="BD135" s="26">
        <v>0</v>
      </c>
      <c r="BE135" s="26">
        <v>0</v>
      </c>
      <c r="BF135" s="26">
        <v>0</v>
      </c>
      <c r="BG135" s="26">
        <v>0</v>
      </c>
      <c r="BH135" s="31"/>
      <c r="BI135" s="31"/>
      <c r="BJ135" s="28">
        <v>0</v>
      </c>
      <c r="BK135" s="26">
        <v>0</v>
      </c>
      <c r="BL135" s="26">
        <v>0</v>
      </c>
      <c r="BM135" s="26">
        <v>0</v>
      </c>
      <c r="BN135" s="26">
        <v>0</v>
      </c>
      <c r="BO135" s="31"/>
      <c r="BP135" s="31"/>
      <c r="BQ135" s="28"/>
      <c r="BR135" s="26"/>
      <c r="BS135" s="26"/>
      <c r="BT135" s="26"/>
      <c r="BU135" s="26"/>
      <c r="BV135" s="31"/>
      <c r="BW135" s="31"/>
      <c r="BX135" s="28"/>
      <c r="BY135" s="26"/>
      <c r="BZ135" s="26"/>
      <c r="CA135" s="26"/>
      <c r="CB135" s="26"/>
      <c r="CC135" s="31"/>
      <c r="CD135" s="31"/>
      <c r="CE135" s="28"/>
      <c r="CF135" s="26"/>
      <c r="CG135" s="26"/>
      <c r="CH135" s="26"/>
      <c r="CI135" s="26"/>
      <c r="CJ135" s="31"/>
      <c r="CK135" s="31"/>
      <c r="CL135" s="28"/>
      <c r="CM135" s="26"/>
      <c r="CN135" s="26"/>
      <c r="CO135" s="26"/>
      <c r="CP135" s="31"/>
      <c r="CQ135" s="31"/>
      <c r="CR135" s="31"/>
      <c r="CS135" s="31"/>
      <c r="CT135" s="26"/>
      <c r="CU135" s="26"/>
      <c r="CV135" s="26"/>
      <c r="CW135" s="26"/>
      <c r="CX135" s="31"/>
      <c r="CY135" s="31"/>
      <c r="CZ135" s="28"/>
      <c r="DA135" s="26"/>
      <c r="DB135" s="26"/>
      <c r="DC135" s="26"/>
      <c r="DD135" s="26"/>
      <c r="DE135" s="31"/>
      <c r="DF135" s="31"/>
      <c r="DG135" s="28"/>
      <c r="DH135" s="26"/>
      <c r="DI135" s="26"/>
      <c r="DJ135" s="26"/>
      <c r="DK135" s="26"/>
      <c r="DL135" s="31"/>
      <c r="DM135" s="31"/>
      <c r="DN135" s="28"/>
      <c r="DO135" s="26"/>
      <c r="DP135" s="26"/>
      <c r="DQ135" s="26"/>
      <c r="DR135" s="26"/>
      <c r="DS135" s="31"/>
      <c r="DT135" s="31"/>
      <c r="DU135" s="28"/>
      <c r="DV135" s="26"/>
      <c r="DW135" s="31"/>
      <c r="DX135" s="26"/>
      <c r="DY135" s="26"/>
      <c r="DZ135" s="31"/>
      <c r="EA135" s="31"/>
      <c r="EB135" s="28"/>
      <c r="EC135" s="26"/>
      <c r="ED135" s="26"/>
      <c r="EE135" s="31"/>
      <c r="EF135" s="26"/>
      <c r="EG135" s="31"/>
      <c r="EH135" s="31"/>
      <c r="EI135" s="28"/>
      <c r="EJ135" s="26"/>
      <c r="EK135" s="26"/>
      <c r="EL135" s="26"/>
      <c r="EM135" s="26"/>
      <c r="EN135" s="31"/>
      <c r="EO135" s="31"/>
      <c r="EP135" s="31"/>
      <c r="EQ135" s="26"/>
      <c r="ER135" s="26"/>
      <c r="ES135" s="26"/>
      <c r="ET135" s="26"/>
      <c r="EU135" s="31"/>
      <c r="EV135" s="31"/>
      <c r="EW135" s="28"/>
      <c r="EX135" s="26"/>
      <c r="EY135" s="26"/>
      <c r="EZ135" s="31"/>
      <c r="FA135" s="26"/>
      <c r="FB135" s="31"/>
      <c r="FC135" s="31"/>
      <c r="FD135" s="28"/>
      <c r="FE135" s="26"/>
      <c r="FF135" s="26"/>
      <c r="FG135" s="26"/>
      <c r="FH135" s="26"/>
      <c r="FI135" s="31"/>
      <c r="FJ135" s="31"/>
      <c r="FK135" s="28"/>
      <c r="FL135" s="26"/>
      <c r="FM135" s="26"/>
      <c r="FN135" s="26"/>
      <c r="FO135" s="26"/>
      <c r="FP135" s="31"/>
      <c r="FQ135" s="31"/>
      <c r="FR135" s="28"/>
      <c r="FS135" s="26"/>
      <c r="FT135" s="28"/>
      <c r="FU135" s="26"/>
      <c r="FV135" s="28"/>
      <c r="FW135" s="31"/>
      <c r="FX135" s="31"/>
      <c r="FY135" s="28"/>
      <c r="FZ135" s="26"/>
      <c r="GA135" s="26"/>
      <c r="GB135" s="26"/>
      <c r="GC135" s="26"/>
      <c r="GD135" s="31"/>
      <c r="GE135" s="31"/>
      <c r="GF135" s="28"/>
      <c r="GG135" s="26"/>
      <c r="GH135" s="26"/>
      <c r="GI135" s="26"/>
      <c r="GJ135" s="26"/>
      <c r="GK135" s="31"/>
      <c r="GL135" s="31"/>
      <c r="GM135" s="28"/>
      <c r="GN135" s="26"/>
      <c r="GO135" s="26"/>
      <c r="GP135" s="26"/>
      <c r="GQ135" s="26"/>
      <c r="GR135" s="31"/>
      <c r="GS135" s="31"/>
      <c r="GT135" s="28"/>
      <c r="GU135" s="26"/>
      <c r="GV135" s="26"/>
      <c r="GW135" s="26"/>
      <c r="GX135" s="26"/>
      <c r="GY135" s="31"/>
      <c r="GZ135" s="31"/>
      <c r="HA135" s="28"/>
      <c r="HB135" s="26"/>
      <c r="HC135" s="26"/>
      <c r="HD135" s="26"/>
      <c r="HE135" s="26"/>
      <c r="HF135" s="31"/>
      <c r="HG135" s="31"/>
      <c r="HH135" s="28"/>
      <c r="HI135" s="26"/>
      <c r="HJ135" s="26"/>
      <c r="HK135" s="26"/>
      <c r="HL135" s="26"/>
      <c r="HM135" s="31"/>
      <c r="HN135" s="31"/>
      <c r="HO135" s="28"/>
      <c r="HP135" s="26"/>
      <c r="HQ135" s="26"/>
      <c r="HR135" s="26"/>
      <c r="HS135" s="26"/>
      <c r="HT135" s="31"/>
      <c r="HU135" s="31"/>
      <c r="HV135" s="28"/>
      <c r="HW135" s="26"/>
      <c r="HX135" s="26"/>
      <c r="HY135" s="26"/>
      <c r="HZ135" s="26"/>
      <c r="IA135" s="31"/>
      <c r="IB135" s="31"/>
      <c r="IC135" s="28"/>
      <c r="ID135" s="26"/>
      <c r="IE135" s="26"/>
      <c r="IF135" s="26"/>
      <c r="IG135" s="26"/>
      <c r="IH135" s="31"/>
      <c r="II135" s="31"/>
      <c r="IJ135" s="28"/>
      <c r="IK135" s="26"/>
      <c r="IL135" s="26"/>
      <c r="IM135" s="26"/>
      <c r="IN135" s="26"/>
      <c r="IO135" s="31"/>
      <c r="IP135" s="31"/>
      <c r="IQ135" s="28"/>
      <c r="IR135" s="26"/>
      <c r="IS135" s="26"/>
      <c r="IT135" s="26"/>
      <c r="IU135" s="26"/>
      <c r="IV135" s="31"/>
      <c r="IW135" s="31"/>
      <c r="IX135" s="28"/>
      <c r="IY135" s="26"/>
      <c r="IZ135" s="26"/>
      <c r="JA135" s="26"/>
      <c r="JB135" s="26"/>
      <c r="JC135" s="31"/>
      <c r="JD135" s="31"/>
      <c r="JE135" s="28"/>
      <c r="JF135" s="26"/>
      <c r="JG135" s="26"/>
      <c r="JH135" s="26"/>
      <c r="JI135" s="26"/>
      <c r="JJ135" s="31"/>
      <c r="JK135" s="31"/>
      <c r="JL135" s="28"/>
      <c r="JM135" s="26"/>
      <c r="JN135" s="26"/>
      <c r="JO135" s="26"/>
      <c r="JP135" s="26"/>
      <c r="JQ135" s="31"/>
      <c r="JR135" s="31"/>
      <c r="JS135" s="28"/>
      <c r="JT135" s="26"/>
      <c r="JU135" s="26"/>
      <c r="JV135" s="31"/>
      <c r="JW135" s="26"/>
      <c r="JX135" s="31"/>
      <c r="JY135" s="31"/>
      <c r="JZ135" s="28"/>
      <c r="KA135" s="26"/>
      <c r="KB135" s="26"/>
      <c r="KC135" s="26"/>
      <c r="KD135" s="26"/>
      <c r="KE135" s="31"/>
      <c r="KF135" s="31"/>
      <c r="KG135" s="28"/>
      <c r="KH135" s="26"/>
      <c r="KI135" s="26"/>
      <c r="KJ135" s="26"/>
      <c r="KK135" s="26"/>
      <c r="KL135" s="31"/>
      <c r="KM135" s="31"/>
      <c r="KN135" s="28"/>
      <c r="KO135" s="26"/>
      <c r="KP135" s="26"/>
      <c r="KQ135" s="26"/>
      <c r="KR135" s="26"/>
      <c r="KS135" s="31"/>
      <c r="KT135" s="31"/>
      <c r="KU135" s="28"/>
      <c r="KV135" s="26"/>
      <c r="KW135" s="26"/>
      <c r="KX135" s="26"/>
      <c r="KY135" s="31"/>
      <c r="KZ135" s="31"/>
      <c r="LA135" s="31"/>
      <c r="LB135" s="28"/>
      <c r="LC135" s="26"/>
      <c r="LD135" s="26"/>
      <c r="LE135" s="26"/>
      <c r="LF135" s="26"/>
      <c r="LG135" s="31"/>
      <c r="LH135" s="31"/>
      <c r="LI135" s="28"/>
      <c r="LJ135" s="26"/>
      <c r="LK135" s="26"/>
      <c r="LL135" s="26"/>
      <c r="LM135" s="26"/>
      <c r="LN135" s="31"/>
      <c r="LO135" s="31"/>
      <c r="LP135" s="28"/>
      <c r="LQ135" s="26"/>
      <c r="LR135" s="26"/>
      <c r="LS135" s="26"/>
      <c r="LT135" s="26"/>
      <c r="LU135" s="31"/>
      <c r="LV135" s="31"/>
      <c r="LW135" s="28"/>
      <c r="LX135" s="26"/>
      <c r="LY135" s="26"/>
      <c r="LZ135" s="26"/>
      <c r="MA135" s="26"/>
      <c r="MB135" s="31"/>
      <c r="MC135" s="31"/>
      <c r="MD135" s="28"/>
      <c r="ME135" s="26"/>
      <c r="MF135" s="26"/>
      <c r="MG135" s="26"/>
      <c r="MH135" s="26"/>
      <c r="MI135" s="31"/>
      <c r="MJ135" s="31"/>
      <c r="MK135" s="28"/>
      <c r="ML135" s="26"/>
      <c r="MM135" s="26"/>
      <c r="MN135" s="26"/>
      <c r="MO135" s="26"/>
      <c r="MP135" s="31"/>
      <c r="MQ135" s="31"/>
      <c r="MR135" s="28"/>
      <c r="MS135" s="26"/>
      <c r="MT135" s="26"/>
      <c r="MU135" s="26"/>
      <c r="MV135" s="26"/>
      <c r="MW135" s="31"/>
      <c r="MX135" s="31"/>
      <c r="MY135" s="28"/>
      <c r="MZ135" s="26"/>
      <c r="NA135" s="31"/>
      <c r="NB135" s="31"/>
      <c r="NC135" s="26"/>
      <c r="ND135" s="31"/>
      <c r="NE135" s="31"/>
      <c r="NF135" s="16" t="s">
        <v>759</v>
      </c>
    </row>
    <row r="136" spans="1:370" s="109" customFormat="1" ht="18" x14ac:dyDescent="0.25">
      <c r="A136" s="282" t="s">
        <v>933</v>
      </c>
      <c r="B136" s="282"/>
      <c r="C136" s="17"/>
      <c r="D136" s="17"/>
      <c r="E136" s="25"/>
      <c r="F136" s="17"/>
      <c r="G136" s="17"/>
      <c r="H136" s="17"/>
      <c r="I136" s="17"/>
      <c r="J136" s="17"/>
      <c r="K136" s="17"/>
      <c r="L136" s="17"/>
      <c r="M136" s="95"/>
      <c r="N136" s="47"/>
      <c r="O136" s="47"/>
      <c r="P136" s="47"/>
      <c r="Q136" s="47"/>
      <c r="R136" s="17"/>
      <c r="S136" s="17"/>
      <c r="T136" s="95"/>
      <c r="U136" s="47"/>
      <c r="V136" s="47"/>
      <c r="W136" s="47"/>
      <c r="X136" s="47"/>
      <c r="Y136" s="17"/>
      <c r="Z136" s="17"/>
      <c r="AA136" s="95"/>
      <c r="AB136" s="47"/>
      <c r="AC136" s="47"/>
      <c r="AD136" s="47"/>
      <c r="AE136" s="47"/>
      <c r="AF136" s="17"/>
      <c r="AG136" s="17"/>
      <c r="AH136" s="95"/>
      <c r="AI136" s="47"/>
      <c r="AJ136" s="47"/>
      <c r="AK136" s="47"/>
      <c r="AL136" s="47"/>
      <c r="AM136" s="17"/>
      <c r="AN136" s="17"/>
      <c r="AO136" s="95"/>
      <c r="AP136" s="47"/>
      <c r="AQ136" s="47"/>
      <c r="AR136" s="47"/>
      <c r="AS136" s="47"/>
      <c r="AT136" s="17"/>
      <c r="AU136" s="17"/>
      <c r="AV136" s="95"/>
      <c r="AW136" s="47"/>
      <c r="AX136" s="47"/>
      <c r="AY136" s="47"/>
      <c r="AZ136" s="47"/>
      <c r="BA136" s="17"/>
      <c r="BB136" s="17"/>
      <c r="BC136" s="95"/>
      <c r="BD136" s="47"/>
      <c r="BE136" s="47"/>
      <c r="BF136" s="47"/>
      <c r="BG136" s="47"/>
      <c r="BH136" s="17"/>
      <c r="BI136" s="17"/>
      <c r="BJ136" s="95"/>
      <c r="BK136" s="47"/>
      <c r="BL136" s="47"/>
      <c r="BM136" s="47"/>
      <c r="BN136" s="47"/>
      <c r="BO136" s="17"/>
      <c r="BP136" s="17"/>
      <c r="BQ136" s="95"/>
      <c r="BR136" s="47"/>
      <c r="BS136" s="47"/>
      <c r="BT136" s="47"/>
      <c r="BU136" s="47"/>
      <c r="BV136" s="17"/>
      <c r="BW136" s="17"/>
      <c r="BX136" s="95"/>
      <c r="BY136" s="47"/>
      <c r="BZ136" s="47"/>
      <c r="CA136" s="47"/>
      <c r="CB136" s="47"/>
      <c r="CC136" s="17"/>
      <c r="CD136" s="17"/>
      <c r="CE136" s="95"/>
      <c r="CF136" s="47"/>
      <c r="CG136" s="47"/>
      <c r="CH136" s="47"/>
      <c r="CI136" s="47"/>
      <c r="CJ136" s="17"/>
      <c r="CK136" s="17"/>
      <c r="CL136" s="95"/>
      <c r="CM136" s="47"/>
      <c r="CN136" s="47"/>
      <c r="CO136" s="47"/>
      <c r="CP136" s="17"/>
      <c r="CQ136" s="17"/>
      <c r="CR136" s="17"/>
      <c r="CS136" s="17"/>
      <c r="CT136" s="47"/>
      <c r="CU136" s="47"/>
      <c r="CV136" s="47"/>
      <c r="CW136" s="47"/>
      <c r="CX136" s="17"/>
      <c r="CY136" s="17"/>
      <c r="CZ136" s="95"/>
      <c r="DA136" s="47"/>
      <c r="DB136" s="47"/>
      <c r="DC136" s="47"/>
      <c r="DD136" s="47"/>
      <c r="DE136" s="17"/>
      <c r="DF136" s="17"/>
      <c r="DG136" s="95"/>
      <c r="DH136" s="47"/>
      <c r="DI136" s="47"/>
      <c r="DJ136" s="47"/>
      <c r="DK136" s="47"/>
      <c r="DL136" s="17"/>
      <c r="DM136" s="17"/>
      <c r="DN136" s="95"/>
      <c r="DO136" s="47"/>
      <c r="DP136" s="47"/>
      <c r="DQ136" s="47"/>
      <c r="DR136" s="47"/>
      <c r="DS136" s="17"/>
      <c r="DT136" s="17"/>
      <c r="DU136" s="95"/>
      <c r="DV136" s="47"/>
      <c r="DW136" s="17"/>
      <c r="DX136" s="47"/>
      <c r="DY136" s="47"/>
      <c r="DZ136" s="17"/>
      <c r="EA136" s="17"/>
      <c r="EB136" s="95"/>
      <c r="EC136" s="47"/>
      <c r="ED136" s="47"/>
      <c r="EE136" s="17"/>
      <c r="EF136" s="47"/>
      <c r="EG136" s="17"/>
      <c r="EH136" s="17"/>
      <c r="EI136" s="95"/>
      <c r="EJ136" s="47"/>
      <c r="EK136" s="47"/>
      <c r="EL136" s="47"/>
      <c r="EM136" s="47"/>
      <c r="EN136" s="17"/>
      <c r="EO136" s="17"/>
      <c r="EP136" s="17"/>
      <c r="EQ136" s="47"/>
      <c r="ER136" s="47"/>
      <c r="ES136" s="47"/>
      <c r="ET136" s="47"/>
      <c r="EU136" s="17"/>
      <c r="EV136" s="17"/>
      <c r="EW136" s="95"/>
      <c r="EX136" s="47"/>
      <c r="EY136" s="47"/>
      <c r="EZ136" s="17"/>
      <c r="FA136" s="47"/>
      <c r="FB136" s="17"/>
      <c r="FC136" s="17"/>
      <c r="FD136" s="95"/>
      <c r="FE136" s="47"/>
      <c r="FF136" s="47"/>
      <c r="FG136" s="47"/>
      <c r="FH136" s="47"/>
      <c r="FI136" s="17"/>
      <c r="FJ136" s="17"/>
      <c r="FK136" s="95"/>
      <c r="FL136" s="47"/>
      <c r="FM136" s="47"/>
      <c r="FN136" s="47"/>
      <c r="FO136" s="47"/>
      <c r="FP136" s="17"/>
      <c r="FQ136" s="17"/>
      <c r="FR136" s="95"/>
      <c r="FS136" s="47"/>
      <c r="FT136" s="47"/>
      <c r="FU136" s="47"/>
      <c r="FV136" s="47"/>
      <c r="FW136" s="17"/>
      <c r="FX136" s="17"/>
      <c r="FY136" s="95"/>
      <c r="FZ136" s="47"/>
      <c r="GA136" s="47"/>
      <c r="GB136" s="47"/>
      <c r="GC136" s="47"/>
      <c r="GD136" s="17"/>
      <c r="GE136" s="17"/>
      <c r="GF136" s="95"/>
      <c r="GG136" s="47"/>
      <c r="GH136" s="47"/>
      <c r="GI136" s="47"/>
      <c r="GJ136" s="47"/>
      <c r="GK136" s="17"/>
      <c r="GL136" s="17"/>
      <c r="GM136" s="95"/>
      <c r="GN136" s="47"/>
      <c r="GO136" s="47"/>
      <c r="GP136" s="47"/>
      <c r="GQ136" s="47"/>
      <c r="GR136" s="17"/>
      <c r="GS136" s="17"/>
      <c r="GT136" s="95"/>
      <c r="GU136" s="47"/>
      <c r="GV136" s="47"/>
      <c r="GW136" s="47"/>
      <c r="GX136" s="47"/>
      <c r="GY136" s="17"/>
      <c r="GZ136" s="17"/>
      <c r="HA136" s="95"/>
      <c r="HB136" s="47"/>
      <c r="HC136" s="47"/>
      <c r="HD136" s="47"/>
      <c r="HE136" s="47"/>
      <c r="HF136" s="17"/>
      <c r="HG136" s="17"/>
      <c r="HH136" s="95"/>
      <c r="HI136" s="47"/>
      <c r="HJ136" s="47"/>
      <c r="HK136" s="47"/>
      <c r="HL136" s="47"/>
      <c r="HM136" s="17"/>
      <c r="HN136" s="17"/>
      <c r="HO136" s="95"/>
      <c r="HP136" s="47"/>
      <c r="HQ136" s="47"/>
      <c r="HR136" s="47"/>
      <c r="HS136" s="47"/>
      <c r="HT136" s="17"/>
      <c r="HU136" s="17"/>
      <c r="HV136" s="95"/>
      <c r="HW136" s="47"/>
      <c r="HX136" s="47"/>
      <c r="HY136" s="47"/>
      <c r="HZ136" s="47"/>
      <c r="IA136" s="17"/>
      <c r="IB136" s="17"/>
      <c r="IC136" s="95"/>
      <c r="ID136" s="47"/>
      <c r="IE136" s="47"/>
      <c r="IF136" s="47"/>
      <c r="IG136" s="47"/>
      <c r="IH136" s="17"/>
      <c r="II136" s="17"/>
      <c r="IJ136" s="95"/>
      <c r="IK136" s="47"/>
      <c r="IL136" s="47"/>
      <c r="IM136" s="47"/>
      <c r="IN136" s="47"/>
      <c r="IO136" s="17"/>
      <c r="IP136" s="17"/>
      <c r="IQ136" s="95"/>
      <c r="IR136" s="47"/>
      <c r="IS136" s="47"/>
      <c r="IT136" s="47"/>
      <c r="IU136" s="47"/>
      <c r="IV136" s="17"/>
      <c r="IW136" s="17"/>
      <c r="IX136" s="95"/>
      <c r="IY136" s="47"/>
      <c r="IZ136" s="47"/>
      <c r="JA136" s="47"/>
      <c r="JB136" s="47"/>
      <c r="JC136" s="17"/>
      <c r="JD136" s="17"/>
      <c r="JE136" s="95"/>
      <c r="JF136" s="47"/>
      <c r="JG136" s="47"/>
      <c r="JH136" s="47"/>
      <c r="JI136" s="47"/>
      <c r="JJ136" s="17"/>
      <c r="JK136" s="17"/>
      <c r="JL136" s="95"/>
      <c r="JM136" s="47"/>
      <c r="JN136" s="47"/>
      <c r="JO136" s="47"/>
      <c r="JP136" s="47"/>
      <c r="JQ136" s="17"/>
      <c r="JR136" s="17"/>
      <c r="JS136" s="95"/>
      <c r="JT136" s="47"/>
      <c r="JU136" s="47"/>
      <c r="JV136" s="17"/>
      <c r="JW136" s="47"/>
      <c r="JX136" s="17"/>
      <c r="JY136" s="17"/>
      <c r="JZ136" s="95"/>
      <c r="KA136" s="47"/>
      <c r="KB136" s="47"/>
      <c r="KC136" s="47"/>
      <c r="KD136" s="47"/>
      <c r="KE136" s="17"/>
      <c r="KF136" s="17"/>
      <c r="KG136" s="95"/>
      <c r="KH136" s="47"/>
      <c r="KI136" s="47"/>
      <c r="KJ136" s="47"/>
      <c r="KK136" s="47"/>
      <c r="KL136" s="17"/>
      <c r="KM136" s="17"/>
      <c r="KN136" s="95"/>
      <c r="KO136" s="47"/>
      <c r="KP136" s="47"/>
      <c r="KQ136" s="47"/>
      <c r="KR136" s="47"/>
      <c r="KS136" s="17"/>
      <c r="KT136" s="17"/>
      <c r="KU136" s="95"/>
      <c r="KV136" s="47"/>
      <c r="KW136" s="47"/>
      <c r="KX136" s="47"/>
      <c r="KY136" s="17"/>
      <c r="KZ136" s="17"/>
      <c r="LA136" s="17"/>
      <c r="LB136" s="95"/>
      <c r="LC136" s="47"/>
      <c r="LD136" s="47"/>
      <c r="LE136" s="47"/>
      <c r="LF136" s="47"/>
      <c r="LG136" s="17"/>
      <c r="LH136" s="17"/>
      <c r="LI136" s="95"/>
      <c r="LJ136" s="47"/>
      <c r="LK136" s="47"/>
      <c r="LL136" s="47"/>
      <c r="LM136" s="47"/>
      <c r="LN136" s="17"/>
      <c r="LO136" s="17"/>
      <c r="LP136" s="95"/>
      <c r="LQ136" s="47"/>
      <c r="LR136" s="47"/>
      <c r="LS136" s="47"/>
      <c r="LT136" s="47"/>
      <c r="LU136" s="17"/>
      <c r="LV136" s="17"/>
      <c r="LW136" s="95"/>
      <c r="LX136" s="47"/>
      <c r="LY136" s="47"/>
      <c r="LZ136" s="47"/>
      <c r="MA136" s="47"/>
      <c r="MB136" s="17"/>
      <c r="MC136" s="17"/>
      <c r="MD136" s="95"/>
      <c r="ME136" s="47"/>
      <c r="MF136" s="47"/>
      <c r="MG136" s="47"/>
      <c r="MH136" s="47"/>
      <c r="MI136" s="17"/>
      <c r="MJ136" s="17"/>
      <c r="MK136" s="95"/>
      <c r="ML136" s="47"/>
      <c r="MM136" s="47"/>
      <c r="MN136" s="47"/>
      <c r="MO136" s="47"/>
      <c r="MP136" s="17"/>
      <c r="MQ136" s="17"/>
      <c r="MR136" s="95"/>
      <c r="MS136" s="47"/>
      <c r="MT136" s="47"/>
      <c r="MU136" s="47"/>
      <c r="MV136" s="47"/>
      <c r="MW136" s="17"/>
      <c r="MX136" s="17"/>
      <c r="MY136" s="95"/>
      <c r="MZ136" s="47"/>
      <c r="NA136" s="17"/>
      <c r="NB136" s="17"/>
      <c r="NC136" s="47"/>
      <c r="ND136" s="17"/>
      <c r="NE136" s="17"/>
      <c r="NF136" s="16" t="s">
        <v>759</v>
      </c>
    </row>
    <row r="137" spans="1:370" s="135" customFormat="1" ht="15.75" x14ac:dyDescent="0.25">
      <c r="A137" s="126" t="s">
        <v>934</v>
      </c>
      <c r="B137" s="127"/>
      <c r="C137" s="128"/>
      <c r="D137" s="128"/>
      <c r="E137" s="129"/>
      <c r="F137" s="130"/>
      <c r="G137" s="130"/>
      <c r="H137" s="130"/>
      <c r="I137" s="130"/>
      <c r="J137" s="130"/>
      <c r="K137" s="130"/>
      <c r="L137" s="130"/>
      <c r="M137" s="131"/>
      <c r="N137" s="132"/>
      <c r="O137" s="132"/>
      <c r="P137" s="132"/>
      <c r="Q137" s="132"/>
      <c r="R137" s="130"/>
      <c r="S137" s="130"/>
      <c r="T137" s="131"/>
      <c r="U137" s="132"/>
      <c r="V137" s="132"/>
      <c r="W137" s="132"/>
      <c r="X137" s="132"/>
      <c r="Y137" s="130"/>
      <c r="Z137" s="130"/>
      <c r="AA137" s="131"/>
      <c r="AB137" s="132"/>
      <c r="AC137" s="132"/>
      <c r="AD137" s="132"/>
      <c r="AE137" s="132"/>
      <c r="AF137" s="130"/>
      <c r="AG137" s="130"/>
      <c r="AH137" s="131"/>
      <c r="AI137" s="132"/>
      <c r="AJ137" s="132"/>
      <c r="AK137" s="133">
        <f>AL138+AL140</f>
        <v>579</v>
      </c>
      <c r="AL137" s="133">
        <f>AM138+AM140</f>
        <v>0</v>
      </c>
      <c r="AM137" s="133"/>
      <c r="AN137" s="133"/>
      <c r="AO137" s="133">
        <f>AP138+AP140</f>
        <v>11</v>
      </c>
      <c r="AP137" s="133">
        <f>AQ138+AQ140</f>
        <v>11</v>
      </c>
      <c r="AQ137" s="133">
        <f>AR138+AR140</f>
        <v>684</v>
      </c>
      <c r="AR137" s="133">
        <f>AS138+AS140</f>
        <v>661</v>
      </c>
      <c r="AS137" s="133">
        <f>AT138+AT140</f>
        <v>0</v>
      </c>
      <c r="AT137" s="133"/>
      <c r="AU137" s="133"/>
      <c r="AV137" s="133">
        <f>AW138+AW140</f>
        <v>685</v>
      </c>
      <c r="AW137" s="133">
        <f>AX138+AX140</f>
        <v>716</v>
      </c>
      <c r="AX137" s="133">
        <f>AY138+AY140</f>
        <v>752</v>
      </c>
      <c r="AY137" s="133">
        <f>AZ138+AZ140</f>
        <v>775</v>
      </c>
      <c r="AZ137" s="133">
        <f>BA138+BA140</f>
        <v>0</v>
      </c>
      <c r="BA137" s="133"/>
      <c r="BB137" s="133"/>
      <c r="BC137" s="133">
        <f>BD138+BD140</f>
        <v>745</v>
      </c>
      <c r="BD137" s="133">
        <f>BE138+BE140</f>
        <v>723</v>
      </c>
      <c r="BE137" s="133">
        <f>BF138+BF140</f>
        <v>662</v>
      </c>
      <c r="BF137" s="133">
        <f>BG138+BG140</f>
        <v>658</v>
      </c>
      <c r="BG137" s="133">
        <f>BH138+BH140</f>
        <v>0</v>
      </c>
      <c r="BH137" s="133"/>
      <c r="BI137" s="133"/>
      <c r="BJ137" s="133">
        <f>BK138+BK140</f>
        <v>665</v>
      </c>
      <c r="BK137" s="133">
        <f>BL138+BL140</f>
        <v>689</v>
      </c>
      <c r="BL137" s="133">
        <f>BM138+BM140</f>
        <v>642</v>
      </c>
      <c r="BM137" s="133">
        <f>BN138+BN140</f>
        <v>0</v>
      </c>
      <c r="BN137" s="133">
        <f>BO138+BO140</f>
        <v>0</v>
      </c>
      <c r="BO137" s="133"/>
      <c r="BP137" s="133"/>
      <c r="BQ137" s="133">
        <f>BR138+BR140</f>
        <v>0</v>
      </c>
      <c r="BR137" s="133">
        <f>BS138+BS140</f>
        <v>0</v>
      </c>
      <c r="BS137" s="133">
        <f>BT138+BT140</f>
        <v>0</v>
      </c>
      <c r="BT137" s="133">
        <f>BU138+BU140</f>
        <v>0</v>
      </c>
      <c r="BU137" s="133">
        <f>BV138+BV140</f>
        <v>0</v>
      </c>
      <c r="BV137" s="133"/>
      <c r="BW137" s="133"/>
      <c r="BX137" s="133">
        <f>BY138+BY140</f>
        <v>0</v>
      </c>
      <c r="BY137" s="133">
        <f>BZ138+BZ140</f>
        <v>0</v>
      </c>
      <c r="BZ137" s="133">
        <f>CA138+CA140</f>
        <v>0</v>
      </c>
      <c r="CA137" s="133">
        <f>CB138+CB140</f>
        <v>0</v>
      </c>
      <c r="CB137" s="133">
        <f>CC138+CC140</f>
        <v>0</v>
      </c>
      <c r="CC137" s="133"/>
      <c r="CD137" s="133"/>
      <c r="CE137" s="133">
        <f>CF138+CF140</f>
        <v>0</v>
      </c>
      <c r="CF137" s="133">
        <f>CG138+CG140</f>
        <v>0</v>
      </c>
      <c r="CG137" s="133">
        <f>CH138+CH140</f>
        <v>0</v>
      </c>
      <c r="CH137" s="133">
        <f>CI138+CI140</f>
        <v>0</v>
      </c>
      <c r="CI137" s="133">
        <f>CJ138+CJ140</f>
        <v>0</v>
      </c>
      <c r="CJ137" s="133"/>
      <c r="CK137" s="133"/>
      <c r="CL137" s="133">
        <f>CM138+CM140</f>
        <v>0</v>
      </c>
      <c r="CM137" s="133">
        <f>CN138+CN140</f>
        <v>0</v>
      </c>
      <c r="CN137" s="133">
        <f>CO138+CO140</f>
        <v>0</v>
      </c>
      <c r="CO137" s="133">
        <f>CP138+CP140</f>
        <v>0</v>
      </c>
      <c r="CP137" s="133"/>
      <c r="CQ137" s="133"/>
      <c r="CR137" s="133"/>
      <c r="CS137" s="133"/>
      <c r="CT137" s="133">
        <f>CU138+CU140</f>
        <v>0</v>
      </c>
      <c r="CU137" s="133">
        <f>CV138+CV140</f>
        <v>0</v>
      </c>
      <c r="CV137" s="133">
        <f>CW138+CW140</f>
        <v>0</v>
      </c>
      <c r="CW137" s="133">
        <f>CX138+CX140</f>
        <v>0</v>
      </c>
      <c r="CX137" s="133"/>
      <c r="CY137" s="133"/>
      <c r="CZ137" s="133">
        <f>DA138+DA140</f>
        <v>0</v>
      </c>
      <c r="DA137" s="133">
        <f>DB138+DB140</f>
        <v>0</v>
      </c>
      <c r="DB137" s="133">
        <f>DC138+DC140</f>
        <v>0</v>
      </c>
      <c r="DC137" s="133">
        <f>DD138+DD140</f>
        <v>0</v>
      </c>
      <c r="DD137" s="133">
        <f>DE138+DE140</f>
        <v>0</v>
      </c>
      <c r="DE137" s="133"/>
      <c r="DF137" s="133"/>
      <c r="DG137" s="133">
        <f>DH138+DH140</f>
        <v>0</v>
      </c>
      <c r="DH137" s="133">
        <f>DI138+DI140</f>
        <v>0</v>
      </c>
      <c r="DI137" s="133">
        <f>DJ138+DJ140</f>
        <v>0</v>
      </c>
      <c r="DJ137" s="133">
        <f>DK138+DK140</f>
        <v>0</v>
      </c>
      <c r="DK137" s="133">
        <f>DL138+DL140</f>
        <v>0</v>
      </c>
      <c r="DL137" s="133"/>
      <c r="DM137" s="133"/>
      <c r="DN137" s="133">
        <f>DO138+DO140</f>
        <v>0</v>
      </c>
      <c r="DO137" s="133">
        <f>DP138+DP140</f>
        <v>0</v>
      </c>
      <c r="DP137" s="133">
        <f>DQ138+DQ140</f>
        <v>0</v>
      </c>
      <c r="DQ137" s="133">
        <f>DR138+DR140</f>
        <v>0</v>
      </c>
      <c r="DR137" s="133">
        <f>DS138+DS140</f>
        <v>0</v>
      </c>
      <c r="DS137" s="133"/>
      <c r="DT137" s="133"/>
      <c r="DU137" s="133">
        <f>DV138+DV140</f>
        <v>0</v>
      </c>
      <c r="DV137" s="133">
        <f>DW138+DW140</f>
        <v>0</v>
      </c>
      <c r="DW137" s="133"/>
      <c r="DX137" s="133">
        <f>DY138+DY140</f>
        <v>0</v>
      </c>
      <c r="DY137" s="133">
        <f>DZ138+DZ140</f>
        <v>0</v>
      </c>
      <c r="DZ137" s="133"/>
      <c r="EA137" s="133"/>
      <c r="EB137" s="133">
        <f>EC138+EC140</f>
        <v>0</v>
      </c>
      <c r="EC137" s="133">
        <f>ED138+ED140</f>
        <v>0</v>
      </c>
      <c r="ED137" s="133">
        <f>EE138+EE140</f>
        <v>0</v>
      </c>
      <c r="EE137" s="133"/>
      <c r="EF137" s="133">
        <f>EG138+EG140</f>
        <v>0</v>
      </c>
      <c r="EG137" s="133"/>
      <c r="EH137" s="133"/>
      <c r="EI137" s="133">
        <f>EJ138+EJ140</f>
        <v>0</v>
      </c>
      <c r="EJ137" s="133">
        <f>EK138+EK140</f>
        <v>0</v>
      </c>
      <c r="EK137" s="133">
        <f>EL138+EL140</f>
        <v>0</v>
      </c>
      <c r="EL137" s="133">
        <f>EM138+EM140</f>
        <v>0</v>
      </c>
      <c r="EM137" s="133">
        <f>EN138+EN140</f>
        <v>0</v>
      </c>
      <c r="EN137" s="133"/>
      <c r="EO137" s="133"/>
      <c r="EP137" s="133"/>
      <c r="EQ137" s="133">
        <f>ER138+ER140</f>
        <v>0</v>
      </c>
      <c r="ER137" s="133">
        <f>ES138+ES140</f>
        <v>0</v>
      </c>
      <c r="ES137" s="133">
        <f>ET138+ET140</f>
        <v>0</v>
      </c>
      <c r="ET137" s="133">
        <f>EU138+EU140</f>
        <v>0</v>
      </c>
      <c r="EU137" s="133"/>
      <c r="EV137" s="133"/>
      <c r="EW137" s="133">
        <f>EX138+EX140</f>
        <v>0</v>
      </c>
      <c r="EX137" s="133">
        <f>EY138+EY140</f>
        <v>0</v>
      </c>
      <c r="EY137" s="133">
        <f>EZ138+EZ140</f>
        <v>0</v>
      </c>
      <c r="EZ137" s="133"/>
      <c r="FA137" s="133">
        <f>FB138+FB140</f>
        <v>0</v>
      </c>
      <c r="FB137" s="133"/>
      <c r="FC137" s="133"/>
      <c r="FD137" s="133">
        <f>FE138+FE140</f>
        <v>0</v>
      </c>
      <c r="FE137" s="133">
        <f>FF138+FF140</f>
        <v>0</v>
      </c>
      <c r="FF137" s="133">
        <f>FG138+FG140</f>
        <v>0</v>
      </c>
      <c r="FG137" s="133">
        <f>FH138+FH140</f>
        <v>0</v>
      </c>
      <c r="FH137" s="133">
        <f>FI138+FI140</f>
        <v>0</v>
      </c>
      <c r="FI137" s="133"/>
      <c r="FJ137" s="133"/>
      <c r="FK137" s="133">
        <f>FL138+FL140</f>
        <v>0</v>
      </c>
      <c r="FL137" s="133">
        <f>FM138+FM140</f>
        <v>0</v>
      </c>
      <c r="FM137" s="133">
        <f>FN138+FN140</f>
        <v>0</v>
      </c>
      <c r="FN137" s="133">
        <f>FO138+FO140</f>
        <v>0</v>
      </c>
      <c r="FO137" s="133">
        <f>FP138+FP140</f>
        <v>0</v>
      </c>
      <c r="FP137" s="133"/>
      <c r="FQ137" s="133"/>
      <c r="FR137" s="133">
        <f>FS138+FS140</f>
        <v>0</v>
      </c>
      <c r="FS137" s="133">
        <f>FT138+FT140</f>
        <v>0</v>
      </c>
      <c r="FT137" s="133">
        <f>FU138+FU140</f>
        <v>0</v>
      </c>
      <c r="FU137" s="133">
        <f>FV138+FV140</f>
        <v>0</v>
      </c>
      <c r="FV137" s="133">
        <f>FW138+FW140</f>
        <v>0</v>
      </c>
      <c r="FW137" s="133"/>
      <c r="FX137" s="133"/>
      <c r="FY137" s="133">
        <f>FZ138+FZ140</f>
        <v>0</v>
      </c>
      <c r="FZ137" s="133">
        <f>GA138+GA140</f>
        <v>0</v>
      </c>
      <c r="GA137" s="133">
        <f>GB138+GB140</f>
        <v>0</v>
      </c>
      <c r="GB137" s="133">
        <f>GC138+GC140</f>
        <v>0</v>
      </c>
      <c r="GC137" s="133">
        <f>GD138+GD140</f>
        <v>0</v>
      </c>
      <c r="GD137" s="133"/>
      <c r="GE137" s="133"/>
      <c r="GF137" s="133">
        <f>GG138+GG140</f>
        <v>0</v>
      </c>
      <c r="GG137" s="133">
        <f>GH138+GH140</f>
        <v>0</v>
      </c>
      <c r="GH137" s="133">
        <f>GI138+GI140</f>
        <v>0</v>
      </c>
      <c r="GI137" s="133">
        <f>GJ138+GJ140</f>
        <v>0</v>
      </c>
      <c r="GJ137" s="133">
        <f>GK138+GK140</f>
        <v>0</v>
      </c>
      <c r="GK137" s="133"/>
      <c r="GL137" s="133"/>
      <c r="GM137" s="133">
        <f>GN138+GN140</f>
        <v>0</v>
      </c>
      <c r="GN137" s="133">
        <f>GO138+GO140</f>
        <v>0</v>
      </c>
      <c r="GO137" s="133">
        <f>GP138+GP140</f>
        <v>0</v>
      </c>
      <c r="GP137" s="133">
        <f>GQ138+GQ140</f>
        <v>0</v>
      </c>
      <c r="GQ137" s="133">
        <f>GR138+GR140</f>
        <v>0</v>
      </c>
      <c r="GR137" s="133"/>
      <c r="GS137" s="133"/>
      <c r="GT137" s="133">
        <f>GU138+GU140</f>
        <v>0</v>
      </c>
      <c r="GU137" s="133">
        <f>GV138+GV140</f>
        <v>0</v>
      </c>
      <c r="GV137" s="133">
        <f>GW138+GW140</f>
        <v>0</v>
      </c>
      <c r="GW137" s="133">
        <f>GX138+GX140</f>
        <v>0</v>
      </c>
      <c r="GX137" s="133">
        <f>GY138+GY140</f>
        <v>0</v>
      </c>
      <c r="GY137" s="133"/>
      <c r="GZ137" s="133"/>
      <c r="HA137" s="133">
        <f>HB138+HB140</f>
        <v>0</v>
      </c>
      <c r="HB137" s="133">
        <f>HC138+HC140</f>
        <v>0</v>
      </c>
      <c r="HC137" s="133">
        <f>HD138+HD140</f>
        <v>0</v>
      </c>
      <c r="HD137" s="133">
        <f>HE138+HE140</f>
        <v>0</v>
      </c>
      <c r="HE137" s="133">
        <f>HE138+HE141</f>
        <v>110</v>
      </c>
      <c r="HF137" s="133"/>
      <c r="HG137" s="133"/>
      <c r="HH137" s="133">
        <f>HH138+HH141</f>
        <v>0</v>
      </c>
      <c r="HI137" s="133">
        <f>HI138+HI141</f>
        <v>0</v>
      </c>
      <c r="HJ137" s="133">
        <f>HJ138+HJ141</f>
        <v>68</v>
      </c>
      <c r="HK137" s="133">
        <f>HK138+HK141</f>
        <v>58</v>
      </c>
      <c r="HL137" s="133">
        <f>HL138+HL141</f>
        <v>0</v>
      </c>
      <c r="HM137" s="133"/>
      <c r="HN137" s="133"/>
      <c r="HO137" s="133">
        <f>HO138+HO141</f>
        <v>0</v>
      </c>
      <c r="HP137" s="133">
        <f>HP138+HP141</f>
        <v>0</v>
      </c>
      <c r="HQ137" s="133">
        <f>HQ138+HQ141</f>
        <v>0</v>
      </c>
      <c r="HR137" s="133">
        <f>HR138+HR141</f>
        <v>0</v>
      </c>
      <c r="HS137" s="133">
        <f>HS138+HS141</f>
        <v>0</v>
      </c>
      <c r="HT137" s="133"/>
      <c r="HU137" s="133"/>
      <c r="HV137" s="133">
        <f>HV138+HV141</f>
        <v>0</v>
      </c>
      <c r="HW137" s="133">
        <f>HW138+HW141</f>
        <v>0</v>
      </c>
      <c r="HX137" s="133">
        <f>HX138+HX141</f>
        <v>0</v>
      </c>
      <c r="HY137" s="133">
        <f>HY138+HY141</f>
        <v>0</v>
      </c>
      <c r="HZ137" s="133">
        <f>HZ138+HZ141</f>
        <v>0</v>
      </c>
      <c r="IA137" s="133"/>
      <c r="IB137" s="133"/>
      <c r="IC137" s="133">
        <f>IC138+IC141</f>
        <v>0</v>
      </c>
      <c r="ID137" s="133">
        <f>ID138+ID141</f>
        <v>0</v>
      </c>
      <c r="IE137" s="133">
        <f>IE138+IE141</f>
        <v>0</v>
      </c>
      <c r="IF137" s="133">
        <f>IF138+IF141</f>
        <v>0</v>
      </c>
      <c r="IG137" s="133">
        <f>IG138+IG141</f>
        <v>0</v>
      </c>
      <c r="IH137" s="133"/>
      <c r="II137" s="133"/>
      <c r="IJ137" s="133">
        <f>IJ138+IJ141</f>
        <v>0</v>
      </c>
      <c r="IK137" s="133">
        <f>IK138+IK141</f>
        <v>0</v>
      </c>
      <c r="IL137" s="133">
        <f>IL138+IL141</f>
        <v>0</v>
      </c>
      <c r="IM137" s="133">
        <f>IM138+IM141</f>
        <v>0</v>
      </c>
      <c r="IN137" s="133">
        <f>IN138+IN141</f>
        <v>0</v>
      </c>
      <c r="IO137" s="133"/>
      <c r="IP137" s="133"/>
      <c r="IQ137" s="133">
        <f>IQ138+IQ141</f>
        <v>0</v>
      </c>
      <c r="IR137" s="133">
        <f>IR138+IR141</f>
        <v>0</v>
      </c>
      <c r="IS137" s="133">
        <f>IS138+IS141</f>
        <v>0</v>
      </c>
      <c r="IT137" s="133">
        <f>IT138+IT141</f>
        <v>0</v>
      </c>
      <c r="IU137" s="133">
        <f>IU138+IU141</f>
        <v>0</v>
      </c>
      <c r="IV137" s="133"/>
      <c r="IW137" s="133"/>
      <c r="IX137" s="133">
        <f>IX138+IX141</f>
        <v>0</v>
      </c>
      <c r="IY137" s="133">
        <f>IY138+IY141</f>
        <v>0</v>
      </c>
      <c r="IZ137" s="133">
        <f>IZ138+IZ141</f>
        <v>0</v>
      </c>
      <c r="JA137" s="133">
        <f>JA138+JA141</f>
        <v>0</v>
      </c>
      <c r="JB137" s="133">
        <f>JB138+JB141</f>
        <v>0</v>
      </c>
      <c r="JC137" s="133"/>
      <c r="JD137" s="133"/>
      <c r="JE137" s="133">
        <f>JE138+JE141</f>
        <v>0</v>
      </c>
      <c r="JF137" s="133">
        <f>JF138+JF141</f>
        <v>0</v>
      </c>
      <c r="JG137" s="133">
        <f>JG138+JG141</f>
        <v>0</v>
      </c>
      <c r="JH137" s="133">
        <f>JH138+JH141</f>
        <v>0</v>
      </c>
      <c r="JI137" s="133">
        <f>JI138+JI141</f>
        <v>0</v>
      </c>
      <c r="JJ137" s="133"/>
      <c r="JK137" s="133"/>
      <c r="JL137" s="133">
        <f>JL138+JL141</f>
        <v>0</v>
      </c>
      <c r="JM137" s="133">
        <f>JM138+JM141</f>
        <v>0</v>
      </c>
      <c r="JN137" s="133">
        <f>JN138+JN141</f>
        <v>0</v>
      </c>
      <c r="JO137" s="133">
        <f>JO138+JO141</f>
        <v>0</v>
      </c>
      <c r="JP137" s="133">
        <f>JP138+JP141</f>
        <v>0</v>
      </c>
      <c r="JQ137" s="133"/>
      <c r="JR137" s="133"/>
      <c r="JS137" s="133">
        <f>JS138+JS141</f>
        <v>0</v>
      </c>
      <c r="JT137" s="133">
        <f>JT138+JT141</f>
        <v>0</v>
      </c>
      <c r="JU137" s="133">
        <f>JU138+JU141</f>
        <v>0</v>
      </c>
      <c r="JV137" s="133"/>
      <c r="JW137" s="133">
        <f>JW138+JW141</f>
        <v>0</v>
      </c>
      <c r="JX137" s="133"/>
      <c r="JY137" s="133"/>
      <c r="JZ137" s="133">
        <f>JZ138+JZ141</f>
        <v>0</v>
      </c>
      <c r="KA137" s="133">
        <f>KA138+KA141</f>
        <v>0</v>
      </c>
      <c r="KB137" s="133">
        <f>KB138+KB141</f>
        <v>0</v>
      </c>
      <c r="KC137" s="133">
        <f>KC138+KC141</f>
        <v>0</v>
      </c>
      <c r="KD137" s="133">
        <f>KD138+KD141</f>
        <v>0</v>
      </c>
      <c r="KE137" s="133"/>
      <c r="KF137" s="133"/>
      <c r="KG137" s="133">
        <f>KG138+KG141</f>
        <v>0</v>
      </c>
      <c r="KH137" s="133">
        <f>KH138+KH141</f>
        <v>0</v>
      </c>
      <c r="KI137" s="133">
        <f>KI138+KI141</f>
        <v>0</v>
      </c>
      <c r="KJ137" s="133">
        <f>KJ138+KJ141</f>
        <v>0</v>
      </c>
      <c r="KK137" s="133">
        <f>KK138+KK141</f>
        <v>0</v>
      </c>
      <c r="KL137" s="133"/>
      <c r="KM137" s="133"/>
      <c r="KN137" s="133">
        <f>KN138+KN141</f>
        <v>0</v>
      </c>
      <c r="KO137" s="133">
        <f>KO138+KO141</f>
        <v>0</v>
      </c>
      <c r="KP137" s="133">
        <f>KP138+KP141</f>
        <v>0</v>
      </c>
      <c r="KQ137" s="133">
        <f>KQ138+KQ141</f>
        <v>0</v>
      </c>
      <c r="KR137" s="133">
        <f>KR138+KR141</f>
        <v>0</v>
      </c>
      <c r="KS137" s="133"/>
      <c r="KT137" s="133"/>
      <c r="KU137" s="133">
        <f>KU138+KU141</f>
        <v>0</v>
      </c>
      <c r="KV137" s="133">
        <f>KV138+KV141</f>
        <v>0</v>
      </c>
      <c r="KW137" s="133">
        <f>KW138+KW141</f>
        <v>0</v>
      </c>
      <c r="KX137" s="133">
        <f>KX138+KX141</f>
        <v>0</v>
      </c>
      <c r="KY137" s="133"/>
      <c r="KZ137" s="133"/>
      <c r="LA137" s="133"/>
      <c r="LB137" s="133">
        <f>LB138+LB141</f>
        <v>0</v>
      </c>
      <c r="LC137" s="133">
        <f>LC138+LC141</f>
        <v>0</v>
      </c>
      <c r="LD137" s="133">
        <f>LD138+LD141</f>
        <v>0</v>
      </c>
      <c r="LE137" s="133">
        <f>LE138+LE141</f>
        <v>0</v>
      </c>
      <c r="LF137" s="133">
        <f>LF138+LF141</f>
        <v>0</v>
      </c>
      <c r="LG137" s="133"/>
      <c r="LH137" s="133"/>
      <c r="LI137" s="133">
        <f>LI138+LI141</f>
        <v>0</v>
      </c>
      <c r="LJ137" s="133">
        <f>LJ138+LJ141</f>
        <v>0</v>
      </c>
      <c r="LK137" s="133">
        <f>LK138+LK141</f>
        <v>0</v>
      </c>
      <c r="LL137" s="133">
        <f>LL138+LL141</f>
        <v>0</v>
      </c>
      <c r="LM137" s="133">
        <f>LM138+LM141</f>
        <v>0</v>
      </c>
      <c r="LN137" s="133"/>
      <c r="LO137" s="133"/>
      <c r="LP137" s="133">
        <f>LP138+LP141</f>
        <v>0</v>
      </c>
      <c r="LQ137" s="133">
        <f>LQ138+LQ141</f>
        <v>0</v>
      </c>
      <c r="LR137" s="133">
        <f>LR138+LR141</f>
        <v>0</v>
      </c>
      <c r="LS137" s="133">
        <f>LS138+LS141</f>
        <v>0</v>
      </c>
      <c r="LT137" s="133">
        <f>LT138+LT141</f>
        <v>0</v>
      </c>
      <c r="LU137" s="133"/>
      <c r="LV137" s="133"/>
      <c r="LW137" s="133">
        <f>LW138+LW141</f>
        <v>0</v>
      </c>
      <c r="LX137" s="133">
        <f>LX138+LX141</f>
        <v>0</v>
      </c>
      <c r="LY137" s="133">
        <f>LY138+LY141</f>
        <v>0</v>
      </c>
      <c r="LZ137" s="133">
        <f>LZ138+LZ141</f>
        <v>0</v>
      </c>
      <c r="MA137" s="133">
        <f>MA138+MA141</f>
        <v>0</v>
      </c>
      <c r="MB137" s="133"/>
      <c r="MC137" s="133"/>
      <c r="MD137" s="133">
        <f>MD138+MD141</f>
        <v>0</v>
      </c>
      <c r="ME137" s="133">
        <f>ME138+ME141</f>
        <v>0</v>
      </c>
      <c r="MF137" s="133">
        <f>MF138+MF141</f>
        <v>0</v>
      </c>
      <c r="MG137" s="133">
        <f>MG138+MG141</f>
        <v>0</v>
      </c>
      <c r="MH137" s="133">
        <f>MH138+MH141</f>
        <v>0</v>
      </c>
      <c r="MI137" s="133"/>
      <c r="MJ137" s="133"/>
      <c r="MK137" s="133">
        <f>MK138+MK141</f>
        <v>0</v>
      </c>
      <c r="ML137" s="133">
        <f>ML138+ML141</f>
        <v>0</v>
      </c>
      <c r="MM137" s="133">
        <f>MM138+MM141</f>
        <v>0</v>
      </c>
      <c r="MN137" s="133">
        <f>MN138+MN141</f>
        <v>0</v>
      </c>
      <c r="MO137" s="133">
        <f>MO138+MO141</f>
        <v>0</v>
      </c>
      <c r="MP137" s="133"/>
      <c r="MQ137" s="133"/>
      <c r="MR137" s="133">
        <f>MR138+MR141</f>
        <v>0</v>
      </c>
      <c r="MS137" s="133">
        <f>MS138+MS141</f>
        <v>0</v>
      </c>
      <c r="MT137" s="133">
        <f>MT138+MT141</f>
        <v>0</v>
      </c>
      <c r="MU137" s="133">
        <f>MU138+MU141</f>
        <v>0</v>
      </c>
      <c r="MV137" s="133">
        <f>MV138+MV141</f>
        <v>0</v>
      </c>
      <c r="MW137" s="133"/>
      <c r="MX137" s="133"/>
      <c r="MY137" s="133">
        <f>MY138+MY141</f>
        <v>0</v>
      </c>
      <c r="MZ137" s="133">
        <f>MZ138+MZ141</f>
        <v>0</v>
      </c>
      <c r="NA137" s="133"/>
      <c r="NB137" s="133"/>
      <c r="NC137" s="133">
        <f>NC138+NC141</f>
        <v>0</v>
      </c>
      <c r="ND137" s="130"/>
      <c r="NE137" s="130"/>
      <c r="NF137" s="134" t="s">
        <v>759</v>
      </c>
    </row>
    <row r="138" spans="1:370" s="109" customFormat="1" ht="15.75" x14ac:dyDescent="0.25">
      <c r="A138" s="91" t="s">
        <v>935</v>
      </c>
      <c r="B138" s="195" t="s">
        <v>936</v>
      </c>
      <c r="C138" s="24">
        <v>1416</v>
      </c>
      <c r="D138" s="33" t="s">
        <v>862</v>
      </c>
      <c r="E138" s="56">
        <f>MAX(G138:NC138)</f>
        <v>765</v>
      </c>
      <c r="F138" s="31"/>
      <c r="G138" s="26"/>
      <c r="H138" s="26"/>
      <c r="I138" s="27">
        <v>765</v>
      </c>
      <c r="J138" s="27">
        <v>757</v>
      </c>
      <c r="K138" s="31"/>
      <c r="L138" s="31"/>
      <c r="M138" s="28">
        <v>730</v>
      </c>
      <c r="N138" s="26">
        <v>725</v>
      </c>
      <c r="O138" s="26">
        <v>710</v>
      </c>
      <c r="P138" s="26">
        <v>622</v>
      </c>
      <c r="Q138" s="26">
        <v>622</v>
      </c>
      <c r="R138" s="31"/>
      <c r="S138" s="31"/>
      <c r="T138" s="28">
        <v>641</v>
      </c>
      <c r="U138" s="26">
        <v>652</v>
      </c>
      <c r="V138" s="26">
        <v>637</v>
      </c>
      <c r="W138" s="26">
        <v>645</v>
      </c>
      <c r="X138" s="26">
        <v>645</v>
      </c>
      <c r="Y138" s="31"/>
      <c r="Z138" s="31"/>
      <c r="AA138" s="28">
        <v>673</v>
      </c>
      <c r="AB138" s="26">
        <v>722</v>
      </c>
      <c r="AC138" s="26">
        <v>693</v>
      </c>
      <c r="AD138" s="26">
        <v>697</v>
      </c>
      <c r="AE138" s="26">
        <v>687</v>
      </c>
      <c r="AF138" s="31"/>
      <c r="AG138" s="31"/>
      <c r="AH138" s="28">
        <v>605</v>
      </c>
      <c r="AI138" s="26">
        <v>596</v>
      </c>
      <c r="AJ138" s="26">
        <v>538</v>
      </c>
      <c r="AK138" s="26">
        <v>554</v>
      </c>
      <c r="AL138" s="26">
        <v>568</v>
      </c>
      <c r="AM138" s="31"/>
      <c r="AN138" s="31"/>
      <c r="AO138" s="28"/>
      <c r="AP138" s="26"/>
      <c r="AQ138" s="26"/>
      <c r="AR138" s="26">
        <v>673</v>
      </c>
      <c r="AS138" s="26">
        <v>650</v>
      </c>
      <c r="AT138" s="31"/>
      <c r="AU138" s="31"/>
      <c r="AV138" s="28">
        <v>679</v>
      </c>
      <c r="AW138" s="26">
        <v>675</v>
      </c>
      <c r="AX138" s="26">
        <v>706</v>
      </c>
      <c r="AY138" s="26">
        <v>742</v>
      </c>
      <c r="AZ138" s="26">
        <v>765</v>
      </c>
      <c r="BA138" s="31"/>
      <c r="BB138" s="31"/>
      <c r="BC138" s="28">
        <v>736</v>
      </c>
      <c r="BD138" s="26">
        <v>735</v>
      </c>
      <c r="BE138" s="26">
        <v>713</v>
      </c>
      <c r="BF138" s="26">
        <v>652</v>
      </c>
      <c r="BG138" s="26">
        <v>648</v>
      </c>
      <c r="BH138" s="31"/>
      <c r="BI138" s="31"/>
      <c r="BJ138" s="28">
        <v>641</v>
      </c>
      <c r="BK138" s="26">
        <v>655</v>
      </c>
      <c r="BL138" s="26">
        <v>679</v>
      </c>
      <c r="BM138" s="26">
        <v>632</v>
      </c>
      <c r="BN138" s="26"/>
      <c r="BO138" s="31"/>
      <c r="BP138" s="31"/>
      <c r="BQ138" s="28"/>
      <c r="BR138" s="26"/>
      <c r="BS138" s="26"/>
      <c r="BT138" s="26"/>
      <c r="BU138" s="26"/>
      <c r="BV138" s="31"/>
      <c r="BW138" s="31"/>
      <c r="BX138" s="28"/>
      <c r="BY138" s="26"/>
      <c r="BZ138" s="26"/>
      <c r="CA138" s="26"/>
      <c r="CB138" s="26"/>
      <c r="CC138" s="31"/>
      <c r="CD138" s="31"/>
      <c r="CE138" s="28"/>
      <c r="CF138" s="26"/>
      <c r="CG138" s="26"/>
      <c r="CH138" s="26"/>
      <c r="CI138" s="26"/>
      <c r="CJ138" s="31"/>
      <c r="CK138" s="31"/>
      <c r="CL138" s="28"/>
      <c r="CM138" s="26"/>
      <c r="CN138" s="26"/>
      <c r="CO138" s="26"/>
      <c r="CP138" s="31"/>
      <c r="CQ138" s="31"/>
      <c r="CR138" s="31"/>
      <c r="CS138" s="31"/>
      <c r="CT138" s="26"/>
      <c r="CU138" s="26"/>
      <c r="CV138" s="26"/>
      <c r="CW138" s="26"/>
      <c r="CX138" s="31"/>
      <c r="CY138" s="31"/>
      <c r="CZ138" s="28"/>
      <c r="DA138" s="26"/>
      <c r="DB138" s="26"/>
      <c r="DC138" s="26"/>
      <c r="DD138" s="26"/>
      <c r="DE138" s="31"/>
      <c r="DF138" s="31"/>
      <c r="DG138" s="28"/>
      <c r="DH138" s="26"/>
      <c r="DI138" s="26"/>
      <c r="DJ138" s="26"/>
      <c r="DK138" s="26"/>
      <c r="DL138" s="31"/>
      <c r="DM138" s="31"/>
      <c r="DN138" s="28"/>
      <c r="DO138" s="26"/>
      <c r="DP138" s="26"/>
      <c r="DQ138" s="26"/>
      <c r="DR138" s="26"/>
      <c r="DS138" s="31"/>
      <c r="DT138" s="31"/>
      <c r="DU138" s="28"/>
      <c r="DV138" s="26"/>
      <c r="DW138" s="31"/>
      <c r="DX138" s="26"/>
      <c r="DY138" s="26"/>
      <c r="DZ138" s="31"/>
      <c r="EA138" s="31"/>
      <c r="EB138" s="28"/>
      <c r="EC138" s="26"/>
      <c r="ED138" s="26"/>
      <c r="EE138" s="31"/>
      <c r="EF138" s="26"/>
      <c r="EG138" s="31"/>
      <c r="EH138" s="31"/>
      <c r="EI138" s="28"/>
      <c r="EJ138" s="26"/>
      <c r="EK138" s="26"/>
      <c r="EL138" s="26"/>
      <c r="EM138" s="26"/>
      <c r="EN138" s="31"/>
      <c r="EO138" s="31"/>
      <c r="EP138" s="31"/>
      <c r="EQ138" s="26"/>
      <c r="ER138" s="26"/>
      <c r="ES138" s="26"/>
      <c r="ET138" s="26"/>
      <c r="EU138" s="31"/>
      <c r="EV138" s="31"/>
      <c r="EW138" s="28"/>
      <c r="EX138" s="26"/>
      <c r="EY138" s="26"/>
      <c r="EZ138" s="31"/>
      <c r="FA138" s="26"/>
      <c r="FB138" s="31"/>
      <c r="FC138" s="31"/>
      <c r="FD138" s="28"/>
      <c r="FE138" s="26"/>
      <c r="FF138" s="26"/>
      <c r="FG138" s="26"/>
      <c r="FH138" s="26"/>
      <c r="FI138" s="31"/>
      <c r="FJ138" s="31"/>
      <c r="FK138" s="28"/>
      <c r="FL138" s="26"/>
      <c r="FM138" s="26"/>
      <c r="FN138" s="26"/>
      <c r="FO138" s="26"/>
      <c r="FP138" s="31"/>
      <c r="FQ138" s="31"/>
      <c r="FR138" s="28"/>
      <c r="FS138" s="26"/>
      <c r="FT138" s="26"/>
      <c r="FU138" s="26"/>
      <c r="FV138" s="26"/>
      <c r="FW138" s="31"/>
      <c r="FX138" s="31"/>
      <c r="FY138" s="28"/>
      <c r="FZ138" s="26"/>
      <c r="GA138" s="26"/>
      <c r="GB138" s="26"/>
      <c r="GC138" s="26"/>
      <c r="GD138" s="31"/>
      <c r="GE138" s="31"/>
      <c r="GF138" s="28"/>
      <c r="GG138" s="26"/>
      <c r="GH138" s="26"/>
      <c r="GI138" s="26"/>
      <c r="GJ138" s="26"/>
      <c r="GK138" s="31"/>
      <c r="GL138" s="31"/>
      <c r="GM138" s="28"/>
      <c r="GN138" s="26"/>
      <c r="GO138" s="26"/>
      <c r="GP138" s="26"/>
      <c r="GQ138" s="26"/>
      <c r="GR138" s="31"/>
      <c r="GS138" s="31"/>
      <c r="GT138" s="28"/>
      <c r="GU138" s="26"/>
      <c r="GV138" s="26"/>
      <c r="GW138" s="26"/>
      <c r="GX138" s="26"/>
      <c r="GY138" s="31"/>
      <c r="GZ138" s="31"/>
      <c r="HA138" s="28"/>
      <c r="HB138" s="26"/>
      <c r="HC138" s="26"/>
      <c r="HD138" s="26"/>
      <c r="HE138" s="26"/>
      <c r="HF138" s="31"/>
      <c r="HG138" s="31"/>
      <c r="HH138" s="28"/>
      <c r="HI138" s="26"/>
      <c r="HJ138" s="26"/>
      <c r="HK138" s="26"/>
      <c r="HL138" s="26"/>
      <c r="HM138" s="31"/>
      <c r="HN138" s="31"/>
      <c r="HO138" s="28"/>
      <c r="HP138" s="26"/>
      <c r="HQ138" s="26"/>
      <c r="HR138" s="26"/>
      <c r="HS138" s="26"/>
      <c r="HT138" s="31"/>
      <c r="HU138" s="31"/>
      <c r="HV138" s="28"/>
      <c r="HW138" s="26"/>
      <c r="HX138" s="26"/>
      <c r="HY138" s="26"/>
      <c r="HZ138" s="26"/>
      <c r="IA138" s="31"/>
      <c r="IB138" s="31"/>
      <c r="IC138" s="28"/>
      <c r="ID138" s="26"/>
      <c r="IE138" s="26"/>
      <c r="IF138" s="26"/>
      <c r="IG138" s="26"/>
      <c r="IH138" s="31"/>
      <c r="II138" s="31"/>
      <c r="IJ138" s="28"/>
      <c r="IK138" s="26"/>
      <c r="IL138" s="26"/>
      <c r="IM138" s="26"/>
      <c r="IN138" s="26"/>
      <c r="IO138" s="31"/>
      <c r="IP138" s="31"/>
      <c r="IQ138" s="28"/>
      <c r="IR138" s="26"/>
      <c r="IS138" s="26"/>
      <c r="IT138" s="26"/>
      <c r="IU138" s="26"/>
      <c r="IV138" s="31"/>
      <c r="IW138" s="31"/>
      <c r="IX138" s="28"/>
      <c r="IY138" s="26"/>
      <c r="IZ138" s="26"/>
      <c r="JA138" s="26"/>
      <c r="JB138" s="26"/>
      <c r="JC138" s="31"/>
      <c r="JD138" s="31"/>
      <c r="JE138" s="28"/>
      <c r="JF138" s="26"/>
      <c r="JG138" s="26"/>
      <c r="JH138" s="26"/>
      <c r="JI138" s="26"/>
      <c r="JJ138" s="31"/>
      <c r="JK138" s="31"/>
      <c r="JL138" s="28"/>
      <c r="JM138" s="26"/>
      <c r="JN138" s="26"/>
      <c r="JO138" s="26"/>
      <c r="JP138" s="26"/>
      <c r="JQ138" s="31"/>
      <c r="JR138" s="31"/>
      <c r="JS138" s="28"/>
      <c r="JT138" s="26"/>
      <c r="JU138" s="26"/>
      <c r="JV138" s="31"/>
      <c r="JW138" s="26"/>
      <c r="JX138" s="31"/>
      <c r="JY138" s="31"/>
      <c r="JZ138" s="28"/>
      <c r="KA138" s="26"/>
      <c r="KB138" s="26"/>
      <c r="KC138" s="26"/>
      <c r="KD138" s="26"/>
      <c r="KE138" s="31"/>
      <c r="KF138" s="31"/>
      <c r="KG138" s="28"/>
      <c r="KH138" s="26"/>
      <c r="KI138" s="26"/>
      <c r="KJ138" s="26"/>
      <c r="KK138" s="26"/>
      <c r="KL138" s="31"/>
      <c r="KM138" s="31"/>
      <c r="KN138" s="28"/>
      <c r="KO138" s="26"/>
      <c r="KP138" s="26"/>
      <c r="KQ138" s="26"/>
      <c r="KR138" s="26"/>
      <c r="KS138" s="31"/>
      <c r="KT138" s="31"/>
      <c r="KU138" s="28"/>
      <c r="KV138" s="26"/>
      <c r="KW138" s="26"/>
      <c r="KX138" s="26"/>
      <c r="KY138" s="31"/>
      <c r="KZ138" s="31"/>
      <c r="LA138" s="31"/>
      <c r="LB138" s="28"/>
      <c r="LC138" s="26"/>
      <c r="LD138" s="26"/>
      <c r="LE138" s="26"/>
      <c r="LF138" s="26"/>
      <c r="LG138" s="31"/>
      <c r="LH138" s="31"/>
      <c r="LI138" s="28"/>
      <c r="LJ138" s="26"/>
      <c r="LK138" s="26"/>
      <c r="LL138" s="26"/>
      <c r="LM138" s="26"/>
      <c r="LN138" s="31"/>
      <c r="LO138" s="31"/>
      <c r="LP138" s="28"/>
      <c r="LQ138" s="26"/>
      <c r="LR138" s="26"/>
      <c r="LS138" s="26"/>
      <c r="LT138" s="26"/>
      <c r="LU138" s="31"/>
      <c r="LV138" s="31"/>
      <c r="LW138" s="28"/>
      <c r="LX138" s="26"/>
      <c r="LY138" s="26"/>
      <c r="LZ138" s="26"/>
      <c r="MA138" s="26"/>
      <c r="MB138" s="31"/>
      <c r="MC138" s="31"/>
      <c r="MD138" s="28"/>
      <c r="ME138" s="26"/>
      <c r="MF138" s="26"/>
      <c r="MG138" s="26"/>
      <c r="MH138" s="26"/>
      <c r="MI138" s="31"/>
      <c r="MJ138" s="31"/>
      <c r="MK138" s="28"/>
      <c r="ML138" s="26"/>
      <c r="MM138" s="26"/>
      <c r="MN138" s="26"/>
      <c r="MO138" s="26"/>
      <c r="MP138" s="31"/>
      <c r="MQ138" s="31"/>
      <c r="MR138" s="28"/>
      <c r="MS138" s="26"/>
      <c r="MT138" s="26"/>
      <c r="MU138" s="26"/>
      <c r="MV138" s="26"/>
      <c r="MW138" s="31"/>
      <c r="MX138" s="31"/>
      <c r="MY138" s="28"/>
      <c r="MZ138" s="26"/>
      <c r="NA138" s="31"/>
      <c r="NB138" s="31"/>
      <c r="NC138" s="26"/>
      <c r="ND138" s="31"/>
      <c r="NE138" s="31"/>
      <c r="NF138" s="16" t="s">
        <v>759</v>
      </c>
    </row>
    <row r="139" spans="1:370" s="111" customFormat="1" ht="15.75" x14ac:dyDescent="0.25">
      <c r="A139" s="66" t="s">
        <v>937</v>
      </c>
      <c r="B139" s="195" t="s">
        <v>938</v>
      </c>
      <c r="C139" s="136">
        <v>95</v>
      </c>
      <c r="D139" s="35" t="s">
        <v>833</v>
      </c>
      <c r="E139" s="56">
        <f>MAX(G139:NC139)</f>
        <v>0.5402542372881356</v>
      </c>
      <c r="F139" s="31"/>
      <c r="G139" s="83">
        <f>G138/$C$138</f>
        <v>0</v>
      </c>
      <c r="H139" s="83">
        <f>H138/$C$138</f>
        <v>0</v>
      </c>
      <c r="I139" s="83">
        <f>I138/$C$138</f>
        <v>0.5402542372881356</v>
      </c>
      <c r="J139" s="83">
        <f>J138/$C$138</f>
        <v>0.53460451977401124</v>
      </c>
      <c r="K139" s="31"/>
      <c r="L139" s="31"/>
      <c r="M139" s="83">
        <f>M138/$C$138</f>
        <v>0.5155367231638418</v>
      </c>
      <c r="N139" s="83">
        <f>N138/$C$138</f>
        <v>0.51200564971751417</v>
      </c>
      <c r="O139" s="83">
        <f>O138/$C$138</f>
        <v>0.50141242937853103</v>
      </c>
      <c r="P139" s="83">
        <f>P138/$C$138</f>
        <v>0.43926553672316382</v>
      </c>
      <c r="Q139" s="83">
        <f>Q138/$C$138</f>
        <v>0.43926553672316382</v>
      </c>
      <c r="R139" s="31"/>
      <c r="S139" s="31"/>
      <c r="T139" s="83">
        <f>T138/$C$138</f>
        <v>0.45268361581920902</v>
      </c>
      <c r="U139" s="83">
        <f>U138/$C$138</f>
        <v>0.46045197740112992</v>
      </c>
      <c r="V139" s="83">
        <f>V138/$C$138</f>
        <v>0.4498587570621469</v>
      </c>
      <c r="W139" s="83">
        <f>W138/$C$138</f>
        <v>0.45550847457627119</v>
      </c>
      <c r="X139" s="83">
        <f>X138/$C$138</f>
        <v>0.45550847457627119</v>
      </c>
      <c r="Y139" s="31"/>
      <c r="Z139" s="31"/>
      <c r="AA139" s="83">
        <f>AA138/$C$138</f>
        <v>0.47528248587570621</v>
      </c>
      <c r="AB139" s="83">
        <f>AB138/$C$138</f>
        <v>0.50988700564971756</v>
      </c>
      <c r="AC139" s="83">
        <f>AC138/$C$138</f>
        <v>0.48940677966101692</v>
      </c>
      <c r="AD139" s="83">
        <f>AD138/$C$138</f>
        <v>0.4922316384180791</v>
      </c>
      <c r="AE139" s="83">
        <f>AE138/$C$138</f>
        <v>0.48516949152542371</v>
      </c>
      <c r="AF139" s="31"/>
      <c r="AG139" s="31"/>
      <c r="AH139" s="83">
        <f>AH138/$C$138</f>
        <v>0.42725988700564971</v>
      </c>
      <c r="AI139" s="83">
        <f>AI138/$C$138</f>
        <v>0.42090395480225989</v>
      </c>
      <c r="AJ139" s="83">
        <f>AJ138/$C$138</f>
        <v>0.37994350282485878</v>
      </c>
      <c r="AK139" s="83">
        <f>AK138/$C$138</f>
        <v>0.39124293785310732</v>
      </c>
      <c r="AL139" s="83">
        <f>AL138/$C$138</f>
        <v>0.40112994350282488</v>
      </c>
      <c r="AM139" s="31"/>
      <c r="AN139" s="31"/>
      <c r="AO139" s="83">
        <f>AO138/$C$138</f>
        <v>0</v>
      </c>
      <c r="AP139" s="83">
        <f>AP138/$C$138</f>
        <v>0</v>
      </c>
      <c r="AQ139" s="83">
        <f>AQ138/$C$138</f>
        <v>0</v>
      </c>
      <c r="AR139" s="83">
        <f>AR138/$C$138</f>
        <v>0.47528248587570621</v>
      </c>
      <c r="AS139" s="83">
        <f>AS138/$C$138</f>
        <v>0.45903954802259889</v>
      </c>
      <c r="AT139" s="31"/>
      <c r="AU139" s="31"/>
      <c r="AV139" s="83">
        <f>AV138/$C$138</f>
        <v>0.47951977401129942</v>
      </c>
      <c r="AW139" s="83">
        <f>AW138/$C$138</f>
        <v>0.47669491525423729</v>
      </c>
      <c r="AX139" s="83">
        <f>AX138/$C$138</f>
        <v>0.49858757062146891</v>
      </c>
      <c r="AY139" s="83">
        <f>AY138/$C$138</f>
        <v>0.52401129943502822</v>
      </c>
      <c r="AZ139" s="83">
        <f>AZ138/$C$138</f>
        <v>0.5402542372881356</v>
      </c>
      <c r="BA139" s="31"/>
      <c r="BB139" s="31"/>
      <c r="BC139" s="83">
        <f>BC138/$C$138</f>
        <v>0.51977401129943501</v>
      </c>
      <c r="BD139" s="83">
        <f>BD138/$C$138</f>
        <v>0.51906779661016944</v>
      </c>
      <c r="BE139" s="83">
        <f>BE138/$C$138</f>
        <v>0.50353107344632764</v>
      </c>
      <c r="BF139" s="83">
        <f>BF138/$C$138</f>
        <v>0.46045197740112992</v>
      </c>
      <c r="BG139" s="83">
        <f>BG138/$C$138</f>
        <v>0.4576271186440678</v>
      </c>
      <c r="BH139" s="31"/>
      <c r="BI139" s="31"/>
      <c r="BJ139" s="83">
        <f>BJ138/$C$138</f>
        <v>0.45268361581920902</v>
      </c>
      <c r="BK139" s="83">
        <f>BK138/$C$138</f>
        <v>0.46257062146892658</v>
      </c>
      <c r="BL139" s="83">
        <f>BL138/$C$138</f>
        <v>0.47951977401129942</v>
      </c>
      <c r="BM139" s="83">
        <f>BM138/$C$138</f>
        <v>0.4463276836158192</v>
      </c>
      <c r="BN139" s="83">
        <f>BN138/$C$138</f>
        <v>0</v>
      </c>
      <c r="BO139" s="31"/>
      <c r="BP139" s="31"/>
      <c r="BQ139" s="83">
        <f>BQ138/$C$138</f>
        <v>0</v>
      </c>
      <c r="BR139" s="83">
        <f>BR138/$C$138</f>
        <v>0</v>
      </c>
      <c r="BS139" s="83">
        <f>BS138/$C$138</f>
        <v>0</v>
      </c>
      <c r="BT139" s="83">
        <f>BT138/$C$138</f>
        <v>0</v>
      </c>
      <c r="BU139" s="83">
        <f>BU138/$C$138</f>
        <v>0</v>
      </c>
      <c r="BV139" s="31"/>
      <c r="BW139" s="31"/>
      <c r="BX139" s="83">
        <f>BX138/$C$138</f>
        <v>0</v>
      </c>
      <c r="BY139" s="83">
        <f>BY138/$C$138</f>
        <v>0</v>
      </c>
      <c r="BZ139" s="83">
        <f>BZ138/$C$138</f>
        <v>0</v>
      </c>
      <c r="CA139" s="83">
        <f>CA138/$C$138</f>
        <v>0</v>
      </c>
      <c r="CB139" s="83">
        <f>CB138/$C$138</f>
        <v>0</v>
      </c>
      <c r="CC139" s="31"/>
      <c r="CD139" s="31"/>
      <c r="CE139" s="83">
        <f>CE138/$C$138</f>
        <v>0</v>
      </c>
      <c r="CF139" s="83">
        <f>CF138/$C$138</f>
        <v>0</v>
      </c>
      <c r="CG139" s="83">
        <f>CG138/$C$138</f>
        <v>0</v>
      </c>
      <c r="CH139" s="83">
        <f>CH138/$C$138</f>
        <v>0</v>
      </c>
      <c r="CI139" s="83">
        <f>CI138/$C$138</f>
        <v>0</v>
      </c>
      <c r="CJ139" s="31"/>
      <c r="CK139" s="31"/>
      <c r="CL139" s="83">
        <f>CL138/$C$138</f>
        <v>0</v>
      </c>
      <c r="CM139" s="83">
        <f>CM138/$C$138</f>
        <v>0</v>
      </c>
      <c r="CN139" s="83">
        <f>CN138/$C$138</f>
        <v>0</v>
      </c>
      <c r="CO139" s="83">
        <f>CO138/$C$138</f>
        <v>0</v>
      </c>
      <c r="CP139" s="31"/>
      <c r="CQ139" s="31"/>
      <c r="CR139" s="31"/>
      <c r="CS139" s="31"/>
      <c r="CT139" s="83">
        <f>CT138/$C$138</f>
        <v>0</v>
      </c>
      <c r="CU139" s="83">
        <f>CU138/$C$138</f>
        <v>0</v>
      </c>
      <c r="CV139" s="83">
        <f>CV138/$C$138</f>
        <v>0</v>
      </c>
      <c r="CW139" s="83">
        <f>CW138/$C$138</f>
        <v>0</v>
      </c>
      <c r="CX139" s="31"/>
      <c r="CY139" s="31"/>
      <c r="CZ139" s="83">
        <f>CZ138/$C$138</f>
        <v>0</v>
      </c>
      <c r="DA139" s="83">
        <f>DA138/$C$138</f>
        <v>0</v>
      </c>
      <c r="DB139" s="83">
        <f>DB138/$C$138</f>
        <v>0</v>
      </c>
      <c r="DC139" s="83">
        <f>DC138/$C$138</f>
        <v>0</v>
      </c>
      <c r="DD139" s="83">
        <f>DD138/$C$138</f>
        <v>0</v>
      </c>
      <c r="DE139" s="31"/>
      <c r="DF139" s="31"/>
      <c r="DG139" s="83">
        <f>DG138/$C$138</f>
        <v>0</v>
      </c>
      <c r="DH139" s="83">
        <f>DH138/$C$138</f>
        <v>0</v>
      </c>
      <c r="DI139" s="83">
        <f>DI138/$C$138</f>
        <v>0</v>
      </c>
      <c r="DJ139" s="83">
        <f>DJ138/$C$138</f>
        <v>0</v>
      </c>
      <c r="DK139" s="83">
        <f>DK138/$C$138</f>
        <v>0</v>
      </c>
      <c r="DL139" s="31"/>
      <c r="DM139" s="31"/>
      <c r="DN139" s="83">
        <f>DN138/$C$138</f>
        <v>0</v>
      </c>
      <c r="DO139" s="83">
        <f>DO138/$C$138</f>
        <v>0</v>
      </c>
      <c r="DP139" s="83">
        <f>DP138/$C$138</f>
        <v>0</v>
      </c>
      <c r="DQ139" s="83">
        <f>DQ138/$C$138</f>
        <v>0</v>
      </c>
      <c r="DR139" s="83">
        <f>DR138/$C$138</f>
        <v>0</v>
      </c>
      <c r="DS139" s="31"/>
      <c r="DT139" s="31"/>
      <c r="DU139" s="83">
        <f>DU138/$C$138</f>
        <v>0</v>
      </c>
      <c r="DV139" s="83">
        <f>DV138/$C$138</f>
        <v>0</v>
      </c>
      <c r="DW139" s="31"/>
      <c r="DX139" s="83">
        <f>DX138/$C$138</f>
        <v>0</v>
      </c>
      <c r="DY139" s="83">
        <f>DY138/$C$138</f>
        <v>0</v>
      </c>
      <c r="DZ139" s="31"/>
      <c r="EA139" s="31"/>
      <c r="EB139" s="83">
        <f>EB138/$C$138</f>
        <v>0</v>
      </c>
      <c r="EC139" s="83">
        <f>EC138/$C$138</f>
        <v>0</v>
      </c>
      <c r="ED139" s="83">
        <f>ED138/$C$138</f>
        <v>0</v>
      </c>
      <c r="EE139" s="31"/>
      <c r="EF139" s="83">
        <f>EF138/$C$138</f>
        <v>0</v>
      </c>
      <c r="EG139" s="31"/>
      <c r="EH139" s="31"/>
      <c r="EI139" s="83">
        <f>EI138/$C$138</f>
        <v>0</v>
      </c>
      <c r="EJ139" s="83">
        <f>EJ138/$C$138</f>
        <v>0</v>
      </c>
      <c r="EK139" s="83">
        <f>EK138/$C$138</f>
        <v>0</v>
      </c>
      <c r="EL139" s="83">
        <f>EL138/$C$138</f>
        <v>0</v>
      </c>
      <c r="EM139" s="83">
        <f>EM138/$C$138</f>
        <v>0</v>
      </c>
      <c r="EN139" s="31"/>
      <c r="EO139" s="31"/>
      <c r="EP139" s="31"/>
      <c r="EQ139" s="83">
        <f>EQ138/$C$138</f>
        <v>0</v>
      </c>
      <c r="ER139" s="83">
        <f>ER138/$C$138</f>
        <v>0</v>
      </c>
      <c r="ES139" s="83">
        <f>ES138/$C$138</f>
        <v>0</v>
      </c>
      <c r="ET139" s="83">
        <f>ET138/$C$138</f>
        <v>0</v>
      </c>
      <c r="EU139" s="31"/>
      <c r="EV139" s="31"/>
      <c r="EW139" s="83">
        <f>EW138/$C$138</f>
        <v>0</v>
      </c>
      <c r="EX139" s="83">
        <f>EX138/$C$138</f>
        <v>0</v>
      </c>
      <c r="EY139" s="83">
        <f>EY138/$C$138</f>
        <v>0</v>
      </c>
      <c r="EZ139" s="31"/>
      <c r="FA139" s="83">
        <f>FA138/$C$138</f>
        <v>0</v>
      </c>
      <c r="FB139" s="31"/>
      <c r="FC139" s="31"/>
      <c r="FD139" s="83">
        <f>FD138/$C$138</f>
        <v>0</v>
      </c>
      <c r="FE139" s="83">
        <f>FE138/$C$138</f>
        <v>0</v>
      </c>
      <c r="FF139" s="83">
        <f>FF138/$C$138</f>
        <v>0</v>
      </c>
      <c r="FG139" s="83">
        <f>FG138/$C$138</f>
        <v>0</v>
      </c>
      <c r="FH139" s="83">
        <f>FH138/$C$138</f>
        <v>0</v>
      </c>
      <c r="FI139" s="31"/>
      <c r="FJ139" s="31"/>
      <c r="FK139" s="83">
        <f>FK138/$C$138</f>
        <v>0</v>
      </c>
      <c r="FL139" s="83">
        <f>FL138/$C$138</f>
        <v>0</v>
      </c>
      <c r="FM139" s="83">
        <f>FM138/$C$138</f>
        <v>0</v>
      </c>
      <c r="FN139" s="83">
        <f>FN138/$C$138</f>
        <v>0</v>
      </c>
      <c r="FO139" s="83">
        <f>FO138/$C$138</f>
        <v>0</v>
      </c>
      <c r="FP139" s="31"/>
      <c r="FQ139" s="31"/>
      <c r="FR139" s="83">
        <f>FR138/$C$138</f>
        <v>0</v>
      </c>
      <c r="FS139" s="83">
        <f>FS138/$C$138</f>
        <v>0</v>
      </c>
      <c r="FT139" s="83">
        <f>FT138/$C$138</f>
        <v>0</v>
      </c>
      <c r="FU139" s="83">
        <f>FU138/$C$138</f>
        <v>0</v>
      </c>
      <c r="FV139" s="83">
        <f>FV138/$C$138</f>
        <v>0</v>
      </c>
      <c r="FW139" s="31"/>
      <c r="FX139" s="31"/>
      <c r="FY139" s="83">
        <f>FY138/$C$138</f>
        <v>0</v>
      </c>
      <c r="FZ139" s="83">
        <f>FZ138/$C$138</f>
        <v>0</v>
      </c>
      <c r="GA139" s="83">
        <f>GA138/$C$138</f>
        <v>0</v>
      </c>
      <c r="GB139" s="83">
        <f>GB138/$C$138</f>
        <v>0</v>
      </c>
      <c r="GC139" s="83">
        <f>GC138/$C$138</f>
        <v>0</v>
      </c>
      <c r="GD139" s="31"/>
      <c r="GE139" s="31"/>
      <c r="GF139" s="83">
        <f>GF138/$C$138</f>
        <v>0</v>
      </c>
      <c r="GG139" s="83">
        <f>GG138/$C$138</f>
        <v>0</v>
      </c>
      <c r="GH139" s="83">
        <f>GH138/$C$138</f>
        <v>0</v>
      </c>
      <c r="GI139" s="83">
        <f>GI138/$C$138</f>
        <v>0</v>
      </c>
      <c r="GJ139" s="83">
        <f>GJ138/$C$138</f>
        <v>0</v>
      </c>
      <c r="GK139" s="31"/>
      <c r="GL139" s="31"/>
      <c r="GM139" s="83">
        <f>GM138/$C$138</f>
        <v>0</v>
      </c>
      <c r="GN139" s="83">
        <f>GN138/$C$138</f>
        <v>0</v>
      </c>
      <c r="GO139" s="83">
        <f>GO138/$C$138</f>
        <v>0</v>
      </c>
      <c r="GP139" s="83">
        <f>GP138/$C$138</f>
        <v>0</v>
      </c>
      <c r="GQ139" s="83">
        <f>GQ138/$C$138</f>
        <v>0</v>
      </c>
      <c r="GR139" s="31"/>
      <c r="GS139" s="31"/>
      <c r="GT139" s="83">
        <f>GT138/$C$138</f>
        <v>0</v>
      </c>
      <c r="GU139" s="83">
        <f>GU138/$C$138</f>
        <v>0</v>
      </c>
      <c r="GV139" s="83">
        <f>GV138/$C$138</f>
        <v>0</v>
      </c>
      <c r="GW139" s="83">
        <f>GW138/$C$138</f>
        <v>0</v>
      </c>
      <c r="GX139" s="83">
        <f>GX138/$C$138</f>
        <v>0</v>
      </c>
      <c r="GY139" s="31"/>
      <c r="GZ139" s="31"/>
      <c r="HA139" s="83">
        <f>HA138/$C$138</f>
        <v>0</v>
      </c>
      <c r="HB139" s="83">
        <f>HB138/$C$138</f>
        <v>0</v>
      </c>
      <c r="HC139" s="83">
        <f>HC138/$C$138</f>
        <v>0</v>
      </c>
      <c r="HD139" s="83">
        <f>HD138/$C$138</f>
        <v>0</v>
      </c>
      <c r="HE139" s="83">
        <f>HE138/$C$138</f>
        <v>0</v>
      </c>
      <c r="HF139" s="31"/>
      <c r="HG139" s="31"/>
      <c r="HH139" s="83">
        <f>HH138/$C$138</f>
        <v>0</v>
      </c>
      <c r="HI139" s="83">
        <f>HI138/$C$138</f>
        <v>0</v>
      </c>
      <c r="HJ139" s="83">
        <f>HJ138/$C$138</f>
        <v>0</v>
      </c>
      <c r="HK139" s="83">
        <f>HK138/$C$138</f>
        <v>0</v>
      </c>
      <c r="HL139" s="83">
        <f>HL138/$C$138</f>
        <v>0</v>
      </c>
      <c r="HM139" s="31"/>
      <c r="HN139" s="31"/>
      <c r="HO139" s="83">
        <f>HO138/$C$138</f>
        <v>0</v>
      </c>
      <c r="HP139" s="83">
        <f>HP138/$C$138</f>
        <v>0</v>
      </c>
      <c r="HQ139" s="83">
        <f>HQ138/$C$138</f>
        <v>0</v>
      </c>
      <c r="HR139" s="83">
        <f>HR138/$C$138</f>
        <v>0</v>
      </c>
      <c r="HS139" s="83">
        <f>HS138/$C$138</f>
        <v>0</v>
      </c>
      <c r="HT139" s="31"/>
      <c r="HU139" s="31"/>
      <c r="HV139" s="83">
        <f>HV138/$C$138</f>
        <v>0</v>
      </c>
      <c r="HW139" s="83">
        <f>HW138/$C$138</f>
        <v>0</v>
      </c>
      <c r="HX139" s="83">
        <f>HX138/$C$138</f>
        <v>0</v>
      </c>
      <c r="HY139" s="83">
        <f>HY138/$C$138</f>
        <v>0</v>
      </c>
      <c r="HZ139" s="83">
        <f>HZ138/$C$138</f>
        <v>0</v>
      </c>
      <c r="IA139" s="31"/>
      <c r="IB139" s="31"/>
      <c r="IC139" s="83">
        <f>IC138/$C$138</f>
        <v>0</v>
      </c>
      <c r="ID139" s="83">
        <f>ID138/$C$138</f>
        <v>0</v>
      </c>
      <c r="IE139" s="83">
        <f>IE138/$C$138</f>
        <v>0</v>
      </c>
      <c r="IF139" s="83">
        <f>IF138/$C$138</f>
        <v>0</v>
      </c>
      <c r="IG139" s="83">
        <f>IG138/$C$138</f>
        <v>0</v>
      </c>
      <c r="IH139" s="31"/>
      <c r="II139" s="31"/>
      <c r="IJ139" s="83">
        <f>IJ138/$C$138</f>
        <v>0</v>
      </c>
      <c r="IK139" s="83">
        <f>IK138/$C$138</f>
        <v>0</v>
      </c>
      <c r="IL139" s="83">
        <f>IL138/$C$138</f>
        <v>0</v>
      </c>
      <c r="IM139" s="83">
        <f>IM138/$C$138</f>
        <v>0</v>
      </c>
      <c r="IN139" s="83">
        <f>IN138/$C$138</f>
        <v>0</v>
      </c>
      <c r="IO139" s="31"/>
      <c r="IP139" s="31"/>
      <c r="IQ139" s="83">
        <f>IQ138/$C$138</f>
        <v>0</v>
      </c>
      <c r="IR139" s="83">
        <f>IR138/$C$138</f>
        <v>0</v>
      </c>
      <c r="IS139" s="83">
        <f>IS138/$C$138</f>
        <v>0</v>
      </c>
      <c r="IT139" s="83">
        <f>IT138/$C$138</f>
        <v>0</v>
      </c>
      <c r="IU139" s="83">
        <f>IU138/$C$138</f>
        <v>0</v>
      </c>
      <c r="IV139" s="31"/>
      <c r="IW139" s="31"/>
      <c r="IX139" s="83">
        <f>IX138/$C$138</f>
        <v>0</v>
      </c>
      <c r="IY139" s="83">
        <f>IY138/$C$138</f>
        <v>0</v>
      </c>
      <c r="IZ139" s="83">
        <f>IZ138/$C$138</f>
        <v>0</v>
      </c>
      <c r="JA139" s="83">
        <f>JA138/$C$138</f>
        <v>0</v>
      </c>
      <c r="JB139" s="83">
        <f>JB138/$C$138</f>
        <v>0</v>
      </c>
      <c r="JC139" s="31"/>
      <c r="JD139" s="31"/>
      <c r="JE139" s="83">
        <f>JE138/$C$138</f>
        <v>0</v>
      </c>
      <c r="JF139" s="83">
        <f>JF138/$C$138</f>
        <v>0</v>
      </c>
      <c r="JG139" s="83">
        <f>JG138/$C$138</f>
        <v>0</v>
      </c>
      <c r="JH139" s="83">
        <f>JH138/$C$138</f>
        <v>0</v>
      </c>
      <c r="JI139" s="83">
        <f>JI138/$C$138</f>
        <v>0</v>
      </c>
      <c r="JJ139" s="31"/>
      <c r="JK139" s="31"/>
      <c r="JL139" s="83">
        <f>JL138/$C$138</f>
        <v>0</v>
      </c>
      <c r="JM139" s="83">
        <f>JM138/$C$138</f>
        <v>0</v>
      </c>
      <c r="JN139" s="83">
        <f>JN138/$C$138</f>
        <v>0</v>
      </c>
      <c r="JO139" s="83">
        <f>JO138/$C$138</f>
        <v>0</v>
      </c>
      <c r="JP139" s="83">
        <f>JP138/$C$138</f>
        <v>0</v>
      </c>
      <c r="JQ139" s="31"/>
      <c r="JR139" s="31"/>
      <c r="JS139" s="83">
        <f>JS138/$C$138</f>
        <v>0</v>
      </c>
      <c r="JT139" s="83">
        <f>JT138/$C$138</f>
        <v>0</v>
      </c>
      <c r="JU139" s="83">
        <f>JU138/$C$138</f>
        <v>0</v>
      </c>
      <c r="JV139" s="31"/>
      <c r="JW139" s="83">
        <f>JW138/$C$138</f>
        <v>0</v>
      </c>
      <c r="JX139" s="31"/>
      <c r="JY139" s="31"/>
      <c r="JZ139" s="83">
        <f>JZ138/$C$138</f>
        <v>0</v>
      </c>
      <c r="KA139" s="83">
        <f>KA138/$C$138</f>
        <v>0</v>
      </c>
      <c r="KB139" s="83">
        <f>KB138/$C$138</f>
        <v>0</v>
      </c>
      <c r="KC139" s="83">
        <f>KC138/$C$138</f>
        <v>0</v>
      </c>
      <c r="KD139" s="83">
        <f>KD138/$C$138</f>
        <v>0</v>
      </c>
      <c r="KE139" s="31"/>
      <c r="KF139" s="31"/>
      <c r="KG139" s="83">
        <f>KG138/$C$138</f>
        <v>0</v>
      </c>
      <c r="KH139" s="83">
        <f>KH138/$C$138</f>
        <v>0</v>
      </c>
      <c r="KI139" s="83">
        <f>KI138/$C$138</f>
        <v>0</v>
      </c>
      <c r="KJ139" s="83">
        <f>KJ138/$C$138</f>
        <v>0</v>
      </c>
      <c r="KK139" s="83">
        <f>KK138/$C$138</f>
        <v>0</v>
      </c>
      <c r="KL139" s="31"/>
      <c r="KM139" s="31"/>
      <c r="KN139" s="83">
        <f>KN138/$C$138</f>
        <v>0</v>
      </c>
      <c r="KO139" s="83">
        <f>KO138/$C$138</f>
        <v>0</v>
      </c>
      <c r="KP139" s="83">
        <f>KP138/$C$138</f>
        <v>0</v>
      </c>
      <c r="KQ139" s="83">
        <f>KQ138/$C$138</f>
        <v>0</v>
      </c>
      <c r="KR139" s="83">
        <f>KR138/$C$138</f>
        <v>0</v>
      </c>
      <c r="KS139" s="31"/>
      <c r="KT139" s="31"/>
      <c r="KU139" s="83">
        <f>KU138/$C$138</f>
        <v>0</v>
      </c>
      <c r="KV139" s="83">
        <f>KV138/$C$138</f>
        <v>0</v>
      </c>
      <c r="KW139" s="83">
        <f>KW138/$C$138</f>
        <v>0</v>
      </c>
      <c r="KX139" s="83">
        <f>KX138/$C$138</f>
        <v>0</v>
      </c>
      <c r="KY139" s="31"/>
      <c r="KZ139" s="31"/>
      <c r="LA139" s="31"/>
      <c r="LB139" s="83">
        <f>LB138/$C$138</f>
        <v>0</v>
      </c>
      <c r="LC139" s="83">
        <f>LC138/$C$138</f>
        <v>0</v>
      </c>
      <c r="LD139" s="83">
        <f>LD138/$C$138</f>
        <v>0</v>
      </c>
      <c r="LE139" s="83">
        <f>LE138/$C$138</f>
        <v>0</v>
      </c>
      <c r="LF139" s="83">
        <f>LF138/$C$138</f>
        <v>0</v>
      </c>
      <c r="LG139" s="31"/>
      <c r="LH139" s="31"/>
      <c r="LI139" s="83">
        <f>LI138/$C$138</f>
        <v>0</v>
      </c>
      <c r="LJ139" s="83">
        <f>LJ138/$C$138</f>
        <v>0</v>
      </c>
      <c r="LK139" s="83">
        <f>LK138/$C$138</f>
        <v>0</v>
      </c>
      <c r="LL139" s="83">
        <f>LL138/$C$138</f>
        <v>0</v>
      </c>
      <c r="LM139" s="83">
        <f>LM138/$C$138</f>
        <v>0</v>
      </c>
      <c r="LN139" s="31"/>
      <c r="LO139" s="31"/>
      <c r="LP139" s="83">
        <f>LP138/$C$138</f>
        <v>0</v>
      </c>
      <c r="LQ139" s="83">
        <f>LQ138/$C$138</f>
        <v>0</v>
      </c>
      <c r="LR139" s="83">
        <f>LR138/$C$138</f>
        <v>0</v>
      </c>
      <c r="LS139" s="83">
        <f>LS138/$C$138</f>
        <v>0</v>
      </c>
      <c r="LT139" s="83">
        <f>LT138/$C$138</f>
        <v>0</v>
      </c>
      <c r="LU139" s="31"/>
      <c r="LV139" s="31"/>
      <c r="LW139" s="83">
        <f>LW138/$C$138</f>
        <v>0</v>
      </c>
      <c r="LX139" s="83">
        <f>LX138/$C$138</f>
        <v>0</v>
      </c>
      <c r="LY139" s="83">
        <f>LY138/$C$138</f>
        <v>0</v>
      </c>
      <c r="LZ139" s="83">
        <f>LZ138/$C$138</f>
        <v>0</v>
      </c>
      <c r="MA139" s="83">
        <f>MA138/$C$138</f>
        <v>0</v>
      </c>
      <c r="MB139" s="31"/>
      <c r="MC139" s="31"/>
      <c r="MD139" s="83">
        <f>MD138/$C$138</f>
        <v>0</v>
      </c>
      <c r="ME139" s="83">
        <f>ME138/$C$138</f>
        <v>0</v>
      </c>
      <c r="MF139" s="83">
        <f>MF138/$C$138</f>
        <v>0</v>
      </c>
      <c r="MG139" s="83">
        <f>MG138/$C$138</f>
        <v>0</v>
      </c>
      <c r="MH139" s="83">
        <f>MH138/$C$138</f>
        <v>0</v>
      </c>
      <c r="MI139" s="31"/>
      <c r="MJ139" s="31"/>
      <c r="MK139" s="83">
        <f>MK138/$C$138</f>
        <v>0</v>
      </c>
      <c r="ML139" s="83">
        <f>ML138/$C$138</f>
        <v>0</v>
      </c>
      <c r="MM139" s="83">
        <f>MM138/$C$138</f>
        <v>0</v>
      </c>
      <c r="MN139" s="83">
        <f>MN138/$C$138</f>
        <v>0</v>
      </c>
      <c r="MO139" s="83">
        <f>MO138/$C$138</f>
        <v>0</v>
      </c>
      <c r="MP139" s="31"/>
      <c r="MQ139" s="31"/>
      <c r="MR139" s="83">
        <f>MR138/$C$138</f>
        <v>0</v>
      </c>
      <c r="MS139" s="83">
        <f>MS138/$C$138</f>
        <v>0</v>
      </c>
      <c r="MT139" s="83">
        <f>MT138/$C$138</f>
        <v>0</v>
      </c>
      <c r="MU139" s="83">
        <f>MU138/$C$138</f>
        <v>0</v>
      </c>
      <c r="MV139" s="83">
        <f>MV138/$C$138</f>
        <v>0</v>
      </c>
      <c r="MW139" s="31"/>
      <c r="MX139" s="31"/>
      <c r="MY139" s="83">
        <f>MY138/$C$138</f>
        <v>0</v>
      </c>
      <c r="MZ139" s="83">
        <f>MZ138/$C$138</f>
        <v>0</v>
      </c>
      <c r="NA139" s="31"/>
      <c r="NB139" s="31"/>
      <c r="NC139" s="83">
        <f>NC138/$C$138</f>
        <v>0</v>
      </c>
      <c r="ND139" s="31"/>
      <c r="NE139" s="31"/>
      <c r="NF139" s="16" t="s">
        <v>759</v>
      </c>
    </row>
    <row r="140" spans="1:370" s="109" customFormat="1" ht="15.75" x14ac:dyDescent="0.25">
      <c r="A140" s="100" t="s">
        <v>939</v>
      </c>
      <c r="B140" s="23" t="s">
        <v>940</v>
      </c>
      <c r="C140" s="24">
        <v>0</v>
      </c>
      <c r="D140" s="33" t="s">
        <v>862</v>
      </c>
      <c r="E140" s="56">
        <f>MAX(G140:NC140)</f>
        <v>12</v>
      </c>
      <c r="F140" s="31"/>
      <c r="G140" s="26">
        <v>12</v>
      </c>
      <c r="H140" s="26">
        <v>12</v>
      </c>
      <c r="I140" s="27">
        <v>12</v>
      </c>
      <c r="J140" s="27">
        <v>12</v>
      </c>
      <c r="K140" s="31"/>
      <c r="L140" s="31"/>
      <c r="M140" s="28">
        <v>12</v>
      </c>
      <c r="N140" s="26">
        <v>12</v>
      </c>
      <c r="O140" s="26">
        <v>12</v>
      </c>
      <c r="P140" s="26">
        <v>11</v>
      </c>
      <c r="Q140" s="26">
        <v>11</v>
      </c>
      <c r="R140" s="31"/>
      <c r="S140" s="31"/>
      <c r="T140" s="28">
        <v>11</v>
      </c>
      <c r="U140" s="26">
        <v>11</v>
      </c>
      <c r="V140" s="26">
        <v>11</v>
      </c>
      <c r="W140" s="26">
        <v>11</v>
      </c>
      <c r="X140" s="26">
        <v>11</v>
      </c>
      <c r="Y140" s="31"/>
      <c r="Z140" s="31"/>
      <c r="AA140" s="28">
        <v>11</v>
      </c>
      <c r="AB140" s="26">
        <v>11</v>
      </c>
      <c r="AC140" s="26">
        <v>11</v>
      </c>
      <c r="AD140" s="26">
        <v>11</v>
      </c>
      <c r="AE140" s="26">
        <v>11</v>
      </c>
      <c r="AF140" s="31"/>
      <c r="AG140" s="31"/>
      <c r="AH140" s="28">
        <v>11</v>
      </c>
      <c r="AI140" s="26">
        <v>11</v>
      </c>
      <c r="AJ140" s="26">
        <v>11</v>
      </c>
      <c r="AK140" s="26">
        <v>11</v>
      </c>
      <c r="AL140" s="26">
        <v>11</v>
      </c>
      <c r="AM140" s="31"/>
      <c r="AN140" s="31"/>
      <c r="AO140" s="28">
        <v>11</v>
      </c>
      <c r="AP140" s="28">
        <v>11</v>
      </c>
      <c r="AQ140" s="28">
        <v>11</v>
      </c>
      <c r="AR140" s="28">
        <v>11</v>
      </c>
      <c r="AS140" s="26">
        <v>11</v>
      </c>
      <c r="AT140" s="31"/>
      <c r="AU140" s="31"/>
      <c r="AV140" s="28">
        <v>10</v>
      </c>
      <c r="AW140" s="26">
        <v>10</v>
      </c>
      <c r="AX140" s="26">
        <v>10</v>
      </c>
      <c r="AY140" s="26">
        <v>10</v>
      </c>
      <c r="AZ140" s="26">
        <v>10</v>
      </c>
      <c r="BA140" s="31"/>
      <c r="BB140" s="31"/>
      <c r="BC140" s="28">
        <v>10</v>
      </c>
      <c r="BD140" s="26">
        <v>10</v>
      </c>
      <c r="BE140" s="26">
        <v>10</v>
      </c>
      <c r="BF140" s="26">
        <v>10</v>
      </c>
      <c r="BG140" s="26">
        <v>10</v>
      </c>
      <c r="BH140" s="31"/>
      <c r="BI140" s="31"/>
      <c r="BJ140" s="28">
        <v>10</v>
      </c>
      <c r="BK140" s="26">
        <v>10</v>
      </c>
      <c r="BL140" s="26">
        <v>10</v>
      </c>
      <c r="BM140" s="26">
        <v>10</v>
      </c>
      <c r="BN140" s="26"/>
      <c r="BO140" s="31"/>
      <c r="BP140" s="31"/>
      <c r="BQ140" s="28"/>
      <c r="BR140" s="26"/>
      <c r="BS140" s="26"/>
      <c r="BT140" s="26"/>
      <c r="BU140" s="26"/>
      <c r="BV140" s="31"/>
      <c r="BW140" s="31"/>
      <c r="BX140" s="28"/>
      <c r="BY140" s="26"/>
      <c r="BZ140" s="26"/>
      <c r="CA140" s="26"/>
      <c r="CB140" s="26"/>
      <c r="CC140" s="31"/>
      <c r="CD140" s="31"/>
      <c r="CE140" s="28"/>
      <c r="CF140" s="26"/>
      <c r="CG140" s="26"/>
      <c r="CH140" s="26"/>
      <c r="CI140" s="26"/>
      <c r="CJ140" s="31"/>
      <c r="CK140" s="31"/>
      <c r="CL140" s="28"/>
      <c r="CM140" s="26"/>
      <c r="CN140" s="26"/>
      <c r="CO140" s="26"/>
      <c r="CP140" s="31"/>
      <c r="CQ140" s="31"/>
      <c r="CR140" s="31"/>
      <c r="CS140" s="31"/>
      <c r="CT140" s="26"/>
      <c r="CU140" s="26"/>
      <c r="CV140" s="26"/>
      <c r="CW140" s="26"/>
      <c r="CX140" s="31"/>
      <c r="CY140" s="31"/>
      <c r="CZ140" s="28"/>
      <c r="DA140" s="26"/>
      <c r="DB140" s="26"/>
      <c r="DC140" s="26"/>
      <c r="DD140" s="26"/>
      <c r="DE140" s="31"/>
      <c r="DF140" s="31"/>
      <c r="DG140" s="28"/>
      <c r="DH140" s="26"/>
      <c r="DI140" s="26"/>
      <c r="DJ140" s="26"/>
      <c r="DK140" s="26"/>
      <c r="DL140" s="31"/>
      <c r="DM140" s="31"/>
      <c r="DN140" s="28"/>
      <c r="DO140" s="26"/>
      <c r="DP140" s="26"/>
      <c r="DQ140" s="26"/>
      <c r="DR140" s="26"/>
      <c r="DS140" s="31"/>
      <c r="DT140" s="31"/>
      <c r="DU140" s="28"/>
      <c r="DV140" s="26"/>
      <c r="DW140" s="31"/>
      <c r="DX140" s="26"/>
      <c r="DY140" s="26"/>
      <c r="DZ140" s="31"/>
      <c r="EA140" s="31"/>
      <c r="EB140" s="28"/>
      <c r="EC140" s="26"/>
      <c r="ED140" s="26"/>
      <c r="EE140" s="31"/>
      <c r="EF140" s="26"/>
      <c r="EG140" s="31"/>
      <c r="EH140" s="31"/>
      <c r="EI140" s="28"/>
      <c r="EJ140" s="26"/>
      <c r="EK140" s="26"/>
      <c r="EL140" s="26"/>
      <c r="EM140" s="26"/>
      <c r="EN140" s="31"/>
      <c r="EO140" s="31"/>
      <c r="EP140" s="31"/>
      <c r="EQ140" s="26"/>
      <c r="ER140" s="26"/>
      <c r="ES140" s="26"/>
      <c r="ET140" s="26"/>
      <c r="EU140" s="31"/>
      <c r="EV140" s="31"/>
      <c r="EW140" s="28"/>
      <c r="EX140" s="26"/>
      <c r="EY140" s="26"/>
      <c r="EZ140" s="31"/>
      <c r="FA140" s="26"/>
      <c r="FB140" s="31"/>
      <c r="FC140" s="31"/>
      <c r="FD140" s="26"/>
      <c r="FE140" s="26"/>
      <c r="FF140" s="26"/>
      <c r="FG140" s="26"/>
      <c r="FH140" s="26"/>
      <c r="FI140" s="31"/>
      <c r="FJ140" s="31"/>
      <c r="FK140" s="28"/>
      <c r="FL140" s="26"/>
      <c r="FM140" s="26"/>
      <c r="FN140" s="26"/>
      <c r="FO140" s="26"/>
      <c r="FP140" s="31"/>
      <c r="FQ140" s="31"/>
      <c r="FR140" s="28"/>
      <c r="FS140" s="26"/>
      <c r="FT140" s="28"/>
      <c r="FU140" s="26"/>
      <c r="FV140" s="28"/>
      <c r="FW140" s="31"/>
      <c r="FX140" s="31"/>
      <c r="FY140" s="28"/>
      <c r="FZ140" s="26"/>
      <c r="GA140" s="26"/>
      <c r="GB140" s="26"/>
      <c r="GC140" s="26"/>
      <c r="GD140" s="31"/>
      <c r="GE140" s="31"/>
      <c r="GF140" s="28"/>
      <c r="GG140" s="26"/>
      <c r="GH140" s="26"/>
      <c r="GI140" s="26"/>
      <c r="GJ140" s="26"/>
      <c r="GK140" s="31"/>
      <c r="GL140" s="31"/>
      <c r="GM140" s="28"/>
      <c r="GN140" s="26"/>
      <c r="GO140" s="26"/>
      <c r="GP140" s="26"/>
      <c r="GQ140" s="26"/>
      <c r="GR140" s="31"/>
      <c r="GS140" s="31"/>
      <c r="GT140" s="28"/>
      <c r="GU140" s="26"/>
      <c r="GV140" s="26"/>
      <c r="GW140" s="26"/>
      <c r="GX140" s="26"/>
      <c r="GY140" s="31"/>
      <c r="GZ140" s="31"/>
      <c r="HA140" s="28"/>
      <c r="HB140" s="26"/>
      <c r="HC140" s="26"/>
      <c r="HD140" s="26"/>
      <c r="HE140" s="26"/>
      <c r="HF140" s="31"/>
      <c r="HG140" s="31"/>
      <c r="HH140" s="28"/>
      <c r="HI140" s="26"/>
      <c r="HJ140" s="26"/>
      <c r="HK140" s="26"/>
      <c r="HL140" s="26"/>
      <c r="HM140" s="31"/>
      <c r="HN140" s="31"/>
      <c r="HO140" s="28"/>
      <c r="HP140" s="26"/>
      <c r="HQ140" s="26"/>
      <c r="HR140" s="26"/>
      <c r="HS140" s="26"/>
      <c r="HT140" s="31"/>
      <c r="HU140" s="31"/>
      <c r="HV140" s="28"/>
      <c r="HW140" s="26"/>
      <c r="HX140" s="26"/>
      <c r="HY140" s="26"/>
      <c r="HZ140" s="26"/>
      <c r="IA140" s="31"/>
      <c r="IB140" s="31"/>
      <c r="IC140" s="28"/>
      <c r="ID140" s="26"/>
      <c r="IE140" s="26"/>
      <c r="IF140" s="26"/>
      <c r="IG140" s="26"/>
      <c r="IH140" s="31"/>
      <c r="II140" s="31"/>
      <c r="IJ140" s="28"/>
      <c r="IK140" s="26"/>
      <c r="IL140" s="26"/>
      <c r="IM140" s="26"/>
      <c r="IN140" s="26"/>
      <c r="IO140" s="31"/>
      <c r="IP140" s="31"/>
      <c r="IQ140" s="28"/>
      <c r="IR140" s="26"/>
      <c r="IS140" s="26"/>
      <c r="IT140" s="26"/>
      <c r="IU140" s="26"/>
      <c r="IV140" s="31"/>
      <c r="IW140" s="31"/>
      <c r="IX140" s="28"/>
      <c r="IY140" s="26"/>
      <c r="IZ140" s="26"/>
      <c r="JA140" s="26"/>
      <c r="JB140" s="26"/>
      <c r="JC140" s="31"/>
      <c r="JD140" s="31"/>
      <c r="JE140" s="28"/>
      <c r="JF140" s="26"/>
      <c r="JG140" s="26"/>
      <c r="JH140" s="26"/>
      <c r="JI140" s="26"/>
      <c r="JJ140" s="31"/>
      <c r="JK140" s="31"/>
      <c r="JL140" s="28"/>
      <c r="JM140" s="26"/>
      <c r="JN140" s="26"/>
      <c r="JO140" s="26"/>
      <c r="JP140" s="26"/>
      <c r="JQ140" s="31"/>
      <c r="JR140" s="31"/>
      <c r="JS140" s="28"/>
      <c r="JT140" s="26"/>
      <c r="JU140" s="26"/>
      <c r="JV140" s="31"/>
      <c r="JW140" s="26"/>
      <c r="JX140" s="31"/>
      <c r="JY140" s="31"/>
      <c r="JZ140" s="28"/>
      <c r="KA140" s="26"/>
      <c r="KB140" s="26"/>
      <c r="KC140" s="26"/>
      <c r="KD140" s="26"/>
      <c r="KE140" s="31"/>
      <c r="KF140" s="31"/>
      <c r="KG140" s="28"/>
      <c r="KH140" s="26"/>
      <c r="KI140" s="26"/>
      <c r="KJ140" s="26"/>
      <c r="KK140" s="26"/>
      <c r="KL140" s="31"/>
      <c r="KM140" s="31"/>
      <c r="KN140" s="28"/>
      <c r="KO140" s="26"/>
      <c r="KP140" s="26"/>
      <c r="KQ140" s="26"/>
      <c r="KR140" s="26"/>
      <c r="KS140" s="31"/>
      <c r="KT140" s="31"/>
      <c r="KU140" s="28"/>
      <c r="KV140" s="26"/>
      <c r="KW140" s="26"/>
      <c r="KX140" s="26"/>
      <c r="KY140" s="31"/>
      <c r="KZ140" s="31"/>
      <c r="LA140" s="31"/>
      <c r="LB140" s="28"/>
      <c r="LC140" s="26"/>
      <c r="LD140" s="26"/>
      <c r="LE140" s="26"/>
      <c r="LF140" s="26"/>
      <c r="LG140" s="31"/>
      <c r="LH140" s="31"/>
      <c r="LI140" s="28"/>
      <c r="LJ140" s="26"/>
      <c r="LK140" s="26"/>
      <c r="LL140" s="26"/>
      <c r="LM140" s="26"/>
      <c r="LN140" s="31"/>
      <c r="LO140" s="31"/>
      <c r="LP140" s="28"/>
      <c r="LQ140" s="26"/>
      <c r="LR140" s="26"/>
      <c r="LS140" s="26"/>
      <c r="LT140" s="26"/>
      <c r="LU140" s="31"/>
      <c r="LV140" s="31"/>
      <c r="LW140" s="28"/>
      <c r="LX140" s="26"/>
      <c r="LY140" s="26"/>
      <c r="LZ140" s="26"/>
      <c r="MA140" s="26"/>
      <c r="MB140" s="31"/>
      <c r="MC140" s="31"/>
      <c r="MD140" s="28"/>
      <c r="ME140" s="26"/>
      <c r="MF140" s="26"/>
      <c r="MG140" s="26"/>
      <c r="MH140" s="26"/>
      <c r="MI140" s="31"/>
      <c r="MJ140" s="31"/>
      <c r="MK140" s="28"/>
      <c r="ML140" s="26"/>
      <c r="MM140" s="26"/>
      <c r="MN140" s="26"/>
      <c r="MO140" s="26"/>
      <c r="MP140" s="31"/>
      <c r="MQ140" s="31"/>
      <c r="MR140" s="28"/>
      <c r="MS140" s="26"/>
      <c r="MT140" s="26"/>
      <c r="MU140" s="26"/>
      <c r="MV140" s="26"/>
      <c r="MW140" s="31"/>
      <c r="MX140" s="31"/>
      <c r="MY140" s="28"/>
      <c r="MZ140" s="26"/>
      <c r="NA140" s="31"/>
      <c r="NB140" s="31"/>
      <c r="NC140" s="26"/>
      <c r="ND140" s="31"/>
      <c r="NE140" s="31"/>
      <c r="NF140" s="16" t="s">
        <v>759</v>
      </c>
    </row>
    <row r="141" spans="1:370" s="109" customFormat="1" ht="15.75" hidden="1" x14ac:dyDescent="0.25">
      <c r="A141" s="100" t="s">
        <v>941</v>
      </c>
      <c r="B141" s="23" t="s">
        <v>942</v>
      </c>
      <c r="C141" s="24"/>
      <c r="D141" s="33"/>
      <c r="E141" s="56"/>
      <c r="F141" s="31"/>
      <c r="G141" s="26"/>
      <c r="H141" s="26"/>
      <c r="I141" s="27"/>
      <c r="J141" s="27"/>
      <c r="K141" s="31"/>
      <c r="L141" s="31"/>
      <c r="M141" s="28"/>
      <c r="N141" s="26"/>
      <c r="O141" s="26"/>
      <c r="P141" s="26"/>
      <c r="Q141" s="26"/>
      <c r="R141" s="31"/>
      <c r="S141" s="31"/>
      <c r="T141" s="28"/>
      <c r="U141" s="26"/>
      <c r="V141" s="26"/>
      <c r="W141" s="26"/>
      <c r="X141" s="26"/>
      <c r="Y141" s="31"/>
      <c r="Z141" s="31"/>
      <c r="AA141" s="28"/>
      <c r="AB141" s="26"/>
      <c r="AC141" s="26"/>
      <c r="AD141" s="26"/>
      <c r="AE141" s="26"/>
      <c r="AF141" s="31"/>
      <c r="AG141" s="31"/>
      <c r="AH141" s="28"/>
      <c r="AI141" s="26"/>
      <c r="AJ141" s="26"/>
      <c r="AK141" s="26"/>
      <c r="AL141" s="26"/>
      <c r="AM141" s="31"/>
      <c r="AN141" s="31"/>
      <c r="AO141" s="28"/>
      <c r="AP141" s="26"/>
      <c r="AQ141" s="26"/>
      <c r="AR141" s="26"/>
      <c r="AS141" s="26"/>
      <c r="AT141" s="31"/>
      <c r="AU141" s="31"/>
      <c r="AV141" s="28"/>
      <c r="AW141" s="26"/>
      <c r="AX141" s="26"/>
      <c r="AY141" s="26"/>
      <c r="AZ141" s="26"/>
      <c r="BA141" s="31"/>
      <c r="BB141" s="31"/>
      <c r="BC141" s="28"/>
      <c r="BD141" s="26"/>
      <c r="BE141" s="26"/>
      <c r="BF141" s="26"/>
      <c r="BG141" s="26"/>
      <c r="BH141" s="31"/>
      <c r="BI141" s="31"/>
      <c r="BJ141" s="28"/>
      <c r="BK141" s="26"/>
      <c r="BL141" s="26"/>
      <c r="BM141" s="26"/>
      <c r="BN141" s="26"/>
      <c r="BO141" s="31"/>
      <c r="BP141" s="31"/>
      <c r="BQ141" s="28"/>
      <c r="BR141" s="26"/>
      <c r="BS141" s="26"/>
      <c r="BT141" s="26"/>
      <c r="BU141" s="26"/>
      <c r="BV141" s="31"/>
      <c r="BW141" s="31"/>
      <c r="BX141" s="28"/>
      <c r="BY141" s="26"/>
      <c r="BZ141" s="26"/>
      <c r="CA141" s="26"/>
      <c r="CB141" s="26"/>
      <c r="CC141" s="31"/>
      <c r="CD141" s="31"/>
      <c r="CE141" s="28"/>
      <c r="CF141" s="26"/>
      <c r="CG141" s="26"/>
      <c r="CH141" s="26"/>
      <c r="CI141" s="26"/>
      <c r="CJ141" s="31"/>
      <c r="CK141" s="31"/>
      <c r="CL141" s="28"/>
      <c r="CM141" s="26"/>
      <c r="CN141" s="26"/>
      <c r="CO141" s="26"/>
      <c r="CP141" s="31"/>
      <c r="CQ141" s="31"/>
      <c r="CR141" s="31"/>
      <c r="CS141" s="31"/>
      <c r="CT141" s="26"/>
      <c r="CU141" s="26"/>
      <c r="CV141" s="26"/>
      <c r="CW141" s="26"/>
      <c r="CX141" s="31"/>
      <c r="CY141" s="31"/>
      <c r="CZ141" s="28"/>
      <c r="DA141" s="26"/>
      <c r="DB141" s="26"/>
      <c r="DC141" s="26"/>
      <c r="DD141" s="26"/>
      <c r="DE141" s="31"/>
      <c r="DF141" s="31"/>
      <c r="DG141" s="28"/>
      <c r="DH141" s="26"/>
      <c r="DI141" s="26"/>
      <c r="DJ141" s="26"/>
      <c r="DK141" s="26"/>
      <c r="DL141" s="31"/>
      <c r="DM141" s="31"/>
      <c r="DN141" s="28"/>
      <c r="DO141" s="26"/>
      <c r="DP141" s="26"/>
      <c r="DQ141" s="26"/>
      <c r="DR141" s="26"/>
      <c r="DS141" s="31"/>
      <c r="DT141" s="31"/>
      <c r="DU141" s="28"/>
      <c r="DV141" s="26"/>
      <c r="DW141" s="31"/>
      <c r="DX141" s="26"/>
      <c r="DY141" s="26"/>
      <c r="DZ141" s="31"/>
      <c r="EA141" s="31"/>
      <c r="EB141" s="28"/>
      <c r="EC141" s="26"/>
      <c r="ED141" s="26"/>
      <c r="EE141" s="31"/>
      <c r="EF141" s="26"/>
      <c r="EG141" s="31"/>
      <c r="EH141" s="31"/>
      <c r="EI141" s="28"/>
      <c r="EJ141" s="26"/>
      <c r="EK141" s="26"/>
      <c r="EL141" s="26"/>
      <c r="EM141" s="26"/>
      <c r="EN141" s="31"/>
      <c r="EO141" s="31"/>
      <c r="EP141" s="31"/>
      <c r="EQ141" s="26"/>
      <c r="ER141" s="26"/>
      <c r="ES141" s="26"/>
      <c r="ET141" s="26"/>
      <c r="EU141" s="31"/>
      <c r="EV141" s="31"/>
      <c r="EW141" s="28"/>
      <c r="EX141" s="26"/>
      <c r="EY141" s="26"/>
      <c r="EZ141" s="31"/>
      <c r="FA141" s="26"/>
      <c r="FB141" s="31"/>
      <c r="FC141" s="31"/>
      <c r="FD141" s="28"/>
      <c r="FE141" s="26"/>
      <c r="FF141" s="26"/>
      <c r="FG141" s="26"/>
      <c r="FH141" s="26"/>
      <c r="FI141" s="31"/>
      <c r="FJ141" s="31"/>
      <c r="FK141" s="28"/>
      <c r="FL141" s="26"/>
      <c r="FM141" s="26"/>
      <c r="FN141" s="26"/>
      <c r="FO141" s="26"/>
      <c r="FP141" s="31"/>
      <c r="FQ141" s="31"/>
      <c r="FR141" s="28"/>
      <c r="FS141" s="26"/>
      <c r="FT141" s="28"/>
      <c r="FU141" s="26"/>
      <c r="FV141" s="28"/>
      <c r="FW141" s="31"/>
      <c r="FX141" s="31"/>
      <c r="FY141" s="28"/>
      <c r="FZ141" s="26"/>
      <c r="GA141" s="26"/>
      <c r="GB141" s="26"/>
      <c r="GC141" s="26"/>
      <c r="GD141" s="31"/>
      <c r="GE141" s="31"/>
      <c r="GF141" s="28"/>
      <c r="GG141" s="26"/>
      <c r="GH141" s="26"/>
      <c r="GI141" s="26"/>
      <c r="GJ141" s="26"/>
      <c r="GK141" s="31"/>
      <c r="GL141" s="31"/>
      <c r="GM141" s="28"/>
      <c r="GN141" s="26"/>
      <c r="GO141" s="26"/>
      <c r="GP141" s="26"/>
      <c r="GQ141" s="26"/>
      <c r="GR141" s="31"/>
      <c r="GS141" s="31"/>
      <c r="GT141" s="28"/>
      <c r="GU141" s="26"/>
      <c r="GV141" s="26"/>
      <c r="GW141" s="26"/>
      <c r="GX141" s="26"/>
      <c r="GY141" s="31"/>
      <c r="GZ141" s="31"/>
      <c r="HA141" s="28"/>
      <c r="HB141" s="26"/>
      <c r="HC141" s="26"/>
      <c r="HD141" s="26"/>
      <c r="HE141" s="26">
        <v>110</v>
      </c>
      <c r="HF141" s="31"/>
      <c r="HG141" s="31"/>
      <c r="HH141" s="28"/>
      <c r="HI141" s="26"/>
      <c r="HJ141" s="26">
        <v>68</v>
      </c>
      <c r="HK141" s="26">
        <v>58</v>
      </c>
      <c r="HL141" s="26">
        <v>0</v>
      </c>
      <c r="HM141" s="31"/>
      <c r="HN141" s="31"/>
      <c r="HO141" s="28">
        <v>0</v>
      </c>
      <c r="HP141" s="26">
        <v>0</v>
      </c>
      <c r="HQ141" s="26">
        <v>0</v>
      </c>
      <c r="HR141" s="26">
        <v>0</v>
      </c>
      <c r="HS141" s="26">
        <v>0</v>
      </c>
      <c r="HT141" s="31"/>
      <c r="HU141" s="31"/>
      <c r="HV141" s="28">
        <v>0</v>
      </c>
      <c r="HW141" s="26">
        <v>0</v>
      </c>
      <c r="HX141" s="26">
        <v>0</v>
      </c>
      <c r="HY141" s="26">
        <v>0</v>
      </c>
      <c r="HZ141" s="26">
        <v>0</v>
      </c>
      <c r="IA141" s="31"/>
      <c r="IB141" s="31"/>
      <c r="IC141" s="28">
        <v>0</v>
      </c>
      <c r="ID141" s="26">
        <v>0</v>
      </c>
      <c r="IE141" s="26">
        <v>0</v>
      </c>
      <c r="IF141" s="26">
        <v>0</v>
      </c>
      <c r="IG141" s="26">
        <v>0</v>
      </c>
      <c r="IH141" s="31"/>
      <c r="II141" s="31"/>
      <c r="IJ141" s="28">
        <v>0</v>
      </c>
      <c r="IK141" s="26">
        <v>0</v>
      </c>
      <c r="IL141" s="26">
        <v>0</v>
      </c>
      <c r="IM141" s="26">
        <v>0</v>
      </c>
      <c r="IN141" s="26">
        <v>0</v>
      </c>
      <c r="IO141" s="31"/>
      <c r="IP141" s="31"/>
      <c r="IQ141" s="28">
        <v>0</v>
      </c>
      <c r="IR141" s="26">
        <v>0</v>
      </c>
      <c r="IS141" s="26">
        <v>0</v>
      </c>
      <c r="IT141" s="26">
        <v>0</v>
      </c>
      <c r="IU141" s="26">
        <v>0</v>
      </c>
      <c r="IV141" s="31"/>
      <c r="IW141" s="31"/>
      <c r="IX141" s="28">
        <v>0</v>
      </c>
      <c r="IY141" s="26">
        <v>0</v>
      </c>
      <c r="IZ141" s="26">
        <v>0</v>
      </c>
      <c r="JA141" s="26">
        <v>0</v>
      </c>
      <c r="JB141" s="26">
        <v>0</v>
      </c>
      <c r="JC141" s="31"/>
      <c r="JD141" s="31"/>
      <c r="JE141" s="28">
        <v>0</v>
      </c>
      <c r="JF141" s="26">
        <v>0</v>
      </c>
      <c r="JG141" s="26">
        <v>0</v>
      </c>
      <c r="JH141" s="26">
        <v>0</v>
      </c>
      <c r="JI141" s="26">
        <v>0</v>
      </c>
      <c r="JJ141" s="31"/>
      <c r="JK141" s="31"/>
      <c r="JL141" s="28">
        <v>0</v>
      </c>
      <c r="JM141" s="26">
        <v>0</v>
      </c>
      <c r="JN141" s="26">
        <v>0</v>
      </c>
      <c r="JO141" s="26">
        <v>0</v>
      </c>
      <c r="JP141" s="26">
        <v>0</v>
      </c>
      <c r="JQ141" s="31"/>
      <c r="JR141" s="31"/>
      <c r="JS141" s="28">
        <v>0</v>
      </c>
      <c r="JT141" s="26">
        <v>0</v>
      </c>
      <c r="JU141" s="26">
        <v>0</v>
      </c>
      <c r="JV141" s="31"/>
      <c r="JW141" s="26"/>
      <c r="JX141" s="31"/>
      <c r="JY141" s="31"/>
      <c r="JZ141" s="28"/>
      <c r="KA141" s="26"/>
      <c r="KB141" s="26"/>
      <c r="KC141" s="26"/>
      <c r="KD141" s="26"/>
      <c r="KE141" s="31"/>
      <c r="KF141" s="31"/>
      <c r="KG141" s="28"/>
      <c r="KH141" s="26"/>
      <c r="KI141" s="26"/>
      <c r="KJ141" s="26"/>
      <c r="KK141" s="26"/>
      <c r="KL141" s="31"/>
      <c r="KM141" s="31"/>
      <c r="KN141" s="28"/>
      <c r="KO141" s="26"/>
      <c r="KP141" s="26"/>
      <c r="KQ141" s="26"/>
      <c r="KR141" s="26"/>
      <c r="KS141" s="31"/>
      <c r="KT141" s="31"/>
      <c r="KU141" s="28"/>
      <c r="KV141" s="26"/>
      <c r="KW141" s="26"/>
      <c r="KX141" s="26"/>
      <c r="KY141" s="31"/>
      <c r="KZ141" s="31"/>
      <c r="LA141" s="31"/>
      <c r="LB141" s="28"/>
      <c r="LC141" s="26"/>
      <c r="LD141" s="26"/>
      <c r="LE141" s="26"/>
      <c r="LF141" s="26"/>
      <c r="LG141" s="31"/>
      <c r="LH141" s="31"/>
      <c r="LI141" s="28"/>
      <c r="LJ141" s="26"/>
      <c r="LK141" s="26"/>
      <c r="LL141" s="26"/>
      <c r="LM141" s="26"/>
      <c r="LN141" s="31"/>
      <c r="LO141" s="31"/>
      <c r="LP141" s="28"/>
      <c r="LQ141" s="26"/>
      <c r="LR141" s="26"/>
      <c r="LS141" s="26"/>
      <c r="LT141" s="26"/>
      <c r="LU141" s="31"/>
      <c r="LV141" s="31"/>
      <c r="LW141" s="28"/>
      <c r="LX141" s="26"/>
      <c r="LY141" s="26"/>
      <c r="LZ141" s="26"/>
      <c r="MA141" s="26"/>
      <c r="MB141" s="31"/>
      <c r="MC141" s="31"/>
      <c r="MD141" s="28"/>
      <c r="ME141" s="26"/>
      <c r="MF141" s="26"/>
      <c r="MG141" s="26"/>
      <c r="MH141" s="26"/>
      <c r="MI141" s="31"/>
      <c r="MJ141" s="31"/>
      <c r="MK141" s="28"/>
      <c r="ML141" s="26"/>
      <c r="MM141" s="26"/>
      <c r="MN141" s="26"/>
      <c r="MO141" s="26"/>
      <c r="MP141" s="31"/>
      <c r="MQ141" s="31"/>
      <c r="MR141" s="28"/>
      <c r="MS141" s="26"/>
      <c r="MT141" s="26"/>
      <c r="MU141" s="26"/>
      <c r="MV141" s="26"/>
      <c r="MW141" s="31"/>
      <c r="MX141" s="31"/>
      <c r="MY141" s="28"/>
      <c r="MZ141" s="26"/>
      <c r="NA141" s="31"/>
      <c r="NB141" s="31"/>
      <c r="NC141" s="26"/>
      <c r="ND141" s="31"/>
      <c r="NE141" s="31"/>
      <c r="NF141" s="16"/>
    </row>
    <row r="142" spans="1:370" s="109" customFormat="1" ht="15.75" x14ac:dyDescent="0.25">
      <c r="A142" s="100" t="s">
        <v>943</v>
      </c>
      <c r="B142" s="23" t="s">
        <v>915</v>
      </c>
      <c r="C142" s="34">
        <v>5</v>
      </c>
      <c r="D142" s="35" t="s">
        <v>844</v>
      </c>
      <c r="E142" s="56">
        <f>MAX(G142:NC142)</f>
        <v>7</v>
      </c>
      <c r="F142" s="31"/>
      <c r="G142" s="36">
        <f>COUNTIFS(Outbound_Monitor!H:H,"CAF",Outbound_Monitor!M:M,G$2)</f>
        <v>0</v>
      </c>
      <c r="H142" s="36">
        <f>COUNTIFS(Outbound_Monitor!H:H,"CAF",Outbound_Monitor!M:M,H$2)</f>
        <v>2</v>
      </c>
      <c r="I142" s="37">
        <f>COUNTIFS(Outbound_Monitor!H:H,"CAF",Outbound_Monitor!M:M,I$2)</f>
        <v>0</v>
      </c>
      <c r="J142" s="37">
        <f>COUNTIFS(Outbound_Monitor!I:I,"CAF",Outbound_Monitor!N:N,J$2)</f>
        <v>0</v>
      </c>
      <c r="K142" s="31"/>
      <c r="L142" s="31"/>
      <c r="M142" s="38">
        <f>COUNTIFS(Outbound_Monitor!H:H,"CAF",Outbound_Monitor!M:M,M$2)</f>
        <v>4</v>
      </c>
      <c r="N142" s="36">
        <f>COUNTIFS(Outbound_Monitor!H:H,"CAF",Outbound_Monitor!M:M,N$2)</f>
        <v>2</v>
      </c>
      <c r="O142" s="36">
        <f>COUNTIFS(Outbound_Monitor!H:H,"CAF",Outbound_Monitor!M:M,O$2)</f>
        <v>0</v>
      </c>
      <c r="P142" s="36">
        <f>COUNTIFS(Outbound_Monitor!H:H,"CAF",Outbound_Monitor!M:M,P$2)</f>
        <v>3</v>
      </c>
      <c r="Q142" s="36">
        <f>COUNTIFS(Outbound_Monitor!H:H,"CAF",Outbound_Monitor!M:M,Q$2)</f>
        <v>7</v>
      </c>
      <c r="R142" s="31"/>
      <c r="S142" s="31"/>
      <c r="T142" s="38">
        <f>COUNTIFS(Outbound_Monitor!H:H,"CAF",Outbound_Monitor!M:M,T$2)</f>
        <v>3</v>
      </c>
      <c r="U142" s="36">
        <f>COUNTIFS(Outbound_Monitor!H:H,"CAF",Outbound_Monitor!M:M,U$2)</f>
        <v>1</v>
      </c>
      <c r="V142" s="36">
        <f>COUNTIFS(Outbound_Monitor!H:H,"CAF",Outbound_Monitor!M:M,V$2)</f>
        <v>2</v>
      </c>
      <c r="W142" s="36">
        <f>COUNTIFS(Outbound_Monitor!H:H,"CAF",Outbound_Monitor!M:M,W$2)</f>
        <v>4</v>
      </c>
      <c r="X142" s="36">
        <f>COUNTIFS(Outbound_Monitor!H:H,"CAF",Outbound_Monitor!M:M,X$2)</f>
        <v>1</v>
      </c>
      <c r="Y142" s="31"/>
      <c r="Z142" s="31"/>
      <c r="AA142" s="38">
        <f>COUNTIFS(Outbound_Monitor!H:H,"CAF",Outbound_Monitor!M:M,AA$2)</f>
        <v>3</v>
      </c>
      <c r="AB142" s="36">
        <f>COUNTIFS(Outbound_Monitor!H:H,"CAF",Outbound_Monitor!M:M,AB$2)</f>
        <v>0</v>
      </c>
      <c r="AC142" s="36">
        <f>COUNTIFS(Outbound_Monitor!H:H,"CAF",Outbound_Monitor!M:M,AC$2)</f>
        <v>0</v>
      </c>
      <c r="AD142" s="36">
        <f>COUNTIFS(Outbound_Monitor!H:H,"CAF",Outbound_Monitor!M:M,AD$2)</f>
        <v>3</v>
      </c>
      <c r="AE142" s="36">
        <f>COUNTIFS(Outbound_Monitor!H:H,"CAF",Outbound_Monitor!M:M,AE$2)</f>
        <v>4</v>
      </c>
      <c r="AF142" s="31"/>
      <c r="AG142" s="31"/>
      <c r="AH142" s="38">
        <f>COUNTIFS(Outbound_Monitor!H:H,"CAF",Outbound_Monitor!M:M,AH$2)</f>
        <v>7</v>
      </c>
      <c r="AI142" s="36">
        <f>COUNTIFS(Outbound_Monitor!H:H,"CAF",Outbound_Monitor!M:M,AI$2)</f>
        <v>5</v>
      </c>
      <c r="AJ142" s="36">
        <f>COUNTIFS(Outbound_Monitor!H:H,"CAF",Outbound_Monitor!M:M,AJ$2)</f>
        <v>4</v>
      </c>
      <c r="AK142" s="36">
        <f>COUNTIFS(Outbound_Monitor!H:H,"CAF",Outbound_Monitor!M:M,AK$2)</f>
        <v>7</v>
      </c>
      <c r="AL142" s="36">
        <f>COUNTIFS(Outbound_Monitor!H:H,"CAF",Outbound_Monitor!M:M,AL$2)</f>
        <v>1</v>
      </c>
      <c r="AM142" s="31"/>
      <c r="AN142" s="31"/>
      <c r="AO142" s="38">
        <f>COUNTIFS(Outbound_Monitor!H:H,"CAF",Outbound_Monitor!M:M,AO$2)</f>
        <v>4</v>
      </c>
      <c r="AP142" s="36">
        <f>COUNTIFS(Outbound_Monitor!H:H,"CAF",Outbound_Monitor!M:M,AP$2)</f>
        <v>3</v>
      </c>
      <c r="AQ142" s="36">
        <f>COUNTIFS(Outbound_Monitor!H:H,"CAF",Outbound_Monitor!M:M,AQ$2)</f>
        <v>1</v>
      </c>
      <c r="AR142" s="36">
        <f>COUNTIFS(Outbound_Monitor!H:H,"CAF",Outbound_Monitor!M:M,AR$2)</f>
        <v>4</v>
      </c>
      <c r="AS142" s="36">
        <f>COUNTIFS(Outbound_Monitor!H:H,"CAF",Outbound_Monitor!M:M,AS$2)</f>
        <v>5</v>
      </c>
      <c r="AT142" s="31"/>
      <c r="AU142" s="31"/>
      <c r="AV142" s="38">
        <f>COUNTIFS(Outbound_Monitor!H:H,"CAF",Outbound_Monitor!M:M,AV$2)</f>
        <v>4</v>
      </c>
      <c r="AW142" s="36">
        <f>COUNTIFS(Outbound_Monitor!H:H,"CAF",Outbound_Monitor!M:M,AW$2)</f>
        <v>1</v>
      </c>
      <c r="AX142" s="36">
        <f>COUNTIFS(Outbound_Monitor!H:H,"CAF",Outbound_Monitor!M:M,AX$2)</f>
        <v>2</v>
      </c>
      <c r="AY142" s="36">
        <f>COUNTIFS(Outbound_Monitor!H:H,"CAF",Outbound_Monitor!M:M,AY$2)</f>
        <v>5</v>
      </c>
      <c r="AZ142" s="36">
        <f>COUNTIFS(Outbound_Monitor!H:H,"CAF",Outbound_Monitor!M:M,AZ$2)</f>
        <v>2</v>
      </c>
      <c r="BA142" s="31"/>
      <c r="BB142" s="31"/>
      <c r="BC142" s="38">
        <f>COUNTIFS(Outbound_Monitor!H:H,"CAF",Outbound_Monitor!M:M,BC$2)</f>
        <v>3</v>
      </c>
      <c r="BD142" s="36">
        <f>COUNTIFS(Outbound_Monitor!H:H,"CAF",Outbound_Monitor!M:M,BD$2)</f>
        <v>2</v>
      </c>
      <c r="BE142" s="36">
        <f>COUNTIFS(Outbound_Monitor!H:H,"CAF",Outbound_Monitor!M:M,BE$2)</f>
        <v>4</v>
      </c>
      <c r="BF142" s="36">
        <f>COUNTIFS(Outbound_Monitor!H:H,"CAF",Outbound_Monitor!M:M,BF$2)</f>
        <v>2</v>
      </c>
      <c r="BG142" s="36">
        <f>COUNTIFS(Outbound_Monitor!H:H,"CAF",Outbound_Monitor!M:M,BG$2)</f>
        <v>4</v>
      </c>
      <c r="BH142" s="31"/>
      <c r="BI142" s="31"/>
      <c r="BJ142" s="38">
        <f>COUNTIFS(Outbound_Monitor!H:H,"CAF",Outbound_Monitor!M:M,BJ$2)</f>
        <v>4</v>
      </c>
      <c r="BK142" s="36">
        <f>COUNTIFS(Outbound_Monitor!H:H,"CAF",Outbound_Monitor!M:M,BK$2)</f>
        <v>5</v>
      </c>
      <c r="BL142" s="36">
        <f>COUNTIFS(Outbound_Monitor!H:H,"CAF",Outbound_Monitor!M:M,BL$2)</f>
        <v>1</v>
      </c>
      <c r="BM142" s="36">
        <f>COUNTIFS(Outbound_Monitor!H:H,"CAF",Outbound_Monitor!M:M,BM$2)</f>
        <v>4</v>
      </c>
      <c r="BN142" s="36">
        <f>COUNTIFS(Outbound_Monitor!H:H,"CAF",Outbound_Monitor!M:M,BN$2)</f>
        <v>7</v>
      </c>
      <c r="BO142" s="31"/>
      <c r="BP142" s="31"/>
      <c r="BQ142" s="38">
        <f>COUNTIFS(Outbound_Monitor!H:H,"CAF",Outbound_Monitor!M:M,BQ$2)</f>
        <v>3</v>
      </c>
      <c r="BR142" s="36">
        <f>COUNTIFS(Outbound_Monitor!H:H,"CAF",Outbound_Monitor!M:M,BR$2)</f>
        <v>2</v>
      </c>
      <c r="BS142" s="36">
        <f>COUNTIFS(Outbound_Monitor!H:H,"CAF",Outbound_Monitor!M:M,BS$2)</f>
        <v>5</v>
      </c>
      <c r="BT142" s="36">
        <f>COUNTIFS(Outbound_Monitor!H:H,"CAF",Outbound_Monitor!M:M,BT$2)</f>
        <v>2</v>
      </c>
      <c r="BU142" s="36">
        <f>COUNTIFS(Outbound_Monitor!H:H,"CAF",Outbound_Monitor!M:M,BU$2)</f>
        <v>5</v>
      </c>
      <c r="BV142" s="31"/>
      <c r="BW142" s="31"/>
      <c r="BX142" s="38">
        <f>COUNTIFS(Outbound_Monitor!H:H,"CAF",Outbound_Monitor!M:M,BX$2)</f>
        <v>0</v>
      </c>
      <c r="BY142" s="36">
        <f>COUNTIFS(Outbound_Monitor!H:H,"CAF",Outbound_Monitor!M:M,BY$2)</f>
        <v>0</v>
      </c>
      <c r="BZ142" s="36">
        <f>COUNTIFS(Outbound_Monitor!H:H,"CAF",Outbound_Monitor!M:M,BZ$2)</f>
        <v>0</v>
      </c>
      <c r="CA142" s="36">
        <f>COUNTIFS(Outbound_Monitor!H:H,"CAF",Outbound_Monitor!M:M,CA$2)</f>
        <v>0</v>
      </c>
      <c r="CB142" s="36">
        <f>COUNTIFS(Outbound_Monitor!H:H,"CAF",Outbound_Monitor!M:M,CB$2)</f>
        <v>0</v>
      </c>
      <c r="CC142" s="31"/>
      <c r="CD142" s="31"/>
      <c r="CE142" s="38">
        <f>COUNTIFS(Outbound_Monitor!H:H,"CAF",Outbound_Monitor!M:M,CE$2)</f>
        <v>0</v>
      </c>
      <c r="CF142" s="36">
        <f>COUNTIFS(Outbound_Monitor!H:H,"CAF",Outbound_Monitor!M:M,CF$2)</f>
        <v>0</v>
      </c>
      <c r="CG142" s="36">
        <f>COUNTIFS(Outbound_Monitor!H:H,"CAF",Outbound_Monitor!M:M,CG$2)</f>
        <v>0</v>
      </c>
      <c r="CH142" s="36">
        <f>COUNTIFS(Outbound_Monitor!H:H,"CAF",Outbound_Monitor!M:M,CH$2)</f>
        <v>0</v>
      </c>
      <c r="CI142" s="36">
        <f>COUNTIFS(Outbound_Monitor!H:H,"CAF",Outbound_Monitor!M:M,CI$2)</f>
        <v>0</v>
      </c>
      <c r="CJ142" s="31"/>
      <c r="CK142" s="31"/>
      <c r="CL142" s="38">
        <f>COUNTIFS(Outbound_Monitor!H:H,"CAF",Outbound_Monitor!M:M,CL$2)</f>
        <v>0</v>
      </c>
      <c r="CM142" s="36">
        <f>COUNTIFS(Outbound_Monitor!H:H,"CAF",Outbound_Monitor!M:M,CM$2)</f>
        <v>0</v>
      </c>
      <c r="CN142" s="36">
        <f>COUNTIFS(Outbound_Monitor!H:H,"CAF",Outbound_Monitor!M:M,CN$2)</f>
        <v>0</v>
      </c>
      <c r="CO142" s="36">
        <f>COUNTIFS(Outbound_Monitor!H:H,"CAF",Outbound_Monitor!M:M,CO$2)</f>
        <v>0</v>
      </c>
      <c r="CP142" s="31"/>
      <c r="CQ142" s="31"/>
      <c r="CR142" s="31"/>
      <c r="CS142" s="31"/>
      <c r="CT142" s="36">
        <f>COUNTIFS(Outbound_Monitor!H:H,"CAF",Outbound_Monitor!M:M,CT$2)</f>
        <v>0</v>
      </c>
      <c r="CU142" s="36">
        <f>COUNTIFS(Outbound_Monitor!H:H,"CAF",Outbound_Monitor!M:M,CU$2)</f>
        <v>0</v>
      </c>
      <c r="CV142" s="36">
        <f>COUNTIFS(Outbound_Monitor!H:H,"CAF",Outbound_Monitor!M:M,CV$2)</f>
        <v>0</v>
      </c>
      <c r="CW142" s="36">
        <f>COUNTIFS(Outbound_Monitor!H:H,"CAF",Outbound_Monitor!M:M,CW$2)</f>
        <v>0</v>
      </c>
      <c r="CX142" s="31"/>
      <c r="CY142" s="31"/>
      <c r="CZ142" s="38">
        <f>COUNTIFS(Outbound_Monitor!H:H,"CAF",Outbound_Monitor!M:M,CZ$2)</f>
        <v>0</v>
      </c>
      <c r="DA142" s="36">
        <f>COUNTIFS(Outbound_Monitor!H:H,"CAF",Outbound_Monitor!M:M,DA$2)</f>
        <v>0</v>
      </c>
      <c r="DB142" s="36">
        <f>COUNTIFS(Outbound_Monitor!H:H,"CAF",Outbound_Monitor!M:M,DB$2)</f>
        <v>0</v>
      </c>
      <c r="DC142" s="36">
        <f>COUNTIFS(Outbound_Monitor!H:H,"CAF",Outbound_Monitor!M:M,DC$2)</f>
        <v>0</v>
      </c>
      <c r="DD142" s="36">
        <f>COUNTIFS(Outbound_Monitor!H:H,"CAF",Outbound_Monitor!M:M,DD$2)</f>
        <v>0</v>
      </c>
      <c r="DE142" s="31"/>
      <c r="DF142" s="31"/>
      <c r="DG142" s="38">
        <f>COUNTIFS(Outbound_Monitor!H:H,"CAF",Outbound_Monitor!M:M,DG$2)</f>
        <v>0</v>
      </c>
      <c r="DH142" s="36">
        <f>COUNTIFS(Outbound_Monitor!H:H,"CAF",Outbound_Monitor!M:M,DH$2)</f>
        <v>0</v>
      </c>
      <c r="DI142" s="36">
        <f>COUNTIFS(Outbound_Monitor!H:H,"CAF",Outbound_Monitor!M:M,DI$2)</f>
        <v>0</v>
      </c>
      <c r="DJ142" s="36">
        <f>COUNTIFS(Outbound_Monitor!H:H,"CAF",Outbound_Monitor!M:M,DJ$2)</f>
        <v>0</v>
      </c>
      <c r="DK142" s="36">
        <f>COUNTIFS(Outbound_Monitor!H:H,"CAF",Outbound_Monitor!M:M,DK$2)</f>
        <v>0</v>
      </c>
      <c r="DL142" s="31"/>
      <c r="DM142" s="31"/>
      <c r="DN142" s="38">
        <f>COUNTIFS(Outbound_Monitor!H:H,"CAF",Outbound_Monitor!M:M,DN$2)</f>
        <v>0</v>
      </c>
      <c r="DO142" s="36">
        <f>COUNTIFS(Outbound_Monitor!H:H,"CAF",Outbound_Monitor!M:M,DO$2)</f>
        <v>0</v>
      </c>
      <c r="DP142" s="36">
        <f>COUNTIFS(Outbound_Monitor!H:H,"CAF",Outbound_Monitor!M:M,DP$2)</f>
        <v>0</v>
      </c>
      <c r="DQ142" s="36">
        <f>COUNTIFS(Outbound_Monitor!H:H,"CAF",Outbound_Monitor!M:M,DQ$2)</f>
        <v>0</v>
      </c>
      <c r="DR142" s="36">
        <f>COUNTIFS(Outbound_Monitor!H:H,"CAF",Outbound_Monitor!M:M,DR$2)</f>
        <v>0</v>
      </c>
      <c r="DS142" s="31"/>
      <c r="DT142" s="31"/>
      <c r="DU142" s="38">
        <f>COUNTIFS(Outbound_Monitor!H:H,"CAF",Outbound_Monitor!M:M,DU$2)</f>
        <v>0</v>
      </c>
      <c r="DV142" s="36">
        <f>COUNTIFS(Outbound_Monitor!H:H,"CAF",Outbound_Monitor!M:M,DV$2)</f>
        <v>0</v>
      </c>
      <c r="DW142" s="31"/>
      <c r="DX142" s="36">
        <f>COUNTIFS(Outbound_Monitor!H:H,"CAF",Outbound_Monitor!M:M,DX$2)</f>
        <v>0</v>
      </c>
      <c r="DY142" s="36">
        <f>COUNTIFS(Outbound_Monitor!H:H,"CAF",Outbound_Monitor!M:M,DY$2)</f>
        <v>0</v>
      </c>
      <c r="DZ142" s="31"/>
      <c r="EA142" s="31"/>
      <c r="EB142" s="38">
        <f>COUNTIFS(Outbound_Monitor!H:H,"CAF",Outbound_Monitor!M:M,EB$2)</f>
        <v>0</v>
      </c>
      <c r="EC142" s="36">
        <f>COUNTIFS(Outbound_Monitor!H:H,"CAF",Outbound_Monitor!M:M,EC$2)</f>
        <v>0</v>
      </c>
      <c r="ED142" s="36">
        <f>COUNTIFS(Outbound_Monitor!H:H,"CAF",Outbound_Monitor!M:M,ED$2)</f>
        <v>0</v>
      </c>
      <c r="EE142" s="31"/>
      <c r="EF142" s="36">
        <f>COUNTIFS(Outbound_Monitor!H:H,"CAF",Outbound_Monitor!M:M,EF$2)</f>
        <v>0</v>
      </c>
      <c r="EG142" s="31"/>
      <c r="EH142" s="31"/>
      <c r="EI142" s="38">
        <f>COUNTIFS(Outbound_Monitor!H:H,"CAF",Outbound_Monitor!M:M,EI$2)</f>
        <v>0</v>
      </c>
      <c r="EJ142" s="36">
        <f>COUNTIFS(Outbound_Monitor!H:H,"CAF",Outbound_Monitor!M:M,EJ$2)</f>
        <v>0</v>
      </c>
      <c r="EK142" s="36">
        <f>COUNTIFS(Outbound_Monitor!H:H,"CAF",Outbound_Monitor!M:M,EK$2)</f>
        <v>0</v>
      </c>
      <c r="EL142" s="36">
        <f>COUNTIFS(Outbound_Monitor!H:H,"CAF",Outbound_Monitor!M:M,EL$2)</f>
        <v>0</v>
      </c>
      <c r="EM142" s="36">
        <f>COUNTIFS(Outbound_Monitor!H:H,"CAF",Outbound_Monitor!M:M,EM$2)</f>
        <v>0</v>
      </c>
      <c r="EN142" s="31"/>
      <c r="EO142" s="31"/>
      <c r="EP142" s="31"/>
      <c r="EQ142" s="36">
        <f>COUNTIFS(Outbound_Monitor!H:H,"CAF",Outbound_Monitor!M:M,EQ$2)</f>
        <v>0</v>
      </c>
      <c r="ER142" s="36">
        <f>COUNTIFS(Outbound_Monitor!H:H,"CAF",Outbound_Monitor!M:M,ER$2)</f>
        <v>0</v>
      </c>
      <c r="ES142" s="36">
        <f>COUNTIFS(Outbound_Monitor!H:H,"CAF",Outbound_Monitor!M:M,ES$2)</f>
        <v>0</v>
      </c>
      <c r="ET142" s="36">
        <f>COUNTIFS(Outbound_Monitor!H:H,"CAF",Outbound_Monitor!M:M,ET$2)</f>
        <v>0</v>
      </c>
      <c r="EU142" s="31"/>
      <c r="EV142" s="31"/>
      <c r="EW142" s="38">
        <f>COUNTIFS(Outbound_Monitor!H:H,"CAF",Outbound_Monitor!M:M,EW$2)</f>
        <v>0</v>
      </c>
      <c r="EX142" s="36">
        <f>COUNTIFS(Outbound_Monitor!H:H,"CAF",Outbound_Monitor!M:M,EX$2)</f>
        <v>0</v>
      </c>
      <c r="EY142" s="36">
        <f>COUNTIFS(Outbound_Monitor!H:H,"CAF",Outbound_Monitor!M:M,EY$2)</f>
        <v>0</v>
      </c>
      <c r="EZ142" s="31"/>
      <c r="FA142" s="36">
        <f>COUNTIFS(Outbound_Monitor!H:H,"CAF",Outbound_Monitor!M:M,FA$2)</f>
        <v>0</v>
      </c>
      <c r="FB142" s="31"/>
      <c r="FC142" s="31"/>
      <c r="FD142" s="38">
        <f>COUNTIFS(Outbound_Monitor!H:H,"CAF",Outbound_Monitor!M:M,FD$2)</f>
        <v>0</v>
      </c>
      <c r="FE142" s="36">
        <f>COUNTIFS(Outbound_Monitor!H:H,"CAF",Outbound_Monitor!M:M,FE$2)</f>
        <v>0</v>
      </c>
      <c r="FF142" s="36">
        <f>COUNTIFS(Outbound_Monitor!H:H,"CAF",Outbound_Monitor!M:M,FF$2)</f>
        <v>0</v>
      </c>
      <c r="FG142" s="36">
        <f>COUNTIFS(Outbound_Monitor!H:H,"CAF",Outbound_Monitor!M:M,FG$2)</f>
        <v>0</v>
      </c>
      <c r="FH142" s="36">
        <f>COUNTIFS(Outbound_Monitor!H:H,"CAF",Outbound_Monitor!M:M,FH$2)</f>
        <v>0</v>
      </c>
      <c r="FI142" s="31"/>
      <c r="FJ142" s="31"/>
      <c r="FK142" s="38">
        <f>COUNTIFS(Outbound_Monitor!H:H,"CAF",Outbound_Monitor!M:M,FK$2)</f>
        <v>0</v>
      </c>
      <c r="FL142" s="36">
        <f>COUNTIFS(Outbound_Monitor!H:H,"CAF",Outbound_Monitor!M:M,FL$2)</f>
        <v>0</v>
      </c>
      <c r="FM142" s="36">
        <f>COUNTIFS(Outbound_Monitor!H:H,"CAF",Outbound_Monitor!M:M,FM$2)</f>
        <v>0</v>
      </c>
      <c r="FN142" s="36">
        <f>COUNTIFS(Outbound_Monitor!H:H,"CAF",Outbound_Monitor!M:M,FN$2)</f>
        <v>0</v>
      </c>
      <c r="FO142" s="36">
        <f>COUNTIFS(Outbound_Monitor!H:H,"CAF",Outbound_Monitor!M:M,FO$2)</f>
        <v>0</v>
      </c>
      <c r="FP142" s="31"/>
      <c r="FQ142" s="31"/>
      <c r="FR142" s="38">
        <f>COUNTIFS(Outbound_Monitor!H:H,"CAF",Outbound_Monitor!M:M,FR$2)</f>
        <v>0</v>
      </c>
      <c r="FS142" s="36">
        <f>COUNTIFS(Outbound_Monitor!H:H,"CAF",Outbound_Monitor!M:M,FS$2)</f>
        <v>0</v>
      </c>
      <c r="FT142" s="36">
        <f>COUNTIFS(Outbound_Monitor!H:H,"CAF",Outbound_Monitor!M:M,FT$2)</f>
        <v>0</v>
      </c>
      <c r="FU142" s="36">
        <f>COUNTIFS(Outbound_Monitor!H:H,"CAF",Outbound_Monitor!M:M,FU$2)</f>
        <v>0</v>
      </c>
      <c r="FV142" s="36">
        <f>COUNTIFS(Outbound_Monitor!H:H,"CAF",Outbound_Monitor!M:M,FV$2)</f>
        <v>0</v>
      </c>
      <c r="FW142" s="31"/>
      <c r="FX142" s="31"/>
      <c r="FY142" s="38">
        <f>COUNTIFS(Outbound_Monitor!H:H,"CAF",Outbound_Monitor!M:M,FY$2)</f>
        <v>0</v>
      </c>
      <c r="FZ142" s="36">
        <f>COUNTIFS(Outbound_Monitor!H:H,"CAF",Outbound_Monitor!M:M,FZ$2)</f>
        <v>0</v>
      </c>
      <c r="GA142" s="36">
        <f>COUNTIFS(Outbound_Monitor!H:H,"CAF",Outbound_Monitor!M:M,GA$2)</f>
        <v>0</v>
      </c>
      <c r="GB142" s="36">
        <f>COUNTIFS(Outbound_Monitor!H:H,"CAF",Outbound_Monitor!M:M,GB$2)</f>
        <v>0</v>
      </c>
      <c r="GC142" s="36">
        <f>COUNTIFS(Outbound_Monitor!H:H,"CAF",Outbound_Monitor!M:M,GC$2)</f>
        <v>0</v>
      </c>
      <c r="GD142" s="31"/>
      <c r="GE142" s="31"/>
      <c r="GF142" s="38">
        <f>COUNTIFS(Outbound_Monitor!H:H,"CAF",Outbound_Monitor!M:M,GF$2)</f>
        <v>0</v>
      </c>
      <c r="GG142" s="36">
        <f>COUNTIFS(Outbound_Monitor!H:H,"CAF",Outbound_Monitor!M:M,GG$2)</f>
        <v>0</v>
      </c>
      <c r="GH142" s="36">
        <f>COUNTIFS(Outbound_Monitor!H:H,"CAF",Outbound_Monitor!M:M,GH$2)</f>
        <v>0</v>
      </c>
      <c r="GI142" s="36">
        <f>COUNTIFS(Outbound_Monitor!H:H,"CAF",Outbound_Monitor!M:M,GI$2)</f>
        <v>0</v>
      </c>
      <c r="GJ142" s="36">
        <f>COUNTIFS(Outbound_Monitor!H:H,"CAF",Outbound_Monitor!M:M,GJ$2)</f>
        <v>0</v>
      </c>
      <c r="GK142" s="31"/>
      <c r="GL142" s="31" t="s">
        <v>845</v>
      </c>
      <c r="GM142" s="38">
        <f>COUNTIFS(Outbound_Monitor!H:H,"CAF",Outbound_Monitor!M:M,GM$2)</f>
        <v>0</v>
      </c>
      <c r="GN142" s="36">
        <f>COUNTIFS(Outbound_Monitor!H:H,"CAF",Outbound_Monitor!M:M,GN$2)</f>
        <v>0</v>
      </c>
      <c r="GO142" s="36">
        <f>COUNTIFS(Outbound_Monitor!H:H,"CAF",Outbound_Monitor!M:M,GO$2)</f>
        <v>0</v>
      </c>
      <c r="GP142" s="36">
        <f>COUNTIFS(Outbound_Monitor!H:H,"CAF",Outbound_Monitor!M:M,GP$2)</f>
        <v>0</v>
      </c>
      <c r="GQ142" s="36">
        <f>COUNTIFS(Outbound_Monitor!H:H,"CAF",Outbound_Monitor!M:M,GQ$2)</f>
        <v>0</v>
      </c>
      <c r="GR142" s="31"/>
      <c r="GS142" s="31"/>
      <c r="GT142" s="38">
        <f>COUNTIFS(Outbound_Monitor!H:H,"CAF",Outbound_Monitor!M:M,GT$2)</f>
        <v>0</v>
      </c>
      <c r="GU142" s="36">
        <f>COUNTIFS(Outbound_Monitor!H:H,"CAF",Outbound_Monitor!M:M,GU$2)</f>
        <v>0</v>
      </c>
      <c r="GV142" s="36">
        <f>COUNTIFS(Outbound_Monitor!H:H,"CAF",Outbound_Monitor!M:M,GV$2)</f>
        <v>0</v>
      </c>
      <c r="GW142" s="36">
        <f>COUNTIFS(Outbound_Monitor!H:H,"CAF",Outbound_Monitor!M:M,GW$2)</f>
        <v>0</v>
      </c>
      <c r="GX142" s="36">
        <f>COUNTIFS(Outbound_Monitor!H:H,"CAF",Outbound_Monitor!M:M,GX$2)</f>
        <v>0</v>
      </c>
      <c r="GY142" s="31"/>
      <c r="GZ142" s="31"/>
      <c r="HA142" s="38">
        <f>COUNTIFS(Outbound_Monitor!H:H,"CAF",Outbound_Monitor!M:M,HA$2)</f>
        <v>0</v>
      </c>
      <c r="HB142" s="36">
        <f>COUNTIFS(Outbound_Monitor!H:H,"CAF",Outbound_Monitor!M:M,HB$2)</f>
        <v>0</v>
      </c>
      <c r="HC142" s="36">
        <f>COUNTIFS(Outbound_Monitor!H:H,"CAF",Outbound_Monitor!M:M,HC$2)</f>
        <v>0</v>
      </c>
      <c r="HD142" s="36">
        <f>COUNTIFS(Outbound_Monitor!H:H,"CAF",Outbound_Monitor!M:M,HD$2)</f>
        <v>0</v>
      </c>
      <c r="HE142" s="36">
        <f>COUNTIFS(Outbound_Monitor!H:H,"CAF",Outbound_Monitor!M:M,HE$2)</f>
        <v>0</v>
      </c>
      <c r="HF142" s="31"/>
      <c r="HG142" s="31"/>
      <c r="HH142" s="38">
        <f>COUNTIFS(Outbound_Monitor!H:H,"CAF",Outbound_Monitor!M:M,HH$2)</f>
        <v>0</v>
      </c>
      <c r="HI142" s="36">
        <f>COUNTIFS(Outbound_Monitor!H:H,"CAF",Outbound_Monitor!M:M,HI$2)</f>
        <v>0</v>
      </c>
      <c r="HJ142" s="36">
        <f>COUNTIFS(Outbound_Monitor!H:H,"CAF",Outbound_Monitor!M:M,HJ$2)</f>
        <v>0</v>
      </c>
      <c r="HK142" s="36">
        <f>COUNTIFS(Outbound_Monitor!H:H,"CAF",Outbound_Monitor!M:M,HK$2)</f>
        <v>0</v>
      </c>
      <c r="HL142" s="36">
        <f>COUNTIFS(Outbound_Monitor!H:H,"CAF",Outbound_Monitor!M:M,HL$2)</f>
        <v>0</v>
      </c>
      <c r="HM142" s="31"/>
      <c r="HN142" s="31"/>
      <c r="HO142" s="38">
        <f>COUNTIFS(Outbound_Monitor!H:H,"CAF",Outbound_Monitor!M:M,HO$2)</f>
        <v>0</v>
      </c>
      <c r="HP142" s="36">
        <f>COUNTIFS(Outbound_Monitor!H:H,"CAF",Outbound_Monitor!M:M,HP$2)</f>
        <v>0</v>
      </c>
      <c r="HQ142" s="36">
        <f>COUNTIFS(Outbound_Monitor!H:H,"CAF",Outbound_Monitor!M:M,HQ$2)</f>
        <v>0</v>
      </c>
      <c r="HR142" s="36">
        <f>COUNTIFS(Outbound_Monitor!H:H,"CAF",Outbound_Monitor!M:M,HR$2)</f>
        <v>0</v>
      </c>
      <c r="HS142" s="36">
        <f>COUNTIFS(Outbound_Monitor!H:H,"CAF",Outbound_Monitor!M:M,HS$2)</f>
        <v>0</v>
      </c>
      <c r="HT142" s="31"/>
      <c r="HU142" s="31"/>
      <c r="HV142" s="38">
        <f>COUNTIFS(Outbound_Monitor!H:H,"CAF",Outbound_Monitor!M:M,HV$2)</f>
        <v>0</v>
      </c>
      <c r="HW142" s="36">
        <f>COUNTIFS(Outbound_Monitor!H:H,"CAF",Outbound_Monitor!M:M,HW$2)</f>
        <v>0</v>
      </c>
      <c r="HX142" s="36">
        <f>COUNTIFS(Outbound_Monitor!H:H,"CAF",Outbound_Monitor!M:M,HX$2)</f>
        <v>0</v>
      </c>
      <c r="HY142" s="36">
        <f>COUNTIFS(Outbound_Monitor!H:H,"CAF",Outbound_Monitor!M:M,HY$2)</f>
        <v>0</v>
      </c>
      <c r="HZ142" s="36">
        <f>COUNTIFS(Outbound_Monitor!H:H,"CAF",Outbound_Monitor!M:M,HZ$2)</f>
        <v>0</v>
      </c>
      <c r="IA142" s="31"/>
      <c r="IB142" s="31"/>
      <c r="IC142" s="38">
        <f>COUNTIFS(Outbound_Monitor!H:H,"CAF",Outbound_Monitor!M:M,IC$2)</f>
        <v>0</v>
      </c>
      <c r="ID142" s="36">
        <f>COUNTIFS(Outbound_Monitor!H:H,"CAF",Outbound_Monitor!M:M,ID$2)</f>
        <v>0</v>
      </c>
      <c r="IE142" s="36">
        <f>COUNTIFS(Outbound_Monitor!H:H,"CAF",Outbound_Monitor!M:M,IE$2)</f>
        <v>0</v>
      </c>
      <c r="IF142" s="36">
        <f>COUNTIFS(Outbound_Monitor!H:H,"CAF",Outbound_Monitor!M:M,IF$2)</f>
        <v>0</v>
      </c>
      <c r="IG142" s="36">
        <f>COUNTIFS(Outbound_Monitor!H:H,"CAF",Outbound_Monitor!M:M,IG$2)</f>
        <v>0</v>
      </c>
      <c r="IH142" s="31"/>
      <c r="II142" s="31"/>
      <c r="IJ142" s="38">
        <f>COUNTIFS(Outbound_Monitor!H:H,"CAF",Outbound_Monitor!M:M,IJ$2)</f>
        <v>0</v>
      </c>
      <c r="IK142" s="36">
        <f>COUNTIFS(Outbound_Monitor!H:H,"CAF",Outbound_Monitor!M:M,IK$2)</f>
        <v>0</v>
      </c>
      <c r="IL142" s="36">
        <f>COUNTIFS(Outbound_Monitor!H:H,"CAF",Outbound_Monitor!M:M,IL$2)</f>
        <v>0</v>
      </c>
      <c r="IM142" s="36">
        <f>COUNTIFS(Outbound_Monitor!H:H,"CAF",Outbound_Monitor!M:M,IM$2)</f>
        <v>0</v>
      </c>
      <c r="IN142" s="36">
        <f>COUNTIFS(Outbound_Monitor!H:H,"CAF",Outbound_Monitor!M:M,IN$2)</f>
        <v>0</v>
      </c>
      <c r="IO142" s="31"/>
      <c r="IP142" s="31"/>
      <c r="IQ142" s="38">
        <f>COUNTIFS(Outbound_Monitor!H:H,"CAF",Outbound_Monitor!M:M,IQ$2)</f>
        <v>0</v>
      </c>
      <c r="IR142" s="36">
        <f>COUNTIFS(Outbound_Monitor!H:H,"CAF",Outbound_Monitor!M:M,IR$2)</f>
        <v>0</v>
      </c>
      <c r="IS142" s="36">
        <f>COUNTIFS(Outbound_Monitor!H:H,"CAF",Outbound_Monitor!M:M,IS$2)</f>
        <v>0</v>
      </c>
      <c r="IT142" s="36">
        <f>COUNTIFS(Outbound_Monitor!H:H,"CAF",Outbound_Monitor!M:M,IT$2)</f>
        <v>0</v>
      </c>
      <c r="IU142" s="36">
        <f>COUNTIFS(Outbound_Monitor!H:H,"CAF",Outbound_Monitor!M:M,IU$2)</f>
        <v>0</v>
      </c>
      <c r="IV142" s="31"/>
      <c r="IW142" s="31"/>
      <c r="IX142" s="38">
        <f>COUNTIFS(Outbound_Monitor!H:H,"CAF",Outbound_Monitor!M:M,IX$2)</f>
        <v>0</v>
      </c>
      <c r="IY142" s="36">
        <f>COUNTIFS(Outbound_Monitor!H:H,"CAF",Outbound_Monitor!M:M,IY$2)</f>
        <v>0</v>
      </c>
      <c r="IZ142" s="36">
        <f>COUNTIFS(Outbound_Monitor!H:H,"CAF",Outbound_Monitor!M:M,IZ$2)</f>
        <v>0</v>
      </c>
      <c r="JA142" s="36">
        <f>COUNTIFS(Outbound_Monitor!H:H,"CAF",Outbound_Monitor!M:M,JA$2)</f>
        <v>0</v>
      </c>
      <c r="JB142" s="36">
        <f>COUNTIFS(Outbound_Monitor!H:H,"CAF",Outbound_Monitor!M:M,JB$2)</f>
        <v>0</v>
      </c>
      <c r="JC142" s="31"/>
      <c r="JD142" s="31"/>
      <c r="JE142" s="38">
        <f>COUNTIFS(Outbound_Monitor!H:H,"CAF",Outbound_Monitor!M:M,JE$2)</f>
        <v>0</v>
      </c>
      <c r="JF142" s="36">
        <f>COUNTIFS(Outbound_Monitor!H:H,"CAF",Outbound_Monitor!M:M,JF$2)</f>
        <v>0</v>
      </c>
      <c r="JG142" s="36">
        <f>COUNTIFS(Outbound_Monitor!H:H,"CAF",Outbound_Monitor!M:M,JG$2)</f>
        <v>0</v>
      </c>
      <c r="JH142" s="36">
        <f>COUNTIFS(Outbound_Monitor!H:H,"CAF",Outbound_Monitor!M:M,JH$2)</f>
        <v>0</v>
      </c>
      <c r="JI142" s="36">
        <f>COUNTIFS(Outbound_Monitor!H:H,"CAF",Outbound_Monitor!M:M,JI$2)</f>
        <v>0</v>
      </c>
      <c r="JJ142" s="31"/>
      <c r="JK142" s="31"/>
      <c r="JL142" s="38">
        <f>COUNTIFS(Outbound_Monitor!H:H,"CAF",Outbound_Monitor!M:M,JL$2)</f>
        <v>0</v>
      </c>
      <c r="JM142" s="36">
        <f>COUNTIFS(Outbound_Monitor!H:H,"CAF",Outbound_Monitor!M:M,JM$2)</f>
        <v>0</v>
      </c>
      <c r="JN142" s="36">
        <f>COUNTIFS(Outbound_Monitor!H:H,"CAF",Outbound_Monitor!M:M,JN$2)</f>
        <v>0</v>
      </c>
      <c r="JO142" s="36">
        <f>COUNTIFS(Outbound_Monitor!H:H,"CAF",Outbound_Monitor!M:M,JO$2)</f>
        <v>0</v>
      </c>
      <c r="JP142" s="36">
        <f>COUNTIFS(Outbound_Monitor!H:H,"CAF",Outbound_Monitor!M:M,JP$2)</f>
        <v>0</v>
      </c>
      <c r="JQ142" s="31"/>
      <c r="JR142" s="31"/>
      <c r="JS142" s="38">
        <f>COUNTIFS(Outbound_Monitor!H:H,"CAF",Outbound_Monitor!M:M,JS$2)</f>
        <v>0</v>
      </c>
      <c r="JT142" s="36">
        <f>COUNTIFS(Outbound_Monitor!H:H,"CAF",Outbound_Monitor!M:M,JT$2)</f>
        <v>0</v>
      </c>
      <c r="JU142" s="36">
        <f>COUNTIFS(Outbound_Monitor!H:H,"CAF",Outbound_Monitor!M:M,JU$2)</f>
        <v>0</v>
      </c>
      <c r="JV142" s="31"/>
      <c r="JW142" s="36">
        <f>COUNTIFS(Outbound_Monitor!H:H,"CAF",Outbound_Monitor!M:M,JW$2)</f>
        <v>0</v>
      </c>
      <c r="JX142" s="31"/>
      <c r="JY142" s="31"/>
      <c r="JZ142" s="38">
        <f>COUNTIFS(Outbound_Monitor!H:H,"CAF",Outbound_Monitor!M:M,JZ$2)</f>
        <v>0</v>
      </c>
      <c r="KA142" s="36">
        <f>COUNTIFS(Outbound_Monitor!H:H,"CAF",Outbound_Monitor!M:M,KA$2)</f>
        <v>0</v>
      </c>
      <c r="KB142" s="36">
        <f>COUNTIFS(Outbound_Monitor!H:H,"CAF",Outbound_Monitor!M:M,KB$2)</f>
        <v>0</v>
      </c>
      <c r="KC142" s="36">
        <f>COUNTIFS(Outbound_Monitor!H:H,"CAF",Outbound_Monitor!M:M,KC$2)</f>
        <v>0</v>
      </c>
      <c r="KD142" s="36">
        <f>COUNTIFS(Outbound_Monitor!H:H,"CAF",Outbound_Monitor!M:M,KD$2)</f>
        <v>0</v>
      </c>
      <c r="KE142" s="31"/>
      <c r="KF142" s="31"/>
      <c r="KG142" s="38">
        <f>COUNTIFS(Outbound_Monitor!H:H,"CAF",Outbound_Monitor!M:M,KG$2)</f>
        <v>0</v>
      </c>
      <c r="KH142" s="36">
        <f>COUNTIFS(Outbound_Monitor!H:H,"CAF",Outbound_Monitor!M:M,KH$2)</f>
        <v>0</v>
      </c>
      <c r="KI142" s="36">
        <f>COUNTIFS(Outbound_Monitor!H:H,"CAF",Outbound_Monitor!M:M,KI$2)</f>
        <v>0</v>
      </c>
      <c r="KJ142" s="36">
        <f>COUNTIFS(Outbound_Monitor!H:H,"CAF",Outbound_Monitor!M:M,KJ$2)</f>
        <v>0</v>
      </c>
      <c r="KK142" s="36">
        <f>COUNTIFS(Outbound_Monitor!H:H,"CAF",Outbound_Monitor!M:M,KK$2)</f>
        <v>0</v>
      </c>
      <c r="KL142" s="31"/>
      <c r="KM142" s="31"/>
      <c r="KN142" s="38">
        <f>COUNTIFS(Outbound_Monitor!H:H,"CAF",Outbound_Monitor!M:M,KN$2)</f>
        <v>0</v>
      </c>
      <c r="KO142" s="36">
        <f>COUNTIFS(Outbound_Monitor!H:H,"CAF",Outbound_Monitor!M:M,KO$2)</f>
        <v>0</v>
      </c>
      <c r="KP142" s="36">
        <f>COUNTIFS(Outbound_Monitor!H:H,"CAF",Outbound_Monitor!M:M,KP$2)</f>
        <v>0</v>
      </c>
      <c r="KQ142" s="36">
        <f>COUNTIFS(Outbound_Monitor!H:H,"CAF",Outbound_Monitor!M:M,KQ$2)</f>
        <v>0</v>
      </c>
      <c r="KR142" s="36">
        <f>COUNTIFS(Outbound_Monitor!H:H,"CAF",Outbound_Monitor!M:M,KR$2)</f>
        <v>0</v>
      </c>
      <c r="KS142" s="31"/>
      <c r="KT142" s="31"/>
      <c r="KU142" s="38">
        <f>COUNTIFS(Outbound_Monitor!H:H,"CAF",Outbound_Monitor!M:M,KU$2)</f>
        <v>0</v>
      </c>
      <c r="KV142" s="36">
        <f>COUNTIFS(Outbound_Monitor!H:H,"CAF",Outbound_Monitor!M:M,KV$2)</f>
        <v>0</v>
      </c>
      <c r="KW142" s="36">
        <f>COUNTIFS(Outbound_Monitor!H:H,"CAF",Outbound_Monitor!M:M,KW$2)</f>
        <v>0</v>
      </c>
      <c r="KX142" s="36">
        <f>COUNTIFS(Outbound_Monitor!H:H,"CAF",Outbound_Monitor!M:M,KX$2)</f>
        <v>0</v>
      </c>
      <c r="KY142" s="31"/>
      <c r="KZ142" s="31"/>
      <c r="LA142" s="31"/>
      <c r="LB142" s="38">
        <f>COUNTIFS(Outbound_Monitor!H:H,"CAF",Outbound_Monitor!M:M,LB$2)</f>
        <v>0</v>
      </c>
      <c r="LC142" s="36">
        <f>COUNTIFS(Outbound_Monitor!H:H,"CAF",Outbound_Monitor!M:M,LC$2)</f>
        <v>0</v>
      </c>
      <c r="LD142" s="36">
        <f>COUNTIFS(Outbound_Monitor!H:H,"CAF",Outbound_Monitor!M:M,LD$2)</f>
        <v>0</v>
      </c>
      <c r="LE142" s="36">
        <f>COUNTIFS(Outbound_Monitor!H:H,"CAF",Outbound_Monitor!M:M,LE$2)</f>
        <v>0</v>
      </c>
      <c r="LF142" s="36">
        <f>COUNTIFS(Outbound_Monitor!H:H,"CAF",Outbound_Monitor!M:M,LF$2)</f>
        <v>0</v>
      </c>
      <c r="LG142" s="31"/>
      <c r="LH142" s="31"/>
      <c r="LI142" s="38">
        <f>COUNTIFS(Outbound_Monitor!H:H,"CAF",Outbound_Monitor!M:M,LI$2)</f>
        <v>0</v>
      </c>
      <c r="LJ142" s="36">
        <f>COUNTIFS(Outbound_Monitor!H:H,"CAF",Outbound_Monitor!M:M,LJ$2)</f>
        <v>0</v>
      </c>
      <c r="LK142" s="36">
        <f>COUNTIFS(Outbound_Monitor!H:H,"CAF",Outbound_Monitor!M:M,LK$2)</f>
        <v>0</v>
      </c>
      <c r="LL142" s="36">
        <f>COUNTIFS(Outbound_Monitor!H:H,"CAF",Outbound_Monitor!M:M,LL$2)</f>
        <v>0</v>
      </c>
      <c r="LM142" s="36">
        <f>COUNTIFS(Outbound_Monitor!H:H,"CAF",Outbound_Monitor!M:M,LM$2)</f>
        <v>0</v>
      </c>
      <c r="LN142" s="31"/>
      <c r="LO142" s="31"/>
      <c r="LP142" s="38">
        <f>COUNTIFS(Outbound_Monitor!H:H,"CAF",Outbound_Monitor!M:M,LP$2)</f>
        <v>0</v>
      </c>
      <c r="LQ142" s="36">
        <f>COUNTIFS(Outbound_Monitor!H:H,"CAF",Outbound_Monitor!M:M,LQ$2)</f>
        <v>0</v>
      </c>
      <c r="LR142" s="36">
        <f>COUNTIFS(Outbound_Monitor!H:H,"CAF",Outbound_Monitor!M:M,LR$2)</f>
        <v>0</v>
      </c>
      <c r="LS142" s="36">
        <f>COUNTIFS(Outbound_Monitor!H:H,"CAF",Outbound_Monitor!M:M,LS$2)</f>
        <v>0</v>
      </c>
      <c r="LT142" s="36">
        <f>COUNTIFS(Outbound_Monitor!H:H,"CAF",Outbound_Monitor!M:M,LT$2)</f>
        <v>0</v>
      </c>
      <c r="LU142" s="31"/>
      <c r="LV142" s="31"/>
      <c r="LW142" s="38">
        <f>COUNTIFS(Outbound_Monitor!H:H,"CAF",Outbound_Monitor!M:M,LW$2)</f>
        <v>0</v>
      </c>
      <c r="LX142" s="36">
        <f>COUNTIFS(Outbound_Monitor!H:H,"CAF",Outbound_Monitor!M:M,LX$2)</f>
        <v>0</v>
      </c>
      <c r="LY142" s="36">
        <f>COUNTIFS(Outbound_Monitor!H:H,"CAF",Outbound_Monitor!M:M,LY$2)</f>
        <v>0</v>
      </c>
      <c r="LZ142" s="36">
        <f>COUNTIFS(Outbound_Monitor!H:H,"CAF",Outbound_Monitor!M:M,LZ$2)</f>
        <v>0</v>
      </c>
      <c r="MA142" s="36">
        <f>COUNTIFS(Outbound_Monitor!H:H,"CAF",Outbound_Monitor!M:M,MA$2)</f>
        <v>0</v>
      </c>
      <c r="MB142" s="31"/>
      <c r="MC142" s="31"/>
      <c r="MD142" s="38">
        <f>COUNTIFS(Outbound_Monitor!H:H,"CAF",Outbound_Monitor!M:M,MD$2)</f>
        <v>0</v>
      </c>
      <c r="ME142" s="36">
        <f>COUNTIFS(Outbound_Monitor!H:H,"CAF",Outbound_Monitor!M:M,ME$2)</f>
        <v>0</v>
      </c>
      <c r="MF142" s="36">
        <f>COUNTIFS(Outbound_Monitor!H:H,"CAF",Outbound_Monitor!M:M,MF$2)</f>
        <v>0</v>
      </c>
      <c r="MG142" s="36">
        <f>COUNTIFS(Outbound_Monitor!H:H,"CAF",Outbound_Monitor!M:M,MG$2)</f>
        <v>0</v>
      </c>
      <c r="MH142" s="36">
        <f>COUNTIFS(Outbound_Monitor!H:H,"CAF",Outbound_Monitor!M:M,MH$2)</f>
        <v>0</v>
      </c>
      <c r="MI142" s="31"/>
      <c r="MJ142" s="31"/>
      <c r="MK142" s="38">
        <f>COUNTIFS(Outbound_Monitor!H:H,"CAF",Outbound_Monitor!M:M,MK$2)</f>
        <v>0</v>
      </c>
      <c r="ML142" s="36">
        <f>COUNTIFS(Outbound_Monitor!H:H,"CAF",Outbound_Monitor!M:M,ML$2)</f>
        <v>0</v>
      </c>
      <c r="MM142" s="36">
        <f>COUNTIFS(Outbound_Monitor!H:H,"CAF",Outbound_Monitor!M:M,MM$2)</f>
        <v>0</v>
      </c>
      <c r="MN142" s="36">
        <f>COUNTIFS(Outbound_Monitor!H:H,"CAF",Outbound_Monitor!M:M,MN$2)</f>
        <v>0</v>
      </c>
      <c r="MO142" s="36">
        <f>COUNTIFS(Outbound_Monitor!H:H,"CAF",Outbound_Monitor!M:M,MO$2)</f>
        <v>0</v>
      </c>
      <c r="MP142" s="31"/>
      <c r="MQ142" s="31"/>
      <c r="MR142" s="38">
        <f>COUNTIFS(Outbound_Monitor!H:H,"CAF",Outbound_Monitor!M:M,MR$2)</f>
        <v>0</v>
      </c>
      <c r="MS142" s="36">
        <f>COUNTIFS(Outbound_Monitor!H:H,"CAF",Outbound_Monitor!M:M,MS$2)</f>
        <v>0</v>
      </c>
      <c r="MT142" s="36">
        <f>COUNTIFS(Outbound_Monitor!H:H,"CAF",Outbound_Monitor!M:M,MT$2)</f>
        <v>0</v>
      </c>
      <c r="MU142" s="36">
        <f>COUNTIFS(Outbound_Monitor!H:H,"CAF",Outbound_Monitor!M:M,MU$2)</f>
        <v>0</v>
      </c>
      <c r="MV142" s="36">
        <f>COUNTIFS(Outbound_Monitor!H:H,"CAF",Outbound_Monitor!M:M,MV$2)</f>
        <v>0</v>
      </c>
      <c r="MW142" s="31"/>
      <c r="MX142" s="31"/>
      <c r="MY142" s="38">
        <f>COUNTIFS(Outbound_Monitor!H:H,"CAF",Outbound_Monitor!M:M,MY$2)</f>
        <v>0</v>
      </c>
      <c r="MZ142" s="36">
        <f>COUNTIFS(Outbound_Monitor!H:H,"CAF",Outbound_Monitor!M:M,MZ$2)</f>
        <v>0</v>
      </c>
      <c r="NA142" s="31"/>
      <c r="NB142" s="31"/>
      <c r="NC142" s="36">
        <f>COUNTIFS(Outbound_Monitor!H:H,"CAF",Outbound_Monitor!M:M,NC$2)</f>
        <v>0</v>
      </c>
      <c r="ND142" s="31"/>
      <c r="NE142" s="31"/>
      <c r="NF142" s="16" t="s">
        <v>759</v>
      </c>
    </row>
    <row r="143" spans="1:370" s="109" customFormat="1" ht="15.75" x14ac:dyDescent="0.25">
      <c r="A143" s="100" t="s">
        <v>944</v>
      </c>
      <c r="B143" s="23" t="s">
        <v>847</v>
      </c>
      <c r="C143" s="34">
        <v>5</v>
      </c>
      <c r="D143" s="35" t="s">
        <v>844</v>
      </c>
      <c r="E143" s="56">
        <f>MAX(G143:NC143)</f>
        <v>7</v>
      </c>
      <c r="F143" s="31"/>
      <c r="G143" s="36">
        <f>COUNTIFS(Outbound_Monitor!H:H,"CAF",Outbound_Monitor!S:S,G$2)</f>
        <v>0</v>
      </c>
      <c r="H143" s="36">
        <f>COUNTIFS(Outbound_Monitor!H:H,"CAF",Outbound_Monitor!S:S,H$2)</f>
        <v>2</v>
      </c>
      <c r="I143" s="37">
        <f>COUNTIFS(Outbound_Monitor!H:H,"CAF",Outbound_Monitor!S:S,I$2)</f>
        <v>1</v>
      </c>
      <c r="J143" s="37">
        <f>COUNTIFS(Outbound_Monitor!I:I,"CAF",Outbound_Monitor!T:T,J$2)</f>
        <v>0</v>
      </c>
      <c r="K143" s="31"/>
      <c r="L143" s="31"/>
      <c r="M143" s="38">
        <f>COUNTIFS(Outbound_Monitor!H:H,"CAF",Outbound_Monitor!S:S,M$2)</f>
        <v>1</v>
      </c>
      <c r="N143" s="36">
        <f>COUNTIFS(Outbound_Monitor!H:H,"CAF",Outbound_Monitor!S:S,N$2)</f>
        <v>3</v>
      </c>
      <c r="O143" s="36">
        <f>COUNTIFS(Outbound_Monitor!H:H,"CAF",Outbound_Monitor!S:S,O$2)</f>
        <v>0</v>
      </c>
      <c r="P143" s="36">
        <f>COUNTIFS(Outbound_Monitor!H:H,"CAF",Outbound_Monitor!S:S,P$2)</f>
        <v>2</v>
      </c>
      <c r="Q143" s="36">
        <f>COUNTIFS(Outbound_Monitor!H:H,"CAF",Outbound_Monitor!S:S,Q$2)</f>
        <v>5</v>
      </c>
      <c r="R143" s="31"/>
      <c r="S143" s="31"/>
      <c r="T143" s="38">
        <f>COUNTIFS(Outbound_Monitor!H:H,"CAF",Outbound_Monitor!S:S,T$2)</f>
        <v>6</v>
      </c>
      <c r="U143" s="36">
        <f>COUNTIFS(Outbound_Monitor!H:H,"CAF",Outbound_Monitor!S:S,U$2)</f>
        <v>1</v>
      </c>
      <c r="V143" s="36">
        <f>COUNTIFS(Outbound_Monitor!H:H,"CAF",Outbound_Monitor!S:S,V$2)</f>
        <v>2</v>
      </c>
      <c r="W143" s="36">
        <f>COUNTIFS(Outbound_Monitor!H:H,"CAF",Outbound_Monitor!S:S,W$2)</f>
        <v>4</v>
      </c>
      <c r="X143" s="36">
        <f>COUNTIFS(Outbound_Monitor!H:H,"CAF",Outbound_Monitor!S:S,X$2)</f>
        <v>1</v>
      </c>
      <c r="Y143" s="31"/>
      <c r="Z143" s="31"/>
      <c r="AA143" s="38">
        <f>COUNTIFS(Outbound_Monitor!H:H,"CAF",Outbound_Monitor!S:S,AA$2)</f>
        <v>2</v>
      </c>
      <c r="AB143" s="36">
        <f>COUNTIFS(Outbound_Monitor!H:H,"CAF",Outbound_Monitor!S:S,AB$2)</f>
        <v>0</v>
      </c>
      <c r="AC143" s="36">
        <f>COUNTIFS(Outbound_Monitor!H:H,"CAF",Outbound_Monitor!S:S,AC$2)</f>
        <v>0</v>
      </c>
      <c r="AD143" s="36">
        <f>COUNTIFS(Outbound_Monitor!H:H,"CAF",Outbound_Monitor!S:S,AD$2)</f>
        <v>3</v>
      </c>
      <c r="AE143" s="36">
        <f>COUNTIFS(Outbound_Monitor!H:H,"CAF",Outbound_Monitor!S:S,AE$2)</f>
        <v>4</v>
      </c>
      <c r="AF143" s="31"/>
      <c r="AG143" s="31"/>
      <c r="AH143" s="38">
        <f>COUNTIFS(Outbound_Monitor!H:H,"CAF",Outbound_Monitor!S:S,AH$2)</f>
        <v>6</v>
      </c>
      <c r="AI143" s="36">
        <f>COUNTIFS(Outbound_Monitor!H:H,"CAF",Outbound_Monitor!S:S,AI$2)</f>
        <v>4</v>
      </c>
      <c r="AJ143" s="36">
        <f>COUNTIFS(Outbound_Monitor!H:H,"CAF",Outbound_Monitor!S:S,AJ$2)</f>
        <v>5</v>
      </c>
      <c r="AK143" s="36">
        <f>COUNTIFS(Outbound_Monitor!H:H,"CAF",Outbound_Monitor!S:S,AK$2)</f>
        <v>5</v>
      </c>
      <c r="AL143" s="36">
        <f>COUNTIFS(Outbound_Monitor!H:H,"CAF",Outbound_Monitor!S:S,AL$2)</f>
        <v>3</v>
      </c>
      <c r="AM143" s="31"/>
      <c r="AN143" s="31"/>
      <c r="AO143" s="38">
        <f>COUNTIFS(Outbound_Monitor!H:H,"CAF",Outbound_Monitor!S:S,AO$2)</f>
        <v>4</v>
      </c>
      <c r="AP143" s="36">
        <f>COUNTIFS(Outbound_Monitor!H:H,"CAF",Outbound_Monitor!S:S,AP$2)</f>
        <v>2</v>
      </c>
      <c r="AQ143" s="36">
        <f>COUNTIFS(Outbound_Monitor!H:H,"CAF",Outbound_Monitor!S:S,AQ$2)</f>
        <v>3</v>
      </c>
      <c r="AR143" s="36">
        <f>COUNTIFS(Outbound_Monitor!H:H,"CAF",Outbound_Monitor!S:S,AR$2)</f>
        <v>3</v>
      </c>
      <c r="AS143" s="36">
        <f>COUNTIFS(Outbound_Monitor!H:H,"CAF",Outbound_Monitor!S:S,AS$2)</f>
        <v>5</v>
      </c>
      <c r="AT143" s="31"/>
      <c r="AU143" s="31"/>
      <c r="AV143" s="38">
        <f>COUNTIFS(Outbound_Monitor!H:H,"CAF",Outbound_Monitor!S:S,AV$2)</f>
        <v>5</v>
      </c>
      <c r="AW143" s="36">
        <f>COUNTIFS(Outbound_Monitor!H:H,"CAF",Outbound_Monitor!S:S,AW$2)</f>
        <v>2</v>
      </c>
      <c r="AX143" s="36">
        <f>COUNTIFS(Outbound_Monitor!H:H,"CAF",Outbound_Monitor!S:S,AX$2)</f>
        <v>1</v>
      </c>
      <c r="AY143" s="36">
        <f>COUNTIFS(Outbound_Monitor!H:H,"CAF",Outbound_Monitor!S:S,AY$2)</f>
        <v>5</v>
      </c>
      <c r="AZ143" s="36">
        <f>COUNTIFS(Outbound_Monitor!H:H,"CAF",Outbound_Monitor!S:S,AZ$2)</f>
        <v>2</v>
      </c>
      <c r="BA143" s="31"/>
      <c r="BB143" s="31"/>
      <c r="BC143" s="38">
        <f>COUNTIFS(Outbound_Monitor!H:H,"CAF",Outbound_Monitor!S:S,BC$2)</f>
        <v>2</v>
      </c>
      <c r="BD143" s="36">
        <f>COUNTIFS(Outbound_Monitor!H:H,"CAF",Outbound_Monitor!S:S,BD$2)</f>
        <v>3</v>
      </c>
      <c r="BE143" s="36">
        <f>COUNTIFS(Outbound_Monitor!H:H,"CAF",Outbound_Monitor!S:S,BE$2)</f>
        <v>0</v>
      </c>
      <c r="BF143" s="36">
        <f>COUNTIFS(Outbound_Monitor!H:H,"CAF",Outbound_Monitor!S:S,BF$2)</f>
        <v>4</v>
      </c>
      <c r="BG143" s="36">
        <f>COUNTIFS(Outbound_Monitor!H:H,"CAF",Outbound_Monitor!S:S,BG$2)</f>
        <v>4</v>
      </c>
      <c r="BH143" s="31"/>
      <c r="BI143" s="31"/>
      <c r="BJ143" s="38">
        <f>COUNTIFS(Outbound_Monitor!H:H,"CAF",Outbound_Monitor!S:S,BJ$2)</f>
        <v>3</v>
      </c>
      <c r="BK143" s="36">
        <f>COUNTIFS(Outbound_Monitor!H:H,"CAF",Outbound_Monitor!S:S,BK$2)</f>
        <v>6</v>
      </c>
      <c r="BL143" s="36">
        <f>COUNTIFS(Outbound_Monitor!H:H,"CAF",Outbound_Monitor!S:S,BL$2)</f>
        <v>2</v>
      </c>
      <c r="BM143" s="36">
        <f>COUNTIFS(Outbound_Monitor!H:H,"CAF",Outbound_Monitor!S:S,BM$2)</f>
        <v>5</v>
      </c>
      <c r="BN143" s="36">
        <f>COUNTIFS(Outbound_Monitor!H:H,"CAF",Outbound_Monitor!S:S,BN$2)</f>
        <v>7</v>
      </c>
      <c r="BO143" s="31"/>
      <c r="BP143" s="31"/>
      <c r="BQ143" s="38">
        <f>COUNTIFS(Outbound_Monitor!H:H,"CAF",Outbound_Monitor!S:S,BQ$2)</f>
        <v>4</v>
      </c>
      <c r="BR143" s="36">
        <f>COUNTIFS(Outbound_Monitor!H:H,"CAF",Outbound_Monitor!S:S,BR$2)</f>
        <v>5</v>
      </c>
      <c r="BS143" s="36">
        <f>COUNTIFS(Outbound_Monitor!H:H,"CAF",Outbound_Monitor!S:S,BS$2)</f>
        <v>3</v>
      </c>
      <c r="BT143" s="36">
        <f>COUNTIFS(Outbound_Monitor!H:H,"CAF",Outbound_Monitor!S:S,BT$2)</f>
        <v>2</v>
      </c>
      <c r="BU143" s="36">
        <f>COUNTIFS(Outbound_Monitor!H:H,"CAF",Outbound_Monitor!S:S,BU$2)</f>
        <v>5</v>
      </c>
      <c r="BV143" s="31"/>
      <c r="BW143" s="31"/>
      <c r="BX143" s="38">
        <f>COUNTIFS(Outbound_Monitor!H:H,"CAF",Outbound_Monitor!S:S,BX$2)</f>
        <v>0</v>
      </c>
      <c r="BY143" s="36">
        <f>COUNTIFS(Outbound_Monitor!H:H,"CAF",Outbound_Monitor!S:S,BY$2)</f>
        <v>0</v>
      </c>
      <c r="BZ143" s="36">
        <f>COUNTIFS(Outbound_Monitor!H:H,"CAF",Outbound_Monitor!S:S,BZ$2)</f>
        <v>0</v>
      </c>
      <c r="CA143" s="36">
        <f>COUNTIFS(Outbound_Monitor!H:H,"CAF",Outbound_Monitor!S:S,CA$2)</f>
        <v>0</v>
      </c>
      <c r="CB143" s="36">
        <f>COUNTIFS(Outbound_Monitor!H:H,"CAF",Outbound_Monitor!S:S,CB$2)</f>
        <v>0</v>
      </c>
      <c r="CC143" s="31"/>
      <c r="CD143" s="31"/>
      <c r="CE143" s="38">
        <f>COUNTIFS(Outbound_Monitor!H:H,"CAF",Outbound_Monitor!S:S,CE$2)</f>
        <v>0</v>
      </c>
      <c r="CF143" s="36">
        <f>COUNTIFS(Outbound_Monitor!H:H,"CAF",Outbound_Monitor!S:S,CF$2)</f>
        <v>0</v>
      </c>
      <c r="CG143" s="36">
        <f>COUNTIFS(Outbound_Monitor!H:H,"CAF",Outbound_Monitor!S:S,CG$2)</f>
        <v>0</v>
      </c>
      <c r="CH143" s="36">
        <f>COUNTIFS(Outbound_Monitor!H:H,"CAF",Outbound_Monitor!S:S,CH$2)</f>
        <v>0</v>
      </c>
      <c r="CI143" s="36">
        <f>COUNTIFS(Outbound_Monitor!H:H,"CAF",Outbound_Monitor!S:S,CI$2)</f>
        <v>0</v>
      </c>
      <c r="CJ143" s="31"/>
      <c r="CK143" s="31"/>
      <c r="CL143" s="38">
        <f>COUNTIFS(Outbound_Monitor!H:H,"CAF",Outbound_Monitor!S:S,CL$2)</f>
        <v>0</v>
      </c>
      <c r="CM143" s="36">
        <f>COUNTIFS(Outbound_Monitor!H:H,"CAF",Outbound_Monitor!S:S,CM$2)</f>
        <v>0</v>
      </c>
      <c r="CN143" s="36">
        <f>COUNTIFS(Outbound_Monitor!H:H,"CAF",Outbound_Monitor!S:S,CN$2)</f>
        <v>0</v>
      </c>
      <c r="CO143" s="36">
        <f>COUNTIFS(Outbound_Monitor!H:H,"CAF",Outbound_Monitor!S:S,CO$2)</f>
        <v>0</v>
      </c>
      <c r="CP143" s="31"/>
      <c r="CQ143" s="31"/>
      <c r="CR143" s="31"/>
      <c r="CS143" s="31"/>
      <c r="CT143" s="36">
        <f>COUNTIFS(Outbound_Monitor!H:H,"CAF",Outbound_Monitor!S:S,CT$2)</f>
        <v>0</v>
      </c>
      <c r="CU143" s="36">
        <f>COUNTIFS(Outbound_Monitor!H:H,"CAF",Outbound_Monitor!S:S,CU$2)</f>
        <v>0</v>
      </c>
      <c r="CV143" s="36">
        <f>COUNTIFS(Outbound_Monitor!H:H,"CAF",Outbound_Monitor!S:S,CV$2)</f>
        <v>0</v>
      </c>
      <c r="CW143" s="36">
        <f>COUNTIFS(Outbound_Monitor!H:H,"CAF",Outbound_Monitor!S:S,CW$2)</f>
        <v>0</v>
      </c>
      <c r="CX143" s="31"/>
      <c r="CY143" s="31"/>
      <c r="CZ143" s="38">
        <f>COUNTIFS(Outbound_Monitor!H:H,"CAF",Outbound_Monitor!S:S,CZ$2)</f>
        <v>0</v>
      </c>
      <c r="DA143" s="36">
        <f>COUNTIFS(Outbound_Monitor!H:H,"CAF",Outbound_Monitor!S:S,DA$2)</f>
        <v>0</v>
      </c>
      <c r="DB143" s="36">
        <f>COUNTIFS(Outbound_Monitor!H:H,"CAF",Outbound_Monitor!S:S,DB$2)</f>
        <v>0</v>
      </c>
      <c r="DC143" s="36">
        <f>COUNTIFS(Outbound_Monitor!H:H,"CAF",Outbound_Monitor!S:S,DC$2)</f>
        <v>0</v>
      </c>
      <c r="DD143" s="36">
        <f>COUNTIFS(Outbound_Monitor!H:H,"CAF",Outbound_Monitor!S:S,DD$2)</f>
        <v>0</v>
      </c>
      <c r="DE143" s="31"/>
      <c r="DF143" s="31"/>
      <c r="DG143" s="38">
        <f>COUNTIFS(Outbound_Monitor!H:H,"CAF",Outbound_Monitor!S:S,DG$2)</f>
        <v>0</v>
      </c>
      <c r="DH143" s="36">
        <f>COUNTIFS(Outbound_Monitor!H:H,"CAF",Outbound_Monitor!S:S,DH$2)</f>
        <v>0</v>
      </c>
      <c r="DI143" s="36">
        <f>COUNTIFS(Outbound_Monitor!H:H,"CAF",Outbound_Monitor!S:S,DI$2)</f>
        <v>0</v>
      </c>
      <c r="DJ143" s="36">
        <f>COUNTIFS(Outbound_Monitor!H:H,"CAF",Outbound_Monitor!S:S,DJ$2)</f>
        <v>0</v>
      </c>
      <c r="DK143" s="36">
        <f>COUNTIFS(Outbound_Monitor!H:H,"CAF",Outbound_Monitor!S:S,DK$2)</f>
        <v>0</v>
      </c>
      <c r="DL143" s="31"/>
      <c r="DM143" s="31"/>
      <c r="DN143" s="38">
        <f>COUNTIFS(Outbound_Monitor!H:H,"CAF",Outbound_Monitor!S:S,DN$2)</f>
        <v>0</v>
      </c>
      <c r="DO143" s="36">
        <f>COUNTIFS(Outbound_Monitor!H:H,"CAF",Outbound_Monitor!S:S,DO$2)</f>
        <v>0</v>
      </c>
      <c r="DP143" s="36">
        <f>COUNTIFS(Outbound_Monitor!H:H,"CAF",Outbound_Monitor!S:S,DP$2)</f>
        <v>0</v>
      </c>
      <c r="DQ143" s="36">
        <f>COUNTIFS(Outbound_Monitor!H:H,"CAF",Outbound_Monitor!S:S,DQ$2)</f>
        <v>0</v>
      </c>
      <c r="DR143" s="36">
        <f>COUNTIFS(Outbound_Monitor!H:H,"CAF",Outbound_Monitor!S:S,DR$2)</f>
        <v>0</v>
      </c>
      <c r="DS143" s="31"/>
      <c r="DT143" s="31"/>
      <c r="DU143" s="38">
        <f>COUNTIFS(Outbound_Monitor!H:H,"CAF",Outbound_Monitor!S:S,DU$2)</f>
        <v>0</v>
      </c>
      <c r="DV143" s="36">
        <f>COUNTIFS(Outbound_Monitor!H:H,"CAF",Outbound_Monitor!S:S,DV$2)</f>
        <v>0</v>
      </c>
      <c r="DW143" s="31"/>
      <c r="DX143" s="36">
        <f>COUNTIFS(Outbound_Monitor!H:H,"CAF",Outbound_Monitor!S:S,DX$2)</f>
        <v>0</v>
      </c>
      <c r="DY143" s="36">
        <f>COUNTIFS(Outbound_Monitor!H:H,"CAF",Outbound_Monitor!S:S,DY$2)</f>
        <v>0</v>
      </c>
      <c r="DZ143" s="31"/>
      <c r="EA143" s="31"/>
      <c r="EB143" s="38">
        <f>COUNTIFS(Outbound_Monitor!H:H,"CAF",Outbound_Monitor!S:S,EB$2)</f>
        <v>0</v>
      </c>
      <c r="EC143" s="36">
        <f>COUNTIFS(Outbound_Monitor!H:H,"CAF",Outbound_Monitor!S:S,EC$2)</f>
        <v>0</v>
      </c>
      <c r="ED143" s="36">
        <f>COUNTIFS(Outbound_Monitor!H:H,"CAF",Outbound_Monitor!S:S,ED$2)</f>
        <v>0</v>
      </c>
      <c r="EE143" s="31"/>
      <c r="EF143" s="36">
        <f>COUNTIFS(Outbound_Monitor!H:H,"CAF",Outbound_Monitor!S:S,EF$2)</f>
        <v>0</v>
      </c>
      <c r="EG143" s="31"/>
      <c r="EH143" s="31"/>
      <c r="EI143" s="38">
        <f>COUNTIFS(Outbound_Monitor!H:H,"CAF",Outbound_Monitor!S:S,EI$2)</f>
        <v>0</v>
      </c>
      <c r="EJ143" s="36">
        <f>COUNTIFS(Outbound_Monitor!H:H,"CAF",Outbound_Monitor!S:S,EJ$2)</f>
        <v>0</v>
      </c>
      <c r="EK143" s="36">
        <f>COUNTIFS(Outbound_Monitor!H:H,"CAF",Outbound_Monitor!S:S,EK$2)</f>
        <v>0</v>
      </c>
      <c r="EL143" s="36">
        <f>COUNTIFS(Outbound_Monitor!H:H,"CAF",Outbound_Monitor!S:S,EL$2)</f>
        <v>0</v>
      </c>
      <c r="EM143" s="36">
        <f>COUNTIFS(Outbound_Monitor!H:H,"CAF",Outbound_Monitor!S:S,EM$2)</f>
        <v>0</v>
      </c>
      <c r="EN143" s="31"/>
      <c r="EO143" s="31"/>
      <c r="EP143" s="31"/>
      <c r="EQ143" s="36">
        <f>COUNTIFS(Outbound_Monitor!H:H,"CAF",Outbound_Monitor!S:S,EQ$2)</f>
        <v>0</v>
      </c>
      <c r="ER143" s="36">
        <f>COUNTIFS(Outbound_Monitor!H:H,"CAF",Outbound_Monitor!S:S,ER$2)</f>
        <v>0</v>
      </c>
      <c r="ES143" s="36">
        <f>COUNTIFS(Outbound_Monitor!H:H,"CAF",Outbound_Monitor!S:S,ES$2)</f>
        <v>0</v>
      </c>
      <c r="ET143" s="36">
        <f>COUNTIFS(Outbound_Monitor!H:H,"CAF",Outbound_Monitor!S:S,ET$2)</f>
        <v>0</v>
      </c>
      <c r="EU143" s="31"/>
      <c r="EV143" s="31"/>
      <c r="EW143" s="38">
        <f>COUNTIFS(Outbound_Monitor!H:H,"CAF",Outbound_Monitor!S:S,EW$2)</f>
        <v>0</v>
      </c>
      <c r="EX143" s="36">
        <f>COUNTIFS(Outbound_Monitor!H:H,"CAF",Outbound_Monitor!S:S,EX$2)</f>
        <v>0</v>
      </c>
      <c r="EY143" s="36">
        <f>COUNTIFS(Outbound_Monitor!H:H,"CAF",Outbound_Monitor!S:S,EY$2)</f>
        <v>0</v>
      </c>
      <c r="EZ143" s="31"/>
      <c r="FA143" s="36">
        <f>COUNTIFS(Outbound_Monitor!H:H,"CAF",Outbound_Monitor!S:S,FA$2)</f>
        <v>0</v>
      </c>
      <c r="FB143" s="31"/>
      <c r="FC143" s="31"/>
      <c r="FD143" s="38">
        <f>COUNTIFS(Outbound_Monitor!H:H,"CAF",Outbound_Monitor!S:S,FD$2)</f>
        <v>0</v>
      </c>
      <c r="FE143" s="36">
        <f>COUNTIFS(Outbound_Monitor!H:H,"CAF",Outbound_Monitor!S:S,FE$2)</f>
        <v>0</v>
      </c>
      <c r="FF143" s="36">
        <f>COUNTIFS(Outbound_Monitor!H:H,"CAF",Outbound_Monitor!S:S,FF$2)</f>
        <v>0</v>
      </c>
      <c r="FG143" s="36">
        <f>COUNTIFS(Outbound_Monitor!H:H,"CAF",Outbound_Monitor!S:S,FG$2)</f>
        <v>0</v>
      </c>
      <c r="FH143" s="36">
        <f>COUNTIFS(Outbound_Monitor!H:H,"CAF",Outbound_Monitor!S:S,FH$2)</f>
        <v>0</v>
      </c>
      <c r="FI143" s="31"/>
      <c r="FJ143" s="31"/>
      <c r="FK143" s="38">
        <f>COUNTIFS(Outbound_Monitor!H:H,"CAF",Outbound_Monitor!S:S,FK$2)</f>
        <v>0</v>
      </c>
      <c r="FL143" s="36">
        <f>COUNTIFS(Outbound_Monitor!H:H,"CAF",Outbound_Monitor!S:S,FL$2)</f>
        <v>0</v>
      </c>
      <c r="FM143" s="36">
        <f>COUNTIFS(Outbound_Monitor!H:H,"CAF",Outbound_Monitor!S:S,FM$2)</f>
        <v>0</v>
      </c>
      <c r="FN143" s="36">
        <f>COUNTIFS(Outbound_Monitor!H:H,"CAF",Outbound_Monitor!S:S,FN$2)</f>
        <v>0</v>
      </c>
      <c r="FO143" s="36">
        <f>COUNTIFS(Outbound_Monitor!H:H,"CAF",Outbound_Monitor!S:S,FO$2)</f>
        <v>0</v>
      </c>
      <c r="FP143" s="31"/>
      <c r="FQ143" s="31"/>
      <c r="FR143" s="38">
        <f>COUNTIFS(Outbound_Monitor!H:H,"CAF",Outbound_Monitor!S:S,FR$2)</f>
        <v>0</v>
      </c>
      <c r="FS143" s="36">
        <f>COUNTIFS(Outbound_Monitor!H:H,"CAF",Outbound_Monitor!S:S,FS$2)</f>
        <v>0</v>
      </c>
      <c r="FT143" s="36">
        <f>COUNTIFS(Outbound_Monitor!H:H,"CAF",Outbound_Monitor!S:S,FT$2)</f>
        <v>0</v>
      </c>
      <c r="FU143" s="36">
        <f>COUNTIFS(Outbound_Monitor!H:H,"CAF",Outbound_Monitor!S:S,FU$2)</f>
        <v>0</v>
      </c>
      <c r="FV143" s="36">
        <f>COUNTIFS(Outbound_Monitor!H:H,"CAF",Outbound_Monitor!S:S,FV$2)</f>
        <v>0</v>
      </c>
      <c r="FW143" s="31"/>
      <c r="FX143" s="31"/>
      <c r="FY143" s="38">
        <f>COUNTIFS(Outbound_Monitor!H:H,"CAF",Outbound_Monitor!S:S,FY$2)</f>
        <v>0</v>
      </c>
      <c r="FZ143" s="36">
        <f>COUNTIFS(Outbound_Monitor!H:H,"CAF",Outbound_Monitor!S:S,FZ$2)</f>
        <v>0</v>
      </c>
      <c r="GA143" s="36">
        <f>COUNTIFS(Outbound_Monitor!H:H,"CAF",Outbound_Monitor!S:S,GA$2)</f>
        <v>0</v>
      </c>
      <c r="GB143" s="36">
        <f>COUNTIFS(Outbound_Monitor!H:H,"CAF",Outbound_Monitor!S:S,GB$2)</f>
        <v>0</v>
      </c>
      <c r="GC143" s="36">
        <f>COUNTIFS(Outbound_Monitor!H:H,"CAF",Outbound_Monitor!S:S,GC$2)</f>
        <v>0</v>
      </c>
      <c r="GD143" s="31"/>
      <c r="GE143" s="31"/>
      <c r="GF143" s="38">
        <f>COUNTIFS(Outbound_Monitor!H:H,"CAF",Outbound_Monitor!S:S,GF$2)</f>
        <v>0</v>
      </c>
      <c r="GG143" s="36">
        <f>COUNTIFS(Outbound_Monitor!H:H,"CAF",Outbound_Monitor!S:S,GG$2)</f>
        <v>0</v>
      </c>
      <c r="GH143" s="36">
        <f>COUNTIFS(Outbound_Monitor!H:H,"CAF",Outbound_Monitor!S:S,GH$2)</f>
        <v>0</v>
      </c>
      <c r="GI143" s="36">
        <f>COUNTIFS(Outbound_Monitor!H:H,"CAF",Outbound_Monitor!S:S,GI$2)</f>
        <v>0</v>
      </c>
      <c r="GJ143" s="36">
        <f>COUNTIFS(Outbound_Monitor!H:H,"CAF",Outbound_Monitor!S:S,GJ$2)</f>
        <v>0</v>
      </c>
      <c r="GK143" s="31"/>
      <c r="GL143" s="31" t="s">
        <v>848</v>
      </c>
      <c r="GM143" s="36">
        <f>COUNTIFS(Outbound_Monitor!H:H,"CAF",Outbound_Monitor!S:S,GM$2,Outbound_Monitor!Y:Y,"Verladen")</f>
        <v>0</v>
      </c>
      <c r="GN143" s="36">
        <f>COUNTIFS(Outbound_Monitor!H:H,"CAF",Outbound_Monitor!S:S,GN$2,Outbound_Monitor!Y:Y,"Verladen")</f>
        <v>0</v>
      </c>
      <c r="GO143" s="36">
        <f>COUNTIFS(Outbound_Monitor!H:H,"CAF",Outbound_Monitor!S:S,GO$2,Outbound_Monitor!Y:Y,"Verladen")</f>
        <v>0</v>
      </c>
      <c r="GP143" s="36">
        <f>COUNTIFS(Outbound_Monitor!H:H,"CAF",Outbound_Monitor!S:S,GP$2,Outbound_Monitor!Y:Y,"Verladen")</f>
        <v>0</v>
      </c>
      <c r="GQ143" s="36">
        <f>COUNTIFS(Outbound_Monitor!H:H,"CAF",Outbound_Monitor!S:S,GQ$2,Outbound_Monitor!Y:Y,"Verladen")</f>
        <v>0</v>
      </c>
      <c r="GR143" s="31"/>
      <c r="GS143" s="31"/>
      <c r="GT143" s="36">
        <f>COUNTIFS(Outbound_Monitor!H:H,"CAF",Outbound_Monitor!S:S,GT$2,Outbound_Monitor!Y:Y,"Verladen")</f>
        <v>0</v>
      </c>
      <c r="GU143" s="36">
        <f>COUNTIFS(Outbound_Monitor!H:H,"CAF",Outbound_Monitor!S:S,GU$2,Outbound_Monitor!Y:Y,"Verladen")</f>
        <v>0</v>
      </c>
      <c r="GV143" s="36">
        <f>COUNTIFS(Outbound_Monitor!H:H,"CAF",Outbound_Monitor!S:S,GV$2,Outbound_Monitor!Y:Y,"Verladen")</f>
        <v>0</v>
      </c>
      <c r="GW143" s="36">
        <f>COUNTIFS(Outbound_Monitor!H:H,"CAF",Outbound_Monitor!S:S,GW$2,Outbound_Monitor!Y:Y,"Verladen")</f>
        <v>0</v>
      </c>
      <c r="GX143" s="36">
        <f>COUNTIFS(Outbound_Monitor!H:H,"CAF",Outbound_Monitor!S:S,GX$2,Outbound_Monitor!Y:Y,"Verladen")</f>
        <v>0</v>
      </c>
      <c r="GY143" s="31"/>
      <c r="GZ143" s="31"/>
      <c r="HA143" s="36">
        <f>COUNTIFS(Outbound_Monitor!H:H,"CAF",Outbound_Monitor!S:S,HA$2,Outbound_Monitor!Y:Y,"Verladen")</f>
        <v>0</v>
      </c>
      <c r="HB143" s="36">
        <f>COUNTIFS(Outbound_Monitor!H:H,"CAF",Outbound_Monitor!S:S,HB$2,Outbound_Monitor!Y:Y,"Verladen")</f>
        <v>0</v>
      </c>
      <c r="HC143" s="36">
        <f>COUNTIFS(Outbound_Monitor!H:H,"CAF",Outbound_Monitor!S:S,HC$2,Outbound_Monitor!Y:Y,"Verladen")</f>
        <v>0</v>
      </c>
      <c r="HD143" s="36">
        <f>COUNTIFS(Outbound_Monitor!H:H,"CAF",Outbound_Monitor!S:S,HD$2,Outbound_Monitor!Y:Y,"Verladen")</f>
        <v>0</v>
      </c>
      <c r="HE143" s="36">
        <f>COUNTIFS(Outbound_Monitor!H:H,"CAF",Outbound_Monitor!S:S,HE$2,Outbound_Monitor!Y:Y,"Verladen")</f>
        <v>0</v>
      </c>
      <c r="HF143" s="31"/>
      <c r="HG143" s="31"/>
      <c r="HH143" s="36">
        <f>COUNTIFS(Outbound_Monitor!H:H,"CAF",Outbound_Monitor!S:S,HH$2,Outbound_Monitor!Y:Y,"Verladen")</f>
        <v>0</v>
      </c>
      <c r="HI143" s="36">
        <f>COUNTIFS(Outbound_Monitor!H:H,"CAF",Outbound_Monitor!S:S,HI$2,Outbound_Monitor!Y:Y,"Verladen")</f>
        <v>0</v>
      </c>
      <c r="HJ143" s="36">
        <f>COUNTIFS(Outbound_Monitor!H:H,"CAF",Outbound_Monitor!S:S,HJ$2,Outbound_Monitor!Y:Y,"Verladen")</f>
        <v>0</v>
      </c>
      <c r="HK143" s="36">
        <f>COUNTIFS(Outbound_Monitor!H:H,"CAF",Outbound_Monitor!S:S,HK$2,Outbound_Monitor!Y:Y,"Verladen")</f>
        <v>0</v>
      </c>
      <c r="HL143" s="36">
        <f>COUNTIFS(Outbound_Monitor!H:H,"CAF",Outbound_Monitor!S:S,HL$2,Outbound_Monitor!Y:Y,"Verladen")</f>
        <v>0</v>
      </c>
      <c r="HM143" s="31"/>
      <c r="HN143" s="31"/>
      <c r="HO143" s="36">
        <f>COUNTIFS(Outbound_Monitor!H:H,"CAF",Outbound_Monitor!S:S,HO$2,Outbound_Monitor!Y:Y,"Verladen")</f>
        <v>0</v>
      </c>
      <c r="HP143" s="36">
        <f>COUNTIFS(Outbound_Monitor!H:H,"CAF",Outbound_Monitor!S:S,HP$2,Outbound_Monitor!Y:Y,"Verladen")</f>
        <v>0</v>
      </c>
      <c r="HQ143" s="36">
        <f>COUNTIFS(Outbound_Monitor!H:H,"CAF",Outbound_Monitor!S:S,HQ$2,Outbound_Monitor!Y:Y,"Verladen")</f>
        <v>0</v>
      </c>
      <c r="HR143" s="36">
        <f>COUNTIFS(Outbound_Monitor!H:H,"CAF",Outbound_Monitor!S:S,HR$2,Outbound_Monitor!Y:Y,"Verladen")</f>
        <v>0</v>
      </c>
      <c r="HS143" s="36">
        <f>COUNTIFS(Outbound_Monitor!H:H,"CAF",Outbound_Monitor!S:S,HS$2,Outbound_Monitor!Y:Y,"Verladen")</f>
        <v>0</v>
      </c>
      <c r="HT143" s="31"/>
      <c r="HU143" s="31"/>
      <c r="HV143" s="36">
        <f>COUNTIFS(Outbound_Monitor!H:H,"CAF",Outbound_Monitor!S:S,HV$2,Outbound_Monitor!Y:Y,"Verladen")</f>
        <v>0</v>
      </c>
      <c r="HW143" s="36">
        <f>COUNTIFS(Outbound_Monitor!H:H,"CAF",Outbound_Monitor!S:S,HW$2,Outbound_Monitor!Y:Y,"Verladen")</f>
        <v>0</v>
      </c>
      <c r="HX143" s="36">
        <f>COUNTIFS(Outbound_Monitor!H:H,"CAF",Outbound_Monitor!S:S,HX$2,Outbound_Monitor!Y:Y,"Verladen")</f>
        <v>0</v>
      </c>
      <c r="HY143" s="36">
        <f>COUNTIFS(Outbound_Monitor!H:H,"CAF",Outbound_Monitor!S:S,HY$2,Outbound_Monitor!Y:Y,"Verladen")</f>
        <v>0</v>
      </c>
      <c r="HZ143" s="36">
        <f>COUNTIFS(Outbound_Monitor!H:H,"CAF",Outbound_Monitor!S:S,HZ$2,Outbound_Monitor!Y:Y,"Verladen")</f>
        <v>0</v>
      </c>
      <c r="IA143" s="31"/>
      <c r="IB143" s="31"/>
      <c r="IC143" s="36">
        <f>COUNTIFS(Outbound_Monitor!H:H,"CAF",Outbound_Monitor!S:S,IC$2,Outbound_Monitor!Y:Y,"Verladen")</f>
        <v>0</v>
      </c>
      <c r="ID143" s="36">
        <f>COUNTIFS(Outbound_Monitor!H:H,"CAF",Outbound_Monitor!S:S,ID$2,Outbound_Monitor!Y:Y,"Verladen")</f>
        <v>0</v>
      </c>
      <c r="IE143" s="36">
        <f>COUNTIFS(Outbound_Monitor!H:H,"CAF",Outbound_Monitor!S:S,IE$2,Outbound_Monitor!Y:Y,"Verladen")</f>
        <v>0</v>
      </c>
      <c r="IF143" s="36">
        <f>COUNTIFS(Outbound_Monitor!H:H,"CAF",Outbound_Monitor!S:S,IF$2,Outbound_Monitor!Y:Y,"Verladen")</f>
        <v>0</v>
      </c>
      <c r="IG143" s="36">
        <f>COUNTIFS(Outbound_Monitor!H:H,"CAF",Outbound_Monitor!S:S,IG$2,Outbound_Monitor!Y:Y,"Verladen")</f>
        <v>0</v>
      </c>
      <c r="IH143" s="31"/>
      <c r="II143" s="31"/>
      <c r="IJ143" s="36">
        <f>COUNTIFS(Outbound_Monitor!H:H,"CAF",Outbound_Monitor!S:S,IJ$2,Outbound_Monitor!Y:Y,"Verladen")</f>
        <v>0</v>
      </c>
      <c r="IK143" s="36">
        <f>COUNTIFS(Outbound_Monitor!H:H,"CAF",Outbound_Monitor!S:S,IK$2,Outbound_Monitor!Y:Y,"Verladen")</f>
        <v>0</v>
      </c>
      <c r="IL143" s="36">
        <f>COUNTIFS(Outbound_Monitor!H:H,"CAF",Outbound_Monitor!S:S,IL$2,Outbound_Monitor!Y:Y,"Verladen")</f>
        <v>0</v>
      </c>
      <c r="IM143" s="36">
        <f>COUNTIFS(Outbound_Monitor!H:H,"CAF",Outbound_Monitor!S:S,IM$2,Outbound_Monitor!Y:Y,"Verladen")</f>
        <v>0</v>
      </c>
      <c r="IN143" s="36">
        <f>COUNTIFS(Outbound_Monitor!H:H,"CAF",Outbound_Monitor!S:S,IN$2,Outbound_Monitor!Y:Y,"Verladen")</f>
        <v>0</v>
      </c>
      <c r="IO143" s="31"/>
      <c r="IP143" s="31"/>
      <c r="IQ143" s="36">
        <f>COUNTIFS(Outbound_Monitor!H:H,"CAF",Outbound_Monitor!S:S,IQ$2,Outbound_Monitor!Y:Y,"Verladen")</f>
        <v>0</v>
      </c>
      <c r="IR143" s="36">
        <f>COUNTIFS(Outbound_Monitor!H:H,"CAF",Outbound_Monitor!S:S,IR$2,Outbound_Monitor!Y:Y,"Verladen")</f>
        <v>0</v>
      </c>
      <c r="IS143" s="36">
        <f>COUNTIFS(Outbound_Monitor!H:H,"CAF",Outbound_Monitor!S:S,IS$2,Outbound_Monitor!Y:Y,"Verladen")</f>
        <v>0</v>
      </c>
      <c r="IT143" s="36">
        <f>COUNTIFS(Outbound_Monitor!H:H,"CAF",Outbound_Monitor!S:S,IT$2,Outbound_Monitor!Y:Y,"Verladen")</f>
        <v>0</v>
      </c>
      <c r="IU143" s="36">
        <f>COUNTIFS(Outbound_Monitor!H:H,"CAF",Outbound_Monitor!S:S,IU$2,Outbound_Monitor!Y:Y,"Verladen")</f>
        <v>0</v>
      </c>
      <c r="IV143" s="31"/>
      <c r="IW143" s="31"/>
      <c r="IX143" s="36">
        <f>COUNTIFS(Outbound_Monitor!H:H,"CAF",Outbound_Monitor!S:S,IX$2,Outbound_Monitor!Y:Y,"Verladen")</f>
        <v>0</v>
      </c>
      <c r="IY143" s="36">
        <f>COUNTIFS(Outbound_Monitor!H:H,"CAF",Outbound_Monitor!S:S,IY$2,Outbound_Monitor!Y:Y,"Verladen")</f>
        <v>0</v>
      </c>
      <c r="IZ143" s="36">
        <f>COUNTIFS(Outbound_Monitor!H:H,"CAF",Outbound_Monitor!S:S,IZ$2,Outbound_Monitor!Y:Y,"Verladen")</f>
        <v>0</v>
      </c>
      <c r="JA143" s="36">
        <f>COUNTIFS(Outbound_Monitor!H:H,"CAF",Outbound_Monitor!S:S,JA$2,Outbound_Monitor!Y:Y,"Verladen")</f>
        <v>0</v>
      </c>
      <c r="JB143" s="36">
        <f>COUNTIFS(Outbound_Monitor!H:H,"CAF",Outbound_Monitor!S:S,JB$2,Outbound_Monitor!Y:Y,"Verladen")</f>
        <v>0</v>
      </c>
      <c r="JC143" s="31"/>
      <c r="JD143" s="31"/>
      <c r="JE143" s="36">
        <f>COUNTIFS(Outbound_Monitor!H:H,"CAF",Outbound_Monitor!S:S,JE$2,Outbound_Monitor!Y:Y,"Verladen")</f>
        <v>0</v>
      </c>
      <c r="JF143" s="36">
        <f>COUNTIFS(Outbound_Monitor!H:H,"CAF",Outbound_Monitor!S:S,JF$2,Outbound_Monitor!Y:Y,"Verladen")</f>
        <v>0</v>
      </c>
      <c r="JG143" s="36">
        <f>COUNTIFS(Outbound_Monitor!H:H,"CAF",Outbound_Monitor!S:S,JG$2,Outbound_Monitor!Y:Y,"Verladen")</f>
        <v>0</v>
      </c>
      <c r="JH143" s="36">
        <f>COUNTIFS(Outbound_Monitor!H:H,"CAF",Outbound_Monitor!S:S,JH$2,Outbound_Monitor!Y:Y,"Verladen")</f>
        <v>0</v>
      </c>
      <c r="JI143" s="36">
        <f>COUNTIFS(Outbound_Monitor!H:H,"CAF",Outbound_Monitor!S:S,JI$2,Outbound_Monitor!Y:Y,"Verladen")</f>
        <v>0</v>
      </c>
      <c r="JJ143" s="31"/>
      <c r="JK143" s="31"/>
      <c r="JL143" s="36">
        <f>COUNTIFS(Outbound_Monitor!H:H,"CAF",Outbound_Monitor!S:S,JL$2,Outbound_Monitor!Y:Y,"Verladen")</f>
        <v>0</v>
      </c>
      <c r="JM143" s="36">
        <f>COUNTIFS(Outbound_Monitor!H:H,"CAF",Outbound_Monitor!S:S,JM$2,Outbound_Monitor!Y:Y,"Verladen")</f>
        <v>0</v>
      </c>
      <c r="JN143" s="36">
        <f>COUNTIFS(Outbound_Monitor!H:H,"CAF",Outbound_Monitor!S:S,JN$2,Outbound_Monitor!Y:Y,"Verladen")</f>
        <v>0</v>
      </c>
      <c r="JO143" s="36">
        <f>COUNTIFS(Outbound_Monitor!H:H,"CAF",Outbound_Monitor!S:S,JO$2,Outbound_Monitor!Y:Y,"Verladen")</f>
        <v>0</v>
      </c>
      <c r="JP143" s="36">
        <f>COUNTIFS(Outbound_Monitor!H:H,"CAF",Outbound_Monitor!S:S,JP$2,Outbound_Monitor!Y:Y,"Verladen")</f>
        <v>0</v>
      </c>
      <c r="JQ143" s="31"/>
      <c r="JR143" s="31"/>
      <c r="JS143" s="36">
        <f>COUNTIFS(Outbound_Monitor!H:H,"CAF",Outbound_Monitor!S:S,JS$2,Outbound_Monitor!Y:Y,"Verladen")</f>
        <v>0</v>
      </c>
      <c r="JT143" s="36">
        <f>COUNTIFS(Outbound_Monitor!H:H,"CAF",Outbound_Monitor!S:S,JT$2,Outbound_Monitor!Y:Y,"Verladen")</f>
        <v>0</v>
      </c>
      <c r="JU143" s="36">
        <f>COUNTIFS(Outbound_Monitor!H:H,"CAF",Outbound_Monitor!S:S,JU$2,Outbound_Monitor!Y:Y,"Verladen")</f>
        <v>0</v>
      </c>
      <c r="JV143" s="31"/>
      <c r="JW143" s="36">
        <f>COUNTIFS(Outbound_Monitor!H:H,"CAF",Outbound_Monitor!S:S,JW$2,Outbound_Monitor!Y:Y,"Verladen")</f>
        <v>0</v>
      </c>
      <c r="JX143" s="31"/>
      <c r="JY143" s="31"/>
      <c r="JZ143" s="36">
        <f>COUNTIFS(Outbound_Monitor!H:H,"CAF",Outbound_Monitor!S:S,JZ$2,Outbound_Monitor!Y:Y,"Verladen")</f>
        <v>0</v>
      </c>
      <c r="KA143" s="36">
        <f>COUNTIFS(Outbound_Monitor!H:H,"CAF",Outbound_Monitor!S:S,KA$2,Outbound_Monitor!Y:Y,"Verladen")</f>
        <v>0</v>
      </c>
      <c r="KB143" s="36">
        <f>COUNTIFS(Outbound_Monitor!H:H,"CAF",Outbound_Monitor!S:S,KB$2,Outbound_Monitor!Y:Y,"Verladen")</f>
        <v>0</v>
      </c>
      <c r="KC143" s="36">
        <f>COUNTIFS(Outbound_Monitor!H:H,"CAF",Outbound_Monitor!S:S,KC$2,Outbound_Monitor!Y:Y,"Verladen")</f>
        <v>0</v>
      </c>
      <c r="KD143" s="36">
        <f>COUNTIFS(Outbound_Monitor!H:H,"CAF",Outbound_Monitor!S:S,KD$2,Outbound_Monitor!Y:Y,"Verladen")</f>
        <v>0</v>
      </c>
      <c r="KE143" s="31"/>
      <c r="KF143" s="31"/>
      <c r="KG143" s="36">
        <f>COUNTIFS(Outbound_Monitor!H:H,"CAF",Outbound_Monitor!S:S,KG$2,Outbound_Monitor!Y:Y,"Verladen")</f>
        <v>0</v>
      </c>
      <c r="KH143" s="36">
        <f>COUNTIFS(Outbound_Monitor!H:H,"CAF",Outbound_Monitor!S:S,KH$2,Outbound_Monitor!Y:Y,"Verladen")</f>
        <v>0</v>
      </c>
      <c r="KI143" s="36">
        <f>COUNTIFS(Outbound_Monitor!H:H,"CAF",Outbound_Monitor!S:S,KI$2,Outbound_Monitor!Y:Y,"Verladen")</f>
        <v>0</v>
      </c>
      <c r="KJ143" s="36">
        <f>COUNTIFS(Outbound_Monitor!H:H,"CAF",Outbound_Monitor!S:S,KJ$2,Outbound_Monitor!Y:Y,"Verladen")</f>
        <v>0</v>
      </c>
      <c r="KK143" s="36">
        <f>COUNTIFS(Outbound_Monitor!H:H,"CAF",Outbound_Monitor!S:S,KK$2,Outbound_Monitor!Y:Y,"Verladen")</f>
        <v>0</v>
      </c>
      <c r="KL143" s="31"/>
      <c r="KM143" s="31"/>
      <c r="KN143" s="36">
        <f>COUNTIFS(Outbound_Monitor!H:H,"CAF",Outbound_Monitor!S:S,KN$2,Outbound_Monitor!Y:Y,"Verladen")</f>
        <v>0</v>
      </c>
      <c r="KO143" s="36">
        <f>COUNTIFS(Outbound_Monitor!H:H,"CAF",Outbound_Monitor!S:S,KO$2,Outbound_Monitor!Y:Y,"Verladen")</f>
        <v>0</v>
      </c>
      <c r="KP143" s="36">
        <f>COUNTIFS(Outbound_Monitor!H:H,"CAF",Outbound_Monitor!S:S,KP$2,Outbound_Monitor!Y:Y,"Verladen")</f>
        <v>0</v>
      </c>
      <c r="KQ143" s="36">
        <f>COUNTIFS(Outbound_Monitor!H:H,"CAF",Outbound_Monitor!S:S,KQ$2,Outbound_Monitor!Y:Y,"Verladen")</f>
        <v>0</v>
      </c>
      <c r="KR143" s="36">
        <f>COUNTIFS(Outbound_Monitor!H:H,"CAF",Outbound_Monitor!S:S,KR$2,Outbound_Monitor!Y:Y,"Verladen")</f>
        <v>0</v>
      </c>
      <c r="KS143" s="31"/>
      <c r="KT143" s="31"/>
      <c r="KU143" s="36">
        <f>COUNTIFS(Outbound_Monitor!H:H,"CAF",Outbound_Monitor!S:S,KU$2,Outbound_Monitor!Y:Y,"Verladen")</f>
        <v>0</v>
      </c>
      <c r="KV143" s="36">
        <f>COUNTIFS(Outbound_Monitor!H:H,"CAF",Outbound_Monitor!S:S,KV$2,Outbound_Monitor!Y:Y,"Verladen")</f>
        <v>0</v>
      </c>
      <c r="KW143" s="36">
        <f>COUNTIFS(Outbound_Monitor!H:H,"CAF",Outbound_Monitor!S:S,KW$2,Outbound_Monitor!Y:Y,"Verladen")</f>
        <v>0</v>
      </c>
      <c r="KX143" s="36">
        <f>COUNTIFS(Outbound_Monitor!H:H,"CAF",Outbound_Monitor!S:S,KX$2,Outbound_Monitor!Y:Y,"Verladen")</f>
        <v>0</v>
      </c>
      <c r="KY143" s="31"/>
      <c r="KZ143" s="31"/>
      <c r="LA143" s="31"/>
      <c r="LB143" s="36">
        <f>COUNTIFS(Outbound_Monitor!H:H,"CAF",Outbound_Monitor!S:S,LB$2,Outbound_Monitor!Y:Y,"Verladen")</f>
        <v>0</v>
      </c>
      <c r="LC143" s="36">
        <f>COUNTIFS(Outbound_Monitor!H:H,"CAF",Outbound_Monitor!S:S,LC$2,Outbound_Monitor!Y:Y,"Verladen")</f>
        <v>0</v>
      </c>
      <c r="LD143" s="36">
        <f>COUNTIFS(Outbound_Monitor!H:H,"CAF",Outbound_Monitor!S:S,LD$2,Outbound_Monitor!Y:Y,"Verladen")</f>
        <v>0</v>
      </c>
      <c r="LE143" s="36">
        <f>COUNTIFS(Outbound_Monitor!H:H,"CAF",Outbound_Monitor!S:S,LE$2,Outbound_Monitor!Y:Y,"Verladen")</f>
        <v>0</v>
      </c>
      <c r="LF143" s="36">
        <f>COUNTIFS(Outbound_Monitor!H:H,"CAF",Outbound_Monitor!S:S,LF$2,Outbound_Monitor!Y:Y,"Verladen")</f>
        <v>0</v>
      </c>
      <c r="LG143" s="31"/>
      <c r="LH143" s="31"/>
      <c r="LI143" s="36">
        <f>COUNTIFS(Outbound_Monitor!H:H,"CAF",Outbound_Monitor!S:S,LI$2,Outbound_Monitor!Y:Y,"Verladen")</f>
        <v>0</v>
      </c>
      <c r="LJ143" s="36">
        <f>COUNTIFS(Outbound_Monitor!H:H,"CAF",Outbound_Monitor!S:S,LJ$2,Outbound_Monitor!Y:Y,"Verladen")</f>
        <v>0</v>
      </c>
      <c r="LK143" s="36">
        <f>COUNTIFS(Outbound_Monitor!H:H,"CAF",Outbound_Monitor!S:S,LK$2,Outbound_Monitor!Y:Y,"Verladen")</f>
        <v>0</v>
      </c>
      <c r="LL143" s="36">
        <f>COUNTIFS(Outbound_Monitor!H:H,"CAF",Outbound_Monitor!S:S,LL$2,Outbound_Monitor!Y:Y,"Verladen")</f>
        <v>0</v>
      </c>
      <c r="LM143" s="36">
        <f>COUNTIFS(Outbound_Monitor!H:H,"CAF",Outbound_Monitor!S:S,LM$2,Outbound_Monitor!Y:Y,"Verladen")</f>
        <v>0</v>
      </c>
      <c r="LN143" s="31"/>
      <c r="LO143" s="31"/>
      <c r="LP143" s="36">
        <f>COUNTIFS(Outbound_Monitor!H:H,"CAF",Outbound_Monitor!S:S,LP$2,Outbound_Monitor!Y:Y,"Verladen")</f>
        <v>0</v>
      </c>
      <c r="LQ143" s="36">
        <f>COUNTIFS(Outbound_Monitor!H:H,"CAF",Outbound_Monitor!S:S,LQ$2,Outbound_Monitor!Y:Y,"Verladen")</f>
        <v>0</v>
      </c>
      <c r="LR143" s="36">
        <f>COUNTIFS(Outbound_Monitor!H:H,"CAF",Outbound_Monitor!S:S,LR$2,Outbound_Monitor!Y:Y,"Verladen")</f>
        <v>0</v>
      </c>
      <c r="LS143" s="36">
        <f>COUNTIFS(Outbound_Monitor!H:H,"CAF",Outbound_Monitor!S:S,LS$2,Outbound_Monitor!Y:Y,"Verladen")</f>
        <v>0</v>
      </c>
      <c r="LT143" s="36">
        <f>COUNTIFS(Outbound_Monitor!H:H,"CAF",Outbound_Monitor!S:S,LT$2,Outbound_Monitor!Y:Y,"Verladen")</f>
        <v>0</v>
      </c>
      <c r="LU143" s="31"/>
      <c r="LV143" s="31"/>
      <c r="LW143" s="36">
        <f>COUNTIFS(Outbound_Monitor!H:H,"CAF",Outbound_Monitor!S:S,LW$2,Outbound_Monitor!Y:Y,"Verladen")</f>
        <v>0</v>
      </c>
      <c r="LX143" s="36">
        <f>COUNTIFS(Outbound_Monitor!H:H,"CAF",Outbound_Monitor!S:S,LX$2,Outbound_Monitor!Y:Y,"Verladen")</f>
        <v>0</v>
      </c>
      <c r="LY143" s="36">
        <f>COUNTIFS(Outbound_Monitor!H:H,"CAF",Outbound_Monitor!S:S,LY$2,Outbound_Monitor!Y:Y,"Verladen")</f>
        <v>0</v>
      </c>
      <c r="LZ143" s="36">
        <f>COUNTIFS(Outbound_Monitor!H:H,"CAF",Outbound_Monitor!S:S,LZ$2,Outbound_Monitor!Y:Y,"Verladen")</f>
        <v>0</v>
      </c>
      <c r="MA143" s="36">
        <f>COUNTIFS(Outbound_Monitor!H:H,"CAF",Outbound_Monitor!S:S,MA$2,Outbound_Monitor!Y:Y,"Verladen")</f>
        <v>0</v>
      </c>
      <c r="MB143" s="31"/>
      <c r="MC143" s="31"/>
      <c r="MD143" s="36">
        <f>COUNTIFS(Outbound_Monitor!H:H,"CAF",Outbound_Monitor!S:S,MD$2,Outbound_Monitor!Y:Y,"Verladen")</f>
        <v>0</v>
      </c>
      <c r="ME143" s="36">
        <f>COUNTIFS(Outbound_Monitor!H:H,"CAF",Outbound_Monitor!S:S,ME$2,Outbound_Monitor!Y:Y,"Verladen")</f>
        <v>0</v>
      </c>
      <c r="MF143" s="36">
        <f>COUNTIFS(Outbound_Monitor!H:H,"CAF",Outbound_Monitor!S:S,MF$2,Outbound_Monitor!Y:Y,"Verladen")</f>
        <v>0</v>
      </c>
      <c r="MG143" s="36">
        <f>COUNTIFS(Outbound_Monitor!H:H,"CAF",Outbound_Monitor!S:S,MG$2,Outbound_Monitor!Y:Y,"Verladen")</f>
        <v>0</v>
      </c>
      <c r="MH143" s="36">
        <f>COUNTIFS(Outbound_Monitor!H:H,"CAF",Outbound_Monitor!S:S,MH$2,Outbound_Monitor!Y:Y,"Verladen")</f>
        <v>0</v>
      </c>
      <c r="MI143" s="31"/>
      <c r="MJ143" s="31"/>
      <c r="MK143" s="36">
        <f>COUNTIFS(Outbound_Monitor!H:H,"CAF",Outbound_Monitor!S:S,MK$2,Outbound_Monitor!Y:Y,"Verladen")</f>
        <v>0</v>
      </c>
      <c r="ML143" s="36">
        <f>COUNTIFS(Outbound_Monitor!H:H,"CAF",Outbound_Monitor!S:S,ML$2,Outbound_Monitor!Y:Y,"Verladen")</f>
        <v>0</v>
      </c>
      <c r="MM143" s="36">
        <f>COUNTIFS(Outbound_Monitor!H:H,"CAF",Outbound_Monitor!S:S,MM$2,Outbound_Monitor!Y:Y,"Verladen")</f>
        <v>0</v>
      </c>
      <c r="MN143" s="36">
        <f>COUNTIFS(Outbound_Monitor!H:H,"CAF",Outbound_Monitor!S:S,MN$2,Outbound_Monitor!Y:Y,"Verladen")</f>
        <v>0</v>
      </c>
      <c r="MO143" s="36">
        <f>COUNTIFS(Outbound_Monitor!H:H,"CAF",Outbound_Monitor!S:S,MO$2,Outbound_Monitor!Y:Y,"Verladen")</f>
        <v>0</v>
      </c>
      <c r="MP143" s="31"/>
      <c r="MQ143" s="31"/>
      <c r="MR143" s="36">
        <f>COUNTIFS(Outbound_Monitor!H:H,"CAF",Outbound_Monitor!S:S,MR$2,Outbound_Monitor!Y:Y,"Verladen")</f>
        <v>0</v>
      </c>
      <c r="MS143" s="36">
        <f>COUNTIFS(Outbound_Monitor!H:H,"CAF",Outbound_Monitor!S:S,MS$2,Outbound_Monitor!Y:Y,"Verladen")</f>
        <v>0</v>
      </c>
      <c r="MT143" s="36">
        <f>COUNTIFS(Outbound_Monitor!H:H,"CAF",Outbound_Monitor!S:S,MT$2,Outbound_Monitor!Y:Y,"Verladen")</f>
        <v>0</v>
      </c>
      <c r="MU143" s="36">
        <f>COUNTIFS(Outbound_Monitor!H:H,"CAF",Outbound_Monitor!S:S,MU$2,Outbound_Monitor!Y:Y,"Verladen")</f>
        <v>0</v>
      </c>
      <c r="MV143" s="36">
        <f>COUNTIFS(Outbound_Monitor!H:H,"CAF",Outbound_Monitor!S:S,MV$2,Outbound_Monitor!Y:Y,"Verladen")</f>
        <v>0</v>
      </c>
      <c r="MW143" s="31"/>
      <c r="MX143" s="31"/>
      <c r="MY143" s="36">
        <f>COUNTIFS(Outbound_Monitor!H:H,"CAF",Outbound_Monitor!S:S,MY$2,Outbound_Monitor!Y:Y,"Verladen")</f>
        <v>0</v>
      </c>
      <c r="MZ143" s="36">
        <f>COUNTIFS(Outbound_Monitor!H:H,"CAF",Outbound_Monitor!S:S,MZ$2,Outbound_Monitor!Y:Y,"Verladen")</f>
        <v>0</v>
      </c>
      <c r="NA143" s="31"/>
      <c r="NB143" s="31"/>
      <c r="NC143" s="36">
        <f>COUNTIFS(Outbound_Monitor!H:H,"CAF",Outbound_Monitor!S:S,NC$2,Outbound_Monitor!Y:Y,"Verladen")</f>
        <v>0</v>
      </c>
      <c r="ND143" s="31"/>
      <c r="NE143" s="31"/>
      <c r="NF143" s="16" t="s">
        <v>759</v>
      </c>
    </row>
    <row r="144" spans="1:370" s="109" customFormat="1" ht="15.75" x14ac:dyDescent="0.25">
      <c r="A144" s="100" t="s">
        <v>944</v>
      </c>
      <c r="B144" s="23" t="s">
        <v>945</v>
      </c>
      <c r="C144" s="34"/>
      <c r="D144" s="35" t="s">
        <v>862</v>
      </c>
      <c r="E144" s="56">
        <f>MAX(G144:NC144)</f>
        <v>109</v>
      </c>
      <c r="F144" s="31"/>
      <c r="G144" s="36">
        <f>SUMIFS(Outbound_Monitor!G:G,Outbound_Monitor!H:H,"CAF",Outbound_Monitor!S:S,G$2)</f>
        <v>0</v>
      </c>
      <c r="H144" s="36">
        <f>SUMIFS(Outbound_Monitor!G:G,Outbound_Monitor!H:H,"CAF",Outbound_Monitor!S:S,H$2)</f>
        <v>2</v>
      </c>
      <c r="I144" s="37">
        <f>SUMIFS(Outbound_Monitor!G:G,Outbound_Monitor!H:H,"CAF",Outbound_Monitor!S:S,I$2)</f>
        <v>2</v>
      </c>
      <c r="J144" s="37">
        <f>SUMIFS(Outbound_Monitor!H:H,Outbound_Monitor!I:I,"CAF",Outbound_Monitor!T:T,J$2)</f>
        <v>0</v>
      </c>
      <c r="K144" s="31"/>
      <c r="L144" s="31"/>
      <c r="M144" s="38">
        <f>SUMIFS(Outbound_Monitor!G:G,Outbound_Monitor!H:H,"CAF",Outbound_Monitor!S:S,M$2)</f>
        <v>1</v>
      </c>
      <c r="N144" s="36">
        <f>SUMIFS(Outbound_Monitor!G:G,Outbound_Monitor!H:H,"CAF",Outbound_Monitor!S:S,N$2)</f>
        <v>67</v>
      </c>
      <c r="O144" s="36">
        <f>SUMIFS(Outbound_Monitor!G:G,Outbound_Monitor!H:H,"CAF",Outbound_Monitor!S:S,O$2)</f>
        <v>0</v>
      </c>
      <c r="P144" s="36">
        <f>SUMIFS(Outbound_Monitor!G:G,Outbound_Monitor!H:H,"CAF",Outbound_Monitor!S:S,P$2)</f>
        <v>23</v>
      </c>
      <c r="Q144" s="36">
        <f>SUMIFS(Outbound_Monitor!G:G,Outbound_Monitor!H:H,"CAF",Outbound_Monitor!S:S,Q$2)</f>
        <v>107</v>
      </c>
      <c r="R144" s="31"/>
      <c r="S144" s="31"/>
      <c r="T144" s="38">
        <f>SUMIFS(Outbound_Monitor!G:G,Outbound_Monitor!H:H,"CAF",Outbound_Monitor!S:S,T$2)</f>
        <v>94</v>
      </c>
      <c r="U144" s="36">
        <f>SUMIFS(Outbound_Monitor!G:G,Outbound_Monitor!H:H,"CAF",Outbound_Monitor!S:S,U$2)</f>
        <v>4</v>
      </c>
      <c r="V144" s="36">
        <f>SUMIFS(Outbound_Monitor!G:G,Outbound_Monitor!H:H,"CAF",Outbound_Monitor!S:S,V$2)</f>
        <v>5</v>
      </c>
      <c r="W144" s="36">
        <f>SUMIFS(Outbound_Monitor!G:G,Outbound_Monitor!H:H,"CAF",Outbound_Monitor!S:S,W$2)</f>
        <v>59</v>
      </c>
      <c r="X144" s="36">
        <f>SUMIFS(Outbound_Monitor!G:G,Outbound_Monitor!H:H,"CAF",Outbound_Monitor!S:S,X$2)</f>
        <v>21</v>
      </c>
      <c r="Y144" s="31"/>
      <c r="Z144" s="31"/>
      <c r="AA144" s="38">
        <f>SUMIFS(Outbound_Monitor!G:G,Outbound_Monitor!H:H,"CAF",Outbound_Monitor!S:S,AA$2)</f>
        <v>23</v>
      </c>
      <c r="AB144" s="36">
        <f>SUMIFS(Outbound_Monitor!G:G,Outbound_Monitor!H:H,"CAF",Outbound_Monitor!S:S,AB$2)</f>
        <v>0</v>
      </c>
      <c r="AC144" s="36">
        <f>SUMIFS(Outbound_Monitor!G:G,Outbound_Monitor!H:H,"CAF",Outbound_Monitor!S:S,AC$2)</f>
        <v>0</v>
      </c>
      <c r="AD144" s="36">
        <f>SUMIFS(Outbound_Monitor!G:G,Outbound_Monitor!H:H,"CAF",Outbound_Monitor!S:S,AD$2)</f>
        <v>64</v>
      </c>
      <c r="AE144" s="36">
        <f>SUMIFS(Outbound_Monitor!G:G,Outbound_Monitor!H:H,"CAF",Outbound_Monitor!S:S,AE$2)</f>
        <v>65</v>
      </c>
      <c r="AF144" s="31"/>
      <c r="AG144" s="31"/>
      <c r="AH144" s="38">
        <f>SUMIFS(Outbound_Monitor!G:G,Outbound_Monitor!H:H,"CAF",Outbound_Monitor!S:S,AH$2)</f>
        <v>54</v>
      </c>
      <c r="AI144" s="36">
        <f>SUMIFS(Outbound_Monitor!G:G,Outbound_Monitor!H:H,"CAF",Outbound_Monitor!S:S,AI$2)</f>
        <v>63</v>
      </c>
      <c r="AJ144" s="36">
        <f>SUMIFS(Outbound_Monitor!G:G,Outbound_Monitor!H:H,"CAF",Outbound_Monitor!S:S,AJ$2)</f>
        <v>109</v>
      </c>
      <c r="AK144" s="36">
        <f>SUMIFS(Outbound_Monitor!G:G,Outbound_Monitor!H:H,"CAF",Outbound_Monitor!S:S,AK$2)</f>
        <v>54</v>
      </c>
      <c r="AL144" s="36">
        <f>SUMIFS(Outbound_Monitor!G:G,Outbound_Monitor!H:H,"CAF",Outbound_Monitor!S:S,AL$2)</f>
        <v>28</v>
      </c>
      <c r="AM144" s="31"/>
      <c r="AN144" s="31"/>
      <c r="AO144" s="38">
        <f>SUMIFS(Outbound_Monitor!G:G,Outbound_Monitor!H:H,"CAF",Outbound_Monitor!S:S,AO$2)</f>
        <v>29</v>
      </c>
      <c r="AP144" s="36">
        <f>SUMIFS(Outbound_Monitor!G:G,Outbound_Monitor!H:H,"CAF",Outbound_Monitor!S:S,AP$2)</f>
        <v>13</v>
      </c>
      <c r="AQ144" s="36">
        <f>SUMIFS(Outbound_Monitor!G:G,Outbound_Monitor!H:H,"CAF",Outbound_Monitor!S:S,AQ$2)</f>
        <v>16</v>
      </c>
      <c r="AR144" s="36">
        <f>SUMIFS(Outbound_Monitor!G:G,Outbound_Monitor!H:H,"CAF",Outbound_Monitor!S:S,AR$2)</f>
        <v>26</v>
      </c>
      <c r="AS144" s="36">
        <f>SUMIFS(Outbound_Monitor!G:G,Outbound_Monitor!H:H,"CAF",Outbound_Monitor!S:S,AS$2)</f>
        <v>89</v>
      </c>
      <c r="AT144" s="31"/>
      <c r="AU144" s="31"/>
      <c r="AV144" s="38">
        <f>SUMIFS(Outbound_Monitor!G:G,Outbound_Monitor!H:H,"CAF",Outbound_Monitor!S:S,AV$2)</f>
        <v>36</v>
      </c>
      <c r="AW144" s="36">
        <f>SUMIFS(Outbound_Monitor!G:G,Outbound_Monitor!H:H,"CAF",Outbound_Monitor!S:S,AW$2)</f>
        <v>46</v>
      </c>
      <c r="AX144" s="36">
        <f>SUMIFS(Outbound_Monitor!G:G,Outbound_Monitor!H:H,"CAF",Outbound_Monitor!S:S,AX$2)</f>
        <v>0</v>
      </c>
      <c r="AY144" s="36">
        <f>SUMIFS(Outbound_Monitor!G:G,Outbound_Monitor!H:H,"CAF",Outbound_Monitor!S:S,AY$2)</f>
        <v>69</v>
      </c>
      <c r="AZ144" s="36">
        <f>SUMIFS(Outbound_Monitor!G:G,Outbound_Monitor!H:H,"CAF",Outbound_Monitor!S:S,AZ$2)</f>
        <v>26</v>
      </c>
      <c r="BA144" s="31"/>
      <c r="BB144" s="31"/>
      <c r="BC144" s="38">
        <f>SUMIFS(Outbound_Monitor!G:G,Outbound_Monitor!H:H,"CAF",Outbound_Monitor!S:S,BC$2)</f>
        <v>18</v>
      </c>
      <c r="BD144" s="36">
        <f>SUMIFS(Outbound_Monitor!G:G,Outbound_Monitor!H:H,"CAF",Outbound_Monitor!S:S,BD$2)</f>
        <v>45</v>
      </c>
      <c r="BE144" s="36">
        <f>SUMIFS(Outbound_Monitor!G:G,Outbound_Monitor!H:H,"CAF",Outbound_Monitor!S:S,BE$2)</f>
        <v>0</v>
      </c>
      <c r="BF144" s="36">
        <f>SUMIFS(Outbound_Monitor!G:G,Outbound_Monitor!H:H,"CAF",Outbound_Monitor!S:S,BF$2)</f>
        <v>79</v>
      </c>
      <c r="BG144" s="36">
        <f>SUMIFS(Outbound_Monitor!G:G,Outbound_Monitor!H:H,"CAF",Outbound_Monitor!S:S,BG$2)</f>
        <v>62</v>
      </c>
      <c r="BH144" s="31"/>
      <c r="BI144" s="31"/>
      <c r="BJ144" s="38">
        <f>SUMIFS(Outbound_Monitor!G:G,Outbound_Monitor!H:H,"CAF",Outbound_Monitor!S:S,BJ$2)</f>
        <v>43</v>
      </c>
      <c r="BK144" s="36">
        <f>SUMIFS(Outbound_Monitor!G:G,Outbound_Monitor!H:H,"CAF",Outbound_Monitor!S:S,BK$2)</f>
        <v>84</v>
      </c>
      <c r="BL144" s="36">
        <f>SUMIFS(Outbound_Monitor!G:G,Outbound_Monitor!H:H,"CAF",Outbound_Monitor!S:S,BL$2)</f>
        <v>45</v>
      </c>
      <c r="BM144" s="36">
        <f>SUMIFS(Outbound_Monitor!G:G,Outbound_Monitor!H:H,"CAF",Outbound_Monitor!S:S,BM$2)</f>
        <v>89</v>
      </c>
      <c r="BN144" s="36">
        <f>SUMIFS(Outbound_Monitor!G:G,Outbound_Monitor!H:H,"CAF",Outbound_Monitor!S:S,BN$2)</f>
        <v>77</v>
      </c>
      <c r="BO144" s="31"/>
      <c r="BP144" s="31"/>
      <c r="BQ144" s="38">
        <f>SUMIFS(Outbound_Monitor!G:G,Outbound_Monitor!H:H,"CAF",Outbound_Monitor!S:S,BQ$2)</f>
        <v>0</v>
      </c>
      <c r="BR144" s="36">
        <f>SUMIFS(Outbound_Monitor!G:G,Outbound_Monitor!H:H,"CAF",Outbound_Monitor!S:S,BR$2)</f>
        <v>29</v>
      </c>
      <c r="BS144" s="36">
        <f>SUMIFS(Outbound_Monitor!G:G,Outbound_Monitor!H:H,"CAF",Outbound_Monitor!S:S,BS$2)</f>
        <v>0</v>
      </c>
      <c r="BT144" s="36">
        <f>SUMIFS(Outbound_Monitor!G:G,Outbound_Monitor!H:H,"CAF",Outbound_Monitor!S:S,BT$2)</f>
        <v>0</v>
      </c>
      <c r="BU144" s="36">
        <f>SUMIFS(Outbound_Monitor!G:G,Outbound_Monitor!H:H,"CAF",Outbound_Monitor!S:S,BU$2)</f>
        <v>0</v>
      </c>
      <c r="BV144" s="31"/>
      <c r="BW144" s="31"/>
      <c r="BX144" s="38">
        <f>SUMIFS(Outbound_Monitor!G:G,Outbound_Monitor!H:H,"CAF",Outbound_Monitor!S:S,BX$2)</f>
        <v>0</v>
      </c>
      <c r="BY144" s="36">
        <f>SUMIFS(Outbound_Monitor!G:G,Outbound_Monitor!H:H,"CAF",Outbound_Monitor!S:S,BY$2)</f>
        <v>0</v>
      </c>
      <c r="BZ144" s="36">
        <f>SUMIFS(Outbound_Monitor!G:G,Outbound_Monitor!H:H,"CAF",Outbound_Monitor!S:S,BZ$2)</f>
        <v>0</v>
      </c>
      <c r="CA144" s="36">
        <f>SUMIFS(Outbound_Monitor!G:G,Outbound_Monitor!H:H,"CAF",Outbound_Monitor!S:S,CA$2)</f>
        <v>0</v>
      </c>
      <c r="CB144" s="36">
        <f>SUMIFS(Outbound_Monitor!G:G,Outbound_Monitor!H:H,"CAF",Outbound_Monitor!S:S,CB$2)</f>
        <v>0</v>
      </c>
      <c r="CC144" s="31"/>
      <c r="CD144" s="31"/>
      <c r="CE144" s="38">
        <f>SUMIFS(Outbound_Monitor!G:G,Outbound_Monitor!H:H,"CAF",Outbound_Monitor!S:S,CE$2)</f>
        <v>0</v>
      </c>
      <c r="CF144" s="36">
        <f>SUMIFS(Outbound_Monitor!G:G,Outbound_Monitor!H:H,"CAF",Outbound_Monitor!S:S,CF$2)</f>
        <v>0</v>
      </c>
      <c r="CG144" s="36">
        <f>SUMIFS(Outbound_Monitor!G:G,Outbound_Monitor!H:H,"CAF",Outbound_Monitor!S:S,CG$2)</f>
        <v>0</v>
      </c>
      <c r="CH144" s="36">
        <f>SUMIFS(Outbound_Monitor!G:G,Outbound_Monitor!H:H,"CAF",Outbound_Monitor!S:S,CH$2)</f>
        <v>0</v>
      </c>
      <c r="CI144" s="36">
        <f>SUMIFS(Outbound_Monitor!G:G,Outbound_Monitor!H:H,"CAF",Outbound_Monitor!S:S,CI$2)</f>
        <v>0</v>
      </c>
      <c r="CJ144" s="31"/>
      <c r="CK144" s="31"/>
      <c r="CL144" s="38">
        <f>SUMIFS(Outbound_Monitor!G:G,Outbound_Monitor!H:H,"CAF",Outbound_Monitor!S:S,CL$2)</f>
        <v>0</v>
      </c>
      <c r="CM144" s="36">
        <f>SUMIFS(Outbound_Monitor!G:G,Outbound_Monitor!H:H,"CAF",Outbound_Monitor!S:S,CM$2)</f>
        <v>0</v>
      </c>
      <c r="CN144" s="36">
        <f>SUMIFS(Outbound_Monitor!G:G,Outbound_Monitor!H:H,"CAF",Outbound_Monitor!S:S,CN$2)</f>
        <v>0</v>
      </c>
      <c r="CO144" s="36">
        <f>SUMIFS(Outbound_Monitor!G:G,Outbound_Monitor!H:H,"CAF",Outbound_Monitor!S:S,CO$2)</f>
        <v>0</v>
      </c>
      <c r="CP144" s="31"/>
      <c r="CQ144" s="31"/>
      <c r="CR144" s="31"/>
      <c r="CS144" s="31"/>
      <c r="CT144" s="36">
        <f>SUMIFS(Outbound_Monitor!G:G,Outbound_Monitor!H:H,"CAF",Outbound_Monitor!S:S,CT$2)</f>
        <v>0</v>
      </c>
      <c r="CU144" s="36">
        <f>SUMIFS(Outbound_Monitor!G:G,Outbound_Monitor!H:H,"CAF",Outbound_Monitor!S:S,CU$2)</f>
        <v>0</v>
      </c>
      <c r="CV144" s="36">
        <f>SUMIFS(Outbound_Monitor!G:G,Outbound_Monitor!H:H,"CAF",Outbound_Monitor!S:S,CV$2)</f>
        <v>0</v>
      </c>
      <c r="CW144" s="36">
        <f>SUMIFS(Outbound_Monitor!G:G,Outbound_Monitor!H:H,"CAF",Outbound_Monitor!S:S,CW$2)</f>
        <v>0</v>
      </c>
      <c r="CX144" s="31"/>
      <c r="CY144" s="31"/>
      <c r="CZ144" s="38">
        <f>SUMIFS(Outbound_Monitor!G:G,Outbound_Monitor!H:H,"CAF",Outbound_Monitor!S:S,CZ$2)</f>
        <v>0</v>
      </c>
      <c r="DA144" s="36">
        <f>SUMIFS(Outbound_Monitor!G:G,Outbound_Monitor!H:H,"CAF",Outbound_Monitor!S:S,DA$2)</f>
        <v>0</v>
      </c>
      <c r="DB144" s="36">
        <f>SUMIFS(Outbound_Monitor!G:G,Outbound_Monitor!H:H,"CAF",Outbound_Monitor!S:S,DB$2)</f>
        <v>0</v>
      </c>
      <c r="DC144" s="36">
        <f>SUMIFS(Outbound_Monitor!G:G,Outbound_Monitor!H:H,"CAF",Outbound_Monitor!S:S,DC$2)</f>
        <v>0</v>
      </c>
      <c r="DD144" s="36">
        <f>SUMIFS(Outbound_Monitor!G:G,Outbound_Monitor!H:H,"CAF",Outbound_Monitor!S:S,DD$2)</f>
        <v>0</v>
      </c>
      <c r="DE144" s="31"/>
      <c r="DF144" s="31"/>
      <c r="DG144" s="38">
        <f>SUMIFS(Outbound_Monitor!G:G,Outbound_Monitor!H:H,"CAF",Outbound_Monitor!S:S,DG$2)</f>
        <v>0</v>
      </c>
      <c r="DH144" s="36">
        <f>SUMIFS(Outbound_Monitor!G:G,Outbound_Monitor!H:H,"CAF",Outbound_Monitor!S:S,DH$2)</f>
        <v>0</v>
      </c>
      <c r="DI144" s="36">
        <f>SUMIFS(Outbound_Monitor!G:G,Outbound_Monitor!H:H,"CAF",Outbound_Monitor!S:S,DI$2)</f>
        <v>0</v>
      </c>
      <c r="DJ144" s="36">
        <f>SUMIFS(Outbound_Monitor!G:G,Outbound_Monitor!H:H,"CAF",Outbound_Monitor!S:S,DJ$2)</f>
        <v>0</v>
      </c>
      <c r="DK144" s="36">
        <f>SUMIFS(Outbound_Monitor!G:G,Outbound_Monitor!H:H,"CAF",Outbound_Monitor!S:S,DK$2)</f>
        <v>0</v>
      </c>
      <c r="DL144" s="31"/>
      <c r="DM144" s="31"/>
      <c r="DN144" s="38">
        <f>SUMIFS(Outbound_Monitor!G:G,Outbound_Monitor!H:H,"CAF",Outbound_Monitor!S:S,DN$2)</f>
        <v>0</v>
      </c>
      <c r="DO144" s="36">
        <f>SUMIFS(Outbound_Monitor!G:G,Outbound_Monitor!H:H,"CAF",Outbound_Monitor!S:S,DO$2)</f>
        <v>0</v>
      </c>
      <c r="DP144" s="36">
        <f>SUMIFS(Outbound_Monitor!G:G,Outbound_Monitor!H:H,"CAF",Outbound_Monitor!S:S,DP$2)</f>
        <v>0</v>
      </c>
      <c r="DQ144" s="36">
        <f>SUMIFS(Outbound_Monitor!G:G,Outbound_Monitor!H:H,"CAF",Outbound_Monitor!S:S,DQ$2)</f>
        <v>0</v>
      </c>
      <c r="DR144" s="36">
        <f>SUMIFS(Outbound_Monitor!G:G,Outbound_Monitor!H:H,"CAF",Outbound_Monitor!S:S,DR$2)</f>
        <v>0</v>
      </c>
      <c r="DS144" s="31"/>
      <c r="DT144" s="31"/>
      <c r="DU144" s="38">
        <f>SUMIFS(Outbound_Monitor!G:G,Outbound_Monitor!H:H,"CAF",Outbound_Monitor!S:S,DU$2)</f>
        <v>0</v>
      </c>
      <c r="DV144" s="36">
        <f>SUMIFS(Outbound_Monitor!G:G,Outbound_Monitor!H:H,"CAF",Outbound_Monitor!S:S,DV$2)</f>
        <v>0</v>
      </c>
      <c r="DW144" s="31"/>
      <c r="DX144" s="36">
        <f>SUMIFS(Outbound_Monitor!G:G,Outbound_Monitor!H:H,"CAF",Outbound_Monitor!S:S,DX$2)</f>
        <v>0</v>
      </c>
      <c r="DY144" s="36">
        <f>SUMIFS(Outbound_Monitor!G:G,Outbound_Monitor!H:H,"CAF",Outbound_Monitor!S:S,DY$2)</f>
        <v>0</v>
      </c>
      <c r="DZ144" s="31"/>
      <c r="EA144" s="31"/>
      <c r="EB144" s="38">
        <f>SUMIFS(Outbound_Monitor!G:G,Outbound_Monitor!H:H,"CAF",Outbound_Monitor!S:S,EB$2)</f>
        <v>0</v>
      </c>
      <c r="EC144" s="36">
        <f>SUMIFS(Outbound_Monitor!G:G,Outbound_Monitor!H:H,"CAF",Outbound_Monitor!S:S,EC$2)</f>
        <v>0</v>
      </c>
      <c r="ED144" s="36">
        <f>SUMIFS(Outbound_Monitor!G:G,Outbound_Monitor!H:H,"CAF",Outbound_Monitor!S:S,ED$2)</f>
        <v>0</v>
      </c>
      <c r="EE144" s="31"/>
      <c r="EF144" s="36">
        <f>SUMIFS(Outbound_Monitor!G:G,Outbound_Monitor!H:H,"CAF",Outbound_Monitor!S:S,EF$2)</f>
        <v>0</v>
      </c>
      <c r="EG144" s="31"/>
      <c r="EH144" s="31"/>
      <c r="EI144" s="38">
        <f>SUMIFS(Outbound_Monitor!G:G,Outbound_Monitor!H:H,"CAF",Outbound_Monitor!S:S,EI$2)</f>
        <v>0</v>
      </c>
      <c r="EJ144" s="36">
        <f>SUMIFS(Outbound_Monitor!G:G,Outbound_Monitor!H:H,"CAF",Outbound_Monitor!S:S,EJ$2)</f>
        <v>0</v>
      </c>
      <c r="EK144" s="36">
        <f>SUMIFS(Outbound_Monitor!G:G,Outbound_Monitor!H:H,"CAF",Outbound_Monitor!S:S,EK$2)</f>
        <v>0</v>
      </c>
      <c r="EL144" s="36">
        <f>SUMIFS(Outbound_Monitor!G:G,Outbound_Monitor!H:H,"CAF",Outbound_Monitor!S:S,EL$2)</f>
        <v>0</v>
      </c>
      <c r="EM144" s="36">
        <f>SUMIFS(Outbound_Monitor!G:G,Outbound_Monitor!H:H,"CAF",Outbound_Monitor!S:S,EM$2)</f>
        <v>0</v>
      </c>
      <c r="EN144" s="31"/>
      <c r="EO144" s="31"/>
      <c r="EP144" s="31"/>
      <c r="EQ144" s="36">
        <f>SUMIFS(Outbound_Monitor!G:G,Outbound_Monitor!H:H,"CAF",Outbound_Monitor!S:S,EQ$2)</f>
        <v>0</v>
      </c>
      <c r="ER144" s="36">
        <f>SUMIFS(Outbound_Monitor!G:G,Outbound_Monitor!H:H,"CAF",Outbound_Monitor!S:S,ER$2)</f>
        <v>0</v>
      </c>
      <c r="ES144" s="36">
        <f>SUMIFS(Outbound_Monitor!G:G,Outbound_Monitor!H:H,"CAF",Outbound_Monitor!S:S,ES$2)</f>
        <v>0</v>
      </c>
      <c r="ET144" s="36">
        <f>SUMIFS(Outbound_Monitor!G:G,Outbound_Monitor!H:H,"CAF",Outbound_Monitor!S:S,ET$2)</f>
        <v>0</v>
      </c>
      <c r="EU144" s="31"/>
      <c r="EV144" s="31"/>
      <c r="EW144" s="38">
        <f>SUMIFS(Outbound_Monitor!G:G,Outbound_Monitor!H:H,"CAF",Outbound_Monitor!S:S,EW$2)</f>
        <v>0</v>
      </c>
      <c r="EX144" s="36">
        <f>SUMIFS(Outbound_Monitor!G:G,Outbound_Monitor!H:H,"CAF",Outbound_Monitor!S:S,EX$2)</f>
        <v>0</v>
      </c>
      <c r="EY144" s="36">
        <f>SUMIFS(Outbound_Monitor!G:G,Outbound_Monitor!H:H,"CAF",Outbound_Monitor!S:S,EY$2)</f>
        <v>0</v>
      </c>
      <c r="EZ144" s="31"/>
      <c r="FA144" s="36">
        <f>SUMIFS(Outbound_Monitor!G:G,Outbound_Monitor!H:H,"CAF",Outbound_Monitor!S:S,FA$2)</f>
        <v>0</v>
      </c>
      <c r="FB144" s="31"/>
      <c r="FC144" s="31"/>
      <c r="FD144" s="38">
        <f>SUMIFS(Outbound_Monitor!G:G,Outbound_Monitor!H:H,"CAF",Outbound_Monitor!S:S,FD$2)</f>
        <v>0</v>
      </c>
      <c r="FE144" s="36">
        <f>SUMIFS(Outbound_Monitor!G:G,Outbound_Monitor!H:H,"CAF",Outbound_Monitor!S:S,FE$2)</f>
        <v>0</v>
      </c>
      <c r="FF144" s="36">
        <f>SUMIFS(Outbound_Monitor!G:G,Outbound_Monitor!H:H,"CAF",Outbound_Monitor!S:S,FF$2)</f>
        <v>0</v>
      </c>
      <c r="FG144" s="36">
        <f>SUMIFS(Outbound_Monitor!G:G,Outbound_Monitor!H:H,"CAF",Outbound_Monitor!S:S,FG$2)</f>
        <v>0</v>
      </c>
      <c r="FH144" s="36">
        <f>SUMIFS(Outbound_Monitor!G:G,Outbound_Monitor!H:H,"CAF",Outbound_Monitor!S:S,FH$2)</f>
        <v>0</v>
      </c>
      <c r="FI144" s="31"/>
      <c r="FJ144" s="31"/>
      <c r="FK144" s="38">
        <f>SUMIFS(Outbound_Monitor!G:G,Outbound_Monitor!H:H,"CAF",Outbound_Monitor!S:S,FK$2)</f>
        <v>0</v>
      </c>
      <c r="FL144" s="36">
        <f>SUMIFS(Outbound_Monitor!G:G,Outbound_Monitor!H:H,"CAF",Outbound_Monitor!S:S,FL$2)</f>
        <v>0</v>
      </c>
      <c r="FM144" s="36">
        <f>SUMIFS(Outbound_Monitor!G:G,Outbound_Monitor!H:H,"CAF",Outbound_Monitor!S:S,FM$2)</f>
        <v>0</v>
      </c>
      <c r="FN144" s="36">
        <f>SUMIFS(Outbound_Monitor!G:G,Outbound_Monitor!H:H,"CAF",Outbound_Monitor!S:S,FN$2)</f>
        <v>0</v>
      </c>
      <c r="FO144" s="36">
        <f>SUMIFS(Outbound_Monitor!G:G,Outbound_Monitor!H:H,"CAF",Outbound_Monitor!S:S,FO$2)</f>
        <v>0</v>
      </c>
      <c r="FP144" s="31"/>
      <c r="FQ144" s="31"/>
      <c r="FR144" s="38">
        <f>SUMIFS(Outbound_Monitor!G:G,Outbound_Monitor!H:H,"CAF",Outbound_Monitor!S:S,FR$2)</f>
        <v>0</v>
      </c>
      <c r="FS144" s="36">
        <f>SUMIFS(Outbound_Monitor!G:G,Outbound_Monitor!H:H,"CAF",Outbound_Monitor!S:S,FS$2)</f>
        <v>0</v>
      </c>
      <c r="FT144" s="36">
        <f>SUMIFS(Outbound_Monitor!G:G,Outbound_Monitor!H:H,"CAF",Outbound_Monitor!S:S,FT$2)</f>
        <v>0</v>
      </c>
      <c r="FU144" s="36">
        <f>SUMIFS(Outbound_Monitor!G:G,Outbound_Monitor!H:H,"CAF",Outbound_Monitor!S:S,FU$2)</f>
        <v>0</v>
      </c>
      <c r="FV144" s="36">
        <f>SUMIFS(Outbound_Monitor!G:G,Outbound_Monitor!H:H,"CAF",Outbound_Monitor!S:S,FV$2)</f>
        <v>0</v>
      </c>
      <c r="FW144" s="31"/>
      <c r="FX144" s="31"/>
      <c r="FY144" s="38">
        <f>SUMIFS(Outbound_Monitor!G:G,Outbound_Monitor!H:H,"CAF",Outbound_Monitor!S:S,FY$2)</f>
        <v>0</v>
      </c>
      <c r="FZ144" s="36">
        <f>SUMIFS(Outbound_Monitor!G:G,Outbound_Monitor!H:H,"CAF",Outbound_Monitor!S:S,FZ$2)</f>
        <v>0</v>
      </c>
      <c r="GA144" s="36">
        <f>SUMIFS(Outbound_Monitor!G:G,Outbound_Monitor!H:H,"CAF",Outbound_Monitor!S:S,GA$2)</f>
        <v>0</v>
      </c>
      <c r="GB144" s="36">
        <f>SUMIFS(Outbound_Monitor!G:G,Outbound_Monitor!H:H,"CAF",Outbound_Monitor!S:S,GB$2)</f>
        <v>0</v>
      </c>
      <c r="GC144" s="36">
        <f>SUMIFS(Outbound_Monitor!G:G,Outbound_Monitor!H:H,"CAF",Outbound_Monitor!S:S,GC$2)</f>
        <v>0</v>
      </c>
      <c r="GD144" s="31"/>
      <c r="GE144" s="31"/>
      <c r="GF144" s="38">
        <f>SUMIFS(Outbound_Monitor!G:G,Outbound_Monitor!H:H,"CAF",Outbound_Monitor!S:S,GF$2)</f>
        <v>0</v>
      </c>
      <c r="GG144" s="36">
        <f>SUMIFS(Outbound_Monitor!G:G,Outbound_Monitor!H:H,"CAF",Outbound_Monitor!S:S,GG$2)</f>
        <v>0</v>
      </c>
      <c r="GH144" s="36">
        <f>SUMIFS(Outbound_Monitor!G:G,Outbound_Monitor!H:H,"CAF",Outbound_Monitor!S:S,GH$2)</f>
        <v>0</v>
      </c>
      <c r="GI144" s="36">
        <f>SUMIFS(Outbound_Monitor!G:G,Outbound_Monitor!H:H,"CAF",Outbound_Monitor!S:S,GI$2)</f>
        <v>0</v>
      </c>
      <c r="GJ144" s="36">
        <f>SUMIFS(Outbound_Monitor!G:G,Outbound_Monitor!H:H,"CAF",Outbound_Monitor!S:S,GJ$2)</f>
        <v>0</v>
      </c>
      <c r="GK144" s="31"/>
      <c r="GL144" s="31"/>
      <c r="GM144" s="38">
        <f>SUMIFS(Outbound_Monitor!G:G,Outbound_Monitor!H:H,"CAF",Outbound_Monitor!S:S,GM$2)</f>
        <v>0</v>
      </c>
      <c r="GN144" s="36">
        <f>SUMIFS(Outbound_Monitor!G:G,Outbound_Monitor!H:H,"CAF",Outbound_Monitor!S:S,GN$2)</f>
        <v>0</v>
      </c>
      <c r="GO144" s="36">
        <f>SUMIFS(Outbound_Monitor!G:G,Outbound_Monitor!H:H,"CAF",Outbound_Monitor!S:S,GO$2)</f>
        <v>0</v>
      </c>
      <c r="GP144" s="36">
        <f>SUMIFS(Outbound_Monitor!G:G,Outbound_Monitor!H:H,"CAF",Outbound_Monitor!S:S,GP$2)</f>
        <v>0</v>
      </c>
      <c r="GQ144" s="36">
        <f>SUMIFS(Outbound_Monitor!G:G,Outbound_Monitor!H:H,"CAF",Outbound_Monitor!S:S,GQ$2)</f>
        <v>0</v>
      </c>
      <c r="GR144" s="31"/>
      <c r="GS144" s="31"/>
      <c r="GT144" s="38">
        <f>SUMIFS(Outbound_Monitor!G:G,Outbound_Monitor!H:H,"CAF",Outbound_Monitor!S:S,GT$2)</f>
        <v>0</v>
      </c>
      <c r="GU144" s="36">
        <f>SUMIFS(Outbound_Monitor!G:G,Outbound_Monitor!H:H,"CAF",Outbound_Monitor!S:S,GU$2)</f>
        <v>0</v>
      </c>
      <c r="GV144" s="36">
        <f>SUMIFS(Outbound_Monitor!G:G,Outbound_Monitor!H:H,"CAF",Outbound_Monitor!S:S,GV$2)</f>
        <v>0</v>
      </c>
      <c r="GW144" s="36">
        <f>SUMIFS(Outbound_Monitor!G:G,Outbound_Monitor!H:H,"CAF",Outbound_Monitor!S:S,GW$2)</f>
        <v>0</v>
      </c>
      <c r="GX144" s="36">
        <f>SUMIFS(Outbound_Monitor!G:G,Outbound_Monitor!H:H,"CAF",Outbound_Monitor!S:S,GX$2)</f>
        <v>0</v>
      </c>
      <c r="GY144" s="31"/>
      <c r="GZ144" s="31"/>
      <c r="HA144" s="38">
        <f>SUMIFS(Outbound_Monitor!G:G,Outbound_Monitor!H:H,"CAF",Outbound_Monitor!S:S,HA$2)</f>
        <v>0</v>
      </c>
      <c r="HB144" s="36">
        <f>SUMIFS(Outbound_Monitor!G:G,Outbound_Monitor!H:H,"CAF",Outbound_Monitor!S:S,HB$2)</f>
        <v>0</v>
      </c>
      <c r="HC144" s="36">
        <f>SUMIFS(Outbound_Monitor!G:G,Outbound_Monitor!H:H,"CAF",Outbound_Monitor!S:S,HC$2)</f>
        <v>0</v>
      </c>
      <c r="HD144" s="36">
        <f>SUMIFS(Outbound_Monitor!G:G,Outbound_Monitor!H:H,"CAF",Outbound_Monitor!S:S,HD$2)</f>
        <v>0</v>
      </c>
      <c r="HE144" s="36">
        <f>SUMIFS(Outbound_Monitor!G:G,Outbound_Monitor!H:H,"CAF",Outbound_Monitor!S:S,HE$2)</f>
        <v>0</v>
      </c>
      <c r="HF144" s="31"/>
      <c r="HG144" s="31"/>
      <c r="HH144" s="38">
        <f>SUMIFS(Outbound_Monitor!G:G,Outbound_Monitor!H:H,"CAF",Outbound_Monitor!S:S,HH$2)</f>
        <v>0</v>
      </c>
      <c r="HI144" s="36">
        <f>SUMIFS(Outbound_Monitor!G:G,Outbound_Monitor!H:H,"CAF",Outbound_Monitor!S:S,HI$2)</f>
        <v>0</v>
      </c>
      <c r="HJ144" s="36">
        <f>SUMIFS(Outbound_Monitor!G:G,Outbound_Monitor!H:H,"CAF",Outbound_Monitor!S:S,HJ$2)</f>
        <v>0</v>
      </c>
      <c r="HK144" s="36">
        <f>SUMIFS(Outbound_Monitor!G:G,Outbound_Monitor!H:H,"CAF",Outbound_Monitor!S:S,HK$2)</f>
        <v>0</v>
      </c>
      <c r="HL144" s="36">
        <f>SUMIFS(Outbound_Monitor!G:G,Outbound_Monitor!H:H,"CAF",Outbound_Monitor!S:S,HL$2)</f>
        <v>0</v>
      </c>
      <c r="HM144" s="31"/>
      <c r="HN144" s="31"/>
      <c r="HO144" s="38">
        <f>SUMIFS(Outbound_Monitor!G:G,Outbound_Monitor!H:H,"CAF",Outbound_Monitor!S:S,HO$2)</f>
        <v>0</v>
      </c>
      <c r="HP144" s="36">
        <f>SUMIFS(Outbound_Monitor!G:G,Outbound_Monitor!H:H,"CAF",Outbound_Monitor!S:S,HP$2)</f>
        <v>0</v>
      </c>
      <c r="HQ144" s="36">
        <f>SUMIFS(Outbound_Monitor!G:G,Outbound_Monitor!H:H,"CAF",Outbound_Monitor!S:S,HQ$2)</f>
        <v>0</v>
      </c>
      <c r="HR144" s="36">
        <f>SUMIFS(Outbound_Monitor!G:G,Outbound_Monitor!H:H,"CAF",Outbound_Monitor!S:S,HR$2)</f>
        <v>0</v>
      </c>
      <c r="HS144" s="36">
        <f>SUMIFS(Outbound_Monitor!G:G,Outbound_Monitor!H:H,"CAF",Outbound_Monitor!S:S,HS$2)</f>
        <v>0</v>
      </c>
      <c r="HT144" s="31"/>
      <c r="HU144" s="31"/>
      <c r="HV144" s="38">
        <f>SUMIFS(Outbound_Monitor!G:G,Outbound_Monitor!H:H,"CAF",Outbound_Monitor!S:S,HV$2)</f>
        <v>0</v>
      </c>
      <c r="HW144" s="36">
        <f>SUMIFS(Outbound_Monitor!G:G,Outbound_Monitor!H:H,"CAF",Outbound_Monitor!S:S,HW$2)</f>
        <v>0</v>
      </c>
      <c r="HX144" s="36">
        <f>SUMIFS(Outbound_Monitor!G:G,Outbound_Monitor!H:H,"CAF",Outbound_Monitor!S:S,HX$2)</f>
        <v>0</v>
      </c>
      <c r="HY144" s="36">
        <f>SUMIFS(Outbound_Monitor!G:G,Outbound_Monitor!H:H,"CAF",Outbound_Monitor!S:S,HY$2)</f>
        <v>0</v>
      </c>
      <c r="HZ144" s="36">
        <f>SUMIFS(Outbound_Monitor!G:G,Outbound_Monitor!H:H,"CAF",Outbound_Monitor!S:S,HZ$2)</f>
        <v>0</v>
      </c>
      <c r="IA144" s="31"/>
      <c r="IB144" s="31"/>
      <c r="IC144" s="38">
        <f>SUMIFS(Outbound_Monitor!G:G,Outbound_Monitor!H:H,"CAF",Outbound_Monitor!S:S,IC$2)</f>
        <v>0</v>
      </c>
      <c r="ID144" s="36">
        <f>SUMIFS(Outbound_Monitor!G:G,Outbound_Monitor!H:H,"CAF",Outbound_Monitor!S:S,ID$2)</f>
        <v>0</v>
      </c>
      <c r="IE144" s="36">
        <f>SUMIFS(Outbound_Monitor!G:G,Outbound_Monitor!H:H,"CAF",Outbound_Monitor!S:S,IE$2)</f>
        <v>0</v>
      </c>
      <c r="IF144" s="36">
        <f>SUMIFS(Outbound_Monitor!G:G,Outbound_Monitor!H:H,"CAF",Outbound_Monitor!S:S,IF$2)</f>
        <v>0</v>
      </c>
      <c r="IG144" s="36">
        <f>SUMIFS(Outbound_Monitor!G:G,Outbound_Monitor!H:H,"CAF",Outbound_Monitor!S:S,IG$2)</f>
        <v>0</v>
      </c>
      <c r="IH144" s="31"/>
      <c r="II144" s="31"/>
      <c r="IJ144" s="38">
        <f>SUMIFS(Outbound_Monitor!G:G,Outbound_Monitor!H:H,"CAF",Outbound_Monitor!S:S,IJ$2)</f>
        <v>0</v>
      </c>
      <c r="IK144" s="36">
        <f>SUMIFS(Outbound_Monitor!G:G,Outbound_Monitor!H:H,"CAF",Outbound_Monitor!S:S,IK$2)</f>
        <v>0</v>
      </c>
      <c r="IL144" s="36">
        <f>SUMIFS(Outbound_Monitor!G:G,Outbound_Monitor!H:H,"CAF",Outbound_Monitor!S:S,IL$2)</f>
        <v>0</v>
      </c>
      <c r="IM144" s="36">
        <f>SUMIFS(Outbound_Monitor!G:G,Outbound_Monitor!H:H,"CAF",Outbound_Monitor!S:S,IM$2)</f>
        <v>0</v>
      </c>
      <c r="IN144" s="36">
        <f>SUMIFS(Outbound_Monitor!G:G,Outbound_Monitor!H:H,"CAF",Outbound_Monitor!S:S,IN$2)</f>
        <v>0</v>
      </c>
      <c r="IO144" s="31"/>
      <c r="IP144" s="31"/>
      <c r="IQ144" s="38">
        <f>SUMIFS(Outbound_Monitor!G:G,Outbound_Monitor!H:H,"CAF",Outbound_Monitor!S:S,IQ$2)</f>
        <v>0</v>
      </c>
      <c r="IR144" s="36">
        <f>SUMIFS(Outbound_Monitor!G:G,Outbound_Monitor!H:H,"CAF",Outbound_Monitor!S:S,IR$2)</f>
        <v>0</v>
      </c>
      <c r="IS144" s="36">
        <f>SUMIFS(Outbound_Monitor!G:G,Outbound_Monitor!H:H,"CAF",Outbound_Monitor!S:S,IS$2)</f>
        <v>0</v>
      </c>
      <c r="IT144" s="36">
        <f>SUMIFS(Outbound_Monitor!G:G,Outbound_Monitor!H:H,"CAF",Outbound_Monitor!S:S,IT$2)</f>
        <v>0</v>
      </c>
      <c r="IU144" s="36">
        <f>SUMIFS(Outbound_Monitor!G:G,Outbound_Monitor!H:H,"CAF",Outbound_Monitor!S:S,IU$2)</f>
        <v>0</v>
      </c>
      <c r="IV144" s="31"/>
      <c r="IW144" s="31"/>
      <c r="IX144" s="38">
        <f>SUMIFS(Outbound_Monitor!G:G,Outbound_Monitor!H:H,"CAF",Outbound_Monitor!S:S,IX$2)</f>
        <v>0</v>
      </c>
      <c r="IY144" s="36">
        <f>SUMIFS(Outbound_Monitor!G:G,Outbound_Monitor!H:H,"CAF",Outbound_Monitor!S:S,IY$2)</f>
        <v>0</v>
      </c>
      <c r="IZ144" s="36">
        <f>SUMIFS(Outbound_Monitor!G:G,Outbound_Monitor!H:H,"CAF",Outbound_Monitor!S:S,IZ$2)</f>
        <v>0</v>
      </c>
      <c r="JA144" s="36">
        <f>SUMIFS(Outbound_Monitor!G:G,Outbound_Monitor!H:H,"CAF",Outbound_Monitor!S:S,JA$2)</f>
        <v>0</v>
      </c>
      <c r="JB144" s="36">
        <f>SUMIFS(Outbound_Monitor!G:G,Outbound_Monitor!H:H,"CAF",Outbound_Monitor!S:S,JB$2)</f>
        <v>0</v>
      </c>
      <c r="JC144" s="31"/>
      <c r="JD144" s="31"/>
      <c r="JE144" s="38">
        <f>SUMIFS(Outbound_Monitor!G:G,Outbound_Monitor!H:H,"CAF",Outbound_Monitor!S:S,JE$2)</f>
        <v>0</v>
      </c>
      <c r="JF144" s="36">
        <f>SUMIFS(Outbound_Monitor!G:G,Outbound_Monitor!H:H,"CAF",Outbound_Monitor!S:S,JF$2)</f>
        <v>0</v>
      </c>
      <c r="JG144" s="36">
        <f>SUMIFS(Outbound_Monitor!G:G,Outbound_Monitor!H:H,"CAF",Outbound_Monitor!S:S,JG$2)</f>
        <v>0</v>
      </c>
      <c r="JH144" s="36">
        <f>SUMIFS(Outbound_Monitor!G:G,Outbound_Monitor!H:H,"CAF",Outbound_Monitor!S:S,JH$2)</f>
        <v>0</v>
      </c>
      <c r="JI144" s="36">
        <f>SUMIFS(Outbound_Monitor!G:G,Outbound_Monitor!H:H,"CAF",Outbound_Monitor!S:S,JI$2)</f>
        <v>0</v>
      </c>
      <c r="JJ144" s="31"/>
      <c r="JK144" s="31"/>
      <c r="JL144" s="38">
        <f>SUMIFS(Outbound_Monitor!G:G,Outbound_Monitor!H:H,"CAF",Outbound_Monitor!S:S,JL$2)</f>
        <v>0</v>
      </c>
      <c r="JM144" s="36">
        <f>SUMIFS(Outbound_Monitor!G:G,Outbound_Monitor!H:H,"CAF",Outbound_Monitor!S:S,JM$2)</f>
        <v>0</v>
      </c>
      <c r="JN144" s="36">
        <f>SUMIFS(Outbound_Monitor!G:G,Outbound_Monitor!H:H,"CAF",Outbound_Monitor!S:S,JN$2)</f>
        <v>0</v>
      </c>
      <c r="JO144" s="36">
        <f>SUMIFS(Outbound_Monitor!G:G,Outbound_Monitor!H:H,"CAF",Outbound_Monitor!S:S,JO$2)</f>
        <v>0</v>
      </c>
      <c r="JP144" s="36">
        <f>SUMIFS(Outbound_Monitor!G:G,Outbound_Monitor!H:H,"CAF",Outbound_Monitor!S:S,JP$2)</f>
        <v>0</v>
      </c>
      <c r="JQ144" s="31"/>
      <c r="JR144" s="31"/>
      <c r="JS144" s="38">
        <f>SUMIFS(Outbound_Monitor!G:G,Outbound_Monitor!H:H,"CAF",Outbound_Monitor!S:S,JS$2)</f>
        <v>0</v>
      </c>
      <c r="JT144" s="36">
        <f>SUMIFS(Outbound_Monitor!G:G,Outbound_Monitor!H:H,"CAF",Outbound_Monitor!S:S,JT$2)</f>
        <v>0</v>
      </c>
      <c r="JU144" s="36">
        <f>SUMIFS(Outbound_Monitor!G:G,Outbound_Monitor!H:H,"CAF",Outbound_Monitor!S:S,JU$2)</f>
        <v>0</v>
      </c>
      <c r="JV144" s="31"/>
      <c r="JW144" s="36">
        <f>SUMIFS(Outbound_Monitor!G:G,Outbound_Monitor!H:H,"CAF",Outbound_Monitor!S:S,JW$2)</f>
        <v>0</v>
      </c>
      <c r="JX144" s="31"/>
      <c r="JY144" s="31"/>
      <c r="JZ144" s="38">
        <f>SUMIFS(Outbound_Monitor!G:G,Outbound_Monitor!H:H,"CAF",Outbound_Monitor!S:S,JZ$2)</f>
        <v>0</v>
      </c>
      <c r="KA144" s="36">
        <f>SUMIFS(Outbound_Monitor!G:G,Outbound_Monitor!H:H,"CAF",Outbound_Monitor!S:S,KA$2)</f>
        <v>0</v>
      </c>
      <c r="KB144" s="36">
        <f>SUMIFS(Outbound_Monitor!G:G,Outbound_Monitor!H:H,"CAF",Outbound_Monitor!S:S,KB$2)</f>
        <v>0</v>
      </c>
      <c r="KC144" s="36">
        <f>SUMIFS(Outbound_Monitor!G:G,Outbound_Monitor!H:H,"CAF",Outbound_Monitor!S:S,KC$2)</f>
        <v>0</v>
      </c>
      <c r="KD144" s="36">
        <f>SUMIFS(Outbound_Monitor!G:G,Outbound_Monitor!H:H,"CAF",Outbound_Monitor!S:S,KD$2)</f>
        <v>0</v>
      </c>
      <c r="KE144" s="31"/>
      <c r="KF144" s="31"/>
      <c r="KG144" s="38">
        <f>SUMIFS(Outbound_Monitor!G:G,Outbound_Monitor!H:H,"CAF",Outbound_Monitor!S:S,KG$2)</f>
        <v>0</v>
      </c>
      <c r="KH144" s="36">
        <f>SUMIFS(Outbound_Monitor!G:G,Outbound_Monitor!H:H,"CAF",Outbound_Monitor!S:S,KH$2)</f>
        <v>0</v>
      </c>
      <c r="KI144" s="36">
        <f>SUMIFS(Outbound_Monitor!G:G,Outbound_Monitor!H:H,"CAF",Outbound_Monitor!S:S,KI$2)</f>
        <v>0</v>
      </c>
      <c r="KJ144" s="36">
        <f>SUMIFS(Outbound_Monitor!G:G,Outbound_Monitor!H:H,"CAF",Outbound_Monitor!S:S,KJ$2)</f>
        <v>0</v>
      </c>
      <c r="KK144" s="36">
        <f>SUMIFS(Outbound_Monitor!G:G,Outbound_Monitor!H:H,"CAF",Outbound_Monitor!S:S,KK$2)</f>
        <v>0</v>
      </c>
      <c r="KL144" s="31"/>
      <c r="KM144" s="31"/>
      <c r="KN144" s="38">
        <f>SUMIFS(Outbound_Monitor!G:G,Outbound_Monitor!H:H,"CAF",Outbound_Monitor!S:S,KN$2)</f>
        <v>0</v>
      </c>
      <c r="KO144" s="36">
        <f>SUMIFS(Outbound_Monitor!G:G,Outbound_Monitor!H:H,"CAF",Outbound_Monitor!S:S,KO$2)</f>
        <v>0</v>
      </c>
      <c r="KP144" s="36">
        <f>SUMIFS(Outbound_Monitor!G:G,Outbound_Monitor!H:H,"CAF",Outbound_Monitor!S:S,KP$2)</f>
        <v>0</v>
      </c>
      <c r="KQ144" s="36">
        <f>SUMIFS(Outbound_Monitor!G:G,Outbound_Monitor!H:H,"CAF",Outbound_Monitor!S:S,KQ$2)</f>
        <v>0</v>
      </c>
      <c r="KR144" s="36">
        <f>SUMIFS(Outbound_Monitor!G:G,Outbound_Monitor!H:H,"CAF",Outbound_Monitor!S:S,KR$2)</f>
        <v>0</v>
      </c>
      <c r="KS144" s="31"/>
      <c r="KT144" s="31"/>
      <c r="KU144" s="38">
        <f>SUMIFS(Outbound_Monitor!G:G,Outbound_Monitor!H:H,"CAF",Outbound_Monitor!S:S,KU$2)</f>
        <v>0</v>
      </c>
      <c r="KV144" s="36">
        <f>SUMIFS(Outbound_Monitor!G:G,Outbound_Monitor!H:H,"CAF",Outbound_Monitor!S:S,KV$2)</f>
        <v>0</v>
      </c>
      <c r="KW144" s="36">
        <f>SUMIFS(Outbound_Monitor!G:G,Outbound_Monitor!H:H,"CAF",Outbound_Monitor!S:S,KW$2)</f>
        <v>0</v>
      </c>
      <c r="KX144" s="36">
        <f>SUMIFS(Outbound_Monitor!G:G,Outbound_Monitor!H:H,"CAF",Outbound_Monitor!S:S,KX$2)</f>
        <v>0</v>
      </c>
      <c r="KY144" s="31"/>
      <c r="KZ144" s="31"/>
      <c r="LA144" s="31"/>
      <c r="LB144" s="38">
        <f>SUMIFS(Outbound_Monitor!G:G,Outbound_Monitor!H:H,"CAF",Outbound_Monitor!S:S,LB$2)</f>
        <v>0</v>
      </c>
      <c r="LC144" s="36">
        <f>SUMIFS(Outbound_Monitor!G:G,Outbound_Monitor!H:H,"CAF",Outbound_Monitor!S:S,LC$2)</f>
        <v>0</v>
      </c>
      <c r="LD144" s="36">
        <f>SUMIFS(Outbound_Monitor!G:G,Outbound_Monitor!H:H,"CAF",Outbound_Monitor!S:S,LD$2)</f>
        <v>0</v>
      </c>
      <c r="LE144" s="36">
        <f>SUMIFS(Outbound_Monitor!G:G,Outbound_Monitor!H:H,"CAF",Outbound_Monitor!S:S,LE$2)</f>
        <v>0</v>
      </c>
      <c r="LF144" s="36">
        <f>SUMIFS(Outbound_Monitor!G:G,Outbound_Monitor!H:H,"CAF",Outbound_Monitor!S:S,LF$2)</f>
        <v>0</v>
      </c>
      <c r="LG144" s="31"/>
      <c r="LH144" s="31"/>
      <c r="LI144" s="38">
        <f>SUMIFS(Outbound_Monitor!G:G,Outbound_Monitor!H:H,"CAF",Outbound_Monitor!S:S,LI$2)</f>
        <v>0</v>
      </c>
      <c r="LJ144" s="36">
        <f>SUMIFS(Outbound_Monitor!G:G,Outbound_Monitor!H:H,"CAF",Outbound_Monitor!S:S,LJ$2)</f>
        <v>0</v>
      </c>
      <c r="LK144" s="36">
        <f>SUMIFS(Outbound_Monitor!G:G,Outbound_Monitor!H:H,"CAF",Outbound_Monitor!S:S,LK$2)</f>
        <v>0</v>
      </c>
      <c r="LL144" s="36">
        <f>SUMIFS(Outbound_Monitor!G:G,Outbound_Monitor!H:H,"CAF",Outbound_Monitor!S:S,LL$2)</f>
        <v>0</v>
      </c>
      <c r="LM144" s="36">
        <f>SUMIFS(Outbound_Monitor!G:G,Outbound_Monitor!H:H,"CAF",Outbound_Monitor!S:S,LM$2)</f>
        <v>0</v>
      </c>
      <c r="LN144" s="31"/>
      <c r="LO144" s="31"/>
      <c r="LP144" s="38">
        <f>SUMIFS(Outbound_Monitor!G:G,Outbound_Monitor!H:H,"CAF",Outbound_Monitor!S:S,LP$2)</f>
        <v>0</v>
      </c>
      <c r="LQ144" s="36">
        <f>SUMIFS(Outbound_Monitor!G:G,Outbound_Monitor!H:H,"CAF",Outbound_Monitor!S:S,LQ$2)</f>
        <v>0</v>
      </c>
      <c r="LR144" s="36">
        <f>SUMIFS(Outbound_Monitor!G:G,Outbound_Monitor!H:H,"CAF",Outbound_Monitor!S:S,LR$2)</f>
        <v>0</v>
      </c>
      <c r="LS144" s="36">
        <f>SUMIFS(Outbound_Monitor!G:G,Outbound_Monitor!H:H,"CAF",Outbound_Monitor!S:S,LS$2)</f>
        <v>0</v>
      </c>
      <c r="LT144" s="36">
        <f>SUMIFS(Outbound_Monitor!G:G,Outbound_Monitor!H:H,"CAF",Outbound_Monitor!S:S,LT$2)</f>
        <v>0</v>
      </c>
      <c r="LU144" s="31"/>
      <c r="LV144" s="31"/>
      <c r="LW144" s="38">
        <f>SUMIFS(Outbound_Monitor!G:G,Outbound_Monitor!H:H,"CAF",Outbound_Monitor!S:S,LW$2)</f>
        <v>0</v>
      </c>
      <c r="LX144" s="36">
        <f>SUMIFS(Outbound_Monitor!G:G,Outbound_Monitor!H:H,"CAF",Outbound_Monitor!S:S,LX$2)</f>
        <v>0</v>
      </c>
      <c r="LY144" s="36">
        <f>SUMIFS(Outbound_Monitor!G:G,Outbound_Monitor!H:H,"CAF",Outbound_Monitor!S:S,LY$2)</f>
        <v>0</v>
      </c>
      <c r="LZ144" s="36">
        <f>SUMIFS(Outbound_Monitor!G:G,Outbound_Monitor!H:H,"CAF",Outbound_Monitor!S:S,LZ$2)</f>
        <v>0</v>
      </c>
      <c r="MA144" s="36">
        <f>SUMIFS(Outbound_Monitor!G:G,Outbound_Monitor!H:H,"CAF",Outbound_Monitor!S:S,MA$2)</f>
        <v>0</v>
      </c>
      <c r="MB144" s="31"/>
      <c r="MC144" s="31"/>
      <c r="MD144" s="38">
        <f>SUMIFS(Outbound_Monitor!G:G,Outbound_Monitor!H:H,"CAF",Outbound_Monitor!S:S,MD$2)</f>
        <v>0</v>
      </c>
      <c r="ME144" s="36">
        <f>SUMIFS(Outbound_Monitor!G:G,Outbound_Monitor!H:H,"CAF",Outbound_Monitor!S:S,ME$2)</f>
        <v>0</v>
      </c>
      <c r="MF144" s="36">
        <f>SUMIFS(Outbound_Monitor!G:G,Outbound_Monitor!H:H,"CAF",Outbound_Monitor!S:S,MF$2)</f>
        <v>0</v>
      </c>
      <c r="MG144" s="36">
        <f>SUMIFS(Outbound_Monitor!G:G,Outbound_Monitor!H:H,"CAF",Outbound_Monitor!S:S,MG$2)</f>
        <v>0</v>
      </c>
      <c r="MH144" s="36">
        <f>SUMIFS(Outbound_Monitor!G:G,Outbound_Monitor!H:H,"CAF",Outbound_Monitor!S:S,MH$2)</f>
        <v>0</v>
      </c>
      <c r="MI144" s="31"/>
      <c r="MJ144" s="31"/>
      <c r="MK144" s="38">
        <f>SUMIFS(Outbound_Monitor!G:G,Outbound_Monitor!H:H,"CAF",Outbound_Monitor!S:S,MK$2)</f>
        <v>0</v>
      </c>
      <c r="ML144" s="36">
        <f>SUMIFS(Outbound_Monitor!G:G,Outbound_Monitor!H:H,"CAF",Outbound_Monitor!S:S,ML$2)</f>
        <v>0</v>
      </c>
      <c r="MM144" s="36">
        <f>SUMIFS(Outbound_Monitor!G:G,Outbound_Monitor!H:H,"CAF",Outbound_Monitor!S:S,MM$2)</f>
        <v>0</v>
      </c>
      <c r="MN144" s="36">
        <f>SUMIFS(Outbound_Monitor!G:G,Outbound_Monitor!H:H,"CAF",Outbound_Monitor!S:S,MN$2)</f>
        <v>0</v>
      </c>
      <c r="MO144" s="36">
        <f>SUMIFS(Outbound_Monitor!G:G,Outbound_Monitor!H:H,"CAF",Outbound_Monitor!S:S,MO$2)</f>
        <v>0</v>
      </c>
      <c r="MP144" s="31"/>
      <c r="MQ144" s="31"/>
      <c r="MR144" s="38">
        <f>SUMIFS(Outbound_Monitor!G:G,Outbound_Monitor!H:H,"CAF",Outbound_Monitor!S:S,MR$2)</f>
        <v>0</v>
      </c>
      <c r="MS144" s="36">
        <f>SUMIFS(Outbound_Monitor!G:G,Outbound_Monitor!H:H,"CAF",Outbound_Monitor!S:S,MS$2)</f>
        <v>0</v>
      </c>
      <c r="MT144" s="36">
        <f>SUMIFS(Outbound_Monitor!G:G,Outbound_Monitor!H:H,"CAF",Outbound_Monitor!S:S,MT$2)</f>
        <v>0</v>
      </c>
      <c r="MU144" s="36">
        <f>SUMIFS(Outbound_Monitor!G:G,Outbound_Monitor!H:H,"CAF",Outbound_Monitor!S:S,MU$2)</f>
        <v>0</v>
      </c>
      <c r="MV144" s="36">
        <f>SUMIFS(Outbound_Monitor!G:G,Outbound_Monitor!H:H,"CAF",Outbound_Monitor!S:S,MV$2)</f>
        <v>0</v>
      </c>
      <c r="MW144" s="31"/>
      <c r="MX144" s="31"/>
      <c r="MY144" s="38">
        <f>SUMIFS(Outbound_Monitor!G:G,Outbound_Monitor!H:H,"CAF",Outbound_Monitor!S:S,MY$2)</f>
        <v>0</v>
      </c>
      <c r="MZ144" s="36">
        <f>SUMIFS(Outbound_Monitor!G:G,Outbound_Monitor!H:H,"CAF",Outbound_Monitor!S:S,MZ$2)</f>
        <v>0</v>
      </c>
      <c r="NA144" s="31"/>
      <c r="NB144" s="31"/>
      <c r="NC144" s="36">
        <f>SUMIFS(Outbound_Monitor!G:G,Outbound_Monitor!H:H,"CAF",Outbound_Monitor!S:S,NC$2)</f>
        <v>0</v>
      </c>
      <c r="ND144" s="31"/>
      <c r="NE144" s="31"/>
      <c r="NF144" s="16" t="s">
        <v>759</v>
      </c>
    </row>
    <row r="145" spans="1:370" s="109" customFormat="1" ht="18" customHeight="1" x14ac:dyDescent="0.25">
      <c r="A145" s="106" t="s">
        <v>946</v>
      </c>
      <c r="B145" s="23" t="s">
        <v>947</v>
      </c>
      <c r="C145" s="24"/>
      <c r="D145" s="33" t="s">
        <v>862</v>
      </c>
      <c r="E145" s="56">
        <f>MAX(G145:NC145)</f>
        <v>618</v>
      </c>
      <c r="F145" s="17"/>
      <c r="G145" s="17"/>
      <c r="H145" s="17"/>
      <c r="I145" s="26"/>
      <c r="J145" s="17"/>
      <c r="K145" s="17"/>
      <c r="L145" s="17"/>
      <c r="M145" s="107"/>
      <c r="N145" s="108"/>
      <c r="O145" s="108"/>
      <c r="P145" s="26"/>
      <c r="Q145" s="108"/>
      <c r="R145" s="17"/>
      <c r="S145" s="17"/>
      <c r="T145" s="107"/>
      <c r="U145" s="108"/>
      <c r="V145" s="108"/>
      <c r="W145" s="26">
        <v>560</v>
      </c>
      <c r="X145" s="108"/>
      <c r="Y145" s="17"/>
      <c r="Z145" s="17"/>
      <c r="AA145" s="107"/>
      <c r="AB145" s="108"/>
      <c r="AC145" s="108"/>
      <c r="AD145" s="26">
        <v>618</v>
      </c>
      <c r="AE145" s="108"/>
      <c r="AF145" s="17"/>
      <c r="AG145" s="17"/>
      <c r="AH145" s="107"/>
      <c r="AI145" s="108"/>
      <c r="AJ145" s="108"/>
      <c r="AK145" s="26">
        <v>560</v>
      </c>
      <c r="AL145" s="108"/>
      <c r="AM145" s="17"/>
      <c r="AN145" s="17"/>
      <c r="AO145" s="107"/>
      <c r="AP145" s="108"/>
      <c r="AQ145" s="108"/>
      <c r="AR145" s="26">
        <v>560</v>
      </c>
      <c r="AS145" s="108"/>
      <c r="AT145" s="17"/>
      <c r="AU145" s="17"/>
      <c r="AV145" s="107"/>
      <c r="AW145" s="108"/>
      <c r="AX145" s="108"/>
      <c r="AY145" s="26">
        <v>545</v>
      </c>
      <c r="AZ145" s="108"/>
      <c r="BA145" s="17"/>
      <c r="BB145" s="17"/>
      <c r="BC145" s="107"/>
      <c r="BD145" s="108"/>
      <c r="BE145" s="108"/>
      <c r="BF145" s="26">
        <v>551</v>
      </c>
      <c r="BG145" s="108"/>
      <c r="BH145" s="17"/>
      <c r="BI145" s="17"/>
      <c r="BJ145" s="107"/>
      <c r="BK145" s="108"/>
      <c r="BL145" s="108"/>
      <c r="BM145" s="26">
        <v>524</v>
      </c>
      <c r="BN145" s="108"/>
      <c r="BO145" s="17"/>
      <c r="BP145" s="17"/>
      <c r="BQ145" s="107"/>
      <c r="BR145" s="108"/>
      <c r="BS145" s="108"/>
      <c r="BT145" s="26"/>
      <c r="BU145" s="108"/>
      <c r="BV145" s="17"/>
      <c r="BW145" s="17"/>
      <c r="BX145" s="107"/>
      <c r="BY145" s="108"/>
      <c r="BZ145" s="108"/>
      <c r="CA145" s="26"/>
      <c r="CB145" s="108"/>
      <c r="CC145" s="17"/>
      <c r="CD145" s="17"/>
      <c r="CE145" s="107"/>
      <c r="CF145" s="108"/>
      <c r="CG145" s="108"/>
      <c r="CH145" s="26"/>
      <c r="CI145" s="108"/>
      <c r="CJ145" s="17"/>
      <c r="CK145" s="17"/>
      <c r="CL145" s="107"/>
      <c r="CM145" s="108"/>
      <c r="CN145" s="108"/>
      <c r="CO145" s="26"/>
      <c r="CP145" s="17"/>
      <c r="CQ145" s="17"/>
      <c r="CR145" s="17"/>
      <c r="CS145" s="17"/>
      <c r="CT145" s="108"/>
      <c r="CU145" s="108"/>
      <c r="CV145" s="26"/>
      <c r="CW145" s="108"/>
      <c r="CX145" s="17"/>
      <c r="CY145" s="17"/>
      <c r="CZ145" s="107"/>
      <c r="DA145" s="108"/>
      <c r="DB145" s="108"/>
      <c r="DC145" s="26"/>
      <c r="DD145" s="108"/>
      <c r="DE145" s="17"/>
      <c r="DF145" s="17"/>
      <c r="DG145" s="107"/>
      <c r="DH145" s="108"/>
      <c r="DI145" s="108"/>
      <c r="DJ145" s="26"/>
      <c r="DK145" s="108"/>
      <c r="DL145" s="17"/>
      <c r="DM145" s="17"/>
      <c r="DN145" s="107"/>
      <c r="DO145" s="108"/>
      <c r="DP145" s="108"/>
      <c r="DQ145" s="26"/>
      <c r="DR145" s="108"/>
      <c r="DS145" s="17"/>
      <c r="DT145" s="17"/>
      <c r="DU145" s="107"/>
      <c r="DV145" s="108"/>
      <c r="DW145" s="17"/>
      <c r="DX145" s="26"/>
      <c r="DY145" s="108"/>
      <c r="DZ145" s="17"/>
      <c r="EA145" s="17"/>
      <c r="EB145" s="107"/>
      <c r="EC145" s="108"/>
      <c r="ED145" s="108"/>
      <c r="EE145" s="17"/>
      <c r="EF145" s="108"/>
      <c r="EG145" s="17"/>
      <c r="EH145" s="17"/>
      <c r="EI145" s="107"/>
      <c r="EJ145" s="108"/>
      <c r="EK145" s="108"/>
      <c r="EL145" s="26"/>
      <c r="EM145" s="108"/>
      <c r="EN145" s="17"/>
      <c r="EO145" s="17"/>
      <c r="EP145" s="17"/>
      <c r="EQ145" s="108"/>
      <c r="ER145" s="108"/>
      <c r="ES145" s="26"/>
      <c r="ET145" s="108"/>
      <c r="EU145" s="17"/>
      <c r="EV145" s="17"/>
      <c r="EW145" s="107"/>
      <c r="EX145" s="108"/>
      <c r="EY145" s="108"/>
      <c r="EZ145" s="17"/>
      <c r="FA145" s="108"/>
      <c r="FB145" s="17"/>
      <c r="FC145" s="17"/>
      <c r="FD145" s="107"/>
      <c r="FE145" s="108"/>
      <c r="FF145" s="108"/>
      <c r="FG145" s="26"/>
      <c r="FH145" s="108"/>
      <c r="FI145" s="17"/>
      <c r="FJ145" s="17"/>
      <c r="FK145" s="107"/>
      <c r="FL145" s="108"/>
      <c r="FM145" s="108"/>
      <c r="FN145" s="26"/>
      <c r="FO145" s="108"/>
      <c r="FP145" s="17"/>
      <c r="FQ145" s="17"/>
      <c r="FR145" s="107"/>
      <c r="FS145" s="108"/>
      <c r="FT145" s="108"/>
      <c r="FU145" s="26"/>
      <c r="FV145" s="108"/>
      <c r="FW145" s="17"/>
      <c r="FX145" s="17"/>
      <c r="FY145" s="107"/>
      <c r="FZ145" s="108"/>
      <c r="GA145" s="108"/>
      <c r="GB145" s="26"/>
      <c r="GC145" s="108"/>
      <c r="GD145" s="17"/>
      <c r="GE145" s="17"/>
      <c r="GF145" s="107"/>
      <c r="GG145" s="108"/>
      <c r="GH145" s="108"/>
      <c r="GI145" s="26"/>
      <c r="GJ145" s="108"/>
      <c r="GK145" s="17"/>
      <c r="GL145" s="17"/>
      <c r="GM145" s="107"/>
      <c r="GN145" s="108"/>
      <c r="GO145" s="108"/>
      <c r="GP145" s="26"/>
      <c r="GQ145" s="108"/>
      <c r="GR145" s="17"/>
      <c r="GS145" s="17"/>
      <c r="GT145" s="107"/>
      <c r="GU145" s="108"/>
      <c r="GV145" s="108"/>
      <c r="GW145" s="26"/>
      <c r="GX145" s="108"/>
      <c r="GY145" s="17"/>
      <c r="GZ145" s="17"/>
      <c r="HA145" s="107"/>
      <c r="HB145" s="108"/>
      <c r="HC145" s="108"/>
      <c r="HD145" s="26"/>
      <c r="HE145" s="108"/>
      <c r="HF145" s="17"/>
      <c r="HG145" s="17"/>
      <c r="HH145" s="107"/>
      <c r="HI145" s="108"/>
      <c r="HJ145" s="108"/>
      <c r="HK145" s="26"/>
      <c r="HL145" s="108"/>
      <c r="HM145" s="17"/>
      <c r="HN145" s="17"/>
      <c r="HO145" s="107"/>
      <c r="HP145" s="108"/>
      <c r="HQ145" s="108"/>
      <c r="HR145" s="26"/>
      <c r="HS145" s="108"/>
      <c r="HT145" s="17"/>
      <c r="HU145" s="17"/>
      <c r="HV145" s="107"/>
      <c r="HW145" s="108"/>
      <c r="HX145" s="108"/>
      <c r="HY145" s="26"/>
      <c r="HZ145" s="108"/>
      <c r="IA145" s="17"/>
      <c r="IB145" s="17"/>
      <c r="IC145" s="107"/>
      <c r="ID145" s="108"/>
      <c r="IE145" s="108"/>
      <c r="IF145" s="26"/>
      <c r="IG145" s="108"/>
      <c r="IH145" s="17"/>
      <c r="II145" s="17"/>
      <c r="IJ145" s="107"/>
      <c r="IK145" s="108"/>
      <c r="IL145" s="108"/>
      <c r="IM145" s="26"/>
      <c r="IN145" s="108"/>
      <c r="IO145" s="17"/>
      <c r="IP145" s="17"/>
      <c r="IQ145" s="107"/>
      <c r="IR145" s="108"/>
      <c r="IS145" s="108"/>
      <c r="IT145" s="26"/>
      <c r="IU145" s="108"/>
      <c r="IV145" s="17"/>
      <c r="IW145" s="17"/>
      <c r="IX145" s="107"/>
      <c r="IY145" s="108"/>
      <c r="IZ145" s="108"/>
      <c r="JA145" s="26"/>
      <c r="JB145" s="108"/>
      <c r="JC145" s="17"/>
      <c r="JD145" s="17"/>
      <c r="JE145" s="107"/>
      <c r="JF145" s="108"/>
      <c r="JG145" s="108"/>
      <c r="JH145" s="26"/>
      <c r="JI145" s="108"/>
      <c r="JJ145" s="17"/>
      <c r="JK145" s="17"/>
      <c r="JL145" s="107"/>
      <c r="JM145" s="108"/>
      <c r="JN145" s="108"/>
      <c r="JO145" s="26"/>
      <c r="JP145" s="108"/>
      <c r="JQ145" s="17"/>
      <c r="JR145" s="17"/>
      <c r="JS145" s="107"/>
      <c r="JT145" s="108"/>
      <c r="JU145" s="108"/>
      <c r="JV145" s="17"/>
      <c r="JW145" s="108"/>
      <c r="JX145" s="17"/>
      <c r="JY145" s="17"/>
      <c r="JZ145" s="107"/>
      <c r="KA145" s="108"/>
      <c r="KB145" s="108"/>
      <c r="KC145" s="26"/>
      <c r="KD145" s="108"/>
      <c r="KE145" s="17"/>
      <c r="KF145" s="17"/>
      <c r="KG145" s="107"/>
      <c r="KH145" s="108"/>
      <c r="KI145" s="108"/>
      <c r="KJ145" s="26"/>
      <c r="KK145" s="108"/>
      <c r="KL145" s="17"/>
      <c r="KM145" s="17"/>
      <c r="KN145" s="107"/>
      <c r="KO145" s="108"/>
      <c r="KP145" s="108"/>
      <c r="KQ145" s="26"/>
      <c r="KR145" s="108"/>
      <c r="KS145" s="17"/>
      <c r="KT145" s="17"/>
      <c r="KU145" s="107"/>
      <c r="KV145" s="108"/>
      <c r="KW145" s="108"/>
      <c r="KX145" s="26"/>
      <c r="KY145" s="17"/>
      <c r="KZ145" s="17"/>
      <c r="LA145" s="17"/>
      <c r="LB145" s="107"/>
      <c r="LC145" s="108"/>
      <c r="LD145" s="108"/>
      <c r="LE145" s="26"/>
      <c r="LF145" s="108"/>
      <c r="LG145" s="17"/>
      <c r="LH145" s="17"/>
      <c r="LI145" s="107"/>
      <c r="LJ145" s="108"/>
      <c r="LK145" s="108"/>
      <c r="LL145" s="26"/>
      <c r="LM145" s="108"/>
      <c r="LN145" s="17"/>
      <c r="LO145" s="17"/>
      <c r="LP145" s="107"/>
      <c r="LQ145" s="108"/>
      <c r="LR145" s="108"/>
      <c r="LS145" s="26"/>
      <c r="LT145" s="108"/>
      <c r="LU145" s="17"/>
      <c r="LV145" s="17"/>
      <c r="LW145" s="107"/>
      <c r="LX145" s="108"/>
      <c r="LY145" s="108"/>
      <c r="LZ145" s="26"/>
      <c r="MA145" s="108"/>
      <c r="MB145" s="17"/>
      <c r="MC145" s="17"/>
      <c r="MD145" s="107"/>
      <c r="ME145" s="108"/>
      <c r="MF145" s="108"/>
      <c r="MG145" s="26"/>
      <c r="MH145" s="108"/>
      <c r="MI145" s="17"/>
      <c r="MJ145" s="17"/>
      <c r="MK145" s="107"/>
      <c r="ML145" s="108"/>
      <c r="MM145" s="108"/>
      <c r="MN145" s="26"/>
      <c r="MO145" s="108"/>
      <c r="MP145" s="17"/>
      <c r="MQ145" s="17"/>
      <c r="MR145" s="107"/>
      <c r="MS145" s="108"/>
      <c r="MT145" s="108"/>
      <c r="MU145" s="26"/>
      <c r="MV145" s="108"/>
      <c r="MW145" s="17"/>
      <c r="MX145" s="17"/>
      <c r="MY145" s="107"/>
      <c r="MZ145" s="108"/>
      <c r="NA145" s="17"/>
      <c r="NB145" s="17"/>
      <c r="NC145" s="108"/>
      <c r="ND145" s="17"/>
      <c r="NE145" s="17"/>
      <c r="NF145" s="16" t="s">
        <v>759</v>
      </c>
    </row>
    <row r="146" spans="1:370" s="109" customFormat="1" ht="18" x14ac:dyDescent="0.25">
      <c r="A146" s="282" t="s">
        <v>948</v>
      </c>
      <c r="B146" s="282"/>
      <c r="C146" s="32"/>
      <c r="D146" s="32"/>
      <c r="E146" s="25"/>
      <c r="F146" s="17"/>
      <c r="G146" s="17"/>
      <c r="H146" s="17"/>
      <c r="I146" s="17"/>
      <c r="J146" s="17"/>
      <c r="K146" s="17"/>
      <c r="L146" s="17"/>
      <c r="M146" s="107"/>
      <c r="N146" s="108"/>
      <c r="O146" s="108"/>
      <c r="P146" s="108"/>
      <c r="Q146" s="108"/>
      <c r="R146" s="17"/>
      <c r="S146" s="17"/>
      <c r="T146" s="107"/>
      <c r="U146" s="108"/>
      <c r="V146" s="108"/>
      <c r="W146" s="108"/>
      <c r="X146" s="108"/>
      <c r="Y146" s="17"/>
      <c r="Z146" s="17"/>
      <c r="AA146" s="107"/>
      <c r="AB146" s="108"/>
      <c r="AC146" s="108"/>
      <c r="AD146" s="108"/>
      <c r="AE146" s="108"/>
      <c r="AF146" s="17"/>
      <c r="AG146" s="17"/>
      <c r="AH146" s="107"/>
      <c r="AI146" s="108"/>
      <c r="AJ146" s="108"/>
      <c r="AK146" s="108"/>
      <c r="AL146" s="108"/>
      <c r="AM146" s="17"/>
      <c r="AN146" s="17"/>
      <c r="AO146" s="107"/>
      <c r="AP146" s="108"/>
      <c r="AQ146" s="108"/>
      <c r="AR146" s="108"/>
      <c r="AS146" s="108"/>
      <c r="AT146" s="17"/>
      <c r="AU146" s="17"/>
      <c r="AV146" s="107"/>
      <c r="AW146" s="108"/>
      <c r="AX146" s="108"/>
      <c r="AY146" s="108"/>
      <c r="AZ146" s="108"/>
      <c r="BA146" s="17"/>
      <c r="BB146" s="17"/>
      <c r="BC146" s="107"/>
      <c r="BD146" s="108"/>
      <c r="BE146" s="108"/>
      <c r="BF146" s="108"/>
      <c r="BG146" s="108"/>
      <c r="BH146" s="17"/>
      <c r="BI146" s="17"/>
      <c r="BJ146" s="107"/>
      <c r="BK146" s="108"/>
      <c r="BL146" s="108"/>
      <c r="BM146" s="108"/>
      <c r="BN146" s="108"/>
      <c r="BO146" s="17"/>
      <c r="BP146" s="17"/>
      <c r="BQ146" s="107"/>
      <c r="BR146" s="108"/>
      <c r="BS146" s="108"/>
      <c r="BT146" s="108"/>
      <c r="BU146" s="108"/>
      <c r="BV146" s="17"/>
      <c r="BW146" s="17"/>
      <c r="BX146" s="107"/>
      <c r="BY146" s="108"/>
      <c r="BZ146" s="108"/>
      <c r="CA146" s="108"/>
      <c r="CB146" s="108"/>
      <c r="CC146" s="17"/>
      <c r="CD146" s="17"/>
      <c r="CE146" s="107"/>
      <c r="CF146" s="108"/>
      <c r="CG146" s="108"/>
      <c r="CH146" s="108"/>
      <c r="CI146" s="108"/>
      <c r="CJ146" s="17"/>
      <c r="CK146" s="17"/>
      <c r="CL146" s="107"/>
      <c r="CM146" s="108"/>
      <c r="CN146" s="108"/>
      <c r="CO146" s="108"/>
      <c r="CP146" s="17"/>
      <c r="CQ146" s="17"/>
      <c r="CR146" s="17"/>
      <c r="CS146" s="17"/>
      <c r="CT146" s="108"/>
      <c r="CU146" s="108"/>
      <c r="CV146" s="108"/>
      <c r="CW146" s="108"/>
      <c r="CX146" s="17"/>
      <c r="CY146" s="17"/>
      <c r="CZ146" s="107"/>
      <c r="DA146" s="108"/>
      <c r="DB146" s="108"/>
      <c r="DC146" s="108"/>
      <c r="DD146" s="108"/>
      <c r="DE146" s="17"/>
      <c r="DF146" s="17"/>
      <c r="DG146" s="107"/>
      <c r="DH146" s="108"/>
      <c r="DI146" s="108"/>
      <c r="DJ146" s="108"/>
      <c r="DK146" s="108"/>
      <c r="DL146" s="17"/>
      <c r="DM146" s="17"/>
      <c r="DN146" s="107"/>
      <c r="DO146" s="108"/>
      <c r="DP146" s="108"/>
      <c r="DQ146" s="108"/>
      <c r="DR146" s="108"/>
      <c r="DS146" s="17"/>
      <c r="DT146" s="17"/>
      <c r="DU146" s="107"/>
      <c r="DV146" s="108"/>
      <c r="DW146" s="17"/>
      <c r="DX146" s="108"/>
      <c r="DY146" s="108"/>
      <c r="DZ146" s="17"/>
      <c r="EA146" s="17"/>
      <c r="EB146" s="107"/>
      <c r="EC146" s="108"/>
      <c r="ED146" s="108"/>
      <c r="EE146" s="17"/>
      <c r="EF146" s="108"/>
      <c r="EG146" s="17"/>
      <c r="EH146" s="17"/>
      <c r="EI146" s="107"/>
      <c r="EJ146" s="108"/>
      <c r="EK146" s="108"/>
      <c r="EL146" s="108"/>
      <c r="EM146" s="108"/>
      <c r="EN146" s="17"/>
      <c r="EO146" s="17"/>
      <c r="EP146" s="17"/>
      <c r="EQ146" s="108"/>
      <c r="ER146" s="108"/>
      <c r="ES146" s="108"/>
      <c r="ET146" s="108"/>
      <c r="EU146" s="17"/>
      <c r="EV146" s="17"/>
      <c r="EW146" s="107"/>
      <c r="EX146" s="108"/>
      <c r="EY146" s="108"/>
      <c r="EZ146" s="17"/>
      <c r="FA146" s="108"/>
      <c r="FB146" s="17"/>
      <c r="FC146" s="17"/>
      <c r="FD146" s="107"/>
      <c r="FE146" s="108"/>
      <c r="FF146" s="108"/>
      <c r="FG146" s="108"/>
      <c r="FH146" s="108"/>
      <c r="FI146" s="17"/>
      <c r="FJ146" s="17"/>
      <c r="FK146" s="107"/>
      <c r="FL146" s="108"/>
      <c r="FM146" s="108"/>
      <c r="FN146" s="108"/>
      <c r="FO146" s="108"/>
      <c r="FP146" s="17"/>
      <c r="FQ146" s="17"/>
      <c r="FR146" s="107"/>
      <c r="FS146" s="108"/>
      <c r="FT146" s="108"/>
      <c r="FU146" s="108"/>
      <c r="FV146" s="108"/>
      <c r="FW146" s="17"/>
      <c r="FX146" s="17"/>
      <c r="FY146" s="107"/>
      <c r="FZ146" s="108"/>
      <c r="GA146" s="108"/>
      <c r="GB146" s="108"/>
      <c r="GC146" s="108"/>
      <c r="GD146" s="17"/>
      <c r="GE146" s="17"/>
      <c r="GF146" s="107"/>
      <c r="GG146" s="108"/>
      <c r="GH146" s="108"/>
      <c r="GI146" s="108"/>
      <c r="GJ146" s="108"/>
      <c r="GK146" s="17"/>
      <c r="GL146" s="17"/>
      <c r="GM146" s="107"/>
      <c r="GN146" s="108"/>
      <c r="GO146" s="108"/>
      <c r="GP146" s="108"/>
      <c r="GQ146" s="108"/>
      <c r="GR146" s="17"/>
      <c r="GS146" s="17"/>
      <c r="GT146" s="107"/>
      <c r="GU146" s="108"/>
      <c r="GV146" s="108"/>
      <c r="GW146" s="108"/>
      <c r="GX146" s="108"/>
      <c r="GY146" s="17"/>
      <c r="GZ146" s="17"/>
      <c r="HA146" s="107"/>
      <c r="HB146" s="108"/>
      <c r="HC146" s="108"/>
      <c r="HD146" s="108"/>
      <c r="HE146" s="108"/>
      <c r="HF146" s="17"/>
      <c r="HG146" s="17"/>
      <c r="HH146" s="107"/>
      <c r="HI146" s="108"/>
      <c r="HJ146" s="108"/>
      <c r="HK146" s="108"/>
      <c r="HL146" s="108"/>
      <c r="HM146" s="17"/>
      <c r="HN146" s="17"/>
      <c r="HO146" s="107"/>
      <c r="HP146" s="108"/>
      <c r="HQ146" s="108"/>
      <c r="HR146" s="108"/>
      <c r="HS146" s="108"/>
      <c r="HT146" s="17"/>
      <c r="HU146" s="17"/>
      <c r="HV146" s="107"/>
      <c r="HW146" s="108"/>
      <c r="HX146" s="108"/>
      <c r="HY146" s="108"/>
      <c r="HZ146" s="108"/>
      <c r="IA146" s="17"/>
      <c r="IB146" s="17"/>
      <c r="IC146" s="107"/>
      <c r="ID146" s="108"/>
      <c r="IE146" s="108"/>
      <c r="IF146" s="108"/>
      <c r="IG146" s="108"/>
      <c r="IH146" s="17"/>
      <c r="II146" s="17"/>
      <c r="IJ146" s="107"/>
      <c r="IK146" s="108"/>
      <c r="IL146" s="108"/>
      <c r="IM146" s="108"/>
      <c r="IN146" s="108"/>
      <c r="IO146" s="17"/>
      <c r="IP146" s="17"/>
      <c r="IQ146" s="107"/>
      <c r="IR146" s="108"/>
      <c r="IS146" s="108"/>
      <c r="IT146" s="108"/>
      <c r="IU146" s="108"/>
      <c r="IV146" s="17"/>
      <c r="IW146" s="17"/>
      <c r="IX146" s="107"/>
      <c r="IY146" s="108"/>
      <c r="IZ146" s="108"/>
      <c r="JA146" s="108"/>
      <c r="JB146" s="108"/>
      <c r="JC146" s="17"/>
      <c r="JD146" s="17"/>
      <c r="JE146" s="107"/>
      <c r="JF146" s="108"/>
      <c r="JG146" s="108"/>
      <c r="JH146" s="108"/>
      <c r="JI146" s="108"/>
      <c r="JJ146" s="17"/>
      <c r="JK146" s="17"/>
      <c r="JL146" s="107"/>
      <c r="JM146" s="108"/>
      <c r="JN146" s="108"/>
      <c r="JO146" s="108"/>
      <c r="JP146" s="108"/>
      <c r="JQ146" s="17"/>
      <c r="JR146" s="17"/>
      <c r="JS146" s="107"/>
      <c r="JT146" s="108"/>
      <c r="JU146" s="108"/>
      <c r="JV146" s="17"/>
      <c r="JW146" s="108"/>
      <c r="JX146" s="17"/>
      <c r="JY146" s="17"/>
      <c r="JZ146" s="107"/>
      <c r="KA146" s="108"/>
      <c r="KB146" s="108"/>
      <c r="KC146" s="108"/>
      <c r="KD146" s="108"/>
      <c r="KE146" s="17"/>
      <c r="KF146" s="17"/>
      <c r="KG146" s="107"/>
      <c r="KH146" s="108"/>
      <c r="KI146" s="108"/>
      <c r="KJ146" s="108"/>
      <c r="KK146" s="108"/>
      <c r="KL146" s="17"/>
      <c r="KM146" s="17"/>
      <c r="KN146" s="107"/>
      <c r="KO146" s="108"/>
      <c r="KP146" s="108"/>
      <c r="KQ146" s="108"/>
      <c r="KR146" s="108"/>
      <c r="KS146" s="17"/>
      <c r="KT146" s="17"/>
      <c r="KU146" s="107"/>
      <c r="KV146" s="108"/>
      <c r="KW146" s="108"/>
      <c r="KX146" s="108"/>
      <c r="KY146" s="17"/>
      <c r="KZ146" s="17"/>
      <c r="LA146" s="17"/>
      <c r="LB146" s="107"/>
      <c r="LC146" s="108"/>
      <c r="LD146" s="108"/>
      <c r="LE146" s="108"/>
      <c r="LF146" s="108"/>
      <c r="LG146" s="17"/>
      <c r="LH146" s="17"/>
      <c r="LI146" s="107"/>
      <c r="LJ146" s="108"/>
      <c r="LK146" s="108"/>
      <c r="LL146" s="108"/>
      <c r="LM146" s="108"/>
      <c r="LN146" s="17"/>
      <c r="LO146" s="17"/>
      <c r="LP146" s="107"/>
      <c r="LQ146" s="108"/>
      <c r="LR146" s="108"/>
      <c r="LS146" s="108"/>
      <c r="LT146" s="108"/>
      <c r="LU146" s="17"/>
      <c r="LV146" s="17"/>
      <c r="LW146" s="107"/>
      <c r="LX146" s="108"/>
      <c r="LY146" s="108"/>
      <c r="LZ146" s="108"/>
      <c r="MA146" s="108"/>
      <c r="MB146" s="17"/>
      <c r="MC146" s="17"/>
      <c r="MD146" s="107"/>
      <c r="ME146" s="108"/>
      <c r="MF146" s="108"/>
      <c r="MG146" s="108"/>
      <c r="MH146" s="108"/>
      <c r="MI146" s="17"/>
      <c r="MJ146" s="17"/>
      <c r="MK146" s="107"/>
      <c r="ML146" s="108"/>
      <c r="MM146" s="108"/>
      <c r="MN146" s="108"/>
      <c r="MO146" s="108"/>
      <c r="MP146" s="17"/>
      <c r="MQ146" s="17"/>
      <c r="MR146" s="107"/>
      <c r="MS146" s="108"/>
      <c r="MT146" s="108"/>
      <c r="MU146" s="108"/>
      <c r="MV146" s="108"/>
      <c r="MW146" s="17"/>
      <c r="MX146" s="17"/>
      <c r="MY146" s="107"/>
      <c r="MZ146" s="108"/>
      <c r="NA146" s="17"/>
      <c r="NB146" s="17"/>
      <c r="NC146" s="108"/>
      <c r="ND146" s="17"/>
      <c r="NE146" s="17"/>
      <c r="NF146" s="16" t="s">
        <v>759</v>
      </c>
    </row>
    <row r="147" spans="1:370" s="109" customFormat="1" ht="15.75" x14ac:dyDescent="0.25">
      <c r="A147" s="20" t="s">
        <v>949</v>
      </c>
      <c r="B147" s="21"/>
      <c r="C147" s="32"/>
      <c r="D147" s="32"/>
      <c r="E147" s="25"/>
      <c r="F147" s="17"/>
      <c r="G147" s="17"/>
      <c r="H147" s="17"/>
      <c r="I147" s="17"/>
      <c r="J147" s="17"/>
      <c r="K147" s="17"/>
      <c r="L147" s="17"/>
      <c r="M147" s="107"/>
      <c r="N147" s="108"/>
      <c r="O147" s="108"/>
      <c r="P147" s="108"/>
      <c r="Q147" s="108"/>
      <c r="R147" s="17"/>
      <c r="S147" s="17"/>
      <c r="T147" s="107"/>
      <c r="U147" s="108"/>
      <c r="V147" s="108"/>
      <c r="W147" s="108"/>
      <c r="X147" s="108"/>
      <c r="Y147" s="17"/>
      <c r="Z147" s="17"/>
      <c r="AA147" s="107"/>
      <c r="AB147" s="108"/>
      <c r="AC147" s="108"/>
      <c r="AD147" s="108"/>
      <c r="AE147" s="108"/>
      <c r="AF147" s="17"/>
      <c r="AG147" s="17"/>
      <c r="AH147" s="107"/>
      <c r="AI147" s="108"/>
      <c r="AJ147" s="108"/>
      <c r="AK147" s="108"/>
      <c r="AL147" s="108"/>
      <c r="AM147" s="17"/>
      <c r="AN147" s="17"/>
      <c r="AO147" s="107"/>
      <c r="AP147" s="108"/>
      <c r="AQ147" s="108"/>
      <c r="AR147" s="108"/>
      <c r="AS147" s="108"/>
      <c r="AT147" s="17"/>
      <c r="AU147" s="17"/>
      <c r="AV147" s="107"/>
      <c r="AW147" s="108"/>
      <c r="AX147" s="108"/>
      <c r="AY147" s="108"/>
      <c r="AZ147" s="108"/>
      <c r="BA147" s="17"/>
      <c r="BB147" s="17"/>
      <c r="BC147" s="107"/>
      <c r="BD147" s="108"/>
      <c r="BE147" s="108"/>
      <c r="BF147" s="108"/>
      <c r="BG147" s="108"/>
      <c r="BH147" s="17"/>
      <c r="BI147" s="17"/>
      <c r="BJ147" s="107"/>
      <c r="BK147" s="108"/>
      <c r="BL147" s="108"/>
      <c r="BM147" s="108"/>
      <c r="BN147" s="108"/>
      <c r="BO147" s="17"/>
      <c r="BP147" s="17"/>
      <c r="BQ147" s="107"/>
      <c r="BR147" s="108"/>
      <c r="BS147" s="108"/>
      <c r="BT147" s="108"/>
      <c r="BU147" s="108"/>
      <c r="BV147" s="17"/>
      <c r="BW147" s="17"/>
      <c r="BX147" s="107"/>
      <c r="BY147" s="108"/>
      <c r="BZ147" s="108"/>
      <c r="CA147" s="108"/>
      <c r="CB147" s="108"/>
      <c r="CC147" s="17"/>
      <c r="CD147" s="17"/>
      <c r="CE147" s="107"/>
      <c r="CF147" s="108"/>
      <c r="CG147" s="108"/>
      <c r="CH147" s="108"/>
      <c r="CI147" s="108"/>
      <c r="CJ147" s="17"/>
      <c r="CK147" s="17"/>
      <c r="CL147" s="107"/>
      <c r="CM147" s="108"/>
      <c r="CN147" s="108"/>
      <c r="CO147" s="108"/>
      <c r="CP147" s="17"/>
      <c r="CQ147" s="17"/>
      <c r="CR147" s="17"/>
      <c r="CS147" s="17"/>
      <c r="CT147" s="108"/>
      <c r="CU147" s="108"/>
      <c r="CV147" s="108"/>
      <c r="CW147" s="108"/>
      <c r="CX147" s="17"/>
      <c r="CY147" s="17"/>
      <c r="CZ147" s="107"/>
      <c r="DA147" s="108"/>
      <c r="DB147" s="108"/>
      <c r="DC147" s="108"/>
      <c r="DD147" s="108"/>
      <c r="DE147" s="17"/>
      <c r="DF147" s="17"/>
      <c r="DG147" s="107"/>
      <c r="DH147" s="108"/>
      <c r="DI147" s="108"/>
      <c r="DJ147" s="108"/>
      <c r="DK147" s="108"/>
      <c r="DL147" s="17"/>
      <c r="DM147" s="17"/>
      <c r="DN147" s="107"/>
      <c r="DO147" s="108"/>
      <c r="DP147" s="108"/>
      <c r="DQ147" s="108"/>
      <c r="DR147" s="108"/>
      <c r="DS147" s="17"/>
      <c r="DT147" s="17"/>
      <c r="DU147" s="107"/>
      <c r="DV147" s="108"/>
      <c r="DW147" s="17"/>
      <c r="DX147" s="108"/>
      <c r="DY147" s="108"/>
      <c r="DZ147" s="17"/>
      <c r="EA147" s="17"/>
      <c r="EB147" s="107"/>
      <c r="EC147" s="108"/>
      <c r="ED147" s="108"/>
      <c r="EE147" s="17"/>
      <c r="EF147" s="108"/>
      <c r="EG147" s="17"/>
      <c r="EH147" s="17"/>
      <c r="EI147" s="107"/>
      <c r="EJ147" s="108"/>
      <c r="EK147" s="108"/>
      <c r="EL147" s="108"/>
      <c r="EM147" s="108"/>
      <c r="EN147" s="17"/>
      <c r="EO147" s="17"/>
      <c r="EP147" s="17"/>
      <c r="EQ147" s="108"/>
      <c r="ER147" s="108"/>
      <c r="ES147" s="108"/>
      <c r="ET147" s="108"/>
      <c r="EU147" s="17"/>
      <c r="EV147" s="17"/>
      <c r="EW147" s="107"/>
      <c r="EX147" s="108"/>
      <c r="EY147" s="108"/>
      <c r="EZ147" s="17"/>
      <c r="FA147" s="108"/>
      <c r="FB147" s="17"/>
      <c r="FC147" s="17"/>
      <c r="FD147" s="107"/>
      <c r="FE147" s="108"/>
      <c r="FF147" s="108"/>
      <c r="FG147" s="108"/>
      <c r="FH147" s="108"/>
      <c r="FI147" s="17"/>
      <c r="FJ147" s="17"/>
      <c r="FK147" s="107"/>
      <c r="FL147" s="108"/>
      <c r="FM147" s="108"/>
      <c r="FN147" s="108"/>
      <c r="FO147" s="108"/>
      <c r="FP147" s="17"/>
      <c r="FQ147" s="17"/>
      <c r="FR147" s="107"/>
      <c r="FS147" s="108"/>
      <c r="FT147" s="108"/>
      <c r="FU147" s="108"/>
      <c r="FV147" s="108"/>
      <c r="FW147" s="17"/>
      <c r="FX147" s="17"/>
      <c r="FY147" s="107"/>
      <c r="FZ147" s="108"/>
      <c r="GA147" s="108"/>
      <c r="GB147" s="108"/>
      <c r="GC147" s="108"/>
      <c r="GD147" s="17"/>
      <c r="GE147" s="17"/>
      <c r="GF147" s="107"/>
      <c r="GG147" s="108"/>
      <c r="GH147" s="108"/>
      <c r="GI147" s="108"/>
      <c r="GJ147" s="108"/>
      <c r="GK147" s="17"/>
      <c r="GL147" s="17"/>
      <c r="GM147" s="107"/>
      <c r="GN147" s="108"/>
      <c r="GO147" s="108"/>
      <c r="GP147" s="108"/>
      <c r="GQ147" s="108"/>
      <c r="GR147" s="17"/>
      <c r="GS147" s="17"/>
      <c r="GT147" s="107"/>
      <c r="GU147" s="108"/>
      <c r="GV147" s="108"/>
      <c r="GW147" s="108"/>
      <c r="GX147" s="108"/>
      <c r="GY147" s="17"/>
      <c r="GZ147" s="17"/>
      <c r="HA147" s="107"/>
      <c r="HB147" s="108"/>
      <c r="HC147" s="108"/>
      <c r="HD147" s="108"/>
      <c r="HE147" s="108"/>
      <c r="HF147" s="17"/>
      <c r="HG147" s="17"/>
      <c r="HH147" s="107"/>
      <c r="HI147" s="108"/>
      <c r="HJ147" s="108"/>
      <c r="HK147" s="108"/>
      <c r="HL147" s="108"/>
      <c r="HM147" s="17"/>
      <c r="HN147" s="17"/>
      <c r="HO147" s="107"/>
      <c r="HP147" s="108"/>
      <c r="HQ147" s="108"/>
      <c r="HR147" s="108"/>
      <c r="HS147" s="108"/>
      <c r="HT147" s="17"/>
      <c r="HU147" s="17"/>
      <c r="HV147" s="107"/>
      <c r="HW147" s="108"/>
      <c r="HX147" s="108"/>
      <c r="HY147" s="108"/>
      <c r="HZ147" s="108"/>
      <c r="IA147" s="17"/>
      <c r="IB147" s="17"/>
      <c r="IC147" s="107"/>
      <c r="ID147" s="108"/>
      <c r="IE147" s="108"/>
      <c r="IF147" s="108"/>
      <c r="IG147" s="108"/>
      <c r="IH147" s="17"/>
      <c r="II147" s="17"/>
      <c r="IJ147" s="107"/>
      <c r="IK147" s="108"/>
      <c r="IL147" s="108"/>
      <c r="IM147" s="108"/>
      <c r="IN147" s="108"/>
      <c r="IO147" s="17"/>
      <c r="IP147" s="17"/>
      <c r="IQ147" s="107"/>
      <c r="IR147" s="108"/>
      <c r="IS147" s="108"/>
      <c r="IT147" s="108"/>
      <c r="IU147" s="108"/>
      <c r="IV147" s="17"/>
      <c r="IW147" s="17"/>
      <c r="IX147" s="107"/>
      <c r="IY147" s="108"/>
      <c r="IZ147" s="108"/>
      <c r="JA147" s="108"/>
      <c r="JB147" s="108"/>
      <c r="JC147" s="17"/>
      <c r="JD147" s="17"/>
      <c r="JE147" s="107"/>
      <c r="JF147" s="108"/>
      <c r="JG147" s="108"/>
      <c r="JH147" s="108"/>
      <c r="JI147" s="108"/>
      <c r="JJ147" s="17"/>
      <c r="JK147" s="17"/>
      <c r="JL147" s="107"/>
      <c r="JM147" s="108"/>
      <c r="JN147" s="108"/>
      <c r="JO147" s="108"/>
      <c r="JP147" s="108"/>
      <c r="JQ147" s="17"/>
      <c r="JR147" s="17"/>
      <c r="JS147" s="107"/>
      <c r="JT147" s="108"/>
      <c r="JU147" s="108"/>
      <c r="JV147" s="17"/>
      <c r="JW147" s="108"/>
      <c r="JX147" s="17"/>
      <c r="JY147" s="17"/>
      <c r="JZ147" s="107"/>
      <c r="KA147" s="108"/>
      <c r="KB147" s="108"/>
      <c r="KC147" s="108"/>
      <c r="KD147" s="108"/>
      <c r="KE147" s="17"/>
      <c r="KF147" s="17"/>
      <c r="KG147" s="107"/>
      <c r="KH147" s="108"/>
      <c r="KI147" s="108"/>
      <c r="KJ147" s="108"/>
      <c r="KK147" s="108"/>
      <c r="KL147" s="17"/>
      <c r="KM147" s="17"/>
      <c r="KN147" s="107"/>
      <c r="KO147" s="108"/>
      <c r="KP147" s="108"/>
      <c r="KQ147" s="108"/>
      <c r="KR147" s="108"/>
      <c r="KS147" s="17"/>
      <c r="KT147" s="17"/>
      <c r="KU147" s="107"/>
      <c r="KV147" s="108"/>
      <c r="KW147" s="108"/>
      <c r="KX147" s="108"/>
      <c r="KY147" s="17"/>
      <c r="KZ147" s="17"/>
      <c r="LA147" s="17"/>
      <c r="LB147" s="107"/>
      <c r="LC147" s="108"/>
      <c r="LD147" s="108"/>
      <c r="LE147" s="108"/>
      <c r="LF147" s="108"/>
      <c r="LG147" s="17"/>
      <c r="LH147" s="17"/>
      <c r="LI147" s="107"/>
      <c r="LJ147" s="108"/>
      <c r="LK147" s="108"/>
      <c r="LL147" s="108"/>
      <c r="LM147" s="108"/>
      <c r="LN147" s="17"/>
      <c r="LO147" s="17"/>
      <c r="LP147" s="107"/>
      <c r="LQ147" s="108"/>
      <c r="LR147" s="108"/>
      <c r="LS147" s="108"/>
      <c r="LT147" s="108"/>
      <c r="LU147" s="17"/>
      <c r="LV147" s="17"/>
      <c r="LW147" s="107"/>
      <c r="LX147" s="108"/>
      <c r="LY147" s="108"/>
      <c r="LZ147" s="108"/>
      <c r="MA147" s="108"/>
      <c r="MB147" s="17"/>
      <c r="MC147" s="17"/>
      <c r="MD147" s="107"/>
      <c r="ME147" s="108"/>
      <c r="MF147" s="108"/>
      <c r="MG147" s="108"/>
      <c r="MH147" s="108"/>
      <c r="MI147" s="17"/>
      <c r="MJ147" s="17"/>
      <c r="MK147" s="107"/>
      <c r="ML147" s="108"/>
      <c r="MM147" s="108"/>
      <c r="MN147" s="108"/>
      <c r="MO147" s="108"/>
      <c r="MP147" s="17"/>
      <c r="MQ147" s="17"/>
      <c r="MR147" s="107"/>
      <c r="MS147" s="108"/>
      <c r="MT147" s="108"/>
      <c r="MU147" s="108"/>
      <c r="MV147" s="108"/>
      <c r="MW147" s="17"/>
      <c r="MX147" s="17"/>
      <c r="MY147" s="107"/>
      <c r="MZ147" s="108"/>
      <c r="NA147" s="17"/>
      <c r="NB147" s="17"/>
      <c r="NC147" s="108"/>
      <c r="ND147" s="17"/>
      <c r="NE147" s="17"/>
      <c r="NF147" s="16" t="s">
        <v>759</v>
      </c>
    </row>
    <row r="148" spans="1:370" s="109" customFormat="1" ht="15.75" x14ac:dyDescent="0.25">
      <c r="A148" s="91" t="s">
        <v>950</v>
      </c>
      <c r="B148" s="23" t="s">
        <v>936</v>
      </c>
      <c r="C148" s="24">
        <v>200</v>
      </c>
      <c r="D148" s="33" t="s">
        <v>862</v>
      </c>
      <c r="E148" s="56">
        <f>MAX(G148:NC148)</f>
        <v>206</v>
      </c>
      <c r="F148" s="31"/>
      <c r="G148" s="26">
        <v>187</v>
      </c>
      <c r="H148" s="26">
        <v>181</v>
      </c>
      <c r="I148" s="27">
        <v>174</v>
      </c>
      <c r="J148" s="27">
        <v>174</v>
      </c>
      <c r="K148" s="31"/>
      <c r="L148" s="31"/>
      <c r="M148" s="28">
        <v>174</v>
      </c>
      <c r="N148" s="26">
        <v>174</v>
      </c>
      <c r="O148" s="26">
        <v>206</v>
      </c>
      <c r="P148" s="26">
        <v>206</v>
      </c>
      <c r="Q148" s="26">
        <v>200</v>
      </c>
      <c r="R148" s="31"/>
      <c r="S148" s="31"/>
      <c r="T148" s="28">
        <v>181</v>
      </c>
      <c r="U148" s="26">
        <v>181</v>
      </c>
      <c r="V148" s="26">
        <v>171</v>
      </c>
      <c r="W148" s="26">
        <v>171</v>
      </c>
      <c r="X148" s="26">
        <v>171</v>
      </c>
      <c r="Y148" s="31"/>
      <c r="Z148" s="31"/>
      <c r="AA148" s="28">
        <v>161</v>
      </c>
      <c r="AB148" s="26">
        <v>155</v>
      </c>
      <c r="AC148" s="26">
        <v>155</v>
      </c>
      <c r="AD148" s="26">
        <v>146</v>
      </c>
      <c r="AE148" s="26">
        <v>140</v>
      </c>
      <c r="AF148" s="31"/>
      <c r="AG148" s="31"/>
      <c r="AH148" s="28">
        <v>132</v>
      </c>
      <c r="AI148" s="26">
        <v>132</v>
      </c>
      <c r="AJ148" s="26">
        <v>142</v>
      </c>
      <c r="AK148" s="26">
        <v>163</v>
      </c>
      <c r="AL148" s="26">
        <v>147</v>
      </c>
      <c r="AM148" s="31"/>
      <c r="AN148" s="31"/>
      <c r="AO148" s="28"/>
      <c r="AP148" s="26"/>
      <c r="AQ148" s="26"/>
      <c r="AR148" s="26">
        <v>130</v>
      </c>
      <c r="AS148" s="26">
        <v>127</v>
      </c>
      <c r="AT148" s="31"/>
      <c r="AU148" s="31"/>
      <c r="AV148" s="28">
        <v>115</v>
      </c>
      <c r="AW148" s="26">
        <v>115</v>
      </c>
      <c r="AX148" s="26">
        <v>112</v>
      </c>
      <c r="AY148" s="26">
        <v>120</v>
      </c>
      <c r="AZ148" s="26">
        <v>120</v>
      </c>
      <c r="BA148" s="31"/>
      <c r="BB148" s="31"/>
      <c r="BC148" s="28">
        <v>119</v>
      </c>
      <c r="BD148" s="26">
        <v>112</v>
      </c>
      <c r="BE148" s="26">
        <v>112</v>
      </c>
      <c r="BF148" s="26">
        <v>128</v>
      </c>
      <c r="BG148" s="26">
        <v>155</v>
      </c>
      <c r="BH148" s="31"/>
      <c r="BI148" s="31"/>
      <c r="BJ148" s="28">
        <v>153</v>
      </c>
      <c r="BK148" s="26">
        <v>144</v>
      </c>
      <c r="BL148" s="26">
        <v>139</v>
      </c>
      <c r="BM148" s="26">
        <v>131</v>
      </c>
      <c r="BN148" s="26"/>
      <c r="BO148" s="31"/>
      <c r="BP148" s="31"/>
      <c r="BQ148" s="28"/>
      <c r="BR148" s="26"/>
      <c r="BS148" s="26"/>
      <c r="BT148" s="26"/>
      <c r="BU148" s="26"/>
      <c r="BV148" s="31"/>
      <c r="BW148" s="31"/>
      <c r="BX148" s="28"/>
      <c r="BY148" s="26"/>
      <c r="BZ148" s="26"/>
      <c r="CA148" s="26"/>
      <c r="CB148" s="26"/>
      <c r="CC148" s="31"/>
      <c r="CD148" s="31"/>
      <c r="CE148" s="28"/>
      <c r="CF148" s="26"/>
      <c r="CG148" s="26"/>
      <c r="CH148" s="26"/>
      <c r="CI148" s="26"/>
      <c r="CJ148" s="31"/>
      <c r="CK148" s="31"/>
      <c r="CL148" s="28"/>
      <c r="CM148" s="26"/>
      <c r="CN148" s="26"/>
      <c r="CO148" s="26"/>
      <c r="CP148" s="31"/>
      <c r="CQ148" s="31"/>
      <c r="CR148" s="31"/>
      <c r="CS148" s="31"/>
      <c r="CT148" s="26"/>
      <c r="CU148" s="26"/>
      <c r="CV148" s="26"/>
      <c r="CW148" s="26"/>
      <c r="CX148" s="31"/>
      <c r="CY148" s="31"/>
      <c r="CZ148" s="28"/>
      <c r="DA148" s="26"/>
      <c r="DB148" s="26"/>
      <c r="DC148" s="26"/>
      <c r="DD148" s="26"/>
      <c r="DE148" s="31"/>
      <c r="DF148" s="31"/>
      <c r="DG148" s="28"/>
      <c r="DH148" s="26"/>
      <c r="DI148" s="26"/>
      <c r="DJ148" s="26"/>
      <c r="DK148" s="26"/>
      <c r="DL148" s="31"/>
      <c r="DM148" s="31"/>
      <c r="DN148" s="28"/>
      <c r="DO148" s="26"/>
      <c r="DP148" s="26"/>
      <c r="DQ148" s="26"/>
      <c r="DR148" s="26"/>
      <c r="DS148" s="31"/>
      <c r="DT148" s="31"/>
      <c r="DU148" s="28"/>
      <c r="DV148" s="26"/>
      <c r="DW148" s="31"/>
      <c r="DX148" s="26"/>
      <c r="DY148" s="26"/>
      <c r="DZ148" s="31"/>
      <c r="EA148" s="31"/>
      <c r="EB148" s="28"/>
      <c r="EC148" s="26"/>
      <c r="ED148" s="26"/>
      <c r="EE148" s="31"/>
      <c r="EF148" s="26"/>
      <c r="EG148" s="31"/>
      <c r="EH148" s="31"/>
      <c r="EI148" s="28"/>
      <c r="EJ148" s="26"/>
      <c r="EK148" s="26"/>
      <c r="EL148" s="26"/>
      <c r="EM148" s="26"/>
      <c r="EN148" s="31"/>
      <c r="EO148" s="31"/>
      <c r="EP148" s="31"/>
      <c r="EQ148" s="26"/>
      <c r="ER148" s="26"/>
      <c r="ES148" s="26"/>
      <c r="ET148" s="26"/>
      <c r="EU148" s="31"/>
      <c r="EV148" s="31"/>
      <c r="EW148" s="28"/>
      <c r="EX148" s="26"/>
      <c r="EY148" s="26"/>
      <c r="EZ148" s="31"/>
      <c r="FA148" s="26"/>
      <c r="FB148" s="31"/>
      <c r="FC148" s="31"/>
      <c r="FD148" s="28"/>
      <c r="FE148" s="26"/>
      <c r="FF148" s="26"/>
      <c r="FG148" s="26"/>
      <c r="FH148" s="26"/>
      <c r="FI148" s="31"/>
      <c r="FJ148" s="31"/>
      <c r="FK148" s="28"/>
      <c r="FL148" s="26"/>
      <c r="FM148" s="26"/>
      <c r="FN148" s="26"/>
      <c r="FO148" s="26"/>
      <c r="FP148" s="31"/>
      <c r="FQ148" s="31"/>
      <c r="FR148" s="28"/>
      <c r="FS148" s="26"/>
      <c r="FT148" s="26"/>
      <c r="FU148" s="26"/>
      <c r="FV148" s="26"/>
      <c r="FW148" s="31"/>
      <c r="FX148" s="31"/>
      <c r="FY148" s="28"/>
      <c r="FZ148" s="26"/>
      <c r="GA148" s="26"/>
      <c r="GB148" s="26"/>
      <c r="GC148" s="26"/>
      <c r="GD148" s="31"/>
      <c r="GE148" s="31"/>
      <c r="GF148" s="28"/>
      <c r="GG148" s="26"/>
      <c r="GH148" s="26"/>
      <c r="GI148" s="26"/>
      <c r="GJ148" s="26"/>
      <c r="GK148" s="31"/>
      <c r="GL148" s="31"/>
      <c r="GM148" s="28"/>
      <c r="GN148" s="26"/>
      <c r="GO148" s="26"/>
      <c r="GP148" s="26"/>
      <c r="GQ148" s="26"/>
      <c r="GR148" s="31"/>
      <c r="GS148" s="31"/>
      <c r="GT148" s="28"/>
      <c r="GU148" s="26"/>
      <c r="GV148" s="26"/>
      <c r="GW148" s="26"/>
      <c r="GX148" s="26"/>
      <c r="GY148" s="31"/>
      <c r="GZ148" s="31"/>
      <c r="HA148" s="28"/>
      <c r="HB148" s="26"/>
      <c r="HC148" s="26"/>
      <c r="HD148" s="26"/>
      <c r="HE148" s="26"/>
      <c r="HF148" s="31"/>
      <c r="HG148" s="31"/>
      <c r="HH148" s="28"/>
      <c r="HI148" s="26"/>
      <c r="HJ148" s="26"/>
      <c r="HK148" s="26"/>
      <c r="HL148" s="26"/>
      <c r="HM148" s="31"/>
      <c r="HN148" s="31"/>
      <c r="HO148" s="28"/>
      <c r="HP148" s="26"/>
      <c r="HQ148" s="26"/>
      <c r="HR148" s="26"/>
      <c r="HS148" s="26"/>
      <c r="HT148" s="31"/>
      <c r="HU148" s="31"/>
      <c r="HV148" s="28"/>
      <c r="HW148" s="26"/>
      <c r="HX148" s="26"/>
      <c r="HY148" s="26"/>
      <c r="HZ148" s="26"/>
      <c r="IA148" s="31"/>
      <c r="IB148" s="31"/>
      <c r="IC148" s="28"/>
      <c r="ID148" s="26"/>
      <c r="IE148" s="26"/>
      <c r="IF148" s="26"/>
      <c r="IG148" s="26"/>
      <c r="IH148" s="31"/>
      <c r="II148" s="31"/>
      <c r="IJ148" s="28"/>
      <c r="IK148" s="26"/>
      <c r="IL148" s="26"/>
      <c r="IM148" s="26"/>
      <c r="IN148" s="26"/>
      <c r="IO148" s="31"/>
      <c r="IP148" s="31"/>
      <c r="IQ148" s="28"/>
      <c r="IR148" s="26"/>
      <c r="IS148" s="26"/>
      <c r="IT148" s="26"/>
      <c r="IU148" s="26"/>
      <c r="IV148" s="31"/>
      <c r="IW148" s="31"/>
      <c r="IX148" s="28"/>
      <c r="IY148" s="26"/>
      <c r="IZ148" s="26"/>
      <c r="JA148" s="26"/>
      <c r="JB148" s="26"/>
      <c r="JC148" s="31"/>
      <c r="JD148" s="31"/>
      <c r="JE148" s="28"/>
      <c r="JF148" s="26"/>
      <c r="JG148" s="26"/>
      <c r="JH148" s="26"/>
      <c r="JI148" s="26"/>
      <c r="JJ148" s="31"/>
      <c r="JK148" s="31"/>
      <c r="JL148" s="28"/>
      <c r="JM148" s="26"/>
      <c r="JN148" s="26"/>
      <c r="JO148" s="26"/>
      <c r="JP148" s="26"/>
      <c r="JQ148" s="31"/>
      <c r="JR148" s="31"/>
      <c r="JS148" s="28"/>
      <c r="JT148" s="26"/>
      <c r="JU148" s="26"/>
      <c r="JV148" s="31"/>
      <c r="JW148" s="26"/>
      <c r="JX148" s="31"/>
      <c r="JY148" s="31"/>
      <c r="JZ148" s="28"/>
      <c r="KA148" s="26"/>
      <c r="KB148" s="26"/>
      <c r="KC148" s="26"/>
      <c r="KD148" s="26"/>
      <c r="KE148" s="31"/>
      <c r="KF148" s="31"/>
      <c r="KG148" s="28"/>
      <c r="KH148" s="26"/>
      <c r="KI148" s="26"/>
      <c r="KJ148" s="26"/>
      <c r="KK148" s="26"/>
      <c r="KL148" s="31"/>
      <c r="KM148" s="31"/>
      <c r="KN148" s="28"/>
      <c r="KO148" s="26"/>
      <c r="KP148" s="26"/>
      <c r="KQ148" s="26"/>
      <c r="KR148" s="26"/>
      <c r="KS148" s="31"/>
      <c r="KT148" s="31"/>
      <c r="KU148" s="28"/>
      <c r="KV148" s="26"/>
      <c r="KW148" s="26"/>
      <c r="KX148" s="26"/>
      <c r="KY148" s="31"/>
      <c r="KZ148" s="31"/>
      <c r="LA148" s="31"/>
      <c r="LB148" s="28"/>
      <c r="LC148" s="26"/>
      <c r="LD148" s="26"/>
      <c r="LE148" s="26"/>
      <c r="LF148" s="26"/>
      <c r="LG148" s="31"/>
      <c r="LH148" s="31"/>
      <c r="LI148" s="28"/>
      <c r="LJ148" s="26"/>
      <c r="LK148" s="26"/>
      <c r="LL148" s="26"/>
      <c r="LM148" s="26"/>
      <c r="LN148" s="31"/>
      <c r="LO148" s="31"/>
      <c r="LP148" s="28"/>
      <c r="LQ148" s="26"/>
      <c r="LR148" s="26"/>
      <c r="LS148" s="26"/>
      <c r="LT148" s="26"/>
      <c r="LU148" s="31"/>
      <c r="LV148" s="31"/>
      <c r="LW148" s="28"/>
      <c r="LX148" s="26"/>
      <c r="LY148" s="26"/>
      <c r="LZ148" s="26"/>
      <c r="MA148" s="26"/>
      <c r="MB148" s="31"/>
      <c r="MC148" s="31"/>
      <c r="MD148" s="28"/>
      <c r="ME148" s="26"/>
      <c r="MF148" s="26"/>
      <c r="MG148" s="26"/>
      <c r="MH148" s="26"/>
      <c r="MI148" s="31"/>
      <c r="MJ148" s="31"/>
      <c r="MK148" s="28"/>
      <c r="ML148" s="26"/>
      <c r="MM148" s="26"/>
      <c r="MN148" s="26"/>
      <c r="MO148" s="26"/>
      <c r="MP148" s="31"/>
      <c r="MQ148" s="31"/>
      <c r="MR148" s="28"/>
      <c r="MS148" s="26"/>
      <c r="MT148" s="26"/>
      <c r="MU148" s="26"/>
      <c r="MV148" s="26"/>
      <c r="MW148" s="31"/>
      <c r="MX148" s="31"/>
      <c r="MY148" s="28"/>
      <c r="MZ148" s="26"/>
      <c r="NA148" s="31"/>
      <c r="NB148" s="31"/>
      <c r="NC148" s="26"/>
      <c r="ND148" s="31"/>
      <c r="NE148" s="31"/>
      <c r="NF148" s="16" t="s">
        <v>759</v>
      </c>
    </row>
    <row r="149" spans="1:370" s="109" customFormat="1" ht="15.75" x14ac:dyDescent="0.25">
      <c r="A149" s="100" t="s">
        <v>951</v>
      </c>
      <c r="B149" s="23" t="s">
        <v>940</v>
      </c>
      <c r="C149" s="137"/>
      <c r="D149" s="33" t="s">
        <v>862</v>
      </c>
      <c r="E149" s="56">
        <f>MAX(G149:NC149)</f>
        <v>43</v>
      </c>
      <c r="F149" s="31"/>
      <c r="G149" s="26">
        <v>0</v>
      </c>
      <c r="H149" s="26">
        <v>0</v>
      </c>
      <c r="I149" s="27">
        <v>0</v>
      </c>
      <c r="J149" s="27">
        <v>0</v>
      </c>
      <c r="K149" s="31"/>
      <c r="L149" s="31"/>
      <c r="M149" s="28">
        <v>0</v>
      </c>
      <c r="N149" s="26">
        <v>32</v>
      </c>
      <c r="O149" s="26">
        <v>0</v>
      </c>
      <c r="P149" s="26">
        <v>0</v>
      </c>
      <c r="Q149" s="26">
        <v>0</v>
      </c>
      <c r="R149" s="31"/>
      <c r="S149" s="31"/>
      <c r="T149" s="28">
        <v>0</v>
      </c>
      <c r="U149" s="26">
        <v>0</v>
      </c>
      <c r="V149" s="26">
        <v>0</v>
      </c>
      <c r="W149" s="26">
        <v>0</v>
      </c>
      <c r="X149" s="26">
        <v>0</v>
      </c>
      <c r="Y149" s="31"/>
      <c r="Z149" s="31"/>
      <c r="AA149" s="28">
        <v>0</v>
      </c>
      <c r="AB149" s="26">
        <v>0</v>
      </c>
      <c r="AC149" s="26">
        <v>0</v>
      </c>
      <c r="AD149" s="26">
        <v>43</v>
      </c>
      <c r="AE149" s="26">
        <v>43</v>
      </c>
      <c r="AF149" s="31"/>
      <c r="AG149" s="31"/>
      <c r="AH149" s="28">
        <v>40</v>
      </c>
      <c r="AI149" s="26">
        <v>40</v>
      </c>
      <c r="AJ149" s="26">
        <v>21</v>
      </c>
      <c r="AK149" s="26">
        <v>0</v>
      </c>
      <c r="AL149" s="26">
        <v>0</v>
      </c>
      <c r="AM149" s="31"/>
      <c r="AN149" s="31"/>
      <c r="AO149" s="28">
        <v>0</v>
      </c>
      <c r="AP149" s="26">
        <v>0</v>
      </c>
      <c r="AQ149" s="26">
        <v>0</v>
      </c>
      <c r="AR149" s="26">
        <v>0</v>
      </c>
      <c r="AS149" s="26">
        <v>0</v>
      </c>
      <c r="AT149" s="31"/>
      <c r="AU149" s="31"/>
      <c r="AV149" s="28">
        <v>0</v>
      </c>
      <c r="AW149" s="26">
        <v>0</v>
      </c>
      <c r="AX149" s="26">
        <v>0</v>
      </c>
      <c r="AY149" s="26">
        <v>0</v>
      </c>
      <c r="AZ149" s="26">
        <v>0</v>
      </c>
      <c r="BA149" s="31"/>
      <c r="BB149" s="31"/>
      <c r="BC149" s="28">
        <v>0</v>
      </c>
      <c r="BD149" s="26">
        <v>0</v>
      </c>
      <c r="BE149" s="26">
        <v>0</v>
      </c>
      <c r="BF149" s="26">
        <v>27</v>
      </c>
      <c r="BG149" s="26">
        <v>0</v>
      </c>
      <c r="BH149" s="31"/>
      <c r="BI149" s="31"/>
      <c r="BJ149" s="28">
        <v>0</v>
      </c>
      <c r="BK149" s="26">
        <v>0</v>
      </c>
      <c r="BL149" s="26">
        <v>0</v>
      </c>
      <c r="BM149" s="26">
        <v>32</v>
      </c>
      <c r="BN149" s="26"/>
      <c r="BO149" s="31"/>
      <c r="BP149" s="31"/>
      <c r="BQ149" s="28"/>
      <c r="BR149" s="26"/>
      <c r="BS149" s="26"/>
      <c r="BT149" s="26"/>
      <c r="BU149" s="26"/>
      <c r="BV149" s="31"/>
      <c r="BW149" s="31"/>
      <c r="BX149" s="28"/>
      <c r="BY149" s="26"/>
      <c r="BZ149" s="26"/>
      <c r="CA149" s="26"/>
      <c r="CB149" s="26"/>
      <c r="CC149" s="31"/>
      <c r="CD149" s="31"/>
      <c r="CE149" s="28"/>
      <c r="CF149" s="26"/>
      <c r="CG149" s="26"/>
      <c r="CH149" s="26"/>
      <c r="CI149" s="26"/>
      <c r="CJ149" s="31"/>
      <c r="CK149" s="31"/>
      <c r="CL149" s="28"/>
      <c r="CM149" s="26"/>
      <c r="CN149" s="26"/>
      <c r="CO149" s="26"/>
      <c r="CP149" s="31"/>
      <c r="CQ149" s="31"/>
      <c r="CR149" s="31"/>
      <c r="CS149" s="31"/>
      <c r="CT149" s="26"/>
      <c r="CU149" s="26"/>
      <c r="CV149" s="26"/>
      <c r="CW149" s="26"/>
      <c r="CX149" s="31"/>
      <c r="CY149" s="31"/>
      <c r="CZ149" s="28"/>
      <c r="DA149" s="26"/>
      <c r="DB149" s="26"/>
      <c r="DC149" s="26"/>
      <c r="DD149" s="26"/>
      <c r="DE149" s="31"/>
      <c r="DF149" s="31"/>
      <c r="DG149" s="28"/>
      <c r="DH149" s="26"/>
      <c r="DI149" s="26"/>
      <c r="DJ149" s="26"/>
      <c r="DK149" s="26"/>
      <c r="DL149" s="31"/>
      <c r="DM149" s="31"/>
      <c r="DN149" s="28"/>
      <c r="DO149" s="26"/>
      <c r="DP149" s="26"/>
      <c r="DQ149" s="26"/>
      <c r="DR149" s="26"/>
      <c r="DS149" s="31"/>
      <c r="DT149" s="31"/>
      <c r="DU149" s="28"/>
      <c r="DV149" s="26"/>
      <c r="DW149" s="31"/>
      <c r="DX149" s="26"/>
      <c r="DY149" s="26"/>
      <c r="DZ149" s="31"/>
      <c r="EA149" s="31"/>
      <c r="EB149" s="28"/>
      <c r="EC149" s="26"/>
      <c r="ED149" s="26"/>
      <c r="EE149" s="31"/>
      <c r="EF149" s="26"/>
      <c r="EG149" s="31"/>
      <c r="EH149" s="31"/>
      <c r="EI149" s="28"/>
      <c r="EJ149" s="26"/>
      <c r="EK149" s="26"/>
      <c r="EL149" s="26"/>
      <c r="EM149" s="26"/>
      <c r="EN149" s="31"/>
      <c r="EO149" s="31"/>
      <c r="EP149" s="31"/>
      <c r="EQ149" s="26"/>
      <c r="ER149" s="26"/>
      <c r="ES149" s="26"/>
      <c r="ET149" s="26"/>
      <c r="EU149" s="31"/>
      <c r="EV149" s="31"/>
      <c r="EW149" s="28"/>
      <c r="EX149" s="26"/>
      <c r="EY149" s="26"/>
      <c r="EZ149" s="31"/>
      <c r="FA149" s="26"/>
      <c r="FB149" s="31"/>
      <c r="FC149" s="31"/>
      <c r="FD149" s="28"/>
      <c r="FE149" s="26"/>
      <c r="FF149" s="26"/>
      <c r="FG149" s="26"/>
      <c r="FH149" s="26"/>
      <c r="FI149" s="31"/>
      <c r="FJ149" s="31"/>
      <c r="FK149" s="28"/>
      <c r="FL149" s="26"/>
      <c r="FM149" s="26"/>
      <c r="FN149" s="26"/>
      <c r="FO149" s="26"/>
      <c r="FP149" s="31"/>
      <c r="FQ149" s="31"/>
      <c r="FR149" s="28"/>
      <c r="FS149" s="26"/>
      <c r="FT149" s="26"/>
      <c r="FU149" s="26"/>
      <c r="FV149" s="26"/>
      <c r="FW149" s="31"/>
      <c r="FX149" s="31"/>
      <c r="FY149" s="28"/>
      <c r="FZ149" s="26"/>
      <c r="GA149" s="26"/>
      <c r="GB149" s="26"/>
      <c r="GC149" s="26"/>
      <c r="GD149" s="31"/>
      <c r="GE149" s="31"/>
      <c r="GF149" s="28"/>
      <c r="GG149" s="26"/>
      <c r="GH149" s="26"/>
      <c r="GI149" s="26"/>
      <c r="GJ149" s="26"/>
      <c r="GK149" s="31"/>
      <c r="GL149" s="31"/>
      <c r="GM149" s="28"/>
      <c r="GN149" s="26"/>
      <c r="GO149" s="26"/>
      <c r="GP149" s="26"/>
      <c r="GQ149" s="26"/>
      <c r="GR149" s="31"/>
      <c r="GS149" s="31"/>
      <c r="GT149" s="28"/>
      <c r="GU149" s="26"/>
      <c r="GV149" s="26"/>
      <c r="GW149" s="26"/>
      <c r="GX149" s="26"/>
      <c r="GY149" s="31"/>
      <c r="GZ149" s="31"/>
      <c r="HA149" s="28"/>
      <c r="HB149" s="26"/>
      <c r="HC149" s="26"/>
      <c r="HD149" s="26"/>
      <c r="HE149" s="26"/>
      <c r="HF149" s="31"/>
      <c r="HG149" s="31"/>
      <c r="HH149" s="28"/>
      <c r="HI149" s="26"/>
      <c r="HJ149" s="26"/>
      <c r="HK149" s="26"/>
      <c r="HL149" s="26"/>
      <c r="HM149" s="31"/>
      <c r="HN149" s="31"/>
      <c r="HO149" s="28"/>
      <c r="HP149" s="26"/>
      <c r="HQ149" s="26"/>
      <c r="HR149" s="26"/>
      <c r="HS149" s="26"/>
      <c r="HT149" s="31"/>
      <c r="HU149" s="31"/>
      <c r="HV149" s="28"/>
      <c r="HW149" s="26"/>
      <c r="HX149" s="26"/>
      <c r="HY149" s="26"/>
      <c r="HZ149" s="26"/>
      <c r="IA149" s="31"/>
      <c r="IB149" s="31"/>
      <c r="IC149" s="28"/>
      <c r="ID149" s="26"/>
      <c r="IE149" s="26"/>
      <c r="IF149" s="26"/>
      <c r="IG149" s="26"/>
      <c r="IH149" s="31"/>
      <c r="II149" s="31"/>
      <c r="IJ149" s="28"/>
      <c r="IK149" s="26"/>
      <c r="IL149" s="26"/>
      <c r="IM149" s="26"/>
      <c r="IN149" s="26"/>
      <c r="IO149" s="31"/>
      <c r="IP149" s="31"/>
      <c r="IQ149" s="28"/>
      <c r="IR149" s="26"/>
      <c r="IS149" s="26"/>
      <c r="IT149" s="26"/>
      <c r="IU149" s="26"/>
      <c r="IV149" s="31"/>
      <c r="IW149" s="31"/>
      <c r="IX149" s="28"/>
      <c r="IY149" s="26"/>
      <c r="IZ149" s="26"/>
      <c r="JA149" s="26"/>
      <c r="JB149" s="26"/>
      <c r="JC149" s="31"/>
      <c r="JD149" s="31"/>
      <c r="JE149" s="28"/>
      <c r="JF149" s="26"/>
      <c r="JG149" s="26"/>
      <c r="JH149" s="26"/>
      <c r="JI149" s="26"/>
      <c r="JJ149" s="31"/>
      <c r="JK149" s="31"/>
      <c r="JL149" s="28"/>
      <c r="JM149" s="26"/>
      <c r="JN149" s="26"/>
      <c r="JO149" s="26"/>
      <c r="JP149" s="26"/>
      <c r="JQ149" s="31"/>
      <c r="JR149" s="31"/>
      <c r="JS149" s="28"/>
      <c r="JT149" s="26"/>
      <c r="JU149" s="26"/>
      <c r="JV149" s="31"/>
      <c r="JW149" s="26"/>
      <c r="JX149" s="31"/>
      <c r="JY149" s="31"/>
      <c r="JZ149" s="28"/>
      <c r="KA149" s="26"/>
      <c r="KB149" s="26"/>
      <c r="KC149" s="26"/>
      <c r="KD149" s="26"/>
      <c r="KE149" s="31"/>
      <c r="KF149" s="31"/>
      <c r="KG149" s="28"/>
      <c r="KH149" s="26"/>
      <c r="KI149" s="26"/>
      <c r="KJ149" s="26"/>
      <c r="KK149" s="26"/>
      <c r="KL149" s="31"/>
      <c r="KM149" s="31"/>
      <c r="KN149" s="28"/>
      <c r="KO149" s="26"/>
      <c r="KP149" s="26"/>
      <c r="KQ149" s="26"/>
      <c r="KR149" s="26"/>
      <c r="KS149" s="31"/>
      <c r="KT149" s="31"/>
      <c r="KU149" s="28"/>
      <c r="KV149" s="26"/>
      <c r="KW149" s="26"/>
      <c r="KX149" s="26"/>
      <c r="KY149" s="31"/>
      <c r="KZ149" s="31"/>
      <c r="LA149" s="31"/>
      <c r="LB149" s="28"/>
      <c r="LC149" s="26"/>
      <c r="LD149" s="26"/>
      <c r="LE149" s="26"/>
      <c r="LF149" s="26"/>
      <c r="LG149" s="31"/>
      <c r="LH149" s="31"/>
      <c r="LI149" s="28"/>
      <c r="LJ149" s="26"/>
      <c r="LK149" s="26"/>
      <c r="LL149" s="26"/>
      <c r="LM149" s="26"/>
      <c r="LN149" s="31"/>
      <c r="LO149" s="31"/>
      <c r="LP149" s="28"/>
      <c r="LQ149" s="26"/>
      <c r="LR149" s="26"/>
      <c r="LS149" s="26"/>
      <c r="LT149" s="26"/>
      <c r="LU149" s="31"/>
      <c r="LV149" s="31"/>
      <c r="LW149" s="28"/>
      <c r="LX149" s="26"/>
      <c r="LY149" s="26"/>
      <c r="LZ149" s="26"/>
      <c r="MA149" s="26"/>
      <c r="MB149" s="31"/>
      <c r="MC149" s="31"/>
      <c r="MD149" s="28"/>
      <c r="ME149" s="26"/>
      <c r="MF149" s="26"/>
      <c r="MG149" s="26"/>
      <c r="MH149" s="26"/>
      <c r="MI149" s="31"/>
      <c r="MJ149" s="31"/>
      <c r="MK149" s="28"/>
      <c r="ML149" s="26"/>
      <c r="MM149" s="26"/>
      <c r="MN149" s="26"/>
      <c r="MO149" s="26"/>
      <c r="MP149" s="31"/>
      <c r="MQ149" s="31"/>
      <c r="MR149" s="28"/>
      <c r="MS149" s="26"/>
      <c r="MT149" s="26"/>
      <c r="MU149" s="26"/>
      <c r="MV149" s="26"/>
      <c r="MW149" s="31"/>
      <c r="MX149" s="31"/>
      <c r="MY149" s="28"/>
      <c r="MZ149" s="26"/>
      <c r="NA149" s="31"/>
      <c r="NB149" s="31"/>
      <c r="NC149" s="26"/>
      <c r="ND149" s="31"/>
      <c r="NE149" s="31"/>
      <c r="NF149" s="16" t="s">
        <v>759</v>
      </c>
    </row>
    <row r="150" spans="1:370" s="109" customFormat="1" ht="15.75" x14ac:dyDescent="0.25">
      <c r="A150" s="100" t="s">
        <v>952</v>
      </c>
      <c r="B150" s="23" t="s">
        <v>938</v>
      </c>
      <c r="C150" s="34">
        <v>200</v>
      </c>
      <c r="D150" s="35" t="s">
        <v>862</v>
      </c>
      <c r="E150" s="56">
        <f>MAX(G150:NC150)</f>
        <v>206</v>
      </c>
      <c r="F150" s="31"/>
      <c r="G150" s="36">
        <f>SUM(G148:G149)</f>
        <v>187</v>
      </c>
      <c r="H150" s="36">
        <f>SUM(H148:H149)</f>
        <v>181</v>
      </c>
      <c r="I150" s="37">
        <f>SUM(I148:I149)</f>
        <v>174</v>
      </c>
      <c r="J150" s="37">
        <f>SUM(J148:J149)</f>
        <v>174</v>
      </c>
      <c r="K150" s="31"/>
      <c r="L150" s="31"/>
      <c r="M150" s="38">
        <f>SUM(M148:M149)</f>
        <v>174</v>
      </c>
      <c r="N150" s="36">
        <f>SUM(N148:N149)</f>
        <v>206</v>
      </c>
      <c r="O150" s="36">
        <f>SUM(O148:O149)</f>
        <v>206</v>
      </c>
      <c r="P150" s="36">
        <f>SUM(P148:P149)</f>
        <v>206</v>
      </c>
      <c r="Q150" s="36">
        <f>SUM(Q148:Q149)</f>
        <v>200</v>
      </c>
      <c r="R150" s="31"/>
      <c r="S150" s="31"/>
      <c r="T150" s="38">
        <f>SUM(T148:T149)</f>
        <v>181</v>
      </c>
      <c r="U150" s="36">
        <f>SUM(U148:U149)</f>
        <v>181</v>
      </c>
      <c r="V150" s="36">
        <f>SUM(V148:V149)</f>
        <v>171</v>
      </c>
      <c r="W150" s="36">
        <f>SUM(W148:W149)</f>
        <v>171</v>
      </c>
      <c r="X150" s="36">
        <f>SUM(X148:X149)</f>
        <v>171</v>
      </c>
      <c r="Y150" s="31"/>
      <c r="Z150" s="31"/>
      <c r="AA150" s="38">
        <f>SUM(AA148:AA149)</f>
        <v>161</v>
      </c>
      <c r="AB150" s="36">
        <f>SUM(AB148:AB149)</f>
        <v>155</v>
      </c>
      <c r="AC150" s="36">
        <f>SUM(AC148:AC149)</f>
        <v>155</v>
      </c>
      <c r="AD150" s="36">
        <f>SUM(AD148:AD149)</f>
        <v>189</v>
      </c>
      <c r="AE150" s="36">
        <f>SUM(AE148:AE149)</f>
        <v>183</v>
      </c>
      <c r="AF150" s="31"/>
      <c r="AG150" s="31"/>
      <c r="AH150" s="38">
        <f>SUM(AH148:AH149)</f>
        <v>172</v>
      </c>
      <c r="AI150" s="36">
        <f>SUM(AI148:AI149)</f>
        <v>172</v>
      </c>
      <c r="AJ150" s="36">
        <f>SUM(AJ148:AJ149)</f>
        <v>163</v>
      </c>
      <c r="AK150" s="36">
        <f>SUM(AK148:AK149)</f>
        <v>163</v>
      </c>
      <c r="AL150" s="36">
        <f>SUM(AL148:AL149)</f>
        <v>147</v>
      </c>
      <c r="AM150" s="31"/>
      <c r="AN150" s="31"/>
      <c r="AO150" s="38">
        <f>SUM(AO148:AO149)</f>
        <v>0</v>
      </c>
      <c r="AP150" s="36">
        <f>SUM(AP148:AP149)</f>
        <v>0</v>
      </c>
      <c r="AQ150" s="36">
        <f>SUM(AQ148:AQ149)</f>
        <v>0</v>
      </c>
      <c r="AR150" s="36">
        <f>SUM(AR148:AR149)</f>
        <v>130</v>
      </c>
      <c r="AS150" s="36">
        <f>SUM(AS148:AS149)</f>
        <v>127</v>
      </c>
      <c r="AT150" s="31"/>
      <c r="AU150" s="31"/>
      <c r="AV150" s="38">
        <f>SUM(AV148:AV149)</f>
        <v>115</v>
      </c>
      <c r="AW150" s="36">
        <f>SUM(AW148:AW149)</f>
        <v>115</v>
      </c>
      <c r="AX150" s="36">
        <f>SUM(AX148:AX149)</f>
        <v>112</v>
      </c>
      <c r="AY150" s="36">
        <f>SUM(AY148:AY149)</f>
        <v>120</v>
      </c>
      <c r="AZ150" s="36">
        <f>SUM(AZ148:AZ149)</f>
        <v>120</v>
      </c>
      <c r="BA150" s="31"/>
      <c r="BB150" s="31"/>
      <c r="BC150" s="38">
        <f>SUM(BC148:BC149)</f>
        <v>119</v>
      </c>
      <c r="BD150" s="36">
        <f>SUM(BD148:BD149)</f>
        <v>112</v>
      </c>
      <c r="BE150" s="36">
        <f>SUM(BE148:BE149)</f>
        <v>112</v>
      </c>
      <c r="BF150" s="36">
        <f>SUM(BF148:BF149)</f>
        <v>155</v>
      </c>
      <c r="BG150" s="36">
        <f>SUM(BG148:BG149)</f>
        <v>155</v>
      </c>
      <c r="BH150" s="31"/>
      <c r="BI150" s="31"/>
      <c r="BJ150" s="38">
        <f>SUM(BJ148:BJ149)</f>
        <v>153</v>
      </c>
      <c r="BK150" s="36">
        <f>SUM(BK148:BK149)</f>
        <v>144</v>
      </c>
      <c r="BL150" s="36">
        <f>SUM(BL148:BL149)</f>
        <v>139</v>
      </c>
      <c r="BM150" s="36">
        <f>SUM(BM148:BM149)</f>
        <v>163</v>
      </c>
      <c r="BN150" s="36">
        <f>SUM(BN148:BN149)</f>
        <v>0</v>
      </c>
      <c r="BO150" s="31"/>
      <c r="BP150" s="31"/>
      <c r="BQ150" s="38">
        <f>SUM(BQ148:BQ149)</f>
        <v>0</v>
      </c>
      <c r="BR150" s="36">
        <f>SUM(BR148:BR149)</f>
        <v>0</v>
      </c>
      <c r="BS150" s="36">
        <f>SUM(BS148:BS149)</f>
        <v>0</v>
      </c>
      <c r="BT150" s="36">
        <f>SUM(BT148:BT149)</f>
        <v>0</v>
      </c>
      <c r="BU150" s="36">
        <f>SUM(BU148:BU149)</f>
        <v>0</v>
      </c>
      <c r="BV150" s="31"/>
      <c r="BW150" s="31"/>
      <c r="BX150" s="38">
        <f>SUM(BX148:BX149)</f>
        <v>0</v>
      </c>
      <c r="BY150" s="36">
        <f>SUM(BY148:BY149)</f>
        <v>0</v>
      </c>
      <c r="BZ150" s="36">
        <f>SUM(BZ148:BZ149)</f>
        <v>0</v>
      </c>
      <c r="CA150" s="36">
        <f>SUM(CA148:CA149)</f>
        <v>0</v>
      </c>
      <c r="CB150" s="36">
        <f>SUM(CB148:CB149)</f>
        <v>0</v>
      </c>
      <c r="CC150" s="31"/>
      <c r="CD150" s="31"/>
      <c r="CE150" s="38">
        <f>SUM(CE148:CE149)</f>
        <v>0</v>
      </c>
      <c r="CF150" s="36">
        <f>SUM(CF148:CF149)</f>
        <v>0</v>
      </c>
      <c r="CG150" s="36">
        <f>SUM(CG148:CG149)</f>
        <v>0</v>
      </c>
      <c r="CH150" s="36">
        <f>SUM(CH148:CH149)</f>
        <v>0</v>
      </c>
      <c r="CI150" s="36">
        <f>SUM(CI148:CI149)</f>
        <v>0</v>
      </c>
      <c r="CJ150" s="31"/>
      <c r="CK150" s="31"/>
      <c r="CL150" s="38">
        <f>SUM(CL148:CL149)</f>
        <v>0</v>
      </c>
      <c r="CM150" s="36">
        <f>SUM(CM148:CM149)</f>
        <v>0</v>
      </c>
      <c r="CN150" s="36">
        <f>SUM(CN148:CN149)</f>
        <v>0</v>
      </c>
      <c r="CO150" s="36">
        <f>SUM(CO148:CO149)</f>
        <v>0</v>
      </c>
      <c r="CP150" s="31"/>
      <c r="CQ150" s="31"/>
      <c r="CR150" s="31"/>
      <c r="CS150" s="31"/>
      <c r="CT150" s="36">
        <f>SUM(CT148:CT149)</f>
        <v>0</v>
      </c>
      <c r="CU150" s="36">
        <f>SUM(CU148:CU149)</f>
        <v>0</v>
      </c>
      <c r="CV150" s="36">
        <f>SUM(CV148:CV149)</f>
        <v>0</v>
      </c>
      <c r="CW150" s="36">
        <f>SUM(CW148:CW149)</f>
        <v>0</v>
      </c>
      <c r="CX150" s="31"/>
      <c r="CY150" s="31"/>
      <c r="CZ150" s="38">
        <f>SUM(CZ148:CZ149)</f>
        <v>0</v>
      </c>
      <c r="DA150" s="36">
        <f>SUM(DA148:DA149)</f>
        <v>0</v>
      </c>
      <c r="DB150" s="36">
        <f>SUM(DB148:DB149)</f>
        <v>0</v>
      </c>
      <c r="DC150" s="36">
        <f>SUM(DC148:DC149)</f>
        <v>0</v>
      </c>
      <c r="DD150" s="36">
        <f>SUM(DD148:DD149)</f>
        <v>0</v>
      </c>
      <c r="DE150" s="31"/>
      <c r="DF150" s="31"/>
      <c r="DG150" s="38">
        <f>SUM(DG148:DG149)</f>
        <v>0</v>
      </c>
      <c r="DH150" s="36">
        <f>SUM(DH148:DH149)</f>
        <v>0</v>
      </c>
      <c r="DI150" s="36">
        <f>SUM(DI148:DI149)</f>
        <v>0</v>
      </c>
      <c r="DJ150" s="36">
        <f>SUM(DJ148:DJ149)</f>
        <v>0</v>
      </c>
      <c r="DK150" s="36">
        <f>SUM(DK148:DK149)</f>
        <v>0</v>
      </c>
      <c r="DL150" s="31"/>
      <c r="DM150" s="31"/>
      <c r="DN150" s="38">
        <f>SUM(DN148:DN149)</f>
        <v>0</v>
      </c>
      <c r="DO150" s="36">
        <f>SUM(DO148:DO149)</f>
        <v>0</v>
      </c>
      <c r="DP150" s="36">
        <f>SUM(DP148:DP149)</f>
        <v>0</v>
      </c>
      <c r="DQ150" s="36">
        <f>SUM(DQ148:DQ149)</f>
        <v>0</v>
      </c>
      <c r="DR150" s="36">
        <f>SUM(DR148:DR149)</f>
        <v>0</v>
      </c>
      <c r="DS150" s="31"/>
      <c r="DT150" s="31"/>
      <c r="DU150" s="38">
        <f>SUM(DU148:DU149)</f>
        <v>0</v>
      </c>
      <c r="DV150" s="36">
        <f>SUM(DV148:DV149)</f>
        <v>0</v>
      </c>
      <c r="DW150" s="31"/>
      <c r="DX150" s="36">
        <f>SUM(DX148:DX149)</f>
        <v>0</v>
      </c>
      <c r="DY150" s="36">
        <f>SUM(DY148:DY149)</f>
        <v>0</v>
      </c>
      <c r="DZ150" s="31"/>
      <c r="EA150" s="31"/>
      <c r="EB150" s="38">
        <f>SUM(EB148:EB149)</f>
        <v>0</v>
      </c>
      <c r="EC150" s="36">
        <f>SUM(EC148:EC149)</f>
        <v>0</v>
      </c>
      <c r="ED150" s="36">
        <f>SUM(ED148:ED149)</f>
        <v>0</v>
      </c>
      <c r="EE150" s="31"/>
      <c r="EF150" s="36">
        <f>SUM(EF148:EF149)</f>
        <v>0</v>
      </c>
      <c r="EG150" s="31"/>
      <c r="EH150" s="31"/>
      <c r="EI150" s="38">
        <f>SUM(EI148:EI149)</f>
        <v>0</v>
      </c>
      <c r="EJ150" s="36">
        <f>SUM(EJ148:EJ149)</f>
        <v>0</v>
      </c>
      <c r="EK150" s="36">
        <f>SUM(EK148:EK149)</f>
        <v>0</v>
      </c>
      <c r="EL150" s="36">
        <f>SUM(EL148:EL149)</f>
        <v>0</v>
      </c>
      <c r="EM150" s="36">
        <f>SUM(EM148:EM149)</f>
        <v>0</v>
      </c>
      <c r="EN150" s="31"/>
      <c r="EO150" s="31"/>
      <c r="EP150" s="31"/>
      <c r="EQ150" s="36">
        <f>SUM(EQ148:EQ149)</f>
        <v>0</v>
      </c>
      <c r="ER150" s="36">
        <f>SUM(ER148:ER149)</f>
        <v>0</v>
      </c>
      <c r="ES150" s="36">
        <f>SUM(ES148:ES149)</f>
        <v>0</v>
      </c>
      <c r="ET150" s="36">
        <f>SUM(ET148:ET149)</f>
        <v>0</v>
      </c>
      <c r="EU150" s="31"/>
      <c r="EV150" s="31"/>
      <c r="EW150" s="38">
        <f>SUM(EW148:EW149)</f>
        <v>0</v>
      </c>
      <c r="EX150" s="36">
        <f>SUM(EX148:EX149)</f>
        <v>0</v>
      </c>
      <c r="EY150" s="36">
        <f>SUM(EY148:EY149)</f>
        <v>0</v>
      </c>
      <c r="EZ150" s="31"/>
      <c r="FA150" s="36">
        <f>SUM(FA148:FA149)</f>
        <v>0</v>
      </c>
      <c r="FB150" s="31"/>
      <c r="FC150" s="31"/>
      <c r="FD150" s="38">
        <f>SUM(FD148:FD149)</f>
        <v>0</v>
      </c>
      <c r="FE150" s="36">
        <f>SUM(FE148:FE149)</f>
        <v>0</v>
      </c>
      <c r="FF150" s="36">
        <f>SUM(FF148:FF149)</f>
        <v>0</v>
      </c>
      <c r="FG150" s="36">
        <f>SUM(FG148:FG149)</f>
        <v>0</v>
      </c>
      <c r="FH150" s="36">
        <f>SUM(FH148:FH149)</f>
        <v>0</v>
      </c>
      <c r="FI150" s="31"/>
      <c r="FJ150" s="31"/>
      <c r="FK150" s="38">
        <f>SUM(FK148:FK149)</f>
        <v>0</v>
      </c>
      <c r="FL150" s="36">
        <f>SUM(FL148:FL149)</f>
        <v>0</v>
      </c>
      <c r="FM150" s="36">
        <f>SUM(FM148:FM149)</f>
        <v>0</v>
      </c>
      <c r="FN150" s="36">
        <f>SUM(FN148:FN149)</f>
        <v>0</v>
      </c>
      <c r="FO150" s="36">
        <f>SUM(FO148:FO149)</f>
        <v>0</v>
      </c>
      <c r="FP150" s="31"/>
      <c r="FQ150" s="31"/>
      <c r="FR150" s="38">
        <f>SUM(FR148:FR149)</f>
        <v>0</v>
      </c>
      <c r="FS150" s="36">
        <f>SUM(FS148:FS149)</f>
        <v>0</v>
      </c>
      <c r="FT150" s="36">
        <f>SUM(FT148:FT149)</f>
        <v>0</v>
      </c>
      <c r="FU150" s="36">
        <f>SUM(FU148:FU149)</f>
        <v>0</v>
      </c>
      <c r="FV150" s="36">
        <f>SUM(FV148:FV149)</f>
        <v>0</v>
      </c>
      <c r="FW150" s="31"/>
      <c r="FX150" s="31"/>
      <c r="FY150" s="38">
        <f>SUM(FY148:FY149)</f>
        <v>0</v>
      </c>
      <c r="FZ150" s="36">
        <f>SUM(FZ148:FZ149)</f>
        <v>0</v>
      </c>
      <c r="GA150" s="36">
        <f>SUM(GA148:GA149)</f>
        <v>0</v>
      </c>
      <c r="GB150" s="36">
        <f>SUM(GB148:GB149)</f>
        <v>0</v>
      </c>
      <c r="GC150" s="36">
        <f>SUM(GC148:GC149)</f>
        <v>0</v>
      </c>
      <c r="GD150" s="31"/>
      <c r="GE150" s="31"/>
      <c r="GF150" s="38">
        <f>SUM(GF148:GF149)</f>
        <v>0</v>
      </c>
      <c r="GG150" s="36">
        <f>SUM(GG148:GG149)</f>
        <v>0</v>
      </c>
      <c r="GH150" s="36">
        <f>SUM(GH148:GH149)</f>
        <v>0</v>
      </c>
      <c r="GI150" s="36">
        <f>SUM(GI148:GI149)</f>
        <v>0</v>
      </c>
      <c r="GJ150" s="36">
        <f>SUM(GJ148:GJ149)</f>
        <v>0</v>
      </c>
      <c r="GK150" s="31"/>
      <c r="GL150" s="31"/>
      <c r="GM150" s="38">
        <f>SUM(GM148:GM149)</f>
        <v>0</v>
      </c>
      <c r="GN150" s="36">
        <f>SUM(GN148:GN149)</f>
        <v>0</v>
      </c>
      <c r="GO150" s="36">
        <f>SUM(GO148:GO149)</f>
        <v>0</v>
      </c>
      <c r="GP150" s="36">
        <f>SUM(GP148:GP149)</f>
        <v>0</v>
      </c>
      <c r="GQ150" s="36">
        <f>SUM(GQ148:GQ149)</f>
        <v>0</v>
      </c>
      <c r="GR150" s="31"/>
      <c r="GS150" s="31"/>
      <c r="GT150" s="38">
        <f>SUM(GT148:GT149)</f>
        <v>0</v>
      </c>
      <c r="GU150" s="36">
        <f>SUM(GU148:GU149)</f>
        <v>0</v>
      </c>
      <c r="GV150" s="36">
        <f>SUM(GV148:GV149)</f>
        <v>0</v>
      </c>
      <c r="GW150" s="36">
        <f>SUM(GW148:GW149)</f>
        <v>0</v>
      </c>
      <c r="GX150" s="36">
        <f>SUM(GX148:GX149)</f>
        <v>0</v>
      </c>
      <c r="GY150" s="31"/>
      <c r="GZ150" s="31"/>
      <c r="HA150" s="38">
        <f>SUM(HA148:HA149)</f>
        <v>0</v>
      </c>
      <c r="HB150" s="36">
        <f>SUM(HB148:HB149)</f>
        <v>0</v>
      </c>
      <c r="HC150" s="36">
        <f>SUM(HC148:HC149)</f>
        <v>0</v>
      </c>
      <c r="HD150" s="36">
        <f>SUM(HD148:HD149)</f>
        <v>0</v>
      </c>
      <c r="HE150" s="36">
        <f>SUM(HE148:HE149)</f>
        <v>0</v>
      </c>
      <c r="HF150" s="31"/>
      <c r="HG150" s="31"/>
      <c r="HH150" s="38">
        <f>SUM(HH148:HH149)</f>
        <v>0</v>
      </c>
      <c r="HI150" s="36">
        <f>SUM(HI148:HI149)</f>
        <v>0</v>
      </c>
      <c r="HJ150" s="36">
        <f>SUM(HJ148:HJ149)</f>
        <v>0</v>
      </c>
      <c r="HK150" s="36">
        <f>SUM(HK148:HK149)</f>
        <v>0</v>
      </c>
      <c r="HL150" s="36">
        <f>SUM(HL148:HL149)</f>
        <v>0</v>
      </c>
      <c r="HM150" s="31"/>
      <c r="HN150" s="31"/>
      <c r="HO150" s="38">
        <f>SUM(HO148:HO149)</f>
        <v>0</v>
      </c>
      <c r="HP150" s="36">
        <f>SUM(HP148:HP149)</f>
        <v>0</v>
      </c>
      <c r="HQ150" s="36">
        <f>SUM(HQ148:HQ149)</f>
        <v>0</v>
      </c>
      <c r="HR150" s="36">
        <f>SUM(HR148:HR149)</f>
        <v>0</v>
      </c>
      <c r="HS150" s="36">
        <f>SUM(HS148:HS149)</f>
        <v>0</v>
      </c>
      <c r="HT150" s="31"/>
      <c r="HU150" s="31"/>
      <c r="HV150" s="38">
        <f>SUM(HV148:HV149)</f>
        <v>0</v>
      </c>
      <c r="HW150" s="36">
        <f>SUM(HW148:HW149)</f>
        <v>0</v>
      </c>
      <c r="HX150" s="36">
        <f>SUM(HX148:HX149)</f>
        <v>0</v>
      </c>
      <c r="HY150" s="36">
        <f>SUM(HY148:HY149)</f>
        <v>0</v>
      </c>
      <c r="HZ150" s="36">
        <f>SUM(HZ148:HZ149)</f>
        <v>0</v>
      </c>
      <c r="IA150" s="31"/>
      <c r="IB150" s="31"/>
      <c r="IC150" s="38">
        <f>SUM(IC148:IC149)</f>
        <v>0</v>
      </c>
      <c r="ID150" s="36">
        <f>SUM(ID148:ID149)</f>
        <v>0</v>
      </c>
      <c r="IE150" s="36">
        <f>SUM(IE148:IE149)</f>
        <v>0</v>
      </c>
      <c r="IF150" s="36">
        <f>SUM(IF148:IF149)</f>
        <v>0</v>
      </c>
      <c r="IG150" s="36">
        <f>SUM(IG148:IG149)</f>
        <v>0</v>
      </c>
      <c r="IH150" s="31"/>
      <c r="II150" s="31"/>
      <c r="IJ150" s="38">
        <f>SUM(IJ148:IJ149)</f>
        <v>0</v>
      </c>
      <c r="IK150" s="36">
        <f>SUM(IK148:IK149)</f>
        <v>0</v>
      </c>
      <c r="IL150" s="36">
        <f>SUM(IL148:IL149)</f>
        <v>0</v>
      </c>
      <c r="IM150" s="36">
        <f>SUM(IM148:IM149)</f>
        <v>0</v>
      </c>
      <c r="IN150" s="36">
        <f>SUM(IN148:IN149)</f>
        <v>0</v>
      </c>
      <c r="IO150" s="31"/>
      <c r="IP150" s="31"/>
      <c r="IQ150" s="38">
        <f>SUM(IQ148:IQ149)</f>
        <v>0</v>
      </c>
      <c r="IR150" s="36">
        <f>SUM(IR148:IR149)</f>
        <v>0</v>
      </c>
      <c r="IS150" s="36">
        <f>SUM(IS148:IS149)</f>
        <v>0</v>
      </c>
      <c r="IT150" s="36">
        <f>SUM(IT148:IT149)</f>
        <v>0</v>
      </c>
      <c r="IU150" s="36">
        <f>SUM(IU148:IU149)</f>
        <v>0</v>
      </c>
      <c r="IV150" s="31"/>
      <c r="IW150" s="31"/>
      <c r="IX150" s="38">
        <f>SUM(IX148:IX149)</f>
        <v>0</v>
      </c>
      <c r="IY150" s="36">
        <f>SUM(IY148:IY149)</f>
        <v>0</v>
      </c>
      <c r="IZ150" s="36">
        <f>SUM(IZ148:IZ149)</f>
        <v>0</v>
      </c>
      <c r="JA150" s="36">
        <f>SUM(JA148:JA149)</f>
        <v>0</v>
      </c>
      <c r="JB150" s="36">
        <f>SUM(JB148:JB149)</f>
        <v>0</v>
      </c>
      <c r="JC150" s="31"/>
      <c r="JD150" s="31"/>
      <c r="JE150" s="38">
        <f>SUM(JE148:JE149)</f>
        <v>0</v>
      </c>
      <c r="JF150" s="36">
        <f>SUM(JF148:JF149)</f>
        <v>0</v>
      </c>
      <c r="JG150" s="36">
        <f>SUM(JG148:JG149)</f>
        <v>0</v>
      </c>
      <c r="JH150" s="36">
        <f>SUM(JH148:JH149)</f>
        <v>0</v>
      </c>
      <c r="JI150" s="36">
        <f>SUM(JI148:JI149)</f>
        <v>0</v>
      </c>
      <c r="JJ150" s="31"/>
      <c r="JK150" s="31"/>
      <c r="JL150" s="38">
        <f>SUM(JL148:JL149)</f>
        <v>0</v>
      </c>
      <c r="JM150" s="36">
        <f>SUM(JM148:JM149)</f>
        <v>0</v>
      </c>
      <c r="JN150" s="36">
        <f>SUM(JN148:JN149)</f>
        <v>0</v>
      </c>
      <c r="JO150" s="36">
        <f>SUM(JO148:JO149)</f>
        <v>0</v>
      </c>
      <c r="JP150" s="36">
        <f>SUM(JP148:JP149)</f>
        <v>0</v>
      </c>
      <c r="JQ150" s="31"/>
      <c r="JR150" s="31"/>
      <c r="JS150" s="38">
        <f>SUM(JS148:JS149)</f>
        <v>0</v>
      </c>
      <c r="JT150" s="36">
        <f>SUM(JT148:JT149)</f>
        <v>0</v>
      </c>
      <c r="JU150" s="36">
        <f>SUM(JU148:JU149)</f>
        <v>0</v>
      </c>
      <c r="JV150" s="31"/>
      <c r="JW150" s="36">
        <f>SUM(JW148:JW149)</f>
        <v>0</v>
      </c>
      <c r="JX150" s="31"/>
      <c r="JY150" s="31"/>
      <c r="JZ150" s="38">
        <f>SUM(JZ148:JZ149)</f>
        <v>0</v>
      </c>
      <c r="KA150" s="36">
        <f>SUM(KA148:KA149)</f>
        <v>0</v>
      </c>
      <c r="KB150" s="36">
        <f>SUM(KB148:KB149)</f>
        <v>0</v>
      </c>
      <c r="KC150" s="36">
        <f>SUM(KC148:KC149)</f>
        <v>0</v>
      </c>
      <c r="KD150" s="36">
        <f>SUM(KD148:KD149)</f>
        <v>0</v>
      </c>
      <c r="KE150" s="31"/>
      <c r="KF150" s="31"/>
      <c r="KG150" s="38">
        <f>SUM(KG148:KG149)</f>
        <v>0</v>
      </c>
      <c r="KH150" s="36">
        <f>SUM(KH148:KH149)</f>
        <v>0</v>
      </c>
      <c r="KI150" s="36">
        <f>SUM(KI148:KI149)</f>
        <v>0</v>
      </c>
      <c r="KJ150" s="36">
        <f>SUM(KJ148:KJ149)</f>
        <v>0</v>
      </c>
      <c r="KK150" s="36">
        <f>SUM(KK148:KK149)</f>
        <v>0</v>
      </c>
      <c r="KL150" s="31"/>
      <c r="KM150" s="31"/>
      <c r="KN150" s="38">
        <f>SUM(KN148:KN149)</f>
        <v>0</v>
      </c>
      <c r="KO150" s="36">
        <f>SUM(KO148:KO149)</f>
        <v>0</v>
      </c>
      <c r="KP150" s="36">
        <f>SUM(KP148:KP149)</f>
        <v>0</v>
      </c>
      <c r="KQ150" s="36">
        <f>SUM(KQ148:KQ149)</f>
        <v>0</v>
      </c>
      <c r="KR150" s="36">
        <f>SUM(KR148:KR149)</f>
        <v>0</v>
      </c>
      <c r="KS150" s="31"/>
      <c r="KT150" s="31"/>
      <c r="KU150" s="38">
        <f>SUM(KU148:KU149)</f>
        <v>0</v>
      </c>
      <c r="KV150" s="36">
        <f>SUM(KV148:KV149)</f>
        <v>0</v>
      </c>
      <c r="KW150" s="36">
        <f>SUM(KW148:KW149)</f>
        <v>0</v>
      </c>
      <c r="KX150" s="36">
        <f>SUM(KX148:KX149)</f>
        <v>0</v>
      </c>
      <c r="KY150" s="31"/>
      <c r="KZ150" s="31"/>
      <c r="LA150" s="31"/>
      <c r="LB150" s="38">
        <f>SUM(LB148:LB149)</f>
        <v>0</v>
      </c>
      <c r="LC150" s="36">
        <f>SUM(LC148:LC149)</f>
        <v>0</v>
      </c>
      <c r="LD150" s="36">
        <f>SUM(LD148:LD149)</f>
        <v>0</v>
      </c>
      <c r="LE150" s="36">
        <f>SUM(LE148:LE149)</f>
        <v>0</v>
      </c>
      <c r="LF150" s="36">
        <f>SUM(LF148:LF149)</f>
        <v>0</v>
      </c>
      <c r="LG150" s="31"/>
      <c r="LH150" s="31"/>
      <c r="LI150" s="38">
        <f>SUM(LI148:LI149)</f>
        <v>0</v>
      </c>
      <c r="LJ150" s="36">
        <f>SUM(LJ148:LJ149)</f>
        <v>0</v>
      </c>
      <c r="LK150" s="36">
        <f>SUM(LK148:LK149)</f>
        <v>0</v>
      </c>
      <c r="LL150" s="36">
        <f>SUM(LL148:LL149)</f>
        <v>0</v>
      </c>
      <c r="LM150" s="36">
        <f>SUM(LM148:LM149)</f>
        <v>0</v>
      </c>
      <c r="LN150" s="31"/>
      <c r="LO150" s="31"/>
      <c r="LP150" s="38">
        <f>SUM(LP148:LP149)</f>
        <v>0</v>
      </c>
      <c r="LQ150" s="36">
        <f>SUM(LQ148:LQ149)</f>
        <v>0</v>
      </c>
      <c r="LR150" s="36">
        <f>SUM(LR148:LR149)</f>
        <v>0</v>
      </c>
      <c r="LS150" s="36">
        <f>SUM(LS148:LS149)</f>
        <v>0</v>
      </c>
      <c r="LT150" s="36">
        <f>SUM(LT148:LT149)</f>
        <v>0</v>
      </c>
      <c r="LU150" s="31"/>
      <c r="LV150" s="31"/>
      <c r="LW150" s="38">
        <f>SUM(LW148:LW149)</f>
        <v>0</v>
      </c>
      <c r="LX150" s="36">
        <f>SUM(LX148:LX149)</f>
        <v>0</v>
      </c>
      <c r="LY150" s="36">
        <f>SUM(LY148:LY149)</f>
        <v>0</v>
      </c>
      <c r="LZ150" s="36">
        <f>SUM(LZ148:LZ149)</f>
        <v>0</v>
      </c>
      <c r="MA150" s="36">
        <f>SUM(MA148:MA149)</f>
        <v>0</v>
      </c>
      <c r="MB150" s="31"/>
      <c r="MC150" s="31"/>
      <c r="MD150" s="38">
        <f>SUM(MD148:MD149)</f>
        <v>0</v>
      </c>
      <c r="ME150" s="36">
        <f>SUM(ME148:ME149)</f>
        <v>0</v>
      </c>
      <c r="MF150" s="36">
        <f>SUM(MF148:MF149)</f>
        <v>0</v>
      </c>
      <c r="MG150" s="36">
        <f>SUM(MG148:MG149)</f>
        <v>0</v>
      </c>
      <c r="MH150" s="36">
        <f>SUM(MH148:MH149)</f>
        <v>0</v>
      </c>
      <c r="MI150" s="31"/>
      <c r="MJ150" s="31"/>
      <c r="MK150" s="38">
        <f>SUM(MK148:MK149)</f>
        <v>0</v>
      </c>
      <c r="ML150" s="36">
        <f>SUM(ML148:ML149)</f>
        <v>0</v>
      </c>
      <c r="MM150" s="36">
        <f>SUM(MM148:MM149)</f>
        <v>0</v>
      </c>
      <c r="MN150" s="36">
        <f>SUM(MN148:MN149)</f>
        <v>0</v>
      </c>
      <c r="MO150" s="36">
        <f>SUM(MO148:MO149)</f>
        <v>0</v>
      </c>
      <c r="MP150" s="31"/>
      <c r="MQ150" s="31"/>
      <c r="MR150" s="38">
        <f>SUM(MR148:MR149)</f>
        <v>0</v>
      </c>
      <c r="MS150" s="36">
        <f>SUM(MS148:MS149)</f>
        <v>0</v>
      </c>
      <c r="MT150" s="36">
        <f>SUM(MT148:MT149)</f>
        <v>0</v>
      </c>
      <c r="MU150" s="36">
        <f>SUM(MU148:MU149)</f>
        <v>0</v>
      </c>
      <c r="MV150" s="36">
        <f>SUM(MV148:MV149)</f>
        <v>0</v>
      </c>
      <c r="MW150" s="31"/>
      <c r="MX150" s="31"/>
      <c r="MY150" s="38">
        <f>SUM(MY148:MY149)</f>
        <v>0</v>
      </c>
      <c r="MZ150" s="36">
        <f>SUM(MZ148:MZ149)</f>
        <v>0</v>
      </c>
      <c r="NA150" s="31"/>
      <c r="NB150" s="31"/>
      <c r="NC150" s="36">
        <f>SUM(NC148:NC149)</f>
        <v>0</v>
      </c>
      <c r="ND150" s="31"/>
      <c r="NE150" s="31"/>
      <c r="NF150" s="16" t="s">
        <v>759</v>
      </c>
    </row>
    <row r="151" spans="1:370" s="111" customFormat="1" ht="15.75" x14ac:dyDescent="0.25">
      <c r="A151" s="66" t="s">
        <v>953</v>
      </c>
      <c r="B151" s="23" t="s">
        <v>938</v>
      </c>
      <c r="C151" s="82">
        <v>0.95</v>
      </c>
      <c r="D151" s="35" t="s">
        <v>833</v>
      </c>
      <c r="E151" s="56">
        <f>MAX(G151:NC151)</f>
        <v>1.03</v>
      </c>
      <c r="F151" s="31"/>
      <c r="G151" s="83">
        <f>G150/$C$150</f>
        <v>0.93500000000000005</v>
      </c>
      <c r="H151" s="83">
        <f>H150/$C$150</f>
        <v>0.90500000000000003</v>
      </c>
      <c r="I151" s="84">
        <f>I150/$C$150</f>
        <v>0.87</v>
      </c>
      <c r="J151" s="84">
        <f>J150/$C$150</f>
        <v>0.87</v>
      </c>
      <c r="K151" s="31"/>
      <c r="L151" s="31"/>
      <c r="M151" s="83">
        <f>M150/$C$150</f>
        <v>0.87</v>
      </c>
      <c r="N151" s="83">
        <f>N150/$C$150</f>
        <v>1.03</v>
      </c>
      <c r="O151" s="83">
        <f>O150/$C$150</f>
        <v>1.03</v>
      </c>
      <c r="P151" s="84">
        <f>P150/$C$150</f>
        <v>1.03</v>
      </c>
      <c r="Q151" s="83">
        <f>Q150/$C$150</f>
        <v>1</v>
      </c>
      <c r="R151" s="31"/>
      <c r="S151" s="31"/>
      <c r="T151" s="83">
        <f>T150/$C$150</f>
        <v>0.90500000000000003</v>
      </c>
      <c r="U151" s="83">
        <f>U150/$C$150</f>
        <v>0.90500000000000003</v>
      </c>
      <c r="V151" s="83">
        <f>V150/$C$150</f>
        <v>0.85499999999999998</v>
      </c>
      <c r="W151" s="84">
        <f>W150/$C$150</f>
        <v>0.85499999999999998</v>
      </c>
      <c r="X151" s="83">
        <f>X150/$C$150</f>
        <v>0.85499999999999998</v>
      </c>
      <c r="Y151" s="31"/>
      <c r="Z151" s="31"/>
      <c r="AA151" s="83">
        <f>AA150/$C$150</f>
        <v>0.80500000000000005</v>
      </c>
      <c r="AB151" s="83">
        <f>AB150/$C$150</f>
        <v>0.77500000000000002</v>
      </c>
      <c r="AC151" s="83">
        <f>AC150/$C$150</f>
        <v>0.77500000000000002</v>
      </c>
      <c r="AD151" s="84">
        <f>AD150/$C$150</f>
        <v>0.94499999999999995</v>
      </c>
      <c r="AE151" s="83">
        <f>AE150/$C$150</f>
        <v>0.91500000000000004</v>
      </c>
      <c r="AF151" s="31"/>
      <c r="AG151" s="31"/>
      <c r="AH151" s="83">
        <f>AH150/$C$150</f>
        <v>0.86</v>
      </c>
      <c r="AI151" s="83">
        <f>AI150/$C$150</f>
        <v>0.86</v>
      </c>
      <c r="AJ151" s="83">
        <f>AJ150/$C$150</f>
        <v>0.81499999999999995</v>
      </c>
      <c r="AK151" s="84">
        <f>AK150/$C$150</f>
        <v>0.81499999999999995</v>
      </c>
      <c r="AL151" s="83">
        <f>AL150/$C$150</f>
        <v>0.73499999999999999</v>
      </c>
      <c r="AM151" s="31"/>
      <c r="AN151" s="31"/>
      <c r="AO151" s="83">
        <f>AO150/$C$150</f>
        <v>0</v>
      </c>
      <c r="AP151" s="83">
        <f>AP150/$C$150</f>
        <v>0</v>
      </c>
      <c r="AQ151" s="83">
        <f>AQ150/$C$150</f>
        <v>0</v>
      </c>
      <c r="AR151" s="84">
        <f>AR150/$C$150</f>
        <v>0.65</v>
      </c>
      <c r="AS151" s="83">
        <f>AS150/$C$150</f>
        <v>0.63500000000000001</v>
      </c>
      <c r="AT151" s="31"/>
      <c r="AU151" s="31"/>
      <c r="AV151" s="83">
        <f>AV150/$C$150</f>
        <v>0.57499999999999996</v>
      </c>
      <c r="AW151" s="83">
        <f>AW150/$C$150</f>
        <v>0.57499999999999996</v>
      </c>
      <c r="AX151" s="83">
        <f>AX150/$C$150</f>
        <v>0.56000000000000005</v>
      </c>
      <c r="AY151" s="84">
        <f>AY150/$C$150</f>
        <v>0.6</v>
      </c>
      <c r="AZ151" s="83">
        <f>AZ150/$C$150</f>
        <v>0.6</v>
      </c>
      <c r="BA151" s="31"/>
      <c r="BB151" s="31"/>
      <c r="BC151" s="83">
        <f>BC150/$C$150</f>
        <v>0.59499999999999997</v>
      </c>
      <c r="BD151" s="83">
        <f>BD150/$C$150</f>
        <v>0.56000000000000005</v>
      </c>
      <c r="BE151" s="83">
        <f>BE150/$C$150</f>
        <v>0.56000000000000005</v>
      </c>
      <c r="BF151" s="84">
        <f>BF150/$C$150</f>
        <v>0.77500000000000002</v>
      </c>
      <c r="BG151" s="83">
        <f>BG150/$C$150</f>
        <v>0.77500000000000002</v>
      </c>
      <c r="BH151" s="31"/>
      <c r="BI151" s="31"/>
      <c r="BJ151" s="83">
        <f>BJ150/$C$150</f>
        <v>0.76500000000000001</v>
      </c>
      <c r="BK151" s="83">
        <f>BK150/$C$150</f>
        <v>0.72</v>
      </c>
      <c r="BL151" s="83">
        <f>BL150/$C$150</f>
        <v>0.69499999999999995</v>
      </c>
      <c r="BM151" s="84">
        <f>BM150/$C$150</f>
        <v>0.81499999999999995</v>
      </c>
      <c r="BN151" s="83">
        <f>BN150/$C$150</f>
        <v>0</v>
      </c>
      <c r="BO151" s="31"/>
      <c r="BP151" s="31"/>
      <c r="BQ151" s="83">
        <f>BQ150/$C$150</f>
        <v>0</v>
      </c>
      <c r="BR151" s="83">
        <f>BR150/$C$150</f>
        <v>0</v>
      </c>
      <c r="BS151" s="83">
        <f>BS150/$C$150</f>
        <v>0</v>
      </c>
      <c r="BT151" s="84">
        <f>BT150/$C$150</f>
        <v>0</v>
      </c>
      <c r="BU151" s="83">
        <f>BU150/$C$150</f>
        <v>0</v>
      </c>
      <c r="BV151" s="31"/>
      <c r="BW151" s="31"/>
      <c r="BX151" s="83">
        <f>BX150/$C$150</f>
        <v>0</v>
      </c>
      <c r="BY151" s="83">
        <f>BY150/$C$150</f>
        <v>0</v>
      </c>
      <c r="BZ151" s="83">
        <f>BZ150/$C$150</f>
        <v>0</v>
      </c>
      <c r="CA151" s="84">
        <f>CA150/$C$150</f>
        <v>0</v>
      </c>
      <c r="CB151" s="83">
        <f>CB150/$C$150</f>
        <v>0</v>
      </c>
      <c r="CC151" s="31"/>
      <c r="CD151" s="31"/>
      <c r="CE151" s="83">
        <f>CE150/$C$150</f>
        <v>0</v>
      </c>
      <c r="CF151" s="83">
        <f>CF150/$C$150</f>
        <v>0</v>
      </c>
      <c r="CG151" s="83">
        <f>CG150/$C$150</f>
        <v>0</v>
      </c>
      <c r="CH151" s="84">
        <f>CH150/$C$150</f>
        <v>0</v>
      </c>
      <c r="CI151" s="83">
        <f>CI150/$C$150</f>
        <v>0</v>
      </c>
      <c r="CJ151" s="31"/>
      <c r="CK151" s="31"/>
      <c r="CL151" s="83">
        <f>CL150/$C$150</f>
        <v>0</v>
      </c>
      <c r="CM151" s="83">
        <f>CM150/$C$150</f>
        <v>0</v>
      </c>
      <c r="CN151" s="83">
        <f>CN150/$C$150</f>
        <v>0</v>
      </c>
      <c r="CO151" s="84">
        <f>CO150/$C$150</f>
        <v>0</v>
      </c>
      <c r="CP151" s="31"/>
      <c r="CQ151" s="31"/>
      <c r="CR151" s="31"/>
      <c r="CS151" s="31"/>
      <c r="CT151" s="83">
        <f>CT150/$C$150</f>
        <v>0</v>
      </c>
      <c r="CU151" s="83">
        <f>CU150/$C$150</f>
        <v>0</v>
      </c>
      <c r="CV151" s="84">
        <f>CV150/$C$150</f>
        <v>0</v>
      </c>
      <c r="CW151" s="83">
        <f>CW150/$C$150</f>
        <v>0</v>
      </c>
      <c r="CX151" s="31"/>
      <c r="CY151" s="31"/>
      <c r="CZ151" s="83">
        <f>CZ150/$C$150</f>
        <v>0</v>
      </c>
      <c r="DA151" s="83">
        <f>DA150/$C$150</f>
        <v>0</v>
      </c>
      <c r="DB151" s="83">
        <f>DB150/$C$150</f>
        <v>0</v>
      </c>
      <c r="DC151" s="84">
        <f>DC150/$C$150</f>
        <v>0</v>
      </c>
      <c r="DD151" s="83">
        <f>DD150/$C$150</f>
        <v>0</v>
      </c>
      <c r="DE151" s="31"/>
      <c r="DF151" s="31"/>
      <c r="DG151" s="83">
        <f>DG150/$C$150</f>
        <v>0</v>
      </c>
      <c r="DH151" s="83">
        <f>DH150/$C$150</f>
        <v>0</v>
      </c>
      <c r="DI151" s="83">
        <f>DI150/$C$150</f>
        <v>0</v>
      </c>
      <c r="DJ151" s="84">
        <f>DJ150/$C$150</f>
        <v>0</v>
      </c>
      <c r="DK151" s="83">
        <f>DK150/$C$150</f>
        <v>0</v>
      </c>
      <c r="DL151" s="31"/>
      <c r="DM151" s="31"/>
      <c r="DN151" s="83">
        <f>DN150/$C$150</f>
        <v>0</v>
      </c>
      <c r="DO151" s="83">
        <f>DO150/$C$150</f>
        <v>0</v>
      </c>
      <c r="DP151" s="83">
        <f>DP150/$C$150</f>
        <v>0</v>
      </c>
      <c r="DQ151" s="84">
        <f>DQ150/$C$150</f>
        <v>0</v>
      </c>
      <c r="DR151" s="83">
        <f>DR150/$C$150</f>
        <v>0</v>
      </c>
      <c r="DS151" s="31"/>
      <c r="DT151" s="31"/>
      <c r="DU151" s="83">
        <f>DU150/$C$150</f>
        <v>0</v>
      </c>
      <c r="DV151" s="83">
        <f>DV150/$C$150</f>
        <v>0</v>
      </c>
      <c r="DW151" s="31"/>
      <c r="DX151" s="84">
        <f>DX150/$C$150</f>
        <v>0</v>
      </c>
      <c r="DY151" s="83">
        <f>DY150/$C$150</f>
        <v>0</v>
      </c>
      <c r="DZ151" s="31"/>
      <c r="EA151" s="31"/>
      <c r="EB151" s="83">
        <f>EB150/$C$150</f>
        <v>0</v>
      </c>
      <c r="EC151" s="83">
        <f>EC150/$C$150</f>
        <v>0</v>
      </c>
      <c r="ED151" s="83">
        <f>ED150/$C$150</f>
        <v>0</v>
      </c>
      <c r="EE151" s="31"/>
      <c r="EF151" s="83">
        <f>EF150/$C$150</f>
        <v>0</v>
      </c>
      <c r="EG151" s="31"/>
      <c r="EH151" s="31"/>
      <c r="EI151" s="83">
        <f>EI150/$C$150</f>
        <v>0</v>
      </c>
      <c r="EJ151" s="83">
        <f>EJ150/$C$150</f>
        <v>0</v>
      </c>
      <c r="EK151" s="83">
        <f>EK150/$C$150</f>
        <v>0</v>
      </c>
      <c r="EL151" s="84">
        <f>EL150/$C$150</f>
        <v>0</v>
      </c>
      <c r="EM151" s="83">
        <f>EM150/$C$150</f>
        <v>0</v>
      </c>
      <c r="EN151" s="31"/>
      <c r="EO151" s="31"/>
      <c r="EP151" s="31"/>
      <c r="EQ151" s="83">
        <f>EQ150/$C$150</f>
        <v>0</v>
      </c>
      <c r="ER151" s="83">
        <f>ER150/$C$150</f>
        <v>0</v>
      </c>
      <c r="ES151" s="84">
        <f>ES150/$C$150</f>
        <v>0</v>
      </c>
      <c r="ET151" s="83">
        <f>ET150/$C$150</f>
        <v>0</v>
      </c>
      <c r="EU151" s="31"/>
      <c r="EV151" s="31"/>
      <c r="EW151" s="83">
        <f>EW150/$C$150</f>
        <v>0</v>
      </c>
      <c r="EX151" s="83">
        <f>EX150/$C$150</f>
        <v>0</v>
      </c>
      <c r="EY151" s="83">
        <f>EY150/$C$150</f>
        <v>0</v>
      </c>
      <c r="EZ151" s="31"/>
      <c r="FA151" s="83">
        <f>FA150/$C$150</f>
        <v>0</v>
      </c>
      <c r="FB151" s="31"/>
      <c r="FC151" s="31"/>
      <c r="FD151" s="83">
        <f>FD150/$C$150</f>
        <v>0</v>
      </c>
      <c r="FE151" s="83">
        <f>FE150/$C$150</f>
        <v>0</v>
      </c>
      <c r="FF151" s="83">
        <f>FF150/$C$150</f>
        <v>0</v>
      </c>
      <c r="FG151" s="84">
        <f>FG150/$C$150</f>
        <v>0</v>
      </c>
      <c r="FH151" s="83">
        <f>FH150/$C$150</f>
        <v>0</v>
      </c>
      <c r="FI151" s="31"/>
      <c r="FJ151" s="31"/>
      <c r="FK151" s="83">
        <f>FK150/$C$150</f>
        <v>0</v>
      </c>
      <c r="FL151" s="83">
        <f>FL150/$C$150</f>
        <v>0</v>
      </c>
      <c r="FM151" s="83">
        <f>FM150/$C$150</f>
        <v>0</v>
      </c>
      <c r="FN151" s="84">
        <f>FN150/$C$150</f>
        <v>0</v>
      </c>
      <c r="FO151" s="83">
        <f>FO150/$C$150</f>
        <v>0</v>
      </c>
      <c r="FP151" s="31"/>
      <c r="FQ151" s="31"/>
      <c r="FR151" s="83">
        <f>FR150/$C$150</f>
        <v>0</v>
      </c>
      <c r="FS151" s="83">
        <f>FS150/$C$150</f>
        <v>0</v>
      </c>
      <c r="FT151" s="83">
        <f>FT150/$C$150</f>
        <v>0</v>
      </c>
      <c r="FU151" s="84">
        <f>FU150/$C$150</f>
        <v>0</v>
      </c>
      <c r="FV151" s="83">
        <f>FV150/$C$150</f>
        <v>0</v>
      </c>
      <c r="FW151" s="31"/>
      <c r="FX151" s="31"/>
      <c r="FY151" s="83">
        <f>FY150/$C$150</f>
        <v>0</v>
      </c>
      <c r="FZ151" s="83">
        <f>FZ150/$C$150</f>
        <v>0</v>
      </c>
      <c r="GA151" s="83">
        <f>GA150/$C$150</f>
        <v>0</v>
      </c>
      <c r="GB151" s="84">
        <f>GB150/$C$150</f>
        <v>0</v>
      </c>
      <c r="GC151" s="83">
        <f>GC150/$C$150</f>
        <v>0</v>
      </c>
      <c r="GD151" s="31"/>
      <c r="GE151" s="31"/>
      <c r="GF151" s="83">
        <f>GF150/$C$150</f>
        <v>0</v>
      </c>
      <c r="GG151" s="83">
        <f>GG150/$C$150</f>
        <v>0</v>
      </c>
      <c r="GH151" s="83">
        <f>GH150/$C$150</f>
        <v>0</v>
      </c>
      <c r="GI151" s="84">
        <f>GI150/$C$150</f>
        <v>0</v>
      </c>
      <c r="GJ151" s="83">
        <f>GJ150/$C$150</f>
        <v>0</v>
      </c>
      <c r="GK151" s="31"/>
      <c r="GL151" s="31"/>
      <c r="GM151" s="83">
        <f>GM150/$C$150</f>
        <v>0</v>
      </c>
      <c r="GN151" s="83">
        <f>GN150/$C$150</f>
        <v>0</v>
      </c>
      <c r="GO151" s="83">
        <f>GO150/$C$150</f>
        <v>0</v>
      </c>
      <c r="GP151" s="84">
        <f>GP150/$C$150</f>
        <v>0</v>
      </c>
      <c r="GQ151" s="83">
        <f>GQ150/$C$150</f>
        <v>0</v>
      </c>
      <c r="GR151" s="31"/>
      <c r="GS151" s="31"/>
      <c r="GT151" s="83">
        <f>GT150/$C$150</f>
        <v>0</v>
      </c>
      <c r="GU151" s="83">
        <f>GU150/$C$150</f>
        <v>0</v>
      </c>
      <c r="GV151" s="83">
        <f>GV150/$C$150</f>
        <v>0</v>
      </c>
      <c r="GW151" s="84">
        <f>GW150/$C$150</f>
        <v>0</v>
      </c>
      <c r="GX151" s="83">
        <f>GX150/$C$150</f>
        <v>0</v>
      </c>
      <c r="GY151" s="31"/>
      <c r="GZ151" s="31"/>
      <c r="HA151" s="83">
        <f>HA150/$C$150</f>
        <v>0</v>
      </c>
      <c r="HB151" s="83">
        <f>HB150/$C$150</f>
        <v>0</v>
      </c>
      <c r="HC151" s="83">
        <f>HC150/$C$150</f>
        <v>0</v>
      </c>
      <c r="HD151" s="84">
        <f>HD150/$C$150</f>
        <v>0</v>
      </c>
      <c r="HE151" s="83">
        <f>HE150/$C$150</f>
        <v>0</v>
      </c>
      <c r="HF151" s="31"/>
      <c r="HG151" s="31"/>
      <c r="HH151" s="83">
        <f>HH150/$C$150</f>
        <v>0</v>
      </c>
      <c r="HI151" s="83">
        <f>HI150/$C$150</f>
        <v>0</v>
      </c>
      <c r="HJ151" s="83">
        <f>HJ150/$C$150</f>
        <v>0</v>
      </c>
      <c r="HK151" s="84">
        <f>HK150/$C$150</f>
        <v>0</v>
      </c>
      <c r="HL151" s="83">
        <f>HL150/$C$150</f>
        <v>0</v>
      </c>
      <c r="HM151" s="31"/>
      <c r="HN151" s="31"/>
      <c r="HO151" s="83">
        <f>HO150/$C$150</f>
        <v>0</v>
      </c>
      <c r="HP151" s="83">
        <f>HP150/$C$150</f>
        <v>0</v>
      </c>
      <c r="HQ151" s="83">
        <f>HQ150/$C$150</f>
        <v>0</v>
      </c>
      <c r="HR151" s="84">
        <f>HR150/$C$150</f>
        <v>0</v>
      </c>
      <c r="HS151" s="83">
        <f>HS150/$C$150</f>
        <v>0</v>
      </c>
      <c r="HT151" s="31"/>
      <c r="HU151" s="31"/>
      <c r="HV151" s="83">
        <f>HV150/$C$150</f>
        <v>0</v>
      </c>
      <c r="HW151" s="83">
        <f>HW150/$C$150</f>
        <v>0</v>
      </c>
      <c r="HX151" s="83">
        <f>HX150/$C$150</f>
        <v>0</v>
      </c>
      <c r="HY151" s="84">
        <f>HY150/$C$150</f>
        <v>0</v>
      </c>
      <c r="HZ151" s="83">
        <f>HZ150/$C$150</f>
        <v>0</v>
      </c>
      <c r="IA151" s="31"/>
      <c r="IB151" s="31"/>
      <c r="IC151" s="83">
        <f>IC150/$C$150</f>
        <v>0</v>
      </c>
      <c r="ID151" s="83">
        <f>ID150/$C$150</f>
        <v>0</v>
      </c>
      <c r="IE151" s="83">
        <f>IE150/$C$150</f>
        <v>0</v>
      </c>
      <c r="IF151" s="84">
        <f>IF150/$C$150</f>
        <v>0</v>
      </c>
      <c r="IG151" s="83">
        <f>IG150/$C$150</f>
        <v>0</v>
      </c>
      <c r="IH151" s="31"/>
      <c r="II151" s="31"/>
      <c r="IJ151" s="83">
        <f>IJ150/$C$150</f>
        <v>0</v>
      </c>
      <c r="IK151" s="83">
        <f>IK150/$C$150</f>
        <v>0</v>
      </c>
      <c r="IL151" s="83">
        <f>IL150/$C$150</f>
        <v>0</v>
      </c>
      <c r="IM151" s="84">
        <f>IM150/$C$150</f>
        <v>0</v>
      </c>
      <c r="IN151" s="83">
        <f>IN150/$C$150</f>
        <v>0</v>
      </c>
      <c r="IO151" s="31"/>
      <c r="IP151" s="31"/>
      <c r="IQ151" s="83">
        <f>IQ150/$C$150</f>
        <v>0</v>
      </c>
      <c r="IR151" s="83">
        <f>IR150/$C$150</f>
        <v>0</v>
      </c>
      <c r="IS151" s="83">
        <f>IS150/$C$150</f>
        <v>0</v>
      </c>
      <c r="IT151" s="84">
        <f>IT150/$C$150</f>
        <v>0</v>
      </c>
      <c r="IU151" s="83">
        <f>IU150/$C$150</f>
        <v>0</v>
      </c>
      <c r="IV151" s="31"/>
      <c r="IW151" s="31"/>
      <c r="IX151" s="83">
        <f>IX150/$C$150</f>
        <v>0</v>
      </c>
      <c r="IY151" s="83">
        <f>IY150/$C$150</f>
        <v>0</v>
      </c>
      <c r="IZ151" s="83">
        <f>IZ150/$C$150</f>
        <v>0</v>
      </c>
      <c r="JA151" s="84">
        <f>JA150/$C$150</f>
        <v>0</v>
      </c>
      <c r="JB151" s="83">
        <f>JB150/$C$150</f>
        <v>0</v>
      </c>
      <c r="JC151" s="31"/>
      <c r="JD151" s="31"/>
      <c r="JE151" s="83">
        <f>JE150/$C$150</f>
        <v>0</v>
      </c>
      <c r="JF151" s="83">
        <f>JF150/$C$150</f>
        <v>0</v>
      </c>
      <c r="JG151" s="83">
        <f>JG150/$C$150</f>
        <v>0</v>
      </c>
      <c r="JH151" s="84">
        <f>JH150/$C$150</f>
        <v>0</v>
      </c>
      <c r="JI151" s="83">
        <f>JI150/$C$150</f>
        <v>0</v>
      </c>
      <c r="JJ151" s="31"/>
      <c r="JK151" s="31"/>
      <c r="JL151" s="83">
        <f>JL150/$C$150</f>
        <v>0</v>
      </c>
      <c r="JM151" s="83">
        <f>JM150/$C$150</f>
        <v>0</v>
      </c>
      <c r="JN151" s="83">
        <f>JN150/$C$150</f>
        <v>0</v>
      </c>
      <c r="JO151" s="84">
        <f>JO150/$C$150</f>
        <v>0</v>
      </c>
      <c r="JP151" s="83">
        <f>JP150/$C$150</f>
        <v>0</v>
      </c>
      <c r="JQ151" s="31"/>
      <c r="JR151" s="31"/>
      <c r="JS151" s="83">
        <f>JS150/$C$150</f>
        <v>0</v>
      </c>
      <c r="JT151" s="83">
        <f>JT150/$C$150</f>
        <v>0</v>
      </c>
      <c r="JU151" s="83">
        <f>JU150/$C$150</f>
        <v>0</v>
      </c>
      <c r="JV151" s="31"/>
      <c r="JW151" s="83">
        <f>JW150/$C$150</f>
        <v>0</v>
      </c>
      <c r="JX151" s="31"/>
      <c r="JY151" s="31"/>
      <c r="JZ151" s="83">
        <f>JZ150/$C$150</f>
        <v>0</v>
      </c>
      <c r="KA151" s="83">
        <f>KA150/$C$150</f>
        <v>0</v>
      </c>
      <c r="KB151" s="83">
        <f>KB150/$C$150</f>
        <v>0</v>
      </c>
      <c r="KC151" s="84">
        <f>KC150/$C$150</f>
        <v>0</v>
      </c>
      <c r="KD151" s="83">
        <f>KD150/$C$150</f>
        <v>0</v>
      </c>
      <c r="KE151" s="31"/>
      <c r="KF151" s="31"/>
      <c r="KG151" s="83">
        <f>KG150/$C$150</f>
        <v>0</v>
      </c>
      <c r="KH151" s="83">
        <f>KH150/$C$150</f>
        <v>0</v>
      </c>
      <c r="KI151" s="83">
        <f>KI150/$C$150</f>
        <v>0</v>
      </c>
      <c r="KJ151" s="84">
        <f>KJ150/$C$150</f>
        <v>0</v>
      </c>
      <c r="KK151" s="83">
        <f>KK150/$C$150</f>
        <v>0</v>
      </c>
      <c r="KL151" s="31"/>
      <c r="KM151" s="31"/>
      <c r="KN151" s="83">
        <f>KN150/$C$150</f>
        <v>0</v>
      </c>
      <c r="KO151" s="83">
        <f>KO150/$C$150</f>
        <v>0</v>
      </c>
      <c r="KP151" s="83">
        <f>KP150/$C$150</f>
        <v>0</v>
      </c>
      <c r="KQ151" s="84">
        <f>KQ150/$C$150</f>
        <v>0</v>
      </c>
      <c r="KR151" s="83">
        <f>KR150/$C$150</f>
        <v>0</v>
      </c>
      <c r="KS151" s="31"/>
      <c r="KT151" s="31"/>
      <c r="KU151" s="83">
        <f>KU150/$C$150</f>
        <v>0</v>
      </c>
      <c r="KV151" s="83">
        <f>KV150/$C$150</f>
        <v>0</v>
      </c>
      <c r="KW151" s="83">
        <f>KW150/$C$150</f>
        <v>0</v>
      </c>
      <c r="KX151" s="84">
        <f>KX150/$C$150</f>
        <v>0</v>
      </c>
      <c r="KY151" s="31"/>
      <c r="KZ151" s="31"/>
      <c r="LA151" s="31"/>
      <c r="LB151" s="83">
        <f>LB150/$C$150</f>
        <v>0</v>
      </c>
      <c r="LC151" s="83">
        <f>LC150/$C$150</f>
        <v>0</v>
      </c>
      <c r="LD151" s="83">
        <f>LD150/$C$150</f>
        <v>0</v>
      </c>
      <c r="LE151" s="84">
        <f>LE150/$C$150</f>
        <v>0</v>
      </c>
      <c r="LF151" s="83">
        <f>LF150/$C$150</f>
        <v>0</v>
      </c>
      <c r="LG151" s="31"/>
      <c r="LH151" s="31"/>
      <c r="LI151" s="83">
        <f>LI150/$C$150</f>
        <v>0</v>
      </c>
      <c r="LJ151" s="83">
        <f>LJ150/$C$150</f>
        <v>0</v>
      </c>
      <c r="LK151" s="83">
        <f>LK150/$C$150</f>
        <v>0</v>
      </c>
      <c r="LL151" s="84">
        <f>LL150/$C$150</f>
        <v>0</v>
      </c>
      <c r="LM151" s="83">
        <f>LM150/$C$150</f>
        <v>0</v>
      </c>
      <c r="LN151" s="31"/>
      <c r="LO151" s="31"/>
      <c r="LP151" s="83">
        <f>LP150/$C$150</f>
        <v>0</v>
      </c>
      <c r="LQ151" s="83">
        <f>LQ150/$C$150</f>
        <v>0</v>
      </c>
      <c r="LR151" s="83">
        <f>LR150/$C$150</f>
        <v>0</v>
      </c>
      <c r="LS151" s="84">
        <f>LS150/$C$150</f>
        <v>0</v>
      </c>
      <c r="LT151" s="83">
        <f>LT150/$C$150</f>
        <v>0</v>
      </c>
      <c r="LU151" s="31"/>
      <c r="LV151" s="31"/>
      <c r="LW151" s="83">
        <f>LW150/$C$150</f>
        <v>0</v>
      </c>
      <c r="LX151" s="83">
        <f>LX150/$C$150</f>
        <v>0</v>
      </c>
      <c r="LY151" s="83">
        <f>LY150/$C$150</f>
        <v>0</v>
      </c>
      <c r="LZ151" s="84">
        <f>LZ150/$C$150</f>
        <v>0</v>
      </c>
      <c r="MA151" s="83">
        <f>MA150/$C$150</f>
        <v>0</v>
      </c>
      <c r="MB151" s="31"/>
      <c r="MC151" s="31"/>
      <c r="MD151" s="83">
        <f>MD150/$C$150</f>
        <v>0</v>
      </c>
      <c r="ME151" s="83">
        <f>ME150/$C$150</f>
        <v>0</v>
      </c>
      <c r="MF151" s="83">
        <f>MF150/$C$150</f>
        <v>0</v>
      </c>
      <c r="MG151" s="84">
        <f>MG150/$C$150</f>
        <v>0</v>
      </c>
      <c r="MH151" s="83">
        <f>MH150/$C$150</f>
        <v>0</v>
      </c>
      <c r="MI151" s="31"/>
      <c r="MJ151" s="31"/>
      <c r="MK151" s="83">
        <f>MK150/$C$150</f>
        <v>0</v>
      </c>
      <c r="ML151" s="83">
        <f>ML150/$C$150</f>
        <v>0</v>
      </c>
      <c r="MM151" s="83">
        <f>MM150/$C$150</f>
        <v>0</v>
      </c>
      <c r="MN151" s="84">
        <f>MN150/$C$150</f>
        <v>0</v>
      </c>
      <c r="MO151" s="83">
        <f>MO150/$C$150</f>
        <v>0</v>
      </c>
      <c r="MP151" s="31"/>
      <c r="MQ151" s="31"/>
      <c r="MR151" s="83">
        <f>MR150/$C$150</f>
        <v>0</v>
      </c>
      <c r="MS151" s="83">
        <f>MS150/$C$150</f>
        <v>0</v>
      </c>
      <c r="MT151" s="83">
        <f>MT150/$C$150</f>
        <v>0</v>
      </c>
      <c r="MU151" s="84">
        <f>MU150/$C$150</f>
        <v>0</v>
      </c>
      <c r="MV151" s="83">
        <f>MV150/$C$150</f>
        <v>0</v>
      </c>
      <c r="MW151" s="31"/>
      <c r="MX151" s="31"/>
      <c r="MY151" s="83">
        <f>MY150/$C$150</f>
        <v>0</v>
      </c>
      <c r="MZ151" s="83">
        <f>MZ150/$C$150</f>
        <v>0</v>
      </c>
      <c r="NA151" s="31"/>
      <c r="NB151" s="31"/>
      <c r="NC151" s="83">
        <f>NC150/$C$150</f>
        <v>0</v>
      </c>
      <c r="ND151" s="31"/>
      <c r="NE151" s="31"/>
      <c r="NF151" s="16" t="s">
        <v>759</v>
      </c>
    </row>
    <row r="152" spans="1:370" s="109" customFormat="1" ht="15.75" x14ac:dyDescent="0.25">
      <c r="A152" s="20" t="s">
        <v>954</v>
      </c>
      <c r="B152" s="21"/>
      <c r="C152" s="32"/>
      <c r="D152" s="32"/>
      <c r="E152" s="25"/>
      <c r="F152" s="17"/>
      <c r="G152" s="17"/>
      <c r="H152" s="17"/>
      <c r="I152" s="17"/>
      <c r="J152" s="17"/>
      <c r="K152" s="17"/>
      <c r="L152" s="17"/>
      <c r="M152" s="107"/>
      <c r="N152" s="108"/>
      <c r="O152" s="108"/>
      <c r="P152" s="108"/>
      <c r="Q152" s="108"/>
      <c r="R152" s="17"/>
      <c r="S152" s="17"/>
      <c r="T152" s="107"/>
      <c r="U152" s="108"/>
      <c r="V152" s="108"/>
      <c r="W152" s="108"/>
      <c r="X152" s="108"/>
      <c r="Y152" s="17"/>
      <c r="Z152" s="17"/>
      <c r="AA152" s="107"/>
      <c r="AB152" s="108"/>
      <c r="AC152" s="108"/>
      <c r="AD152" s="108"/>
      <c r="AE152" s="108"/>
      <c r="AF152" s="17"/>
      <c r="AG152" s="17"/>
      <c r="AH152" s="107"/>
      <c r="AI152" s="108"/>
      <c r="AJ152" s="108"/>
      <c r="AK152" s="108"/>
      <c r="AL152" s="108"/>
      <c r="AM152" s="17"/>
      <c r="AN152" s="17"/>
      <c r="AO152" s="107"/>
      <c r="AP152" s="108"/>
      <c r="AQ152" s="108"/>
      <c r="AR152" s="108"/>
      <c r="AS152" s="108"/>
      <c r="AT152" s="17"/>
      <c r="AU152" s="17"/>
      <c r="AV152" s="107"/>
      <c r="AW152" s="108"/>
      <c r="AX152" s="108"/>
      <c r="AY152" s="108"/>
      <c r="AZ152" s="108"/>
      <c r="BA152" s="17"/>
      <c r="BB152" s="17"/>
      <c r="BC152" s="107"/>
      <c r="BD152" s="108"/>
      <c r="BE152" s="108"/>
      <c r="BF152" s="108"/>
      <c r="BG152" s="108"/>
      <c r="BH152" s="17"/>
      <c r="BI152" s="17"/>
      <c r="BJ152" s="107"/>
      <c r="BK152" s="108"/>
      <c r="BL152" s="108"/>
      <c r="BM152" s="108"/>
      <c r="BN152" s="108"/>
      <c r="BO152" s="17"/>
      <c r="BP152" s="17"/>
      <c r="BQ152" s="107"/>
      <c r="BR152" s="108"/>
      <c r="BS152" s="108"/>
      <c r="BT152" s="108"/>
      <c r="BU152" s="108"/>
      <c r="BV152" s="17"/>
      <c r="BW152" s="17"/>
      <c r="BX152" s="107"/>
      <c r="BY152" s="108"/>
      <c r="BZ152" s="108"/>
      <c r="CA152" s="108"/>
      <c r="CB152" s="108"/>
      <c r="CC152" s="17"/>
      <c r="CD152" s="17"/>
      <c r="CE152" s="107"/>
      <c r="CF152" s="108"/>
      <c r="CG152" s="108"/>
      <c r="CH152" s="108"/>
      <c r="CI152" s="108"/>
      <c r="CJ152" s="17"/>
      <c r="CK152" s="17"/>
      <c r="CL152" s="107"/>
      <c r="CM152" s="108"/>
      <c r="CN152" s="108"/>
      <c r="CO152" s="108"/>
      <c r="CP152" s="17"/>
      <c r="CQ152" s="17"/>
      <c r="CR152" s="17"/>
      <c r="CS152" s="17"/>
      <c r="CT152" s="108"/>
      <c r="CU152" s="108"/>
      <c r="CV152" s="108"/>
      <c r="CW152" s="108"/>
      <c r="CX152" s="17"/>
      <c r="CY152" s="17"/>
      <c r="CZ152" s="107"/>
      <c r="DA152" s="108"/>
      <c r="DB152" s="108"/>
      <c r="DC152" s="108"/>
      <c r="DD152" s="108"/>
      <c r="DE152" s="17"/>
      <c r="DF152" s="17"/>
      <c r="DG152" s="107"/>
      <c r="DH152" s="108"/>
      <c r="DI152" s="108"/>
      <c r="DJ152" s="108"/>
      <c r="DK152" s="108"/>
      <c r="DL152" s="17"/>
      <c r="DM152" s="17"/>
      <c r="DN152" s="107"/>
      <c r="DO152" s="108"/>
      <c r="DP152" s="108"/>
      <c r="DQ152" s="108"/>
      <c r="DR152" s="108"/>
      <c r="DS152" s="17"/>
      <c r="DT152" s="17"/>
      <c r="DU152" s="107"/>
      <c r="DV152" s="108"/>
      <c r="DW152" s="17"/>
      <c r="DX152" s="108"/>
      <c r="DY152" s="108"/>
      <c r="DZ152" s="17"/>
      <c r="EA152" s="17"/>
      <c r="EB152" s="107"/>
      <c r="EC152" s="108"/>
      <c r="ED152" s="108"/>
      <c r="EE152" s="17"/>
      <c r="EF152" s="108"/>
      <c r="EG152" s="17"/>
      <c r="EH152" s="17"/>
      <c r="EI152" s="107"/>
      <c r="EJ152" s="108"/>
      <c r="EK152" s="108"/>
      <c r="EL152" s="108"/>
      <c r="EM152" s="108"/>
      <c r="EN152" s="17"/>
      <c r="EO152" s="17"/>
      <c r="EP152" s="17"/>
      <c r="EQ152" s="108"/>
      <c r="ER152" s="108"/>
      <c r="ES152" s="108"/>
      <c r="ET152" s="108"/>
      <c r="EU152" s="17"/>
      <c r="EV152" s="17"/>
      <c r="EW152" s="107"/>
      <c r="EX152" s="108"/>
      <c r="EY152" s="108"/>
      <c r="EZ152" s="17"/>
      <c r="FA152" s="108"/>
      <c r="FB152" s="17"/>
      <c r="FC152" s="17"/>
      <c r="FD152" s="107"/>
      <c r="FE152" s="108"/>
      <c r="FF152" s="108"/>
      <c r="FG152" s="108"/>
      <c r="FH152" s="108"/>
      <c r="FI152" s="17"/>
      <c r="FJ152" s="17"/>
      <c r="FK152" s="107"/>
      <c r="FL152" s="108"/>
      <c r="FM152" s="108"/>
      <c r="FN152" s="108"/>
      <c r="FO152" s="108"/>
      <c r="FP152" s="17"/>
      <c r="FQ152" s="17"/>
      <c r="FR152" s="107"/>
      <c r="FS152" s="108"/>
      <c r="FT152" s="108"/>
      <c r="FU152" s="108"/>
      <c r="FV152" s="108"/>
      <c r="FW152" s="17"/>
      <c r="FX152" s="17"/>
      <c r="FY152" s="107"/>
      <c r="FZ152" s="108"/>
      <c r="GA152" s="108"/>
      <c r="GB152" s="108"/>
      <c r="GC152" s="108"/>
      <c r="GD152" s="17"/>
      <c r="GE152" s="17"/>
      <c r="GF152" s="107"/>
      <c r="GG152" s="108"/>
      <c r="GH152" s="108"/>
      <c r="GI152" s="108"/>
      <c r="GJ152" s="108"/>
      <c r="GK152" s="17"/>
      <c r="GL152" s="17"/>
      <c r="GM152" s="107"/>
      <c r="GN152" s="108"/>
      <c r="GO152" s="108"/>
      <c r="GP152" s="108"/>
      <c r="GQ152" s="108"/>
      <c r="GR152" s="17"/>
      <c r="GS152" s="17"/>
      <c r="GT152" s="107"/>
      <c r="GU152" s="108"/>
      <c r="GV152" s="108"/>
      <c r="GW152" s="108"/>
      <c r="GX152" s="108"/>
      <c r="GY152" s="17"/>
      <c r="GZ152" s="17"/>
      <c r="HA152" s="107"/>
      <c r="HB152" s="108"/>
      <c r="HC152" s="108"/>
      <c r="HD152" s="108"/>
      <c r="HE152" s="108"/>
      <c r="HF152" s="17"/>
      <c r="HG152" s="17"/>
      <c r="HH152" s="107"/>
      <c r="HI152" s="108"/>
      <c r="HJ152" s="108"/>
      <c r="HK152" s="108"/>
      <c r="HL152" s="108"/>
      <c r="HM152" s="17"/>
      <c r="HN152" s="17"/>
      <c r="HO152" s="107"/>
      <c r="HP152" s="108"/>
      <c r="HQ152" s="108"/>
      <c r="HR152" s="108"/>
      <c r="HS152" s="108"/>
      <c r="HT152" s="17"/>
      <c r="HU152" s="17"/>
      <c r="HV152" s="107"/>
      <c r="HW152" s="108"/>
      <c r="HX152" s="108"/>
      <c r="HY152" s="108"/>
      <c r="HZ152" s="108"/>
      <c r="IA152" s="17"/>
      <c r="IB152" s="17"/>
      <c r="IC152" s="107"/>
      <c r="ID152" s="108"/>
      <c r="IE152" s="108"/>
      <c r="IF152" s="108"/>
      <c r="IG152" s="108"/>
      <c r="IH152" s="17"/>
      <c r="II152" s="17"/>
      <c r="IJ152" s="107"/>
      <c r="IK152" s="108"/>
      <c r="IL152" s="108"/>
      <c r="IM152" s="108"/>
      <c r="IN152" s="108"/>
      <c r="IO152" s="17"/>
      <c r="IP152" s="17"/>
      <c r="IQ152" s="107"/>
      <c r="IR152" s="108"/>
      <c r="IS152" s="108"/>
      <c r="IT152" s="108"/>
      <c r="IU152" s="108"/>
      <c r="IV152" s="17"/>
      <c r="IW152" s="17"/>
      <c r="IX152" s="107"/>
      <c r="IY152" s="108"/>
      <c r="IZ152" s="108"/>
      <c r="JA152" s="108"/>
      <c r="JB152" s="108"/>
      <c r="JC152" s="17"/>
      <c r="JD152" s="17"/>
      <c r="JE152" s="107"/>
      <c r="JF152" s="108"/>
      <c r="JG152" s="108"/>
      <c r="JH152" s="108"/>
      <c r="JI152" s="108"/>
      <c r="JJ152" s="17"/>
      <c r="JK152" s="17"/>
      <c r="JL152" s="107"/>
      <c r="JM152" s="108"/>
      <c r="JN152" s="108"/>
      <c r="JO152" s="108"/>
      <c r="JP152" s="108"/>
      <c r="JQ152" s="17"/>
      <c r="JR152" s="17"/>
      <c r="JS152" s="107"/>
      <c r="JT152" s="108"/>
      <c r="JU152" s="108"/>
      <c r="JV152" s="17"/>
      <c r="JW152" s="108"/>
      <c r="JX152" s="17"/>
      <c r="JY152" s="17"/>
      <c r="JZ152" s="107"/>
      <c r="KA152" s="108"/>
      <c r="KB152" s="108"/>
      <c r="KC152" s="108"/>
      <c r="KD152" s="108"/>
      <c r="KE152" s="17"/>
      <c r="KF152" s="17"/>
      <c r="KG152" s="107"/>
      <c r="KH152" s="108"/>
      <c r="KI152" s="108"/>
      <c r="KJ152" s="108"/>
      <c r="KK152" s="108"/>
      <c r="KL152" s="17"/>
      <c r="KM152" s="17"/>
      <c r="KN152" s="107"/>
      <c r="KO152" s="108"/>
      <c r="KP152" s="108"/>
      <c r="KQ152" s="108"/>
      <c r="KR152" s="108"/>
      <c r="KS152" s="17"/>
      <c r="KT152" s="17"/>
      <c r="KU152" s="107"/>
      <c r="KV152" s="108"/>
      <c r="KW152" s="108"/>
      <c r="KX152" s="108"/>
      <c r="KY152" s="17"/>
      <c r="KZ152" s="17"/>
      <c r="LA152" s="17"/>
      <c r="LB152" s="107"/>
      <c r="LC152" s="108"/>
      <c r="LD152" s="108"/>
      <c r="LE152" s="108"/>
      <c r="LF152" s="108"/>
      <c r="LG152" s="17"/>
      <c r="LH152" s="17"/>
      <c r="LI152" s="107"/>
      <c r="LJ152" s="108"/>
      <c r="LK152" s="108"/>
      <c r="LL152" s="108"/>
      <c r="LM152" s="108"/>
      <c r="LN152" s="17"/>
      <c r="LO152" s="17"/>
      <c r="LP152" s="107"/>
      <c r="LQ152" s="108"/>
      <c r="LR152" s="108"/>
      <c r="LS152" s="108"/>
      <c r="LT152" s="108"/>
      <c r="LU152" s="17"/>
      <c r="LV152" s="17"/>
      <c r="LW152" s="107"/>
      <c r="LX152" s="108"/>
      <c r="LY152" s="108"/>
      <c r="LZ152" s="108"/>
      <c r="MA152" s="108"/>
      <c r="MB152" s="17"/>
      <c r="MC152" s="17"/>
      <c r="MD152" s="107"/>
      <c r="ME152" s="108"/>
      <c r="MF152" s="108"/>
      <c r="MG152" s="108"/>
      <c r="MH152" s="108"/>
      <c r="MI152" s="17"/>
      <c r="MJ152" s="17"/>
      <c r="MK152" s="107"/>
      <c r="ML152" s="108"/>
      <c r="MM152" s="108"/>
      <c r="MN152" s="108"/>
      <c r="MO152" s="108"/>
      <c r="MP152" s="17"/>
      <c r="MQ152" s="17"/>
      <c r="MR152" s="107"/>
      <c r="MS152" s="108"/>
      <c r="MT152" s="108"/>
      <c r="MU152" s="108"/>
      <c r="MV152" s="108"/>
      <c r="MW152" s="17"/>
      <c r="MX152" s="17"/>
      <c r="MY152" s="107"/>
      <c r="MZ152" s="108"/>
      <c r="NA152" s="17"/>
      <c r="NB152" s="17"/>
      <c r="NC152" s="108"/>
      <c r="ND152" s="17"/>
      <c r="NE152" s="17"/>
      <c r="NF152" s="16" t="s">
        <v>759</v>
      </c>
    </row>
    <row r="153" spans="1:370" s="109" customFormat="1" ht="15.75" x14ac:dyDescent="0.25">
      <c r="A153" s="100" t="s">
        <v>955</v>
      </c>
      <c r="B153" s="23" t="s">
        <v>915</v>
      </c>
      <c r="C153" s="34">
        <v>2</v>
      </c>
      <c r="D153" s="35" t="s">
        <v>844</v>
      </c>
      <c r="E153" s="56">
        <f t="shared" ref="E153:E160" si="1">MAX(G153:NC153)</f>
        <v>2</v>
      </c>
      <c r="F153" s="31"/>
      <c r="G153" s="36">
        <f>COUNTIFS(Inbound_Monitor!L:L,"Rohware",Inbound_Monitor!B:B,G$2)</f>
        <v>0</v>
      </c>
      <c r="H153" s="36">
        <f>COUNTIFS(Inbound_Monitor!L:L,"Rohware",Inbound_Monitor!B:B,H$2)</f>
        <v>0</v>
      </c>
      <c r="I153" s="37">
        <f>COUNTIFS(Inbound_Monitor!L:L,"Rohware",Inbound_Monitor!B:B,I$2)</f>
        <v>0</v>
      </c>
      <c r="J153" s="37">
        <f>COUNTIFS(Inbound_Monitor!M:M,"Rohware",Inbound_Monitor!C:C,J$2)</f>
        <v>0</v>
      </c>
      <c r="K153" s="31"/>
      <c r="L153" s="31"/>
      <c r="M153" s="36">
        <f>COUNTIFS(Inbound_Monitor!L:L,"Rohware",Inbound_Monitor!B:B,M$2)</f>
        <v>0</v>
      </c>
      <c r="N153" s="36">
        <f>COUNTIFS(Inbound_Monitor!L:L,"Rohware",Inbound_Monitor!B:B,N$2)</f>
        <v>0</v>
      </c>
      <c r="O153" s="36">
        <f>COUNTIFS(Inbound_Monitor!L:L,"Rohware",Inbound_Monitor!B:B,O$2)</f>
        <v>1</v>
      </c>
      <c r="P153" s="37">
        <f>COUNTIFS(Inbound_Monitor!L:L,"Rohware",Inbound_Monitor!B:B,P$2)</f>
        <v>0</v>
      </c>
      <c r="Q153" s="36">
        <f>COUNTIFS(Inbound_Monitor!L:L,"Rohware",Inbound_Monitor!B:B,Q$2)</f>
        <v>0</v>
      </c>
      <c r="R153" s="31"/>
      <c r="S153" s="31"/>
      <c r="T153" s="36">
        <f>COUNTIFS(Inbound_Monitor!L:L,"Rohware",Inbound_Monitor!B:B,T$2)</f>
        <v>0</v>
      </c>
      <c r="U153" s="36">
        <f>COUNTIFS(Inbound_Monitor!L:L,"Rohware",Inbound_Monitor!B:B,U$2)</f>
        <v>0</v>
      </c>
      <c r="V153" s="36">
        <f>COUNTIFS(Inbound_Monitor!L:L,"Rohware",Inbound_Monitor!B:B,V$2)</f>
        <v>1</v>
      </c>
      <c r="W153" s="37">
        <f>COUNTIFS(Inbound_Monitor!L:L,"Rohware",Inbound_Monitor!B:B,W$2)</f>
        <v>0</v>
      </c>
      <c r="X153" s="36">
        <f>COUNTIFS(Inbound_Monitor!L:L,"Rohware",Inbound_Monitor!B:B,X$2)</f>
        <v>0</v>
      </c>
      <c r="Y153" s="31"/>
      <c r="Z153" s="31"/>
      <c r="AA153" s="36">
        <f>COUNTIFS(Inbound_Monitor!L:L,"Rohware",Inbound_Monitor!B:B,AA$2)</f>
        <v>0</v>
      </c>
      <c r="AB153" s="36">
        <f>COUNTIFS(Inbound_Monitor!L:L,"Rohware",Inbound_Monitor!B:B,AB$2)</f>
        <v>0</v>
      </c>
      <c r="AC153" s="36">
        <f>COUNTIFS(Inbound_Monitor!L:L,"Rohware",Inbound_Monitor!B:B,AC$2)</f>
        <v>0</v>
      </c>
      <c r="AD153" s="37">
        <f>COUNTIFS(Inbound_Monitor!L:L,"Rohware",Inbound_Monitor!B:B,AD$2)</f>
        <v>1</v>
      </c>
      <c r="AE153" s="36">
        <f>COUNTIFS(Inbound_Monitor!L:L,"Rohware",Inbound_Monitor!B:B,AE$2)</f>
        <v>0</v>
      </c>
      <c r="AF153" s="31"/>
      <c r="AG153" s="31"/>
      <c r="AH153" s="36">
        <f>COUNTIFS(Inbound_Monitor!L:L,"Rohware",Inbound_Monitor!B:B,AH$2)</f>
        <v>0</v>
      </c>
      <c r="AI153" s="36">
        <f>COUNTIFS(Inbound_Monitor!L:L,"Rohware",Inbound_Monitor!B:B,AI$2)</f>
        <v>0</v>
      </c>
      <c r="AJ153" s="36">
        <f>COUNTIFS(Inbound_Monitor!L:L,"Rohware",Inbound_Monitor!B:B,AJ$2)</f>
        <v>0</v>
      </c>
      <c r="AK153" s="37">
        <f>COUNTIFS(Inbound_Monitor!L:L,"Rohware",Inbound_Monitor!B:B,AK$2)</f>
        <v>0</v>
      </c>
      <c r="AL153" s="36">
        <f>COUNTIFS(Inbound_Monitor!L:L,"Rohware",Inbound_Monitor!B:B,AL$2)</f>
        <v>0</v>
      </c>
      <c r="AM153" s="31"/>
      <c r="AN153" s="31"/>
      <c r="AO153" s="36">
        <f>COUNTIFS(Inbound_Monitor!L:L,"Rohware",Inbound_Monitor!B:B,AO$2)</f>
        <v>0</v>
      </c>
      <c r="AP153" s="36">
        <f>COUNTIFS(Inbound_Monitor!L:L,"Rohware",Inbound_Monitor!B:B,AP$2)</f>
        <v>0</v>
      </c>
      <c r="AQ153" s="36">
        <f>COUNTIFS(Inbound_Monitor!L:L,"Rohware",Inbound_Monitor!B:B,AQ$2)</f>
        <v>0</v>
      </c>
      <c r="AR153" s="37">
        <f>COUNTIFS(Inbound_Monitor!L:L,"Rohware",Inbound_Monitor!B:B,AR$2)</f>
        <v>0</v>
      </c>
      <c r="AS153" s="36">
        <f>COUNTIFS(Inbound_Monitor!L:L,"Rohware",Inbound_Monitor!B:B,AS$2)</f>
        <v>0</v>
      </c>
      <c r="AT153" s="31"/>
      <c r="AU153" s="31"/>
      <c r="AV153" s="36">
        <f>COUNTIFS(Inbound_Monitor!L:L,"Rohware",Inbound_Monitor!B:B,AV$2)</f>
        <v>0</v>
      </c>
      <c r="AW153" s="36">
        <f>COUNTIFS(Inbound_Monitor!L:L,"Rohware",Inbound_Monitor!B:B,AW$2)</f>
        <v>0</v>
      </c>
      <c r="AX153" s="36">
        <f>COUNTIFS(Inbound_Monitor!L:L,"Rohware",Inbound_Monitor!B:B,AX$2)</f>
        <v>0</v>
      </c>
      <c r="AY153" s="37">
        <f>COUNTIFS(Inbound_Monitor!L:L,"Rohware",Inbound_Monitor!B:B,AY$2)</f>
        <v>2</v>
      </c>
      <c r="AZ153" s="36">
        <f>COUNTIFS(Inbound_Monitor!L:L,"Rohware",Inbound_Monitor!B:B,AZ$2)</f>
        <v>0</v>
      </c>
      <c r="BA153" s="31"/>
      <c r="BB153" s="31"/>
      <c r="BC153" s="36">
        <f>COUNTIFS(Inbound_Monitor!L:L,"Rohware",Inbound_Monitor!B:B,BC$2)</f>
        <v>0</v>
      </c>
      <c r="BD153" s="36">
        <f>COUNTIFS(Inbound_Monitor!L:L,"Rohware",Inbound_Monitor!B:B,BD$2)</f>
        <v>0</v>
      </c>
      <c r="BE153" s="36">
        <f>COUNTIFS(Inbound_Monitor!L:L,"Rohware",Inbound_Monitor!B:B,BE$2)</f>
        <v>0</v>
      </c>
      <c r="BF153" s="37">
        <f>COUNTIFS(Inbound_Monitor!L:L,"Rohware",Inbound_Monitor!B:B,BF$2)</f>
        <v>1</v>
      </c>
      <c r="BG153" s="36">
        <f>COUNTIFS(Inbound_Monitor!L:L,"Rohware",Inbound_Monitor!B:B,BG$2)</f>
        <v>0</v>
      </c>
      <c r="BH153" s="31"/>
      <c r="BI153" s="31"/>
      <c r="BJ153" s="36">
        <f>COUNTIFS(Inbound_Monitor!L:L,"Rohware",Inbound_Monitor!B:B,BJ$2)</f>
        <v>0</v>
      </c>
      <c r="BK153" s="36">
        <f>COUNTIFS(Inbound_Monitor!L:L,"Rohware",Inbound_Monitor!B:B,BK$2)</f>
        <v>0</v>
      </c>
      <c r="BL153" s="36">
        <f>COUNTIFS(Inbound_Monitor!L:L,"Rohware",Inbound_Monitor!B:B,BL$2)</f>
        <v>0</v>
      </c>
      <c r="BM153" s="37">
        <f>COUNTIFS(Inbound_Monitor!L:L,"Rohware",Inbound_Monitor!B:B,BM$2)</f>
        <v>1</v>
      </c>
      <c r="BN153" s="36">
        <f>COUNTIFS(Inbound_Monitor!L:L,"Rohware",Inbound_Monitor!B:B,BN$2)</f>
        <v>0</v>
      </c>
      <c r="BO153" s="31"/>
      <c r="BP153" s="31"/>
      <c r="BQ153" s="36">
        <f>COUNTIFS(Inbound_Monitor!L:L,"Rohware",Inbound_Monitor!B:B,BQ$2)</f>
        <v>0</v>
      </c>
      <c r="BR153" s="36">
        <f>COUNTIFS(Inbound_Monitor!L:L,"Rohware",Inbound_Monitor!B:B,BR$2)</f>
        <v>0</v>
      </c>
      <c r="BS153" s="36">
        <f>COUNTIFS(Inbound_Monitor!L:L,"Rohware",Inbound_Monitor!B:B,BS$2)</f>
        <v>0</v>
      </c>
      <c r="BT153" s="37">
        <f>COUNTIFS(Inbound_Monitor!L:L,"Rohware",Inbound_Monitor!B:B,BT$2)</f>
        <v>0</v>
      </c>
      <c r="BU153" s="36">
        <f>COUNTIFS(Inbound_Monitor!L:L,"Rohware",Inbound_Monitor!B:B,BU$2)</f>
        <v>0</v>
      </c>
      <c r="BV153" s="31"/>
      <c r="BW153" s="31"/>
      <c r="BX153" s="36">
        <f>COUNTIFS(Inbound_Monitor!L:L,"Rohware",Inbound_Monitor!B:B,BX$2)</f>
        <v>0</v>
      </c>
      <c r="BY153" s="36">
        <f>COUNTIFS(Inbound_Monitor!L:L,"Rohware",Inbound_Monitor!B:B,BY$2)</f>
        <v>0</v>
      </c>
      <c r="BZ153" s="36">
        <f>COUNTIFS(Inbound_Monitor!L:L,"Rohware",Inbound_Monitor!B:B,BZ$2)</f>
        <v>0</v>
      </c>
      <c r="CA153" s="37">
        <f>COUNTIFS(Inbound_Monitor!L:L,"Rohware",Inbound_Monitor!B:B,CA$2)</f>
        <v>0</v>
      </c>
      <c r="CB153" s="36">
        <f>COUNTIFS(Inbound_Monitor!L:L,"Rohware",Inbound_Monitor!B:B,CB$2)</f>
        <v>0</v>
      </c>
      <c r="CC153" s="31"/>
      <c r="CD153" s="31"/>
      <c r="CE153" s="36">
        <f>COUNTIFS(Inbound_Monitor!L:L,"Rohware",Inbound_Monitor!B:B,CE$2)</f>
        <v>0</v>
      </c>
      <c r="CF153" s="36">
        <f>COUNTIFS(Inbound_Monitor!L:L,"Rohware",Inbound_Monitor!B:B,CF$2)</f>
        <v>0</v>
      </c>
      <c r="CG153" s="36">
        <f>COUNTIFS(Inbound_Monitor!L:L,"Rohware",Inbound_Monitor!B:B,CG$2)</f>
        <v>0</v>
      </c>
      <c r="CH153" s="37">
        <f>COUNTIFS(Inbound_Monitor!L:L,"Rohware",Inbound_Monitor!B:B,CH$2)</f>
        <v>0</v>
      </c>
      <c r="CI153" s="36">
        <f>COUNTIFS(Inbound_Monitor!L:L,"Rohware",Inbound_Monitor!B:B,CI$2)</f>
        <v>0</v>
      </c>
      <c r="CJ153" s="31"/>
      <c r="CK153" s="31"/>
      <c r="CL153" s="36">
        <f>COUNTIFS(Inbound_Monitor!L:L,"Rohware",Inbound_Monitor!B:B,CL$2)</f>
        <v>0</v>
      </c>
      <c r="CM153" s="36">
        <f>COUNTIFS(Inbound_Monitor!L:L,"Rohware",Inbound_Monitor!B:B,CM$2)</f>
        <v>0</v>
      </c>
      <c r="CN153" s="36">
        <f>COUNTIFS(Inbound_Monitor!L:L,"Rohware",Inbound_Monitor!B:B,CN$2)</f>
        <v>0</v>
      </c>
      <c r="CO153" s="37">
        <f>COUNTIFS(Inbound_Monitor!L:L,"Rohware",Inbound_Monitor!B:B,CO$2)</f>
        <v>0</v>
      </c>
      <c r="CP153" s="31"/>
      <c r="CQ153" s="31"/>
      <c r="CR153" s="31"/>
      <c r="CS153" s="31"/>
      <c r="CT153" s="36">
        <f>COUNTIFS(Inbound_Monitor!L:L,"Rohware",Inbound_Monitor!B:B,CT$2)</f>
        <v>0</v>
      </c>
      <c r="CU153" s="36">
        <f>COUNTIFS(Inbound_Monitor!L:L,"Rohware",Inbound_Monitor!B:B,CU$2)</f>
        <v>0</v>
      </c>
      <c r="CV153" s="37">
        <f>COUNTIFS(Inbound_Monitor!L:L,"Rohware",Inbound_Monitor!B:B,CV$2)</f>
        <v>0</v>
      </c>
      <c r="CW153" s="36">
        <f>COUNTIFS(Inbound_Monitor!L:L,"Rohware",Inbound_Monitor!B:B,CW$2)</f>
        <v>0</v>
      </c>
      <c r="CX153" s="31"/>
      <c r="CY153" s="31"/>
      <c r="CZ153" s="36">
        <f>COUNTIFS(Inbound_Monitor!L:L,"Rohware",Inbound_Monitor!B:B,CZ$2)</f>
        <v>0</v>
      </c>
      <c r="DA153" s="36">
        <f>COUNTIFS(Inbound_Monitor!L:L,"Rohware",Inbound_Monitor!B:B,DA$2)</f>
        <v>0</v>
      </c>
      <c r="DB153" s="36">
        <f>COUNTIFS(Inbound_Monitor!L:L,"Rohware",Inbound_Monitor!B:B,DB$2)</f>
        <v>0</v>
      </c>
      <c r="DC153" s="37">
        <f>COUNTIFS(Inbound_Monitor!L:L,"Rohware",Inbound_Monitor!B:B,DC$2)</f>
        <v>0</v>
      </c>
      <c r="DD153" s="36">
        <f>COUNTIFS(Inbound_Monitor!L:L,"Rohware",Inbound_Monitor!B:B,DD$2)</f>
        <v>0</v>
      </c>
      <c r="DE153" s="31"/>
      <c r="DF153" s="31"/>
      <c r="DG153" s="36">
        <f>COUNTIFS(Inbound_Monitor!L:L,"Rohware",Inbound_Monitor!B:B,DG$2)</f>
        <v>0</v>
      </c>
      <c r="DH153" s="36">
        <f>COUNTIFS(Inbound_Monitor!L:L,"Rohware",Inbound_Monitor!B:B,DH$2)</f>
        <v>0</v>
      </c>
      <c r="DI153" s="36">
        <f>COUNTIFS(Inbound_Monitor!L:L,"Rohware",Inbound_Monitor!B:B,DI$2)</f>
        <v>0</v>
      </c>
      <c r="DJ153" s="37">
        <f>COUNTIFS(Inbound_Monitor!L:L,"Rohware",Inbound_Monitor!B:B,DJ$2)</f>
        <v>0</v>
      </c>
      <c r="DK153" s="36">
        <f>COUNTIFS(Inbound_Monitor!L:L,"Rohware",Inbound_Monitor!B:B,DK$2)</f>
        <v>0</v>
      </c>
      <c r="DL153" s="31"/>
      <c r="DM153" s="31"/>
      <c r="DN153" s="36">
        <f>COUNTIFS(Inbound_Monitor!L:L,"Rohware",Inbound_Monitor!B:B,DN$2)</f>
        <v>0</v>
      </c>
      <c r="DO153" s="36">
        <f>COUNTIFS(Inbound_Monitor!L:L,"Rohware",Inbound_Monitor!B:B,DO$2)</f>
        <v>0</v>
      </c>
      <c r="DP153" s="36">
        <f>COUNTIFS(Inbound_Monitor!L:L,"Rohware",Inbound_Monitor!B:B,DP$2)</f>
        <v>0</v>
      </c>
      <c r="DQ153" s="37">
        <f>COUNTIFS(Inbound_Monitor!L:L,"Rohware",Inbound_Monitor!B:B,DQ$2)</f>
        <v>0</v>
      </c>
      <c r="DR153" s="36">
        <f>COUNTIFS(Inbound_Monitor!L:L,"Rohware",Inbound_Monitor!B:B,DR$2)</f>
        <v>0</v>
      </c>
      <c r="DS153" s="31"/>
      <c r="DT153" s="31"/>
      <c r="DU153" s="36">
        <f>COUNTIFS(Inbound_Monitor!L:L,"Rohware",Inbound_Monitor!B:B,DU$2)</f>
        <v>0</v>
      </c>
      <c r="DV153" s="36">
        <f>COUNTIFS(Inbound_Monitor!L:L,"Rohware",Inbound_Monitor!B:B,DV$2)</f>
        <v>0</v>
      </c>
      <c r="DW153" s="31"/>
      <c r="DX153" s="37">
        <v>1</v>
      </c>
      <c r="DY153" s="36">
        <f>COUNTIFS(Inbound_Monitor!L:L,"Rohware",Inbound_Monitor!B:B,DY$2)</f>
        <v>0</v>
      </c>
      <c r="DZ153" s="31"/>
      <c r="EA153" s="31"/>
      <c r="EB153" s="36">
        <f>COUNTIFS(Inbound_Monitor!L:L,"Rohware",Inbound_Monitor!B:B,EB$2)</f>
        <v>0</v>
      </c>
      <c r="EC153" s="36">
        <f>COUNTIFS(Inbound_Monitor!L:L,"Rohware",Inbound_Monitor!B:B,EC$2)</f>
        <v>0</v>
      </c>
      <c r="ED153" s="36">
        <f>COUNTIFS(Inbound_Monitor!L:L,"Rohware",Inbound_Monitor!B:B,ED$2)</f>
        <v>0</v>
      </c>
      <c r="EE153" s="31"/>
      <c r="EF153" s="36">
        <f>COUNTIFS(Inbound_Monitor!L:L,"Rohware",Inbound_Monitor!B:B,EF$2)</f>
        <v>0</v>
      </c>
      <c r="EG153" s="31"/>
      <c r="EH153" s="31"/>
      <c r="EI153" s="36">
        <f>COUNTIFS(Inbound_Monitor!L:L,"Rohware",Inbound_Monitor!B:B,EI$2)</f>
        <v>0</v>
      </c>
      <c r="EJ153" s="36">
        <f>COUNTIFS(Inbound_Monitor!L:L,"Rohware",Inbound_Monitor!B:B,EJ$2)</f>
        <v>0</v>
      </c>
      <c r="EK153" s="36">
        <f>COUNTIFS(Inbound_Monitor!L:L,"Rohware",Inbound_Monitor!B:B,EK$2)</f>
        <v>0</v>
      </c>
      <c r="EL153" s="37">
        <f>COUNTIFS(Inbound_Monitor!L:L,"Rohware",Inbound_Monitor!B:B,EL$2)</f>
        <v>0</v>
      </c>
      <c r="EM153" s="36">
        <f>COUNTIFS(Inbound_Monitor!L:L,"Rohware",Inbound_Monitor!B:B,EM$2)</f>
        <v>0</v>
      </c>
      <c r="EN153" s="31"/>
      <c r="EO153" s="31"/>
      <c r="EP153" s="31"/>
      <c r="EQ153" s="36">
        <f>COUNTIFS(Inbound_Monitor!L:L,"Rohware",Inbound_Monitor!B:B,EQ$2)</f>
        <v>0</v>
      </c>
      <c r="ER153" s="36">
        <f>COUNTIFS(Inbound_Monitor!L:L,"Rohware",Inbound_Monitor!B:B,ER$2)</f>
        <v>0</v>
      </c>
      <c r="ES153" s="37">
        <f>COUNTIFS(Inbound_Monitor!L:L,"Rohware",Inbound_Monitor!B:B,ES$2)</f>
        <v>0</v>
      </c>
      <c r="ET153" s="36">
        <f>COUNTIFS(Inbound_Monitor!L:L,"Rohware",Inbound_Monitor!B:B,ET$2)</f>
        <v>0</v>
      </c>
      <c r="EU153" s="31"/>
      <c r="EV153" s="31"/>
      <c r="EW153" s="36">
        <f>COUNTIFS(Inbound_Monitor!L:L,"Rohware",Inbound_Monitor!B:B,EW$2)</f>
        <v>0</v>
      </c>
      <c r="EX153" s="36">
        <f>COUNTIFS(Inbound_Monitor!L:L,"Rohware",Inbound_Monitor!B:B,EX$2)</f>
        <v>0</v>
      </c>
      <c r="EY153" s="36">
        <f>COUNTIFS(Inbound_Monitor!L:L,"Rohware",Inbound_Monitor!B:B,EY$2)</f>
        <v>0</v>
      </c>
      <c r="EZ153" s="31"/>
      <c r="FA153" s="36">
        <f>COUNTIFS(Inbound_Monitor!L:L,"Rohware",Inbound_Monitor!B:B,FA$2)</f>
        <v>0</v>
      </c>
      <c r="FB153" s="31"/>
      <c r="FC153" s="31"/>
      <c r="FD153" s="36">
        <f>COUNTIFS(Inbound_Monitor!L:L,"Rohware",Inbound_Monitor!B:B,FD$2)</f>
        <v>0</v>
      </c>
      <c r="FE153" s="36">
        <f>COUNTIFS(Inbound_Monitor!L:L,"Rohware",Inbound_Monitor!B:B,FE$2)</f>
        <v>0</v>
      </c>
      <c r="FF153" s="36">
        <f>COUNTIFS(Inbound_Monitor!L:L,"Rohware",Inbound_Monitor!B:B,FF$2)</f>
        <v>0</v>
      </c>
      <c r="FG153" s="37">
        <f>COUNTIFS(Inbound_Monitor!L:L,"Rohware",Inbound_Monitor!B:B,FG$2)</f>
        <v>0</v>
      </c>
      <c r="FH153" s="36">
        <f>COUNTIFS(Inbound_Monitor!L:L,"Rohware",Inbound_Monitor!B:B,FH$2)</f>
        <v>0</v>
      </c>
      <c r="FI153" s="31"/>
      <c r="FJ153" s="31"/>
      <c r="FK153" s="36">
        <f>COUNTIFS(Inbound_Monitor!L:L,"Rohware",Inbound_Monitor!B:B,FK$2)</f>
        <v>0</v>
      </c>
      <c r="FL153" s="36">
        <f>COUNTIFS(Inbound_Monitor!L:L,"Rohware",Inbound_Monitor!B:B,FL$2)</f>
        <v>0</v>
      </c>
      <c r="FM153" s="36">
        <f>COUNTIFS(Inbound_Monitor!L:L,"Rohware",Inbound_Monitor!B:B,FM$2)</f>
        <v>0</v>
      </c>
      <c r="FN153" s="37">
        <f>COUNTIFS(Inbound_Monitor!L:L,"Rohware",Inbound_Monitor!B:B,FN$2)</f>
        <v>0</v>
      </c>
      <c r="FO153" s="36">
        <f>COUNTIFS(Inbound_Monitor!L:L,"Rohware",Inbound_Monitor!B:B,FO$2)</f>
        <v>0</v>
      </c>
      <c r="FP153" s="31"/>
      <c r="FQ153" s="31"/>
      <c r="FR153" s="36">
        <f>COUNTIFS(Inbound_Monitor!L:L,"Rohware",Inbound_Monitor!B:B,FR$2)</f>
        <v>0</v>
      </c>
      <c r="FS153" s="36">
        <f>COUNTIFS(Inbound_Monitor!L:L,"Rohware",Inbound_Monitor!B:B,FS$2)</f>
        <v>0</v>
      </c>
      <c r="FT153" s="36">
        <f>COUNTIFS(Inbound_Monitor!L:L,"Rohware",Inbound_Monitor!B:B,FT$2)</f>
        <v>0</v>
      </c>
      <c r="FU153" s="37">
        <f>COUNTIFS(Inbound_Monitor!L:L,"Rohware",Inbound_Monitor!B:B,FU$2)</f>
        <v>0</v>
      </c>
      <c r="FV153" s="36">
        <f>COUNTIFS(Inbound_Monitor!L:L,"Rohware",Inbound_Monitor!B:B,FV$2)</f>
        <v>0</v>
      </c>
      <c r="FW153" s="31"/>
      <c r="FX153" s="31"/>
      <c r="FY153" s="36">
        <f>COUNTIFS(Inbound_Monitor!L:L,"Rohware",Inbound_Monitor!B:B,FY$2)</f>
        <v>0</v>
      </c>
      <c r="FZ153" s="36">
        <f>COUNTIFS(Inbound_Monitor!L:L,"Rohware",Inbound_Monitor!B:B,FZ$2)</f>
        <v>0</v>
      </c>
      <c r="GA153" s="36">
        <f>COUNTIFS(Inbound_Monitor!L:L,"Rohware",Inbound_Monitor!B:B,GA$2)</f>
        <v>0</v>
      </c>
      <c r="GB153" s="37">
        <f>COUNTIFS(Inbound_Monitor!L:L,"Rohware",Inbound_Monitor!B:B,GB$2)</f>
        <v>0</v>
      </c>
      <c r="GC153" s="36">
        <f>COUNTIFS(Inbound_Monitor!L:L,"Rohware",Inbound_Monitor!B:B,GC$2)</f>
        <v>0</v>
      </c>
      <c r="GD153" s="31"/>
      <c r="GE153" s="31"/>
      <c r="GF153" s="36">
        <f>COUNTIFS(Inbound_Monitor!L:L,"Rohware",Inbound_Monitor!B:B,GF$2)</f>
        <v>0</v>
      </c>
      <c r="GG153" s="36">
        <f>COUNTIFS(Inbound_Monitor!L:L,"Rohware",Inbound_Monitor!B:B,GG$2)</f>
        <v>0</v>
      </c>
      <c r="GH153" s="36">
        <f>COUNTIFS(Inbound_Monitor!L:L,"Rohware",Inbound_Monitor!B:B,GH$2)</f>
        <v>0</v>
      </c>
      <c r="GI153" s="37">
        <f>COUNTIFS(Inbound_Monitor!L:L,"Rohware",Inbound_Monitor!B:B,GI$2)</f>
        <v>0</v>
      </c>
      <c r="GJ153" s="36">
        <f>COUNTIFS(Inbound_Monitor!L:L,"Rohware",Inbound_Monitor!B:B,GJ$2)</f>
        <v>0</v>
      </c>
      <c r="GK153" s="31"/>
      <c r="GL153" s="31"/>
      <c r="GM153" s="36">
        <f>COUNTIFS(Inbound_Monitor!L:L,"Rohware",Inbound_Monitor!B:B,GM$2)</f>
        <v>0</v>
      </c>
      <c r="GN153" s="36">
        <f>COUNTIFS(Inbound_Monitor!L:L,"Rohware",Inbound_Monitor!B:B,GN$2)</f>
        <v>0</v>
      </c>
      <c r="GO153" s="36">
        <f>COUNTIFS(Inbound_Monitor!L:L,"Rohware",Inbound_Monitor!B:B,GO$2)</f>
        <v>0</v>
      </c>
      <c r="GP153" s="37">
        <f>COUNTIFS(Inbound_Monitor!L:L,"Rohware",Inbound_Monitor!B:B,GP$2)</f>
        <v>0</v>
      </c>
      <c r="GQ153" s="36">
        <f>COUNTIFS(Inbound_Monitor!L:L,"Rohware",Inbound_Monitor!B:B,GQ$2)</f>
        <v>0</v>
      </c>
      <c r="GR153" s="31"/>
      <c r="GS153" s="31"/>
      <c r="GT153" s="36">
        <f>COUNTIFS(Inbound_Monitor!L:L,"Rohware",Inbound_Monitor!B:B,GT$2)</f>
        <v>0</v>
      </c>
      <c r="GU153" s="36">
        <f>COUNTIFS(Inbound_Monitor!L:L,"Rohware",Inbound_Monitor!B:B,GU$2)</f>
        <v>0</v>
      </c>
      <c r="GV153" s="36">
        <f>COUNTIFS(Inbound_Monitor!L:L,"Rohware",Inbound_Monitor!B:B,GV$2)</f>
        <v>0</v>
      </c>
      <c r="GW153" s="37">
        <f>COUNTIFS(Inbound_Monitor!L:L,"Rohware",Inbound_Monitor!B:B,GW$2)</f>
        <v>0</v>
      </c>
      <c r="GX153" s="36">
        <f>COUNTIFS(Inbound_Monitor!L:L,"Rohware",Inbound_Monitor!B:B,GX$2)</f>
        <v>0</v>
      </c>
      <c r="GY153" s="31"/>
      <c r="GZ153" s="31"/>
      <c r="HA153" s="36">
        <f>COUNTIFS(Inbound_Monitor!L:L,"Rohware",Inbound_Monitor!B:B,HA$2)</f>
        <v>0</v>
      </c>
      <c r="HB153" s="36">
        <f>COUNTIFS(Inbound_Monitor!L:L,"Rohware",Inbound_Monitor!B:B,HB$2)</f>
        <v>0</v>
      </c>
      <c r="HC153" s="36">
        <f>COUNTIFS(Inbound_Monitor!L:L,"Rohware",Inbound_Monitor!B:B,HC$2)</f>
        <v>0</v>
      </c>
      <c r="HD153" s="37">
        <f>COUNTIFS(Inbound_Monitor!L:L,"Rohware",Inbound_Monitor!B:B,HD$2)</f>
        <v>0</v>
      </c>
      <c r="HE153" s="36">
        <f>COUNTIFS(Inbound_Monitor!L:L,"Rohware",Inbound_Monitor!B:B,HE$2)</f>
        <v>0</v>
      </c>
      <c r="HF153" s="31"/>
      <c r="HG153" s="31"/>
      <c r="HH153" s="36">
        <f>COUNTIFS(Inbound_Monitor!L:L,"Rohware",Inbound_Monitor!B:B,HH$2)</f>
        <v>0</v>
      </c>
      <c r="HI153" s="36">
        <f>COUNTIFS(Inbound_Monitor!L:L,"Rohware",Inbound_Monitor!B:B,HI$2)</f>
        <v>0</v>
      </c>
      <c r="HJ153" s="36">
        <f>COUNTIFS(Inbound_Monitor!L:L,"Rohware",Inbound_Monitor!B:B,HJ$2)</f>
        <v>0</v>
      </c>
      <c r="HK153" s="37">
        <f>COUNTIFS(Inbound_Monitor!L:L,"Rohware",Inbound_Monitor!B:B,HK$2)</f>
        <v>0</v>
      </c>
      <c r="HL153" s="36">
        <f>COUNTIFS(Inbound_Monitor!L:L,"Rohware",Inbound_Monitor!B:B,HL$2)</f>
        <v>0</v>
      </c>
      <c r="HM153" s="31"/>
      <c r="HN153" s="31"/>
      <c r="HO153" s="36">
        <f>COUNTIFS(Inbound_Monitor!L:L,"Rohware",Inbound_Monitor!B:B,HO$2)</f>
        <v>0</v>
      </c>
      <c r="HP153" s="36">
        <f>COUNTIFS(Inbound_Monitor!L:L,"Rohware",Inbound_Monitor!B:B,HP$2)</f>
        <v>0</v>
      </c>
      <c r="HQ153" s="36">
        <f>COUNTIFS(Inbound_Monitor!L:L,"Rohware",Inbound_Monitor!B:B,HQ$2)</f>
        <v>0</v>
      </c>
      <c r="HR153" s="37">
        <f>COUNTIFS(Inbound_Monitor!L:L,"Rohware",Inbound_Monitor!B:B,HR$2)</f>
        <v>0</v>
      </c>
      <c r="HS153" s="36">
        <f>COUNTIFS(Inbound_Monitor!L:L,"Rohware",Inbound_Monitor!B:B,HS$2)</f>
        <v>0</v>
      </c>
      <c r="HT153" s="31"/>
      <c r="HU153" s="31"/>
      <c r="HV153" s="36">
        <f>COUNTIFS(Inbound_Monitor!L:L,"Rohware",Inbound_Monitor!B:B,HV$2)</f>
        <v>0</v>
      </c>
      <c r="HW153" s="36">
        <f>COUNTIFS(Inbound_Monitor!L:L,"Rohware",Inbound_Monitor!B:B,HW$2)</f>
        <v>0</v>
      </c>
      <c r="HX153" s="36">
        <f>COUNTIFS(Inbound_Monitor!L:L,"Rohware",Inbound_Monitor!B:B,HX$2)</f>
        <v>0</v>
      </c>
      <c r="HY153" s="37">
        <f>COUNTIFS(Inbound_Monitor!L:L,"Rohware",Inbound_Monitor!B:B,HY$2)</f>
        <v>0</v>
      </c>
      <c r="HZ153" s="36">
        <f>COUNTIFS(Inbound_Monitor!L:L,"Rohware",Inbound_Monitor!B:B,HZ$2)</f>
        <v>0</v>
      </c>
      <c r="IA153" s="31"/>
      <c r="IB153" s="31"/>
      <c r="IC153" s="36">
        <f>COUNTIFS(Inbound_Monitor!L:L,"Rohware",Inbound_Monitor!B:B,IC$2)</f>
        <v>0</v>
      </c>
      <c r="ID153" s="36">
        <f>COUNTIFS(Inbound_Monitor!L:L,"Rohware",Inbound_Monitor!B:B,ID$2)</f>
        <v>0</v>
      </c>
      <c r="IE153" s="36">
        <f>COUNTIFS(Inbound_Monitor!L:L,"Rohware",Inbound_Monitor!B:B,IE$2)</f>
        <v>0</v>
      </c>
      <c r="IF153" s="37">
        <f>COUNTIFS(Inbound_Monitor!L:L,"Rohware",Inbound_Monitor!B:B,IF$2)</f>
        <v>0</v>
      </c>
      <c r="IG153" s="36">
        <f>COUNTIFS(Inbound_Monitor!L:L,"Rohware",Inbound_Monitor!B:B,IG$2)</f>
        <v>0</v>
      </c>
      <c r="IH153" s="31"/>
      <c r="II153" s="31"/>
      <c r="IJ153" s="36">
        <f>COUNTIFS(Inbound_Monitor!L:L,"Rohware",Inbound_Monitor!B:B,IJ$2)</f>
        <v>0</v>
      </c>
      <c r="IK153" s="36">
        <f>COUNTIFS(Inbound_Monitor!L:L,"Rohware",Inbound_Monitor!B:B,IK$2)</f>
        <v>0</v>
      </c>
      <c r="IL153" s="36">
        <f>COUNTIFS(Inbound_Monitor!L:L,"Rohware",Inbound_Monitor!B:B,IL$2)</f>
        <v>0</v>
      </c>
      <c r="IM153" s="37">
        <f>COUNTIFS(Inbound_Monitor!L:L,"Rohware",Inbound_Monitor!B:B,IM$2)</f>
        <v>0</v>
      </c>
      <c r="IN153" s="36">
        <f>COUNTIFS(Inbound_Monitor!L:L,"Rohware",Inbound_Monitor!B:B,IN$2)</f>
        <v>0</v>
      </c>
      <c r="IO153" s="31"/>
      <c r="IP153" s="31"/>
      <c r="IQ153" s="36">
        <f>COUNTIFS(Inbound_Monitor!L:L,"Rohware",Inbound_Monitor!B:B,IQ$2)</f>
        <v>0</v>
      </c>
      <c r="IR153" s="36">
        <f>COUNTIFS(Inbound_Monitor!L:L,"Rohware",Inbound_Monitor!B:B,IR$2)</f>
        <v>0</v>
      </c>
      <c r="IS153" s="36">
        <f>COUNTIFS(Inbound_Monitor!L:L,"Rohware",Inbound_Monitor!B:B,IS$2)</f>
        <v>0</v>
      </c>
      <c r="IT153" s="37">
        <f>COUNTIFS(Inbound_Monitor!L:L,"Rohware",Inbound_Monitor!B:B,IT$2)</f>
        <v>0</v>
      </c>
      <c r="IU153" s="36">
        <f>COUNTIFS(Inbound_Monitor!L:L,"Rohware",Inbound_Monitor!B:B,IU$2)</f>
        <v>0</v>
      </c>
      <c r="IV153" s="31"/>
      <c r="IW153" s="31"/>
      <c r="IX153" s="36">
        <f>COUNTIFS(Inbound_Monitor!L:L,"Rohware",Inbound_Monitor!B:B,IX$2)</f>
        <v>0</v>
      </c>
      <c r="IY153" s="36">
        <f>COUNTIFS(Inbound_Monitor!L:L,"Rohware",Inbound_Monitor!B:B,IY$2)</f>
        <v>0</v>
      </c>
      <c r="IZ153" s="36">
        <f>COUNTIFS(Inbound_Monitor!L:L,"Rohware",Inbound_Monitor!B:B,IZ$2)</f>
        <v>0</v>
      </c>
      <c r="JA153" s="37">
        <f>COUNTIFS(Inbound_Monitor!L:L,"Rohware",Inbound_Monitor!B:B,JA$2)</f>
        <v>0</v>
      </c>
      <c r="JB153" s="36">
        <f>COUNTIFS(Inbound_Monitor!L:L,"Rohware",Inbound_Monitor!B:B,JB$2)</f>
        <v>0</v>
      </c>
      <c r="JC153" s="31"/>
      <c r="JD153" s="31"/>
      <c r="JE153" s="36">
        <f>COUNTIFS(Inbound_Monitor!L:L,"Rohware",Inbound_Monitor!B:B,JE$2)</f>
        <v>0</v>
      </c>
      <c r="JF153" s="36">
        <f>COUNTIFS(Inbound_Monitor!L:L,"Rohware",Inbound_Monitor!B:B,JF$2)</f>
        <v>0</v>
      </c>
      <c r="JG153" s="36">
        <f>COUNTIFS(Inbound_Monitor!L:L,"Rohware",Inbound_Monitor!B:B,JG$2)</f>
        <v>0</v>
      </c>
      <c r="JH153" s="37">
        <f>COUNTIFS(Inbound_Monitor!L:L,"Rohware",Inbound_Monitor!B:B,JH$2)</f>
        <v>0</v>
      </c>
      <c r="JI153" s="36">
        <f>COUNTIFS(Inbound_Monitor!L:L,"Rohware",Inbound_Monitor!B:B,JI$2)</f>
        <v>0</v>
      </c>
      <c r="JJ153" s="31"/>
      <c r="JK153" s="31"/>
      <c r="JL153" s="36">
        <f>COUNTIFS(Inbound_Monitor!L:L,"Rohware",Inbound_Monitor!B:B,JL$2)</f>
        <v>0</v>
      </c>
      <c r="JM153" s="36">
        <f>COUNTIFS(Inbound_Monitor!L:L,"Rohware",Inbound_Monitor!B:B,JM$2)</f>
        <v>0</v>
      </c>
      <c r="JN153" s="36">
        <f>COUNTIFS(Inbound_Monitor!L:L,"Rohware",Inbound_Monitor!B:B,JN$2)</f>
        <v>0</v>
      </c>
      <c r="JO153" s="37">
        <f>COUNTIFS(Inbound_Monitor!L:L,"Rohware",Inbound_Monitor!B:B,JO$2)</f>
        <v>0</v>
      </c>
      <c r="JP153" s="36">
        <f>COUNTIFS(Inbound_Monitor!L:L,"Rohware",Inbound_Monitor!B:B,JP$2)</f>
        <v>0</v>
      </c>
      <c r="JQ153" s="31"/>
      <c r="JR153" s="31"/>
      <c r="JS153" s="36">
        <f>COUNTIFS(Inbound_Monitor!L:L,"Rohware",Inbound_Monitor!B:B,JS$2)</f>
        <v>0</v>
      </c>
      <c r="JT153" s="36">
        <f>COUNTIFS(Inbound_Monitor!L:L,"Rohware",Inbound_Monitor!B:B,JT$2)</f>
        <v>0</v>
      </c>
      <c r="JU153" s="36">
        <f>COUNTIFS(Inbound_Monitor!L:L,"Rohware",Inbound_Monitor!B:B,JU$2)</f>
        <v>0</v>
      </c>
      <c r="JV153" s="31"/>
      <c r="JW153" s="36">
        <f>COUNTIFS(Inbound_Monitor!L:L,"Rohware",Inbound_Monitor!B:B,JW$2)</f>
        <v>0</v>
      </c>
      <c r="JX153" s="31"/>
      <c r="JY153" s="31"/>
      <c r="JZ153" s="36">
        <f>COUNTIFS(Inbound_Monitor!L:L,"Rohware",Inbound_Monitor!B:B,JZ$2)</f>
        <v>0</v>
      </c>
      <c r="KA153" s="36">
        <f>COUNTIFS(Inbound_Monitor!L:L,"Rohware",Inbound_Monitor!B:B,KA$2)</f>
        <v>0</v>
      </c>
      <c r="KB153" s="36">
        <f>COUNTIFS(Inbound_Monitor!L:L,"Rohware",Inbound_Monitor!B:B,KB$2)</f>
        <v>0</v>
      </c>
      <c r="KC153" s="37">
        <f>COUNTIFS(Inbound_Monitor!L:L,"Rohware",Inbound_Monitor!B:B,KC$2)</f>
        <v>0</v>
      </c>
      <c r="KD153" s="36">
        <f>COUNTIFS(Inbound_Monitor!L:L,"Rohware",Inbound_Monitor!B:B,KD$2)</f>
        <v>0</v>
      </c>
      <c r="KE153" s="31"/>
      <c r="KF153" s="31"/>
      <c r="KG153" s="36">
        <f>COUNTIFS(Inbound_Monitor!L:L,"Rohware",Inbound_Monitor!B:B,KG$2)</f>
        <v>0</v>
      </c>
      <c r="KH153" s="36">
        <f>COUNTIFS(Inbound_Monitor!L:L,"Rohware",Inbound_Monitor!B:B,KH$2)</f>
        <v>0</v>
      </c>
      <c r="KI153" s="36">
        <f>COUNTIFS(Inbound_Monitor!L:L,"Rohware",Inbound_Monitor!B:B,KI$2)</f>
        <v>0</v>
      </c>
      <c r="KJ153" s="37">
        <f>COUNTIFS(Inbound_Monitor!L:L,"Rohware",Inbound_Monitor!B:B,KJ$2)</f>
        <v>0</v>
      </c>
      <c r="KK153" s="36">
        <f>COUNTIFS(Inbound_Monitor!L:L,"Rohware",Inbound_Monitor!B:B,KK$2)</f>
        <v>0</v>
      </c>
      <c r="KL153" s="31"/>
      <c r="KM153" s="31"/>
      <c r="KN153" s="36">
        <f>COUNTIFS(Inbound_Monitor!L:L,"Rohware",Inbound_Monitor!B:B,KN$2)</f>
        <v>0</v>
      </c>
      <c r="KO153" s="36">
        <f>COUNTIFS(Inbound_Monitor!L:L,"Rohware",Inbound_Monitor!B:B,KO$2)</f>
        <v>0</v>
      </c>
      <c r="KP153" s="36">
        <f>COUNTIFS(Inbound_Monitor!L:L,"Rohware",Inbound_Monitor!B:B,KP$2)</f>
        <v>0</v>
      </c>
      <c r="KQ153" s="37">
        <f>COUNTIFS(Inbound_Monitor!L:L,"Rohware",Inbound_Monitor!B:B,KQ$2)</f>
        <v>0</v>
      </c>
      <c r="KR153" s="36">
        <f>COUNTIFS(Inbound_Monitor!L:L,"Rohware",Inbound_Monitor!B:B,KR$2)</f>
        <v>0</v>
      </c>
      <c r="KS153" s="31"/>
      <c r="KT153" s="31"/>
      <c r="KU153" s="36">
        <f>COUNTIFS(Inbound_Monitor!L:L,"Rohware",Inbound_Monitor!B:B,KU$2)</f>
        <v>0</v>
      </c>
      <c r="KV153" s="36">
        <f>COUNTIFS(Inbound_Monitor!L:L,"Rohware",Inbound_Monitor!B:B,KV$2)</f>
        <v>0</v>
      </c>
      <c r="KW153" s="36">
        <f>COUNTIFS(Inbound_Monitor!L:L,"Rohware",Inbound_Monitor!B:B,KW$2)</f>
        <v>0</v>
      </c>
      <c r="KX153" s="37">
        <f>COUNTIFS(Inbound_Monitor!L:L,"Rohware",Inbound_Monitor!B:B,KX$2)</f>
        <v>0</v>
      </c>
      <c r="KY153" s="31"/>
      <c r="KZ153" s="31"/>
      <c r="LA153" s="31"/>
      <c r="LB153" s="36">
        <f>COUNTIFS(Inbound_Monitor!L:L,"Rohware",Inbound_Monitor!B:B,LB$2)</f>
        <v>0</v>
      </c>
      <c r="LC153" s="36">
        <f>COUNTIFS(Inbound_Monitor!L:L,"Rohware",Inbound_Monitor!B:B,LC$2)</f>
        <v>0</v>
      </c>
      <c r="LD153" s="36">
        <f>COUNTIFS(Inbound_Monitor!L:L,"Rohware",Inbound_Monitor!B:B,LD$2)</f>
        <v>0</v>
      </c>
      <c r="LE153" s="37">
        <f>COUNTIFS(Inbound_Monitor!L:L,"Rohware",Inbound_Monitor!B:B,LE$2)</f>
        <v>0</v>
      </c>
      <c r="LF153" s="36">
        <f>COUNTIFS(Inbound_Monitor!L:L,"Rohware",Inbound_Monitor!B:B,LF$2)</f>
        <v>0</v>
      </c>
      <c r="LG153" s="31"/>
      <c r="LH153" s="31"/>
      <c r="LI153" s="36">
        <f>COUNTIFS(Inbound_Monitor!L:L,"Rohware",Inbound_Monitor!B:B,LI$2)</f>
        <v>0</v>
      </c>
      <c r="LJ153" s="36">
        <f>COUNTIFS(Inbound_Monitor!L:L,"Rohware",Inbound_Monitor!B:B,LJ$2)</f>
        <v>0</v>
      </c>
      <c r="LK153" s="36">
        <f>COUNTIFS(Inbound_Monitor!L:L,"Rohware",Inbound_Monitor!B:B,LK$2)</f>
        <v>0</v>
      </c>
      <c r="LL153" s="37">
        <f>COUNTIFS(Inbound_Monitor!L:L,"Rohware",Inbound_Monitor!B:B,LL$2)</f>
        <v>0</v>
      </c>
      <c r="LM153" s="36">
        <f>COUNTIFS(Inbound_Monitor!L:L,"Rohware",Inbound_Monitor!B:B,LM$2)</f>
        <v>0</v>
      </c>
      <c r="LN153" s="31"/>
      <c r="LO153" s="31"/>
      <c r="LP153" s="36">
        <f>COUNTIFS(Inbound_Monitor!L:L,"Rohware",Inbound_Monitor!B:B,LP$2)</f>
        <v>0</v>
      </c>
      <c r="LQ153" s="36">
        <f>COUNTIFS(Inbound_Monitor!L:L,"Rohware",Inbound_Monitor!B:B,LQ$2)</f>
        <v>0</v>
      </c>
      <c r="LR153" s="36">
        <f>COUNTIFS(Inbound_Monitor!L:L,"Rohware",Inbound_Monitor!B:B,LR$2)</f>
        <v>0</v>
      </c>
      <c r="LS153" s="37">
        <f>COUNTIFS(Inbound_Monitor!L:L,"Rohware",Inbound_Monitor!B:B,LS$2)</f>
        <v>0</v>
      </c>
      <c r="LT153" s="36">
        <f>COUNTIFS(Inbound_Monitor!L:L,"Rohware",Inbound_Monitor!B:B,LT$2)</f>
        <v>0</v>
      </c>
      <c r="LU153" s="31"/>
      <c r="LV153" s="31"/>
      <c r="LW153" s="36">
        <f>COUNTIFS(Inbound_Monitor!L:L,"Rohware",Inbound_Monitor!B:B,LW$2)</f>
        <v>0</v>
      </c>
      <c r="LX153" s="36">
        <f>COUNTIFS(Inbound_Monitor!L:L,"Rohware",Inbound_Monitor!B:B,LX$2)</f>
        <v>0</v>
      </c>
      <c r="LY153" s="36">
        <f>COUNTIFS(Inbound_Monitor!L:L,"Rohware",Inbound_Monitor!B:B,LY$2)</f>
        <v>0</v>
      </c>
      <c r="LZ153" s="37">
        <f>COUNTIFS(Inbound_Monitor!L:L,"Rohware",Inbound_Monitor!B:B,LZ$2)</f>
        <v>0</v>
      </c>
      <c r="MA153" s="36">
        <f>COUNTIFS(Inbound_Monitor!L:L,"Rohware",Inbound_Monitor!B:B,MA$2)</f>
        <v>0</v>
      </c>
      <c r="MB153" s="31"/>
      <c r="MC153" s="31"/>
      <c r="MD153" s="36">
        <f>COUNTIFS(Inbound_Monitor!L:L,"Rohware",Inbound_Monitor!B:B,MD$2)</f>
        <v>0</v>
      </c>
      <c r="ME153" s="36">
        <f>COUNTIFS(Inbound_Monitor!L:L,"Rohware",Inbound_Monitor!B:B,ME$2)</f>
        <v>0</v>
      </c>
      <c r="MF153" s="36">
        <f>COUNTIFS(Inbound_Monitor!L:L,"Rohware",Inbound_Monitor!B:B,MF$2)</f>
        <v>0</v>
      </c>
      <c r="MG153" s="37">
        <f>COUNTIFS(Inbound_Monitor!L:L,"Rohware",Inbound_Monitor!B:B,MG$2)</f>
        <v>0</v>
      </c>
      <c r="MH153" s="36">
        <f>COUNTIFS(Inbound_Monitor!L:L,"Rohware",Inbound_Monitor!B:B,MH$2)</f>
        <v>0</v>
      </c>
      <c r="MI153" s="31"/>
      <c r="MJ153" s="31"/>
      <c r="MK153" s="36">
        <f>COUNTIFS(Inbound_Monitor!L:L,"Rohware",Inbound_Monitor!B:B,MK$2)</f>
        <v>0</v>
      </c>
      <c r="ML153" s="36">
        <f>COUNTIFS(Inbound_Monitor!L:L,"Rohware",Inbound_Monitor!B:B,ML$2)</f>
        <v>0</v>
      </c>
      <c r="MM153" s="36">
        <f>COUNTIFS(Inbound_Monitor!L:L,"Rohware",Inbound_Monitor!B:B,MM$2)</f>
        <v>0</v>
      </c>
      <c r="MN153" s="37">
        <f>COUNTIFS(Inbound_Monitor!L:L,"Rohware",Inbound_Monitor!B:B,MN$2)</f>
        <v>0</v>
      </c>
      <c r="MO153" s="36">
        <f>COUNTIFS(Inbound_Monitor!L:L,"Rohware",Inbound_Monitor!B:B,MO$2)</f>
        <v>0</v>
      </c>
      <c r="MP153" s="31"/>
      <c r="MQ153" s="31"/>
      <c r="MR153" s="36">
        <f>COUNTIFS(Inbound_Monitor!L:L,"Rohware",Inbound_Monitor!B:B,MR$2)</f>
        <v>0</v>
      </c>
      <c r="MS153" s="36">
        <f>COUNTIFS(Inbound_Monitor!L:L,"Rohware",Inbound_Monitor!B:B,MS$2)</f>
        <v>0</v>
      </c>
      <c r="MT153" s="36">
        <f>COUNTIFS(Inbound_Monitor!L:L,"Rohware",Inbound_Monitor!B:B,MT$2)</f>
        <v>0</v>
      </c>
      <c r="MU153" s="37">
        <f>COUNTIFS(Inbound_Monitor!L:L,"Rohware",Inbound_Monitor!B:B,MU$2)</f>
        <v>0</v>
      </c>
      <c r="MV153" s="36">
        <f>COUNTIFS(Inbound_Monitor!L:L,"Rohware",Inbound_Monitor!B:B,MV$2)</f>
        <v>0</v>
      </c>
      <c r="MW153" s="31"/>
      <c r="MX153" s="31"/>
      <c r="MY153" s="36">
        <f>COUNTIFS(Inbound_Monitor!L:L,"Rohware",Inbound_Monitor!B:B,MY$2)</f>
        <v>0</v>
      </c>
      <c r="MZ153" s="36">
        <f>COUNTIFS(Inbound_Monitor!L:L,"Rohware",Inbound_Monitor!B:B,MZ$2)</f>
        <v>0</v>
      </c>
      <c r="NA153" s="31"/>
      <c r="NB153" s="31"/>
      <c r="NC153" s="36">
        <f>COUNTIFS(Inbound_Monitor!L:L,"Rohware",Inbound_Monitor!B:B,NC$2)</f>
        <v>0</v>
      </c>
      <c r="ND153" s="31"/>
      <c r="NE153" s="31"/>
      <c r="NF153" s="16" t="s">
        <v>759</v>
      </c>
    </row>
    <row r="154" spans="1:370" s="109" customFormat="1" ht="15.75" x14ac:dyDescent="0.25">
      <c r="A154" s="100" t="s">
        <v>955</v>
      </c>
      <c r="B154" s="23" t="s">
        <v>956</v>
      </c>
      <c r="C154" s="34"/>
      <c r="D154" s="35" t="s">
        <v>862</v>
      </c>
      <c r="E154" s="56">
        <f t="shared" si="1"/>
        <v>1032</v>
      </c>
      <c r="F154" s="31"/>
      <c r="G154" s="36">
        <f>SUMIFS(Inbound_Monitor!K:K,Inbound_Monitor!L:L,"Rohware",Inbound_Monitor!B:B,G$2)</f>
        <v>0</v>
      </c>
      <c r="H154" s="36">
        <f>SUMIFS(Inbound_Monitor!K:K,Inbound_Monitor!L:L,"Rohware",Inbound_Monitor!B:B,H$2)</f>
        <v>0</v>
      </c>
      <c r="I154" s="37">
        <f>SUMIFS(Inbound_Monitor!K:K,Inbound_Monitor!L:L,"Rohware",Inbound_Monitor!B:B,I$2)</f>
        <v>0</v>
      </c>
      <c r="J154" s="37">
        <f>SUMIFS(Inbound_Monitor!L:L,Inbound_Monitor!M:M,"Rohware",Inbound_Monitor!C:C,J$2)</f>
        <v>0</v>
      </c>
      <c r="K154" s="31"/>
      <c r="L154" s="31"/>
      <c r="M154" s="38">
        <f>SUMIFS(Inbound_Monitor!K:K,Inbound_Monitor!L:L,"Rohware",Inbound_Monitor!B:B,M$2)</f>
        <v>0</v>
      </c>
      <c r="N154" s="36">
        <f>SUMIFS(Inbound_Monitor!K:K,Inbound_Monitor!L:L,"Rohware",Inbound_Monitor!B:B,N$2)</f>
        <v>0</v>
      </c>
      <c r="O154" s="36">
        <f>SUMIFS(Inbound_Monitor!K:K,Inbound_Monitor!L:L,"Rohware",Inbound_Monitor!B:B,O$2)</f>
        <v>32</v>
      </c>
      <c r="P154" s="36">
        <f>SUMIFS(Inbound_Monitor!K:K,Inbound_Monitor!L:L,"Rohware",Inbound_Monitor!B:B,P$2)</f>
        <v>0</v>
      </c>
      <c r="Q154" s="36">
        <f>SUMIFS(Inbound_Monitor!K:K,Inbound_Monitor!L:L,"Rohware",Inbound_Monitor!B:B,Q$2)</f>
        <v>0</v>
      </c>
      <c r="R154" s="31"/>
      <c r="S154" s="31"/>
      <c r="T154" s="38">
        <f>SUMIFS(Inbound_Monitor!K:K,Inbound_Monitor!L:L,"Rohware",Inbound_Monitor!B:B,T$2)</f>
        <v>0</v>
      </c>
      <c r="U154" s="36">
        <f>SUMIFS(Inbound_Monitor!K:K,Inbound_Monitor!L:L,"Rohware",Inbound_Monitor!B:B,U$2)</f>
        <v>0</v>
      </c>
      <c r="V154" s="36">
        <v>43</v>
      </c>
      <c r="W154" s="36">
        <f>SUMIFS(Inbound_Monitor!K:K,Inbound_Monitor!L:L,"Rohware",Inbound_Monitor!B:B,W$2)</f>
        <v>0</v>
      </c>
      <c r="X154" s="36">
        <f>SUMIFS(Inbound_Monitor!K:K,Inbound_Monitor!L:L,"Rohware",Inbound_Monitor!B:B,X$2)</f>
        <v>0</v>
      </c>
      <c r="Y154" s="31"/>
      <c r="Z154" s="31"/>
      <c r="AA154" s="38">
        <f>SUMIFS(Inbound_Monitor!K:K,Inbound_Monitor!L:L,"Rohware",Inbound_Monitor!B:B,AA$2)</f>
        <v>0</v>
      </c>
      <c r="AB154" s="36">
        <f>SUMIFS(Inbound_Monitor!K:K,Inbound_Monitor!L:L,"Rohware",Inbound_Monitor!B:B,AB$2)</f>
        <v>0</v>
      </c>
      <c r="AC154" s="36">
        <f>SUMIFS(Inbound_Monitor!K:K,Inbound_Monitor!L:L,"Rohware",Inbound_Monitor!B:B,AC$2)</f>
        <v>0</v>
      </c>
      <c r="AD154" s="36">
        <f>SUMIFS(Inbound_Monitor!K:K,Inbound_Monitor!L:L,"Rohware",Inbound_Monitor!B:B,AD$2)</f>
        <v>1032</v>
      </c>
      <c r="AE154" s="36">
        <f>SUMIFS(Inbound_Monitor!K:K,Inbound_Monitor!L:L,"Rohware",Inbound_Monitor!B:B,AE$2)</f>
        <v>0</v>
      </c>
      <c r="AF154" s="31"/>
      <c r="AG154" s="31"/>
      <c r="AH154" s="38">
        <f>SUMIFS(Inbound_Monitor!K:K,Inbound_Monitor!L:L,"Rohware",Inbound_Monitor!B:B,AH$2)</f>
        <v>0</v>
      </c>
      <c r="AI154" s="36">
        <f>SUMIFS(Inbound_Monitor!K:K,Inbound_Monitor!L:L,"Rohware",Inbound_Monitor!B:B,AI$2)</f>
        <v>0</v>
      </c>
      <c r="AJ154" s="36">
        <f>SUMIFS(Inbound_Monitor!K:K,Inbound_Monitor!L:L,"Rohware",Inbound_Monitor!B:B,AJ$2)</f>
        <v>0</v>
      </c>
      <c r="AK154" s="36">
        <f>SUMIFS(Inbound_Monitor!K:K,Inbound_Monitor!L:L,"Rohware",Inbound_Monitor!B:B,AK$2)</f>
        <v>0</v>
      </c>
      <c r="AL154" s="36">
        <f>SUMIFS(Inbound_Monitor!K:K,Inbound_Monitor!L:L,"Rohware",Inbound_Monitor!B:B,AL$2)</f>
        <v>0</v>
      </c>
      <c r="AM154" s="31"/>
      <c r="AN154" s="31"/>
      <c r="AO154" s="38">
        <f>SUMIFS(Inbound_Monitor!K:K,Inbound_Monitor!L:L,"Rohware",Inbound_Monitor!B:B,AO$2)</f>
        <v>0</v>
      </c>
      <c r="AP154" s="36">
        <f>SUMIFS(Inbound_Monitor!K:K,Inbound_Monitor!L:L,"Rohware",Inbound_Monitor!B:B,AP$2)</f>
        <v>0</v>
      </c>
      <c r="AQ154" s="36">
        <f>SUMIFS(Inbound_Monitor!K:K,Inbound_Monitor!L:L,"Rohware",Inbound_Monitor!B:B,AQ$2)</f>
        <v>0</v>
      </c>
      <c r="AR154" s="36">
        <f>SUMIFS(Inbound_Monitor!K:K,Inbound_Monitor!L:L,"Rohware",Inbound_Monitor!B:B,AR$2)</f>
        <v>0</v>
      </c>
      <c r="AS154" s="36">
        <f>SUMIFS(Inbound_Monitor!K:K,Inbound_Monitor!L:L,"Rohware",Inbound_Monitor!B:B,AS$2)</f>
        <v>0</v>
      </c>
      <c r="AT154" s="31"/>
      <c r="AU154" s="31"/>
      <c r="AV154" s="38">
        <f>SUMIFS(Inbound_Monitor!K:K,Inbound_Monitor!L:L,"Rohware",Inbound_Monitor!B:B,AV$2)</f>
        <v>0</v>
      </c>
      <c r="AW154" s="36">
        <f>SUMIFS(Inbound_Monitor!K:K,Inbound_Monitor!L:L,"Rohware",Inbound_Monitor!B:B,AW$2)</f>
        <v>0</v>
      </c>
      <c r="AX154" s="36">
        <f>SUMIFS(Inbound_Monitor!K:K,Inbound_Monitor!L:L,"Rohware",Inbound_Monitor!B:B,AX$2)</f>
        <v>0</v>
      </c>
      <c r="AY154" s="36">
        <f>SUMIFS(Inbound_Monitor!K:K,Inbound_Monitor!L:L,"Rohware",Inbound_Monitor!B:B,AY$2)</f>
        <v>50</v>
      </c>
      <c r="AZ154" s="36">
        <f>SUMIFS(Inbound_Monitor!K:K,Inbound_Monitor!L:L,"Rohware",Inbound_Monitor!B:B,AZ$2)</f>
        <v>0</v>
      </c>
      <c r="BA154" s="31"/>
      <c r="BB154" s="31"/>
      <c r="BC154" s="38">
        <f>SUMIFS(Inbound_Monitor!K:K,Inbound_Monitor!L:L,"Rohware",Inbound_Monitor!B:B,BC$2)</f>
        <v>0</v>
      </c>
      <c r="BD154" s="36">
        <f>SUMIFS(Inbound_Monitor!K:K,Inbound_Monitor!L:L,"Rohware",Inbound_Monitor!B:B,BD$2)</f>
        <v>0</v>
      </c>
      <c r="BE154" s="36">
        <v>44</v>
      </c>
      <c r="BF154" s="36">
        <f>SUMIFS(Inbound_Monitor!K:K,Inbound_Monitor!L:L,"Rohware",Inbound_Monitor!B:B,BF$2)</f>
        <v>43</v>
      </c>
      <c r="BG154" s="36">
        <f>SUMIFS(Inbound_Monitor!K:K,Inbound_Monitor!L:L,"Rohware",Inbound_Monitor!B:B,BG$2)</f>
        <v>0</v>
      </c>
      <c r="BH154" s="31"/>
      <c r="BI154" s="31"/>
      <c r="BJ154" s="38">
        <f>SUMIFS(Inbound_Monitor!K:K,Inbound_Monitor!L:L,"Rohware",Inbound_Monitor!B:B,BJ$2)</f>
        <v>0</v>
      </c>
      <c r="BK154" s="36">
        <f>SUMIFS(Inbound_Monitor!K:K,Inbound_Monitor!L:L,"Rohware",Inbound_Monitor!B:B,BK$2)</f>
        <v>0</v>
      </c>
      <c r="BL154" s="36">
        <f>SUMIFS(Inbound_Monitor!K:K,Inbound_Monitor!L:L,"Rohware",Inbound_Monitor!B:B,BL$2)</f>
        <v>0</v>
      </c>
      <c r="BM154" s="36">
        <f>SUMIFS(Inbound_Monitor!K:K,Inbound_Monitor!L:L,"Rohware",Inbound_Monitor!B:B,BM$2)</f>
        <v>32</v>
      </c>
      <c r="BN154" s="36">
        <f>SUMIFS(Inbound_Monitor!K:K,Inbound_Monitor!L:L,"Rohware",Inbound_Monitor!B:B,BN$2)</f>
        <v>0</v>
      </c>
      <c r="BO154" s="31"/>
      <c r="BP154" s="31"/>
      <c r="BQ154" s="38">
        <f>SUMIFS(Inbound_Monitor!K:K,Inbound_Monitor!L:L,"Rohware",Inbound_Monitor!B:B,BQ$2)</f>
        <v>0</v>
      </c>
      <c r="BR154" s="36">
        <f>SUMIFS(Inbound_Monitor!K:K,Inbound_Monitor!L:L,"Rohware",Inbound_Monitor!B:B,BR$2)</f>
        <v>0</v>
      </c>
      <c r="BS154" s="36">
        <v>43</v>
      </c>
      <c r="BT154" s="36">
        <f>SUMIFS(Inbound_Monitor!K:K,Inbound_Monitor!L:L,"Rohware",Inbound_Monitor!B:B,BT$2)</f>
        <v>0</v>
      </c>
      <c r="BU154" s="36">
        <f>SUMIFS(Inbound_Monitor!K:K,Inbound_Monitor!L:L,"Rohware",Inbound_Monitor!B:B,BU$2)</f>
        <v>0</v>
      </c>
      <c r="BV154" s="31"/>
      <c r="BW154" s="31"/>
      <c r="BX154" s="38">
        <f>SUMIFS(Inbound_Monitor!K:K,Inbound_Monitor!L:L,"Rohware",Inbound_Monitor!B:B,BX$2)</f>
        <v>0</v>
      </c>
      <c r="BY154" s="36">
        <f>SUMIFS(Inbound_Monitor!K:K,Inbound_Monitor!L:L,"Rohware",Inbound_Monitor!B:B,BY$2)</f>
        <v>0</v>
      </c>
      <c r="BZ154" s="36">
        <f>SUMIFS(Inbound_Monitor!K:K,Inbound_Monitor!L:L,"Rohware",Inbound_Monitor!B:B,BZ$2)</f>
        <v>0</v>
      </c>
      <c r="CA154" s="36">
        <f>SUMIFS(Inbound_Monitor!K:K,Inbound_Monitor!L:L,"Rohware",Inbound_Monitor!B:B,CA$2)</f>
        <v>0</v>
      </c>
      <c r="CB154" s="36">
        <f>SUMIFS(Inbound_Monitor!K:K,Inbound_Monitor!L:L,"Rohware",Inbound_Monitor!B:B,CB$2)</f>
        <v>0</v>
      </c>
      <c r="CC154" s="31"/>
      <c r="CD154" s="31"/>
      <c r="CE154" s="38">
        <f>SUMIFS(Inbound_Monitor!K:K,Inbound_Monitor!L:L,"Rohware",Inbound_Monitor!B:B,CE$2)</f>
        <v>0</v>
      </c>
      <c r="CF154" s="36">
        <f>SUMIFS(Inbound_Monitor!K:K,Inbound_Monitor!L:L,"Rohware",Inbound_Monitor!B:B,CF$2)</f>
        <v>0</v>
      </c>
      <c r="CG154" s="36">
        <f>SUMIFS(Inbound_Monitor!K:K,Inbound_Monitor!L:L,"Rohware",Inbound_Monitor!B:B,CG$2)</f>
        <v>0</v>
      </c>
      <c r="CH154" s="36">
        <f>SUMIFS(Inbound_Monitor!K:K,Inbound_Monitor!L:L,"Rohware",Inbound_Monitor!B:B,CH$2)</f>
        <v>0</v>
      </c>
      <c r="CI154" s="36">
        <f>SUMIFS(Inbound_Monitor!K:K,Inbound_Monitor!L:L,"Rohware",Inbound_Monitor!B:B,CI$2)</f>
        <v>0</v>
      </c>
      <c r="CJ154" s="31"/>
      <c r="CK154" s="31"/>
      <c r="CL154" s="38">
        <f>SUMIFS(Inbound_Monitor!K:K,Inbound_Monitor!L:L,"Rohware",Inbound_Monitor!B:B,CL$2)</f>
        <v>0</v>
      </c>
      <c r="CM154" s="36">
        <f>SUMIFS(Inbound_Monitor!K:K,Inbound_Monitor!L:L,"Rohware",Inbound_Monitor!B:B,CM$2)</f>
        <v>0</v>
      </c>
      <c r="CN154" s="36">
        <f>SUMIFS(Inbound_Monitor!K:K,Inbound_Monitor!L:L,"Rohware",Inbound_Monitor!B:B,CN$2)</f>
        <v>0</v>
      </c>
      <c r="CO154" s="36">
        <f>SUMIFS(Inbound_Monitor!K:K,Inbound_Monitor!L:L,"Rohware",Inbound_Monitor!B:B,CO$2)</f>
        <v>0</v>
      </c>
      <c r="CP154" s="31"/>
      <c r="CQ154" s="31"/>
      <c r="CR154" s="31"/>
      <c r="CS154" s="31"/>
      <c r="CT154" s="36">
        <f>SUMIFS(Inbound_Monitor!K:K,Inbound_Monitor!L:L,"Rohware",Inbound_Monitor!B:B,CT$2)</f>
        <v>0</v>
      </c>
      <c r="CU154" s="36">
        <f>SUMIFS(Inbound_Monitor!K:K,Inbound_Monitor!L:L,"Rohware",Inbound_Monitor!B:B,CU$2)</f>
        <v>0</v>
      </c>
      <c r="CV154" s="36">
        <f>SUMIFS(Inbound_Monitor!K:K,Inbound_Monitor!L:L,"Rohware",Inbound_Monitor!B:B,CV$2)</f>
        <v>0</v>
      </c>
      <c r="CW154" s="36">
        <f>SUMIFS(Inbound_Monitor!K:K,Inbound_Monitor!L:L,"Rohware",Inbound_Monitor!B:B,CW$2)</f>
        <v>0</v>
      </c>
      <c r="CX154" s="31"/>
      <c r="CY154" s="31"/>
      <c r="CZ154" s="38">
        <f>SUMIFS(Inbound_Monitor!K:K,Inbound_Monitor!L:L,"Rohware",Inbound_Monitor!B:B,CZ$2)</f>
        <v>0</v>
      </c>
      <c r="DA154" s="36">
        <f>SUMIFS(Inbound_Monitor!K:K,Inbound_Monitor!L:L,"Rohware",Inbound_Monitor!B:B,DA$2)</f>
        <v>0</v>
      </c>
      <c r="DB154" s="36">
        <f>SUMIFS(Inbound_Monitor!K:K,Inbound_Monitor!L:L,"Rohware",Inbound_Monitor!B:B,DB$2)</f>
        <v>0</v>
      </c>
      <c r="DC154" s="36">
        <f>SUMIFS(Inbound_Monitor!K:K,Inbound_Monitor!L:L,"Rohware",Inbound_Monitor!B:B,DC$2)</f>
        <v>0</v>
      </c>
      <c r="DD154" s="36">
        <f>SUMIFS(Inbound_Monitor!K:K,Inbound_Monitor!L:L,"Rohware",Inbound_Monitor!B:B,DD$2)</f>
        <v>0</v>
      </c>
      <c r="DE154" s="31"/>
      <c r="DF154" s="31"/>
      <c r="DG154" s="38">
        <f>SUMIFS(Inbound_Monitor!K:K,Inbound_Monitor!L:L,"Rohware",Inbound_Monitor!B:B,DG$2)</f>
        <v>0</v>
      </c>
      <c r="DH154" s="36">
        <f>SUMIFS(Inbound_Monitor!K:K,Inbound_Monitor!L:L,"Rohware",Inbound_Monitor!B:B,DH$2)</f>
        <v>0</v>
      </c>
      <c r="DI154" s="36">
        <f>SUMIFS(Inbound_Monitor!K:K,Inbound_Monitor!L:L,"Rohware",Inbound_Monitor!B:B,DI$2)</f>
        <v>0</v>
      </c>
      <c r="DJ154" s="36">
        <f>SUMIFS(Inbound_Monitor!K:K,Inbound_Monitor!L:L,"Rohware",Inbound_Monitor!B:B,DJ$2)</f>
        <v>0</v>
      </c>
      <c r="DK154" s="36">
        <f>SUMIFS(Inbound_Monitor!K:K,Inbound_Monitor!L:L,"Rohware",Inbound_Monitor!B:B,DK$2)</f>
        <v>0</v>
      </c>
      <c r="DL154" s="31"/>
      <c r="DM154" s="31"/>
      <c r="DN154" s="38">
        <f>SUMIFS(Inbound_Monitor!K:K,Inbound_Monitor!L:L,"Rohware",Inbound_Monitor!B:B,DN$2)</f>
        <v>0</v>
      </c>
      <c r="DO154" s="36">
        <f>SUMIFS(Inbound_Monitor!K:K,Inbound_Monitor!L:L,"Rohware",Inbound_Monitor!B:B,DO$2)</f>
        <v>0</v>
      </c>
      <c r="DP154" s="36">
        <f>SUMIFS(Inbound_Monitor!K:K,Inbound_Monitor!L:L,"Rohware",Inbound_Monitor!B:B,DP$2)</f>
        <v>0</v>
      </c>
      <c r="DQ154" s="36">
        <f>SUMIFS(Inbound_Monitor!K:K,Inbound_Monitor!L:L,"Rohware",Inbound_Monitor!B:B,DQ$2)</f>
        <v>0</v>
      </c>
      <c r="DR154" s="36">
        <f>SUMIFS(Inbound_Monitor!K:K,Inbound_Monitor!L:L,"Rohware",Inbound_Monitor!B:B,DR$2)</f>
        <v>0</v>
      </c>
      <c r="DS154" s="31"/>
      <c r="DT154" s="31"/>
      <c r="DU154" s="38">
        <f>SUMIFS(Inbound_Monitor!K:K,Inbound_Monitor!L:L,"Rohware",Inbound_Monitor!B:B,DU$2)</f>
        <v>0</v>
      </c>
      <c r="DV154" s="36">
        <f>SUMIFS(Inbound_Monitor!K:K,Inbound_Monitor!L:L,"Rohware",Inbound_Monitor!B:B,DV$2)</f>
        <v>0</v>
      </c>
      <c r="DW154" s="31"/>
      <c r="DX154" s="36">
        <v>43</v>
      </c>
      <c r="DY154" s="36">
        <f>SUMIFS(Inbound_Monitor!K:K,Inbound_Monitor!L:L,"Rohware",Inbound_Monitor!B:B,DY$2)</f>
        <v>0</v>
      </c>
      <c r="DZ154" s="31"/>
      <c r="EA154" s="31"/>
      <c r="EB154" s="38">
        <f>SUMIFS(Inbound_Monitor!K:K,Inbound_Monitor!L:L,"Rohware",Inbound_Monitor!B:B,EB$2)</f>
        <v>0</v>
      </c>
      <c r="EC154" s="36">
        <f>SUMIFS(Inbound_Monitor!K:K,Inbound_Monitor!L:L,"Rohware",Inbound_Monitor!B:B,EC$2)</f>
        <v>0</v>
      </c>
      <c r="ED154" s="36">
        <f>SUMIFS(Inbound_Monitor!K:K,Inbound_Monitor!L:L,"Rohware",Inbound_Monitor!B:B,ED$2)</f>
        <v>0</v>
      </c>
      <c r="EE154" s="31"/>
      <c r="EF154" s="36">
        <f>SUMIFS(Inbound_Monitor!K:K,Inbound_Monitor!L:L,"Rohware",Inbound_Monitor!B:B,EF$2)</f>
        <v>0</v>
      </c>
      <c r="EG154" s="31"/>
      <c r="EH154" s="31"/>
      <c r="EI154" s="38">
        <f>SUMIFS(Inbound_Monitor!K:K,Inbound_Monitor!L:L,"Rohware",Inbound_Monitor!B:B,EI$2)</f>
        <v>0</v>
      </c>
      <c r="EJ154" s="36">
        <f>SUMIFS(Inbound_Monitor!K:K,Inbound_Monitor!L:L,"Rohware",Inbound_Monitor!B:B,EJ$2)</f>
        <v>0</v>
      </c>
      <c r="EK154" s="36">
        <v>43</v>
      </c>
      <c r="EL154" s="36">
        <f>SUMIFS(Inbound_Monitor!K:K,Inbound_Monitor!L:L,"Rohware",Inbound_Monitor!B:B,EL$2)</f>
        <v>0</v>
      </c>
      <c r="EM154" s="36">
        <f>SUMIFS(Inbound_Monitor!K:K,Inbound_Monitor!L:L,"Rohware",Inbound_Monitor!B:B,EM$2)</f>
        <v>0</v>
      </c>
      <c r="EN154" s="31"/>
      <c r="EO154" s="31"/>
      <c r="EP154" s="31"/>
      <c r="EQ154" s="36">
        <f>SUMIFS(Inbound_Monitor!K:K,Inbound_Monitor!L:L,"Rohware",Inbound_Monitor!B:B,EQ$2)</f>
        <v>0</v>
      </c>
      <c r="ER154" s="36">
        <f>SUMIFS(Inbound_Monitor!K:K,Inbound_Monitor!L:L,"Rohware",Inbound_Monitor!B:B,ER$2)</f>
        <v>0</v>
      </c>
      <c r="ES154" s="36">
        <f>SUMIFS(Inbound_Monitor!K:K,Inbound_Monitor!L:L,"Rohware",Inbound_Monitor!B:B,ES$2)</f>
        <v>0</v>
      </c>
      <c r="ET154" s="36">
        <f>SUMIFS(Inbound_Monitor!K:K,Inbound_Monitor!L:L,"Rohware",Inbound_Monitor!B:B,ET$2)</f>
        <v>0</v>
      </c>
      <c r="EU154" s="31"/>
      <c r="EV154" s="31"/>
      <c r="EW154" s="38">
        <f>SUMIFS(Inbound_Monitor!K:K,Inbound_Monitor!L:L,"Rohware",Inbound_Monitor!B:B,EW$2)</f>
        <v>0</v>
      </c>
      <c r="EX154" s="36">
        <f>SUMIFS(Inbound_Monitor!K:K,Inbound_Monitor!L:L,"Rohware",Inbound_Monitor!B:B,EX$2)</f>
        <v>0</v>
      </c>
      <c r="EY154" s="36">
        <f>SUMIFS(Inbound_Monitor!K:K,Inbound_Monitor!L:L,"Rohware",Inbound_Monitor!B:B,EY$2)</f>
        <v>0</v>
      </c>
      <c r="EZ154" s="31"/>
      <c r="FA154" s="36">
        <f>SUMIFS(Inbound_Monitor!K:K,Inbound_Monitor!L:L,"Rohware",Inbound_Monitor!B:B,FA$2)</f>
        <v>0</v>
      </c>
      <c r="FB154" s="31"/>
      <c r="FC154" s="31"/>
      <c r="FD154" s="38">
        <f>SUMIFS(Inbound_Monitor!K:K,Inbound_Monitor!L:L,"Rohware",Inbound_Monitor!B:B,FD$2)</f>
        <v>0</v>
      </c>
      <c r="FE154" s="36">
        <f>SUMIFS(Inbound_Monitor!K:K,Inbound_Monitor!L:L,"Rohware",Inbound_Monitor!B:B,FE$2)</f>
        <v>0</v>
      </c>
      <c r="FF154" s="36">
        <f>SUMIFS(Inbound_Monitor!K:K,Inbound_Monitor!L:L,"Rohware",Inbound_Monitor!B:B,FF$2)</f>
        <v>0</v>
      </c>
      <c r="FG154" s="36">
        <f>SUMIFS(Inbound_Monitor!K:K,Inbound_Monitor!L:L,"Rohware",Inbound_Monitor!B:B,FG$2)</f>
        <v>0</v>
      </c>
      <c r="FH154" s="36">
        <f>SUMIFS(Inbound_Monitor!K:K,Inbound_Monitor!L:L,"Rohware",Inbound_Monitor!B:B,FH$2)</f>
        <v>0</v>
      </c>
      <c r="FI154" s="31"/>
      <c r="FJ154" s="31"/>
      <c r="FK154" s="38">
        <f>SUMIFS(Inbound_Monitor!K:K,Inbound_Monitor!L:L,"Rohware",Inbound_Monitor!B:B,FK$2)</f>
        <v>0</v>
      </c>
      <c r="FL154" s="36">
        <f>SUMIFS(Inbound_Monitor!K:K,Inbound_Monitor!L:L,"Rohware",Inbound_Monitor!B:B,FL$2)</f>
        <v>0</v>
      </c>
      <c r="FM154" s="36">
        <f>SUMIFS(Inbound_Monitor!K:K,Inbound_Monitor!L:L,"Rohware",Inbound_Monitor!B:B,FM$2)</f>
        <v>0</v>
      </c>
      <c r="FN154" s="36">
        <f>SUMIFS(Inbound_Monitor!K:K,Inbound_Monitor!L:L,"Rohware",Inbound_Monitor!B:B,FN$2)</f>
        <v>0</v>
      </c>
      <c r="FO154" s="36">
        <f>SUMIFS(Inbound_Monitor!K:K,Inbound_Monitor!L:L,"Rohware",Inbound_Monitor!B:B,FO$2)</f>
        <v>0</v>
      </c>
      <c r="FP154" s="31"/>
      <c r="FQ154" s="31"/>
      <c r="FR154" s="38">
        <f>SUMIFS(Inbound_Monitor!K:K,Inbound_Monitor!L:L,"Rohware",Inbound_Monitor!B:B,FR$2)</f>
        <v>0</v>
      </c>
      <c r="FS154" s="36">
        <f>SUMIFS(Inbound_Monitor!K:K,Inbound_Monitor!L:L,"Rohware",Inbound_Monitor!B:B,FS$2)</f>
        <v>0</v>
      </c>
      <c r="FT154" s="36">
        <f>SUMIFS(Inbound_Monitor!K:K,Inbound_Monitor!L:L,"Rohware",Inbound_Monitor!B:B,FT$2)</f>
        <v>0</v>
      </c>
      <c r="FU154" s="36">
        <f>SUMIFS(Inbound_Monitor!K:K,Inbound_Monitor!L:L,"Rohware",Inbound_Monitor!B:B,FU$2)</f>
        <v>0</v>
      </c>
      <c r="FV154" s="36">
        <f>SUMIFS(Inbound_Monitor!K:K,Inbound_Monitor!L:L,"Rohware",Inbound_Monitor!B:B,FV$2)</f>
        <v>0</v>
      </c>
      <c r="FW154" s="31"/>
      <c r="FX154" s="31"/>
      <c r="FY154" s="38">
        <f>SUMIFS(Inbound_Monitor!K:K,Inbound_Monitor!L:L,"Rohware",Inbound_Monitor!B:B,FY$2)</f>
        <v>0</v>
      </c>
      <c r="FZ154" s="36">
        <f>SUMIFS(Inbound_Monitor!K:K,Inbound_Monitor!L:L,"Rohware",Inbound_Monitor!B:B,FZ$2)</f>
        <v>0</v>
      </c>
      <c r="GA154" s="36">
        <f>SUMIFS(Inbound_Monitor!K:K,Inbound_Monitor!L:L,"Rohware",Inbound_Monitor!B:B,GA$2)</f>
        <v>0</v>
      </c>
      <c r="GB154" s="36">
        <f>SUMIFS(Inbound_Monitor!K:K,Inbound_Monitor!L:L,"Rohware",Inbound_Monitor!B:B,GB$2)</f>
        <v>0</v>
      </c>
      <c r="GC154" s="36">
        <f>SUMIFS(Inbound_Monitor!K:K,Inbound_Monitor!L:L,"Rohware",Inbound_Monitor!B:B,GC$2)</f>
        <v>0</v>
      </c>
      <c r="GD154" s="31"/>
      <c r="GE154" s="31"/>
      <c r="GF154" s="38">
        <f>SUMIFS(Inbound_Monitor!K:K,Inbound_Monitor!L:L,"Rohware",Inbound_Monitor!B:B,GF$2)</f>
        <v>0</v>
      </c>
      <c r="GG154" s="36">
        <f>SUMIFS(Inbound_Monitor!K:K,Inbound_Monitor!L:L,"Rohware",Inbound_Monitor!B:B,GG$2)</f>
        <v>0</v>
      </c>
      <c r="GH154" s="36">
        <f>SUMIFS(Inbound_Monitor!K:K,Inbound_Monitor!L:L,"Rohware",Inbound_Monitor!B:B,GH$2)</f>
        <v>0</v>
      </c>
      <c r="GI154" s="36">
        <f>SUMIFS(Inbound_Monitor!K:K,Inbound_Monitor!L:L,"Rohware",Inbound_Monitor!B:B,GI$2)</f>
        <v>0</v>
      </c>
      <c r="GJ154" s="36">
        <f>SUMIFS(Inbound_Monitor!K:K,Inbound_Monitor!L:L,"Rohware",Inbound_Monitor!B:B,GJ$2)</f>
        <v>0</v>
      </c>
      <c r="GK154" s="31"/>
      <c r="GL154" s="31"/>
      <c r="GM154" s="38">
        <f>SUMIFS(Inbound_Monitor!K:K,Inbound_Monitor!L:L,"Rohware",Inbound_Monitor!B:B,GM$2)</f>
        <v>0</v>
      </c>
      <c r="GN154" s="36">
        <f>SUMIFS(Inbound_Monitor!K:K,Inbound_Monitor!L:L,"Rohware",Inbound_Monitor!B:B,GN$2)</f>
        <v>0</v>
      </c>
      <c r="GO154" s="36">
        <f>SUMIFS(Inbound_Monitor!K:K,Inbound_Monitor!L:L,"Rohware",Inbound_Monitor!B:B,GO$2)</f>
        <v>0</v>
      </c>
      <c r="GP154" s="36">
        <f>SUMIFS(Inbound_Monitor!K:K,Inbound_Monitor!L:L,"Rohware",Inbound_Monitor!B:B,GP$2)</f>
        <v>0</v>
      </c>
      <c r="GQ154" s="36">
        <f>SUMIFS(Inbound_Monitor!K:K,Inbound_Monitor!L:L,"Rohware",Inbound_Monitor!B:B,GQ$2)</f>
        <v>0</v>
      </c>
      <c r="GR154" s="31"/>
      <c r="GS154" s="31"/>
      <c r="GT154" s="38">
        <f>SUMIFS(Inbound_Monitor!K:K,Inbound_Monitor!L:L,"Rohware",Inbound_Monitor!B:B,GT$2)</f>
        <v>0</v>
      </c>
      <c r="GU154" s="36">
        <f>SUMIFS(Inbound_Monitor!K:K,Inbound_Monitor!L:L,"Rohware",Inbound_Monitor!B:B,GU$2)</f>
        <v>0</v>
      </c>
      <c r="GV154" s="36">
        <f>SUMIFS(Inbound_Monitor!K:K,Inbound_Monitor!L:L,"Rohware",Inbound_Monitor!B:B,GV$2)</f>
        <v>0</v>
      </c>
      <c r="GW154" s="36">
        <f>SUMIFS(Inbound_Monitor!K:K,Inbound_Monitor!L:L,"Rohware",Inbound_Monitor!B:B,GW$2)</f>
        <v>0</v>
      </c>
      <c r="GX154" s="36">
        <f>SUMIFS(Inbound_Monitor!K:K,Inbound_Monitor!L:L,"Rohware",Inbound_Monitor!B:B,GX$2)</f>
        <v>0</v>
      </c>
      <c r="GY154" s="31"/>
      <c r="GZ154" s="31"/>
      <c r="HA154" s="38">
        <f>SUMIFS(Inbound_Monitor!K:K,Inbound_Monitor!L:L,"Rohware",Inbound_Monitor!B:B,HA$2)</f>
        <v>0</v>
      </c>
      <c r="HB154" s="36">
        <f>SUMIFS(Inbound_Monitor!K:K,Inbound_Monitor!L:L,"Rohware",Inbound_Monitor!B:B,HB$2)</f>
        <v>0</v>
      </c>
      <c r="HC154" s="36">
        <f>SUMIFS(Inbound_Monitor!K:K,Inbound_Monitor!L:L,"Rohware",Inbound_Monitor!B:B,HC$2)</f>
        <v>0</v>
      </c>
      <c r="HD154" s="36">
        <f>SUMIFS(Inbound_Monitor!K:K,Inbound_Monitor!L:L,"Rohware",Inbound_Monitor!B:B,HD$2)</f>
        <v>0</v>
      </c>
      <c r="HE154" s="36">
        <f>SUMIFS(Inbound_Monitor!K:K,Inbound_Monitor!L:L,"Rohware",Inbound_Monitor!B:B,HE$2)</f>
        <v>0</v>
      </c>
      <c r="HF154" s="31"/>
      <c r="HG154" s="31"/>
      <c r="HH154" s="38">
        <f>SUMIFS(Inbound_Monitor!K:K,Inbound_Monitor!L:L,"Rohware",Inbound_Monitor!B:B,HH$2)</f>
        <v>0</v>
      </c>
      <c r="HI154" s="36">
        <f>SUMIFS(Inbound_Monitor!K:K,Inbound_Monitor!L:L,"Rohware",Inbound_Monitor!B:B,HI$2)</f>
        <v>0</v>
      </c>
      <c r="HJ154" s="36">
        <f>SUMIFS(Inbound_Monitor!K:K,Inbound_Monitor!L:L,"Rohware",Inbound_Monitor!B:B,HJ$2)</f>
        <v>0</v>
      </c>
      <c r="HK154" s="36">
        <f>SUMIFS(Inbound_Monitor!K:K,Inbound_Monitor!L:L,"Rohware",Inbound_Monitor!B:B,HK$2)</f>
        <v>0</v>
      </c>
      <c r="HL154" s="36">
        <f>SUMIFS(Inbound_Monitor!K:K,Inbound_Monitor!L:L,"Rohware",Inbound_Monitor!B:B,HL$2)</f>
        <v>0</v>
      </c>
      <c r="HM154" s="31"/>
      <c r="HN154" s="31"/>
      <c r="HO154" s="38">
        <f>SUMIFS(Inbound_Monitor!K:K,Inbound_Monitor!L:L,"Rohware",Inbound_Monitor!B:B,HO$2)</f>
        <v>0</v>
      </c>
      <c r="HP154" s="36">
        <f>SUMIFS(Inbound_Monitor!K:K,Inbound_Monitor!L:L,"Rohware",Inbound_Monitor!B:B,HP$2)</f>
        <v>0</v>
      </c>
      <c r="HQ154" s="36">
        <f>SUMIFS(Inbound_Monitor!K:K,Inbound_Monitor!L:L,"Rohware",Inbound_Monitor!B:B,HQ$2)</f>
        <v>0</v>
      </c>
      <c r="HR154" s="36">
        <f>SUMIFS(Inbound_Monitor!K:K,Inbound_Monitor!L:L,"Rohware",Inbound_Monitor!B:B,HR$2)</f>
        <v>0</v>
      </c>
      <c r="HS154" s="36">
        <f>SUMIFS(Inbound_Monitor!K:K,Inbound_Monitor!L:L,"Rohware",Inbound_Monitor!B:B,HS$2)</f>
        <v>0</v>
      </c>
      <c r="HT154" s="31"/>
      <c r="HU154" s="31"/>
      <c r="HV154" s="38">
        <f>SUMIFS(Inbound_Monitor!K:K,Inbound_Monitor!L:L,"Rohware",Inbound_Monitor!B:B,HV$2)</f>
        <v>0</v>
      </c>
      <c r="HW154" s="36">
        <f>SUMIFS(Inbound_Monitor!K:K,Inbound_Monitor!L:L,"Rohware",Inbound_Monitor!B:B,HW$2)</f>
        <v>0</v>
      </c>
      <c r="HX154" s="36">
        <f>SUMIFS(Inbound_Monitor!K:K,Inbound_Monitor!L:L,"Rohware",Inbound_Monitor!B:B,HX$2)</f>
        <v>0</v>
      </c>
      <c r="HY154" s="36">
        <f>SUMIFS(Inbound_Monitor!K:K,Inbound_Monitor!L:L,"Rohware",Inbound_Monitor!B:B,HY$2)</f>
        <v>0</v>
      </c>
      <c r="HZ154" s="36">
        <f>SUMIFS(Inbound_Monitor!K:K,Inbound_Monitor!L:L,"Rohware",Inbound_Monitor!B:B,HZ$2)</f>
        <v>0</v>
      </c>
      <c r="IA154" s="31"/>
      <c r="IB154" s="31"/>
      <c r="IC154" s="38">
        <f>SUMIFS(Inbound_Monitor!K:K,Inbound_Monitor!L:L,"Rohware",Inbound_Monitor!B:B,IC$2)</f>
        <v>0</v>
      </c>
      <c r="ID154" s="36">
        <f>SUMIFS(Inbound_Monitor!K:K,Inbound_Monitor!L:L,"Rohware",Inbound_Monitor!B:B,ID$2)</f>
        <v>0</v>
      </c>
      <c r="IE154" s="36">
        <f>SUMIFS(Inbound_Monitor!K:K,Inbound_Monitor!L:L,"Rohware",Inbound_Monitor!B:B,IE$2)</f>
        <v>0</v>
      </c>
      <c r="IF154" s="36">
        <f>SUMIFS(Inbound_Monitor!K:K,Inbound_Monitor!L:L,"Rohware",Inbound_Monitor!B:B,IF$2)</f>
        <v>0</v>
      </c>
      <c r="IG154" s="36">
        <f>SUMIFS(Inbound_Monitor!K:K,Inbound_Monitor!L:L,"Rohware",Inbound_Monitor!B:B,IG$2)</f>
        <v>0</v>
      </c>
      <c r="IH154" s="31"/>
      <c r="II154" s="31"/>
      <c r="IJ154" s="38">
        <f>SUMIFS(Inbound_Monitor!K:K,Inbound_Monitor!L:L,"Rohware",Inbound_Monitor!B:B,IJ$2)</f>
        <v>0</v>
      </c>
      <c r="IK154" s="36">
        <f>SUMIFS(Inbound_Monitor!K:K,Inbound_Monitor!L:L,"Rohware",Inbound_Monitor!B:B,IK$2)</f>
        <v>0</v>
      </c>
      <c r="IL154" s="36">
        <f>SUMIFS(Inbound_Monitor!K:K,Inbound_Monitor!L:L,"Rohware",Inbound_Monitor!B:B,IL$2)</f>
        <v>0</v>
      </c>
      <c r="IM154" s="36">
        <f>SUMIFS(Inbound_Monitor!K:K,Inbound_Monitor!L:L,"Rohware",Inbound_Monitor!B:B,IM$2)</f>
        <v>0</v>
      </c>
      <c r="IN154" s="36">
        <f>SUMIFS(Inbound_Monitor!K:K,Inbound_Monitor!L:L,"Rohware",Inbound_Monitor!B:B,IN$2)</f>
        <v>0</v>
      </c>
      <c r="IO154" s="31"/>
      <c r="IP154" s="31"/>
      <c r="IQ154" s="38">
        <f>SUMIFS(Inbound_Monitor!K:K,Inbound_Monitor!L:L,"Rohware",Inbound_Monitor!B:B,IQ$2)</f>
        <v>0</v>
      </c>
      <c r="IR154" s="36">
        <f>SUMIFS(Inbound_Monitor!K:K,Inbound_Monitor!L:L,"Rohware",Inbound_Monitor!B:B,IR$2)</f>
        <v>0</v>
      </c>
      <c r="IS154" s="36">
        <f>SUMIFS(Inbound_Monitor!K:K,Inbound_Monitor!L:L,"Rohware",Inbound_Monitor!B:B,IS$2)</f>
        <v>0</v>
      </c>
      <c r="IT154" s="36">
        <f>SUMIFS(Inbound_Monitor!K:K,Inbound_Monitor!L:L,"Rohware",Inbound_Monitor!B:B,IT$2)</f>
        <v>0</v>
      </c>
      <c r="IU154" s="36">
        <f>SUMIFS(Inbound_Monitor!K:K,Inbound_Monitor!L:L,"Rohware",Inbound_Monitor!B:B,IU$2)</f>
        <v>0</v>
      </c>
      <c r="IV154" s="31"/>
      <c r="IW154" s="31"/>
      <c r="IX154" s="38">
        <f>SUMIFS(Inbound_Monitor!K:K,Inbound_Monitor!L:L,"Rohware",Inbound_Monitor!B:B,IX$2)</f>
        <v>0</v>
      </c>
      <c r="IY154" s="36">
        <f>SUMIFS(Inbound_Monitor!K:K,Inbound_Monitor!L:L,"Rohware",Inbound_Monitor!B:B,IY$2)</f>
        <v>0</v>
      </c>
      <c r="IZ154" s="36">
        <f>SUMIFS(Inbound_Monitor!K:K,Inbound_Monitor!L:L,"Rohware",Inbound_Monitor!B:B,IZ$2)</f>
        <v>0</v>
      </c>
      <c r="JA154" s="36">
        <f>SUMIFS(Inbound_Monitor!K:K,Inbound_Monitor!L:L,"Rohware",Inbound_Monitor!B:B,JA$2)</f>
        <v>0</v>
      </c>
      <c r="JB154" s="36">
        <f>SUMIFS(Inbound_Monitor!K:K,Inbound_Monitor!L:L,"Rohware",Inbound_Monitor!B:B,JB$2)</f>
        <v>0</v>
      </c>
      <c r="JC154" s="31"/>
      <c r="JD154" s="31"/>
      <c r="JE154" s="38">
        <f>SUMIFS(Inbound_Monitor!K:K,Inbound_Monitor!L:L,"Rohware",Inbound_Monitor!B:B,JE$2)</f>
        <v>0</v>
      </c>
      <c r="JF154" s="36">
        <f>SUMIFS(Inbound_Monitor!K:K,Inbound_Monitor!L:L,"Rohware",Inbound_Monitor!B:B,JF$2)</f>
        <v>0</v>
      </c>
      <c r="JG154" s="36">
        <f>SUMIFS(Inbound_Monitor!K:K,Inbound_Monitor!L:L,"Rohware",Inbound_Monitor!B:B,JG$2)</f>
        <v>0</v>
      </c>
      <c r="JH154" s="36">
        <f>SUMIFS(Inbound_Monitor!K:K,Inbound_Monitor!L:L,"Rohware",Inbound_Monitor!B:B,JH$2)</f>
        <v>0</v>
      </c>
      <c r="JI154" s="36">
        <f>SUMIFS(Inbound_Monitor!K:K,Inbound_Monitor!L:L,"Rohware",Inbound_Monitor!B:B,JI$2)</f>
        <v>0</v>
      </c>
      <c r="JJ154" s="31"/>
      <c r="JK154" s="31"/>
      <c r="JL154" s="38">
        <f>SUMIFS(Inbound_Monitor!K:K,Inbound_Monitor!L:L,"Rohware",Inbound_Monitor!B:B,JL$2)</f>
        <v>0</v>
      </c>
      <c r="JM154" s="36">
        <f>SUMIFS(Inbound_Monitor!K:K,Inbound_Monitor!L:L,"Rohware",Inbound_Monitor!B:B,JM$2)</f>
        <v>0</v>
      </c>
      <c r="JN154" s="36">
        <f>SUMIFS(Inbound_Monitor!K:K,Inbound_Monitor!L:L,"Rohware",Inbound_Monitor!B:B,JN$2)</f>
        <v>0</v>
      </c>
      <c r="JO154" s="36">
        <f>SUMIFS(Inbound_Monitor!K:K,Inbound_Monitor!L:L,"Rohware",Inbound_Monitor!B:B,JO$2)</f>
        <v>0</v>
      </c>
      <c r="JP154" s="36">
        <f>SUMIFS(Inbound_Monitor!K:K,Inbound_Monitor!L:L,"Rohware",Inbound_Monitor!B:B,JP$2)</f>
        <v>0</v>
      </c>
      <c r="JQ154" s="31"/>
      <c r="JR154" s="31"/>
      <c r="JS154" s="38">
        <f>SUMIFS(Inbound_Monitor!K:K,Inbound_Monitor!L:L,"Rohware",Inbound_Monitor!B:B,JS$2)</f>
        <v>0</v>
      </c>
      <c r="JT154" s="36">
        <f>SUMIFS(Inbound_Monitor!K:K,Inbound_Monitor!L:L,"Rohware",Inbound_Monitor!B:B,JT$2)</f>
        <v>0</v>
      </c>
      <c r="JU154" s="36">
        <f>SUMIFS(Inbound_Monitor!K:K,Inbound_Monitor!L:L,"Rohware",Inbound_Monitor!B:B,JU$2)</f>
        <v>0</v>
      </c>
      <c r="JV154" s="31"/>
      <c r="JW154" s="36">
        <f>SUMIFS(Inbound_Monitor!K:K,Inbound_Monitor!L:L,"Rohware",Inbound_Monitor!B:B,JW$2)</f>
        <v>0</v>
      </c>
      <c r="JX154" s="31"/>
      <c r="JY154" s="31"/>
      <c r="JZ154" s="38">
        <f>SUMIFS(Inbound_Monitor!K:K,Inbound_Monitor!L:L,"Rohware",Inbound_Monitor!B:B,JZ$2)</f>
        <v>0</v>
      </c>
      <c r="KA154" s="36">
        <f>SUMIFS(Inbound_Monitor!K:K,Inbound_Monitor!L:L,"Rohware",Inbound_Monitor!B:B,KA$2)</f>
        <v>0</v>
      </c>
      <c r="KB154" s="36">
        <f>SUMIFS(Inbound_Monitor!K:K,Inbound_Monitor!L:L,"Rohware",Inbound_Monitor!B:B,KB$2)</f>
        <v>0</v>
      </c>
      <c r="KC154" s="36">
        <f>SUMIFS(Inbound_Monitor!K:K,Inbound_Monitor!L:L,"Rohware",Inbound_Monitor!B:B,KC$2)</f>
        <v>0</v>
      </c>
      <c r="KD154" s="36">
        <f>SUMIFS(Inbound_Monitor!K:K,Inbound_Monitor!L:L,"Rohware",Inbound_Monitor!B:B,KD$2)</f>
        <v>0</v>
      </c>
      <c r="KE154" s="31"/>
      <c r="KF154" s="31"/>
      <c r="KG154" s="38">
        <f>SUMIFS(Inbound_Monitor!K:K,Inbound_Monitor!L:L,"Rohware",Inbound_Monitor!B:B,KG$2)</f>
        <v>0</v>
      </c>
      <c r="KH154" s="36">
        <f>SUMIFS(Inbound_Monitor!K:K,Inbound_Monitor!L:L,"Rohware",Inbound_Monitor!B:B,KH$2)</f>
        <v>0</v>
      </c>
      <c r="KI154" s="36">
        <f>SUMIFS(Inbound_Monitor!K:K,Inbound_Monitor!L:L,"Rohware",Inbound_Monitor!B:B,KI$2)</f>
        <v>0</v>
      </c>
      <c r="KJ154" s="36">
        <f>SUMIFS(Inbound_Monitor!K:K,Inbound_Monitor!L:L,"Rohware",Inbound_Monitor!B:B,KJ$2)</f>
        <v>0</v>
      </c>
      <c r="KK154" s="36">
        <f>SUMIFS(Inbound_Monitor!K:K,Inbound_Monitor!L:L,"Rohware",Inbound_Monitor!B:B,KK$2)</f>
        <v>0</v>
      </c>
      <c r="KL154" s="31"/>
      <c r="KM154" s="31"/>
      <c r="KN154" s="38">
        <f>SUMIFS(Inbound_Monitor!K:K,Inbound_Monitor!L:L,"Rohware",Inbound_Monitor!B:B,KN$2)</f>
        <v>0</v>
      </c>
      <c r="KO154" s="36">
        <f>SUMIFS(Inbound_Monitor!K:K,Inbound_Monitor!L:L,"Rohware",Inbound_Monitor!B:B,KO$2)</f>
        <v>0</v>
      </c>
      <c r="KP154" s="36">
        <f>SUMIFS(Inbound_Monitor!K:K,Inbound_Monitor!L:L,"Rohware",Inbound_Monitor!B:B,KP$2)</f>
        <v>0</v>
      </c>
      <c r="KQ154" s="36">
        <f>SUMIFS(Inbound_Monitor!K:K,Inbound_Monitor!L:L,"Rohware",Inbound_Monitor!B:B,KQ$2)</f>
        <v>0</v>
      </c>
      <c r="KR154" s="36">
        <f>SUMIFS(Inbound_Monitor!K:K,Inbound_Monitor!L:L,"Rohware",Inbound_Monitor!B:B,KR$2)</f>
        <v>0</v>
      </c>
      <c r="KS154" s="31"/>
      <c r="KT154" s="31"/>
      <c r="KU154" s="38">
        <f>SUMIFS(Inbound_Monitor!K:K,Inbound_Monitor!L:L,"Rohware",Inbound_Monitor!B:B,KU$2)</f>
        <v>0</v>
      </c>
      <c r="KV154" s="36">
        <f>SUMIFS(Inbound_Monitor!K:K,Inbound_Monitor!L:L,"Rohware",Inbound_Monitor!B:B,KV$2)</f>
        <v>0</v>
      </c>
      <c r="KW154" s="36">
        <f>SUMIFS(Inbound_Monitor!K:K,Inbound_Monitor!L:L,"Rohware",Inbound_Monitor!B:B,KW$2)</f>
        <v>0</v>
      </c>
      <c r="KX154" s="36">
        <f>SUMIFS(Inbound_Monitor!K:K,Inbound_Monitor!L:L,"Rohware",Inbound_Monitor!B:B,KX$2)</f>
        <v>0</v>
      </c>
      <c r="KY154" s="31"/>
      <c r="KZ154" s="31"/>
      <c r="LA154" s="31"/>
      <c r="LB154" s="38">
        <f>SUMIFS(Inbound_Monitor!K:K,Inbound_Monitor!L:L,"Rohware",Inbound_Monitor!B:B,LB$2)</f>
        <v>0</v>
      </c>
      <c r="LC154" s="36">
        <f>SUMIFS(Inbound_Monitor!K:K,Inbound_Monitor!L:L,"Rohware",Inbound_Monitor!B:B,LC$2)</f>
        <v>0</v>
      </c>
      <c r="LD154" s="36">
        <f>SUMIFS(Inbound_Monitor!K:K,Inbound_Monitor!L:L,"Rohware",Inbound_Monitor!B:B,LD$2)</f>
        <v>0</v>
      </c>
      <c r="LE154" s="36">
        <f>SUMIFS(Inbound_Monitor!K:K,Inbound_Monitor!L:L,"Rohware",Inbound_Monitor!B:B,LE$2)</f>
        <v>0</v>
      </c>
      <c r="LF154" s="36">
        <f>SUMIFS(Inbound_Monitor!K:K,Inbound_Monitor!L:L,"Rohware",Inbound_Monitor!B:B,LF$2)</f>
        <v>0</v>
      </c>
      <c r="LG154" s="31"/>
      <c r="LH154" s="31"/>
      <c r="LI154" s="38">
        <f>SUMIFS(Inbound_Monitor!K:K,Inbound_Monitor!L:L,"Rohware",Inbound_Monitor!B:B,LI$2)</f>
        <v>0</v>
      </c>
      <c r="LJ154" s="36">
        <f>SUMIFS(Inbound_Monitor!K:K,Inbound_Monitor!L:L,"Rohware",Inbound_Monitor!B:B,LJ$2)</f>
        <v>0</v>
      </c>
      <c r="LK154" s="36">
        <f>SUMIFS(Inbound_Monitor!K:K,Inbound_Monitor!L:L,"Rohware",Inbound_Monitor!B:B,LK$2)</f>
        <v>0</v>
      </c>
      <c r="LL154" s="36">
        <f>SUMIFS(Inbound_Monitor!K:K,Inbound_Monitor!L:L,"Rohware",Inbound_Monitor!B:B,LL$2)</f>
        <v>0</v>
      </c>
      <c r="LM154" s="36">
        <f>SUMIFS(Inbound_Monitor!K:K,Inbound_Monitor!L:L,"Rohware",Inbound_Monitor!B:B,LM$2)</f>
        <v>0</v>
      </c>
      <c r="LN154" s="31"/>
      <c r="LO154" s="31"/>
      <c r="LP154" s="38">
        <f>SUMIFS(Inbound_Monitor!K:K,Inbound_Monitor!L:L,"Rohware",Inbound_Monitor!B:B,LP$2)</f>
        <v>0</v>
      </c>
      <c r="LQ154" s="36">
        <f>SUMIFS(Inbound_Monitor!K:K,Inbound_Monitor!L:L,"Rohware",Inbound_Monitor!B:B,LQ$2)</f>
        <v>0</v>
      </c>
      <c r="LR154" s="36">
        <f>SUMIFS(Inbound_Monitor!K:K,Inbound_Monitor!L:L,"Rohware",Inbound_Monitor!B:B,LR$2)</f>
        <v>0</v>
      </c>
      <c r="LS154" s="36">
        <f>SUMIFS(Inbound_Monitor!K:K,Inbound_Monitor!L:L,"Rohware",Inbound_Monitor!B:B,LS$2)</f>
        <v>0</v>
      </c>
      <c r="LT154" s="36">
        <f>SUMIFS(Inbound_Monitor!K:K,Inbound_Monitor!L:L,"Rohware",Inbound_Monitor!B:B,LT$2)</f>
        <v>0</v>
      </c>
      <c r="LU154" s="31"/>
      <c r="LV154" s="31"/>
      <c r="LW154" s="38">
        <f>SUMIFS(Inbound_Monitor!K:K,Inbound_Monitor!L:L,"Rohware",Inbound_Monitor!B:B,LW$2)</f>
        <v>0</v>
      </c>
      <c r="LX154" s="36">
        <f>SUMIFS(Inbound_Monitor!K:K,Inbound_Monitor!L:L,"Rohware",Inbound_Monitor!B:B,LX$2)</f>
        <v>0</v>
      </c>
      <c r="LY154" s="36">
        <f>SUMIFS(Inbound_Monitor!K:K,Inbound_Monitor!L:L,"Rohware",Inbound_Monitor!B:B,LY$2)</f>
        <v>0</v>
      </c>
      <c r="LZ154" s="36">
        <f>SUMIFS(Inbound_Monitor!K:K,Inbound_Monitor!L:L,"Rohware",Inbound_Monitor!B:B,LZ$2)</f>
        <v>0</v>
      </c>
      <c r="MA154" s="36">
        <f>SUMIFS(Inbound_Monitor!K:K,Inbound_Monitor!L:L,"Rohware",Inbound_Monitor!B:B,MA$2)</f>
        <v>0</v>
      </c>
      <c r="MB154" s="31"/>
      <c r="MC154" s="31"/>
      <c r="MD154" s="38">
        <f>SUMIFS(Inbound_Monitor!K:K,Inbound_Monitor!L:L,"Rohware",Inbound_Monitor!B:B,MD$2)</f>
        <v>0</v>
      </c>
      <c r="ME154" s="36">
        <f>SUMIFS(Inbound_Monitor!K:K,Inbound_Monitor!L:L,"Rohware",Inbound_Monitor!B:B,ME$2)</f>
        <v>0</v>
      </c>
      <c r="MF154" s="36">
        <f>SUMIFS(Inbound_Monitor!K:K,Inbound_Monitor!L:L,"Rohware",Inbound_Monitor!B:B,MF$2)</f>
        <v>0</v>
      </c>
      <c r="MG154" s="36">
        <f>SUMIFS(Inbound_Monitor!K:K,Inbound_Monitor!L:L,"Rohware",Inbound_Monitor!B:B,MG$2)</f>
        <v>0</v>
      </c>
      <c r="MH154" s="36">
        <f>SUMIFS(Inbound_Monitor!K:K,Inbound_Monitor!L:L,"Rohware",Inbound_Monitor!B:B,MH$2)</f>
        <v>0</v>
      </c>
      <c r="MI154" s="31"/>
      <c r="MJ154" s="31"/>
      <c r="MK154" s="38">
        <f>SUMIFS(Inbound_Monitor!K:K,Inbound_Monitor!L:L,"Rohware",Inbound_Monitor!B:B,MK$2)</f>
        <v>0</v>
      </c>
      <c r="ML154" s="36">
        <f>SUMIFS(Inbound_Monitor!K:K,Inbound_Monitor!L:L,"Rohware",Inbound_Monitor!B:B,ML$2)</f>
        <v>0</v>
      </c>
      <c r="MM154" s="36">
        <f>SUMIFS(Inbound_Monitor!K:K,Inbound_Monitor!L:L,"Rohware",Inbound_Monitor!B:B,MM$2)</f>
        <v>0</v>
      </c>
      <c r="MN154" s="36">
        <f>SUMIFS(Inbound_Monitor!K:K,Inbound_Monitor!L:L,"Rohware",Inbound_Monitor!B:B,MN$2)</f>
        <v>0</v>
      </c>
      <c r="MO154" s="36">
        <f>SUMIFS(Inbound_Monitor!K:K,Inbound_Monitor!L:L,"Rohware",Inbound_Monitor!B:B,MO$2)</f>
        <v>0</v>
      </c>
      <c r="MP154" s="31"/>
      <c r="MQ154" s="31"/>
      <c r="MR154" s="38">
        <f>SUMIFS(Inbound_Monitor!K:K,Inbound_Monitor!L:L,"Rohware",Inbound_Monitor!B:B,MR$2)</f>
        <v>0</v>
      </c>
      <c r="MS154" s="36">
        <f>SUMIFS(Inbound_Monitor!K:K,Inbound_Monitor!L:L,"Rohware",Inbound_Monitor!B:B,MS$2)</f>
        <v>0</v>
      </c>
      <c r="MT154" s="36">
        <f>SUMIFS(Inbound_Monitor!K:K,Inbound_Monitor!L:L,"Rohware",Inbound_Monitor!B:B,MT$2)</f>
        <v>0</v>
      </c>
      <c r="MU154" s="36">
        <f>SUMIFS(Inbound_Monitor!K:K,Inbound_Monitor!L:L,"Rohware",Inbound_Monitor!B:B,MU$2)</f>
        <v>0</v>
      </c>
      <c r="MV154" s="36">
        <f>SUMIFS(Inbound_Monitor!K:K,Inbound_Monitor!L:L,"Rohware",Inbound_Monitor!B:B,MV$2)</f>
        <v>0</v>
      </c>
      <c r="MW154" s="31"/>
      <c r="MX154" s="31"/>
      <c r="MY154" s="38">
        <f>SUMIFS(Inbound_Monitor!K:K,Inbound_Monitor!L:L,"Rohware",Inbound_Monitor!B:B,MY$2)</f>
        <v>0</v>
      </c>
      <c r="MZ154" s="36">
        <f>SUMIFS(Inbound_Monitor!K:K,Inbound_Monitor!L:L,"Rohware",Inbound_Monitor!B:B,MZ$2)</f>
        <v>0</v>
      </c>
      <c r="NA154" s="31"/>
      <c r="NB154" s="31"/>
      <c r="NC154" s="36">
        <f>SUMIFS(Inbound_Monitor!K:K,Inbound_Monitor!L:L,"Rohware",Inbound_Monitor!B:B,NC$2)</f>
        <v>0</v>
      </c>
      <c r="ND154" s="31"/>
      <c r="NE154" s="31"/>
      <c r="NF154" s="16" t="s">
        <v>759</v>
      </c>
    </row>
    <row r="155" spans="1:370" s="109" customFormat="1" ht="15.75" x14ac:dyDescent="0.25">
      <c r="A155" s="100" t="s">
        <v>957</v>
      </c>
      <c r="B155" s="23" t="s">
        <v>847</v>
      </c>
      <c r="C155" s="34"/>
      <c r="D155" s="35" t="s">
        <v>844</v>
      </c>
      <c r="E155" s="56">
        <f t="shared" si="1"/>
        <v>2</v>
      </c>
      <c r="F155" s="31"/>
      <c r="G155" s="36">
        <f>COUNTIFS(Inbound_Monitor!L:L,"Rohware",Inbound_Monitor!E:E,G$2)</f>
        <v>0</v>
      </c>
      <c r="H155" s="36">
        <f>COUNTIFS(Inbound_Monitor!L:L,"Rohware",Inbound_Monitor!E:E,H$2)</f>
        <v>0</v>
      </c>
      <c r="I155" s="36">
        <f>COUNTIFS(Inbound_Monitor!L:L,"Rohware",Inbound_Monitor!E:E,I$2)</f>
        <v>0</v>
      </c>
      <c r="J155" s="36">
        <f>COUNTIFS(Inbound_Monitor!M:M,"Rohware",Inbound_Monitor!F:F,J$2)</f>
        <v>0</v>
      </c>
      <c r="K155" s="31"/>
      <c r="L155" s="31"/>
      <c r="M155" s="36">
        <f>COUNTIFS(Inbound_Monitor!L:L,"Rohware",Inbound_Monitor!E:E,M$2)</f>
        <v>0</v>
      </c>
      <c r="N155" s="36">
        <f>COUNTIFS(Inbound_Monitor!L:L,"Rohware",Inbound_Monitor!E:E,N$2)</f>
        <v>0</v>
      </c>
      <c r="O155" s="36">
        <f>COUNTIFS(Inbound_Monitor!L:L,"Rohware",Inbound_Monitor!E:E,O$2)</f>
        <v>1</v>
      </c>
      <c r="P155" s="36">
        <f>COUNTIFS(Inbound_Monitor!L:L,"Rohware",Inbound_Monitor!E:E,P$2)</f>
        <v>0</v>
      </c>
      <c r="Q155" s="36">
        <f>COUNTIFS(Inbound_Monitor!L:L,"Rohware",Inbound_Monitor!E:E,Q$2)</f>
        <v>0</v>
      </c>
      <c r="R155" s="31"/>
      <c r="S155" s="31"/>
      <c r="T155" s="36">
        <f>COUNTIFS(Inbound_Monitor!L:L,"Rohware",Inbound_Monitor!E:E,T$2)</f>
        <v>0</v>
      </c>
      <c r="U155" s="36">
        <f>COUNTIFS(Inbound_Monitor!L:L,"Rohware",Inbound_Monitor!E:E,U$2)</f>
        <v>0</v>
      </c>
      <c r="V155" s="36">
        <f>COUNTIFS(Inbound_Monitor!L:L,"Rohware",Inbound_Monitor!E:E,V$2)</f>
        <v>1</v>
      </c>
      <c r="W155" s="36">
        <f>COUNTIFS(Inbound_Monitor!L:L,"Rohware",Inbound_Monitor!E:E,W$2)</f>
        <v>0</v>
      </c>
      <c r="X155" s="36">
        <f>COUNTIFS(Inbound_Monitor!L:L,"Rohware",Inbound_Monitor!E:E,X$2)</f>
        <v>0</v>
      </c>
      <c r="Y155" s="31"/>
      <c r="Z155" s="31"/>
      <c r="AA155" s="36">
        <f>COUNTIFS(Inbound_Monitor!L:L,"Rohware",Inbound_Monitor!E:E,AA$2)</f>
        <v>0</v>
      </c>
      <c r="AB155" s="36">
        <f>COUNTIFS(Inbound_Monitor!L:L,"Rohware",Inbound_Monitor!E:E,AB$2)</f>
        <v>0</v>
      </c>
      <c r="AC155" s="36">
        <f>COUNTIFS(Inbound_Monitor!L:L,"Rohware",Inbound_Monitor!E:E,AC$2)</f>
        <v>0</v>
      </c>
      <c r="AD155" s="36">
        <f>COUNTIFS(Inbound_Monitor!L:L,"Rohware",Inbound_Monitor!E:E,AD$2)</f>
        <v>1</v>
      </c>
      <c r="AE155" s="36">
        <f>COUNTIFS(Inbound_Monitor!L:L,"Rohware",Inbound_Monitor!E:E,AE$2)</f>
        <v>0</v>
      </c>
      <c r="AF155" s="31"/>
      <c r="AG155" s="31"/>
      <c r="AH155" s="36">
        <f>COUNTIFS(Inbound_Monitor!L:L,"Rohware",Inbound_Monitor!E:E,AH$2)</f>
        <v>0</v>
      </c>
      <c r="AI155" s="36">
        <f>COUNTIFS(Inbound_Monitor!L:L,"Rohware",Inbound_Monitor!E:E,AI$2)</f>
        <v>0</v>
      </c>
      <c r="AJ155" s="36">
        <f>COUNTIFS(Inbound_Monitor!L:L,"Rohware",Inbound_Monitor!E:E,AJ$2)</f>
        <v>0</v>
      </c>
      <c r="AK155" s="36">
        <f>COUNTIFS(Inbound_Monitor!L:L,"Rohware",Inbound_Monitor!E:E,AK$2)</f>
        <v>0</v>
      </c>
      <c r="AL155" s="36">
        <f>COUNTIFS(Inbound_Monitor!L:L,"Rohware",Inbound_Monitor!E:E,AL$2)</f>
        <v>0</v>
      </c>
      <c r="AM155" s="31"/>
      <c r="AN155" s="31"/>
      <c r="AO155" s="36">
        <f>COUNTIFS(Inbound_Monitor!L:L,"Rohware",Inbound_Monitor!E:E,AO$2)</f>
        <v>0</v>
      </c>
      <c r="AP155" s="36">
        <f>COUNTIFS(Inbound_Monitor!L:L,"Rohware",Inbound_Monitor!E:E,AP$2)</f>
        <v>0</v>
      </c>
      <c r="AQ155" s="36">
        <v>1</v>
      </c>
      <c r="AR155" s="36">
        <f>COUNTIFS(Inbound_Monitor!L:L,"Rohware",Inbound_Monitor!E:E,AR$2)</f>
        <v>0</v>
      </c>
      <c r="AS155" s="36">
        <f>COUNTIFS(Inbound_Monitor!L:L,"Rohware",Inbound_Monitor!E:E,AS$2)</f>
        <v>0</v>
      </c>
      <c r="AT155" s="31"/>
      <c r="AU155" s="31"/>
      <c r="AV155" s="36">
        <f>COUNTIFS(Inbound_Monitor!L:L,"Rohware",Inbound_Monitor!E:E,AV$2)</f>
        <v>0</v>
      </c>
      <c r="AW155" s="36">
        <f>COUNTIFS(Inbound_Monitor!L:L,"Rohware",Inbound_Monitor!E:E,AW$2)</f>
        <v>0</v>
      </c>
      <c r="AX155" s="36">
        <f>COUNTIFS(Inbound_Monitor!L:L,"Rohware",Inbound_Monitor!E:E,AX$2)</f>
        <v>0</v>
      </c>
      <c r="AY155" s="36">
        <f>COUNTIFS(Inbound_Monitor!L:L,"Rohware",Inbound_Monitor!E:E,AY$2)</f>
        <v>2</v>
      </c>
      <c r="AZ155" s="36">
        <f>COUNTIFS(Inbound_Monitor!L:L,"Rohware",Inbound_Monitor!E:E,AZ$2)</f>
        <v>0</v>
      </c>
      <c r="BA155" s="31"/>
      <c r="BB155" s="31"/>
      <c r="BC155" s="36">
        <f>COUNTIFS(Inbound_Monitor!L:L,"Rohware",Inbound_Monitor!E:E,BC$2)</f>
        <v>0</v>
      </c>
      <c r="BD155" s="36">
        <f>COUNTIFS(Inbound_Monitor!L:L,"Rohware",Inbound_Monitor!E:E,BD$2)</f>
        <v>0</v>
      </c>
      <c r="BE155" s="36">
        <f>COUNTIFS(Inbound_Monitor!L:L,"Rohware",Inbound_Monitor!E:E,BE$2)</f>
        <v>0</v>
      </c>
      <c r="BF155" s="36">
        <v>1</v>
      </c>
      <c r="BG155" s="36">
        <f>COUNTIFS(Inbound_Monitor!L:L,"Rohware",Inbound_Monitor!E:E,BG$2)</f>
        <v>0</v>
      </c>
      <c r="BH155" s="31"/>
      <c r="BI155" s="31"/>
      <c r="BJ155" s="36">
        <f>COUNTIFS(Inbound_Monitor!L:L,"Rohware",Inbound_Monitor!E:E,BJ$2)</f>
        <v>0</v>
      </c>
      <c r="BK155" s="36">
        <f>COUNTIFS(Inbound_Monitor!L:L,"Rohware",Inbound_Monitor!E:E,BK$2)</f>
        <v>0</v>
      </c>
      <c r="BL155" s="36">
        <f>COUNTIFS(Inbound_Monitor!L:L,"Rohware",Inbound_Monitor!E:E,BL$2)</f>
        <v>0</v>
      </c>
      <c r="BM155" s="36">
        <f>COUNTIFS(Inbound_Monitor!L:L,"Rohware",Inbound_Monitor!E:E,BM$2)</f>
        <v>1</v>
      </c>
      <c r="BN155" s="36">
        <f>COUNTIFS(Inbound_Monitor!L:L,"Rohware",Inbound_Monitor!E:E,BN$2)</f>
        <v>0</v>
      </c>
      <c r="BO155" s="31"/>
      <c r="BP155" s="31"/>
      <c r="BQ155" s="36">
        <f>COUNTIFS(Inbound_Monitor!L:L,"Rohware",Inbound_Monitor!E:E,BQ$2)</f>
        <v>0</v>
      </c>
      <c r="BR155" s="36">
        <f>COUNTIFS(Inbound_Monitor!L:L,"Rohware",Inbound_Monitor!E:E,BR$2)</f>
        <v>0</v>
      </c>
      <c r="BS155" s="36">
        <f>COUNTIFS(Inbound_Monitor!L:L,"Rohware",Inbound_Monitor!E:E,BS$2)</f>
        <v>0</v>
      </c>
      <c r="BT155" s="36">
        <f>COUNTIFS(Inbound_Monitor!L:L,"Rohware",Inbound_Monitor!E:E,BT$2)</f>
        <v>0</v>
      </c>
      <c r="BU155" s="36">
        <f>COUNTIFS(Inbound_Monitor!L:L,"Rohware",Inbound_Monitor!E:E,BU$2)</f>
        <v>0</v>
      </c>
      <c r="BV155" s="31"/>
      <c r="BW155" s="31"/>
      <c r="BX155" s="36">
        <f>COUNTIFS(Inbound_Monitor!L:L,"Rohware",Inbound_Monitor!E:E,BX$2)</f>
        <v>0</v>
      </c>
      <c r="BY155" s="36">
        <f>COUNTIFS(Inbound_Monitor!L:L,"Rohware",Inbound_Monitor!E:E,BY$2)</f>
        <v>0</v>
      </c>
      <c r="BZ155" s="36">
        <f>COUNTIFS(Inbound_Monitor!L:L,"Rohware",Inbound_Monitor!E:E,BZ$2)</f>
        <v>0</v>
      </c>
      <c r="CA155" s="36">
        <f>COUNTIFS(Inbound_Monitor!L:L,"Rohware",Inbound_Monitor!E:E,CA$2)</f>
        <v>0</v>
      </c>
      <c r="CB155" s="36">
        <f>COUNTIFS(Inbound_Monitor!L:L,"Rohware",Inbound_Monitor!E:E,CB$2)</f>
        <v>0</v>
      </c>
      <c r="CC155" s="31"/>
      <c r="CD155" s="31"/>
      <c r="CE155" s="36">
        <f>COUNTIFS(Inbound_Monitor!L:L,"Rohware",Inbound_Monitor!E:E,CE$2)</f>
        <v>0</v>
      </c>
      <c r="CF155" s="36">
        <f>COUNTIFS(Inbound_Monitor!L:L,"Rohware",Inbound_Monitor!E:E,CF$2)</f>
        <v>0</v>
      </c>
      <c r="CG155" s="36">
        <f>COUNTIFS(Inbound_Monitor!L:L,"Rohware",Inbound_Monitor!E:E,CG$2)</f>
        <v>0</v>
      </c>
      <c r="CH155" s="36">
        <f>COUNTIFS(Inbound_Monitor!L:L,"Rohware",Inbound_Monitor!E:E,CH$2)</f>
        <v>0</v>
      </c>
      <c r="CI155" s="36">
        <f>COUNTIFS(Inbound_Monitor!L:L,"Rohware",Inbound_Monitor!E:E,CI$2)</f>
        <v>0</v>
      </c>
      <c r="CJ155" s="31"/>
      <c r="CK155" s="31"/>
      <c r="CL155" s="36">
        <f>COUNTIFS(Inbound_Monitor!L:L,"Rohware",Inbound_Monitor!E:E,CL$2)</f>
        <v>0</v>
      </c>
      <c r="CM155" s="36">
        <f>COUNTIFS(Inbound_Monitor!L:L,"Rohware",Inbound_Monitor!E:E,CM$2)</f>
        <v>0</v>
      </c>
      <c r="CN155" s="36">
        <f>COUNTIFS(Inbound_Monitor!L:L,"Rohware",Inbound_Monitor!E:E,CN$2)</f>
        <v>0</v>
      </c>
      <c r="CO155" s="36">
        <f>COUNTIFS(Inbound_Monitor!L:L,"Rohware",Inbound_Monitor!E:E,CO$2)</f>
        <v>0</v>
      </c>
      <c r="CP155" s="31"/>
      <c r="CQ155" s="31"/>
      <c r="CR155" s="31"/>
      <c r="CS155" s="31"/>
      <c r="CT155" s="36">
        <f>COUNTIFS(Inbound_Monitor!L:L,"Rohware",Inbound_Monitor!E:E,CT$2)</f>
        <v>0</v>
      </c>
      <c r="CU155" s="36">
        <f>COUNTIFS(Inbound_Monitor!L:L,"Rohware",Inbound_Monitor!E:E,CU$2)</f>
        <v>0</v>
      </c>
      <c r="CV155" s="36">
        <f>COUNTIFS(Inbound_Monitor!L:L,"Rohware",Inbound_Monitor!E:E,CV$2)</f>
        <v>0</v>
      </c>
      <c r="CW155" s="36">
        <f>COUNTIFS(Inbound_Monitor!L:L,"Rohware",Inbound_Monitor!E:E,CW$2)</f>
        <v>0</v>
      </c>
      <c r="CX155" s="31"/>
      <c r="CY155" s="31"/>
      <c r="CZ155" s="36">
        <f>COUNTIFS(Inbound_Monitor!L:L,"Rohware",Inbound_Monitor!E:E,CZ$2)</f>
        <v>0</v>
      </c>
      <c r="DA155" s="36">
        <f>COUNTIFS(Inbound_Monitor!L:L,"Rohware",Inbound_Monitor!E:E,DA$2)</f>
        <v>0</v>
      </c>
      <c r="DB155" s="36">
        <f>COUNTIFS(Inbound_Monitor!L:L,"Rohware",Inbound_Monitor!E:E,DB$2)</f>
        <v>0</v>
      </c>
      <c r="DC155" s="36">
        <f>COUNTIFS(Inbound_Monitor!L:L,"Rohware",Inbound_Monitor!E:E,DC$2)</f>
        <v>0</v>
      </c>
      <c r="DD155" s="36">
        <f>COUNTIFS(Inbound_Monitor!L:L,"Rohware",Inbound_Monitor!E:E,DD$2)</f>
        <v>0</v>
      </c>
      <c r="DE155" s="31"/>
      <c r="DF155" s="31"/>
      <c r="DG155" s="36">
        <f>COUNTIFS(Inbound_Monitor!L:L,"Rohware",Inbound_Monitor!E:E,DG$2)</f>
        <v>0</v>
      </c>
      <c r="DH155" s="36">
        <f>COUNTIFS(Inbound_Monitor!L:L,"Rohware",Inbound_Monitor!E:E,DH$2)</f>
        <v>0</v>
      </c>
      <c r="DI155" s="36">
        <f>COUNTIFS(Inbound_Monitor!L:L,"Rohware",Inbound_Monitor!E:E,DI$2)</f>
        <v>0</v>
      </c>
      <c r="DJ155" s="36">
        <f>COUNTIFS(Inbound_Monitor!L:L,"Rohware",Inbound_Monitor!E:E,DJ$2)</f>
        <v>0</v>
      </c>
      <c r="DK155" s="36">
        <f>COUNTIFS(Inbound_Monitor!L:L,"Rohware",Inbound_Monitor!E:E,DK$2)</f>
        <v>0</v>
      </c>
      <c r="DL155" s="31"/>
      <c r="DM155" s="31"/>
      <c r="DN155" s="36">
        <f>COUNTIFS(Inbound_Monitor!L:L,"Rohware",Inbound_Monitor!E:E,DN$2)</f>
        <v>0</v>
      </c>
      <c r="DO155" s="36">
        <f>COUNTIFS(Inbound_Monitor!L:L,"Rohware",Inbound_Monitor!E:E,DO$2)</f>
        <v>0</v>
      </c>
      <c r="DP155" s="36">
        <f>COUNTIFS(Inbound_Monitor!L:L,"Rohware",Inbound_Monitor!E:E,DP$2)</f>
        <v>0</v>
      </c>
      <c r="DQ155" s="36">
        <f>COUNTIFS(Inbound_Monitor!L:L,"Rohware",Inbound_Monitor!E:E,DQ$2)</f>
        <v>0</v>
      </c>
      <c r="DR155" s="36">
        <f>COUNTIFS(Inbound_Monitor!L:L,"Rohware",Inbound_Monitor!E:E,DR$2)</f>
        <v>0</v>
      </c>
      <c r="DS155" s="31"/>
      <c r="DT155" s="31"/>
      <c r="DU155" s="36">
        <f>COUNTIFS(Inbound_Monitor!L:L,"Rohware",Inbound_Monitor!E:E,DU$2)</f>
        <v>0</v>
      </c>
      <c r="DV155" s="36">
        <f>COUNTIFS(Inbound_Monitor!L:L,"Rohware",Inbound_Monitor!E:E,DV$2)</f>
        <v>0</v>
      </c>
      <c r="DW155" s="31"/>
      <c r="DX155" s="36">
        <v>1</v>
      </c>
      <c r="DY155" s="36">
        <f>COUNTIFS(Inbound_Monitor!L:L,"Rohware",Inbound_Monitor!E:E,DY$2)</f>
        <v>0</v>
      </c>
      <c r="DZ155" s="31"/>
      <c r="EA155" s="31"/>
      <c r="EB155" s="36">
        <f>COUNTIFS(Inbound_Monitor!L:L,"Rohware",Inbound_Monitor!E:E,EB$2)</f>
        <v>0</v>
      </c>
      <c r="EC155" s="36">
        <f>COUNTIFS(Inbound_Monitor!L:L,"Rohware",Inbound_Monitor!E:E,EC$2)</f>
        <v>0</v>
      </c>
      <c r="ED155" s="36">
        <f>COUNTIFS(Inbound_Monitor!L:L,"Rohware",Inbound_Monitor!E:E,ED$2)</f>
        <v>0</v>
      </c>
      <c r="EE155" s="31"/>
      <c r="EF155" s="36">
        <f>COUNTIFS(Inbound_Monitor!L:L,"Rohware",Inbound_Monitor!E:E,EF$2)</f>
        <v>0</v>
      </c>
      <c r="EG155" s="31"/>
      <c r="EH155" s="31"/>
      <c r="EI155" s="36">
        <f>COUNTIFS(Inbound_Monitor!L:L,"Rohware",Inbound_Monitor!E:E,EI$2)</f>
        <v>0</v>
      </c>
      <c r="EJ155" s="36">
        <f>COUNTIFS(Inbound_Monitor!L:L,"Rohware",Inbound_Monitor!E:E,EJ$2)</f>
        <v>0</v>
      </c>
      <c r="EK155" s="36">
        <f>COUNTIFS(Inbound_Monitor!L:L,"Rohware",Inbound_Monitor!E:E,EK$2)</f>
        <v>0</v>
      </c>
      <c r="EL155" s="36">
        <f>COUNTIFS(Inbound_Monitor!L:L,"Rohware",Inbound_Monitor!E:E,EL$2)</f>
        <v>0</v>
      </c>
      <c r="EM155" s="36">
        <f>COUNTIFS(Inbound_Monitor!L:L,"Rohware",Inbound_Monitor!E:E,EM$2)</f>
        <v>0</v>
      </c>
      <c r="EN155" s="31"/>
      <c r="EO155" s="31"/>
      <c r="EP155" s="31"/>
      <c r="EQ155" s="36">
        <f>COUNTIFS(Inbound_Monitor!L:L,"Rohware",Inbound_Monitor!E:E,EQ$2)</f>
        <v>0</v>
      </c>
      <c r="ER155" s="36">
        <f>COUNTIFS(Inbound_Monitor!L:L,"Rohware",Inbound_Monitor!E:E,ER$2)</f>
        <v>0</v>
      </c>
      <c r="ES155" s="36">
        <f>COUNTIFS(Inbound_Monitor!L:L,"Rohware",Inbound_Monitor!E:E,ES$2)</f>
        <v>0</v>
      </c>
      <c r="ET155" s="36">
        <f>COUNTIFS(Inbound_Monitor!L:L,"Rohware",Inbound_Monitor!E:E,ET$2)</f>
        <v>0</v>
      </c>
      <c r="EU155" s="31"/>
      <c r="EV155" s="31"/>
      <c r="EW155" s="36">
        <f>COUNTIFS(Inbound_Monitor!L:L,"Rohware",Inbound_Monitor!E:E,EW$2)</f>
        <v>0</v>
      </c>
      <c r="EX155" s="36">
        <f>COUNTIFS(Inbound_Monitor!L:L,"Rohware",Inbound_Monitor!E:E,EX$2)</f>
        <v>0</v>
      </c>
      <c r="EY155" s="36">
        <f>COUNTIFS(Inbound_Monitor!L:L,"Rohware",Inbound_Monitor!E:E,EY$2)</f>
        <v>0</v>
      </c>
      <c r="EZ155" s="31"/>
      <c r="FA155" s="36">
        <f>COUNTIFS(Inbound_Monitor!L:L,"Rohware",Inbound_Monitor!E:E,FA$2)</f>
        <v>0</v>
      </c>
      <c r="FB155" s="31"/>
      <c r="FC155" s="31"/>
      <c r="FD155" s="36">
        <f>COUNTIFS(Inbound_Monitor!L:L,"Rohware",Inbound_Monitor!E:E,FD$2)</f>
        <v>0</v>
      </c>
      <c r="FE155" s="36">
        <f>COUNTIFS(Inbound_Monitor!L:L,"Rohware",Inbound_Monitor!E:E,FE$2)</f>
        <v>0</v>
      </c>
      <c r="FF155" s="36">
        <f>COUNTIFS(Inbound_Monitor!L:L,"Rohware",Inbound_Monitor!E:E,FF$2)</f>
        <v>0</v>
      </c>
      <c r="FG155" s="36">
        <f>COUNTIFS(Inbound_Monitor!L:L,"Rohware",Inbound_Monitor!E:E,FG$2)</f>
        <v>0</v>
      </c>
      <c r="FH155" s="36">
        <f>COUNTIFS(Inbound_Monitor!L:L,"Rohware",Inbound_Monitor!E:E,FH$2)</f>
        <v>0</v>
      </c>
      <c r="FI155" s="31"/>
      <c r="FJ155" s="31"/>
      <c r="FK155" s="36">
        <f>COUNTIFS(Inbound_Monitor!L:L,"Rohware",Inbound_Monitor!E:E,FK$2)</f>
        <v>0</v>
      </c>
      <c r="FL155" s="36">
        <f>COUNTIFS(Inbound_Monitor!L:L,"Rohware",Inbound_Monitor!E:E,FL$2)</f>
        <v>0</v>
      </c>
      <c r="FM155" s="36">
        <f>COUNTIFS(Inbound_Monitor!L:L,"Rohware",Inbound_Monitor!E:E,FM$2)</f>
        <v>0</v>
      </c>
      <c r="FN155" s="36">
        <f>COUNTIFS(Inbound_Monitor!L:L,"Rohware",Inbound_Monitor!E:E,FN$2)</f>
        <v>0</v>
      </c>
      <c r="FO155" s="36">
        <f>COUNTIFS(Inbound_Monitor!L:L,"Rohware",Inbound_Monitor!E:E,FO$2)</f>
        <v>0</v>
      </c>
      <c r="FP155" s="31"/>
      <c r="FQ155" s="31"/>
      <c r="FR155" s="36">
        <f>COUNTIFS(Inbound_Monitor!L:L,"Rohware",Inbound_Monitor!E:E,FR$2)</f>
        <v>0</v>
      </c>
      <c r="FS155" s="36">
        <f>COUNTIFS(Inbound_Monitor!L:L,"Rohware",Inbound_Monitor!E:E,FS$2)</f>
        <v>0</v>
      </c>
      <c r="FT155" s="36">
        <f>COUNTIFS(Inbound_Monitor!L:L,"Rohware",Inbound_Monitor!E:E,FT$2)</f>
        <v>0</v>
      </c>
      <c r="FU155" s="36">
        <f>COUNTIFS(Inbound_Monitor!L:L,"Rohware",Inbound_Monitor!E:E,FU$2)</f>
        <v>0</v>
      </c>
      <c r="FV155" s="36">
        <f>COUNTIFS(Inbound_Monitor!L:L,"Rohware",Inbound_Monitor!E:E,FV$2)</f>
        <v>0</v>
      </c>
      <c r="FW155" s="31"/>
      <c r="FX155" s="31"/>
      <c r="FY155" s="36">
        <f>COUNTIFS(Inbound_Monitor!L:L,"Rohware",Inbound_Monitor!E:E,FY$2)</f>
        <v>0</v>
      </c>
      <c r="FZ155" s="36">
        <f>COUNTIFS(Inbound_Monitor!L:L,"Rohware",Inbound_Monitor!E:E,FZ$2)</f>
        <v>0</v>
      </c>
      <c r="GA155" s="36">
        <f>COUNTIFS(Inbound_Monitor!L:L,"Rohware",Inbound_Monitor!E:E,GA$2)</f>
        <v>0</v>
      </c>
      <c r="GB155" s="36">
        <f>COUNTIFS(Inbound_Monitor!L:L,"Rohware",Inbound_Monitor!E:E,GB$2)</f>
        <v>0</v>
      </c>
      <c r="GC155" s="36">
        <f>COUNTIFS(Inbound_Monitor!L:L,"Rohware",Inbound_Monitor!E:E,GC$2)</f>
        <v>0</v>
      </c>
      <c r="GD155" s="31"/>
      <c r="GE155" s="31"/>
      <c r="GF155" s="36">
        <f>COUNTIFS(Inbound_Monitor!L:L,"Rohware",Inbound_Monitor!E:E,GF$2)</f>
        <v>0</v>
      </c>
      <c r="GG155" s="36">
        <f>COUNTIFS(Inbound_Monitor!L:L,"Rohware",Inbound_Monitor!E:E,GG$2)</f>
        <v>0</v>
      </c>
      <c r="GH155" s="36">
        <f>COUNTIFS(Inbound_Monitor!L:L,"Rohware",Inbound_Monitor!E:E,GH$2)</f>
        <v>0</v>
      </c>
      <c r="GI155" s="36">
        <f>COUNTIFS(Inbound_Monitor!L:L,"Rohware",Inbound_Monitor!E:E,GI$2)</f>
        <v>0</v>
      </c>
      <c r="GJ155" s="36">
        <f>COUNTIFS(Inbound_Monitor!L:L,"Rohware",Inbound_Monitor!E:E,GJ$2)</f>
        <v>0</v>
      </c>
      <c r="GK155" s="31"/>
      <c r="GL155" s="31"/>
      <c r="GM155" s="36">
        <f>COUNTIFS(Inbound_Monitor!L:L,"Rohware",Inbound_Monitor!E:E,GM$2)</f>
        <v>0</v>
      </c>
      <c r="GN155" s="36">
        <f>COUNTIFS(Inbound_Monitor!L:L,"Rohware",Inbound_Monitor!E:E,GN$2)</f>
        <v>0</v>
      </c>
      <c r="GO155" s="36">
        <f>COUNTIFS(Inbound_Monitor!L:L,"Rohware",Inbound_Monitor!E:E,GO$2)</f>
        <v>0</v>
      </c>
      <c r="GP155" s="36">
        <f>COUNTIFS(Inbound_Monitor!L:L,"Rohware",Inbound_Monitor!E:E,GP$2)</f>
        <v>0</v>
      </c>
      <c r="GQ155" s="36">
        <f>COUNTIFS(Inbound_Monitor!L:L,"Rohware",Inbound_Monitor!E:E,GQ$2)</f>
        <v>0</v>
      </c>
      <c r="GR155" s="31"/>
      <c r="GS155" s="31"/>
      <c r="GT155" s="36">
        <f>COUNTIFS(Inbound_Monitor!L:L,"Rohware",Inbound_Monitor!E:E,GT$2)</f>
        <v>0</v>
      </c>
      <c r="GU155" s="36">
        <f>COUNTIFS(Inbound_Monitor!L:L,"Rohware",Inbound_Monitor!E:E,GU$2)</f>
        <v>0</v>
      </c>
      <c r="GV155" s="36">
        <f>COUNTIFS(Inbound_Monitor!L:L,"Rohware",Inbound_Monitor!E:E,GV$2)</f>
        <v>0</v>
      </c>
      <c r="GW155" s="36">
        <f>COUNTIFS(Inbound_Monitor!L:L,"Rohware",Inbound_Monitor!E:E,GW$2)</f>
        <v>0</v>
      </c>
      <c r="GX155" s="36">
        <f>COUNTIFS(Inbound_Monitor!L:L,"Rohware",Inbound_Monitor!E:E,GX$2)</f>
        <v>0</v>
      </c>
      <c r="GY155" s="31"/>
      <c r="GZ155" s="31"/>
      <c r="HA155" s="36">
        <f>COUNTIFS(Inbound_Monitor!L:L,"Rohware",Inbound_Monitor!E:E,HA$2)</f>
        <v>0</v>
      </c>
      <c r="HB155" s="36">
        <f>COUNTIFS(Inbound_Monitor!L:L,"Rohware",Inbound_Monitor!E:E,HB$2)</f>
        <v>0</v>
      </c>
      <c r="HC155" s="36">
        <f>COUNTIFS(Inbound_Monitor!L:L,"Rohware",Inbound_Monitor!E:E,HC$2)</f>
        <v>0</v>
      </c>
      <c r="HD155" s="36">
        <f>COUNTIFS(Inbound_Monitor!L:L,"Rohware",Inbound_Monitor!E:E,HD$2)</f>
        <v>0</v>
      </c>
      <c r="HE155" s="36">
        <f>COUNTIFS(Inbound_Monitor!L:L,"Rohware",Inbound_Monitor!E:E,HE$2)</f>
        <v>0</v>
      </c>
      <c r="HF155" s="31"/>
      <c r="HG155" s="31"/>
      <c r="HH155" s="36">
        <f>COUNTIFS(Inbound_Monitor!L:L,"Rohware",Inbound_Monitor!E:E,HH$2)</f>
        <v>0</v>
      </c>
      <c r="HI155" s="36">
        <f>COUNTIFS(Inbound_Monitor!L:L,"Rohware",Inbound_Monitor!E:E,HI$2)</f>
        <v>0</v>
      </c>
      <c r="HJ155" s="36">
        <f>COUNTIFS(Inbound_Monitor!L:L,"Rohware",Inbound_Monitor!E:E,HJ$2)</f>
        <v>0</v>
      </c>
      <c r="HK155" s="36">
        <f>COUNTIFS(Inbound_Monitor!L:L,"Rohware",Inbound_Monitor!E:E,HK$2)</f>
        <v>0</v>
      </c>
      <c r="HL155" s="36">
        <f>COUNTIFS(Inbound_Monitor!L:L,"Rohware",Inbound_Monitor!E:E,HL$2)</f>
        <v>0</v>
      </c>
      <c r="HM155" s="31"/>
      <c r="HN155" s="31"/>
      <c r="HO155" s="36">
        <f>COUNTIFS(Inbound_Monitor!L:L,"Rohware",Inbound_Monitor!E:E,HO$2)</f>
        <v>0</v>
      </c>
      <c r="HP155" s="36">
        <f>COUNTIFS(Inbound_Monitor!L:L,"Rohware",Inbound_Monitor!E:E,HP$2)</f>
        <v>0</v>
      </c>
      <c r="HQ155" s="36">
        <f>COUNTIFS(Inbound_Monitor!L:L,"Rohware",Inbound_Monitor!E:E,HQ$2)</f>
        <v>0</v>
      </c>
      <c r="HR155" s="36">
        <f>COUNTIFS(Inbound_Monitor!L:L,"Rohware",Inbound_Monitor!E:E,HR$2)</f>
        <v>0</v>
      </c>
      <c r="HS155" s="36">
        <f>COUNTIFS(Inbound_Monitor!L:L,"Rohware",Inbound_Monitor!E:E,HS$2)</f>
        <v>0</v>
      </c>
      <c r="HT155" s="31"/>
      <c r="HU155" s="31"/>
      <c r="HV155" s="36">
        <f>COUNTIFS(Inbound_Monitor!L:L,"Rohware",Inbound_Monitor!E:E,HV$2)</f>
        <v>0</v>
      </c>
      <c r="HW155" s="36">
        <f>COUNTIFS(Inbound_Monitor!L:L,"Rohware",Inbound_Monitor!E:E,HW$2)</f>
        <v>0</v>
      </c>
      <c r="HX155" s="36">
        <f>COUNTIFS(Inbound_Monitor!L:L,"Rohware",Inbound_Monitor!E:E,HX$2)</f>
        <v>0</v>
      </c>
      <c r="HY155" s="36">
        <f>COUNTIFS(Inbound_Monitor!L:L,"Rohware",Inbound_Monitor!E:E,HY$2)</f>
        <v>0</v>
      </c>
      <c r="HZ155" s="36">
        <f>COUNTIFS(Inbound_Monitor!L:L,"Rohware",Inbound_Monitor!E:E,HZ$2)</f>
        <v>0</v>
      </c>
      <c r="IA155" s="31"/>
      <c r="IB155" s="31"/>
      <c r="IC155" s="36">
        <f>COUNTIFS(Inbound_Monitor!L:L,"Rohware",Inbound_Monitor!E:E,IC$2)</f>
        <v>0</v>
      </c>
      <c r="ID155" s="36">
        <f>COUNTIFS(Inbound_Monitor!L:L,"Rohware",Inbound_Monitor!E:E,ID$2)</f>
        <v>0</v>
      </c>
      <c r="IE155" s="36">
        <f>COUNTIFS(Inbound_Monitor!L:L,"Rohware",Inbound_Monitor!E:E,IE$2)</f>
        <v>0</v>
      </c>
      <c r="IF155" s="36">
        <f>COUNTIFS(Inbound_Monitor!L:L,"Rohware",Inbound_Monitor!E:E,IF$2)</f>
        <v>0</v>
      </c>
      <c r="IG155" s="36">
        <f>COUNTIFS(Inbound_Monitor!L:L,"Rohware",Inbound_Monitor!E:E,IG$2)</f>
        <v>0</v>
      </c>
      <c r="IH155" s="31"/>
      <c r="II155" s="31"/>
      <c r="IJ155" s="36">
        <f>COUNTIFS(Inbound_Monitor!L:L,"Rohware",Inbound_Monitor!E:E,IJ$2)</f>
        <v>0</v>
      </c>
      <c r="IK155" s="36">
        <f>COUNTIFS(Inbound_Monitor!L:L,"Rohware",Inbound_Monitor!E:E,IK$2)</f>
        <v>0</v>
      </c>
      <c r="IL155" s="36">
        <f>COUNTIFS(Inbound_Monitor!L:L,"Rohware",Inbound_Monitor!E:E,IL$2)</f>
        <v>0</v>
      </c>
      <c r="IM155" s="36">
        <f>COUNTIFS(Inbound_Monitor!L:L,"Rohware",Inbound_Monitor!E:E,IM$2)</f>
        <v>0</v>
      </c>
      <c r="IN155" s="36">
        <f>COUNTIFS(Inbound_Monitor!L:L,"Rohware",Inbound_Monitor!E:E,IN$2)</f>
        <v>0</v>
      </c>
      <c r="IO155" s="31"/>
      <c r="IP155" s="31"/>
      <c r="IQ155" s="36">
        <f>COUNTIFS(Inbound_Monitor!L:L,"Rohware",Inbound_Monitor!E:E,IQ$2)</f>
        <v>0</v>
      </c>
      <c r="IR155" s="36">
        <f>COUNTIFS(Inbound_Monitor!L:L,"Rohware",Inbound_Monitor!E:E,IR$2)</f>
        <v>0</v>
      </c>
      <c r="IS155" s="36">
        <f>COUNTIFS(Inbound_Monitor!L:L,"Rohware",Inbound_Monitor!E:E,IS$2)</f>
        <v>0</v>
      </c>
      <c r="IT155" s="36">
        <f>COUNTIFS(Inbound_Monitor!L:L,"Rohware",Inbound_Monitor!E:E,IT$2)</f>
        <v>0</v>
      </c>
      <c r="IU155" s="36">
        <f>COUNTIFS(Inbound_Monitor!L:L,"Rohware",Inbound_Monitor!E:E,IU$2)</f>
        <v>0</v>
      </c>
      <c r="IV155" s="31"/>
      <c r="IW155" s="31"/>
      <c r="IX155" s="36">
        <f>COUNTIFS(Inbound_Monitor!L:L,"Rohware",Inbound_Monitor!E:E,IX$2)</f>
        <v>0</v>
      </c>
      <c r="IY155" s="36">
        <f>COUNTIFS(Inbound_Monitor!L:L,"Rohware",Inbound_Monitor!E:E,IY$2)</f>
        <v>0</v>
      </c>
      <c r="IZ155" s="36">
        <f>COUNTIFS(Inbound_Monitor!L:L,"Rohware",Inbound_Monitor!E:E,IZ$2)</f>
        <v>0</v>
      </c>
      <c r="JA155" s="36">
        <f>COUNTIFS(Inbound_Monitor!L:L,"Rohware",Inbound_Monitor!E:E,JA$2)</f>
        <v>0</v>
      </c>
      <c r="JB155" s="36">
        <f>COUNTIFS(Inbound_Monitor!L:L,"Rohware",Inbound_Monitor!E:E,JB$2)</f>
        <v>0</v>
      </c>
      <c r="JC155" s="31"/>
      <c r="JD155" s="31"/>
      <c r="JE155" s="36">
        <f>COUNTIFS(Inbound_Monitor!L:L,"Rohware",Inbound_Monitor!E:E,JE$2)</f>
        <v>0</v>
      </c>
      <c r="JF155" s="36">
        <f>COUNTIFS(Inbound_Monitor!L:L,"Rohware",Inbound_Monitor!E:E,JF$2)</f>
        <v>0</v>
      </c>
      <c r="JG155" s="36">
        <f>COUNTIFS(Inbound_Monitor!L:L,"Rohware",Inbound_Monitor!E:E,JG$2)</f>
        <v>0</v>
      </c>
      <c r="JH155" s="36">
        <f>COUNTIFS(Inbound_Monitor!L:L,"Rohware",Inbound_Monitor!E:E,JH$2)</f>
        <v>0</v>
      </c>
      <c r="JI155" s="36">
        <f>COUNTIFS(Inbound_Monitor!L:L,"Rohware",Inbound_Monitor!E:E,JI$2)</f>
        <v>0</v>
      </c>
      <c r="JJ155" s="31"/>
      <c r="JK155" s="31"/>
      <c r="JL155" s="36">
        <f>COUNTIFS(Inbound_Monitor!L:L,"Rohware",Inbound_Monitor!E:E,JL$2)</f>
        <v>0</v>
      </c>
      <c r="JM155" s="36">
        <f>COUNTIFS(Inbound_Monitor!L:L,"Rohware",Inbound_Monitor!E:E,JM$2)</f>
        <v>0</v>
      </c>
      <c r="JN155" s="36">
        <f>COUNTIFS(Inbound_Monitor!L:L,"Rohware",Inbound_Monitor!E:E,JN$2)</f>
        <v>0</v>
      </c>
      <c r="JO155" s="36">
        <f>COUNTIFS(Inbound_Monitor!L:L,"Rohware",Inbound_Monitor!E:E,JO$2)</f>
        <v>0</v>
      </c>
      <c r="JP155" s="36">
        <f>COUNTIFS(Inbound_Monitor!L:L,"Rohware",Inbound_Monitor!E:E,JP$2)</f>
        <v>0</v>
      </c>
      <c r="JQ155" s="31"/>
      <c r="JR155" s="31"/>
      <c r="JS155" s="36">
        <f>COUNTIFS(Inbound_Monitor!L:L,"Rohware",Inbound_Monitor!E:E,JS$2)</f>
        <v>0</v>
      </c>
      <c r="JT155" s="36">
        <f>COUNTIFS(Inbound_Monitor!L:L,"Rohware",Inbound_Monitor!E:E,JT$2)</f>
        <v>0</v>
      </c>
      <c r="JU155" s="36">
        <f>COUNTIFS(Inbound_Monitor!L:L,"Rohware",Inbound_Monitor!E:E,JU$2)</f>
        <v>0</v>
      </c>
      <c r="JV155" s="31"/>
      <c r="JW155" s="36">
        <f>COUNTIFS(Inbound_Monitor!L:L,"Rohware",Inbound_Monitor!E:E,JW$2)</f>
        <v>0</v>
      </c>
      <c r="JX155" s="31"/>
      <c r="JY155" s="31"/>
      <c r="JZ155" s="36">
        <f>COUNTIFS(Inbound_Monitor!L:L,"Rohware",Inbound_Monitor!E:E,JZ$2)</f>
        <v>0</v>
      </c>
      <c r="KA155" s="36">
        <f>COUNTIFS(Inbound_Monitor!L:L,"Rohware",Inbound_Monitor!E:E,KA$2)</f>
        <v>0</v>
      </c>
      <c r="KB155" s="36">
        <f>COUNTIFS(Inbound_Monitor!L:L,"Rohware",Inbound_Monitor!E:E,KB$2)</f>
        <v>0</v>
      </c>
      <c r="KC155" s="36">
        <f>COUNTIFS(Inbound_Monitor!L:L,"Rohware",Inbound_Monitor!E:E,KC$2)</f>
        <v>0</v>
      </c>
      <c r="KD155" s="36">
        <f>COUNTIFS(Inbound_Monitor!L:L,"Rohware",Inbound_Monitor!E:E,KD$2)</f>
        <v>0</v>
      </c>
      <c r="KE155" s="31"/>
      <c r="KF155" s="31"/>
      <c r="KG155" s="36">
        <f>COUNTIFS(Inbound_Monitor!L:L,"Rohware",Inbound_Monitor!E:E,KG$2)</f>
        <v>0</v>
      </c>
      <c r="KH155" s="36">
        <f>COUNTIFS(Inbound_Monitor!L:L,"Rohware",Inbound_Monitor!E:E,KH$2)</f>
        <v>0</v>
      </c>
      <c r="KI155" s="36">
        <f>COUNTIFS(Inbound_Monitor!L:L,"Rohware",Inbound_Monitor!E:E,KI$2)</f>
        <v>0</v>
      </c>
      <c r="KJ155" s="36">
        <f>COUNTIFS(Inbound_Monitor!L:L,"Rohware",Inbound_Monitor!E:E,KJ$2)</f>
        <v>0</v>
      </c>
      <c r="KK155" s="36">
        <f>COUNTIFS(Inbound_Monitor!L:L,"Rohware",Inbound_Monitor!E:E,KK$2)</f>
        <v>0</v>
      </c>
      <c r="KL155" s="31"/>
      <c r="KM155" s="31"/>
      <c r="KN155" s="36">
        <f>COUNTIFS(Inbound_Monitor!L:L,"Rohware",Inbound_Monitor!E:E,KN$2)</f>
        <v>0</v>
      </c>
      <c r="KO155" s="36">
        <f>COUNTIFS(Inbound_Monitor!L:L,"Rohware",Inbound_Monitor!E:E,KO$2)</f>
        <v>0</v>
      </c>
      <c r="KP155" s="36">
        <f>COUNTIFS(Inbound_Monitor!L:L,"Rohware",Inbound_Monitor!E:E,KP$2)</f>
        <v>0</v>
      </c>
      <c r="KQ155" s="36">
        <f>COUNTIFS(Inbound_Monitor!L:L,"Rohware",Inbound_Monitor!E:E,KQ$2)</f>
        <v>0</v>
      </c>
      <c r="KR155" s="36">
        <f>COUNTIFS(Inbound_Monitor!L:L,"Rohware",Inbound_Monitor!E:E,KR$2)</f>
        <v>0</v>
      </c>
      <c r="KS155" s="31"/>
      <c r="KT155" s="31"/>
      <c r="KU155" s="36">
        <f>COUNTIFS(Inbound_Monitor!L:L,"Rohware",Inbound_Monitor!E:E,KU$2)</f>
        <v>0</v>
      </c>
      <c r="KV155" s="36">
        <f>COUNTIFS(Inbound_Monitor!L:L,"Rohware",Inbound_Monitor!E:E,KV$2)</f>
        <v>0</v>
      </c>
      <c r="KW155" s="36">
        <f>COUNTIFS(Inbound_Monitor!L:L,"Rohware",Inbound_Monitor!E:E,KW$2)</f>
        <v>0</v>
      </c>
      <c r="KX155" s="36">
        <f>COUNTIFS(Inbound_Monitor!L:L,"Rohware",Inbound_Monitor!E:E,KX$2)</f>
        <v>0</v>
      </c>
      <c r="KY155" s="31"/>
      <c r="KZ155" s="31"/>
      <c r="LA155" s="31"/>
      <c r="LB155" s="36">
        <f>COUNTIFS(Inbound_Monitor!L:L,"Rohware",Inbound_Monitor!E:E,LB$2)</f>
        <v>0</v>
      </c>
      <c r="LC155" s="36">
        <f>COUNTIFS(Inbound_Monitor!L:L,"Rohware",Inbound_Monitor!E:E,LC$2)</f>
        <v>0</v>
      </c>
      <c r="LD155" s="36">
        <f>COUNTIFS(Inbound_Monitor!L:L,"Rohware",Inbound_Monitor!E:E,LD$2)</f>
        <v>0</v>
      </c>
      <c r="LE155" s="36">
        <f>COUNTIFS(Inbound_Monitor!L:L,"Rohware",Inbound_Monitor!E:E,LE$2)</f>
        <v>0</v>
      </c>
      <c r="LF155" s="36">
        <f>COUNTIFS(Inbound_Monitor!L:L,"Rohware",Inbound_Monitor!E:E,LF$2)</f>
        <v>0</v>
      </c>
      <c r="LG155" s="31"/>
      <c r="LH155" s="31"/>
      <c r="LI155" s="36">
        <f>COUNTIFS(Inbound_Monitor!L:L,"Rohware",Inbound_Monitor!E:E,LI$2)</f>
        <v>0</v>
      </c>
      <c r="LJ155" s="36">
        <f>COUNTIFS(Inbound_Monitor!L:L,"Rohware",Inbound_Monitor!E:E,LJ$2)</f>
        <v>0</v>
      </c>
      <c r="LK155" s="36">
        <f>COUNTIFS(Inbound_Monitor!L:L,"Rohware",Inbound_Monitor!E:E,LK$2)</f>
        <v>0</v>
      </c>
      <c r="LL155" s="36">
        <f>COUNTIFS(Inbound_Monitor!L:L,"Rohware",Inbound_Monitor!E:E,LL$2)</f>
        <v>0</v>
      </c>
      <c r="LM155" s="36">
        <f>COUNTIFS(Inbound_Monitor!L:L,"Rohware",Inbound_Monitor!E:E,LM$2)</f>
        <v>0</v>
      </c>
      <c r="LN155" s="31"/>
      <c r="LO155" s="31"/>
      <c r="LP155" s="36">
        <f>COUNTIFS(Inbound_Monitor!L:L,"Rohware",Inbound_Monitor!E:E,LP$2)</f>
        <v>0</v>
      </c>
      <c r="LQ155" s="36">
        <f>COUNTIFS(Inbound_Monitor!L:L,"Rohware",Inbound_Monitor!E:E,LQ$2)</f>
        <v>0</v>
      </c>
      <c r="LR155" s="36">
        <f>COUNTIFS(Inbound_Monitor!L:L,"Rohware",Inbound_Monitor!E:E,LR$2)</f>
        <v>0</v>
      </c>
      <c r="LS155" s="36">
        <f>COUNTIFS(Inbound_Monitor!L:L,"Rohware",Inbound_Monitor!E:E,LS$2)</f>
        <v>0</v>
      </c>
      <c r="LT155" s="36">
        <f>COUNTIFS(Inbound_Monitor!L:L,"Rohware",Inbound_Monitor!E:E,LT$2)</f>
        <v>0</v>
      </c>
      <c r="LU155" s="31"/>
      <c r="LV155" s="31"/>
      <c r="LW155" s="36">
        <f>COUNTIFS(Inbound_Monitor!L:L,"Rohware",Inbound_Monitor!E:E,LW$2)</f>
        <v>0</v>
      </c>
      <c r="LX155" s="36">
        <f>COUNTIFS(Inbound_Monitor!L:L,"Rohware",Inbound_Monitor!E:E,LX$2)</f>
        <v>0</v>
      </c>
      <c r="LY155" s="36">
        <f>COUNTIFS(Inbound_Monitor!L:L,"Rohware",Inbound_Monitor!E:E,LY$2)</f>
        <v>0</v>
      </c>
      <c r="LZ155" s="36">
        <f>COUNTIFS(Inbound_Monitor!L:L,"Rohware",Inbound_Monitor!E:E,LZ$2)</f>
        <v>0</v>
      </c>
      <c r="MA155" s="36">
        <f>COUNTIFS(Inbound_Monitor!L:L,"Rohware",Inbound_Monitor!E:E,MA$2)</f>
        <v>0</v>
      </c>
      <c r="MB155" s="31"/>
      <c r="MC155" s="31"/>
      <c r="MD155" s="36">
        <f>COUNTIFS(Inbound_Monitor!L:L,"Rohware",Inbound_Monitor!E:E,MD$2)</f>
        <v>0</v>
      </c>
      <c r="ME155" s="36">
        <f>COUNTIFS(Inbound_Monitor!L:L,"Rohware",Inbound_Monitor!E:E,ME$2)</f>
        <v>0</v>
      </c>
      <c r="MF155" s="36">
        <f>COUNTIFS(Inbound_Monitor!L:L,"Rohware",Inbound_Monitor!E:E,MF$2)</f>
        <v>0</v>
      </c>
      <c r="MG155" s="36">
        <f>COUNTIFS(Inbound_Monitor!L:L,"Rohware",Inbound_Monitor!E:E,MG$2)</f>
        <v>0</v>
      </c>
      <c r="MH155" s="36">
        <f>COUNTIFS(Inbound_Monitor!L:L,"Rohware",Inbound_Monitor!E:E,MH$2)</f>
        <v>0</v>
      </c>
      <c r="MI155" s="31"/>
      <c r="MJ155" s="31"/>
      <c r="MK155" s="36">
        <f>COUNTIFS(Inbound_Monitor!L:L,"Rohware",Inbound_Monitor!E:E,MK$2)</f>
        <v>0</v>
      </c>
      <c r="ML155" s="36">
        <f>COUNTIFS(Inbound_Monitor!L:L,"Rohware",Inbound_Monitor!E:E,ML$2)</f>
        <v>0</v>
      </c>
      <c r="MM155" s="36">
        <f>COUNTIFS(Inbound_Monitor!L:L,"Rohware",Inbound_Monitor!E:E,MM$2)</f>
        <v>0</v>
      </c>
      <c r="MN155" s="36">
        <f>COUNTIFS(Inbound_Monitor!L:L,"Rohware",Inbound_Monitor!E:E,MN$2)</f>
        <v>0</v>
      </c>
      <c r="MO155" s="36">
        <f>COUNTIFS(Inbound_Monitor!L:L,"Rohware",Inbound_Monitor!E:E,MO$2)</f>
        <v>0</v>
      </c>
      <c r="MP155" s="31"/>
      <c r="MQ155" s="31"/>
      <c r="MR155" s="36">
        <f>COUNTIFS(Inbound_Monitor!L:L,"Rohware",Inbound_Monitor!E:E,MR$2)</f>
        <v>0</v>
      </c>
      <c r="MS155" s="36">
        <f>COUNTIFS(Inbound_Monitor!L:L,"Rohware",Inbound_Monitor!E:E,MS$2)</f>
        <v>0</v>
      </c>
      <c r="MT155" s="36">
        <f>COUNTIFS(Inbound_Monitor!L:L,"Rohware",Inbound_Monitor!E:E,MT$2)</f>
        <v>0</v>
      </c>
      <c r="MU155" s="36">
        <f>COUNTIFS(Inbound_Monitor!L:L,"Rohware",Inbound_Monitor!E:E,MU$2)</f>
        <v>0</v>
      </c>
      <c r="MV155" s="36">
        <f>COUNTIFS(Inbound_Monitor!L:L,"Rohware",Inbound_Monitor!E:E,MV$2)</f>
        <v>0</v>
      </c>
      <c r="MW155" s="31"/>
      <c r="MX155" s="31"/>
      <c r="MY155" s="36">
        <f>COUNTIFS(Inbound_Monitor!L:L,"Rohware",Inbound_Monitor!E:E,MY$2)</f>
        <v>0</v>
      </c>
      <c r="MZ155" s="36">
        <f>COUNTIFS(Inbound_Monitor!L:L,"Rohware",Inbound_Monitor!E:E,MZ$2)</f>
        <v>0</v>
      </c>
      <c r="NA155" s="31"/>
      <c r="NB155" s="31"/>
      <c r="NC155" s="36">
        <f>COUNTIFS(Inbound_Monitor!L:L,"Rohware",Inbound_Monitor!E:E,NC$2)</f>
        <v>0</v>
      </c>
      <c r="ND155" s="31"/>
      <c r="NE155" s="31"/>
      <c r="NF155" s="16" t="s">
        <v>759</v>
      </c>
    </row>
    <row r="156" spans="1:370" s="109" customFormat="1" ht="15.75" x14ac:dyDescent="0.25">
      <c r="A156" s="100" t="s">
        <v>957</v>
      </c>
      <c r="B156" s="23" t="s">
        <v>945</v>
      </c>
      <c r="C156" s="34"/>
      <c r="D156" s="35" t="s">
        <v>862</v>
      </c>
      <c r="E156" s="56">
        <f t="shared" si="1"/>
        <v>1032</v>
      </c>
      <c r="F156" s="31"/>
      <c r="G156" s="36">
        <f>SUMIFS(Inbound_Monitor!K:K,Inbound_Monitor!L:L,"Rohware",Inbound_Monitor!B:B,G$2)</f>
        <v>0</v>
      </c>
      <c r="H156" s="36">
        <f>SUMIFS(Inbound_Monitor!K:K,Inbound_Monitor!L:L,"Rohware",Inbound_Monitor!B:B,H$2)</f>
        <v>0</v>
      </c>
      <c r="I156" s="37">
        <f>SUMIFS(Inbound_Monitor!K:K,Inbound_Monitor!L:L,"Rohware",Inbound_Monitor!B:B,I$2)</f>
        <v>0</v>
      </c>
      <c r="J156" s="37">
        <f>SUMIFS(Inbound_Monitor!L:L,Inbound_Monitor!M:M,"Rohware",Inbound_Monitor!C:C,J$2)</f>
        <v>0</v>
      </c>
      <c r="K156" s="31"/>
      <c r="L156" s="31"/>
      <c r="M156" s="36">
        <f>SUMIFS(Inbound_Monitor!K:K,Inbound_Monitor!L:L,"Rohware",Inbound_Monitor!B:B,M$2)</f>
        <v>0</v>
      </c>
      <c r="N156" s="36">
        <f>SUMIFS(Inbound_Monitor!K:K,Inbound_Monitor!L:L,"Rohware",Inbound_Monitor!B:B,N$2)</f>
        <v>0</v>
      </c>
      <c r="O156" s="36">
        <f>SUMIFS(Inbound_Monitor!K:K,Inbound_Monitor!L:L,"Rohware",Inbound_Monitor!B:B,O$2)</f>
        <v>32</v>
      </c>
      <c r="P156" s="37">
        <f>SUMIFS(Inbound_Monitor!K:K,Inbound_Monitor!L:L,"Rohware",Inbound_Monitor!B:B,P$2)</f>
        <v>0</v>
      </c>
      <c r="Q156" s="36">
        <f>SUMIFS(Inbound_Monitor!K:K,Inbound_Monitor!L:L,"Rohware",Inbound_Monitor!B:B,Q$2)</f>
        <v>0</v>
      </c>
      <c r="R156" s="31"/>
      <c r="S156" s="31"/>
      <c r="T156" s="36">
        <f>SUMIFS(Inbound_Monitor!K:K,Inbound_Monitor!L:L,"Rohware",Inbound_Monitor!B:B,T$2)</f>
        <v>0</v>
      </c>
      <c r="U156" s="36">
        <f>SUMIFS(Inbound_Monitor!K:K,Inbound_Monitor!L:L,"Rohware",Inbound_Monitor!B:B,U$2)</f>
        <v>0</v>
      </c>
      <c r="V156" s="36">
        <v>43</v>
      </c>
      <c r="W156" s="37">
        <f>SUMIFS(Inbound_Monitor!K:K,Inbound_Monitor!L:L,"Rohware",Inbound_Monitor!B:B,W$2)</f>
        <v>0</v>
      </c>
      <c r="X156" s="36">
        <f>SUMIFS(Inbound_Monitor!K:K,Inbound_Monitor!L:L,"Rohware",Inbound_Monitor!B:B,X$2)</f>
        <v>0</v>
      </c>
      <c r="Y156" s="31"/>
      <c r="Z156" s="31"/>
      <c r="AA156" s="36">
        <f>SUMIFS(Inbound_Monitor!K:K,Inbound_Monitor!L:L,"Rohware",Inbound_Monitor!B:B,AA$2)</f>
        <v>0</v>
      </c>
      <c r="AB156" s="36">
        <f>SUMIFS(Inbound_Monitor!K:K,Inbound_Monitor!L:L,"Rohware",Inbound_Monitor!B:B,AB$2)</f>
        <v>0</v>
      </c>
      <c r="AC156" s="36">
        <f>SUMIFS(Inbound_Monitor!K:K,Inbound_Monitor!L:L,"Rohware",Inbound_Monitor!B:B,AC$2)</f>
        <v>0</v>
      </c>
      <c r="AD156" s="37">
        <f>SUMIFS(Inbound_Monitor!K:K,Inbound_Monitor!L:L,"Rohware",Inbound_Monitor!B:B,AD$2)</f>
        <v>1032</v>
      </c>
      <c r="AE156" s="36">
        <f>SUMIFS(Inbound_Monitor!K:K,Inbound_Monitor!L:L,"Rohware",Inbound_Monitor!B:B,AE$2)</f>
        <v>0</v>
      </c>
      <c r="AF156" s="31"/>
      <c r="AG156" s="31"/>
      <c r="AH156" s="36">
        <f>SUMIFS(Inbound_Monitor!K:K,Inbound_Monitor!L:L,"Rohware",Inbound_Monitor!B:B,AH$2)</f>
        <v>0</v>
      </c>
      <c r="AI156" s="36">
        <f>SUMIFS(Inbound_Monitor!K:K,Inbound_Monitor!L:L,"Rohware",Inbound_Monitor!B:B,AI$2)</f>
        <v>0</v>
      </c>
      <c r="AJ156" s="36">
        <f>SUMIFS(Inbound_Monitor!K:K,Inbound_Monitor!L:L,"Rohware",Inbound_Monitor!B:B,AJ$2)</f>
        <v>0</v>
      </c>
      <c r="AK156" s="37">
        <f>SUMIFS(Inbound_Monitor!K:K,Inbound_Monitor!L:L,"Rohware",Inbound_Monitor!B:B,AK$2)</f>
        <v>0</v>
      </c>
      <c r="AL156" s="36">
        <f>SUMIFS(Inbound_Monitor!K:K,Inbound_Monitor!L:L,"Rohware",Inbound_Monitor!B:B,AL$2)</f>
        <v>0</v>
      </c>
      <c r="AM156" s="31"/>
      <c r="AN156" s="31"/>
      <c r="AO156" s="36">
        <f>SUMIFS(Inbound_Monitor!K:K,Inbound_Monitor!L:L,"Rohware",Inbound_Monitor!B:B,AO$2)</f>
        <v>0</v>
      </c>
      <c r="AP156" s="36">
        <f>SUMIFS(Inbound_Monitor!K:K,Inbound_Monitor!L:L,"Rohware",Inbound_Monitor!B:B,AP$2)</f>
        <v>0</v>
      </c>
      <c r="AQ156" s="36">
        <v>44</v>
      </c>
      <c r="AR156" s="37">
        <f>SUMIFS(Inbound_Monitor!K:K,Inbound_Monitor!L:L,"Rohware",Inbound_Monitor!B:B,AR$2)</f>
        <v>0</v>
      </c>
      <c r="AS156" s="36">
        <f>SUMIFS(Inbound_Monitor!K:K,Inbound_Monitor!L:L,"Rohware",Inbound_Monitor!B:B,AS$2)</f>
        <v>0</v>
      </c>
      <c r="AT156" s="31"/>
      <c r="AU156" s="31"/>
      <c r="AV156" s="36">
        <f>SUMIFS(Inbound_Monitor!K:K,Inbound_Monitor!L:L,"Rohware",Inbound_Monitor!B:B,AV$2)</f>
        <v>0</v>
      </c>
      <c r="AW156" s="36">
        <f>SUMIFS(Inbound_Monitor!K:K,Inbound_Monitor!L:L,"Rohware",Inbound_Monitor!B:B,AW$2)</f>
        <v>0</v>
      </c>
      <c r="AX156" s="36">
        <f>SUMIFS(Inbound_Monitor!K:K,Inbound_Monitor!L:L,"Rohware",Inbound_Monitor!B:B,AX$2)</f>
        <v>0</v>
      </c>
      <c r="AY156" s="37">
        <f>SUMIFS(Inbound_Monitor!K:K,Inbound_Monitor!L:L,"Rohware",Inbound_Monitor!B:B,AY$2)</f>
        <v>50</v>
      </c>
      <c r="AZ156" s="36">
        <f>SUMIFS(Inbound_Monitor!K:K,Inbound_Monitor!L:L,"Rohware",Inbound_Monitor!B:B,AZ$2)</f>
        <v>0</v>
      </c>
      <c r="BA156" s="31"/>
      <c r="BB156" s="31"/>
      <c r="BC156" s="36">
        <f>SUMIFS(Inbound_Monitor!K:K,Inbound_Monitor!L:L,"Rohware",Inbound_Monitor!B:B,BC$2)</f>
        <v>0</v>
      </c>
      <c r="BD156" s="36">
        <f>SUMIFS(Inbound_Monitor!K:K,Inbound_Monitor!L:L,"Rohware",Inbound_Monitor!B:B,BD$2)</f>
        <v>0</v>
      </c>
      <c r="BE156" s="36">
        <v>44</v>
      </c>
      <c r="BF156" s="37">
        <v>30</v>
      </c>
      <c r="BG156" s="36">
        <f>SUMIFS(Inbound_Monitor!K:K,Inbound_Monitor!L:L,"Rohware",Inbound_Monitor!B:B,BG$2)</f>
        <v>0</v>
      </c>
      <c r="BH156" s="31"/>
      <c r="BI156" s="31"/>
      <c r="BJ156" s="36">
        <f>SUMIFS(Inbound_Monitor!K:K,Inbound_Monitor!L:L,"Rohware",Inbound_Monitor!B:B,BJ$2)</f>
        <v>0</v>
      </c>
      <c r="BK156" s="36">
        <f>SUMIFS(Inbound_Monitor!K:K,Inbound_Monitor!L:L,"Rohware",Inbound_Monitor!B:B,BK$2)</f>
        <v>0</v>
      </c>
      <c r="BL156" s="36">
        <f>SUMIFS(Inbound_Monitor!K:K,Inbound_Monitor!L:L,"Rohware",Inbound_Monitor!B:B,BL$2)</f>
        <v>0</v>
      </c>
      <c r="BM156" s="37">
        <f>SUMIFS(Inbound_Monitor!K:K,Inbound_Monitor!L:L,"Rohware",Inbound_Monitor!B:B,BM$2)</f>
        <v>32</v>
      </c>
      <c r="BN156" s="36">
        <f>SUMIFS(Inbound_Monitor!K:K,Inbound_Monitor!L:L,"Rohware",Inbound_Monitor!B:B,BN$2)</f>
        <v>0</v>
      </c>
      <c r="BO156" s="31"/>
      <c r="BP156" s="31"/>
      <c r="BQ156" s="36">
        <f>SUMIFS(Inbound_Monitor!K:K,Inbound_Monitor!L:L,"Rohware",Inbound_Monitor!B:B,BQ$2)</f>
        <v>0</v>
      </c>
      <c r="BR156" s="36">
        <f>SUMIFS(Inbound_Monitor!K:K,Inbound_Monitor!L:L,"Rohware",Inbound_Monitor!B:B,BR$2)</f>
        <v>0</v>
      </c>
      <c r="BS156" s="36">
        <v>43</v>
      </c>
      <c r="BT156" s="37">
        <f>SUMIFS(Inbound_Monitor!K:K,Inbound_Monitor!L:L,"Rohware",Inbound_Monitor!B:B,BT$2)</f>
        <v>0</v>
      </c>
      <c r="BU156" s="36">
        <f>SUMIFS(Inbound_Monitor!K:K,Inbound_Monitor!L:L,"Rohware",Inbound_Monitor!B:B,BU$2)</f>
        <v>0</v>
      </c>
      <c r="BV156" s="31"/>
      <c r="BW156" s="31"/>
      <c r="BX156" s="36">
        <v>1</v>
      </c>
      <c r="BY156" s="36">
        <f>SUMIFS(Inbound_Monitor!K:K,Inbound_Monitor!L:L,"Rohware",Inbound_Monitor!B:B,BY$2)</f>
        <v>0</v>
      </c>
      <c r="BZ156" s="36">
        <f>SUMIFS(Inbound_Monitor!K:K,Inbound_Monitor!L:L,"Rohware",Inbound_Monitor!B:B,BZ$2)</f>
        <v>0</v>
      </c>
      <c r="CA156" s="37">
        <f>SUMIFS(Inbound_Monitor!K:K,Inbound_Monitor!L:L,"Rohware",Inbound_Monitor!B:B,CA$2)</f>
        <v>0</v>
      </c>
      <c r="CB156" s="36">
        <f>SUMIFS(Inbound_Monitor!K:K,Inbound_Monitor!L:L,"Rohware",Inbound_Monitor!B:B,CB$2)</f>
        <v>0</v>
      </c>
      <c r="CC156" s="31"/>
      <c r="CD156" s="31"/>
      <c r="CE156" s="36">
        <f>SUMIFS(Inbound_Monitor!K:K,Inbound_Monitor!L:L,"Rohware",Inbound_Monitor!B:B,CE$2)</f>
        <v>0</v>
      </c>
      <c r="CF156" s="36">
        <f>SUMIFS(Inbound_Monitor!K:K,Inbound_Monitor!L:L,"Rohware",Inbound_Monitor!B:B,CF$2)</f>
        <v>0</v>
      </c>
      <c r="CG156" s="36">
        <f>SUMIFS(Inbound_Monitor!K:K,Inbound_Monitor!L:L,"Rohware",Inbound_Monitor!B:B,CG$2)</f>
        <v>0</v>
      </c>
      <c r="CH156" s="37">
        <f>SUMIFS(Inbound_Monitor!K:K,Inbound_Monitor!L:L,"Rohware",Inbound_Monitor!B:B,CH$2)</f>
        <v>0</v>
      </c>
      <c r="CI156" s="36">
        <f>SUMIFS(Inbound_Monitor!K:K,Inbound_Monitor!L:L,"Rohware",Inbound_Monitor!B:B,CI$2)</f>
        <v>0</v>
      </c>
      <c r="CJ156" s="31"/>
      <c r="CK156" s="31"/>
      <c r="CL156" s="36">
        <f>SUMIFS(Inbound_Monitor!K:K,Inbound_Monitor!L:L,"Rohware",Inbound_Monitor!B:B,CL$2)</f>
        <v>0</v>
      </c>
      <c r="CM156" s="36">
        <f>SUMIFS(Inbound_Monitor!K:K,Inbound_Monitor!L:L,"Rohware",Inbound_Monitor!B:B,CM$2)</f>
        <v>0</v>
      </c>
      <c r="CN156" s="36">
        <f>SUMIFS(Inbound_Monitor!K:K,Inbound_Monitor!L:L,"Rohware",Inbound_Monitor!B:B,CN$2)</f>
        <v>0</v>
      </c>
      <c r="CO156" s="37">
        <f>SUMIFS(Inbound_Monitor!K:K,Inbound_Monitor!L:L,"Rohware",Inbound_Monitor!B:B,CO$2)</f>
        <v>0</v>
      </c>
      <c r="CP156" s="31"/>
      <c r="CQ156" s="31"/>
      <c r="CR156" s="31"/>
      <c r="CS156" s="31"/>
      <c r="CT156" s="36">
        <f>SUMIFS(Inbound_Monitor!K:K,Inbound_Monitor!L:L,"Rohware",Inbound_Monitor!B:B,CT$2)</f>
        <v>0</v>
      </c>
      <c r="CU156" s="36">
        <f>SUMIFS(Inbound_Monitor!K:K,Inbound_Monitor!L:L,"Rohware",Inbound_Monitor!B:B,CU$2)</f>
        <v>0</v>
      </c>
      <c r="CV156" s="37">
        <f>SUMIFS(Inbound_Monitor!K:K,Inbound_Monitor!L:L,"Rohware",Inbound_Monitor!B:B,CV$2)</f>
        <v>0</v>
      </c>
      <c r="CW156" s="36">
        <f>SUMIFS(Inbound_Monitor!K:K,Inbound_Monitor!L:L,"Rohware",Inbound_Monitor!B:B,CW$2)</f>
        <v>0</v>
      </c>
      <c r="CX156" s="31"/>
      <c r="CY156" s="31"/>
      <c r="CZ156" s="36">
        <f>SUMIFS(Inbound_Monitor!K:K,Inbound_Monitor!L:L,"Rohware",Inbound_Monitor!B:B,CZ$2)</f>
        <v>0</v>
      </c>
      <c r="DA156" s="36">
        <f>SUMIFS(Inbound_Monitor!K:K,Inbound_Monitor!L:L,"Rohware",Inbound_Monitor!B:B,DA$2)</f>
        <v>0</v>
      </c>
      <c r="DB156" s="36">
        <f>SUMIFS(Inbound_Monitor!K:K,Inbound_Monitor!L:L,"Rohware",Inbound_Monitor!B:B,DB$2)</f>
        <v>0</v>
      </c>
      <c r="DC156" s="37">
        <f>SUMIFS(Inbound_Monitor!K:K,Inbound_Monitor!L:L,"Rohware",Inbound_Monitor!B:B,DC$2)</f>
        <v>0</v>
      </c>
      <c r="DD156" s="36">
        <f>SUMIFS(Inbound_Monitor!K:K,Inbound_Monitor!L:L,"Rohware",Inbound_Monitor!B:B,DD$2)</f>
        <v>0</v>
      </c>
      <c r="DE156" s="31"/>
      <c r="DF156" s="31"/>
      <c r="DG156" s="36">
        <f>SUMIFS(Inbound_Monitor!K:K,Inbound_Monitor!L:L,"Rohware",Inbound_Monitor!B:B,DG$2)</f>
        <v>0</v>
      </c>
      <c r="DH156" s="36">
        <f>SUMIFS(Inbound_Monitor!K:K,Inbound_Monitor!L:L,"Rohware",Inbound_Monitor!B:B,DH$2)</f>
        <v>0</v>
      </c>
      <c r="DI156" s="36">
        <f>SUMIFS(Inbound_Monitor!K:K,Inbound_Monitor!L:L,"Rohware",Inbound_Monitor!B:B,DI$2)</f>
        <v>0</v>
      </c>
      <c r="DJ156" s="37">
        <f>SUMIFS(Inbound_Monitor!K:K,Inbound_Monitor!L:L,"Rohware",Inbound_Monitor!B:B,DJ$2)</f>
        <v>0</v>
      </c>
      <c r="DK156" s="36">
        <f>SUMIFS(Inbound_Monitor!K:K,Inbound_Monitor!L:L,"Rohware",Inbound_Monitor!B:B,DK$2)</f>
        <v>0</v>
      </c>
      <c r="DL156" s="31"/>
      <c r="DM156" s="31"/>
      <c r="DN156" s="36">
        <f>SUMIFS(Inbound_Monitor!K:K,Inbound_Monitor!L:L,"Rohware",Inbound_Monitor!B:B,DN$2)</f>
        <v>0</v>
      </c>
      <c r="DO156" s="36">
        <f>SUMIFS(Inbound_Monitor!K:K,Inbound_Monitor!L:L,"Rohware",Inbound_Monitor!B:B,DO$2)</f>
        <v>0</v>
      </c>
      <c r="DP156" s="36">
        <f>SUMIFS(Inbound_Monitor!K:K,Inbound_Monitor!L:L,"Rohware",Inbound_Monitor!B:B,DP$2)</f>
        <v>0</v>
      </c>
      <c r="DQ156" s="37">
        <f>SUMIFS(Inbound_Monitor!K:K,Inbound_Monitor!L:L,"Rohware",Inbound_Monitor!B:B,DQ$2)</f>
        <v>0</v>
      </c>
      <c r="DR156" s="36">
        <f>SUMIFS(Inbound_Monitor!K:K,Inbound_Monitor!L:L,"Rohware",Inbound_Monitor!B:B,DR$2)</f>
        <v>0</v>
      </c>
      <c r="DS156" s="31"/>
      <c r="DT156" s="31"/>
      <c r="DU156" s="36">
        <f>SUMIFS(Inbound_Monitor!K:K,Inbound_Monitor!L:L,"Rohware",Inbound_Monitor!B:B,DU$2)</f>
        <v>0</v>
      </c>
      <c r="DV156" s="36">
        <f>SUMIFS(Inbound_Monitor!K:K,Inbound_Monitor!L:L,"Rohware",Inbound_Monitor!B:B,DV$2)</f>
        <v>0</v>
      </c>
      <c r="DW156" s="31"/>
      <c r="DX156" s="37">
        <v>43</v>
      </c>
      <c r="DY156" s="36">
        <f>SUMIFS(Inbound_Monitor!K:K,Inbound_Monitor!L:L,"Rohware",Inbound_Monitor!B:B,DY$2)</f>
        <v>0</v>
      </c>
      <c r="DZ156" s="31"/>
      <c r="EA156" s="31"/>
      <c r="EB156" s="36">
        <f>SUMIFS(Inbound_Monitor!K:K,Inbound_Monitor!L:L,"Rohware",Inbound_Monitor!B:B,EB$2)</f>
        <v>0</v>
      </c>
      <c r="EC156" s="36">
        <f>SUMIFS(Inbound_Monitor!K:K,Inbound_Monitor!L:L,"Rohware",Inbound_Monitor!B:B,EC$2)</f>
        <v>0</v>
      </c>
      <c r="ED156" s="36">
        <f>SUMIFS(Inbound_Monitor!K:K,Inbound_Monitor!L:L,"Rohware",Inbound_Monitor!B:B,ED$2)</f>
        <v>0</v>
      </c>
      <c r="EE156" s="31"/>
      <c r="EF156" s="36">
        <f>SUMIFS(Inbound_Monitor!K:K,Inbound_Monitor!L:L,"Rohware",Inbound_Monitor!B:B,EF$2)</f>
        <v>0</v>
      </c>
      <c r="EG156" s="31"/>
      <c r="EH156" s="31"/>
      <c r="EI156" s="36">
        <f>SUMIFS(Inbound_Monitor!K:K,Inbound_Monitor!L:L,"Rohware",Inbound_Monitor!B:B,EI$2)</f>
        <v>0</v>
      </c>
      <c r="EJ156" s="36">
        <f>SUMIFS(Inbound_Monitor!K:K,Inbound_Monitor!L:L,"Rohware",Inbound_Monitor!B:B,EJ$2)</f>
        <v>0</v>
      </c>
      <c r="EK156" s="36">
        <v>43</v>
      </c>
      <c r="EL156" s="37">
        <f>SUMIFS(Inbound_Monitor!K:K,Inbound_Monitor!L:L,"Rohware",Inbound_Monitor!B:B,EL$2)</f>
        <v>0</v>
      </c>
      <c r="EM156" s="36">
        <f>SUMIFS(Inbound_Monitor!K:K,Inbound_Monitor!L:L,"Rohware",Inbound_Monitor!B:B,EM$2)</f>
        <v>0</v>
      </c>
      <c r="EN156" s="31"/>
      <c r="EO156" s="31"/>
      <c r="EP156" s="31"/>
      <c r="EQ156" s="36">
        <f>SUMIFS(Inbound_Monitor!K:K,Inbound_Monitor!L:L,"Rohware",Inbound_Monitor!B:B,EQ$2)</f>
        <v>0</v>
      </c>
      <c r="ER156" s="36">
        <f>SUMIFS(Inbound_Monitor!K:K,Inbound_Monitor!L:L,"Rohware",Inbound_Monitor!B:B,ER$2)</f>
        <v>0</v>
      </c>
      <c r="ES156" s="37">
        <f>SUMIFS(Inbound_Monitor!K:K,Inbound_Monitor!L:L,"Rohware",Inbound_Monitor!B:B,ES$2)</f>
        <v>0</v>
      </c>
      <c r="ET156" s="36">
        <f>SUMIFS(Inbound_Monitor!K:K,Inbound_Monitor!L:L,"Rohware",Inbound_Monitor!B:B,ET$2)</f>
        <v>0</v>
      </c>
      <c r="EU156" s="31"/>
      <c r="EV156" s="31"/>
      <c r="EW156" s="36">
        <f>SUMIFS(Inbound_Monitor!K:K,Inbound_Monitor!L:L,"Rohware",Inbound_Monitor!B:B,EW$2)</f>
        <v>0</v>
      </c>
      <c r="EX156" s="36">
        <f>SUMIFS(Inbound_Monitor!K:K,Inbound_Monitor!L:L,"Rohware",Inbound_Monitor!B:B,EX$2)</f>
        <v>0</v>
      </c>
      <c r="EY156" s="36">
        <f>SUMIFS(Inbound_Monitor!K:K,Inbound_Monitor!L:L,"Rohware",Inbound_Monitor!B:B,EY$2)</f>
        <v>0</v>
      </c>
      <c r="EZ156" s="31"/>
      <c r="FA156" s="36">
        <f>SUMIFS(Inbound_Monitor!K:K,Inbound_Monitor!L:L,"Rohware",Inbound_Monitor!B:B,FA$2)</f>
        <v>0</v>
      </c>
      <c r="FB156" s="31"/>
      <c r="FC156" s="31"/>
      <c r="FD156" s="36">
        <f>SUMIFS(Inbound_Monitor!K:K,Inbound_Monitor!L:L,"Rohware",Inbound_Monitor!B:B,FD$2)</f>
        <v>0</v>
      </c>
      <c r="FE156" s="36">
        <f>SUMIFS(Inbound_Monitor!K:K,Inbound_Monitor!L:L,"Rohware",Inbound_Monitor!B:B,FE$2)</f>
        <v>0</v>
      </c>
      <c r="FF156" s="36">
        <f>SUMIFS(Inbound_Monitor!K:K,Inbound_Monitor!L:L,"Rohware",Inbound_Monitor!B:B,FF$2)</f>
        <v>0</v>
      </c>
      <c r="FG156" s="37">
        <f>SUMIFS(Inbound_Monitor!K:K,Inbound_Monitor!L:L,"Rohware",Inbound_Monitor!B:B,FG$2)</f>
        <v>0</v>
      </c>
      <c r="FH156" s="36">
        <f>SUMIFS(Inbound_Monitor!K:K,Inbound_Monitor!L:L,"Rohware",Inbound_Monitor!B:B,FH$2)</f>
        <v>0</v>
      </c>
      <c r="FI156" s="31"/>
      <c r="FJ156" s="31"/>
      <c r="FK156" s="36">
        <f>SUMIFS(Inbound_Monitor!K:K,Inbound_Monitor!L:L,"Rohware",Inbound_Monitor!B:B,FK$2)</f>
        <v>0</v>
      </c>
      <c r="FL156" s="36">
        <f>SUMIFS(Inbound_Monitor!K:K,Inbound_Monitor!L:L,"Rohware",Inbound_Monitor!B:B,FL$2)</f>
        <v>0</v>
      </c>
      <c r="FM156" s="36">
        <f>SUMIFS(Inbound_Monitor!K:K,Inbound_Monitor!L:L,"Rohware",Inbound_Monitor!B:B,FM$2)</f>
        <v>0</v>
      </c>
      <c r="FN156" s="37">
        <f>SUMIFS(Inbound_Monitor!K:K,Inbound_Monitor!L:L,"Rohware",Inbound_Monitor!B:B,FN$2)</f>
        <v>0</v>
      </c>
      <c r="FO156" s="36">
        <f>SUMIFS(Inbound_Monitor!K:K,Inbound_Monitor!L:L,"Rohware",Inbound_Monitor!B:B,FO$2)</f>
        <v>0</v>
      </c>
      <c r="FP156" s="31"/>
      <c r="FQ156" s="31"/>
      <c r="FR156" s="36">
        <f>SUMIFS(Inbound_Monitor!K:K,Inbound_Monitor!L:L,"Rohware",Inbound_Monitor!B:B,FR$2)</f>
        <v>0</v>
      </c>
      <c r="FS156" s="36">
        <f>SUMIFS(Inbound_Monitor!K:K,Inbound_Monitor!L:L,"Rohware",Inbound_Monitor!B:B,FS$2)</f>
        <v>0</v>
      </c>
      <c r="FT156" s="36">
        <f>SUMIFS(Inbound_Monitor!K:K,Inbound_Monitor!L:L,"Rohware",Inbound_Monitor!B:B,FT$2)</f>
        <v>0</v>
      </c>
      <c r="FU156" s="37">
        <f>SUMIFS(Inbound_Monitor!K:K,Inbound_Monitor!L:L,"Rohware",Inbound_Monitor!B:B,FU$2)</f>
        <v>0</v>
      </c>
      <c r="FV156" s="36">
        <f>SUMIFS(Inbound_Monitor!K:K,Inbound_Monitor!L:L,"Rohware",Inbound_Monitor!B:B,FV$2)</f>
        <v>0</v>
      </c>
      <c r="FW156" s="31"/>
      <c r="FX156" s="31"/>
      <c r="FY156" s="36">
        <f>SUMIFS(Inbound_Monitor!K:K,Inbound_Monitor!L:L,"Rohware",Inbound_Monitor!B:B,FY$2)</f>
        <v>0</v>
      </c>
      <c r="FZ156" s="36">
        <f>SUMIFS(Inbound_Monitor!K:K,Inbound_Monitor!L:L,"Rohware",Inbound_Monitor!B:B,FZ$2)</f>
        <v>0</v>
      </c>
      <c r="GA156" s="36">
        <f>SUMIFS(Inbound_Monitor!K:K,Inbound_Monitor!L:L,"Rohware",Inbound_Monitor!B:B,GA$2)</f>
        <v>0</v>
      </c>
      <c r="GB156" s="37">
        <f>SUMIFS(Inbound_Monitor!K:K,Inbound_Monitor!L:L,"Rohware",Inbound_Monitor!B:B,GB$2)</f>
        <v>0</v>
      </c>
      <c r="GC156" s="36">
        <f>SUMIFS(Inbound_Monitor!K:K,Inbound_Monitor!L:L,"Rohware",Inbound_Monitor!B:B,GC$2)</f>
        <v>0</v>
      </c>
      <c r="GD156" s="31"/>
      <c r="GE156" s="31"/>
      <c r="GF156" s="36">
        <f>SUMIFS(Inbound_Monitor!K:K,Inbound_Monitor!L:L,"Rohware",Inbound_Monitor!B:B,GF$2)</f>
        <v>0</v>
      </c>
      <c r="GG156" s="36">
        <f>SUMIFS(Inbound_Monitor!K:K,Inbound_Monitor!L:L,"Rohware",Inbound_Monitor!B:B,GG$2)</f>
        <v>0</v>
      </c>
      <c r="GH156" s="36">
        <f>SUMIFS(Inbound_Monitor!K:K,Inbound_Monitor!L:L,"Rohware",Inbound_Monitor!B:B,GH$2)</f>
        <v>0</v>
      </c>
      <c r="GI156" s="37">
        <f>SUMIFS(Inbound_Monitor!K:K,Inbound_Monitor!L:L,"Rohware",Inbound_Monitor!B:B,GI$2)</f>
        <v>0</v>
      </c>
      <c r="GJ156" s="36">
        <f>SUMIFS(Inbound_Monitor!K:K,Inbound_Monitor!L:L,"Rohware",Inbound_Monitor!B:B,GJ$2)</f>
        <v>0</v>
      </c>
      <c r="GK156" s="31"/>
      <c r="GL156" s="31"/>
      <c r="GM156" s="36">
        <f>SUMIFS(Inbound_Monitor!K:K,Inbound_Monitor!L:L,"Rohware",Inbound_Monitor!B:B,GM$2)</f>
        <v>0</v>
      </c>
      <c r="GN156" s="36">
        <f>SUMIFS(Inbound_Monitor!K:K,Inbound_Monitor!L:L,"Rohware",Inbound_Monitor!B:B,GN$2)</f>
        <v>0</v>
      </c>
      <c r="GO156" s="36">
        <f>SUMIFS(Inbound_Monitor!K:K,Inbound_Monitor!L:L,"Rohware",Inbound_Monitor!B:B,GO$2)</f>
        <v>0</v>
      </c>
      <c r="GP156" s="37">
        <f>SUMIFS(Inbound_Monitor!K:K,Inbound_Monitor!L:L,"Rohware",Inbound_Monitor!B:B,GP$2)</f>
        <v>0</v>
      </c>
      <c r="GQ156" s="36">
        <f>SUMIFS(Inbound_Monitor!K:K,Inbound_Monitor!L:L,"Rohware",Inbound_Monitor!B:B,GQ$2)</f>
        <v>0</v>
      </c>
      <c r="GR156" s="31"/>
      <c r="GS156" s="31"/>
      <c r="GT156" s="36">
        <f>SUMIFS(Inbound_Monitor!K:K,Inbound_Monitor!L:L,"Rohware",Inbound_Monitor!B:B,GT$2)</f>
        <v>0</v>
      </c>
      <c r="GU156" s="36">
        <f>SUMIFS(Inbound_Monitor!K:K,Inbound_Monitor!L:L,"Rohware",Inbound_Monitor!B:B,GU$2)</f>
        <v>0</v>
      </c>
      <c r="GV156" s="36">
        <f>SUMIFS(Inbound_Monitor!K:K,Inbound_Monitor!L:L,"Rohware",Inbound_Monitor!B:B,GV$2)</f>
        <v>0</v>
      </c>
      <c r="GW156" s="37">
        <f>SUMIFS(Inbound_Monitor!K:K,Inbound_Monitor!L:L,"Rohware",Inbound_Monitor!B:B,GW$2)</f>
        <v>0</v>
      </c>
      <c r="GX156" s="36">
        <f>SUMIFS(Inbound_Monitor!K:K,Inbound_Monitor!L:L,"Rohware",Inbound_Monitor!B:B,GX$2)</f>
        <v>0</v>
      </c>
      <c r="GY156" s="31"/>
      <c r="GZ156" s="31"/>
      <c r="HA156" s="36">
        <f>SUMIFS(Inbound_Monitor!K:K,Inbound_Monitor!L:L,"Rohware",Inbound_Monitor!B:B,HA$2)</f>
        <v>0</v>
      </c>
      <c r="HB156" s="36">
        <f>SUMIFS(Inbound_Monitor!K:K,Inbound_Monitor!L:L,"Rohware",Inbound_Monitor!B:B,HB$2)</f>
        <v>0</v>
      </c>
      <c r="HC156" s="36">
        <f>SUMIFS(Inbound_Monitor!K:K,Inbound_Monitor!L:L,"Rohware",Inbound_Monitor!B:B,HC$2)</f>
        <v>0</v>
      </c>
      <c r="HD156" s="37">
        <f>SUMIFS(Inbound_Monitor!K:K,Inbound_Monitor!L:L,"Rohware",Inbound_Monitor!B:B,HD$2)</f>
        <v>0</v>
      </c>
      <c r="HE156" s="36">
        <f>SUMIFS(Inbound_Monitor!K:K,Inbound_Monitor!L:L,"Rohware",Inbound_Monitor!B:B,HE$2)</f>
        <v>0</v>
      </c>
      <c r="HF156" s="31"/>
      <c r="HG156" s="31"/>
      <c r="HH156" s="36">
        <f>SUMIFS(Inbound_Monitor!K:K,Inbound_Monitor!L:L,"Rohware",Inbound_Monitor!B:B,HH$2)</f>
        <v>0</v>
      </c>
      <c r="HI156" s="36">
        <f>SUMIFS(Inbound_Monitor!K:K,Inbound_Monitor!L:L,"Rohware",Inbound_Monitor!B:B,HI$2)</f>
        <v>0</v>
      </c>
      <c r="HJ156" s="36">
        <f>SUMIFS(Inbound_Monitor!K:K,Inbound_Monitor!L:L,"Rohware",Inbound_Monitor!B:B,HJ$2)</f>
        <v>0</v>
      </c>
      <c r="HK156" s="37">
        <f>SUMIFS(Inbound_Monitor!K:K,Inbound_Monitor!L:L,"Rohware",Inbound_Monitor!B:B,HK$2)</f>
        <v>0</v>
      </c>
      <c r="HL156" s="36">
        <f>SUMIFS(Inbound_Monitor!K:K,Inbound_Monitor!L:L,"Rohware",Inbound_Monitor!B:B,HL$2)</f>
        <v>0</v>
      </c>
      <c r="HM156" s="31"/>
      <c r="HN156" s="31"/>
      <c r="HO156" s="36">
        <f>SUMIFS(Inbound_Monitor!K:K,Inbound_Monitor!L:L,"Rohware",Inbound_Monitor!B:B,HO$2)</f>
        <v>0</v>
      </c>
      <c r="HP156" s="36">
        <f>SUMIFS(Inbound_Monitor!K:K,Inbound_Monitor!L:L,"Rohware",Inbound_Monitor!B:B,HP$2)</f>
        <v>0</v>
      </c>
      <c r="HQ156" s="36">
        <f>SUMIFS(Inbound_Monitor!K:K,Inbound_Monitor!L:L,"Rohware",Inbound_Monitor!B:B,HQ$2)</f>
        <v>0</v>
      </c>
      <c r="HR156" s="37">
        <f>SUMIFS(Inbound_Monitor!K:K,Inbound_Monitor!L:L,"Rohware",Inbound_Monitor!B:B,HR$2)</f>
        <v>0</v>
      </c>
      <c r="HS156" s="36">
        <f>SUMIFS(Inbound_Monitor!K:K,Inbound_Monitor!L:L,"Rohware",Inbound_Monitor!B:B,HS$2)</f>
        <v>0</v>
      </c>
      <c r="HT156" s="31"/>
      <c r="HU156" s="31"/>
      <c r="HV156" s="36">
        <f>SUMIFS(Inbound_Monitor!K:K,Inbound_Monitor!L:L,"Rohware",Inbound_Monitor!B:B,HV$2)</f>
        <v>0</v>
      </c>
      <c r="HW156" s="36">
        <f>SUMIFS(Inbound_Monitor!K:K,Inbound_Monitor!L:L,"Rohware",Inbound_Monitor!B:B,HW$2)</f>
        <v>0</v>
      </c>
      <c r="HX156" s="36">
        <f>SUMIFS(Inbound_Monitor!K:K,Inbound_Monitor!L:L,"Rohware",Inbound_Monitor!B:B,HX$2)</f>
        <v>0</v>
      </c>
      <c r="HY156" s="37">
        <f>SUMIFS(Inbound_Monitor!K:K,Inbound_Monitor!L:L,"Rohware",Inbound_Monitor!B:B,HY$2)</f>
        <v>0</v>
      </c>
      <c r="HZ156" s="36">
        <f>SUMIFS(Inbound_Monitor!K:K,Inbound_Monitor!L:L,"Rohware",Inbound_Monitor!B:B,HZ$2)</f>
        <v>0</v>
      </c>
      <c r="IA156" s="31"/>
      <c r="IB156" s="31"/>
      <c r="IC156" s="36">
        <f>SUMIFS(Inbound_Monitor!K:K,Inbound_Monitor!L:L,"Rohware",Inbound_Monitor!B:B,IC$2)</f>
        <v>0</v>
      </c>
      <c r="ID156" s="36">
        <f>SUMIFS(Inbound_Monitor!K:K,Inbound_Monitor!L:L,"Rohware",Inbound_Monitor!B:B,ID$2)</f>
        <v>0</v>
      </c>
      <c r="IE156" s="36">
        <f>SUMIFS(Inbound_Monitor!K:K,Inbound_Monitor!L:L,"Rohware",Inbound_Monitor!B:B,IE$2)</f>
        <v>0</v>
      </c>
      <c r="IF156" s="37">
        <f>SUMIFS(Inbound_Monitor!K:K,Inbound_Monitor!L:L,"Rohware",Inbound_Monitor!B:B,IF$2)</f>
        <v>0</v>
      </c>
      <c r="IG156" s="36">
        <f>SUMIFS(Inbound_Monitor!K:K,Inbound_Monitor!L:L,"Rohware",Inbound_Monitor!B:B,IG$2)</f>
        <v>0</v>
      </c>
      <c r="IH156" s="31"/>
      <c r="II156" s="31"/>
      <c r="IJ156" s="36">
        <f>SUMIFS(Inbound_Monitor!K:K,Inbound_Monitor!L:L,"Rohware",Inbound_Monitor!B:B,IJ$2)</f>
        <v>0</v>
      </c>
      <c r="IK156" s="36">
        <f>SUMIFS(Inbound_Monitor!K:K,Inbound_Monitor!L:L,"Rohware",Inbound_Monitor!B:B,IK$2)</f>
        <v>0</v>
      </c>
      <c r="IL156" s="36">
        <f>SUMIFS(Inbound_Monitor!K:K,Inbound_Monitor!L:L,"Rohware",Inbound_Monitor!B:B,IL$2)</f>
        <v>0</v>
      </c>
      <c r="IM156" s="37">
        <f>SUMIFS(Inbound_Monitor!K:K,Inbound_Monitor!L:L,"Rohware",Inbound_Monitor!B:B,IM$2)</f>
        <v>0</v>
      </c>
      <c r="IN156" s="36">
        <f>SUMIFS(Inbound_Monitor!K:K,Inbound_Monitor!L:L,"Rohware",Inbound_Monitor!B:B,IN$2)</f>
        <v>0</v>
      </c>
      <c r="IO156" s="31"/>
      <c r="IP156" s="31"/>
      <c r="IQ156" s="36">
        <f>SUMIFS(Inbound_Monitor!K:K,Inbound_Monitor!L:L,"Rohware",Inbound_Monitor!B:B,IQ$2)</f>
        <v>0</v>
      </c>
      <c r="IR156" s="36">
        <f>SUMIFS(Inbound_Monitor!K:K,Inbound_Monitor!L:L,"Rohware",Inbound_Monitor!B:B,IR$2)</f>
        <v>0</v>
      </c>
      <c r="IS156" s="36">
        <f>SUMIFS(Inbound_Monitor!K:K,Inbound_Monitor!L:L,"Rohware",Inbound_Monitor!B:B,IS$2)</f>
        <v>0</v>
      </c>
      <c r="IT156" s="37">
        <f>SUMIFS(Inbound_Monitor!K:K,Inbound_Monitor!L:L,"Rohware",Inbound_Monitor!B:B,IT$2)</f>
        <v>0</v>
      </c>
      <c r="IU156" s="36">
        <f>SUMIFS(Inbound_Monitor!K:K,Inbound_Monitor!L:L,"Rohware",Inbound_Monitor!B:B,IU$2)</f>
        <v>0</v>
      </c>
      <c r="IV156" s="31"/>
      <c r="IW156" s="31"/>
      <c r="IX156" s="36">
        <f>SUMIFS(Inbound_Monitor!K:K,Inbound_Monitor!L:L,"Rohware",Inbound_Monitor!B:B,IX$2)</f>
        <v>0</v>
      </c>
      <c r="IY156" s="36">
        <f>SUMIFS(Inbound_Monitor!K:K,Inbound_Monitor!L:L,"Rohware",Inbound_Monitor!B:B,IY$2)</f>
        <v>0</v>
      </c>
      <c r="IZ156" s="36">
        <f>SUMIFS(Inbound_Monitor!K:K,Inbound_Monitor!L:L,"Rohware",Inbound_Monitor!B:B,IZ$2)</f>
        <v>0</v>
      </c>
      <c r="JA156" s="37">
        <f>SUMIFS(Inbound_Monitor!K:K,Inbound_Monitor!L:L,"Rohware",Inbound_Monitor!B:B,JA$2)</f>
        <v>0</v>
      </c>
      <c r="JB156" s="36">
        <f>SUMIFS(Inbound_Monitor!K:K,Inbound_Monitor!L:L,"Rohware",Inbound_Monitor!B:B,JB$2)</f>
        <v>0</v>
      </c>
      <c r="JC156" s="31"/>
      <c r="JD156" s="31"/>
      <c r="JE156" s="36">
        <f>SUMIFS(Inbound_Monitor!K:K,Inbound_Monitor!L:L,"Rohware",Inbound_Monitor!B:B,JE$2)</f>
        <v>0</v>
      </c>
      <c r="JF156" s="36">
        <f>SUMIFS(Inbound_Monitor!K:K,Inbound_Monitor!L:L,"Rohware",Inbound_Monitor!B:B,JF$2)</f>
        <v>0</v>
      </c>
      <c r="JG156" s="36">
        <f>SUMIFS(Inbound_Monitor!K:K,Inbound_Monitor!L:L,"Rohware",Inbound_Monitor!B:B,JG$2)</f>
        <v>0</v>
      </c>
      <c r="JH156" s="37">
        <f>SUMIFS(Inbound_Monitor!K:K,Inbound_Monitor!L:L,"Rohware",Inbound_Monitor!B:B,JH$2)</f>
        <v>0</v>
      </c>
      <c r="JI156" s="36">
        <f>SUMIFS(Inbound_Monitor!K:K,Inbound_Monitor!L:L,"Rohware",Inbound_Monitor!B:B,JI$2)</f>
        <v>0</v>
      </c>
      <c r="JJ156" s="31"/>
      <c r="JK156" s="31"/>
      <c r="JL156" s="36">
        <f>SUMIFS(Inbound_Monitor!K:K,Inbound_Monitor!L:L,"Rohware",Inbound_Monitor!B:B,JL$2)</f>
        <v>0</v>
      </c>
      <c r="JM156" s="36">
        <f>SUMIFS(Inbound_Monitor!K:K,Inbound_Monitor!L:L,"Rohware",Inbound_Monitor!B:B,JM$2)</f>
        <v>0</v>
      </c>
      <c r="JN156" s="36">
        <f>SUMIFS(Inbound_Monitor!K:K,Inbound_Monitor!L:L,"Rohware",Inbound_Monitor!B:B,JN$2)</f>
        <v>0</v>
      </c>
      <c r="JO156" s="37">
        <f>SUMIFS(Inbound_Monitor!K:K,Inbound_Monitor!L:L,"Rohware",Inbound_Monitor!B:B,JO$2)</f>
        <v>0</v>
      </c>
      <c r="JP156" s="36">
        <f>SUMIFS(Inbound_Monitor!K:K,Inbound_Monitor!L:L,"Rohware",Inbound_Monitor!B:B,JP$2)</f>
        <v>0</v>
      </c>
      <c r="JQ156" s="31"/>
      <c r="JR156" s="31"/>
      <c r="JS156" s="36">
        <f>SUMIFS(Inbound_Monitor!K:K,Inbound_Monitor!L:L,"Rohware",Inbound_Monitor!B:B,JS$2)</f>
        <v>0</v>
      </c>
      <c r="JT156" s="36">
        <f>SUMIFS(Inbound_Monitor!K:K,Inbound_Monitor!L:L,"Rohware",Inbound_Monitor!B:B,JT$2)</f>
        <v>0</v>
      </c>
      <c r="JU156" s="36">
        <f>SUMIFS(Inbound_Monitor!K:K,Inbound_Monitor!L:L,"Rohware",Inbound_Monitor!B:B,JU$2)</f>
        <v>0</v>
      </c>
      <c r="JV156" s="31"/>
      <c r="JW156" s="36">
        <f>SUMIFS(Inbound_Monitor!K:K,Inbound_Monitor!L:L,"Rohware",Inbound_Monitor!B:B,JW$2)</f>
        <v>0</v>
      </c>
      <c r="JX156" s="31"/>
      <c r="JY156" s="31"/>
      <c r="JZ156" s="36">
        <f>SUMIFS(Inbound_Monitor!K:K,Inbound_Monitor!L:L,"Rohware",Inbound_Monitor!B:B,JZ$2)</f>
        <v>0</v>
      </c>
      <c r="KA156" s="36">
        <f>SUMIFS(Inbound_Monitor!K:K,Inbound_Monitor!L:L,"Rohware",Inbound_Monitor!B:B,KA$2)</f>
        <v>0</v>
      </c>
      <c r="KB156" s="36">
        <f>SUMIFS(Inbound_Monitor!K:K,Inbound_Monitor!L:L,"Rohware",Inbound_Monitor!B:B,KB$2)</f>
        <v>0</v>
      </c>
      <c r="KC156" s="37">
        <f>SUMIFS(Inbound_Monitor!K:K,Inbound_Monitor!L:L,"Rohware",Inbound_Monitor!B:B,KC$2)</f>
        <v>0</v>
      </c>
      <c r="KD156" s="36">
        <f>SUMIFS(Inbound_Monitor!K:K,Inbound_Monitor!L:L,"Rohware",Inbound_Monitor!B:B,KD$2)</f>
        <v>0</v>
      </c>
      <c r="KE156" s="31"/>
      <c r="KF156" s="31"/>
      <c r="KG156" s="36">
        <f>SUMIFS(Inbound_Monitor!K:K,Inbound_Monitor!L:L,"Rohware",Inbound_Monitor!B:B,KG$2)</f>
        <v>0</v>
      </c>
      <c r="KH156" s="36">
        <f>SUMIFS(Inbound_Monitor!K:K,Inbound_Monitor!L:L,"Rohware",Inbound_Monitor!B:B,KH$2)</f>
        <v>0</v>
      </c>
      <c r="KI156" s="36">
        <f>SUMIFS(Inbound_Monitor!K:K,Inbound_Monitor!L:L,"Rohware",Inbound_Monitor!B:B,KI$2)</f>
        <v>0</v>
      </c>
      <c r="KJ156" s="37">
        <f>SUMIFS(Inbound_Monitor!K:K,Inbound_Monitor!L:L,"Rohware",Inbound_Monitor!B:B,KJ$2)</f>
        <v>0</v>
      </c>
      <c r="KK156" s="36">
        <f>SUMIFS(Inbound_Monitor!K:K,Inbound_Monitor!L:L,"Rohware",Inbound_Monitor!B:B,KK$2)</f>
        <v>0</v>
      </c>
      <c r="KL156" s="31"/>
      <c r="KM156" s="31"/>
      <c r="KN156" s="36">
        <f>SUMIFS(Inbound_Monitor!K:K,Inbound_Monitor!L:L,"Rohware",Inbound_Monitor!B:B,KN$2)</f>
        <v>0</v>
      </c>
      <c r="KO156" s="36">
        <f>SUMIFS(Inbound_Monitor!K:K,Inbound_Monitor!L:L,"Rohware",Inbound_Monitor!B:B,KO$2)</f>
        <v>0</v>
      </c>
      <c r="KP156" s="36">
        <f>SUMIFS(Inbound_Monitor!K:K,Inbound_Monitor!L:L,"Rohware",Inbound_Monitor!B:B,KP$2)</f>
        <v>0</v>
      </c>
      <c r="KQ156" s="37">
        <f>SUMIFS(Inbound_Monitor!K:K,Inbound_Monitor!L:L,"Rohware",Inbound_Monitor!B:B,KQ$2)</f>
        <v>0</v>
      </c>
      <c r="KR156" s="36">
        <f>SUMIFS(Inbound_Monitor!K:K,Inbound_Monitor!L:L,"Rohware",Inbound_Monitor!B:B,KR$2)</f>
        <v>0</v>
      </c>
      <c r="KS156" s="31"/>
      <c r="KT156" s="31"/>
      <c r="KU156" s="36">
        <f>SUMIFS(Inbound_Monitor!K:K,Inbound_Monitor!L:L,"Rohware",Inbound_Monitor!B:B,KU$2)</f>
        <v>0</v>
      </c>
      <c r="KV156" s="36">
        <f>SUMIFS(Inbound_Monitor!K:K,Inbound_Monitor!L:L,"Rohware",Inbound_Monitor!B:B,KV$2)</f>
        <v>0</v>
      </c>
      <c r="KW156" s="36">
        <f>SUMIFS(Inbound_Monitor!K:K,Inbound_Monitor!L:L,"Rohware",Inbound_Monitor!B:B,KW$2)</f>
        <v>0</v>
      </c>
      <c r="KX156" s="37">
        <f>SUMIFS(Inbound_Monitor!K:K,Inbound_Monitor!L:L,"Rohware",Inbound_Monitor!B:B,KX$2)</f>
        <v>0</v>
      </c>
      <c r="KY156" s="31"/>
      <c r="KZ156" s="31"/>
      <c r="LA156" s="31"/>
      <c r="LB156" s="36">
        <f>SUMIFS(Inbound_Monitor!K:K,Inbound_Monitor!L:L,"Rohware",Inbound_Monitor!B:B,LB$2)</f>
        <v>0</v>
      </c>
      <c r="LC156" s="36">
        <f>SUMIFS(Inbound_Monitor!K:K,Inbound_Monitor!L:L,"Rohware",Inbound_Monitor!B:B,LC$2)</f>
        <v>0</v>
      </c>
      <c r="LD156" s="36">
        <f>SUMIFS(Inbound_Monitor!K:K,Inbound_Monitor!L:L,"Rohware",Inbound_Monitor!B:B,LD$2)</f>
        <v>0</v>
      </c>
      <c r="LE156" s="37">
        <f>SUMIFS(Inbound_Monitor!K:K,Inbound_Monitor!L:L,"Rohware",Inbound_Monitor!B:B,LE$2)</f>
        <v>0</v>
      </c>
      <c r="LF156" s="36">
        <f>SUMIFS(Inbound_Monitor!K:K,Inbound_Monitor!L:L,"Rohware",Inbound_Monitor!B:B,LF$2)</f>
        <v>0</v>
      </c>
      <c r="LG156" s="31"/>
      <c r="LH156" s="31"/>
      <c r="LI156" s="36">
        <f>SUMIFS(Inbound_Monitor!K:K,Inbound_Monitor!L:L,"Rohware",Inbound_Monitor!B:B,LI$2)</f>
        <v>0</v>
      </c>
      <c r="LJ156" s="36">
        <f>SUMIFS(Inbound_Monitor!K:K,Inbound_Monitor!L:L,"Rohware",Inbound_Monitor!B:B,LJ$2)</f>
        <v>0</v>
      </c>
      <c r="LK156" s="36">
        <f>SUMIFS(Inbound_Monitor!K:K,Inbound_Monitor!L:L,"Rohware",Inbound_Monitor!B:B,LK$2)</f>
        <v>0</v>
      </c>
      <c r="LL156" s="37">
        <f>SUMIFS(Inbound_Monitor!K:K,Inbound_Monitor!L:L,"Rohware",Inbound_Monitor!B:B,LL$2)</f>
        <v>0</v>
      </c>
      <c r="LM156" s="36">
        <f>SUMIFS(Inbound_Monitor!K:K,Inbound_Monitor!L:L,"Rohware",Inbound_Monitor!B:B,LM$2)</f>
        <v>0</v>
      </c>
      <c r="LN156" s="31"/>
      <c r="LO156" s="31"/>
      <c r="LP156" s="36">
        <f>SUMIFS(Inbound_Monitor!K:K,Inbound_Monitor!L:L,"Rohware",Inbound_Monitor!B:B,LP$2)</f>
        <v>0</v>
      </c>
      <c r="LQ156" s="36">
        <f>SUMIFS(Inbound_Monitor!K:K,Inbound_Monitor!L:L,"Rohware",Inbound_Monitor!B:B,LQ$2)</f>
        <v>0</v>
      </c>
      <c r="LR156" s="36">
        <f>SUMIFS(Inbound_Monitor!K:K,Inbound_Monitor!L:L,"Rohware",Inbound_Monitor!B:B,LR$2)</f>
        <v>0</v>
      </c>
      <c r="LS156" s="37">
        <f>SUMIFS(Inbound_Monitor!K:K,Inbound_Monitor!L:L,"Rohware",Inbound_Monitor!B:B,LS$2)</f>
        <v>0</v>
      </c>
      <c r="LT156" s="36">
        <f>SUMIFS(Inbound_Monitor!K:K,Inbound_Monitor!L:L,"Rohware",Inbound_Monitor!B:B,LT$2)</f>
        <v>0</v>
      </c>
      <c r="LU156" s="31"/>
      <c r="LV156" s="31"/>
      <c r="LW156" s="36">
        <f>SUMIFS(Inbound_Monitor!K:K,Inbound_Monitor!L:L,"Rohware",Inbound_Monitor!B:B,LW$2)</f>
        <v>0</v>
      </c>
      <c r="LX156" s="36">
        <f>SUMIFS(Inbound_Monitor!K:K,Inbound_Monitor!L:L,"Rohware",Inbound_Monitor!B:B,LX$2)</f>
        <v>0</v>
      </c>
      <c r="LY156" s="36">
        <f>SUMIFS(Inbound_Monitor!K:K,Inbound_Monitor!L:L,"Rohware",Inbound_Monitor!B:B,LY$2)</f>
        <v>0</v>
      </c>
      <c r="LZ156" s="37">
        <f>SUMIFS(Inbound_Monitor!K:K,Inbound_Monitor!L:L,"Rohware",Inbound_Monitor!B:B,LZ$2)</f>
        <v>0</v>
      </c>
      <c r="MA156" s="36">
        <f>SUMIFS(Inbound_Monitor!K:K,Inbound_Monitor!L:L,"Rohware",Inbound_Monitor!B:B,MA$2)</f>
        <v>0</v>
      </c>
      <c r="MB156" s="31"/>
      <c r="MC156" s="31"/>
      <c r="MD156" s="36">
        <f>SUMIFS(Inbound_Monitor!K:K,Inbound_Monitor!L:L,"Rohware",Inbound_Monitor!B:B,MD$2)</f>
        <v>0</v>
      </c>
      <c r="ME156" s="36">
        <f>SUMIFS(Inbound_Monitor!K:K,Inbound_Monitor!L:L,"Rohware",Inbound_Monitor!B:B,ME$2)</f>
        <v>0</v>
      </c>
      <c r="MF156" s="36">
        <f>SUMIFS(Inbound_Monitor!K:K,Inbound_Monitor!L:L,"Rohware",Inbound_Monitor!B:B,MF$2)</f>
        <v>0</v>
      </c>
      <c r="MG156" s="37">
        <f>SUMIFS(Inbound_Monitor!K:K,Inbound_Monitor!L:L,"Rohware",Inbound_Monitor!B:B,MG$2)</f>
        <v>0</v>
      </c>
      <c r="MH156" s="36">
        <f>SUMIFS(Inbound_Monitor!K:K,Inbound_Monitor!L:L,"Rohware",Inbound_Monitor!B:B,MH$2)</f>
        <v>0</v>
      </c>
      <c r="MI156" s="31"/>
      <c r="MJ156" s="31"/>
      <c r="MK156" s="36">
        <f>SUMIFS(Inbound_Monitor!K:K,Inbound_Monitor!L:L,"Rohware",Inbound_Monitor!B:B,MK$2)</f>
        <v>0</v>
      </c>
      <c r="ML156" s="36">
        <f>SUMIFS(Inbound_Monitor!K:K,Inbound_Monitor!L:L,"Rohware",Inbound_Monitor!B:B,ML$2)</f>
        <v>0</v>
      </c>
      <c r="MM156" s="36">
        <f>SUMIFS(Inbound_Monitor!K:K,Inbound_Monitor!L:L,"Rohware",Inbound_Monitor!B:B,MM$2)</f>
        <v>0</v>
      </c>
      <c r="MN156" s="37">
        <f>SUMIFS(Inbound_Monitor!K:K,Inbound_Monitor!L:L,"Rohware",Inbound_Monitor!B:B,MN$2)</f>
        <v>0</v>
      </c>
      <c r="MO156" s="36">
        <f>SUMIFS(Inbound_Monitor!K:K,Inbound_Monitor!L:L,"Rohware",Inbound_Monitor!B:B,MO$2)</f>
        <v>0</v>
      </c>
      <c r="MP156" s="31"/>
      <c r="MQ156" s="31"/>
      <c r="MR156" s="36">
        <f>SUMIFS(Inbound_Monitor!K:K,Inbound_Monitor!L:L,"Rohware",Inbound_Monitor!B:B,MR$2)</f>
        <v>0</v>
      </c>
      <c r="MS156" s="36">
        <f>SUMIFS(Inbound_Monitor!K:K,Inbound_Monitor!L:L,"Rohware",Inbound_Monitor!B:B,MS$2)</f>
        <v>0</v>
      </c>
      <c r="MT156" s="36">
        <f>SUMIFS(Inbound_Monitor!K:K,Inbound_Monitor!L:L,"Rohware",Inbound_Monitor!B:B,MT$2)</f>
        <v>0</v>
      </c>
      <c r="MU156" s="37">
        <f>SUMIFS(Inbound_Monitor!K:K,Inbound_Monitor!L:L,"Rohware",Inbound_Monitor!B:B,MU$2)</f>
        <v>0</v>
      </c>
      <c r="MV156" s="36">
        <f>SUMIFS(Inbound_Monitor!K:K,Inbound_Monitor!L:L,"Rohware",Inbound_Monitor!B:B,MV$2)</f>
        <v>0</v>
      </c>
      <c r="MW156" s="31"/>
      <c r="MX156" s="31"/>
      <c r="MY156" s="36">
        <f>SUMIFS(Inbound_Monitor!K:K,Inbound_Monitor!L:L,"Rohware",Inbound_Monitor!B:B,MY$2)</f>
        <v>0</v>
      </c>
      <c r="MZ156" s="36">
        <f>SUMIFS(Inbound_Monitor!K:K,Inbound_Monitor!L:L,"Rohware",Inbound_Monitor!B:B,MZ$2)</f>
        <v>0</v>
      </c>
      <c r="NA156" s="31"/>
      <c r="NB156" s="31"/>
      <c r="NC156" s="36">
        <f>SUMIFS(Inbound_Monitor!K:K,Inbound_Monitor!L:L,"Rohware",Inbound_Monitor!B:B,NC$2)</f>
        <v>0</v>
      </c>
      <c r="ND156" s="31"/>
      <c r="NE156" s="31"/>
      <c r="NF156" s="16" t="s">
        <v>759</v>
      </c>
    </row>
    <row r="157" spans="1:370" s="109" customFormat="1" ht="15.75" x14ac:dyDescent="0.25">
      <c r="A157" s="100" t="s">
        <v>958</v>
      </c>
      <c r="B157" s="23" t="s">
        <v>915</v>
      </c>
      <c r="C157" s="34">
        <v>2</v>
      </c>
      <c r="D157" s="35" t="s">
        <v>844</v>
      </c>
      <c r="E157" s="56">
        <f t="shared" si="1"/>
        <v>1</v>
      </c>
      <c r="F157" s="31"/>
      <c r="G157" s="36">
        <f>COUNTIFS(Outbound_Monitor!H:H,"Rohware",Outbound_Monitor!M:M,G$2)</f>
        <v>0</v>
      </c>
      <c r="H157" s="36">
        <f>COUNTIFS(Outbound_Monitor!H:H,"Rohware",Outbound_Monitor!M:M,H$2)</f>
        <v>0</v>
      </c>
      <c r="I157" s="37">
        <f>COUNTIFS(Outbound_Monitor!H:H,"Rohware",Outbound_Monitor!M:M,I$2)</f>
        <v>0</v>
      </c>
      <c r="J157" s="37">
        <f>COUNTIFS(Outbound_Monitor!I:I,"Rohware",Outbound_Monitor!N:N,J$2)</f>
        <v>0</v>
      </c>
      <c r="K157" s="31"/>
      <c r="L157" s="31"/>
      <c r="M157" s="36">
        <f>COUNTIFS(Outbound_Monitor!H:H,"Rohware",Outbound_Monitor!M:M,M$2)</f>
        <v>1</v>
      </c>
      <c r="N157" s="36">
        <f>COUNTIFS(Outbound_Monitor!H:H,"Rohware",Outbound_Monitor!M:M,N$2)</f>
        <v>0</v>
      </c>
      <c r="O157" s="36">
        <f>COUNTIFS(Outbound_Monitor!H:H,"Rohware",Outbound_Monitor!M:M,O$2)</f>
        <v>0</v>
      </c>
      <c r="P157" s="37">
        <f>COUNTIFS(Outbound_Monitor!H:H,"Rohware",Outbound_Monitor!M:M,P$2)</f>
        <v>0</v>
      </c>
      <c r="Q157" s="36">
        <f>COUNTIFS(Outbound_Monitor!H:H,"Rohware",Outbound_Monitor!M:M,Q$2)</f>
        <v>0</v>
      </c>
      <c r="R157" s="31"/>
      <c r="S157" s="31"/>
      <c r="T157" s="36">
        <f>COUNTIFS(Outbound_Monitor!H:H,"Rohware",Outbound_Monitor!M:M,T$2)</f>
        <v>0</v>
      </c>
      <c r="U157" s="36">
        <f>COUNTIFS(Outbound_Monitor!H:H,"Rohware",Outbound_Monitor!M:M,U$2)</f>
        <v>0</v>
      </c>
      <c r="V157" s="36">
        <f>COUNTIFS(Outbound_Monitor!H:H,"Rohware",Outbound_Monitor!M:M,V$2)</f>
        <v>1</v>
      </c>
      <c r="W157" s="37">
        <f>COUNTIFS(Outbound_Monitor!H:H,"Rohware",Outbound_Monitor!M:M,W$2)</f>
        <v>0</v>
      </c>
      <c r="X157" s="36">
        <f>COUNTIFS(Outbound_Monitor!H:H,"Rohware",Outbound_Monitor!M:M,X$2)</f>
        <v>0</v>
      </c>
      <c r="Y157" s="31"/>
      <c r="Z157" s="31"/>
      <c r="AA157" s="36">
        <f>COUNTIFS(Outbound_Monitor!H:H,"Rohware",Outbound_Monitor!M:M,AA$2)</f>
        <v>0</v>
      </c>
      <c r="AB157" s="36">
        <f>COUNTIFS(Outbound_Monitor!H:H,"Rohware",Outbound_Monitor!M:M,AB$2)</f>
        <v>0</v>
      </c>
      <c r="AC157" s="36">
        <f>COUNTIFS(Outbound_Monitor!H:H,"Rohware",Outbound_Monitor!M:M,AC$2)</f>
        <v>0</v>
      </c>
      <c r="AD157" s="37">
        <f>COUNTIFS(Outbound_Monitor!H:H,"Rohware",Outbound_Monitor!M:M,AD$2)</f>
        <v>0</v>
      </c>
      <c r="AE157" s="36">
        <f>COUNTIFS(Outbound_Monitor!H:H,"Rohware",Outbound_Monitor!M:M,AE$2)</f>
        <v>0</v>
      </c>
      <c r="AF157" s="31"/>
      <c r="AG157" s="31"/>
      <c r="AH157" s="36">
        <f>COUNTIFS(Outbound_Monitor!H:H,"Rohware",Outbound_Monitor!M:M,AH$2)</f>
        <v>0</v>
      </c>
      <c r="AI157" s="36">
        <f>COUNTIFS(Outbound_Monitor!H:H,"Rohware",Outbound_Monitor!M:M,AI$2)</f>
        <v>0</v>
      </c>
      <c r="AJ157" s="36">
        <f>COUNTIFS(Outbound_Monitor!H:H,"Rohware",Outbound_Monitor!M:M,AJ$2)</f>
        <v>0</v>
      </c>
      <c r="AK157" s="37">
        <f>COUNTIFS(Outbound_Monitor!H:H,"Rohware",Outbound_Monitor!M:M,AK$2)</f>
        <v>0</v>
      </c>
      <c r="AL157" s="36">
        <f>COUNTIFS(Outbound_Monitor!H:H,"Rohware",Outbound_Monitor!M:M,AL$2)</f>
        <v>0</v>
      </c>
      <c r="AM157" s="31"/>
      <c r="AN157" s="31"/>
      <c r="AO157" s="36">
        <f>COUNTIFS(Outbound_Monitor!H:H,"Rohware",Outbound_Monitor!M:M,AO$2)</f>
        <v>1</v>
      </c>
      <c r="AP157" s="36">
        <f>COUNTIFS(Outbound_Monitor!H:H,"Rohware",Outbound_Monitor!M:M,AP$2)</f>
        <v>0</v>
      </c>
      <c r="AQ157" s="36">
        <f>COUNTIFS(Outbound_Monitor!H:H,"Rohware",Outbound_Monitor!M:M,AQ$2)</f>
        <v>0</v>
      </c>
      <c r="AR157" s="37">
        <f>COUNTIFS(Outbound_Monitor!H:H,"Rohware",Outbound_Monitor!M:M,AR$2)</f>
        <v>0</v>
      </c>
      <c r="AS157" s="36">
        <f>COUNTIFS(Outbound_Monitor!H:H,"Rohware",Outbound_Monitor!M:M,AS$2)</f>
        <v>0</v>
      </c>
      <c r="AT157" s="31"/>
      <c r="AU157" s="31"/>
      <c r="AV157" s="36">
        <f>COUNTIFS(Outbound_Monitor!H:H,"Rohware",Outbound_Monitor!M:M,AV$2)</f>
        <v>0</v>
      </c>
      <c r="AW157" s="36">
        <f>COUNTIFS(Outbound_Monitor!H:H,"Rohware",Outbound_Monitor!M:M,AW$2)</f>
        <v>1</v>
      </c>
      <c r="AX157" s="36">
        <f>COUNTIFS(Outbound_Monitor!H:H,"Rohware",Outbound_Monitor!M:M,AX$2)</f>
        <v>0</v>
      </c>
      <c r="AY157" s="37">
        <f>COUNTIFS(Outbound_Monitor!H:H,"Rohware",Outbound_Monitor!M:M,AY$2)</f>
        <v>1</v>
      </c>
      <c r="AZ157" s="36">
        <f>COUNTIFS(Outbound_Monitor!H:H,"Rohware",Outbound_Monitor!M:M,AZ$2)</f>
        <v>0</v>
      </c>
      <c r="BA157" s="31"/>
      <c r="BB157" s="31"/>
      <c r="BC157" s="36">
        <f>COUNTIFS(Outbound_Monitor!H:H,"Rohware",Outbound_Monitor!M:M,BC$2)</f>
        <v>0</v>
      </c>
      <c r="BD157" s="36">
        <f>COUNTIFS(Outbound_Monitor!H:H,"Rohware",Outbound_Monitor!M:M,BD$2)</f>
        <v>1</v>
      </c>
      <c r="BE157" s="36">
        <f>COUNTIFS(Outbound_Monitor!H:H,"Rohware",Outbound_Monitor!M:M,BE$2)</f>
        <v>1</v>
      </c>
      <c r="BF157" s="37">
        <f>COUNTIFS(Outbound_Monitor!H:H,"Rohware",Outbound_Monitor!M:M,BF$2)</f>
        <v>0</v>
      </c>
      <c r="BG157" s="36">
        <f>COUNTIFS(Outbound_Monitor!H:H,"Rohware",Outbound_Monitor!M:M,BG$2)</f>
        <v>0</v>
      </c>
      <c r="BH157" s="31"/>
      <c r="BI157" s="31"/>
      <c r="BJ157" s="36">
        <f>COUNTIFS(Outbound_Monitor!H:H,"Rohware",Outbound_Monitor!M:M,BJ$2)</f>
        <v>0</v>
      </c>
      <c r="BK157" s="36">
        <f>COUNTIFS(Outbound_Monitor!H:H,"Rohware",Outbound_Monitor!M:M,BK$2)</f>
        <v>0</v>
      </c>
      <c r="BL157" s="36">
        <f>COUNTIFS(Outbound_Monitor!H:H,"Rohware",Outbound_Monitor!M:M,BL$2)</f>
        <v>0</v>
      </c>
      <c r="BM157" s="37">
        <f>COUNTIFS(Outbound_Monitor!H:H,"Rohware",Outbound_Monitor!M:M,BM$2)</f>
        <v>0</v>
      </c>
      <c r="BN157" s="36">
        <f>COUNTIFS(Outbound_Monitor!H:H,"Rohware",Outbound_Monitor!M:M,BN$2)</f>
        <v>0</v>
      </c>
      <c r="BO157" s="31"/>
      <c r="BP157" s="31"/>
      <c r="BQ157" s="36">
        <f>COUNTIFS(Outbound_Monitor!H:H,"Rohware",Outbound_Monitor!M:M,BQ$2)</f>
        <v>0</v>
      </c>
      <c r="BR157" s="36">
        <f>COUNTIFS(Outbound_Monitor!H:H,"Rohware",Outbound_Monitor!M:M,BR$2)</f>
        <v>0</v>
      </c>
      <c r="BS157" s="36">
        <f>COUNTIFS(Outbound_Monitor!H:H,"Rohware",Outbound_Monitor!M:M,BS$2)</f>
        <v>0</v>
      </c>
      <c r="BT157" s="37">
        <f>COUNTIFS(Outbound_Monitor!H:H,"Rohware",Outbound_Monitor!M:M,BT$2)</f>
        <v>0</v>
      </c>
      <c r="BU157" s="36">
        <f>COUNTIFS(Outbound_Monitor!H:H,"Rohware",Outbound_Monitor!M:M,BU$2)</f>
        <v>0</v>
      </c>
      <c r="BV157" s="31"/>
      <c r="BW157" s="31"/>
      <c r="BX157" s="36">
        <f>COUNTIFS(Outbound_Monitor!H:H,"Rohware",Outbound_Monitor!M:M,BX$2)</f>
        <v>0</v>
      </c>
      <c r="BY157" s="36">
        <f>COUNTIFS(Outbound_Monitor!H:H,"Rohware",Outbound_Monitor!M:M,BY$2)</f>
        <v>0</v>
      </c>
      <c r="BZ157" s="36">
        <f>COUNTIFS(Outbound_Monitor!H:H,"Rohware",Outbound_Monitor!M:M,BZ$2)</f>
        <v>0</v>
      </c>
      <c r="CA157" s="37">
        <f>COUNTIFS(Outbound_Monitor!H:H,"Rohware",Outbound_Monitor!M:M,CA$2)</f>
        <v>0</v>
      </c>
      <c r="CB157" s="36">
        <f>COUNTIFS(Outbound_Monitor!H:H,"Rohware",Outbound_Monitor!M:M,CB$2)</f>
        <v>0</v>
      </c>
      <c r="CC157" s="31"/>
      <c r="CD157" s="31"/>
      <c r="CE157" s="36">
        <f>COUNTIFS(Outbound_Monitor!H:H,"Rohware",Outbound_Monitor!M:M,CE$2)</f>
        <v>0</v>
      </c>
      <c r="CF157" s="36">
        <f>COUNTIFS(Outbound_Monitor!H:H,"Rohware",Outbound_Monitor!M:M,CF$2)</f>
        <v>0</v>
      </c>
      <c r="CG157" s="36">
        <f>COUNTIFS(Outbound_Monitor!H:H,"Rohware",Outbound_Monitor!M:M,CG$2)</f>
        <v>0</v>
      </c>
      <c r="CH157" s="37">
        <f>COUNTIFS(Outbound_Monitor!H:H,"Rohware",Outbound_Monitor!M:M,CH$2)</f>
        <v>0</v>
      </c>
      <c r="CI157" s="36">
        <f>COUNTIFS(Outbound_Monitor!H:H,"Rohware",Outbound_Monitor!M:M,CI$2)</f>
        <v>0</v>
      </c>
      <c r="CJ157" s="31"/>
      <c r="CK157" s="31"/>
      <c r="CL157" s="36">
        <f>COUNTIFS(Outbound_Monitor!H:H,"Rohware",Outbound_Monitor!M:M,CL$2)</f>
        <v>0</v>
      </c>
      <c r="CM157" s="36">
        <f>COUNTIFS(Outbound_Monitor!H:H,"Rohware",Outbound_Monitor!M:M,CM$2)</f>
        <v>0</v>
      </c>
      <c r="CN157" s="36">
        <f>COUNTIFS(Outbound_Monitor!H:H,"Rohware",Outbound_Monitor!M:M,CN$2)</f>
        <v>0</v>
      </c>
      <c r="CO157" s="37">
        <f>COUNTIFS(Outbound_Monitor!H:H,"Rohware",Outbound_Monitor!M:M,CO$2)</f>
        <v>0</v>
      </c>
      <c r="CP157" s="31"/>
      <c r="CQ157" s="31"/>
      <c r="CR157" s="31"/>
      <c r="CS157" s="31"/>
      <c r="CT157" s="36">
        <f>COUNTIFS(Outbound_Monitor!H:H,"Rohware",Outbound_Monitor!M:M,CT$2)</f>
        <v>0</v>
      </c>
      <c r="CU157" s="36">
        <f>COUNTIFS(Outbound_Monitor!H:H,"Rohware",Outbound_Monitor!M:M,CU$2)</f>
        <v>0</v>
      </c>
      <c r="CV157" s="37">
        <f>COUNTIFS(Outbound_Monitor!H:H,"Rohware",Outbound_Monitor!M:M,CV$2)</f>
        <v>0</v>
      </c>
      <c r="CW157" s="36">
        <f>COUNTIFS(Outbound_Monitor!H:H,"Rohware",Outbound_Monitor!M:M,CW$2)</f>
        <v>1</v>
      </c>
      <c r="CX157" s="31"/>
      <c r="CY157" s="31"/>
      <c r="CZ157" s="36">
        <f>COUNTIFS(Outbound_Monitor!H:H,"Rohware",Outbound_Monitor!M:M,CZ$2)</f>
        <v>0</v>
      </c>
      <c r="DA157" s="36">
        <f>COUNTIFS(Outbound_Monitor!H:H,"Rohware",Outbound_Monitor!M:M,DA$2)</f>
        <v>0</v>
      </c>
      <c r="DB157" s="36">
        <f>COUNTIFS(Outbound_Monitor!H:H,"Rohware",Outbound_Monitor!M:M,DB$2)</f>
        <v>0</v>
      </c>
      <c r="DC157" s="37">
        <f>COUNTIFS(Outbound_Monitor!H:H,"Rohware",Outbound_Monitor!M:M,DC$2)</f>
        <v>0</v>
      </c>
      <c r="DD157" s="36">
        <f>COUNTIFS(Outbound_Monitor!H:H,"Rohware",Outbound_Monitor!M:M,DD$2)</f>
        <v>0</v>
      </c>
      <c r="DE157" s="31"/>
      <c r="DF157" s="31"/>
      <c r="DG157" s="36">
        <f>COUNTIFS(Outbound_Monitor!H:H,"Rohware",Outbound_Monitor!M:M,DG$2)</f>
        <v>0</v>
      </c>
      <c r="DH157" s="36">
        <f>COUNTIFS(Outbound_Monitor!H:H,"Rohware",Outbound_Monitor!M:M,DH$2)</f>
        <v>0</v>
      </c>
      <c r="DI157" s="36">
        <f>COUNTIFS(Outbound_Monitor!H:H,"Rohware",Outbound_Monitor!M:M,DI$2)</f>
        <v>0</v>
      </c>
      <c r="DJ157" s="37">
        <f>COUNTIFS(Outbound_Monitor!H:H,"Rohware",Outbound_Monitor!M:M,DJ$2)</f>
        <v>0</v>
      </c>
      <c r="DK157" s="36">
        <f>COUNTIFS(Outbound_Monitor!H:H,"Rohware",Outbound_Monitor!M:M,DK$2)</f>
        <v>0</v>
      </c>
      <c r="DL157" s="31"/>
      <c r="DM157" s="31"/>
      <c r="DN157" s="36">
        <f>COUNTIFS(Outbound_Monitor!H:H,"Rohware",Outbound_Monitor!M:M,DN$2)</f>
        <v>0</v>
      </c>
      <c r="DO157" s="36">
        <f>COUNTIFS(Outbound_Monitor!H:H,"Rohware",Outbound_Monitor!M:M,DO$2)</f>
        <v>0</v>
      </c>
      <c r="DP157" s="36">
        <f>COUNTIFS(Outbound_Monitor!H:H,"Rohware",Outbound_Monitor!M:M,DP$2)</f>
        <v>0</v>
      </c>
      <c r="DQ157" s="37">
        <f>COUNTIFS(Outbound_Monitor!H:H,"Rohware",Outbound_Monitor!M:M,DQ$2)</f>
        <v>0</v>
      </c>
      <c r="DR157" s="36">
        <f>COUNTIFS(Outbound_Monitor!H:H,"Rohware",Outbound_Monitor!M:M,DR$2)</f>
        <v>0</v>
      </c>
      <c r="DS157" s="31"/>
      <c r="DT157" s="31"/>
      <c r="DU157" s="36">
        <f>COUNTIFS(Outbound_Monitor!H:H,"Rohware",Outbound_Monitor!M:M,DU$2)</f>
        <v>0</v>
      </c>
      <c r="DV157" s="36">
        <f>COUNTIFS(Outbound_Monitor!H:H,"Rohware",Outbound_Monitor!M:M,DV$2)</f>
        <v>0</v>
      </c>
      <c r="DW157" s="31"/>
      <c r="DX157" s="37">
        <f>COUNTIFS(Outbound_Monitor!H:H,"Rohware",Outbound_Monitor!M:M,DX$2)</f>
        <v>0</v>
      </c>
      <c r="DY157" s="36">
        <f>COUNTIFS(Outbound_Monitor!H:H,"Rohware",Outbound_Monitor!M:M,DY$2)</f>
        <v>0</v>
      </c>
      <c r="DZ157" s="31"/>
      <c r="EA157" s="31"/>
      <c r="EB157" s="36">
        <f>COUNTIFS(Outbound_Monitor!H:H,"Rohware",Outbound_Monitor!M:M,EB$2)</f>
        <v>0</v>
      </c>
      <c r="EC157" s="36">
        <f>COUNTIFS(Outbound_Monitor!H:H,"Rohware",Outbound_Monitor!M:M,EC$2)</f>
        <v>0</v>
      </c>
      <c r="ED157" s="36">
        <f>COUNTIFS(Outbound_Monitor!H:H,"Rohware",Outbound_Monitor!M:M,ED$2)</f>
        <v>0</v>
      </c>
      <c r="EE157" s="31"/>
      <c r="EF157" s="36">
        <f>COUNTIFS(Outbound_Monitor!H:H,"Rohware",Outbound_Monitor!M:M,EF$2)</f>
        <v>0</v>
      </c>
      <c r="EG157" s="31"/>
      <c r="EH157" s="31"/>
      <c r="EI157" s="36">
        <f>COUNTIFS(Outbound_Monitor!H:H,"Rohware",Outbound_Monitor!M:M,EI$2)</f>
        <v>0</v>
      </c>
      <c r="EJ157" s="36">
        <f>COUNTIFS(Outbound_Monitor!H:H,"Rohware",Outbound_Monitor!M:M,EJ$2)</f>
        <v>0</v>
      </c>
      <c r="EK157" s="36">
        <f>COUNTIFS(Outbound_Monitor!H:H,"Rohware",Outbound_Monitor!M:M,EK$2)</f>
        <v>0</v>
      </c>
      <c r="EL157" s="37">
        <f>COUNTIFS(Outbound_Monitor!H:H,"Rohware",Outbound_Monitor!M:M,EL$2)</f>
        <v>0</v>
      </c>
      <c r="EM157" s="36">
        <f>COUNTIFS(Outbound_Monitor!H:H,"Rohware",Outbound_Monitor!M:M,EM$2)</f>
        <v>0</v>
      </c>
      <c r="EN157" s="31"/>
      <c r="EO157" s="31"/>
      <c r="EP157" s="31"/>
      <c r="EQ157" s="36">
        <f>COUNTIFS(Outbound_Monitor!H:H,"Rohware",Outbound_Monitor!M:M,EQ$2)</f>
        <v>0</v>
      </c>
      <c r="ER157" s="36">
        <f>COUNTIFS(Outbound_Monitor!H:H,"Rohware",Outbound_Monitor!M:M,ER$2)</f>
        <v>0</v>
      </c>
      <c r="ES157" s="37">
        <f>COUNTIFS(Outbound_Monitor!H:H,"Rohware",Outbound_Monitor!M:M,ES$2)</f>
        <v>0</v>
      </c>
      <c r="ET157" s="36">
        <f>COUNTIFS(Outbound_Monitor!H:H,"Rohware",Outbound_Monitor!M:M,ET$2)</f>
        <v>0</v>
      </c>
      <c r="EU157" s="31"/>
      <c r="EV157" s="31"/>
      <c r="EW157" s="36">
        <f>COUNTIFS(Outbound_Monitor!H:H,"Rohware",Outbound_Monitor!M:M,EW$2)</f>
        <v>0</v>
      </c>
      <c r="EX157" s="36">
        <f>COUNTIFS(Outbound_Monitor!H:H,"Rohware",Outbound_Monitor!M:M,EX$2)</f>
        <v>0</v>
      </c>
      <c r="EY157" s="36">
        <f>COUNTIFS(Outbound_Monitor!H:H,"Rohware",Outbound_Monitor!M:M,EY$2)</f>
        <v>0</v>
      </c>
      <c r="EZ157" s="31"/>
      <c r="FA157" s="36">
        <f>COUNTIFS(Outbound_Monitor!H:H,"Rohware",Outbound_Monitor!M:M,FA$2)</f>
        <v>0</v>
      </c>
      <c r="FB157" s="31"/>
      <c r="FC157" s="31"/>
      <c r="FD157" s="36">
        <f>COUNTIFS(Outbound_Monitor!H:H,"Rohware",Outbound_Monitor!M:M,FD$2)</f>
        <v>0</v>
      </c>
      <c r="FE157" s="36">
        <f>COUNTIFS(Outbound_Monitor!H:H,"Rohware",Outbound_Monitor!M:M,FE$2)</f>
        <v>0</v>
      </c>
      <c r="FF157" s="36">
        <f>COUNTIFS(Outbound_Monitor!H:H,"Rohware",Outbound_Monitor!M:M,FF$2)</f>
        <v>0</v>
      </c>
      <c r="FG157" s="37">
        <f>COUNTIFS(Outbound_Monitor!H:H,"Rohware",Outbound_Monitor!M:M,FG$2)</f>
        <v>0</v>
      </c>
      <c r="FH157" s="36">
        <f>COUNTIFS(Outbound_Monitor!H:H,"Rohware",Outbound_Monitor!M:M,FH$2)</f>
        <v>0</v>
      </c>
      <c r="FI157" s="31"/>
      <c r="FJ157" s="31"/>
      <c r="FK157" s="36">
        <f>COUNTIFS(Outbound_Monitor!H:H,"Rohware",Outbound_Monitor!M:M,FK$2)</f>
        <v>0</v>
      </c>
      <c r="FL157" s="36">
        <f>COUNTIFS(Outbound_Monitor!H:H,"Rohware",Outbound_Monitor!M:M,FL$2)</f>
        <v>0</v>
      </c>
      <c r="FM157" s="36">
        <f>COUNTIFS(Outbound_Monitor!H:H,"Rohware",Outbound_Monitor!M:M,FM$2)</f>
        <v>0</v>
      </c>
      <c r="FN157" s="37">
        <f>COUNTIFS(Outbound_Monitor!H:H,"Rohware",Outbound_Monitor!M:M,FN$2)</f>
        <v>0</v>
      </c>
      <c r="FO157" s="36">
        <f>COUNTIFS(Outbound_Monitor!H:H,"Rohware",Outbound_Monitor!M:M,FO$2)</f>
        <v>0</v>
      </c>
      <c r="FP157" s="31"/>
      <c r="FQ157" s="31"/>
      <c r="FR157" s="36">
        <f>COUNTIFS(Outbound_Monitor!H:H,"Rohware",Outbound_Monitor!M:M,FR$2)</f>
        <v>0</v>
      </c>
      <c r="FS157" s="36">
        <f>COUNTIFS(Outbound_Monitor!H:H,"Rohware",Outbound_Monitor!M:M,FS$2)</f>
        <v>0</v>
      </c>
      <c r="FT157" s="36">
        <f>COUNTIFS(Outbound_Monitor!H:H,"Rohware",Outbound_Monitor!M:M,FT$2)</f>
        <v>0</v>
      </c>
      <c r="FU157" s="37">
        <f>COUNTIFS(Outbound_Monitor!H:H,"Rohware",Outbound_Monitor!M:M,FU$2)</f>
        <v>0</v>
      </c>
      <c r="FV157" s="36">
        <f>COUNTIFS(Outbound_Monitor!H:H,"Rohware",Outbound_Monitor!M:M,FV$2)</f>
        <v>0</v>
      </c>
      <c r="FW157" s="31"/>
      <c r="FX157" s="31"/>
      <c r="FY157" s="36">
        <f>COUNTIFS(Outbound_Monitor!H:H,"Rohware",Outbound_Monitor!M:M,FY$2)</f>
        <v>0</v>
      </c>
      <c r="FZ157" s="36">
        <f>COUNTIFS(Outbound_Monitor!H:H,"Rohware",Outbound_Monitor!M:M,FZ$2)</f>
        <v>0</v>
      </c>
      <c r="GA157" s="36">
        <f>COUNTIFS(Outbound_Monitor!H:H,"Rohware",Outbound_Monitor!M:M,GA$2)</f>
        <v>0</v>
      </c>
      <c r="GB157" s="37">
        <f>COUNTIFS(Outbound_Monitor!H:H,"Rohware",Outbound_Monitor!M:M,GB$2)</f>
        <v>0</v>
      </c>
      <c r="GC157" s="36">
        <f>COUNTIFS(Outbound_Monitor!H:H,"Rohware",Outbound_Monitor!M:M,GC$2)</f>
        <v>0</v>
      </c>
      <c r="GD157" s="31"/>
      <c r="GE157" s="31"/>
      <c r="GF157" s="36">
        <f>COUNTIFS(Outbound_Monitor!H:H,"Rohware",Outbound_Monitor!M:M,GF$2)</f>
        <v>0</v>
      </c>
      <c r="GG157" s="36">
        <f>COUNTIFS(Outbound_Monitor!H:H,"Rohware",Outbound_Monitor!M:M,GG$2)</f>
        <v>0</v>
      </c>
      <c r="GH157" s="36">
        <f>COUNTIFS(Outbound_Monitor!H:H,"Rohware",Outbound_Monitor!M:M,GH$2)</f>
        <v>0</v>
      </c>
      <c r="GI157" s="37">
        <f>COUNTIFS(Outbound_Monitor!H:H,"Rohware",Outbound_Monitor!M:M,GI$2)</f>
        <v>0</v>
      </c>
      <c r="GJ157" s="36">
        <f>COUNTIFS(Outbound_Monitor!H:H,"Rohware",Outbound_Monitor!M:M,GJ$2)</f>
        <v>0</v>
      </c>
      <c r="GK157" s="31"/>
      <c r="GL157" s="31"/>
      <c r="GM157" s="36">
        <f>COUNTIFS(Outbound_Monitor!H:H,"Rohware",Outbound_Monitor!M:M,GM$2)</f>
        <v>0</v>
      </c>
      <c r="GN157" s="36">
        <f>COUNTIFS(Outbound_Monitor!H:H,"Rohware",Outbound_Monitor!M:M,GN$2)</f>
        <v>0</v>
      </c>
      <c r="GO157" s="36">
        <f>COUNTIFS(Outbound_Monitor!H:H,"Rohware",Outbound_Monitor!M:M,GO$2)</f>
        <v>0</v>
      </c>
      <c r="GP157" s="37">
        <f>COUNTIFS(Outbound_Monitor!H:H,"Rohware",Outbound_Monitor!M:M,GP$2)</f>
        <v>0</v>
      </c>
      <c r="GQ157" s="36">
        <f>COUNTIFS(Outbound_Monitor!H:H,"Rohware",Outbound_Monitor!M:M,GQ$2)</f>
        <v>0</v>
      </c>
      <c r="GR157" s="31"/>
      <c r="GS157" s="31"/>
      <c r="GT157" s="36">
        <f>COUNTIFS(Outbound_Monitor!H:H,"Rohware",Outbound_Monitor!M:M,GT$2)</f>
        <v>0</v>
      </c>
      <c r="GU157" s="36">
        <f>COUNTIFS(Outbound_Monitor!H:H,"Rohware",Outbound_Monitor!M:M,GU$2)</f>
        <v>0</v>
      </c>
      <c r="GV157" s="36">
        <f>COUNTIFS(Outbound_Monitor!H:H,"Rohware",Outbound_Monitor!M:M,GV$2)</f>
        <v>0</v>
      </c>
      <c r="GW157" s="37">
        <f>COUNTIFS(Outbound_Monitor!H:H,"Rohware",Outbound_Monitor!M:M,GW$2)</f>
        <v>0</v>
      </c>
      <c r="GX157" s="36">
        <f>COUNTIFS(Outbound_Monitor!H:H,"Rohware",Outbound_Monitor!M:M,GX$2)</f>
        <v>0</v>
      </c>
      <c r="GY157" s="31"/>
      <c r="GZ157" s="31"/>
      <c r="HA157" s="36">
        <f>COUNTIFS(Outbound_Monitor!H:H,"Rohware",Outbound_Monitor!M:M,HA$2)</f>
        <v>0</v>
      </c>
      <c r="HB157" s="36">
        <f>COUNTIFS(Outbound_Monitor!H:H,"Rohware",Outbound_Monitor!M:M,HB$2)</f>
        <v>0</v>
      </c>
      <c r="HC157" s="36">
        <f>COUNTIFS(Outbound_Monitor!H:H,"Rohware",Outbound_Monitor!M:M,HC$2)</f>
        <v>0</v>
      </c>
      <c r="HD157" s="37">
        <f>COUNTIFS(Outbound_Monitor!H:H,"Rohware",Outbound_Monitor!M:M,HD$2)</f>
        <v>0</v>
      </c>
      <c r="HE157" s="36">
        <f>COUNTIFS(Outbound_Monitor!H:H,"Rohware",Outbound_Monitor!M:M,HE$2)</f>
        <v>0</v>
      </c>
      <c r="HF157" s="31"/>
      <c r="HG157" s="31"/>
      <c r="HH157" s="36">
        <f>COUNTIFS(Outbound_Monitor!H:H,"Rohware",Outbound_Monitor!M:M,HH$2)</f>
        <v>0</v>
      </c>
      <c r="HI157" s="36">
        <f>COUNTIFS(Outbound_Monitor!H:H,"Rohware",Outbound_Monitor!M:M,HI$2)</f>
        <v>0</v>
      </c>
      <c r="HJ157" s="36">
        <f>COUNTIFS(Outbound_Monitor!H:H,"Rohware",Outbound_Monitor!M:M,HJ$2)</f>
        <v>0</v>
      </c>
      <c r="HK157" s="37">
        <f>COUNTIFS(Outbound_Monitor!H:H,"Rohware",Outbound_Monitor!M:M,HK$2)</f>
        <v>0</v>
      </c>
      <c r="HL157" s="36">
        <f>COUNTIFS(Outbound_Monitor!H:H,"Rohware",Outbound_Monitor!M:M,HL$2)</f>
        <v>0</v>
      </c>
      <c r="HM157" s="31"/>
      <c r="HN157" s="31"/>
      <c r="HO157" s="36">
        <f>COUNTIFS(Outbound_Monitor!H:H,"Rohware",Outbound_Monitor!M:M,HO$2)</f>
        <v>0</v>
      </c>
      <c r="HP157" s="36">
        <f>COUNTIFS(Outbound_Monitor!H:H,"Rohware",Outbound_Monitor!M:M,HP$2)</f>
        <v>0</v>
      </c>
      <c r="HQ157" s="36">
        <f>COUNTIFS(Outbound_Monitor!H:H,"Rohware",Outbound_Monitor!M:M,HQ$2)</f>
        <v>0</v>
      </c>
      <c r="HR157" s="37">
        <f>COUNTIFS(Outbound_Monitor!H:H,"Rohware",Outbound_Monitor!M:M,HR$2)</f>
        <v>0</v>
      </c>
      <c r="HS157" s="36">
        <f>COUNTIFS(Outbound_Monitor!H:H,"Rohware",Outbound_Monitor!M:M,HS$2)</f>
        <v>0</v>
      </c>
      <c r="HT157" s="31"/>
      <c r="HU157" s="31"/>
      <c r="HV157" s="36">
        <f>COUNTIFS(Outbound_Monitor!H:H,"Rohware",Outbound_Monitor!M:M,HV$2)</f>
        <v>0</v>
      </c>
      <c r="HW157" s="36">
        <f>COUNTIFS(Outbound_Monitor!H:H,"Rohware",Outbound_Monitor!M:M,HW$2)</f>
        <v>0</v>
      </c>
      <c r="HX157" s="36">
        <f>COUNTIFS(Outbound_Monitor!H:H,"Rohware",Outbound_Monitor!M:M,HX$2)</f>
        <v>0</v>
      </c>
      <c r="HY157" s="37">
        <f>COUNTIFS(Outbound_Monitor!H:H,"Rohware",Outbound_Monitor!M:M,HY$2)</f>
        <v>0</v>
      </c>
      <c r="HZ157" s="36">
        <f>COUNTIFS(Outbound_Monitor!H:H,"Rohware",Outbound_Monitor!M:M,HZ$2)</f>
        <v>0</v>
      </c>
      <c r="IA157" s="31"/>
      <c r="IB157" s="31"/>
      <c r="IC157" s="36">
        <f>COUNTIFS(Outbound_Monitor!H:H,"Rohware",Outbound_Monitor!M:M,IC$2)</f>
        <v>0</v>
      </c>
      <c r="ID157" s="36">
        <f>COUNTIFS(Outbound_Monitor!H:H,"Rohware",Outbound_Monitor!M:M,ID$2)</f>
        <v>0</v>
      </c>
      <c r="IE157" s="36">
        <f>COUNTIFS(Outbound_Monitor!H:H,"Rohware",Outbound_Monitor!M:M,IE$2)</f>
        <v>0</v>
      </c>
      <c r="IF157" s="37">
        <f>COUNTIFS(Outbound_Monitor!H:H,"Rohware",Outbound_Monitor!M:M,IF$2)</f>
        <v>0</v>
      </c>
      <c r="IG157" s="36">
        <f>COUNTIFS(Outbound_Monitor!H:H,"Rohware",Outbound_Monitor!M:M,IG$2)</f>
        <v>0</v>
      </c>
      <c r="IH157" s="31"/>
      <c r="II157" s="31"/>
      <c r="IJ157" s="36">
        <f>COUNTIFS(Outbound_Monitor!H:H,"Rohware",Outbound_Monitor!M:M,IJ$2)</f>
        <v>0</v>
      </c>
      <c r="IK157" s="36">
        <f>COUNTIFS(Outbound_Monitor!H:H,"Rohware",Outbound_Monitor!M:M,IK$2)</f>
        <v>0</v>
      </c>
      <c r="IL157" s="36">
        <f>COUNTIFS(Outbound_Monitor!H:H,"Rohware",Outbound_Monitor!M:M,IL$2)</f>
        <v>0</v>
      </c>
      <c r="IM157" s="37">
        <f>COUNTIFS(Outbound_Monitor!H:H,"Rohware",Outbound_Monitor!M:M,IM$2)</f>
        <v>0</v>
      </c>
      <c r="IN157" s="36">
        <f>COUNTIFS(Outbound_Monitor!H:H,"Rohware",Outbound_Monitor!M:M,IN$2)</f>
        <v>0</v>
      </c>
      <c r="IO157" s="31"/>
      <c r="IP157" s="31"/>
      <c r="IQ157" s="36">
        <f>COUNTIFS(Outbound_Monitor!H:H,"Rohware",Outbound_Monitor!M:M,IQ$2)</f>
        <v>0</v>
      </c>
      <c r="IR157" s="36">
        <f>COUNTIFS(Outbound_Monitor!H:H,"Rohware",Outbound_Monitor!M:M,IR$2)</f>
        <v>0</v>
      </c>
      <c r="IS157" s="36">
        <f>COUNTIFS(Outbound_Monitor!H:H,"Rohware",Outbound_Monitor!M:M,IS$2)</f>
        <v>0</v>
      </c>
      <c r="IT157" s="37">
        <f>COUNTIFS(Outbound_Monitor!H:H,"Rohware",Outbound_Monitor!M:M,IT$2)</f>
        <v>0</v>
      </c>
      <c r="IU157" s="36">
        <f>COUNTIFS(Outbound_Monitor!H:H,"Rohware",Outbound_Monitor!M:M,IU$2)</f>
        <v>0</v>
      </c>
      <c r="IV157" s="31"/>
      <c r="IW157" s="31"/>
      <c r="IX157" s="36">
        <f>COUNTIFS(Outbound_Monitor!H:H,"Rohware",Outbound_Monitor!M:M,IX$2)</f>
        <v>0</v>
      </c>
      <c r="IY157" s="36">
        <f>COUNTIFS(Outbound_Monitor!H:H,"Rohware",Outbound_Monitor!M:M,IY$2)</f>
        <v>0</v>
      </c>
      <c r="IZ157" s="36">
        <f>COUNTIFS(Outbound_Monitor!H:H,"Rohware",Outbound_Monitor!M:M,IZ$2)</f>
        <v>0</v>
      </c>
      <c r="JA157" s="37">
        <f>COUNTIFS(Outbound_Monitor!H:H,"Rohware",Outbound_Monitor!M:M,JA$2)</f>
        <v>0</v>
      </c>
      <c r="JB157" s="36">
        <f>COUNTIFS(Outbound_Monitor!H:H,"Rohware",Outbound_Monitor!M:M,JB$2)</f>
        <v>0</v>
      </c>
      <c r="JC157" s="31"/>
      <c r="JD157" s="31"/>
      <c r="JE157" s="36">
        <f>COUNTIFS(Outbound_Monitor!H:H,"Rohware",Outbound_Monitor!M:M,JE$2)</f>
        <v>0</v>
      </c>
      <c r="JF157" s="36">
        <f>COUNTIFS(Outbound_Monitor!H:H,"Rohware",Outbound_Monitor!M:M,JF$2)</f>
        <v>0</v>
      </c>
      <c r="JG157" s="36">
        <f>COUNTIFS(Outbound_Monitor!H:H,"Rohware",Outbound_Monitor!M:M,JG$2)</f>
        <v>0</v>
      </c>
      <c r="JH157" s="37">
        <f>COUNTIFS(Outbound_Monitor!H:H,"Rohware",Outbound_Monitor!M:M,JH$2)</f>
        <v>0</v>
      </c>
      <c r="JI157" s="36">
        <f>COUNTIFS(Outbound_Monitor!H:H,"Rohware",Outbound_Monitor!M:M,JI$2)</f>
        <v>0</v>
      </c>
      <c r="JJ157" s="31"/>
      <c r="JK157" s="31"/>
      <c r="JL157" s="36">
        <f>COUNTIFS(Outbound_Monitor!H:H,"Rohware",Outbound_Monitor!M:M,JL$2)</f>
        <v>0</v>
      </c>
      <c r="JM157" s="36">
        <f>COUNTIFS(Outbound_Monitor!H:H,"Rohware",Outbound_Monitor!M:M,JM$2)</f>
        <v>0</v>
      </c>
      <c r="JN157" s="36">
        <f>COUNTIFS(Outbound_Monitor!H:H,"Rohware",Outbound_Monitor!M:M,JN$2)</f>
        <v>0</v>
      </c>
      <c r="JO157" s="37">
        <f>COUNTIFS(Outbound_Monitor!H:H,"Rohware",Outbound_Monitor!M:M,JO$2)</f>
        <v>0</v>
      </c>
      <c r="JP157" s="36">
        <f>COUNTIFS(Outbound_Monitor!H:H,"Rohware",Outbound_Monitor!M:M,JP$2)</f>
        <v>0</v>
      </c>
      <c r="JQ157" s="31"/>
      <c r="JR157" s="31"/>
      <c r="JS157" s="36">
        <f>COUNTIFS(Outbound_Monitor!H:H,"Rohware",Outbound_Monitor!M:M,JS$2)</f>
        <v>0</v>
      </c>
      <c r="JT157" s="36">
        <f>COUNTIFS(Outbound_Monitor!H:H,"Rohware",Outbound_Monitor!M:M,JT$2)</f>
        <v>0</v>
      </c>
      <c r="JU157" s="36">
        <f>COUNTIFS(Outbound_Monitor!H:H,"Rohware",Outbound_Monitor!M:M,JU$2)</f>
        <v>0</v>
      </c>
      <c r="JV157" s="31"/>
      <c r="JW157" s="36">
        <f>COUNTIFS(Outbound_Monitor!H:H,"Rohware",Outbound_Monitor!M:M,JW$2)</f>
        <v>0</v>
      </c>
      <c r="JX157" s="31"/>
      <c r="JY157" s="31"/>
      <c r="JZ157" s="36">
        <f>COUNTIFS(Outbound_Monitor!H:H,"Rohware",Outbound_Monitor!M:M,JZ$2)</f>
        <v>0</v>
      </c>
      <c r="KA157" s="36">
        <f>COUNTIFS(Outbound_Monitor!H:H,"Rohware",Outbound_Monitor!M:M,KA$2)</f>
        <v>0</v>
      </c>
      <c r="KB157" s="36">
        <f>COUNTIFS(Outbound_Monitor!H:H,"Rohware",Outbound_Monitor!M:M,KB$2)</f>
        <v>0</v>
      </c>
      <c r="KC157" s="37">
        <f>COUNTIFS(Outbound_Monitor!H:H,"Rohware",Outbound_Monitor!M:M,KC$2)</f>
        <v>0</v>
      </c>
      <c r="KD157" s="36">
        <f>COUNTIFS(Outbound_Monitor!H:H,"Rohware",Outbound_Monitor!M:M,KD$2)</f>
        <v>0</v>
      </c>
      <c r="KE157" s="31"/>
      <c r="KF157" s="31"/>
      <c r="KG157" s="36">
        <f>COUNTIFS(Outbound_Monitor!H:H,"Rohware",Outbound_Monitor!M:M,KG$2)</f>
        <v>0</v>
      </c>
      <c r="KH157" s="36">
        <f>COUNTIFS(Outbound_Monitor!H:H,"Rohware",Outbound_Monitor!M:M,KH$2)</f>
        <v>0</v>
      </c>
      <c r="KI157" s="36">
        <f>COUNTIFS(Outbound_Monitor!H:H,"Rohware",Outbound_Monitor!M:M,KI$2)</f>
        <v>0</v>
      </c>
      <c r="KJ157" s="37">
        <f>COUNTIFS(Outbound_Monitor!H:H,"Rohware",Outbound_Monitor!M:M,KJ$2)</f>
        <v>0</v>
      </c>
      <c r="KK157" s="36">
        <f>COUNTIFS(Outbound_Monitor!H:H,"Rohware",Outbound_Monitor!M:M,KK$2)</f>
        <v>0</v>
      </c>
      <c r="KL157" s="31"/>
      <c r="KM157" s="31"/>
      <c r="KN157" s="36">
        <f>COUNTIFS(Outbound_Monitor!H:H,"Rohware",Outbound_Monitor!M:M,KN$2)</f>
        <v>0</v>
      </c>
      <c r="KO157" s="36">
        <f>COUNTIFS(Outbound_Monitor!H:H,"Rohware",Outbound_Monitor!M:M,KO$2)</f>
        <v>0</v>
      </c>
      <c r="KP157" s="36">
        <f>COUNTIFS(Outbound_Monitor!H:H,"Rohware",Outbound_Monitor!M:M,KP$2)</f>
        <v>0</v>
      </c>
      <c r="KQ157" s="37">
        <f>COUNTIFS(Outbound_Monitor!H:H,"Rohware",Outbound_Monitor!M:M,KQ$2)</f>
        <v>0</v>
      </c>
      <c r="KR157" s="36">
        <f>COUNTIFS(Outbound_Monitor!H:H,"Rohware",Outbound_Monitor!M:M,KR$2)</f>
        <v>0</v>
      </c>
      <c r="KS157" s="31"/>
      <c r="KT157" s="31"/>
      <c r="KU157" s="36">
        <f>COUNTIFS(Outbound_Monitor!H:H,"Rohware",Outbound_Monitor!M:M,KU$2)</f>
        <v>0</v>
      </c>
      <c r="KV157" s="36">
        <f>COUNTIFS(Outbound_Monitor!H:H,"Rohware",Outbound_Monitor!M:M,KV$2)</f>
        <v>0</v>
      </c>
      <c r="KW157" s="36">
        <f>COUNTIFS(Outbound_Monitor!H:H,"Rohware",Outbound_Monitor!M:M,KW$2)</f>
        <v>0</v>
      </c>
      <c r="KX157" s="37">
        <f>COUNTIFS(Outbound_Monitor!H:H,"Rohware",Outbound_Monitor!M:M,KX$2)</f>
        <v>0</v>
      </c>
      <c r="KY157" s="31"/>
      <c r="KZ157" s="31"/>
      <c r="LA157" s="31"/>
      <c r="LB157" s="36">
        <f>COUNTIFS(Outbound_Monitor!H:H,"Rohware",Outbound_Monitor!M:M,LB$2)</f>
        <v>0</v>
      </c>
      <c r="LC157" s="36">
        <f>COUNTIFS(Outbound_Monitor!H:H,"Rohware",Outbound_Monitor!M:M,LC$2)</f>
        <v>0</v>
      </c>
      <c r="LD157" s="36">
        <f>COUNTIFS(Outbound_Monitor!H:H,"Rohware",Outbound_Monitor!M:M,LD$2)</f>
        <v>0</v>
      </c>
      <c r="LE157" s="37">
        <f>COUNTIFS(Outbound_Monitor!H:H,"Rohware",Outbound_Monitor!M:M,LE$2)</f>
        <v>0</v>
      </c>
      <c r="LF157" s="36">
        <f>COUNTIFS(Outbound_Monitor!H:H,"Rohware",Outbound_Monitor!M:M,LF$2)</f>
        <v>0</v>
      </c>
      <c r="LG157" s="31"/>
      <c r="LH157" s="31"/>
      <c r="LI157" s="36">
        <f>COUNTIFS(Outbound_Monitor!H:H,"Rohware",Outbound_Monitor!M:M,LI$2)</f>
        <v>0</v>
      </c>
      <c r="LJ157" s="36">
        <f>COUNTIFS(Outbound_Monitor!H:H,"Rohware",Outbound_Monitor!M:M,LJ$2)</f>
        <v>0</v>
      </c>
      <c r="LK157" s="36">
        <f>COUNTIFS(Outbound_Monitor!H:H,"Rohware",Outbound_Monitor!M:M,LK$2)</f>
        <v>0</v>
      </c>
      <c r="LL157" s="37">
        <f>COUNTIFS(Outbound_Monitor!H:H,"Rohware",Outbound_Monitor!M:M,LL$2)</f>
        <v>0</v>
      </c>
      <c r="LM157" s="36">
        <f>COUNTIFS(Outbound_Monitor!H:H,"Rohware",Outbound_Monitor!M:M,LM$2)</f>
        <v>0</v>
      </c>
      <c r="LN157" s="31"/>
      <c r="LO157" s="31"/>
      <c r="LP157" s="36">
        <f>COUNTIFS(Outbound_Monitor!H:H,"Rohware",Outbound_Monitor!M:M,LP$2)</f>
        <v>0</v>
      </c>
      <c r="LQ157" s="36">
        <f>COUNTIFS(Outbound_Monitor!H:H,"Rohware",Outbound_Monitor!M:M,LQ$2)</f>
        <v>0</v>
      </c>
      <c r="LR157" s="36">
        <f>COUNTIFS(Outbound_Monitor!H:H,"Rohware",Outbound_Monitor!M:M,LR$2)</f>
        <v>0</v>
      </c>
      <c r="LS157" s="37">
        <f>COUNTIFS(Outbound_Monitor!H:H,"Rohware",Outbound_Monitor!M:M,LS$2)</f>
        <v>0</v>
      </c>
      <c r="LT157" s="36">
        <f>COUNTIFS(Outbound_Monitor!H:H,"Rohware",Outbound_Monitor!M:M,LT$2)</f>
        <v>0</v>
      </c>
      <c r="LU157" s="31"/>
      <c r="LV157" s="31"/>
      <c r="LW157" s="36">
        <f>COUNTIFS(Outbound_Monitor!H:H,"Rohware",Outbound_Monitor!M:M,LW$2)</f>
        <v>0</v>
      </c>
      <c r="LX157" s="36">
        <f>COUNTIFS(Outbound_Monitor!H:H,"Rohware",Outbound_Monitor!M:M,LX$2)</f>
        <v>0</v>
      </c>
      <c r="LY157" s="36">
        <f>COUNTIFS(Outbound_Monitor!H:H,"Rohware",Outbound_Monitor!M:M,LY$2)</f>
        <v>0</v>
      </c>
      <c r="LZ157" s="37">
        <f>COUNTIFS(Outbound_Monitor!H:H,"Rohware",Outbound_Monitor!M:M,LZ$2)</f>
        <v>0</v>
      </c>
      <c r="MA157" s="36">
        <f>COUNTIFS(Outbound_Monitor!H:H,"Rohware",Outbound_Monitor!M:M,MA$2)</f>
        <v>0</v>
      </c>
      <c r="MB157" s="31"/>
      <c r="MC157" s="31"/>
      <c r="MD157" s="36">
        <f>COUNTIFS(Outbound_Monitor!H:H,"Rohware",Outbound_Monitor!M:M,MD$2)</f>
        <v>0</v>
      </c>
      <c r="ME157" s="36">
        <f>COUNTIFS(Outbound_Monitor!H:H,"Rohware",Outbound_Monitor!M:M,ME$2)</f>
        <v>0</v>
      </c>
      <c r="MF157" s="36">
        <f>COUNTIFS(Outbound_Monitor!H:H,"Rohware",Outbound_Monitor!M:M,MF$2)</f>
        <v>0</v>
      </c>
      <c r="MG157" s="37">
        <f>COUNTIFS(Outbound_Monitor!H:H,"Rohware",Outbound_Monitor!M:M,MG$2)</f>
        <v>0</v>
      </c>
      <c r="MH157" s="36">
        <f>COUNTIFS(Outbound_Monitor!H:H,"Rohware",Outbound_Monitor!M:M,MH$2)</f>
        <v>0</v>
      </c>
      <c r="MI157" s="31"/>
      <c r="MJ157" s="31"/>
      <c r="MK157" s="36">
        <f>COUNTIFS(Outbound_Monitor!H:H,"Rohware",Outbound_Monitor!M:M,MK$2)</f>
        <v>0</v>
      </c>
      <c r="ML157" s="36">
        <f>COUNTIFS(Outbound_Monitor!H:H,"Rohware",Outbound_Monitor!M:M,ML$2)</f>
        <v>0</v>
      </c>
      <c r="MM157" s="36">
        <f>COUNTIFS(Outbound_Monitor!H:H,"Rohware",Outbound_Monitor!M:M,MM$2)</f>
        <v>0</v>
      </c>
      <c r="MN157" s="37">
        <f>COUNTIFS(Outbound_Monitor!H:H,"Rohware",Outbound_Monitor!M:M,MN$2)</f>
        <v>0</v>
      </c>
      <c r="MO157" s="36">
        <f>COUNTIFS(Outbound_Monitor!H:H,"Rohware",Outbound_Monitor!M:M,MO$2)</f>
        <v>0</v>
      </c>
      <c r="MP157" s="31"/>
      <c r="MQ157" s="31"/>
      <c r="MR157" s="36">
        <f>COUNTIFS(Outbound_Monitor!H:H,"Rohware",Outbound_Monitor!M:M,MR$2)</f>
        <v>0</v>
      </c>
      <c r="MS157" s="36">
        <f>COUNTIFS(Outbound_Monitor!H:H,"Rohware",Outbound_Monitor!M:M,MS$2)</f>
        <v>0</v>
      </c>
      <c r="MT157" s="36">
        <f>COUNTIFS(Outbound_Monitor!H:H,"Rohware",Outbound_Monitor!M:M,MT$2)</f>
        <v>0</v>
      </c>
      <c r="MU157" s="37">
        <f>COUNTIFS(Outbound_Monitor!H:H,"Rohware",Outbound_Monitor!M:M,MU$2)</f>
        <v>0</v>
      </c>
      <c r="MV157" s="36">
        <f>COUNTIFS(Outbound_Monitor!H:H,"Rohware",Outbound_Monitor!M:M,MV$2)</f>
        <v>0</v>
      </c>
      <c r="MW157" s="31"/>
      <c r="MX157" s="31"/>
      <c r="MY157" s="36">
        <f>COUNTIFS(Outbound_Monitor!H:H,"Rohware",Outbound_Monitor!M:M,MY$2)</f>
        <v>0</v>
      </c>
      <c r="MZ157" s="36">
        <f>COUNTIFS(Outbound_Monitor!H:H,"Rohware",Outbound_Monitor!M:M,MZ$2)</f>
        <v>0</v>
      </c>
      <c r="NA157" s="31"/>
      <c r="NB157" s="31"/>
      <c r="NC157" s="36">
        <f>COUNTIFS(Outbound_Monitor!H:H,"Rohware",Outbound_Monitor!M:M,NC$2)</f>
        <v>0</v>
      </c>
      <c r="ND157" s="31"/>
      <c r="NE157" s="31"/>
      <c r="NF157" s="16" t="s">
        <v>759</v>
      </c>
    </row>
    <row r="158" spans="1:370" s="109" customFormat="1" ht="15.75" x14ac:dyDescent="0.25">
      <c r="A158" s="100" t="s">
        <v>959</v>
      </c>
      <c r="B158" s="23" t="s">
        <v>847</v>
      </c>
      <c r="C158" s="34"/>
      <c r="D158" s="35" t="s">
        <v>844</v>
      </c>
      <c r="E158" s="56">
        <f t="shared" si="1"/>
        <v>1</v>
      </c>
      <c r="F158" s="31"/>
      <c r="G158" s="36">
        <f>COUNTIFS(Outbound_Monitor!H:H,"Rohware",Outbound_Monitor!S:S,G$2)</f>
        <v>0</v>
      </c>
      <c r="H158" s="36">
        <f>COUNTIFS(Outbound_Monitor!H:H,"Rohware",Outbound_Monitor!S:S,H$2)</f>
        <v>1</v>
      </c>
      <c r="I158" s="37">
        <f>COUNTIFS(Outbound_Monitor!H:H,"Rohware",Outbound_Monitor!S:S,I$2)</f>
        <v>0</v>
      </c>
      <c r="J158" s="37">
        <f>COUNTIFS(Outbound_Monitor!I:I,"Rohware",Outbound_Monitor!T:T,J$2)</f>
        <v>0</v>
      </c>
      <c r="K158" s="31"/>
      <c r="L158" s="31"/>
      <c r="M158" s="36">
        <f>COUNTIFS(Outbound_Monitor!H:H,"Rohware",Outbound_Monitor!S:S,M$2)</f>
        <v>1</v>
      </c>
      <c r="N158" s="36">
        <f>COUNTIFS(Outbound_Monitor!H:H,"Rohware",Outbound_Monitor!S:S,N$2)</f>
        <v>0</v>
      </c>
      <c r="O158" s="36">
        <f>COUNTIFS(Outbound_Monitor!H:H,"Rohware",Outbound_Monitor!S:S,O$2)</f>
        <v>0</v>
      </c>
      <c r="P158" s="37">
        <f>COUNTIFS(Outbound_Monitor!H:H,"Rohware",Outbound_Monitor!S:S,P$2)</f>
        <v>0</v>
      </c>
      <c r="Q158" s="36">
        <f>COUNTIFS(Outbound_Monitor!H:H,"Rohware",Outbound_Monitor!S:S,Q$2)</f>
        <v>0</v>
      </c>
      <c r="R158" s="31"/>
      <c r="S158" s="31"/>
      <c r="T158" s="36">
        <f>COUNTIFS(Outbound_Monitor!H:H,"Rohware",Outbound_Monitor!S:S,T$2)</f>
        <v>0</v>
      </c>
      <c r="U158" s="36">
        <f>COUNTIFS(Outbound_Monitor!H:H,"Rohware",Outbound_Monitor!S:S,U$2)</f>
        <v>0</v>
      </c>
      <c r="V158" s="36">
        <f>COUNTIFS(Outbound_Monitor!H:H,"Rohware",Outbound_Monitor!S:S,V$2)</f>
        <v>1</v>
      </c>
      <c r="W158" s="37">
        <f>COUNTIFS(Outbound_Monitor!H:H,"Rohware",Outbound_Monitor!S:S,W$2)</f>
        <v>0</v>
      </c>
      <c r="X158" s="36">
        <f>COUNTIFS(Outbound_Monitor!H:H,"Rohware",Outbound_Monitor!S:S,X$2)</f>
        <v>0</v>
      </c>
      <c r="Y158" s="31"/>
      <c r="Z158" s="31"/>
      <c r="AA158" s="36">
        <f>COUNTIFS(Outbound_Monitor!H:H,"Rohware",Outbound_Monitor!S:S,AA$2)</f>
        <v>0</v>
      </c>
      <c r="AB158" s="36">
        <f>COUNTIFS(Outbound_Monitor!H:H,"Rohware",Outbound_Monitor!S:S,AB$2)</f>
        <v>0</v>
      </c>
      <c r="AC158" s="36">
        <f>COUNTIFS(Outbound_Monitor!H:H,"Rohware",Outbound_Monitor!S:S,AC$2)</f>
        <v>0</v>
      </c>
      <c r="AD158" s="37">
        <f>COUNTIFS(Outbound_Monitor!H:H,"Rohware",Outbound_Monitor!S:S,AD$2)</f>
        <v>0</v>
      </c>
      <c r="AE158" s="36">
        <f>COUNTIFS(Outbound_Monitor!H:H,"Rohware",Outbound_Monitor!S:S,AE$2)</f>
        <v>0</v>
      </c>
      <c r="AF158" s="31"/>
      <c r="AG158" s="31"/>
      <c r="AH158" s="36">
        <f>COUNTIFS(Outbound_Monitor!H:H,"Rohware",Outbound_Monitor!S:S,AH$2)</f>
        <v>0</v>
      </c>
      <c r="AI158" s="36">
        <f>COUNTIFS(Outbound_Monitor!H:H,"Rohware",Outbound_Monitor!S:S,AI$2)</f>
        <v>0</v>
      </c>
      <c r="AJ158" s="36">
        <f>COUNTIFS(Outbound_Monitor!H:H,"Rohware",Outbound_Monitor!S:S,AJ$2)</f>
        <v>0</v>
      </c>
      <c r="AK158" s="37">
        <f>COUNTIFS(Outbound_Monitor!H:H,"Rohware",Outbound_Monitor!S:S,AK$2)</f>
        <v>0</v>
      </c>
      <c r="AL158" s="36">
        <f>COUNTIFS(Outbound_Monitor!H:H,"Rohware",Outbound_Monitor!S:S,AL$2)</f>
        <v>0</v>
      </c>
      <c r="AM158" s="31"/>
      <c r="AN158" s="31"/>
      <c r="AO158" s="36">
        <f>COUNTIFS(Outbound_Monitor!H:H,"Rohware",Outbound_Monitor!S:S,AO$2)</f>
        <v>0</v>
      </c>
      <c r="AP158" s="36">
        <f>COUNTIFS(Outbound_Monitor!H:H,"Rohware",Outbound_Monitor!S:S,AP$2)</f>
        <v>1</v>
      </c>
      <c r="AQ158" s="36">
        <f>COUNTIFS(Outbound_Monitor!H:H,"Rohware",Outbound_Monitor!S:S,AQ$2)</f>
        <v>0</v>
      </c>
      <c r="AR158" s="37">
        <f>COUNTIFS(Outbound_Monitor!H:H,"Rohware",Outbound_Monitor!S:S,AR$2)</f>
        <v>0</v>
      </c>
      <c r="AS158" s="36">
        <f>COUNTIFS(Outbound_Monitor!H:H,"Rohware",Outbound_Monitor!S:S,AS$2)</f>
        <v>0</v>
      </c>
      <c r="AT158" s="31"/>
      <c r="AU158" s="31"/>
      <c r="AV158" s="36">
        <f>COUNTIFS(Outbound_Monitor!H:H,"Rohware",Outbound_Monitor!S:S,AV$2)</f>
        <v>0</v>
      </c>
      <c r="AW158" s="36">
        <f>COUNTIFS(Outbound_Monitor!H:H,"Rohware",Outbound_Monitor!S:S,AW$2)</f>
        <v>1</v>
      </c>
      <c r="AX158" s="36">
        <f>COUNTIFS(Outbound_Monitor!H:H,"Rohware",Outbound_Monitor!S:S,AX$2)</f>
        <v>0</v>
      </c>
      <c r="AY158" s="37">
        <f>COUNTIFS(Outbound_Monitor!H:H,"Rohware",Outbound_Monitor!S:S,AY$2)</f>
        <v>1</v>
      </c>
      <c r="AZ158" s="36">
        <f>COUNTIFS(Outbound_Monitor!H:H,"Rohware",Outbound_Monitor!S:S,AZ$2)</f>
        <v>0</v>
      </c>
      <c r="BA158" s="31"/>
      <c r="BB158" s="31"/>
      <c r="BC158" s="36">
        <f>COUNTIFS(Outbound_Monitor!H:H,"Rohware",Outbound_Monitor!S:S,BC$2)</f>
        <v>0</v>
      </c>
      <c r="BD158" s="36">
        <f>COUNTIFS(Outbound_Monitor!H:H,"Rohware",Outbound_Monitor!S:S,BD$2)</f>
        <v>0</v>
      </c>
      <c r="BE158" s="36">
        <f>COUNTIFS(Outbound_Monitor!H:H,"Rohware",Outbound_Monitor!S:S,BE$2)</f>
        <v>1</v>
      </c>
      <c r="BF158" s="37">
        <f>COUNTIFS(Outbound_Monitor!H:H,"Rohware",Outbound_Monitor!S:S,BF$2)</f>
        <v>1</v>
      </c>
      <c r="BG158" s="36">
        <f>COUNTIFS(Outbound_Monitor!H:H,"Rohware",Outbound_Monitor!S:S,BG$2)</f>
        <v>0</v>
      </c>
      <c r="BH158" s="31"/>
      <c r="BI158" s="31"/>
      <c r="BJ158" s="36">
        <f>COUNTIFS(Outbound_Monitor!H:H,"Rohware",Outbound_Monitor!S:S,BJ$2)</f>
        <v>0</v>
      </c>
      <c r="BK158" s="36">
        <f>COUNTIFS(Outbound_Monitor!H:H,"Rohware",Outbound_Monitor!S:S,BK$2)</f>
        <v>0</v>
      </c>
      <c r="BL158" s="36">
        <f>COUNTIFS(Outbound_Monitor!H:H,"Rohware",Outbound_Monitor!S:S,BL$2)</f>
        <v>0</v>
      </c>
      <c r="BM158" s="37">
        <f>COUNTIFS(Outbound_Monitor!H:H,"Rohware",Outbound_Monitor!S:S,BM$2)</f>
        <v>0</v>
      </c>
      <c r="BN158" s="36">
        <f>COUNTIFS(Outbound_Monitor!H:H,"Rohware",Outbound_Monitor!S:S,BN$2)</f>
        <v>0</v>
      </c>
      <c r="BO158" s="31"/>
      <c r="BP158" s="31"/>
      <c r="BQ158" s="36">
        <f>COUNTIFS(Outbound_Monitor!H:H,"Rohware",Outbound_Monitor!S:S,BQ$2)</f>
        <v>0</v>
      </c>
      <c r="BR158" s="36">
        <f>COUNTIFS(Outbound_Monitor!H:H,"Rohware",Outbound_Monitor!S:S,BR$2)</f>
        <v>0</v>
      </c>
      <c r="BS158" s="36">
        <f>COUNTIFS(Outbound_Monitor!H:H,"Rohware",Outbound_Monitor!S:S,BS$2)</f>
        <v>0</v>
      </c>
      <c r="BT158" s="37">
        <f>COUNTIFS(Outbound_Monitor!H:H,"Rohware",Outbound_Monitor!S:S,BT$2)</f>
        <v>0</v>
      </c>
      <c r="BU158" s="36">
        <f>COUNTIFS(Outbound_Monitor!H:H,"Rohware",Outbound_Monitor!S:S,BU$2)</f>
        <v>0</v>
      </c>
      <c r="BV158" s="31"/>
      <c r="BW158" s="31"/>
      <c r="BX158" s="36">
        <f>COUNTIFS(Outbound_Monitor!H:H,"Rohware",Outbound_Monitor!S:S,BX$2)</f>
        <v>0</v>
      </c>
      <c r="BY158" s="36">
        <f>COUNTIFS(Outbound_Monitor!H:H,"Rohware",Outbound_Monitor!S:S,BY$2)</f>
        <v>0</v>
      </c>
      <c r="BZ158" s="36">
        <f>COUNTIFS(Outbound_Monitor!H:H,"Rohware",Outbound_Monitor!S:S,BZ$2)</f>
        <v>0</v>
      </c>
      <c r="CA158" s="37">
        <f>COUNTIFS(Outbound_Monitor!H:H,"Rohware",Outbound_Monitor!S:S,CA$2)</f>
        <v>0</v>
      </c>
      <c r="CB158" s="36">
        <f>COUNTIFS(Outbound_Monitor!H:H,"Rohware",Outbound_Monitor!S:S,CB$2)</f>
        <v>0</v>
      </c>
      <c r="CC158" s="31"/>
      <c r="CD158" s="31"/>
      <c r="CE158" s="36">
        <f>COUNTIFS(Outbound_Monitor!H:H,"Rohware",Outbound_Monitor!S:S,CE$2)</f>
        <v>0</v>
      </c>
      <c r="CF158" s="36">
        <f>COUNTIFS(Outbound_Monitor!H:H,"Rohware",Outbound_Monitor!S:S,CF$2)</f>
        <v>0</v>
      </c>
      <c r="CG158" s="36">
        <f>COUNTIFS(Outbound_Monitor!H:H,"Rohware",Outbound_Monitor!S:S,CG$2)</f>
        <v>0</v>
      </c>
      <c r="CH158" s="37">
        <f>COUNTIFS(Outbound_Monitor!H:H,"Rohware",Outbound_Monitor!S:S,CH$2)</f>
        <v>0</v>
      </c>
      <c r="CI158" s="36">
        <f>COUNTIFS(Outbound_Monitor!H:H,"Rohware",Outbound_Monitor!S:S,CI$2)</f>
        <v>0</v>
      </c>
      <c r="CJ158" s="31"/>
      <c r="CK158" s="31"/>
      <c r="CL158" s="36">
        <f>COUNTIFS(Outbound_Monitor!H:H,"Rohware",Outbound_Monitor!S:S,CL$2)</f>
        <v>0</v>
      </c>
      <c r="CM158" s="36">
        <f>COUNTIFS(Outbound_Monitor!H:H,"Rohware",Outbound_Monitor!S:S,CM$2)</f>
        <v>0</v>
      </c>
      <c r="CN158" s="36">
        <f>COUNTIFS(Outbound_Monitor!H:H,"Rohware",Outbound_Monitor!S:S,CN$2)</f>
        <v>0</v>
      </c>
      <c r="CO158" s="37">
        <f>COUNTIFS(Outbound_Monitor!H:H,"Rohware",Outbound_Monitor!S:S,CO$2)</f>
        <v>0</v>
      </c>
      <c r="CP158" s="31"/>
      <c r="CQ158" s="31"/>
      <c r="CR158" s="31"/>
      <c r="CS158" s="31"/>
      <c r="CT158" s="36">
        <f>COUNTIFS(Outbound_Monitor!H:H,"Rohware",Outbound_Monitor!S:S,CT$2)</f>
        <v>0</v>
      </c>
      <c r="CU158" s="36">
        <f>COUNTIFS(Outbound_Monitor!H:H,"Rohware",Outbound_Monitor!S:S,CU$2)</f>
        <v>0</v>
      </c>
      <c r="CV158" s="37">
        <f>COUNTIFS(Outbound_Monitor!H:H,"Rohware",Outbound_Monitor!S:S,CV$2)</f>
        <v>0</v>
      </c>
      <c r="CW158" s="36">
        <f>COUNTIFS(Outbound_Monitor!H:H,"Rohware",Outbound_Monitor!S:S,CW$2)</f>
        <v>1</v>
      </c>
      <c r="CX158" s="31"/>
      <c r="CY158" s="31"/>
      <c r="CZ158" s="36">
        <f>COUNTIFS(Outbound_Monitor!H:H,"Rohware",Outbound_Monitor!S:S,CZ$2)</f>
        <v>0</v>
      </c>
      <c r="DA158" s="36">
        <f>COUNTIFS(Outbound_Monitor!H:H,"Rohware",Outbound_Monitor!S:S,DA$2)</f>
        <v>0</v>
      </c>
      <c r="DB158" s="36">
        <f>COUNTIFS(Outbound_Monitor!H:H,"Rohware",Outbound_Monitor!S:S,DB$2)</f>
        <v>0</v>
      </c>
      <c r="DC158" s="37">
        <f>COUNTIFS(Outbound_Monitor!H:H,"Rohware",Outbound_Monitor!S:S,DC$2)</f>
        <v>0</v>
      </c>
      <c r="DD158" s="36">
        <f>COUNTIFS(Outbound_Monitor!H:H,"Rohware",Outbound_Monitor!S:S,DD$2)</f>
        <v>0</v>
      </c>
      <c r="DE158" s="31"/>
      <c r="DF158" s="31"/>
      <c r="DG158" s="36">
        <f>COUNTIFS(Outbound_Monitor!H:H,"Rohware",Outbound_Monitor!S:S,DG$2)</f>
        <v>0</v>
      </c>
      <c r="DH158" s="36">
        <f>COUNTIFS(Outbound_Monitor!H:H,"Rohware",Outbound_Monitor!S:S,DH$2)</f>
        <v>0</v>
      </c>
      <c r="DI158" s="36">
        <f>COUNTIFS(Outbound_Monitor!H:H,"Rohware",Outbound_Monitor!S:S,DI$2)</f>
        <v>0</v>
      </c>
      <c r="DJ158" s="37">
        <f>COUNTIFS(Outbound_Monitor!H:H,"Rohware",Outbound_Monitor!S:S,DJ$2)</f>
        <v>0</v>
      </c>
      <c r="DK158" s="36">
        <f>COUNTIFS(Outbound_Monitor!H:H,"Rohware",Outbound_Monitor!S:S,DK$2)</f>
        <v>0</v>
      </c>
      <c r="DL158" s="31"/>
      <c r="DM158" s="31"/>
      <c r="DN158" s="36">
        <f>COUNTIFS(Outbound_Monitor!H:H,"Rohware",Outbound_Monitor!S:S,DN$2)</f>
        <v>0</v>
      </c>
      <c r="DO158" s="36">
        <f>COUNTIFS(Outbound_Monitor!H:H,"Rohware",Outbound_Monitor!S:S,DO$2)</f>
        <v>0</v>
      </c>
      <c r="DP158" s="36">
        <f>COUNTIFS(Outbound_Monitor!H:H,"Rohware",Outbound_Monitor!S:S,DP$2)</f>
        <v>0</v>
      </c>
      <c r="DQ158" s="37">
        <f>COUNTIFS(Outbound_Monitor!H:H,"Rohware",Outbound_Monitor!S:S,DQ$2)</f>
        <v>0</v>
      </c>
      <c r="DR158" s="36">
        <f>COUNTIFS(Outbound_Monitor!H:H,"Rohware",Outbound_Monitor!S:S,DR$2)</f>
        <v>0</v>
      </c>
      <c r="DS158" s="31"/>
      <c r="DT158" s="31"/>
      <c r="DU158" s="36">
        <f>COUNTIFS(Outbound_Monitor!H:H,"Rohware",Outbound_Monitor!S:S,DU$2)</f>
        <v>0</v>
      </c>
      <c r="DV158" s="36">
        <f>COUNTIFS(Outbound_Monitor!H:H,"Rohware",Outbound_Monitor!S:S,DV$2)</f>
        <v>0</v>
      </c>
      <c r="DW158" s="31"/>
      <c r="DX158" s="37">
        <f>COUNTIFS(Outbound_Monitor!H:H,"Rohware",Outbound_Monitor!S:S,DX$2)</f>
        <v>0</v>
      </c>
      <c r="DY158" s="36">
        <f>COUNTIFS(Outbound_Monitor!H:H,"Rohware",Outbound_Monitor!S:S,DY$2)</f>
        <v>0</v>
      </c>
      <c r="DZ158" s="31"/>
      <c r="EA158" s="31"/>
      <c r="EB158" s="36">
        <f>COUNTIFS(Outbound_Monitor!H:H,"Rohware",Outbound_Monitor!S:S,EB$2)</f>
        <v>0</v>
      </c>
      <c r="EC158" s="36">
        <f>COUNTIFS(Outbound_Monitor!H:H,"Rohware",Outbound_Monitor!S:S,EC$2)</f>
        <v>0</v>
      </c>
      <c r="ED158" s="36">
        <f>COUNTIFS(Outbound_Monitor!H:H,"Rohware",Outbound_Monitor!S:S,ED$2)</f>
        <v>0</v>
      </c>
      <c r="EE158" s="31"/>
      <c r="EF158" s="36">
        <f>COUNTIFS(Outbound_Monitor!H:H,"Rohware",Outbound_Monitor!S:S,EF$2)</f>
        <v>0</v>
      </c>
      <c r="EG158" s="31"/>
      <c r="EH158" s="31"/>
      <c r="EI158" s="36">
        <f>COUNTIFS(Outbound_Monitor!H:H,"Rohware",Outbound_Monitor!S:S,EI$2)</f>
        <v>0</v>
      </c>
      <c r="EJ158" s="36">
        <f>COUNTIFS(Outbound_Monitor!H:H,"Rohware",Outbound_Monitor!S:S,EJ$2)</f>
        <v>0</v>
      </c>
      <c r="EK158" s="36">
        <f>COUNTIFS(Outbound_Monitor!H:H,"Rohware",Outbound_Monitor!S:S,EK$2)</f>
        <v>0</v>
      </c>
      <c r="EL158" s="37">
        <f>COUNTIFS(Outbound_Monitor!H:H,"Rohware",Outbound_Monitor!S:S,EL$2)</f>
        <v>0</v>
      </c>
      <c r="EM158" s="36">
        <f>COUNTIFS(Outbound_Monitor!H:H,"Rohware",Outbound_Monitor!S:S,EM$2)</f>
        <v>0</v>
      </c>
      <c r="EN158" s="31"/>
      <c r="EO158" s="31"/>
      <c r="EP158" s="31"/>
      <c r="EQ158" s="36">
        <f>COUNTIFS(Outbound_Monitor!H:H,"Rohware",Outbound_Monitor!S:S,EQ$2)</f>
        <v>0</v>
      </c>
      <c r="ER158" s="36">
        <f>COUNTIFS(Outbound_Monitor!H:H,"Rohware",Outbound_Monitor!S:S,ER$2)</f>
        <v>0</v>
      </c>
      <c r="ES158" s="37">
        <f>COUNTIFS(Outbound_Monitor!H:H,"Rohware",Outbound_Monitor!S:S,ES$2)</f>
        <v>0</v>
      </c>
      <c r="ET158" s="36">
        <f>COUNTIFS(Outbound_Monitor!H:H,"Rohware",Outbound_Monitor!S:S,ET$2)</f>
        <v>0</v>
      </c>
      <c r="EU158" s="31"/>
      <c r="EV158" s="31"/>
      <c r="EW158" s="36">
        <f>COUNTIFS(Outbound_Monitor!H:H,"Rohware",Outbound_Monitor!S:S,EW$2)</f>
        <v>0</v>
      </c>
      <c r="EX158" s="36">
        <f>COUNTIFS(Outbound_Monitor!H:H,"Rohware",Outbound_Monitor!S:S,EX$2)</f>
        <v>0</v>
      </c>
      <c r="EY158" s="36">
        <f>COUNTIFS(Outbound_Monitor!H:H,"Rohware",Outbound_Monitor!S:S,EY$2)</f>
        <v>0</v>
      </c>
      <c r="EZ158" s="31"/>
      <c r="FA158" s="36">
        <f>COUNTIFS(Outbound_Monitor!H:H,"Rohware",Outbound_Monitor!S:S,FA$2)</f>
        <v>0</v>
      </c>
      <c r="FB158" s="31"/>
      <c r="FC158" s="31"/>
      <c r="FD158" s="36">
        <f>COUNTIFS(Outbound_Monitor!H:H,"Rohware",Outbound_Monitor!S:S,FD$2)</f>
        <v>0</v>
      </c>
      <c r="FE158" s="36">
        <f>COUNTIFS(Outbound_Monitor!H:H,"Rohware",Outbound_Monitor!S:S,FE$2)</f>
        <v>0</v>
      </c>
      <c r="FF158" s="36">
        <f>COUNTIFS(Outbound_Monitor!H:H,"Rohware",Outbound_Monitor!S:S,FF$2)</f>
        <v>0</v>
      </c>
      <c r="FG158" s="37">
        <f>COUNTIFS(Outbound_Monitor!H:H,"Rohware",Outbound_Monitor!S:S,FG$2)</f>
        <v>0</v>
      </c>
      <c r="FH158" s="36">
        <f>COUNTIFS(Outbound_Monitor!H:H,"Rohware",Outbound_Monitor!S:S,FH$2)</f>
        <v>0</v>
      </c>
      <c r="FI158" s="31"/>
      <c r="FJ158" s="31"/>
      <c r="FK158" s="36">
        <f>COUNTIFS(Outbound_Monitor!H:H,"Rohware",Outbound_Monitor!S:S,FK$2)</f>
        <v>0</v>
      </c>
      <c r="FL158" s="36">
        <f>COUNTIFS(Outbound_Monitor!H:H,"Rohware",Outbound_Monitor!S:S,FL$2)</f>
        <v>0</v>
      </c>
      <c r="FM158" s="36">
        <f>COUNTIFS(Outbound_Monitor!H:H,"Rohware",Outbound_Monitor!S:S,FM$2)</f>
        <v>0</v>
      </c>
      <c r="FN158" s="37">
        <f>COUNTIFS(Outbound_Monitor!H:H,"Rohware",Outbound_Monitor!S:S,FN$2)</f>
        <v>0</v>
      </c>
      <c r="FO158" s="36">
        <f>COUNTIFS(Outbound_Monitor!H:H,"Rohware",Outbound_Monitor!S:S,FO$2)</f>
        <v>0</v>
      </c>
      <c r="FP158" s="31"/>
      <c r="FQ158" s="31"/>
      <c r="FR158" s="36">
        <f>COUNTIFS(Outbound_Monitor!H:H,"Rohware",Outbound_Monitor!S:S,FR$2)</f>
        <v>0</v>
      </c>
      <c r="FS158" s="36">
        <f>COUNTIFS(Outbound_Monitor!H:H,"Rohware",Outbound_Monitor!S:S,FS$2)</f>
        <v>0</v>
      </c>
      <c r="FT158" s="36">
        <f>COUNTIFS(Outbound_Monitor!H:H,"Rohware",Outbound_Monitor!S:S,FT$2)</f>
        <v>0</v>
      </c>
      <c r="FU158" s="37">
        <f>COUNTIFS(Outbound_Monitor!H:H,"Rohware",Outbound_Monitor!S:S,FU$2)</f>
        <v>0</v>
      </c>
      <c r="FV158" s="36">
        <f>COUNTIFS(Outbound_Monitor!H:H,"Rohware",Outbound_Monitor!S:S,FV$2)</f>
        <v>0</v>
      </c>
      <c r="FW158" s="31"/>
      <c r="FX158" s="31"/>
      <c r="FY158" s="36">
        <f>COUNTIFS(Outbound_Monitor!H:H,"Rohware",Outbound_Monitor!S:S,FY$2)</f>
        <v>0</v>
      </c>
      <c r="FZ158" s="36">
        <f>COUNTIFS(Outbound_Monitor!H:H,"Rohware",Outbound_Monitor!S:S,FZ$2)</f>
        <v>0</v>
      </c>
      <c r="GA158" s="36">
        <f>COUNTIFS(Outbound_Monitor!H:H,"Rohware",Outbound_Monitor!S:S,GA$2)</f>
        <v>0</v>
      </c>
      <c r="GB158" s="37">
        <f>COUNTIFS(Outbound_Monitor!H:H,"Rohware",Outbound_Monitor!S:S,GB$2)</f>
        <v>0</v>
      </c>
      <c r="GC158" s="36">
        <f>COUNTIFS(Outbound_Monitor!H:H,"Rohware",Outbound_Monitor!S:S,GC$2)</f>
        <v>0</v>
      </c>
      <c r="GD158" s="31"/>
      <c r="GE158" s="31"/>
      <c r="GF158" s="36">
        <f>COUNTIFS(Outbound_Monitor!H:H,"Rohware",Outbound_Monitor!S:S,GF$2)</f>
        <v>0</v>
      </c>
      <c r="GG158" s="36">
        <f>COUNTIFS(Outbound_Monitor!H:H,"Rohware",Outbound_Monitor!S:S,GG$2)</f>
        <v>0</v>
      </c>
      <c r="GH158" s="36">
        <f>COUNTIFS(Outbound_Monitor!H:H,"Rohware",Outbound_Monitor!S:S,GH$2)</f>
        <v>0</v>
      </c>
      <c r="GI158" s="37">
        <f>COUNTIFS(Outbound_Monitor!H:H,"Rohware",Outbound_Monitor!S:S,GI$2)</f>
        <v>0</v>
      </c>
      <c r="GJ158" s="36">
        <f>COUNTIFS(Outbound_Monitor!H:H,"Rohware",Outbound_Monitor!S:S,GJ$2)</f>
        <v>0</v>
      </c>
      <c r="GK158" s="31"/>
      <c r="GL158" s="31"/>
      <c r="GM158" s="36">
        <f>COUNTIFS(Outbound_Monitor!H:H,"Rohware",Outbound_Monitor!S:S,GM$2)</f>
        <v>0</v>
      </c>
      <c r="GN158" s="36">
        <f>COUNTIFS(Outbound_Monitor!H:H,"Rohware",Outbound_Monitor!S:S,GN$2)</f>
        <v>0</v>
      </c>
      <c r="GO158" s="36">
        <f>COUNTIFS(Outbound_Monitor!H:H,"Rohware",Outbound_Monitor!S:S,GO$2)</f>
        <v>0</v>
      </c>
      <c r="GP158" s="37">
        <f>COUNTIFS(Outbound_Monitor!H:H,"Rohware",Outbound_Monitor!S:S,GP$2)</f>
        <v>0</v>
      </c>
      <c r="GQ158" s="36">
        <f>COUNTIFS(Outbound_Monitor!H:H,"Rohware",Outbound_Monitor!S:S,GQ$2)</f>
        <v>0</v>
      </c>
      <c r="GR158" s="31"/>
      <c r="GS158" s="31"/>
      <c r="GT158" s="36">
        <f>COUNTIFS(Outbound_Monitor!H:H,"Rohware",Outbound_Monitor!S:S,GT$2)</f>
        <v>0</v>
      </c>
      <c r="GU158" s="36">
        <f>COUNTIFS(Outbound_Monitor!H:H,"Rohware",Outbound_Monitor!S:S,GU$2)</f>
        <v>0</v>
      </c>
      <c r="GV158" s="36">
        <f>COUNTIFS(Outbound_Monitor!H:H,"Rohware",Outbound_Monitor!S:S,GV$2)</f>
        <v>0</v>
      </c>
      <c r="GW158" s="37">
        <f>COUNTIFS(Outbound_Monitor!H:H,"Rohware",Outbound_Monitor!S:S,GW$2)</f>
        <v>0</v>
      </c>
      <c r="GX158" s="36">
        <f>COUNTIFS(Outbound_Monitor!H:H,"Rohware",Outbound_Monitor!S:S,GX$2)</f>
        <v>0</v>
      </c>
      <c r="GY158" s="31"/>
      <c r="GZ158" s="31"/>
      <c r="HA158" s="36">
        <f>COUNTIFS(Outbound_Monitor!H:H,"Rohware",Outbound_Monitor!S:S,HA$2)</f>
        <v>0</v>
      </c>
      <c r="HB158" s="36">
        <f>COUNTIFS(Outbound_Monitor!H:H,"Rohware",Outbound_Monitor!S:S,HB$2)</f>
        <v>0</v>
      </c>
      <c r="HC158" s="36">
        <f>COUNTIFS(Outbound_Monitor!H:H,"Rohware",Outbound_Monitor!S:S,HC$2)</f>
        <v>0</v>
      </c>
      <c r="HD158" s="37">
        <f>COUNTIFS(Outbound_Monitor!H:H,"Rohware",Outbound_Monitor!S:S,HD$2)</f>
        <v>0</v>
      </c>
      <c r="HE158" s="36">
        <f>COUNTIFS(Outbound_Monitor!H:H,"Rohware",Outbound_Monitor!S:S,HE$2)</f>
        <v>0</v>
      </c>
      <c r="HF158" s="31"/>
      <c r="HG158" s="31"/>
      <c r="HH158" s="36">
        <f>COUNTIFS(Outbound_Monitor!H:H,"Rohware",Outbound_Monitor!S:S,HH$2)</f>
        <v>0</v>
      </c>
      <c r="HI158" s="36">
        <f>COUNTIFS(Outbound_Monitor!H:H,"Rohware",Outbound_Monitor!S:S,HI$2)</f>
        <v>0</v>
      </c>
      <c r="HJ158" s="36">
        <f>COUNTIFS(Outbound_Monitor!H:H,"Rohware",Outbound_Monitor!S:S,HJ$2)</f>
        <v>0</v>
      </c>
      <c r="HK158" s="37">
        <f>COUNTIFS(Outbound_Monitor!H:H,"Rohware",Outbound_Monitor!S:S,HK$2)</f>
        <v>0</v>
      </c>
      <c r="HL158" s="36">
        <f>COUNTIFS(Outbound_Monitor!H:H,"Rohware",Outbound_Monitor!S:S,HL$2)</f>
        <v>0</v>
      </c>
      <c r="HM158" s="31"/>
      <c r="HN158" s="31"/>
      <c r="HO158" s="36">
        <f>COUNTIFS(Outbound_Monitor!H:H,"Rohware",Outbound_Monitor!S:S,HO$2)</f>
        <v>0</v>
      </c>
      <c r="HP158" s="36">
        <f>COUNTIFS(Outbound_Monitor!H:H,"Rohware",Outbound_Monitor!S:S,HP$2)</f>
        <v>0</v>
      </c>
      <c r="HQ158" s="36">
        <f>COUNTIFS(Outbound_Monitor!H:H,"Rohware",Outbound_Monitor!S:S,HQ$2)</f>
        <v>0</v>
      </c>
      <c r="HR158" s="37">
        <f>COUNTIFS(Outbound_Monitor!H:H,"Rohware",Outbound_Monitor!S:S,HR$2)</f>
        <v>0</v>
      </c>
      <c r="HS158" s="36">
        <f>COUNTIFS(Outbound_Monitor!H:H,"Rohware",Outbound_Monitor!S:S,HS$2)</f>
        <v>0</v>
      </c>
      <c r="HT158" s="31"/>
      <c r="HU158" s="31"/>
      <c r="HV158" s="36">
        <f>COUNTIFS(Outbound_Monitor!H:H,"Rohware",Outbound_Monitor!S:S,HV$2)</f>
        <v>0</v>
      </c>
      <c r="HW158" s="36">
        <f>COUNTIFS(Outbound_Monitor!H:H,"Rohware",Outbound_Monitor!S:S,HW$2)</f>
        <v>0</v>
      </c>
      <c r="HX158" s="36">
        <f>COUNTIFS(Outbound_Monitor!H:H,"Rohware",Outbound_Monitor!S:S,HX$2)</f>
        <v>0</v>
      </c>
      <c r="HY158" s="37">
        <f>COUNTIFS(Outbound_Monitor!H:H,"Rohware",Outbound_Monitor!S:S,HY$2)</f>
        <v>0</v>
      </c>
      <c r="HZ158" s="36">
        <f>COUNTIFS(Outbound_Monitor!H:H,"Rohware",Outbound_Monitor!S:S,HZ$2)</f>
        <v>0</v>
      </c>
      <c r="IA158" s="31"/>
      <c r="IB158" s="31"/>
      <c r="IC158" s="36">
        <f>COUNTIFS(Outbound_Monitor!H:H,"Rohware",Outbound_Monitor!S:S,IC$2)</f>
        <v>0</v>
      </c>
      <c r="ID158" s="36">
        <f>COUNTIFS(Outbound_Monitor!H:H,"Rohware",Outbound_Monitor!S:S,ID$2)</f>
        <v>0</v>
      </c>
      <c r="IE158" s="36">
        <f>COUNTIFS(Outbound_Monitor!H:H,"Rohware",Outbound_Monitor!S:S,IE$2)</f>
        <v>0</v>
      </c>
      <c r="IF158" s="37">
        <f>COUNTIFS(Outbound_Monitor!H:H,"Rohware",Outbound_Monitor!S:S,IF$2)</f>
        <v>0</v>
      </c>
      <c r="IG158" s="36">
        <f>COUNTIFS(Outbound_Monitor!H:H,"Rohware",Outbound_Monitor!S:S,IG$2)</f>
        <v>0</v>
      </c>
      <c r="IH158" s="31"/>
      <c r="II158" s="31"/>
      <c r="IJ158" s="36">
        <f>COUNTIFS(Outbound_Monitor!H:H,"Rohware",Outbound_Monitor!S:S,IJ$2)</f>
        <v>0</v>
      </c>
      <c r="IK158" s="36">
        <f>COUNTIFS(Outbound_Monitor!H:H,"Rohware",Outbound_Monitor!S:S,IK$2)</f>
        <v>0</v>
      </c>
      <c r="IL158" s="36">
        <f>COUNTIFS(Outbound_Monitor!H:H,"Rohware",Outbound_Monitor!S:S,IL$2)</f>
        <v>0</v>
      </c>
      <c r="IM158" s="37">
        <f>COUNTIFS(Outbound_Monitor!H:H,"Rohware",Outbound_Monitor!S:S,IM$2)</f>
        <v>0</v>
      </c>
      <c r="IN158" s="36">
        <f>COUNTIFS(Outbound_Monitor!H:H,"Rohware",Outbound_Monitor!S:S,IN$2)</f>
        <v>0</v>
      </c>
      <c r="IO158" s="31"/>
      <c r="IP158" s="31"/>
      <c r="IQ158" s="36">
        <f>COUNTIFS(Outbound_Monitor!H:H,"Rohware",Outbound_Monitor!S:S,IQ$2)</f>
        <v>0</v>
      </c>
      <c r="IR158" s="36">
        <f>COUNTIFS(Outbound_Monitor!H:H,"Rohware",Outbound_Monitor!S:S,IR$2)</f>
        <v>0</v>
      </c>
      <c r="IS158" s="36">
        <f>COUNTIFS(Outbound_Monitor!H:H,"Rohware",Outbound_Monitor!S:S,IS$2)</f>
        <v>0</v>
      </c>
      <c r="IT158" s="37">
        <f>COUNTIFS(Outbound_Monitor!H:H,"Rohware",Outbound_Monitor!S:S,IT$2)</f>
        <v>0</v>
      </c>
      <c r="IU158" s="36">
        <f>COUNTIFS(Outbound_Monitor!H:H,"Rohware",Outbound_Monitor!S:S,IU$2)</f>
        <v>0</v>
      </c>
      <c r="IV158" s="31"/>
      <c r="IW158" s="31"/>
      <c r="IX158" s="36">
        <f>COUNTIFS(Outbound_Monitor!H:H,"Rohware",Outbound_Monitor!S:S,IX$2)</f>
        <v>0</v>
      </c>
      <c r="IY158" s="36">
        <f>COUNTIFS(Outbound_Monitor!H:H,"Rohware",Outbound_Monitor!S:S,IY$2)</f>
        <v>0</v>
      </c>
      <c r="IZ158" s="36">
        <f>COUNTIFS(Outbound_Monitor!H:H,"Rohware",Outbound_Monitor!S:S,IZ$2)</f>
        <v>0</v>
      </c>
      <c r="JA158" s="37">
        <f>COUNTIFS(Outbound_Monitor!H:H,"Rohware",Outbound_Monitor!S:S,JA$2)</f>
        <v>0</v>
      </c>
      <c r="JB158" s="36">
        <f>COUNTIFS(Outbound_Monitor!H:H,"Rohware",Outbound_Monitor!S:S,JB$2)</f>
        <v>0</v>
      </c>
      <c r="JC158" s="31"/>
      <c r="JD158" s="31"/>
      <c r="JE158" s="36">
        <f>COUNTIFS(Outbound_Monitor!H:H,"Rohware",Outbound_Monitor!S:S,JE$2)</f>
        <v>0</v>
      </c>
      <c r="JF158" s="36">
        <f>COUNTIFS(Outbound_Monitor!H:H,"Rohware",Outbound_Monitor!S:S,JF$2)</f>
        <v>0</v>
      </c>
      <c r="JG158" s="36">
        <f>COUNTIFS(Outbound_Monitor!H:H,"Rohware",Outbound_Monitor!S:S,JG$2)</f>
        <v>0</v>
      </c>
      <c r="JH158" s="37">
        <f>COUNTIFS(Outbound_Monitor!H:H,"Rohware",Outbound_Monitor!S:S,JH$2)</f>
        <v>0</v>
      </c>
      <c r="JI158" s="36">
        <f>COUNTIFS(Outbound_Monitor!H:H,"Rohware",Outbound_Monitor!S:S,JI$2)</f>
        <v>0</v>
      </c>
      <c r="JJ158" s="31"/>
      <c r="JK158" s="31"/>
      <c r="JL158" s="36">
        <f>COUNTIFS(Outbound_Monitor!H:H,"Rohware",Outbound_Monitor!S:S,JL$2)</f>
        <v>0</v>
      </c>
      <c r="JM158" s="36">
        <f>COUNTIFS(Outbound_Monitor!H:H,"Rohware",Outbound_Monitor!S:S,JM$2)</f>
        <v>0</v>
      </c>
      <c r="JN158" s="36">
        <f>COUNTIFS(Outbound_Monitor!H:H,"Rohware",Outbound_Monitor!S:S,JN$2)</f>
        <v>0</v>
      </c>
      <c r="JO158" s="37">
        <f>COUNTIFS(Outbound_Monitor!H:H,"Rohware",Outbound_Monitor!S:S,JO$2)</f>
        <v>0</v>
      </c>
      <c r="JP158" s="36">
        <f>COUNTIFS(Outbound_Monitor!H:H,"Rohware",Outbound_Monitor!S:S,JP$2)</f>
        <v>0</v>
      </c>
      <c r="JQ158" s="31"/>
      <c r="JR158" s="31"/>
      <c r="JS158" s="36">
        <f>COUNTIFS(Outbound_Monitor!H:H,"Rohware",Outbound_Monitor!S:S,JS$2)</f>
        <v>0</v>
      </c>
      <c r="JT158" s="36">
        <f>COUNTIFS(Outbound_Monitor!H:H,"Rohware",Outbound_Monitor!S:S,JT$2)</f>
        <v>0</v>
      </c>
      <c r="JU158" s="36">
        <f>COUNTIFS(Outbound_Monitor!H:H,"Rohware",Outbound_Monitor!S:S,JU$2)</f>
        <v>0</v>
      </c>
      <c r="JV158" s="31"/>
      <c r="JW158" s="36">
        <f>COUNTIFS(Outbound_Monitor!H:H,"Rohware",Outbound_Monitor!S:S,JW$2)</f>
        <v>0</v>
      </c>
      <c r="JX158" s="31"/>
      <c r="JY158" s="31"/>
      <c r="JZ158" s="36">
        <f>COUNTIFS(Outbound_Monitor!H:H,"Rohware",Outbound_Monitor!S:S,JZ$2)</f>
        <v>0</v>
      </c>
      <c r="KA158" s="36">
        <f>COUNTIFS(Outbound_Monitor!H:H,"Rohware",Outbound_Monitor!S:S,KA$2)</f>
        <v>0</v>
      </c>
      <c r="KB158" s="36">
        <f>COUNTIFS(Outbound_Monitor!H:H,"Rohware",Outbound_Monitor!S:S,KB$2)</f>
        <v>0</v>
      </c>
      <c r="KC158" s="37">
        <f>COUNTIFS(Outbound_Monitor!H:H,"Rohware",Outbound_Monitor!S:S,KC$2)</f>
        <v>0</v>
      </c>
      <c r="KD158" s="36">
        <f>COUNTIFS(Outbound_Monitor!H:H,"Rohware",Outbound_Monitor!S:S,KD$2)</f>
        <v>0</v>
      </c>
      <c r="KE158" s="31"/>
      <c r="KF158" s="31"/>
      <c r="KG158" s="36">
        <f>COUNTIFS(Outbound_Monitor!H:H,"Rohware",Outbound_Monitor!S:S,KG$2)</f>
        <v>0</v>
      </c>
      <c r="KH158" s="36">
        <f>COUNTIFS(Outbound_Monitor!H:H,"Rohware",Outbound_Monitor!S:S,KH$2)</f>
        <v>0</v>
      </c>
      <c r="KI158" s="36">
        <f>COUNTIFS(Outbound_Monitor!H:H,"Rohware",Outbound_Monitor!S:S,KI$2)</f>
        <v>0</v>
      </c>
      <c r="KJ158" s="37">
        <f>COUNTIFS(Outbound_Monitor!H:H,"Rohware",Outbound_Monitor!S:S,KJ$2)</f>
        <v>0</v>
      </c>
      <c r="KK158" s="36">
        <f>COUNTIFS(Outbound_Monitor!H:H,"Rohware",Outbound_Monitor!S:S,KK$2)</f>
        <v>0</v>
      </c>
      <c r="KL158" s="31"/>
      <c r="KM158" s="31"/>
      <c r="KN158" s="36">
        <f>COUNTIFS(Outbound_Monitor!H:H,"Rohware",Outbound_Monitor!S:S,KN$2)</f>
        <v>0</v>
      </c>
      <c r="KO158" s="36">
        <f>COUNTIFS(Outbound_Monitor!H:H,"Rohware",Outbound_Monitor!S:S,KO$2)</f>
        <v>0</v>
      </c>
      <c r="KP158" s="36">
        <f>COUNTIFS(Outbound_Monitor!H:H,"Rohware",Outbound_Monitor!S:S,KP$2)</f>
        <v>0</v>
      </c>
      <c r="KQ158" s="37">
        <f>COUNTIFS(Outbound_Monitor!H:H,"Rohware",Outbound_Monitor!S:S,KQ$2)</f>
        <v>0</v>
      </c>
      <c r="KR158" s="36">
        <f>COUNTIFS(Outbound_Monitor!H:H,"Rohware",Outbound_Monitor!S:S,KR$2)</f>
        <v>0</v>
      </c>
      <c r="KS158" s="31"/>
      <c r="KT158" s="31"/>
      <c r="KU158" s="36">
        <f>COUNTIFS(Outbound_Monitor!H:H,"Rohware",Outbound_Monitor!S:S,KU$2)</f>
        <v>0</v>
      </c>
      <c r="KV158" s="36">
        <f>COUNTIFS(Outbound_Monitor!H:H,"Rohware",Outbound_Monitor!S:S,KV$2)</f>
        <v>0</v>
      </c>
      <c r="KW158" s="36">
        <f>COUNTIFS(Outbound_Monitor!H:H,"Rohware",Outbound_Monitor!S:S,KW$2)</f>
        <v>0</v>
      </c>
      <c r="KX158" s="37">
        <f>COUNTIFS(Outbound_Monitor!H:H,"Rohware",Outbound_Monitor!S:S,KX$2)</f>
        <v>0</v>
      </c>
      <c r="KY158" s="31"/>
      <c r="KZ158" s="31"/>
      <c r="LA158" s="31"/>
      <c r="LB158" s="36">
        <f>COUNTIFS(Outbound_Monitor!H:H,"Rohware",Outbound_Monitor!S:S,LB$2)</f>
        <v>0</v>
      </c>
      <c r="LC158" s="36">
        <f>COUNTIFS(Outbound_Monitor!H:H,"Rohware",Outbound_Monitor!S:S,LC$2)</f>
        <v>0</v>
      </c>
      <c r="LD158" s="36">
        <f>COUNTIFS(Outbound_Monitor!H:H,"Rohware",Outbound_Monitor!S:S,LD$2)</f>
        <v>0</v>
      </c>
      <c r="LE158" s="37">
        <f>COUNTIFS(Outbound_Monitor!H:H,"Rohware",Outbound_Monitor!S:S,LE$2)</f>
        <v>0</v>
      </c>
      <c r="LF158" s="36">
        <f>COUNTIFS(Outbound_Monitor!H:H,"Rohware",Outbound_Monitor!S:S,LF$2)</f>
        <v>0</v>
      </c>
      <c r="LG158" s="31"/>
      <c r="LH158" s="31"/>
      <c r="LI158" s="36">
        <f>COUNTIFS(Outbound_Monitor!H:H,"Rohware",Outbound_Monitor!S:S,LI$2)</f>
        <v>0</v>
      </c>
      <c r="LJ158" s="36">
        <f>COUNTIFS(Outbound_Monitor!H:H,"Rohware",Outbound_Monitor!S:S,LJ$2)</f>
        <v>0</v>
      </c>
      <c r="LK158" s="36">
        <f>COUNTIFS(Outbound_Monitor!H:H,"Rohware",Outbound_Monitor!S:S,LK$2)</f>
        <v>0</v>
      </c>
      <c r="LL158" s="37">
        <f>COUNTIFS(Outbound_Monitor!H:H,"Rohware",Outbound_Monitor!S:S,LL$2)</f>
        <v>0</v>
      </c>
      <c r="LM158" s="36">
        <f>COUNTIFS(Outbound_Monitor!H:H,"Rohware",Outbound_Monitor!S:S,LM$2)</f>
        <v>0</v>
      </c>
      <c r="LN158" s="31"/>
      <c r="LO158" s="31"/>
      <c r="LP158" s="36">
        <f>COUNTIFS(Outbound_Monitor!H:H,"Rohware",Outbound_Monitor!S:S,LP$2)</f>
        <v>0</v>
      </c>
      <c r="LQ158" s="36">
        <f>COUNTIFS(Outbound_Monitor!H:H,"Rohware",Outbound_Monitor!S:S,LQ$2)</f>
        <v>0</v>
      </c>
      <c r="LR158" s="36">
        <f>COUNTIFS(Outbound_Monitor!H:H,"Rohware",Outbound_Monitor!S:S,LR$2)</f>
        <v>0</v>
      </c>
      <c r="LS158" s="37">
        <f>COUNTIFS(Outbound_Monitor!H:H,"Rohware",Outbound_Monitor!S:S,LS$2)</f>
        <v>0</v>
      </c>
      <c r="LT158" s="36">
        <f>COUNTIFS(Outbound_Monitor!H:H,"Rohware",Outbound_Monitor!S:S,LT$2)</f>
        <v>0</v>
      </c>
      <c r="LU158" s="31"/>
      <c r="LV158" s="31"/>
      <c r="LW158" s="36">
        <f>COUNTIFS(Outbound_Monitor!H:H,"Rohware",Outbound_Monitor!S:S,LW$2)</f>
        <v>0</v>
      </c>
      <c r="LX158" s="36">
        <f>COUNTIFS(Outbound_Monitor!H:H,"Rohware",Outbound_Monitor!S:S,LX$2)</f>
        <v>0</v>
      </c>
      <c r="LY158" s="36">
        <f>COUNTIFS(Outbound_Monitor!H:H,"Rohware",Outbound_Monitor!S:S,LY$2)</f>
        <v>0</v>
      </c>
      <c r="LZ158" s="37">
        <f>COUNTIFS(Outbound_Monitor!H:H,"Rohware",Outbound_Monitor!S:S,LZ$2)</f>
        <v>0</v>
      </c>
      <c r="MA158" s="36">
        <f>COUNTIFS(Outbound_Monitor!H:H,"Rohware",Outbound_Monitor!S:S,MA$2)</f>
        <v>0</v>
      </c>
      <c r="MB158" s="31"/>
      <c r="MC158" s="31"/>
      <c r="MD158" s="36">
        <f>COUNTIFS(Outbound_Monitor!H:H,"Rohware",Outbound_Monitor!S:S,MD$2)</f>
        <v>0</v>
      </c>
      <c r="ME158" s="36">
        <f>COUNTIFS(Outbound_Monitor!H:H,"Rohware",Outbound_Monitor!S:S,ME$2)</f>
        <v>0</v>
      </c>
      <c r="MF158" s="36">
        <f>COUNTIFS(Outbound_Monitor!H:H,"Rohware",Outbound_Monitor!S:S,MF$2)</f>
        <v>0</v>
      </c>
      <c r="MG158" s="37">
        <f>COUNTIFS(Outbound_Monitor!H:H,"Rohware",Outbound_Monitor!S:S,MG$2)</f>
        <v>0</v>
      </c>
      <c r="MH158" s="36">
        <f>COUNTIFS(Outbound_Monitor!H:H,"Rohware",Outbound_Monitor!S:S,MH$2)</f>
        <v>0</v>
      </c>
      <c r="MI158" s="31"/>
      <c r="MJ158" s="31"/>
      <c r="MK158" s="36">
        <f>COUNTIFS(Outbound_Monitor!H:H,"Rohware",Outbound_Monitor!S:S,MK$2)</f>
        <v>0</v>
      </c>
      <c r="ML158" s="36">
        <f>COUNTIFS(Outbound_Monitor!H:H,"Rohware",Outbound_Monitor!S:S,ML$2)</f>
        <v>0</v>
      </c>
      <c r="MM158" s="36">
        <f>COUNTIFS(Outbound_Monitor!H:H,"Rohware",Outbound_Monitor!S:S,MM$2)</f>
        <v>0</v>
      </c>
      <c r="MN158" s="37">
        <f>COUNTIFS(Outbound_Monitor!H:H,"Rohware",Outbound_Monitor!S:S,MN$2)</f>
        <v>0</v>
      </c>
      <c r="MO158" s="36">
        <f>COUNTIFS(Outbound_Monitor!H:H,"Rohware",Outbound_Monitor!S:S,MO$2)</f>
        <v>0</v>
      </c>
      <c r="MP158" s="31"/>
      <c r="MQ158" s="31"/>
      <c r="MR158" s="36">
        <f>COUNTIFS(Outbound_Monitor!H:H,"Rohware",Outbound_Monitor!S:S,MR$2)</f>
        <v>0</v>
      </c>
      <c r="MS158" s="36">
        <f>COUNTIFS(Outbound_Monitor!H:H,"Rohware",Outbound_Monitor!S:S,MS$2)</f>
        <v>0</v>
      </c>
      <c r="MT158" s="36">
        <f>COUNTIFS(Outbound_Monitor!H:H,"Rohware",Outbound_Monitor!S:S,MT$2)</f>
        <v>0</v>
      </c>
      <c r="MU158" s="37">
        <f>COUNTIFS(Outbound_Monitor!H:H,"Rohware",Outbound_Monitor!S:S,MU$2)</f>
        <v>0</v>
      </c>
      <c r="MV158" s="36">
        <f>COUNTIFS(Outbound_Monitor!H:H,"Rohware",Outbound_Monitor!S:S,MV$2)</f>
        <v>0</v>
      </c>
      <c r="MW158" s="31"/>
      <c r="MX158" s="31"/>
      <c r="MY158" s="36">
        <f>COUNTIFS(Outbound_Monitor!H:H,"Rohware",Outbound_Monitor!S:S,MY$2)</f>
        <v>0</v>
      </c>
      <c r="MZ158" s="36">
        <f>COUNTIFS(Outbound_Monitor!H:H,"Rohware",Outbound_Monitor!S:S,MZ$2)</f>
        <v>0</v>
      </c>
      <c r="NA158" s="31"/>
      <c r="NB158" s="31"/>
      <c r="NC158" s="36">
        <f>COUNTIFS(Outbound_Monitor!H:H,"Rohware",Outbound_Monitor!S:S,NC$2)</f>
        <v>0</v>
      </c>
      <c r="ND158" s="31"/>
      <c r="NE158" s="31"/>
      <c r="NF158" s="16" t="s">
        <v>759</v>
      </c>
    </row>
    <row r="159" spans="1:370" s="109" customFormat="1" ht="15.75" x14ac:dyDescent="0.25">
      <c r="A159" s="100" t="s">
        <v>959</v>
      </c>
      <c r="B159" s="23" t="s">
        <v>945</v>
      </c>
      <c r="C159" s="34"/>
      <c r="D159" s="35" t="s">
        <v>862</v>
      </c>
      <c r="E159" s="56">
        <f t="shared" si="1"/>
        <v>10</v>
      </c>
      <c r="F159" s="31"/>
      <c r="G159" s="36">
        <f>SUMIFS(Outbound_Monitor!G:G,Outbound_Monitor!H:H,"Rohware",Outbound_Monitor!S:S,G$2)</f>
        <v>0</v>
      </c>
      <c r="H159" s="36">
        <f>SUMIFS(Outbound_Monitor!G:G,Outbound_Monitor!H:H,"Rohware",Outbound_Monitor!S:S,H$2)</f>
        <v>1</v>
      </c>
      <c r="I159" s="37">
        <f>SUMIFS(Outbound_Monitor!G:G,Outbound_Monitor!H:H,"Rohware",Outbound_Monitor!S:S,I$2)</f>
        <v>0</v>
      </c>
      <c r="J159" s="37">
        <f>SUMIFS(Outbound_Monitor!H:H,Outbound_Monitor!I:I,"Rohware",Outbound_Monitor!T:T,J$2)</f>
        <v>0</v>
      </c>
      <c r="K159" s="31"/>
      <c r="L159" s="31"/>
      <c r="M159" s="38">
        <f>SUMIFS(Outbound_Monitor!G:G,Outbound_Monitor!H:H,"Rohware",Outbound_Monitor!S:S,M$2)</f>
        <v>1</v>
      </c>
      <c r="N159" s="36">
        <f>SUMIFS(Outbound_Monitor!G:G,Outbound_Monitor!H:H,"Rohware",Outbound_Monitor!S:S,N$2)</f>
        <v>0</v>
      </c>
      <c r="O159" s="36">
        <f>SUMIFS(Outbound_Monitor!G:G,Outbound_Monitor!H:H,"Rohware",Outbound_Monitor!S:S,O$2)</f>
        <v>0</v>
      </c>
      <c r="P159" s="36">
        <f>SUMIFS(Outbound_Monitor!G:G,Outbound_Monitor!H:H,"Rohware",Outbound_Monitor!S:S,P$2)</f>
        <v>0</v>
      </c>
      <c r="Q159" s="36">
        <f>SUMIFS(Outbound_Monitor!G:G,Outbound_Monitor!H:H,"Rohware",Outbound_Monitor!S:S,Q$2)</f>
        <v>0</v>
      </c>
      <c r="R159" s="31"/>
      <c r="S159" s="31"/>
      <c r="T159" s="38">
        <f>SUMIFS(Outbound_Monitor!G:G,Outbound_Monitor!H:H,"Rohware",Outbound_Monitor!S:S,T$2)</f>
        <v>0</v>
      </c>
      <c r="U159" s="36">
        <f>SUMIFS(Outbound_Monitor!G:G,Outbound_Monitor!H:H,"Rohware",Outbound_Monitor!S:S,U$2)</f>
        <v>0</v>
      </c>
      <c r="V159" s="36">
        <f>SUMIFS(Outbound_Monitor!G:G,Outbound_Monitor!H:H,"Rohware",Outbound_Monitor!S:S,V$2)</f>
        <v>7</v>
      </c>
      <c r="W159" s="36">
        <f>SUMIFS(Outbound_Monitor!G:G,Outbound_Monitor!H:H,"Rohware",Outbound_Monitor!S:S,W$2)</f>
        <v>0</v>
      </c>
      <c r="X159" s="36">
        <f>SUMIFS(Outbound_Monitor!G:G,Outbound_Monitor!H:H,"Rohware",Outbound_Monitor!S:S,X$2)</f>
        <v>0</v>
      </c>
      <c r="Y159" s="31"/>
      <c r="Z159" s="31"/>
      <c r="AA159" s="38">
        <f>SUMIFS(Outbound_Monitor!G:G,Outbound_Monitor!H:H,"Rohware",Outbound_Monitor!S:S,AA$2)</f>
        <v>0</v>
      </c>
      <c r="AB159" s="36">
        <f>SUMIFS(Outbound_Monitor!G:G,Outbound_Monitor!H:H,"Rohware",Outbound_Monitor!S:S,AB$2)</f>
        <v>0</v>
      </c>
      <c r="AC159" s="36">
        <f>SUMIFS(Outbound_Monitor!G:G,Outbound_Monitor!H:H,"Rohware",Outbound_Monitor!S:S,AC$2)</f>
        <v>0</v>
      </c>
      <c r="AD159" s="36">
        <f>SUMIFS(Outbound_Monitor!G:G,Outbound_Monitor!H:H,"Rohware",Outbound_Monitor!S:S,AD$2)</f>
        <v>0</v>
      </c>
      <c r="AE159" s="36">
        <f>SUMIFS(Outbound_Monitor!G:G,Outbound_Monitor!H:H,"Rohware",Outbound_Monitor!S:S,AE$2)</f>
        <v>0</v>
      </c>
      <c r="AF159" s="31"/>
      <c r="AG159" s="31"/>
      <c r="AH159" s="38">
        <f>SUMIFS(Outbound_Monitor!G:G,Outbound_Monitor!H:H,"Rohware",Outbound_Monitor!S:S,AH$2)</f>
        <v>0</v>
      </c>
      <c r="AI159" s="36">
        <f>SUMIFS(Outbound_Monitor!G:G,Outbound_Monitor!H:H,"Rohware",Outbound_Monitor!S:S,AI$2)</f>
        <v>0</v>
      </c>
      <c r="AJ159" s="36">
        <f>SUMIFS(Outbound_Monitor!G:G,Outbound_Monitor!H:H,"Rohware",Outbound_Monitor!S:S,AJ$2)</f>
        <v>0</v>
      </c>
      <c r="AK159" s="36">
        <f>SUMIFS(Outbound_Monitor!G:G,Outbound_Monitor!H:H,"Rohware",Outbound_Monitor!S:S,AK$2)</f>
        <v>0</v>
      </c>
      <c r="AL159" s="36">
        <f>SUMIFS(Outbound_Monitor!G:G,Outbound_Monitor!H:H,"Rohware",Outbound_Monitor!S:S,AL$2)</f>
        <v>0</v>
      </c>
      <c r="AM159" s="31"/>
      <c r="AN159" s="31"/>
      <c r="AO159" s="38">
        <f>SUMIFS(Outbound_Monitor!G:G,Outbound_Monitor!H:H,"Rohware",Outbound_Monitor!S:S,AO$2)</f>
        <v>0</v>
      </c>
      <c r="AP159" s="36">
        <f>SUMIFS(Outbound_Monitor!G:G,Outbound_Monitor!H:H,"Rohware",Outbound_Monitor!S:S,AP$2)</f>
        <v>7</v>
      </c>
      <c r="AQ159" s="36">
        <f>SUMIFS(Outbound_Monitor!G:G,Outbound_Monitor!H:H,"Rohware",Outbound_Monitor!S:S,AQ$2)</f>
        <v>0</v>
      </c>
      <c r="AR159" s="36">
        <f>SUMIFS(Outbound_Monitor!G:G,Outbound_Monitor!H:H,"Rohware",Outbound_Monitor!S:S,AR$2)</f>
        <v>0</v>
      </c>
      <c r="AS159" s="36">
        <f>SUMIFS(Outbound_Monitor!G:G,Outbound_Monitor!H:H,"Rohware",Outbound_Monitor!S:S,AS$2)</f>
        <v>0</v>
      </c>
      <c r="AT159" s="31"/>
      <c r="AU159" s="31"/>
      <c r="AV159" s="38">
        <f>SUMIFS(Outbound_Monitor!G:G,Outbound_Monitor!H:H,"Rohware",Outbound_Monitor!S:S,AV$2)</f>
        <v>0</v>
      </c>
      <c r="AW159" s="36">
        <v>10</v>
      </c>
      <c r="AX159" s="36">
        <f>SUMIFS(Outbound_Monitor!G:G,Outbound_Monitor!H:H,"Rohware",Outbound_Monitor!S:S,AX$2)</f>
        <v>0</v>
      </c>
      <c r="AY159" s="36">
        <f>SUMIFS(Outbound_Monitor!G:G,Outbound_Monitor!H:H,"Rohware",Outbound_Monitor!S:S,AY$2)</f>
        <v>3</v>
      </c>
      <c r="AZ159" s="36">
        <f>SUMIFS(Outbound_Monitor!G:G,Outbound_Monitor!H:H,"Rohware",Outbound_Monitor!S:S,AZ$2)</f>
        <v>0</v>
      </c>
      <c r="BA159" s="31"/>
      <c r="BB159" s="31"/>
      <c r="BC159" s="38">
        <f>SUMIFS(Outbound_Monitor!G:G,Outbound_Monitor!H:H,"Rohware",Outbound_Monitor!S:S,BC$2)</f>
        <v>0</v>
      </c>
      <c r="BD159" s="36">
        <f>SUMIFS(Outbound_Monitor!G:G,Outbound_Monitor!H:H,"Rohware",Outbound_Monitor!S:S,BD$2)</f>
        <v>0</v>
      </c>
      <c r="BE159" s="36">
        <f>SUMIFS(Outbound_Monitor!G:G,Outbound_Monitor!H:H,"Rohware",Outbound_Monitor!S:S,BE$2)</f>
        <v>1</v>
      </c>
      <c r="BF159" s="36">
        <f>SUMIFS(Outbound_Monitor!G:G,Outbound_Monitor!H:H,"Rohware",Outbound_Monitor!S:S,BF$2)</f>
        <v>7</v>
      </c>
      <c r="BG159" s="36">
        <f>SUMIFS(Outbound_Monitor!G:G,Outbound_Monitor!H:H,"Rohware",Outbound_Monitor!S:S,BG$2)</f>
        <v>0</v>
      </c>
      <c r="BH159" s="31"/>
      <c r="BI159" s="31"/>
      <c r="BJ159" s="38">
        <f>SUMIFS(Outbound_Monitor!G:G,Outbound_Monitor!H:H,"Rohware",Outbound_Monitor!S:S,BJ$2)</f>
        <v>0</v>
      </c>
      <c r="BK159" s="36">
        <f>SUMIFS(Outbound_Monitor!G:G,Outbound_Monitor!H:H,"Rohware",Outbound_Monitor!S:S,BK$2)</f>
        <v>0</v>
      </c>
      <c r="BL159" s="36">
        <f>SUMIFS(Outbound_Monitor!G:G,Outbound_Monitor!H:H,"Rohware",Outbound_Monitor!S:S,BL$2)</f>
        <v>0</v>
      </c>
      <c r="BM159" s="36">
        <f>SUMIFS(Outbound_Monitor!G:G,Outbound_Monitor!H:H,"Rohware",Outbound_Monitor!S:S,BM$2)</f>
        <v>0</v>
      </c>
      <c r="BN159" s="36">
        <f>SUMIFS(Outbound_Monitor!G:G,Outbound_Monitor!H:H,"Rohware",Outbound_Monitor!S:S,BN$2)</f>
        <v>0</v>
      </c>
      <c r="BO159" s="31"/>
      <c r="BP159" s="31"/>
      <c r="BQ159" s="38">
        <f>SUMIFS(Outbound_Monitor!G:G,Outbound_Monitor!H:H,"Rohware",Outbound_Monitor!S:S,BQ$2)</f>
        <v>0</v>
      </c>
      <c r="BR159" s="36">
        <f>SUMIFS(Outbound_Monitor!G:G,Outbound_Monitor!H:H,"Rohware",Outbound_Monitor!S:S,BR$2)</f>
        <v>0</v>
      </c>
      <c r="BS159" s="36">
        <f>SUMIFS(Outbound_Monitor!G:G,Outbound_Monitor!H:H,"Rohware",Outbound_Monitor!S:S,BS$2)</f>
        <v>0</v>
      </c>
      <c r="BT159" s="36">
        <f>SUMIFS(Outbound_Monitor!G:G,Outbound_Monitor!H:H,"Rohware",Outbound_Monitor!S:S,BT$2)</f>
        <v>0</v>
      </c>
      <c r="BU159" s="36">
        <f>SUMIFS(Outbound_Monitor!G:G,Outbound_Monitor!H:H,"Rohware",Outbound_Monitor!S:S,BU$2)</f>
        <v>0</v>
      </c>
      <c r="BV159" s="31"/>
      <c r="BW159" s="31"/>
      <c r="BX159" s="38">
        <f>SUMIFS(Outbound_Monitor!G:G,Outbound_Monitor!H:H,"Rohware",Outbound_Monitor!S:S,BX$2)</f>
        <v>0</v>
      </c>
      <c r="BY159" s="36">
        <f>SUMIFS(Outbound_Monitor!G:G,Outbound_Monitor!H:H,"Rohware",Outbound_Monitor!S:S,BY$2)</f>
        <v>0</v>
      </c>
      <c r="BZ159" s="36">
        <f>SUMIFS(Outbound_Monitor!G:G,Outbound_Monitor!H:H,"Rohware",Outbound_Monitor!S:S,BZ$2)</f>
        <v>0</v>
      </c>
      <c r="CA159" s="36">
        <f>SUMIFS(Outbound_Monitor!G:G,Outbound_Monitor!H:H,"Rohware",Outbound_Monitor!S:S,CA$2)</f>
        <v>0</v>
      </c>
      <c r="CB159" s="36">
        <f>SUMIFS(Outbound_Monitor!G:G,Outbound_Monitor!H:H,"Rohware",Outbound_Monitor!S:S,CB$2)</f>
        <v>0</v>
      </c>
      <c r="CC159" s="31"/>
      <c r="CD159" s="31"/>
      <c r="CE159" s="38">
        <f>SUMIFS(Outbound_Monitor!G:G,Outbound_Monitor!H:H,"Rohware",Outbound_Monitor!S:S,CE$2)</f>
        <v>0</v>
      </c>
      <c r="CF159" s="36">
        <f>SUMIFS(Outbound_Monitor!G:G,Outbound_Monitor!H:H,"Rohware",Outbound_Monitor!S:S,CF$2)</f>
        <v>0</v>
      </c>
      <c r="CG159" s="36">
        <f>SUMIFS(Outbound_Monitor!G:G,Outbound_Monitor!H:H,"Rohware",Outbound_Monitor!S:S,CG$2)</f>
        <v>0</v>
      </c>
      <c r="CH159" s="36">
        <f>SUMIFS(Outbound_Monitor!G:G,Outbound_Monitor!H:H,"Rohware",Outbound_Monitor!S:S,CH$2)</f>
        <v>0</v>
      </c>
      <c r="CI159" s="36">
        <f>SUMIFS(Outbound_Monitor!G:G,Outbound_Monitor!H:H,"Rohware",Outbound_Monitor!S:S,CI$2)</f>
        <v>0</v>
      </c>
      <c r="CJ159" s="31"/>
      <c r="CK159" s="31"/>
      <c r="CL159" s="38">
        <f>SUMIFS(Outbound_Monitor!G:G,Outbound_Monitor!H:H,"Rohware",Outbound_Monitor!S:S,CL$2)</f>
        <v>0</v>
      </c>
      <c r="CM159" s="36">
        <f>SUMIFS(Outbound_Monitor!G:G,Outbound_Monitor!H:H,"Rohware",Outbound_Monitor!S:S,CM$2)</f>
        <v>0</v>
      </c>
      <c r="CN159" s="36">
        <f>SUMIFS(Outbound_Monitor!G:G,Outbound_Monitor!H:H,"Rohware",Outbound_Monitor!S:S,CN$2)</f>
        <v>0</v>
      </c>
      <c r="CO159" s="36">
        <f>SUMIFS(Outbound_Monitor!G:G,Outbound_Monitor!H:H,"Rohware",Outbound_Monitor!S:S,CO$2)</f>
        <v>0</v>
      </c>
      <c r="CP159" s="31"/>
      <c r="CQ159" s="31"/>
      <c r="CR159" s="31"/>
      <c r="CS159" s="31"/>
      <c r="CT159" s="36">
        <f>SUMIFS(Outbound_Monitor!G:G,Outbound_Monitor!H:H,"Rohware",Outbound_Monitor!S:S,CT$2)</f>
        <v>0</v>
      </c>
      <c r="CU159" s="36">
        <f>SUMIFS(Outbound_Monitor!G:G,Outbound_Monitor!H:H,"Rohware",Outbound_Monitor!S:S,CU$2)</f>
        <v>0</v>
      </c>
      <c r="CV159" s="36">
        <f>SUMIFS(Outbound_Monitor!G:G,Outbound_Monitor!H:H,"Rohware",Outbound_Monitor!S:S,CV$2)</f>
        <v>0</v>
      </c>
      <c r="CW159" s="36">
        <f>SUMIFS(Outbound_Monitor!G:G,Outbound_Monitor!H:H,"Rohware",Outbound_Monitor!S:S,CW$2)</f>
        <v>0</v>
      </c>
      <c r="CX159" s="31"/>
      <c r="CY159" s="31"/>
      <c r="CZ159" s="38">
        <f>SUMIFS(Outbound_Monitor!G:G,Outbound_Monitor!H:H,"Rohware",Outbound_Monitor!S:S,CZ$2)</f>
        <v>0</v>
      </c>
      <c r="DA159" s="36">
        <f>SUMIFS(Outbound_Monitor!G:G,Outbound_Monitor!H:H,"Rohware",Outbound_Monitor!S:S,DA$2)</f>
        <v>0</v>
      </c>
      <c r="DB159" s="36">
        <f>SUMIFS(Outbound_Monitor!G:G,Outbound_Monitor!H:H,"Rohware",Outbound_Monitor!S:S,DB$2)</f>
        <v>0</v>
      </c>
      <c r="DC159" s="36">
        <f>SUMIFS(Outbound_Monitor!G:G,Outbound_Monitor!H:H,"Rohware",Outbound_Monitor!S:S,DC$2)</f>
        <v>0</v>
      </c>
      <c r="DD159" s="36">
        <f>SUMIFS(Outbound_Monitor!G:G,Outbound_Monitor!H:H,"Rohware",Outbound_Monitor!S:S,DD$2)</f>
        <v>0</v>
      </c>
      <c r="DE159" s="31"/>
      <c r="DF159" s="31"/>
      <c r="DG159" s="38">
        <f>SUMIFS(Outbound_Monitor!G:G,Outbound_Monitor!H:H,"Rohware",Outbound_Monitor!S:S,DG$2)</f>
        <v>0</v>
      </c>
      <c r="DH159" s="36">
        <f>SUMIFS(Outbound_Monitor!G:G,Outbound_Monitor!H:H,"Rohware",Outbound_Monitor!S:S,DH$2)</f>
        <v>0</v>
      </c>
      <c r="DI159" s="36">
        <f>SUMIFS(Outbound_Monitor!G:G,Outbound_Monitor!H:H,"Rohware",Outbound_Monitor!S:S,DI$2)</f>
        <v>0</v>
      </c>
      <c r="DJ159" s="36">
        <f>SUMIFS(Outbound_Monitor!G:G,Outbound_Monitor!H:H,"Rohware",Outbound_Monitor!S:S,DJ$2)</f>
        <v>0</v>
      </c>
      <c r="DK159" s="36">
        <f>SUMIFS(Outbound_Monitor!G:G,Outbound_Monitor!H:H,"Rohware",Outbound_Monitor!S:S,DK$2)</f>
        <v>0</v>
      </c>
      <c r="DL159" s="31"/>
      <c r="DM159" s="31"/>
      <c r="DN159" s="38">
        <f>SUMIFS(Outbound_Monitor!G:G,Outbound_Monitor!H:H,"Rohware",Outbound_Monitor!S:S,DN$2)</f>
        <v>0</v>
      </c>
      <c r="DO159" s="36">
        <f>SUMIFS(Outbound_Monitor!G:G,Outbound_Monitor!H:H,"Rohware",Outbound_Monitor!S:S,DO$2)</f>
        <v>0</v>
      </c>
      <c r="DP159" s="36">
        <f>SUMIFS(Outbound_Monitor!G:G,Outbound_Monitor!H:H,"Rohware",Outbound_Monitor!S:S,DP$2)</f>
        <v>0</v>
      </c>
      <c r="DQ159" s="36">
        <f>SUMIFS(Outbound_Monitor!G:G,Outbound_Monitor!H:H,"Rohware",Outbound_Monitor!S:S,DQ$2)</f>
        <v>0</v>
      </c>
      <c r="DR159" s="36">
        <f>SUMIFS(Outbound_Monitor!G:G,Outbound_Monitor!H:H,"Rohware",Outbound_Monitor!S:S,DR$2)</f>
        <v>0</v>
      </c>
      <c r="DS159" s="31"/>
      <c r="DT159" s="31"/>
      <c r="DU159" s="38">
        <f>SUMIFS(Outbound_Monitor!G:G,Outbound_Monitor!H:H,"Rohware",Outbound_Monitor!S:S,DU$2)</f>
        <v>0</v>
      </c>
      <c r="DV159" s="36">
        <f>SUMIFS(Outbound_Monitor!G:G,Outbound_Monitor!H:H,"Rohware",Outbound_Monitor!S:S,DV$2)</f>
        <v>0</v>
      </c>
      <c r="DW159" s="31"/>
      <c r="DX159" s="36">
        <f>SUMIFS(Outbound_Monitor!G:G,Outbound_Monitor!H:H,"Rohware",Outbound_Monitor!S:S,DX$2)</f>
        <v>0</v>
      </c>
      <c r="DY159" s="36">
        <f>SUMIFS(Outbound_Monitor!G:G,Outbound_Monitor!H:H,"Rohware",Outbound_Monitor!S:S,DY$2)</f>
        <v>0</v>
      </c>
      <c r="DZ159" s="31"/>
      <c r="EA159" s="31"/>
      <c r="EB159" s="38">
        <f>SUMIFS(Outbound_Monitor!G:G,Outbound_Monitor!H:H,"Rohware",Outbound_Monitor!S:S,EB$2)</f>
        <v>0</v>
      </c>
      <c r="EC159" s="36">
        <f>SUMIFS(Outbound_Monitor!G:G,Outbound_Monitor!H:H,"Rohware",Outbound_Monitor!S:S,EC$2)</f>
        <v>0</v>
      </c>
      <c r="ED159" s="36">
        <f>SUMIFS(Outbound_Monitor!G:G,Outbound_Monitor!H:H,"Rohware",Outbound_Monitor!S:S,ED$2)</f>
        <v>0</v>
      </c>
      <c r="EE159" s="31"/>
      <c r="EF159" s="36">
        <f>SUMIFS(Outbound_Monitor!G:G,Outbound_Monitor!H:H,"Rohware",Outbound_Monitor!S:S,EF$2)</f>
        <v>0</v>
      </c>
      <c r="EG159" s="31"/>
      <c r="EH159" s="31"/>
      <c r="EI159" s="38">
        <f>SUMIFS(Outbound_Monitor!G:G,Outbound_Monitor!H:H,"Rohware",Outbound_Monitor!S:S,EI$2)</f>
        <v>0</v>
      </c>
      <c r="EJ159" s="36">
        <f>SUMIFS(Outbound_Monitor!G:G,Outbound_Monitor!H:H,"Rohware",Outbound_Monitor!S:S,EJ$2)</f>
        <v>0</v>
      </c>
      <c r="EK159" s="36">
        <f>SUMIFS(Outbound_Monitor!G:G,Outbound_Monitor!H:H,"Rohware",Outbound_Monitor!S:S,EK$2)</f>
        <v>0</v>
      </c>
      <c r="EL159" s="36">
        <f>SUMIFS(Outbound_Monitor!G:G,Outbound_Monitor!H:H,"Rohware",Outbound_Monitor!S:S,EL$2)</f>
        <v>0</v>
      </c>
      <c r="EM159" s="36">
        <f>SUMIFS(Outbound_Monitor!G:G,Outbound_Monitor!H:H,"Rohware",Outbound_Monitor!S:S,EM$2)</f>
        <v>0</v>
      </c>
      <c r="EN159" s="31"/>
      <c r="EO159" s="31"/>
      <c r="EP159" s="31"/>
      <c r="EQ159" s="36">
        <f>SUMIFS(Outbound_Monitor!G:G,Outbound_Monitor!H:H,"Rohware",Outbound_Monitor!S:S,EQ$2)</f>
        <v>0</v>
      </c>
      <c r="ER159" s="36">
        <f>SUMIFS(Outbound_Monitor!G:G,Outbound_Monitor!H:H,"Rohware",Outbound_Monitor!S:S,ER$2)</f>
        <v>0</v>
      </c>
      <c r="ES159" s="36">
        <f>SUMIFS(Outbound_Monitor!G:G,Outbound_Monitor!H:H,"Rohware",Outbound_Monitor!S:S,ES$2)</f>
        <v>0</v>
      </c>
      <c r="ET159" s="36">
        <f>SUMIFS(Outbound_Monitor!G:G,Outbound_Monitor!H:H,"Rohware",Outbound_Monitor!S:S,ET$2)</f>
        <v>0</v>
      </c>
      <c r="EU159" s="31"/>
      <c r="EV159" s="31"/>
      <c r="EW159" s="38">
        <f>SUMIFS(Outbound_Monitor!G:G,Outbound_Monitor!H:H,"Rohware",Outbound_Monitor!S:S,EW$2)</f>
        <v>0</v>
      </c>
      <c r="EX159" s="36">
        <f>SUMIFS(Outbound_Monitor!G:G,Outbound_Monitor!H:H,"Rohware",Outbound_Monitor!S:S,EX$2)</f>
        <v>0</v>
      </c>
      <c r="EY159" s="36">
        <f>SUMIFS(Outbound_Monitor!G:G,Outbound_Monitor!H:H,"Rohware",Outbound_Monitor!S:S,EY$2)</f>
        <v>0</v>
      </c>
      <c r="EZ159" s="31"/>
      <c r="FA159" s="36">
        <f>SUMIFS(Outbound_Monitor!G:G,Outbound_Monitor!H:H,"Rohware",Outbound_Monitor!S:S,FA$2)</f>
        <v>0</v>
      </c>
      <c r="FB159" s="31"/>
      <c r="FC159" s="31"/>
      <c r="FD159" s="38">
        <f>SUMIFS(Outbound_Monitor!G:G,Outbound_Monitor!H:H,"Rohware",Outbound_Monitor!S:S,FD$2)</f>
        <v>0</v>
      </c>
      <c r="FE159" s="36">
        <f>SUMIFS(Outbound_Monitor!G:G,Outbound_Monitor!H:H,"Rohware",Outbound_Monitor!S:S,FE$2)</f>
        <v>0</v>
      </c>
      <c r="FF159" s="36">
        <f>SUMIFS(Outbound_Monitor!G:G,Outbound_Monitor!H:H,"Rohware",Outbound_Monitor!S:S,FF$2)</f>
        <v>0</v>
      </c>
      <c r="FG159" s="36">
        <f>SUMIFS(Outbound_Monitor!G:G,Outbound_Monitor!H:H,"Rohware",Outbound_Monitor!S:S,FG$2)</f>
        <v>0</v>
      </c>
      <c r="FH159" s="36">
        <f>SUMIFS(Outbound_Monitor!G:G,Outbound_Monitor!H:H,"Rohware",Outbound_Monitor!S:S,FH$2)</f>
        <v>0</v>
      </c>
      <c r="FI159" s="31"/>
      <c r="FJ159" s="31"/>
      <c r="FK159" s="38">
        <f>SUMIFS(Outbound_Monitor!G:G,Outbound_Monitor!H:H,"Rohware",Outbound_Monitor!S:S,FK$2)</f>
        <v>0</v>
      </c>
      <c r="FL159" s="36">
        <f>SUMIFS(Outbound_Monitor!G:G,Outbound_Monitor!H:H,"Rohware",Outbound_Monitor!S:S,FL$2)</f>
        <v>0</v>
      </c>
      <c r="FM159" s="36">
        <f>SUMIFS(Outbound_Monitor!G:G,Outbound_Monitor!H:H,"Rohware",Outbound_Monitor!S:S,FM$2)</f>
        <v>0</v>
      </c>
      <c r="FN159" s="36">
        <f>SUMIFS(Outbound_Monitor!G:G,Outbound_Monitor!H:H,"Rohware",Outbound_Monitor!S:S,FN$2)</f>
        <v>0</v>
      </c>
      <c r="FO159" s="36">
        <f>SUMIFS(Outbound_Monitor!G:G,Outbound_Monitor!H:H,"Rohware",Outbound_Monitor!S:S,FO$2)</f>
        <v>0</v>
      </c>
      <c r="FP159" s="31"/>
      <c r="FQ159" s="31"/>
      <c r="FR159" s="38">
        <f>SUMIFS(Outbound_Monitor!G:G,Outbound_Monitor!H:H,"Rohware",Outbound_Monitor!S:S,FR$2)</f>
        <v>0</v>
      </c>
      <c r="FS159" s="36">
        <f>SUMIFS(Outbound_Monitor!G:G,Outbound_Monitor!H:H,"Rohware",Outbound_Monitor!S:S,FS$2)</f>
        <v>0</v>
      </c>
      <c r="FT159" s="36">
        <f>SUMIFS(Outbound_Monitor!G:G,Outbound_Monitor!H:H,"Rohware",Outbound_Monitor!S:S,FT$2)</f>
        <v>0</v>
      </c>
      <c r="FU159" s="36">
        <f>SUMIFS(Outbound_Monitor!G:G,Outbound_Monitor!H:H,"Rohware",Outbound_Monitor!S:S,FU$2)</f>
        <v>0</v>
      </c>
      <c r="FV159" s="36">
        <f>SUMIFS(Outbound_Monitor!G:G,Outbound_Monitor!H:H,"Rohware",Outbound_Monitor!S:S,FV$2)</f>
        <v>0</v>
      </c>
      <c r="FW159" s="31"/>
      <c r="FX159" s="31"/>
      <c r="FY159" s="38">
        <f>SUMIFS(Outbound_Monitor!G:G,Outbound_Monitor!H:H,"Rohware",Outbound_Monitor!S:S,FY$2)</f>
        <v>0</v>
      </c>
      <c r="FZ159" s="36">
        <f>SUMIFS(Outbound_Monitor!G:G,Outbound_Monitor!H:H,"Rohware",Outbound_Monitor!S:S,FZ$2)</f>
        <v>0</v>
      </c>
      <c r="GA159" s="36">
        <f>SUMIFS(Outbound_Monitor!G:G,Outbound_Monitor!H:H,"Rohware",Outbound_Monitor!S:S,GA$2)</f>
        <v>0</v>
      </c>
      <c r="GB159" s="36">
        <f>SUMIFS(Outbound_Monitor!G:G,Outbound_Monitor!H:H,"Rohware",Outbound_Monitor!S:S,GB$2)</f>
        <v>0</v>
      </c>
      <c r="GC159" s="36">
        <f>SUMIFS(Outbound_Monitor!G:G,Outbound_Monitor!H:H,"Rohware",Outbound_Monitor!S:S,GC$2)</f>
        <v>0</v>
      </c>
      <c r="GD159" s="31"/>
      <c r="GE159" s="31"/>
      <c r="GF159" s="38">
        <f>SUMIFS(Outbound_Monitor!G:G,Outbound_Monitor!H:H,"Rohware",Outbound_Monitor!S:S,GF$2)</f>
        <v>0</v>
      </c>
      <c r="GG159" s="36">
        <f>SUMIFS(Outbound_Monitor!G:G,Outbound_Monitor!H:H,"Rohware",Outbound_Monitor!S:S,GG$2)</f>
        <v>0</v>
      </c>
      <c r="GH159" s="36">
        <f>SUMIFS(Outbound_Monitor!G:G,Outbound_Monitor!H:H,"Rohware",Outbound_Monitor!S:S,GH$2)</f>
        <v>0</v>
      </c>
      <c r="GI159" s="36">
        <f>SUMIFS(Outbound_Monitor!G:G,Outbound_Monitor!H:H,"Rohware",Outbound_Monitor!S:S,GI$2)</f>
        <v>0</v>
      </c>
      <c r="GJ159" s="36">
        <f>SUMIFS(Outbound_Monitor!G:G,Outbound_Monitor!H:H,"Rohware",Outbound_Monitor!S:S,GJ$2)</f>
        <v>0</v>
      </c>
      <c r="GK159" s="31"/>
      <c r="GL159" s="31"/>
      <c r="GM159" s="38">
        <f>SUMIFS(Outbound_Monitor!G:G,Outbound_Monitor!H:H,"Rohware",Outbound_Monitor!S:S,GM$2)</f>
        <v>0</v>
      </c>
      <c r="GN159" s="36">
        <f>SUMIFS(Outbound_Monitor!G:G,Outbound_Monitor!H:H,"Rohware",Outbound_Monitor!S:S,GN$2)</f>
        <v>0</v>
      </c>
      <c r="GO159" s="36">
        <f>SUMIFS(Outbound_Monitor!G:G,Outbound_Monitor!H:H,"Rohware",Outbound_Monitor!S:S,GO$2)</f>
        <v>0</v>
      </c>
      <c r="GP159" s="36">
        <f>SUMIFS(Outbound_Monitor!G:G,Outbound_Monitor!H:H,"Rohware",Outbound_Monitor!S:S,GP$2)</f>
        <v>0</v>
      </c>
      <c r="GQ159" s="36">
        <f>SUMIFS(Outbound_Monitor!G:G,Outbound_Monitor!H:H,"Rohware",Outbound_Monitor!S:S,GQ$2)</f>
        <v>0</v>
      </c>
      <c r="GR159" s="31"/>
      <c r="GS159" s="31"/>
      <c r="GT159" s="38">
        <f>SUMIFS(Outbound_Monitor!G:G,Outbound_Monitor!H:H,"Rohware",Outbound_Monitor!S:S,GT$2)</f>
        <v>0</v>
      </c>
      <c r="GU159" s="36">
        <f>SUMIFS(Outbound_Monitor!G:G,Outbound_Monitor!H:H,"Rohware",Outbound_Monitor!S:S,GU$2)</f>
        <v>0</v>
      </c>
      <c r="GV159" s="36">
        <f>SUMIFS(Outbound_Monitor!G:G,Outbound_Monitor!H:H,"Rohware",Outbound_Monitor!S:S,GV$2)</f>
        <v>0</v>
      </c>
      <c r="GW159" s="36">
        <f>SUMIFS(Outbound_Monitor!G:G,Outbound_Monitor!H:H,"Rohware",Outbound_Monitor!S:S,GW$2)</f>
        <v>0</v>
      </c>
      <c r="GX159" s="36">
        <f>SUMIFS(Outbound_Monitor!G:G,Outbound_Monitor!H:H,"Rohware",Outbound_Monitor!S:S,GX$2)</f>
        <v>0</v>
      </c>
      <c r="GY159" s="31"/>
      <c r="GZ159" s="31"/>
      <c r="HA159" s="38">
        <f>SUMIFS(Outbound_Monitor!G:G,Outbound_Monitor!H:H,"Rohware",Outbound_Monitor!S:S,HA$2)</f>
        <v>0</v>
      </c>
      <c r="HB159" s="36">
        <f>SUMIFS(Outbound_Monitor!G:G,Outbound_Monitor!H:H,"Rohware",Outbound_Monitor!S:S,HB$2)</f>
        <v>0</v>
      </c>
      <c r="HC159" s="36">
        <f>SUMIFS(Outbound_Monitor!G:G,Outbound_Monitor!H:H,"Rohware",Outbound_Monitor!S:S,HC$2)</f>
        <v>0</v>
      </c>
      <c r="HD159" s="36">
        <f>SUMIFS(Outbound_Monitor!G:G,Outbound_Monitor!H:H,"Rohware",Outbound_Monitor!S:S,HD$2)</f>
        <v>0</v>
      </c>
      <c r="HE159" s="36">
        <f>SUMIFS(Outbound_Monitor!G:G,Outbound_Monitor!H:H,"Rohware",Outbound_Monitor!S:S,HE$2)</f>
        <v>0</v>
      </c>
      <c r="HF159" s="31"/>
      <c r="HG159" s="31"/>
      <c r="HH159" s="38">
        <f>SUMIFS(Outbound_Monitor!G:G,Outbound_Monitor!H:H,"Rohware",Outbound_Monitor!S:S,HH$2)</f>
        <v>0</v>
      </c>
      <c r="HI159" s="36">
        <f>SUMIFS(Outbound_Monitor!G:G,Outbound_Monitor!H:H,"Rohware",Outbound_Monitor!S:S,HI$2)</f>
        <v>0</v>
      </c>
      <c r="HJ159" s="36">
        <f>SUMIFS(Outbound_Monitor!G:G,Outbound_Monitor!H:H,"Rohware",Outbound_Monitor!S:S,HJ$2)</f>
        <v>0</v>
      </c>
      <c r="HK159" s="36">
        <f>SUMIFS(Outbound_Monitor!G:G,Outbound_Monitor!H:H,"Rohware",Outbound_Monitor!S:S,HK$2)</f>
        <v>0</v>
      </c>
      <c r="HL159" s="36">
        <f>SUMIFS(Outbound_Monitor!G:G,Outbound_Monitor!H:H,"Rohware",Outbound_Monitor!S:S,HL$2)</f>
        <v>0</v>
      </c>
      <c r="HM159" s="31"/>
      <c r="HN159" s="31"/>
      <c r="HO159" s="38">
        <f>SUMIFS(Outbound_Monitor!G:G,Outbound_Monitor!H:H,"Rohware",Outbound_Monitor!S:S,HO$2)</f>
        <v>0</v>
      </c>
      <c r="HP159" s="36">
        <f>SUMIFS(Outbound_Monitor!G:G,Outbound_Monitor!H:H,"Rohware",Outbound_Monitor!S:S,HP$2)</f>
        <v>0</v>
      </c>
      <c r="HQ159" s="36">
        <f>SUMIFS(Outbound_Monitor!G:G,Outbound_Monitor!H:H,"Rohware",Outbound_Monitor!S:S,HQ$2)</f>
        <v>0</v>
      </c>
      <c r="HR159" s="36">
        <f>SUMIFS(Outbound_Monitor!G:G,Outbound_Monitor!H:H,"Rohware",Outbound_Monitor!S:S,HR$2)</f>
        <v>0</v>
      </c>
      <c r="HS159" s="36">
        <f>SUMIFS(Outbound_Monitor!G:G,Outbound_Monitor!H:H,"Rohware",Outbound_Monitor!S:S,HS$2)</f>
        <v>0</v>
      </c>
      <c r="HT159" s="31"/>
      <c r="HU159" s="31"/>
      <c r="HV159" s="38">
        <f>SUMIFS(Outbound_Monitor!G:G,Outbound_Monitor!H:H,"Rohware",Outbound_Monitor!S:S,HV$2)</f>
        <v>0</v>
      </c>
      <c r="HW159" s="36">
        <f>SUMIFS(Outbound_Monitor!G:G,Outbound_Monitor!H:H,"Rohware",Outbound_Monitor!S:S,HW$2)</f>
        <v>0</v>
      </c>
      <c r="HX159" s="36">
        <f>SUMIFS(Outbound_Monitor!G:G,Outbound_Monitor!H:H,"Rohware",Outbound_Monitor!S:S,HX$2)</f>
        <v>0</v>
      </c>
      <c r="HY159" s="36">
        <f>SUMIFS(Outbound_Monitor!G:G,Outbound_Monitor!H:H,"Rohware",Outbound_Monitor!S:S,HY$2)</f>
        <v>0</v>
      </c>
      <c r="HZ159" s="36">
        <f>SUMIFS(Outbound_Monitor!G:G,Outbound_Monitor!H:H,"Rohware",Outbound_Monitor!S:S,HZ$2)</f>
        <v>0</v>
      </c>
      <c r="IA159" s="31"/>
      <c r="IB159" s="31"/>
      <c r="IC159" s="38">
        <f>SUMIFS(Outbound_Monitor!G:G,Outbound_Monitor!H:H,"Rohware",Outbound_Monitor!S:S,IC$2)</f>
        <v>0</v>
      </c>
      <c r="ID159" s="36">
        <f>SUMIFS(Outbound_Monitor!G:G,Outbound_Monitor!H:H,"Rohware",Outbound_Monitor!S:S,ID$2)</f>
        <v>0</v>
      </c>
      <c r="IE159" s="36">
        <f>SUMIFS(Outbound_Monitor!G:G,Outbound_Monitor!H:H,"Rohware",Outbound_Monitor!S:S,IE$2)</f>
        <v>0</v>
      </c>
      <c r="IF159" s="36">
        <f>SUMIFS(Outbound_Monitor!G:G,Outbound_Monitor!H:H,"Rohware",Outbound_Monitor!S:S,IF$2)</f>
        <v>0</v>
      </c>
      <c r="IG159" s="36">
        <f>SUMIFS(Outbound_Monitor!G:G,Outbound_Monitor!H:H,"Rohware",Outbound_Monitor!S:S,IG$2)</f>
        <v>0</v>
      </c>
      <c r="IH159" s="31"/>
      <c r="II159" s="31"/>
      <c r="IJ159" s="38">
        <f>SUMIFS(Outbound_Monitor!G:G,Outbound_Monitor!H:H,"Rohware",Outbound_Monitor!S:S,IJ$2)</f>
        <v>0</v>
      </c>
      <c r="IK159" s="36">
        <f>SUMIFS(Outbound_Monitor!G:G,Outbound_Monitor!H:H,"Rohware",Outbound_Monitor!S:S,IK$2)</f>
        <v>0</v>
      </c>
      <c r="IL159" s="36">
        <f>SUMIFS(Outbound_Monitor!G:G,Outbound_Monitor!H:H,"Rohware",Outbound_Monitor!S:S,IL$2)</f>
        <v>0</v>
      </c>
      <c r="IM159" s="36">
        <f>SUMIFS(Outbound_Monitor!G:G,Outbound_Monitor!H:H,"Rohware",Outbound_Monitor!S:S,IM$2)</f>
        <v>0</v>
      </c>
      <c r="IN159" s="36">
        <f>SUMIFS(Outbound_Monitor!G:G,Outbound_Monitor!H:H,"Rohware",Outbound_Monitor!S:S,IN$2)</f>
        <v>0</v>
      </c>
      <c r="IO159" s="31"/>
      <c r="IP159" s="31"/>
      <c r="IQ159" s="38">
        <f>SUMIFS(Outbound_Monitor!G:G,Outbound_Monitor!H:H,"Rohware",Outbound_Monitor!S:S,IQ$2)</f>
        <v>0</v>
      </c>
      <c r="IR159" s="36">
        <f>SUMIFS(Outbound_Monitor!G:G,Outbound_Monitor!H:H,"Rohware",Outbound_Monitor!S:S,IR$2)</f>
        <v>0</v>
      </c>
      <c r="IS159" s="36">
        <f>SUMIFS(Outbound_Monitor!G:G,Outbound_Monitor!H:H,"Rohware",Outbound_Monitor!S:S,IS$2)</f>
        <v>0</v>
      </c>
      <c r="IT159" s="36">
        <f>SUMIFS(Outbound_Monitor!G:G,Outbound_Monitor!H:H,"Rohware",Outbound_Monitor!S:S,IT$2)</f>
        <v>0</v>
      </c>
      <c r="IU159" s="36">
        <f>SUMIFS(Outbound_Monitor!G:G,Outbound_Monitor!H:H,"Rohware",Outbound_Monitor!S:S,IU$2)</f>
        <v>0</v>
      </c>
      <c r="IV159" s="31"/>
      <c r="IW159" s="31"/>
      <c r="IX159" s="38">
        <f>SUMIFS(Outbound_Monitor!G:G,Outbound_Monitor!H:H,"Rohware",Outbound_Monitor!S:S,IX$2)</f>
        <v>0</v>
      </c>
      <c r="IY159" s="36">
        <f>SUMIFS(Outbound_Monitor!G:G,Outbound_Monitor!H:H,"Rohware",Outbound_Monitor!S:S,IY$2)</f>
        <v>0</v>
      </c>
      <c r="IZ159" s="36">
        <f>SUMIFS(Outbound_Monitor!G:G,Outbound_Monitor!H:H,"Rohware",Outbound_Monitor!S:S,IZ$2)</f>
        <v>0</v>
      </c>
      <c r="JA159" s="36">
        <f>SUMIFS(Outbound_Monitor!G:G,Outbound_Monitor!H:H,"Rohware",Outbound_Monitor!S:S,JA$2)</f>
        <v>0</v>
      </c>
      <c r="JB159" s="36">
        <f>SUMIFS(Outbound_Monitor!G:G,Outbound_Monitor!H:H,"Rohware",Outbound_Monitor!S:S,JB$2)</f>
        <v>0</v>
      </c>
      <c r="JC159" s="31"/>
      <c r="JD159" s="31"/>
      <c r="JE159" s="38">
        <f>SUMIFS(Outbound_Monitor!G:G,Outbound_Monitor!H:H,"Rohware",Outbound_Monitor!S:S,JE$2)</f>
        <v>0</v>
      </c>
      <c r="JF159" s="36">
        <f>SUMIFS(Outbound_Monitor!G:G,Outbound_Monitor!H:H,"Rohware",Outbound_Monitor!S:S,JF$2)</f>
        <v>0</v>
      </c>
      <c r="JG159" s="36">
        <f>SUMIFS(Outbound_Monitor!G:G,Outbound_Monitor!H:H,"Rohware",Outbound_Monitor!S:S,JG$2)</f>
        <v>0</v>
      </c>
      <c r="JH159" s="36">
        <f>SUMIFS(Outbound_Monitor!G:G,Outbound_Monitor!H:H,"Rohware",Outbound_Monitor!S:S,JH$2)</f>
        <v>0</v>
      </c>
      <c r="JI159" s="36">
        <f>SUMIFS(Outbound_Monitor!G:G,Outbound_Monitor!H:H,"Rohware",Outbound_Monitor!S:S,JI$2)</f>
        <v>0</v>
      </c>
      <c r="JJ159" s="31"/>
      <c r="JK159" s="31"/>
      <c r="JL159" s="38">
        <f>SUMIFS(Outbound_Monitor!G:G,Outbound_Monitor!H:H,"Rohware",Outbound_Monitor!S:S,JL$2)</f>
        <v>0</v>
      </c>
      <c r="JM159" s="36">
        <f>SUMIFS(Outbound_Monitor!G:G,Outbound_Monitor!H:H,"Rohware",Outbound_Monitor!S:S,JM$2)</f>
        <v>0</v>
      </c>
      <c r="JN159" s="36">
        <f>SUMIFS(Outbound_Monitor!G:G,Outbound_Monitor!H:H,"Rohware",Outbound_Monitor!S:S,JN$2)</f>
        <v>0</v>
      </c>
      <c r="JO159" s="36">
        <f>SUMIFS(Outbound_Monitor!G:G,Outbound_Monitor!H:H,"Rohware",Outbound_Monitor!S:S,JO$2)</f>
        <v>0</v>
      </c>
      <c r="JP159" s="36">
        <f>SUMIFS(Outbound_Monitor!G:G,Outbound_Monitor!H:H,"Rohware",Outbound_Monitor!S:S,JP$2)</f>
        <v>0</v>
      </c>
      <c r="JQ159" s="31"/>
      <c r="JR159" s="31"/>
      <c r="JS159" s="38">
        <f>SUMIFS(Outbound_Monitor!G:G,Outbound_Monitor!H:H,"Rohware",Outbound_Monitor!S:S,JS$2)</f>
        <v>0</v>
      </c>
      <c r="JT159" s="36">
        <f>SUMIFS(Outbound_Monitor!G:G,Outbound_Monitor!H:H,"Rohware",Outbound_Monitor!S:S,JT$2)</f>
        <v>0</v>
      </c>
      <c r="JU159" s="36">
        <f>SUMIFS(Outbound_Monitor!G:G,Outbound_Monitor!H:H,"Rohware",Outbound_Monitor!S:S,JU$2)</f>
        <v>0</v>
      </c>
      <c r="JV159" s="31"/>
      <c r="JW159" s="36">
        <f>SUMIFS(Outbound_Monitor!G:G,Outbound_Monitor!H:H,"Rohware",Outbound_Monitor!S:S,JW$2)</f>
        <v>0</v>
      </c>
      <c r="JX159" s="31"/>
      <c r="JY159" s="31"/>
      <c r="JZ159" s="38">
        <f>SUMIFS(Outbound_Monitor!G:G,Outbound_Monitor!H:H,"Rohware",Outbound_Monitor!S:S,JZ$2)</f>
        <v>0</v>
      </c>
      <c r="KA159" s="36">
        <f>SUMIFS(Outbound_Monitor!G:G,Outbound_Monitor!H:H,"Rohware",Outbound_Monitor!S:S,KA$2)</f>
        <v>0</v>
      </c>
      <c r="KB159" s="36">
        <f>SUMIFS(Outbound_Monitor!G:G,Outbound_Monitor!H:H,"Rohware",Outbound_Monitor!S:S,KB$2)</f>
        <v>0</v>
      </c>
      <c r="KC159" s="36">
        <f>SUMIFS(Outbound_Monitor!G:G,Outbound_Monitor!H:H,"Rohware",Outbound_Monitor!S:S,KC$2)</f>
        <v>0</v>
      </c>
      <c r="KD159" s="36">
        <f>SUMIFS(Outbound_Monitor!G:G,Outbound_Monitor!H:H,"Rohware",Outbound_Monitor!S:S,KD$2)</f>
        <v>0</v>
      </c>
      <c r="KE159" s="31"/>
      <c r="KF159" s="31"/>
      <c r="KG159" s="38">
        <f>SUMIFS(Outbound_Monitor!G:G,Outbound_Monitor!H:H,"Rohware",Outbound_Monitor!S:S,KG$2)</f>
        <v>0</v>
      </c>
      <c r="KH159" s="36">
        <f>SUMIFS(Outbound_Monitor!G:G,Outbound_Monitor!H:H,"Rohware",Outbound_Monitor!S:S,KH$2)</f>
        <v>0</v>
      </c>
      <c r="KI159" s="36">
        <f>SUMIFS(Outbound_Monitor!G:G,Outbound_Monitor!H:H,"Rohware",Outbound_Monitor!S:S,KI$2)</f>
        <v>0</v>
      </c>
      <c r="KJ159" s="36">
        <f>SUMIFS(Outbound_Monitor!G:G,Outbound_Monitor!H:H,"Rohware",Outbound_Monitor!S:S,KJ$2)</f>
        <v>0</v>
      </c>
      <c r="KK159" s="36">
        <f>SUMIFS(Outbound_Monitor!G:G,Outbound_Monitor!H:H,"Rohware",Outbound_Monitor!S:S,KK$2)</f>
        <v>0</v>
      </c>
      <c r="KL159" s="31"/>
      <c r="KM159" s="31"/>
      <c r="KN159" s="38">
        <f>SUMIFS(Outbound_Monitor!G:G,Outbound_Monitor!H:H,"Rohware",Outbound_Monitor!S:S,KN$2)</f>
        <v>0</v>
      </c>
      <c r="KO159" s="36">
        <f>SUMIFS(Outbound_Monitor!G:G,Outbound_Monitor!H:H,"Rohware",Outbound_Monitor!S:S,KO$2)</f>
        <v>0</v>
      </c>
      <c r="KP159" s="36">
        <f>SUMIFS(Outbound_Monitor!G:G,Outbound_Monitor!H:H,"Rohware",Outbound_Monitor!S:S,KP$2)</f>
        <v>0</v>
      </c>
      <c r="KQ159" s="36">
        <f>SUMIFS(Outbound_Monitor!G:G,Outbound_Monitor!H:H,"Rohware",Outbound_Monitor!S:S,KQ$2)</f>
        <v>0</v>
      </c>
      <c r="KR159" s="36">
        <f>SUMIFS(Outbound_Monitor!G:G,Outbound_Monitor!H:H,"Rohware",Outbound_Monitor!S:S,KR$2)</f>
        <v>0</v>
      </c>
      <c r="KS159" s="31"/>
      <c r="KT159" s="31"/>
      <c r="KU159" s="38">
        <f>SUMIFS(Outbound_Monitor!G:G,Outbound_Monitor!H:H,"Rohware",Outbound_Monitor!S:S,KU$2)</f>
        <v>0</v>
      </c>
      <c r="KV159" s="36">
        <f>SUMIFS(Outbound_Monitor!G:G,Outbound_Monitor!H:H,"Rohware",Outbound_Monitor!S:S,KV$2)</f>
        <v>0</v>
      </c>
      <c r="KW159" s="36">
        <f>SUMIFS(Outbound_Monitor!G:G,Outbound_Monitor!H:H,"Rohware",Outbound_Monitor!S:S,KW$2)</f>
        <v>0</v>
      </c>
      <c r="KX159" s="36">
        <f>SUMIFS(Outbound_Monitor!G:G,Outbound_Monitor!H:H,"Rohware",Outbound_Monitor!S:S,KX$2)</f>
        <v>0</v>
      </c>
      <c r="KY159" s="31"/>
      <c r="KZ159" s="31"/>
      <c r="LA159" s="31"/>
      <c r="LB159" s="38">
        <f>SUMIFS(Outbound_Monitor!G:G,Outbound_Monitor!H:H,"Rohware",Outbound_Monitor!S:S,LB$2)</f>
        <v>0</v>
      </c>
      <c r="LC159" s="36">
        <f>SUMIFS(Outbound_Monitor!G:G,Outbound_Monitor!H:H,"Rohware",Outbound_Monitor!S:S,LC$2)</f>
        <v>0</v>
      </c>
      <c r="LD159" s="36">
        <f>SUMIFS(Outbound_Monitor!G:G,Outbound_Monitor!H:H,"Rohware",Outbound_Monitor!S:S,LD$2)</f>
        <v>0</v>
      </c>
      <c r="LE159" s="36">
        <f>SUMIFS(Outbound_Monitor!G:G,Outbound_Monitor!H:H,"Rohware",Outbound_Monitor!S:S,LE$2)</f>
        <v>0</v>
      </c>
      <c r="LF159" s="36">
        <f>SUMIFS(Outbound_Monitor!G:G,Outbound_Monitor!H:H,"Rohware",Outbound_Monitor!S:S,LF$2)</f>
        <v>0</v>
      </c>
      <c r="LG159" s="31"/>
      <c r="LH159" s="31"/>
      <c r="LI159" s="38">
        <f>SUMIFS(Outbound_Monitor!G:G,Outbound_Monitor!H:H,"Rohware",Outbound_Monitor!S:S,LI$2)</f>
        <v>0</v>
      </c>
      <c r="LJ159" s="36">
        <f>SUMIFS(Outbound_Monitor!G:G,Outbound_Monitor!H:H,"Rohware",Outbound_Monitor!S:S,LJ$2)</f>
        <v>0</v>
      </c>
      <c r="LK159" s="36">
        <f>SUMIFS(Outbound_Monitor!G:G,Outbound_Monitor!H:H,"Rohware",Outbound_Monitor!S:S,LK$2)</f>
        <v>0</v>
      </c>
      <c r="LL159" s="36">
        <f>SUMIFS(Outbound_Monitor!G:G,Outbound_Monitor!H:H,"Rohware",Outbound_Monitor!S:S,LL$2)</f>
        <v>0</v>
      </c>
      <c r="LM159" s="36">
        <f>SUMIFS(Outbound_Monitor!G:G,Outbound_Monitor!H:H,"Rohware",Outbound_Monitor!S:S,LM$2)</f>
        <v>0</v>
      </c>
      <c r="LN159" s="31"/>
      <c r="LO159" s="31"/>
      <c r="LP159" s="38">
        <f>SUMIFS(Outbound_Monitor!G:G,Outbound_Monitor!H:H,"Rohware",Outbound_Monitor!S:S,LP$2)</f>
        <v>0</v>
      </c>
      <c r="LQ159" s="36">
        <f>SUMIFS(Outbound_Monitor!G:G,Outbound_Monitor!H:H,"Rohware",Outbound_Monitor!S:S,LQ$2)</f>
        <v>0</v>
      </c>
      <c r="LR159" s="36">
        <f>SUMIFS(Outbound_Monitor!G:G,Outbound_Monitor!H:H,"Rohware",Outbound_Monitor!S:S,LR$2)</f>
        <v>0</v>
      </c>
      <c r="LS159" s="36">
        <f>SUMIFS(Outbound_Monitor!G:G,Outbound_Monitor!H:H,"Rohware",Outbound_Monitor!S:S,LS$2)</f>
        <v>0</v>
      </c>
      <c r="LT159" s="36">
        <f>SUMIFS(Outbound_Monitor!G:G,Outbound_Monitor!H:H,"Rohware",Outbound_Monitor!S:S,LT$2)</f>
        <v>0</v>
      </c>
      <c r="LU159" s="31"/>
      <c r="LV159" s="31"/>
      <c r="LW159" s="38">
        <f>SUMIFS(Outbound_Monitor!G:G,Outbound_Monitor!H:H,"Rohware",Outbound_Monitor!S:S,LW$2)</f>
        <v>0</v>
      </c>
      <c r="LX159" s="36">
        <f>SUMIFS(Outbound_Monitor!G:G,Outbound_Monitor!H:H,"Rohware",Outbound_Monitor!S:S,LX$2)</f>
        <v>0</v>
      </c>
      <c r="LY159" s="36">
        <f>SUMIFS(Outbound_Monitor!G:G,Outbound_Monitor!H:H,"Rohware",Outbound_Monitor!S:S,LY$2)</f>
        <v>0</v>
      </c>
      <c r="LZ159" s="36">
        <f>SUMIFS(Outbound_Monitor!G:G,Outbound_Monitor!H:H,"Rohware",Outbound_Monitor!S:S,LZ$2)</f>
        <v>0</v>
      </c>
      <c r="MA159" s="36">
        <f>SUMIFS(Outbound_Monitor!G:G,Outbound_Monitor!H:H,"Rohware",Outbound_Monitor!S:S,MA$2)</f>
        <v>0</v>
      </c>
      <c r="MB159" s="31"/>
      <c r="MC159" s="31"/>
      <c r="MD159" s="38">
        <f>SUMIFS(Outbound_Monitor!G:G,Outbound_Monitor!H:H,"Rohware",Outbound_Monitor!S:S,MD$2)</f>
        <v>0</v>
      </c>
      <c r="ME159" s="36">
        <f>SUMIFS(Outbound_Monitor!G:G,Outbound_Monitor!H:H,"Rohware",Outbound_Monitor!S:S,ME$2)</f>
        <v>0</v>
      </c>
      <c r="MF159" s="36">
        <f>SUMIFS(Outbound_Monitor!G:G,Outbound_Monitor!H:H,"Rohware",Outbound_Monitor!S:S,MF$2)</f>
        <v>0</v>
      </c>
      <c r="MG159" s="36">
        <f>SUMIFS(Outbound_Monitor!G:G,Outbound_Monitor!H:H,"Rohware",Outbound_Monitor!S:S,MG$2)</f>
        <v>0</v>
      </c>
      <c r="MH159" s="36">
        <f>SUMIFS(Outbound_Monitor!G:G,Outbound_Monitor!H:H,"Rohware",Outbound_Monitor!S:S,MH$2)</f>
        <v>0</v>
      </c>
      <c r="MI159" s="31"/>
      <c r="MJ159" s="31"/>
      <c r="MK159" s="38">
        <f>SUMIFS(Outbound_Monitor!G:G,Outbound_Monitor!H:H,"Rohware",Outbound_Monitor!S:S,MK$2)</f>
        <v>0</v>
      </c>
      <c r="ML159" s="36">
        <f>SUMIFS(Outbound_Monitor!G:G,Outbound_Monitor!H:H,"Rohware",Outbound_Monitor!S:S,ML$2)</f>
        <v>0</v>
      </c>
      <c r="MM159" s="36">
        <f>SUMIFS(Outbound_Monitor!G:G,Outbound_Monitor!H:H,"Rohware",Outbound_Monitor!S:S,MM$2)</f>
        <v>0</v>
      </c>
      <c r="MN159" s="36">
        <f>SUMIFS(Outbound_Monitor!G:G,Outbound_Monitor!H:H,"Rohware",Outbound_Monitor!S:S,MN$2)</f>
        <v>0</v>
      </c>
      <c r="MO159" s="36">
        <f>SUMIFS(Outbound_Monitor!G:G,Outbound_Monitor!H:H,"Rohware",Outbound_Monitor!S:S,MO$2)</f>
        <v>0</v>
      </c>
      <c r="MP159" s="31"/>
      <c r="MQ159" s="31"/>
      <c r="MR159" s="38">
        <f>SUMIFS(Outbound_Monitor!G:G,Outbound_Monitor!H:H,"Rohware",Outbound_Monitor!S:S,MR$2)</f>
        <v>0</v>
      </c>
      <c r="MS159" s="36">
        <f>SUMIFS(Outbound_Monitor!G:G,Outbound_Monitor!H:H,"Rohware",Outbound_Monitor!S:S,MS$2)</f>
        <v>0</v>
      </c>
      <c r="MT159" s="36">
        <f>SUMIFS(Outbound_Monitor!G:G,Outbound_Monitor!H:H,"Rohware",Outbound_Monitor!S:S,MT$2)</f>
        <v>0</v>
      </c>
      <c r="MU159" s="36">
        <f>SUMIFS(Outbound_Monitor!G:G,Outbound_Monitor!H:H,"Rohware",Outbound_Monitor!S:S,MU$2)</f>
        <v>0</v>
      </c>
      <c r="MV159" s="36">
        <f>SUMIFS(Outbound_Monitor!G:G,Outbound_Monitor!H:H,"Rohware",Outbound_Monitor!S:S,MV$2)</f>
        <v>0</v>
      </c>
      <c r="MW159" s="31"/>
      <c r="MX159" s="31"/>
      <c r="MY159" s="38">
        <f>SUMIFS(Outbound_Monitor!G:G,Outbound_Monitor!H:H,"Rohware",Outbound_Monitor!S:S,MY$2)</f>
        <v>0</v>
      </c>
      <c r="MZ159" s="36">
        <f>SUMIFS(Outbound_Monitor!G:G,Outbound_Monitor!H:H,"Rohware",Outbound_Monitor!S:S,MZ$2)</f>
        <v>0</v>
      </c>
      <c r="NA159" s="31"/>
      <c r="NB159" s="31"/>
      <c r="NC159" s="36">
        <f>SUMIFS(Outbound_Monitor!G:G,Outbound_Monitor!H:H,"Rohware",Outbound_Monitor!S:S,NC$2)</f>
        <v>0</v>
      </c>
      <c r="ND159" s="31"/>
      <c r="NE159" s="31"/>
      <c r="NF159" s="16" t="s">
        <v>759</v>
      </c>
    </row>
    <row r="160" spans="1:370" s="109" customFormat="1" ht="15.75" x14ac:dyDescent="0.25">
      <c r="A160" s="22" t="s">
        <v>960</v>
      </c>
      <c r="B160" s="23" t="s">
        <v>961</v>
      </c>
      <c r="C160" s="24"/>
      <c r="D160" s="24" t="s">
        <v>862</v>
      </c>
      <c r="E160" s="56">
        <f t="shared" si="1"/>
        <v>11</v>
      </c>
      <c r="F160" s="31"/>
      <c r="G160" s="26">
        <v>6</v>
      </c>
      <c r="H160" s="26">
        <v>7</v>
      </c>
      <c r="I160" s="27">
        <v>0</v>
      </c>
      <c r="J160" s="27">
        <v>2</v>
      </c>
      <c r="K160" s="31"/>
      <c r="L160" s="31"/>
      <c r="M160" s="28">
        <v>0</v>
      </c>
      <c r="N160" s="26">
        <v>0</v>
      </c>
      <c r="O160" s="26">
        <v>0</v>
      </c>
      <c r="P160" s="26">
        <v>0</v>
      </c>
      <c r="Q160" s="26">
        <v>6</v>
      </c>
      <c r="R160" s="31"/>
      <c r="S160" s="31"/>
      <c r="T160" s="28">
        <v>6</v>
      </c>
      <c r="U160" s="26">
        <v>6</v>
      </c>
      <c r="V160" s="26">
        <v>6</v>
      </c>
      <c r="W160" s="26">
        <v>1</v>
      </c>
      <c r="X160" s="26">
        <v>0</v>
      </c>
      <c r="Y160" s="31"/>
      <c r="Z160" s="31"/>
      <c r="AA160" s="28">
        <v>10</v>
      </c>
      <c r="AB160" s="26">
        <v>6</v>
      </c>
      <c r="AC160" s="26">
        <v>0</v>
      </c>
      <c r="AD160" s="26">
        <v>9</v>
      </c>
      <c r="AE160" s="26">
        <v>6</v>
      </c>
      <c r="AF160" s="31"/>
      <c r="AG160" s="31"/>
      <c r="AH160" s="28">
        <v>8</v>
      </c>
      <c r="AI160" s="26">
        <v>6</v>
      </c>
      <c r="AJ160" s="26">
        <v>7</v>
      </c>
      <c r="AK160" s="26">
        <v>5</v>
      </c>
      <c r="AL160" s="26">
        <v>0</v>
      </c>
      <c r="AM160" s="31"/>
      <c r="AN160" s="31"/>
      <c r="AO160" s="28">
        <v>8</v>
      </c>
      <c r="AP160" s="26">
        <v>6</v>
      </c>
      <c r="AQ160" s="26">
        <v>7</v>
      </c>
      <c r="AR160" s="26">
        <v>5</v>
      </c>
      <c r="AS160" s="26">
        <v>0</v>
      </c>
      <c r="AT160" s="31"/>
      <c r="AU160" s="31"/>
      <c r="AV160" s="28">
        <v>3</v>
      </c>
      <c r="AW160" s="26">
        <v>7</v>
      </c>
      <c r="AX160" s="26">
        <v>6</v>
      </c>
      <c r="AY160" s="26">
        <v>6</v>
      </c>
      <c r="AZ160" s="26">
        <v>5</v>
      </c>
      <c r="BA160" s="31"/>
      <c r="BB160" s="31"/>
      <c r="BC160" s="28">
        <v>0</v>
      </c>
      <c r="BD160" s="26">
        <v>0</v>
      </c>
      <c r="BE160" s="26">
        <v>0</v>
      </c>
      <c r="BF160" s="26">
        <v>1</v>
      </c>
      <c r="BG160" s="26">
        <v>0</v>
      </c>
      <c r="BH160" s="31"/>
      <c r="BI160" s="31"/>
      <c r="BJ160" s="28">
        <v>0</v>
      </c>
      <c r="BK160" s="26">
        <v>11</v>
      </c>
      <c r="BL160" s="26">
        <v>6</v>
      </c>
      <c r="BM160" s="26">
        <v>8</v>
      </c>
      <c r="BN160" s="26">
        <v>4</v>
      </c>
      <c r="BO160" s="31"/>
      <c r="BP160" s="31"/>
      <c r="BQ160" s="28"/>
      <c r="BR160" s="26"/>
      <c r="BS160" s="26"/>
      <c r="BT160" s="26"/>
      <c r="BU160" s="26"/>
      <c r="BV160" s="31"/>
      <c r="BW160" s="31"/>
      <c r="BX160" s="28"/>
      <c r="BY160" s="26"/>
      <c r="BZ160" s="26"/>
      <c r="CA160" s="26"/>
      <c r="CB160" s="26"/>
      <c r="CC160" s="31"/>
      <c r="CD160" s="31"/>
      <c r="CE160" s="28"/>
      <c r="CF160" s="26"/>
      <c r="CG160" s="26"/>
      <c r="CH160" s="26"/>
      <c r="CI160" s="26"/>
      <c r="CJ160" s="31"/>
      <c r="CK160" s="31"/>
      <c r="CL160" s="28"/>
      <c r="CM160" s="26"/>
      <c r="CN160" s="26"/>
      <c r="CO160" s="26"/>
      <c r="CP160" s="31"/>
      <c r="CQ160" s="31"/>
      <c r="CR160" s="31"/>
      <c r="CS160" s="31"/>
      <c r="CT160" s="26"/>
      <c r="CU160" s="26"/>
      <c r="CV160" s="26"/>
      <c r="CW160" s="26"/>
      <c r="CX160" s="31"/>
      <c r="CY160" s="31"/>
      <c r="CZ160" s="28"/>
      <c r="DA160" s="26"/>
      <c r="DB160" s="26"/>
      <c r="DC160" s="26"/>
      <c r="DD160" s="26"/>
      <c r="DE160" s="31"/>
      <c r="DF160" s="31"/>
      <c r="DG160" s="28"/>
      <c r="DH160" s="26"/>
      <c r="DI160" s="26"/>
      <c r="DJ160" s="26"/>
      <c r="DK160" s="26"/>
      <c r="DL160" s="31"/>
      <c r="DM160" s="31"/>
      <c r="DN160" s="28"/>
      <c r="DO160" s="26"/>
      <c r="DP160" s="26"/>
      <c r="DQ160" s="26"/>
      <c r="DR160" s="26"/>
      <c r="DS160" s="31"/>
      <c r="DT160" s="31"/>
      <c r="DU160" s="28"/>
      <c r="DV160" s="26"/>
      <c r="DW160" s="31"/>
      <c r="DX160" s="26"/>
      <c r="DY160" s="26"/>
      <c r="DZ160" s="31"/>
      <c r="EA160" s="31"/>
      <c r="EB160" s="28"/>
      <c r="EC160" s="26"/>
      <c r="ED160" s="26"/>
      <c r="EE160" s="31"/>
      <c r="EF160" s="26"/>
      <c r="EG160" s="31"/>
      <c r="EH160" s="31"/>
      <c r="EI160" s="28"/>
      <c r="EJ160" s="26"/>
      <c r="EK160" s="26"/>
      <c r="EL160" s="26"/>
      <c r="EM160" s="26"/>
      <c r="EN160" s="31"/>
      <c r="EO160" s="31"/>
      <c r="EP160" s="31"/>
      <c r="EQ160" s="26"/>
      <c r="ER160" s="26"/>
      <c r="ES160" s="26"/>
      <c r="ET160" s="26"/>
      <c r="EU160" s="31"/>
      <c r="EV160" s="31"/>
      <c r="EW160" s="28"/>
      <c r="EX160" s="26"/>
      <c r="EY160" s="26"/>
      <c r="EZ160" s="31"/>
      <c r="FA160" s="26"/>
      <c r="FB160" s="31"/>
      <c r="FC160" s="31"/>
      <c r="FD160" s="28"/>
      <c r="FE160" s="26"/>
      <c r="FF160" s="26"/>
      <c r="FG160" s="26"/>
      <c r="FH160" s="26"/>
      <c r="FI160" s="31"/>
      <c r="FJ160" s="31"/>
      <c r="FK160" s="28"/>
      <c r="FL160" s="26"/>
      <c r="FM160" s="26"/>
      <c r="FN160" s="26"/>
      <c r="FO160" s="26"/>
      <c r="FP160" s="31"/>
      <c r="FQ160" s="31"/>
      <c r="FR160" s="28"/>
      <c r="FS160" s="26"/>
      <c r="FT160" s="26"/>
      <c r="FU160" s="26"/>
      <c r="FV160" s="26"/>
      <c r="FW160" s="31"/>
      <c r="FX160" s="31"/>
      <c r="FY160" s="28"/>
      <c r="FZ160" s="26"/>
      <c r="GA160" s="26"/>
      <c r="GB160" s="26"/>
      <c r="GC160" s="26"/>
      <c r="GD160" s="31"/>
      <c r="GE160" s="31"/>
      <c r="GF160" s="28"/>
      <c r="GG160" s="26"/>
      <c r="GH160" s="26"/>
      <c r="GI160" s="26"/>
      <c r="GJ160" s="26"/>
      <c r="GK160" s="31"/>
      <c r="GL160" s="31"/>
      <c r="GM160" s="28"/>
      <c r="GN160" s="26"/>
      <c r="GO160" s="26"/>
      <c r="GP160" s="26"/>
      <c r="GQ160" s="26"/>
      <c r="GR160" s="31"/>
      <c r="GS160" s="31"/>
      <c r="GT160" s="28"/>
      <c r="GU160" s="26"/>
      <c r="GV160" s="26"/>
      <c r="GW160" s="26"/>
      <c r="GX160" s="26"/>
      <c r="GY160" s="31"/>
      <c r="GZ160" s="31"/>
      <c r="HA160" s="28"/>
      <c r="HB160" s="26"/>
      <c r="HC160" s="26"/>
      <c r="HD160" s="26"/>
      <c r="HE160" s="26"/>
      <c r="HF160" s="31"/>
      <c r="HG160" s="31"/>
      <c r="HH160" s="28"/>
      <c r="HI160" s="26"/>
      <c r="HJ160" s="26"/>
      <c r="HK160" s="26"/>
      <c r="HL160" s="26"/>
      <c r="HM160" s="31"/>
      <c r="HN160" s="31"/>
      <c r="HO160" s="28"/>
      <c r="HP160" s="26"/>
      <c r="HQ160" s="26"/>
      <c r="HR160" s="26"/>
      <c r="HS160" s="26"/>
      <c r="HT160" s="31"/>
      <c r="HU160" s="31"/>
      <c r="HV160" s="28"/>
      <c r="HW160" s="26"/>
      <c r="HX160" s="26"/>
      <c r="HY160" s="26"/>
      <c r="HZ160" s="26"/>
      <c r="IA160" s="31"/>
      <c r="IB160" s="31"/>
      <c r="IC160" s="28"/>
      <c r="ID160" s="26"/>
      <c r="IE160" s="26"/>
      <c r="IF160" s="26"/>
      <c r="IG160" s="26"/>
      <c r="IH160" s="31"/>
      <c r="II160" s="31"/>
      <c r="IJ160" s="28"/>
      <c r="IK160" s="26"/>
      <c r="IL160" s="26"/>
      <c r="IM160" s="26"/>
      <c r="IN160" s="26"/>
      <c r="IO160" s="31"/>
      <c r="IP160" s="31"/>
      <c r="IQ160" s="28"/>
      <c r="IR160" s="26"/>
      <c r="IS160" s="26"/>
      <c r="IT160" s="26"/>
      <c r="IU160" s="26"/>
      <c r="IV160" s="31"/>
      <c r="IW160" s="31"/>
      <c r="IX160" s="28"/>
      <c r="IY160" s="26"/>
      <c r="IZ160" s="26"/>
      <c r="JA160" s="26"/>
      <c r="JB160" s="26"/>
      <c r="JC160" s="31"/>
      <c r="JD160" s="31"/>
      <c r="JE160" s="28"/>
      <c r="JF160" s="26"/>
      <c r="JG160" s="26"/>
      <c r="JH160" s="26"/>
      <c r="JI160" s="26"/>
      <c r="JJ160" s="31"/>
      <c r="JK160" s="31"/>
      <c r="JL160" s="28"/>
      <c r="JM160" s="26"/>
      <c r="JN160" s="26"/>
      <c r="JO160" s="26"/>
      <c r="JP160" s="26"/>
      <c r="JQ160" s="31"/>
      <c r="JR160" s="31"/>
      <c r="JS160" s="28"/>
      <c r="JT160" s="26"/>
      <c r="JU160" s="26"/>
      <c r="JV160" s="31"/>
      <c r="JW160" s="26"/>
      <c r="JX160" s="31"/>
      <c r="JY160" s="31"/>
      <c r="JZ160" s="28"/>
      <c r="KA160" s="26"/>
      <c r="KB160" s="26"/>
      <c r="KC160" s="26"/>
      <c r="KD160" s="26"/>
      <c r="KE160" s="31"/>
      <c r="KF160" s="31"/>
      <c r="KG160" s="28"/>
      <c r="KH160" s="26"/>
      <c r="KI160" s="26"/>
      <c r="KJ160" s="26"/>
      <c r="KK160" s="26"/>
      <c r="KL160" s="31"/>
      <c r="KM160" s="31"/>
      <c r="KN160" s="28"/>
      <c r="KO160" s="26"/>
      <c r="KP160" s="26"/>
      <c r="KQ160" s="26"/>
      <c r="KR160" s="26"/>
      <c r="KS160" s="31"/>
      <c r="KT160" s="31"/>
      <c r="KU160" s="28"/>
      <c r="KV160" s="26"/>
      <c r="KW160" s="26"/>
      <c r="KX160" s="26"/>
      <c r="KY160" s="31"/>
      <c r="KZ160" s="31"/>
      <c r="LA160" s="31"/>
      <c r="LB160" s="28"/>
      <c r="LC160" s="26"/>
      <c r="LD160" s="26"/>
      <c r="LE160" s="26"/>
      <c r="LF160" s="26"/>
      <c r="LG160" s="31"/>
      <c r="LH160" s="31"/>
      <c r="LI160" s="28"/>
      <c r="LJ160" s="26"/>
      <c r="LK160" s="26"/>
      <c r="LL160" s="26"/>
      <c r="LM160" s="26"/>
      <c r="LN160" s="31"/>
      <c r="LO160" s="31"/>
      <c r="LP160" s="28"/>
      <c r="LQ160" s="26"/>
      <c r="LR160" s="26"/>
      <c r="LS160" s="26"/>
      <c r="LT160" s="26"/>
      <c r="LU160" s="31"/>
      <c r="LV160" s="31"/>
      <c r="LW160" s="28"/>
      <c r="LX160" s="26"/>
      <c r="LY160" s="26"/>
      <c r="LZ160" s="26"/>
      <c r="MA160" s="26"/>
      <c r="MB160" s="31"/>
      <c r="MC160" s="31"/>
      <c r="MD160" s="28"/>
      <c r="ME160" s="26"/>
      <c r="MF160" s="26"/>
      <c r="MG160" s="26"/>
      <c r="MH160" s="26"/>
      <c r="MI160" s="31"/>
      <c r="MJ160" s="31"/>
      <c r="MK160" s="28"/>
      <c r="ML160" s="26"/>
      <c r="MM160" s="26"/>
      <c r="MN160" s="26"/>
      <c r="MO160" s="26"/>
      <c r="MP160" s="31"/>
      <c r="MQ160" s="31"/>
      <c r="MR160" s="28"/>
      <c r="MS160" s="26"/>
      <c r="MT160" s="26"/>
      <c r="MU160" s="26"/>
      <c r="MV160" s="26"/>
      <c r="MW160" s="31"/>
      <c r="MX160" s="31"/>
      <c r="MY160" s="28"/>
      <c r="MZ160" s="26"/>
      <c r="NA160" s="31"/>
      <c r="NB160" s="31"/>
      <c r="NC160" s="26"/>
      <c r="ND160" s="31"/>
      <c r="NE160" s="31"/>
      <c r="NF160" s="16" t="s">
        <v>759</v>
      </c>
    </row>
    <row r="161" spans="1:370" s="109" customFormat="1" ht="15.75" x14ac:dyDescent="0.25">
      <c r="A161" s="20" t="s">
        <v>962</v>
      </c>
      <c r="B161" s="21"/>
      <c r="C161" s="32"/>
      <c r="D161" s="32"/>
      <c r="E161" s="25"/>
      <c r="F161" s="17"/>
      <c r="G161" s="17"/>
      <c r="H161" s="17"/>
      <c r="I161" s="17"/>
      <c r="J161" s="17"/>
      <c r="K161" s="17"/>
      <c r="L161" s="17"/>
      <c r="M161" s="107"/>
      <c r="N161" s="108"/>
      <c r="O161" s="108"/>
      <c r="P161" s="108"/>
      <c r="Q161" s="108"/>
      <c r="R161" s="17"/>
      <c r="S161" s="17"/>
      <c r="T161" s="107"/>
      <c r="U161" s="108"/>
      <c r="V161" s="108"/>
      <c r="W161" s="108"/>
      <c r="X161" s="108"/>
      <c r="Y161" s="17"/>
      <c r="Z161" s="17"/>
      <c r="AA161" s="107"/>
      <c r="AB161" s="108"/>
      <c r="AC161" s="108"/>
      <c r="AD161" s="108"/>
      <c r="AE161" s="108"/>
      <c r="AF161" s="17"/>
      <c r="AG161" s="17"/>
      <c r="AH161" s="107"/>
      <c r="AI161" s="108"/>
      <c r="AJ161" s="108"/>
      <c r="AK161" s="108"/>
      <c r="AL161" s="108"/>
      <c r="AM161" s="17"/>
      <c r="AN161" s="17"/>
      <c r="AO161" s="107"/>
      <c r="AP161" s="108"/>
      <c r="AQ161" s="108"/>
      <c r="AR161" s="108"/>
      <c r="AS161" s="108"/>
      <c r="AT161" s="17"/>
      <c r="AU161" s="17"/>
      <c r="AV161" s="107"/>
      <c r="AW161" s="108"/>
      <c r="AX161" s="108"/>
      <c r="AY161" s="108"/>
      <c r="AZ161" s="108"/>
      <c r="BA161" s="17"/>
      <c r="BB161" s="17"/>
      <c r="BC161" s="107"/>
      <c r="BD161" s="108"/>
      <c r="BE161" s="108"/>
      <c r="BF161" s="108"/>
      <c r="BG161" s="108"/>
      <c r="BH161" s="17"/>
      <c r="BI161" s="17"/>
      <c r="BJ161" s="107"/>
      <c r="BK161" s="108"/>
      <c r="BL161" s="108"/>
      <c r="BM161" s="108"/>
      <c r="BN161" s="108"/>
      <c r="BO161" s="17"/>
      <c r="BP161" s="17"/>
      <c r="BQ161" s="107"/>
      <c r="BR161" s="108"/>
      <c r="BS161" s="108"/>
      <c r="BT161" s="108"/>
      <c r="BU161" s="108"/>
      <c r="BV161" s="17"/>
      <c r="BW161" s="17"/>
      <c r="BX161" s="107"/>
      <c r="BY161" s="108"/>
      <c r="BZ161" s="108"/>
      <c r="CA161" s="108"/>
      <c r="CB161" s="108"/>
      <c r="CC161" s="17"/>
      <c r="CD161" s="17"/>
      <c r="CE161" s="107"/>
      <c r="CF161" s="108"/>
      <c r="CG161" s="108"/>
      <c r="CH161" s="108"/>
      <c r="CI161" s="108"/>
      <c r="CJ161" s="17"/>
      <c r="CK161" s="17"/>
      <c r="CL161" s="107"/>
      <c r="CM161" s="108"/>
      <c r="CN161" s="108"/>
      <c r="CO161" s="108"/>
      <c r="CP161" s="17"/>
      <c r="CQ161" s="17"/>
      <c r="CR161" s="17"/>
      <c r="CS161" s="17"/>
      <c r="CT161" s="108"/>
      <c r="CU161" s="108"/>
      <c r="CV161" s="108"/>
      <c r="CW161" s="108"/>
      <c r="CX161" s="17"/>
      <c r="CY161" s="17"/>
      <c r="CZ161" s="107"/>
      <c r="DA161" s="108"/>
      <c r="DB161" s="108"/>
      <c r="DC161" s="108"/>
      <c r="DD161" s="108"/>
      <c r="DE161" s="17"/>
      <c r="DF161" s="17"/>
      <c r="DG161" s="107"/>
      <c r="DH161" s="108"/>
      <c r="DI161" s="108"/>
      <c r="DJ161" s="108"/>
      <c r="DK161" s="108"/>
      <c r="DL161" s="17"/>
      <c r="DM161" s="17"/>
      <c r="DN161" s="107"/>
      <c r="DO161" s="108"/>
      <c r="DP161" s="108"/>
      <c r="DQ161" s="108"/>
      <c r="DR161" s="108"/>
      <c r="DS161" s="17"/>
      <c r="DT161" s="17"/>
      <c r="DU161" s="107"/>
      <c r="DV161" s="108"/>
      <c r="DW161" s="17"/>
      <c r="DX161" s="108"/>
      <c r="DY161" s="108"/>
      <c r="DZ161" s="17"/>
      <c r="EA161" s="17"/>
      <c r="EB161" s="107"/>
      <c r="EC161" s="108"/>
      <c r="ED161" s="108"/>
      <c r="EE161" s="17"/>
      <c r="EF161" s="108"/>
      <c r="EG161" s="17"/>
      <c r="EH161" s="17"/>
      <c r="EI161" s="107"/>
      <c r="EJ161" s="108"/>
      <c r="EK161" s="108"/>
      <c r="EL161" s="108"/>
      <c r="EM161" s="108"/>
      <c r="EN161" s="17"/>
      <c r="EO161" s="17"/>
      <c r="EP161" s="17"/>
      <c r="EQ161" s="108"/>
      <c r="ER161" s="108"/>
      <c r="ES161" s="108"/>
      <c r="ET161" s="108"/>
      <c r="EU161" s="17"/>
      <c r="EV161" s="17"/>
      <c r="EW161" s="107"/>
      <c r="EX161" s="108"/>
      <c r="EY161" s="108"/>
      <c r="EZ161" s="17"/>
      <c r="FA161" s="108"/>
      <c r="FB161" s="17"/>
      <c r="FC161" s="17"/>
      <c r="FD161" s="107"/>
      <c r="FE161" s="108"/>
      <c r="FF161" s="108"/>
      <c r="FG161" s="108"/>
      <c r="FH161" s="108"/>
      <c r="FI161" s="17"/>
      <c r="FJ161" s="17"/>
      <c r="FK161" s="107"/>
      <c r="FL161" s="108"/>
      <c r="FM161" s="108"/>
      <c r="FN161" s="108"/>
      <c r="FO161" s="108"/>
      <c r="FP161" s="17"/>
      <c r="FQ161" s="17"/>
      <c r="FR161" s="107"/>
      <c r="FS161" s="108"/>
      <c r="FT161" s="108"/>
      <c r="FU161" s="108"/>
      <c r="FV161" s="108"/>
      <c r="FW161" s="17"/>
      <c r="FX161" s="17"/>
      <c r="FY161" s="107"/>
      <c r="FZ161" s="108"/>
      <c r="GA161" s="108"/>
      <c r="GB161" s="108"/>
      <c r="GC161" s="108"/>
      <c r="GD161" s="17"/>
      <c r="GE161" s="17"/>
      <c r="GF161" s="107"/>
      <c r="GG161" s="108"/>
      <c r="GH161" s="108"/>
      <c r="GI161" s="108"/>
      <c r="GJ161" s="108"/>
      <c r="GK161" s="17"/>
      <c r="GL161" s="17"/>
      <c r="GM161" s="107"/>
      <c r="GN161" s="108"/>
      <c r="GO161" s="108"/>
      <c r="GP161" s="108"/>
      <c r="GQ161" s="108"/>
      <c r="GR161" s="17"/>
      <c r="GS161" s="17"/>
      <c r="GT161" s="107"/>
      <c r="GU161" s="108"/>
      <c r="GV161" s="108"/>
      <c r="GW161" s="108"/>
      <c r="GX161" s="108"/>
      <c r="GY161" s="17"/>
      <c r="GZ161" s="17"/>
      <c r="HA161" s="107"/>
      <c r="HB161" s="108"/>
      <c r="HC161" s="108"/>
      <c r="HD161" s="108"/>
      <c r="HE161" s="108"/>
      <c r="HF161" s="17"/>
      <c r="HG161" s="17"/>
      <c r="HH161" s="107"/>
      <c r="HI161" s="108"/>
      <c r="HJ161" s="108"/>
      <c r="HK161" s="108"/>
      <c r="HL161" s="108"/>
      <c r="HM161" s="17"/>
      <c r="HN161" s="17"/>
      <c r="HO161" s="107"/>
      <c r="HP161" s="108"/>
      <c r="HQ161" s="108"/>
      <c r="HR161" s="108"/>
      <c r="HS161" s="108"/>
      <c r="HT161" s="17"/>
      <c r="HU161" s="17"/>
      <c r="HV161" s="107"/>
      <c r="HW161" s="108"/>
      <c r="HX161" s="108"/>
      <c r="HY161" s="108"/>
      <c r="HZ161" s="108"/>
      <c r="IA161" s="17"/>
      <c r="IB161" s="17"/>
      <c r="IC161" s="107"/>
      <c r="ID161" s="108"/>
      <c r="IE161" s="108"/>
      <c r="IF161" s="108"/>
      <c r="IG161" s="108"/>
      <c r="IH161" s="17"/>
      <c r="II161" s="17"/>
      <c r="IJ161" s="107"/>
      <c r="IK161" s="108"/>
      <c r="IL161" s="108"/>
      <c r="IM161" s="108"/>
      <c r="IN161" s="108"/>
      <c r="IO161" s="17"/>
      <c r="IP161" s="17"/>
      <c r="IQ161" s="107"/>
      <c r="IR161" s="108"/>
      <c r="IS161" s="108"/>
      <c r="IT161" s="108"/>
      <c r="IU161" s="108"/>
      <c r="IV161" s="17"/>
      <c r="IW161" s="17"/>
      <c r="IX161" s="107"/>
      <c r="IY161" s="108"/>
      <c r="IZ161" s="108"/>
      <c r="JA161" s="108"/>
      <c r="JB161" s="108"/>
      <c r="JC161" s="17"/>
      <c r="JD161" s="17"/>
      <c r="JE161" s="107"/>
      <c r="JF161" s="108"/>
      <c r="JG161" s="108"/>
      <c r="JH161" s="108"/>
      <c r="JI161" s="108"/>
      <c r="JJ161" s="17"/>
      <c r="JK161" s="17"/>
      <c r="JL161" s="107"/>
      <c r="JM161" s="108"/>
      <c r="JN161" s="108"/>
      <c r="JO161" s="108"/>
      <c r="JP161" s="108"/>
      <c r="JQ161" s="17"/>
      <c r="JR161" s="17"/>
      <c r="JS161" s="107"/>
      <c r="JT161" s="108"/>
      <c r="JU161" s="108"/>
      <c r="JV161" s="17"/>
      <c r="JW161" s="108"/>
      <c r="JX161" s="17"/>
      <c r="JY161" s="17"/>
      <c r="JZ161" s="107"/>
      <c r="KA161" s="108"/>
      <c r="KB161" s="108"/>
      <c r="KC161" s="108"/>
      <c r="KD161" s="108"/>
      <c r="KE161" s="17"/>
      <c r="KF161" s="17"/>
      <c r="KG161" s="107"/>
      <c r="KH161" s="108"/>
      <c r="KI161" s="108"/>
      <c r="KJ161" s="108"/>
      <c r="KK161" s="108"/>
      <c r="KL161" s="17"/>
      <c r="KM161" s="17"/>
      <c r="KN161" s="107"/>
      <c r="KO161" s="108"/>
      <c r="KP161" s="108"/>
      <c r="KQ161" s="108"/>
      <c r="KR161" s="108"/>
      <c r="KS161" s="17"/>
      <c r="KT161" s="17"/>
      <c r="KU161" s="107"/>
      <c r="KV161" s="108"/>
      <c r="KW161" s="108"/>
      <c r="KX161" s="108"/>
      <c r="KY161" s="17"/>
      <c r="KZ161" s="17"/>
      <c r="LA161" s="17"/>
      <c r="LB161" s="107"/>
      <c r="LC161" s="108"/>
      <c r="LD161" s="108"/>
      <c r="LE161" s="108"/>
      <c r="LF161" s="108"/>
      <c r="LG161" s="17"/>
      <c r="LH161" s="17"/>
      <c r="LI161" s="107"/>
      <c r="LJ161" s="108"/>
      <c r="LK161" s="108"/>
      <c r="LL161" s="108"/>
      <c r="LM161" s="108"/>
      <c r="LN161" s="17"/>
      <c r="LO161" s="17"/>
      <c r="LP161" s="107"/>
      <c r="LQ161" s="108"/>
      <c r="LR161" s="108"/>
      <c r="LS161" s="108"/>
      <c r="LT161" s="108"/>
      <c r="LU161" s="17"/>
      <c r="LV161" s="17"/>
      <c r="LW161" s="107"/>
      <c r="LX161" s="108"/>
      <c r="LY161" s="108"/>
      <c r="LZ161" s="108"/>
      <c r="MA161" s="108"/>
      <c r="MB161" s="17"/>
      <c r="MC161" s="17"/>
      <c r="MD161" s="107"/>
      <c r="ME161" s="108"/>
      <c r="MF161" s="108"/>
      <c r="MG161" s="108"/>
      <c r="MH161" s="108"/>
      <c r="MI161" s="17"/>
      <c r="MJ161" s="17"/>
      <c r="MK161" s="107"/>
      <c r="ML161" s="108"/>
      <c r="MM161" s="108"/>
      <c r="MN161" s="108"/>
      <c r="MO161" s="108"/>
      <c r="MP161" s="17"/>
      <c r="MQ161" s="17"/>
      <c r="MR161" s="107"/>
      <c r="MS161" s="108"/>
      <c r="MT161" s="108"/>
      <c r="MU161" s="108"/>
      <c r="MV161" s="108"/>
      <c r="MW161" s="17"/>
      <c r="MX161" s="17"/>
      <c r="MY161" s="107"/>
      <c r="MZ161" s="108"/>
      <c r="NA161" s="17"/>
      <c r="NB161" s="17"/>
      <c r="NC161" s="108"/>
      <c r="ND161" s="17"/>
      <c r="NE161" s="17"/>
      <c r="NF161" s="16" t="s">
        <v>759</v>
      </c>
    </row>
    <row r="162" spans="1:370" s="109" customFormat="1" ht="15.75" x14ac:dyDescent="0.25">
      <c r="A162" s="100" t="s">
        <v>963</v>
      </c>
      <c r="B162" s="23" t="s">
        <v>915</v>
      </c>
      <c r="C162" s="34">
        <v>3</v>
      </c>
      <c r="D162" s="35" t="s">
        <v>844</v>
      </c>
      <c r="E162" s="56">
        <f>MAX(G162:NC162)</f>
        <v>3</v>
      </c>
      <c r="F162" s="31"/>
      <c r="G162" s="36">
        <f>COUNTIFS(Inbound_Monitor!L:L,"IBC",Inbound_Monitor!B:B,G$2)</f>
        <v>0</v>
      </c>
      <c r="H162" s="36">
        <f>COUNTIFS(Inbound_Monitor!L:L,"IBC",Inbound_Monitor!B:B,H$2)</f>
        <v>0</v>
      </c>
      <c r="I162" s="37">
        <f>COUNTIFS(Inbound_Monitor!L:L,"IBC",Inbound_Monitor!B:B,I$2)</f>
        <v>0</v>
      </c>
      <c r="J162" s="37">
        <f>COUNTIFS(Inbound_Monitor!M:M,"IBC",Inbound_Monitor!C:C,J$2)</f>
        <v>0</v>
      </c>
      <c r="K162" s="31"/>
      <c r="L162" s="31"/>
      <c r="M162" s="37">
        <f>COUNTIFS(Inbound_Monitor!L:L,"IBC",Inbound_Monitor!B:B,M$2)</f>
        <v>0</v>
      </c>
      <c r="N162" s="37">
        <f>COUNTIFS(Inbound_Monitor!L:L,"IBC",Inbound_Monitor!B:B,N$2)</f>
        <v>3</v>
      </c>
      <c r="O162" s="37">
        <f>COUNTIFS(Inbound_Monitor!L:L,"IBC",Inbound_Monitor!B:B,O$2)</f>
        <v>0</v>
      </c>
      <c r="P162" s="37">
        <f>COUNTIFS(Inbound_Monitor!L:L,"IBC",Inbound_Monitor!B:B,P$2)</f>
        <v>0</v>
      </c>
      <c r="Q162" s="37">
        <f>COUNTIFS(Inbound_Monitor!L:L,"IBC",Inbound_Monitor!B:B,Q$2)</f>
        <v>1</v>
      </c>
      <c r="R162" s="31"/>
      <c r="S162" s="31"/>
      <c r="T162" s="37">
        <f>COUNTIFS(Inbound_Monitor!L:L,"IBC",Inbound_Monitor!B:B,T$2)</f>
        <v>0</v>
      </c>
      <c r="U162" s="37">
        <f>COUNTIFS(Inbound_Monitor!L:L,"IBC",Inbound_Monitor!B:B,U$2)</f>
        <v>0</v>
      </c>
      <c r="V162" s="37">
        <f>COUNTIFS(Inbound_Monitor!L:L,"IBC",Inbound_Monitor!B:B,V$2)</f>
        <v>0</v>
      </c>
      <c r="W162" s="37">
        <f>COUNTIFS(Inbound_Monitor!L:L,"IBC",Inbound_Monitor!B:B,W$2)</f>
        <v>0</v>
      </c>
      <c r="X162" s="37">
        <f>COUNTIFS(Inbound_Monitor!L:L,"IBC",Inbound_Monitor!B:B,X$2)</f>
        <v>1</v>
      </c>
      <c r="Y162" s="31"/>
      <c r="Z162" s="31"/>
      <c r="AA162" s="37">
        <f>COUNTIFS(Inbound_Monitor!L:L,"IBC",Inbound_Monitor!B:B,AA$2)</f>
        <v>0</v>
      </c>
      <c r="AB162" s="37">
        <f>COUNTIFS(Inbound_Monitor!L:L,"IBC",Inbound_Monitor!B:B,AB$2)</f>
        <v>0</v>
      </c>
      <c r="AC162" s="37">
        <f>COUNTIFS(Inbound_Monitor!L:L,"IBC",Inbound_Monitor!B:B,AC$2)</f>
        <v>0</v>
      </c>
      <c r="AD162" s="37">
        <f>COUNTIFS(Inbound_Monitor!L:L,"IBC",Inbound_Monitor!B:B,AD$2)</f>
        <v>0</v>
      </c>
      <c r="AE162" s="37">
        <f>COUNTIFS(Inbound_Monitor!L:L,"IBC",Inbound_Monitor!B:B,AE$2)</f>
        <v>0</v>
      </c>
      <c r="AF162" s="31"/>
      <c r="AG162" s="31"/>
      <c r="AH162" s="37">
        <f>COUNTIFS(Inbound_Monitor!L:L,"IBC",Inbound_Monitor!B:B,AH$2)</f>
        <v>0</v>
      </c>
      <c r="AI162" s="37">
        <f>COUNTIFS(Inbound_Monitor!L:L,"IBC",Inbound_Monitor!B:B,AI$2)</f>
        <v>0</v>
      </c>
      <c r="AJ162" s="37">
        <f>COUNTIFS(Inbound_Monitor!L:L,"IBC",Inbound_Monitor!B:B,AJ$2)</f>
        <v>0</v>
      </c>
      <c r="AK162" s="37">
        <f>COUNTIFS(Inbound_Monitor!L:L,"IBC",Inbound_Monitor!B:B,AK$2)</f>
        <v>0</v>
      </c>
      <c r="AL162" s="37">
        <f>COUNTIFS(Inbound_Monitor!L:L,"IBC",Inbound_Monitor!B:B,AL$2)</f>
        <v>0</v>
      </c>
      <c r="AM162" s="31"/>
      <c r="AN162" s="31"/>
      <c r="AO162" s="37">
        <f>COUNTIFS(Inbound_Monitor!L:L,"IBC",Inbound_Monitor!B:B,AO$2)</f>
        <v>0</v>
      </c>
      <c r="AP162" s="37">
        <f>COUNTIFS(Inbound_Monitor!L:L,"IBC",Inbound_Monitor!B:B,AP$2)</f>
        <v>0</v>
      </c>
      <c r="AQ162" s="37">
        <f>COUNTIFS(Inbound_Monitor!L:L,"IBC",Inbound_Monitor!B:B,AQ$2)</f>
        <v>0</v>
      </c>
      <c r="AR162" s="37">
        <f>COUNTIFS(Inbound_Monitor!L:L,"IBC",Inbound_Monitor!B:B,AR$2)</f>
        <v>1</v>
      </c>
      <c r="AS162" s="37">
        <f>COUNTIFS(Inbound_Monitor!L:L,"IBC",Inbound_Monitor!B:B,AS$2)</f>
        <v>0</v>
      </c>
      <c r="AT162" s="31"/>
      <c r="AU162" s="31"/>
      <c r="AV162" s="37">
        <f>COUNTIFS(Inbound_Monitor!L:L,"IBC",Inbound_Monitor!B:B,AV$2)</f>
        <v>0</v>
      </c>
      <c r="AW162" s="37">
        <f>COUNTIFS(Inbound_Monitor!L:L,"IBC",Inbound_Monitor!B:B,AW$2)</f>
        <v>0</v>
      </c>
      <c r="AX162" s="37">
        <f>COUNTIFS(Inbound_Monitor!L:L,"IBC",Inbound_Monitor!B:B,AX$2)</f>
        <v>0</v>
      </c>
      <c r="AY162" s="37">
        <f>COUNTIFS(Inbound_Monitor!L:L,"IBC",Inbound_Monitor!B:B,AY$2)</f>
        <v>0</v>
      </c>
      <c r="AZ162" s="37">
        <f>COUNTIFS(Inbound_Monitor!L:L,"IBC",Inbound_Monitor!B:B,AZ$2)</f>
        <v>1</v>
      </c>
      <c r="BA162" s="31"/>
      <c r="BB162" s="31"/>
      <c r="BC162" s="37">
        <f>COUNTIFS(Inbound_Monitor!L:L,"IBC",Inbound_Monitor!B:B,BC$2)</f>
        <v>0</v>
      </c>
      <c r="BD162" s="37">
        <f>COUNTIFS(Inbound_Monitor!L:L,"IBC",Inbound_Monitor!B:B,BD$2)</f>
        <v>0</v>
      </c>
      <c r="BE162" s="37">
        <f>COUNTIFS(Inbound_Monitor!L:L,"IBC",Inbound_Monitor!B:B,BE$2)</f>
        <v>3</v>
      </c>
      <c r="BF162" s="37">
        <f>COUNTIFS(Inbound_Monitor!L:L,"IBC",Inbound_Monitor!B:B,BF$2)</f>
        <v>3</v>
      </c>
      <c r="BG162" s="37">
        <f>COUNTIFS(Inbound_Monitor!L:L,"IBC",Inbound_Monitor!B:B,BG$2)</f>
        <v>0</v>
      </c>
      <c r="BH162" s="31"/>
      <c r="BI162" s="31"/>
      <c r="BJ162" s="37">
        <v>0</v>
      </c>
      <c r="BK162" s="37">
        <v>2</v>
      </c>
      <c r="BL162" s="37">
        <f>COUNTIFS(Inbound_Monitor!L:L,"IBC",Inbound_Monitor!B:B,BL$2)</f>
        <v>0</v>
      </c>
      <c r="BM162" s="37">
        <f>COUNTIFS(Inbound_Monitor!L:L,"IBC",Inbound_Monitor!B:B,BM$2)</f>
        <v>0</v>
      </c>
      <c r="BN162" s="37">
        <f>COUNTIFS(Inbound_Monitor!L:L,"IBC",Inbound_Monitor!B:B,BN$2)</f>
        <v>1</v>
      </c>
      <c r="BO162" s="31"/>
      <c r="BP162" s="31"/>
      <c r="BQ162" s="37">
        <f>COUNTIFS(Inbound_Monitor!L:L,"IBC",Inbound_Monitor!B:B,BQ$2)</f>
        <v>0</v>
      </c>
      <c r="BR162" s="37">
        <f>COUNTIFS(Inbound_Monitor!L:L,"IBC",Inbound_Monitor!B:B,BR$2)</f>
        <v>0</v>
      </c>
      <c r="BS162" s="37">
        <f>COUNTIFS(Inbound_Monitor!L:L,"IBC",Inbound_Monitor!B:B,BS$2)</f>
        <v>0</v>
      </c>
      <c r="BT162" s="37">
        <f>COUNTIFS(Inbound_Monitor!L:L,"IBC",Inbound_Monitor!B:B,BT$2)</f>
        <v>0</v>
      </c>
      <c r="BU162" s="37">
        <f>COUNTIFS(Inbound_Monitor!L:L,"IBC",Inbound_Monitor!B:B,BU$2)</f>
        <v>0</v>
      </c>
      <c r="BV162" s="31"/>
      <c r="BW162" s="31"/>
      <c r="BX162" s="37">
        <f>COUNTIFS(Inbound_Monitor!L:L,"IBC",Inbound_Monitor!B:B,BX$2)</f>
        <v>0</v>
      </c>
      <c r="BY162" s="37">
        <f>COUNTIFS(Inbound_Monitor!L:L,"IBC",Inbound_Monitor!B:B,BY$2)</f>
        <v>0</v>
      </c>
      <c r="BZ162" s="37">
        <f>COUNTIFS(Inbound_Monitor!L:L,"IBC",Inbound_Monitor!B:B,BZ$2)</f>
        <v>0</v>
      </c>
      <c r="CA162" s="37">
        <f>COUNTIFS(Inbound_Monitor!L:L,"IBC",Inbound_Monitor!B:B,CA$2)</f>
        <v>0</v>
      </c>
      <c r="CB162" s="37">
        <f>COUNTIFS(Inbound_Monitor!L:L,"IBC",Inbound_Monitor!B:B,CB$2)</f>
        <v>0</v>
      </c>
      <c r="CC162" s="31"/>
      <c r="CD162" s="31"/>
      <c r="CE162" s="37">
        <f>COUNTIFS(Inbound_Monitor!L:L,"IBC",Inbound_Monitor!B:B,CE$2)</f>
        <v>0</v>
      </c>
      <c r="CF162" s="37">
        <f>COUNTIFS(Inbound_Monitor!L:L,"IBC",Inbound_Monitor!B:B,CF$2)</f>
        <v>0</v>
      </c>
      <c r="CG162" s="37">
        <f>COUNTIFS(Inbound_Monitor!L:L,"IBC",Inbound_Monitor!B:B,CG$2)</f>
        <v>0</v>
      </c>
      <c r="CH162" s="37">
        <f>COUNTIFS(Inbound_Monitor!L:L,"IBC",Inbound_Monitor!B:B,CH$2)</f>
        <v>0</v>
      </c>
      <c r="CI162" s="37">
        <f>COUNTIFS(Inbound_Monitor!L:L,"IBC",Inbound_Monitor!B:B,CI$2)</f>
        <v>0</v>
      </c>
      <c r="CJ162" s="31"/>
      <c r="CK162" s="31"/>
      <c r="CL162" s="37">
        <f>COUNTIFS(Inbound_Monitor!L:L,"IBC",Inbound_Monitor!B:B,CL$2)</f>
        <v>0</v>
      </c>
      <c r="CM162" s="37">
        <f>COUNTIFS(Inbound_Monitor!L:L,"IBC",Inbound_Monitor!B:B,CM$2)</f>
        <v>0</v>
      </c>
      <c r="CN162" s="37">
        <f>COUNTIFS(Inbound_Monitor!L:L,"IBC",Inbound_Monitor!B:B,CN$2)</f>
        <v>0</v>
      </c>
      <c r="CO162" s="37">
        <f>COUNTIFS(Inbound_Monitor!L:L,"IBC",Inbound_Monitor!B:B,CO$2)</f>
        <v>0</v>
      </c>
      <c r="CP162" s="31"/>
      <c r="CQ162" s="31"/>
      <c r="CR162" s="31"/>
      <c r="CS162" s="31"/>
      <c r="CT162" s="37">
        <f>COUNTIFS(Inbound_Monitor!L:L,"IBC",Inbound_Monitor!B:B,CT$2)</f>
        <v>0</v>
      </c>
      <c r="CU162" s="37">
        <f>COUNTIFS(Inbound_Monitor!L:L,"IBC",Inbound_Monitor!B:B,CU$2)</f>
        <v>0</v>
      </c>
      <c r="CV162" s="37">
        <f>COUNTIFS(Inbound_Monitor!L:L,"IBC",Inbound_Monitor!B:B,CV$2)</f>
        <v>0</v>
      </c>
      <c r="CW162" s="37">
        <f>COUNTIFS(Inbound_Monitor!L:L,"IBC",Inbound_Monitor!B:B,CW$2)</f>
        <v>0</v>
      </c>
      <c r="CX162" s="31"/>
      <c r="CY162" s="31"/>
      <c r="CZ162" s="37">
        <f>COUNTIFS(Inbound_Monitor!L:L,"IBC",Inbound_Monitor!B:B,CZ$2)</f>
        <v>0</v>
      </c>
      <c r="DA162" s="37">
        <f>COUNTIFS(Inbound_Monitor!L:L,"IBC",Inbound_Monitor!B:B,DA$2)</f>
        <v>0</v>
      </c>
      <c r="DB162" s="37">
        <f>COUNTIFS(Inbound_Monitor!L:L,"IBC",Inbound_Monitor!B:B,DB$2)</f>
        <v>0</v>
      </c>
      <c r="DC162" s="37">
        <f>COUNTIFS(Inbound_Monitor!L:L,"IBC",Inbound_Monitor!B:B,DC$2)</f>
        <v>0</v>
      </c>
      <c r="DD162" s="37">
        <f>COUNTIFS(Inbound_Monitor!L:L,"IBC",Inbound_Monitor!B:B,DD$2)</f>
        <v>0</v>
      </c>
      <c r="DE162" s="31"/>
      <c r="DF162" s="31"/>
      <c r="DG162" s="37">
        <f>COUNTIFS(Inbound_Monitor!L:L,"IBC",Inbound_Monitor!B:B,DG$2)</f>
        <v>0</v>
      </c>
      <c r="DH162" s="37">
        <f>COUNTIFS(Inbound_Monitor!L:L,"IBC",Inbound_Monitor!B:B,DH$2)</f>
        <v>0</v>
      </c>
      <c r="DI162" s="37">
        <f>COUNTIFS(Inbound_Monitor!L:L,"IBC",Inbound_Monitor!B:B,DI$2)</f>
        <v>0</v>
      </c>
      <c r="DJ162" s="37">
        <f>COUNTIFS(Inbound_Monitor!L:L,"IBC",Inbound_Monitor!B:B,DJ$2)</f>
        <v>0</v>
      </c>
      <c r="DK162" s="37">
        <f>COUNTIFS(Inbound_Monitor!L:L,"IBC",Inbound_Monitor!B:B,DK$2)</f>
        <v>0</v>
      </c>
      <c r="DL162" s="31"/>
      <c r="DM162" s="31"/>
      <c r="DN162" s="37">
        <f>COUNTIFS(Inbound_Monitor!L:L,"IBC",Inbound_Monitor!B:B,DN$2)</f>
        <v>0</v>
      </c>
      <c r="DO162" s="37">
        <f>COUNTIFS(Inbound_Monitor!L:L,"IBC",Inbound_Monitor!B:B,DO$2)</f>
        <v>0</v>
      </c>
      <c r="DP162" s="37">
        <f>COUNTIFS(Inbound_Monitor!L:L,"IBC",Inbound_Monitor!B:B,DP$2)</f>
        <v>0</v>
      </c>
      <c r="DQ162" s="37">
        <f>COUNTIFS(Inbound_Monitor!L:L,"IBC",Inbound_Monitor!B:B,DQ$2)</f>
        <v>0</v>
      </c>
      <c r="DR162" s="37">
        <f>COUNTIFS(Inbound_Monitor!L:L,"IBC",Inbound_Monitor!B:B,DR$2)</f>
        <v>0</v>
      </c>
      <c r="DS162" s="31"/>
      <c r="DT162" s="31"/>
      <c r="DU162" s="37">
        <f>COUNTIFS(Inbound_Monitor!L:L,"IBC",Inbound_Monitor!B:B,DU$2)</f>
        <v>0</v>
      </c>
      <c r="DV162" s="37">
        <f>COUNTIFS(Inbound_Monitor!L:L,"IBC",Inbound_Monitor!B:B,DV$2)</f>
        <v>0</v>
      </c>
      <c r="DW162" s="31"/>
      <c r="DX162" s="37">
        <f>COUNTIFS(Inbound_Monitor!L:L,"IBC",Inbound_Monitor!B:B,DX$2)</f>
        <v>0</v>
      </c>
      <c r="DY162" s="37">
        <f>COUNTIFS(Inbound_Monitor!L:L,"IBC",Inbound_Monitor!B:B,DY$2)</f>
        <v>0</v>
      </c>
      <c r="DZ162" s="31"/>
      <c r="EA162" s="31"/>
      <c r="EB162" s="37">
        <f>COUNTIFS(Inbound_Monitor!L:L,"IBC",Inbound_Monitor!B:B,EB$2)</f>
        <v>0</v>
      </c>
      <c r="EC162" s="37">
        <f>COUNTIFS(Inbound_Monitor!L:L,"IBC",Inbound_Monitor!B:B,EC$2)</f>
        <v>0</v>
      </c>
      <c r="ED162" s="37">
        <f>COUNTIFS(Inbound_Monitor!L:L,"IBC",Inbound_Monitor!B:B,ED$2)</f>
        <v>0</v>
      </c>
      <c r="EE162" s="31"/>
      <c r="EF162" s="37">
        <f>COUNTIFS(Inbound_Monitor!L:L,"IBC",Inbound_Monitor!B:B,EF$2)</f>
        <v>0</v>
      </c>
      <c r="EG162" s="31"/>
      <c r="EH162" s="31"/>
      <c r="EI162" s="37">
        <f>COUNTIFS(Inbound_Monitor!L:L,"IBC",Inbound_Monitor!B:B,EI$2)</f>
        <v>0</v>
      </c>
      <c r="EJ162" s="37">
        <f>COUNTIFS(Inbound_Monitor!L:L,"IBC",Inbound_Monitor!B:B,EJ$2)</f>
        <v>0</v>
      </c>
      <c r="EK162" s="37">
        <f>COUNTIFS(Inbound_Monitor!L:L,"IBC",Inbound_Monitor!B:B,EK$2)</f>
        <v>0</v>
      </c>
      <c r="EL162" s="37">
        <f>COUNTIFS(Inbound_Monitor!L:L,"IBC",Inbound_Monitor!B:B,EL$2)</f>
        <v>0</v>
      </c>
      <c r="EM162" s="37">
        <f>COUNTIFS(Inbound_Monitor!L:L,"IBC",Inbound_Monitor!B:B,EM$2)</f>
        <v>0</v>
      </c>
      <c r="EN162" s="31"/>
      <c r="EO162" s="31"/>
      <c r="EP162" s="31"/>
      <c r="EQ162" s="37">
        <f>COUNTIFS(Inbound_Monitor!L:L,"IBC",Inbound_Monitor!B:B,EQ$2)</f>
        <v>0</v>
      </c>
      <c r="ER162" s="37">
        <f>COUNTIFS(Inbound_Monitor!L:L,"IBC",Inbound_Monitor!B:B,ER$2)</f>
        <v>0</v>
      </c>
      <c r="ES162" s="37">
        <f>COUNTIFS(Inbound_Monitor!L:L,"IBC",Inbound_Monitor!B:B,ES$2)</f>
        <v>0</v>
      </c>
      <c r="ET162" s="37">
        <f>COUNTIFS(Inbound_Monitor!L:L,"IBC",Inbound_Monitor!B:B,ET$2)</f>
        <v>0</v>
      </c>
      <c r="EU162" s="31"/>
      <c r="EV162" s="31"/>
      <c r="EW162" s="37">
        <f>COUNTIFS(Inbound_Monitor!L:L,"IBC",Inbound_Monitor!B:B,EW$2)</f>
        <v>0</v>
      </c>
      <c r="EX162" s="37">
        <f>COUNTIFS(Inbound_Monitor!L:L,"IBC",Inbound_Monitor!B:B,EX$2)</f>
        <v>0</v>
      </c>
      <c r="EY162" s="37">
        <f>COUNTIFS(Inbound_Monitor!L:L,"IBC",Inbound_Monitor!B:B,EY$2)</f>
        <v>0</v>
      </c>
      <c r="EZ162" s="31"/>
      <c r="FA162" s="37">
        <f>COUNTIFS(Inbound_Monitor!L:L,"IBC",Inbound_Monitor!B:B,FA$2)</f>
        <v>0</v>
      </c>
      <c r="FB162" s="31"/>
      <c r="FC162" s="31"/>
      <c r="FD162" s="37">
        <f>COUNTIFS(Inbound_Monitor!L:L,"IBC",Inbound_Monitor!B:B,FD$2)</f>
        <v>0</v>
      </c>
      <c r="FE162" s="37">
        <f>COUNTIFS(Inbound_Monitor!L:L,"IBC",Inbound_Monitor!B:B,FE$2)</f>
        <v>0</v>
      </c>
      <c r="FF162" s="37">
        <f>COUNTIFS(Inbound_Monitor!L:L,"IBC",Inbound_Monitor!B:B,FF$2)</f>
        <v>0</v>
      </c>
      <c r="FG162" s="37">
        <f>COUNTIFS(Inbound_Monitor!L:L,"IBC",Inbound_Monitor!B:B,FG$2)</f>
        <v>0</v>
      </c>
      <c r="FH162" s="37">
        <f>COUNTIFS(Inbound_Monitor!L:L,"IBC",Inbound_Monitor!B:B,FH$2)</f>
        <v>0</v>
      </c>
      <c r="FI162" s="31"/>
      <c r="FJ162" s="31"/>
      <c r="FK162" s="37">
        <f>COUNTIFS(Inbound_Monitor!L:L,"IBC",Inbound_Monitor!B:B,FK$2)</f>
        <v>0</v>
      </c>
      <c r="FL162" s="37">
        <f>COUNTIFS(Inbound_Monitor!L:L,"IBC",Inbound_Monitor!B:B,FL$2)</f>
        <v>0</v>
      </c>
      <c r="FM162" s="37">
        <f>COUNTIFS(Inbound_Monitor!L:L,"IBC",Inbound_Monitor!B:B,FM$2)</f>
        <v>0</v>
      </c>
      <c r="FN162" s="37">
        <f>COUNTIFS(Inbound_Monitor!L:L,"IBC",Inbound_Monitor!B:B,FN$2)</f>
        <v>0</v>
      </c>
      <c r="FO162" s="37">
        <f>COUNTIFS(Inbound_Monitor!L:L,"IBC",Inbound_Monitor!B:B,FO$2)</f>
        <v>0</v>
      </c>
      <c r="FP162" s="31"/>
      <c r="FQ162" s="31"/>
      <c r="FR162" s="37">
        <f>COUNTIFS(Inbound_Monitor!L:L,"IBC",Inbound_Monitor!B:B,FR$2)</f>
        <v>0</v>
      </c>
      <c r="FS162" s="37">
        <f>COUNTIFS(Inbound_Monitor!L:L,"IBC",Inbound_Monitor!B:B,FS$2)</f>
        <v>0</v>
      </c>
      <c r="FT162" s="37">
        <f>COUNTIFS(Inbound_Monitor!L:L,"IBC",Inbound_Monitor!B:B,FT$2)</f>
        <v>0</v>
      </c>
      <c r="FU162" s="37">
        <f>COUNTIFS(Inbound_Monitor!L:L,"IBC",Inbound_Monitor!B:B,FU$2)</f>
        <v>0</v>
      </c>
      <c r="FV162" s="37">
        <f>COUNTIFS(Inbound_Monitor!L:L,"IBC",Inbound_Monitor!B:B,FV$2)</f>
        <v>0</v>
      </c>
      <c r="FW162" s="31"/>
      <c r="FX162" s="31"/>
      <c r="FY162" s="37">
        <f>COUNTIFS(Inbound_Monitor!L:L,"IBC",Inbound_Monitor!B:B,FY$2)</f>
        <v>0</v>
      </c>
      <c r="FZ162" s="37">
        <f>COUNTIFS(Inbound_Monitor!L:L,"IBC",Inbound_Monitor!B:B,FZ$2)</f>
        <v>0</v>
      </c>
      <c r="GA162" s="37">
        <f>COUNTIFS(Inbound_Monitor!L:L,"IBC",Inbound_Monitor!B:B,GA$2)</f>
        <v>0</v>
      </c>
      <c r="GB162" s="37">
        <f>COUNTIFS(Inbound_Monitor!L:L,"IBC",Inbound_Monitor!B:B,GB$2)</f>
        <v>0</v>
      </c>
      <c r="GC162" s="37">
        <f>COUNTIFS(Inbound_Monitor!L:L,"IBC",Inbound_Monitor!B:B,GC$2)</f>
        <v>0</v>
      </c>
      <c r="GD162" s="31"/>
      <c r="GE162" s="31"/>
      <c r="GF162" s="37">
        <f>COUNTIFS(Inbound_Monitor!L:L,"IBC",Inbound_Monitor!B:B,GF$2)</f>
        <v>0</v>
      </c>
      <c r="GG162" s="37">
        <f>COUNTIFS(Inbound_Monitor!L:L,"IBC",Inbound_Monitor!B:B,GG$2)</f>
        <v>0</v>
      </c>
      <c r="GH162" s="37">
        <f>COUNTIFS(Inbound_Monitor!L:L,"IBC",Inbound_Monitor!B:B,GH$2)</f>
        <v>0</v>
      </c>
      <c r="GI162" s="37">
        <f>COUNTIFS(Inbound_Monitor!L:L,"IBC",Inbound_Monitor!B:B,GI$2)</f>
        <v>0</v>
      </c>
      <c r="GJ162" s="37">
        <f>COUNTIFS(Inbound_Monitor!L:L,"IBC",Inbound_Monitor!B:B,GJ$2)</f>
        <v>0</v>
      </c>
      <c r="GK162" s="31"/>
      <c r="GL162" s="31"/>
      <c r="GM162" s="37">
        <f>COUNTIFS(Inbound_Monitor!L:L,"IBC",Inbound_Monitor!B:B,GM$2)</f>
        <v>0</v>
      </c>
      <c r="GN162" s="37">
        <f>COUNTIFS(Inbound_Monitor!L:L,"IBC",Inbound_Monitor!B:B,GN$2)</f>
        <v>0</v>
      </c>
      <c r="GO162" s="37">
        <f>COUNTIFS(Inbound_Monitor!L:L,"IBC",Inbound_Monitor!B:B,GO$2)</f>
        <v>0</v>
      </c>
      <c r="GP162" s="37">
        <f>COUNTIFS(Inbound_Monitor!L:L,"IBC",Inbound_Monitor!B:B,GP$2)</f>
        <v>0</v>
      </c>
      <c r="GQ162" s="37">
        <f>COUNTIFS(Inbound_Monitor!L:L,"IBC",Inbound_Monitor!B:B,GQ$2)</f>
        <v>0</v>
      </c>
      <c r="GR162" s="31"/>
      <c r="GS162" s="31"/>
      <c r="GT162" s="37">
        <f>COUNTIFS(Inbound_Monitor!L:L,"IBC",Inbound_Monitor!B:B,GT$2)</f>
        <v>0</v>
      </c>
      <c r="GU162" s="37">
        <f>COUNTIFS(Inbound_Monitor!L:L,"IBC",Inbound_Monitor!B:B,GU$2)</f>
        <v>0</v>
      </c>
      <c r="GV162" s="37">
        <f>COUNTIFS(Inbound_Monitor!L:L,"IBC",Inbound_Monitor!B:B,GV$2)</f>
        <v>0</v>
      </c>
      <c r="GW162" s="37">
        <f>COUNTIFS(Inbound_Monitor!L:L,"IBC",Inbound_Monitor!B:B,GW$2)</f>
        <v>0</v>
      </c>
      <c r="GX162" s="37">
        <f>COUNTIFS(Inbound_Monitor!L:L,"IBC",Inbound_Monitor!B:B,GX$2)</f>
        <v>0</v>
      </c>
      <c r="GY162" s="31"/>
      <c r="GZ162" s="31"/>
      <c r="HA162" s="37">
        <f>COUNTIFS(Inbound_Monitor!L:L,"IBC",Inbound_Monitor!B:B,HA$2)</f>
        <v>0</v>
      </c>
      <c r="HB162" s="37">
        <f>COUNTIFS(Inbound_Monitor!L:L,"IBC",Inbound_Monitor!B:B,HB$2)</f>
        <v>0</v>
      </c>
      <c r="HC162" s="37">
        <f>COUNTIFS(Inbound_Monitor!L:L,"IBC",Inbound_Monitor!B:B,HC$2)</f>
        <v>0</v>
      </c>
      <c r="HD162" s="37">
        <f>COUNTIFS(Inbound_Monitor!L:L,"IBC",Inbound_Monitor!B:B,HD$2)</f>
        <v>0</v>
      </c>
      <c r="HE162" s="37">
        <f>COUNTIFS(Inbound_Monitor!L:L,"IBC",Inbound_Monitor!B:B,HE$2)</f>
        <v>0</v>
      </c>
      <c r="HF162" s="31"/>
      <c r="HG162" s="31"/>
      <c r="HH162" s="37">
        <f>COUNTIFS(Inbound_Monitor!L:L,"IBC",Inbound_Monitor!B:B,HH$2)</f>
        <v>0</v>
      </c>
      <c r="HI162" s="37">
        <f>COUNTIFS(Inbound_Monitor!L:L,"IBC",Inbound_Monitor!B:B,HI$2)</f>
        <v>0</v>
      </c>
      <c r="HJ162" s="37">
        <f>COUNTIFS(Inbound_Monitor!L:L,"IBC",Inbound_Monitor!B:B,HJ$2)</f>
        <v>0</v>
      </c>
      <c r="HK162" s="37">
        <f>COUNTIFS(Inbound_Monitor!L:L,"IBC",Inbound_Monitor!B:B,HK$2)</f>
        <v>0</v>
      </c>
      <c r="HL162" s="37">
        <f>COUNTIFS(Inbound_Monitor!L:L,"IBC",Inbound_Monitor!B:B,HL$2)</f>
        <v>0</v>
      </c>
      <c r="HM162" s="31"/>
      <c r="HN162" s="31"/>
      <c r="HO162" s="37">
        <f>COUNTIFS(Inbound_Monitor!L:L,"IBC",Inbound_Monitor!B:B,HO$2)</f>
        <v>0</v>
      </c>
      <c r="HP162" s="37">
        <f>COUNTIFS(Inbound_Monitor!L:L,"IBC",Inbound_Monitor!B:B,HP$2)</f>
        <v>0</v>
      </c>
      <c r="HQ162" s="37">
        <f>COUNTIFS(Inbound_Monitor!L:L,"IBC",Inbound_Monitor!B:B,HQ$2)</f>
        <v>0</v>
      </c>
      <c r="HR162" s="37">
        <f>COUNTIFS(Inbound_Monitor!L:L,"IBC",Inbound_Monitor!B:B,HR$2)</f>
        <v>0</v>
      </c>
      <c r="HS162" s="37">
        <f>COUNTIFS(Inbound_Monitor!L:L,"IBC",Inbound_Monitor!B:B,HS$2)</f>
        <v>0</v>
      </c>
      <c r="HT162" s="31"/>
      <c r="HU162" s="31"/>
      <c r="HV162" s="37">
        <f>COUNTIFS(Inbound_Monitor!L:L,"IBC",Inbound_Monitor!B:B,HV$2)</f>
        <v>0</v>
      </c>
      <c r="HW162" s="37">
        <f>COUNTIFS(Inbound_Monitor!L:L,"IBC",Inbound_Monitor!B:B,HW$2)</f>
        <v>0</v>
      </c>
      <c r="HX162" s="37">
        <f>COUNTIFS(Inbound_Monitor!L:L,"IBC",Inbound_Monitor!B:B,HX$2)</f>
        <v>0</v>
      </c>
      <c r="HY162" s="37">
        <f>COUNTIFS(Inbound_Monitor!L:L,"IBC",Inbound_Monitor!B:B,HY$2)</f>
        <v>0</v>
      </c>
      <c r="HZ162" s="37">
        <f>COUNTIFS(Inbound_Monitor!L:L,"IBC",Inbound_Monitor!B:B,HZ$2)</f>
        <v>0</v>
      </c>
      <c r="IA162" s="31"/>
      <c r="IB162" s="31"/>
      <c r="IC162" s="37">
        <f>COUNTIFS(Inbound_Monitor!L:L,"IBC",Inbound_Monitor!B:B,IC$2)</f>
        <v>0</v>
      </c>
      <c r="ID162" s="37">
        <f>COUNTIFS(Inbound_Monitor!L:L,"IBC",Inbound_Monitor!B:B,ID$2)</f>
        <v>0</v>
      </c>
      <c r="IE162" s="37">
        <f>COUNTIFS(Inbound_Monitor!L:L,"IBC",Inbound_Monitor!B:B,IE$2)</f>
        <v>0</v>
      </c>
      <c r="IF162" s="37">
        <f>COUNTIFS(Inbound_Monitor!L:L,"IBC",Inbound_Monitor!B:B,IF$2)</f>
        <v>0</v>
      </c>
      <c r="IG162" s="37">
        <f>COUNTIFS(Inbound_Monitor!L:L,"IBC",Inbound_Monitor!B:B,IG$2)</f>
        <v>0</v>
      </c>
      <c r="IH162" s="31"/>
      <c r="II162" s="31"/>
      <c r="IJ162" s="37">
        <f>COUNTIFS(Inbound_Monitor!L:L,"IBC",Inbound_Monitor!B:B,IJ$2)</f>
        <v>0</v>
      </c>
      <c r="IK162" s="37">
        <f>COUNTIFS(Inbound_Monitor!L:L,"IBC",Inbound_Monitor!B:B,IK$2)</f>
        <v>0</v>
      </c>
      <c r="IL162" s="37">
        <f>COUNTIFS(Inbound_Monitor!L:L,"IBC",Inbound_Monitor!B:B,IL$2)</f>
        <v>0</v>
      </c>
      <c r="IM162" s="37">
        <f>COUNTIFS(Inbound_Monitor!L:L,"IBC",Inbound_Monitor!B:B,IM$2)</f>
        <v>0</v>
      </c>
      <c r="IN162" s="37">
        <f>COUNTIFS(Inbound_Monitor!L:L,"IBC",Inbound_Monitor!B:B,IN$2)</f>
        <v>0</v>
      </c>
      <c r="IO162" s="31"/>
      <c r="IP162" s="31"/>
      <c r="IQ162" s="37">
        <f>COUNTIFS(Inbound_Monitor!L:L,"IBC",Inbound_Monitor!B:B,IQ$2)</f>
        <v>0</v>
      </c>
      <c r="IR162" s="37">
        <f>COUNTIFS(Inbound_Monitor!L:L,"IBC",Inbound_Monitor!B:B,IR$2)</f>
        <v>0</v>
      </c>
      <c r="IS162" s="37">
        <f>COUNTIFS(Inbound_Monitor!L:L,"IBC",Inbound_Monitor!B:B,IS$2)</f>
        <v>0</v>
      </c>
      <c r="IT162" s="37">
        <f>COUNTIFS(Inbound_Monitor!L:L,"IBC",Inbound_Monitor!B:B,IT$2)</f>
        <v>0</v>
      </c>
      <c r="IU162" s="37">
        <f>COUNTIFS(Inbound_Monitor!L:L,"IBC",Inbound_Monitor!B:B,IU$2)</f>
        <v>0</v>
      </c>
      <c r="IV162" s="31"/>
      <c r="IW162" s="31"/>
      <c r="IX162" s="37">
        <f>COUNTIFS(Inbound_Monitor!L:L,"IBC",Inbound_Monitor!B:B,IX$2)</f>
        <v>0</v>
      </c>
      <c r="IY162" s="37">
        <f>COUNTIFS(Inbound_Monitor!L:L,"IBC",Inbound_Monitor!B:B,IY$2)</f>
        <v>0</v>
      </c>
      <c r="IZ162" s="37">
        <f>COUNTIFS(Inbound_Monitor!L:L,"IBC",Inbound_Monitor!B:B,IZ$2)</f>
        <v>0</v>
      </c>
      <c r="JA162" s="37">
        <f>COUNTIFS(Inbound_Monitor!L:L,"IBC",Inbound_Monitor!B:B,JA$2)</f>
        <v>0</v>
      </c>
      <c r="JB162" s="37">
        <f>COUNTIFS(Inbound_Monitor!L:L,"IBC",Inbound_Monitor!B:B,JB$2)</f>
        <v>0</v>
      </c>
      <c r="JC162" s="31"/>
      <c r="JD162" s="31"/>
      <c r="JE162" s="37">
        <f>COUNTIFS(Inbound_Monitor!L:L,"IBC",Inbound_Monitor!B:B,JE$2)</f>
        <v>0</v>
      </c>
      <c r="JF162" s="37">
        <f>COUNTIFS(Inbound_Monitor!L:L,"IBC",Inbound_Monitor!B:B,JF$2)</f>
        <v>0</v>
      </c>
      <c r="JG162" s="37">
        <f>COUNTIFS(Inbound_Monitor!L:L,"IBC",Inbound_Monitor!B:B,JG$2)</f>
        <v>0</v>
      </c>
      <c r="JH162" s="37">
        <f>COUNTIFS(Inbound_Monitor!L:L,"IBC",Inbound_Monitor!B:B,JH$2)</f>
        <v>0</v>
      </c>
      <c r="JI162" s="37">
        <f>COUNTIFS(Inbound_Monitor!L:L,"IBC",Inbound_Monitor!B:B,JI$2)</f>
        <v>0</v>
      </c>
      <c r="JJ162" s="31"/>
      <c r="JK162" s="31"/>
      <c r="JL162" s="37">
        <f>COUNTIFS(Inbound_Monitor!L:L,"IBC",Inbound_Monitor!B:B,JL$2)</f>
        <v>0</v>
      </c>
      <c r="JM162" s="37">
        <f>COUNTIFS(Inbound_Monitor!L:L,"IBC",Inbound_Monitor!B:B,JM$2)</f>
        <v>0</v>
      </c>
      <c r="JN162" s="37">
        <f>COUNTIFS(Inbound_Monitor!L:L,"IBC",Inbound_Monitor!B:B,JN$2)</f>
        <v>0</v>
      </c>
      <c r="JO162" s="37">
        <f>COUNTIFS(Inbound_Monitor!L:L,"IBC",Inbound_Monitor!B:B,JO$2)</f>
        <v>0</v>
      </c>
      <c r="JP162" s="37">
        <f>COUNTIFS(Inbound_Monitor!L:L,"IBC",Inbound_Monitor!B:B,JP$2)</f>
        <v>0</v>
      </c>
      <c r="JQ162" s="31"/>
      <c r="JR162" s="31"/>
      <c r="JS162" s="37">
        <f>COUNTIFS(Inbound_Monitor!L:L,"IBC",Inbound_Monitor!B:B,JS$2)</f>
        <v>0</v>
      </c>
      <c r="JT162" s="37">
        <f>COUNTIFS(Inbound_Monitor!L:L,"IBC",Inbound_Monitor!B:B,JT$2)</f>
        <v>0</v>
      </c>
      <c r="JU162" s="37">
        <f>COUNTIFS(Inbound_Monitor!L:L,"IBC",Inbound_Monitor!B:B,JU$2)</f>
        <v>0</v>
      </c>
      <c r="JV162" s="31"/>
      <c r="JW162" s="37">
        <f>COUNTIFS(Inbound_Monitor!L:L,"IBC",Inbound_Monitor!B:B,JW$2)</f>
        <v>0</v>
      </c>
      <c r="JX162" s="31"/>
      <c r="JY162" s="31"/>
      <c r="JZ162" s="37">
        <f>COUNTIFS(Inbound_Monitor!L:L,"IBC",Inbound_Monitor!B:B,JZ$2)</f>
        <v>0</v>
      </c>
      <c r="KA162" s="37">
        <f>COUNTIFS(Inbound_Monitor!L:L,"IBC",Inbound_Monitor!B:B,KA$2)</f>
        <v>0</v>
      </c>
      <c r="KB162" s="37">
        <f>COUNTIFS(Inbound_Monitor!L:L,"IBC",Inbound_Monitor!B:B,KB$2)</f>
        <v>0</v>
      </c>
      <c r="KC162" s="37">
        <f>COUNTIFS(Inbound_Monitor!L:L,"IBC",Inbound_Monitor!B:B,KC$2)</f>
        <v>0</v>
      </c>
      <c r="KD162" s="37">
        <f>COUNTIFS(Inbound_Monitor!L:L,"IBC",Inbound_Monitor!B:B,KD$2)</f>
        <v>0</v>
      </c>
      <c r="KE162" s="31"/>
      <c r="KF162" s="31"/>
      <c r="KG162" s="37">
        <f>COUNTIFS(Inbound_Monitor!L:L,"IBC",Inbound_Monitor!B:B,KG$2)</f>
        <v>0</v>
      </c>
      <c r="KH162" s="37">
        <f>COUNTIFS(Inbound_Monitor!L:L,"IBC",Inbound_Monitor!B:B,KH$2)</f>
        <v>0</v>
      </c>
      <c r="KI162" s="37">
        <f>COUNTIFS(Inbound_Monitor!L:L,"IBC",Inbound_Monitor!B:B,KI$2)</f>
        <v>0</v>
      </c>
      <c r="KJ162" s="37">
        <f>COUNTIFS(Inbound_Monitor!L:L,"IBC",Inbound_Monitor!B:B,KJ$2)</f>
        <v>0</v>
      </c>
      <c r="KK162" s="37">
        <f>COUNTIFS(Inbound_Monitor!L:L,"IBC",Inbound_Monitor!B:B,KK$2)</f>
        <v>0</v>
      </c>
      <c r="KL162" s="31"/>
      <c r="KM162" s="31"/>
      <c r="KN162" s="37">
        <f>COUNTIFS(Inbound_Monitor!L:L,"IBC",Inbound_Monitor!B:B,KN$2)</f>
        <v>0</v>
      </c>
      <c r="KO162" s="37">
        <f>COUNTIFS(Inbound_Monitor!L:L,"IBC",Inbound_Monitor!B:B,KO$2)</f>
        <v>0</v>
      </c>
      <c r="KP162" s="37">
        <f>COUNTIFS(Inbound_Monitor!L:L,"IBC",Inbound_Monitor!B:B,KP$2)</f>
        <v>0</v>
      </c>
      <c r="KQ162" s="37">
        <f>COUNTIFS(Inbound_Monitor!L:L,"IBC",Inbound_Monitor!B:B,KQ$2)</f>
        <v>0</v>
      </c>
      <c r="KR162" s="37">
        <f>COUNTIFS(Inbound_Monitor!L:L,"IBC",Inbound_Monitor!B:B,KR$2)</f>
        <v>0</v>
      </c>
      <c r="KS162" s="31"/>
      <c r="KT162" s="31"/>
      <c r="KU162" s="37">
        <f>COUNTIFS(Inbound_Monitor!L:L,"IBC",Inbound_Monitor!B:B,KU$2)</f>
        <v>0</v>
      </c>
      <c r="KV162" s="37">
        <f>COUNTIFS(Inbound_Monitor!L:L,"IBC",Inbound_Monitor!B:B,KV$2)</f>
        <v>0</v>
      </c>
      <c r="KW162" s="37">
        <f>COUNTIFS(Inbound_Monitor!L:L,"IBC",Inbound_Monitor!B:B,KW$2)</f>
        <v>0</v>
      </c>
      <c r="KX162" s="37">
        <f>COUNTIFS(Inbound_Monitor!L:L,"IBC",Inbound_Monitor!B:B,KX$2)</f>
        <v>0</v>
      </c>
      <c r="KY162" s="31"/>
      <c r="KZ162" s="31"/>
      <c r="LA162" s="31"/>
      <c r="LB162" s="37">
        <f>COUNTIFS(Inbound_Monitor!L:L,"IBC",Inbound_Monitor!B:B,LB$2)</f>
        <v>0</v>
      </c>
      <c r="LC162" s="37">
        <f>COUNTIFS(Inbound_Monitor!L:L,"IBC",Inbound_Monitor!B:B,LC$2)</f>
        <v>0</v>
      </c>
      <c r="LD162" s="37">
        <f>COUNTIFS(Inbound_Monitor!L:L,"IBC",Inbound_Monitor!B:B,LD$2)</f>
        <v>0</v>
      </c>
      <c r="LE162" s="37">
        <f>COUNTIFS(Inbound_Monitor!L:L,"IBC",Inbound_Monitor!B:B,LE$2)</f>
        <v>0</v>
      </c>
      <c r="LF162" s="37">
        <f>COUNTIFS(Inbound_Monitor!L:L,"IBC",Inbound_Monitor!B:B,LF$2)</f>
        <v>0</v>
      </c>
      <c r="LG162" s="31"/>
      <c r="LH162" s="31"/>
      <c r="LI162" s="37">
        <f>COUNTIFS(Inbound_Monitor!L:L,"IBC",Inbound_Monitor!B:B,LI$2)</f>
        <v>0</v>
      </c>
      <c r="LJ162" s="37">
        <f>COUNTIFS(Inbound_Monitor!L:L,"IBC",Inbound_Monitor!B:B,LJ$2)</f>
        <v>0</v>
      </c>
      <c r="LK162" s="37">
        <f>COUNTIFS(Inbound_Monitor!L:L,"IBC",Inbound_Monitor!B:B,LK$2)</f>
        <v>0</v>
      </c>
      <c r="LL162" s="37">
        <f>COUNTIFS(Inbound_Monitor!L:L,"IBC",Inbound_Monitor!B:B,LL$2)</f>
        <v>0</v>
      </c>
      <c r="LM162" s="37">
        <f>COUNTIFS(Inbound_Monitor!L:L,"IBC",Inbound_Monitor!B:B,LM$2)</f>
        <v>0</v>
      </c>
      <c r="LN162" s="31"/>
      <c r="LO162" s="31"/>
      <c r="LP162" s="37">
        <f>COUNTIFS(Inbound_Monitor!L:L,"IBC",Inbound_Monitor!B:B,LP$2)</f>
        <v>0</v>
      </c>
      <c r="LQ162" s="37">
        <f>COUNTIFS(Inbound_Monitor!L:L,"IBC",Inbound_Monitor!B:B,LQ$2)</f>
        <v>0</v>
      </c>
      <c r="LR162" s="37">
        <f>COUNTIFS(Inbound_Monitor!L:L,"IBC",Inbound_Monitor!B:B,LR$2)</f>
        <v>0</v>
      </c>
      <c r="LS162" s="37">
        <f>COUNTIFS(Inbound_Monitor!L:L,"IBC",Inbound_Monitor!B:B,LS$2)</f>
        <v>0</v>
      </c>
      <c r="LT162" s="37">
        <f>COUNTIFS(Inbound_Monitor!L:L,"IBC",Inbound_Monitor!B:B,LT$2)</f>
        <v>0</v>
      </c>
      <c r="LU162" s="31"/>
      <c r="LV162" s="31"/>
      <c r="LW162" s="37">
        <f>COUNTIFS(Inbound_Monitor!L:L,"IBC",Inbound_Monitor!B:B,LW$2)</f>
        <v>0</v>
      </c>
      <c r="LX162" s="37">
        <f>COUNTIFS(Inbound_Monitor!L:L,"IBC",Inbound_Monitor!B:B,LX$2)</f>
        <v>0</v>
      </c>
      <c r="LY162" s="37">
        <f>COUNTIFS(Inbound_Monitor!L:L,"IBC",Inbound_Monitor!B:B,LY$2)</f>
        <v>0</v>
      </c>
      <c r="LZ162" s="37">
        <f>COUNTIFS(Inbound_Monitor!L:L,"IBC",Inbound_Monitor!B:B,LZ$2)</f>
        <v>0</v>
      </c>
      <c r="MA162" s="37">
        <f>COUNTIFS(Inbound_Monitor!L:L,"IBC",Inbound_Monitor!B:B,MA$2)</f>
        <v>0</v>
      </c>
      <c r="MB162" s="31"/>
      <c r="MC162" s="31"/>
      <c r="MD162" s="37">
        <f>COUNTIFS(Inbound_Monitor!L:L,"IBC",Inbound_Monitor!B:B,MD$2)</f>
        <v>0</v>
      </c>
      <c r="ME162" s="37">
        <f>COUNTIFS(Inbound_Monitor!L:L,"IBC",Inbound_Monitor!B:B,ME$2)</f>
        <v>0</v>
      </c>
      <c r="MF162" s="37">
        <f>COUNTIFS(Inbound_Monitor!L:L,"IBC",Inbound_Monitor!B:B,MF$2)</f>
        <v>0</v>
      </c>
      <c r="MG162" s="37">
        <f>COUNTIFS(Inbound_Monitor!L:L,"IBC",Inbound_Monitor!B:B,MG$2)</f>
        <v>0</v>
      </c>
      <c r="MH162" s="37">
        <f>COUNTIFS(Inbound_Monitor!L:L,"IBC",Inbound_Monitor!B:B,MH$2)</f>
        <v>0</v>
      </c>
      <c r="MI162" s="31"/>
      <c r="MJ162" s="31"/>
      <c r="MK162" s="37">
        <f>COUNTIFS(Inbound_Monitor!L:L,"IBC",Inbound_Monitor!B:B,MK$2)</f>
        <v>0</v>
      </c>
      <c r="ML162" s="37">
        <f>COUNTIFS(Inbound_Monitor!L:L,"IBC",Inbound_Monitor!B:B,ML$2)</f>
        <v>0</v>
      </c>
      <c r="MM162" s="37">
        <f>COUNTIFS(Inbound_Monitor!L:L,"IBC",Inbound_Monitor!B:B,MM$2)</f>
        <v>0</v>
      </c>
      <c r="MN162" s="37">
        <f>COUNTIFS(Inbound_Monitor!L:L,"IBC",Inbound_Monitor!B:B,MN$2)</f>
        <v>0</v>
      </c>
      <c r="MO162" s="37">
        <f>COUNTIFS(Inbound_Monitor!L:L,"IBC",Inbound_Monitor!B:B,MO$2)</f>
        <v>0</v>
      </c>
      <c r="MP162" s="31"/>
      <c r="MQ162" s="31"/>
      <c r="MR162" s="37">
        <f>COUNTIFS(Inbound_Monitor!L:L,"IBC",Inbound_Monitor!B:B,MR$2)</f>
        <v>0</v>
      </c>
      <c r="MS162" s="37">
        <f>COUNTIFS(Inbound_Monitor!L:L,"IBC",Inbound_Monitor!B:B,MS$2)</f>
        <v>0</v>
      </c>
      <c r="MT162" s="37">
        <f>COUNTIFS(Inbound_Monitor!L:L,"IBC",Inbound_Monitor!B:B,MT$2)</f>
        <v>0</v>
      </c>
      <c r="MU162" s="37">
        <f>COUNTIFS(Inbound_Monitor!L:L,"IBC",Inbound_Monitor!B:B,MU$2)</f>
        <v>0</v>
      </c>
      <c r="MV162" s="37">
        <f>COUNTIFS(Inbound_Monitor!L:L,"IBC",Inbound_Monitor!B:B,MV$2)</f>
        <v>0</v>
      </c>
      <c r="MW162" s="31"/>
      <c r="MX162" s="31"/>
      <c r="MY162" s="37">
        <f>COUNTIFS(Inbound_Monitor!L:L,"IBC",Inbound_Monitor!B:B,MY$2)</f>
        <v>0</v>
      </c>
      <c r="MZ162" s="37">
        <f>COUNTIFS(Inbound_Monitor!L:L,"IBC",Inbound_Monitor!B:B,MZ$2)</f>
        <v>0</v>
      </c>
      <c r="NA162" s="31"/>
      <c r="NB162" s="31"/>
      <c r="NC162" s="37">
        <f>COUNTIFS(Inbound_Monitor!L:L,"IBC",Inbound_Monitor!B:B,NC$2)</f>
        <v>0</v>
      </c>
      <c r="ND162" s="31"/>
      <c r="NE162" s="31"/>
      <c r="NF162" s="16" t="s">
        <v>759</v>
      </c>
    </row>
    <row r="163" spans="1:370" s="109" customFormat="1" ht="15.75" x14ac:dyDescent="0.25">
      <c r="A163" s="100" t="s">
        <v>964</v>
      </c>
      <c r="B163" s="23" t="s">
        <v>847</v>
      </c>
      <c r="C163" s="34"/>
      <c r="D163" s="35" t="s">
        <v>844</v>
      </c>
      <c r="E163" s="56">
        <f>MAX(G163:NC163)</f>
        <v>3</v>
      </c>
      <c r="F163" s="31"/>
      <c r="G163" s="36">
        <f>COUNTIFS(Inbound_Monitor!L:L,"IBC",Inbound_Monitor!E:E,G$2)</f>
        <v>0</v>
      </c>
      <c r="H163" s="36">
        <f>COUNTIFS(Inbound_Monitor!L:L,"IBC",Inbound_Monitor!E:E,H$2)</f>
        <v>0</v>
      </c>
      <c r="I163" s="37">
        <f>COUNTIFS(Inbound_Monitor!L:L,"IBC",Inbound_Monitor!E:E,I$2)</f>
        <v>0</v>
      </c>
      <c r="J163" s="37">
        <f>COUNTIFS(Inbound_Monitor!M:M,"IBC",Inbound_Monitor!F:F,J$2)</f>
        <v>0</v>
      </c>
      <c r="K163" s="31"/>
      <c r="L163" s="31"/>
      <c r="M163" s="37">
        <f>COUNTIFS(Inbound_Monitor!L:L,"IBC",Inbound_Monitor!E:E,M$2)</f>
        <v>0</v>
      </c>
      <c r="N163" s="37">
        <f>COUNTIFS(Inbound_Monitor!L:L,"IBC",Inbound_Monitor!E:E,N$2)</f>
        <v>3</v>
      </c>
      <c r="O163" s="37">
        <f>COUNTIFS(Inbound_Monitor!L:L,"IBC",Inbound_Monitor!E:E,O$2)</f>
        <v>0</v>
      </c>
      <c r="P163" s="37">
        <f>COUNTIFS(Inbound_Monitor!L:L,"IBC",Inbound_Monitor!E:E,P$2)</f>
        <v>0</v>
      </c>
      <c r="Q163" s="37">
        <f>COUNTIFS(Inbound_Monitor!L:L,"IBC",Inbound_Monitor!E:E,Q$2)</f>
        <v>0</v>
      </c>
      <c r="R163" s="31"/>
      <c r="S163" s="31"/>
      <c r="T163" s="37">
        <f>COUNTIFS(Inbound_Monitor!L:L,"IBC",Inbound_Monitor!E:E,T$2)</f>
        <v>1</v>
      </c>
      <c r="U163" s="37">
        <f>COUNTIFS(Inbound_Monitor!L:L,"IBC",Inbound_Monitor!E:E,U$2)</f>
        <v>0</v>
      </c>
      <c r="V163" s="37">
        <f>COUNTIFS(Inbound_Monitor!L:L,"IBC",Inbound_Monitor!E:E,V$2)</f>
        <v>0</v>
      </c>
      <c r="W163" s="37">
        <f>COUNTIFS(Inbound_Monitor!L:L,"IBC",Inbound_Monitor!E:E,W$2)</f>
        <v>0</v>
      </c>
      <c r="X163" s="37">
        <f>COUNTIFS(Inbound_Monitor!L:L,"IBC",Inbound_Monitor!E:E,X$2)</f>
        <v>1</v>
      </c>
      <c r="Y163" s="31"/>
      <c r="Z163" s="31"/>
      <c r="AA163" s="37">
        <f>COUNTIFS(Inbound_Monitor!L:L,"IBC",Inbound_Monitor!E:E,AA$2)</f>
        <v>0</v>
      </c>
      <c r="AB163" s="37">
        <f>COUNTIFS(Inbound_Monitor!L:L,"IBC",Inbound_Monitor!E:E,AB$2)</f>
        <v>0</v>
      </c>
      <c r="AC163" s="37">
        <f>COUNTIFS(Inbound_Monitor!L:L,"IBC",Inbound_Monitor!E:E,AC$2)</f>
        <v>0</v>
      </c>
      <c r="AD163" s="37">
        <f>COUNTIFS(Inbound_Monitor!L:L,"IBC",Inbound_Monitor!E:E,AD$2)</f>
        <v>0</v>
      </c>
      <c r="AE163" s="37">
        <f>COUNTIFS(Inbound_Monitor!L:L,"IBC",Inbound_Monitor!E:E,AE$2)</f>
        <v>0</v>
      </c>
      <c r="AF163" s="31"/>
      <c r="AG163" s="31"/>
      <c r="AH163" s="37">
        <f>COUNTIFS(Inbound_Monitor!L:L,"IBC",Inbound_Monitor!E:E,AH$2)</f>
        <v>0</v>
      </c>
      <c r="AI163" s="37">
        <f>COUNTIFS(Inbound_Monitor!L:L,"IBC",Inbound_Monitor!E:E,AI$2)</f>
        <v>0</v>
      </c>
      <c r="AJ163" s="37">
        <f>COUNTIFS(Inbound_Monitor!L:L,"IBC",Inbound_Monitor!E:E,AJ$2)</f>
        <v>0</v>
      </c>
      <c r="AK163" s="37">
        <f>COUNTIFS(Inbound_Monitor!L:L,"IBC",Inbound_Monitor!E:E,AK$2)</f>
        <v>0</v>
      </c>
      <c r="AL163" s="37">
        <f>COUNTIFS(Inbound_Monitor!L:L,"IBC",Inbound_Monitor!E:E,AL$2)</f>
        <v>0</v>
      </c>
      <c r="AM163" s="31"/>
      <c r="AN163" s="31"/>
      <c r="AO163" s="37">
        <f>COUNTIFS(Inbound_Monitor!L:L,"IBC",Inbound_Monitor!E:E,AO$2)</f>
        <v>0</v>
      </c>
      <c r="AP163" s="37">
        <f>COUNTIFS(Inbound_Monitor!L:L,"IBC",Inbound_Monitor!E:E,AP$2)</f>
        <v>0</v>
      </c>
      <c r="AQ163" s="37">
        <f>COUNTIFS(Inbound_Monitor!L:L,"IBC",Inbound_Monitor!E:E,AQ$2)</f>
        <v>0</v>
      </c>
      <c r="AR163" s="37">
        <f>COUNTIFS(Inbound_Monitor!L:L,"IBC",Inbound_Monitor!E:E,AR$2)</f>
        <v>1</v>
      </c>
      <c r="AS163" s="37">
        <f>COUNTIFS(Inbound_Monitor!L:L,"IBC",Inbound_Monitor!E:E,AS$2)</f>
        <v>0</v>
      </c>
      <c r="AT163" s="31"/>
      <c r="AU163" s="31"/>
      <c r="AV163" s="37">
        <f>COUNTIFS(Inbound_Monitor!L:L,"IBC",Inbound_Monitor!E:E,AV$2)</f>
        <v>0</v>
      </c>
      <c r="AW163" s="37">
        <f>COUNTIFS(Inbound_Monitor!L:L,"IBC",Inbound_Monitor!E:E,AW$2)</f>
        <v>0</v>
      </c>
      <c r="AX163" s="37">
        <f>COUNTIFS(Inbound_Monitor!L:L,"IBC",Inbound_Monitor!E:E,AX$2)</f>
        <v>0</v>
      </c>
      <c r="AY163" s="37">
        <f>COUNTIFS(Inbound_Monitor!L:L,"IBC",Inbound_Monitor!E:E,AY$2)</f>
        <v>0</v>
      </c>
      <c r="AZ163" s="37">
        <f>COUNTIFS(Inbound_Monitor!L:L,"IBC",Inbound_Monitor!E:E,AZ$2)</f>
        <v>1</v>
      </c>
      <c r="BA163" s="31"/>
      <c r="BB163" s="31"/>
      <c r="BC163" s="37">
        <f>COUNTIFS(Inbound_Monitor!L:L,"IBC",Inbound_Monitor!E:E,BC$2)</f>
        <v>0</v>
      </c>
      <c r="BD163" s="37">
        <f>COUNTIFS(Inbound_Monitor!L:L,"IBC",Inbound_Monitor!E:E,BD$2)</f>
        <v>1</v>
      </c>
      <c r="BE163" s="37">
        <f>COUNTIFS(Inbound_Monitor!L:L,"IBC",Inbound_Monitor!E:E,BE$2)</f>
        <v>2</v>
      </c>
      <c r="BF163" s="37">
        <f>COUNTIFS(Inbound_Monitor!L:L,"IBC",Inbound_Monitor!E:E,BF$2)</f>
        <v>3</v>
      </c>
      <c r="BG163" s="37">
        <f>COUNTIFS(Inbound_Monitor!L:L,"IBC",Inbound_Monitor!E:E,BG$2)</f>
        <v>0</v>
      </c>
      <c r="BH163" s="31"/>
      <c r="BI163" s="31"/>
      <c r="BJ163" s="37">
        <f>COUNTIFS(Inbound_Monitor!L:L,"IBC",Inbound_Monitor!E:E,BJ$2)</f>
        <v>0</v>
      </c>
      <c r="BK163" s="37">
        <f>COUNTIFS(Inbound_Monitor!L:L,"IBC",Inbound_Monitor!E:E,BK$2)</f>
        <v>0</v>
      </c>
      <c r="BL163" s="37">
        <f>COUNTIFS(Inbound_Monitor!L:L,"IBC",Inbound_Monitor!E:E,BL$2)</f>
        <v>0</v>
      </c>
      <c r="BM163" s="37">
        <f>COUNTIFS(Inbound_Monitor!L:L,"IBC",Inbound_Monitor!E:E,BM$2)</f>
        <v>0</v>
      </c>
      <c r="BN163" s="37">
        <f>COUNTIFS(Inbound_Monitor!L:L,"IBC",Inbound_Monitor!E:E,BN$2)</f>
        <v>1</v>
      </c>
      <c r="BO163" s="31"/>
      <c r="BP163" s="31"/>
      <c r="BQ163" s="37">
        <f>COUNTIFS(Inbound_Monitor!L:L,"IBC",Inbound_Monitor!E:E,BQ$2)</f>
        <v>0</v>
      </c>
      <c r="BR163" s="37">
        <f>COUNTIFS(Inbound_Monitor!L:L,"IBC",Inbound_Monitor!E:E,BR$2)</f>
        <v>0</v>
      </c>
      <c r="BS163" s="37">
        <f>COUNTIFS(Inbound_Monitor!L:L,"IBC",Inbound_Monitor!E:E,BS$2)</f>
        <v>0</v>
      </c>
      <c r="BT163" s="37">
        <f>COUNTIFS(Inbound_Monitor!L:L,"IBC",Inbound_Monitor!E:E,BT$2)</f>
        <v>0</v>
      </c>
      <c r="BU163" s="37">
        <f>COUNTIFS(Inbound_Monitor!L:L,"IBC",Inbound_Monitor!E:E,BU$2)</f>
        <v>0</v>
      </c>
      <c r="BV163" s="31"/>
      <c r="BW163" s="31"/>
      <c r="BX163" s="37">
        <f>COUNTIFS(Inbound_Monitor!L:L,"IBC",Inbound_Monitor!E:E,BX$2)</f>
        <v>0</v>
      </c>
      <c r="BY163" s="37">
        <f>COUNTIFS(Inbound_Monitor!L:L,"IBC",Inbound_Monitor!E:E,BY$2)</f>
        <v>0</v>
      </c>
      <c r="BZ163" s="37">
        <f>COUNTIFS(Inbound_Monitor!L:L,"IBC",Inbound_Monitor!E:E,BZ$2)</f>
        <v>0</v>
      </c>
      <c r="CA163" s="37">
        <f>COUNTIFS(Inbound_Monitor!L:L,"IBC",Inbound_Monitor!E:E,CA$2)</f>
        <v>0</v>
      </c>
      <c r="CB163" s="37">
        <f>COUNTIFS(Inbound_Monitor!L:L,"IBC",Inbound_Monitor!E:E,CB$2)</f>
        <v>0</v>
      </c>
      <c r="CC163" s="31"/>
      <c r="CD163" s="31"/>
      <c r="CE163" s="37">
        <f>COUNTIFS(Inbound_Monitor!L:L,"IBC",Inbound_Monitor!E:E,CE$2)</f>
        <v>0</v>
      </c>
      <c r="CF163" s="37">
        <f>COUNTIFS(Inbound_Monitor!L:L,"IBC",Inbound_Monitor!E:E,CF$2)</f>
        <v>0</v>
      </c>
      <c r="CG163" s="37">
        <f>COUNTIFS(Inbound_Monitor!L:L,"IBC",Inbound_Monitor!E:E,CG$2)</f>
        <v>0</v>
      </c>
      <c r="CH163" s="37">
        <f>COUNTIFS(Inbound_Monitor!L:L,"IBC",Inbound_Monitor!E:E,CH$2)</f>
        <v>0</v>
      </c>
      <c r="CI163" s="37">
        <f>COUNTIFS(Inbound_Monitor!L:L,"IBC",Inbound_Monitor!E:E,CI$2)</f>
        <v>0</v>
      </c>
      <c r="CJ163" s="31"/>
      <c r="CK163" s="31"/>
      <c r="CL163" s="37">
        <f>COUNTIFS(Inbound_Monitor!L:L,"IBC",Inbound_Monitor!E:E,CL$2)</f>
        <v>0</v>
      </c>
      <c r="CM163" s="37">
        <f>COUNTIFS(Inbound_Monitor!L:L,"IBC",Inbound_Monitor!E:E,CM$2)</f>
        <v>0</v>
      </c>
      <c r="CN163" s="37">
        <f>COUNTIFS(Inbound_Monitor!L:L,"IBC",Inbound_Monitor!E:E,CN$2)</f>
        <v>0</v>
      </c>
      <c r="CO163" s="37">
        <f>COUNTIFS(Inbound_Monitor!L:L,"IBC",Inbound_Monitor!E:E,CO$2)</f>
        <v>0</v>
      </c>
      <c r="CP163" s="31"/>
      <c r="CQ163" s="31"/>
      <c r="CR163" s="31"/>
      <c r="CS163" s="31"/>
      <c r="CT163" s="37">
        <f>COUNTIFS(Inbound_Monitor!L:L,"IBC",Inbound_Monitor!E:E,CT$2)</f>
        <v>0</v>
      </c>
      <c r="CU163" s="37">
        <f>COUNTIFS(Inbound_Monitor!L:L,"IBC",Inbound_Monitor!E:E,CU$2)</f>
        <v>0</v>
      </c>
      <c r="CV163" s="37">
        <f>COUNTIFS(Inbound_Monitor!L:L,"IBC",Inbound_Monitor!E:E,CV$2)</f>
        <v>0</v>
      </c>
      <c r="CW163" s="37">
        <f>COUNTIFS(Inbound_Monitor!L:L,"IBC",Inbound_Monitor!E:E,CW$2)</f>
        <v>0</v>
      </c>
      <c r="CX163" s="31"/>
      <c r="CY163" s="31"/>
      <c r="CZ163" s="37">
        <f>COUNTIFS(Inbound_Monitor!L:L,"IBC",Inbound_Monitor!E:E,CZ$2)</f>
        <v>0</v>
      </c>
      <c r="DA163" s="37">
        <f>COUNTIFS(Inbound_Monitor!L:L,"IBC",Inbound_Monitor!E:E,DA$2)</f>
        <v>0</v>
      </c>
      <c r="DB163" s="37">
        <f>COUNTIFS(Inbound_Monitor!L:L,"IBC",Inbound_Monitor!E:E,DB$2)</f>
        <v>0</v>
      </c>
      <c r="DC163" s="37">
        <f>COUNTIFS(Inbound_Monitor!L:L,"IBC",Inbound_Monitor!E:E,DC$2)</f>
        <v>0</v>
      </c>
      <c r="DD163" s="37">
        <f>COUNTIFS(Inbound_Monitor!L:L,"IBC",Inbound_Monitor!E:E,DD$2)</f>
        <v>0</v>
      </c>
      <c r="DE163" s="31"/>
      <c r="DF163" s="31"/>
      <c r="DG163" s="37">
        <f>COUNTIFS(Inbound_Monitor!L:L,"IBC",Inbound_Monitor!E:E,DG$2)</f>
        <v>0</v>
      </c>
      <c r="DH163" s="37">
        <f>COUNTIFS(Inbound_Monitor!L:L,"IBC",Inbound_Monitor!E:E,DH$2)</f>
        <v>0</v>
      </c>
      <c r="DI163" s="37">
        <f>COUNTIFS(Inbound_Monitor!L:L,"IBC",Inbound_Monitor!E:E,DI$2)</f>
        <v>0</v>
      </c>
      <c r="DJ163" s="37">
        <f>COUNTIFS(Inbound_Monitor!L:L,"IBC",Inbound_Monitor!E:E,DJ$2)</f>
        <v>0</v>
      </c>
      <c r="DK163" s="37">
        <f>COUNTIFS(Inbound_Monitor!L:L,"IBC",Inbound_Monitor!E:E,DK$2)</f>
        <v>0</v>
      </c>
      <c r="DL163" s="31"/>
      <c r="DM163" s="31"/>
      <c r="DN163" s="37">
        <f>COUNTIFS(Inbound_Monitor!L:L,"IBC",Inbound_Monitor!E:E,DN$2)</f>
        <v>0</v>
      </c>
      <c r="DO163" s="37">
        <f>COUNTIFS(Inbound_Monitor!L:L,"IBC",Inbound_Monitor!E:E,DO$2)</f>
        <v>0</v>
      </c>
      <c r="DP163" s="37">
        <f>COUNTIFS(Inbound_Monitor!L:L,"IBC",Inbound_Monitor!E:E,DP$2)</f>
        <v>0</v>
      </c>
      <c r="DQ163" s="37">
        <f>COUNTIFS(Inbound_Monitor!L:L,"IBC",Inbound_Monitor!E:E,DQ$2)</f>
        <v>0</v>
      </c>
      <c r="DR163" s="37">
        <f>COUNTIFS(Inbound_Monitor!L:L,"IBC",Inbound_Monitor!E:E,DR$2)</f>
        <v>0</v>
      </c>
      <c r="DS163" s="31"/>
      <c r="DT163" s="31"/>
      <c r="DU163" s="37">
        <f>COUNTIFS(Inbound_Monitor!L:L,"IBC",Inbound_Monitor!E:E,DU$2)</f>
        <v>0</v>
      </c>
      <c r="DV163" s="37">
        <f>COUNTIFS(Inbound_Monitor!L:L,"IBC",Inbound_Monitor!E:E,DV$2)</f>
        <v>0</v>
      </c>
      <c r="DW163" s="31"/>
      <c r="DX163" s="37">
        <f>COUNTIFS(Inbound_Monitor!L:L,"IBC",Inbound_Monitor!E:E,DX$2)</f>
        <v>0</v>
      </c>
      <c r="DY163" s="37">
        <f>COUNTIFS(Inbound_Monitor!L:L,"IBC",Inbound_Monitor!E:E,DY$2)</f>
        <v>0</v>
      </c>
      <c r="DZ163" s="31"/>
      <c r="EA163" s="31"/>
      <c r="EB163" s="37">
        <f>COUNTIFS(Inbound_Monitor!L:L,"IBC",Inbound_Monitor!E:E,EB$2)</f>
        <v>0</v>
      </c>
      <c r="EC163" s="37">
        <f>COUNTIFS(Inbound_Monitor!L:L,"IBC",Inbound_Monitor!E:E,EC$2)</f>
        <v>0</v>
      </c>
      <c r="ED163" s="37">
        <f>COUNTIFS(Inbound_Monitor!L:L,"IBC",Inbound_Monitor!E:E,ED$2)</f>
        <v>0</v>
      </c>
      <c r="EE163" s="31"/>
      <c r="EF163" s="37">
        <f>COUNTIFS(Inbound_Monitor!L:L,"IBC",Inbound_Monitor!E:E,EF$2)</f>
        <v>0</v>
      </c>
      <c r="EG163" s="31"/>
      <c r="EH163" s="31"/>
      <c r="EI163" s="37">
        <f>COUNTIFS(Inbound_Monitor!L:L,"IBC",Inbound_Monitor!E:E,EI$2)</f>
        <v>0</v>
      </c>
      <c r="EJ163" s="37">
        <f>COUNTIFS(Inbound_Monitor!L:L,"IBC",Inbound_Monitor!E:E,EJ$2)</f>
        <v>0</v>
      </c>
      <c r="EK163" s="37">
        <f>COUNTIFS(Inbound_Monitor!L:L,"IBC",Inbound_Monitor!E:E,EK$2)</f>
        <v>0</v>
      </c>
      <c r="EL163" s="37">
        <f>COUNTIFS(Inbound_Monitor!L:L,"IBC",Inbound_Monitor!E:E,EL$2)</f>
        <v>0</v>
      </c>
      <c r="EM163" s="37">
        <f>COUNTIFS(Inbound_Monitor!L:L,"IBC",Inbound_Monitor!E:E,EM$2)</f>
        <v>0</v>
      </c>
      <c r="EN163" s="31"/>
      <c r="EO163" s="31"/>
      <c r="EP163" s="31"/>
      <c r="EQ163" s="37">
        <f>COUNTIFS(Inbound_Monitor!L:L,"IBC",Inbound_Monitor!E:E,EQ$2)</f>
        <v>0</v>
      </c>
      <c r="ER163" s="37">
        <f>COUNTIFS(Inbound_Monitor!L:L,"IBC",Inbound_Monitor!E:E,ER$2)</f>
        <v>0</v>
      </c>
      <c r="ES163" s="37">
        <f>COUNTIFS(Inbound_Monitor!L:L,"IBC",Inbound_Monitor!E:E,ES$2)</f>
        <v>0</v>
      </c>
      <c r="ET163" s="37">
        <f>COUNTIFS(Inbound_Monitor!L:L,"IBC",Inbound_Monitor!E:E,ET$2)</f>
        <v>0</v>
      </c>
      <c r="EU163" s="31"/>
      <c r="EV163" s="31"/>
      <c r="EW163" s="37">
        <f>COUNTIFS(Inbound_Monitor!L:L,"IBC",Inbound_Monitor!E:E,EW$2)</f>
        <v>0</v>
      </c>
      <c r="EX163" s="37">
        <f>COUNTIFS(Inbound_Monitor!L:L,"IBC",Inbound_Monitor!E:E,EX$2)</f>
        <v>0</v>
      </c>
      <c r="EY163" s="37">
        <f>COUNTIFS(Inbound_Monitor!L:L,"IBC",Inbound_Monitor!E:E,EY$2)</f>
        <v>0</v>
      </c>
      <c r="EZ163" s="31"/>
      <c r="FA163" s="37">
        <f>COUNTIFS(Inbound_Monitor!L:L,"IBC",Inbound_Monitor!E:E,FA$2)</f>
        <v>0</v>
      </c>
      <c r="FB163" s="31"/>
      <c r="FC163" s="31"/>
      <c r="FD163" s="37">
        <f>COUNTIFS(Inbound_Monitor!L:L,"IBC",Inbound_Monitor!E:E,FD$2)</f>
        <v>0</v>
      </c>
      <c r="FE163" s="37">
        <f>COUNTIFS(Inbound_Monitor!L:L,"IBC",Inbound_Monitor!E:E,FE$2)</f>
        <v>0</v>
      </c>
      <c r="FF163" s="37">
        <f>COUNTIFS(Inbound_Monitor!L:L,"IBC",Inbound_Monitor!E:E,FF$2)</f>
        <v>0</v>
      </c>
      <c r="FG163" s="37">
        <f>COUNTIFS(Inbound_Monitor!L:L,"IBC",Inbound_Monitor!E:E,FG$2)</f>
        <v>0</v>
      </c>
      <c r="FH163" s="37">
        <f>COUNTIFS(Inbound_Monitor!L:L,"IBC",Inbound_Monitor!E:E,FH$2)</f>
        <v>0</v>
      </c>
      <c r="FI163" s="31"/>
      <c r="FJ163" s="31"/>
      <c r="FK163" s="37">
        <f>COUNTIFS(Inbound_Monitor!L:L,"IBC",Inbound_Monitor!E:E,FK$2)</f>
        <v>0</v>
      </c>
      <c r="FL163" s="37">
        <f>COUNTIFS(Inbound_Monitor!L:L,"IBC",Inbound_Monitor!E:E,FL$2)</f>
        <v>0</v>
      </c>
      <c r="FM163" s="37">
        <f>COUNTIFS(Inbound_Monitor!L:L,"IBC",Inbound_Monitor!E:E,FM$2)</f>
        <v>0</v>
      </c>
      <c r="FN163" s="37">
        <f>COUNTIFS(Inbound_Monitor!L:L,"IBC",Inbound_Monitor!E:E,FN$2)</f>
        <v>0</v>
      </c>
      <c r="FO163" s="37">
        <f>COUNTIFS(Inbound_Monitor!L:L,"IBC",Inbound_Monitor!E:E,FO$2)</f>
        <v>0</v>
      </c>
      <c r="FP163" s="31"/>
      <c r="FQ163" s="31"/>
      <c r="FR163" s="37">
        <f>COUNTIFS(Inbound_Monitor!L:L,"IBC",Inbound_Monitor!E:E,FR$2)</f>
        <v>0</v>
      </c>
      <c r="FS163" s="37">
        <f>COUNTIFS(Inbound_Monitor!L:L,"IBC",Inbound_Monitor!E:E,FS$2)</f>
        <v>0</v>
      </c>
      <c r="FT163" s="37">
        <f>COUNTIFS(Inbound_Monitor!L:L,"IBC",Inbound_Monitor!E:E,FT$2)</f>
        <v>0</v>
      </c>
      <c r="FU163" s="37">
        <f>COUNTIFS(Inbound_Monitor!L:L,"IBC",Inbound_Monitor!E:E,FU$2)</f>
        <v>0</v>
      </c>
      <c r="FV163" s="37">
        <f>COUNTIFS(Inbound_Monitor!L:L,"IBC",Inbound_Monitor!E:E,FV$2)</f>
        <v>0</v>
      </c>
      <c r="FW163" s="31"/>
      <c r="FX163" s="31"/>
      <c r="FY163" s="37">
        <f>COUNTIFS(Inbound_Monitor!L:L,"IBC",Inbound_Monitor!E:E,FY$2)</f>
        <v>0</v>
      </c>
      <c r="FZ163" s="37">
        <f>COUNTIFS(Inbound_Monitor!L:L,"IBC",Inbound_Monitor!E:E,FZ$2)</f>
        <v>0</v>
      </c>
      <c r="GA163" s="37">
        <f>COUNTIFS(Inbound_Monitor!L:L,"IBC",Inbound_Monitor!E:E,GA$2)</f>
        <v>0</v>
      </c>
      <c r="GB163" s="37">
        <f>COUNTIFS(Inbound_Monitor!L:L,"IBC",Inbound_Monitor!E:E,GB$2)</f>
        <v>0</v>
      </c>
      <c r="GC163" s="37">
        <f>COUNTIFS(Inbound_Monitor!L:L,"IBC",Inbound_Monitor!E:E,GC$2)</f>
        <v>0</v>
      </c>
      <c r="GD163" s="31"/>
      <c r="GE163" s="31"/>
      <c r="GF163" s="37">
        <f>COUNTIFS(Inbound_Monitor!L:L,"IBC",Inbound_Monitor!E:E,GF$2)</f>
        <v>0</v>
      </c>
      <c r="GG163" s="37">
        <f>COUNTIFS(Inbound_Monitor!L:L,"IBC",Inbound_Monitor!E:E,GG$2)</f>
        <v>0</v>
      </c>
      <c r="GH163" s="37">
        <f>COUNTIFS(Inbound_Monitor!L:L,"IBC",Inbound_Monitor!E:E,GH$2)</f>
        <v>0</v>
      </c>
      <c r="GI163" s="37">
        <f>COUNTIFS(Inbound_Monitor!L:L,"IBC",Inbound_Monitor!E:E,GI$2)</f>
        <v>0</v>
      </c>
      <c r="GJ163" s="37">
        <f>COUNTIFS(Inbound_Monitor!L:L,"IBC",Inbound_Monitor!E:E,GJ$2)</f>
        <v>0</v>
      </c>
      <c r="GK163" s="31"/>
      <c r="GL163" s="31"/>
      <c r="GM163" s="37">
        <f>COUNTIFS(Inbound_Monitor!L:L,"IBC",Inbound_Monitor!E:E,GM$2)</f>
        <v>0</v>
      </c>
      <c r="GN163" s="37">
        <f>COUNTIFS(Inbound_Monitor!L:L,"IBC",Inbound_Monitor!E:E,GN$2)</f>
        <v>0</v>
      </c>
      <c r="GO163" s="37">
        <f>COUNTIFS(Inbound_Monitor!L:L,"IBC",Inbound_Monitor!E:E,GO$2)</f>
        <v>0</v>
      </c>
      <c r="GP163" s="37">
        <f>COUNTIFS(Inbound_Monitor!L:L,"IBC",Inbound_Monitor!E:E,GP$2)</f>
        <v>0</v>
      </c>
      <c r="GQ163" s="37">
        <f>COUNTIFS(Inbound_Monitor!L:L,"IBC",Inbound_Monitor!E:E,GQ$2)</f>
        <v>0</v>
      </c>
      <c r="GR163" s="31"/>
      <c r="GS163" s="31"/>
      <c r="GT163" s="37">
        <f>COUNTIFS(Inbound_Monitor!L:L,"IBC",Inbound_Monitor!E:E,GT$2)</f>
        <v>0</v>
      </c>
      <c r="GU163" s="37">
        <f>COUNTIFS(Inbound_Monitor!L:L,"IBC",Inbound_Monitor!E:E,GU$2)</f>
        <v>0</v>
      </c>
      <c r="GV163" s="37">
        <f>COUNTIFS(Inbound_Monitor!L:L,"IBC",Inbound_Monitor!E:E,GV$2)</f>
        <v>0</v>
      </c>
      <c r="GW163" s="37">
        <f>COUNTIFS(Inbound_Monitor!L:L,"IBC",Inbound_Monitor!E:E,GW$2)</f>
        <v>0</v>
      </c>
      <c r="GX163" s="37">
        <f>COUNTIFS(Inbound_Monitor!L:L,"IBC",Inbound_Monitor!E:E,GX$2)</f>
        <v>0</v>
      </c>
      <c r="GY163" s="31"/>
      <c r="GZ163" s="31"/>
      <c r="HA163" s="37">
        <f>COUNTIFS(Inbound_Monitor!L:L,"IBC",Inbound_Monitor!E:E,HA$2)</f>
        <v>0</v>
      </c>
      <c r="HB163" s="37">
        <f>COUNTIFS(Inbound_Monitor!L:L,"IBC",Inbound_Monitor!E:E,HB$2)</f>
        <v>0</v>
      </c>
      <c r="HC163" s="37">
        <f>COUNTIFS(Inbound_Monitor!L:L,"IBC",Inbound_Monitor!E:E,HC$2)</f>
        <v>0</v>
      </c>
      <c r="HD163" s="37">
        <f>COUNTIFS(Inbound_Monitor!L:L,"IBC",Inbound_Monitor!E:E,HD$2)</f>
        <v>0</v>
      </c>
      <c r="HE163" s="37">
        <f>COUNTIFS(Inbound_Monitor!L:L,"IBC",Inbound_Monitor!E:E,HE$2)</f>
        <v>0</v>
      </c>
      <c r="HF163" s="31"/>
      <c r="HG163" s="31"/>
      <c r="HH163" s="37">
        <f>COUNTIFS(Inbound_Monitor!L:L,"IBC",Inbound_Monitor!E:E,HH$2)</f>
        <v>0</v>
      </c>
      <c r="HI163" s="37">
        <f>COUNTIFS(Inbound_Monitor!L:L,"IBC",Inbound_Monitor!E:E,HI$2)</f>
        <v>0</v>
      </c>
      <c r="HJ163" s="37">
        <f>COUNTIFS(Inbound_Monitor!L:L,"IBC",Inbound_Monitor!E:E,HJ$2)</f>
        <v>0</v>
      </c>
      <c r="HK163" s="37">
        <f>COUNTIFS(Inbound_Monitor!L:L,"IBC",Inbound_Monitor!E:E,HK$2)</f>
        <v>0</v>
      </c>
      <c r="HL163" s="37">
        <f>COUNTIFS(Inbound_Monitor!L:L,"IBC",Inbound_Monitor!E:E,HL$2)</f>
        <v>0</v>
      </c>
      <c r="HM163" s="31"/>
      <c r="HN163" s="31"/>
      <c r="HO163" s="37">
        <f>COUNTIFS(Inbound_Monitor!L:L,"IBC",Inbound_Monitor!E:E,HO$2)</f>
        <v>0</v>
      </c>
      <c r="HP163" s="37">
        <f>COUNTIFS(Inbound_Monitor!L:L,"IBC",Inbound_Monitor!E:E,HP$2)</f>
        <v>0</v>
      </c>
      <c r="HQ163" s="37">
        <f>COUNTIFS(Inbound_Monitor!L:L,"IBC",Inbound_Monitor!E:E,HQ$2)</f>
        <v>0</v>
      </c>
      <c r="HR163" s="37">
        <f>COUNTIFS(Inbound_Monitor!L:L,"IBC",Inbound_Monitor!E:E,HR$2)</f>
        <v>0</v>
      </c>
      <c r="HS163" s="37">
        <f>COUNTIFS(Inbound_Monitor!L:L,"IBC",Inbound_Monitor!E:E,HS$2)</f>
        <v>0</v>
      </c>
      <c r="HT163" s="31"/>
      <c r="HU163" s="31"/>
      <c r="HV163" s="37">
        <f>COUNTIFS(Inbound_Monitor!L:L,"IBC",Inbound_Monitor!E:E,HV$2)</f>
        <v>0</v>
      </c>
      <c r="HW163" s="37">
        <f>COUNTIFS(Inbound_Monitor!L:L,"IBC",Inbound_Monitor!E:E,HW$2)</f>
        <v>0</v>
      </c>
      <c r="HX163" s="37">
        <f>COUNTIFS(Inbound_Monitor!L:L,"IBC",Inbound_Monitor!E:E,HX$2)</f>
        <v>0</v>
      </c>
      <c r="HY163" s="37">
        <f>COUNTIFS(Inbound_Monitor!L:L,"IBC",Inbound_Monitor!E:E,HY$2)</f>
        <v>0</v>
      </c>
      <c r="HZ163" s="37">
        <f>COUNTIFS(Inbound_Monitor!L:L,"IBC",Inbound_Monitor!E:E,HZ$2)</f>
        <v>0</v>
      </c>
      <c r="IA163" s="31"/>
      <c r="IB163" s="31"/>
      <c r="IC163" s="37">
        <f>COUNTIFS(Inbound_Monitor!L:L,"IBC",Inbound_Monitor!E:E,IC$2)</f>
        <v>0</v>
      </c>
      <c r="ID163" s="37">
        <f>COUNTIFS(Inbound_Monitor!L:L,"IBC",Inbound_Monitor!E:E,ID$2)</f>
        <v>0</v>
      </c>
      <c r="IE163" s="37">
        <f>COUNTIFS(Inbound_Monitor!L:L,"IBC",Inbound_Monitor!E:E,IE$2)</f>
        <v>0</v>
      </c>
      <c r="IF163" s="37">
        <f>COUNTIFS(Inbound_Monitor!L:L,"IBC",Inbound_Monitor!E:E,IF$2)</f>
        <v>0</v>
      </c>
      <c r="IG163" s="37">
        <f>COUNTIFS(Inbound_Monitor!L:L,"IBC",Inbound_Monitor!E:E,IG$2)</f>
        <v>0</v>
      </c>
      <c r="IH163" s="31"/>
      <c r="II163" s="31"/>
      <c r="IJ163" s="37">
        <f>COUNTIFS(Inbound_Monitor!L:L,"IBC",Inbound_Monitor!E:E,IJ$2)</f>
        <v>0</v>
      </c>
      <c r="IK163" s="37">
        <f>COUNTIFS(Inbound_Monitor!L:L,"IBC",Inbound_Monitor!E:E,IK$2)</f>
        <v>0</v>
      </c>
      <c r="IL163" s="37">
        <f>COUNTIFS(Inbound_Monitor!L:L,"IBC",Inbound_Monitor!E:E,IL$2)</f>
        <v>0</v>
      </c>
      <c r="IM163" s="37">
        <f>COUNTIFS(Inbound_Monitor!L:L,"IBC",Inbound_Monitor!E:E,IM$2)</f>
        <v>0</v>
      </c>
      <c r="IN163" s="37">
        <f>COUNTIFS(Inbound_Monitor!L:L,"IBC",Inbound_Monitor!E:E,IN$2)</f>
        <v>0</v>
      </c>
      <c r="IO163" s="31"/>
      <c r="IP163" s="31"/>
      <c r="IQ163" s="37">
        <f>COUNTIFS(Inbound_Monitor!L:L,"IBC",Inbound_Monitor!E:E,IQ$2)</f>
        <v>0</v>
      </c>
      <c r="IR163" s="37">
        <f>COUNTIFS(Inbound_Monitor!L:L,"IBC",Inbound_Monitor!E:E,IR$2)</f>
        <v>0</v>
      </c>
      <c r="IS163" s="37">
        <f>COUNTIFS(Inbound_Monitor!L:L,"IBC",Inbound_Monitor!E:E,IS$2)</f>
        <v>0</v>
      </c>
      <c r="IT163" s="37">
        <f>COUNTIFS(Inbound_Monitor!L:L,"IBC",Inbound_Monitor!E:E,IT$2)</f>
        <v>0</v>
      </c>
      <c r="IU163" s="37">
        <f>COUNTIFS(Inbound_Monitor!L:L,"IBC",Inbound_Monitor!E:E,IU$2)</f>
        <v>0</v>
      </c>
      <c r="IV163" s="31"/>
      <c r="IW163" s="31"/>
      <c r="IX163" s="37">
        <f>COUNTIFS(Inbound_Monitor!L:L,"IBC",Inbound_Monitor!E:E,IX$2)</f>
        <v>0</v>
      </c>
      <c r="IY163" s="37">
        <f>COUNTIFS(Inbound_Monitor!L:L,"IBC",Inbound_Monitor!E:E,IY$2)</f>
        <v>0</v>
      </c>
      <c r="IZ163" s="37">
        <f>COUNTIFS(Inbound_Monitor!L:L,"IBC",Inbound_Monitor!E:E,IZ$2)</f>
        <v>0</v>
      </c>
      <c r="JA163" s="37">
        <f>COUNTIFS(Inbound_Monitor!L:L,"IBC",Inbound_Monitor!E:E,JA$2)</f>
        <v>0</v>
      </c>
      <c r="JB163" s="37">
        <f>COUNTIFS(Inbound_Monitor!L:L,"IBC",Inbound_Monitor!E:E,JB$2)</f>
        <v>0</v>
      </c>
      <c r="JC163" s="31"/>
      <c r="JD163" s="31"/>
      <c r="JE163" s="37">
        <f>COUNTIFS(Inbound_Monitor!L:L,"IBC",Inbound_Monitor!E:E,JE$2)</f>
        <v>0</v>
      </c>
      <c r="JF163" s="37">
        <f>COUNTIFS(Inbound_Monitor!L:L,"IBC",Inbound_Monitor!E:E,JF$2)</f>
        <v>0</v>
      </c>
      <c r="JG163" s="37">
        <f>COUNTIFS(Inbound_Monitor!L:L,"IBC",Inbound_Monitor!E:E,JG$2)</f>
        <v>0</v>
      </c>
      <c r="JH163" s="37">
        <f>COUNTIFS(Inbound_Monitor!L:L,"IBC",Inbound_Monitor!E:E,JH$2)</f>
        <v>0</v>
      </c>
      <c r="JI163" s="37">
        <f>COUNTIFS(Inbound_Monitor!L:L,"IBC",Inbound_Monitor!E:E,JI$2)</f>
        <v>0</v>
      </c>
      <c r="JJ163" s="31"/>
      <c r="JK163" s="31"/>
      <c r="JL163" s="37">
        <f>COUNTIFS(Inbound_Monitor!L:L,"IBC",Inbound_Monitor!E:E,JL$2)</f>
        <v>0</v>
      </c>
      <c r="JM163" s="37">
        <f>COUNTIFS(Inbound_Monitor!L:L,"IBC",Inbound_Monitor!E:E,JM$2)</f>
        <v>0</v>
      </c>
      <c r="JN163" s="37">
        <f>COUNTIFS(Inbound_Monitor!L:L,"IBC",Inbound_Monitor!E:E,JN$2)</f>
        <v>0</v>
      </c>
      <c r="JO163" s="37">
        <f>COUNTIFS(Inbound_Monitor!L:L,"IBC",Inbound_Monitor!E:E,JO$2)</f>
        <v>0</v>
      </c>
      <c r="JP163" s="37">
        <f>COUNTIFS(Inbound_Monitor!L:L,"IBC",Inbound_Monitor!E:E,JP$2)</f>
        <v>0</v>
      </c>
      <c r="JQ163" s="31"/>
      <c r="JR163" s="31"/>
      <c r="JS163" s="37">
        <f>COUNTIFS(Inbound_Monitor!L:L,"IBC",Inbound_Monitor!E:E,JS$2)</f>
        <v>0</v>
      </c>
      <c r="JT163" s="37">
        <f>COUNTIFS(Inbound_Monitor!L:L,"IBC",Inbound_Monitor!E:E,JT$2)</f>
        <v>0</v>
      </c>
      <c r="JU163" s="37">
        <f>COUNTIFS(Inbound_Monitor!L:L,"IBC",Inbound_Monitor!E:E,JU$2)</f>
        <v>0</v>
      </c>
      <c r="JV163" s="31"/>
      <c r="JW163" s="37">
        <f>COUNTIFS(Inbound_Monitor!L:L,"IBC",Inbound_Monitor!E:E,JW$2)</f>
        <v>0</v>
      </c>
      <c r="JX163" s="31"/>
      <c r="JY163" s="31"/>
      <c r="JZ163" s="37">
        <f>COUNTIFS(Inbound_Monitor!L:L,"IBC",Inbound_Monitor!E:E,JZ$2)</f>
        <v>0</v>
      </c>
      <c r="KA163" s="37">
        <f>COUNTIFS(Inbound_Monitor!L:L,"IBC",Inbound_Monitor!E:E,KA$2)</f>
        <v>0</v>
      </c>
      <c r="KB163" s="37">
        <f>COUNTIFS(Inbound_Monitor!L:L,"IBC",Inbound_Monitor!E:E,KB$2)</f>
        <v>0</v>
      </c>
      <c r="KC163" s="37">
        <f>COUNTIFS(Inbound_Monitor!L:L,"IBC",Inbound_Monitor!E:E,KC$2)</f>
        <v>0</v>
      </c>
      <c r="KD163" s="37">
        <f>COUNTIFS(Inbound_Monitor!L:L,"IBC",Inbound_Monitor!E:E,KD$2)</f>
        <v>0</v>
      </c>
      <c r="KE163" s="31"/>
      <c r="KF163" s="31"/>
      <c r="KG163" s="37">
        <f>COUNTIFS(Inbound_Monitor!L:L,"IBC",Inbound_Monitor!E:E,KG$2)</f>
        <v>0</v>
      </c>
      <c r="KH163" s="37">
        <f>COUNTIFS(Inbound_Monitor!L:L,"IBC",Inbound_Monitor!E:E,KH$2)</f>
        <v>0</v>
      </c>
      <c r="KI163" s="37">
        <f>COUNTIFS(Inbound_Monitor!L:L,"IBC",Inbound_Monitor!E:E,KI$2)</f>
        <v>0</v>
      </c>
      <c r="KJ163" s="37">
        <f>COUNTIFS(Inbound_Monitor!L:L,"IBC",Inbound_Monitor!E:E,KJ$2)</f>
        <v>0</v>
      </c>
      <c r="KK163" s="37">
        <f>COUNTIFS(Inbound_Monitor!L:L,"IBC",Inbound_Monitor!E:E,KK$2)</f>
        <v>0</v>
      </c>
      <c r="KL163" s="31"/>
      <c r="KM163" s="31"/>
      <c r="KN163" s="37">
        <f>COUNTIFS(Inbound_Monitor!L:L,"IBC",Inbound_Monitor!E:E,KN$2)</f>
        <v>0</v>
      </c>
      <c r="KO163" s="37">
        <f>COUNTIFS(Inbound_Monitor!L:L,"IBC",Inbound_Monitor!E:E,KO$2)</f>
        <v>0</v>
      </c>
      <c r="KP163" s="37">
        <f>COUNTIFS(Inbound_Monitor!L:L,"IBC",Inbound_Monitor!E:E,KP$2)</f>
        <v>0</v>
      </c>
      <c r="KQ163" s="37">
        <f>COUNTIFS(Inbound_Monitor!L:L,"IBC",Inbound_Monitor!E:E,KQ$2)</f>
        <v>0</v>
      </c>
      <c r="KR163" s="37">
        <f>COUNTIFS(Inbound_Monitor!L:L,"IBC",Inbound_Monitor!E:E,KR$2)</f>
        <v>0</v>
      </c>
      <c r="KS163" s="31"/>
      <c r="KT163" s="31"/>
      <c r="KU163" s="37">
        <f>COUNTIFS(Inbound_Monitor!L:L,"IBC",Inbound_Monitor!E:E,KU$2)</f>
        <v>0</v>
      </c>
      <c r="KV163" s="37">
        <f>COUNTIFS(Inbound_Monitor!L:L,"IBC",Inbound_Monitor!E:E,KV$2)</f>
        <v>0</v>
      </c>
      <c r="KW163" s="37">
        <f>COUNTIFS(Inbound_Monitor!L:L,"IBC",Inbound_Monitor!E:E,KW$2)</f>
        <v>0</v>
      </c>
      <c r="KX163" s="37">
        <f>COUNTIFS(Inbound_Monitor!L:L,"IBC",Inbound_Monitor!E:E,KX$2)</f>
        <v>0</v>
      </c>
      <c r="KY163" s="31"/>
      <c r="KZ163" s="31"/>
      <c r="LA163" s="31"/>
      <c r="LB163" s="37">
        <f>COUNTIFS(Inbound_Monitor!L:L,"IBC",Inbound_Monitor!E:E,LB$2)</f>
        <v>0</v>
      </c>
      <c r="LC163" s="37">
        <f>COUNTIFS(Inbound_Monitor!L:L,"IBC",Inbound_Monitor!E:E,LC$2)</f>
        <v>0</v>
      </c>
      <c r="LD163" s="37">
        <f>COUNTIFS(Inbound_Monitor!L:L,"IBC",Inbound_Monitor!E:E,LD$2)</f>
        <v>0</v>
      </c>
      <c r="LE163" s="37">
        <f>COUNTIFS(Inbound_Monitor!L:L,"IBC",Inbound_Monitor!E:E,LE$2)</f>
        <v>0</v>
      </c>
      <c r="LF163" s="37">
        <f>COUNTIFS(Inbound_Monitor!L:L,"IBC",Inbound_Monitor!E:E,LF$2)</f>
        <v>0</v>
      </c>
      <c r="LG163" s="31"/>
      <c r="LH163" s="31"/>
      <c r="LI163" s="37">
        <f>COUNTIFS(Inbound_Monitor!L:L,"IBC",Inbound_Monitor!E:E,LI$2)</f>
        <v>0</v>
      </c>
      <c r="LJ163" s="37">
        <f>COUNTIFS(Inbound_Monitor!L:L,"IBC",Inbound_Monitor!E:E,LJ$2)</f>
        <v>0</v>
      </c>
      <c r="LK163" s="37">
        <f>COUNTIFS(Inbound_Monitor!L:L,"IBC",Inbound_Monitor!E:E,LK$2)</f>
        <v>0</v>
      </c>
      <c r="LL163" s="37">
        <f>COUNTIFS(Inbound_Monitor!L:L,"IBC",Inbound_Monitor!E:E,LL$2)</f>
        <v>0</v>
      </c>
      <c r="LM163" s="37">
        <f>COUNTIFS(Inbound_Monitor!L:L,"IBC",Inbound_Monitor!E:E,LM$2)</f>
        <v>0</v>
      </c>
      <c r="LN163" s="31"/>
      <c r="LO163" s="31"/>
      <c r="LP163" s="37">
        <f>COUNTIFS(Inbound_Monitor!L:L,"IBC",Inbound_Monitor!E:E,LP$2)</f>
        <v>0</v>
      </c>
      <c r="LQ163" s="37">
        <f>COUNTIFS(Inbound_Monitor!L:L,"IBC",Inbound_Monitor!E:E,LQ$2)</f>
        <v>0</v>
      </c>
      <c r="LR163" s="37">
        <f>COUNTIFS(Inbound_Monitor!L:L,"IBC",Inbound_Monitor!E:E,LR$2)</f>
        <v>0</v>
      </c>
      <c r="LS163" s="37">
        <f>COUNTIFS(Inbound_Monitor!L:L,"IBC",Inbound_Monitor!E:E,LS$2)</f>
        <v>0</v>
      </c>
      <c r="LT163" s="37">
        <f>COUNTIFS(Inbound_Monitor!L:L,"IBC",Inbound_Monitor!E:E,LT$2)</f>
        <v>0</v>
      </c>
      <c r="LU163" s="31"/>
      <c r="LV163" s="31"/>
      <c r="LW163" s="37">
        <f>COUNTIFS(Inbound_Monitor!L:L,"IBC",Inbound_Monitor!E:E,LW$2)</f>
        <v>0</v>
      </c>
      <c r="LX163" s="37">
        <f>COUNTIFS(Inbound_Monitor!L:L,"IBC",Inbound_Monitor!E:E,LX$2)</f>
        <v>0</v>
      </c>
      <c r="LY163" s="37">
        <f>COUNTIFS(Inbound_Monitor!L:L,"IBC",Inbound_Monitor!E:E,LY$2)</f>
        <v>0</v>
      </c>
      <c r="LZ163" s="37">
        <f>COUNTIFS(Inbound_Monitor!L:L,"IBC",Inbound_Monitor!E:E,LZ$2)</f>
        <v>0</v>
      </c>
      <c r="MA163" s="37">
        <f>COUNTIFS(Inbound_Monitor!L:L,"IBC",Inbound_Monitor!E:E,MA$2)</f>
        <v>0</v>
      </c>
      <c r="MB163" s="31"/>
      <c r="MC163" s="31"/>
      <c r="MD163" s="37">
        <f>COUNTIFS(Inbound_Monitor!L:L,"IBC",Inbound_Monitor!E:E,MD$2)</f>
        <v>0</v>
      </c>
      <c r="ME163" s="37">
        <f>COUNTIFS(Inbound_Monitor!L:L,"IBC",Inbound_Monitor!E:E,ME$2)</f>
        <v>0</v>
      </c>
      <c r="MF163" s="37">
        <f>COUNTIFS(Inbound_Monitor!L:L,"IBC",Inbound_Monitor!E:E,MF$2)</f>
        <v>0</v>
      </c>
      <c r="MG163" s="37">
        <f>COUNTIFS(Inbound_Monitor!L:L,"IBC",Inbound_Monitor!E:E,MG$2)</f>
        <v>0</v>
      </c>
      <c r="MH163" s="37">
        <f>COUNTIFS(Inbound_Monitor!L:L,"IBC",Inbound_Monitor!E:E,MH$2)</f>
        <v>0</v>
      </c>
      <c r="MI163" s="31"/>
      <c r="MJ163" s="31"/>
      <c r="MK163" s="37">
        <f>COUNTIFS(Inbound_Monitor!L:L,"IBC",Inbound_Monitor!E:E,MK$2)</f>
        <v>0</v>
      </c>
      <c r="ML163" s="37">
        <f>COUNTIFS(Inbound_Monitor!L:L,"IBC",Inbound_Monitor!E:E,ML$2)</f>
        <v>0</v>
      </c>
      <c r="MM163" s="37">
        <f>COUNTIFS(Inbound_Monitor!L:L,"IBC",Inbound_Monitor!E:E,MM$2)</f>
        <v>0</v>
      </c>
      <c r="MN163" s="37">
        <f>COUNTIFS(Inbound_Monitor!L:L,"IBC",Inbound_Monitor!E:E,MN$2)</f>
        <v>0</v>
      </c>
      <c r="MO163" s="37">
        <f>COUNTIFS(Inbound_Monitor!L:L,"IBC",Inbound_Monitor!E:E,MO$2)</f>
        <v>0</v>
      </c>
      <c r="MP163" s="31"/>
      <c r="MQ163" s="31"/>
      <c r="MR163" s="37">
        <f>COUNTIFS(Inbound_Monitor!L:L,"IBC",Inbound_Monitor!E:E,MR$2)</f>
        <v>0</v>
      </c>
      <c r="MS163" s="37">
        <f>COUNTIFS(Inbound_Monitor!L:L,"IBC",Inbound_Monitor!E:E,MS$2)</f>
        <v>0</v>
      </c>
      <c r="MT163" s="37">
        <f>COUNTIFS(Inbound_Monitor!L:L,"IBC",Inbound_Monitor!E:E,MT$2)</f>
        <v>0</v>
      </c>
      <c r="MU163" s="37">
        <f>COUNTIFS(Inbound_Monitor!L:L,"IBC",Inbound_Monitor!E:E,MU$2)</f>
        <v>0</v>
      </c>
      <c r="MV163" s="37">
        <f>COUNTIFS(Inbound_Monitor!L:L,"IBC",Inbound_Monitor!E:E,MV$2)</f>
        <v>0</v>
      </c>
      <c r="MW163" s="31"/>
      <c r="MX163" s="31"/>
      <c r="MY163" s="37">
        <f>COUNTIFS(Inbound_Monitor!L:L,"IBC",Inbound_Monitor!E:E,MY$2)</f>
        <v>0</v>
      </c>
      <c r="MZ163" s="37">
        <f>COUNTIFS(Inbound_Monitor!L:L,"IBC",Inbound_Monitor!E:E,MZ$2)</f>
        <v>0</v>
      </c>
      <c r="NA163" s="31"/>
      <c r="NB163" s="31"/>
      <c r="NC163" s="37">
        <f>COUNTIFS(Inbound_Monitor!L:L,"IBC",Inbound_Monitor!E:E,NC$2)</f>
        <v>0</v>
      </c>
      <c r="ND163" s="31"/>
      <c r="NE163" s="31"/>
      <c r="NF163" s="16" t="s">
        <v>759</v>
      </c>
    </row>
    <row r="164" spans="1:370" s="109" customFormat="1" ht="15.75" x14ac:dyDescent="0.25">
      <c r="A164" s="100" t="s">
        <v>964</v>
      </c>
      <c r="B164" s="23" t="s">
        <v>965</v>
      </c>
      <c r="C164" s="34"/>
      <c r="D164" s="35" t="s">
        <v>48</v>
      </c>
      <c r="E164" s="56">
        <f>MAX(G164:NC164)</f>
        <v>0</v>
      </c>
      <c r="F164" s="31"/>
      <c r="G164" s="36">
        <f>SUMIFS(Outbound_Monitor!G:G,Outbound_Monitor!H:H,"IBC",Outbound_Monitor!S:S,G$2)</f>
        <v>0</v>
      </c>
      <c r="H164" s="36">
        <f>SUMIFS(Outbound_Monitor!G:G,Outbound_Monitor!H:H,"IBC",Outbound_Monitor!S:S,H$2)</f>
        <v>0</v>
      </c>
      <c r="I164" s="37">
        <f>SUMIFS(Outbound_Monitor!G:G,Outbound_Monitor!H:H,"IBC",Outbound_Monitor!S:S,I$2)</f>
        <v>0</v>
      </c>
      <c r="J164" s="37">
        <f>SUMIFS(Outbound_Monitor!H:H,Outbound_Monitor!I:I,"IBC",Outbound_Monitor!T:T,J$2)</f>
        <v>0</v>
      </c>
      <c r="K164" s="31"/>
      <c r="L164" s="31"/>
      <c r="M164" s="37">
        <f>SUMIFS(Outbound_Monitor!G:G,Outbound_Monitor!H:H,"IBC",Outbound_Monitor!S:S,M$2)</f>
        <v>0</v>
      </c>
      <c r="N164" s="37">
        <f>SUMIFS(Outbound_Monitor!G:G,Outbound_Monitor!H:H,"IBC",Outbound_Monitor!S:S,N$2)</f>
        <v>0</v>
      </c>
      <c r="O164" s="37">
        <f>SUMIFS(Outbound_Monitor!G:G,Outbound_Monitor!H:H,"IBC",Outbound_Monitor!S:S,O$2)</f>
        <v>0</v>
      </c>
      <c r="P164" s="37">
        <f>SUMIFS(Outbound_Monitor!G:G,Outbound_Monitor!H:H,"IBC",Outbound_Monitor!S:S,P$2)</f>
        <v>0</v>
      </c>
      <c r="Q164" s="37">
        <f>SUMIFS(Outbound_Monitor!G:G,Outbound_Monitor!H:H,"IBC",Outbound_Monitor!S:S,Q$2)</f>
        <v>0</v>
      </c>
      <c r="R164" s="31"/>
      <c r="S164" s="31"/>
      <c r="T164" s="37">
        <f>SUMIFS(Outbound_Monitor!G:G,Outbound_Monitor!H:H,"IBC",Outbound_Monitor!S:S,T$2)</f>
        <v>0</v>
      </c>
      <c r="U164" s="37">
        <f>SUMIFS(Outbound_Monitor!G:G,Outbound_Monitor!H:H,"IBC",Outbound_Monitor!S:S,U$2)</f>
        <v>0</v>
      </c>
      <c r="V164" s="37">
        <f>SUMIFS(Outbound_Monitor!G:G,Outbound_Monitor!H:H,"IBC",Outbound_Monitor!S:S,V$2)</f>
        <v>0</v>
      </c>
      <c r="W164" s="37">
        <f>SUMIFS(Outbound_Monitor!G:G,Outbound_Monitor!H:H,"IBC",Outbound_Monitor!S:S,W$2)</f>
        <v>0</v>
      </c>
      <c r="X164" s="37">
        <f>SUMIFS(Outbound_Monitor!G:G,Outbound_Monitor!H:H,"IBC",Outbound_Monitor!S:S,X$2)</f>
        <v>0</v>
      </c>
      <c r="Y164" s="31"/>
      <c r="Z164" s="31"/>
      <c r="AA164" s="37">
        <f>SUMIFS(Outbound_Monitor!G:G,Outbound_Monitor!H:H,"IBC",Outbound_Monitor!S:S,AA$2)</f>
        <v>0</v>
      </c>
      <c r="AB164" s="37">
        <f>SUMIFS(Outbound_Monitor!G:G,Outbound_Monitor!H:H,"IBC",Outbound_Monitor!S:S,AB$2)</f>
        <v>0</v>
      </c>
      <c r="AC164" s="37">
        <f>SUMIFS(Outbound_Monitor!G:G,Outbound_Monitor!H:H,"IBC",Outbound_Monitor!S:S,AC$2)</f>
        <v>0</v>
      </c>
      <c r="AD164" s="37">
        <f>SUMIFS(Outbound_Monitor!G:G,Outbound_Monitor!H:H,"IBC",Outbound_Monitor!S:S,AD$2)</f>
        <v>0</v>
      </c>
      <c r="AE164" s="37">
        <f>SUMIFS(Outbound_Monitor!G:G,Outbound_Monitor!H:H,"IBC",Outbound_Monitor!S:S,AE$2)</f>
        <v>0</v>
      </c>
      <c r="AF164" s="31"/>
      <c r="AG164" s="31"/>
      <c r="AH164" s="37">
        <f>SUMIFS(Outbound_Monitor!G:G,Outbound_Monitor!H:H,"IBC",Outbound_Monitor!S:S,AH$2)</f>
        <v>0</v>
      </c>
      <c r="AI164" s="37">
        <f>SUMIFS(Outbound_Monitor!G:G,Outbound_Monitor!H:H,"IBC",Outbound_Monitor!S:S,AI$2)</f>
        <v>0</v>
      </c>
      <c r="AJ164" s="37">
        <f>SUMIFS(Outbound_Monitor!G:G,Outbound_Monitor!H:H,"IBC",Outbound_Monitor!S:S,AJ$2)</f>
        <v>0</v>
      </c>
      <c r="AK164" s="37">
        <f>SUMIFS(Outbound_Monitor!G:G,Outbound_Monitor!H:H,"IBC",Outbound_Monitor!S:S,AK$2)</f>
        <v>0</v>
      </c>
      <c r="AL164" s="37">
        <f>SUMIFS(Outbound_Monitor!G:G,Outbound_Monitor!H:H,"IBC",Outbound_Monitor!S:S,AL$2)</f>
        <v>0</v>
      </c>
      <c r="AM164" s="31"/>
      <c r="AN164" s="31"/>
      <c r="AO164" s="37">
        <f>SUMIFS(Outbound_Monitor!G:G,Outbound_Monitor!H:H,"IBC",Outbound_Monitor!S:S,AO$2)</f>
        <v>0</v>
      </c>
      <c r="AP164" s="37">
        <f>SUMIFS(Outbound_Monitor!G:G,Outbound_Monitor!H:H,"IBC",Outbound_Monitor!S:S,AP$2)</f>
        <v>0</v>
      </c>
      <c r="AQ164" s="37">
        <f>SUMIFS(Outbound_Monitor!G:G,Outbound_Monitor!H:H,"IBC",Outbound_Monitor!S:S,AQ$2)</f>
        <v>0</v>
      </c>
      <c r="AR164" s="37">
        <f>SUMIFS(Outbound_Monitor!G:G,Outbound_Monitor!H:H,"IBC",Outbound_Monitor!S:S,AR$2)</f>
        <v>0</v>
      </c>
      <c r="AS164" s="37">
        <f>SUMIFS(Outbound_Monitor!G:G,Outbound_Monitor!H:H,"IBC",Outbound_Monitor!S:S,AS$2)</f>
        <v>0</v>
      </c>
      <c r="AT164" s="31"/>
      <c r="AU164" s="31"/>
      <c r="AV164" s="37">
        <f>SUMIFS(Outbound_Monitor!G:G,Outbound_Monitor!H:H,"IBC",Outbound_Monitor!S:S,AV$2)</f>
        <v>0</v>
      </c>
      <c r="AW164" s="37">
        <f>SUMIFS(Outbound_Monitor!G:G,Outbound_Monitor!H:H,"IBC",Outbound_Monitor!S:S,AW$2)</f>
        <v>0</v>
      </c>
      <c r="AX164" s="37">
        <f>SUMIFS(Outbound_Monitor!G:G,Outbound_Monitor!H:H,"IBC",Outbound_Monitor!S:S,AX$2)</f>
        <v>0</v>
      </c>
      <c r="AY164" s="37">
        <f>SUMIFS(Outbound_Monitor!G:G,Outbound_Monitor!H:H,"IBC",Outbound_Monitor!S:S,AY$2)</f>
        <v>0</v>
      </c>
      <c r="AZ164" s="37">
        <f>SUMIFS(Outbound_Monitor!G:G,Outbound_Monitor!H:H,"IBC",Outbound_Monitor!S:S,AZ$2)</f>
        <v>0</v>
      </c>
      <c r="BA164" s="31"/>
      <c r="BB164" s="31"/>
      <c r="BC164" s="37">
        <f>SUMIFS(Outbound_Monitor!G:G,Outbound_Monitor!H:H,"IBC",Outbound_Monitor!S:S,BC$2)</f>
        <v>0</v>
      </c>
      <c r="BD164" s="37">
        <f>SUMIFS(Outbound_Monitor!G:G,Outbound_Monitor!H:H,"IBC",Outbound_Monitor!S:S,BD$2)</f>
        <v>0</v>
      </c>
      <c r="BE164" s="37">
        <f>SUMIFS(Outbound_Monitor!G:G,Outbound_Monitor!H:H,"IBC",Outbound_Monitor!S:S,BE$2)</f>
        <v>0</v>
      </c>
      <c r="BF164" s="37">
        <f>SUMIFS(Outbound_Monitor!G:G,Outbound_Monitor!H:H,"IBC",Outbound_Monitor!S:S,BF$2)</f>
        <v>0</v>
      </c>
      <c r="BG164" s="37">
        <f>SUMIFS(Outbound_Monitor!G:G,Outbound_Monitor!H:H,"IBC",Outbound_Monitor!S:S,BG$2)</f>
        <v>0</v>
      </c>
      <c r="BH164" s="31"/>
      <c r="BI164" s="31"/>
      <c r="BJ164" s="37">
        <f>SUMIFS(Outbound_Monitor!G:G,Outbound_Monitor!H:H,"IBC",Outbound_Monitor!S:S,BJ$2)</f>
        <v>0</v>
      </c>
      <c r="BK164" s="37">
        <f>SUMIFS(Outbound_Monitor!G:G,Outbound_Monitor!H:H,"IBC",Outbound_Monitor!S:S,BK$2)</f>
        <v>0</v>
      </c>
      <c r="BL164" s="37">
        <f>SUMIFS(Outbound_Monitor!G:G,Outbound_Monitor!H:H,"IBC",Outbound_Monitor!S:S,BL$2)</f>
        <v>0</v>
      </c>
      <c r="BM164" s="37">
        <f>SUMIFS(Outbound_Monitor!G:G,Outbound_Monitor!H:H,"IBC",Outbound_Monitor!S:S,BM$2)</f>
        <v>0</v>
      </c>
      <c r="BN164" s="37">
        <f>SUMIFS(Outbound_Monitor!G:G,Outbound_Monitor!H:H,"IBC",Outbound_Monitor!S:S,BN$2)</f>
        <v>0</v>
      </c>
      <c r="BO164" s="31"/>
      <c r="BP164" s="31"/>
      <c r="BQ164" s="37">
        <f>SUMIFS(Outbound_Monitor!G:G,Outbound_Monitor!H:H,"IBC",Outbound_Monitor!S:S,BQ$2)</f>
        <v>0</v>
      </c>
      <c r="BR164" s="37">
        <f>SUMIFS(Outbound_Monitor!G:G,Outbound_Monitor!H:H,"IBC",Outbound_Monitor!S:S,BR$2)</f>
        <v>0</v>
      </c>
      <c r="BS164" s="37">
        <f>SUMIFS(Outbound_Monitor!G:G,Outbound_Monitor!H:H,"IBC",Outbound_Monitor!S:S,BS$2)</f>
        <v>0</v>
      </c>
      <c r="BT164" s="37">
        <f>SUMIFS(Outbound_Monitor!G:G,Outbound_Monitor!H:H,"IBC",Outbound_Monitor!S:S,BT$2)</f>
        <v>0</v>
      </c>
      <c r="BU164" s="37">
        <f>SUMIFS(Outbound_Monitor!G:G,Outbound_Monitor!H:H,"IBC",Outbound_Monitor!S:S,BU$2)</f>
        <v>0</v>
      </c>
      <c r="BV164" s="31"/>
      <c r="BW164" s="31"/>
      <c r="BX164" s="37">
        <f>SUMIFS(Outbound_Monitor!G:G,Outbound_Monitor!H:H,"IBC",Outbound_Monitor!S:S,BX$2)</f>
        <v>0</v>
      </c>
      <c r="BY164" s="37">
        <f>SUMIFS(Outbound_Monitor!G:G,Outbound_Monitor!H:H,"IBC",Outbound_Monitor!S:S,BY$2)</f>
        <v>0</v>
      </c>
      <c r="BZ164" s="37">
        <f>SUMIFS(Outbound_Monitor!G:G,Outbound_Monitor!H:H,"IBC",Outbound_Monitor!S:S,BZ$2)</f>
        <v>0</v>
      </c>
      <c r="CA164" s="37">
        <f>SUMIFS(Outbound_Monitor!G:G,Outbound_Monitor!H:H,"IBC",Outbound_Monitor!S:S,CA$2)</f>
        <v>0</v>
      </c>
      <c r="CB164" s="37">
        <f>SUMIFS(Outbound_Monitor!G:G,Outbound_Monitor!H:H,"IBC",Outbound_Monitor!S:S,CB$2)</f>
        <v>0</v>
      </c>
      <c r="CC164" s="31"/>
      <c r="CD164" s="31"/>
      <c r="CE164" s="37">
        <f>SUMIFS(Outbound_Monitor!G:G,Outbound_Monitor!H:H,"IBC",Outbound_Monitor!S:S,CE$2)</f>
        <v>0</v>
      </c>
      <c r="CF164" s="37">
        <f>SUMIFS(Outbound_Monitor!G:G,Outbound_Monitor!H:H,"IBC",Outbound_Monitor!S:S,CF$2)</f>
        <v>0</v>
      </c>
      <c r="CG164" s="37">
        <f>SUMIFS(Outbound_Monitor!G:G,Outbound_Monitor!H:H,"IBC",Outbound_Monitor!S:S,CG$2)</f>
        <v>0</v>
      </c>
      <c r="CH164" s="37">
        <f>SUMIFS(Outbound_Monitor!G:G,Outbound_Monitor!H:H,"IBC",Outbound_Monitor!S:S,CH$2)</f>
        <v>0</v>
      </c>
      <c r="CI164" s="37">
        <f>SUMIFS(Outbound_Monitor!G:G,Outbound_Monitor!H:H,"IBC",Outbound_Monitor!S:S,CI$2)</f>
        <v>0</v>
      </c>
      <c r="CJ164" s="31"/>
      <c r="CK164" s="31"/>
      <c r="CL164" s="37">
        <f>SUMIFS(Outbound_Monitor!G:G,Outbound_Monitor!H:H,"IBC",Outbound_Monitor!S:S,CL$2)</f>
        <v>0</v>
      </c>
      <c r="CM164" s="37">
        <f>SUMIFS(Outbound_Monitor!G:G,Outbound_Monitor!H:H,"IBC",Outbound_Monitor!S:S,CM$2)</f>
        <v>0</v>
      </c>
      <c r="CN164" s="37">
        <f>SUMIFS(Outbound_Monitor!G:G,Outbound_Monitor!H:H,"IBC",Outbound_Monitor!S:S,CN$2)</f>
        <v>0</v>
      </c>
      <c r="CO164" s="37">
        <f>SUMIFS(Outbound_Monitor!G:G,Outbound_Monitor!H:H,"IBC",Outbound_Monitor!S:S,CO$2)</f>
        <v>0</v>
      </c>
      <c r="CP164" s="31"/>
      <c r="CQ164" s="31"/>
      <c r="CR164" s="31"/>
      <c r="CS164" s="31"/>
      <c r="CT164" s="37">
        <f>SUMIFS(Outbound_Monitor!G:G,Outbound_Monitor!H:H,"IBC",Outbound_Monitor!S:S,CT$2)</f>
        <v>0</v>
      </c>
      <c r="CU164" s="37">
        <f>SUMIFS(Outbound_Monitor!G:G,Outbound_Monitor!H:H,"IBC",Outbound_Monitor!S:S,CU$2)</f>
        <v>0</v>
      </c>
      <c r="CV164" s="37">
        <f>SUMIFS(Outbound_Monitor!G:G,Outbound_Monitor!H:H,"IBC",Outbound_Monitor!S:S,CV$2)</f>
        <v>0</v>
      </c>
      <c r="CW164" s="37">
        <f>SUMIFS(Outbound_Monitor!G:G,Outbound_Monitor!H:H,"IBC",Outbound_Monitor!S:S,CW$2)</f>
        <v>0</v>
      </c>
      <c r="CX164" s="31"/>
      <c r="CY164" s="31"/>
      <c r="CZ164" s="37">
        <f>SUMIFS(Outbound_Monitor!G:G,Outbound_Monitor!H:H,"IBC",Outbound_Monitor!S:S,CZ$2)</f>
        <v>0</v>
      </c>
      <c r="DA164" s="37">
        <f>SUMIFS(Outbound_Monitor!G:G,Outbound_Monitor!H:H,"IBC",Outbound_Monitor!S:S,DA$2)</f>
        <v>0</v>
      </c>
      <c r="DB164" s="37">
        <f>SUMIFS(Outbound_Monitor!G:G,Outbound_Monitor!H:H,"IBC",Outbound_Monitor!S:S,DB$2)</f>
        <v>0</v>
      </c>
      <c r="DC164" s="37">
        <f>SUMIFS(Outbound_Monitor!G:G,Outbound_Monitor!H:H,"IBC",Outbound_Monitor!S:S,DC$2)</f>
        <v>0</v>
      </c>
      <c r="DD164" s="37">
        <f>SUMIFS(Outbound_Monitor!G:G,Outbound_Monitor!H:H,"IBC",Outbound_Monitor!S:S,DD$2)</f>
        <v>0</v>
      </c>
      <c r="DE164" s="31"/>
      <c r="DF164" s="31"/>
      <c r="DG164" s="37">
        <f>SUMIFS(Outbound_Monitor!G:G,Outbound_Monitor!H:H,"IBC",Outbound_Monitor!S:S,DG$2)</f>
        <v>0</v>
      </c>
      <c r="DH164" s="37">
        <f>SUMIFS(Outbound_Monitor!G:G,Outbound_Monitor!H:H,"IBC",Outbound_Monitor!S:S,DH$2)</f>
        <v>0</v>
      </c>
      <c r="DI164" s="37">
        <f>SUMIFS(Outbound_Monitor!G:G,Outbound_Monitor!H:H,"IBC",Outbound_Monitor!S:S,DI$2)</f>
        <v>0</v>
      </c>
      <c r="DJ164" s="37">
        <f>SUMIFS(Outbound_Monitor!G:G,Outbound_Monitor!H:H,"IBC",Outbound_Monitor!S:S,DJ$2)</f>
        <v>0</v>
      </c>
      <c r="DK164" s="37">
        <f>SUMIFS(Outbound_Monitor!G:G,Outbound_Monitor!H:H,"IBC",Outbound_Monitor!S:S,DK$2)</f>
        <v>0</v>
      </c>
      <c r="DL164" s="31"/>
      <c r="DM164" s="31"/>
      <c r="DN164" s="37">
        <f>SUMIFS(Outbound_Monitor!G:G,Outbound_Monitor!H:H,"IBC",Outbound_Monitor!S:S,DN$2)</f>
        <v>0</v>
      </c>
      <c r="DO164" s="37">
        <f>SUMIFS(Outbound_Monitor!G:G,Outbound_Monitor!H:H,"IBC",Outbound_Monitor!S:S,DO$2)</f>
        <v>0</v>
      </c>
      <c r="DP164" s="37">
        <f>SUMIFS(Outbound_Monitor!G:G,Outbound_Monitor!H:H,"IBC",Outbound_Monitor!S:S,DP$2)</f>
        <v>0</v>
      </c>
      <c r="DQ164" s="37">
        <f>SUMIFS(Outbound_Monitor!G:G,Outbound_Monitor!H:H,"IBC",Outbound_Monitor!S:S,DQ$2)</f>
        <v>0</v>
      </c>
      <c r="DR164" s="37">
        <f>SUMIFS(Outbound_Monitor!G:G,Outbound_Monitor!H:H,"IBC",Outbound_Monitor!S:S,DR$2)</f>
        <v>0</v>
      </c>
      <c r="DS164" s="31"/>
      <c r="DT164" s="31"/>
      <c r="DU164" s="37">
        <f>SUMIFS(Outbound_Monitor!G:G,Outbound_Monitor!H:H,"IBC",Outbound_Monitor!S:S,DU$2)</f>
        <v>0</v>
      </c>
      <c r="DV164" s="37">
        <f>SUMIFS(Outbound_Monitor!G:G,Outbound_Monitor!H:H,"IBC",Outbound_Monitor!S:S,DV$2)</f>
        <v>0</v>
      </c>
      <c r="DW164" s="31"/>
      <c r="DX164" s="37">
        <f>SUMIFS(Outbound_Monitor!G:G,Outbound_Monitor!H:H,"IBC",Outbound_Monitor!S:S,DX$2)</f>
        <v>0</v>
      </c>
      <c r="DY164" s="37">
        <f>SUMIFS(Outbound_Monitor!G:G,Outbound_Monitor!H:H,"IBC",Outbound_Monitor!S:S,DY$2)</f>
        <v>0</v>
      </c>
      <c r="DZ164" s="31"/>
      <c r="EA164" s="31"/>
      <c r="EB164" s="37">
        <f>SUMIFS(Outbound_Monitor!G:G,Outbound_Monitor!H:H,"IBC",Outbound_Monitor!S:S,EB$2)</f>
        <v>0</v>
      </c>
      <c r="EC164" s="37">
        <f>SUMIFS(Outbound_Monitor!G:G,Outbound_Monitor!H:H,"IBC",Outbound_Monitor!S:S,EC$2)</f>
        <v>0</v>
      </c>
      <c r="ED164" s="37">
        <f>SUMIFS(Outbound_Monitor!G:G,Outbound_Monitor!H:H,"IBC",Outbound_Monitor!S:S,ED$2)</f>
        <v>0</v>
      </c>
      <c r="EE164" s="31"/>
      <c r="EF164" s="37">
        <f>SUMIFS(Outbound_Monitor!G:G,Outbound_Monitor!H:H,"IBC",Outbound_Monitor!S:S,EF$2)</f>
        <v>0</v>
      </c>
      <c r="EG164" s="31"/>
      <c r="EH164" s="31"/>
      <c r="EI164" s="37">
        <f>SUMIFS(Outbound_Monitor!G:G,Outbound_Monitor!H:H,"IBC",Outbound_Monitor!S:S,EI$2)</f>
        <v>0</v>
      </c>
      <c r="EJ164" s="37">
        <f>SUMIFS(Outbound_Monitor!G:G,Outbound_Monitor!H:H,"IBC",Outbound_Monitor!S:S,EJ$2)</f>
        <v>0</v>
      </c>
      <c r="EK164" s="37">
        <f>SUMIFS(Outbound_Monitor!G:G,Outbound_Monitor!H:H,"IBC",Outbound_Monitor!S:S,EK$2)</f>
        <v>0</v>
      </c>
      <c r="EL164" s="37">
        <f>SUMIFS(Outbound_Monitor!G:G,Outbound_Monitor!H:H,"IBC",Outbound_Monitor!S:S,EL$2)</f>
        <v>0</v>
      </c>
      <c r="EM164" s="37">
        <f>SUMIFS(Outbound_Monitor!G:G,Outbound_Monitor!H:H,"IBC",Outbound_Monitor!S:S,EM$2)</f>
        <v>0</v>
      </c>
      <c r="EN164" s="31"/>
      <c r="EO164" s="31"/>
      <c r="EP164" s="31"/>
      <c r="EQ164" s="37">
        <f>SUMIFS(Outbound_Monitor!G:G,Outbound_Monitor!H:H,"IBC",Outbound_Monitor!S:S,EQ$2)</f>
        <v>0</v>
      </c>
      <c r="ER164" s="37">
        <f>SUMIFS(Outbound_Monitor!G:G,Outbound_Monitor!H:H,"IBC",Outbound_Monitor!S:S,ER$2)</f>
        <v>0</v>
      </c>
      <c r="ES164" s="37">
        <f>SUMIFS(Outbound_Monitor!G:G,Outbound_Monitor!H:H,"IBC",Outbound_Monitor!S:S,ES$2)</f>
        <v>0</v>
      </c>
      <c r="ET164" s="37">
        <f>SUMIFS(Outbound_Monitor!G:G,Outbound_Monitor!H:H,"IBC",Outbound_Monitor!S:S,ET$2)</f>
        <v>0</v>
      </c>
      <c r="EU164" s="31"/>
      <c r="EV164" s="31"/>
      <c r="EW164" s="37">
        <f>SUMIFS(Outbound_Monitor!G:G,Outbound_Monitor!H:H,"IBC",Outbound_Monitor!S:S,EW$2)</f>
        <v>0</v>
      </c>
      <c r="EX164" s="37">
        <f>SUMIFS(Outbound_Monitor!G:G,Outbound_Monitor!H:H,"IBC",Outbound_Monitor!S:S,EX$2)</f>
        <v>0</v>
      </c>
      <c r="EY164" s="37">
        <f>SUMIFS(Outbound_Monitor!G:G,Outbound_Monitor!H:H,"IBC",Outbound_Monitor!S:S,EY$2)</f>
        <v>0</v>
      </c>
      <c r="EZ164" s="31"/>
      <c r="FA164" s="37">
        <f>SUMIFS(Outbound_Monitor!G:G,Outbound_Monitor!H:H,"IBC",Outbound_Monitor!S:S,FA$2)</f>
        <v>0</v>
      </c>
      <c r="FB164" s="31"/>
      <c r="FC164" s="31"/>
      <c r="FD164" s="37">
        <f>SUMIFS(Outbound_Monitor!G:G,Outbound_Monitor!H:H,"IBC",Outbound_Monitor!S:S,FD$2)</f>
        <v>0</v>
      </c>
      <c r="FE164" s="37">
        <f>SUMIFS(Outbound_Monitor!G:G,Outbound_Monitor!H:H,"IBC",Outbound_Monitor!S:S,FE$2)</f>
        <v>0</v>
      </c>
      <c r="FF164" s="37">
        <f>SUMIFS(Outbound_Monitor!G:G,Outbound_Monitor!H:H,"IBC",Outbound_Monitor!S:S,FF$2)</f>
        <v>0</v>
      </c>
      <c r="FG164" s="37">
        <f>SUMIFS(Outbound_Monitor!G:G,Outbound_Monitor!H:H,"IBC",Outbound_Monitor!S:S,FG$2)</f>
        <v>0</v>
      </c>
      <c r="FH164" s="37">
        <f>SUMIFS(Outbound_Monitor!G:G,Outbound_Monitor!H:H,"IBC",Outbound_Monitor!S:S,FH$2)</f>
        <v>0</v>
      </c>
      <c r="FI164" s="31"/>
      <c r="FJ164" s="31"/>
      <c r="FK164" s="37">
        <f>SUMIFS(Outbound_Monitor!G:G,Outbound_Monitor!H:H,"IBC",Outbound_Monitor!S:S,FK$2)</f>
        <v>0</v>
      </c>
      <c r="FL164" s="37">
        <f>SUMIFS(Outbound_Monitor!G:G,Outbound_Monitor!H:H,"IBC",Outbound_Monitor!S:S,FL$2)</f>
        <v>0</v>
      </c>
      <c r="FM164" s="37">
        <f>SUMIFS(Outbound_Monitor!G:G,Outbound_Monitor!H:H,"IBC",Outbound_Monitor!S:S,FM$2)</f>
        <v>0</v>
      </c>
      <c r="FN164" s="37">
        <f>SUMIFS(Outbound_Monitor!G:G,Outbound_Monitor!H:H,"IBC",Outbound_Monitor!S:S,FN$2)</f>
        <v>0</v>
      </c>
      <c r="FO164" s="37">
        <f>SUMIFS(Outbound_Monitor!G:G,Outbound_Monitor!H:H,"IBC",Outbound_Monitor!S:S,FO$2)</f>
        <v>0</v>
      </c>
      <c r="FP164" s="31"/>
      <c r="FQ164" s="31"/>
      <c r="FR164" s="37">
        <f>SUMIFS(Outbound_Monitor!G:G,Outbound_Monitor!H:H,"IBC",Outbound_Monitor!S:S,FR$2)</f>
        <v>0</v>
      </c>
      <c r="FS164" s="37">
        <f>SUMIFS(Outbound_Monitor!G:G,Outbound_Monitor!H:H,"IBC",Outbound_Monitor!S:S,FS$2)</f>
        <v>0</v>
      </c>
      <c r="FT164" s="37">
        <f>SUMIFS(Outbound_Monitor!G:G,Outbound_Monitor!H:H,"IBC",Outbound_Monitor!S:S,FT$2)</f>
        <v>0</v>
      </c>
      <c r="FU164" s="37">
        <f>SUMIFS(Outbound_Monitor!G:G,Outbound_Monitor!H:H,"IBC",Outbound_Monitor!S:S,FU$2)</f>
        <v>0</v>
      </c>
      <c r="FV164" s="37">
        <f>SUMIFS(Outbound_Monitor!G:G,Outbound_Monitor!H:H,"IBC",Outbound_Monitor!S:S,FV$2)</f>
        <v>0</v>
      </c>
      <c r="FW164" s="31"/>
      <c r="FX164" s="31"/>
      <c r="FY164" s="37">
        <f>SUMIFS(Outbound_Monitor!G:G,Outbound_Monitor!H:H,"IBC",Outbound_Monitor!S:S,FY$2)</f>
        <v>0</v>
      </c>
      <c r="FZ164" s="37">
        <f>SUMIFS(Outbound_Monitor!G:G,Outbound_Monitor!H:H,"IBC",Outbound_Monitor!S:S,FZ$2)</f>
        <v>0</v>
      </c>
      <c r="GA164" s="37">
        <f>SUMIFS(Outbound_Monitor!G:G,Outbound_Monitor!H:H,"IBC",Outbound_Monitor!S:S,GA$2)</f>
        <v>0</v>
      </c>
      <c r="GB164" s="37">
        <f>SUMIFS(Outbound_Monitor!G:G,Outbound_Monitor!H:H,"IBC",Outbound_Monitor!S:S,GB$2)</f>
        <v>0</v>
      </c>
      <c r="GC164" s="37">
        <f>SUMIFS(Outbound_Monitor!G:G,Outbound_Monitor!H:H,"IBC",Outbound_Monitor!S:S,GC$2)</f>
        <v>0</v>
      </c>
      <c r="GD164" s="31"/>
      <c r="GE164" s="31"/>
      <c r="GF164" s="37">
        <f>SUMIFS(Outbound_Monitor!G:G,Outbound_Monitor!H:H,"IBC",Outbound_Monitor!S:S,GF$2)</f>
        <v>0</v>
      </c>
      <c r="GG164" s="37">
        <f>SUMIFS(Outbound_Monitor!G:G,Outbound_Monitor!H:H,"IBC",Outbound_Monitor!S:S,GG$2)</f>
        <v>0</v>
      </c>
      <c r="GH164" s="37">
        <f>SUMIFS(Outbound_Monitor!G:G,Outbound_Monitor!H:H,"IBC",Outbound_Monitor!S:S,GH$2)</f>
        <v>0</v>
      </c>
      <c r="GI164" s="37">
        <f>SUMIFS(Outbound_Monitor!G:G,Outbound_Monitor!H:H,"IBC",Outbound_Monitor!S:S,GI$2)</f>
        <v>0</v>
      </c>
      <c r="GJ164" s="37">
        <f>SUMIFS(Outbound_Monitor!G:G,Outbound_Monitor!H:H,"IBC",Outbound_Monitor!S:S,GJ$2)</f>
        <v>0</v>
      </c>
      <c r="GK164" s="31"/>
      <c r="GL164" s="31"/>
      <c r="GM164" s="37">
        <f>SUMIFS(Outbound_Monitor!G:G,Outbound_Monitor!H:H,"IBC",Outbound_Monitor!S:S,GM$2)</f>
        <v>0</v>
      </c>
      <c r="GN164" s="37">
        <f>SUMIFS(Outbound_Monitor!G:G,Outbound_Monitor!H:H,"IBC",Outbound_Monitor!S:S,GN$2)</f>
        <v>0</v>
      </c>
      <c r="GO164" s="37">
        <f>SUMIFS(Outbound_Monitor!G:G,Outbound_Monitor!H:H,"IBC",Outbound_Monitor!S:S,GO$2)</f>
        <v>0</v>
      </c>
      <c r="GP164" s="37">
        <f>SUMIFS(Outbound_Monitor!G:G,Outbound_Monitor!H:H,"IBC",Outbound_Monitor!S:S,GP$2)</f>
        <v>0</v>
      </c>
      <c r="GQ164" s="37">
        <f>SUMIFS(Outbound_Monitor!G:G,Outbound_Monitor!H:H,"IBC",Outbound_Monitor!S:S,GQ$2)</f>
        <v>0</v>
      </c>
      <c r="GR164" s="31"/>
      <c r="GS164" s="31"/>
      <c r="GT164" s="37">
        <f>SUMIFS(Outbound_Monitor!G:G,Outbound_Monitor!H:H,"IBC",Outbound_Monitor!S:S,GT$2)</f>
        <v>0</v>
      </c>
      <c r="GU164" s="37">
        <f>SUMIFS(Outbound_Monitor!G:G,Outbound_Monitor!H:H,"IBC",Outbound_Monitor!S:S,GU$2)</f>
        <v>0</v>
      </c>
      <c r="GV164" s="37">
        <f>SUMIFS(Outbound_Monitor!G:G,Outbound_Monitor!H:H,"IBC",Outbound_Monitor!S:S,GV$2)</f>
        <v>0</v>
      </c>
      <c r="GW164" s="37">
        <f>SUMIFS(Outbound_Monitor!G:G,Outbound_Monitor!H:H,"IBC",Outbound_Monitor!S:S,GW$2)</f>
        <v>0</v>
      </c>
      <c r="GX164" s="37">
        <f>SUMIFS(Outbound_Monitor!G:G,Outbound_Monitor!H:H,"IBC",Outbound_Monitor!S:S,GX$2)</f>
        <v>0</v>
      </c>
      <c r="GY164" s="31"/>
      <c r="GZ164" s="31"/>
      <c r="HA164" s="37">
        <f>SUMIFS(Outbound_Monitor!G:G,Outbound_Monitor!H:H,"IBC",Outbound_Monitor!S:S,HA$2)</f>
        <v>0</v>
      </c>
      <c r="HB164" s="37">
        <f>SUMIFS(Outbound_Monitor!G:G,Outbound_Monitor!H:H,"IBC",Outbound_Monitor!S:S,HB$2)</f>
        <v>0</v>
      </c>
      <c r="HC164" s="37">
        <f>SUMIFS(Outbound_Monitor!G:G,Outbound_Monitor!H:H,"IBC",Outbound_Monitor!S:S,HC$2)</f>
        <v>0</v>
      </c>
      <c r="HD164" s="37">
        <f>SUMIFS(Outbound_Monitor!G:G,Outbound_Monitor!H:H,"IBC",Outbound_Monitor!S:S,HD$2)</f>
        <v>0</v>
      </c>
      <c r="HE164" s="37">
        <f>SUMIFS(Outbound_Monitor!G:G,Outbound_Monitor!H:H,"IBC",Outbound_Monitor!S:S,HE$2)</f>
        <v>0</v>
      </c>
      <c r="HF164" s="31"/>
      <c r="HG164" s="31"/>
      <c r="HH164" s="37">
        <f>SUMIFS(Outbound_Monitor!G:G,Outbound_Monitor!H:H,"IBC",Outbound_Monitor!S:S,HH$2)</f>
        <v>0</v>
      </c>
      <c r="HI164" s="37">
        <f>SUMIFS(Outbound_Monitor!G:G,Outbound_Monitor!H:H,"IBC",Outbound_Monitor!S:S,HI$2)</f>
        <v>0</v>
      </c>
      <c r="HJ164" s="37">
        <f>SUMIFS(Outbound_Monitor!G:G,Outbound_Monitor!H:H,"IBC",Outbound_Monitor!S:S,HJ$2)</f>
        <v>0</v>
      </c>
      <c r="HK164" s="37">
        <f>SUMIFS(Outbound_Monitor!G:G,Outbound_Monitor!H:H,"IBC",Outbound_Monitor!S:S,HK$2)</f>
        <v>0</v>
      </c>
      <c r="HL164" s="37">
        <f>SUMIFS(Outbound_Monitor!G:G,Outbound_Monitor!H:H,"IBC",Outbound_Monitor!S:S,HL$2)</f>
        <v>0</v>
      </c>
      <c r="HM164" s="31"/>
      <c r="HN164" s="31"/>
      <c r="HO164" s="37">
        <f>SUMIFS(Outbound_Monitor!G:G,Outbound_Monitor!H:H,"IBC",Outbound_Monitor!S:S,HO$2)</f>
        <v>0</v>
      </c>
      <c r="HP164" s="37">
        <f>SUMIFS(Outbound_Monitor!G:G,Outbound_Monitor!H:H,"IBC",Outbound_Monitor!S:S,HP$2)</f>
        <v>0</v>
      </c>
      <c r="HQ164" s="37">
        <f>SUMIFS(Outbound_Monitor!G:G,Outbound_Monitor!H:H,"IBC",Outbound_Monitor!S:S,HQ$2)</f>
        <v>0</v>
      </c>
      <c r="HR164" s="37">
        <f>SUMIFS(Outbound_Monitor!G:G,Outbound_Monitor!H:H,"IBC",Outbound_Monitor!S:S,HR$2)</f>
        <v>0</v>
      </c>
      <c r="HS164" s="37">
        <f>SUMIFS(Outbound_Monitor!G:G,Outbound_Monitor!H:H,"IBC",Outbound_Monitor!S:S,HS$2)</f>
        <v>0</v>
      </c>
      <c r="HT164" s="31"/>
      <c r="HU164" s="31"/>
      <c r="HV164" s="37">
        <f>SUMIFS(Outbound_Monitor!G:G,Outbound_Monitor!H:H,"IBC",Outbound_Monitor!S:S,HV$2)</f>
        <v>0</v>
      </c>
      <c r="HW164" s="37">
        <f>SUMIFS(Outbound_Monitor!G:G,Outbound_Monitor!H:H,"IBC",Outbound_Monitor!S:S,HW$2)</f>
        <v>0</v>
      </c>
      <c r="HX164" s="37">
        <f>SUMIFS(Outbound_Monitor!G:G,Outbound_Monitor!H:H,"IBC",Outbound_Monitor!S:S,HX$2)</f>
        <v>0</v>
      </c>
      <c r="HY164" s="37">
        <f>SUMIFS(Outbound_Monitor!G:G,Outbound_Monitor!H:H,"IBC",Outbound_Monitor!S:S,HY$2)</f>
        <v>0</v>
      </c>
      <c r="HZ164" s="37">
        <f>SUMIFS(Outbound_Monitor!G:G,Outbound_Monitor!H:H,"IBC",Outbound_Monitor!S:S,HZ$2)</f>
        <v>0</v>
      </c>
      <c r="IA164" s="31"/>
      <c r="IB164" s="31"/>
      <c r="IC164" s="37">
        <f>SUMIFS(Outbound_Monitor!G:G,Outbound_Monitor!H:H,"IBC",Outbound_Monitor!S:S,IC$2)</f>
        <v>0</v>
      </c>
      <c r="ID164" s="37">
        <f>SUMIFS(Outbound_Monitor!G:G,Outbound_Monitor!H:H,"IBC",Outbound_Monitor!S:S,ID$2)</f>
        <v>0</v>
      </c>
      <c r="IE164" s="37">
        <f>SUMIFS(Outbound_Monitor!G:G,Outbound_Monitor!H:H,"IBC",Outbound_Monitor!S:S,IE$2)</f>
        <v>0</v>
      </c>
      <c r="IF164" s="37">
        <f>SUMIFS(Outbound_Monitor!G:G,Outbound_Monitor!H:H,"IBC",Outbound_Monitor!S:S,IF$2)</f>
        <v>0</v>
      </c>
      <c r="IG164" s="37">
        <f>SUMIFS(Outbound_Monitor!G:G,Outbound_Monitor!H:H,"IBC",Outbound_Monitor!S:S,IG$2)</f>
        <v>0</v>
      </c>
      <c r="IH164" s="31"/>
      <c r="II164" s="31"/>
      <c r="IJ164" s="37">
        <f>SUMIFS(Outbound_Monitor!G:G,Outbound_Monitor!H:H,"IBC",Outbound_Monitor!S:S,IJ$2)</f>
        <v>0</v>
      </c>
      <c r="IK164" s="37">
        <f>SUMIFS(Outbound_Monitor!G:G,Outbound_Monitor!H:H,"IBC",Outbound_Monitor!S:S,IK$2)</f>
        <v>0</v>
      </c>
      <c r="IL164" s="37">
        <f>SUMIFS(Outbound_Monitor!G:G,Outbound_Monitor!H:H,"IBC",Outbound_Monitor!S:S,IL$2)</f>
        <v>0</v>
      </c>
      <c r="IM164" s="37">
        <f>SUMIFS(Outbound_Monitor!G:G,Outbound_Monitor!H:H,"IBC",Outbound_Monitor!S:S,IM$2)</f>
        <v>0</v>
      </c>
      <c r="IN164" s="37">
        <f>SUMIFS(Outbound_Monitor!G:G,Outbound_Monitor!H:H,"IBC",Outbound_Monitor!S:S,IN$2)</f>
        <v>0</v>
      </c>
      <c r="IO164" s="31"/>
      <c r="IP164" s="31"/>
      <c r="IQ164" s="37">
        <f>SUMIFS(Outbound_Monitor!G:G,Outbound_Monitor!H:H,"IBC",Outbound_Monitor!S:S,IQ$2)</f>
        <v>0</v>
      </c>
      <c r="IR164" s="37">
        <f>SUMIFS(Outbound_Monitor!G:G,Outbound_Monitor!H:H,"IBC",Outbound_Monitor!S:S,IR$2)</f>
        <v>0</v>
      </c>
      <c r="IS164" s="37">
        <f>SUMIFS(Outbound_Monitor!G:G,Outbound_Monitor!H:H,"IBC",Outbound_Monitor!S:S,IS$2)</f>
        <v>0</v>
      </c>
      <c r="IT164" s="37">
        <f>SUMIFS(Outbound_Monitor!G:G,Outbound_Monitor!H:H,"IBC",Outbound_Monitor!S:S,IT$2)</f>
        <v>0</v>
      </c>
      <c r="IU164" s="37">
        <f>SUMIFS(Outbound_Monitor!G:G,Outbound_Monitor!H:H,"IBC",Outbound_Monitor!S:S,IU$2)</f>
        <v>0</v>
      </c>
      <c r="IV164" s="31"/>
      <c r="IW164" s="31"/>
      <c r="IX164" s="37">
        <f>SUMIFS(Outbound_Monitor!G:G,Outbound_Monitor!H:H,"IBC",Outbound_Monitor!S:S,IX$2)</f>
        <v>0</v>
      </c>
      <c r="IY164" s="37">
        <f>SUMIFS(Outbound_Monitor!G:G,Outbound_Monitor!H:H,"IBC",Outbound_Monitor!S:S,IY$2)</f>
        <v>0</v>
      </c>
      <c r="IZ164" s="37">
        <f>SUMIFS(Outbound_Monitor!G:G,Outbound_Monitor!H:H,"IBC",Outbound_Monitor!S:S,IZ$2)</f>
        <v>0</v>
      </c>
      <c r="JA164" s="37">
        <f>SUMIFS(Outbound_Monitor!G:G,Outbound_Monitor!H:H,"IBC",Outbound_Monitor!S:S,JA$2)</f>
        <v>0</v>
      </c>
      <c r="JB164" s="37">
        <f>SUMIFS(Outbound_Monitor!G:G,Outbound_Monitor!H:H,"IBC",Outbound_Monitor!S:S,JB$2)</f>
        <v>0</v>
      </c>
      <c r="JC164" s="31"/>
      <c r="JD164" s="31"/>
      <c r="JE164" s="37">
        <f>SUMIFS(Outbound_Monitor!G:G,Outbound_Monitor!H:H,"IBC",Outbound_Monitor!S:S,JE$2)</f>
        <v>0</v>
      </c>
      <c r="JF164" s="37">
        <f>SUMIFS(Outbound_Monitor!G:G,Outbound_Monitor!H:H,"IBC",Outbound_Monitor!S:S,JF$2)</f>
        <v>0</v>
      </c>
      <c r="JG164" s="37">
        <f>SUMIFS(Outbound_Monitor!G:G,Outbound_Monitor!H:H,"IBC",Outbound_Monitor!S:S,JG$2)</f>
        <v>0</v>
      </c>
      <c r="JH164" s="37">
        <f>SUMIFS(Outbound_Monitor!G:G,Outbound_Monitor!H:H,"IBC",Outbound_Monitor!S:S,JH$2)</f>
        <v>0</v>
      </c>
      <c r="JI164" s="37">
        <f>SUMIFS(Outbound_Monitor!G:G,Outbound_Monitor!H:H,"IBC",Outbound_Monitor!S:S,JI$2)</f>
        <v>0</v>
      </c>
      <c r="JJ164" s="31"/>
      <c r="JK164" s="31"/>
      <c r="JL164" s="37">
        <f>SUMIFS(Outbound_Monitor!G:G,Outbound_Monitor!H:H,"IBC",Outbound_Monitor!S:S,JL$2)</f>
        <v>0</v>
      </c>
      <c r="JM164" s="37">
        <f>SUMIFS(Outbound_Monitor!G:G,Outbound_Monitor!H:H,"IBC",Outbound_Monitor!S:S,JM$2)</f>
        <v>0</v>
      </c>
      <c r="JN164" s="37">
        <f>SUMIFS(Outbound_Monitor!G:G,Outbound_Monitor!H:H,"IBC",Outbound_Monitor!S:S,JN$2)</f>
        <v>0</v>
      </c>
      <c r="JO164" s="37">
        <f>SUMIFS(Outbound_Monitor!G:G,Outbound_Monitor!H:H,"IBC",Outbound_Monitor!S:S,JO$2)</f>
        <v>0</v>
      </c>
      <c r="JP164" s="37">
        <f>SUMIFS(Outbound_Monitor!G:G,Outbound_Monitor!H:H,"IBC",Outbound_Monitor!S:S,JP$2)</f>
        <v>0</v>
      </c>
      <c r="JQ164" s="31"/>
      <c r="JR164" s="31"/>
      <c r="JS164" s="37">
        <f>SUMIFS(Outbound_Monitor!G:G,Outbound_Monitor!H:H,"IBC",Outbound_Monitor!S:S,JS$2)</f>
        <v>0</v>
      </c>
      <c r="JT164" s="37">
        <f>SUMIFS(Outbound_Monitor!G:G,Outbound_Monitor!H:H,"IBC",Outbound_Monitor!S:S,JT$2)</f>
        <v>0</v>
      </c>
      <c r="JU164" s="37">
        <f>SUMIFS(Outbound_Monitor!G:G,Outbound_Monitor!H:H,"IBC",Outbound_Monitor!S:S,JU$2)</f>
        <v>0</v>
      </c>
      <c r="JV164" s="31"/>
      <c r="JW164" s="37">
        <f>SUMIFS(Outbound_Monitor!G:G,Outbound_Monitor!H:H,"IBC",Outbound_Monitor!S:S,JW$2)</f>
        <v>0</v>
      </c>
      <c r="JX164" s="31"/>
      <c r="JY164" s="31"/>
      <c r="JZ164" s="37">
        <f>SUMIFS(Outbound_Monitor!G:G,Outbound_Monitor!H:H,"IBC",Outbound_Monitor!S:S,JZ$2)</f>
        <v>0</v>
      </c>
      <c r="KA164" s="37">
        <f>SUMIFS(Outbound_Monitor!G:G,Outbound_Monitor!H:H,"IBC",Outbound_Monitor!S:S,KA$2)</f>
        <v>0</v>
      </c>
      <c r="KB164" s="37">
        <f>SUMIFS(Outbound_Monitor!G:G,Outbound_Monitor!H:H,"IBC",Outbound_Monitor!S:S,KB$2)</f>
        <v>0</v>
      </c>
      <c r="KC164" s="37">
        <f>SUMIFS(Outbound_Monitor!G:G,Outbound_Monitor!H:H,"IBC",Outbound_Monitor!S:S,KC$2)</f>
        <v>0</v>
      </c>
      <c r="KD164" s="37">
        <f>SUMIFS(Outbound_Monitor!G:G,Outbound_Monitor!H:H,"IBC",Outbound_Monitor!S:S,KD$2)</f>
        <v>0</v>
      </c>
      <c r="KE164" s="31"/>
      <c r="KF164" s="31"/>
      <c r="KG164" s="37">
        <f>SUMIFS(Outbound_Monitor!G:G,Outbound_Monitor!H:H,"IBC",Outbound_Monitor!S:S,KG$2)</f>
        <v>0</v>
      </c>
      <c r="KH164" s="37">
        <f>SUMIFS(Outbound_Monitor!G:G,Outbound_Monitor!H:H,"IBC",Outbound_Monitor!S:S,KH$2)</f>
        <v>0</v>
      </c>
      <c r="KI164" s="37">
        <f>SUMIFS(Outbound_Monitor!G:G,Outbound_Monitor!H:H,"IBC",Outbound_Monitor!S:S,KI$2)</f>
        <v>0</v>
      </c>
      <c r="KJ164" s="37">
        <f>SUMIFS(Outbound_Monitor!G:G,Outbound_Monitor!H:H,"IBC",Outbound_Monitor!S:S,KJ$2)</f>
        <v>0</v>
      </c>
      <c r="KK164" s="37">
        <f>SUMIFS(Outbound_Monitor!G:G,Outbound_Monitor!H:H,"IBC",Outbound_Monitor!S:S,KK$2)</f>
        <v>0</v>
      </c>
      <c r="KL164" s="31"/>
      <c r="KM164" s="31"/>
      <c r="KN164" s="37">
        <f>SUMIFS(Outbound_Monitor!G:G,Outbound_Monitor!H:H,"IBC",Outbound_Monitor!S:S,KN$2)</f>
        <v>0</v>
      </c>
      <c r="KO164" s="37">
        <f>SUMIFS(Outbound_Monitor!G:G,Outbound_Monitor!H:H,"IBC",Outbound_Monitor!S:S,KO$2)</f>
        <v>0</v>
      </c>
      <c r="KP164" s="37">
        <f>SUMIFS(Outbound_Monitor!G:G,Outbound_Monitor!H:H,"IBC",Outbound_Monitor!S:S,KP$2)</f>
        <v>0</v>
      </c>
      <c r="KQ164" s="37">
        <f>SUMIFS(Outbound_Monitor!G:G,Outbound_Monitor!H:H,"IBC",Outbound_Monitor!S:S,KQ$2)</f>
        <v>0</v>
      </c>
      <c r="KR164" s="37">
        <f>SUMIFS(Outbound_Monitor!G:G,Outbound_Monitor!H:H,"IBC",Outbound_Monitor!S:S,KR$2)</f>
        <v>0</v>
      </c>
      <c r="KS164" s="31"/>
      <c r="KT164" s="31"/>
      <c r="KU164" s="37">
        <f>SUMIFS(Outbound_Monitor!G:G,Outbound_Monitor!H:H,"IBC",Outbound_Monitor!S:S,KU$2)</f>
        <v>0</v>
      </c>
      <c r="KV164" s="37">
        <f>SUMIFS(Outbound_Monitor!G:G,Outbound_Monitor!H:H,"IBC",Outbound_Monitor!S:S,KV$2)</f>
        <v>0</v>
      </c>
      <c r="KW164" s="37">
        <f>SUMIFS(Outbound_Monitor!G:G,Outbound_Monitor!H:H,"IBC",Outbound_Monitor!S:S,KW$2)</f>
        <v>0</v>
      </c>
      <c r="KX164" s="37">
        <f>SUMIFS(Outbound_Monitor!G:G,Outbound_Monitor!H:H,"IBC",Outbound_Monitor!S:S,KX$2)</f>
        <v>0</v>
      </c>
      <c r="KY164" s="31"/>
      <c r="KZ164" s="31"/>
      <c r="LA164" s="31"/>
      <c r="LB164" s="37">
        <f>SUMIFS(Outbound_Monitor!G:G,Outbound_Monitor!H:H,"IBC",Outbound_Monitor!S:S,LB$2)</f>
        <v>0</v>
      </c>
      <c r="LC164" s="37">
        <f>SUMIFS(Outbound_Monitor!G:G,Outbound_Monitor!H:H,"IBC",Outbound_Monitor!S:S,LC$2)</f>
        <v>0</v>
      </c>
      <c r="LD164" s="37">
        <f>SUMIFS(Outbound_Monitor!G:G,Outbound_Monitor!H:H,"IBC",Outbound_Monitor!S:S,LD$2)</f>
        <v>0</v>
      </c>
      <c r="LE164" s="37">
        <f>SUMIFS(Outbound_Monitor!G:G,Outbound_Monitor!H:H,"IBC",Outbound_Monitor!S:S,LE$2)</f>
        <v>0</v>
      </c>
      <c r="LF164" s="37">
        <f>SUMIFS(Outbound_Monitor!G:G,Outbound_Monitor!H:H,"IBC",Outbound_Monitor!S:S,LF$2)</f>
        <v>0</v>
      </c>
      <c r="LG164" s="31"/>
      <c r="LH164" s="31"/>
      <c r="LI164" s="37">
        <f>SUMIFS(Outbound_Monitor!G:G,Outbound_Monitor!H:H,"IBC",Outbound_Monitor!S:S,LI$2)</f>
        <v>0</v>
      </c>
      <c r="LJ164" s="37">
        <f>SUMIFS(Outbound_Monitor!G:G,Outbound_Monitor!H:H,"IBC",Outbound_Monitor!S:S,LJ$2)</f>
        <v>0</v>
      </c>
      <c r="LK164" s="37">
        <f>SUMIFS(Outbound_Monitor!G:G,Outbound_Monitor!H:H,"IBC",Outbound_Monitor!S:S,LK$2)</f>
        <v>0</v>
      </c>
      <c r="LL164" s="37">
        <f>SUMIFS(Outbound_Monitor!G:G,Outbound_Monitor!H:H,"IBC",Outbound_Monitor!S:S,LL$2)</f>
        <v>0</v>
      </c>
      <c r="LM164" s="37">
        <f>SUMIFS(Outbound_Monitor!G:G,Outbound_Monitor!H:H,"IBC",Outbound_Monitor!S:S,LM$2)</f>
        <v>0</v>
      </c>
      <c r="LN164" s="31"/>
      <c r="LO164" s="31"/>
      <c r="LP164" s="37">
        <f>SUMIFS(Outbound_Monitor!G:G,Outbound_Monitor!H:H,"IBC",Outbound_Monitor!S:S,LP$2)</f>
        <v>0</v>
      </c>
      <c r="LQ164" s="37">
        <f>SUMIFS(Outbound_Monitor!G:G,Outbound_Monitor!H:H,"IBC",Outbound_Monitor!S:S,LQ$2)</f>
        <v>0</v>
      </c>
      <c r="LR164" s="37">
        <f>SUMIFS(Outbound_Monitor!G:G,Outbound_Monitor!H:H,"IBC",Outbound_Monitor!S:S,LR$2)</f>
        <v>0</v>
      </c>
      <c r="LS164" s="37">
        <f>SUMIFS(Outbound_Monitor!G:G,Outbound_Monitor!H:H,"IBC",Outbound_Monitor!S:S,LS$2)</f>
        <v>0</v>
      </c>
      <c r="LT164" s="37">
        <f>SUMIFS(Outbound_Monitor!G:G,Outbound_Monitor!H:H,"IBC",Outbound_Monitor!S:S,LT$2)</f>
        <v>0</v>
      </c>
      <c r="LU164" s="31"/>
      <c r="LV164" s="31"/>
      <c r="LW164" s="37">
        <f>SUMIFS(Outbound_Monitor!G:G,Outbound_Monitor!H:H,"IBC",Outbound_Monitor!S:S,LW$2)</f>
        <v>0</v>
      </c>
      <c r="LX164" s="37">
        <f>SUMIFS(Outbound_Monitor!G:G,Outbound_Monitor!H:H,"IBC",Outbound_Monitor!S:S,LX$2)</f>
        <v>0</v>
      </c>
      <c r="LY164" s="37">
        <f>SUMIFS(Outbound_Monitor!G:G,Outbound_Monitor!H:H,"IBC",Outbound_Monitor!S:S,LY$2)</f>
        <v>0</v>
      </c>
      <c r="LZ164" s="37">
        <f>SUMIFS(Outbound_Monitor!G:G,Outbound_Monitor!H:H,"IBC",Outbound_Monitor!S:S,LZ$2)</f>
        <v>0</v>
      </c>
      <c r="MA164" s="37">
        <f>SUMIFS(Outbound_Monitor!G:G,Outbound_Monitor!H:H,"IBC",Outbound_Monitor!S:S,MA$2)</f>
        <v>0</v>
      </c>
      <c r="MB164" s="31"/>
      <c r="MC164" s="31"/>
      <c r="MD164" s="37">
        <f>SUMIFS(Outbound_Monitor!G:G,Outbound_Monitor!H:H,"IBC",Outbound_Monitor!S:S,MD$2)</f>
        <v>0</v>
      </c>
      <c r="ME164" s="37">
        <f>SUMIFS(Outbound_Monitor!G:G,Outbound_Monitor!H:H,"IBC",Outbound_Monitor!S:S,ME$2)</f>
        <v>0</v>
      </c>
      <c r="MF164" s="37">
        <f>SUMIFS(Outbound_Monitor!G:G,Outbound_Monitor!H:H,"IBC",Outbound_Monitor!S:S,MF$2)</f>
        <v>0</v>
      </c>
      <c r="MG164" s="37">
        <f>SUMIFS(Outbound_Monitor!G:G,Outbound_Monitor!H:H,"IBC",Outbound_Monitor!S:S,MG$2)</f>
        <v>0</v>
      </c>
      <c r="MH164" s="37">
        <f>SUMIFS(Outbound_Monitor!G:G,Outbound_Monitor!H:H,"IBC",Outbound_Monitor!S:S,MH$2)</f>
        <v>0</v>
      </c>
      <c r="MI164" s="31"/>
      <c r="MJ164" s="31"/>
      <c r="MK164" s="37">
        <f>SUMIFS(Outbound_Monitor!G:G,Outbound_Monitor!H:H,"IBC",Outbound_Monitor!S:S,MK$2)</f>
        <v>0</v>
      </c>
      <c r="ML164" s="37">
        <f>SUMIFS(Outbound_Monitor!G:G,Outbound_Monitor!H:H,"IBC",Outbound_Monitor!S:S,ML$2)</f>
        <v>0</v>
      </c>
      <c r="MM164" s="37">
        <f>SUMIFS(Outbound_Monitor!G:G,Outbound_Monitor!H:H,"IBC",Outbound_Monitor!S:S,MM$2)</f>
        <v>0</v>
      </c>
      <c r="MN164" s="37">
        <f>SUMIFS(Outbound_Monitor!G:G,Outbound_Monitor!H:H,"IBC",Outbound_Monitor!S:S,MN$2)</f>
        <v>0</v>
      </c>
      <c r="MO164" s="37">
        <f>SUMIFS(Outbound_Monitor!G:G,Outbound_Monitor!H:H,"IBC",Outbound_Monitor!S:S,MO$2)</f>
        <v>0</v>
      </c>
      <c r="MP164" s="31"/>
      <c r="MQ164" s="31"/>
      <c r="MR164" s="37">
        <f>SUMIFS(Outbound_Monitor!G:G,Outbound_Monitor!H:H,"IBC",Outbound_Monitor!S:S,MR$2)</f>
        <v>0</v>
      </c>
      <c r="MS164" s="37">
        <f>SUMIFS(Outbound_Monitor!G:G,Outbound_Monitor!H:H,"IBC",Outbound_Monitor!S:S,MS$2)</f>
        <v>0</v>
      </c>
      <c r="MT164" s="37">
        <f>SUMIFS(Outbound_Monitor!G:G,Outbound_Monitor!H:H,"IBC",Outbound_Monitor!S:S,MT$2)</f>
        <v>0</v>
      </c>
      <c r="MU164" s="37">
        <f>SUMIFS(Outbound_Monitor!G:G,Outbound_Monitor!H:H,"IBC",Outbound_Monitor!S:S,MU$2)</f>
        <v>0</v>
      </c>
      <c r="MV164" s="37">
        <f>SUMIFS(Outbound_Monitor!G:G,Outbound_Monitor!H:H,"IBC",Outbound_Monitor!S:S,MV$2)</f>
        <v>0</v>
      </c>
      <c r="MW164" s="31"/>
      <c r="MX164" s="31"/>
      <c r="MY164" s="37">
        <f>SUMIFS(Outbound_Monitor!G:G,Outbound_Monitor!H:H,"IBC",Outbound_Monitor!S:S,MY$2)</f>
        <v>0</v>
      </c>
      <c r="MZ164" s="37">
        <f>SUMIFS(Outbound_Monitor!G:G,Outbound_Monitor!H:H,"IBC",Outbound_Monitor!S:S,MZ$2)</f>
        <v>0</v>
      </c>
      <c r="NA164" s="31"/>
      <c r="NB164" s="31"/>
      <c r="NC164" s="37">
        <f>SUMIFS(Outbound_Monitor!G:G,Outbound_Monitor!H:H,"IBC",Outbound_Monitor!S:S,NC$2)</f>
        <v>0</v>
      </c>
      <c r="ND164" s="31"/>
      <c r="NE164" s="31"/>
      <c r="NF164" s="16" t="s">
        <v>759</v>
      </c>
    </row>
    <row r="165" spans="1:370" s="109" customFormat="1" ht="15.75" x14ac:dyDescent="0.25">
      <c r="A165" s="22" t="s">
        <v>966</v>
      </c>
      <c r="B165" s="23" t="s">
        <v>308</v>
      </c>
      <c r="C165" s="24"/>
      <c r="D165" s="33" t="s">
        <v>48</v>
      </c>
      <c r="E165" s="56">
        <f>MAX(G165:NC165)</f>
        <v>40</v>
      </c>
      <c r="F165" s="31"/>
      <c r="G165" s="26">
        <v>0</v>
      </c>
      <c r="H165" s="26">
        <v>0</v>
      </c>
      <c r="I165" s="27">
        <v>8</v>
      </c>
      <c r="J165" s="27">
        <v>0</v>
      </c>
      <c r="K165" s="31"/>
      <c r="L165" s="31"/>
      <c r="M165" s="28">
        <v>0</v>
      </c>
      <c r="N165" s="26">
        <v>0</v>
      </c>
      <c r="O165" s="26">
        <v>0</v>
      </c>
      <c r="P165" s="26">
        <v>0</v>
      </c>
      <c r="Q165" s="26">
        <v>0</v>
      </c>
      <c r="R165" s="31"/>
      <c r="S165" s="31"/>
      <c r="T165" s="28">
        <v>12</v>
      </c>
      <c r="U165" s="26">
        <v>24</v>
      </c>
      <c r="V165" s="26">
        <v>8</v>
      </c>
      <c r="W165" s="26">
        <v>12</v>
      </c>
      <c r="X165" s="26">
        <v>0</v>
      </c>
      <c r="Y165" s="31"/>
      <c r="Z165" s="31"/>
      <c r="AA165" s="28">
        <v>24</v>
      </c>
      <c r="AB165" s="26">
        <v>28</v>
      </c>
      <c r="AC165" s="26">
        <v>12</v>
      </c>
      <c r="AD165" s="26">
        <v>20</v>
      </c>
      <c r="AE165" s="26">
        <v>4</v>
      </c>
      <c r="AF165" s="31"/>
      <c r="AG165" s="31"/>
      <c r="AH165" s="28">
        <v>0</v>
      </c>
      <c r="AI165" s="26">
        <v>12</v>
      </c>
      <c r="AJ165" s="26">
        <v>12</v>
      </c>
      <c r="AK165" s="26">
        <v>24</v>
      </c>
      <c r="AL165" s="26">
        <v>24</v>
      </c>
      <c r="AM165" s="31"/>
      <c r="AN165" s="31"/>
      <c r="AO165" s="28">
        <v>20</v>
      </c>
      <c r="AP165" s="26">
        <v>24</v>
      </c>
      <c r="AQ165" s="26">
        <v>20</v>
      </c>
      <c r="AR165" s="26">
        <v>24</v>
      </c>
      <c r="AS165" s="26">
        <v>12</v>
      </c>
      <c r="AT165" s="31"/>
      <c r="AU165" s="31"/>
      <c r="AV165" s="28">
        <v>12</v>
      </c>
      <c r="AW165" s="26">
        <v>12</v>
      </c>
      <c r="AX165" s="26">
        <v>0</v>
      </c>
      <c r="AY165" s="26">
        <v>24</v>
      </c>
      <c r="AZ165" s="26">
        <v>20</v>
      </c>
      <c r="BA165" s="31"/>
      <c r="BB165" s="31"/>
      <c r="BC165" s="28">
        <v>0</v>
      </c>
      <c r="BD165" s="26">
        <v>0</v>
      </c>
      <c r="BE165" s="26">
        <v>0</v>
      </c>
      <c r="BF165" s="26">
        <v>0</v>
      </c>
      <c r="BG165" s="26">
        <v>0</v>
      </c>
      <c r="BH165" s="31"/>
      <c r="BI165" s="31"/>
      <c r="BJ165" s="28">
        <v>20</v>
      </c>
      <c r="BK165" s="26">
        <v>12</v>
      </c>
      <c r="BL165" s="26">
        <v>20</v>
      </c>
      <c r="BM165" s="26">
        <v>40</v>
      </c>
      <c r="BN165" s="26"/>
      <c r="BO165" s="31"/>
      <c r="BP165" s="31"/>
      <c r="BQ165" s="28"/>
      <c r="BR165" s="26"/>
      <c r="BS165" s="26"/>
      <c r="BT165" s="26"/>
      <c r="BU165" s="26"/>
      <c r="BV165" s="31"/>
      <c r="BW165" s="31"/>
      <c r="BX165" s="28"/>
      <c r="BY165" s="26"/>
      <c r="BZ165" s="26"/>
      <c r="CA165" s="26"/>
      <c r="CB165" s="26"/>
      <c r="CC165" s="31"/>
      <c r="CD165" s="31"/>
      <c r="CE165" s="28"/>
      <c r="CF165" s="26"/>
      <c r="CG165" s="26"/>
      <c r="CH165" s="26"/>
      <c r="CI165" s="26"/>
      <c r="CJ165" s="31"/>
      <c r="CK165" s="31"/>
      <c r="CL165" s="28"/>
      <c r="CM165" s="26"/>
      <c r="CN165" s="26"/>
      <c r="CO165" s="26"/>
      <c r="CP165" s="31"/>
      <c r="CQ165" s="31"/>
      <c r="CR165" s="31"/>
      <c r="CS165" s="31"/>
      <c r="CT165" s="26"/>
      <c r="CU165" s="26"/>
      <c r="CV165" s="26"/>
      <c r="CW165" s="26"/>
      <c r="CX165" s="31"/>
      <c r="CY165" s="31"/>
      <c r="CZ165" s="28"/>
      <c r="DA165" s="26"/>
      <c r="DB165" s="26"/>
      <c r="DC165" s="26"/>
      <c r="DD165" s="26"/>
      <c r="DE165" s="31"/>
      <c r="DF165" s="31"/>
      <c r="DG165" s="28"/>
      <c r="DH165" s="26"/>
      <c r="DI165" s="26"/>
      <c r="DJ165" s="26"/>
      <c r="DK165" s="26"/>
      <c r="DL165" s="31"/>
      <c r="DM165" s="31"/>
      <c r="DN165" s="28"/>
      <c r="DO165" s="26"/>
      <c r="DP165" s="26"/>
      <c r="DQ165" s="26"/>
      <c r="DR165" s="26"/>
      <c r="DS165" s="31"/>
      <c r="DT165" s="31"/>
      <c r="DU165" s="28"/>
      <c r="DV165" s="26"/>
      <c r="DW165" s="31"/>
      <c r="DX165" s="26"/>
      <c r="DY165" s="26"/>
      <c r="DZ165" s="31"/>
      <c r="EA165" s="31"/>
      <c r="EB165" s="28"/>
      <c r="EC165" s="26"/>
      <c r="ED165" s="26"/>
      <c r="EE165" s="31"/>
      <c r="EF165" s="26"/>
      <c r="EG165" s="31"/>
      <c r="EH165" s="31"/>
      <c r="EI165" s="28"/>
      <c r="EJ165" s="26"/>
      <c r="EK165" s="26"/>
      <c r="EL165" s="26"/>
      <c r="EM165" s="26"/>
      <c r="EN165" s="31"/>
      <c r="EO165" s="31"/>
      <c r="EP165" s="31"/>
      <c r="EQ165" s="26"/>
      <c r="ER165" s="26"/>
      <c r="ES165" s="26"/>
      <c r="ET165" s="26"/>
      <c r="EU165" s="31"/>
      <c r="EV165" s="31"/>
      <c r="EW165" s="28"/>
      <c r="EX165" s="26"/>
      <c r="EY165" s="26"/>
      <c r="EZ165" s="31"/>
      <c r="FA165" s="26"/>
      <c r="FB165" s="31"/>
      <c r="FC165" s="31"/>
      <c r="FD165" s="28"/>
      <c r="FE165" s="26"/>
      <c r="FF165" s="26"/>
      <c r="FG165" s="26"/>
      <c r="FH165" s="26"/>
      <c r="FI165" s="31"/>
      <c r="FJ165" s="31"/>
      <c r="FK165" s="28"/>
      <c r="FL165" s="26"/>
      <c r="FM165" s="26"/>
      <c r="FN165" s="26"/>
      <c r="FO165" s="26"/>
      <c r="FP165" s="31"/>
      <c r="FQ165" s="31"/>
      <c r="FR165" s="28"/>
      <c r="FS165" s="26"/>
      <c r="FT165" s="26"/>
      <c r="FU165" s="26"/>
      <c r="FV165" s="26"/>
      <c r="FW165" s="31"/>
      <c r="FX165" s="31"/>
      <c r="FY165" s="28"/>
      <c r="FZ165" s="26"/>
      <c r="GA165" s="26"/>
      <c r="GB165" s="26"/>
      <c r="GC165" s="26"/>
      <c r="GD165" s="31"/>
      <c r="GE165" s="31"/>
      <c r="GF165" s="28"/>
      <c r="GG165" s="26"/>
      <c r="GH165" s="26"/>
      <c r="GI165" s="26"/>
      <c r="GJ165" s="26"/>
      <c r="GK165" s="31"/>
      <c r="GL165" s="31"/>
      <c r="GM165" s="28"/>
      <c r="GN165" s="26"/>
      <c r="GO165" s="26"/>
      <c r="GP165" s="26"/>
      <c r="GQ165" s="26"/>
      <c r="GR165" s="31"/>
      <c r="GS165" s="31"/>
      <c r="GT165" s="28"/>
      <c r="GU165" s="26"/>
      <c r="GV165" s="26"/>
      <c r="GW165" s="26"/>
      <c r="GX165" s="26"/>
      <c r="GY165" s="31"/>
      <c r="GZ165" s="31"/>
      <c r="HA165" s="28"/>
      <c r="HB165" s="26"/>
      <c r="HC165" s="26"/>
      <c r="HD165" s="26"/>
      <c r="HE165" s="26"/>
      <c r="HF165" s="31"/>
      <c r="HG165" s="31"/>
      <c r="HH165" s="28"/>
      <c r="HI165" s="26"/>
      <c r="HJ165" s="26"/>
      <c r="HK165" s="26"/>
      <c r="HL165" s="26"/>
      <c r="HM165" s="31"/>
      <c r="HN165" s="31"/>
      <c r="HO165" s="28"/>
      <c r="HP165" s="26"/>
      <c r="HQ165" s="26"/>
      <c r="HR165" s="26"/>
      <c r="HS165" s="26"/>
      <c r="HT165" s="31"/>
      <c r="HU165" s="31"/>
      <c r="HV165" s="28"/>
      <c r="HW165" s="26"/>
      <c r="HX165" s="26"/>
      <c r="HY165" s="26"/>
      <c r="HZ165" s="26"/>
      <c r="IA165" s="31"/>
      <c r="IB165" s="31"/>
      <c r="IC165" s="28"/>
      <c r="ID165" s="26"/>
      <c r="IE165" s="26"/>
      <c r="IF165" s="26"/>
      <c r="IG165" s="26"/>
      <c r="IH165" s="31"/>
      <c r="II165" s="31"/>
      <c r="IJ165" s="28"/>
      <c r="IK165" s="26"/>
      <c r="IL165" s="26"/>
      <c r="IM165" s="26"/>
      <c r="IN165" s="26"/>
      <c r="IO165" s="31"/>
      <c r="IP165" s="31"/>
      <c r="IQ165" s="28"/>
      <c r="IR165" s="26"/>
      <c r="IS165" s="26"/>
      <c r="IT165" s="26"/>
      <c r="IU165" s="26"/>
      <c r="IV165" s="31"/>
      <c r="IW165" s="31"/>
      <c r="IX165" s="28"/>
      <c r="IY165" s="26"/>
      <c r="IZ165" s="26"/>
      <c r="JA165" s="26"/>
      <c r="JB165" s="26"/>
      <c r="JC165" s="31"/>
      <c r="JD165" s="31"/>
      <c r="JE165" s="28"/>
      <c r="JF165" s="26"/>
      <c r="JG165" s="26"/>
      <c r="JH165" s="26"/>
      <c r="JI165" s="26"/>
      <c r="JJ165" s="31"/>
      <c r="JK165" s="31"/>
      <c r="JL165" s="28"/>
      <c r="JM165" s="26"/>
      <c r="JN165" s="26"/>
      <c r="JO165" s="26"/>
      <c r="JP165" s="26"/>
      <c r="JQ165" s="31"/>
      <c r="JR165" s="31"/>
      <c r="JS165" s="28"/>
      <c r="JT165" s="26"/>
      <c r="JU165" s="26"/>
      <c r="JV165" s="31"/>
      <c r="JW165" s="26"/>
      <c r="JX165" s="31"/>
      <c r="JY165" s="31"/>
      <c r="JZ165" s="28"/>
      <c r="KA165" s="26"/>
      <c r="KB165" s="26"/>
      <c r="KC165" s="26"/>
      <c r="KD165" s="26"/>
      <c r="KE165" s="31"/>
      <c r="KF165" s="31"/>
      <c r="KG165" s="28"/>
      <c r="KH165" s="26"/>
      <c r="KI165" s="26"/>
      <c r="KJ165" s="26"/>
      <c r="KK165" s="26"/>
      <c r="KL165" s="31"/>
      <c r="KM165" s="31"/>
      <c r="KN165" s="28"/>
      <c r="KO165" s="26"/>
      <c r="KP165" s="26"/>
      <c r="KQ165" s="26"/>
      <c r="KR165" s="26"/>
      <c r="KS165" s="31"/>
      <c r="KT165" s="31"/>
      <c r="KU165" s="28"/>
      <c r="KV165" s="26"/>
      <c r="KW165" s="26"/>
      <c r="KX165" s="26"/>
      <c r="KY165" s="31"/>
      <c r="KZ165" s="31"/>
      <c r="LA165" s="31"/>
      <c r="LB165" s="28"/>
      <c r="LC165" s="26"/>
      <c r="LD165" s="26"/>
      <c r="LE165" s="26"/>
      <c r="LF165" s="26"/>
      <c r="LG165" s="31"/>
      <c r="LH165" s="31"/>
      <c r="LI165" s="28"/>
      <c r="LJ165" s="26"/>
      <c r="LK165" s="26"/>
      <c r="LL165" s="26"/>
      <c r="LM165" s="26"/>
      <c r="LN165" s="31"/>
      <c r="LO165" s="31"/>
      <c r="LP165" s="28"/>
      <c r="LQ165" s="26"/>
      <c r="LR165" s="26"/>
      <c r="LS165" s="26"/>
      <c r="LT165" s="26"/>
      <c r="LU165" s="31"/>
      <c r="LV165" s="31"/>
      <c r="LW165" s="28"/>
      <c r="LX165" s="26"/>
      <c r="LY165" s="26"/>
      <c r="LZ165" s="26"/>
      <c r="MA165" s="26"/>
      <c r="MB165" s="31"/>
      <c r="MC165" s="31"/>
      <c r="MD165" s="28"/>
      <c r="ME165" s="26"/>
      <c r="MF165" s="26"/>
      <c r="MG165" s="26"/>
      <c r="MH165" s="26"/>
      <c r="MI165" s="31"/>
      <c r="MJ165" s="31"/>
      <c r="MK165" s="28"/>
      <c r="ML165" s="26"/>
      <c r="MM165" s="26"/>
      <c r="MN165" s="26"/>
      <c r="MO165" s="26"/>
      <c r="MP165" s="31"/>
      <c r="MQ165" s="31"/>
      <c r="MR165" s="28"/>
      <c r="MS165" s="26"/>
      <c r="MT165" s="26"/>
      <c r="MU165" s="26"/>
      <c r="MV165" s="26"/>
      <c r="MW165" s="31"/>
      <c r="MX165" s="31"/>
      <c r="MY165" s="28"/>
      <c r="MZ165" s="26"/>
      <c r="NA165" s="31"/>
      <c r="NB165" s="31"/>
      <c r="NC165" s="26"/>
      <c r="ND165" s="31"/>
      <c r="NE165" s="31"/>
      <c r="NF165" s="16" t="s">
        <v>759</v>
      </c>
    </row>
    <row r="166" spans="1:370" s="109" customFormat="1" ht="15.75" x14ac:dyDescent="0.25">
      <c r="A166" s="22" t="s">
        <v>967</v>
      </c>
      <c r="B166" s="23" t="s">
        <v>308</v>
      </c>
      <c r="C166" s="24"/>
      <c r="D166" s="33" t="s">
        <v>48</v>
      </c>
      <c r="E166" s="56">
        <f>MAX(G166:NC166)</f>
        <v>0</v>
      </c>
      <c r="F166" s="31"/>
      <c r="G166" s="26"/>
      <c r="H166" s="26"/>
      <c r="I166" s="27"/>
      <c r="J166" s="27"/>
      <c r="K166" s="31"/>
      <c r="L166" s="31"/>
      <c r="M166" s="28" t="s">
        <v>308</v>
      </c>
      <c r="N166" s="26"/>
      <c r="O166" s="26"/>
      <c r="P166" s="26"/>
      <c r="Q166" s="26"/>
      <c r="R166" s="31"/>
      <c r="S166" s="31"/>
      <c r="T166" s="28"/>
      <c r="U166" s="26"/>
      <c r="V166" s="26"/>
      <c r="W166" s="26"/>
      <c r="X166" s="26"/>
      <c r="Y166" s="31"/>
      <c r="Z166" s="31"/>
      <c r="AA166" s="28"/>
      <c r="AB166" s="26"/>
      <c r="AC166" s="26"/>
      <c r="AD166" s="26"/>
      <c r="AE166" s="26"/>
      <c r="AF166" s="31"/>
      <c r="AG166" s="31"/>
      <c r="AH166" s="28"/>
      <c r="AI166" s="26"/>
      <c r="AJ166" s="26"/>
      <c r="AK166" s="26"/>
      <c r="AL166" s="26"/>
      <c r="AM166" s="31"/>
      <c r="AN166" s="31"/>
      <c r="AO166" s="28"/>
      <c r="AP166" s="26"/>
      <c r="AQ166" s="26"/>
      <c r="AR166" s="26"/>
      <c r="AS166" s="26"/>
      <c r="AT166" s="31"/>
      <c r="AU166" s="31"/>
      <c r="AV166" s="28"/>
      <c r="AW166" s="26"/>
      <c r="AX166" s="26"/>
      <c r="AY166" s="26"/>
      <c r="AZ166" s="26"/>
      <c r="BA166" s="31"/>
      <c r="BB166" s="31"/>
      <c r="BC166" s="28"/>
      <c r="BD166" s="26"/>
      <c r="BE166" s="26"/>
      <c r="BF166" s="26"/>
      <c r="BG166" s="26"/>
      <c r="BH166" s="31"/>
      <c r="BI166" s="31"/>
      <c r="BJ166" s="28"/>
      <c r="BK166" s="26"/>
      <c r="BL166" s="26"/>
      <c r="BM166" s="26"/>
      <c r="BN166" s="26"/>
      <c r="BO166" s="31"/>
      <c r="BP166" s="31"/>
      <c r="BQ166" s="28"/>
      <c r="BR166" s="26"/>
      <c r="BS166" s="26"/>
      <c r="BT166" s="26"/>
      <c r="BU166" s="26"/>
      <c r="BV166" s="31"/>
      <c r="BW166" s="31"/>
      <c r="BX166" s="28"/>
      <c r="BY166" s="26"/>
      <c r="BZ166" s="26"/>
      <c r="CA166" s="26"/>
      <c r="CB166" s="26"/>
      <c r="CC166" s="31"/>
      <c r="CD166" s="31"/>
      <c r="CE166" s="28"/>
      <c r="CF166" s="26"/>
      <c r="CG166" s="26"/>
      <c r="CH166" s="26"/>
      <c r="CI166" s="26"/>
      <c r="CJ166" s="31"/>
      <c r="CK166" s="31"/>
      <c r="CL166" s="28"/>
      <c r="CM166" s="26"/>
      <c r="CN166" s="26"/>
      <c r="CO166" s="26"/>
      <c r="CP166" s="31"/>
      <c r="CQ166" s="31"/>
      <c r="CR166" s="31"/>
      <c r="CS166" s="31"/>
      <c r="CT166" s="26"/>
      <c r="CU166" s="26"/>
      <c r="CV166" s="26"/>
      <c r="CW166" s="26"/>
      <c r="CX166" s="31"/>
      <c r="CY166" s="31"/>
      <c r="CZ166" s="28"/>
      <c r="DA166" s="26"/>
      <c r="DB166" s="26"/>
      <c r="DC166" s="26"/>
      <c r="DD166" s="26"/>
      <c r="DE166" s="31"/>
      <c r="DF166" s="31"/>
      <c r="DG166" s="28"/>
      <c r="DH166" s="26"/>
      <c r="DI166" s="26"/>
      <c r="DJ166" s="26"/>
      <c r="DK166" s="26"/>
      <c r="DL166" s="31"/>
      <c r="DM166" s="31"/>
      <c r="DN166" s="28"/>
      <c r="DO166" s="26"/>
      <c r="DP166" s="26"/>
      <c r="DQ166" s="26"/>
      <c r="DR166" s="26"/>
      <c r="DS166" s="31"/>
      <c r="DT166" s="31"/>
      <c r="DU166" s="28"/>
      <c r="DV166" s="26"/>
      <c r="DW166" s="31"/>
      <c r="DX166" s="26"/>
      <c r="DY166" s="26"/>
      <c r="DZ166" s="31"/>
      <c r="EA166" s="31"/>
      <c r="EB166" s="28"/>
      <c r="EC166" s="26"/>
      <c r="ED166" s="26"/>
      <c r="EE166" s="31"/>
      <c r="EF166" s="26"/>
      <c r="EG166" s="31"/>
      <c r="EH166" s="31"/>
      <c r="EI166" s="28"/>
      <c r="EJ166" s="26"/>
      <c r="EK166" s="26"/>
      <c r="EL166" s="26"/>
      <c r="EM166" s="26"/>
      <c r="EN166" s="31"/>
      <c r="EO166" s="31"/>
      <c r="EP166" s="31"/>
      <c r="EQ166" s="26"/>
      <c r="ER166" s="26"/>
      <c r="ES166" s="26"/>
      <c r="ET166" s="26"/>
      <c r="EU166" s="31"/>
      <c r="EV166" s="31"/>
      <c r="EW166" s="28"/>
      <c r="EX166" s="26"/>
      <c r="EY166" s="26"/>
      <c r="EZ166" s="31"/>
      <c r="FA166" s="26"/>
      <c r="FB166" s="31"/>
      <c r="FC166" s="31"/>
      <c r="FD166" s="28"/>
      <c r="FE166" s="26"/>
      <c r="FF166" s="26"/>
      <c r="FG166" s="26"/>
      <c r="FH166" s="26"/>
      <c r="FI166" s="31"/>
      <c r="FJ166" s="31"/>
      <c r="FK166" s="28"/>
      <c r="FL166" s="26"/>
      <c r="FM166" s="26"/>
      <c r="FN166" s="26"/>
      <c r="FO166" s="26"/>
      <c r="FP166" s="31"/>
      <c r="FQ166" s="31"/>
      <c r="FR166" s="28"/>
      <c r="FS166" s="26"/>
      <c r="FT166" s="26"/>
      <c r="FU166" s="26"/>
      <c r="FV166" s="26"/>
      <c r="FW166" s="31"/>
      <c r="FX166" s="31"/>
      <c r="FY166" s="28"/>
      <c r="FZ166" s="26"/>
      <c r="GA166" s="26"/>
      <c r="GB166" s="26"/>
      <c r="GC166" s="26"/>
      <c r="GD166" s="31"/>
      <c r="GE166" s="31"/>
      <c r="GF166" s="28"/>
      <c r="GG166" s="26"/>
      <c r="GH166" s="26"/>
      <c r="GI166" s="26"/>
      <c r="GJ166" s="26"/>
      <c r="GK166" s="31"/>
      <c r="GL166" s="31"/>
      <c r="GM166" s="28"/>
      <c r="GN166" s="26"/>
      <c r="GO166" s="26"/>
      <c r="GP166" s="26"/>
      <c r="GQ166" s="26"/>
      <c r="GR166" s="31"/>
      <c r="GS166" s="31"/>
      <c r="GT166" s="28"/>
      <c r="GU166" s="26"/>
      <c r="GV166" s="26"/>
      <c r="GW166" s="26"/>
      <c r="GX166" s="26"/>
      <c r="GY166" s="31"/>
      <c r="GZ166" s="31"/>
      <c r="HA166" s="28"/>
      <c r="HB166" s="26"/>
      <c r="HC166" s="26"/>
      <c r="HD166" s="26"/>
      <c r="HE166" s="26"/>
      <c r="HF166" s="31"/>
      <c r="HG166" s="31"/>
      <c r="HH166" s="28"/>
      <c r="HI166" s="26"/>
      <c r="HJ166" s="26"/>
      <c r="HK166" s="26"/>
      <c r="HL166" s="26"/>
      <c r="HM166" s="31"/>
      <c r="HN166" s="31"/>
      <c r="HO166" s="28"/>
      <c r="HP166" s="26"/>
      <c r="HQ166" s="26"/>
      <c r="HR166" s="26"/>
      <c r="HS166" s="26"/>
      <c r="HT166" s="31"/>
      <c r="HU166" s="31"/>
      <c r="HV166" s="28"/>
      <c r="HW166" s="26"/>
      <c r="HX166" s="26"/>
      <c r="HY166" s="26"/>
      <c r="HZ166" s="26"/>
      <c r="IA166" s="31"/>
      <c r="IB166" s="31"/>
      <c r="IC166" s="28"/>
      <c r="ID166" s="26"/>
      <c r="IE166" s="26"/>
      <c r="IF166" s="26"/>
      <c r="IG166" s="26"/>
      <c r="IH166" s="31"/>
      <c r="II166" s="31"/>
      <c r="IJ166" s="28"/>
      <c r="IK166" s="26"/>
      <c r="IL166" s="26"/>
      <c r="IM166" s="26"/>
      <c r="IN166" s="26"/>
      <c r="IO166" s="31"/>
      <c r="IP166" s="31"/>
      <c r="IQ166" s="28"/>
      <c r="IR166" s="26"/>
      <c r="IS166" s="26"/>
      <c r="IT166" s="26"/>
      <c r="IU166" s="26"/>
      <c r="IV166" s="31"/>
      <c r="IW166" s="31"/>
      <c r="IX166" s="28"/>
      <c r="IY166" s="26"/>
      <c r="IZ166" s="26"/>
      <c r="JA166" s="26"/>
      <c r="JB166" s="26"/>
      <c r="JC166" s="31"/>
      <c r="JD166" s="31"/>
      <c r="JE166" s="28"/>
      <c r="JF166" s="26"/>
      <c r="JG166" s="26"/>
      <c r="JH166" s="26"/>
      <c r="JI166" s="26"/>
      <c r="JJ166" s="31"/>
      <c r="JK166" s="31"/>
      <c r="JL166" s="28"/>
      <c r="JM166" s="26"/>
      <c r="JN166" s="26"/>
      <c r="JO166" s="26"/>
      <c r="JP166" s="26"/>
      <c r="JQ166" s="31"/>
      <c r="JR166" s="31"/>
      <c r="JS166" s="28"/>
      <c r="JT166" s="26"/>
      <c r="JU166" s="26"/>
      <c r="JV166" s="31"/>
      <c r="JW166" s="26"/>
      <c r="JX166" s="31"/>
      <c r="JY166" s="31"/>
      <c r="JZ166" s="28"/>
      <c r="KA166" s="26"/>
      <c r="KB166" s="26"/>
      <c r="KC166" s="26"/>
      <c r="KD166" s="26"/>
      <c r="KE166" s="31"/>
      <c r="KF166" s="31"/>
      <c r="KG166" s="28"/>
      <c r="KH166" s="26"/>
      <c r="KI166" s="26"/>
      <c r="KJ166" s="26"/>
      <c r="KK166" s="26"/>
      <c r="KL166" s="31"/>
      <c r="KM166" s="31"/>
      <c r="KN166" s="28"/>
      <c r="KO166" s="26"/>
      <c r="KP166" s="26"/>
      <c r="KQ166" s="26"/>
      <c r="KR166" s="26"/>
      <c r="KS166" s="31"/>
      <c r="KT166" s="31"/>
      <c r="KU166" s="28"/>
      <c r="KV166" s="26"/>
      <c r="KW166" s="26"/>
      <c r="KX166" s="26"/>
      <c r="KY166" s="31"/>
      <c r="KZ166" s="31"/>
      <c r="LA166" s="31"/>
      <c r="LB166" s="28"/>
      <c r="LC166" s="26"/>
      <c r="LD166" s="26"/>
      <c r="LE166" s="26"/>
      <c r="LF166" s="26"/>
      <c r="LG166" s="31"/>
      <c r="LH166" s="31"/>
      <c r="LI166" s="28"/>
      <c r="LJ166" s="26"/>
      <c r="LK166" s="26"/>
      <c r="LL166" s="26"/>
      <c r="LM166" s="26"/>
      <c r="LN166" s="31"/>
      <c r="LO166" s="31"/>
      <c r="LP166" s="28"/>
      <c r="LQ166" s="26"/>
      <c r="LR166" s="26"/>
      <c r="LS166" s="26"/>
      <c r="LT166" s="26"/>
      <c r="LU166" s="31"/>
      <c r="LV166" s="31"/>
      <c r="LW166" s="28"/>
      <c r="LX166" s="26"/>
      <c r="LY166" s="26"/>
      <c r="LZ166" s="26"/>
      <c r="MA166" s="26"/>
      <c r="MB166" s="31"/>
      <c r="MC166" s="31"/>
      <c r="MD166" s="28"/>
      <c r="ME166" s="26"/>
      <c r="MF166" s="26"/>
      <c r="MG166" s="26"/>
      <c r="MH166" s="26"/>
      <c r="MI166" s="31"/>
      <c r="MJ166" s="31"/>
      <c r="MK166" s="28"/>
      <c r="ML166" s="26"/>
      <c r="MM166" s="26"/>
      <c r="MN166" s="26"/>
      <c r="MO166" s="26"/>
      <c r="MP166" s="31"/>
      <c r="MQ166" s="31"/>
      <c r="MR166" s="28"/>
      <c r="MS166" s="26"/>
      <c r="MT166" s="26"/>
      <c r="MU166" s="26"/>
      <c r="MV166" s="26"/>
      <c r="MW166" s="31"/>
      <c r="MX166" s="31"/>
      <c r="MY166" s="28"/>
      <c r="MZ166" s="26"/>
      <c r="NA166" s="31"/>
      <c r="NB166" s="31"/>
      <c r="NC166" s="26"/>
      <c r="ND166" s="31"/>
      <c r="NE166" s="31"/>
      <c r="NF166" s="16" t="s">
        <v>759</v>
      </c>
    </row>
    <row r="167" spans="1:370" s="109" customFormat="1" ht="15.75" x14ac:dyDescent="0.25">
      <c r="A167" s="20" t="s">
        <v>1003</v>
      </c>
      <c r="B167" s="21"/>
      <c r="C167" s="32"/>
      <c r="D167" s="32"/>
      <c r="E167" s="25"/>
      <c r="F167" s="17"/>
      <c r="G167" s="17"/>
      <c r="H167" s="17"/>
      <c r="I167" s="17"/>
      <c r="J167" s="17"/>
      <c r="K167" s="17"/>
      <c r="L167" s="17"/>
      <c r="M167" s="107"/>
      <c r="N167" s="108"/>
      <c r="O167" s="108"/>
      <c r="P167" s="108"/>
      <c r="Q167" s="108"/>
      <c r="R167" s="17"/>
      <c r="S167" s="17"/>
      <c r="T167" s="107"/>
      <c r="U167" s="108"/>
      <c r="V167" s="108"/>
      <c r="W167" s="108"/>
      <c r="X167" s="108"/>
      <c r="Y167" s="17"/>
      <c r="Z167" s="17"/>
      <c r="AA167" s="107"/>
      <c r="AB167" s="108"/>
      <c r="AC167" s="108"/>
      <c r="AD167" s="108"/>
      <c r="AE167" s="108"/>
      <c r="AF167" s="17"/>
      <c r="AG167" s="17"/>
      <c r="AH167" s="107"/>
      <c r="AI167" s="108"/>
      <c r="AJ167" s="108"/>
      <c r="AK167" s="108"/>
      <c r="AL167" s="108"/>
      <c r="AM167" s="17"/>
      <c r="AN167" s="17"/>
      <c r="AO167" s="107"/>
      <c r="AP167" s="108"/>
      <c r="AQ167" s="108"/>
      <c r="AR167" s="108"/>
      <c r="AS167" s="108"/>
      <c r="AT167" s="17"/>
      <c r="AU167" s="17"/>
      <c r="AV167" s="107"/>
      <c r="AW167" s="108"/>
      <c r="AX167" s="108"/>
      <c r="AY167" s="108"/>
      <c r="AZ167" s="108"/>
      <c r="BA167" s="17"/>
      <c r="BB167" s="17"/>
      <c r="BC167" s="107"/>
      <c r="BD167" s="108"/>
      <c r="BE167" s="108"/>
      <c r="BF167" s="108"/>
      <c r="BG167" s="108"/>
      <c r="BH167" s="17"/>
      <c r="BI167" s="17"/>
      <c r="BJ167" s="107"/>
      <c r="BK167" s="108"/>
      <c r="BL167" s="108"/>
      <c r="BM167" s="108"/>
      <c r="BN167" s="108"/>
      <c r="BO167" s="31"/>
      <c r="BP167" s="31"/>
      <c r="BQ167" s="107"/>
      <c r="BR167" s="108"/>
      <c r="BS167" s="108"/>
      <c r="BT167" s="108"/>
      <c r="BU167" s="108"/>
      <c r="BV167" s="17"/>
      <c r="BW167" s="17"/>
      <c r="BX167" s="107"/>
      <c r="BY167" s="108"/>
      <c r="BZ167" s="108"/>
      <c r="CA167" s="108"/>
      <c r="CB167" s="108"/>
      <c r="CC167" s="17"/>
      <c r="CD167" s="17"/>
      <c r="CE167" s="107"/>
      <c r="CF167" s="108"/>
      <c r="CG167" s="108"/>
      <c r="CH167" s="108"/>
      <c r="CI167" s="108"/>
      <c r="CJ167" s="17"/>
      <c r="CK167" s="17"/>
      <c r="CL167" s="107"/>
      <c r="CM167" s="108"/>
      <c r="CN167" s="108"/>
      <c r="CO167" s="108"/>
      <c r="CP167" s="17"/>
      <c r="CQ167" s="17"/>
      <c r="CR167" s="17"/>
      <c r="CS167" s="17"/>
      <c r="CT167" s="108"/>
      <c r="CU167" s="108"/>
      <c r="CV167" s="108"/>
      <c r="CW167" s="108"/>
      <c r="CX167" s="17"/>
      <c r="CY167" s="17"/>
      <c r="CZ167" s="107"/>
      <c r="DA167" s="108"/>
      <c r="DB167" s="108"/>
      <c r="DC167" s="108"/>
      <c r="DD167" s="108"/>
      <c r="DE167" s="17"/>
      <c r="DF167" s="17"/>
      <c r="DG167" s="107"/>
      <c r="DH167" s="108"/>
      <c r="DI167" s="108"/>
      <c r="DJ167" s="108"/>
      <c r="DK167" s="108"/>
      <c r="DL167" s="17"/>
      <c r="DM167" s="17"/>
      <c r="DN167" s="107"/>
      <c r="DO167" s="108"/>
      <c r="DP167" s="108"/>
      <c r="DQ167" s="108"/>
      <c r="DR167" s="108"/>
      <c r="DS167" s="17"/>
      <c r="DT167" s="17"/>
      <c r="DU167" s="107"/>
      <c r="DV167" s="108"/>
      <c r="DW167" s="17"/>
      <c r="DX167" s="108"/>
      <c r="DY167" s="108"/>
      <c r="DZ167" s="17"/>
      <c r="EA167" s="17"/>
      <c r="EB167" s="107"/>
      <c r="EC167" s="108"/>
      <c r="ED167" s="108"/>
      <c r="EE167" s="17"/>
      <c r="EF167" s="108"/>
      <c r="EG167" s="17"/>
      <c r="EH167" s="17"/>
      <c r="EI167" s="107"/>
      <c r="EJ167" s="108"/>
      <c r="EK167" s="108"/>
      <c r="EL167" s="108"/>
      <c r="EM167" s="108"/>
      <c r="EN167" s="17"/>
      <c r="EO167" s="17"/>
      <c r="EP167" s="17"/>
      <c r="EQ167" s="108"/>
      <c r="ER167" s="108"/>
      <c r="ES167" s="108"/>
      <c r="ET167" s="108"/>
      <c r="EU167" s="17"/>
      <c r="EV167" s="17"/>
      <c r="EW167" s="107"/>
      <c r="EX167" s="108"/>
      <c r="EY167" s="108"/>
      <c r="EZ167" s="17"/>
      <c r="FA167" s="108"/>
      <c r="FB167" s="17"/>
      <c r="FC167" s="17"/>
      <c r="FD167" s="107"/>
      <c r="FE167" s="108"/>
      <c r="FF167" s="108"/>
      <c r="FG167" s="108"/>
      <c r="FH167" s="108"/>
      <c r="FI167" s="17"/>
      <c r="FJ167" s="17"/>
      <c r="FK167" s="107"/>
      <c r="FL167" s="108"/>
      <c r="FM167" s="108"/>
      <c r="FN167" s="108"/>
      <c r="FO167" s="108"/>
      <c r="FP167" s="17"/>
      <c r="FQ167" s="17"/>
      <c r="FR167" s="107"/>
      <c r="FS167" s="108"/>
      <c r="FT167" s="108"/>
      <c r="FU167" s="108"/>
      <c r="FV167" s="108"/>
      <c r="FW167" s="17"/>
      <c r="FX167" s="17"/>
      <c r="FY167" s="107"/>
      <c r="FZ167" s="108"/>
      <c r="GA167" s="108"/>
      <c r="GB167" s="108"/>
      <c r="GC167" s="108"/>
      <c r="GD167" s="17"/>
      <c r="GE167" s="17"/>
      <c r="GF167" s="107"/>
      <c r="GG167" s="108"/>
      <c r="GH167" s="108"/>
      <c r="GI167" s="108"/>
      <c r="GJ167" s="108"/>
      <c r="GK167" s="17"/>
      <c r="GL167" s="17"/>
      <c r="GM167" s="107"/>
      <c r="GN167" s="108"/>
      <c r="GO167" s="108"/>
      <c r="GP167" s="108"/>
      <c r="GQ167" s="108"/>
      <c r="GR167" s="17"/>
      <c r="GS167" s="17"/>
      <c r="GT167" s="107"/>
      <c r="GU167" s="108"/>
      <c r="GV167" s="108"/>
      <c r="GW167" s="108"/>
      <c r="GX167" s="108"/>
      <c r="GY167" s="17"/>
      <c r="GZ167" s="17"/>
      <c r="HA167" s="107"/>
      <c r="HB167" s="108"/>
      <c r="HC167" s="108"/>
      <c r="HD167" s="108"/>
      <c r="HE167" s="108"/>
      <c r="HF167" s="17"/>
      <c r="HG167" s="17"/>
      <c r="HH167" s="107"/>
      <c r="HI167" s="108"/>
      <c r="HJ167" s="108"/>
      <c r="HK167" s="108"/>
      <c r="HL167" s="108"/>
      <c r="HM167" s="17"/>
      <c r="HN167" s="17"/>
      <c r="HO167" s="107"/>
      <c r="HP167" s="108"/>
      <c r="HQ167" s="108"/>
      <c r="HR167" s="108"/>
      <c r="HS167" s="108"/>
      <c r="HT167" s="17"/>
      <c r="HU167" s="17"/>
      <c r="HV167" s="107"/>
      <c r="HW167" s="108"/>
      <c r="HX167" s="108"/>
      <c r="HY167" s="108"/>
      <c r="HZ167" s="108"/>
      <c r="IA167" s="17"/>
      <c r="IB167" s="17"/>
      <c r="IC167" s="107"/>
      <c r="ID167" s="108"/>
      <c r="IE167" s="108"/>
      <c r="IF167" s="108"/>
      <c r="IG167" s="108"/>
      <c r="IH167" s="17"/>
      <c r="II167" s="17"/>
      <c r="IJ167" s="107"/>
      <c r="IK167" s="108"/>
      <c r="IL167" s="108"/>
      <c r="IM167" s="108"/>
      <c r="IN167" s="108"/>
      <c r="IO167" s="17"/>
      <c r="IP167" s="17"/>
      <c r="IQ167" s="107"/>
      <c r="IR167" s="108"/>
      <c r="IS167" s="108"/>
      <c r="IT167" s="108"/>
      <c r="IU167" s="108"/>
      <c r="IV167" s="17"/>
      <c r="IW167" s="17"/>
      <c r="IX167" s="107"/>
      <c r="IY167" s="108"/>
      <c r="IZ167" s="108"/>
      <c r="JA167" s="108"/>
      <c r="JB167" s="108"/>
      <c r="JC167" s="17"/>
      <c r="JD167" s="17"/>
      <c r="JE167" s="107"/>
      <c r="JF167" s="108"/>
      <c r="JG167" s="108"/>
      <c r="JH167" s="108"/>
      <c r="JI167" s="108"/>
      <c r="JJ167" s="17"/>
      <c r="JK167" s="17"/>
      <c r="JL167" s="107"/>
      <c r="JM167" s="108"/>
      <c r="JN167" s="108"/>
      <c r="JO167" s="108"/>
      <c r="JP167" s="108"/>
      <c r="JQ167" s="17"/>
      <c r="JR167" s="17"/>
      <c r="JS167" s="107"/>
      <c r="JT167" s="108"/>
      <c r="JU167" s="108"/>
      <c r="JV167" s="17"/>
      <c r="JW167" s="108"/>
      <c r="JX167" s="17"/>
      <c r="JY167" s="17"/>
      <c r="JZ167" s="107"/>
      <c r="KA167" s="108"/>
      <c r="KB167" s="108"/>
      <c r="KC167" s="108"/>
      <c r="KD167" s="108"/>
      <c r="KE167" s="17"/>
      <c r="KF167" s="17"/>
      <c r="KG167" s="107"/>
      <c r="KH167" s="108"/>
      <c r="KI167" s="108"/>
      <c r="KJ167" s="108"/>
      <c r="KK167" s="108"/>
      <c r="KL167" s="17"/>
      <c r="KM167" s="17"/>
      <c r="KN167" s="107"/>
      <c r="KO167" s="108"/>
      <c r="KP167" s="108"/>
      <c r="KQ167" s="108"/>
      <c r="KR167" s="108"/>
      <c r="KS167" s="17"/>
      <c r="KT167" s="17"/>
      <c r="KU167" s="107"/>
      <c r="KV167" s="108"/>
      <c r="KW167" s="108"/>
      <c r="KX167" s="108"/>
      <c r="KY167" s="17"/>
      <c r="KZ167" s="17"/>
      <c r="LA167" s="17"/>
      <c r="LB167" s="107"/>
      <c r="LC167" s="108"/>
      <c r="LD167" s="108"/>
      <c r="LE167" s="108"/>
      <c r="LF167" s="108"/>
      <c r="LG167" s="17"/>
      <c r="LH167" s="17"/>
      <c r="LI167" s="107"/>
      <c r="LJ167" s="108"/>
      <c r="LK167" s="108"/>
      <c r="LL167" s="108"/>
      <c r="LM167" s="108"/>
      <c r="LN167" s="17"/>
      <c r="LO167" s="17"/>
      <c r="LP167" s="107"/>
      <c r="LQ167" s="108"/>
      <c r="LR167" s="108"/>
      <c r="LS167" s="108"/>
      <c r="LT167" s="108"/>
      <c r="LU167" s="17"/>
      <c r="LV167" s="17"/>
      <c r="LW167" s="107"/>
      <c r="LX167" s="108"/>
      <c r="LY167" s="108"/>
      <c r="LZ167" s="108"/>
      <c r="MA167" s="108"/>
      <c r="MB167" s="17"/>
      <c r="MC167" s="17"/>
      <c r="MD167" s="107"/>
      <c r="ME167" s="108"/>
      <c r="MF167" s="108"/>
      <c r="MG167" s="108"/>
      <c r="MH167" s="108"/>
      <c r="MI167" s="17"/>
      <c r="MJ167" s="17"/>
      <c r="MK167" s="107"/>
      <c r="ML167" s="108"/>
      <c r="MM167" s="108"/>
      <c r="MN167" s="108"/>
      <c r="MO167" s="108"/>
      <c r="MP167" s="17"/>
      <c r="MQ167" s="17"/>
      <c r="MR167" s="107"/>
      <c r="MS167" s="108"/>
      <c r="MT167" s="108"/>
      <c r="MU167" s="108"/>
      <c r="MV167" s="108"/>
      <c r="MW167" s="17"/>
      <c r="MX167" s="17"/>
      <c r="MY167" s="107"/>
      <c r="MZ167" s="108"/>
      <c r="NA167" s="17"/>
      <c r="NB167" s="17"/>
      <c r="NC167" s="108"/>
      <c r="ND167" s="17"/>
      <c r="NE167" s="17"/>
      <c r="NF167" s="16"/>
    </row>
    <row r="168" spans="1:370" s="109" customFormat="1" ht="15.75" x14ac:dyDescent="0.25">
      <c r="A168" s="22" t="s">
        <v>1003</v>
      </c>
      <c r="B168" s="23" t="s">
        <v>861</v>
      </c>
      <c r="C168" s="24"/>
      <c r="D168" s="33" t="s">
        <v>862</v>
      </c>
      <c r="E168" s="56"/>
      <c r="F168" s="140"/>
      <c r="G168" s="138"/>
      <c r="H168" s="138"/>
      <c r="I168" s="139"/>
      <c r="J168" s="139"/>
      <c r="K168" s="140"/>
      <c r="L168" s="140"/>
      <c r="M168" s="28"/>
      <c r="N168" s="26"/>
      <c r="O168" s="26"/>
      <c r="P168" s="26"/>
      <c r="Q168" s="26"/>
      <c r="R168" s="140"/>
      <c r="S168" s="140"/>
      <c r="T168" s="28"/>
      <c r="U168" s="26"/>
      <c r="V168" s="26"/>
      <c r="W168" s="26"/>
      <c r="X168" s="26"/>
      <c r="Y168" s="140"/>
      <c r="Z168" s="140"/>
      <c r="AA168" s="28"/>
      <c r="AB168" s="26"/>
      <c r="AC168" s="26"/>
      <c r="AD168" s="26"/>
      <c r="AE168" s="26"/>
      <c r="AF168" s="140"/>
      <c r="AG168" s="140"/>
      <c r="AH168" s="28"/>
      <c r="AI168" s="26"/>
      <c r="AJ168" s="26"/>
      <c r="AK168" s="26"/>
      <c r="AL168" s="26"/>
      <c r="AM168" s="140"/>
      <c r="AN168" s="140"/>
      <c r="AO168" s="28"/>
      <c r="AP168" s="26"/>
      <c r="AQ168" s="26"/>
      <c r="AR168" s="26"/>
      <c r="AS168" s="26"/>
      <c r="AT168" s="140"/>
      <c r="AU168" s="140"/>
      <c r="AV168" s="28"/>
      <c r="AW168" s="26"/>
      <c r="AX168" s="26"/>
      <c r="AY168" s="26"/>
      <c r="AZ168" s="26"/>
      <c r="BA168" s="140"/>
      <c r="BB168" s="140"/>
      <c r="BC168" s="271"/>
      <c r="BD168" s="47"/>
      <c r="BE168" s="47"/>
      <c r="BF168" s="47"/>
      <c r="BG168" s="47"/>
      <c r="BH168" s="140"/>
      <c r="BI168" s="140"/>
      <c r="BJ168" s="271">
        <v>21</v>
      </c>
      <c r="BK168" s="47"/>
      <c r="BL168" s="47"/>
      <c r="BM168" s="47">
        <v>39</v>
      </c>
      <c r="BN168" s="47">
        <v>26</v>
      </c>
      <c r="BO168" s="140"/>
      <c r="BP168" s="140"/>
      <c r="BQ168" s="271"/>
      <c r="BR168" s="47"/>
      <c r="BS168" s="47"/>
      <c r="BT168" s="47"/>
      <c r="BU168" s="47"/>
      <c r="BV168" s="140"/>
      <c r="BW168" s="140"/>
      <c r="BX168" s="271"/>
      <c r="BY168" s="47"/>
      <c r="BZ168" s="47"/>
      <c r="CA168" s="47"/>
      <c r="CB168" s="47"/>
      <c r="CC168" s="140"/>
      <c r="CD168" s="140"/>
      <c r="CE168" s="271"/>
      <c r="CF168" s="47"/>
      <c r="CG168" s="47"/>
      <c r="CH168" s="47"/>
      <c r="CI168" s="47"/>
      <c r="CJ168" s="140"/>
      <c r="CK168" s="140"/>
      <c r="CL168" s="271"/>
      <c r="CM168" s="47"/>
      <c r="CN168" s="47"/>
      <c r="CO168" s="47"/>
      <c r="CP168" s="47"/>
      <c r="CQ168" s="140"/>
      <c r="CR168" s="140"/>
      <c r="CS168" s="17"/>
      <c r="CT168" s="271"/>
      <c r="CU168" s="47"/>
      <c r="CV168" s="47"/>
      <c r="CW168" s="47"/>
      <c r="CX168" s="140"/>
      <c r="CY168" s="140"/>
      <c r="CZ168" s="271"/>
      <c r="DA168" s="47"/>
      <c r="DB168" s="47"/>
      <c r="DC168" s="47"/>
      <c r="DD168" s="140"/>
      <c r="DE168" s="140"/>
      <c r="DF168" s="140"/>
      <c r="DG168" s="271"/>
      <c r="DH168" s="47"/>
      <c r="DI168" s="47"/>
      <c r="DJ168" s="47"/>
      <c r="DK168" s="140"/>
      <c r="DL168" s="140"/>
      <c r="DM168" s="140"/>
      <c r="DN168" s="271"/>
      <c r="DO168" s="47"/>
      <c r="DP168" s="47"/>
      <c r="DQ168" s="47"/>
      <c r="DR168" s="140"/>
      <c r="DS168" s="140"/>
      <c r="DT168" s="140"/>
      <c r="DU168" s="271"/>
      <c r="DV168" s="47"/>
      <c r="DW168" s="47"/>
      <c r="DX168" s="47"/>
      <c r="DY168" s="140"/>
      <c r="DZ168" s="140"/>
      <c r="EA168" s="140"/>
      <c r="EB168" s="271"/>
      <c r="EC168" s="47"/>
      <c r="ED168" s="47"/>
      <c r="EE168" s="47"/>
      <c r="EF168" s="140"/>
      <c r="EG168" s="140"/>
      <c r="EH168" s="140"/>
      <c r="EI168" s="271"/>
      <c r="EJ168" s="47"/>
      <c r="EK168" s="47"/>
      <c r="EL168" s="47"/>
      <c r="EM168" s="140"/>
      <c r="EN168" s="140"/>
      <c r="EO168" s="140"/>
      <c r="EP168" s="271"/>
      <c r="EQ168" s="47"/>
      <c r="ER168" s="47"/>
      <c r="ES168" s="47"/>
      <c r="ET168" s="140"/>
      <c r="EU168" s="140"/>
      <c r="EV168" s="140"/>
      <c r="EW168" s="271"/>
      <c r="EX168" s="47"/>
      <c r="EY168" s="47"/>
      <c r="EZ168" s="47"/>
      <c r="FA168" s="140"/>
      <c r="FB168" s="140"/>
      <c r="FC168" s="140"/>
      <c r="FD168" s="271"/>
      <c r="FE168" s="47"/>
      <c r="FF168" s="47"/>
      <c r="FG168" s="47"/>
      <c r="FH168" s="140"/>
      <c r="FI168" s="140"/>
      <c r="FJ168" s="140"/>
      <c r="FK168" s="271"/>
      <c r="FL168" s="47"/>
      <c r="FM168" s="47"/>
      <c r="FN168" s="47"/>
      <c r="FO168" s="140"/>
      <c r="FP168" s="140"/>
      <c r="FQ168" s="140"/>
      <c r="FR168" s="271"/>
      <c r="FS168" s="47"/>
      <c r="FT168" s="47"/>
      <c r="FU168" s="47"/>
      <c r="FV168" s="140"/>
      <c r="FW168" s="140"/>
      <c r="FX168" s="140"/>
      <c r="FY168" s="271"/>
      <c r="FZ168" s="47"/>
      <c r="GA168" s="47"/>
      <c r="GB168" s="47"/>
      <c r="GC168" s="140"/>
      <c r="GD168" s="140"/>
      <c r="GE168" s="140"/>
      <c r="GF168" s="271"/>
      <c r="GG168" s="47"/>
      <c r="GH168" s="47"/>
      <c r="GI168" s="47"/>
      <c r="GJ168" s="140"/>
      <c r="GK168" s="140"/>
      <c r="GL168" s="140"/>
      <c r="GM168" s="271"/>
      <c r="GN168" s="47"/>
      <c r="GO168" s="47"/>
      <c r="GP168" s="47"/>
      <c r="GQ168" s="140"/>
      <c r="GR168" s="140"/>
      <c r="GS168" s="140"/>
      <c r="GT168" s="271"/>
      <c r="GU168" s="47"/>
      <c r="GV168" s="47"/>
      <c r="GW168" s="47"/>
      <c r="GX168" s="140"/>
      <c r="GY168" s="140"/>
      <c r="GZ168" s="140"/>
      <c r="HA168" s="271"/>
      <c r="HB168" s="47"/>
      <c r="HC168" s="47"/>
      <c r="HD168" s="47"/>
      <c r="HE168" s="140"/>
      <c r="HF168" s="140"/>
      <c r="HG168" s="140"/>
      <c r="HH168" s="271"/>
      <c r="HI168" s="47"/>
      <c r="HJ168" s="47"/>
      <c r="HK168" s="47"/>
      <c r="HL168" s="140"/>
      <c r="HM168" s="140"/>
      <c r="HN168" s="140"/>
      <c r="HO168" s="271"/>
      <c r="HP168" s="47"/>
      <c r="HQ168" s="47"/>
      <c r="HR168" s="47"/>
      <c r="HS168" s="140"/>
      <c r="HT168" s="47"/>
      <c r="HU168" s="47"/>
      <c r="HV168" s="271"/>
      <c r="HW168" s="47"/>
      <c r="HX168" s="47"/>
      <c r="HY168" s="47"/>
      <c r="HZ168" s="140"/>
      <c r="IA168" s="47"/>
      <c r="IB168" s="47"/>
      <c r="IC168" s="271"/>
      <c r="ID168" s="47"/>
      <c r="IE168" s="47"/>
      <c r="IF168" s="47"/>
      <c r="IG168" s="140"/>
      <c r="IH168" s="47"/>
      <c r="II168" s="47"/>
      <c r="IJ168" s="271"/>
      <c r="IK168" s="47"/>
      <c r="IL168" s="47"/>
      <c r="IM168" s="47"/>
      <c r="IN168" s="140"/>
      <c r="IO168" s="47"/>
      <c r="IP168" s="47"/>
      <c r="IQ168" s="271"/>
      <c r="IR168" s="47"/>
      <c r="IS168" s="47"/>
      <c r="IT168" s="47"/>
      <c r="IU168" s="140"/>
      <c r="IV168" s="47"/>
      <c r="IW168" s="47"/>
      <c r="IX168" s="271"/>
      <c r="IY168" s="47"/>
      <c r="IZ168" s="47"/>
      <c r="JA168" s="47"/>
      <c r="JB168" s="140"/>
      <c r="JC168" s="47"/>
      <c r="JD168" s="47"/>
      <c r="JE168" s="271"/>
      <c r="JF168" s="47"/>
      <c r="JG168" s="47"/>
      <c r="JH168" s="47"/>
      <c r="JI168" s="140"/>
      <c r="JJ168" s="47"/>
      <c r="JK168" s="47"/>
      <c r="JL168" s="271"/>
      <c r="JM168" s="47"/>
      <c r="JN168" s="47"/>
      <c r="JO168" s="47"/>
      <c r="JP168" s="140"/>
      <c r="JQ168" s="47"/>
      <c r="JR168" s="47"/>
      <c r="JS168" s="271"/>
      <c r="JT168" s="47"/>
      <c r="JU168" s="47"/>
      <c r="JV168" s="47"/>
      <c r="JW168" s="140"/>
      <c r="JX168" s="47"/>
      <c r="JY168" s="47"/>
      <c r="JZ168" s="271"/>
      <c r="KA168" s="47"/>
      <c r="KB168" s="47"/>
      <c r="KC168" s="47"/>
      <c r="KD168" s="140"/>
      <c r="KE168" s="47"/>
      <c r="KF168" s="47"/>
      <c r="KG168" s="271"/>
      <c r="KH168" s="47"/>
      <c r="KI168" s="47"/>
      <c r="KJ168" s="47"/>
      <c r="KK168" s="140"/>
      <c r="KL168" s="47"/>
      <c r="KM168" s="47"/>
      <c r="KN168" s="271"/>
      <c r="KO168" s="47"/>
      <c r="KP168" s="47"/>
      <c r="KQ168" s="47"/>
      <c r="KR168" s="140"/>
      <c r="KS168" s="47"/>
      <c r="KT168" s="47"/>
      <c r="KU168" s="271"/>
      <c r="KV168" s="47"/>
      <c r="KW168" s="47"/>
      <c r="KX168" s="47"/>
      <c r="KY168" s="140"/>
      <c r="KZ168" s="47"/>
      <c r="LA168" s="47"/>
      <c r="LB168" s="271"/>
      <c r="LC168" s="47"/>
      <c r="LD168" s="47"/>
      <c r="LE168" s="47"/>
      <c r="LF168" s="140"/>
      <c r="LG168" s="47"/>
      <c r="LH168" s="47"/>
      <c r="LI168" s="271"/>
      <c r="LJ168" s="47"/>
      <c r="LK168" s="47"/>
      <c r="LL168" s="47"/>
      <c r="LM168" s="140"/>
      <c r="LN168" s="47"/>
      <c r="LO168" s="47"/>
      <c r="LP168" s="271"/>
      <c r="LQ168" s="47"/>
      <c r="LR168" s="47"/>
      <c r="LS168" s="47"/>
      <c r="LT168" s="140"/>
      <c r="LU168" s="47"/>
      <c r="LV168" s="47"/>
      <c r="LW168" s="271"/>
      <c r="LX168" s="47"/>
      <c r="LY168" s="47"/>
      <c r="LZ168" s="47"/>
      <c r="MA168" s="140"/>
      <c r="MB168" s="47"/>
      <c r="MC168" s="47"/>
      <c r="MD168" s="271"/>
      <c r="ME168" s="47"/>
      <c r="MF168" s="47"/>
      <c r="MG168" s="47"/>
      <c r="MH168" s="140"/>
      <c r="MI168" s="47"/>
      <c r="MJ168" s="47"/>
      <c r="MK168" s="271"/>
      <c r="ML168" s="47"/>
      <c r="MM168" s="47"/>
      <c r="MN168" s="47"/>
      <c r="MO168" s="140"/>
      <c r="MP168" s="47"/>
      <c r="MQ168" s="47"/>
      <c r="MR168" s="271"/>
      <c r="MS168" s="47"/>
      <c r="MT168" s="47"/>
      <c r="MU168" s="47"/>
      <c r="MV168" s="140"/>
      <c r="MW168" s="47"/>
      <c r="MX168" s="47"/>
      <c r="MY168" s="271"/>
      <c r="MZ168" s="47"/>
      <c r="NA168" s="47"/>
      <c r="NB168" s="47"/>
      <c r="NC168" s="47"/>
      <c r="ND168" s="140"/>
      <c r="NE168" s="140"/>
      <c r="NF168" s="16"/>
    </row>
    <row r="169" spans="1:370" s="109" customFormat="1" ht="18" x14ac:dyDescent="0.25">
      <c r="A169" s="282" t="s">
        <v>970</v>
      </c>
      <c r="B169" s="282"/>
      <c r="C169" s="32"/>
      <c r="D169" s="32"/>
      <c r="E169" s="25"/>
      <c r="F169" s="17"/>
      <c r="G169" s="17"/>
      <c r="H169" s="17"/>
      <c r="I169" s="17"/>
      <c r="J169" s="17"/>
      <c r="K169" s="17"/>
      <c r="L169" s="17"/>
      <c r="M169" s="107"/>
      <c r="N169" s="108"/>
      <c r="O169" s="108"/>
      <c r="P169" s="108"/>
      <c r="Q169" s="108"/>
      <c r="R169" s="17"/>
      <c r="S169" s="17"/>
      <c r="T169" s="107"/>
      <c r="U169" s="108"/>
      <c r="V169" s="108"/>
      <c r="W169" s="108"/>
      <c r="X169" s="108"/>
      <c r="Y169" s="17"/>
      <c r="Z169" s="17"/>
      <c r="AA169" s="107"/>
      <c r="AB169" s="108"/>
      <c r="AC169" s="108"/>
      <c r="AD169" s="108"/>
      <c r="AE169" s="108"/>
      <c r="AF169" s="17"/>
      <c r="AG169" s="17"/>
      <c r="AH169" s="107"/>
      <c r="AI169" s="108"/>
      <c r="AJ169" s="108"/>
      <c r="AK169" s="108"/>
      <c r="AL169" s="108"/>
      <c r="AM169" s="17"/>
      <c r="AN169" s="17"/>
      <c r="AO169" s="107"/>
      <c r="AP169" s="108"/>
      <c r="AQ169" s="108"/>
      <c r="AR169" s="108"/>
      <c r="AS169" s="108"/>
      <c r="AT169" s="17"/>
      <c r="AU169" s="17"/>
      <c r="AV169" s="107"/>
      <c r="AW169" s="108"/>
      <c r="AX169" s="108"/>
      <c r="AY169" s="108"/>
      <c r="AZ169" s="108"/>
      <c r="BA169" s="17"/>
      <c r="BB169" s="17"/>
      <c r="BC169" s="107"/>
      <c r="BD169" s="108"/>
      <c r="BE169" s="108"/>
      <c r="BF169" s="108"/>
      <c r="BG169" s="108"/>
      <c r="BH169" s="17"/>
      <c r="BI169" s="17"/>
      <c r="BJ169" s="107"/>
      <c r="BK169" s="108"/>
      <c r="BL169" s="108"/>
      <c r="BM169" s="108"/>
      <c r="BN169" s="108"/>
      <c r="BO169" s="31"/>
      <c r="BP169" s="31"/>
      <c r="BQ169" s="107"/>
      <c r="BR169" s="108"/>
      <c r="BS169" s="108"/>
      <c r="BT169" s="108"/>
      <c r="BU169" s="108"/>
      <c r="BV169" s="17"/>
      <c r="BW169" s="17"/>
      <c r="BX169" s="107"/>
      <c r="BY169" s="108"/>
      <c r="BZ169" s="108"/>
      <c r="CA169" s="108"/>
      <c r="CB169" s="108"/>
      <c r="CC169" s="17"/>
      <c r="CD169" s="17"/>
      <c r="CE169" s="107"/>
      <c r="CF169" s="108"/>
      <c r="CG169" s="108"/>
      <c r="CH169" s="108"/>
      <c r="CI169" s="108"/>
      <c r="CJ169" s="17"/>
      <c r="CK169" s="17"/>
      <c r="CL169" s="107"/>
      <c r="CM169" s="108"/>
      <c r="CN169" s="108"/>
      <c r="CO169" s="108"/>
      <c r="CP169" s="17"/>
      <c r="CQ169" s="17"/>
      <c r="CR169" s="17"/>
      <c r="CS169" s="17"/>
      <c r="CT169" s="108"/>
      <c r="CU169" s="108"/>
      <c r="CV169" s="108"/>
      <c r="CW169" s="108"/>
      <c r="CX169" s="17"/>
      <c r="CY169" s="17"/>
      <c r="CZ169" s="107"/>
      <c r="DA169" s="108"/>
      <c r="DB169" s="108"/>
      <c r="DC169" s="108"/>
      <c r="DD169" s="108"/>
      <c r="DE169" s="17"/>
      <c r="DF169" s="17"/>
      <c r="DG169" s="107"/>
      <c r="DH169" s="108"/>
      <c r="DI169" s="108"/>
      <c r="DJ169" s="108"/>
      <c r="DK169" s="108"/>
      <c r="DL169" s="17"/>
      <c r="DM169" s="17"/>
      <c r="DN169" s="107"/>
      <c r="DO169" s="108"/>
      <c r="DP169" s="108"/>
      <c r="DQ169" s="108"/>
      <c r="DR169" s="108"/>
      <c r="DS169" s="17"/>
      <c r="DT169" s="17"/>
      <c r="DU169" s="107"/>
      <c r="DV169" s="108"/>
      <c r="DW169" s="17"/>
      <c r="DX169" s="108"/>
      <c r="DY169" s="108"/>
      <c r="DZ169" s="17"/>
      <c r="EA169" s="17"/>
      <c r="EB169" s="107"/>
      <c r="EC169" s="108"/>
      <c r="ED169" s="108"/>
      <c r="EE169" s="17"/>
      <c r="EF169" s="108"/>
      <c r="EG169" s="17"/>
      <c r="EH169" s="17"/>
      <c r="EI169" s="107"/>
      <c r="EJ169" s="108"/>
      <c r="EK169" s="108"/>
      <c r="EL169" s="108"/>
      <c r="EM169" s="108"/>
      <c r="EN169" s="17"/>
      <c r="EO169" s="17"/>
      <c r="EP169" s="17"/>
      <c r="EQ169" s="108"/>
      <c r="ER169" s="108"/>
      <c r="ES169" s="108"/>
      <c r="ET169" s="108"/>
      <c r="EU169" s="17"/>
      <c r="EV169" s="17"/>
      <c r="EW169" s="107"/>
      <c r="EX169" s="108"/>
      <c r="EY169" s="108"/>
      <c r="EZ169" s="17"/>
      <c r="FA169" s="108"/>
      <c r="FB169" s="17"/>
      <c r="FC169" s="17"/>
      <c r="FD169" s="107"/>
      <c r="FE169" s="108"/>
      <c r="FF169" s="108"/>
      <c r="FG169" s="108"/>
      <c r="FH169" s="108"/>
      <c r="FI169" s="17"/>
      <c r="FJ169" s="17"/>
      <c r="FK169" s="107"/>
      <c r="FL169" s="108"/>
      <c r="FM169" s="108"/>
      <c r="FN169" s="108"/>
      <c r="FO169" s="108"/>
      <c r="FP169" s="17"/>
      <c r="FQ169" s="17"/>
      <c r="FR169" s="107"/>
      <c r="FS169" s="108"/>
      <c r="FT169" s="108"/>
      <c r="FU169" s="108"/>
      <c r="FV169" s="108"/>
      <c r="FW169" s="17"/>
      <c r="FX169" s="17"/>
      <c r="FY169" s="107"/>
      <c r="FZ169" s="108"/>
      <c r="GA169" s="108"/>
      <c r="GB169" s="108"/>
      <c r="GC169" s="108"/>
      <c r="GD169" s="17"/>
      <c r="GE169" s="17"/>
      <c r="GF169" s="107"/>
      <c r="GG169" s="108"/>
      <c r="GH169" s="108"/>
      <c r="GI169" s="108"/>
      <c r="GJ169" s="108"/>
      <c r="GK169" s="17"/>
      <c r="GL169" s="17"/>
      <c r="GM169" s="107"/>
      <c r="GN169" s="108"/>
      <c r="GO169" s="108"/>
      <c r="GP169" s="108"/>
      <c r="GQ169" s="108"/>
      <c r="GR169" s="17"/>
      <c r="GS169" s="17"/>
      <c r="GT169" s="107"/>
      <c r="GU169" s="108"/>
      <c r="GV169" s="108"/>
      <c r="GW169" s="108"/>
      <c r="GX169" s="108"/>
      <c r="GY169" s="17"/>
      <c r="GZ169" s="17"/>
      <c r="HA169" s="107"/>
      <c r="HB169" s="108"/>
      <c r="HC169" s="108"/>
      <c r="HD169" s="108"/>
      <c r="HE169" s="108"/>
      <c r="HF169" s="17"/>
      <c r="HG169" s="17"/>
      <c r="HH169" s="107"/>
      <c r="HI169" s="108"/>
      <c r="HJ169" s="108"/>
      <c r="HK169" s="108"/>
      <c r="HL169" s="108"/>
      <c r="HM169" s="17"/>
      <c r="HN169" s="17"/>
      <c r="HO169" s="107"/>
      <c r="HP169" s="108"/>
      <c r="HQ169" s="108"/>
      <c r="HR169" s="108"/>
      <c r="HS169" s="108"/>
      <c r="HT169" s="17"/>
      <c r="HU169" s="17"/>
      <c r="HV169" s="107"/>
      <c r="HW169" s="108"/>
      <c r="HX169" s="108"/>
      <c r="HY169" s="108"/>
      <c r="HZ169" s="108"/>
      <c r="IA169" s="17"/>
      <c r="IB169" s="17"/>
      <c r="IC169" s="107"/>
      <c r="ID169" s="108"/>
      <c r="IE169" s="108"/>
      <c r="IF169" s="108"/>
      <c r="IG169" s="108"/>
      <c r="IH169" s="17"/>
      <c r="II169" s="17"/>
      <c r="IJ169" s="107"/>
      <c r="IK169" s="108"/>
      <c r="IL169" s="108"/>
      <c r="IM169" s="108"/>
      <c r="IN169" s="108"/>
      <c r="IO169" s="17"/>
      <c r="IP169" s="17"/>
      <c r="IQ169" s="107"/>
      <c r="IR169" s="108"/>
      <c r="IS169" s="108"/>
      <c r="IT169" s="108"/>
      <c r="IU169" s="108"/>
      <c r="IV169" s="17"/>
      <c r="IW169" s="17"/>
      <c r="IX169" s="107"/>
      <c r="IY169" s="108"/>
      <c r="IZ169" s="108"/>
      <c r="JA169" s="108"/>
      <c r="JB169" s="108"/>
      <c r="JC169" s="17"/>
      <c r="JD169" s="17"/>
      <c r="JE169" s="107"/>
      <c r="JF169" s="108"/>
      <c r="JG169" s="108"/>
      <c r="JH169" s="108"/>
      <c r="JI169" s="108"/>
      <c r="JJ169" s="17"/>
      <c r="JK169" s="17"/>
      <c r="JL169" s="107"/>
      <c r="JM169" s="108"/>
      <c r="JN169" s="108"/>
      <c r="JO169" s="108"/>
      <c r="JP169" s="108"/>
      <c r="JQ169" s="17"/>
      <c r="JR169" s="17"/>
      <c r="JS169" s="107"/>
      <c r="JT169" s="108"/>
      <c r="JU169" s="108"/>
      <c r="JV169" s="17"/>
      <c r="JW169" s="108"/>
      <c r="JX169" s="17"/>
      <c r="JY169" s="17"/>
      <c r="JZ169" s="107"/>
      <c r="KA169" s="108"/>
      <c r="KB169" s="108"/>
      <c r="KC169" s="108"/>
      <c r="KD169" s="108"/>
      <c r="KE169" s="17"/>
      <c r="KF169" s="17"/>
      <c r="KG169" s="107"/>
      <c r="KH169" s="108"/>
      <c r="KI169" s="108"/>
      <c r="KJ169" s="108"/>
      <c r="KK169" s="108"/>
      <c r="KL169" s="17"/>
      <c r="KM169" s="17"/>
      <c r="KN169" s="107"/>
      <c r="KO169" s="108"/>
      <c r="KP169" s="108"/>
      <c r="KQ169" s="108"/>
      <c r="KR169" s="108"/>
      <c r="KS169" s="17"/>
      <c r="KT169" s="17"/>
      <c r="KU169" s="107"/>
      <c r="KV169" s="108"/>
      <c r="KW169" s="108"/>
      <c r="KX169" s="108"/>
      <c r="KY169" s="17"/>
      <c r="KZ169" s="17"/>
      <c r="LA169" s="17"/>
      <c r="LB169" s="107"/>
      <c r="LC169" s="108"/>
      <c r="LD169" s="108"/>
      <c r="LE169" s="108"/>
      <c r="LF169" s="108"/>
      <c r="LG169" s="17"/>
      <c r="LH169" s="17"/>
      <c r="LI169" s="107"/>
      <c r="LJ169" s="108"/>
      <c r="LK169" s="108"/>
      <c r="LL169" s="108"/>
      <c r="LM169" s="108"/>
      <c r="LN169" s="17"/>
      <c r="LO169" s="17"/>
      <c r="LP169" s="107"/>
      <c r="LQ169" s="108"/>
      <c r="LR169" s="108"/>
      <c r="LS169" s="108"/>
      <c r="LT169" s="108"/>
      <c r="LU169" s="17"/>
      <c r="LV169" s="17"/>
      <c r="LW169" s="107"/>
      <c r="LX169" s="108"/>
      <c r="LY169" s="108"/>
      <c r="LZ169" s="108"/>
      <c r="MA169" s="108"/>
      <c r="MB169" s="17"/>
      <c r="MC169" s="17"/>
      <c r="MD169" s="107"/>
      <c r="ME169" s="108"/>
      <c r="MF169" s="108"/>
      <c r="MG169" s="108"/>
      <c r="MH169" s="108"/>
      <c r="MI169" s="17"/>
      <c r="MJ169" s="17"/>
      <c r="MK169" s="107"/>
      <c r="ML169" s="108"/>
      <c r="MM169" s="108"/>
      <c r="MN169" s="108"/>
      <c r="MO169" s="108"/>
      <c r="MP169" s="17"/>
      <c r="MQ169" s="17"/>
      <c r="MR169" s="107"/>
      <c r="MS169" s="108"/>
      <c r="MT169" s="108"/>
      <c r="MU169" s="108"/>
      <c r="MV169" s="108"/>
      <c r="MW169" s="17"/>
      <c r="MX169" s="17"/>
      <c r="MY169" s="107"/>
      <c r="MZ169" s="108"/>
      <c r="NA169" s="17"/>
      <c r="NB169" s="17"/>
      <c r="NC169" s="108"/>
      <c r="ND169" s="17"/>
      <c r="NE169" s="17"/>
      <c r="NF169" s="16" t="s">
        <v>759</v>
      </c>
    </row>
    <row r="170" spans="1:370" s="109" customFormat="1" ht="15.75" x14ac:dyDescent="0.25">
      <c r="A170" s="100" t="s">
        <v>971</v>
      </c>
      <c r="B170" s="23" t="s">
        <v>972</v>
      </c>
      <c r="C170" s="34">
        <v>10</v>
      </c>
      <c r="D170" s="35" t="s">
        <v>844</v>
      </c>
      <c r="E170" s="56" t="e">
        <f>MAX(G170:NC170)</f>
        <v>#VALUE!</v>
      </c>
      <c r="F170" s="31"/>
      <c r="G170" s="36">
        <f>G82+G117+G153+G162</f>
        <v>0</v>
      </c>
      <c r="H170" s="36">
        <f>H82+H117+H153+H162</f>
        <v>0</v>
      </c>
      <c r="I170" s="36">
        <f>I82+I117+I153+I162</f>
        <v>0</v>
      </c>
      <c r="J170" s="36">
        <f>J82+J117+J153+J162</f>
        <v>0</v>
      </c>
      <c r="K170" s="31"/>
      <c r="L170" s="31"/>
      <c r="M170" s="36">
        <f>M82+M117+M153+M162</f>
        <v>0</v>
      </c>
      <c r="N170" s="36">
        <f>N82+N117+N153+N162</f>
        <v>3</v>
      </c>
      <c r="O170" s="36">
        <f>O82+O117+O153+O162</f>
        <v>5</v>
      </c>
      <c r="P170" s="36">
        <f>P82+P117+P153+P162</f>
        <v>1</v>
      </c>
      <c r="Q170" s="36">
        <f>Q82+Q117+Q153+Q162</f>
        <v>1</v>
      </c>
      <c r="R170" s="31"/>
      <c r="S170" s="31"/>
      <c r="T170" s="36">
        <f>T82+T117+T153+T162</f>
        <v>2</v>
      </c>
      <c r="U170" s="36">
        <f>U82+U117+U153+U162</f>
        <v>4</v>
      </c>
      <c r="V170" s="36">
        <f>V82+V117+V153+V162</f>
        <v>5</v>
      </c>
      <c r="W170" s="36">
        <f>W82+W117+W153+W162</f>
        <v>2</v>
      </c>
      <c r="X170" s="36">
        <f>X82+X117+X153+X162</f>
        <v>2</v>
      </c>
      <c r="Y170" s="31"/>
      <c r="Z170" s="31"/>
      <c r="AA170" s="36">
        <f>AA82+AA117+AA153+AA162</f>
        <v>3</v>
      </c>
      <c r="AB170" s="36">
        <f>AB82+AB117+AB153+AB162</f>
        <v>4</v>
      </c>
      <c r="AC170" s="36">
        <f>AC82+AC117+AC153+AC162</f>
        <v>2</v>
      </c>
      <c r="AD170" s="36">
        <f>AD82+AD117+AD153+AD162</f>
        <v>3</v>
      </c>
      <c r="AE170" s="36">
        <f>AE82+AE117+AE153+AE162</f>
        <v>2</v>
      </c>
      <c r="AF170" s="31"/>
      <c r="AG170" s="31"/>
      <c r="AH170" s="36">
        <f>AH82+AH117+AH153+AH162</f>
        <v>5</v>
      </c>
      <c r="AI170" s="36">
        <f>AI82+AI117+AI153+AI162</f>
        <v>4</v>
      </c>
      <c r="AJ170" s="36">
        <f>AJ82+AJ117+AJ153+AJ162</f>
        <v>3</v>
      </c>
      <c r="AK170" s="36">
        <f>AK82+AK117+AK153+AK162</f>
        <v>3</v>
      </c>
      <c r="AL170" s="36">
        <f>AL82+AL117+AL153+AL162</f>
        <v>3</v>
      </c>
      <c r="AM170" s="31"/>
      <c r="AN170" s="31"/>
      <c r="AO170" s="36">
        <f>AO82+AO117+AO153+AO162</f>
        <v>2</v>
      </c>
      <c r="AP170" s="36">
        <f>AP82+AP117+AP153+AP162</f>
        <v>4</v>
      </c>
      <c r="AQ170" s="36">
        <f>AQ82+AQ117+AQ153+AQ162</f>
        <v>3</v>
      </c>
      <c r="AR170" s="36">
        <f>AR82+AR117+AR153+AR162</f>
        <v>3</v>
      </c>
      <c r="AS170" s="36">
        <f>AS82+AS117+AS153+AS162</f>
        <v>0</v>
      </c>
      <c r="AT170" s="31"/>
      <c r="AU170" s="31"/>
      <c r="AV170" s="36">
        <f>AV82+AV117+AV153+AV162</f>
        <v>3</v>
      </c>
      <c r="AW170" s="36">
        <f>AW82+AW117+AW153+AW162</f>
        <v>3</v>
      </c>
      <c r="AX170" s="36">
        <f>AX82+AX117+AX153+AX162</f>
        <v>4</v>
      </c>
      <c r="AY170" s="36">
        <f>AY82+AY117+AY153+AY162</f>
        <v>4</v>
      </c>
      <c r="AZ170" s="36">
        <f>AZ82+AZ117+AZ153+AZ162</f>
        <v>2</v>
      </c>
      <c r="BA170" s="31"/>
      <c r="BB170" s="31"/>
      <c r="BC170" s="36">
        <f>BC82+BC117+BC153+BC162</f>
        <v>5</v>
      </c>
      <c r="BD170" s="36">
        <f>BD82+BD117+BD153+BD162</f>
        <v>3</v>
      </c>
      <c r="BE170" s="36">
        <f>BE82+BE117+BE153+BE162</f>
        <v>7</v>
      </c>
      <c r="BF170" s="36">
        <f>BF82+BF117+BF153+BF162</f>
        <v>7</v>
      </c>
      <c r="BG170" s="36">
        <f>BG82+BG117+BG153+BG162</f>
        <v>4</v>
      </c>
      <c r="BH170" s="31"/>
      <c r="BI170" s="31"/>
      <c r="BJ170" s="36" t="e">
        <f>BJ82+BJ117+BJ153+BJ162</f>
        <v>#VALUE!</v>
      </c>
      <c r="BK170" s="36" t="e">
        <f>BK82+BK117+BK153+BK162</f>
        <v>#VALUE!</v>
      </c>
      <c r="BL170" s="36" t="e">
        <f>BL82+BL117+BL153+BL162</f>
        <v>#VALUE!</v>
      </c>
      <c r="BM170" s="36" t="e">
        <f>BM82+BM117+BM153+BM162</f>
        <v>#VALUE!</v>
      </c>
      <c r="BN170" s="36">
        <f>BN82+BN117+BN153+BN162</f>
        <v>4</v>
      </c>
      <c r="BO170" s="31"/>
      <c r="BP170" s="31"/>
      <c r="BQ170" s="36" t="e">
        <f>BQ82+BQ117+BQ153+BQ162</f>
        <v>#VALUE!</v>
      </c>
      <c r="BR170" s="36" t="e">
        <f>BR82+BR117+BR153+BR162</f>
        <v>#VALUE!</v>
      </c>
      <c r="BS170" s="36" t="e">
        <f>BS82+BS117+BS153+BS162</f>
        <v>#VALUE!</v>
      </c>
      <c r="BT170" s="36">
        <f>BT82+BT117+BT153+BT162</f>
        <v>4</v>
      </c>
      <c r="BU170" s="36">
        <f>BU82+BU117+BU153+BU162</f>
        <v>2</v>
      </c>
      <c r="BV170" s="31"/>
      <c r="BW170" s="31"/>
      <c r="BX170" s="36">
        <f>BX82+BX117+BX153+BX162</f>
        <v>0</v>
      </c>
      <c r="BY170" s="36">
        <f>BY82+BY117+BY153+BY162</f>
        <v>0</v>
      </c>
      <c r="BZ170" s="36">
        <f>BZ82+BZ117+BZ153+BZ162</f>
        <v>1</v>
      </c>
      <c r="CA170" s="36">
        <f>CA82+CA117+CA153+CA162</f>
        <v>0</v>
      </c>
      <c r="CB170" s="36">
        <f>CB82+CB117+CB153+CB162</f>
        <v>0</v>
      </c>
      <c r="CC170" s="31"/>
      <c r="CD170" s="31"/>
      <c r="CE170" s="36">
        <f>CE82+CE117+CE153+CE162</f>
        <v>0</v>
      </c>
      <c r="CF170" s="36">
        <f>CF82+CF117+CF153+CF162</f>
        <v>1</v>
      </c>
      <c r="CG170" s="36">
        <f>CG82+CG117+CG153+CG162</f>
        <v>1</v>
      </c>
      <c r="CH170" s="36">
        <f>CH82+CH117+CH153+CH162</f>
        <v>0</v>
      </c>
      <c r="CI170" s="36">
        <f>CI82+CI117+CI153+CI162</f>
        <v>0</v>
      </c>
      <c r="CJ170" s="31"/>
      <c r="CK170" s="31"/>
      <c r="CL170" s="36">
        <f>CL82+CL117+CL153+CL162</f>
        <v>0</v>
      </c>
      <c r="CM170" s="36">
        <f>CM82+CM117+CM153+CM162</f>
        <v>0</v>
      </c>
      <c r="CN170" s="36">
        <f>CN82+CN117+CN153+CN162</f>
        <v>1</v>
      </c>
      <c r="CO170" s="36">
        <f>CO82+CO117+CO153+CO162</f>
        <v>0</v>
      </c>
      <c r="CP170" s="31"/>
      <c r="CQ170" s="31"/>
      <c r="CR170" s="31"/>
      <c r="CS170" s="31"/>
      <c r="CT170" s="36">
        <f>CT82+CT117+CT153+CT162</f>
        <v>0</v>
      </c>
      <c r="CU170" s="36">
        <f>CU82+CU117+CU153+CU162</f>
        <v>0</v>
      </c>
      <c r="CV170" s="36">
        <f>CV82+CV117+CV153+CV162</f>
        <v>0</v>
      </c>
      <c r="CW170" s="36">
        <f>CW82+CW117+CW153+CW162</f>
        <v>0</v>
      </c>
      <c r="CX170" s="31"/>
      <c r="CY170" s="31"/>
      <c r="CZ170" s="36">
        <f>CZ82+CZ117+CZ153+CZ162</f>
        <v>0</v>
      </c>
      <c r="DA170" s="36">
        <f>DA82+DA117+DA153+DA162</f>
        <v>0</v>
      </c>
      <c r="DB170" s="36">
        <f>DB82+DB117+DB153+DB162</f>
        <v>0</v>
      </c>
      <c r="DC170" s="36">
        <f>DC82+DC117+DC153+DC162</f>
        <v>0</v>
      </c>
      <c r="DD170" s="36">
        <f>DD82+DD117+DD153+DD162</f>
        <v>0</v>
      </c>
      <c r="DE170" s="31"/>
      <c r="DF170" s="31"/>
      <c r="DG170" s="36">
        <f>DG82+DG117+DG153+DG162</f>
        <v>0</v>
      </c>
      <c r="DH170" s="36">
        <f>DH82+DH117+DH153+DH162</f>
        <v>0</v>
      </c>
      <c r="DI170" s="36">
        <f>DI82+DI117+DI153+DI162</f>
        <v>0</v>
      </c>
      <c r="DJ170" s="36">
        <f>DJ82+DJ117+DJ153+DJ162</f>
        <v>0</v>
      </c>
      <c r="DK170" s="36">
        <f>DK82+DK117+DK153+DK162</f>
        <v>0</v>
      </c>
      <c r="DL170" s="31"/>
      <c r="DM170" s="31"/>
      <c r="DN170" s="36">
        <f>DN82+DN117+DN153+DN162</f>
        <v>0</v>
      </c>
      <c r="DO170" s="36">
        <f>DO82+DO117+DO153+DO162</f>
        <v>0</v>
      </c>
      <c r="DP170" s="36">
        <f>DP82+DP117+DP153+DP162</f>
        <v>0</v>
      </c>
      <c r="DQ170" s="36">
        <f>DQ82+DQ117+DQ153+DQ162</f>
        <v>0</v>
      </c>
      <c r="DR170" s="36">
        <f>DR82+DR117+DR153+DR162</f>
        <v>0</v>
      </c>
      <c r="DS170" s="31"/>
      <c r="DT170" s="31"/>
      <c r="DU170" s="36">
        <f>DU82+DU117+DU153+DU162</f>
        <v>0</v>
      </c>
      <c r="DV170" s="36">
        <f>DV82+DV117+DV153+DV162</f>
        <v>0</v>
      </c>
      <c r="DW170" s="31"/>
      <c r="DX170" s="36">
        <f>DX82+DX117+DX153+DX162</f>
        <v>1</v>
      </c>
      <c r="DY170" s="36">
        <f>DY82+DY117+DY153+DY162</f>
        <v>0</v>
      </c>
      <c r="DZ170" s="31"/>
      <c r="EA170" s="31"/>
      <c r="EB170" s="36">
        <f>EB82+EB117+EB153+EB162</f>
        <v>0</v>
      </c>
      <c r="EC170" s="36">
        <f>EC82+EC117+EC153+EC162</f>
        <v>0</v>
      </c>
      <c r="ED170" s="36">
        <f>ED82+ED117+ED153+ED162</f>
        <v>0</v>
      </c>
      <c r="EE170" s="31"/>
      <c r="EF170" s="36">
        <f>EF82+EF117+EF153+EF162</f>
        <v>0</v>
      </c>
      <c r="EG170" s="31"/>
      <c r="EH170" s="31"/>
      <c r="EI170" s="36">
        <f>EI82+EI117+EI153+EI162</f>
        <v>0</v>
      </c>
      <c r="EJ170" s="36">
        <f>EJ82+EJ117+EJ153+EJ162</f>
        <v>0</v>
      </c>
      <c r="EK170" s="36">
        <f>EK82+EK117+EK153+EK162</f>
        <v>0</v>
      </c>
      <c r="EL170" s="36">
        <f>EL82+EL117+EL153+EL162</f>
        <v>0</v>
      </c>
      <c r="EM170" s="36">
        <f>EM82+EM117+EM153+EM162</f>
        <v>0</v>
      </c>
      <c r="EN170" s="31"/>
      <c r="EO170" s="31"/>
      <c r="EP170" s="31"/>
      <c r="EQ170" s="36">
        <f>EQ82+EQ117+EQ153+EQ162</f>
        <v>0</v>
      </c>
      <c r="ER170" s="36">
        <f>ER82+ER117+ER153+ER162</f>
        <v>0</v>
      </c>
      <c r="ES170" s="36">
        <f>ES82+ES117+ES153+ES162</f>
        <v>0</v>
      </c>
      <c r="ET170" s="36">
        <f>ET82+ET117+ET153+ET162</f>
        <v>0</v>
      </c>
      <c r="EU170" s="31"/>
      <c r="EV170" s="31"/>
      <c r="EW170" s="36">
        <f>EW82+EW117+EW153+EW162</f>
        <v>0</v>
      </c>
      <c r="EX170" s="36">
        <f>EX82+EX117+EX153+EX162</f>
        <v>0</v>
      </c>
      <c r="EY170" s="36">
        <f>EY82+EY117+EY153+EY162</f>
        <v>0</v>
      </c>
      <c r="EZ170" s="31"/>
      <c r="FA170" s="36">
        <f>FA82+FA117+FA153+FA162</f>
        <v>0</v>
      </c>
      <c r="FB170" s="31"/>
      <c r="FC170" s="31"/>
      <c r="FD170" s="36">
        <f>FD82+FD117+FD153+FD162</f>
        <v>0</v>
      </c>
      <c r="FE170" s="36">
        <f>FE82+FE117+FE153+FE162</f>
        <v>0</v>
      </c>
      <c r="FF170" s="36">
        <f>FF82+FF117+FF153+FF162</f>
        <v>0</v>
      </c>
      <c r="FG170" s="36">
        <f>FG82+FG117+FG153+FG162</f>
        <v>0</v>
      </c>
      <c r="FH170" s="36">
        <f>FH82+FH117+FH153+FH162</f>
        <v>0</v>
      </c>
      <c r="FI170" s="31"/>
      <c r="FJ170" s="31"/>
      <c r="FK170" s="36">
        <f>FK82+FK117+FK153+FK162</f>
        <v>0</v>
      </c>
      <c r="FL170" s="36">
        <f>FL82+FL117+FL153+FL162</f>
        <v>0</v>
      </c>
      <c r="FM170" s="36">
        <f>FM82+FM117+FM153+FM162</f>
        <v>0</v>
      </c>
      <c r="FN170" s="36">
        <f>FN82+FN117+FN153+FN162</f>
        <v>0</v>
      </c>
      <c r="FO170" s="36">
        <f>FO82+FO117+FO153+FO162</f>
        <v>0</v>
      </c>
      <c r="FP170" s="31"/>
      <c r="FQ170" s="31"/>
      <c r="FR170" s="36">
        <f>FR82+FR117+FR153+FR162</f>
        <v>0</v>
      </c>
      <c r="FS170" s="36">
        <f>FS82+FS117+FS153+FS162</f>
        <v>0</v>
      </c>
      <c r="FT170" s="36">
        <f>FT82+FT117+FT153+FT162</f>
        <v>0</v>
      </c>
      <c r="FU170" s="36">
        <f>FU82+FU117+FU153+FU162</f>
        <v>0</v>
      </c>
      <c r="FV170" s="36">
        <f>FV82+FV117+FV153+FV162</f>
        <v>0</v>
      </c>
      <c r="FW170" s="31"/>
      <c r="FX170" s="31"/>
      <c r="FY170" s="36">
        <f>FY82+FY117+FY153+FY162</f>
        <v>0</v>
      </c>
      <c r="FZ170" s="36">
        <f>FZ82+FZ117+FZ153+FZ162</f>
        <v>0</v>
      </c>
      <c r="GA170" s="36">
        <f>GA82+GA117+GA153+GA162</f>
        <v>0</v>
      </c>
      <c r="GB170" s="36">
        <f>GB82+GB117+GB153+GB162</f>
        <v>0</v>
      </c>
      <c r="GC170" s="36">
        <f>GC82+GC117+GC153+GC162</f>
        <v>0</v>
      </c>
      <c r="GD170" s="31"/>
      <c r="GE170" s="31"/>
      <c r="GF170" s="36">
        <f>GF82+GF117+GF153+GF162</f>
        <v>0</v>
      </c>
      <c r="GG170" s="36">
        <f>GG82+GG117+GG153+GG162</f>
        <v>0</v>
      </c>
      <c r="GH170" s="36">
        <f>GH82+GH117+GH153+GH162</f>
        <v>0</v>
      </c>
      <c r="GI170" s="36">
        <f>GI82+GI117+GI153+GI162</f>
        <v>0</v>
      </c>
      <c r="GJ170" s="36">
        <f>GJ82+GJ117+GJ153+GJ162</f>
        <v>0</v>
      </c>
      <c r="GK170" s="31"/>
      <c r="GL170" s="31"/>
      <c r="GM170" s="36">
        <f>GM82+GM117+GM153+GM162</f>
        <v>0</v>
      </c>
      <c r="GN170" s="36">
        <f>GN82+GN117+GN153+GN162</f>
        <v>0</v>
      </c>
      <c r="GO170" s="36">
        <f>GO82+GO117+GO153+GO162</f>
        <v>0</v>
      </c>
      <c r="GP170" s="36">
        <f>GP82+GP117+GP153+GP162</f>
        <v>0</v>
      </c>
      <c r="GQ170" s="36">
        <f>GQ82+GQ117+GQ153+GQ162</f>
        <v>0</v>
      </c>
      <c r="GR170" s="31"/>
      <c r="GS170" s="31"/>
      <c r="GT170" s="36">
        <f>GT82+GT117+GT153+GT162</f>
        <v>0</v>
      </c>
      <c r="GU170" s="36">
        <f>GU82+GU117+GU153+GU162</f>
        <v>0</v>
      </c>
      <c r="GV170" s="36">
        <f>GV82+GV117+GV153+GV162</f>
        <v>0</v>
      </c>
      <c r="GW170" s="36">
        <f>GW82+GW117+GW153+GW162</f>
        <v>0</v>
      </c>
      <c r="GX170" s="36">
        <f>GX82+GX117+GX153+GX162</f>
        <v>0</v>
      </c>
      <c r="GY170" s="31"/>
      <c r="GZ170" s="31"/>
      <c r="HA170" s="36">
        <f>HA82+HA117+HA153+HA162</f>
        <v>0</v>
      </c>
      <c r="HB170" s="36">
        <f>HB82+HB117+HB153+HB162</f>
        <v>0</v>
      </c>
      <c r="HC170" s="36">
        <f>HC82+HC117+HC153+HC162</f>
        <v>0</v>
      </c>
      <c r="HD170" s="36">
        <f>HD82+HD117+HD153+HD162</f>
        <v>0</v>
      </c>
      <c r="HE170" s="36">
        <f>HE82+HE117+HE153+HE162</f>
        <v>0</v>
      </c>
      <c r="HF170" s="31"/>
      <c r="HG170" s="31"/>
      <c r="HH170" s="36">
        <f>HH82+HH117+HH153+HH162</f>
        <v>0</v>
      </c>
      <c r="HI170" s="36">
        <f>HI82+HI117+HI153+HI162</f>
        <v>0</v>
      </c>
      <c r="HJ170" s="36">
        <f>HJ82+HJ117+HJ153+HJ162</f>
        <v>0</v>
      </c>
      <c r="HK170" s="36">
        <f>HK82+HK117+HK153+HK162</f>
        <v>0</v>
      </c>
      <c r="HL170" s="36">
        <f>HL82+HL117+HL153+HL162</f>
        <v>0</v>
      </c>
      <c r="HM170" s="31"/>
      <c r="HN170" s="31"/>
      <c r="HO170" s="36">
        <f>HO82+HO117+HO153+HO162</f>
        <v>0</v>
      </c>
      <c r="HP170" s="36">
        <f>HP82+HP117+HP153+HP162</f>
        <v>0</v>
      </c>
      <c r="HQ170" s="36">
        <f>HQ82+HQ117+HQ153+HQ162</f>
        <v>0</v>
      </c>
      <c r="HR170" s="36">
        <f>HR82+HR117+HR153+HR162</f>
        <v>0</v>
      </c>
      <c r="HS170" s="36">
        <f>HS82+HS117+HS153+HS162</f>
        <v>0</v>
      </c>
      <c r="HT170" s="31"/>
      <c r="HU170" s="31"/>
      <c r="HV170" s="36">
        <f>HV82+HV117+HV153+HV162</f>
        <v>0</v>
      </c>
      <c r="HW170" s="36">
        <f>HW82+HW117+HW153+HW162</f>
        <v>0</v>
      </c>
      <c r="HX170" s="36">
        <f>HX82+HX117+HX153+HX162</f>
        <v>0</v>
      </c>
      <c r="HY170" s="36">
        <f>HY82+HY117+HY153+HY162</f>
        <v>0</v>
      </c>
      <c r="HZ170" s="36">
        <f>HZ82+HZ117+HZ153+HZ162</f>
        <v>0</v>
      </c>
      <c r="IA170" s="31"/>
      <c r="IB170" s="31"/>
      <c r="IC170" s="36">
        <f>IC82+IC117+IC153+IC162</f>
        <v>0</v>
      </c>
      <c r="ID170" s="36">
        <f>ID82+ID117+ID153+ID162</f>
        <v>0</v>
      </c>
      <c r="IE170" s="36">
        <f>IE82+IE117+IE153+IE162</f>
        <v>0</v>
      </c>
      <c r="IF170" s="36">
        <f>IF82+IF117+IF153+IF162</f>
        <v>0</v>
      </c>
      <c r="IG170" s="36">
        <f>IG82+IG117+IG153+IG162</f>
        <v>0</v>
      </c>
      <c r="IH170" s="31"/>
      <c r="II170" s="31"/>
      <c r="IJ170" s="36">
        <f>IJ82+IJ117+IJ153+IJ162</f>
        <v>0</v>
      </c>
      <c r="IK170" s="36">
        <f>IK82+IK117+IK153+IK162</f>
        <v>0</v>
      </c>
      <c r="IL170" s="36">
        <f>IL82+IL117+IL153+IL162</f>
        <v>0</v>
      </c>
      <c r="IM170" s="36">
        <f>IM82+IM117+IM153+IM162</f>
        <v>0</v>
      </c>
      <c r="IN170" s="36">
        <f>IN82+IN117+IN153+IN162</f>
        <v>0</v>
      </c>
      <c r="IO170" s="31"/>
      <c r="IP170" s="31"/>
      <c r="IQ170" s="36">
        <f>IQ82+IQ117+IQ153+IQ162</f>
        <v>0</v>
      </c>
      <c r="IR170" s="36">
        <f>IR82+IR117+IR153+IR162</f>
        <v>0</v>
      </c>
      <c r="IS170" s="36">
        <f>IS82+IS117+IS153+IS162</f>
        <v>0</v>
      </c>
      <c r="IT170" s="36">
        <f>IT82+IT117+IT153+IT162</f>
        <v>0</v>
      </c>
      <c r="IU170" s="36">
        <f>IU82+IU117+IU153+IU162</f>
        <v>0</v>
      </c>
      <c r="IV170" s="31"/>
      <c r="IW170" s="31"/>
      <c r="IX170" s="36" t="e">
        <f>IX82+IX117+IX153+IX162</f>
        <v>#VALUE!</v>
      </c>
      <c r="IY170" s="36" t="e">
        <f>IY82+IY117+IY153+IY162</f>
        <v>#VALUE!</v>
      </c>
      <c r="IZ170" s="36">
        <f>IZ82+IZ117+IZ153+IZ162</f>
        <v>0</v>
      </c>
      <c r="JA170" s="36">
        <f>JA82+JA117+JA153+JA162</f>
        <v>0</v>
      </c>
      <c r="JB170" s="36">
        <f>JB82+JB117+JB153+JB162</f>
        <v>0</v>
      </c>
      <c r="JC170" s="31"/>
      <c r="JD170" s="31"/>
      <c r="JE170" s="36">
        <f>JE82+JE117+JE153+JE162</f>
        <v>0</v>
      </c>
      <c r="JF170" s="36">
        <f>JF82+JF117+JF153+JF162</f>
        <v>0</v>
      </c>
      <c r="JG170" s="36">
        <f>JG82+JG117+JG153+JG162</f>
        <v>0</v>
      </c>
      <c r="JH170" s="36">
        <f>JH82+JH117+JH153+JH162</f>
        <v>0</v>
      </c>
      <c r="JI170" s="36">
        <f>JI82+JI117+JI153+JI162</f>
        <v>0</v>
      </c>
      <c r="JJ170" s="31"/>
      <c r="JK170" s="31"/>
      <c r="JL170" s="36">
        <f>JL82+JL117+JL153+JL162</f>
        <v>0</v>
      </c>
      <c r="JM170" s="36">
        <f>JM82+JM117+JM153+JM162</f>
        <v>0</v>
      </c>
      <c r="JN170" s="36">
        <f>JN82+JN117+JN153+JN162</f>
        <v>0</v>
      </c>
      <c r="JO170" s="36">
        <f>JO82+JO117+JO153+JO162</f>
        <v>0</v>
      </c>
      <c r="JP170" s="36">
        <f>JP82+JP117+JP153+JP162</f>
        <v>0</v>
      </c>
      <c r="JQ170" s="31"/>
      <c r="JR170" s="31"/>
      <c r="JS170" s="36">
        <f>JS82+JS117+JS153+JS162</f>
        <v>0</v>
      </c>
      <c r="JT170" s="36">
        <f>JT82+JT117+JT153+JT162</f>
        <v>0</v>
      </c>
      <c r="JU170" s="36">
        <f>JU82+JU117+JU153+JU162</f>
        <v>0</v>
      </c>
      <c r="JV170" s="31"/>
      <c r="JW170" s="36">
        <f>JW82+JW117+JW153+JW162</f>
        <v>0</v>
      </c>
      <c r="JX170" s="31"/>
      <c r="JY170" s="31"/>
      <c r="JZ170" s="36">
        <f>JZ82+JZ117+JZ153+JZ162</f>
        <v>0</v>
      </c>
      <c r="KA170" s="36">
        <f>KA82+KA117+KA153+KA162</f>
        <v>0</v>
      </c>
      <c r="KB170" s="36">
        <f>KB82+KB117+KB153+KB162</f>
        <v>0</v>
      </c>
      <c r="KC170" s="36">
        <f>KC82+KC117+KC153+KC162</f>
        <v>0</v>
      </c>
      <c r="KD170" s="36">
        <f>KD82+KD117+KD153+KD162</f>
        <v>0</v>
      </c>
      <c r="KE170" s="31"/>
      <c r="KF170" s="31"/>
      <c r="KG170" s="36">
        <f>KG82+KG117+KG153+KG162</f>
        <v>0</v>
      </c>
      <c r="KH170" s="36">
        <f>KH82+KH117+KH153+KH162</f>
        <v>0</v>
      </c>
      <c r="KI170" s="36">
        <f>KI82+KI117+KI153+KI162</f>
        <v>0</v>
      </c>
      <c r="KJ170" s="36">
        <f>KJ82+KJ117+KJ153+KJ162</f>
        <v>0</v>
      </c>
      <c r="KK170" s="36">
        <f>KK82+KK117+KK153+KK162</f>
        <v>0</v>
      </c>
      <c r="KL170" s="31"/>
      <c r="KM170" s="31"/>
      <c r="KN170" s="36">
        <f>KN82+KN117+KN153+KN162</f>
        <v>0</v>
      </c>
      <c r="KO170" s="36">
        <f>KO82+KO117+KO153+KO162</f>
        <v>0</v>
      </c>
      <c r="KP170" s="36">
        <f>KP82+KP117+KP153+KP162</f>
        <v>0</v>
      </c>
      <c r="KQ170" s="36">
        <f>KQ82+KQ117+KQ153+KQ162</f>
        <v>0</v>
      </c>
      <c r="KR170" s="36">
        <f>KR82+KR117+KR153+KR162</f>
        <v>0</v>
      </c>
      <c r="KS170" s="31"/>
      <c r="KT170" s="31"/>
      <c r="KU170" s="36">
        <f>KU82+KU117+KU153+KU162</f>
        <v>0</v>
      </c>
      <c r="KV170" s="36">
        <f>KV82+KV117+KV153+KV162</f>
        <v>0</v>
      </c>
      <c r="KW170" s="36">
        <f>KW82+KW117+KW153+KW162</f>
        <v>0</v>
      </c>
      <c r="KX170" s="36">
        <f>KX82+KX117+KX153+KX162</f>
        <v>0</v>
      </c>
      <c r="KY170" s="31"/>
      <c r="KZ170" s="31"/>
      <c r="LA170" s="31"/>
      <c r="LB170" s="36">
        <f>LB82+LB117+LB153+LB162</f>
        <v>0</v>
      </c>
      <c r="LC170" s="36">
        <f>LC82+LC117+LC153+LC162</f>
        <v>0</v>
      </c>
      <c r="LD170" s="36">
        <f>LD82+LD117+LD153+LD162</f>
        <v>0</v>
      </c>
      <c r="LE170" s="36">
        <f>LE82+LE117+LE153+LE162</f>
        <v>0</v>
      </c>
      <c r="LF170" s="36">
        <f>LF82+LF117+LF153+LF162</f>
        <v>0</v>
      </c>
      <c r="LG170" s="31"/>
      <c r="LH170" s="31"/>
      <c r="LI170" s="36">
        <f>LI82+LI117+LI153+LI162</f>
        <v>0</v>
      </c>
      <c r="LJ170" s="36">
        <f>LJ82+LJ117+LJ153+LJ162</f>
        <v>0</v>
      </c>
      <c r="LK170" s="36">
        <f>LK82+LK117+LK153+LK162</f>
        <v>0</v>
      </c>
      <c r="LL170" s="36">
        <f>LL82+LL117+LL153+LL162</f>
        <v>0</v>
      </c>
      <c r="LM170" s="36">
        <f>LM82+LM117+LM153+LM162</f>
        <v>0</v>
      </c>
      <c r="LN170" s="31"/>
      <c r="LO170" s="31"/>
      <c r="LP170" s="36">
        <f>LP82+LP117+LP153+LP162</f>
        <v>0</v>
      </c>
      <c r="LQ170" s="36">
        <f>LQ82+LQ117+LQ153+LQ162</f>
        <v>0</v>
      </c>
      <c r="LR170" s="36">
        <f>LR82+LR117+LR153+LR162</f>
        <v>0</v>
      </c>
      <c r="LS170" s="36">
        <f>LS82+LS117+LS153+LS162</f>
        <v>0</v>
      </c>
      <c r="LT170" s="36">
        <f>LT82+LT117+LT153+LT162</f>
        <v>0</v>
      </c>
      <c r="LU170" s="31"/>
      <c r="LV170" s="31"/>
      <c r="LW170" s="36">
        <f>LW82+LW117+LW153+LW162</f>
        <v>0</v>
      </c>
      <c r="LX170" s="36">
        <f>LX82+LX117+LX153+LX162</f>
        <v>0</v>
      </c>
      <c r="LY170" s="36">
        <f>LY82+LY117+LY153+LY162</f>
        <v>0</v>
      </c>
      <c r="LZ170" s="36">
        <f>LZ82+LZ117+LZ153+LZ162</f>
        <v>0</v>
      </c>
      <c r="MA170" s="36">
        <f>MA82+MA117+MA153+MA162</f>
        <v>0</v>
      </c>
      <c r="MB170" s="31"/>
      <c r="MC170" s="31"/>
      <c r="MD170" s="36">
        <f>MD82+MD117+MD153+MD162</f>
        <v>0</v>
      </c>
      <c r="ME170" s="36">
        <f>ME82+ME117+ME153+ME162</f>
        <v>4</v>
      </c>
      <c r="MF170" s="36">
        <f>MF82+MF117+MF153+MF162</f>
        <v>0</v>
      </c>
      <c r="MG170" s="36">
        <f>MG82+MG117+MG153+MG162</f>
        <v>0</v>
      </c>
      <c r="MH170" s="36">
        <f>MH82+MH117+MH153+MH162</f>
        <v>0</v>
      </c>
      <c r="MI170" s="31"/>
      <c r="MJ170" s="31"/>
      <c r="MK170" s="36">
        <f>MK82+MK117+MK153+MK162</f>
        <v>0</v>
      </c>
      <c r="ML170" s="36">
        <f>ML82+ML117+ML153+ML162</f>
        <v>0</v>
      </c>
      <c r="MM170" s="36">
        <f>MM82+MM117+MM153+MM162</f>
        <v>0</v>
      </c>
      <c r="MN170" s="36">
        <f>MN82+MN117+MN153+MN162</f>
        <v>0</v>
      </c>
      <c r="MO170" s="36">
        <f>MO82+MO117+MO153+MO162</f>
        <v>0</v>
      </c>
      <c r="MP170" s="31"/>
      <c r="MQ170" s="31"/>
      <c r="MR170" s="36">
        <f>MR82+MR117+MR153+MR162</f>
        <v>0</v>
      </c>
      <c r="MS170" s="36">
        <f>MS82+MS117+MS153+MS162</f>
        <v>0</v>
      </c>
      <c r="MT170" s="36">
        <f>MT82+MT117+MT153+MT162</f>
        <v>0</v>
      </c>
      <c r="MU170" s="36">
        <f>MU82+MU117+MU153+MU162</f>
        <v>0</v>
      </c>
      <c r="MV170" s="36">
        <f>MV82+MV117+MV153+MV162</f>
        <v>0</v>
      </c>
      <c r="MW170" s="31"/>
      <c r="MX170" s="31"/>
      <c r="MY170" s="36">
        <f>MY82+MY117+MY153+MY162</f>
        <v>0</v>
      </c>
      <c r="MZ170" s="36">
        <f>MZ82+MZ117+MZ153+MZ162</f>
        <v>0</v>
      </c>
      <c r="NA170" s="31"/>
      <c r="NB170" s="31"/>
      <c r="NC170" s="36">
        <f>NC82+NC117+NC153+NC162</f>
        <v>0</v>
      </c>
      <c r="ND170" s="31"/>
      <c r="NE170" s="31"/>
      <c r="NF170" s="16" t="s">
        <v>759</v>
      </c>
    </row>
    <row r="171" spans="1:370" s="109" customFormat="1" ht="15.75" x14ac:dyDescent="0.25">
      <c r="A171" s="100" t="s">
        <v>973</v>
      </c>
      <c r="B171" s="23" t="s">
        <v>972</v>
      </c>
      <c r="C171" s="34"/>
      <c r="D171" s="35" t="s">
        <v>844</v>
      </c>
      <c r="E171" s="56">
        <f>MAX(G171:NC171)</f>
        <v>1045</v>
      </c>
      <c r="F171" s="31"/>
      <c r="G171" s="36">
        <f>G83+G118+G155+G163</f>
        <v>0</v>
      </c>
      <c r="H171" s="36">
        <f>H83+H118+H155+H163</f>
        <v>0</v>
      </c>
      <c r="I171" s="36">
        <f>I83+I118+I155+I163</f>
        <v>0</v>
      </c>
      <c r="J171" s="36">
        <f>J83+J118+J155+J163</f>
        <v>0</v>
      </c>
      <c r="K171" s="31"/>
      <c r="L171" s="31"/>
      <c r="M171" s="36">
        <f>M83+M118+M155+M163</f>
        <v>0</v>
      </c>
      <c r="N171" s="36">
        <f>N83+N118+N155+N163</f>
        <v>3</v>
      </c>
      <c r="O171" s="36">
        <f>O83+O118+O155+O163</f>
        <v>4</v>
      </c>
      <c r="P171" s="36">
        <f>P83+P118+P155+P163</f>
        <v>0</v>
      </c>
      <c r="Q171" s="36">
        <f>Q83+Q118+Q155+Q163</f>
        <v>1</v>
      </c>
      <c r="R171" s="31"/>
      <c r="S171" s="31"/>
      <c r="T171" s="36">
        <f>T83+T118+T155+T163</f>
        <v>1</v>
      </c>
      <c r="U171" s="36">
        <f>U83+U118+U155+U163</f>
        <v>3</v>
      </c>
      <c r="V171" s="36">
        <f>V83+V118+V155+V163</f>
        <v>7</v>
      </c>
      <c r="W171" s="36">
        <f>W83+W118+W155+W163</f>
        <v>2</v>
      </c>
      <c r="X171" s="36">
        <f>X83+X118+X155+X163</f>
        <v>4</v>
      </c>
      <c r="Y171" s="31"/>
      <c r="Z171" s="31"/>
      <c r="AA171" s="36">
        <f>AA83+AA118+AA155+AA163</f>
        <v>2</v>
      </c>
      <c r="AB171" s="36">
        <f>AB83+AB118+AB155+AB163</f>
        <v>3</v>
      </c>
      <c r="AC171" s="36">
        <f>AC83+AC118+AC155+AC163</f>
        <v>2</v>
      </c>
      <c r="AD171" s="36">
        <f>AD83+AD118+AD155+AD163</f>
        <v>4</v>
      </c>
      <c r="AE171" s="36">
        <f>AE83+AE118+AE155+AE163</f>
        <v>2</v>
      </c>
      <c r="AF171" s="31"/>
      <c r="AG171" s="31"/>
      <c r="AH171" s="36">
        <f>AH83+AH118+AH155+AH163</f>
        <v>2</v>
      </c>
      <c r="AI171" s="36">
        <f>AI83+AI118+AI155+AI163</f>
        <v>5</v>
      </c>
      <c r="AJ171" s="36">
        <f>AJ83+AJ118+AJ155+AJ163</f>
        <v>1</v>
      </c>
      <c r="AK171" s="36">
        <f>AK83+AK118+AK155+AK163</f>
        <v>4</v>
      </c>
      <c r="AL171" s="36">
        <f>AL83+AL118+AL155+AL163</f>
        <v>2</v>
      </c>
      <c r="AM171" s="31"/>
      <c r="AN171" s="31"/>
      <c r="AO171" s="36">
        <f>AO83+AO118+AO155+AO163</f>
        <v>2</v>
      </c>
      <c r="AP171" s="36">
        <f>AP83+AP118+AP155+AP163</f>
        <v>6</v>
      </c>
      <c r="AQ171" s="36">
        <f>AQ83+AQ118+AQ155+AQ163</f>
        <v>7</v>
      </c>
      <c r="AR171" s="36">
        <f>AR83+AR118+AR155+AR163</f>
        <v>4</v>
      </c>
      <c r="AS171" s="36">
        <f>AS83+AS118+AS155+AS163</f>
        <v>0</v>
      </c>
      <c r="AT171" s="31"/>
      <c r="AU171" s="31"/>
      <c r="AV171" s="36">
        <f>AV83+AV118+AV155+AV163</f>
        <v>2</v>
      </c>
      <c r="AW171" s="36">
        <f>AW83+AW118+AW155+AW163</f>
        <v>3</v>
      </c>
      <c r="AX171" s="36">
        <f>AX83+AX118+AX155+AX163</f>
        <v>71</v>
      </c>
      <c r="AY171" s="36">
        <f>AY83+AY118+AY155+AY163</f>
        <v>6</v>
      </c>
      <c r="AZ171" s="36">
        <f>AZ83+AZ118+AZ155+AZ163</f>
        <v>1042</v>
      </c>
      <c r="BA171" s="31"/>
      <c r="BB171" s="31"/>
      <c r="BC171" s="36">
        <f>BC83+BC118+BC155+BC163</f>
        <v>393</v>
      </c>
      <c r="BD171" s="36">
        <f>BD83+BD118+BD155+BD163</f>
        <v>4</v>
      </c>
      <c r="BE171" s="36">
        <f>BE83+BE118+BE155+BE163</f>
        <v>6</v>
      </c>
      <c r="BF171" s="36">
        <f>BF83+BF118+BF155+BF163</f>
        <v>7</v>
      </c>
      <c r="BG171" s="36">
        <f>BG83+BG118+BG155+BG163</f>
        <v>5</v>
      </c>
      <c r="BH171" s="31"/>
      <c r="BI171" s="31"/>
      <c r="BJ171" s="36">
        <f>BJ83+BJ118+BJ155+BJ163</f>
        <v>1043</v>
      </c>
      <c r="BK171" s="36">
        <f>BK83+BK118+BK155+BK163</f>
        <v>1044</v>
      </c>
      <c r="BL171" s="36">
        <f>BL83+BL118+BL155+BL163</f>
        <v>1045</v>
      </c>
      <c r="BM171" s="36">
        <f>BM83+BM118+BM155+BM163</f>
        <v>1044</v>
      </c>
      <c r="BN171" s="36">
        <f>BN83+BN118+BN155+BN163</f>
        <v>3</v>
      </c>
      <c r="BO171" s="31"/>
      <c r="BP171" s="31"/>
      <c r="BQ171" s="36">
        <f>BQ83+BQ118+BQ155+BQ163</f>
        <v>1040</v>
      </c>
      <c r="BR171" s="36">
        <f>BR83+BR118+BR155+BR163</f>
        <v>1040</v>
      </c>
      <c r="BS171" s="36">
        <f>BS83+BS118+BS155+BS163</f>
        <v>1040</v>
      </c>
      <c r="BT171" s="36">
        <f>BT83+BT118+BT155+BT163</f>
        <v>0</v>
      </c>
      <c r="BU171" s="36">
        <f>BU83+BU118+BU155+BU163</f>
        <v>0</v>
      </c>
      <c r="BV171" s="31"/>
      <c r="BW171" s="31"/>
      <c r="BX171" s="36">
        <f>BX83+BX118+BX155+BX163</f>
        <v>0</v>
      </c>
      <c r="BY171" s="36">
        <f>BY83+BY118+BY155+BY163</f>
        <v>0</v>
      </c>
      <c r="BZ171" s="36">
        <f>BZ83+BZ118+BZ155+BZ163</f>
        <v>0</v>
      </c>
      <c r="CA171" s="36">
        <f>CA83+CA118+CA155+CA163</f>
        <v>0</v>
      </c>
      <c r="CB171" s="36">
        <f>CB83+CB118+CB155+CB163</f>
        <v>0</v>
      </c>
      <c r="CC171" s="31"/>
      <c r="CD171" s="31"/>
      <c r="CE171" s="36">
        <f>CE83+CE118+CE155+CE163</f>
        <v>0</v>
      </c>
      <c r="CF171" s="36">
        <f>CF83+CF118+CF155+CF163</f>
        <v>0</v>
      </c>
      <c r="CG171" s="36">
        <f>CG83+CG118+CG155+CG163</f>
        <v>0</v>
      </c>
      <c r="CH171" s="36">
        <f>CH83+CH118+CH155+CH163</f>
        <v>0</v>
      </c>
      <c r="CI171" s="36">
        <f>CI83+CI118+CI155+CI163</f>
        <v>0</v>
      </c>
      <c r="CJ171" s="31"/>
      <c r="CK171" s="31"/>
      <c r="CL171" s="36">
        <f>CL83+CL118+CL155+CL163</f>
        <v>0</v>
      </c>
      <c r="CM171" s="36">
        <f>CM83+CM118+CM155+CM163</f>
        <v>0</v>
      </c>
      <c r="CN171" s="36">
        <f>CN83+CN118+CN155+CN163</f>
        <v>0</v>
      </c>
      <c r="CO171" s="36">
        <f>CO83+CO118+CO155+CO163</f>
        <v>0</v>
      </c>
      <c r="CP171" s="31"/>
      <c r="CQ171" s="31"/>
      <c r="CR171" s="31"/>
      <c r="CS171" s="31"/>
      <c r="CT171" s="36">
        <f>CT83+CT118+CT155+CT163</f>
        <v>0</v>
      </c>
      <c r="CU171" s="36">
        <f>CU83+CU118+CU155+CU163</f>
        <v>0</v>
      </c>
      <c r="CV171" s="36">
        <f>CV83+CV118+CV155+CV163</f>
        <v>0</v>
      </c>
      <c r="CW171" s="36">
        <f>CW83+CW118+CW155+CW163</f>
        <v>0</v>
      </c>
      <c r="CX171" s="31"/>
      <c r="CY171" s="31"/>
      <c r="CZ171" s="36">
        <f>CZ83+CZ118+CZ155+CZ163</f>
        <v>0</v>
      </c>
      <c r="DA171" s="36">
        <f>DA83+DA118+DA155+DA163</f>
        <v>0</v>
      </c>
      <c r="DB171" s="36">
        <f>DB83+DB118+DB155+DB163</f>
        <v>0</v>
      </c>
      <c r="DC171" s="36">
        <f>DC83+DC118+DC155+DC163</f>
        <v>0</v>
      </c>
      <c r="DD171" s="36">
        <f>DD83+DD118+DD155+DD163</f>
        <v>0</v>
      </c>
      <c r="DE171" s="31"/>
      <c r="DF171" s="31"/>
      <c r="DG171" s="36">
        <f>DG83+DG118+DG155+DG163</f>
        <v>0</v>
      </c>
      <c r="DH171" s="36">
        <f>DH83+DH118+DH155+DH163</f>
        <v>0</v>
      </c>
      <c r="DI171" s="36">
        <f>DI83+DI118+DI155+DI163</f>
        <v>0</v>
      </c>
      <c r="DJ171" s="36">
        <f>DJ83+DJ118+DJ155+DJ163</f>
        <v>0</v>
      </c>
      <c r="DK171" s="36">
        <f>DK83+DK118+DK155+DK163</f>
        <v>0</v>
      </c>
      <c r="DL171" s="31"/>
      <c r="DM171" s="31"/>
      <c r="DN171" s="36">
        <f>DN83+DN118+DN155+DN163</f>
        <v>0</v>
      </c>
      <c r="DO171" s="36">
        <f>DO83+DO118+DO155+DO163</f>
        <v>0</v>
      </c>
      <c r="DP171" s="36">
        <f>DP83+DP118+DP155+DP163</f>
        <v>0</v>
      </c>
      <c r="DQ171" s="36">
        <f>DQ83+DQ118+DQ155+DQ163</f>
        <v>0</v>
      </c>
      <c r="DR171" s="36">
        <f>DR83+DR118+DR155+DR163</f>
        <v>0</v>
      </c>
      <c r="DS171" s="31"/>
      <c r="DT171" s="31"/>
      <c r="DU171" s="36">
        <f>DU83+DU118+DU155+DU163</f>
        <v>0</v>
      </c>
      <c r="DV171" s="36">
        <f>DV83+DV118+DV155+DV163</f>
        <v>0</v>
      </c>
      <c r="DW171" s="31"/>
      <c r="DX171" s="36">
        <f>DX83+DX118+DX155+DX163</f>
        <v>1</v>
      </c>
      <c r="DY171" s="36">
        <f>DY83+DY118+DY155+DY163</f>
        <v>0</v>
      </c>
      <c r="DZ171" s="31"/>
      <c r="EA171" s="31"/>
      <c r="EB171" s="36">
        <f>EB83+EB118+EB155+EB163</f>
        <v>0</v>
      </c>
      <c r="EC171" s="36">
        <f>EC83+EC118+EC155+EC163</f>
        <v>0</v>
      </c>
      <c r="ED171" s="36">
        <f>ED83+ED118+ED155+ED163</f>
        <v>0</v>
      </c>
      <c r="EE171" s="31"/>
      <c r="EF171" s="36">
        <f>EF83+EF118+EF155+EF163</f>
        <v>0</v>
      </c>
      <c r="EG171" s="31"/>
      <c r="EH171" s="31"/>
      <c r="EI171" s="36">
        <f>EI83+EI118+EI155+EI163</f>
        <v>0</v>
      </c>
      <c r="EJ171" s="36">
        <f>EJ83+EJ118+EJ155+EJ163</f>
        <v>0</v>
      </c>
      <c r="EK171" s="36">
        <f>EK83+EK118+EK155+EK163</f>
        <v>0</v>
      </c>
      <c r="EL171" s="36">
        <f>EL83+EL118+EL155+EL163</f>
        <v>0</v>
      </c>
      <c r="EM171" s="36">
        <f>EM83+EM118+EM155+EM163</f>
        <v>0</v>
      </c>
      <c r="EN171" s="31"/>
      <c r="EO171" s="31"/>
      <c r="EP171" s="31"/>
      <c r="EQ171" s="36">
        <f>EQ83+EQ118+EQ155+EQ163</f>
        <v>0</v>
      </c>
      <c r="ER171" s="36">
        <f>ER83+ER118+ER155+ER163</f>
        <v>0</v>
      </c>
      <c r="ES171" s="36">
        <f>ES83+ES118+ES155+ES163</f>
        <v>0</v>
      </c>
      <c r="ET171" s="36">
        <f>ET83+ET118+ET155+ET163</f>
        <v>0</v>
      </c>
      <c r="EU171" s="31"/>
      <c r="EV171" s="31"/>
      <c r="EW171" s="36">
        <f>EW83+EW118+EW155+EW163</f>
        <v>0</v>
      </c>
      <c r="EX171" s="36">
        <f>EX83+EX118+EX155+EX163</f>
        <v>0</v>
      </c>
      <c r="EY171" s="36">
        <f>EY83+EY118+EY155+EY163</f>
        <v>0</v>
      </c>
      <c r="EZ171" s="31"/>
      <c r="FA171" s="36">
        <f>FA83+FA118+FA155+FA163</f>
        <v>0</v>
      </c>
      <c r="FB171" s="31"/>
      <c r="FC171" s="31"/>
      <c r="FD171" s="36">
        <f>FD83+FD118+FD155+FD163</f>
        <v>0</v>
      </c>
      <c r="FE171" s="36">
        <f>FE83+FE118+FE155+FE163</f>
        <v>0</v>
      </c>
      <c r="FF171" s="36">
        <f>FF83+FF118+FF155+FF163</f>
        <v>0</v>
      </c>
      <c r="FG171" s="36">
        <f>FG83+FG118+FG155+FG163</f>
        <v>0</v>
      </c>
      <c r="FH171" s="36">
        <f>FH83+FH118+FH155+FH163</f>
        <v>0</v>
      </c>
      <c r="FI171" s="31"/>
      <c r="FJ171" s="31"/>
      <c r="FK171" s="36">
        <f>FK83+FK118+FK155+FK163</f>
        <v>0</v>
      </c>
      <c r="FL171" s="36">
        <f>FL83+FL118+FL155+FL163</f>
        <v>0</v>
      </c>
      <c r="FM171" s="36">
        <f>FM83+FM118+FM155+FM163</f>
        <v>0</v>
      </c>
      <c r="FN171" s="36">
        <f>FN83+FN118+FN155+FN163</f>
        <v>0</v>
      </c>
      <c r="FO171" s="36">
        <f>FO83+FO118+FO155+FO163</f>
        <v>0</v>
      </c>
      <c r="FP171" s="31"/>
      <c r="FQ171" s="31"/>
      <c r="FR171" s="36">
        <f>FR83+FR118+FR155+FR163</f>
        <v>0</v>
      </c>
      <c r="FS171" s="36">
        <f>FS83+FS118+FS155+FS163</f>
        <v>0</v>
      </c>
      <c r="FT171" s="36">
        <f>FT83+FT118+FT155+FT163</f>
        <v>0</v>
      </c>
      <c r="FU171" s="36">
        <f>FU83+FU118+FU155+FU163</f>
        <v>0</v>
      </c>
      <c r="FV171" s="36">
        <f>FV83+FV118+FV155+FV163</f>
        <v>0</v>
      </c>
      <c r="FW171" s="31"/>
      <c r="FX171" s="31"/>
      <c r="FY171" s="36">
        <f>FY83+FY118+FY155+FY163</f>
        <v>0</v>
      </c>
      <c r="FZ171" s="36">
        <f>FZ83+FZ118+FZ155+FZ163</f>
        <v>0</v>
      </c>
      <c r="GA171" s="36">
        <f>GA83+GA118+GA155+GA163</f>
        <v>0</v>
      </c>
      <c r="GB171" s="36">
        <f>GB83+GB118+GB155+GB163</f>
        <v>0</v>
      </c>
      <c r="GC171" s="36">
        <f>GC83+GC118+GC155+GC163</f>
        <v>0</v>
      </c>
      <c r="GD171" s="31"/>
      <c r="GE171" s="31"/>
      <c r="GF171" s="36">
        <f>GF83+GF118+GF155+GF163</f>
        <v>0</v>
      </c>
      <c r="GG171" s="36">
        <f>GG83+GG118+GG155+GG163</f>
        <v>0</v>
      </c>
      <c r="GH171" s="36">
        <f>GH83+GH118+GH155+GH163</f>
        <v>0</v>
      </c>
      <c r="GI171" s="36">
        <f>GI83+GI118+GI155+GI163</f>
        <v>0</v>
      </c>
      <c r="GJ171" s="36">
        <f>GJ83+GJ118+GJ155+GJ163</f>
        <v>0</v>
      </c>
      <c r="GK171" s="31"/>
      <c r="GL171" s="31"/>
      <c r="GM171" s="36">
        <f>GM83+GM118+GM155+GM163</f>
        <v>0</v>
      </c>
      <c r="GN171" s="36">
        <f>GN83+GN118+GN155+GN163</f>
        <v>0</v>
      </c>
      <c r="GO171" s="36">
        <f>GO83+GO118+GO155+GO163</f>
        <v>0</v>
      </c>
      <c r="GP171" s="36">
        <f>GP83+GP118+GP155+GP163</f>
        <v>0</v>
      </c>
      <c r="GQ171" s="36">
        <f>GQ83+GQ118+GQ155+GQ163</f>
        <v>0</v>
      </c>
      <c r="GR171" s="31"/>
      <c r="GS171" s="31"/>
      <c r="GT171" s="36">
        <f>GT83+GT118+GT155+GT163</f>
        <v>0</v>
      </c>
      <c r="GU171" s="36">
        <f>GU83+GU118+GU155+GU163</f>
        <v>0</v>
      </c>
      <c r="GV171" s="36">
        <f>GV83+GV118+GV155+GV163</f>
        <v>0</v>
      </c>
      <c r="GW171" s="36">
        <f>GW83+GW118+GW155+GW163</f>
        <v>0</v>
      </c>
      <c r="GX171" s="36">
        <f>GX83+GX118+GX155+GX163</f>
        <v>0</v>
      </c>
      <c r="GY171" s="31"/>
      <c r="GZ171" s="31"/>
      <c r="HA171" s="36">
        <f>HA83+HA118+HA155+HA163</f>
        <v>0</v>
      </c>
      <c r="HB171" s="36">
        <f>HB83+HB118+HB155+HB163</f>
        <v>0</v>
      </c>
      <c r="HC171" s="36">
        <f>HC83+HC118+HC155+HC163</f>
        <v>0</v>
      </c>
      <c r="HD171" s="36">
        <f>HD83+HD118+HD155+HD163</f>
        <v>0</v>
      </c>
      <c r="HE171" s="36">
        <f>HE83+HE118+HE155+HE163</f>
        <v>0</v>
      </c>
      <c r="HF171" s="31"/>
      <c r="HG171" s="31"/>
      <c r="HH171" s="36">
        <f>HH83+HH118+HH155+HH163</f>
        <v>0</v>
      </c>
      <c r="HI171" s="36">
        <f>HI83+HI118+HI155+HI163</f>
        <v>0</v>
      </c>
      <c r="HJ171" s="36">
        <f>HJ83+HJ118+HJ155+HJ163</f>
        <v>0</v>
      </c>
      <c r="HK171" s="36">
        <f>HK83+HK118+HK155+HK163</f>
        <v>0</v>
      </c>
      <c r="HL171" s="36">
        <f>HL83+HL118+HL155+HL163</f>
        <v>0</v>
      </c>
      <c r="HM171" s="31"/>
      <c r="HN171" s="31"/>
      <c r="HO171" s="36">
        <f>HO83+HO118+HO155+HO163</f>
        <v>0</v>
      </c>
      <c r="HP171" s="36">
        <f>HP83+HP118+HP155+HP163</f>
        <v>0</v>
      </c>
      <c r="HQ171" s="36">
        <f>HQ83+HQ118+HQ155+HQ163</f>
        <v>0</v>
      </c>
      <c r="HR171" s="36">
        <f>HR83+HR118+HR155+HR163</f>
        <v>0</v>
      </c>
      <c r="HS171" s="36">
        <f>HS83+HS118+HS155+HS163</f>
        <v>0</v>
      </c>
      <c r="HT171" s="31"/>
      <c r="HU171" s="31"/>
      <c r="HV171" s="36">
        <f>HV83+HV118+HV155+HV163</f>
        <v>0</v>
      </c>
      <c r="HW171" s="36">
        <f>HW83+HW118+HW155+HW163</f>
        <v>0</v>
      </c>
      <c r="HX171" s="36">
        <f>HX83+HX118+HX155+HX163</f>
        <v>0</v>
      </c>
      <c r="HY171" s="36">
        <f>HY83+HY118+HY155+HY163</f>
        <v>0</v>
      </c>
      <c r="HZ171" s="36">
        <f>HZ83+HZ118+HZ155+HZ163</f>
        <v>0</v>
      </c>
      <c r="IA171" s="31"/>
      <c r="IB171" s="31"/>
      <c r="IC171" s="36">
        <f>IC83+IC118+IC155+IC163</f>
        <v>0</v>
      </c>
      <c r="ID171" s="36">
        <f>ID83+ID118+ID155+ID163</f>
        <v>0</v>
      </c>
      <c r="IE171" s="36">
        <f>IE83+IE118+IE155+IE163</f>
        <v>0</v>
      </c>
      <c r="IF171" s="36">
        <f>IF83+IF118+IF155+IF163</f>
        <v>0</v>
      </c>
      <c r="IG171" s="36">
        <f>IG83+IG118+IG155+IG163</f>
        <v>0</v>
      </c>
      <c r="IH171" s="31"/>
      <c r="II171" s="31"/>
      <c r="IJ171" s="36">
        <f>IJ83+IJ118+IJ155+IJ163</f>
        <v>0</v>
      </c>
      <c r="IK171" s="36">
        <f>IK83+IK118+IK155+IK163</f>
        <v>0</v>
      </c>
      <c r="IL171" s="36">
        <f>IL83+IL118+IL155+IL163</f>
        <v>0</v>
      </c>
      <c r="IM171" s="36">
        <f>IM83+IM118+IM155+IM163</f>
        <v>0</v>
      </c>
      <c r="IN171" s="36">
        <f>IN83+IN118+IN155+IN163</f>
        <v>0</v>
      </c>
      <c r="IO171" s="31"/>
      <c r="IP171" s="31"/>
      <c r="IQ171" s="36">
        <f>IQ83+IQ118+IQ155+IQ163</f>
        <v>0</v>
      </c>
      <c r="IR171" s="36">
        <f>IR83+IR118+IR155+IR163</f>
        <v>0</v>
      </c>
      <c r="IS171" s="36">
        <f>IS83+IS118+IS155+IS163</f>
        <v>0</v>
      </c>
      <c r="IT171" s="36">
        <f>IT83+IT118+IT155+IT163</f>
        <v>0</v>
      </c>
      <c r="IU171" s="36">
        <f>IU83+IU118+IU155+IU163</f>
        <v>0</v>
      </c>
      <c r="IV171" s="31"/>
      <c r="IW171" s="31"/>
      <c r="IX171" s="36">
        <f>IX83+IX118+IX155+IX163</f>
        <v>0</v>
      </c>
      <c r="IY171" s="36">
        <f>IY83+IY118+IY155+IY163</f>
        <v>0</v>
      </c>
      <c r="IZ171" s="36">
        <f>IZ83+IZ118+IZ155+IZ163</f>
        <v>0</v>
      </c>
      <c r="JA171" s="36">
        <f>JA83+JA118+JA155+JA163</f>
        <v>0</v>
      </c>
      <c r="JB171" s="36">
        <f>JB83+JB118+JB155+JB163</f>
        <v>0</v>
      </c>
      <c r="JC171" s="31"/>
      <c r="JD171" s="31"/>
      <c r="JE171" s="36">
        <f>JE83+JE118+JE155+JE163</f>
        <v>0</v>
      </c>
      <c r="JF171" s="36">
        <f>JF83+JF118+JF155+JF163</f>
        <v>0</v>
      </c>
      <c r="JG171" s="36">
        <f>JG83+JG118+JG155+JG163</f>
        <v>0</v>
      </c>
      <c r="JH171" s="36">
        <f>JH83+JH118+JH155+JH163</f>
        <v>0</v>
      </c>
      <c r="JI171" s="36">
        <f>JI83+JI118+JI155+JI163</f>
        <v>0</v>
      </c>
      <c r="JJ171" s="31"/>
      <c r="JK171" s="31"/>
      <c r="JL171" s="36">
        <f>JL83+JL118+JL155+JL163</f>
        <v>0</v>
      </c>
      <c r="JM171" s="36">
        <f>JM83+JM118+JM155+JM163</f>
        <v>0</v>
      </c>
      <c r="JN171" s="36">
        <f>JN83+JN118+JN155+JN163</f>
        <v>0</v>
      </c>
      <c r="JO171" s="36">
        <f>JO83+JO118+JO155+JO163</f>
        <v>0</v>
      </c>
      <c r="JP171" s="36">
        <f>JP83+JP118+JP155+JP163</f>
        <v>0</v>
      </c>
      <c r="JQ171" s="31"/>
      <c r="JR171" s="31"/>
      <c r="JS171" s="36">
        <f>JS83+JS118+JS155+JS163</f>
        <v>0</v>
      </c>
      <c r="JT171" s="36">
        <f>JT83+JT118+JT155+JT163</f>
        <v>0</v>
      </c>
      <c r="JU171" s="36">
        <f>JU83+JU118+JU155+JU163</f>
        <v>0</v>
      </c>
      <c r="JV171" s="31"/>
      <c r="JW171" s="36">
        <f>JW83+JW118+JW155+JW163</f>
        <v>0</v>
      </c>
      <c r="JX171" s="31"/>
      <c r="JY171" s="31"/>
      <c r="JZ171" s="36">
        <f>JZ83+JZ118+JZ155+JZ163</f>
        <v>0</v>
      </c>
      <c r="KA171" s="36">
        <f>KA83+KA118+KA155+KA163</f>
        <v>0</v>
      </c>
      <c r="KB171" s="36">
        <f>KB83+KB118+KB155+KB163</f>
        <v>0</v>
      </c>
      <c r="KC171" s="36">
        <f>KC83+KC118+KC155+KC163</f>
        <v>0</v>
      </c>
      <c r="KD171" s="36">
        <f>KD83+KD118+KD155+KD163</f>
        <v>0</v>
      </c>
      <c r="KE171" s="31"/>
      <c r="KF171" s="31"/>
      <c r="KG171" s="36">
        <f>KG83+KG118+KG155+KG163</f>
        <v>0</v>
      </c>
      <c r="KH171" s="36">
        <f>KH83+KH118+KH155+KH163</f>
        <v>0</v>
      </c>
      <c r="KI171" s="36">
        <f>KI83+KI118+KI155+KI163</f>
        <v>0</v>
      </c>
      <c r="KJ171" s="36">
        <f>KJ83+KJ118+KJ155+KJ163</f>
        <v>0</v>
      </c>
      <c r="KK171" s="36">
        <f>KK83+KK118+KK155+KK163</f>
        <v>0</v>
      </c>
      <c r="KL171" s="31"/>
      <c r="KM171" s="31"/>
      <c r="KN171" s="36">
        <f>KN83+KN118+KN155+KN163</f>
        <v>0</v>
      </c>
      <c r="KO171" s="36">
        <f>KO83+KO118+KO155+KO163</f>
        <v>0</v>
      </c>
      <c r="KP171" s="36">
        <f>KP83+KP118+KP155+KP163</f>
        <v>0</v>
      </c>
      <c r="KQ171" s="36">
        <f>KQ83+KQ118+KQ155+KQ163</f>
        <v>0</v>
      </c>
      <c r="KR171" s="36">
        <f>KR83+KR118+KR155+KR163</f>
        <v>0</v>
      </c>
      <c r="KS171" s="31"/>
      <c r="KT171" s="31"/>
      <c r="KU171" s="36">
        <f>KU83+KU118+KU155+KU163</f>
        <v>0</v>
      </c>
      <c r="KV171" s="36">
        <f>KV83+KV118+KV155+KV163</f>
        <v>0</v>
      </c>
      <c r="KW171" s="36">
        <f>KW83+KW118+KW155+KW163</f>
        <v>0</v>
      </c>
      <c r="KX171" s="36">
        <f>KX83+KX118+KX155+KX163</f>
        <v>0</v>
      </c>
      <c r="KY171" s="31"/>
      <c r="KZ171" s="31"/>
      <c r="LA171" s="31"/>
      <c r="LB171" s="36">
        <f>LB83+LB118+LB155+LB163</f>
        <v>0</v>
      </c>
      <c r="LC171" s="36">
        <f>LC83+LC118+LC155+LC163</f>
        <v>0</v>
      </c>
      <c r="LD171" s="36">
        <f>LD83+LD118+LD155+LD163</f>
        <v>0</v>
      </c>
      <c r="LE171" s="36">
        <f>LE83+LE118+LE155+LE163</f>
        <v>0</v>
      </c>
      <c r="LF171" s="36">
        <f>LF83+LF118+LF155+LF163</f>
        <v>0</v>
      </c>
      <c r="LG171" s="31"/>
      <c r="LH171" s="31"/>
      <c r="LI171" s="36">
        <f>LI83+LI118+LI155+LI163</f>
        <v>0</v>
      </c>
      <c r="LJ171" s="36">
        <f>LJ83+LJ118+LJ155+LJ163</f>
        <v>0</v>
      </c>
      <c r="LK171" s="36">
        <f>LK83+LK118+LK155+LK163</f>
        <v>0</v>
      </c>
      <c r="LL171" s="36">
        <f>LL83+LL118+LL155+LL163</f>
        <v>0</v>
      </c>
      <c r="LM171" s="36">
        <f>LM83+LM118+LM155+LM163</f>
        <v>0</v>
      </c>
      <c r="LN171" s="31"/>
      <c r="LO171" s="31"/>
      <c r="LP171" s="36">
        <f>LP83+LP118+LP155+LP163</f>
        <v>0</v>
      </c>
      <c r="LQ171" s="36">
        <f>LQ83+LQ118+LQ155+LQ163</f>
        <v>0</v>
      </c>
      <c r="LR171" s="36">
        <f>LR83+LR118+LR155+LR163</f>
        <v>0</v>
      </c>
      <c r="LS171" s="36">
        <f>LS83+LS118+LS155+LS163</f>
        <v>0</v>
      </c>
      <c r="LT171" s="36">
        <f>LT83+LT118+LT155+LT163</f>
        <v>0</v>
      </c>
      <c r="LU171" s="31"/>
      <c r="LV171" s="31"/>
      <c r="LW171" s="36">
        <f>LW83+LW118+LW155+LW163</f>
        <v>0</v>
      </c>
      <c r="LX171" s="36">
        <f>LX83+LX118+LX155+LX163</f>
        <v>0</v>
      </c>
      <c r="LY171" s="36">
        <f>LY83+LY118+LY155+LY163</f>
        <v>0</v>
      </c>
      <c r="LZ171" s="36">
        <f>LZ83+LZ118+LZ155+LZ163</f>
        <v>0</v>
      </c>
      <c r="MA171" s="36">
        <f>MA83+MA118+MA155+MA163</f>
        <v>0</v>
      </c>
      <c r="MB171" s="31"/>
      <c r="MC171" s="31"/>
      <c r="MD171" s="36">
        <f>MD83+MD118+MD155+MD163</f>
        <v>0</v>
      </c>
      <c r="ME171" s="36">
        <f>ME83+ME118+ME155+ME163</f>
        <v>0</v>
      </c>
      <c r="MF171" s="36">
        <f>MF83+MF118+MF155+MF163</f>
        <v>0</v>
      </c>
      <c r="MG171" s="36">
        <f>MG83+MG118+MG155+MG163</f>
        <v>0</v>
      </c>
      <c r="MH171" s="36">
        <f>MH83+MH118+MH155+MH163</f>
        <v>0</v>
      </c>
      <c r="MI171" s="31"/>
      <c r="MJ171" s="31"/>
      <c r="MK171" s="36">
        <f>MK83+MK118+MK155+MK163</f>
        <v>0</v>
      </c>
      <c r="ML171" s="36">
        <f>ML83+ML118+ML155+ML163</f>
        <v>0</v>
      </c>
      <c r="MM171" s="36">
        <f>MM83+MM118+MM155+MM163</f>
        <v>0</v>
      </c>
      <c r="MN171" s="36">
        <f>MN83+MN118+MN155+MN163</f>
        <v>0</v>
      </c>
      <c r="MO171" s="36">
        <f>MO83+MO118+MO155+MO163</f>
        <v>0</v>
      </c>
      <c r="MP171" s="31"/>
      <c r="MQ171" s="31"/>
      <c r="MR171" s="36">
        <f>MR83+MR118+MR155+MR163</f>
        <v>0</v>
      </c>
      <c r="MS171" s="36">
        <f>MS83+MS118+MS155+MS163</f>
        <v>0</v>
      </c>
      <c r="MT171" s="36">
        <f>MT83+MT118+MT155+MT163</f>
        <v>0</v>
      </c>
      <c r="MU171" s="36">
        <f>MU83+MU118+MU155+MU163</f>
        <v>0</v>
      </c>
      <c r="MV171" s="36">
        <f>MV83+MV118+MV155+MV163</f>
        <v>0</v>
      </c>
      <c r="MW171" s="31"/>
      <c r="MX171" s="31"/>
      <c r="MY171" s="36">
        <f>MY83+MY118+MY155+MY163</f>
        <v>0</v>
      </c>
      <c r="MZ171" s="36">
        <f>MZ83+MZ118+MZ155+MZ163</f>
        <v>0</v>
      </c>
      <c r="NA171" s="31"/>
      <c r="NB171" s="31"/>
      <c r="NC171" s="36">
        <f>NC83+NC118+NC155+NC163</f>
        <v>0</v>
      </c>
      <c r="ND171" s="31"/>
      <c r="NE171" s="31"/>
      <c r="NF171" s="16" t="s">
        <v>759</v>
      </c>
    </row>
    <row r="172" spans="1:370" s="109" customFormat="1" ht="15.75" x14ac:dyDescent="0.25">
      <c r="A172" s="100" t="s">
        <v>974</v>
      </c>
      <c r="B172" s="23" t="s">
        <v>972</v>
      </c>
      <c r="C172" s="34">
        <v>15</v>
      </c>
      <c r="D172" s="35" t="s">
        <v>844</v>
      </c>
      <c r="E172" s="56">
        <f>MAX(G172:NC172)</f>
        <v>13</v>
      </c>
      <c r="F172" s="31"/>
      <c r="G172" s="36">
        <f>G74+G122+G126+G132+G142+G157</f>
        <v>0</v>
      </c>
      <c r="H172" s="36">
        <f>H74+H122+H126+H132+H142+H157</f>
        <v>2</v>
      </c>
      <c r="I172" s="36">
        <f>I74+I122+I126+I132+I142+I157</f>
        <v>5</v>
      </c>
      <c r="J172" s="36">
        <f>J74+J122+J126+J132+J142+J157</f>
        <v>0</v>
      </c>
      <c r="K172" s="31"/>
      <c r="L172" s="31"/>
      <c r="M172" s="36">
        <f>M74+M122+M126+M132+M142+M157</f>
        <v>9</v>
      </c>
      <c r="N172" s="36">
        <f>N74+N122+N126+N132+N142+N157</f>
        <v>8</v>
      </c>
      <c r="O172" s="36">
        <f>O74+O122+O126+O132+O142+O157</f>
        <v>2</v>
      </c>
      <c r="P172" s="36">
        <f>P74+P122+P126+P132+P142+P157</f>
        <v>6</v>
      </c>
      <c r="Q172" s="36">
        <f>Q74+Q122+Q126+Q132+Q142+Q157</f>
        <v>11</v>
      </c>
      <c r="R172" s="31"/>
      <c r="S172" s="31"/>
      <c r="T172" s="36">
        <f>T74+T122+T126+T132+T142+T157</f>
        <v>5</v>
      </c>
      <c r="U172" s="36">
        <f>U74+U122+U126+U132+U142+U157</f>
        <v>3</v>
      </c>
      <c r="V172" s="36">
        <f>V74+V122+V126+V132+V142+V157</f>
        <v>5</v>
      </c>
      <c r="W172" s="36">
        <f>W74+W122+W126+W132+W142+W157</f>
        <v>6</v>
      </c>
      <c r="X172" s="36">
        <f>X74+X122+X126+X132+X142+X157</f>
        <v>4</v>
      </c>
      <c r="Y172" s="31"/>
      <c r="Z172" s="31"/>
      <c r="AA172" s="36">
        <f>AA74+AA122+AA126+AA132+AA142+AA157</f>
        <v>12</v>
      </c>
      <c r="AB172" s="36">
        <f>AB74+AB122+AB126+AB132+AB142+AB157</f>
        <v>11</v>
      </c>
      <c r="AC172" s="36">
        <f>AC74+AC122+AC126+AC132+AC142+AC157</f>
        <v>6</v>
      </c>
      <c r="AD172" s="36">
        <f>AD74+AD122+AD126+AD132+AD142+AD157</f>
        <v>10</v>
      </c>
      <c r="AE172" s="36">
        <f>AE74+AE122+AE126+AE132+AE142+AE157</f>
        <v>12</v>
      </c>
      <c r="AF172" s="31"/>
      <c r="AG172" s="31"/>
      <c r="AH172" s="36">
        <f>AH74+AH122+AH126+AH132+AH142+AH157</f>
        <v>13</v>
      </c>
      <c r="AI172" s="36">
        <f>AI74+AI122+AI126+AI132+AI142+AI157</f>
        <v>11</v>
      </c>
      <c r="AJ172" s="36">
        <f>AJ74+AJ122+AJ126+AJ132+AJ142+AJ157</f>
        <v>11</v>
      </c>
      <c r="AK172" s="36">
        <f>AK74+AK122+AK126+AK132+AK142+AK157</f>
        <v>9</v>
      </c>
      <c r="AL172" s="36">
        <f>AL74+AL122+AL126+AL132+AL142+AL157</f>
        <v>4</v>
      </c>
      <c r="AM172" s="31"/>
      <c r="AN172" s="31"/>
      <c r="AO172" s="36">
        <f>AO74+AO122+AO126+AO132+AO142+AO157</f>
        <v>9</v>
      </c>
      <c r="AP172" s="36">
        <f>AP74+AP122+AP126+AP132+AP142+AP157</f>
        <v>6</v>
      </c>
      <c r="AQ172" s="36">
        <f>AQ74+AQ122+AQ126+AQ132+AQ142+AQ157</f>
        <v>7</v>
      </c>
      <c r="AR172" s="36">
        <f>AR74+AR122+AR126+AR132+AR142+AR157</f>
        <v>12</v>
      </c>
      <c r="AS172" s="36">
        <f>AS74+AS122+AS126+AS132+AS142+AS157</f>
        <v>8</v>
      </c>
      <c r="AT172" s="31"/>
      <c r="AU172" s="31"/>
      <c r="AV172" s="36">
        <f>AV74+AV122+AV126+AV132+AV142+AV157</f>
        <v>13</v>
      </c>
      <c r="AW172" s="36">
        <f>AW74+AW122+AW126+AW132+AW142+AW157</f>
        <v>7</v>
      </c>
      <c r="AX172" s="36">
        <f>AX74+AX122+AX126+AX132+AX142+AX157</f>
        <v>8</v>
      </c>
      <c r="AY172" s="36">
        <f>AY74+AY122+AY126+AY132+AY142+AY157</f>
        <v>11</v>
      </c>
      <c r="AZ172" s="36">
        <f>AZ74+AZ122+AZ126+AZ132+AZ142+AZ157</f>
        <v>8</v>
      </c>
      <c r="BA172" s="31"/>
      <c r="BB172" s="31"/>
      <c r="BC172" s="36">
        <f>BC74+BC122+BC126+BC132+BC142+BC157</f>
        <v>9</v>
      </c>
      <c r="BD172" s="36">
        <f>BD74+BD122+BD126+BD132+BD142+BD157</f>
        <v>7</v>
      </c>
      <c r="BE172" s="36">
        <f>BE74+BE122+BE126+BE132+BE142+BE157</f>
        <v>10</v>
      </c>
      <c r="BF172" s="36">
        <f>BF74+BF122+BF126+BF132+BF142+BF157</f>
        <v>7</v>
      </c>
      <c r="BG172" s="36">
        <f>BG74+BG122+BG126+BG132+BG142+BG157</f>
        <v>7</v>
      </c>
      <c r="BH172" s="31"/>
      <c r="BI172" s="31"/>
      <c r="BJ172" s="36">
        <f>BJ74+BJ122+BJ126+BJ132+BJ142+BJ157</f>
        <v>10</v>
      </c>
      <c r="BK172" s="36">
        <f>BK74+BK122+BK126+BK132+BK142+BK157</f>
        <v>11</v>
      </c>
      <c r="BL172" s="36">
        <f>BL74+BL122+BL126+BL132+BL142+BL157</f>
        <v>7</v>
      </c>
      <c r="BM172" s="36">
        <f>BM74+BM122+BM126+BM132+BM142+BM157</f>
        <v>8</v>
      </c>
      <c r="BN172" s="36">
        <f>BN74+BN122+BN126+BN132+BN142+BN157</f>
        <v>12</v>
      </c>
      <c r="BO172" s="31"/>
      <c r="BP172" s="31"/>
      <c r="BQ172" s="36">
        <f>BQ74+BQ122+BQ126+BQ132+BQ142+BQ157</f>
        <v>10</v>
      </c>
      <c r="BR172" s="36">
        <f>BR74+BR122+BR126+BR132+BR142+BR157</f>
        <v>7</v>
      </c>
      <c r="BS172" s="36">
        <f>BS74+BS122+BS126+BS132+BS142+BS157</f>
        <v>13</v>
      </c>
      <c r="BT172" s="36">
        <f>BT74+BT122+BT126+BT132+BT142+BT157</f>
        <v>10</v>
      </c>
      <c r="BU172" s="36">
        <f>BU74+BU122+BU126+BU132+BU142+BU157</f>
        <v>12</v>
      </c>
      <c r="BV172" s="31"/>
      <c r="BW172" s="31"/>
      <c r="BX172" s="36">
        <f>BX74+BX122+BX126+BX132+BX142+BX157</f>
        <v>0</v>
      </c>
      <c r="BY172" s="36">
        <f>BY74+BY122+BY126+BY132+BY142+BY157</f>
        <v>0</v>
      </c>
      <c r="BZ172" s="36">
        <f>BZ74+BZ122+BZ126+BZ132+BZ142+BZ157</f>
        <v>0</v>
      </c>
      <c r="CA172" s="36">
        <f>CA74+CA122+CA126+CA132+CA142+CA157</f>
        <v>0</v>
      </c>
      <c r="CB172" s="36">
        <f>CB74+CB122+CB126+CB132+CB142+CB157</f>
        <v>0</v>
      </c>
      <c r="CC172" s="31"/>
      <c r="CD172" s="31"/>
      <c r="CE172" s="36">
        <f>CE74+CE122+CE126+CE132+CE142+CE157</f>
        <v>0</v>
      </c>
      <c r="CF172" s="36">
        <f>CF74+CF122+CF126+CF132+CF142+CF157</f>
        <v>0</v>
      </c>
      <c r="CG172" s="36">
        <f>CG74+CG122+CG126+CG132+CG142+CG157</f>
        <v>0</v>
      </c>
      <c r="CH172" s="36">
        <f>CH74+CH122+CH126+CH132+CH142+CH157</f>
        <v>0</v>
      </c>
      <c r="CI172" s="36">
        <f>CI74+CI122+CI126+CI132+CI142+CI157</f>
        <v>0</v>
      </c>
      <c r="CJ172" s="31"/>
      <c r="CK172" s="31"/>
      <c r="CL172" s="36">
        <f>CL74+CL122+CL126+CL132+CL142+CL157</f>
        <v>0</v>
      </c>
      <c r="CM172" s="36">
        <f>CM74+CM122+CM126+CM132+CM142+CM157</f>
        <v>0</v>
      </c>
      <c r="CN172" s="36">
        <f>CN74+CN122+CN126+CN132+CN142+CN157</f>
        <v>0</v>
      </c>
      <c r="CO172" s="36">
        <f>CO74+CO122+CO126+CO132+CO142+CO157</f>
        <v>0</v>
      </c>
      <c r="CP172" s="31"/>
      <c r="CQ172" s="31"/>
      <c r="CR172" s="31"/>
      <c r="CS172" s="31"/>
      <c r="CT172" s="36">
        <f>CT74+CT122+CT126+CT132+CT142+CT157</f>
        <v>0</v>
      </c>
      <c r="CU172" s="36">
        <f>CU74+CU122+CU126+CU132+CU142+CU157</f>
        <v>0</v>
      </c>
      <c r="CV172" s="36">
        <f>CV74+CV122+CV126+CV132+CV142+CV157</f>
        <v>0</v>
      </c>
      <c r="CW172" s="36">
        <f>CW74+CW122+CW126+CW132+CW142+CW157</f>
        <v>1</v>
      </c>
      <c r="CX172" s="31"/>
      <c r="CY172" s="31"/>
      <c r="CZ172" s="36">
        <f>CZ74+CZ122+CZ126+CZ132+CZ142+CZ157</f>
        <v>0</v>
      </c>
      <c r="DA172" s="36">
        <f>DA74+DA122+DA126+DA132+DA142+DA157</f>
        <v>0</v>
      </c>
      <c r="DB172" s="36">
        <f>DB74+DB122+DB126+DB132+DB142+DB157</f>
        <v>0</v>
      </c>
      <c r="DC172" s="36">
        <f>DC74+DC122+DC126+DC132+DC142+DC157</f>
        <v>0</v>
      </c>
      <c r="DD172" s="36">
        <f>DD74+DD122+DD126+DD132+DD142+DD157</f>
        <v>0</v>
      </c>
      <c r="DE172" s="31"/>
      <c r="DF172" s="31"/>
      <c r="DG172" s="36">
        <f>DG74+DG122+DG126+DG132+DG142+DG157</f>
        <v>0</v>
      </c>
      <c r="DH172" s="36">
        <f>DH74+DH122+DH126+DH132+DH142+DH157</f>
        <v>0</v>
      </c>
      <c r="DI172" s="36">
        <f>DI74+DI122+DI126+DI132+DI142+DI157</f>
        <v>0</v>
      </c>
      <c r="DJ172" s="36">
        <f>DJ74+DJ122+DJ126+DJ132+DJ142+DJ157</f>
        <v>0</v>
      </c>
      <c r="DK172" s="36">
        <f>DK74+DK122+DK126+DK132+DK142+DK157</f>
        <v>0</v>
      </c>
      <c r="DL172" s="31"/>
      <c r="DM172" s="31"/>
      <c r="DN172" s="36">
        <f>DN74+DN122+DN126+DN132+DN142+DN157</f>
        <v>0</v>
      </c>
      <c r="DO172" s="36">
        <f>DO74+DO122+DO126+DO132+DO142+DO157</f>
        <v>0</v>
      </c>
      <c r="DP172" s="36">
        <f>DP74+DP122+DP126+DP132+DP142+DP157</f>
        <v>0</v>
      </c>
      <c r="DQ172" s="36">
        <f>DQ74+DQ122+DQ126+DQ132+DQ142+DQ157</f>
        <v>0</v>
      </c>
      <c r="DR172" s="36">
        <f>DR74+DR122+DR126+DR132+DR142+DR157</f>
        <v>0</v>
      </c>
      <c r="DS172" s="31"/>
      <c r="DT172" s="31"/>
      <c r="DU172" s="36">
        <f>DU74+DU122+DU126+DU132+DU142+DU157</f>
        <v>0</v>
      </c>
      <c r="DV172" s="36">
        <f>DV74+DV122+DV126+DV132+DV142+DV157</f>
        <v>0</v>
      </c>
      <c r="DW172" s="31"/>
      <c r="DX172" s="36">
        <f>DX74+DX122+DX126+DX132+DX142+DX157</f>
        <v>0</v>
      </c>
      <c r="DY172" s="36">
        <f>DY74+DY122+DY126+DY132+DY142+DY157</f>
        <v>0</v>
      </c>
      <c r="DZ172" s="31"/>
      <c r="EA172" s="31"/>
      <c r="EB172" s="36">
        <f>EB74+EB122+EB126+EB132+EB142+EB157</f>
        <v>0</v>
      </c>
      <c r="EC172" s="36">
        <f>EC74+EC122+EC126+EC132+EC142+EC157</f>
        <v>0</v>
      </c>
      <c r="ED172" s="36">
        <f>ED74+ED122+ED126+ED132+ED142+ED157</f>
        <v>0</v>
      </c>
      <c r="EE172" s="31"/>
      <c r="EF172" s="36">
        <f>EF74+EF122+EF126+EF132+EF142+EF157</f>
        <v>0</v>
      </c>
      <c r="EG172" s="31"/>
      <c r="EH172" s="31"/>
      <c r="EI172" s="36">
        <f>EI74+EI122+EI126+EI132+EI142+EI157</f>
        <v>0</v>
      </c>
      <c r="EJ172" s="36">
        <f>EJ74+EJ122+EJ126+EJ132+EJ142+EJ157</f>
        <v>0</v>
      </c>
      <c r="EK172" s="36">
        <f>EK74+EK122+EK126+EK132+EK142+EK157</f>
        <v>0</v>
      </c>
      <c r="EL172" s="36">
        <f>EL74+EL122+EL126+EL132+EL142+EL157</f>
        <v>0</v>
      </c>
      <c r="EM172" s="36">
        <f>EM74+EM122+EM126+EM132+EM142+EM157</f>
        <v>0</v>
      </c>
      <c r="EN172" s="31"/>
      <c r="EO172" s="31"/>
      <c r="EP172" s="31"/>
      <c r="EQ172" s="36">
        <f>EQ74+EQ122+EQ126+EQ132+EQ142+EQ157</f>
        <v>0</v>
      </c>
      <c r="ER172" s="36">
        <f>ER74+ER122+ER126+ER132+ER142+ER157</f>
        <v>0</v>
      </c>
      <c r="ES172" s="36">
        <f>ES74+ES122+ES126+ES132+ES142+ES157</f>
        <v>0</v>
      </c>
      <c r="ET172" s="36">
        <f>ET74+ET122+ET126+ET132+ET142+ET157</f>
        <v>0</v>
      </c>
      <c r="EU172" s="31"/>
      <c r="EV172" s="31"/>
      <c r="EW172" s="36">
        <f>EW74+EW122+EW126+EW132+EW142+EW157</f>
        <v>0</v>
      </c>
      <c r="EX172" s="36">
        <f>EX74+EX122+EX126+EX132+EX142+EX157</f>
        <v>0</v>
      </c>
      <c r="EY172" s="36">
        <f>EY74+EY122+EY126+EY132+EY142+EY157</f>
        <v>0</v>
      </c>
      <c r="EZ172" s="31"/>
      <c r="FA172" s="36">
        <f>FA74+FA122+FA126+FA132+FA142+FA157</f>
        <v>0</v>
      </c>
      <c r="FB172" s="31"/>
      <c r="FC172" s="31"/>
      <c r="FD172" s="36">
        <f>FD74+FD122+FD126+FD132+FD142+FD157</f>
        <v>0</v>
      </c>
      <c r="FE172" s="36">
        <f>FE74+FE122+FE126+FE132+FE142+FE157</f>
        <v>0</v>
      </c>
      <c r="FF172" s="36">
        <f>FF74+FF122+FF126+FF132+FF142+FF157</f>
        <v>0</v>
      </c>
      <c r="FG172" s="36">
        <f>FG74+FG122+FG126+FG132+FG142+FG157</f>
        <v>0</v>
      </c>
      <c r="FH172" s="36">
        <f>FH74+FH122+FH126+FH132+FH142+FH157</f>
        <v>0</v>
      </c>
      <c r="FI172" s="31"/>
      <c r="FJ172" s="31"/>
      <c r="FK172" s="36">
        <f>FK74+FK122+FK126+FK132+FK142+FK157</f>
        <v>0</v>
      </c>
      <c r="FL172" s="36">
        <f>FL74+FL122+FL126+FL132+FL142+FL157</f>
        <v>0</v>
      </c>
      <c r="FM172" s="36">
        <f>FM74+FM122+FM126+FM132+FM142+FM157</f>
        <v>0</v>
      </c>
      <c r="FN172" s="36">
        <f>FN74+FN122+FN126+FN132+FN142+FN157</f>
        <v>0</v>
      </c>
      <c r="FO172" s="36">
        <f>FO74+FO122+FO126+FO132+FO142+FO157</f>
        <v>0</v>
      </c>
      <c r="FP172" s="31"/>
      <c r="FQ172" s="31"/>
      <c r="FR172" s="36">
        <f>FR74+FR122+FR126+FR132+FR142+FR157</f>
        <v>0</v>
      </c>
      <c r="FS172" s="36">
        <f>FS74+FS122+FS126+FS132+FS142+FS157</f>
        <v>0</v>
      </c>
      <c r="FT172" s="36">
        <f>FT74+FT122+FT126+FT132+FT142+FT157</f>
        <v>0</v>
      </c>
      <c r="FU172" s="36">
        <f>FU74+FU122+FU126+FU132+FU142+FU157</f>
        <v>0</v>
      </c>
      <c r="FV172" s="36">
        <f>FV74+FV122+FV126+FV132+FV142+FV157</f>
        <v>0</v>
      </c>
      <c r="FW172" s="31"/>
      <c r="FX172" s="31"/>
      <c r="FY172" s="36">
        <f>FY74+FY122+FY126+FY132+FY142+FY157</f>
        <v>0</v>
      </c>
      <c r="FZ172" s="36">
        <f>FZ74+FZ122+FZ126+FZ132+FZ142+FZ157</f>
        <v>0</v>
      </c>
      <c r="GA172" s="36">
        <f>GA74+GA122+GA126+GA132+GA142+GA157</f>
        <v>0</v>
      </c>
      <c r="GB172" s="36">
        <f>GB74+GB122+GB126+GB132+GB142+GB157</f>
        <v>0</v>
      </c>
      <c r="GC172" s="36">
        <f>GC74+GC122+GC126+GC132+GC142+GC157</f>
        <v>0</v>
      </c>
      <c r="GD172" s="31"/>
      <c r="GE172" s="31"/>
      <c r="GF172" s="36">
        <f>GF74+GF122+GF126+GF132+GF142+GF157</f>
        <v>0</v>
      </c>
      <c r="GG172" s="36">
        <f>GG74+GG122+GG126+GG132+GG142+GG157</f>
        <v>0</v>
      </c>
      <c r="GH172" s="36">
        <f>GH74+GH122+GH126+GH132+GH142+GH157</f>
        <v>0</v>
      </c>
      <c r="GI172" s="36">
        <f>GI74+GI122+GI126+GI132+GI142+GI157</f>
        <v>0</v>
      </c>
      <c r="GJ172" s="36">
        <f>GJ74+GJ122+GJ126+GJ132+GJ142+GJ157</f>
        <v>0</v>
      </c>
      <c r="GK172" s="31"/>
      <c r="GL172" s="31"/>
      <c r="GM172" s="36">
        <f>GM74+GM122+GM126+GM132+GM142+GM157</f>
        <v>0</v>
      </c>
      <c r="GN172" s="36">
        <f>GN74+GN122+GN126+GN132+GN142+GN157</f>
        <v>0</v>
      </c>
      <c r="GO172" s="36">
        <f>GO74+GO122+GO126+GO132+GO142+GO157</f>
        <v>0</v>
      </c>
      <c r="GP172" s="36">
        <f>GP74+GP122+GP126+GP132+GP142+GP157</f>
        <v>0</v>
      </c>
      <c r="GQ172" s="36">
        <f>GQ74+GQ122+GQ126+GQ132+GQ142+GQ157</f>
        <v>0</v>
      </c>
      <c r="GR172" s="31"/>
      <c r="GS172" s="31"/>
      <c r="GT172" s="36">
        <f>GT74+GT122+GT126+GT132+GT142+GT157</f>
        <v>0</v>
      </c>
      <c r="GU172" s="36">
        <f>GU74+GU122+GU126+GU132+GU142+GU157</f>
        <v>0</v>
      </c>
      <c r="GV172" s="36">
        <f>GV74+GV122+GV126+GV132+GV142+GV157</f>
        <v>1</v>
      </c>
      <c r="GW172" s="36">
        <f>GW74+GW122+GW126+GW132+GW142+GW157</f>
        <v>0</v>
      </c>
      <c r="GX172" s="36">
        <f>GX74+GX122+GX126+GX132+GX142+GX157</f>
        <v>0</v>
      </c>
      <c r="GY172" s="31"/>
      <c r="GZ172" s="31"/>
      <c r="HA172" s="36">
        <f>HA74+HA122+HA126+HA132+HA142+HA157</f>
        <v>0</v>
      </c>
      <c r="HB172" s="36">
        <f>HB74+HB122+HB126+HB132+HB142+HB157</f>
        <v>0</v>
      </c>
      <c r="HC172" s="36">
        <f>HC74+HC122+HC126+HC132+HC142+HC157</f>
        <v>0</v>
      </c>
      <c r="HD172" s="36">
        <f>HD74+HD122+HD126+HD132+HD142+HD157</f>
        <v>0</v>
      </c>
      <c r="HE172" s="36">
        <f>HE74+HE122+HE126+HE132+HE142+HE157</f>
        <v>0</v>
      </c>
      <c r="HF172" s="31"/>
      <c r="HG172" s="31"/>
      <c r="HH172" s="36">
        <f>HH74+HH122+HH126+HH132+HH142+HH157</f>
        <v>0</v>
      </c>
      <c r="HI172" s="36">
        <f>HI74+HI122+HI126+HI132+HI142+HI157</f>
        <v>0</v>
      </c>
      <c r="HJ172" s="36">
        <f>HJ74+HJ122+HJ126+HJ132+HJ142+HJ157</f>
        <v>0</v>
      </c>
      <c r="HK172" s="36">
        <f>HK74+HK122+HK126+HK132+HK142+HK157</f>
        <v>0</v>
      </c>
      <c r="HL172" s="36">
        <f>HL74+HL122+HL126+HL132+HL142+HL157</f>
        <v>0</v>
      </c>
      <c r="HM172" s="31"/>
      <c r="HN172" s="31"/>
      <c r="HO172" s="36">
        <f>HO74+HO122+HO126+HO132+HO142+HO157</f>
        <v>0</v>
      </c>
      <c r="HP172" s="36">
        <f>HP74+HP122+HP126+HP132+HP142+HP157</f>
        <v>0</v>
      </c>
      <c r="HQ172" s="36">
        <f>HQ74+HQ122+HQ126+HQ132+HQ142+HQ157</f>
        <v>0</v>
      </c>
      <c r="HR172" s="36">
        <f>HR74+HR122+HR126+HR132+HR142+HR157</f>
        <v>0</v>
      </c>
      <c r="HS172" s="36">
        <f>HS74+HS122+HS126+HS132+HS142+HS157</f>
        <v>0</v>
      </c>
      <c r="HT172" s="31"/>
      <c r="HU172" s="31"/>
      <c r="HV172" s="36">
        <f>HV74+HV122+HV126+HV132+HV142+HV157</f>
        <v>0</v>
      </c>
      <c r="HW172" s="36">
        <f>HW74+HW122+HW126+HW132+HW142+HW157</f>
        <v>0</v>
      </c>
      <c r="HX172" s="36">
        <f>HX74+HX122+HX126+HX132+HX142+HX157</f>
        <v>0</v>
      </c>
      <c r="HY172" s="36">
        <f>HY74+HY122+HY126+HY132+HY142+HY157</f>
        <v>0</v>
      </c>
      <c r="HZ172" s="36">
        <f>HZ74+HZ122+HZ126+HZ132+HZ142+HZ157</f>
        <v>0</v>
      </c>
      <c r="IA172" s="31"/>
      <c r="IB172" s="31"/>
      <c r="IC172" s="36">
        <f>IC74+IC122+IC126+IC132+IC142+IC157</f>
        <v>0</v>
      </c>
      <c r="ID172" s="36">
        <f>ID74+ID122+ID126+ID132+ID142+ID157</f>
        <v>0</v>
      </c>
      <c r="IE172" s="36">
        <f>IE74+IE122+IE126+IE132+IE142+IE157</f>
        <v>0</v>
      </c>
      <c r="IF172" s="36">
        <f>IF74+IF122+IF126+IF132+IF142+IF157</f>
        <v>0</v>
      </c>
      <c r="IG172" s="36">
        <f>IG74+IG122+IG126+IG132+IG142+IG157</f>
        <v>0</v>
      </c>
      <c r="IH172" s="31"/>
      <c r="II172" s="31"/>
      <c r="IJ172" s="36">
        <f>IJ74+IJ122+IJ126+IJ132+IJ142+IJ157</f>
        <v>0</v>
      </c>
      <c r="IK172" s="36">
        <f>IK74+IK122+IK126+IK132+IK142+IK157</f>
        <v>0</v>
      </c>
      <c r="IL172" s="36">
        <f>IL74+IL122+IL126+IL132+IL142+IL157</f>
        <v>0</v>
      </c>
      <c r="IM172" s="36">
        <f>IM74+IM122+IM126+IM132+IM142+IM157</f>
        <v>0</v>
      </c>
      <c r="IN172" s="36">
        <f>IN74+IN122+IN126+IN132+IN142+IN157</f>
        <v>0</v>
      </c>
      <c r="IO172" s="31"/>
      <c r="IP172" s="31"/>
      <c r="IQ172" s="36">
        <f>IQ74+IQ122+IQ126+IQ132+IQ142+IQ157</f>
        <v>0</v>
      </c>
      <c r="IR172" s="36">
        <f>IR74+IR122+IR126+IR132+IR142+IR157</f>
        <v>0</v>
      </c>
      <c r="IS172" s="36">
        <f>IS74+IS122+IS126+IS132+IS142+IS157</f>
        <v>0</v>
      </c>
      <c r="IT172" s="36">
        <f>IT74+IT122+IT126+IT132+IT142+IT157</f>
        <v>0</v>
      </c>
      <c r="IU172" s="36">
        <f>IU74+IU122+IU126+IU132+IU142+IU157</f>
        <v>0</v>
      </c>
      <c r="IV172" s="31"/>
      <c r="IW172" s="31"/>
      <c r="IX172" s="36">
        <f>IX74+IX122+IX126+IX132+IX142+IX157</f>
        <v>0</v>
      </c>
      <c r="IY172" s="36">
        <f>IY74+IY122+IY126+IY132+IY142+IY157</f>
        <v>0</v>
      </c>
      <c r="IZ172" s="36">
        <f>IZ74+IZ122+IZ126+IZ132+IZ142+IZ157</f>
        <v>0</v>
      </c>
      <c r="JA172" s="36">
        <f>JA74+JA122+JA126+JA132+JA142+JA157</f>
        <v>0</v>
      </c>
      <c r="JB172" s="36">
        <f>JB74+JB122+JB126+JB132+JB142+JB157</f>
        <v>0</v>
      </c>
      <c r="JC172" s="31"/>
      <c r="JD172" s="31"/>
      <c r="JE172" s="36">
        <f>JE74+JE122+JE126+JE132+JE142+JE157</f>
        <v>0</v>
      </c>
      <c r="JF172" s="36">
        <f>JF74+JF122+JF126+JF132+JF142+JF157</f>
        <v>0</v>
      </c>
      <c r="JG172" s="36">
        <f>JG74+JG122+JG126+JG132+JG142+JG157</f>
        <v>0</v>
      </c>
      <c r="JH172" s="36">
        <f>JH74+JH122+JH126+JH132+JH142+JH157</f>
        <v>0</v>
      </c>
      <c r="JI172" s="36">
        <f>JI74+JI122+JI126+JI132+JI142+JI157</f>
        <v>0</v>
      </c>
      <c r="JJ172" s="31"/>
      <c r="JK172" s="31"/>
      <c r="JL172" s="36">
        <f>JL74+JL122+JL126+JL132+JL142+JL157</f>
        <v>0</v>
      </c>
      <c r="JM172" s="36">
        <f>JM74+JM122+JM126+JM132+JM142+JM157</f>
        <v>0</v>
      </c>
      <c r="JN172" s="36">
        <f>JN74+JN122+JN126+JN132+JN142+JN157</f>
        <v>0</v>
      </c>
      <c r="JO172" s="36">
        <f>JO74+JO122+JO126+JO132+JO142+JO157</f>
        <v>0</v>
      </c>
      <c r="JP172" s="36">
        <f>JP74+JP122+JP126+JP132+JP142+JP157</f>
        <v>0</v>
      </c>
      <c r="JQ172" s="31"/>
      <c r="JR172" s="31"/>
      <c r="JS172" s="36">
        <f>JS74+JS122+JS126+JS132+JS142+JS157</f>
        <v>0</v>
      </c>
      <c r="JT172" s="36">
        <f>JT74+JT122+JT126+JT132+JT142+JT157</f>
        <v>0</v>
      </c>
      <c r="JU172" s="36">
        <f>JU74+JU122+JU126+JU132+JU142+JU157</f>
        <v>0</v>
      </c>
      <c r="JV172" s="31"/>
      <c r="JW172" s="36">
        <f>JW74+JW122+JW126+JW132+JW142+JW157</f>
        <v>0</v>
      </c>
      <c r="JX172" s="31"/>
      <c r="JY172" s="31"/>
      <c r="JZ172" s="36">
        <f>JZ74+JZ122+JZ126+JZ132+JZ142+JZ157</f>
        <v>0</v>
      </c>
      <c r="KA172" s="36">
        <f>KA74+KA122+KA126+KA132+KA142+KA157</f>
        <v>0</v>
      </c>
      <c r="KB172" s="36">
        <f>KB74+KB122+KB126+KB132+KB142+KB157</f>
        <v>0</v>
      </c>
      <c r="KC172" s="36">
        <f>KC74+KC122+KC126+KC132+KC142+KC157</f>
        <v>0</v>
      </c>
      <c r="KD172" s="36">
        <f>KD74+KD122+KD126+KD132+KD142+KD157</f>
        <v>0</v>
      </c>
      <c r="KE172" s="31"/>
      <c r="KF172" s="31"/>
      <c r="KG172" s="36">
        <f>KG74+KG122+KG126+KG132+KG142+KG157</f>
        <v>0</v>
      </c>
      <c r="KH172" s="36">
        <f>KH74+KH122+KH126+KH132+KH142+KH157</f>
        <v>0</v>
      </c>
      <c r="KI172" s="36">
        <f>KI74+KI122+KI126+KI132+KI142+KI157</f>
        <v>0</v>
      </c>
      <c r="KJ172" s="36">
        <f>KJ74+KJ122+KJ126+KJ132+KJ142+KJ157</f>
        <v>0</v>
      </c>
      <c r="KK172" s="36">
        <f>KK74+KK122+KK126+KK132+KK142+KK157</f>
        <v>0</v>
      </c>
      <c r="KL172" s="31"/>
      <c r="KM172" s="31"/>
      <c r="KN172" s="36">
        <f>KN74+KN122+KN126+KN132+KN142+KN157</f>
        <v>0</v>
      </c>
      <c r="KO172" s="36">
        <f>KO74+KO122+KO126+KO132+KO142+KO157</f>
        <v>0</v>
      </c>
      <c r="KP172" s="36">
        <f>KP74+KP122+KP126+KP132+KP142+KP157</f>
        <v>0</v>
      </c>
      <c r="KQ172" s="36">
        <f>KQ74+KQ122+KQ126+KQ132+KQ142+KQ157</f>
        <v>0</v>
      </c>
      <c r="KR172" s="36">
        <f>KR74+KR122+KR126+KR132+KR142+KR157</f>
        <v>0</v>
      </c>
      <c r="KS172" s="31"/>
      <c r="KT172" s="31"/>
      <c r="KU172" s="36">
        <f>KU74+KU122+KU126+KU132+KU142+KU157</f>
        <v>0</v>
      </c>
      <c r="KV172" s="36">
        <f>KV74+KV122+KV126+KV132+KV142+KV157</f>
        <v>0</v>
      </c>
      <c r="KW172" s="36">
        <f>KW74+KW122+KW126+KW132+KW142+KW157</f>
        <v>0</v>
      </c>
      <c r="KX172" s="36">
        <f>KX74+KX122+KX126+KX132+KX142+KX157</f>
        <v>0</v>
      </c>
      <c r="KY172" s="31"/>
      <c r="KZ172" s="31"/>
      <c r="LA172" s="31"/>
      <c r="LB172" s="36">
        <f>LB74+LB122+LB126+LB132+LB142+LB157</f>
        <v>0</v>
      </c>
      <c r="LC172" s="36">
        <f>LC74+LC122+LC126+LC132+LC142+LC157</f>
        <v>0</v>
      </c>
      <c r="LD172" s="36">
        <f>LD74+LD122+LD126+LD132+LD142+LD157</f>
        <v>0</v>
      </c>
      <c r="LE172" s="36">
        <f>LE74+LE122+LE126+LE132+LE142+LE157</f>
        <v>0</v>
      </c>
      <c r="LF172" s="36">
        <f>LF74+LF122+LF126+LF132+LF142+LF157</f>
        <v>0</v>
      </c>
      <c r="LG172" s="31"/>
      <c r="LH172" s="31"/>
      <c r="LI172" s="36">
        <f>LI74+LI122+LI126+LI132+LI142+LI157</f>
        <v>0</v>
      </c>
      <c r="LJ172" s="36">
        <f>LJ74+LJ122+LJ126+LJ132+LJ142+LJ157</f>
        <v>0</v>
      </c>
      <c r="LK172" s="36">
        <f>LK74+LK122+LK126+LK132+LK142+LK157</f>
        <v>0</v>
      </c>
      <c r="LL172" s="36">
        <f>LL74+LL122+LL126+LL132+LL142+LL157</f>
        <v>0</v>
      </c>
      <c r="LM172" s="36">
        <f>LM74+LM122+LM126+LM132+LM142+LM157</f>
        <v>0</v>
      </c>
      <c r="LN172" s="31"/>
      <c r="LO172" s="31"/>
      <c r="LP172" s="36">
        <f>LP74+LP122+LP126+LP132+LP142+LP157</f>
        <v>0</v>
      </c>
      <c r="LQ172" s="36">
        <f>LQ74+LQ122+LQ126+LQ132+LQ142+LQ157</f>
        <v>0</v>
      </c>
      <c r="LR172" s="36">
        <f>LR74+LR122+LR126+LR132+LR142+LR157</f>
        <v>0</v>
      </c>
      <c r="LS172" s="36">
        <f>LS74+LS122+LS126+LS132+LS142+LS157</f>
        <v>0</v>
      </c>
      <c r="LT172" s="36">
        <f>LT74+LT122+LT126+LT132+LT142+LT157</f>
        <v>0</v>
      </c>
      <c r="LU172" s="31"/>
      <c r="LV172" s="31"/>
      <c r="LW172" s="36">
        <f>LW74+LW122+LW126+LW132+LW142+LW157</f>
        <v>0</v>
      </c>
      <c r="LX172" s="36">
        <f>LX74+LX122+LX126+LX132+LX142+LX157</f>
        <v>0</v>
      </c>
      <c r="LY172" s="36">
        <f>LY74+LY122+LY126+LY132+LY142+LY157</f>
        <v>0</v>
      </c>
      <c r="LZ172" s="36">
        <f>LZ74+LZ122+LZ126+LZ132+LZ142+LZ157</f>
        <v>0</v>
      </c>
      <c r="MA172" s="36">
        <f>MA74+MA122+MA126+MA132+MA142+MA157</f>
        <v>0</v>
      </c>
      <c r="MB172" s="31"/>
      <c r="MC172" s="31"/>
      <c r="MD172" s="36">
        <f>MD74+MD122+MD126+MD132+MD142+MD157</f>
        <v>0</v>
      </c>
      <c r="ME172" s="36">
        <f>ME74+ME122+ME126+ME132+ME142+ME157</f>
        <v>0</v>
      </c>
      <c r="MF172" s="36">
        <f>MF74+MF122+MF126+MF132+MF142+MF157</f>
        <v>0</v>
      </c>
      <c r="MG172" s="36">
        <f>MG74+MG122+MG126+MG132+MG142+MG157</f>
        <v>0</v>
      </c>
      <c r="MH172" s="36">
        <f>MH74+MH122+MH126+MH132+MH142+MH157</f>
        <v>0</v>
      </c>
      <c r="MI172" s="31"/>
      <c r="MJ172" s="31"/>
      <c r="MK172" s="36">
        <f>MK74+MK122+MK126+MK132+MK142+MK157</f>
        <v>0</v>
      </c>
      <c r="ML172" s="36">
        <f>ML74+ML122+ML126+ML132+ML142+ML157</f>
        <v>0</v>
      </c>
      <c r="MM172" s="36">
        <f>MM74+MM122+MM126+MM132+MM142+MM157</f>
        <v>0</v>
      </c>
      <c r="MN172" s="36">
        <f>MN74+MN122+MN126+MN132+MN142+MN157</f>
        <v>0</v>
      </c>
      <c r="MO172" s="36">
        <f>MO74+MO122+MO126+MO132+MO142+MO157</f>
        <v>0</v>
      </c>
      <c r="MP172" s="31"/>
      <c r="MQ172" s="31"/>
      <c r="MR172" s="36">
        <f>MR74+MR122+MR126+MR132+MR142+MR157</f>
        <v>0</v>
      </c>
      <c r="MS172" s="36">
        <f>MS74+MS122+MS126+MS132+MS142+MS157</f>
        <v>0</v>
      </c>
      <c r="MT172" s="36">
        <f>MT74+MT122+MT126+MT132+MT142+MT157</f>
        <v>0</v>
      </c>
      <c r="MU172" s="36">
        <f>MU74+MU122+MU126+MU132+MU142+MU157</f>
        <v>0</v>
      </c>
      <c r="MV172" s="36">
        <f>MV74+MV122+MV126+MV132+MV142+MV157</f>
        <v>0</v>
      </c>
      <c r="MW172" s="31"/>
      <c r="MX172" s="31"/>
      <c r="MY172" s="36">
        <f>MY74+MY122+MY126+MY132+MY142+MY157</f>
        <v>0</v>
      </c>
      <c r="MZ172" s="36">
        <f>MZ74+MZ122+MZ126+MZ132+MZ142+MZ157</f>
        <v>0</v>
      </c>
      <c r="NA172" s="31"/>
      <c r="NB172" s="31"/>
      <c r="NC172" s="36">
        <f>NC74+NC122+NC126+NC132+NC142+NC157</f>
        <v>0</v>
      </c>
      <c r="ND172" s="31"/>
      <c r="NE172" s="31"/>
      <c r="NF172" s="16" t="s">
        <v>759</v>
      </c>
    </row>
    <row r="173" spans="1:370" s="109" customFormat="1" ht="15.75" x14ac:dyDescent="0.25">
      <c r="A173" s="100" t="s">
        <v>975</v>
      </c>
      <c r="B173" s="23" t="s">
        <v>972</v>
      </c>
      <c r="C173" s="34"/>
      <c r="D173" s="35" t="s">
        <v>844</v>
      </c>
      <c r="E173" s="56">
        <f>MAX(G173:NC173)</f>
        <v>13</v>
      </c>
      <c r="F173" s="31"/>
      <c r="G173" s="36">
        <f>G75+G122+G127+G133+G158+G143</f>
        <v>0</v>
      </c>
      <c r="H173" s="36">
        <f>H75+H122+H127+H133+H158+H143</f>
        <v>3</v>
      </c>
      <c r="I173" s="36">
        <f>I75+I122+I127+I133+I158+I143</f>
        <v>7</v>
      </c>
      <c r="J173" s="36">
        <f>J75+J122+J127+J133+J158+J143</f>
        <v>0</v>
      </c>
      <c r="K173" s="31"/>
      <c r="L173" s="31"/>
      <c r="M173" s="36">
        <f>M75+M122+M127+M133+M158+M143</f>
        <v>4</v>
      </c>
      <c r="N173" s="36">
        <f>N75+N122+N127+N133+N158+N143</f>
        <v>7</v>
      </c>
      <c r="O173" s="36">
        <f>O75+O122+O127+O133+O158+O143</f>
        <v>5</v>
      </c>
      <c r="P173" s="36">
        <f>P75+P122+P127+P133+P158+P143</f>
        <v>4</v>
      </c>
      <c r="Q173" s="36">
        <f>Q75+Q122+Q127+Q133+Q158+Q143</f>
        <v>9</v>
      </c>
      <c r="R173" s="31"/>
      <c r="S173" s="31"/>
      <c r="T173" s="36">
        <f>T75+T122+T127+T133+T158+T143</f>
        <v>7</v>
      </c>
      <c r="U173" s="36">
        <f>U75+U122+U127+U133+U158+U143</f>
        <v>5</v>
      </c>
      <c r="V173" s="36">
        <f>V75+V122+V127+V133+V158+V143</f>
        <v>6</v>
      </c>
      <c r="W173" s="36">
        <f>W75+W122+W127+W133+W158+W143</f>
        <v>7</v>
      </c>
      <c r="X173" s="36">
        <f>X75+X122+X127+X133+X158+X143</f>
        <v>4</v>
      </c>
      <c r="Y173" s="31"/>
      <c r="Z173" s="31"/>
      <c r="AA173" s="36">
        <f>AA75+AA122+AA127+AA133+AA158+AA143</f>
        <v>7</v>
      </c>
      <c r="AB173" s="36">
        <f>AB75+AB122+AB127+AB133+AB158+AB143</f>
        <v>8</v>
      </c>
      <c r="AC173" s="36">
        <f>AC75+AC122+AC127+AC133+AC158+AC143</f>
        <v>9</v>
      </c>
      <c r="AD173" s="36">
        <f>AD75+AD122+AD127+AD133+AD158+AD143</f>
        <v>9</v>
      </c>
      <c r="AE173" s="36">
        <f>AE75+AE122+AE127+AE133+AE158+AE143</f>
        <v>13</v>
      </c>
      <c r="AF173" s="31"/>
      <c r="AG173" s="31"/>
      <c r="AH173" s="36">
        <f>AH75+AH122+AH127+AH133+AH158+AH143</f>
        <v>13</v>
      </c>
      <c r="AI173" s="36">
        <f>AI75+AI122+AI127+AI133+AI158+AI143</f>
        <v>12</v>
      </c>
      <c r="AJ173" s="36">
        <f>AJ75+AJ122+AJ127+AJ133+AJ158+AJ143</f>
        <v>11</v>
      </c>
      <c r="AK173" s="36">
        <f>AK75+AK122+AK127+AK133+AK158+AK143</f>
        <v>8</v>
      </c>
      <c r="AL173" s="36">
        <f>AL75+AL122+AL127+AL133+AL158+AL143</f>
        <v>5</v>
      </c>
      <c r="AM173" s="31"/>
      <c r="AN173" s="31"/>
      <c r="AO173" s="36">
        <f>AO75+AO122+AO127+AO133+AO158+AO143</f>
        <v>7</v>
      </c>
      <c r="AP173" s="36">
        <f>AP75+AP122+AP127+AP133+AP158+AP143</f>
        <v>6</v>
      </c>
      <c r="AQ173" s="36">
        <f>AQ75+AQ122+AQ127+AQ133+AQ158+AQ143</f>
        <v>9</v>
      </c>
      <c r="AR173" s="36">
        <f>AR75+AR122+AR127+AR133+AR158+AR143</f>
        <v>10</v>
      </c>
      <c r="AS173" s="36">
        <f>AS75+AS122+AS127+AS133+AS158+AS143</f>
        <v>11</v>
      </c>
      <c r="AT173" s="31"/>
      <c r="AU173" s="31"/>
      <c r="AV173" s="36">
        <f>AV75+AV122+AV127+AV133+AV158+AV143</f>
        <v>9</v>
      </c>
      <c r="AW173" s="36">
        <f>AW75+AW122+AW127+AW133+AW158+AW143</f>
        <v>8</v>
      </c>
      <c r="AX173" s="36">
        <f>AX75+AX122+AX127+AX133+AX158+AX143</f>
        <v>6</v>
      </c>
      <c r="AY173" s="36">
        <f>AY75+AY122+AY127+AY133+AY158+AY143</f>
        <v>13</v>
      </c>
      <c r="AZ173" s="36">
        <f>AZ75+AZ122+AZ127+AZ133+AZ158+AZ143</f>
        <v>7</v>
      </c>
      <c r="BA173" s="31"/>
      <c r="BB173" s="31"/>
      <c r="BC173" s="36">
        <f>BC75+BC122+BC127+BC133+BC158+BC143</f>
        <v>8</v>
      </c>
      <c r="BD173" s="36">
        <f>BD75+BD122+BD127+BD133+BD158+BD143</f>
        <v>6</v>
      </c>
      <c r="BE173" s="36">
        <f>BE75+BE122+BE127+BE133+BE158+BE143</f>
        <v>6</v>
      </c>
      <c r="BF173" s="36">
        <f>BF75+BF122+BF127+BF133+BF158+BF143</f>
        <v>11</v>
      </c>
      <c r="BG173" s="36">
        <f>BG75+BG122+BG127+BG133+BG158+BG143</f>
        <v>8</v>
      </c>
      <c r="BH173" s="31"/>
      <c r="BI173" s="31"/>
      <c r="BJ173" s="36">
        <f>BJ75+BJ122+BJ127+BJ133+BJ158+BJ143</f>
        <v>6</v>
      </c>
      <c r="BK173" s="36">
        <f>BK75+BK122+BK127+BK133+BK158+BK143</f>
        <v>11</v>
      </c>
      <c r="BL173" s="36">
        <f>BL75+BL122+BL127+BL133+BL158+BL143</f>
        <v>9</v>
      </c>
      <c r="BM173" s="36">
        <f>BM75+BM122+BM127+BM133+BM158+BM143</f>
        <v>9</v>
      </c>
      <c r="BN173" s="36">
        <f>BN75+BN122+BN127+BN133+BN158+BN143</f>
        <v>9</v>
      </c>
      <c r="BO173" s="31"/>
      <c r="BP173" s="31"/>
      <c r="BQ173" s="36">
        <f>BQ75+BQ122+BQ127+BQ133+BQ158+BQ143</f>
        <v>6</v>
      </c>
      <c r="BR173" s="36">
        <f>BR75+BR122+BR127+BR133+BR158+BR143</f>
        <v>5</v>
      </c>
      <c r="BS173" s="36">
        <f>BS75+BS122+BS127+BS133+BS158+BS143</f>
        <v>3</v>
      </c>
      <c r="BT173" s="36">
        <f>BT75+BT122+BT127+BT133+BT158+BT143</f>
        <v>2</v>
      </c>
      <c r="BU173" s="36">
        <f>BU75+BU122+BU127+BU133+BU158+BU143</f>
        <v>5</v>
      </c>
      <c r="BV173" s="31"/>
      <c r="BW173" s="31"/>
      <c r="BX173" s="36">
        <f>BX75+BX122+BX127+BX133+BX158+BX143</f>
        <v>0</v>
      </c>
      <c r="BY173" s="36">
        <f>BY75+BY122+BY127+BY133+BY158+BY143</f>
        <v>0</v>
      </c>
      <c r="BZ173" s="36">
        <f>BZ75+BZ122+BZ127+BZ133+BZ158+BZ143</f>
        <v>0</v>
      </c>
      <c r="CA173" s="36">
        <f>CA75+CA122+CA127+CA133+CA158+CA143</f>
        <v>0</v>
      </c>
      <c r="CB173" s="36">
        <f>CB75+CB122+CB127+CB133+CB158+CB143</f>
        <v>0</v>
      </c>
      <c r="CC173" s="31"/>
      <c r="CD173" s="31"/>
      <c r="CE173" s="36">
        <f>CE75+CE122+CE127+CE133+CE158+CE143</f>
        <v>0</v>
      </c>
      <c r="CF173" s="36">
        <f>CF75+CF122+CF127+CF133+CF158+CF143</f>
        <v>0</v>
      </c>
      <c r="CG173" s="36">
        <f>CG75+CG122+CG127+CG133+CG158+CG143</f>
        <v>0</v>
      </c>
      <c r="CH173" s="36">
        <f>CH75+CH122+CH127+CH133+CH158+CH143</f>
        <v>0</v>
      </c>
      <c r="CI173" s="36">
        <f>CI75+CI122+CI127+CI133+CI158+CI143</f>
        <v>0</v>
      </c>
      <c r="CJ173" s="31"/>
      <c r="CK173" s="31"/>
      <c r="CL173" s="36">
        <f>CL75+CL122+CL127+CL133+CL158+CL143</f>
        <v>0</v>
      </c>
      <c r="CM173" s="36">
        <f>CM75+CM122+CM127+CM133+CM158+CM143</f>
        <v>0</v>
      </c>
      <c r="CN173" s="36">
        <f>CN75+CN122+CN127+CN133+CN158+CN143</f>
        <v>0</v>
      </c>
      <c r="CO173" s="36">
        <f>CO75+CO122+CO127+CO133+CO158+CO143</f>
        <v>0</v>
      </c>
      <c r="CP173" s="31"/>
      <c r="CQ173" s="31"/>
      <c r="CR173" s="31"/>
      <c r="CS173" s="31"/>
      <c r="CT173" s="36">
        <f>CT75+CT122+CT127+CT133+CT158+CT143</f>
        <v>0</v>
      </c>
      <c r="CU173" s="36">
        <f>CU75+CU122+CU127+CU133+CU158+CU143</f>
        <v>0</v>
      </c>
      <c r="CV173" s="36">
        <f>CV75+CV122+CV127+CV133+CV158+CV143</f>
        <v>0</v>
      </c>
      <c r="CW173" s="36">
        <f>CW75+CW122+CW127+CW133+CW158+CW143</f>
        <v>1</v>
      </c>
      <c r="CX173" s="31"/>
      <c r="CY173" s="31"/>
      <c r="CZ173" s="36">
        <f>CZ75+CZ122+CZ127+CZ133+CZ158+CZ143</f>
        <v>0</v>
      </c>
      <c r="DA173" s="36">
        <f>DA75+DA122+DA127+DA133+DA158+DA143</f>
        <v>0</v>
      </c>
      <c r="DB173" s="36">
        <f>DB75+DB122+DB127+DB133+DB158+DB143</f>
        <v>1</v>
      </c>
      <c r="DC173" s="36">
        <f>DC75+DC122+DC127+DC133+DC158+DC143</f>
        <v>0</v>
      </c>
      <c r="DD173" s="36">
        <f>DD75+DD122+DD127+DD133+DD158+DD143</f>
        <v>0</v>
      </c>
      <c r="DE173" s="31"/>
      <c r="DF173" s="31"/>
      <c r="DG173" s="36">
        <f>DG75+DG122+DG127+DG133+DG158+DG143</f>
        <v>0</v>
      </c>
      <c r="DH173" s="36">
        <f>DH75+DH122+DH127+DH133+DH158+DH143</f>
        <v>0</v>
      </c>
      <c r="DI173" s="36">
        <f>DI75+DI122+DI127+DI133+DI158+DI143</f>
        <v>0</v>
      </c>
      <c r="DJ173" s="36">
        <f>DJ75+DJ122+DJ127+DJ133+DJ158+DJ143</f>
        <v>0</v>
      </c>
      <c r="DK173" s="36">
        <f>DK75+DK122+DK127+DK133+DK158+DK143</f>
        <v>0</v>
      </c>
      <c r="DL173" s="31"/>
      <c r="DM173" s="31"/>
      <c r="DN173" s="36">
        <f>DN75+DN122+DN127+DN133+DN158+DN143</f>
        <v>0</v>
      </c>
      <c r="DO173" s="36">
        <f>DO75+DO122+DO127+DO133+DO158+DO143</f>
        <v>0</v>
      </c>
      <c r="DP173" s="36">
        <f>DP75+DP122+DP127+DP133+DP158+DP143</f>
        <v>0</v>
      </c>
      <c r="DQ173" s="36">
        <f>DQ75+DQ122+DQ127+DQ133+DQ158+DQ143</f>
        <v>0</v>
      </c>
      <c r="DR173" s="36">
        <f>DR75+DR122+DR127+DR133+DR158+DR143</f>
        <v>0</v>
      </c>
      <c r="DS173" s="31"/>
      <c r="DT173" s="31"/>
      <c r="DU173" s="36">
        <f>DU75+DU122+DU127+DU133+DU158+DU143</f>
        <v>0</v>
      </c>
      <c r="DV173" s="36">
        <f>DV75+DV122+DV127+DV133+DV158+DV143</f>
        <v>0</v>
      </c>
      <c r="DW173" s="31"/>
      <c r="DX173" s="36">
        <f>DX75+DX122+DX127+DX133+DX158+DX143</f>
        <v>0</v>
      </c>
      <c r="DY173" s="36">
        <f>DY75+DY122+DY127+DY133+DY158+DY143</f>
        <v>0</v>
      </c>
      <c r="DZ173" s="31"/>
      <c r="EA173" s="31"/>
      <c r="EB173" s="36">
        <f>EB75+EB122+EB127+EB133+EB158+EB143</f>
        <v>0</v>
      </c>
      <c r="EC173" s="36">
        <f>EC75+EC122+EC127+EC133+EC158+EC143</f>
        <v>0</v>
      </c>
      <c r="ED173" s="36">
        <f>ED75+ED122+ED127+ED133+ED158+ED143</f>
        <v>0</v>
      </c>
      <c r="EE173" s="31"/>
      <c r="EF173" s="36">
        <f>EF75+EF122+EF127+EF133+EF158+EF143</f>
        <v>0</v>
      </c>
      <c r="EG173" s="31"/>
      <c r="EH173" s="31"/>
      <c r="EI173" s="36">
        <f>EI75+EI122+EI127+EI133+EI158+EI143</f>
        <v>0</v>
      </c>
      <c r="EJ173" s="36">
        <f>EJ75+EJ122+EJ127+EJ133+EJ158+EJ143</f>
        <v>0</v>
      </c>
      <c r="EK173" s="36">
        <f>EK75+EK122+EK127+EK133+EK158+EK143</f>
        <v>0</v>
      </c>
      <c r="EL173" s="36">
        <f>EL75+EL122+EL127+EL133+EL158+EL143</f>
        <v>0</v>
      </c>
      <c r="EM173" s="36">
        <f>EM75+EM122+EM127+EM133+EM158+EM143</f>
        <v>0</v>
      </c>
      <c r="EN173" s="31"/>
      <c r="EO173" s="31"/>
      <c r="EP173" s="31"/>
      <c r="EQ173" s="36">
        <f>EQ75+EQ122+EQ127+EQ133+EQ158+EQ143</f>
        <v>0</v>
      </c>
      <c r="ER173" s="36">
        <f>ER75+ER122+ER127+ER133+ER158+ER143</f>
        <v>0</v>
      </c>
      <c r="ES173" s="36">
        <f>ES75+ES122+ES127+ES133+ES158+ES143</f>
        <v>0</v>
      </c>
      <c r="ET173" s="36">
        <f>ET75+ET122+ET127+ET133+ET158+ET143</f>
        <v>0</v>
      </c>
      <c r="EU173" s="31"/>
      <c r="EV173" s="31"/>
      <c r="EW173" s="36">
        <f>EW75+EW122+EW127+EW133+EW158+EW143</f>
        <v>0</v>
      </c>
      <c r="EX173" s="36">
        <f>EX75+EX122+EX127+EX133+EX158+EX143</f>
        <v>0</v>
      </c>
      <c r="EY173" s="36">
        <f>EY75+EY122+EY127+EY133+EY158+EY143</f>
        <v>0</v>
      </c>
      <c r="EZ173" s="31"/>
      <c r="FA173" s="36">
        <f>FA75+FA122+FA127+FA133+FA158+FA143</f>
        <v>0</v>
      </c>
      <c r="FB173" s="31"/>
      <c r="FC173" s="31"/>
      <c r="FD173" s="36">
        <f>FD75+FD122+FD127+FD133+FD158+FD143</f>
        <v>0</v>
      </c>
      <c r="FE173" s="36">
        <f>FE75+FE122+FE127+FE133+FE158+FE143</f>
        <v>0</v>
      </c>
      <c r="FF173" s="36">
        <f>FF75+FF122+FF127+FF133+FF158+FF143</f>
        <v>0</v>
      </c>
      <c r="FG173" s="36">
        <f>FG75+FG122+FG127+FG133+FG158+FG143</f>
        <v>0</v>
      </c>
      <c r="FH173" s="36">
        <f>FH75+FH122+FH127+FH133+FH158+FH143</f>
        <v>0</v>
      </c>
      <c r="FI173" s="31"/>
      <c r="FJ173" s="31"/>
      <c r="FK173" s="36">
        <f>FK75+FK122+FK127+FK133+FK158+FK143</f>
        <v>0</v>
      </c>
      <c r="FL173" s="36">
        <f>FL75+FL122+FL127+FL133+FL158+FL143</f>
        <v>0</v>
      </c>
      <c r="FM173" s="36">
        <f>FM75+FM122+FM127+FM133+FM158+FM143</f>
        <v>0</v>
      </c>
      <c r="FN173" s="36">
        <f>FN75+FN122+FN127+FN133+FN158+FN143</f>
        <v>0</v>
      </c>
      <c r="FO173" s="36">
        <f>FO75+FO122+FO127+FO133+FO158+FO143</f>
        <v>0</v>
      </c>
      <c r="FP173" s="31"/>
      <c r="FQ173" s="31"/>
      <c r="FR173" s="36">
        <f>FR75+FR122+FR127+FR133+FR158+FR143</f>
        <v>0</v>
      </c>
      <c r="FS173" s="36">
        <f>FS75+FS122+FS127+FS133+FS158+FS143</f>
        <v>0</v>
      </c>
      <c r="FT173" s="36">
        <f>FT75+FT122+FT127+FT133+FT158+FT143</f>
        <v>0</v>
      </c>
      <c r="FU173" s="36">
        <f>FU75+FU122+FU127+FU133+FU158+FU143</f>
        <v>0</v>
      </c>
      <c r="FV173" s="36">
        <f>FV75+FV122+FV127+FV133+FV158+FV143</f>
        <v>0</v>
      </c>
      <c r="FW173" s="31"/>
      <c r="FX173" s="31"/>
      <c r="FY173" s="36">
        <f>FY75+FY122+FY127+FY133+FY158+FY143</f>
        <v>0</v>
      </c>
      <c r="FZ173" s="36">
        <f>FZ75+FZ122+FZ127+FZ133+FZ158+FZ143</f>
        <v>0</v>
      </c>
      <c r="GA173" s="36">
        <f>GA75+GA122+GA127+GA133+GA158+GA143</f>
        <v>0</v>
      </c>
      <c r="GB173" s="36">
        <f>GB75+GB122+GB127+GB133+GB158+GB143</f>
        <v>0</v>
      </c>
      <c r="GC173" s="36">
        <f>GC75+GC122+GC127+GC133+GC158+GC143</f>
        <v>0</v>
      </c>
      <c r="GD173" s="31"/>
      <c r="GE173" s="31"/>
      <c r="GF173" s="36">
        <f>GF75+GF122+GF127+GF133+GF158+GF143</f>
        <v>0</v>
      </c>
      <c r="GG173" s="36">
        <f>GG75+GG122+GG127+GG133+GG158+GG143</f>
        <v>0</v>
      </c>
      <c r="GH173" s="36">
        <f>GH75+GH122+GH127+GH133+GH158+GH143</f>
        <v>0</v>
      </c>
      <c r="GI173" s="36">
        <f>GI75+GI122+GI127+GI133+GI158+GI143</f>
        <v>0</v>
      </c>
      <c r="GJ173" s="36">
        <f>GJ75+GJ122+GJ127+GJ133+GJ158+GJ143</f>
        <v>0</v>
      </c>
      <c r="GK173" s="31"/>
      <c r="GL173" s="31"/>
      <c r="GM173" s="36">
        <f>GM75+GM122+GM127+GM133+GM158+GM143</f>
        <v>0</v>
      </c>
      <c r="GN173" s="36">
        <f>GN75+GN122+GN127+GN133+GN158+GN143</f>
        <v>0</v>
      </c>
      <c r="GO173" s="36">
        <f>GO75+GO122+GO127+GO133+GO158+GO143</f>
        <v>0</v>
      </c>
      <c r="GP173" s="36">
        <f>GP75+GP122+GP127+GP133+GP158+GP143</f>
        <v>0</v>
      </c>
      <c r="GQ173" s="36">
        <f>GQ75+GQ122+GQ127+GQ133+GQ158+GQ143</f>
        <v>0</v>
      </c>
      <c r="GR173" s="31"/>
      <c r="GS173" s="31"/>
      <c r="GT173" s="36">
        <f>GT75+GT122+GT127+GT133+GT158+GT143</f>
        <v>0</v>
      </c>
      <c r="GU173" s="36">
        <f>GU75+GU122+GU127+GU133+GU158+GU143</f>
        <v>0</v>
      </c>
      <c r="GV173" s="36">
        <f>GV75+GV122+GV127+GV133+GV158+GV143</f>
        <v>0</v>
      </c>
      <c r="GW173" s="36">
        <f>GW75+GW122+GW127+GW133+GW158+GW143</f>
        <v>1</v>
      </c>
      <c r="GX173" s="36">
        <f>GX75+GX122+GX127+GX133+GX158+GX143</f>
        <v>0</v>
      </c>
      <c r="GY173" s="31"/>
      <c r="GZ173" s="31"/>
      <c r="HA173" s="36">
        <f>HA75+HA122+HA127+HA133+HA158+HA143</f>
        <v>0</v>
      </c>
      <c r="HB173" s="36">
        <f>HB75+HB122+HB127+HB133+HB158+HB143</f>
        <v>0</v>
      </c>
      <c r="HC173" s="36">
        <f>HC75+HC122+HC127+HC133+HC158+HC143</f>
        <v>0</v>
      </c>
      <c r="HD173" s="36">
        <f>HD75+HD122+HD127+HD133+HD158+HD143</f>
        <v>0</v>
      </c>
      <c r="HE173" s="36">
        <f>HE75+HE122+HE127+HE133+HE158+HE143</f>
        <v>0</v>
      </c>
      <c r="HF173" s="31"/>
      <c r="HG173" s="31"/>
      <c r="HH173" s="36">
        <f>HH75+HH122+HH127+HH133+HH158+HH143</f>
        <v>0</v>
      </c>
      <c r="HI173" s="36">
        <f>HI75+HI122+HI127+HI133+HI158+HI143</f>
        <v>0</v>
      </c>
      <c r="HJ173" s="36">
        <f>HJ75+HJ122+HJ127+HJ133+HJ158+HJ143</f>
        <v>0</v>
      </c>
      <c r="HK173" s="36">
        <f>HK75+HK122+HK127+HK133+HK158+HK143</f>
        <v>0</v>
      </c>
      <c r="HL173" s="36">
        <f>HL75+HL122+HL127+HL133+HL158+HL143</f>
        <v>0</v>
      </c>
      <c r="HM173" s="31"/>
      <c r="HN173" s="31"/>
      <c r="HO173" s="36">
        <f>HO75+HO122+HO127+HO133+HO158+HO143</f>
        <v>0</v>
      </c>
      <c r="HP173" s="36">
        <f>HP75+HP122+HP127+HP133+HP158+HP143</f>
        <v>0</v>
      </c>
      <c r="HQ173" s="36">
        <f>HQ75+HQ122+HQ127+HQ133+HQ158+HQ143</f>
        <v>0</v>
      </c>
      <c r="HR173" s="36">
        <f>HR75+HR122+HR127+HR133+HR158+HR143</f>
        <v>0</v>
      </c>
      <c r="HS173" s="36">
        <f>HS75+HS122+HS127+HS133+HS158+HS143</f>
        <v>0</v>
      </c>
      <c r="HT173" s="31"/>
      <c r="HU173" s="31"/>
      <c r="HV173" s="36">
        <f>HV75+HV122+HV127+HV133+HV158+HV143</f>
        <v>0</v>
      </c>
      <c r="HW173" s="36">
        <f>HW75+HW122+HW127+HW133+HW158+HW143</f>
        <v>0</v>
      </c>
      <c r="HX173" s="36">
        <f>HX75+HX122+HX127+HX133+HX158+HX143</f>
        <v>0</v>
      </c>
      <c r="HY173" s="36">
        <f>HY75+HY122+HY127+HY133+HY158+HY143</f>
        <v>0</v>
      </c>
      <c r="HZ173" s="36">
        <f>HZ75+HZ122+HZ127+HZ133+HZ158+HZ143</f>
        <v>0</v>
      </c>
      <c r="IA173" s="31"/>
      <c r="IB173" s="31"/>
      <c r="IC173" s="36">
        <f>IC75+IC122+IC127+IC133+IC158+IC143</f>
        <v>0</v>
      </c>
      <c r="ID173" s="36">
        <f>ID75+ID122+ID127+ID133+ID158+ID143</f>
        <v>0</v>
      </c>
      <c r="IE173" s="36">
        <f>IE75+IE122+IE127+IE133+IE158+IE143</f>
        <v>0</v>
      </c>
      <c r="IF173" s="36">
        <f>IF75+IF122+IF127+IF133+IF158+IF143</f>
        <v>0</v>
      </c>
      <c r="IG173" s="36">
        <f>IG75+IG122+IG127+IG133+IG158+IG143</f>
        <v>0</v>
      </c>
      <c r="IH173" s="31"/>
      <c r="II173" s="31"/>
      <c r="IJ173" s="36">
        <f>IJ75+IJ122+IJ127+IJ133+IJ158+IJ143</f>
        <v>0</v>
      </c>
      <c r="IK173" s="36">
        <f>IK75+IK122+IK127+IK133+IK158+IK143</f>
        <v>0</v>
      </c>
      <c r="IL173" s="36">
        <f>IL75+IL122+IL127+IL133+IL158+IL143</f>
        <v>0</v>
      </c>
      <c r="IM173" s="36">
        <f>IM75+IM122+IM127+IM133+IM158+IM143</f>
        <v>0</v>
      </c>
      <c r="IN173" s="36">
        <f>IN75+IN122+IN127+IN133+IN158+IN143</f>
        <v>0</v>
      </c>
      <c r="IO173" s="31"/>
      <c r="IP173" s="31"/>
      <c r="IQ173" s="36">
        <f>IQ75+IQ122+IQ127+IQ133+IQ158+IQ143</f>
        <v>0</v>
      </c>
      <c r="IR173" s="36">
        <f>IR75+IR122+IR127+IR133+IR158+IR143</f>
        <v>0</v>
      </c>
      <c r="IS173" s="36">
        <f>IS75+IS122+IS127+IS133+IS158+IS143</f>
        <v>0</v>
      </c>
      <c r="IT173" s="36">
        <f>IT75+IT122+IT127+IT133+IT158+IT143</f>
        <v>0</v>
      </c>
      <c r="IU173" s="36">
        <f>IU75+IU122+IU127+IU133+IU158+IU143</f>
        <v>0</v>
      </c>
      <c r="IV173" s="31"/>
      <c r="IW173" s="31"/>
      <c r="IX173" s="36">
        <f>IX75+IX122+IX127+IX133+IX158+IX143</f>
        <v>0</v>
      </c>
      <c r="IY173" s="36">
        <f>IY75+IY122+IY127+IY133+IY158+IY143</f>
        <v>0</v>
      </c>
      <c r="IZ173" s="36">
        <f>IZ75+IZ122+IZ127+IZ133+IZ158+IZ143</f>
        <v>0</v>
      </c>
      <c r="JA173" s="36">
        <f>JA75+JA122+JA127+JA133+JA158+JA143</f>
        <v>0</v>
      </c>
      <c r="JB173" s="36">
        <f>JB75+JB122+JB127+JB133+JB158+JB143</f>
        <v>0</v>
      </c>
      <c r="JC173" s="31"/>
      <c r="JD173" s="31"/>
      <c r="JE173" s="36">
        <f>JE75+JE122+JE127+JE133+JE158+JE143</f>
        <v>0</v>
      </c>
      <c r="JF173" s="36">
        <f>JF75+JF122+JF127+JF133+JF158+JF143</f>
        <v>0</v>
      </c>
      <c r="JG173" s="36">
        <f>JG75+JG122+JG127+JG133+JG158+JG143</f>
        <v>0</v>
      </c>
      <c r="JH173" s="36">
        <f>JH75+JH122+JH127+JH133+JH158+JH143</f>
        <v>0</v>
      </c>
      <c r="JI173" s="36">
        <f>JI75+JI122+JI127+JI133+JI158+JI143</f>
        <v>0</v>
      </c>
      <c r="JJ173" s="31"/>
      <c r="JK173" s="31"/>
      <c r="JL173" s="36">
        <f>JL75+JL122+JL127+JL133+JL158+JL143</f>
        <v>0</v>
      </c>
      <c r="JM173" s="36">
        <f>JM75+JM122+JM127+JM133+JM158+JM143</f>
        <v>0</v>
      </c>
      <c r="JN173" s="36">
        <f>JN75+JN122+JN127+JN133+JN158+JN143</f>
        <v>0</v>
      </c>
      <c r="JO173" s="36">
        <f>JO75+JO122+JO127+JO133+JO158+JO143</f>
        <v>0</v>
      </c>
      <c r="JP173" s="36">
        <f>JP75+JP122+JP127+JP133+JP158+JP143</f>
        <v>0</v>
      </c>
      <c r="JQ173" s="31"/>
      <c r="JR173" s="31"/>
      <c r="JS173" s="36">
        <f>JS75+JS122+JS127+JS133+JS158+JS143</f>
        <v>0</v>
      </c>
      <c r="JT173" s="36">
        <f>JT75+JT122+JT127+JT133+JT158+JT143</f>
        <v>0</v>
      </c>
      <c r="JU173" s="36">
        <f>JU75+JU122+JU127+JU133+JU158+JU143</f>
        <v>0</v>
      </c>
      <c r="JV173" s="31"/>
      <c r="JW173" s="36">
        <f>JW75+JW122+JW127+JW133+JW158+JW143</f>
        <v>0</v>
      </c>
      <c r="JX173" s="31"/>
      <c r="JY173" s="31"/>
      <c r="JZ173" s="36">
        <f>JZ75+JZ122+JZ127+JZ133+JZ158+JZ143</f>
        <v>0</v>
      </c>
      <c r="KA173" s="36">
        <f>KA75+KA122+KA127+KA133+KA158+KA143</f>
        <v>0</v>
      </c>
      <c r="KB173" s="36">
        <f>KB75+KB122+KB127+KB133+KB158+KB143</f>
        <v>0</v>
      </c>
      <c r="KC173" s="36">
        <f>KC75+KC122+KC127+KC133+KC158+KC143</f>
        <v>0</v>
      </c>
      <c r="KD173" s="36">
        <f>KD75+KD122+KD127+KD133+KD158+KD143</f>
        <v>0</v>
      </c>
      <c r="KE173" s="31"/>
      <c r="KF173" s="31"/>
      <c r="KG173" s="36">
        <f>KG75+KG122+KG127+KG133+KG158+KG143</f>
        <v>0</v>
      </c>
      <c r="KH173" s="36">
        <f>KH75+KH122+KH127+KH133+KH158+KH143</f>
        <v>0</v>
      </c>
      <c r="KI173" s="36">
        <f>KI75+KI122+KI127+KI133+KI158+KI143</f>
        <v>0</v>
      </c>
      <c r="KJ173" s="36">
        <f>KJ75+KJ122+KJ127+KJ133+KJ158+KJ143</f>
        <v>0</v>
      </c>
      <c r="KK173" s="36">
        <f>KK75+KK122+KK127+KK133+KK158+KK143</f>
        <v>0</v>
      </c>
      <c r="KL173" s="31"/>
      <c r="KM173" s="31"/>
      <c r="KN173" s="36">
        <f>KN75+KN122+KN127+KN133+KN158+KN143</f>
        <v>0</v>
      </c>
      <c r="KO173" s="36">
        <f>KO75+KO122+KO127+KO133+KO158+KO143</f>
        <v>0</v>
      </c>
      <c r="KP173" s="36">
        <f>KP75+KP122+KP127+KP133+KP158+KP143</f>
        <v>0</v>
      </c>
      <c r="KQ173" s="36">
        <f>KQ75+KQ122+KQ127+KQ133+KQ158+KQ143</f>
        <v>0</v>
      </c>
      <c r="KR173" s="36">
        <f>KR75+KR122+KR127+KR133+KR158+KR143</f>
        <v>0</v>
      </c>
      <c r="KS173" s="31"/>
      <c r="KT173" s="31"/>
      <c r="KU173" s="36">
        <f>KU75+KU122+KU127+KU133+KU158+KU143</f>
        <v>0</v>
      </c>
      <c r="KV173" s="36">
        <f>KV75+KV122+KV127+KV133+KV158+KV143</f>
        <v>0</v>
      </c>
      <c r="KW173" s="36">
        <f>KW75+KW122+KW127+KW133+KW158+KW143</f>
        <v>0</v>
      </c>
      <c r="KX173" s="36">
        <f>KX75+KX122+KX127+KX133+KX158+KX143</f>
        <v>0</v>
      </c>
      <c r="KY173" s="31"/>
      <c r="KZ173" s="31"/>
      <c r="LA173" s="31"/>
      <c r="LB173" s="36">
        <f>LB75+LB122+LB127+LB133+LB158+LB143</f>
        <v>0</v>
      </c>
      <c r="LC173" s="36">
        <f>LC75+LC122+LC127+LC133+LC158+LC143</f>
        <v>0</v>
      </c>
      <c r="LD173" s="36">
        <f>LD75+LD122+LD127+LD133+LD158+LD143</f>
        <v>0</v>
      </c>
      <c r="LE173" s="36">
        <f>LE75+LE122+LE127+LE133+LE158+LE143</f>
        <v>0</v>
      </c>
      <c r="LF173" s="36">
        <f>LF75+LF122+LF127+LF133+LF158+LF143</f>
        <v>0</v>
      </c>
      <c r="LG173" s="31"/>
      <c r="LH173" s="31"/>
      <c r="LI173" s="36">
        <f>LI75+LI122+LI127+LI133+LI158+LI143</f>
        <v>0</v>
      </c>
      <c r="LJ173" s="36">
        <f>LJ75+LJ122+LJ127+LJ133+LJ158+LJ143</f>
        <v>0</v>
      </c>
      <c r="LK173" s="36">
        <f>LK75+LK122+LK127+LK133+LK158+LK143</f>
        <v>0</v>
      </c>
      <c r="LL173" s="36">
        <f>LL75+LL122+LL127+LL133+LL158+LL143</f>
        <v>0</v>
      </c>
      <c r="LM173" s="36">
        <f>LM75+LM122+LM127+LM133+LM158+LM143</f>
        <v>0</v>
      </c>
      <c r="LN173" s="31"/>
      <c r="LO173" s="31"/>
      <c r="LP173" s="36">
        <f>LP75+LP122+LP127+LP133+LP158+LP143</f>
        <v>0</v>
      </c>
      <c r="LQ173" s="36">
        <f>LQ75+LQ122+LQ127+LQ133+LQ158+LQ143</f>
        <v>0</v>
      </c>
      <c r="LR173" s="36">
        <f>LR75+LR122+LR127+LR133+LR158+LR143</f>
        <v>0</v>
      </c>
      <c r="LS173" s="36">
        <f>LS75+LS122+LS127+LS133+LS158+LS143</f>
        <v>0</v>
      </c>
      <c r="LT173" s="36">
        <f>LT75+LT122+LT127+LT133+LT158+LT143</f>
        <v>0</v>
      </c>
      <c r="LU173" s="31"/>
      <c r="LV173" s="31"/>
      <c r="LW173" s="36">
        <f>LW75+LW122+LW127+LW133+LW158+LW143</f>
        <v>0</v>
      </c>
      <c r="LX173" s="36">
        <f>LX75+LX122+LX127+LX133+LX158+LX143</f>
        <v>0</v>
      </c>
      <c r="LY173" s="36">
        <f>LY75+LY122+LY127+LY133+LY158+LY143</f>
        <v>0</v>
      </c>
      <c r="LZ173" s="36">
        <f>LZ75+LZ122+LZ127+LZ133+LZ158+LZ143</f>
        <v>0</v>
      </c>
      <c r="MA173" s="36">
        <f>MA75+MA122+MA127+MA133+MA158+MA143</f>
        <v>0</v>
      </c>
      <c r="MB173" s="31"/>
      <c r="MC173" s="31"/>
      <c r="MD173" s="36">
        <f>MD75+MD122+MD127+MD133+MD158+MD143</f>
        <v>0</v>
      </c>
      <c r="ME173" s="36">
        <f>ME75+ME122+ME127+ME133+ME158+ME143</f>
        <v>0</v>
      </c>
      <c r="MF173" s="36">
        <f>MF75+MF122+MF127+MF133+MF158+MF143</f>
        <v>0</v>
      </c>
      <c r="MG173" s="36">
        <f>MG75+MG122+MG127+MG133+MG158+MG143</f>
        <v>0</v>
      </c>
      <c r="MH173" s="36">
        <f>MH75+MH122+MH127+MH133+MH158+MH143</f>
        <v>0</v>
      </c>
      <c r="MI173" s="31"/>
      <c r="MJ173" s="31"/>
      <c r="MK173" s="36">
        <f>MK75+MK122+MK127+MK133+MK158+MK143</f>
        <v>0</v>
      </c>
      <c r="ML173" s="36">
        <f>ML75+ML122+ML127+ML133+ML158+ML143</f>
        <v>0</v>
      </c>
      <c r="MM173" s="36">
        <f>MM75+MM122+MM127+MM133+MM158+MM143</f>
        <v>0</v>
      </c>
      <c r="MN173" s="36">
        <f>MN75+MN122+MN127+MN133+MN158+MN143</f>
        <v>0</v>
      </c>
      <c r="MO173" s="36">
        <f>MO75+MO122+MO127+MO133+MO158+MO143</f>
        <v>0</v>
      </c>
      <c r="MP173" s="31"/>
      <c r="MQ173" s="31"/>
      <c r="MR173" s="36">
        <f>MR75+MR122+MR127+MR133+MR158+MR143</f>
        <v>0</v>
      </c>
      <c r="MS173" s="36">
        <f>MS75+MS122+MS127+MS133+MS158+MS143</f>
        <v>0</v>
      </c>
      <c r="MT173" s="36">
        <f>MT75+MT122+MT127+MT133+MT158+MT143</f>
        <v>0</v>
      </c>
      <c r="MU173" s="36">
        <f>MU75+MU122+MU127+MU133+MU158+MU143</f>
        <v>0</v>
      </c>
      <c r="MV173" s="36">
        <f>MV75+MV122+MV127+MV133+MV158+MV143</f>
        <v>0</v>
      </c>
      <c r="MW173" s="31"/>
      <c r="MX173" s="31"/>
      <c r="MY173" s="36">
        <f>MY75+MY122+MY127+MY133+MY158+MY143</f>
        <v>0</v>
      </c>
      <c r="MZ173" s="36">
        <f>MZ75+MZ122+MZ127+MZ133+MZ158+MZ143</f>
        <v>0</v>
      </c>
      <c r="NA173" s="31"/>
      <c r="NB173" s="31"/>
      <c r="NC173" s="36">
        <f>NC75+NC122+NC127+NC133+NC158+NC143</f>
        <v>0</v>
      </c>
      <c r="ND173" s="31"/>
      <c r="NE173" s="31"/>
      <c r="NF173" s="16" t="s">
        <v>759</v>
      </c>
    </row>
    <row r="174" spans="1:370" s="109" customFormat="1" ht="18" x14ac:dyDescent="0.25">
      <c r="A174" s="282" t="s">
        <v>976</v>
      </c>
      <c r="B174" s="282"/>
      <c r="C174" s="32"/>
      <c r="D174" s="32"/>
      <c r="E174" s="25"/>
      <c r="F174" s="17"/>
      <c r="G174" s="17"/>
      <c r="H174" s="17"/>
      <c r="I174" s="17"/>
      <c r="J174" s="17"/>
      <c r="K174" s="17"/>
      <c r="L174" s="17"/>
      <c r="M174" s="107"/>
      <c r="N174" s="108"/>
      <c r="O174" s="108"/>
      <c r="P174" s="108"/>
      <c r="Q174" s="108"/>
      <c r="R174" s="17"/>
      <c r="S174" s="17"/>
      <c r="T174" s="107"/>
      <c r="U174" s="108"/>
      <c r="V174" s="108"/>
      <c r="W174" s="108"/>
      <c r="X174" s="108"/>
      <c r="Y174" s="17"/>
      <c r="Z174" s="17"/>
      <c r="AA174" s="107"/>
      <c r="AB174" s="108"/>
      <c r="AC174" s="108"/>
      <c r="AD174" s="108"/>
      <c r="AE174" s="108"/>
      <c r="AF174" s="17"/>
      <c r="AG174" s="17"/>
      <c r="AH174" s="107"/>
      <c r="AI174" s="108"/>
      <c r="AJ174" s="108"/>
      <c r="AK174" s="108"/>
      <c r="AL174" s="108"/>
      <c r="AM174" s="17"/>
      <c r="AN174" s="17"/>
      <c r="AO174" s="107"/>
      <c r="AP174" s="108"/>
      <c r="AQ174" s="108"/>
      <c r="AR174" s="108"/>
      <c r="AS174" s="108"/>
      <c r="AT174" s="17"/>
      <c r="AU174" s="17"/>
      <c r="AV174" s="107"/>
      <c r="AW174" s="108"/>
      <c r="AX174" s="108"/>
      <c r="AY174" s="108"/>
      <c r="AZ174" s="108"/>
      <c r="BA174" s="17"/>
      <c r="BB174" s="17"/>
      <c r="BC174" s="107"/>
      <c r="BD174" s="108"/>
      <c r="BE174" s="108"/>
      <c r="BF174" s="108"/>
      <c r="BG174" s="108"/>
      <c r="BH174" s="17"/>
      <c r="BI174" s="17"/>
      <c r="BJ174" s="107"/>
      <c r="BK174" s="108"/>
      <c r="BL174" s="108"/>
      <c r="BM174" s="108"/>
      <c r="BN174" s="108"/>
      <c r="BO174" s="17"/>
      <c r="BP174" s="17"/>
      <c r="BQ174" s="107"/>
      <c r="BR174" s="108"/>
      <c r="BS174" s="108"/>
      <c r="BT174" s="108"/>
      <c r="BU174" s="108"/>
      <c r="BV174" s="17"/>
      <c r="BW174" s="17"/>
      <c r="BX174" s="107"/>
      <c r="BY174" s="108"/>
      <c r="BZ174" s="108"/>
      <c r="CA174" s="108"/>
      <c r="CB174" s="108"/>
      <c r="CC174" s="17"/>
      <c r="CD174" s="17"/>
      <c r="CE174" s="107"/>
      <c r="CF174" s="108"/>
      <c r="CG174" s="108"/>
      <c r="CH174" s="108"/>
      <c r="CI174" s="108"/>
      <c r="CJ174" s="17"/>
      <c r="CK174" s="17"/>
      <c r="CL174" s="107"/>
      <c r="CM174" s="108"/>
      <c r="CN174" s="108"/>
      <c r="CO174" s="108"/>
      <c r="CP174" s="17"/>
      <c r="CQ174" s="17"/>
      <c r="CR174" s="17"/>
      <c r="CS174" s="17"/>
      <c r="CT174" s="108"/>
      <c r="CU174" s="108"/>
      <c r="CV174" s="108"/>
      <c r="CW174" s="108"/>
      <c r="CX174" s="17"/>
      <c r="CY174" s="17"/>
      <c r="CZ174" s="107"/>
      <c r="DA174" s="108"/>
      <c r="DB174" s="108"/>
      <c r="DC174" s="108"/>
      <c r="DD174" s="108"/>
      <c r="DE174" s="17"/>
      <c r="DF174" s="17"/>
      <c r="DG174" s="107"/>
      <c r="DH174" s="108"/>
      <c r="DI174" s="108"/>
      <c r="DJ174" s="108"/>
      <c r="DK174" s="108"/>
      <c r="DL174" s="17"/>
      <c r="DM174" s="17"/>
      <c r="DN174" s="107"/>
      <c r="DO174" s="108"/>
      <c r="DP174" s="108"/>
      <c r="DQ174" s="108"/>
      <c r="DR174" s="108"/>
      <c r="DS174" s="17"/>
      <c r="DT174" s="17"/>
      <c r="DU174" s="107"/>
      <c r="DV174" s="108"/>
      <c r="DW174" s="17"/>
      <c r="DX174" s="108"/>
      <c r="DY174" s="108"/>
      <c r="DZ174" s="17"/>
      <c r="EA174" s="17"/>
      <c r="EB174" s="107"/>
      <c r="EC174" s="108"/>
      <c r="ED174" s="108"/>
      <c r="EE174" s="17"/>
      <c r="EF174" s="108"/>
      <c r="EG174" s="17"/>
      <c r="EH174" s="17"/>
      <c r="EI174" s="107"/>
      <c r="EJ174" s="108"/>
      <c r="EK174" s="108"/>
      <c r="EL174" s="108"/>
      <c r="EM174" s="108"/>
      <c r="EN174" s="17"/>
      <c r="EO174" s="17"/>
      <c r="EP174" s="17"/>
      <c r="EQ174" s="108"/>
      <c r="ER174" s="108"/>
      <c r="ES174" s="108"/>
      <c r="ET174" s="108"/>
      <c r="EU174" s="17"/>
      <c r="EV174" s="17"/>
      <c r="EW174" s="107"/>
      <c r="EX174" s="108"/>
      <c r="EY174" s="108"/>
      <c r="EZ174" s="17"/>
      <c r="FA174" s="108"/>
      <c r="FB174" s="17"/>
      <c r="FC174" s="17"/>
      <c r="FD174" s="107"/>
      <c r="FE174" s="108"/>
      <c r="FF174" s="108"/>
      <c r="FG174" s="108"/>
      <c r="FH174" s="108"/>
      <c r="FI174" s="17"/>
      <c r="FJ174" s="17"/>
      <c r="FK174" s="107"/>
      <c r="FL174" s="108"/>
      <c r="FM174" s="108"/>
      <c r="FN174" s="108"/>
      <c r="FO174" s="108"/>
      <c r="FP174" s="17"/>
      <c r="FQ174" s="17"/>
      <c r="FR174" s="107"/>
      <c r="FS174" s="108"/>
      <c r="FT174" s="108"/>
      <c r="FU174" s="108"/>
      <c r="FV174" s="108"/>
      <c r="FW174" s="17"/>
      <c r="FX174" s="17"/>
      <c r="FY174" s="107"/>
      <c r="FZ174" s="108"/>
      <c r="GA174" s="108"/>
      <c r="GB174" s="108"/>
      <c r="GC174" s="108"/>
      <c r="GD174" s="17"/>
      <c r="GE174" s="17"/>
      <c r="GF174" s="107"/>
      <c r="GG174" s="108"/>
      <c r="GH174" s="108"/>
      <c r="GI174" s="108"/>
      <c r="GJ174" s="108"/>
      <c r="GK174" s="17"/>
      <c r="GL174" s="17"/>
      <c r="GM174" s="107"/>
      <c r="GN174" s="108"/>
      <c r="GO174" s="108"/>
      <c r="GP174" s="108"/>
      <c r="GQ174" s="108"/>
      <c r="GR174" s="17"/>
      <c r="GS174" s="17"/>
      <c r="GT174" s="107"/>
      <c r="GU174" s="108"/>
      <c r="GV174" s="108"/>
      <c r="GW174" s="108"/>
      <c r="GX174" s="108"/>
      <c r="GY174" s="17"/>
      <c r="GZ174" s="17"/>
      <c r="HA174" s="107"/>
      <c r="HB174" s="108"/>
      <c r="HC174" s="108"/>
      <c r="HD174" s="108"/>
      <c r="HE174" s="108"/>
      <c r="HF174" s="17"/>
      <c r="HG174" s="17"/>
      <c r="HH174" s="107"/>
      <c r="HI174" s="108"/>
      <c r="HJ174" s="108"/>
      <c r="HK174" s="108"/>
      <c r="HL174" s="108"/>
      <c r="HM174" s="17"/>
      <c r="HN174" s="17"/>
      <c r="HO174" s="107"/>
      <c r="HP174" s="108"/>
      <c r="HQ174" s="108"/>
      <c r="HR174" s="108"/>
      <c r="HS174" s="108"/>
      <c r="HT174" s="17"/>
      <c r="HU174" s="17"/>
      <c r="HV174" s="107"/>
      <c r="HW174" s="108"/>
      <c r="HX174" s="108"/>
      <c r="HY174" s="108"/>
      <c r="HZ174" s="108"/>
      <c r="IA174" s="17"/>
      <c r="IB174" s="17"/>
      <c r="IC174" s="107"/>
      <c r="ID174" s="108"/>
      <c r="IE174" s="108"/>
      <c r="IF174" s="108"/>
      <c r="IG174" s="108"/>
      <c r="IH174" s="17"/>
      <c r="II174" s="17"/>
      <c r="IJ174" s="107"/>
      <c r="IK174" s="108"/>
      <c r="IL174" s="108"/>
      <c r="IM174" s="108"/>
      <c r="IN174" s="108"/>
      <c r="IO174" s="17"/>
      <c r="IP174" s="17"/>
      <c r="IQ174" s="107"/>
      <c r="IR174" s="108"/>
      <c r="IS174" s="108"/>
      <c r="IT174" s="108"/>
      <c r="IU174" s="108"/>
      <c r="IV174" s="17"/>
      <c r="IW174" s="17"/>
      <c r="IX174" s="107"/>
      <c r="IY174" s="108"/>
      <c r="IZ174" s="108"/>
      <c r="JA174" s="108"/>
      <c r="JB174" s="108"/>
      <c r="JC174" s="17"/>
      <c r="JD174" s="17"/>
      <c r="JE174" s="107"/>
      <c r="JF174" s="108"/>
      <c r="JG174" s="108"/>
      <c r="JH174" s="108"/>
      <c r="JI174" s="108"/>
      <c r="JJ174" s="17"/>
      <c r="JK174" s="17"/>
      <c r="JL174" s="107"/>
      <c r="JM174" s="108"/>
      <c r="JN174" s="108"/>
      <c r="JO174" s="108"/>
      <c r="JP174" s="108"/>
      <c r="JQ174" s="17"/>
      <c r="JR174" s="17"/>
      <c r="JS174" s="107"/>
      <c r="JT174" s="108"/>
      <c r="JU174" s="108"/>
      <c r="JV174" s="17"/>
      <c r="JW174" s="108"/>
      <c r="JX174" s="17"/>
      <c r="JY174" s="17"/>
      <c r="JZ174" s="107"/>
      <c r="KA174" s="108"/>
      <c r="KB174" s="108"/>
      <c r="KC174" s="108"/>
      <c r="KD174" s="108"/>
      <c r="KE174" s="17"/>
      <c r="KF174" s="17"/>
      <c r="KG174" s="107"/>
      <c r="KH174" s="108"/>
      <c r="KI174" s="108"/>
      <c r="KJ174" s="108"/>
      <c r="KK174" s="108"/>
      <c r="KL174" s="17"/>
      <c r="KM174" s="17"/>
      <c r="KN174" s="107"/>
      <c r="KO174" s="108"/>
      <c r="KP174" s="108"/>
      <c r="KQ174" s="108"/>
      <c r="KR174" s="108"/>
      <c r="KS174" s="17"/>
      <c r="KT174" s="17"/>
      <c r="KU174" s="107"/>
      <c r="KV174" s="108"/>
      <c r="KW174" s="108"/>
      <c r="KX174" s="108"/>
      <c r="KY174" s="17"/>
      <c r="KZ174" s="17"/>
      <c r="LA174" s="17"/>
      <c r="LB174" s="107"/>
      <c r="LC174" s="108"/>
      <c r="LD174" s="108"/>
      <c r="LE174" s="108"/>
      <c r="LF174" s="108"/>
      <c r="LG174" s="17"/>
      <c r="LH174" s="17"/>
      <c r="LI174" s="107"/>
      <c r="LJ174" s="108"/>
      <c r="LK174" s="108"/>
      <c r="LL174" s="108"/>
      <c r="LM174" s="108"/>
      <c r="LN174" s="17"/>
      <c r="LO174" s="17"/>
      <c r="LP174" s="107"/>
      <c r="LQ174" s="108"/>
      <c r="LR174" s="108"/>
      <c r="LS174" s="108"/>
      <c r="LT174" s="108"/>
      <c r="LU174" s="17"/>
      <c r="LV174" s="17"/>
      <c r="LW174" s="107"/>
      <c r="LX174" s="108"/>
      <c r="LY174" s="108"/>
      <c r="LZ174" s="108"/>
      <c r="MA174" s="108"/>
      <c r="MB174" s="17"/>
      <c r="MC174" s="17"/>
      <c r="MD174" s="107"/>
      <c r="ME174" s="108"/>
      <c r="MF174" s="108"/>
      <c r="MG174" s="108"/>
      <c r="MH174" s="108"/>
      <c r="MI174" s="17"/>
      <c r="MJ174" s="17"/>
      <c r="MK174" s="107"/>
      <c r="ML174" s="108"/>
      <c r="MM174" s="108"/>
      <c r="MN174" s="108"/>
      <c r="MO174" s="108"/>
      <c r="MP174" s="17"/>
      <c r="MQ174" s="17"/>
      <c r="MR174" s="107"/>
      <c r="MS174" s="108"/>
      <c r="MT174" s="108"/>
      <c r="MU174" s="108"/>
      <c r="MV174" s="108"/>
      <c r="MW174" s="17"/>
      <c r="MX174" s="17"/>
      <c r="MY174" s="107"/>
      <c r="MZ174" s="108"/>
      <c r="NA174" s="17"/>
      <c r="NB174" s="17"/>
      <c r="NC174" s="108"/>
      <c r="ND174" s="17"/>
      <c r="NE174" s="17"/>
      <c r="NF174" s="16" t="s">
        <v>759</v>
      </c>
    </row>
    <row r="175" spans="1:370" s="109" customFormat="1" ht="15.75" x14ac:dyDescent="0.25">
      <c r="A175" s="22" t="s">
        <v>977</v>
      </c>
      <c r="B175" s="23" t="s">
        <v>308</v>
      </c>
      <c r="C175" s="24">
        <v>0</v>
      </c>
      <c r="D175" s="33" t="s">
        <v>844</v>
      </c>
      <c r="E175" s="25">
        <f>SUM(G175:XFD175)</f>
        <v>0</v>
      </c>
      <c r="F175" s="31"/>
      <c r="G175" s="26">
        <v>0</v>
      </c>
      <c r="H175" s="26">
        <v>0</v>
      </c>
      <c r="I175" s="26">
        <v>0</v>
      </c>
      <c r="J175" s="26">
        <v>0</v>
      </c>
      <c r="K175" s="31"/>
      <c r="L175" s="31"/>
      <c r="M175" s="26">
        <v>0</v>
      </c>
      <c r="N175" s="26">
        <v>0</v>
      </c>
      <c r="O175" s="26">
        <v>0</v>
      </c>
      <c r="P175" s="26">
        <v>0</v>
      </c>
      <c r="Q175" s="26">
        <v>0</v>
      </c>
      <c r="R175" s="31"/>
      <c r="S175" s="31"/>
      <c r="T175" s="26">
        <v>0</v>
      </c>
      <c r="U175" s="26">
        <v>0</v>
      </c>
      <c r="V175" s="26">
        <v>0</v>
      </c>
      <c r="W175" s="26">
        <v>0</v>
      </c>
      <c r="X175" s="26">
        <v>0</v>
      </c>
      <c r="Y175" s="31"/>
      <c r="Z175" s="31"/>
      <c r="AA175" s="26">
        <v>0</v>
      </c>
      <c r="AB175" s="26">
        <v>0</v>
      </c>
      <c r="AC175" s="26">
        <v>0</v>
      </c>
      <c r="AD175" s="26">
        <v>0</v>
      </c>
      <c r="AE175" s="26">
        <v>0</v>
      </c>
      <c r="AF175" s="31"/>
      <c r="AG175" s="31"/>
      <c r="AH175" s="26">
        <v>0</v>
      </c>
      <c r="AI175" s="26">
        <v>0</v>
      </c>
      <c r="AJ175" s="26">
        <v>0</v>
      </c>
      <c r="AK175" s="26">
        <v>0</v>
      </c>
      <c r="AL175" s="26">
        <v>0</v>
      </c>
      <c r="AM175" s="31"/>
      <c r="AN175" s="31"/>
      <c r="AO175" s="26">
        <v>0</v>
      </c>
      <c r="AP175" s="26">
        <v>0</v>
      </c>
      <c r="AQ175" s="26">
        <v>0</v>
      </c>
      <c r="AR175" s="26">
        <v>0</v>
      </c>
      <c r="AS175" s="26">
        <v>0</v>
      </c>
      <c r="AT175" s="31"/>
      <c r="AU175" s="31"/>
      <c r="AV175" s="26">
        <v>0</v>
      </c>
      <c r="AW175" s="26">
        <v>0</v>
      </c>
      <c r="AX175" s="26">
        <v>0</v>
      </c>
      <c r="AY175" s="26">
        <v>0</v>
      </c>
      <c r="AZ175" s="26">
        <v>0</v>
      </c>
      <c r="BA175" s="31"/>
      <c r="BB175" s="31"/>
      <c r="BC175" s="26">
        <v>0</v>
      </c>
      <c r="BD175" s="26">
        <v>0</v>
      </c>
      <c r="BE175" s="26">
        <v>0</v>
      </c>
      <c r="BF175" s="26">
        <v>0</v>
      </c>
      <c r="BG175" s="26">
        <v>0</v>
      </c>
      <c r="BH175" s="31"/>
      <c r="BI175" s="31"/>
      <c r="BJ175" s="26">
        <v>0</v>
      </c>
      <c r="BK175" s="26">
        <v>0</v>
      </c>
      <c r="BL175" s="26">
        <v>0</v>
      </c>
      <c r="BM175" s="26">
        <v>0</v>
      </c>
      <c r="BN175" s="28"/>
      <c r="BO175" s="31"/>
      <c r="BP175" s="31"/>
      <c r="BQ175" s="28"/>
      <c r="BR175" s="28"/>
      <c r="BS175" s="28"/>
      <c r="BT175" s="28"/>
      <c r="BU175" s="26"/>
      <c r="BV175" s="31"/>
      <c r="BW175" s="31"/>
      <c r="BX175" s="28"/>
      <c r="BY175" s="26"/>
      <c r="BZ175" s="26"/>
      <c r="CA175" s="26"/>
      <c r="CB175" s="26"/>
      <c r="CC175" s="31"/>
      <c r="CD175" s="31"/>
      <c r="CE175" s="26"/>
      <c r="CF175" s="26"/>
      <c r="CG175" s="26"/>
      <c r="CH175" s="26"/>
      <c r="CI175" s="26"/>
      <c r="CJ175" s="31"/>
      <c r="CK175" s="31"/>
      <c r="CL175" s="26"/>
      <c r="CM175" s="26"/>
      <c r="CN175" s="26"/>
      <c r="CO175" s="26"/>
      <c r="CP175" s="31"/>
      <c r="CQ175" s="31"/>
      <c r="CR175" s="31"/>
      <c r="CS175" s="31"/>
      <c r="CT175" s="26"/>
      <c r="CU175" s="26"/>
      <c r="CV175" s="26"/>
      <c r="CW175" s="26"/>
      <c r="CX175" s="31"/>
      <c r="CY175" s="31"/>
      <c r="CZ175" s="26"/>
      <c r="DA175" s="26"/>
      <c r="DB175" s="26"/>
      <c r="DC175" s="26"/>
      <c r="DD175" s="26"/>
      <c r="DE175" s="31"/>
      <c r="DF175" s="31"/>
      <c r="DG175" s="26"/>
      <c r="DH175" s="26"/>
      <c r="DI175" s="26"/>
      <c r="DJ175" s="26"/>
      <c r="DK175" s="26"/>
      <c r="DL175" s="31"/>
      <c r="DM175" s="31"/>
      <c r="DN175" s="26"/>
      <c r="DO175" s="26"/>
      <c r="DP175" s="26"/>
      <c r="DQ175" s="26"/>
      <c r="DR175" s="26"/>
      <c r="DS175" s="31"/>
      <c r="DT175" s="31"/>
      <c r="DU175" s="26"/>
      <c r="DV175" s="26"/>
      <c r="DW175" s="31"/>
      <c r="DX175" s="26"/>
      <c r="DY175" s="26"/>
      <c r="DZ175" s="31"/>
      <c r="EA175" s="31"/>
      <c r="EB175" s="26"/>
      <c r="EC175" s="26"/>
      <c r="ED175" s="26"/>
      <c r="EE175" s="31"/>
      <c r="EF175" s="26"/>
      <c r="EG175" s="31"/>
      <c r="EH175" s="31"/>
      <c r="EI175" s="26"/>
      <c r="EJ175" s="26"/>
      <c r="EK175" s="26"/>
      <c r="EL175" s="26"/>
      <c r="EM175" s="26"/>
      <c r="EN175" s="31"/>
      <c r="EO175" s="31"/>
      <c r="EP175" s="31"/>
      <c r="EQ175" s="26"/>
      <c r="ER175" s="26"/>
      <c r="ES175" s="26"/>
      <c r="ET175" s="26"/>
      <c r="EU175" s="31"/>
      <c r="EV175" s="31"/>
      <c r="EW175" s="28"/>
      <c r="EX175" s="26"/>
      <c r="EY175" s="26"/>
      <c r="EZ175" s="31"/>
      <c r="FA175" s="26"/>
      <c r="FB175" s="31"/>
      <c r="FC175" s="31"/>
      <c r="FD175" s="26"/>
      <c r="FE175" s="26"/>
      <c r="FF175" s="26"/>
      <c r="FG175" s="26"/>
      <c r="FH175" s="26"/>
      <c r="FI175" s="31"/>
      <c r="FJ175" s="31"/>
      <c r="FK175" s="28"/>
      <c r="FL175" s="26"/>
      <c r="FM175" s="26"/>
      <c r="FN175" s="26"/>
      <c r="FO175" s="26"/>
      <c r="FP175" s="31"/>
      <c r="FQ175" s="31"/>
      <c r="FR175" s="28"/>
      <c r="FS175" s="26"/>
      <c r="FT175" s="28"/>
      <c r="FU175" s="26"/>
      <c r="FV175" s="28"/>
      <c r="FW175" s="31"/>
      <c r="FX175" s="31"/>
      <c r="FY175" s="28"/>
      <c r="FZ175" s="28"/>
      <c r="GA175" s="28"/>
      <c r="GB175" s="28"/>
      <c r="GC175" s="28"/>
      <c r="GD175" s="31"/>
      <c r="GE175" s="31"/>
      <c r="GF175" s="28"/>
      <c r="GG175" s="26"/>
      <c r="GH175" s="26"/>
      <c r="GI175" s="26"/>
      <c r="GJ175" s="26"/>
      <c r="GK175" s="31"/>
      <c r="GL175" s="31"/>
      <c r="GM175" s="28"/>
      <c r="GN175" s="26"/>
      <c r="GO175" s="26"/>
      <c r="GP175" s="26"/>
      <c r="GQ175" s="26"/>
      <c r="GR175" s="31"/>
      <c r="GS175" s="31"/>
      <c r="GT175" s="28"/>
      <c r="GU175" s="26"/>
      <c r="GV175" s="26"/>
      <c r="GW175" s="26"/>
      <c r="GX175" s="26"/>
      <c r="GY175" s="31"/>
      <c r="GZ175" s="31"/>
      <c r="HA175" s="28"/>
      <c r="HB175" s="26"/>
      <c r="HC175" s="26"/>
      <c r="HD175" s="26"/>
      <c r="HE175" s="26"/>
      <c r="HF175" s="31"/>
      <c r="HG175" s="31"/>
      <c r="HH175" s="28"/>
      <c r="HI175" s="26"/>
      <c r="HJ175" s="26"/>
      <c r="HK175" s="26"/>
      <c r="HL175" s="26"/>
      <c r="HM175" s="31"/>
      <c r="HN175" s="31"/>
      <c r="HO175" s="28"/>
      <c r="HP175" s="28"/>
      <c r="HQ175" s="28"/>
      <c r="HR175" s="26"/>
      <c r="HS175" s="26"/>
      <c r="HT175" s="31"/>
      <c r="HU175" s="31"/>
      <c r="HV175" s="28"/>
      <c r="HW175" s="28"/>
      <c r="HX175" s="28"/>
      <c r="HY175" s="26"/>
      <c r="HZ175" s="26"/>
      <c r="IA175" s="31"/>
      <c r="IB175" s="31"/>
      <c r="IC175" s="26"/>
      <c r="ID175" s="26"/>
      <c r="IE175" s="26"/>
      <c r="IF175" s="26"/>
      <c r="IG175" s="26"/>
      <c r="IH175" s="31"/>
      <c r="II175" s="31"/>
      <c r="IJ175" s="28"/>
      <c r="IK175" s="28"/>
      <c r="IL175" s="28"/>
      <c r="IM175" s="28"/>
      <c r="IN175" s="28"/>
      <c r="IO175" s="31"/>
      <c r="IP175" s="31"/>
      <c r="IQ175" s="28"/>
      <c r="IR175" s="28"/>
      <c r="IS175" s="28"/>
      <c r="IT175" s="28"/>
      <c r="IU175" s="26"/>
      <c r="IV175" s="31"/>
      <c r="IW175" s="31"/>
      <c r="IX175" s="28"/>
      <c r="IY175" s="26"/>
      <c r="IZ175" s="26"/>
      <c r="JA175" s="26"/>
      <c r="JB175" s="26"/>
      <c r="JC175" s="31"/>
      <c r="JD175" s="31"/>
      <c r="JE175" s="28"/>
      <c r="JF175" s="28"/>
      <c r="JG175" s="28"/>
      <c r="JH175" s="28"/>
      <c r="JI175" s="28"/>
      <c r="JJ175" s="31"/>
      <c r="JK175" s="31"/>
      <c r="JL175" s="28"/>
      <c r="JM175" s="28"/>
      <c r="JN175" s="28"/>
      <c r="JO175" s="28"/>
      <c r="JP175" s="28"/>
      <c r="JQ175" s="31"/>
      <c r="JR175" s="31"/>
      <c r="JS175" s="28"/>
      <c r="JT175" s="26"/>
      <c r="JU175" s="26"/>
      <c r="JV175" s="31"/>
      <c r="JW175" s="26"/>
      <c r="JX175" s="31"/>
      <c r="JY175" s="31"/>
      <c r="JZ175" s="28"/>
      <c r="KA175" s="26"/>
      <c r="KB175" s="26"/>
      <c r="KC175" s="26"/>
      <c r="KD175" s="26"/>
      <c r="KE175" s="31"/>
      <c r="KF175" s="31"/>
      <c r="KG175" s="28"/>
      <c r="KH175" s="26"/>
      <c r="KI175" s="26"/>
      <c r="KJ175" s="26"/>
      <c r="KK175" s="26"/>
      <c r="KL175" s="31"/>
      <c r="KM175" s="31"/>
      <c r="KN175" s="28"/>
      <c r="KO175" s="26"/>
      <c r="KP175" s="26"/>
      <c r="KQ175" s="26"/>
      <c r="KR175" s="26"/>
      <c r="KS175" s="31"/>
      <c r="KT175" s="31"/>
      <c r="KU175" s="28"/>
      <c r="KV175" s="26"/>
      <c r="KW175" s="26"/>
      <c r="KX175" s="26"/>
      <c r="KY175" s="31"/>
      <c r="KZ175" s="31"/>
      <c r="LA175" s="31"/>
      <c r="LB175" s="28"/>
      <c r="LC175" s="26"/>
      <c r="LD175" s="26"/>
      <c r="LE175" s="26"/>
      <c r="LF175" s="26"/>
      <c r="LG175" s="31"/>
      <c r="LH175" s="31"/>
      <c r="LI175" s="28"/>
      <c r="LJ175" s="26"/>
      <c r="LK175" s="26"/>
      <c r="LL175" s="26"/>
      <c r="LM175" s="26"/>
      <c r="LN175" s="31"/>
      <c r="LO175" s="31"/>
      <c r="LP175" s="28"/>
      <c r="LQ175" s="26"/>
      <c r="LR175" s="26"/>
      <c r="LS175" s="26"/>
      <c r="LT175" s="26"/>
      <c r="LU175" s="31"/>
      <c r="LV175" s="31"/>
      <c r="LW175" s="28"/>
      <c r="LX175" s="26"/>
      <c r="LY175" s="26"/>
      <c r="LZ175" s="26"/>
      <c r="MA175" s="26"/>
      <c r="MB175" s="31"/>
      <c r="MC175" s="31"/>
      <c r="MD175" s="28"/>
      <c r="ME175" s="26"/>
      <c r="MF175" s="26"/>
      <c r="MG175" s="26"/>
      <c r="MH175" s="26"/>
      <c r="MI175" s="31"/>
      <c r="MJ175" s="31"/>
      <c r="MK175" s="28"/>
      <c r="ML175" s="26"/>
      <c r="MM175" s="26"/>
      <c r="MN175" s="26"/>
      <c r="MO175" s="26"/>
      <c r="MP175" s="31"/>
      <c r="MQ175" s="31"/>
      <c r="MR175" s="28"/>
      <c r="MS175" s="26"/>
      <c r="MT175" s="26"/>
      <c r="MU175" s="26"/>
      <c r="MV175" s="26"/>
      <c r="MW175" s="31"/>
      <c r="MX175" s="31"/>
      <c r="MY175" s="28"/>
      <c r="MZ175" s="26"/>
      <c r="NA175" s="31"/>
      <c r="NB175" s="31"/>
      <c r="NC175" s="26"/>
      <c r="ND175" s="31"/>
      <c r="NE175" s="31"/>
      <c r="NF175" s="16" t="s">
        <v>759</v>
      </c>
    </row>
    <row r="176" spans="1:370" s="109" customFormat="1" ht="15.75" x14ac:dyDescent="0.25">
      <c r="A176" s="22" t="s">
        <v>978</v>
      </c>
      <c r="B176" s="23" t="s">
        <v>308</v>
      </c>
      <c r="C176" s="24">
        <v>0</v>
      </c>
      <c r="D176" s="33" t="s">
        <v>844</v>
      </c>
      <c r="E176" s="25">
        <f>SUM(G176:XFD176)</f>
        <v>0</v>
      </c>
      <c r="F176" s="31"/>
      <c r="G176" s="26">
        <v>0</v>
      </c>
      <c r="H176" s="26">
        <v>0</v>
      </c>
      <c r="I176" s="26">
        <v>0</v>
      </c>
      <c r="J176" s="26">
        <v>0</v>
      </c>
      <c r="K176" s="31"/>
      <c r="L176" s="31"/>
      <c r="M176" s="26">
        <v>0</v>
      </c>
      <c r="N176" s="26">
        <v>0</v>
      </c>
      <c r="O176" s="26">
        <v>0</v>
      </c>
      <c r="P176" s="26">
        <v>0</v>
      </c>
      <c r="Q176" s="26">
        <v>0</v>
      </c>
      <c r="R176" s="31"/>
      <c r="S176" s="31"/>
      <c r="T176" s="26">
        <v>0</v>
      </c>
      <c r="U176" s="26">
        <v>0</v>
      </c>
      <c r="V176" s="26">
        <v>0</v>
      </c>
      <c r="W176" s="26">
        <v>0</v>
      </c>
      <c r="X176" s="26">
        <v>0</v>
      </c>
      <c r="Y176" s="31"/>
      <c r="Z176" s="31"/>
      <c r="AA176" s="26">
        <v>0</v>
      </c>
      <c r="AB176" s="26">
        <v>0</v>
      </c>
      <c r="AC176" s="26">
        <v>0</v>
      </c>
      <c r="AD176" s="26">
        <v>0</v>
      </c>
      <c r="AE176" s="26">
        <v>0</v>
      </c>
      <c r="AF176" s="31"/>
      <c r="AG176" s="31"/>
      <c r="AH176" s="26">
        <v>0</v>
      </c>
      <c r="AI176" s="26">
        <v>0</v>
      </c>
      <c r="AJ176" s="26">
        <v>0</v>
      </c>
      <c r="AK176" s="26">
        <v>0</v>
      </c>
      <c r="AL176" s="26">
        <v>0</v>
      </c>
      <c r="AM176" s="31"/>
      <c r="AN176" s="31"/>
      <c r="AO176" s="26">
        <v>0</v>
      </c>
      <c r="AP176" s="26">
        <v>0</v>
      </c>
      <c r="AQ176" s="26">
        <v>0</v>
      </c>
      <c r="AR176" s="26">
        <v>0</v>
      </c>
      <c r="AS176" s="26">
        <v>0</v>
      </c>
      <c r="AT176" s="31"/>
      <c r="AU176" s="31"/>
      <c r="AV176" s="26">
        <v>0</v>
      </c>
      <c r="AW176" s="26">
        <v>0</v>
      </c>
      <c r="AX176" s="26">
        <v>0</v>
      </c>
      <c r="AY176" s="26">
        <v>0</v>
      </c>
      <c r="AZ176" s="26">
        <v>0</v>
      </c>
      <c r="BA176" s="31"/>
      <c r="BB176" s="31"/>
      <c r="BC176" s="26">
        <v>0</v>
      </c>
      <c r="BD176" s="26">
        <v>0</v>
      </c>
      <c r="BE176" s="26">
        <v>0</v>
      </c>
      <c r="BF176" s="26">
        <v>0</v>
      </c>
      <c r="BG176" s="26">
        <v>0</v>
      </c>
      <c r="BH176" s="31"/>
      <c r="BI176" s="31"/>
      <c r="BJ176" s="26">
        <v>0</v>
      </c>
      <c r="BK176" s="26">
        <v>0</v>
      </c>
      <c r="BL176" s="26">
        <v>0</v>
      </c>
      <c r="BM176" s="26">
        <v>0</v>
      </c>
      <c r="BN176" s="28"/>
      <c r="BO176" s="31"/>
      <c r="BP176" s="31"/>
      <c r="BQ176" s="28"/>
      <c r="BR176" s="28"/>
      <c r="BS176" s="28"/>
      <c r="BT176" s="28"/>
      <c r="BU176" s="26"/>
      <c r="BV176" s="31"/>
      <c r="BW176" s="31"/>
      <c r="BX176" s="28"/>
      <c r="BY176" s="26"/>
      <c r="BZ176" s="26"/>
      <c r="CA176" s="26"/>
      <c r="CB176" s="26"/>
      <c r="CC176" s="31"/>
      <c r="CD176" s="31"/>
      <c r="CE176" s="26"/>
      <c r="CF176" s="26"/>
      <c r="CG176" s="26"/>
      <c r="CH176" s="26"/>
      <c r="CI176" s="26"/>
      <c r="CJ176" s="31"/>
      <c r="CK176" s="31"/>
      <c r="CL176" s="26"/>
      <c r="CM176" s="26"/>
      <c r="CN176" s="26"/>
      <c r="CO176" s="26"/>
      <c r="CP176" s="31"/>
      <c r="CQ176" s="31"/>
      <c r="CR176" s="31"/>
      <c r="CS176" s="31"/>
      <c r="CT176" s="26"/>
      <c r="CU176" s="26"/>
      <c r="CV176" s="26"/>
      <c r="CW176" s="26"/>
      <c r="CX176" s="31"/>
      <c r="CY176" s="31"/>
      <c r="CZ176" s="26"/>
      <c r="DA176" s="26"/>
      <c r="DB176" s="26"/>
      <c r="DC176" s="26"/>
      <c r="DD176" s="26"/>
      <c r="DE176" s="31"/>
      <c r="DF176" s="31"/>
      <c r="DG176" s="26"/>
      <c r="DH176" s="26"/>
      <c r="DI176" s="26"/>
      <c r="DJ176" s="26"/>
      <c r="DK176" s="26"/>
      <c r="DL176" s="31"/>
      <c r="DM176" s="31"/>
      <c r="DN176" s="26"/>
      <c r="DO176" s="26"/>
      <c r="DP176" s="26"/>
      <c r="DQ176" s="26"/>
      <c r="DR176" s="26"/>
      <c r="DS176" s="31"/>
      <c r="DT176" s="31"/>
      <c r="DU176" s="26"/>
      <c r="DV176" s="26"/>
      <c r="DW176" s="31"/>
      <c r="DX176" s="26"/>
      <c r="DY176" s="26"/>
      <c r="DZ176" s="31"/>
      <c r="EA176" s="31"/>
      <c r="EB176" s="26"/>
      <c r="EC176" s="26"/>
      <c r="ED176" s="26"/>
      <c r="EE176" s="31"/>
      <c r="EF176" s="26"/>
      <c r="EG176" s="31"/>
      <c r="EH176" s="31"/>
      <c r="EI176" s="26"/>
      <c r="EJ176" s="26"/>
      <c r="EK176" s="26"/>
      <c r="EL176" s="26"/>
      <c r="EM176" s="26"/>
      <c r="EN176" s="31"/>
      <c r="EO176" s="31"/>
      <c r="EP176" s="31"/>
      <c r="EQ176" s="26"/>
      <c r="ER176" s="26"/>
      <c r="ES176" s="26"/>
      <c r="ET176" s="26"/>
      <c r="EU176" s="31"/>
      <c r="EV176" s="31"/>
      <c r="EW176" s="28"/>
      <c r="EX176" s="26"/>
      <c r="EY176" s="26"/>
      <c r="EZ176" s="31"/>
      <c r="FA176" s="26"/>
      <c r="FB176" s="31"/>
      <c r="FC176" s="31"/>
      <c r="FD176" s="26"/>
      <c r="FE176" s="26"/>
      <c r="FF176" s="26"/>
      <c r="FG176" s="26"/>
      <c r="FH176" s="26"/>
      <c r="FI176" s="31"/>
      <c r="FJ176" s="31"/>
      <c r="FK176" s="28"/>
      <c r="FL176" s="26"/>
      <c r="FM176" s="26"/>
      <c r="FN176" s="26"/>
      <c r="FO176" s="26"/>
      <c r="FP176" s="31"/>
      <c r="FQ176" s="31"/>
      <c r="FR176" s="28"/>
      <c r="FS176" s="26"/>
      <c r="FT176" s="28"/>
      <c r="FU176" s="26"/>
      <c r="FV176" s="28"/>
      <c r="FW176" s="31"/>
      <c r="FX176" s="31"/>
      <c r="FY176" s="28"/>
      <c r="FZ176" s="28"/>
      <c r="GA176" s="28"/>
      <c r="GB176" s="28"/>
      <c r="GC176" s="28"/>
      <c r="GD176" s="31"/>
      <c r="GE176" s="31"/>
      <c r="GF176" s="28"/>
      <c r="GG176" s="26"/>
      <c r="GH176" s="26"/>
      <c r="GI176" s="26"/>
      <c r="GJ176" s="26"/>
      <c r="GK176" s="31"/>
      <c r="GL176" s="31"/>
      <c r="GM176" s="28"/>
      <c r="GN176" s="26"/>
      <c r="GO176" s="26"/>
      <c r="GP176" s="26"/>
      <c r="GQ176" s="26"/>
      <c r="GR176" s="31"/>
      <c r="GS176" s="31"/>
      <c r="GT176" s="28"/>
      <c r="GU176" s="26"/>
      <c r="GV176" s="26"/>
      <c r="GW176" s="26"/>
      <c r="GX176" s="26"/>
      <c r="GY176" s="31"/>
      <c r="GZ176" s="31"/>
      <c r="HA176" s="28"/>
      <c r="HB176" s="26"/>
      <c r="HC176" s="26"/>
      <c r="HD176" s="26"/>
      <c r="HE176" s="26"/>
      <c r="HF176" s="31"/>
      <c r="HG176" s="31"/>
      <c r="HH176" s="28"/>
      <c r="HI176" s="26"/>
      <c r="HJ176" s="26"/>
      <c r="HK176" s="26"/>
      <c r="HL176" s="26"/>
      <c r="HM176" s="31"/>
      <c r="HN176" s="31"/>
      <c r="HO176" s="28"/>
      <c r="HP176" s="28"/>
      <c r="HQ176" s="28"/>
      <c r="HR176" s="26"/>
      <c r="HS176" s="26"/>
      <c r="HT176" s="31"/>
      <c r="HU176" s="31"/>
      <c r="HV176" s="28"/>
      <c r="HW176" s="28"/>
      <c r="HX176" s="28"/>
      <c r="HY176" s="26"/>
      <c r="HZ176" s="26"/>
      <c r="IA176" s="31"/>
      <c r="IB176" s="31"/>
      <c r="IC176" s="26"/>
      <c r="ID176" s="26"/>
      <c r="IE176" s="26"/>
      <c r="IF176" s="26"/>
      <c r="IG176" s="26"/>
      <c r="IH176" s="31"/>
      <c r="II176" s="31"/>
      <c r="IJ176" s="28"/>
      <c r="IK176" s="28"/>
      <c r="IL176" s="28"/>
      <c r="IM176" s="28"/>
      <c r="IN176" s="28"/>
      <c r="IO176" s="31"/>
      <c r="IP176" s="31"/>
      <c r="IQ176" s="28"/>
      <c r="IR176" s="28"/>
      <c r="IS176" s="28"/>
      <c r="IT176" s="28"/>
      <c r="IU176" s="26"/>
      <c r="IV176" s="31"/>
      <c r="IW176" s="31"/>
      <c r="IX176" s="28"/>
      <c r="IY176" s="26"/>
      <c r="IZ176" s="26"/>
      <c r="JA176" s="26"/>
      <c r="JB176" s="26"/>
      <c r="JC176" s="31"/>
      <c r="JD176" s="31"/>
      <c r="JE176" s="28"/>
      <c r="JF176" s="28"/>
      <c r="JG176" s="28"/>
      <c r="JH176" s="28"/>
      <c r="JI176" s="28"/>
      <c r="JJ176" s="31"/>
      <c r="JK176" s="31"/>
      <c r="JL176" s="28"/>
      <c r="JM176" s="28"/>
      <c r="JN176" s="28"/>
      <c r="JO176" s="28"/>
      <c r="JP176" s="28"/>
      <c r="JQ176" s="31"/>
      <c r="JR176" s="31"/>
      <c r="JS176" s="28"/>
      <c r="JT176" s="26"/>
      <c r="JU176" s="26"/>
      <c r="JV176" s="31"/>
      <c r="JW176" s="26"/>
      <c r="JX176" s="31"/>
      <c r="JY176" s="31"/>
      <c r="JZ176" s="28"/>
      <c r="KA176" s="26"/>
      <c r="KB176" s="26"/>
      <c r="KC176" s="26"/>
      <c r="KD176" s="26"/>
      <c r="KE176" s="31"/>
      <c r="KF176" s="31"/>
      <c r="KG176" s="28"/>
      <c r="KH176" s="26"/>
      <c r="KI176" s="26"/>
      <c r="KJ176" s="26"/>
      <c r="KK176" s="26"/>
      <c r="KL176" s="31"/>
      <c r="KM176" s="31"/>
      <c r="KN176" s="28"/>
      <c r="KO176" s="26"/>
      <c r="KP176" s="26"/>
      <c r="KQ176" s="26"/>
      <c r="KR176" s="26"/>
      <c r="KS176" s="31"/>
      <c r="KT176" s="31"/>
      <c r="KU176" s="28"/>
      <c r="KV176" s="26"/>
      <c r="KW176" s="26"/>
      <c r="KX176" s="26"/>
      <c r="KY176" s="31"/>
      <c r="KZ176" s="31"/>
      <c r="LA176" s="31"/>
      <c r="LB176" s="28"/>
      <c r="LC176" s="26"/>
      <c r="LD176" s="26"/>
      <c r="LE176" s="26"/>
      <c r="LF176" s="26"/>
      <c r="LG176" s="31"/>
      <c r="LH176" s="31"/>
      <c r="LI176" s="28"/>
      <c r="LJ176" s="26"/>
      <c r="LK176" s="26"/>
      <c r="LL176" s="26"/>
      <c r="LM176" s="26"/>
      <c r="LN176" s="31"/>
      <c r="LO176" s="31"/>
      <c r="LP176" s="28"/>
      <c r="LQ176" s="26"/>
      <c r="LR176" s="26"/>
      <c r="LS176" s="26"/>
      <c r="LT176" s="26"/>
      <c r="LU176" s="31"/>
      <c r="LV176" s="31"/>
      <c r="LW176" s="28"/>
      <c r="LX176" s="26"/>
      <c r="LY176" s="26"/>
      <c r="LZ176" s="26"/>
      <c r="MA176" s="26"/>
      <c r="MB176" s="31"/>
      <c r="MC176" s="31"/>
      <c r="MD176" s="28"/>
      <c r="ME176" s="26"/>
      <c r="MF176" s="26"/>
      <c r="MG176" s="26"/>
      <c r="MH176" s="26"/>
      <c r="MI176" s="31"/>
      <c r="MJ176" s="31"/>
      <c r="MK176" s="28"/>
      <c r="ML176" s="26"/>
      <c r="MM176" s="26"/>
      <c r="MN176" s="26"/>
      <c r="MO176" s="26"/>
      <c r="MP176" s="31"/>
      <c r="MQ176" s="31"/>
      <c r="MR176" s="28"/>
      <c r="MS176" s="26"/>
      <c r="MT176" s="26"/>
      <c r="MU176" s="26"/>
      <c r="MV176" s="26"/>
      <c r="MW176" s="31"/>
      <c r="MX176" s="31"/>
      <c r="MY176" s="28"/>
      <c r="MZ176" s="26"/>
      <c r="NA176" s="31"/>
      <c r="NB176" s="31"/>
      <c r="NC176" s="26"/>
      <c r="ND176" s="31"/>
      <c r="NE176" s="31"/>
      <c r="NF176" s="16" t="s">
        <v>759</v>
      </c>
    </row>
    <row r="177" spans="1:370" s="109" customFormat="1" ht="15.75" x14ac:dyDescent="0.25">
      <c r="A177" s="22" t="s">
        <v>979</v>
      </c>
      <c r="B177" s="23" t="s">
        <v>308</v>
      </c>
      <c r="C177" s="24">
        <v>0</v>
      </c>
      <c r="D177" s="33" t="s">
        <v>844</v>
      </c>
      <c r="E177" s="25">
        <f>SUM(G177:XFD177)</f>
        <v>0</v>
      </c>
      <c r="F177" s="31"/>
      <c r="G177" s="26">
        <v>0</v>
      </c>
      <c r="H177" s="26">
        <v>0</v>
      </c>
      <c r="I177" s="26">
        <v>0</v>
      </c>
      <c r="J177" s="26">
        <v>0</v>
      </c>
      <c r="K177" s="31"/>
      <c r="L177" s="31"/>
      <c r="M177" s="26">
        <v>0</v>
      </c>
      <c r="N177" s="26">
        <v>0</v>
      </c>
      <c r="O177" s="26">
        <v>0</v>
      </c>
      <c r="P177" s="26">
        <v>0</v>
      </c>
      <c r="Q177" s="26">
        <v>0</v>
      </c>
      <c r="R177" s="31"/>
      <c r="S177" s="31"/>
      <c r="T177" s="26">
        <v>0</v>
      </c>
      <c r="U177" s="26">
        <v>0</v>
      </c>
      <c r="V177" s="26">
        <v>0</v>
      </c>
      <c r="W177" s="26">
        <v>0</v>
      </c>
      <c r="X177" s="26">
        <v>0</v>
      </c>
      <c r="Y177" s="31"/>
      <c r="Z177" s="31"/>
      <c r="AA177" s="26">
        <v>0</v>
      </c>
      <c r="AB177" s="26">
        <v>0</v>
      </c>
      <c r="AC177" s="26">
        <v>0</v>
      </c>
      <c r="AD177" s="26">
        <v>0</v>
      </c>
      <c r="AE177" s="26">
        <v>0</v>
      </c>
      <c r="AF177" s="31"/>
      <c r="AG177" s="31"/>
      <c r="AH177" s="26">
        <v>0</v>
      </c>
      <c r="AI177" s="26">
        <v>0</v>
      </c>
      <c r="AJ177" s="26">
        <v>0</v>
      </c>
      <c r="AK177" s="26">
        <v>0</v>
      </c>
      <c r="AL177" s="26">
        <v>0</v>
      </c>
      <c r="AM177" s="31"/>
      <c r="AN177" s="31"/>
      <c r="AO177" s="26">
        <v>0</v>
      </c>
      <c r="AP177" s="26">
        <v>0</v>
      </c>
      <c r="AQ177" s="26">
        <v>0</v>
      </c>
      <c r="AR177" s="26">
        <v>0</v>
      </c>
      <c r="AS177" s="26">
        <v>0</v>
      </c>
      <c r="AT177" s="31"/>
      <c r="AU177" s="31"/>
      <c r="AV177" s="26">
        <v>0</v>
      </c>
      <c r="AW177" s="26">
        <v>0</v>
      </c>
      <c r="AX177" s="26">
        <v>0</v>
      </c>
      <c r="AY177" s="26">
        <v>0</v>
      </c>
      <c r="AZ177" s="26">
        <v>0</v>
      </c>
      <c r="BA177" s="31"/>
      <c r="BB177" s="31"/>
      <c r="BC177" s="26">
        <v>0</v>
      </c>
      <c r="BD177" s="26">
        <v>0</v>
      </c>
      <c r="BE177" s="26">
        <v>0</v>
      </c>
      <c r="BF177" s="26">
        <v>0</v>
      </c>
      <c r="BG177" s="26">
        <v>0</v>
      </c>
      <c r="BH177" s="31"/>
      <c r="BI177" s="31"/>
      <c r="BJ177" s="26">
        <v>0</v>
      </c>
      <c r="BK177" s="26">
        <v>0</v>
      </c>
      <c r="BL177" s="26">
        <v>0</v>
      </c>
      <c r="BM177" s="26">
        <v>0</v>
      </c>
      <c r="BN177" s="28"/>
      <c r="BO177" s="31"/>
      <c r="BP177" s="31"/>
      <c r="BQ177" s="28"/>
      <c r="BR177" s="28"/>
      <c r="BS177" s="28"/>
      <c r="BT177" s="28"/>
      <c r="BU177" s="26"/>
      <c r="BV177" s="31"/>
      <c r="BW177" s="31"/>
      <c r="BX177" s="28"/>
      <c r="BY177" s="26"/>
      <c r="BZ177" s="26"/>
      <c r="CA177" s="26"/>
      <c r="CB177" s="26"/>
      <c r="CC177" s="31"/>
      <c r="CD177" s="31"/>
      <c r="CE177" s="26"/>
      <c r="CF177" s="26"/>
      <c r="CG177" s="26"/>
      <c r="CH177" s="26"/>
      <c r="CI177" s="26"/>
      <c r="CJ177" s="31"/>
      <c r="CK177" s="31"/>
      <c r="CL177" s="26"/>
      <c r="CM177" s="26"/>
      <c r="CN177" s="26"/>
      <c r="CO177" s="26"/>
      <c r="CP177" s="31"/>
      <c r="CQ177" s="31"/>
      <c r="CR177" s="31"/>
      <c r="CS177" s="31"/>
      <c r="CT177" s="26"/>
      <c r="CU177" s="26"/>
      <c r="CV177" s="26"/>
      <c r="CW177" s="26"/>
      <c r="CX177" s="31"/>
      <c r="CY177" s="31"/>
      <c r="CZ177" s="26"/>
      <c r="DA177" s="26"/>
      <c r="DB177" s="26"/>
      <c r="DC177" s="26"/>
      <c r="DD177" s="26"/>
      <c r="DE177" s="31"/>
      <c r="DF177" s="31"/>
      <c r="DG177" s="26"/>
      <c r="DH177" s="26"/>
      <c r="DI177" s="26"/>
      <c r="DJ177" s="26"/>
      <c r="DK177" s="26"/>
      <c r="DL177" s="31"/>
      <c r="DM177" s="31"/>
      <c r="DN177" s="26"/>
      <c r="DO177" s="26"/>
      <c r="DP177" s="26"/>
      <c r="DQ177" s="26"/>
      <c r="DR177" s="26"/>
      <c r="DS177" s="31"/>
      <c r="DT177" s="31"/>
      <c r="DU177" s="26"/>
      <c r="DV177" s="26"/>
      <c r="DW177" s="31"/>
      <c r="DX177" s="26"/>
      <c r="DY177" s="26"/>
      <c r="DZ177" s="31"/>
      <c r="EA177" s="31"/>
      <c r="EB177" s="26"/>
      <c r="EC177" s="26"/>
      <c r="ED177" s="26"/>
      <c r="EE177" s="31"/>
      <c r="EF177" s="26"/>
      <c r="EG177" s="31"/>
      <c r="EH177" s="31"/>
      <c r="EI177" s="26"/>
      <c r="EJ177" s="26"/>
      <c r="EK177" s="26"/>
      <c r="EL177" s="26"/>
      <c r="EM177" s="26"/>
      <c r="EN177" s="31"/>
      <c r="EO177" s="31"/>
      <c r="EP177" s="31"/>
      <c r="EQ177" s="26"/>
      <c r="ER177" s="26"/>
      <c r="ES177" s="26"/>
      <c r="ET177" s="26"/>
      <c r="EU177" s="31"/>
      <c r="EV177" s="31"/>
      <c r="EW177" s="28"/>
      <c r="EX177" s="26"/>
      <c r="EY177" s="26"/>
      <c r="EZ177" s="31"/>
      <c r="FA177" s="26"/>
      <c r="FB177" s="31"/>
      <c r="FC177" s="31"/>
      <c r="FD177" s="26"/>
      <c r="FE177" s="26"/>
      <c r="FF177" s="26"/>
      <c r="FG177" s="26"/>
      <c r="FH177" s="26"/>
      <c r="FI177" s="31"/>
      <c r="FJ177" s="31"/>
      <c r="FK177" s="28"/>
      <c r="FL177" s="26"/>
      <c r="FM177" s="26"/>
      <c r="FN177" s="26"/>
      <c r="FO177" s="26"/>
      <c r="FP177" s="31"/>
      <c r="FQ177" s="31"/>
      <c r="FR177" s="28"/>
      <c r="FS177" s="26"/>
      <c r="FT177" s="28"/>
      <c r="FU177" s="26"/>
      <c r="FV177" s="28"/>
      <c r="FW177" s="31"/>
      <c r="FX177" s="31"/>
      <c r="FY177" s="28"/>
      <c r="FZ177" s="28"/>
      <c r="GA177" s="28"/>
      <c r="GB177" s="28"/>
      <c r="GC177" s="28"/>
      <c r="GD177" s="31"/>
      <c r="GE177" s="31"/>
      <c r="GF177" s="28"/>
      <c r="GG177" s="26"/>
      <c r="GH177" s="26"/>
      <c r="GI177" s="26"/>
      <c r="GJ177" s="26"/>
      <c r="GK177" s="31"/>
      <c r="GL177" s="31"/>
      <c r="GM177" s="28"/>
      <c r="GN177" s="26"/>
      <c r="GO177" s="26"/>
      <c r="GP177" s="26"/>
      <c r="GQ177" s="26"/>
      <c r="GR177" s="31"/>
      <c r="GS177" s="31"/>
      <c r="GT177" s="28"/>
      <c r="GU177" s="26"/>
      <c r="GV177" s="26"/>
      <c r="GW177" s="26"/>
      <c r="GX177" s="26"/>
      <c r="GY177" s="31"/>
      <c r="GZ177" s="31"/>
      <c r="HA177" s="28"/>
      <c r="HB177" s="26"/>
      <c r="HC177" s="26"/>
      <c r="HD177" s="26"/>
      <c r="HE177" s="26"/>
      <c r="HF177" s="31"/>
      <c r="HG177" s="31"/>
      <c r="HH177" s="28"/>
      <c r="HI177" s="26"/>
      <c r="HJ177" s="26"/>
      <c r="HK177" s="26"/>
      <c r="HL177" s="26"/>
      <c r="HM177" s="31"/>
      <c r="HN177" s="31"/>
      <c r="HO177" s="28"/>
      <c r="HP177" s="28"/>
      <c r="HQ177" s="28"/>
      <c r="HR177" s="26"/>
      <c r="HS177" s="26"/>
      <c r="HT177" s="31"/>
      <c r="HU177" s="31"/>
      <c r="HV177" s="28"/>
      <c r="HW177" s="28"/>
      <c r="HX177" s="28"/>
      <c r="HY177" s="26"/>
      <c r="HZ177" s="26"/>
      <c r="IA177" s="31"/>
      <c r="IB177" s="31"/>
      <c r="IC177" s="26"/>
      <c r="ID177" s="26"/>
      <c r="IE177" s="26"/>
      <c r="IF177" s="26"/>
      <c r="IG177" s="26"/>
      <c r="IH177" s="31"/>
      <c r="II177" s="31"/>
      <c r="IJ177" s="28"/>
      <c r="IK177" s="28"/>
      <c r="IL177" s="28"/>
      <c r="IM177" s="28"/>
      <c r="IN177" s="28"/>
      <c r="IO177" s="31"/>
      <c r="IP177" s="31"/>
      <c r="IQ177" s="28"/>
      <c r="IR177" s="28"/>
      <c r="IS177" s="28"/>
      <c r="IT177" s="28"/>
      <c r="IU177" s="26"/>
      <c r="IV177" s="31"/>
      <c r="IW177" s="31"/>
      <c r="IX177" s="28"/>
      <c r="IY177" s="26"/>
      <c r="IZ177" s="26"/>
      <c r="JA177" s="26"/>
      <c r="JB177" s="26"/>
      <c r="JC177" s="31"/>
      <c r="JD177" s="31"/>
      <c r="JE177" s="28"/>
      <c r="JF177" s="28"/>
      <c r="JG177" s="28"/>
      <c r="JH177" s="28"/>
      <c r="JI177" s="28"/>
      <c r="JJ177" s="31"/>
      <c r="JK177" s="31"/>
      <c r="JL177" s="28"/>
      <c r="JM177" s="28"/>
      <c r="JN177" s="28"/>
      <c r="JO177" s="28"/>
      <c r="JP177" s="28"/>
      <c r="JQ177" s="31"/>
      <c r="JR177" s="31"/>
      <c r="JS177" s="28"/>
      <c r="JT177" s="26"/>
      <c r="JU177" s="26"/>
      <c r="JV177" s="31"/>
      <c r="JW177" s="26"/>
      <c r="JX177" s="31"/>
      <c r="JY177" s="31"/>
      <c r="JZ177" s="28"/>
      <c r="KA177" s="26"/>
      <c r="KB177" s="26"/>
      <c r="KC177" s="26"/>
      <c r="KD177" s="26"/>
      <c r="KE177" s="31"/>
      <c r="KF177" s="31"/>
      <c r="KG177" s="28"/>
      <c r="KH177" s="26"/>
      <c r="KI177" s="26"/>
      <c r="KJ177" s="26"/>
      <c r="KK177" s="26"/>
      <c r="KL177" s="31"/>
      <c r="KM177" s="31"/>
      <c r="KN177" s="28"/>
      <c r="KO177" s="26"/>
      <c r="KP177" s="26"/>
      <c r="KQ177" s="26"/>
      <c r="KR177" s="26"/>
      <c r="KS177" s="31"/>
      <c r="KT177" s="31"/>
      <c r="KU177" s="28"/>
      <c r="KV177" s="26"/>
      <c r="KW177" s="26"/>
      <c r="KX177" s="26"/>
      <c r="KY177" s="31"/>
      <c r="KZ177" s="31"/>
      <c r="LA177" s="31"/>
      <c r="LB177" s="28"/>
      <c r="LC177" s="26"/>
      <c r="LD177" s="26"/>
      <c r="LE177" s="26"/>
      <c r="LF177" s="26"/>
      <c r="LG177" s="31"/>
      <c r="LH177" s="31"/>
      <c r="LI177" s="28"/>
      <c r="LJ177" s="26"/>
      <c r="LK177" s="26"/>
      <c r="LL177" s="26"/>
      <c r="LM177" s="26"/>
      <c r="LN177" s="31"/>
      <c r="LO177" s="31"/>
      <c r="LP177" s="28"/>
      <c r="LQ177" s="26"/>
      <c r="LR177" s="26"/>
      <c r="LS177" s="26"/>
      <c r="LT177" s="26"/>
      <c r="LU177" s="31"/>
      <c r="LV177" s="31"/>
      <c r="LW177" s="28"/>
      <c r="LX177" s="26"/>
      <c r="LY177" s="26"/>
      <c r="LZ177" s="26"/>
      <c r="MA177" s="26"/>
      <c r="MB177" s="31"/>
      <c r="MC177" s="31"/>
      <c r="MD177" s="28"/>
      <c r="ME177" s="26"/>
      <c r="MF177" s="26"/>
      <c r="MG177" s="26"/>
      <c r="MH177" s="26"/>
      <c r="MI177" s="31"/>
      <c r="MJ177" s="31"/>
      <c r="MK177" s="28"/>
      <c r="ML177" s="26"/>
      <c r="MM177" s="26"/>
      <c r="MN177" s="26"/>
      <c r="MO177" s="26"/>
      <c r="MP177" s="31"/>
      <c r="MQ177" s="31"/>
      <c r="MR177" s="28"/>
      <c r="MS177" s="26"/>
      <c r="MT177" s="26"/>
      <c r="MU177" s="26"/>
      <c r="MV177" s="26"/>
      <c r="MW177" s="31"/>
      <c r="MX177" s="31"/>
      <c r="MY177" s="28"/>
      <c r="MZ177" s="26"/>
      <c r="NA177" s="31"/>
      <c r="NB177" s="31"/>
      <c r="NC177" s="26"/>
      <c r="ND177" s="31"/>
      <c r="NE177" s="31"/>
      <c r="NF177" s="16" t="s">
        <v>759</v>
      </c>
    </row>
    <row r="178" spans="1:370" s="109" customFormat="1" ht="15.75" x14ac:dyDescent="0.25">
      <c r="A178" s="22" t="s">
        <v>980</v>
      </c>
      <c r="B178" s="23" t="s">
        <v>308</v>
      </c>
      <c r="C178" s="24">
        <v>0</v>
      </c>
      <c r="D178" s="33" t="s">
        <v>844</v>
      </c>
      <c r="E178" s="25">
        <f>SUM(G178:XFD178)</f>
        <v>0</v>
      </c>
      <c r="F178" s="31"/>
      <c r="G178" s="26">
        <v>0</v>
      </c>
      <c r="H178" s="26">
        <v>0</v>
      </c>
      <c r="I178" s="26">
        <v>0</v>
      </c>
      <c r="J178" s="26">
        <v>0</v>
      </c>
      <c r="K178" s="31"/>
      <c r="L178" s="31"/>
      <c r="M178" s="26">
        <v>0</v>
      </c>
      <c r="N178" s="26">
        <v>0</v>
      </c>
      <c r="O178" s="26">
        <v>0</v>
      </c>
      <c r="P178" s="26">
        <v>0</v>
      </c>
      <c r="Q178" s="26">
        <v>0</v>
      </c>
      <c r="R178" s="31"/>
      <c r="S178" s="31"/>
      <c r="T178" s="26">
        <v>0</v>
      </c>
      <c r="U178" s="26">
        <v>0</v>
      </c>
      <c r="V178" s="26">
        <v>0</v>
      </c>
      <c r="W178" s="26">
        <v>0</v>
      </c>
      <c r="X178" s="26">
        <v>0</v>
      </c>
      <c r="Y178" s="31"/>
      <c r="Z178" s="31"/>
      <c r="AA178" s="26">
        <v>0</v>
      </c>
      <c r="AB178" s="26">
        <v>0</v>
      </c>
      <c r="AC178" s="26">
        <v>0</v>
      </c>
      <c r="AD178" s="26">
        <v>0</v>
      </c>
      <c r="AE178" s="26">
        <v>0</v>
      </c>
      <c r="AF178" s="31"/>
      <c r="AG178" s="31"/>
      <c r="AH178" s="26">
        <v>0</v>
      </c>
      <c r="AI178" s="26">
        <v>0</v>
      </c>
      <c r="AJ178" s="26">
        <v>0</v>
      </c>
      <c r="AK178" s="26">
        <v>0</v>
      </c>
      <c r="AL178" s="26">
        <v>0</v>
      </c>
      <c r="AM178" s="31"/>
      <c r="AN178" s="31"/>
      <c r="AO178" s="26">
        <v>0</v>
      </c>
      <c r="AP178" s="26">
        <v>0</v>
      </c>
      <c r="AQ178" s="26">
        <v>0</v>
      </c>
      <c r="AR178" s="26">
        <v>0</v>
      </c>
      <c r="AS178" s="26">
        <v>0</v>
      </c>
      <c r="AT178" s="31"/>
      <c r="AU178" s="31"/>
      <c r="AV178" s="26">
        <v>0</v>
      </c>
      <c r="AW178" s="26">
        <v>0</v>
      </c>
      <c r="AX178" s="26">
        <v>0</v>
      </c>
      <c r="AY178" s="26">
        <v>0</v>
      </c>
      <c r="AZ178" s="26">
        <v>0</v>
      </c>
      <c r="BA178" s="31"/>
      <c r="BB178" s="31"/>
      <c r="BC178" s="26">
        <v>0</v>
      </c>
      <c r="BD178" s="26">
        <v>0</v>
      </c>
      <c r="BE178" s="26">
        <v>0</v>
      </c>
      <c r="BF178" s="26">
        <v>0</v>
      </c>
      <c r="BG178" s="26">
        <v>0</v>
      </c>
      <c r="BH178" s="31"/>
      <c r="BI178" s="31"/>
      <c r="BJ178" s="26">
        <v>0</v>
      </c>
      <c r="BK178" s="26">
        <v>0</v>
      </c>
      <c r="BL178" s="26">
        <v>0</v>
      </c>
      <c r="BM178" s="26">
        <v>0</v>
      </c>
      <c r="BN178" s="28"/>
      <c r="BO178" s="31"/>
      <c r="BP178" s="31"/>
      <c r="BQ178" s="28"/>
      <c r="BR178" s="28"/>
      <c r="BS178" s="28"/>
      <c r="BT178" s="28"/>
      <c r="BU178" s="26"/>
      <c r="BV178" s="31"/>
      <c r="BW178" s="31"/>
      <c r="BX178" s="28"/>
      <c r="BY178" s="26"/>
      <c r="BZ178" s="26"/>
      <c r="CA178" s="26"/>
      <c r="CB178" s="26"/>
      <c r="CC178" s="31"/>
      <c r="CD178" s="31"/>
      <c r="CE178" s="26"/>
      <c r="CF178" s="26"/>
      <c r="CG178" s="26"/>
      <c r="CH178" s="26"/>
      <c r="CI178" s="26"/>
      <c r="CJ178" s="31"/>
      <c r="CK178" s="31"/>
      <c r="CL178" s="26"/>
      <c r="CM178" s="26"/>
      <c r="CN178" s="26"/>
      <c r="CO178" s="26"/>
      <c r="CP178" s="31"/>
      <c r="CQ178" s="31"/>
      <c r="CR178" s="31"/>
      <c r="CS178" s="31"/>
      <c r="CT178" s="26"/>
      <c r="CU178" s="26"/>
      <c r="CV178" s="26"/>
      <c r="CW178" s="26"/>
      <c r="CX178" s="31"/>
      <c r="CY178" s="31"/>
      <c r="CZ178" s="26"/>
      <c r="DA178" s="26"/>
      <c r="DB178" s="26"/>
      <c r="DC178" s="26"/>
      <c r="DD178" s="26"/>
      <c r="DE178" s="31"/>
      <c r="DF178" s="31"/>
      <c r="DG178" s="26"/>
      <c r="DH178" s="26"/>
      <c r="DI178" s="26"/>
      <c r="DJ178" s="26"/>
      <c r="DK178" s="26"/>
      <c r="DL178" s="31"/>
      <c r="DM178" s="31"/>
      <c r="DN178" s="26"/>
      <c r="DO178" s="26"/>
      <c r="DP178" s="26"/>
      <c r="DQ178" s="26"/>
      <c r="DR178" s="26"/>
      <c r="DS178" s="31"/>
      <c r="DT178" s="31"/>
      <c r="DU178" s="26"/>
      <c r="DV178" s="26"/>
      <c r="DW178" s="31"/>
      <c r="DX178" s="26"/>
      <c r="DY178" s="26"/>
      <c r="DZ178" s="31"/>
      <c r="EA178" s="31"/>
      <c r="EB178" s="26"/>
      <c r="EC178" s="26"/>
      <c r="ED178" s="26"/>
      <c r="EE178" s="31"/>
      <c r="EF178" s="26"/>
      <c r="EG178" s="31"/>
      <c r="EH178" s="31"/>
      <c r="EI178" s="26"/>
      <c r="EJ178" s="26"/>
      <c r="EK178" s="26"/>
      <c r="EL178" s="26"/>
      <c r="EM178" s="26"/>
      <c r="EN178" s="31"/>
      <c r="EO178" s="31"/>
      <c r="EP178" s="31"/>
      <c r="EQ178" s="26"/>
      <c r="ER178" s="26"/>
      <c r="ES178" s="26"/>
      <c r="ET178" s="26"/>
      <c r="EU178" s="31"/>
      <c r="EV178" s="31"/>
      <c r="EW178" s="28"/>
      <c r="EX178" s="26"/>
      <c r="EY178" s="26"/>
      <c r="EZ178" s="31"/>
      <c r="FA178" s="26"/>
      <c r="FB178" s="31"/>
      <c r="FC178" s="31"/>
      <c r="FD178" s="26"/>
      <c r="FE178" s="26"/>
      <c r="FF178" s="26"/>
      <c r="FG178" s="26"/>
      <c r="FH178" s="26"/>
      <c r="FI178" s="31"/>
      <c r="FJ178" s="31"/>
      <c r="FK178" s="28"/>
      <c r="FL178" s="26"/>
      <c r="FM178" s="26"/>
      <c r="FN178" s="26"/>
      <c r="FO178" s="26"/>
      <c r="FP178" s="31"/>
      <c r="FQ178" s="31"/>
      <c r="FR178" s="28"/>
      <c r="FS178" s="26"/>
      <c r="FT178" s="28"/>
      <c r="FU178" s="26"/>
      <c r="FV178" s="28"/>
      <c r="FW178" s="31"/>
      <c r="FX178" s="31"/>
      <c r="FY178" s="28"/>
      <c r="FZ178" s="28"/>
      <c r="GA178" s="28"/>
      <c r="GB178" s="28"/>
      <c r="GC178" s="28"/>
      <c r="GD178" s="31"/>
      <c r="GE178" s="31"/>
      <c r="GF178" s="28"/>
      <c r="GG178" s="26"/>
      <c r="GH178" s="26"/>
      <c r="GI178" s="26"/>
      <c r="GJ178" s="26"/>
      <c r="GK178" s="31"/>
      <c r="GL178" s="31"/>
      <c r="GM178" s="28"/>
      <c r="GN178" s="26"/>
      <c r="GO178" s="26"/>
      <c r="GP178" s="26"/>
      <c r="GQ178" s="26"/>
      <c r="GR178" s="31"/>
      <c r="GS178" s="31"/>
      <c r="GT178" s="28"/>
      <c r="GU178" s="26"/>
      <c r="GV178" s="26"/>
      <c r="GW178" s="26"/>
      <c r="GX178" s="26"/>
      <c r="GY178" s="31"/>
      <c r="GZ178" s="31"/>
      <c r="HA178" s="28"/>
      <c r="HB178" s="26"/>
      <c r="HC178" s="26"/>
      <c r="HD178" s="26"/>
      <c r="HE178" s="26"/>
      <c r="HF178" s="31"/>
      <c r="HG178" s="31"/>
      <c r="HH178" s="28"/>
      <c r="HI178" s="26"/>
      <c r="HJ178" s="26"/>
      <c r="HK178" s="26"/>
      <c r="HL178" s="26"/>
      <c r="HM178" s="31"/>
      <c r="HN178" s="31"/>
      <c r="HO178" s="28"/>
      <c r="HP178" s="28"/>
      <c r="HQ178" s="28"/>
      <c r="HR178" s="26"/>
      <c r="HS178" s="26"/>
      <c r="HT178" s="31"/>
      <c r="HU178" s="31"/>
      <c r="HV178" s="28"/>
      <c r="HW178" s="28"/>
      <c r="HX178" s="28"/>
      <c r="HY178" s="26"/>
      <c r="HZ178" s="26"/>
      <c r="IA178" s="31"/>
      <c r="IB178" s="31"/>
      <c r="IC178" s="26"/>
      <c r="ID178" s="26"/>
      <c r="IE178" s="26"/>
      <c r="IF178" s="26"/>
      <c r="IG178" s="26"/>
      <c r="IH178" s="31"/>
      <c r="II178" s="31"/>
      <c r="IJ178" s="28"/>
      <c r="IK178" s="28"/>
      <c r="IL178" s="28"/>
      <c r="IM178" s="28"/>
      <c r="IN178" s="28"/>
      <c r="IO178" s="31"/>
      <c r="IP178" s="31"/>
      <c r="IQ178" s="28"/>
      <c r="IR178" s="28"/>
      <c r="IS178" s="28"/>
      <c r="IT178" s="28"/>
      <c r="IU178" s="26"/>
      <c r="IV178" s="31"/>
      <c r="IW178" s="31"/>
      <c r="IX178" s="28"/>
      <c r="IY178" s="26"/>
      <c r="IZ178" s="26"/>
      <c r="JA178" s="26"/>
      <c r="JB178" s="26"/>
      <c r="JC178" s="31"/>
      <c r="JD178" s="31"/>
      <c r="JE178" s="28"/>
      <c r="JF178" s="28"/>
      <c r="JG178" s="28"/>
      <c r="JH178" s="28"/>
      <c r="JI178" s="28"/>
      <c r="JJ178" s="31"/>
      <c r="JK178" s="31"/>
      <c r="JL178" s="28"/>
      <c r="JM178" s="28"/>
      <c r="JN178" s="28"/>
      <c r="JO178" s="28"/>
      <c r="JP178" s="28"/>
      <c r="JQ178" s="31"/>
      <c r="JR178" s="31"/>
      <c r="JS178" s="28"/>
      <c r="JT178" s="26"/>
      <c r="JU178" s="26"/>
      <c r="JV178" s="31"/>
      <c r="JW178" s="26"/>
      <c r="JX178" s="31"/>
      <c r="JY178" s="31"/>
      <c r="JZ178" s="28"/>
      <c r="KA178" s="26"/>
      <c r="KB178" s="26"/>
      <c r="KC178" s="26"/>
      <c r="KD178" s="26"/>
      <c r="KE178" s="31"/>
      <c r="KF178" s="31"/>
      <c r="KG178" s="28"/>
      <c r="KH178" s="26"/>
      <c r="KI178" s="26"/>
      <c r="KJ178" s="26"/>
      <c r="KK178" s="26"/>
      <c r="KL178" s="31"/>
      <c r="KM178" s="31"/>
      <c r="KN178" s="28"/>
      <c r="KO178" s="26"/>
      <c r="KP178" s="26"/>
      <c r="KQ178" s="26"/>
      <c r="KR178" s="26"/>
      <c r="KS178" s="31"/>
      <c r="KT178" s="31"/>
      <c r="KU178" s="28"/>
      <c r="KV178" s="26"/>
      <c r="KW178" s="26"/>
      <c r="KX178" s="26"/>
      <c r="KY178" s="31"/>
      <c r="KZ178" s="31"/>
      <c r="LA178" s="31"/>
      <c r="LB178" s="28"/>
      <c r="LC178" s="26"/>
      <c r="LD178" s="26"/>
      <c r="LE178" s="26"/>
      <c r="LF178" s="26"/>
      <c r="LG178" s="31"/>
      <c r="LH178" s="31"/>
      <c r="LI178" s="28"/>
      <c r="LJ178" s="26"/>
      <c r="LK178" s="26"/>
      <c r="LL178" s="26"/>
      <c r="LM178" s="26"/>
      <c r="LN178" s="31"/>
      <c r="LO178" s="31"/>
      <c r="LP178" s="28"/>
      <c r="LQ178" s="26"/>
      <c r="LR178" s="26"/>
      <c r="LS178" s="26"/>
      <c r="LT178" s="26"/>
      <c r="LU178" s="31"/>
      <c r="LV178" s="31"/>
      <c r="LW178" s="28"/>
      <c r="LX178" s="26"/>
      <c r="LY178" s="26"/>
      <c r="LZ178" s="26"/>
      <c r="MA178" s="26"/>
      <c r="MB178" s="31"/>
      <c r="MC178" s="31"/>
      <c r="MD178" s="28"/>
      <c r="ME178" s="26"/>
      <c r="MF178" s="26"/>
      <c r="MG178" s="26"/>
      <c r="MH178" s="26"/>
      <c r="MI178" s="31"/>
      <c r="MJ178" s="31"/>
      <c r="MK178" s="28"/>
      <c r="ML178" s="26"/>
      <c r="MM178" s="26"/>
      <c r="MN178" s="26"/>
      <c r="MO178" s="26"/>
      <c r="MP178" s="31"/>
      <c r="MQ178" s="31"/>
      <c r="MR178" s="28"/>
      <c r="MS178" s="26"/>
      <c r="MT178" s="26"/>
      <c r="MU178" s="26"/>
      <c r="MV178" s="26"/>
      <c r="MW178" s="31"/>
      <c r="MX178" s="31"/>
      <c r="MY178" s="28"/>
      <c r="MZ178" s="26"/>
      <c r="NA178" s="31"/>
      <c r="NB178" s="31"/>
      <c r="NC178" s="26"/>
      <c r="ND178" s="31"/>
      <c r="NE178" s="31"/>
      <c r="NF178" s="16" t="s">
        <v>759</v>
      </c>
    </row>
    <row r="179" spans="1:370" s="109" customFormat="1" ht="15.75" x14ac:dyDescent="0.25">
      <c r="A179" s="22" t="s">
        <v>981</v>
      </c>
      <c r="B179" s="23" t="s">
        <v>308</v>
      </c>
      <c r="C179" s="24">
        <v>0</v>
      </c>
      <c r="D179" s="33" t="s">
        <v>844</v>
      </c>
      <c r="E179" s="25">
        <f>SUM(G179:XFD179)</f>
        <v>0</v>
      </c>
      <c r="F179" s="31"/>
      <c r="G179" s="26">
        <v>0</v>
      </c>
      <c r="H179" s="26">
        <v>0</v>
      </c>
      <c r="I179" s="26">
        <v>0</v>
      </c>
      <c r="J179" s="26">
        <v>0</v>
      </c>
      <c r="K179" s="31"/>
      <c r="L179" s="31"/>
      <c r="M179" s="26">
        <v>0</v>
      </c>
      <c r="N179" s="26">
        <v>0</v>
      </c>
      <c r="O179" s="26">
        <v>0</v>
      </c>
      <c r="P179" s="26">
        <v>0</v>
      </c>
      <c r="Q179" s="26">
        <v>0</v>
      </c>
      <c r="R179" s="31"/>
      <c r="S179" s="31"/>
      <c r="T179" s="26">
        <v>0</v>
      </c>
      <c r="U179" s="26">
        <v>0</v>
      </c>
      <c r="V179" s="26">
        <v>0</v>
      </c>
      <c r="W179" s="26">
        <v>0</v>
      </c>
      <c r="X179" s="26">
        <v>0</v>
      </c>
      <c r="Y179" s="31"/>
      <c r="Z179" s="31"/>
      <c r="AA179" s="26">
        <v>0</v>
      </c>
      <c r="AB179" s="26">
        <v>0</v>
      </c>
      <c r="AC179" s="26">
        <v>0</v>
      </c>
      <c r="AD179" s="26">
        <v>0</v>
      </c>
      <c r="AE179" s="26">
        <v>0</v>
      </c>
      <c r="AF179" s="31"/>
      <c r="AG179" s="31"/>
      <c r="AH179" s="26">
        <v>0</v>
      </c>
      <c r="AI179" s="26">
        <v>0</v>
      </c>
      <c r="AJ179" s="26">
        <v>0</v>
      </c>
      <c r="AK179" s="26">
        <v>0</v>
      </c>
      <c r="AL179" s="26">
        <v>0</v>
      </c>
      <c r="AM179" s="31"/>
      <c r="AN179" s="31"/>
      <c r="AO179" s="26">
        <v>0</v>
      </c>
      <c r="AP179" s="26">
        <v>0</v>
      </c>
      <c r="AQ179" s="26">
        <v>0</v>
      </c>
      <c r="AR179" s="26">
        <v>0</v>
      </c>
      <c r="AS179" s="26">
        <v>0</v>
      </c>
      <c r="AT179" s="31"/>
      <c r="AU179" s="31"/>
      <c r="AV179" s="26">
        <v>0</v>
      </c>
      <c r="AW179" s="26">
        <v>0</v>
      </c>
      <c r="AX179" s="26">
        <v>0</v>
      </c>
      <c r="AY179" s="26">
        <v>0</v>
      </c>
      <c r="AZ179" s="26">
        <v>0</v>
      </c>
      <c r="BA179" s="31"/>
      <c r="BB179" s="31"/>
      <c r="BC179" s="26">
        <v>0</v>
      </c>
      <c r="BD179" s="26">
        <v>0</v>
      </c>
      <c r="BE179" s="26">
        <v>0</v>
      </c>
      <c r="BF179" s="26">
        <v>0</v>
      </c>
      <c r="BG179" s="26">
        <v>0</v>
      </c>
      <c r="BH179" s="31"/>
      <c r="BI179" s="31"/>
      <c r="BJ179" s="26">
        <v>0</v>
      </c>
      <c r="BK179" s="26">
        <v>0</v>
      </c>
      <c r="BL179" s="26">
        <v>0</v>
      </c>
      <c r="BM179" s="26">
        <v>0</v>
      </c>
      <c r="BN179" s="28"/>
      <c r="BO179" s="31"/>
      <c r="BP179" s="31"/>
      <c r="BQ179" s="28"/>
      <c r="BR179" s="28"/>
      <c r="BS179" s="28"/>
      <c r="BT179" s="28"/>
      <c r="BU179" s="26"/>
      <c r="BV179" s="31"/>
      <c r="BW179" s="31"/>
      <c r="BX179" s="28"/>
      <c r="BY179" s="26"/>
      <c r="BZ179" s="26"/>
      <c r="CA179" s="26"/>
      <c r="CB179" s="26"/>
      <c r="CC179" s="31"/>
      <c r="CD179" s="31"/>
      <c r="CE179" s="26"/>
      <c r="CF179" s="26"/>
      <c r="CG179" s="26"/>
      <c r="CH179" s="26"/>
      <c r="CI179" s="26"/>
      <c r="CJ179" s="31"/>
      <c r="CK179" s="31"/>
      <c r="CL179" s="26"/>
      <c r="CM179" s="26"/>
      <c r="CN179" s="26"/>
      <c r="CO179" s="26"/>
      <c r="CP179" s="31"/>
      <c r="CQ179" s="31"/>
      <c r="CR179" s="31"/>
      <c r="CS179" s="31"/>
      <c r="CT179" s="26"/>
      <c r="CU179" s="26"/>
      <c r="CV179" s="26"/>
      <c r="CW179" s="26"/>
      <c r="CX179" s="31"/>
      <c r="CY179" s="31"/>
      <c r="CZ179" s="26"/>
      <c r="DA179" s="26"/>
      <c r="DB179" s="26"/>
      <c r="DC179" s="26"/>
      <c r="DD179" s="26"/>
      <c r="DE179" s="31"/>
      <c r="DF179" s="31"/>
      <c r="DG179" s="26"/>
      <c r="DH179" s="26"/>
      <c r="DI179" s="26"/>
      <c r="DJ179" s="26"/>
      <c r="DK179" s="26"/>
      <c r="DL179" s="31"/>
      <c r="DM179" s="31"/>
      <c r="DN179" s="26"/>
      <c r="DO179" s="26"/>
      <c r="DP179" s="26"/>
      <c r="DQ179" s="26"/>
      <c r="DR179" s="26"/>
      <c r="DS179" s="31"/>
      <c r="DT179" s="31"/>
      <c r="DU179" s="26"/>
      <c r="DV179" s="26"/>
      <c r="DW179" s="31"/>
      <c r="DX179" s="26"/>
      <c r="DY179" s="26"/>
      <c r="DZ179" s="31"/>
      <c r="EA179" s="31"/>
      <c r="EB179" s="26"/>
      <c r="EC179" s="26"/>
      <c r="ED179" s="26"/>
      <c r="EE179" s="31"/>
      <c r="EF179" s="26"/>
      <c r="EG179" s="31"/>
      <c r="EH179" s="31"/>
      <c r="EI179" s="26"/>
      <c r="EJ179" s="26"/>
      <c r="EK179" s="26"/>
      <c r="EL179" s="26"/>
      <c r="EM179" s="26"/>
      <c r="EN179" s="31"/>
      <c r="EO179" s="31"/>
      <c r="EP179" s="31"/>
      <c r="EQ179" s="26"/>
      <c r="ER179" s="26"/>
      <c r="ES179" s="26"/>
      <c r="ET179" s="26"/>
      <c r="EU179" s="31"/>
      <c r="EV179" s="31"/>
      <c r="EW179" s="28"/>
      <c r="EX179" s="26"/>
      <c r="EY179" s="26"/>
      <c r="EZ179" s="31"/>
      <c r="FA179" s="26"/>
      <c r="FB179" s="31"/>
      <c r="FC179" s="31"/>
      <c r="FD179" s="26"/>
      <c r="FE179" s="26"/>
      <c r="FF179" s="26"/>
      <c r="FG179" s="26"/>
      <c r="FH179" s="26"/>
      <c r="FI179" s="31"/>
      <c r="FJ179" s="31"/>
      <c r="FK179" s="28"/>
      <c r="FL179" s="26"/>
      <c r="FM179" s="26"/>
      <c r="FN179" s="26"/>
      <c r="FO179" s="26"/>
      <c r="FP179" s="31"/>
      <c r="FQ179" s="31"/>
      <c r="FR179" s="28"/>
      <c r="FS179" s="26"/>
      <c r="FT179" s="28"/>
      <c r="FU179" s="26"/>
      <c r="FV179" s="28"/>
      <c r="FW179" s="31"/>
      <c r="FX179" s="31"/>
      <c r="FY179" s="28"/>
      <c r="FZ179" s="28"/>
      <c r="GA179" s="28"/>
      <c r="GB179" s="28"/>
      <c r="GC179" s="28"/>
      <c r="GD179" s="31"/>
      <c r="GE179" s="31"/>
      <c r="GF179" s="28"/>
      <c r="GG179" s="26"/>
      <c r="GH179" s="26"/>
      <c r="GI179" s="26"/>
      <c r="GJ179" s="26"/>
      <c r="GK179" s="31"/>
      <c r="GL179" s="31"/>
      <c r="GM179" s="28"/>
      <c r="GN179" s="26"/>
      <c r="GO179" s="26"/>
      <c r="GP179" s="26"/>
      <c r="GQ179" s="26"/>
      <c r="GR179" s="31"/>
      <c r="GS179" s="31"/>
      <c r="GT179" s="28"/>
      <c r="GU179" s="26"/>
      <c r="GV179" s="26"/>
      <c r="GW179" s="26"/>
      <c r="GX179" s="26"/>
      <c r="GY179" s="31"/>
      <c r="GZ179" s="31"/>
      <c r="HA179" s="28"/>
      <c r="HB179" s="26"/>
      <c r="HC179" s="26"/>
      <c r="HD179" s="26"/>
      <c r="HE179" s="26"/>
      <c r="HF179" s="31"/>
      <c r="HG179" s="31"/>
      <c r="HH179" s="28"/>
      <c r="HI179" s="26"/>
      <c r="HJ179" s="26"/>
      <c r="HK179" s="26"/>
      <c r="HL179" s="26"/>
      <c r="HM179" s="31"/>
      <c r="HN179" s="31"/>
      <c r="HO179" s="28"/>
      <c r="HP179" s="28"/>
      <c r="HQ179" s="28"/>
      <c r="HR179" s="26"/>
      <c r="HS179" s="26"/>
      <c r="HT179" s="31"/>
      <c r="HU179" s="31"/>
      <c r="HV179" s="28"/>
      <c r="HW179" s="28"/>
      <c r="HX179" s="28"/>
      <c r="HY179" s="26"/>
      <c r="HZ179" s="26"/>
      <c r="IA179" s="31"/>
      <c r="IB179" s="31"/>
      <c r="IC179" s="26"/>
      <c r="ID179" s="26"/>
      <c r="IE179" s="26"/>
      <c r="IF179" s="26"/>
      <c r="IG179" s="26"/>
      <c r="IH179" s="31"/>
      <c r="II179" s="31"/>
      <c r="IJ179" s="28"/>
      <c r="IK179" s="28"/>
      <c r="IL179" s="28"/>
      <c r="IM179" s="28"/>
      <c r="IN179" s="28"/>
      <c r="IO179" s="31"/>
      <c r="IP179" s="31"/>
      <c r="IQ179" s="28"/>
      <c r="IR179" s="28"/>
      <c r="IS179" s="28"/>
      <c r="IT179" s="28"/>
      <c r="IU179" s="26"/>
      <c r="IV179" s="31"/>
      <c r="IW179" s="31"/>
      <c r="IX179" s="28"/>
      <c r="IY179" s="26"/>
      <c r="IZ179" s="26"/>
      <c r="JA179" s="26"/>
      <c r="JB179" s="26"/>
      <c r="JC179" s="31"/>
      <c r="JD179" s="31"/>
      <c r="JE179" s="28"/>
      <c r="JF179" s="28"/>
      <c r="JG179" s="28"/>
      <c r="JH179" s="28"/>
      <c r="JI179" s="28"/>
      <c r="JJ179" s="31"/>
      <c r="JK179" s="31"/>
      <c r="JL179" s="28"/>
      <c r="JM179" s="28"/>
      <c r="JN179" s="28"/>
      <c r="JO179" s="28"/>
      <c r="JP179" s="28"/>
      <c r="JQ179" s="31"/>
      <c r="JR179" s="31"/>
      <c r="JS179" s="28"/>
      <c r="JT179" s="26"/>
      <c r="JU179" s="26"/>
      <c r="JV179" s="31"/>
      <c r="JW179" s="26"/>
      <c r="JX179" s="31"/>
      <c r="JY179" s="31"/>
      <c r="JZ179" s="28"/>
      <c r="KA179" s="26"/>
      <c r="KB179" s="26"/>
      <c r="KC179" s="26"/>
      <c r="KD179" s="26"/>
      <c r="KE179" s="31"/>
      <c r="KF179" s="31"/>
      <c r="KG179" s="28"/>
      <c r="KH179" s="26"/>
      <c r="KI179" s="26"/>
      <c r="KJ179" s="26"/>
      <c r="KK179" s="26"/>
      <c r="KL179" s="31"/>
      <c r="KM179" s="31"/>
      <c r="KN179" s="28"/>
      <c r="KO179" s="26"/>
      <c r="KP179" s="26"/>
      <c r="KQ179" s="26"/>
      <c r="KR179" s="26"/>
      <c r="KS179" s="31"/>
      <c r="KT179" s="31"/>
      <c r="KU179" s="28"/>
      <c r="KV179" s="26"/>
      <c r="KW179" s="26"/>
      <c r="KX179" s="26"/>
      <c r="KY179" s="31"/>
      <c r="KZ179" s="31"/>
      <c r="LA179" s="31"/>
      <c r="LB179" s="28"/>
      <c r="LC179" s="26"/>
      <c r="LD179" s="26"/>
      <c r="LE179" s="26"/>
      <c r="LF179" s="26"/>
      <c r="LG179" s="31"/>
      <c r="LH179" s="31"/>
      <c r="LI179" s="28"/>
      <c r="LJ179" s="26"/>
      <c r="LK179" s="26"/>
      <c r="LL179" s="26"/>
      <c r="LM179" s="26"/>
      <c r="LN179" s="31"/>
      <c r="LO179" s="31"/>
      <c r="LP179" s="28"/>
      <c r="LQ179" s="26"/>
      <c r="LR179" s="26"/>
      <c r="LS179" s="26"/>
      <c r="LT179" s="26"/>
      <c r="LU179" s="31"/>
      <c r="LV179" s="31"/>
      <c r="LW179" s="28"/>
      <c r="LX179" s="26"/>
      <c r="LY179" s="26"/>
      <c r="LZ179" s="26"/>
      <c r="MA179" s="26"/>
      <c r="MB179" s="31"/>
      <c r="MC179" s="31"/>
      <c r="MD179" s="28"/>
      <c r="ME179" s="26"/>
      <c r="MF179" s="26"/>
      <c r="MG179" s="26"/>
      <c r="MH179" s="26"/>
      <c r="MI179" s="31"/>
      <c r="MJ179" s="31"/>
      <c r="MK179" s="28"/>
      <c r="ML179" s="26"/>
      <c r="MM179" s="26"/>
      <c r="MN179" s="26"/>
      <c r="MO179" s="26"/>
      <c r="MP179" s="31"/>
      <c r="MQ179" s="31"/>
      <c r="MR179" s="28"/>
      <c r="MS179" s="26"/>
      <c r="MT179" s="26"/>
      <c r="MU179" s="26"/>
      <c r="MV179" s="26"/>
      <c r="MW179" s="31"/>
      <c r="MX179" s="31"/>
      <c r="MY179" s="28"/>
      <c r="MZ179" s="26"/>
      <c r="NA179" s="31"/>
      <c r="NB179" s="31"/>
      <c r="NC179" s="26"/>
      <c r="ND179" s="31"/>
      <c r="NE179" s="31"/>
      <c r="NF179" s="16" t="s">
        <v>759</v>
      </c>
    </row>
    <row r="180" spans="1:370" s="109" customFormat="1" ht="15.75" x14ac:dyDescent="0.25">
      <c r="A180" s="22" t="s">
        <v>982</v>
      </c>
      <c r="B180" s="23" t="s">
        <v>308</v>
      </c>
      <c r="C180" s="24">
        <v>0</v>
      </c>
      <c r="D180" s="33" t="s">
        <v>100</v>
      </c>
      <c r="E180" s="25">
        <v>0</v>
      </c>
      <c r="F180" s="31"/>
      <c r="G180" s="26">
        <v>0</v>
      </c>
      <c r="H180" s="26">
        <v>0</v>
      </c>
      <c r="I180" s="26">
        <v>0</v>
      </c>
      <c r="J180" s="26">
        <v>0</v>
      </c>
      <c r="K180" s="31"/>
      <c r="L180" s="31"/>
      <c r="M180" s="26">
        <v>0</v>
      </c>
      <c r="N180" s="26">
        <v>0</v>
      </c>
      <c r="O180" s="26">
        <v>0</v>
      </c>
      <c r="P180" s="26">
        <v>0</v>
      </c>
      <c r="Q180" s="26">
        <v>0</v>
      </c>
      <c r="R180" s="31"/>
      <c r="S180" s="31"/>
      <c r="T180" s="26">
        <v>0</v>
      </c>
      <c r="U180" s="26">
        <v>0</v>
      </c>
      <c r="V180" s="26">
        <v>0</v>
      </c>
      <c r="W180" s="26">
        <v>0</v>
      </c>
      <c r="X180" s="26">
        <v>0</v>
      </c>
      <c r="Y180" s="31"/>
      <c r="Z180" s="31"/>
      <c r="AA180" s="26">
        <v>0</v>
      </c>
      <c r="AB180" s="26">
        <v>0</v>
      </c>
      <c r="AC180" s="26">
        <v>0</v>
      </c>
      <c r="AD180" s="26">
        <v>0</v>
      </c>
      <c r="AE180" s="26">
        <v>0</v>
      </c>
      <c r="AF180" s="31"/>
      <c r="AG180" s="31"/>
      <c r="AH180" s="26">
        <v>0</v>
      </c>
      <c r="AI180" s="26">
        <v>0</v>
      </c>
      <c r="AJ180" s="26">
        <v>0</v>
      </c>
      <c r="AK180" s="26">
        <v>0</v>
      </c>
      <c r="AL180" s="26">
        <v>0</v>
      </c>
      <c r="AM180" s="31"/>
      <c r="AN180" s="31"/>
      <c r="AO180" s="26">
        <v>0</v>
      </c>
      <c r="AP180" s="26">
        <v>0</v>
      </c>
      <c r="AQ180" s="26">
        <v>0</v>
      </c>
      <c r="AR180" s="26">
        <v>0</v>
      </c>
      <c r="AS180" s="26">
        <v>0</v>
      </c>
      <c r="AT180" s="31"/>
      <c r="AU180" s="31"/>
      <c r="AV180" s="26">
        <v>0</v>
      </c>
      <c r="AW180" s="26">
        <v>0</v>
      </c>
      <c r="AX180" s="26">
        <v>0</v>
      </c>
      <c r="AY180" s="26">
        <v>0</v>
      </c>
      <c r="AZ180" s="26">
        <v>0</v>
      </c>
      <c r="BA180" s="31"/>
      <c r="BB180" s="31"/>
      <c r="BC180" s="26">
        <v>0</v>
      </c>
      <c r="BD180" s="26">
        <v>0</v>
      </c>
      <c r="BE180" s="26">
        <v>0</v>
      </c>
      <c r="BF180" s="26">
        <v>0</v>
      </c>
      <c r="BG180" s="26">
        <v>0</v>
      </c>
      <c r="BH180" s="31"/>
      <c r="BI180" s="31"/>
      <c r="BJ180" s="26">
        <v>0</v>
      </c>
      <c r="BK180" s="26">
        <v>0</v>
      </c>
      <c r="BL180" s="26">
        <v>0</v>
      </c>
      <c r="BM180" s="26">
        <v>0</v>
      </c>
      <c r="BN180" s="28"/>
      <c r="BO180" s="31"/>
      <c r="BP180" s="31"/>
      <c r="BQ180" s="28"/>
      <c r="BR180" s="28"/>
      <c r="BS180" s="28"/>
      <c r="BT180" s="28"/>
      <c r="BU180" s="26"/>
      <c r="BV180" s="31"/>
      <c r="BW180" s="31"/>
      <c r="BX180" s="28"/>
      <c r="BY180" s="26"/>
      <c r="BZ180" s="26"/>
      <c r="CA180" s="26"/>
      <c r="CB180" s="26"/>
      <c r="CC180" s="31"/>
      <c r="CD180" s="31"/>
      <c r="CE180" s="26"/>
      <c r="CF180" s="26"/>
      <c r="CG180" s="26"/>
      <c r="CH180" s="26"/>
      <c r="CI180" s="26"/>
      <c r="CJ180" s="31"/>
      <c r="CK180" s="31"/>
      <c r="CL180" s="26"/>
      <c r="CM180" s="26"/>
      <c r="CN180" s="26"/>
      <c r="CO180" s="26"/>
      <c r="CP180" s="31"/>
      <c r="CQ180" s="31"/>
      <c r="CR180" s="31"/>
      <c r="CS180" s="31"/>
      <c r="CT180" s="26"/>
      <c r="CU180" s="26"/>
      <c r="CV180" s="26"/>
      <c r="CW180" s="26"/>
      <c r="CX180" s="31"/>
      <c r="CY180" s="31"/>
      <c r="CZ180" s="26"/>
      <c r="DA180" s="26"/>
      <c r="DB180" s="26"/>
      <c r="DC180" s="26"/>
      <c r="DD180" s="26"/>
      <c r="DE180" s="31"/>
      <c r="DF180" s="31"/>
      <c r="DG180" s="26"/>
      <c r="DH180" s="26"/>
      <c r="DI180" s="26"/>
      <c r="DJ180" s="26"/>
      <c r="DK180" s="26"/>
      <c r="DL180" s="31"/>
      <c r="DM180" s="31"/>
      <c r="DN180" s="26"/>
      <c r="DO180" s="26"/>
      <c r="DP180" s="26"/>
      <c r="DQ180" s="26"/>
      <c r="DR180" s="26"/>
      <c r="DS180" s="31"/>
      <c r="DT180" s="31"/>
      <c r="DU180" s="26"/>
      <c r="DV180" s="26"/>
      <c r="DW180" s="31"/>
      <c r="DX180" s="26"/>
      <c r="DY180" s="26"/>
      <c r="DZ180" s="31"/>
      <c r="EA180" s="31"/>
      <c r="EB180" s="26"/>
      <c r="EC180" s="26"/>
      <c r="ED180" s="26"/>
      <c r="EE180" s="31"/>
      <c r="EF180" s="26"/>
      <c r="EG180" s="31"/>
      <c r="EH180" s="31"/>
      <c r="EI180" s="26"/>
      <c r="EJ180" s="26"/>
      <c r="EK180" s="26"/>
      <c r="EL180" s="26"/>
      <c r="EM180" s="26"/>
      <c r="EN180" s="31"/>
      <c r="EO180" s="31"/>
      <c r="EP180" s="31"/>
      <c r="EQ180" s="26"/>
      <c r="ER180" s="26"/>
      <c r="ES180" s="26"/>
      <c r="ET180" s="26"/>
      <c r="EU180" s="31"/>
      <c r="EV180" s="31"/>
      <c r="EW180" s="28"/>
      <c r="EX180" s="26"/>
      <c r="EY180" s="26"/>
      <c r="EZ180" s="31"/>
      <c r="FA180" s="26"/>
      <c r="FB180" s="31"/>
      <c r="FC180" s="31"/>
      <c r="FD180" s="26"/>
      <c r="FE180" s="26"/>
      <c r="FF180" s="26"/>
      <c r="FG180" s="26"/>
      <c r="FH180" s="26"/>
      <c r="FI180" s="31"/>
      <c r="FJ180" s="31"/>
      <c r="FK180" s="28"/>
      <c r="FL180" s="26"/>
      <c r="FM180" s="26"/>
      <c r="FN180" s="26"/>
      <c r="FO180" s="26"/>
      <c r="FP180" s="31"/>
      <c r="FQ180" s="31"/>
      <c r="FR180" s="28"/>
      <c r="FS180" s="26"/>
      <c r="FT180" s="28"/>
      <c r="FU180" s="26"/>
      <c r="FV180" s="28"/>
      <c r="FW180" s="31"/>
      <c r="FX180" s="31"/>
      <c r="FY180" s="28"/>
      <c r="FZ180" s="28"/>
      <c r="GA180" s="28"/>
      <c r="GB180" s="28"/>
      <c r="GC180" s="28"/>
      <c r="GD180" s="31"/>
      <c r="GE180" s="31"/>
      <c r="GF180" s="28"/>
      <c r="GG180" s="26"/>
      <c r="GH180" s="26"/>
      <c r="GI180" s="26"/>
      <c r="GJ180" s="26"/>
      <c r="GK180" s="31"/>
      <c r="GL180" s="31"/>
      <c r="GM180" s="28"/>
      <c r="GN180" s="26"/>
      <c r="GO180" s="26"/>
      <c r="GP180" s="26"/>
      <c r="GQ180" s="26"/>
      <c r="GR180" s="31"/>
      <c r="GS180" s="31"/>
      <c r="GT180" s="28"/>
      <c r="GU180" s="26"/>
      <c r="GV180" s="26"/>
      <c r="GW180" s="26"/>
      <c r="GX180" s="26"/>
      <c r="GY180" s="31"/>
      <c r="GZ180" s="31"/>
      <c r="HA180" s="28"/>
      <c r="HB180" s="26"/>
      <c r="HC180" s="26"/>
      <c r="HD180" s="26"/>
      <c r="HE180" s="26"/>
      <c r="HF180" s="31"/>
      <c r="HG180" s="31"/>
      <c r="HH180" s="28"/>
      <c r="HI180" s="26"/>
      <c r="HJ180" s="26"/>
      <c r="HK180" s="26"/>
      <c r="HL180" s="26"/>
      <c r="HM180" s="31"/>
      <c r="HN180" s="31"/>
      <c r="HO180" s="28"/>
      <c r="HP180" s="28"/>
      <c r="HQ180" s="28"/>
      <c r="HR180" s="26"/>
      <c r="HS180" s="26"/>
      <c r="HT180" s="31"/>
      <c r="HU180" s="31"/>
      <c r="HV180" s="28"/>
      <c r="HW180" s="28"/>
      <c r="HX180" s="28"/>
      <c r="HY180" s="26"/>
      <c r="HZ180" s="26"/>
      <c r="IA180" s="31"/>
      <c r="IB180" s="31"/>
      <c r="IC180" s="26"/>
      <c r="ID180" s="26"/>
      <c r="IE180" s="26"/>
      <c r="IF180" s="26"/>
      <c r="IG180" s="26"/>
      <c r="IH180" s="31"/>
      <c r="II180" s="31"/>
      <c r="IJ180" s="28"/>
      <c r="IK180" s="28"/>
      <c r="IL180" s="28"/>
      <c r="IM180" s="28"/>
      <c r="IN180" s="28"/>
      <c r="IO180" s="31"/>
      <c r="IP180" s="31"/>
      <c r="IQ180" s="28"/>
      <c r="IR180" s="28"/>
      <c r="IS180" s="28"/>
      <c r="IT180" s="28"/>
      <c r="IU180" s="26"/>
      <c r="IV180" s="31"/>
      <c r="IW180" s="31"/>
      <c r="IX180" s="28"/>
      <c r="IY180" s="26"/>
      <c r="IZ180" s="26"/>
      <c r="JA180" s="26"/>
      <c r="JB180" s="26"/>
      <c r="JC180" s="31"/>
      <c r="JD180" s="31"/>
      <c r="JE180" s="28"/>
      <c r="JF180" s="28"/>
      <c r="JG180" s="28"/>
      <c r="JH180" s="28"/>
      <c r="JI180" s="28"/>
      <c r="JJ180" s="31"/>
      <c r="JK180" s="31"/>
      <c r="JL180" s="28"/>
      <c r="JM180" s="28"/>
      <c r="JN180" s="28"/>
      <c r="JO180" s="28"/>
      <c r="JP180" s="28"/>
      <c r="JQ180" s="31"/>
      <c r="JR180" s="31"/>
      <c r="JS180" s="28"/>
      <c r="JT180" s="26"/>
      <c r="JU180" s="26"/>
      <c r="JV180" s="31"/>
      <c r="JW180" s="26"/>
      <c r="JX180" s="31"/>
      <c r="JY180" s="31"/>
      <c r="JZ180" s="28"/>
      <c r="KA180" s="26"/>
      <c r="KB180" s="26"/>
      <c r="KC180" s="26"/>
      <c r="KD180" s="26"/>
      <c r="KE180" s="31"/>
      <c r="KF180" s="31"/>
      <c r="KG180" s="28"/>
      <c r="KH180" s="26"/>
      <c r="KI180" s="26"/>
      <c r="KJ180" s="26"/>
      <c r="KK180" s="26"/>
      <c r="KL180" s="31"/>
      <c r="KM180" s="31"/>
      <c r="KN180" s="28"/>
      <c r="KO180" s="26"/>
      <c r="KP180" s="26"/>
      <c r="KQ180" s="26"/>
      <c r="KR180" s="26"/>
      <c r="KS180" s="31"/>
      <c r="KT180" s="31"/>
      <c r="KU180" s="28"/>
      <c r="KV180" s="26"/>
      <c r="KW180" s="26"/>
      <c r="KX180" s="26"/>
      <c r="KY180" s="31"/>
      <c r="KZ180" s="31"/>
      <c r="LA180" s="31"/>
      <c r="LB180" s="28"/>
      <c r="LC180" s="26"/>
      <c r="LD180" s="26"/>
      <c r="LE180" s="26"/>
      <c r="LF180" s="26"/>
      <c r="LG180" s="31"/>
      <c r="LH180" s="31"/>
      <c r="LI180" s="28"/>
      <c r="LJ180" s="26"/>
      <c r="LK180" s="26"/>
      <c r="LL180" s="26"/>
      <c r="LM180" s="26"/>
      <c r="LN180" s="31"/>
      <c r="LO180" s="31"/>
      <c r="LP180" s="28"/>
      <c r="LQ180" s="26"/>
      <c r="LR180" s="26"/>
      <c r="LS180" s="26"/>
      <c r="LT180" s="26"/>
      <c r="LU180" s="31"/>
      <c r="LV180" s="31"/>
      <c r="LW180" s="28"/>
      <c r="LX180" s="26"/>
      <c r="LY180" s="26"/>
      <c r="LZ180" s="26"/>
      <c r="MA180" s="26"/>
      <c r="MB180" s="31"/>
      <c r="MC180" s="31"/>
      <c r="MD180" s="28"/>
      <c r="ME180" s="26"/>
      <c r="MF180" s="26"/>
      <c r="MG180" s="26"/>
      <c r="MH180" s="26"/>
      <c r="MI180" s="31"/>
      <c r="MJ180" s="31"/>
      <c r="MK180" s="28"/>
      <c r="ML180" s="26"/>
      <c r="MM180" s="26"/>
      <c r="MN180" s="26"/>
      <c r="MO180" s="26"/>
      <c r="MP180" s="31"/>
      <c r="MQ180" s="31"/>
      <c r="MR180" s="28"/>
      <c r="MS180" s="26"/>
      <c r="MT180" s="26"/>
      <c r="MU180" s="26"/>
      <c r="MV180" s="26"/>
      <c r="MW180" s="31"/>
      <c r="MX180" s="31"/>
      <c r="MY180" s="28"/>
      <c r="MZ180" s="26"/>
      <c r="NA180" s="31"/>
      <c r="NB180" s="31"/>
      <c r="NC180" s="26"/>
      <c r="ND180" s="31"/>
      <c r="NE180" s="31"/>
      <c r="NF180" s="16" t="s">
        <v>759</v>
      </c>
    </row>
    <row r="181" spans="1:370" s="109" customFormat="1" ht="15.75" x14ac:dyDescent="0.25">
      <c r="A181" s="22" t="s">
        <v>983</v>
      </c>
      <c r="B181" s="23" t="s">
        <v>308</v>
      </c>
      <c r="C181" s="24">
        <v>0</v>
      </c>
      <c r="D181" s="33" t="s">
        <v>844</v>
      </c>
      <c r="E181" s="25">
        <f>SUM(G181:XFD181)</f>
        <v>0</v>
      </c>
      <c r="F181" s="31"/>
      <c r="G181" s="26">
        <v>0</v>
      </c>
      <c r="H181" s="26">
        <v>0</v>
      </c>
      <c r="I181" s="26">
        <v>0</v>
      </c>
      <c r="J181" s="26">
        <v>0</v>
      </c>
      <c r="K181" s="31"/>
      <c r="L181" s="31"/>
      <c r="M181" s="26">
        <v>0</v>
      </c>
      <c r="N181" s="26">
        <v>0</v>
      </c>
      <c r="O181" s="26">
        <v>0</v>
      </c>
      <c r="P181" s="26">
        <v>0</v>
      </c>
      <c r="Q181" s="26">
        <v>0</v>
      </c>
      <c r="R181" s="31"/>
      <c r="S181" s="31"/>
      <c r="T181" s="26">
        <v>0</v>
      </c>
      <c r="U181" s="26">
        <v>0</v>
      </c>
      <c r="V181" s="26">
        <v>0</v>
      </c>
      <c r="W181" s="26">
        <v>0</v>
      </c>
      <c r="X181" s="26">
        <v>0</v>
      </c>
      <c r="Y181" s="31"/>
      <c r="Z181" s="31"/>
      <c r="AA181" s="26">
        <v>0</v>
      </c>
      <c r="AB181" s="26">
        <v>0</v>
      </c>
      <c r="AC181" s="26">
        <v>0</v>
      </c>
      <c r="AD181" s="26">
        <v>0</v>
      </c>
      <c r="AE181" s="26">
        <v>0</v>
      </c>
      <c r="AF181" s="31"/>
      <c r="AG181" s="31"/>
      <c r="AH181" s="26">
        <v>0</v>
      </c>
      <c r="AI181" s="26">
        <v>0</v>
      </c>
      <c r="AJ181" s="26">
        <v>0</v>
      </c>
      <c r="AK181" s="26">
        <v>0</v>
      </c>
      <c r="AL181" s="26">
        <v>0</v>
      </c>
      <c r="AM181" s="31"/>
      <c r="AN181" s="31"/>
      <c r="AO181" s="26">
        <v>0</v>
      </c>
      <c r="AP181" s="26">
        <v>0</v>
      </c>
      <c r="AQ181" s="26">
        <v>0</v>
      </c>
      <c r="AR181" s="26">
        <v>0</v>
      </c>
      <c r="AS181" s="26">
        <v>0</v>
      </c>
      <c r="AT181" s="31"/>
      <c r="AU181" s="31"/>
      <c r="AV181" s="26">
        <v>0</v>
      </c>
      <c r="AW181" s="26">
        <v>0</v>
      </c>
      <c r="AX181" s="26">
        <v>0</v>
      </c>
      <c r="AY181" s="26">
        <v>0</v>
      </c>
      <c r="AZ181" s="26">
        <v>0</v>
      </c>
      <c r="BA181" s="31"/>
      <c r="BB181" s="31"/>
      <c r="BC181" s="26">
        <v>0</v>
      </c>
      <c r="BD181" s="26">
        <v>0</v>
      </c>
      <c r="BE181" s="26">
        <v>0</v>
      </c>
      <c r="BF181" s="26">
        <v>0</v>
      </c>
      <c r="BG181" s="26">
        <v>0</v>
      </c>
      <c r="BH181" s="31"/>
      <c r="BI181" s="31"/>
      <c r="BJ181" s="26">
        <v>0</v>
      </c>
      <c r="BK181" s="26">
        <v>0</v>
      </c>
      <c r="BL181" s="26">
        <v>0</v>
      </c>
      <c r="BM181" s="26">
        <v>0</v>
      </c>
      <c r="BN181" s="28"/>
      <c r="BO181" s="31"/>
      <c r="BP181" s="31"/>
      <c r="BQ181" s="28"/>
      <c r="BR181" s="28"/>
      <c r="BS181" s="28"/>
      <c r="BT181" s="28"/>
      <c r="BU181" s="26"/>
      <c r="BV181" s="31"/>
      <c r="BW181" s="31"/>
      <c r="BX181" s="28"/>
      <c r="BY181" s="26"/>
      <c r="BZ181" s="26"/>
      <c r="CA181" s="26"/>
      <c r="CB181" s="26"/>
      <c r="CC181" s="31"/>
      <c r="CD181" s="31"/>
      <c r="CE181" s="26"/>
      <c r="CF181" s="26"/>
      <c r="CG181" s="26"/>
      <c r="CH181" s="26"/>
      <c r="CI181" s="26"/>
      <c r="CJ181" s="31"/>
      <c r="CK181" s="31"/>
      <c r="CL181" s="26"/>
      <c r="CM181" s="26"/>
      <c r="CN181" s="26"/>
      <c r="CO181" s="26"/>
      <c r="CP181" s="31"/>
      <c r="CQ181" s="31"/>
      <c r="CR181" s="31"/>
      <c r="CS181" s="31"/>
      <c r="CT181" s="26"/>
      <c r="CU181" s="26"/>
      <c r="CV181" s="26"/>
      <c r="CW181" s="26"/>
      <c r="CX181" s="31"/>
      <c r="CY181" s="31"/>
      <c r="CZ181" s="26"/>
      <c r="DA181" s="26"/>
      <c r="DB181" s="26"/>
      <c r="DC181" s="26"/>
      <c r="DD181" s="26"/>
      <c r="DE181" s="31"/>
      <c r="DF181" s="31"/>
      <c r="DG181" s="26"/>
      <c r="DH181" s="26"/>
      <c r="DI181" s="26"/>
      <c r="DJ181" s="26"/>
      <c r="DK181" s="26"/>
      <c r="DL181" s="31"/>
      <c r="DM181" s="31"/>
      <c r="DN181" s="26"/>
      <c r="DO181" s="26"/>
      <c r="DP181" s="26"/>
      <c r="DQ181" s="26"/>
      <c r="DR181" s="26"/>
      <c r="DS181" s="31"/>
      <c r="DT181" s="31"/>
      <c r="DU181" s="26"/>
      <c r="DV181" s="26"/>
      <c r="DW181" s="31"/>
      <c r="DX181" s="26"/>
      <c r="DY181" s="26"/>
      <c r="DZ181" s="31"/>
      <c r="EA181" s="31"/>
      <c r="EB181" s="26"/>
      <c r="EC181" s="26"/>
      <c r="ED181" s="26"/>
      <c r="EE181" s="31"/>
      <c r="EF181" s="26"/>
      <c r="EG181" s="31"/>
      <c r="EH181" s="31"/>
      <c r="EI181" s="26"/>
      <c r="EJ181" s="26"/>
      <c r="EK181" s="26"/>
      <c r="EL181" s="26"/>
      <c r="EM181" s="26"/>
      <c r="EN181" s="31"/>
      <c r="EO181" s="31"/>
      <c r="EP181" s="31"/>
      <c r="EQ181" s="26"/>
      <c r="ER181" s="26"/>
      <c r="ES181" s="26"/>
      <c r="ET181" s="26"/>
      <c r="EU181" s="31"/>
      <c r="EV181" s="31"/>
      <c r="EW181" s="28"/>
      <c r="EX181" s="26"/>
      <c r="EY181" s="26"/>
      <c r="EZ181" s="31"/>
      <c r="FA181" s="26"/>
      <c r="FB181" s="31"/>
      <c r="FC181" s="31"/>
      <c r="FD181" s="26"/>
      <c r="FE181" s="26"/>
      <c r="FF181" s="26"/>
      <c r="FG181" s="26"/>
      <c r="FH181" s="26"/>
      <c r="FI181" s="31"/>
      <c r="FJ181" s="31"/>
      <c r="FK181" s="28"/>
      <c r="FL181" s="26"/>
      <c r="FM181" s="26"/>
      <c r="FN181" s="26"/>
      <c r="FO181" s="26"/>
      <c r="FP181" s="31"/>
      <c r="FQ181" s="31"/>
      <c r="FR181" s="28"/>
      <c r="FS181" s="26"/>
      <c r="FT181" s="28"/>
      <c r="FU181" s="26"/>
      <c r="FV181" s="28"/>
      <c r="FW181" s="31"/>
      <c r="FX181" s="31"/>
      <c r="FY181" s="28"/>
      <c r="FZ181" s="28"/>
      <c r="GA181" s="28"/>
      <c r="GB181" s="28"/>
      <c r="GC181" s="28"/>
      <c r="GD181" s="31"/>
      <c r="GE181" s="31"/>
      <c r="GF181" s="28"/>
      <c r="GG181" s="26"/>
      <c r="GH181" s="26"/>
      <c r="GI181" s="26"/>
      <c r="GJ181" s="26"/>
      <c r="GK181" s="31"/>
      <c r="GL181" s="31"/>
      <c r="GM181" s="28"/>
      <c r="GN181" s="26"/>
      <c r="GO181" s="26"/>
      <c r="GP181" s="26"/>
      <c r="GQ181" s="26"/>
      <c r="GR181" s="31"/>
      <c r="GS181" s="31"/>
      <c r="GT181" s="28"/>
      <c r="GU181" s="26"/>
      <c r="GV181" s="26"/>
      <c r="GW181" s="26"/>
      <c r="GX181" s="26"/>
      <c r="GY181" s="31"/>
      <c r="GZ181" s="31"/>
      <c r="HA181" s="28"/>
      <c r="HB181" s="26"/>
      <c r="HC181" s="26"/>
      <c r="HD181" s="26"/>
      <c r="HE181" s="26"/>
      <c r="HF181" s="31"/>
      <c r="HG181" s="31"/>
      <c r="HH181" s="28"/>
      <c r="HI181" s="26"/>
      <c r="HJ181" s="26"/>
      <c r="HK181" s="26"/>
      <c r="HL181" s="26"/>
      <c r="HM181" s="31"/>
      <c r="HN181" s="31"/>
      <c r="HO181" s="28"/>
      <c r="HP181" s="28"/>
      <c r="HQ181" s="28"/>
      <c r="HR181" s="26"/>
      <c r="HS181" s="26"/>
      <c r="HT181" s="31"/>
      <c r="HU181" s="31"/>
      <c r="HV181" s="28"/>
      <c r="HW181" s="28"/>
      <c r="HX181" s="28"/>
      <c r="HY181" s="26"/>
      <c r="HZ181" s="26"/>
      <c r="IA181" s="31"/>
      <c r="IB181" s="31"/>
      <c r="IC181" s="26"/>
      <c r="ID181" s="26"/>
      <c r="IE181" s="26"/>
      <c r="IF181" s="26"/>
      <c r="IG181" s="26"/>
      <c r="IH181" s="31"/>
      <c r="II181" s="31"/>
      <c r="IJ181" s="28"/>
      <c r="IK181" s="28"/>
      <c r="IL181" s="28"/>
      <c r="IM181" s="28"/>
      <c r="IN181" s="28"/>
      <c r="IO181" s="31"/>
      <c r="IP181" s="31"/>
      <c r="IQ181" s="28"/>
      <c r="IR181" s="28"/>
      <c r="IS181" s="28"/>
      <c r="IT181" s="28"/>
      <c r="IU181" s="26"/>
      <c r="IV181" s="31"/>
      <c r="IW181" s="31"/>
      <c r="IX181" s="28"/>
      <c r="IY181" s="26"/>
      <c r="IZ181" s="26"/>
      <c r="JA181" s="26"/>
      <c r="JB181" s="26"/>
      <c r="JC181" s="31"/>
      <c r="JD181" s="31"/>
      <c r="JE181" s="28"/>
      <c r="JF181" s="28"/>
      <c r="JG181" s="28"/>
      <c r="JH181" s="28"/>
      <c r="JI181" s="28"/>
      <c r="JJ181" s="31"/>
      <c r="JK181" s="31"/>
      <c r="JL181" s="28"/>
      <c r="JM181" s="28"/>
      <c r="JN181" s="28"/>
      <c r="JO181" s="28"/>
      <c r="JP181" s="28"/>
      <c r="JQ181" s="31"/>
      <c r="JR181" s="31"/>
      <c r="JS181" s="28"/>
      <c r="JT181" s="26"/>
      <c r="JU181" s="26"/>
      <c r="JV181" s="31"/>
      <c r="JW181" s="26"/>
      <c r="JX181" s="31"/>
      <c r="JY181" s="31"/>
      <c r="JZ181" s="28"/>
      <c r="KA181" s="26"/>
      <c r="KB181" s="26"/>
      <c r="KC181" s="26"/>
      <c r="KD181" s="26"/>
      <c r="KE181" s="31"/>
      <c r="KF181" s="31"/>
      <c r="KG181" s="28"/>
      <c r="KH181" s="26"/>
      <c r="KI181" s="26"/>
      <c r="KJ181" s="26"/>
      <c r="KK181" s="26"/>
      <c r="KL181" s="31"/>
      <c r="KM181" s="31"/>
      <c r="KN181" s="28"/>
      <c r="KO181" s="26"/>
      <c r="KP181" s="26"/>
      <c r="KQ181" s="26"/>
      <c r="KR181" s="26"/>
      <c r="KS181" s="31"/>
      <c r="KT181" s="31"/>
      <c r="KU181" s="28"/>
      <c r="KV181" s="26"/>
      <c r="KW181" s="26"/>
      <c r="KX181" s="26"/>
      <c r="KY181" s="31"/>
      <c r="KZ181" s="31"/>
      <c r="LA181" s="31"/>
      <c r="LB181" s="28"/>
      <c r="LC181" s="26"/>
      <c r="LD181" s="26"/>
      <c r="LE181" s="26"/>
      <c r="LF181" s="26"/>
      <c r="LG181" s="31"/>
      <c r="LH181" s="31"/>
      <c r="LI181" s="28"/>
      <c r="LJ181" s="26"/>
      <c r="LK181" s="26"/>
      <c r="LL181" s="26"/>
      <c r="LM181" s="26"/>
      <c r="LN181" s="31"/>
      <c r="LO181" s="31"/>
      <c r="LP181" s="28"/>
      <c r="LQ181" s="26"/>
      <c r="LR181" s="26"/>
      <c r="LS181" s="26"/>
      <c r="LT181" s="26"/>
      <c r="LU181" s="31"/>
      <c r="LV181" s="31"/>
      <c r="LW181" s="28"/>
      <c r="LX181" s="26"/>
      <c r="LY181" s="26"/>
      <c r="LZ181" s="26"/>
      <c r="MA181" s="26"/>
      <c r="MB181" s="31"/>
      <c r="MC181" s="31"/>
      <c r="MD181" s="28"/>
      <c r="ME181" s="26"/>
      <c r="MF181" s="26"/>
      <c r="MG181" s="26"/>
      <c r="MH181" s="26"/>
      <c r="MI181" s="31"/>
      <c r="MJ181" s="31"/>
      <c r="MK181" s="28"/>
      <c r="ML181" s="26"/>
      <c r="MM181" s="26"/>
      <c r="MN181" s="26"/>
      <c r="MO181" s="26"/>
      <c r="MP181" s="31"/>
      <c r="MQ181" s="31"/>
      <c r="MR181" s="28"/>
      <c r="MS181" s="26"/>
      <c r="MT181" s="26"/>
      <c r="MU181" s="26"/>
      <c r="MV181" s="26"/>
      <c r="MW181" s="31"/>
      <c r="MX181" s="31"/>
      <c r="MY181" s="28"/>
      <c r="MZ181" s="26"/>
      <c r="NA181" s="31"/>
      <c r="NB181" s="31"/>
      <c r="NC181" s="26"/>
      <c r="ND181" s="31"/>
      <c r="NE181" s="31"/>
      <c r="NF181" s="16" t="s">
        <v>759</v>
      </c>
    </row>
    <row r="182" spans="1:370" s="109" customFormat="1" ht="15.75" x14ac:dyDescent="0.25">
      <c r="A182" s="22" t="s">
        <v>984</v>
      </c>
      <c r="B182" s="23" t="s">
        <v>308</v>
      </c>
      <c r="C182" s="24">
        <v>0</v>
      </c>
      <c r="D182" s="33" t="s">
        <v>844</v>
      </c>
      <c r="E182" s="25">
        <f>SUM(G182:XFD182)</f>
        <v>0</v>
      </c>
      <c r="F182" s="31"/>
      <c r="G182" s="26">
        <v>0</v>
      </c>
      <c r="H182" s="26">
        <v>0</v>
      </c>
      <c r="I182" s="26">
        <v>0</v>
      </c>
      <c r="J182" s="26">
        <v>0</v>
      </c>
      <c r="K182" s="31"/>
      <c r="L182" s="31"/>
      <c r="M182" s="26">
        <v>0</v>
      </c>
      <c r="N182" s="26">
        <v>0</v>
      </c>
      <c r="O182" s="26">
        <v>0</v>
      </c>
      <c r="P182" s="26">
        <v>0</v>
      </c>
      <c r="Q182" s="26">
        <v>0</v>
      </c>
      <c r="R182" s="31"/>
      <c r="S182" s="31"/>
      <c r="T182" s="26">
        <v>0</v>
      </c>
      <c r="U182" s="26">
        <v>0</v>
      </c>
      <c r="V182" s="26">
        <v>0</v>
      </c>
      <c r="W182" s="26">
        <v>0</v>
      </c>
      <c r="X182" s="26">
        <v>0</v>
      </c>
      <c r="Y182" s="31"/>
      <c r="Z182" s="31"/>
      <c r="AA182" s="26">
        <v>0</v>
      </c>
      <c r="AB182" s="26">
        <v>0</v>
      </c>
      <c r="AC182" s="26">
        <v>0</v>
      </c>
      <c r="AD182" s="26">
        <v>0</v>
      </c>
      <c r="AE182" s="26">
        <v>0</v>
      </c>
      <c r="AF182" s="31"/>
      <c r="AG182" s="31"/>
      <c r="AH182" s="26">
        <v>0</v>
      </c>
      <c r="AI182" s="26">
        <v>0</v>
      </c>
      <c r="AJ182" s="26">
        <v>0</v>
      </c>
      <c r="AK182" s="26">
        <v>0</v>
      </c>
      <c r="AL182" s="26">
        <v>0</v>
      </c>
      <c r="AM182" s="31"/>
      <c r="AN182" s="31"/>
      <c r="AO182" s="26">
        <v>0</v>
      </c>
      <c r="AP182" s="26">
        <v>0</v>
      </c>
      <c r="AQ182" s="26">
        <v>0</v>
      </c>
      <c r="AR182" s="26">
        <v>0</v>
      </c>
      <c r="AS182" s="26">
        <v>0</v>
      </c>
      <c r="AT182" s="31"/>
      <c r="AU182" s="31"/>
      <c r="AV182" s="26">
        <v>0</v>
      </c>
      <c r="AW182" s="26">
        <v>0</v>
      </c>
      <c r="AX182" s="26">
        <v>0</v>
      </c>
      <c r="AY182" s="26">
        <v>0</v>
      </c>
      <c r="AZ182" s="26">
        <v>0</v>
      </c>
      <c r="BA182" s="31"/>
      <c r="BB182" s="31"/>
      <c r="BC182" s="26">
        <v>0</v>
      </c>
      <c r="BD182" s="26">
        <v>0</v>
      </c>
      <c r="BE182" s="26">
        <v>0</v>
      </c>
      <c r="BF182" s="26">
        <v>0</v>
      </c>
      <c r="BG182" s="26">
        <v>0</v>
      </c>
      <c r="BH182" s="31"/>
      <c r="BI182" s="31"/>
      <c r="BJ182" s="26">
        <v>0</v>
      </c>
      <c r="BK182" s="26">
        <v>0</v>
      </c>
      <c r="BL182" s="26">
        <v>0</v>
      </c>
      <c r="BM182" s="26">
        <v>0</v>
      </c>
      <c r="BN182" s="28"/>
      <c r="BO182" s="31"/>
      <c r="BP182" s="31"/>
      <c r="BQ182" s="28"/>
      <c r="BR182" s="28"/>
      <c r="BS182" s="28"/>
      <c r="BT182" s="28"/>
      <c r="BU182" s="26"/>
      <c r="BV182" s="31"/>
      <c r="BW182" s="31"/>
      <c r="BX182" s="28"/>
      <c r="BY182" s="26"/>
      <c r="BZ182" s="26"/>
      <c r="CA182" s="26"/>
      <c r="CB182" s="26"/>
      <c r="CC182" s="31"/>
      <c r="CD182" s="31"/>
      <c r="CE182" s="26"/>
      <c r="CF182" s="26"/>
      <c r="CG182" s="26"/>
      <c r="CH182" s="26"/>
      <c r="CI182" s="26"/>
      <c r="CJ182" s="31"/>
      <c r="CK182" s="31"/>
      <c r="CL182" s="26"/>
      <c r="CM182" s="26"/>
      <c r="CN182" s="26"/>
      <c r="CO182" s="26"/>
      <c r="CP182" s="31"/>
      <c r="CQ182" s="31"/>
      <c r="CR182" s="31"/>
      <c r="CS182" s="31"/>
      <c r="CT182" s="26"/>
      <c r="CU182" s="26"/>
      <c r="CV182" s="26"/>
      <c r="CW182" s="26"/>
      <c r="CX182" s="31"/>
      <c r="CY182" s="31"/>
      <c r="CZ182" s="26"/>
      <c r="DA182" s="26"/>
      <c r="DB182" s="26"/>
      <c r="DC182" s="26"/>
      <c r="DD182" s="26"/>
      <c r="DE182" s="31"/>
      <c r="DF182" s="31"/>
      <c r="DG182" s="26"/>
      <c r="DH182" s="26"/>
      <c r="DI182" s="26"/>
      <c r="DJ182" s="26"/>
      <c r="DK182" s="26"/>
      <c r="DL182" s="31"/>
      <c r="DM182" s="31"/>
      <c r="DN182" s="26"/>
      <c r="DO182" s="26"/>
      <c r="DP182" s="26"/>
      <c r="DQ182" s="26"/>
      <c r="DR182" s="26"/>
      <c r="DS182" s="31"/>
      <c r="DT182" s="31"/>
      <c r="DU182" s="26"/>
      <c r="DV182" s="26"/>
      <c r="DW182" s="31"/>
      <c r="DX182" s="26"/>
      <c r="DY182" s="26"/>
      <c r="DZ182" s="31"/>
      <c r="EA182" s="31"/>
      <c r="EB182" s="26"/>
      <c r="EC182" s="26"/>
      <c r="ED182" s="26"/>
      <c r="EE182" s="31"/>
      <c r="EF182" s="26"/>
      <c r="EG182" s="31"/>
      <c r="EH182" s="31"/>
      <c r="EI182" s="26"/>
      <c r="EJ182" s="26"/>
      <c r="EK182" s="26"/>
      <c r="EL182" s="26"/>
      <c r="EM182" s="26"/>
      <c r="EN182" s="31"/>
      <c r="EO182" s="31"/>
      <c r="EP182" s="31"/>
      <c r="EQ182" s="26"/>
      <c r="ER182" s="26"/>
      <c r="ES182" s="26"/>
      <c r="ET182" s="26"/>
      <c r="EU182" s="31"/>
      <c r="EV182" s="31"/>
      <c r="EW182" s="28"/>
      <c r="EX182" s="26"/>
      <c r="EY182" s="26"/>
      <c r="EZ182" s="31"/>
      <c r="FA182" s="26"/>
      <c r="FB182" s="31"/>
      <c r="FC182" s="31"/>
      <c r="FD182" s="26"/>
      <c r="FE182" s="26"/>
      <c r="FF182" s="26"/>
      <c r="FG182" s="26"/>
      <c r="FH182" s="26"/>
      <c r="FI182" s="31"/>
      <c r="FJ182" s="31"/>
      <c r="FK182" s="28"/>
      <c r="FL182" s="26"/>
      <c r="FM182" s="26"/>
      <c r="FN182" s="26"/>
      <c r="FO182" s="26"/>
      <c r="FP182" s="31"/>
      <c r="FQ182" s="31"/>
      <c r="FR182" s="28"/>
      <c r="FS182" s="26"/>
      <c r="FT182" s="28"/>
      <c r="FU182" s="26"/>
      <c r="FV182" s="28"/>
      <c r="FW182" s="31"/>
      <c r="FX182" s="31"/>
      <c r="FY182" s="28"/>
      <c r="FZ182" s="28"/>
      <c r="GA182" s="28"/>
      <c r="GB182" s="28"/>
      <c r="GC182" s="28"/>
      <c r="GD182" s="31"/>
      <c r="GE182" s="31"/>
      <c r="GF182" s="28"/>
      <c r="GG182" s="26"/>
      <c r="GH182" s="26"/>
      <c r="GI182" s="26"/>
      <c r="GJ182" s="26"/>
      <c r="GK182" s="31"/>
      <c r="GL182" s="31"/>
      <c r="GM182" s="28"/>
      <c r="GN182" s="26"/>
      <c r="GO182" s="26"/>
      <c r="GP182" s="26"/>
      <c r="GQ182" s="26"/>
      <c r="GR182" s="31"/>
      <c r="GS182" s="31"/>
      <c r="GT182" s="28"/>
      <c r="GU182" s="26"/>
      <c r="GV182" s="26"/>
      <c r="GW182" s="26"/>
      <c r="GX182" s="26"/>
      <c r="GY182" s="31"/>
      <c r="GZ182" s="31"/>
      <c r="HA182" s="28"/>
      <c r="HB182" s="26"/>
      <c r="HC182" s="26"/>
      <c r="HD182" s="26"/>
      <c r="HE182" s="26"/>
      <c r="HF182" s="31"/>
      <c r="HG182" s="31"/>
      <c r="HH182" s="28"/>
      <c r="HI182" s="26"/>
      <c r="HJ182" s="26"/>
      <c r="HK182" s="26"/>
      <c r="HL182" s="26"/>
      <c r="HM182" s="31"/>
      <c r="HN182" s="31"/>
      <c r="HO182" s="28"/>
      <c r="HP182" s="28"/>
      <c r="HQ182" s="28"/>
      <c r="HR182" s="26"/>
      <c r="HS182" s="26"/>
      <c r="HT182" s="31"/>
      <c r="HU182" s="31"/>
      <c r="HV182" s="28"/>
      <c r="HW182" s="28"/>
      <c r="HX182" s="28"/>
      <c r="HY182" s="26"/>
      <c r="HZ182" s="26"/>
      <c r="IA182" s="31"/>
      <c r="IB182" s="31"/>
      <c r="IC182" s="26"/>
      <c r="ID182" s="26"/>
      <c r="IE182" s="26"/>
      <c r="IF182" s="26"/>
      <c r="IG182" s="26"/>
      <c r="IH182" s="31"/>
      <c r="II182" s="31"/>
      <c r="IJ182" s="28"/>
      <c r="IK182" s="28"/>
      <c r="IL182" s="28"/>
      <c r="IM182" s="28"/>
      <c r="IN182" s="28"/>
      <c r="IO182" s="31"/>
      <c r="IP182" s="31"/>
      <c r="IQ182" s="28"/>
      <c r="IR182" s="28"/>
      <c r="IS182" s="28"/>
      <c r="IT182" s="28"/>
      <c r="IU182" s="26"/>
      <c r="IV182" s="31"/>
      <c r="IW182" s="31"/>
      <c r="IX182" s="28"/>
      <c r="IY182" s="26"/>
      <c r="IZ182" s="26"/>
      <c r="JA182" s="26"/>
      <c r="JB182" s="26"/>
      <c r="JC182" s="31"/>
      <c r="JD182" s="31"/>
      <c r="JE182" s="28"/>
      <c r="JF182" s="28"/>
      <c r="JG182" s="28"/>
      <c r="JH182" s="28"/>
      <c r="JI182" s="28"/>
      <c r="JJ182" s="31"/>
      <c r="JK182" s="31"/>
      <c r="JL182" s="28"/>
      <c r="JM182" s="28"/>
      <c r="JN182" s="28"/>
      <c r="JO182" s="28"/>
      <c r="JP182" s="28"/>
      <c r="JQ182" s="31"/>
      <c r="JR182" s="31"/>
      <c r="JS182" s="28"/>
      <c r="JT182" s="26"/>
      <c r="JU182" s="26"/>
      <c r="JV182" s="31"/>
      <c r="JW182" s="26"/>
      <c r="JX182" s="31"/>
      <c r="JY182" s="31"/>
      <c r="JZ182" s="28"/>
      <c r="KA182" s="26"/>
      <c r="KB182" s="26"/>
      <c r="KC182" s="26"/>
      <c r="KD182" s="26"/>
      <c r="KE182" s="31"/>
      <c r="KF182" s="31"/>
      <c r="KG182" s="28"/>
      <c r="KH182" s="26"/>
      <c r="KI182" s="26"/>
      <c r="KJ182" s="26"/>
      <c r="KK182" s="26"/>
      <c r="KL182" s="31"/>
      <c r="KM182" s="31"/>
      <c r="KN182" s="28"/>
      <c r="KO182" s="26"/>
      <c r="KP182" s="26"/>
      <c r="KQ182" s="26"/>
      <c r="KR182" s="26"/>
      <c r="KS182" s="31"/>
      <c r="KT182" s="31"/>
      <c r="KU182" s="28"/>
      <c r="KV182" s="26"/>
      <c r="KW182" s="26"/>
      <c r="KX182" s="26"/>
      <c r="KY182" s="31"/>
      <c r="KZ182" s="31"/>
      <c r="LA182" s="31"/>
      <c r="LB182" s="28"/>
      <c r="LC182" s="26"/>
      <c r="LD182" s="26"/>
      <c r="LE182" s="26"/>
      <c r="LF182" s="26"/>
      <c r="LG182" s="31"/>
      <c r="LH182" s="31"/>
      <c r="LI182" s="28"/>
      <c r="LJ182" s="26"/>
      <c r="LK182" s="26"/>
      <c r="LL182" s="26"/>
      <c r="LM182" s="26"/>
      <c r="LN182" s="31"/>
      <c r="LO182" s="31"/>
      <c r="LP182" s="28"/>
      <c r="LQ182" s="26"/>
      <c r="LR182" s="26"/>
      <c r="LS182" s="26"/>
      <c r="LT182" s="26"/>
      <c r="LU182" s="31"/>
      <c r="LV182" s="31"/>
      <c r="LW182" s="28"/>
      <c r="LX182" s="26"/>
      <c r="LY182" s="26"/>
      <c r="LZ182" s="26"/>
      <c r="MA182" s="26"/>
      <c r="MB182" s="31"/>
      <c r="MC182" s="31"/>
      <c r="MD182" s="28"/>
      <c r="ME182" s="26"/>
      <c r="MF182" s="26"/>
      <c r="MG182" s="26"/>
      <c r="MH182" s="26"/>
      <c r="MI182" s="31"/>
      <c r="MJ182" s="31"/>
      <c r="MK182" s="28"/>
      <c r="ML182" s="26"/>
      <c r="MM182" s="26"/>
      <c r="MN182" s="26"/>
      <c r="MO182" s="26"/>
      <c r="MP182" s="31"/>
      <c r="MQ182" s="31"/>
      <c r="MR182" s="28"/>
      <c r="MS182" s="26"/>
      <c r="MT182" s="26"/>
      <c r="MU182" s="26"/>
      <c r="MV182" s="26"/>
      <c r="MW182" s="31"/>
      <c r="MX182" s="31"/>
      <c r="MY182" s="28"/>
      <c r="MZ182" s="26"/>
      <c r="NA182" s="31"/>
      <c r="NB182" s="31"/>
      <c r="NC182" s="26"/>
      <c r="ND182" s="31"/>
      <c r="NE182" s="31"/>
      <c r="NF182" s="16" t="s">
        <v>759</v>
      </c>
    </row>
    <row r="183" spans="1:370" s="109" customFormat="1" ht="15.75" x14ac:dyDescent="0.25">
      <c r="A183" s="22" t="s">
        <v>985</v>
      </c>
      <c r="B183" s="23"/>
      <c r="C183" s="24">
        <v>0</v>
      </c>
      <c r="D183" s="33" t="s">
        <v>844</v>
      </c>
      <c r="E183" s="25">
        <f>SUM(G183:XFD183)</f>
        <v>0</v>
      </c>
      <c r="F183" s="31"/>
      <c r="G183" s="26">
        <v>0</v>
      </c>
      <c r="H183" s="26">
        <v>0</v>
      </c>
      <c r="I183" s="26">
        <v>0</v>
      </c>
      <c r="J183" s="26">
        <v>0</v>
      </c>
      <c r="K183" s="31"/>
      <c r="L183" s="31"/>
      <c r="M183" s="26">
        <v>0</v>
      </c>
      <c r="N183" s="26">
        <v>0</v>
      </c>
      <c r="O183" s="26">
        <v>0</v>
      </c>
      <c r="P183" s="26">
        <v>0</v>
      </c>
      <c r="Q183" s="26">
        <v>0</v>
      </c>
      <c r="R183" s="31"/>
      <c r="S183" s="31"/>
      <c r="T183" s="26">
        <v>0</v>
      </c>
      <c r="U183" s="26">
        <v>0</v>
      </c>
      <c r="V183" s="26">
        <v>0</v>
      </c>
      <c r="W183" s="26">
        <v>0</v>
      </c>
      <c r="X183" s="26">
        <v>0</v>
      </c>
      <c r="Y183" s="31"/>
      <c r="Z183" s="31"/>
      <c r="AA183" s="26">
        <v>0</v>
      </c>
      <c r="AB183" s="26">
        <v>0</v>
      </c>
      <c r="AC183" s="26">
        <v>0</v>
      </c>
      <c r="AD183" s="26">
        <v>0</v>
      </c>
      <c r="AE183" s="26">
        <v>0</v>
      </c>
      <c r="AF183" s="31"/>
      <c r="AG183" s="31"/>
      <c r="AH183" s="26">
        <v>0</v>
      </c>
      <c r="AI183" s="26">
        <v>0</v>
      </c>
      <c r="AJ183" s="26">
        <v>0</v>
      </c>
      <c r="AK183" s="26">
        <v>0</v>
      </c>
      <c r="AL183" s="26">
        <v>0</v>
      </c>
      <c r="AM183" s="31"/>
      <c r="AN183" s="31"/>
      <c r="AO183" s="26">
        <v>0</v>
      </c>
      <c r="AP183" s="26">
        <v>0</v>
      </c>
      <c r="AQ183" s="26">
        <v>0</v>
      </c>
      <c r="AR183" s="26">
        <v>0</v>
      </c>
      <c r="AS183" s="26">
        <v>0</v>
      </c>
      <c r="AT183" s="31"/>
      <c r="AU183" s="31"/>
      <c r="AV183" s="26">
        <v>0</v>
      </c>
      <c r="AW183" s="26">
        <v>0</v>
      </c>
      <c r="AX183" s="26">
        <v>0</v>
      </c>
      <c r="AY183" s="26">
        <v>0</v>
      </c>
      <c r="AZ183" s="26">
        <v>0</v>
      </c>
      <c r="BA183" s="31"/>
      <c r="BB183" s="31"/>
      <c r="BC183" s="26">
        <v>0</v>
      </c>
      <c r="BD183" s="26">
        <v>0</v>
      </c>
      <c r="BE183" s="26">
        <v>0</v>
      </c>
      <c r="BF183" s="26">
        <v>0</v>
      </c>
      <c r="BG183" s="26">
        <v>0</v>
      </c>
      <c r="BH183" s="31"/>
      <c r="BI183" s="31"/>
      <c r="BJ183" s="26">
        <v>0</v>
      </c>
      <c r="BK183" s="26">
        <v>0</v>
      </c>
      <c r="BL183" s="26">
        <v>0</v>
      </c>
      <c r="BM183" s="26">
        <v>0</v>
      </c>
      <c r="BN183" s="28"/>
      <c r="BO183" s="31"/>
      <c r="BP183" s="31"/>
      <c r="BQ183" s="28"/>
      <c r="BR183" s="28"/>
      <c r="BS183" s="28"/>
      <c r="BT183" s="28"/>
      <c r="BU183" s="26"/>
      <c r="BV183" s="31"/>
      <c r="BW183" s="31"/>
      <c r="BX183" s="28"/>
      <c r="BY183" s="26"/>
      <c r="BZ183" s="26"/>
      <c r="CA183" s="26"/>
      <c r="CB183" s="26"/>
      <c r="CC183" s="31"/>
      <c r="CD183" s="31"/>
      <c r="CE183" s="26"/>
      <c r="CF183" s="26"/>
      <c r="CG183" s="26"/>
      <c r="CH183" s="26"/>
      <c r="CI183" s="26"/>
      <c r="CJ183" s="31"/>
      <c r="CK183" s="31"/>
      <c r="CL183" s="26"/>
      <c r="CM183" s="26"/>
      <c r="CN183" s="26"/>
      <c r="CO183" s="26"/>
      <c r="CP183" s="31"/>
      <c r="CQ183" s="31"/>
      <c r="CR183" s="31"/>
      <c r="CS183" s="31"/>
      <c r="CT183" s="26"/>
      <c r="CU183" s="26"/>
      <c r="CV183" s="26"/>
      <c r="CW183" s="26"/>
      <c r="CX183" s="31"/>
      <c r="CY183" s="31"/>
      <c r="CZ183" s="26"/>
      <c r="DA183" s="26"/>
      <c r="DB183" s="26"/>
      <c r="DC183" s="26"/>
      <c r="DD183" s="26"/>
      <c r="DE183" s="31"/>
      <c r="DF183" s="31"/>
      <c r="DG183" s="26"/>
      <c r="DH183" s="26"/>
      <c r="DI183" s="26"/>
      <c r="DJ183" s="26"/>
      <c r="DK183" s="26"/>
      <c r="DL183" s="31"/>
      <c r="DM183" s="31"/>
      <c r="DN183" s="26"/>
      <c r="DO183" s="26"/>
      <c r="DP183" s="26"/>
      <c r="DQ183" s="26"/>
      <c r="DR183" s="26"/>
      <c r="DS183" s="31"/>
      <c r="DT183" s="31"/>
      <c r="DU183" s="26"/>
      <c r="DV183" s="26"/>
      <c r="DW183" s="31"/>
      <c r="DX183" s="26"/>
      <c r="DY183" s="26"/>
      <c r="DZ183" s="31"/>
      <c r="EA183" s="31"/>
      <c r="EB183" s="26"/>
      <c r="EC183" s="26"/>
      <c r="ED183" s="26"/>
      <c r="EE183" s="31"/>
      <c r="EF183" s="26"/>
      <c r="EG183" s="31"/>
      <c r="EH183" s="31"/>
      <c r="EI183" s="26"/>
      <c r="EJ183" s="26"/>
      <c r="EK183" s="26"/>
      <c r="EL183" s="26"/>
      <c r="EM183" s="26"/>
      <c r="EN183" s="31"/>
      <c r="EO183" s="31"/>
      <c r="EP183" s="31"/>
      <c r="EQ183" s="26"/>
      <c r="ER183" s="26"/>
      <c r="ES183" s="26"/>
      <c r="ET183" s="26"/>
      <c r="EU183" s="31"/>
      <c r="EV183" s="31"/>
      <c r="EW183" s="28"/>
      <c r="EX183" s="26"/>
      <c r="EY183" s="26"/>
      <c r="EZ183" s="31"/>
      <c r="FA183" s="26"/>
      <c r="FB183" s="31"/>
      <c r="FC183" s="31"/>
      <c r="FD183" s="26"/>
      <c r="FE183" s="26"/>
      <c r="FF183" s="26"/>
      <c r="FG183" s="26"/>
      <c r="FH183" s="26"/>
      <c r="FI183" s="31"/>
      <c r="FJ183" s="31"/>
      <c r="FK183" s="28"/>
      <c r="FL183" s="26"/>
      <c r="FM183" s="26"/>
      <c r="FN183" s="26"/>
      <c r="FO183" s="26"/>
      <c r="FP183" s="31"/>
      <c r="FQ183" s="31"/>
      <c r="FR183" s="28"/>
      <c r="FS183" s="26"/>
      <c r="FT183" s="28"/>
      <c r="FU183" s="26"/>
      <c r="FV183" s="28"/>
      <c r="FW183" s="31"/>
      <c r="FX183" s="31"/>
      <c r="FY183" s="28"/>
      <c r="FZ183" s="28"/>
      <c r="GA183" s="28"/>
      <c r="GB183" s="28"/>
      <c r="GC183" s="28"/>
      <c r="GD183" s="31"/>
      <c r="GE183" s="31"/>
      <c r="GF183" s="28"/>
      <c r="GG183" s="26"/>
      <c r="GH183" s="26"/>
      <c r="GI183" s="26"/>
      <c r="GJ183" s="26"/>
      <c r="GK183" s="31"/>
      <c r="GL183" s="31"/>
      <c r="GM183" s="28"/>
      <c r="GN183" s="26"/>
      <c r="GO183" s="26"/>
      <c r="GP183" s="26"/>
      <c r="GQ183" s="26"/>
      <c r="GR183" s="31"/>
      <c r="GS183" s="31"/>
      <c r="GT183" s="28"/>
      <c r="GU183" s="26"/>
      <c r="GV183" s="26"/>
      <c r="GW183" s="26"/>
      <c r="GX183" s="26"/>
      <c r="GY183" s="31"/>
      <c r="GZ183" s="31"/>
      <c r="HA183" s="28"/>
      <c r="HB183" s="26"/>
      <c r="HC183" s="26"/>
      <c r="HD183" s="26"/>
      <c r="HE183" s="26"/>
      <c r="HF183" s="31"/>
      <c r="HG183" s="31"/>
      <c r="HH183" s="28"/>
      <c r="HI183" s="26"/>
      <c r="HJ183" s="26"/>
      <c r="HK183" s="26"/>
      <c r="HL183" s="26"/>
      <c r="HM183" s="31"/>
      <c r="HN183" s="31"/>
      <c r="HO183" s="28"/>
      <c r="HP183" s="28"/>
      <c r="HQ183" s="28"/>
      <c r="HR183" s="26"/>
      <c r="HS183" s="26"/>
      <c r="HT183" s="31"/>
      <c r="HU183" s="31"/>
      <c r="HV183" s="28"/>
      <c r="HW183" s="28"/>
      <c r="HX183" s="28"/>
      <c r="HY183" s="26"/>
      <c r="HZ183" s="26"/>
      <c r="IA183" s="31"/>
      <c r="IB183" s="31"/>
      <c r="IC183" s="26"/>
      <c r="ID183" s="26"/>
      <c r="IE183" s="26"/>
      <c r="IF183" s="26"/>
      <c r="IG183" s="26"/>
      <c r="IH183" s="31"/>
      <c r="II183" s="31"/>
      <c r="IJ183" s="28"/>
      <c r="IK183" s="28"/>
      <c r="IL183" s="28"/>
      <c r="IM183" s="28"/>
      <c r="IN183" s="28"/>
      <c r="IO183" s="31"/>
      <c r="IP183" s="31"/>
      <c r="IQ183" s="28"/>
      <c r="IR183" s="28"/>
      <c r="IS183" s="28"/>
      <c r="IT183" s="28"/>
      <c r="IU183" s="26"/>
      <c r="IV183" s="31"/>
      <c r="IW183" s="31"/>
      <c r="IX183" s="28"/>
      <c r="IY183" s="26"/>
      <c r="IZ183" s="26"/>
      <c r="JA183" s="26"/>
      <c r="JB183" s="26"/>
      <c r="JC183" s="31"/>
      <c r="JD183" s="31"/>
      <c r="JE183" s="28"/>
      <c r="JF183" s="28"/>
      <c r="JG183" s="28"/>
      <c r="JH183" s="28"/>
      <c r="JI183" s="28"/>
      <c r="JJ183" s="31"/>
      <c r="JK183" s="31"/>
      <c r="JL183" s="28"/>
      <c r="JM183" s="28"/>
      <c r="JN183" s="28"/>
      <c r="JO183" s="28"/>
      <c r="JP183" s="28"/>
      <c r="JQ183" s="31"/>
      <c r="JR183" s="31"/>
      <c r="JS183" s="28"/>
      <c r="JT183" s="26"/>
      <c r="JU183" s="26"/>
      <c r="JV183" s="31"/>
      <c r="JW183" s="26"/>
      <c r="JX183" s="31"/>
      <c r="JY183" s="31"/>
      <c r="JZ183" s="28"/>
      <c r="KA183" s="26"/>
      <c r="KB183" s="26"/>
      <c r="KC183" s="26"/>
      <c r="KD183" s="26"/>
      <c r="KE183" s="31"/>
      <c r="KF183" s="31"/>
      <c r="KG183" s="28"/>
      <c r="KH183" s="26"/>
      <c r="KI183" s="26"/>
      <c r="KJ183" s="26"/>
      <c r="KK183" s="26"/>
      <c r="KL183" s="31"/>
      <c r="KM183" s="31"/>
      <c r="KN183" s="28"/>
      <c r="KO183" s="26"/>
      <c r="KP183" s="26"/>
      <c r="KQ183" s="26"/>
      <c r="KR183" s="26"/>
      <c r="KS183" s="31"/>
      <c r="KT183" s="31"/>
      <c r="KU183" s="28"/>
      <c r="KV183" s="26"/>
      <c r="KW183" s="26"/>
      <c r="KX183" s="26"/>
      <c r="KY183" s="31"/>
      <c r="KZ183" s="31"/>
      <c r="LA183" s="31"/>
      <c r="LB183" s="28"/>
      <c r="LC183" s="26"/>
      <c r="LD183" s="26"/>
      <c r="LE183" s="26"/>
      <c r="LF183" s="26"/>
      <c r="LG183" s="31"/>
      <c r="LH183" s="31"/>
      <c r="LI183" s="28"/>
      <c r="LJ183" s="26"/>
      <c r="LK183" s="26"/>
      <c r="LL183" s="26"/>
      <c r="LM183" s="26"/>
      <c r="LN183" s="31"/>
      <c r="LO183" s="31"/>
      <c r="LP183" s="28"/>
      <c r="LQ183" s="26"/>
      <c r="LR183" s="26"/>
      <c r="LS183" s="26"/>
      <c r="LT183" s="26"/>
      <c r="LU183" s="31"/>
      <c r="LV183" s="31"/>
      <c r="LW183" s="28"/>
      <c r="LX183" s="26"/>
      <c r="LY183" s="26"/>
      <c r="LZ183" s="26"/>
      <c r="MA183" s="26"/>
      <c r="MB183" s="31"/>
      <c r="MC183" s="31"/>
      <c r="MD183" s="28"/>
      <c r="ME183" s="26"/>
      <c r="MF183" s="26"/>
      <c r="MG183" s="26"/>
      <c r="MH183" s="26"/>
      <c r="MI183" s="31"/>
      <c r="MJ183" s="31"/>
      <c r="MK183" s="28"/>
      <c r="ML183" s="26"/>
      <c r="MM183" s="26"/>
      <c r="MN183" s="26"/>
      <c r="MO183" s="26"/>
      <c r="MP183" s="31"/>
      <c r="MQ183" s="31"/>
      <c r="MR183" s="28"/>
      <c r="MS183" s="26"/>
      <c r="MT183" s="26"/>
      <c r="MU183" s="26"/>
      <c r="MV183" s="26"/>
      <c r="MW183" s="31"/>
      <c r="MX183" s="31"/>
      <c r="MY183" s="28"/>
      <c r="MZ183" s="26"/>
      <c r="NA183" s="31"/>
      <c r="NB183" s="31"/>
      <c r="NC183" s="26"/>
      <c r="ND183" s="31"/>
      <c r="NE183" s="31"/>
      <c r="NF183" s="16" t="s">
        <v>759</v>
      </c>
    </row>
    <row r="184" spans="1:370" s="109" customFormat="1" ht="18" x14ac:dyDescent="0.25">
      <c r="A184" s="45" t="s">
        <v>986</v>
      </c>
      <c r="B184" s="21"/>
      <c r="C184" s="32"/>
      <c r="D184" s="32"/>
      <c r="E184" s="17"/>
      <c r="F184" s="17"/>
      <c r="G184" s="17"/>
      <c r="H184" s="17"/>
      <c r="I184" s="17"/>
      <c r="J184" s="17"/>
      <c r="K184" s="17"/>
      <c r="L184" s="17"/>
      <c r="M184" s="107"/>
      <c r="N184" s="108"/>
      <c r="O184" s="108"/>
      <c r="P184" s="108"/>
      <c r="Q184" s="108"/>
      <c r="R184" s="17"/>
      <c r="S184" s="17"/>
      <c r="T184" s="107"/>
      <c r="U184" s="108"/>
      <c r="V184" s="108"/>
      <c r="W184" s="108"/>
      <c r="X184" s="108"/>
      <c r="Y184" s="17"/>
      <c r="Z184" s="17"/>
      <c r="AA184" s="107"/>
      <c r="AB184" s="108"/>
      <c r="AC184" s="108"/>
      <c r="AD184" s="108"/>
      <c r="AE184" s="108"/>
      <c r="AF184" s="17"/>
      <c r="AG184" s="17"/>
      <c r="AH184" s="107"/>
      <c r="AI184" s="107"/>
      <c r="AJ184" s="107"/>
      <c r="AK184" s="107"/>
      <c r="AL184" s="108"/>
      <c r="AM184" s="17"/>
      <c r="AN184" s="17"/>
      <c r="AO184" s="107"/>
      <c r="AP184" s="108"/>
      <c r="AQ184" s="108"/>
      <c r="AR184" s="108"/>
      <c r="AS184" s="108"/>
      <c r="AT184" s="17"/>
      <c r="AU184" s="17"/>
      <c r="AV184" s="108"/>
      <c r="AW184" s="108"/>
      <c r="AX184" s="108"/>
      <c r="AY184" s="108"/>
      <c r="AZ184" s="108"/>
      <c r="BA184" s="17"/>
      <c r="BB184" s="17"/>
      <c r="BC184" s="108"/>
      <c r="BD184" s="108"/>
      <c r="BE184" s="108"/>
      <c r="BF184" s="108"/>
      <c r="BG184" s="108"/>
      <c r="BH184" s="17"/>
      <c r="BI184" s="17"/>
      <c r="BJ184" s="108"/>
      <c r="BK184" s="108"/>
      <c r="BL184" s="108"/>
      <c r="BM184" s="108"/>
      <c r="BN184" s="108"/>
      <c r="BO184" s="17"/>
      <c r="BP184" s="17"/>
      <c r="BQ184" s="107"/>
      <c r="BR184" s="108"/>
      <c r="BS184" s="108"/>
      <c r="BT184" s="108"/>
      <c r="BU184" s="108"/>
      <c r="BV184" s="17"/>
      <c r="BW184" s="17"/>
      <c r="BX184" s="107"/>
      <c r="BY184" s="108"/>
      <c r="BZ184" s="108"/>
      <c r="CA184" s="108"/>
      <c r="CB184" s="108"/>
      <c r="CC184" s="17"/>
      <c r="CD184" s="17"/>
      <c r="CE184" s="107"/>
      <c r="CF184" s="108"/>
      <c r="CG184" s="108"/>
      <c r="CH184" s="108"/>
      <c r="CI184" s="108"/>
      <c r="CJ184" s="17"/>
      <c r="CK184" s="17"/>
      <c r="CL184" s="107"/>
      <c r="CM184" s="108"/>
      <c r="CN184" s="108"/>
      <c r="CO184" s="108"/>
      <c r="CP184" s="17"/>
      <c r="CQ184" s="17"/>
      <c r="CR184" s="17"/>
      <c r="CS184" s="17"/>
      <c r="CT184" s="108"/>
      <c r="CU184" s="108"/>
      <c r="CV184" s="108"/>
      <c r="CW184" s="108"/>
      <c r="CX184" s="17"/>
      <c r="CY184" s="17"/>
      <c r="CZ184" s="107"/>
      <c r="DA184" s="108"/>
      <c r="DB184" s="108"/>
      <c r="DC184" s="108"/>
      <c r="DD184" s="108"/>
      <c r="DE184" s="17"/>
      <c r="DF184" s="17"/>
      <c r="DG184" s="107"/>
      <c r="DH184" s="108"/>
      <c r="DI184" s="108"/>
      <c r="DJ184" s="108"/>
      <c r="DK184" s="108"/>
      <c r="DL184" s="17"/>
      <c r="DM184" s="17"/>
      <c r="DN184" s="107"/>
      <c r="DO184" s="108"/>
      <c r="DP184" s="108"/>
      <c r="DQ184" s="108"/>
      <c r="DR184" s="108"/>
      <c r="DS184" s="17"/>
      <c r="DT184" s="17"/>
      <c r="DU184" s="107"/>
      <c r="DV184" s="108"/>
      <c r="DW184" s="17"/>
      <c r="DX184" s="108"/>
      <c r="DY184" s="108"/>
      <c r="DZ184" s="17"/>
      <c r="EA184" s="17"/>
      <c r="EB184" s="107"/>
      <c r="EC184" s="108"/>
      <c r="ED184" s="108"/>
      <c r="EE184" s="17"/>
      <c r="EF184" s="108"/>
      <c r="EG184" s="17"/>
      <c r="EH184" s="17"/>
      <c r="EI184" s="107"/>
      <c r="EJ184" s="108"/>
      <c r="EK184" s="108"/>
      <c r="EL184" s="108"/>
      <c r="EM184" s="108"/>
      <c r="EN184" s="17"/>
      <c r="EO184" s="17"/>
      <c r="EP184" s="17"/>
      <c r="EQ184" s="108"/>
      <c r="ER184" s="108"/>
      <c r="ES184" s="108"/>
      <c r="ET184" s="108"/>
      <c r="EU184" s="17"/>
      <c r="EV184" s="17"/>
      <c r="EW184" s="107"/>
      <c r="EX184" s="108"/>
      <c r="EY184" s="108"/>
      <c r="EZ184" s="17"/>
      <c r="FA184" s="108"/>
      <c r="FB184" s="17"/>
      <c r="FC184" s="17"/>
      <c r="FD184" s="107"/>
      <c r="FE184" s="108"/>
      <c r="FF184" s="108"/>
      <c r="FG184" s="108"/>
      <c r="FH184" s="108"/>
      <c r="FI184" s="17"/>
      <c r="FJ184" s="17"/>
      <c r="FK184" s="107"/>
      <c r="FL184" s="108"/>
      <c r="FM184" s="108"/>
      <c r="FN184" s="108"/>
      <c r="FO184" s="108"/>
      <c r="FP184" s="17"/>
      <c r="FQ184" s="17"/>
      <c r="FR184" s="107"/>
      <c r="FS184" s="108"/>
      <c r="FT184" s="108"/>
      <c r="FU184" s="108"/>
      <c r="FV184" s="108"/>
      <c r="FW184" s="17"/>
      <c r="FX184" s="17"/>
      <c r="FY184" s="107"/>
      <c r="FZ184" s="108"/>
      <c r="GA184" s="108"/>
      <c r="GB184" s="108"/>
      <c r="GC184" s="108"/>
      <c r="GD184" s="17"/>
      <c r="GE184" s="17"/>
      <c r="GF184" s="107"/>
      <c r="GG184" s="108"/>
      <c r="GH184" s="108"/>
      <c r="GI184" s="108"/>
      <c r="GJ184" s="108"/>
      <c r="GK184" s="17"/>
      <c r="GL184" s="17"/>
      <c r="GM184" s="107"/>
      <c r="GN184" s="108"/>
      <c r="GO184" s="108"/>
      <c r="GP184" s="108"/>
      <c r="GQ184" s="108"/>
      <c r="GR184" s="17"/>
      <c r="GS184" s="17"/>
      <c r="GT184" s="107"/>
      <c r="GU184" s="108"/>
      <c r="GV184" s="108"/>
      <c r="GW184" s="108"/>
      <c r="GX184" s="108"/>
      <c r="GY184" s="17"/>
      <c r="GZ184" s="17"/>
      <c r="HA184" s="107"/>
      <c r="HB184" s="108"/>
      <c r="HC184" s="108"/>
      <c r="HD184" s="108"/>
      <c r="HE184" s="108"/>
      <c r="HF184" s="17"/>
      <c r="HG184" s="17"/>
      <c r="HH184" s="107"/>
      <c r="HI184" s="108"/>
      <c r="HJ184" s="108"/>
      <c r="HK184" s="108"/>
      <c r="HL184" s="108"/>
      <c r="HM184" s="17"/>
      <c r="HN184" s="17"/>
      <c r="HO184" s="107"/>
      <c r="HP184" s="108"/>
      <c r="HQ184" s="108"/>
      <c r="HR184" s="108"/>
      <c r="HS184" s="108"/>
      <c r="HT184" s="17"/>
      <c r="HU184" s="17"/>
      <c r="HV184" s="107"/>
      <c r="HW184" s="108"/>
      <c r="HX184" s="108"/>
      <c r="HY184" s="108"/>
      <c r="HZ184" s="108"/>
      <c r="IA184" s="17"/>
      <c r="IB184" s="17"/>
      <c r="IC184" s="108"/>
      <c r="ID184" s="108"/>
      <c r="IE184" s="108"/>
      <c r="IF184" s="108"/>
      <c r="IG184" s="108"/>
      <c r="IH184" s="17"/>
      <c r="II184" s="17"/>
      <c r="IJ184" s="107"/>
      <c r="IK184" s="108"/>
      <c r="IL184" s="108"/>
      <c r="IM184" s="108"/>
      <c r="IN184" s="108"/>
      <c r="IO184" s="17"/>
      <c r="IP184" s="17"/>
      <c r="IQ184" s="107"/>
      <c r="IR184" s="108"/>
      <c r="IS184" s="108"/>
      <c r="IT184" s="108"/>
      <c r="IU184" s="108"/>
      <c r="IV184" s="17"/>
      <c r="IW184" s="17"/>
      <c r="IX184" s="107"/>
      <c r="IY184" s="108"/>
      <c r="IZ184" s="108"/>
      <c r="JA184" s="108"/>
      <c r="JB184" s="108"/>
      <c r="JC184" s="17"/>
      <c r="JD184" s="17"/>
      <c r="JE184" s="107"/>
      <c r="JF184" s="108"/>
      <c r="JG184" s="108"/>
      <c r="JH184" s="108"/>
      <c r="JI184" s="108"/>
      <c r="JJ184" s="17"/>
      <c r="JK184" s="17"/>
      <c r="JL184" s="107"/>
      <c r="JM184" s="108"/>
      <c r="JN184" s="108"/>
      <c r="JO184" s="108"/>
      <c r="JP184" s="108"/>
      <c r="JQ184" s="17"/>
      <c r="JR184" s="17"/>
      <c r="JS184" s="107"/>
      <c r="JT184" s="108"/>
      <c r="JU184" s="108"/>
      <c r="JV184" s="17"/>
      <c r="JW184" s="108"/>
      <c r="JX184" s="17"/>
      <c r="JY184" s="17"/>
      <c r="JZ184" s="107"/>
      <c r="KA184" s="108"/>
      <c r="KB184" s="108"/>
      <c r="KC184" s="108"/>
      <c r="KD184" s="108"/>
      <c r="KE184" s="17"/>
      <c r="KF184" s="17"/>
      <c r="KG184" s="107"/>
      <c r="KH184" s="108"/>
      <c r="KI184" s="108"/>
      <c r="KJ184" s="108"/>
      <c r="KK184" s="108"/>
      <c r="KL184" s="17"/>
      <c r="KM184" s="17"/>
      <c r="KN184" s="107"/>
      <c r="KO184" s="108"/>
      <c r="KP184" s="108"/>
      <c r="KQ184" s="108"/>
      <c r="KR184" s="108"/>
      <c r="KS184" s="17"/>
      <c r="KT184" s="17"/>
      <c r="KU184" s="107"/>
      <c r="KV184" s="108"/>
      <c r="KW184" s="108"/>
      <c r="KX184" s="108"/>
      <c r="KY184" s="17"/>
      <c r="KZ184" s="17"/>
      <c r="LA184" s="17"/>
      <c r="LB184" s="107"/>
      <c r="LC184" s="108"/>
      <c r="LD184" s="108"/>
      <c r="LE184" s="108"/>
      <c r="LF184" s="108"/>
      <c r="LG184" s="17"/>
      <c r="LH184" s="17"/>
      <c r="LI184" s="107"/>
      <c r="LJ184" s="108"/>
      <c r="LK184" s="108"/>
      <c r="LL184" s="108"/>
      <c r="LM184" s="108"/>
      <c r="LN184" s="17"/>
      <c r="LO184" s="17"/>
      <c r="LP184" s="107"/>
      <c r="LQ184" s="108"/>
      <c r="LR184" s="108"/>
      <c r="LS184" s="108"/>
      <c r="LT184" s="108"/>
      <c r="LU184" s="17"/>
      <c r="LV184" s="17"/>
      <c r="LW184" s="107"/>
      <c r="LX184" s="108"/>
      <c r="LY184" s="108"/>
      <c r="LZ184" s="108"/>
      <c r="MA184" s="108"/>
      <c r="MB184" s="17"/>
      <c r="MC184" s="17"/>
      <c r="MD184" s="107"/>
      <c r="ME184" s="108"/>
      <c r="MF184" s="108"/>
      <c r="MG184" s="108"/>
      <c r="MH184" s="108"/>
      <c r="MI184" s="17"/>
      <c r="MJ184" s="17"/>
      <c r="MK184" s="107"/>
      <c r="ML184" s="108"/>
      <c r="MM184" s="108"/>
      <c r="MN184" s="108"/>
      <c r="MO184" s="108"/>
      <c r="MP184" s="17"/>
      <c r="MQ184" s="17"/>
      <c r="MR184" s="107"/>
      <c r="MS184" s="108"/>
      <c r="MT184" s="108"/>
      <c r="MU184" s="108"/>
      <c r="MV184" s="108"/>
      <c r="MW184" s="17"/>
      <c r="MX184" s="17"/>
      <c r="MY184" s="107"/>
      <c r="MZ184" s="108"/>
      <c r="NA184" s="17"/>
      <c r="NB184" s="17"/>
      <c r="NC184" s="108"/>
      <c r="ND184" s="17"/>
      <c r="NE184" s="17"/>
      <c r="NF184" s="16" t="s">
        <v>759</v>
      </c>
    </row>
    <row r="185" spans="1:370" s="109" customFormat="1" ht="15.75" x14ac:dyDescent="0.25">
      <c r="A185" s="22" t="s">
        <v>987</v>
      </c>
      <c r="B185" s="23"/>
      <c r="C185" s="24">
        <v>2</v>
      </c>
      <c r="D185" s="33" t="s">
        <v>766</v>
      </c>
      <c r="E185" s="25"/>
      <c r="F185" s="31"/>
      <c r="G185" s="138">
        <v>2</v>
      </c>
      <c r="H185" s="138">
        <v>2</v>
      </c>
      <c r="I185" s="138">
        <v>2</v>
      </c>
      <c r="J185" s="138">
        <v>2</v>
      </c>
      <c r="K185" s="31"/>
      <c r="L185" s="31"/>
      <c r="M185" s="138">
        <v>2</v>
      </c>
      <c r="N185" s="138">
        <v>2</v>
      </c>
      <c r="O185" s="138">
        <v>2</v>
      </c>
      <c r="P185" s="138">
        <v>2</v>
      </c>
      <c r="Q185" s="138">
        <v>2</v>
      </c>
      <c r="R185" s="31"/>
      <c r="S185" s="31"/>
      <c r="T185" s="138">
        <v>2</v>
      </c>
      <c r="U185" s="138">
        <v>2</v>
      </c>
      <c r="V185" s="138">
        <v>2</v>
      </c>
      <c r="W185" s="138">
        <v>2</v>
      </c>
      <c r="X185" s="138">
        <v>2</v>
      </c>
      <c r="Y185" s="31"/>
      <c r="Z185" s="31"/>
      <c r="AA185" s="138">
        <v>2</v>
      </c>
      <c r="AB185" s="138">
        <v>2</v>
      </c>
      <c r="AC185" s="138">
        <v>2</v>
      </c>
      <c r="AD185" s="138">
        <v>2</v>
      </c>
      <c r="AE185" s="138">
        <v>2</v>
      </c>
      <c r="AF185" s="31"/>
      <c r="AG185" s="31"/>
      <c r="AH185" s="138">
        <v>2</v>
      </c>
      <c r="AI185" s="138">
        <v>2</v>
      </c>
      <c r="AJ185" s="138">
        <v>2</v>
      </c>
      <c r="AK185" s="138">
        <v>2</v>
      </c>
      <c r="AL185" s="138">
        <v>2</v>
      </c>
      <c r="AM185" s="31"/>
      <c r="AN185" s="31"/>
      <c r="AO185" s="138">
        <v>2</v>
      </c>
      <c r="AP185" s="138">
        <v>2</v>
      </c>
      <c r="AQ185" s="138">
        <v>2</v>
      </c>
      <c r="AR185" s="138">
        <v>2</v>
      </c>
      <c r="AS185" s="138">
        <v>2</v>
      </c>
      <c r="AT185" s="31"/>
      <c r="AU185" s="31"/>
      <c r="AV185" s="138">
        <v>2</v>
      </c>
      <c r="AW185" s="138">
        <v>2</v>
      </c>
      <c r="AX185" s="138">
        <v>2</v>
      </c>
      <c r="AY185" s="138">
        <v>2</v>
      </c>
      <c r="AZ185" s="138">
        <v>2</v>
      </c>
      <c r="BA185" s="31"/>
      <c r="BB185" s="31"/>
      <c r="BC185" s="138">
        <v>2</v>
      </c>
      <c r="BD185" s="138">
        <v>2</v>
      </c>
      <c r="BE185" s="138">
        <v>2</v>
      </c>
      <c r="BF185" s="138">
        <v>2</v>
      </c>
      <c r="BG185" s="138">
        <v>2</v>
      </c>
      <c r="BH185" s="31"/>
      <c r="BI185" s="31"/>
      <c r="BJ185" s="138">
        <v>2</v>
      </c>
      <c r="BK185" s="138">
        <v>2</v>
      </c>
      <c r="BL185" s="138">
        <v>2</v>
      </c>
      <c r="BM185" s="138">
        <v>2</v>
      </c>
      <c r="BN185" s="141"/>
      <c r="BO185" s="31"/>
      <c r="BP185" s="31"/>
      <c r="BQ185" s="141"/>
      <c r="BR185" s="141"/>
      <c r="BS185" s="141"/>
      <c r="BT185" s="141"/>
      <c r="BU185" s="141"/>
      <c r="BV185" s="31"/>
      <c r="BW185" s="31"/>
      <c r="BX185" s="141"/>
      <c r="BY185" s="138"/>
      <c r="BZ185" s="138"/>
      <c r="CA185" s="138"/>
      <c r="CB185" s="138"/>
      <c r="CC185" s="31"/>
      <c r="CD185" s="31"/>
      <c r="CE185" s="138"/>
      <c r="CF185" s="138"/>
      <c r="CG185" s="138"/>
      <c r="CH185" s="138"/>
      <c r="CI185" s="138"/>
      <c r="CJ185" s="31"/>
      <c r="CK185" s="31"/>
      <c r="CL185" s="138"/>
      <c r="CM185" s="138"/>
      <c r="CN185" s="138"/>
      <c r="CO185" s="138"/>
      <c r="CP185" s="31"/>
      <c r="CQ185" s="31"/>
      <c r="CR185" s="31"/>
      <c r="CS185" s="31"/>
      <c r="CT185" s="138"/>
      <c r="CU185" s="138"/>
      <c r="CV185" s="138"/>
      <c r="CW185" s="138"/>
      <c r="CX185" s="31"/>
      <c r="CY185" s="31"/>
      <c r="CZ185" s="138"/>
      <c r="DA185" s="138"/>
      <c r="DB185" s="138"/>
      <c r="DC185" s="138"/>
      <c r="DD185" s="138"/>
      <c r="DE185" s="31"/>
      <c r="DF185" s="31"/>
      <c r="DG185" s="138"/>
      <c r="DH185" s="138"/>
      <c r="DI185" s="138"/>
      <c r="DJ185" s="138"/>
      <c r="DK185" s="138"/>
      <c r="DL185" s="31"/>
      <c r="DM185" s="31"/>
      <c r="DN185" s="138"/>
      <c r="DO185" s="138"/>
      <c r="DP185" s="138"/>
      <c r="DQ185" s="138"/>
      <c r="DR185" s="138"/>
      <c r="DS185" s="31"/>
      <c r="DT185" s="31"/>
      <c r="DU185" s="138"/>
      <c r="DV185" s="138"/>
      <c r="DW185" s="31"/>
      <c r="DX185" s="138"/>
      <c r="DY185" s="138"/>
      <c r="DZ185" s="31"/>
      <c r="EA185" s="31"/>
      <c r="EB185" s="138"/>
      <c r="EC185" s="138"/>
      <c r="ED185" s="138"/>
      <c r="EE185" s="31"/>
      <c r="EF185" s="138"/>
      <c r="EG185" s="31"/>
      <c r="EH185" s="31"/>
      <c r="EI185" s="138"/>
      <c r="EJ185" s="138"/>
      <c r="EK185" s="138"/>
      <c r="EL185" s="138"/>
      <c r="EM185" s="138"/>
      <c r="EN185" s="31"/>
      <c r="EO185" s="31"/>
      <c r="EP185" s="31"/>
      <c r="EQ185" s="138"/>
      <c r="ER185" s="138"/>
      <c r="ES185" s="138"/>
      <c r="ET185" s="138"/>
      <c r="EU185" s="31"/>
      <c r="EV185" s="31"/>
      <c r="EW185" s="141"/>
      <c r="EX185" s="138"/>
      <c r="EY185" s="138"/>
      <c r="EZ185" s="31"/>
      <c r="FA185" s="138"/>
      <c r="FB185" s="31"/>
      <c r="FC185" s="31"/>
      <c r="FD185" s="141"/>
      <c r="FE185" s="138"/>
      <c r="FF185" s="138"/>
      <c r="FG185" s="138"/>
      <c r="FH185" s="138"/>
      <c r="FI185" s="31"/>
      <c r="FJ185" s="31"/>
      <c r="FK185" s="141"/>
      <c r="FL185" s="138"/>
      <c r="FM185" s="138"/>
      <c r="FN185" s="138"/>
      <c r="FO185" s="138"/>
      <c r="FP185" s="31"/>
      <c r="FQ185" s="31"/>
      <c r="FR185" s="141"/>
      <c r="FS185" s="138"/>
      <c r="FT185" s="141"/>
      <c r="FU185" s="138"/>
      <c r="FV185" s="141"/>
      <c r="FW185" s="31"/>
      <c r="FX185" s="31"/>
      <c r="FY185" s="141"/>
      <c r="FZ185" s="138"/>
      <c r="GA185" s="138"/>
      <c r="GB185" s="138"/>
      <c r="GC185" s="138"/>
      <c r="GD185" s="31"/>
      <c r="GE185" s="31"/>
      <c r="GF185" s="141"/>
      <c r="GG185" s="138"/>
      <c r="GH185" s="138"/>
      <c r="GI185" s="138"/>
      <c r="GJ185" s="138"/>
      <c r="GK185" s="31"/>
      <c r="GL185" s="31"/>
      <c r="GM185" s="141"/>
      <c r="GN185" s="138"/>
      <c r="GO185" s="138"/>
      <c r="GP185" s="138"/>
      <c r="GQ185" s="138"/>
      <c r="GR185" s="31"/>
      <c r="GS185" s="31"/>
      <c r="GT185" s="141"/>
      <c r="GU185" s="138"/>
      <c r="GV185" s="138"/>
      <c r="GW185" s="138"/>
      <c r="GX185" s="138"/>
      <c r="GY185" s="31"/>
      <c r="GZ185" s="31"/>
      <c r="HA185" s="141"/>
      <c r="HB185" s="138"/>
      <c r="HC185" s="138"/>
      <c r="HD185" s="138"/>
      <c r="HE185" s="138"/>
      <c r="HF185" s="31"/>
      <c r="HG185" s="31"/>
      <c r="HH185" s="141"/>
      <c r="HI185" s="138"/>
      <c r="HJ185" s="138"/>
      <c r="HK185" s="138"/>
      <c r="HL185" s="138"/>
      <c r="HM185" s="31"/>
      <c r="HN185" s="31"/>
      <c r="HO185" s="141"/>
      <c r="HP185" s="141"/>
      <c r="HQ185" s="141"/>
      <c r="HR185" s="141"/>
      <c r="HS185" s="141"/>
      <c r="HT185" s="31"/>
      <c r="HU185" s="31"/>
      <c r="HV185" s="141"/>
      <c r="HW185" s="141"/>
      <c r="HX185" s="141"/>
      <c r="HY185" s="141"/>
      <c r="HZ185" s="141"/>
      <c r="IA185" s="31"/>
      <c r="IB185" s="31"/>
      <c r="IC185" s="141"/>
      <c r="ID185" s="141"/>
      <c r="IE185" s="141"/>
      <c r="IF185" s="141"/>
      <c r="IG185" s="141"/>
      <c r="IH185" s="31"/>
      <c r="II185" s="31"/>
      <c r="IJ185" s="141"/>
      <c r="IK185" s="138"/>
      <c r="IL185" s="138"/>
      <c r="IM185" s="138"/>
      <c r="IN185" s="138"/>
      <c r="IO185" s="31"/>
      <c r="IP185" s="31"/>
      <c r="IQ185" s="138"/>
      <c r="IR185" s="138"/>
      <c r="IS185" s="138"/>
      <c r="IT185" s="138"/>
      <c r="IU185" s="138"/>
      <c r="IV185" s="31"/>
      <c r="IW185" s="31"/>
      <c r="IX185" s="138"/>
      <c r="IY185" s="138"/>
      <c r="IZ185" s="138"/>
      <c r="JA185" s="138"/>
      <c r="JB185" s="138"/>
      <c r="JC185" s="31"/>
      <c r="JD185" s="31"/>
      <c r="JE185" s="138"/>
      <c r="JF185" s="138"/>
      <c r="JG185" s="138"/>
      <c r="JH185" s="138"/>
      <c r="JI185" s="138"/>
      <c r="JJ185" s="31"/>
      <c r="JK185" s="31"/>
      <c r="JL185" s="138"/>
      <c r="JM185" s="138"/>
      <c r="JN185" s="138"/>
      <c r="JO185" s="138"/>
      <c r="JP185" s="138"/>
      <c r="JQ185" s="31"/>
      <c r="JR185" s="31"/>
      <c r="JS185" s="138"/>
      <c r="JT185" s="138"/>
      <c r="JU185" s="138"/>
      <c r="JV185" s="31"/>
      <c r="JW185" s="138"/>
      <c r="JX185" s="31"/>
      <c r="JY185" s="31"/>
      <c r="JZ185" s="138"/>
      <c r="KA185" s="138"/>
      <c r="KB185" s="138"/>
      <c r="KC185" s="138"/>
      <c r="KD185" s="138"/>
      <c r="KE185" s="31"/>
      <c r="KF185" s="31"/>
      <c r="KG185" s="138"/>
      <c r="KH185" s="138"/>
      <c r="KI185" s="138"/>
      <c r="KJ185" s="138"/>
      <c r="KK185" s="138"/>
      <c r="KL185" s="31"/>
      <c r="KM185" s="31"/>
      <c r="KN185" s="138"/>
      <c r="KO185" s="138"/>
      <c r="KP185" s="138"/>
      <c r="KQ185" s="138"/>
      <c r="KR185" s="138"/>
      <c r="KS185" s="31"/>
      <c r="KT185" s="31"/>
      <c r="KU185" s="138"/>
      <c r="KV185" s="138"/>
      <c r="KW185" s="138"/>
      <c r="KX185" s="138"/>
      <c r="KY185" s="31"/>
      <c r="KZ185" s="31"/>
      <c r="LA185" s="31"/>
      <c r="LB185" s="138"/>
      <c r="LC185" s="138"/>
      <c r="LD185" s="138"/>
      <c r="LE185" s="138"/>
      <c r="LF185" s="138"/>
      <c r="LG185" s="31"/>
      <c r="LH185" s="31"/>
      <c r="LI185" s="138"/>
      <c r="LJ185" s="138"/>
      <c r="LK185" s="138"/>
      <c r="LL185" s="138"/>
      <c r="LM185" s="138"/>
      <c r="LN185" s="31"/>
      <c r="LO185" s="31"/>
      <c r="LP185" s="138"/>
      <c r="LQ185" s="138"/>
      <c r="LR185" s="138"/>
      <c r="LS185" s="138"/>
      <c r="LT185" s="138"/>
      <c r="LU185" s="31"/>
      <c r="LV185" s="31"/>
      <c r="LW185" s="138"/>
      <c r="LX185" s="138"/>
      <c r="LY185" s="138"/>
      <c r="LZ185" s="138"/>
      <c r="MA185" s="138"/>
      <c r="MB185" s="31"/>
      <c r="MC185" s="31"/>
      <c r="MD185" s="138"/>
      <c r="ME185" s="138"/>
      <c r="MF185" s="138"/>
      <c r="MG185" s="138"/>
      <c r="MH185" s="138"/>
      <c r="MI185" s="31"/>
      <c r="MJ185" s="31"/>
      <c r="MK185" s="138"/>
      <c r="ML185" s="138"/>
      <c r="MM185" s="138"/>
      <c r="MN185" s="138"/>
      <c r="MO185" s="138"/>
      <c r="MP185" s="31"/>
      <c r="MQ185" s="31"/>
      <c r="MR185" s="141"/>
      <c r="MS185" s="141"/>
      <c r="MT185" s="141"/>
      <c r="MU185" s="141"/>
      <c r="MV185" s="141"/>
      <c r="MW185" s="31"/>
      <c r="MX185" s="31"/>
      <c r="MY185" s="141"/>
      <c r="MZ185" s="138"/>
      <c r="NA185" s="31"/>
      <c r="NB185" s="31"/>
      <c r="NC185" s="138"/>
      <c r="ND185" s="31"/>
      <c r="NE185" s="31"/>
      <c r="NF185" s="16" t="s">
        <v>759</v>
      </c>
    </row>
    <row r="186" spans="1:370" s="109" customFormat="1" ht="15.75" x14ac:dyDescent="0.25">
      <c r="A186" s="22" t="s">
        <v>988</v>
      </c>
      <c r="B186" s="23"/>
      <c r="C186" s="24">
        <v>2</v>
      </c>
      <c r="D186" s="33" t="s">
        <v>766</v>
      </c>
      <c r="E186" s="25"/>
      <c r="F186" s="31"/>
      <c r="G186" s="138">
        <v>2</v>
      </c>
      <c r="H186" s="138">
        <v>2</v>
      </c>
      <c r="I186" s="138">
        <v>2</v>
      </c>
      <c r="J186" s="138">
        <v>2</v>
      </c>
      <c r="K186" s="31"/>
      <c r="L186" s="31"/>
      <c r="M186" s="138">
        <v>2</v>
      </c>
      <c r="N186" s="138">
        <v>2</v>
      </c>
      <c r="O186" s="138">
        <v>2</v>
      </c>
      <c r="P186" s="138">
        <v>2</v>
      </c>
      <c r="Q186" s="138">
        <v>2</v>
      </c>
      <c r="R186" s="31"/>
      <c r="S186" s="31"/>
      <c r="T186" s="138">
        <v>2</v>
      </c>
      <c r="U186" s="138">
        <v>2</v>
      </c>
      <c r="V186" s="138">
        <v>2</v>
      </c>
      <c r="W186" s="138">
        <v>2</v>
      </c>
      <c r="X186" s="138">
        <v>2</v>
      </c>
      <c r="Y186" s="31"/>
      <c r="Z186" s="31"/>
      <c r="AA186" s="138">
        <v>2</v>
      </c>
      <c r="AB186" s="138">
        <v>2</v>
      </c>
      <c r="AC186" s="138">
        <v>2</v>
      </c>
      <c r="AD186" s="138">
        <v>2</v>
      </c>
      <c r="AE186" s="138">
        <v>2</v>
      </c>
      <c r="AF186" s="31"/>
      <c r="AG186" s="31"/>
      <c r="AH186" s="138">
        <v>2</v>
      </c>
      <c r="AI186" s="138">
        <v>2</v>
      </c>
      <c r="AJ186" s="138">
        <v>2</v>
      </c>
      <c r="AK186" s="138">
        <v>2</v>
      </c>
      <c r="AL186" s="138">
        <v>2</v>
      </c>
      <c r="AM186" s="31"/>
      <c r="AN186" s="31"/>
      <c r="AO186" s="138">
        <v>2</v>
      </c>
      <c r="AP186" s="138">
        <v>2</v>
      </c>
      <c r="AQ186" s="138">
        <v>2</v>
      </c>
      <c r="AR186" s="138">
        <v>2</v>
      </c>
      <c r="AS186" s="138">
        <v>2</v>
      </c>
      <c r="AT186" s="31"/>
      <c r="AU186" s="31"/>
      <c r="AV186" s="138">
        <v>2</v>
      </c>
      <c r="AW186" s="138">
        <v>2</v>
      </c>
      <c r="AX186" s="138">
        <v>2</v>
      </c>
      <c r="AY186" s="138">
        <v>2</v>
      </c>
      <c r="AZ186" s="138">
        <v>2</v>
      </c>
      <c r="BA186" s="31"/>
      <c r="BB186" s="31"/>
      <c r="BC186" s="138">
        <v>2</v>
      </c>
      <c r="BD186" s="138">
        <v>2</v>
      </c>
      <c r="BE186" s="138">
        <v>2</v>
      </c>
      <c r="BF186" s="138">
        <v>2</v>
      </c>
      <c r="BG186" s="138">
        <v>2</v>
      </c>
      <c r="BH186" s="31"/>
      <c r="BI186" s="31"/>
      <c r="BJ186" s="138">
        <v>2</v>
      </c>
      <c r="BK186" s="138">
        <v>2</v>
      </c>
      <c r="BL186" s="138">
        <v>2</v>
      </c>
      <c r="BM186" s="138">
        <v>2</v>
      </c>
      <c r="BN186" s="141"/>
      <c r="BO186" s="31"/>
      <c r="BP186" s="31"/>
      <c r="BQ186" s="141"/>
      <c r="BR186" s="141"/>
      <c r="BS186" s="141"/>
      <c r="BT186" s="141"/>
      <c r="BU186" s="141"/>
      <c r="BV186" s="31"/>
      <c r="BW186" s="31"/>
      <c r="BX186" s="141"/>
      <c r="BY186" s="138"/>
      <c r="BZ186" s="138"/>
      <c r="CA186" s="138"/>
      <c r="CB186" s="138"/>
      <c r="CC186" s="31"/>
      <c r="CD186" s="31"/>
      <c r="CE186" s="138"/>
      <c r="CF186" s="138"/>
      <c r="CG186" s="138"/>
      <c r="CH186" s="138"/>
      <c r="CI186" s="138"/>
      <c r="CJ186" s="31"/>
      <c r="CK186" s="31"/>
      <c r="CL186" s="138"/>
      <c r="CM186" s="138"/>
      <c r="CN186" s="138"/>
      <c r="CO186" s="138"/>
      <c r="CP186" s="31"/>
      <c r="CQ186" s="31"/>
      <c r="CR186" s="31"/>
      <c r="CS186" s="31"/>
      <c r="CT186" s="138"/>
      <c r="CU186" s="138"/>
      <c r="CV186" s="138"/>
      <c r="CW186" s="138"/>
      <c r="CX186" s="31"/>
      <c r="CY186" s="31"/>
      <c r="CZ186" s="138"/>
      <c r="DA186" s="138"/>
      <c r="DB186" s="138"/>
      <c r="DC186" s="138"/>
      <c r="DD186" s="138"/>
      <c r="DE186" s="31"/>
      <c r="DF186" s="31"/>
      <c r="DG186" s="138"/>
      <c r="DH186" s="138"/>
      <c r="DI186" s="138"/>
      <c r="DJ186" s="138"/>
      <c r="DK186" s="138"/>
      <c r="DL186" s="31"/>
      <c r="DM186" s="31"/>
      <c r="DN186" s="138"/>
      <c r="DO186" s="138"/>
      <c r="DP186" s="138"/>
      <c r="DQ186" s="138"/>
      <c r="DR186" s="138"/>
      <c r="DS186" s="31"/>
      <c r="DT186" s="31"/>
      <c r="DU186" s="138"/>
      <c r="DV186" s="138"/>
      <c r="DW186" s="31"/>
      <c r="DX186" s="138"/>
      <c r="DY186" s="138"/>
      <c r="DZ186" s="31"/>
      <c r="EA186" s="31"/>
      <c r="EB186" s="138"/>
      <c r="EC186" s="138"/>
      <c r="ED186" s="138"/>
      <c r="EE186" s="31"/>
      <c r="EF186" s="138"/>
      <c r="EG186" s="31"/>
      <c r="EH186" s="31"/>
      <c r="EI186" s="138"/>
      <c r="EJ186" s="138"/>
      <c r="EK186" s="138"/>
      <c r="EL186" s="138"/>
      <c r="EM186" s="138"/>
      <c r="EN186" s="31"/>
      <c r="EO186" s="31"/>
      <c r="EP186" s="31"/>
      <c r="EQ186" s="138"/>
      <c r="ER186" s="138"/>
      <c r="ES186" s="138"/>
      <c r="ET186" s="138"/>
      <c r="EU186" s="31"/>
      <c r="EV186" s="31"/>
      <c r="EW186" s="141"/>
      <c r="EX186" s="138"/>
      <c r="EY186" s="138"/>
      <c r="EZ186" s="31"/>
      <c r="FA186" s="138"/>
      <c r="FB186" s="31"/>
      <c r="FC186" s="31"/>
      <c r="FD186" s="141"/>
      <c r="FE186" s="138"/>
      <c r="FF186" s="138"/>
      <c r="FG186" s="138"/>
      <c r="FH186" s="138"/>
      <c r="FI186" s="31"/>
      <c r="FJ186" s="31"/>
      <c r="FK186" s="141"/>
      <c r="FL186" s="138"/>
      <c r="FM186" s="138"/>
      <c r="FN186" s="138"/>
      <c r="FO186" s="138"/>
      <c r="FP186" s="31"/>
      <c r="FQ186" s="31"/>
      <c r="FR186" s="141"/>
      <c r="FS186" s="138"/>
      <c r="FT186" s="141"/>
      <c r="FU186" s="138"/>
      <c r="FV186" s="141"/>
      <c r="FW186" s="31"/>
      <c r="FX186" s="31"/>
      <c r="FY186" s="141"/>
      <c r="FZ186" s="138"/>
      <c r="GA186" s="138"/>
      <c r="GB186" s="138"/>
      <c r="GC186" s="138"/>
      <c r="GD186" s="31"/>
      <c r="GE186" s="31"/>
      <c r="GF186" s="141"/>
      <c r="GG186" s="138"/>
      <c r="GH186" s="138"/>
      <c r="GI186" s="138"/>
      <c r="GJ186" s="138"/>
      <c r="GK186" s="31"/>
      <c r="GL186" s="31"/>
      <c r="GM186" s="141"/>
      <c r="GN186" s="138"/>
      <c r="GO186" s="138"/>
      <c r="GP186" s="138"/>
      <c r="GQ186" s="138"/>
      <c r="GR186" s="31"/>
      <c r="GS186" s="31"/>
      <c r="GT186" s="141"/>
      <c r="GU186" s="138"/>
      <c r="GV186" s="138"/>
      <c r="GW186" s="138"/>
      <c r="GX186" s="138"/>
      <c r="GY186" s="31"/>
      <c r="GZ186" s="31"/>
      <c r="HA186" s="141"/>
      <c r="HB186" s="138"/>
      <c r="HC186" s="138"/>
      <c r="HD186" s="138"/>
      <c r="HE186" s="138"/>
      <c r="HF186" s="31"/>
      <c r="HG186" s="31"/>
      <c r="HH186" s="141"/>
      <c r="HI186" s="138"/>
      <c r="HJ186" s="138"/>
      <c r="HK186" s="138"/>
      <c r="HL186" s="138"/>
      <c r="HM186" s="31"/>
      <c r="HN186" s="31"/>
      <c r="HO186" s="141"/>
      <c r="HP186" s="141"/>
      <c r="HQ186" s="141"/>
      <c r="HR186" s="141"/>
      <c r="HS186" s="141"/>
      <c r="HT186" s="31"/>
      <c r="HU186" s="31"/>
      <c r="HV186" s="141"/>
      <c r="HW186" s="141"/>
      <c r="HX186" s="141"/>
      <c r="HY186" s="141"/>
      <c r="HZ186" s="141"/>
      <c r="IA186" s="31"/>
      <c r="IB186" s="31"/>
      <c r="IC186" s="141"/>
      <c r="ID186" s="141"/>
      <c r="IE186" s="141"/>
      <c r="IF186" s="141"/>
      <c r="IG186" s="141"/>
      <c r="IH186" s="31"/>
      <c r="II186" s="31"/>
      <c r="IJ186" s="141"/>
      <c r="IK186" s="138"/>
      <c r="IL186" s="138"/>
      <c r="IM186" s="138"/>
      <c r="IN186" s="138"/>
      <c r="IO186" s="31"/>
      <c r="IP186" s="31"/>
      <c r="IQ186" s="138"/>
      <c r="IR186" s="138"/>
      <c r="IS186" s="138"/>
      <c r="IT186" s="138"/>
      <c r="IU186" s="138"/>
      <c r="IV186" s="31"/>
      <c r="IW186" s="31"/>
      <c r="IX186" s="138"/>
      <c r="IY186" s="138"/>
      <c r="IZ186" s="138"/>
      <c r="JA186" s="138"/>
      <c r="JB186" s="138"/>
      <c r="JC186" s="31"/>
      <c r="JD186" s="31"/>
      <c r="JE186" s="138"/>
      <c r="JF186" s="138"/>
      <c r="JG186" s="138"/>
      <c r="JH186" s="138"/>
      <c r="JI186" s="138"/>
      <c r="JJ186" s="31"/>
      <c r="JK186" s="31"/>
      <c r="JL186" s="138"/>
      <c r="JM186" s="138"/>
      <c r="JN186" s="138"/>
      <c r="JO186" s="138"/>
      <c r="JP186" s="138"/>
      <c r="JQ186" s="31"/>
      <c r="JR186" s="31"/>
      <c r="JS186" s="138"/>
      <c r="JT186" s="138"/>
      <c r="JU186" s="138"/>
      <c r="JV186" s="31"/>
      <c r="JW186" s="138"/>
      <c r="JX186" s="31"/>
      <c r="JY186" s="31"/>
      <c r="JZ186" s="138"/>
      <c r="KA186" s="138"/>
      <c r="KB186" s="138"/>
      <c r="KC186" s="138"/>
      <c r="KD186" s="138"/>
      <c r="KE186" s="31"/>
      <c r="KF186" s="31"/>
      <c r="KG186" s="138"/>
      <c r="KH186" s="138"/>
      <c r="KI186" s="138"/>
      <c r="KJ186" s="138"/>
      <c r="KK186" s="138"/>
      <c r="KL186" s="31"/>
      <c r="KM186" s="31"/>
      <c r="KN186" s="138"/>
      <c r="KO186" s="138"/>
      <c r="KP186" s="138"/>
      <c r="KQ186" s="138"/>
      <c r="KR186" s="138"/>
      <c r="KS186" s="31"/>
      <c r="KT186" s="31"/>
      <c r="KU186" s="138"/>
      <c r="KV186" s="138"/>
      <c r="KW186" s="138"/>
      <c r="KX186" s="138"/>
      <c r="KY186" s="31"/>
      <c r="KZ186" s="31"/>
      <c r="LA186" s="31"/>
      <c r="LB186" s="138"/>
      <c r="LC186" s="138"/>
      <c r="LD186" s="138"/>
      <c r="LE186" s="138"/>
      <c r="LF186" s="138"/>
      <c r="LG186" s="31"/>
      <c r="LH186" s="31"/>
      <c r="LI186" s="138"/>
      <c r="LJ186" s="138"/>
      <c r="LK186" s="138"/>
      <c r="LL186" s="138"/>
      <c r="LM186" s="138"/>
      <c r="LN186" s="31"/>
      <c r="LO186" s="31"/>
      <c r="LP186" s="138"/>
      <c r="LQ186" s="138"/>
      <c r="LR186" s="138"/>
      <c r="LS186" s="138"/>
      <c r="LT186" s="138"/>
      <c r="LU186" s="31"/>
      <c r="LV186" s="31"/>
      <c r="LW186" s="138"/>
      <c r="LX186" s="138"/>
      <c r="LY186" s="138"/>
      <c r="LZ186" s="138"/>
      <c r="MA186" s="138"/>
      <c r="MB186" s="31"/>
      <c r="MC186" s="31"/>
      <c r="MD186" s="138"/>
      <c r="ME186" s="138"/>
      <c r="MF186" s="138"/>
      <c r="MG186" s="138"/>
      <c r="MH186" s="138"/>
      <c r="MI186" s="31"/>
      <c r="MJ186" s="31"/>
      <c r="MK186" s="138"/>
      <c r="ML186" s="138"/>
      <c r="MM186" s="138"/>
      <c r="MN186" s="138"/>
      <c r="MO186" s="138"/>
      <c r="MP186" s="31"/>
      <c r="MQ186" s="31"/>
      <c r="MR186" s="141"/>
      <c r="MS186" s="141"/>
      <c r="MT186" s="141"/>
      <c r="MU186" s="141"/>
      <c r="MV186" s="141"/>
      <c r="MW186" s="31"/>
      <c r="MX186" s="31"/>
      <c r="MY186" s="141"/>
      <c r="MZ186" s="138"/>
      <c r="NA186" s="31"/>
      <c r="NB186" s="31"/>
      <c r="NC186" s="138"/>
      <c r="ND186" s="31"/>
      <c r="NE186" s="31"/>
      <c r="NF186" s="16" t="s">
        <v>759</v>
      </c>
    </row>
    <row r="187" spans="1:370" s="109" customFormat="1" ht="15.75" x14ac:dyDescent="0.25">
      <c r="A187" s="22" t="s">
        <v>989</v>
      </c>
      <c r="B187" s="23" t="s">
        <v>774</v>
      </c>
      <c r="C187" s="24">
        <v>1</v>
      </c>
      <c r="D187" s="33" t="s">
        <v>766</v>
      </c>
      <c r="E187" s="25"/>
      <c r="F187" s="31"/>
      <c r="G187" s="138">
        <v>1</v>
      </c>
      <c r="H187" s="138">
        <v>1</v>
      </c>
      <c r="I187" s="138">
        <v>1</v>
      </c>
      <c r="J187" s="138">
        <v>1</v>
      </c>
      <c r="K187" s="31"/>
      <c r="L187" s="31"/>
      <c r="M187" s="138">
        <v>1</v>
      </c>
      <c r="N187" s="138">
        <v>1</v>
      </c>
      <c r="O187" s="138">
        <v>1</v>
      </c>
      <c r="P187" s="138">
        <v>1</v>
      </c>
      <c r="Q187" s="138">
        <v>1</v>
      </c>
      <c r="R187" s="31"/>
      <c r="S187" s="31"/>
      <c r="T187" s="138">
        <v>1</v>
      </c>
      <c r="U187" s="138">
        <v>1</v>
      </c>
      <c r="V187" s="138">
        <v>1</v>
      </c>
      <c r="W187" s="138">
        <v>1</v>
      </c>
      <c r="X187" s="138">
        <v>1</v>
      </c>
      <c r="Y187" s="31"/>
      <c r="Z187" s="31"/>
      <c r="AA187" s="138">
        <v>1</v>
      </c>
      <c r="AB187" s="138">
        <v>1</v>
      </c>
      <c r="AC187" s="138">
        <v>1</v>
      </c>
      <c r="AD187" s="138">
        <v>1</v>
      </c>
      <c r="AE187" s="138">
        <v>1</v>
      </c>
      <c r="AF187" s="31"/>
      <c r="AG187" s="31"/>
      <c r="AH187" s="138">
        <v>1</v>
      </c>
      <c r="AI187" s="138">
        <v>1</v>
      </c>
      <c r="AJ187" s="138">
        <v>1</v>
      </c>
      <c r="AK187" s="138">
        <v>1</v>
      </c>
      <c r="AL187" s="138">
        <v>1</v>
      </c>
      <c r="AM187" s="31"/>
      <c r="AN187" s="31"/>
      <c r="AO187" s="138">
        <v>1</v>
      </c>
      <c r="AP187" s="138">
        <v>1</v>
      </c>
      <c r="AQ187" s="138">
        <v>1</v>
      </c>
      <c r="AR187" s="138">
        <v>1</v>
      </c>
      <c r="AS187" s="138">
        <v>1</v>
      </c>
      <c r="AT187" s="31"/>
      <c r="AU187" s="31"/>
      <c r="AV187" s="138">
        <v>1</v>
      </c>
      <c r="AW187" s="138">
        <v>1</v>
      </c>
      <c r="AX187" s="138">
        <v>1</v>
      </c>
      <c r="AY187" s="138">
        <v>1</v>
      </c>
      <c r="AZ187" s="138">
        <v>1</v>
      </c>
      <c r="BA187" s="31"/>
      <c r="BB187" s="31"/>
      <c r="BC187" s="138">
        <v>1</v>
      </c>
      <c r="BD187" s="138">
        <v>1</v>
      </c>
      <c r="BE187" s="138">
        <v>1</v>
      </c>
      <c r="BF187" s="138">
        <v>1</v>
      </c>
      <c r="BG187" s="138">
        <v>1</v>
      </c>
      <c r="BH187" s="31"/>
      <c r="BI187" s="31"/>
      <c r="BJ187" s="138">
        <v>1</v>
      </c>
      <c r="BK187" s="138">
        <v>1</v>
      </c>
      <c r="BL187" s="138">
        <v>1</v>
      </c>
      <c r="BM187" s="138">
        <v>1</v>
      </c>
      <c r="BN187" s="141"/>
      <c r="BO187" s="31"/>
      <c r="BP187" s="31"/>
      <c r="BQ187" s="141"/>
      <c r="BR187" s="141"/>
      <c r="BS187" s="141"/>
      <c r="BT187" s="141"/>
      <c r="BU187" s="141"/>
      <c r="BV187" s="31"/>
      <c r="BW187" s="31"/>
      <c r="BX187" s="141"/>
      <c r="BY187" s="138"/>
      <c r="BZ187" s="138"/>
      <c r="CA187" s="138"/>
      <c r="CB187" s="138"/>
      <c r="CC187" s="31"/>
      <c r="CD187" s="31"/>
      <c r="CE187" s="138"/>
      <c r="CF187" s="138"/>
      <c r="CG187" s="138"/>
      <c r="CH187" s="138"/>
      <c r="CI187" s="138"/>
      <c r="CJ187" s="31"/>
      <c r="CK187" s="31"/>
      <c r="CL187" s="138"/>
      <c r="CM187" s="138"/>
      <c r="CN187" s="138"/>
      <c r="CO187" s="138"/>
      <c r="CP187" s="31"/>
      <c r="CQ187" s="31"/>
      <c r="CR187" s="31"/>
      <c r="CS187" s="31"/>
      <c r="CT187" s="138"/>
      <c r="CU187" s="138"/>
      <c r="CV187" s="138"/>
      <c r="CW187" s="138"/>
      <c r="CX187" s="31"/>
      <c r="CY187" s="31"/>
      <c r="CZ187" s="138"/>
      <c r="DA187" s="138"/>
      <c r="DB187" s="138"/>
      <c r="DC187" s="138"/>
      <c r="DD187" s="138"/>
      <c r="DE187" s="31"/>
      <c r="DF187" s="31"/>
      <c r="DG187" s="138"/>
      <c r="DH187" s="138"/>
      <c r="DI187" s="138"/>
      <c r="DJ187" s="138"/>
      <c r="DK187" s="138"/>
      <c r="DL187" s="31"/>
      <c r="DM187" s="31"/>
      <c r="DN187" s="138"/>
      <c r="DO187" s="138"/>
      <c r="DP187" s="138"/>
      <c r="DQ187" s="138"/>
      <c r="DR187" s="138"/>
      <c r="DS187" s="31"/>
      <c r="DT187" s="31"/>
      <c r="DU187" s="138"/>
      <c r="DV187" s="138"/>
      <c r="DW187" s="31"/>
      <c r="DX187" s="138"/>
      <c r="DY187" s="138"/>
      <c r="DZ187" s="31"/>
      <c r="EA187" s="31"/>
      <c r="EB187" s="138"/>
      <c r="EC187" s="138"/>
      <c r="ED187" s="138"/>
      <c r="EE187" s="31"/>
      <c r="EF187" s="138"/>
      <c r="EG187" s="31"/>
      <c r="EH187" s="31"/>
      <c r="EI187" s="138"/>
      <c r="EJ187" s="138"/>
      <c r="EK187" s="138"/>
      <c r="EL187" s="138"/>
      <c r="EM187" s="138"/>
      <c r="EN187" s="31"/>
      <c r="EO187" s="31"/>
      <c r="EP187" s="31"/>
      <c r="EQ187" s="138"/>
      <c r="ER187" s="138"/>
      <c r="ES187" s="138"/>
      <c r="ET187" s="138"/>
      <c r="EU187" s="31"/>
      <c r="EV187" s="31"/>
      <c r="EW187" s="141"/>
      <c r="EX187" s="138"/>
      <c r="EY187" s="138"/>
      <c r="EZ187" s="31"/>
      <c r="FA187" s="138"/>
      <c r="FB187" s="31"/>
      <c r="FC187" s="31"/>
      <c r="FD187" s="141"/>
      <c r="FE187" s="138"/>
      <c r="FF187" s="138"/>
      <c r="FG187" s="138"/>
      <c r="FH187" s="138"/>
      <c r="FI187" s="31"/>
      <c r="FJ187" s="31"/>
      <c r="FK187" s="141"/>
      <c r="FL187" s="138"/>
      <c r="FM187" s="138"/>
      <c r="FN187" s="138"/>
      <c r="FO187" s="138"/>
      <c r="FP187" s="31"/>
      <c r="FQ187" s="31"/>
      <c r="FR187" s="141"/>
      <c r="FS187" s="138"/>
      <c r="FT187" s="141"/>
      <c r="FU187" s="138"/>
      <c r="FV187" s="141"/>
      <c r="FW187" s="31"/>
      <c r="FX187" s="31"/>
      <c r="FY187" s="141"/>
      <c r="FZ187" s="138"/>
      <c r="GA187" s="138"/>
      <c r="GB187" s="138"/>
      <c r="GC187" s="138"/>
      <c r="GD187" s="31"/>
      <c r="GE187" s="31"/>
      <c r="GF187" s="141"/>
      <c r="GG187" s="138"/>
      <c r="GH187" s="138"/>
      <c r="GI187" s="138"/>
      <c r="GJ187" s="138"/>
      <c r="GK187" s="31"/>
      <c r="GL187" s="31"/>
      <c r="GM187" s="141"/>
      <c r="GN187" s="138"/>
      <c r="GO187" s="138"/>
      <c r="GP187" s="138"/>
      <c r="GQ187" s="138"/>
      <c r="GR187" s="31"/>
      <c r="GS187" s="31"/>
      <c r="GT187" s="141"/>
      <c r="GU187" s="138"/>
      <c r="GV187" s="138"/>
      <c r="GW187" s="138"/>
      <c r="GX187" s="138"/>
      <c r="GY187" s="31"/>
      <c r="GZ187" s="31"/>
      <c r="HA187" s="141"/>
      <c r="HB187" s="138"/>
      <c r="HC187" s="138"/>
      <c r="HD187" s="138"/>
      <c r="HE187" s="138"/>
      <c r="HF187" s="31"/>
      <c r="HG187" s="31"/>
      <c r="HH187" s="141"/>
      <c r="HI187" s="138"/>
      <c r="HJ187" s="138"/>
      <c r="HK187" s="138"/>
      <c r="HL187" s="138"/>
      <c r="HM187" s="31"/>
      <c r="HN187" s="31"/>
      <c r="HO187" s="141"/>
      <c r="HP187" s="141"/>
      <c r="HQ187" s="141"/>
      <c r="HR187" s="141"/>
      <c r="HS187" s="141"/>
      <c r="HT187" s="31"/>
      <c r="HU187" s="31"/>
      <c r="HV187" s="141"/>
      <c r="HW187" s="141"/>
      <c r="HX187" s="141"/>
      <c r="HY187" s="141"/>
      <c r="HZ187" s="141"/>
      <c r="IA187" s="31"/>
      <c r="IB187" s="31"/>
      <c r="IC187" s="141"/>
      <c r="ID187" s="141"/>
      <c r="IE187" s="141"/>
      <c r="IF187" s="141"/>
      <c r="IG187" s="141"/>
      <c r="IH187" s="31"/>
      <c r="II187" s="31"/>
      <c r="IJ187" s="141"/>
      <c r="IK187" s="138"/>
      <c r="IL187" s="138"/>
      <c r="IM187" s="138"/>
      <c r="IN187" s="138"/>
      <c r="IO187" s="31"/>
      <c r="IP187" s="31"/>
      <c r="IQ187" s="138"/>
      <c r="IR187" s="138"/>
      <c r="IS187" s="138"/>
      <c r="IT187" s="138"/>
      <c r="IU187" s="138"/>
      <c r="IV187" s="31"/>
      <c r="IW187" s="31"/>
      <c r="IX187" s="138"/>
      <c r="IY187" s="138"/>
      <c r="IZ187" s="138"/>
      <c r="JA187" s="138"/>
      <c r="JB187" s="138"/>
      <c r="JC187" s="31"/>
      <c r="JD187" s="31"/>
      <c r="JE187" s="138"/>
      <c r="JF187" s="138"/>
      <c r="JG187" s="138"/>
      <c r="JH187" s="138"/>
      <c r="JI187" s="138"/>
      <c r="JJ187" s="31"/>
      <c r="JK187" s="31"/>
      <c r="JL187" s="138"/>
      <c r="JM187" s="138"/>
      <c r="JN187" s="138"/>
      <c r="JO187" s="138"/>
      <c r="JP187" s="138"/>
      <c r="JQ187" s="31"/>
      <c r="JR187" s="31"/>
      <c r="JS187" s="138"/>
      <c r="JT187" s="138"/>
      <c r="JU187" s="138"/>
      <c r="JV187" s="31"/>
      <c r="JW187" s="138"/>
      <c r="JX187" s="31"/>
      <c r="JY187" s="31"/>
      <c r="JZ187" s="138"/>
      <c r="KA187" s="138"/>
      <c r="KB187" s="138"/>
      <c r="KC187" s="138"/>
      <c r="KD187" s="138"/>
      <c r="KE187" s="31"/>
      <c r="KF187" s="31"/>
      <c r="KG187" s="138"/>
      <c r="KH187" s="138"/>
      <c r="KI187" s="138"/>
      <c r="KJ187" s="138"/>
      <c r="KK187" s="138"/>
      <c r="KL187" s="31"/>
      <c r="KM187" s="31"/>
      <c r="KN187" s="138"/>
      <c r="KO187" s="138"/>
      <c r="KP187" s="138"/>
      <c r="KQ187" s="138"/>
      <c r="KR187" s="138"/>
      <c r="KS187" s="31"/>
      <c r="KT187" s="31"/>
      <c r="KU187" s="138"/>
      <c r="KV187" s="138"/>
      <c r="KW187" s="138"/>
      <c r="KX187" s="138"/>
      <c r="KY187" s="31"/>
      <c r="KZ187" s="31"/>
      <c r="LA187" s="31"/>
      <c r="LB187" s="138"/>
      <c r="LC187" s="138"/>
      <c r="LD187" s="138"/>
      <c r="LE187" s="138"/>
      <c r="LF187" s="138"/>
      <c r="LG187" s="31"/>
      <c r="LH187" s="31"/>
      <c r="LI187" s="138"/>
      <c r="LJ187" s="138"/>
      <c r="LK187" s="138"/>
      <c r="LL187" s="138"/>
      <c r="LM187" s="138"/>
      <c r="LN187" s="31"/>
      <c r="LO187" s="31"/>
      <c r="LP187" s="138"/>
      <c r="LQ187" s="138"/>
      <c r="LR187" s="138"/>
      <c r="LS187" s="138"/>
      <c r="LT187" s="138"/>
      <c r="LU187" s="31"/>
      <c r="LV187" s="31"/>
      <c r="LW187" s="138"/>
      <c r="LX187" s="138"/>
      <c r="LY187" s="138"/>
      <c r="LZ187" s="138"/>
      <c r="MA187" s="138"/>
      <c r="MB187" s="31"/>
      <c r="MC187" s="31"/>
      <c r="MD187" s="138"/>
      <c r="ME187" s="138"/>
      <c r="MF187" s="138"/>
      <c r="MG187" s="138"/>
      <c r="MH187" s="138"/>
      <c r="MI187" s="31"/>
      <c r="MJ187" s="31"/>
      <c r="MK187" s="138"/>
      <c r="ML187" s="138"/>
      <c r="MM187" s="138"/>
      <c r="MN187" s="138"/>
      <c r="MO187" s="138"/>
      <c r="MP187" s="31"/>
      <c r="MQ187" s="31"/>
      <c r="MR187" s="141"/>
      <c r="MS187" s="141"/>
      <c r="MT187" s="141"/>
      <c r="MU187" s="141"/>
      <c r="MV187" s="141"/>
      <c r="MW187" s="31"/>
      <c r="MX187" s="31"/>
      <c r="MY187" s="141"/>
      <c r="MZ187" s="138"/>
      <c r="NA187" s="31"/>
      <c r="NB187" s="31"/>
      <c r="NC187" s="138"/>
      <c r="ND187" s="31"/>
      <c r="NE187" s="31"/>
      <c r="NF187" s="16" t="s">
        <v>759</v>
      </c>
    </row>
    <row r="188" spans="1:370" s="109" customFormat="1" ht="15.75" x14ac:dyDescent="0.25">
      <c r="A188" s="22" t="s">
        <v>990</v>
      </c>
      <c r="B188" s="23"/>
      <c r="C188" s="24">
        <v>1</v>
      </c>
      <c r="D188" s="33" t="s">
        <v>766</v>
      </c>
      <c r="E188" s="25"/>
      <c r="F188" s="31"/>
      <c r="G188" s="138">
        <v>1</v>
      </c>
      <c r="H188" s="138">
        <v>1</v>
      </c>
      <c r="I188" s="138">
        <v>1</v>
      </c>
      <c r="J188" s="138">
        <v>1</v>
      </c>
      <c r="K188" s="31"/>
      <c r="L188" s="31"/>
      <c r="M188" s="138">
        <v>1</v>
      </c>
      <c r="N188" s="138">
        <v>1</v>
      </c>
      <c r="O188" s="138">
        <v>1</v>
      </c>
      <c r="P188" s="138">
        <v>1</v>
      </c>
      <c r="Q188" s="138">
        <v>1</v>
      </c>
      <c r="R188" s="31"/>
      <c r="S188" s="31"/>
      <c r="T188" s="138">
        <v>1</v>
      </c>
      <c r="U188" s="138">
        <v>1</v>
      </c>
      <c r="V188" s="138">
        <v>1</v>
      </c>
      <c r="W188" s="138">
        <v>1</v>
      </c>
      <c r="X188" s="138">
        <v>1</v>
      </c>
      <c r="Y188" s="31"/>
      <c r="Z188" s="31"/>
      <c r="AA188" s="138">
        <v>1</v>
      </c>
      <c r="AB188" s="138">
        <v>1</v>
      </c>
      <c r="AC188" s="138">
        <v>1</v>
      </c>
      <c r="AD188" s="138">
        <v>1</v>
      </c>
      <c r="AE188" s="138">
        <v>1</v>
      </c>
      <c r="AF188" s="31"/>
      <c r="AG188" s="31"/>
      <c r="AH188" s="138">
        <v>1</v>
      </c>
      <c r="AI188" s="138">
        <v>1</v>
      </c>
      <c r="AJ188" s="138">
        <v>1</v>
      </c>
      <c r="AK188" s="138">
        <v>1</v>
      </c>
      <c r="AL188" s="138">
        <v>1</v>
      </c>
      <c r="AM188" s="31"/>
      <c r="AN188" s="31"/>
      <c r="AO188" s="138">
        <v>1</v>
      </c>
      <c r="AP188" s="138">
        <v>1</v>
      </c>
      <c r="AQ188" s="138">
        <v>1</v>
      </c>
      <c r="AR188" s="138">
        <v>1</v>
      </c>
      <c r="AS188" s="138">
        <v>1</v>
      </c>
      <c r="AT188" s="31"/>
      <c r="AU188" s="31"/>
      <c r="AV188" s="138">
        <v>1</v>
      </c>
      <c r="AW188" s="138">
        <v>1</v>
      </c>
      <c r="AX188" s="138">
        <v>1</v>
      </c>
      <c r="AY188" s="138">
        <v>1</v>
      </c>
      <c r="AZ188" s="138">
        <v>1</v>
      </c>
      <c r="BA188" s="31"/>
      <c r="BB188" s="31"/>
      <c r="BC188" s="138">
        <v>1</v>
      </c>
      <c r="BD188" s="138">
        <v>1</v>
      </c>
      <c r="BE188" s="138">
        <v>1</v>
      </c>
      <c r="BF188" s="138">
        <v>1</v>
      </c>
      <c r="BG188" s="138">
        <v>1</v>
      </c>
      <c r="BH188" s="31"/>
      <c r="BI188" s="31"/>
      <c r="BJ188" s="138">
        <v>1</v>
      </c>
      <c r="BK188" s="138">
        <v>1</v>
      </c>
      <c r="BL188" s="138">
        <v>1</v>
      </c>
      <c r="BM188" s="138">
        <v>1</v>
      </c>
      <c r="BN188" s="141"/>
      <c r="BO188" s="31"/>
      <c r="BP188" s="31"/>
      <c r="BQ188" s="141"/>
      <c r="BR188" s="141"/>
      <c r="BS188" s="141"/>
      <c r="BT188" s="141"/>
      <c r="BU188" s="141"/>
      <c r="BV188" s="31"/>
      <c r="BW188" s="31"/>
      <c r="BX188" s="141"/>
      <c r="BY188" s="138"/>
      <c r="BZ188" s="138"/>
      <c r="CA188" s="138"/>
      <c r="CB188" s="138"/>
      <c r="CC188" s="31"/>
      <c r="CD188" s="31"/>
      <c r="CE188" s="138"/>
      <c r="CF188" s="138"/>
      <c r="CG188" s="138"/>
      <c r="CH188" s="138"/>
      <c r="CI188" s="138"/>
      <c r="CJ188" s="31"/>
      <c r="CK188" s="31"/>
      <c r="CL188" s="138"/>
      <c r="CM188" s="138"/>
      <c r="CN188" s="138"/>
      <c r="CO188" s="138"/>
      <c r="CP188" s="31"/>
      <c r="CQ188" s="31"/>
      <c r="CR188" s="31"/>
      <c r="CS188" s="31"/>
      <c r="CT188" s="138"/>
      <c r="CU188" s="138"/>
      <c r="CV188" s="138"/>
      <c r="CW188" s="138"/>
      <c r="CX188" s="31"/>
      <c r="CY188" s="31"/>
      <c r="CZ188" s="138"/>
      <c r="DA188" s="138"/>
      <c r="DB188" s="138"/>
      <c r="DC188" s="138"/>
      <c r="DD188" s="138"/>
      <c r="DE188" s="31"/>
      <c r="DF188" s="31"/>
      <c r="DG188" s="138"/>
      <c r="DH188" s="138"/>
      <c r="DI188" s="138"/>
      <c r="DJ188" s="138"/>
      <c r="DK188" s="138"/>
      <c r="DL188" s="31"/>
      <c r="DM188" s="31"/>
      <c r="DN188" s="138"/>
      <c r="DO188" s="138"/>
      <c r="DP188" s="138"/>
      <c r="DQ188" s="138"/>
      <c r="DR188" s="138"/>
      <c r="DS188" s="31"/>
      <c r="DT188" s="31"/>
      <c r="DU188" s="138"/>
      <c r="DV188" s="138"/>
      <c r="DW188" s="31"/>
      <c r="DX188" s="138"/>
      <c r="DY188" s="138"/>
      <c r="DZ188" s="31"/>
      <c r="EA188" s="31"/>
      <c r="EB188" s="138"/>
      <c r="EC188" s="138"/>
      <c r="ED188" s="138"/>
      <c r="EE188" s="31"/>
      <c r="EF188" s="138"/>
      <c r="EG188" s="31"/>
      <c r="EH188" s="31"/>
      <c r="EI188" s="138"/>
      <c r="EJ188" s="138"/>
      <c r="EK188" s="138"/>
      <c r="EL188" s="138"/>
      <c r="EM188" s="138"/>
      <c r="EN188" s="31"/>
      <c r="EO188" s="31"/>
      <c r="EP188" s="31"/>
      <c r="EQ188" s="138"/>
      <c r="ER188" s="138"/>
      <c r="ES188" s="138"/>
      <c r="ET188" s="138"/>
      <c r="EU188" s="31"/>
      <c r="EV188" s="31"/>
      <c r="EW188" s="141"/>
      <c r="EX188" s="138"/>
      <c r="EY188" s="138"/>
      <c r="EZ188" s="31"/>
      <c r="FA188" s="138"/>
      <c r="FB188" s="31"/>
      <c r="FC188" s="31"/>
      <c r="FD188" s="141"/>
      <c r="FE188" s="138"/>
      <c r="FF188" s="138"/>
      <c r="FG188" s="138"/>
      <c r="FH188" s="138"/>
      <c r="FI188" s="31"/>
      <c r="FJ188" s="31"/>
      <c r="FK188" s="141"/>
      <c r="FL188" s="138"/>
      <c r="FM188" s="138"/>
      <c r="FN188" s="138"/>
      <c r="FO188" s="138"/>
      <c r="FP188" s="31"/>
      <c r="FQ188" s="31"/>
      <c r="FR188" s="141"/>
      <c r="FS188" s="138"/>
      <c r="FT188" s="141"/>
      <c r="FU188" s="138"/>
      <c r="FV188" s="141"/>
      <c r="FW188" s="31"/>
      <c r="FX188" s="31"/>
      <c r="FY188" s="141"/>
      <c r="FZ188" s="138"/>
      <c r="GA188" s="138"/>
      <c r="GB188" s="138"/>
      <c r="GC188" s="138"/>
      <c r="GD188" s="31"/>
      <c r="GE188" s="31"/>
      <c r="GF188" s="141"/>
      <c r="GG188" s="138"/>
      <c r="GH188" s="138"/>
      <c r="GI188" s="138"/>
      <c r="GJ188" s="138"/>
      <c r="GK188" s="31"/>
      <c r="GL188" s="31"/>
      <c r="GM188" s="141"/>
      <c r="GN188" s="138"/>
      <c r="GO188" s="138"/>
      <c r="GP188" s="138"/>
      <c r="GQ188" s="138"/>
      <c r="GR188" s="31"/>
      <c r="GS188" s="31"/>
      <c r="GT188" s="141"/>
      <c r="GU188" s="138"/>
      <c r="GV188" s="138"/>
      <c r="GW188" s="138"/>
      <c r="GX188" s="138"/>
      <c r="GY188" s="31"/>
      <c r="GZ188" s="31"/>
      <c r="HA188" s="141"/>
      <c r="HB188" s="138"/>
      <c r="HC188" s="138"/>
      <c r="HD188" s="138"/>
      <c r="HE188" s="138"/>
      <c r="HF188" s="31"/>
      <c r="HG188" s="31"/>
      <c r="HH188" s="141"/>
      <c r="HI188" s="138"/>
      <c r="HJ188" s="138"/>
      <c r="HK188" s="138"/>
      <c r="HL188" s="138"/>
      <c r="HM188" s="31"/>
      <c r="HN188" s="31"/>
      <c r="HO188" s="141"/>
      <c r="HP188" s="141"/>
      <c r="HQ188" s="141"/>
      <c r="HR188" s="141"/>
      <c r="HS188" s="141"/>
      <c r="HT188" s="31"/>
      <c r="HU188" s="31"/>
      <c r="HV188" s="141"/>
      <c r="HW188" s="141"/>
      <c r="HX188" s="141"/>
      <c r="HY188" s="141"/>
      <c r="HZ188" s="141"/>
      <c r="IA188" s="31"/>
      <c r="IB188" s="31"/>
      <c r="IC188" s="141"/>
      <c r="ID188" s="141"/>
      <c r="IE188" s="141"/>
      <c r="IF188" s="141"/>
      <c r="IG188" s="141"/>
      <c r="IH188" s="31"/>
      <c r="II188" s="31"/>
      <c r="IJ188" s="141"/>
      <c r="IK188" s="138"/>
      <c r="IL188" s="138"/>
      <c r="IM188" s="138"/>
      <c r="IN188" s="138"/>
      <c r="IO188" s="31"/>
      <c r="IP188" s="31"/>
      <c r="IQ188" s="138"/>
      <c r="IR188" s="138"/>
      <c r="IS188" s="138"/>
      <c r="IT188" s="138"/>
      <c r="IU188" s="138"/>
      <c r="IV188" s="31"/>
      <c r="IW188" s="31"/>
      <c r="IX188" s="138"/>
      <c r="IY188" s="138"/>
      <c r="IZ188" s="138"/>
      <c r="JA188" s="138"/>
      <c r="JB188" s="138"/>
      <c r="JC188" s="31"/>
      <c r="JD188" s="31"/>
      <c r="JE188" s="138"/>
      <c r="JF188" s="138"/>
      <c r="JG188" s="138"/>
      <c r="JH188" s="138"/>
      <c r="JI188" s="138"/>
      <c r="JJ188" s="31"/>
      <c r="JK188" s="31"/>
      <c r="JL188" s="138"/>
      <c r="JM188" s="138"/>
      <c r="JN188" s="138"/>
      <c r="JO188" s="138"/>
      <c r="JP188" s="138"/>
      <c r="JQ188" s="31"/>
      <c r="JR188" s="31"/>
      <c r="JS188" s="138"/>
      <c r="JT188" s="138"/>
      <c r="JU188" s="138"/>
      <c r="JV188" s="31"/>
      <c r="JW188" s="138"/>
      <c r="JX188" s="31"/>
      <c r="JY188" s="31"/>
      <c r="JZ188" s="138"/>
      <c r="KA188" s="138"/>
      <c r="KB188" s="138"/>
      <c r="KC188" s="138"/>
      <c r="KD188" s="138"/>
      <c r="KE188" s="31"/>
      <c r="KF188" s="31"/>
      <c r="KG188" s="138"/>
      <c r="KH188" s="138"/>
      <c r="KI188" s="138"/>
      <c r="KJ188" s="138"/>
      <c r="KK188" s="138"/>
      <c r="KL188" s="31"/>
      <c r="KM188" s="31"/>
      <c r="KN188" s="138"/>
      <c r="KO188" s="138"/>
      <c r="KP188" s="138"/>
      <c r="KQ188" s="138"/>
      <c r="KR188" s="138"/>
      <c r="KS188" s="31"/>
      <c r="KT188" s="31"/>
      <c r="KU188" s="138"/>
      <c r="KV188" s="138"/>
      <c r="KW188" s="138"/>
      <c r="KX188" s="138"/>
      <c r="KY188" s="31"/>
      <c r="KZ188" s="31"/>
      <c r="LA188" s="31"/>
      <c r="LB188" s="138"/>
      <c r="LC188" s="138"/>
      <c r="LD188" s="138"/>
      <c r="LE188" s="138"/>
      <c r="LF188" s="138"/>
      <c r="LG188" s="31"/>
      <c r="LH188" s="31"/>
      <c r="LI188" s="138"/>
      <c r="LJ188" s="138"/>
      <c r="LK188" s="138"/>
      <c r="LL188" s="138"/>
      <c r="LM188" s="138"/>
      <c r="LN188" s="31"/>
      <c r="LO188" s="31"/>
      <c r="LP188" s="138"/>
      <c r="LQ188" s="138"/>
      <c r="LR188" s="138"/>
      <c r="LS188" s="138"/>
      <c r="LT188" s="138"/>
      <c r="LU188" s="31"/>
      <c r="LV188" s="31"/>
      <c r="LW188" s="138"/>
      <c r="LX188" s="138"/>
      <c r="LY188" s="138"/>
      <c r="LZ188" s="138"/>
      <c r="MA188" s="138"/>
      <c r="MB188" s="31"/>
      <c r="MC188" s="31"/>
      <c r="MD188" s="138"/>
      <c r="ME188" s="138"/>
      <c r="MF188" s="138"/>
      <c r="MG188" s="138"/>
      <c r="MH188" s="138"/>
      <c r="MI188" s="31"/>
      <c r="MJ188" s="31"/>
      <c r="MK188" s="138"/>
      <c r="ML188" s="138"/>
      <c r="MM188" s="138"/>
      <c r="MN188" s="138"/>
      <c r="MO188" s="138"/>
      <c r="MP188" s="31"/>
      <c r="MQ188" s="31"/>
      <c r="MR188" s="141"/>
      <c r="MS188" s="141"/>
      <c r="MT188" s="141"/>
      <c r="MU188" s="141"/>
      <c r="MV188" s="141"/>
      <c r="MW188" s="31"/>
      <c r="MX188" s="31"/>
      <c r="MY188" s="141"/>
      <c r="MZ188" s="138"/>
      <c r="NA188" s="31"/>
      <c r="NB188" s="31"/>
      <c r="NC188" s="138"/>
      <c r="ND188" s="31"/>
      <c r="NE188" s="31"/>
      <c r="NF188" s="16" t="s">
        <v>759</v>
      </c>
    </row>
    <row r="189" spans="1:370" s="29" customFormat="1" ht="18.75" thickBot="1" x14ac:dyDescent="0.3">
      <c r="A189" s="45"/>
      <c r="B189" s="142"/>
      <c r="C189" s="32"/>
      <c r="D189" s="32"/>
      <c r="E189" s="17"/>
      <c r="F189" s="17"/>
      <c r="G189" s="17"/>
      <c r="H189" s="17"/>
      <c r="I189" s="17"/>
      <c r="J189" s="17"/>
      <c r="K189" s="17"/>
      <c r="L189" s="17"/>
      <c r="M189" s="107"/>
      <c r="N189" s="108"/>
      <c r="O189" s="108"/>
      <c r="P189" s="108"/>
      <c r="Q189" s="108"/>
      <c r="R189" s="17"/>
      <c r="S189" s="17"/>
      <c r="T189" s="107"/>
      <c r="U189" s="108"/>
      <c r="V189" s="108"/>
      <c r="W189" s="108"/>
      <c r="X189" s="108"/>
      <c r="Y189" s="17"/>
      <c r="Z189" s="17"/>
      <c r="AA189" s="107"/>
      <c r="AB189" s="108"/>
      <c r="AC189" s="108"/>
      <c r="AD189" s="108"/>
      <c r="AE189" s="108"/>
      <c r="AF189" s="17"/>
      <c r="AG189" s="17"/>
      <c r="AH189" s="107"/>
      <c r="AI189" s="108"/>
      <c r="AJ189" s="108"/>
      <c r="AK189" s="108"/>
      <c r="AL189" s="108"/>
      <c r="AM189" s="17"/>
      <c r="AN189" s="17"/>
      <c r="AO189" s="107"/>
      <c r="AP189" s="108"/>
      <c r="AQ189" s="108"/>
      <c r="AR189" s="108"/>
      <c r="AS189" s="108"/>
      <c r="AT189" s="17"/>
      <c r="AU189" s="17"/>
      <c r="AV189" s="107"/>
      <c r="AW189" s="108"/>
      <c r="AX189" s="108"/>
      <c r="AY189" s="108"/>
      <c r="AZ189" s="108"/>
      <c r="BA189" s="17"/>
      <c r="BB189" s="17"/>
      <c r="BC189" s="107"/>
      <c r="BD189" s="108"/>
      <c r="BE189" s="108"/>
      <c r="BF189" s="108"/>
      <c r="BG189" s="108"/>
      <c r="BH189" s="17"/>
      <c r="BI189" s="17"/>
      <c r="BJ189" s="107"/>
      <c r="BK189" s="108"/>
      <c r="BL189" s="108"/>
      <c r="BM189" s="108"/>
      <c r="BN189" s="108"/>
      <c r="BO189" s="17"/>
      <c r="BP189" s="17"/>
      <c r="BQ189" s="107"/>
      <c r="BR189" s="108"/>
      <c r="BS189" s="108"/>
      <c r="BT189" s="108"/>
      <c r="BU189" s="108"/>
      <c r="BV189" s="17"/>
      <c r="BW189" s="17"/>
      <c r="BX189" s="107"/>
      <c r="BY189" s="108"/>
      <c r="BZ189" s="108"/>
      <c r="CA189" s="108"/>
      <c r="CB189" s="108"/>
      <c r="CC189" s="17"/>
      <c r="CD189" s="17"/>
      <c r="CE189" s="107"/>
      <c r="CF189" s="108"/>
      <c r="CG189" s="108"/>
      <c r="CH189" s="108"/>
      <c r="CI189" s="108"/>
      <c r="CJ189" s="17"/>
      <c r="CK189" s="17"/>
      <c r="CL189" s="107"/>
      <c r="CM189" s="108"/>
      <c r="CN189" s="108"/>
      <c r="CO189" s="108"/>
      <c r="CP189" s="17"/>
      <c r="CQ189" s="17"/>
      <c r="CR189" s="17"/>
      <c r="CS189" s="17"/>
      <c r="CT189" s="108"/>
      <c r="CU189" s="108"/>
      <c r="CV189" s="108"/>
      <c r="CW189" s="108"/>
      <c r="CX189" s="17"/>
      <c r="CY189" s="17"/>
      <c r="CZ189" s="107"/>
      <c r="DA189" s="108"/>
      <c r="DB189" s="108"/>
      <c r="DC189" s="108"/>
      <c r="DD189" s="108"/>
      <c r="DE189" s="17"/>
      <c r="DF189" s="17"/>
      <c r="DG189" s="107"/>
      <c r="DH189" s="108"/>
      <c r="DI189" s="108"/>
      <c r="DJ189" s="108"/>
      <c r="DK189" s="108"/>
      <c r="DL189" s="17"/>
      <c r="DM189" s="17"/>
      <c r="DN189" s="107"/>
      <c r="DO189" s="108"/>
      <c r="DP189" s="108"/>
      <c r="DQ189" s="108"/>
      <c r="DR189" s="108"/>
      <c r="DS189" s="17"/>
      <c r="DT189" s="17"/>
      <c r="DU189" s="107"/>
      <c r="DV189" s="108"/>
      <c r="DW189" s="17"/>
      <c r="DX189" s="108"/>
      <c r="DY189" s="108"/>
      <c r="DZ189" s="17"/>
      <c r="EA189" s="17"/>
      <c r="EB189" s="107"/>
      <c r="EC189" s="108"/>
      <c r="ED189" s="108"/>
      <c r="EE189" s="17"/>
      <c r="EF189" s="108"/>
      <c r="EG189" s="17"/>
      <c r="EH189" s="17"/>
      <c r="EI189" s="107"/>
      <c r="EJ189" s="108"/>
      <c r="EK189" s="108"/>
      <c r="EL189" s="108"/>
      <c r="EM189" s="108"/>
      <c r="EN189" s="17"/>
      <c r="EO189" s="17"/>
      <c r="EP189" s="17"/>
      <c r="EQ189" s="108"/>
      <c r="ER189" s="108"/>
      <c r="ES189" s="108"/>
      <c r="ET189" s="108"/>
      <c r="EU189" s="17"/>
      <c r="EV189" s="17"/>
      <c r="EW189" s="107"/>
      <c r="EX189" s="108"/>
      <c r="EY189" s="108"/>
      <c r="EZ189" s="17"/>
      <c r="FA189" s="108"/>
      <c r="FB189" s="17"/>
      <c r="FC189" s="17"/>
      <c r="FD189" s="107"/>
      <c r="FE189" s="108"/>
      <c r="FF189" s="108"/>
      <c r="FG189" s="108"/>
      <c r="FH189" s="108"/>
      <c r="FI189" s="17"/>
      <c r="FJ189" s="17"/>
      <c r="FK189" s="107"/>
      <c r="FL189" s="108"/>
      <c r="FM189" s="108"/>
      <c r="FN189" s="108"/>
      <c r="FO189" s="108"/>
      <c r="FP189" s="17"/>
      <c r="FQ189" s="17"/>
      <c r="FR189" s="107"/>
      <c r="FS189" s="108"/>
      <c r="FT189" s="108"/>
      <c r="FU189" s="108"/>
      <c r="FV189" s="108"/>
      <c r="FW189" s="17"/>
      <c r="FX189" s="17"/>
      <c r="FY189" s="107"/>
      <c r="FZ189" s="108"/>
      <c r="GA189" s="108"/>
      <c r="GB189" s="108"/>
      <c r="GC189" s="108"/>
      <c r="GD189" s="17"/>
      <c r="GE189" s="17"/>
      <c r="GF189" s="107"/>
      <c r="GG189" s="108"/>
      <c r="GH189" s="108"/>
      <c r="GI189" s="108"/>
      <c r="GJ189" s="108"/>
      <c r="GK189" s="17"/>
      <c r="GL189" s="17"/>
      <c r="GM189" s="107"/>
      <c r="GN189" s="108"/>
      <c r="GO189" s="108"/>
      <c r="GP189" s="108"/>
      <c r="GQ189" s="108"/>
      <c r="GR189" s="17"/>
      <c r="GS189" s="17"/>
      <c r="GT189" s="107"/>
      <c r="GU189" s="108"/>
      <c r="GV189" s="108"/>
      <c r="GW189" s="108"/>
      <c r="GX189" s="108"/>
      <c r="GY189" s="17"/>
      <c r="GZ189" s="17"/>
      <c r="HA189" s="107"/>
      <c r="HB189" s="108"/>
      <c r="HC189" s="108"/>
      <c r="HD189" s="108"/>
      <c r="HE189" s="108"/>
      <c r="HF189" s="17"/>
      <c r="HG189" s="17"/>
      <c r="HH189" s="107"/>
      <c r="HI189" s="108"/>
      <c r="HJ189" s="108"/>
      <c r="HK189" s="108"/>
      <c r="HL189" s="108"/>
      <c r="HM189" s="17"/>
      <c r="HN189" s="17"/>
      <c r="HO189" s="107"/>
      <c r="HP189" s="108"/>
      <c r="HQ189" s="108"/>
      <c r="HR189" s="108"/>
      <c r="HS189" s="108"/>
      <c r="HT189" s="17"/>
      <c r="HU189" s="17"/>
      <c r="HV189" s="107"/>
      <c r="HW189" s="108"/>
      <c r="HX189" s="108"/>
      <c r="HY189" s="108"/>
      <c r="HZ189" s="108"/>
      <c r="IA189" s="17"/>
      <c r="IB189" s="17"/>
      <c r="IC189" s="107"/>
      <c r="ID189" s="108"/>
      <c r="IE189" s="108"/>
      <c r="IF189" s="108"/>
      <c r="IG189" s="108"/>
      <c r="IH189" s="17"/>
      <c r="II189" s="17"/>
      <c r="IJ189" s="107"/>
      <c r="IK189" s="108"/>
      <c r="IL189" s="108"/>
      <c r="IM189" s="108"/>
      <c r="IN189" s="108"/>
      <c r="IO189" s="17"/>
      <c r="IP189" s="17"/>
      <c r="IQ189" s="107"/>
      <c r="IR189" s="108"/>
      <c r="IS189" s="108"/>
      <c r="IT189" s="108"/>
      <c r="IU189" s="108"/>
      <c r="IV189" s="17"/>
      <c r="IW189" s="17"/>
      <c r="IX189" s="107"/>
      <c r="IY189" s="108"/>
      <c r="IZ189" s="108"/>
      <c r="JA189" s="108"/>
      <c r="JB189" s="108"/>
      <c r="JC189" s="17"/>
      <c r="JD189" s="17"/>
      <c r="JE189" s="107"/>
      <c r="JF189" s="108"/>
      <c r="JG189" s="108"/>
      <c r="JH189" s="108"/>
      <c r="JI189" s="108"/>
      <c r="JJ189" s="17"/>
      <c r="JK189" s="17"/>
      <c r="JL189" s="107"/>
      <c r="JM189" s="108"/>
      <c r="JN189" s="108"/>
      <c r="JO189" s="108"/>
      <c r="JP189" s="108"/>
      <c r="JQ189" s="17"/>
      <c r="JR189" s="17"/>
      <c r="JS189" s="107"/>
      <c r="JT189" s="108"/>
      <c r="JU189" s="108"/>
      <c r="JV189" s="17"/>
      <c r="JW189" s="108"/>
      <c r="JX189" s="17"/>
      <c r="JY189" s="17"/>
      <c r="JZ189" s="107"/>
      <c r="KA189" s="108"/>
      <c r="KB189" s="108"/>
      <c r="KC189" s="108"/>
      <c r="KD189" s="108"/>
      <c r="KE189" s="17"/>
      <c r="KF189" s="17"/>
      <c r="KG189" s="107"/>
      <c r="KH189" s="108"/>
      <c r="KI189" s="108"/>
      <c r="KJ189" s="108"/>
      <c r="KK189" s="108"/>
      <c r="KL189" s="17"/>
      <c r="KM189" s="17"/>
      <c r="KN189" s="107"/>
      <c r="KO189" s="108"/>
      <c r="KP189" s="108"/>
      <c r="KQ189" s="108"/>
      <c r="KR189" s="108"/>
      <c r="KS189" s="17"/>
      <c r="KT189" s="17"/>
      <c r="KU189" s="107"/>
      <c r="KV189" s="108"/>
      <c r="KW189" s="108"/>
      <c r="KX189" s="108"/>
      <c r="KY189" s="17"/>
      <c r="KZ189" s="17"/>
      <c r="LA189" s="17"/>
      <c r="LB189" s="107"/>
      <c r="LC189" s="108"/>
      <c r="LD189" s="108"/>
      <c r="LE189" s="108"/>
      <c r="LF189" s="108"/>
      <c r="LG189" s="17"/>
      <c r="LH189" s="17"/>
      <c r="LI189" s="107"/>
      <c r="LJ189" s="108"/>
      <c r="LK189" s="108"/>
      <c r="LL189" s="108"/>
      <c r="LM189" s="108"/>
      <c r="LN189" s="17"/>
      <c r="LO189" s="17"/>
      <c r="LP189" s="107"/>
      <c r="LQ189" s="108"/>
      <c r="LR189" s="108"/>
      <c r="LS189" s="108"/>
      <c r="LT189" s="108"/>
      <c r="LU189" s="17"/>
      <c r="LV189" s="17"/>
      <c r="LW189" s="107"/>
      <c r="LX189" s="108"/>
      <c r="LY189" s="108"/>
      <c r="LZ189" s="108"/>
      <c r="MA189" s="108"/>
      <c r="MB189" s="17"/>
      <c r="MC189" s="17"/>
      <c r="MD189" s="107"/>
      <c r="ME189" s="108"/>
      <c r="MF189" s="108"/>
      <c r="MG189" s="108"/>
      <c r="MH189" s="108"/>
      <c r="MI189" s="17"/>
      <c r="MJ189" s="17"/>
      <c r="MK189" s="107"/>
      <c r="ML189" s="108"/>
      <c r="MM189" s="108"/>
      <c r="MN189" s="108"/>
      <c r="MO189" s="108"/>
      <c r="MP189" s="17"/>
      <c r="MQ189" s="17"/>
      <c r="MR189" s="107"/>
      <c r="MS189" s="108"/>
      <c r="MT189" s="108"/>
      <c r="MU189" s="108"/>
      <c r="MV189" s="108"/>
      <c r="MW189" s="17"/>
      <c r="MX189" s="17"/>
      <c r="MY189" s="107"/>
      <c r="MZ189" s="108"/>
      <c r="NA189" s="17"/>
      <c r="NB189" s="17"/>
      <c r="NC189" s="108"/>
      <c r="ND189" s="17"/>
      <c r="NE189" s="17"/>
      <c r="NF189" s="143"/>
    </row>
    <row r="191" spans="1:370" x14ac:dyDescent="0.25">
      <c r="B191" s="145" t="s">
        <v>991</v>
      </c>
      <c r="E191" s="147" t="s">
        <v>308</v>
      </c>
      <c r="AE191" s="29" t="s">
        <v>308</v>
      </c>
      <c r="AK191" s="29" t="s">
        <v>308</v>
      </c>
      <c r="AX191" s="4" t="s">
        <v>308</v>
      </c>
      <c r="DP191" s="4" t="s">
        <v>308</v>
      </c>
      <c r="DZ191" s="4" t="s">
        <v>308</v>
      </c>
      <c r="EN191" s="4" t="s">
        <v>308</v>
      </c>
      <c r="EP191" s="4" t="s">
        <v>308</v>
      </c>
      <c r="IL191" s="4" t="s">
        <v>308</v>
      </c>
      <c r="IN191" s="4" t="s">
        <v>308</v>
      </c>
      <c r="IT191" s="4" t="s">
        <v>308</v>
      </c>
    </row>
    <row r="192" spans="1:370" x14ac:dyDescent="0.25">
      <c r="V192" s="29" t="s">
        <v>308</v>
      </c>
      <c r="AC192" s="29" t="s">
        <v>308</v>
      </c>
      <c r="AQ192" s="29" t="s">
        <v>308</v>
      </c>
      <c r="CG192" s="4" t="s">
        <v>308</v>
      </c>
      <c r="DU192" s="4" t="s">
        <v>308</v>
      </c>
      <c r="EZ192" s="4" t="s">
        <v>308</v>
      </c>
      <c r="FR192" s="4" t="s">
        <v>308</v>
      </c>
      <c r="FZ192" s="4" t="s">
        <v>308</v>
      </c>
      <c r="GE192" s="4" t="s">
        <v>308</v>
      </c>
      <c r="IL192" s="4" t="s">
        <v>308</v>
      </c>
      <c r="IP192" s="4" t="s">
        <v>308</v>
      </c>
      <c r="MA192" s="4" t="s">
        <v>308</v>
      </c>
      <c r="MS192" s="4" t="s">
        <v>308</v>
      </c>
    </row>
    <row r="193" spans="9:288" x14ac:dyDescent="0.25">
      <c r="I193" s="4" t="s">
        <v>308</v>
      </c>
      <c r="CF193" s="4" t="s">
        <v>308</v>
      </c>
      <c r="CZ193" s="4" t="s">
        <v>308</v>
      </c>
      <c r="DO193" s="4" t="s">
        <v>308</v>
      </c>
      <c r="IT193" s="4" t="s">
        <v>308</v>
      </c>
      <c r="KB193" s="4" t="s">
        <v>308</v>
      </c>
    </row>
    <row r="194" spans="9:288" x14ac:dyDescent="0.25">
      <c r="I194" s="4" t="s">
        <v>308</v>
      </c>
      <c r="CA194" s="4" t="s">
        <v>308</v>
      </c>
      <c r="DJ194" s="4" t="s">
        <v>308</v>
      </c>
      <c r="FQ194" s="4" t="s">
        <v>308</v>
      </c>
      <c r="GU194" s="4" t="s">
        <v>308</v>
      </c>
      <c r="IL194" s="4" t="s">
        <v>308</v>
      </c>
    </row>
    <row r="195" spans="9:288" x14ac:dyDescent="0.25">
      <c r="EV195" s="4" t="s">
        <v>308</v>
      </c>
      <c r="IR195" s="4" t="s">
        <v>308</v>
      </c>
    </row>
  </sheetData>
  <mergeCells count="61">
    <mergeCell ref="A174:B174"/>
    <mergeCell ref="A4:B4"/>
    <mergeCell ref="A25:B25"/>
    <mergeCell ref="A87:B87"/>
    <mergeCell ref="A136:B136"/>
    <mergeCell ref="A146:B146"/>
    <mergeCell ref="A169:B169"/>
    <mergeCell ref="LW1:MC1"/>
    <mergeCell ref="MD1:MJ1"/>
    <mergeCell ref="MK1:MQ1"/>
    <mergeCell ref="MR1:MX1"/>
    <mergeCell ref="MY1:NE1"/>
    <mergeCell ref="A3:B3"/>
    <mergeCell ref="KG1:KM1"/>
    <mergeCell ref="KN1:KT1"/>
    <mergeCell ref="KU1:LA1"/>
    <mergeCell ref="LB1:LH1"/>
    <mergeCell ref="HA1:HG1"/>
    <mergeCell ref="HH1:HN1"/>
    <mergeCell ref="HO1:HU1"/>
    <mergeCell ref="HV1:IB1"/>
    <mergeCell ref="IC1:II1"/>
    <mergeCell ref="IJ1:IP1"/>
    <mergeCell ref="FK1:FQ1"/>
    <mergeCell ref="FR1:FX1"/>
    <mergeCell ref="FY1:GE1"/>
    <mergeCell ref="GF1:GL1"/>
    <mergeCell ref="GM1:GS1"/>
    <mergeCell ref="LI1:LO1"/>
    <mergeCell ref="LP1:LV1"/>
    <mergeCell ref="IQ1:IW1"/>
    <mergeCell ref="IX1:JD1"/>
    <mergeCell ref="JE1:JK1"/>
    <mergeCell ref="JL1:JR1"/>
    <mergeCell ref="JS1:JY1"/>
    <mergeCell ref="JZ1:KF1"/>
    <mergeCell ref="GT1:GZ1"/>
    <mergeCell ref="DU1:EA1"/>
    <mergeCell ref="EB1:EH1"/>
    <mergeCell ref="EI1:EO1"/>
    <mergeCell ref="EP1:EV1"/>
    <mergeCell ref="EW1:FC1"/>
    <mergeCell ref="FD1:FJ1"/>
    <mergeCell ref="DN1:DT1"/>
    <mergeCell ref="AO1:AU1"/>
    <mergeCell ref="AV1:BB1"/>
    <mergeCell ref="BC1:BI1"/>
    <mergeCell ref="BJ1:BP1"/>
    <mergeCell ref="BQ1:BW1"/>
    <mergeCell ref="BX1:CD1"/>
    <mergeCell ref="CE1:CK1"/>
    <mergeCell ref="CL1:CR1"/>
    <mergeCell ref="CS1:CY1"/>
    <mergeCell ref="CZ1:DF1"/>
    <mergeCell ref="DG1:DM1"/>
    <mergeCell ref="AH1:AN1"/>
    <mergeCell ref="A1:B1"/>
    <mergeCell ref="G1:L1"/>
    <mergeCell ref="M1:S1"/>
    <mergeCell ref="T1:Z1"/>
    <mergeCell ref="AA1:AG1"/>
  </mergeCells>
  <conditionalFormatting sqref="G26:J26 M26:Q26 M28:Q29">
    <cfRule type="cellIs" dxfId="5161" priority="5323" operator="lessThan">
      <formula>$C$26</formula>
    </cfRule>
    <cfRule type="cellIs" dxfId="5160" priority="5324" operator="greaterThanOrEqual">
      <formula>$C$26</formula>
    </cfRule>
  </conditionalFormatting>
  <conditionalFormatting sqref="G27:J27 G30:J32 M27:Q27 M30:Q32">
    <cfRule type="cellIs" dxfId="5159" priority="5321" operator="lessThan">
      <formula>$C$32</formula>
    </cfRule>
    <cfRule type="cellIs" dxfId="5158" priority="5322" operator="greaterThanOrEqual">
      <formula>$C$32</formula>
    </cfRule>
  </conditionalFormatting>
  <conditionalFormatting sqref="G56:J56 G140:J141">
    <cfRule type="cellIs" dxfId="5157" priority="5325" operator="lessThan">
      <formula>$C56</formula>
    </cfRule>
    <cfRule type="cellIs" dxfId="5156" priority="5326" operator="greaterThanOrEqual">
      <formula>$C56</formula>
    </cfRule>
  </conditionalFormatting>
  <conditionalFormatting sqref="G58:J60">
    <cfRule type="cellIs" dxfId="5155" priority="5319" operator="lessThan">
      <formula>$C58</formula>
    </cfRule>
    <cfRule type="cellIs" dxfId="5154" priority="5320" operator="greaterThanOrEqual">
      <formula>$C58</formula>
    </cfRule>
  </conditionalFormatting>
  <conditionalFormatting sqref="G62:J62">
    <cfRule type="cellIs" dxfId="5153" priority="5317" operator="lessThan">
      <formula>$C62</formula>
    </cfRule>
    <cfRule type="cellIs" dxfId="5152" priority="5318" operator="greaterThanOrEqual">
      <formula>$C62</formula>
    </cfRule>
  </conditionalFormatting>
  <conditionalFormatting sqref="G64:J64">
    <cfRule type="cellIs" dxfId="5151" priority="5315" operator="lessThan">
      <formula>$C64</formula>
    </cfRule>
    <cfRule type="cellIs" dxfId="5150" priority="5316" operator="greaterThanOrEqual">
      <formula>$C64</formula>
    </cfRule>
  </conditionalFormatting>
  <conditionalFormatting sqref="G66:J66">
    <cfRule type="cellIs" dxfId="5149" priority="5313" operator="lessThan">
      <formula>$C66</formula>
    </cfRule>
    <cfRule type="cellIs" dxfId="5148" priority="5314" operator="greaterThanOrEqual">
      <formula>$C66</formula>
    </cfRule>
  </conditionalFormatting>
  <conditionalFormatting sqref="G68:J68">
    <cfRule type="cellIs" dxfId="5147" priority="5311" operator="lessThan">
      <formula>$C68</formula>
    </cfRule>
    <cfRule type="cellIs" dxfId="5146" priority="5312" operator="greaterThanOrEqual">
      <formula>$C68</formula>
    </cfRule>
  </conditionalFormatting>
  <conditionalFormatting sqref="F67:J67">
    <cfRule type="cellIs" dxfId="5145" priority="5309" operator="lessThan">
      <formula>$C67</formula>
    </cfRule>
    <cfRule type="cellIs" dxfId="5144" priority="5310" operator="greaterThanOrEqual">
      <formula>$C67</formula>
    </cfRule>
  </conditionalFormatting>
  <conditionalFormatting sqref="F69:J69">
    <cfRule type="cellIs" dxfId="5143" priority="5307" operator="lessThan">
      <formula>$C69</formula>
    </cfRule>
    <cfRule type="cellIs" dxfId="5142" priority="5308" operator="greaterThanOrEqual">
      <formula>$C69</formula>
    </cfRule>
  </conditionalFormatting>
  <conditionalFormatting sqref="M71:Q72 M74:Q74 M117:Q118 Q157 G71:J71">
    <cfRule type="cellIs" dxfId="5141" priority="5305" operator="greaterThan">
      <formula>$C71</formula>
    </cfRule>
    <cfRule type="cellIs" dxfId="5140" priority="5306" operator="lessThanOrEqual">
      <formula>$C71</formula>
    </cfRule>
  </conditionalFormatting>
  <conditionalFormatting sqref="G72:J72">
    <cfRule type="cellIs" dxfId="5139" priority="5303" operator="greaterThan">
      <formula>$C72</formula>
    </cfRule>
    <cfRule type="cellIs" dxfId="5138" priority="5304" operator="lessThanOrEqual">
      <formula>$C72</formula>
    </cfRule>
  </conditionalFormatting>
  <conditionalFormatting sqref="G74:J74">
    <cfRule type="cellIs" dxfId="5137" priority="5301" operator="greaterThan">
      <formula>$C74</formula>
    </cfRule>
    <cfRule type="cellIs" dxfId="5136" priority="5302" operator="lessThanOrEqual">
      <formula>$C74</formula>
    </cfRule>
  </conditionalFormatting>
  <conditionalFormatting sqref="M75:Q77 G75:J77">
    <cfRule type="cellIs" dxfId="5135" priority="5299" operator="notEqual">
      <formula>$C75</formula>
    </cfRule>
    <cfRule type="cellIs" dxfId="5134" priority="5300" operator="equal">
      <formula>$C75</formula>
    </cfRule>
  </conditionalFormatting>
  <conditionalFormatting sqref="G117:J117">
    <cfRule type="cellIs" dxfId="5133" priority="5297" operator="greaterThan">
      <formula>$C117</formula>
    </cfRule>
    <cfRule type="cellIs" dxfId="5132" priority="5298" operator="lessThanOrEqual">
      <formula>$C117</formula>
    </cfRule>
  </conditionalFormatting>
  <conditionalFormatting sqref="G118:J119">
    <cfRule type="containsText" dxfId="5131" priority="5145" operator="containsText" text="N/A">
      <formula>NOT(ISERROR(SEARCH("N/A",G118)))</formula>
    </cfRule>
    <cfRule type="cellIs" dxfId="5130" priority="5295" operator="greaterThan">
      <formula>$C118</formula>
    </cfRule>
    <cfRule type="cellIs" dxfId="5129" priority="5296" operator="lessThanOrEqual">
      <formula>$C118</formula>
    </cfRule>
  </conditionalFormatting>
  <conditionalFormatting sqref="G157:J157">
    <cfRule type="cellIs" dxfId="5128" priority="5293" operator="greaterThan">
      <formula>$C157</formula>
    </cfRule>
    <cfRule type="cellIs" dxfId="5127" priority="5294" operator="lessThanOrEqual">
      <formula>$C157</formula>
    </cfRule>
  </conditionalFormatting>
  <conditionalFormatting sqref="G162:J162">
    <cfRule type="cellIs" dxfId="5126" priority="5291" operator="greaterThan">
      <formula>$C162</formula>
    </cfRule>
    <cfRule type="cellIs" dxfId="5125" priority="5292" operator="lessThanOrEqual">
      <formula>$C162</formula>
    </cfRule>
  </conditionalFormatting>
  <conditionalFormatting sqref="G170:J170">
    <cfRule type="cellIs" dxfId="5124" priority="5289" operator="greaterThan">
      <formula>$C170</formula>
    </cfRule>
    <cfRule type="cellIs" dxfId="5123" priority="5290" operator="lessThanOrEqual">
      <formula>$C170</formula>
    </cfRule>
  </conditionalFormatting>
  <conditionalFormatting sqref="G172:J172">
    <cfRule type="cellIs" dxfId="5122" priority="5287" operator="greaterThan">
      <formula>$C172</formula>
    </cfRule>
    <cfRule type="cellIs" dxfId="5121" priority="5288" operator="lessThanOrEqual">
      <formula>$C172</formula>
    </cfRule>
  </conditionalFormatting>
  <conditionalFormatting sqref="G89:J89">
    <cfRule type="cellIs" dxfId="5120" priority="5285" operator="lessThan">
      <formula>$C89</formula>
    </cfRule>
    <cfRule type="cellIs" dxfId="5119" priority="5286" operator="greaterThanOrEqual">
      <formula>$C89</formula>
    </cfRule>
  </conditionalFormatting>
  <conditionalFormatting sqref="G103:J103">
    <cfRule type="cellIs" dxfId="5118" priority="5283" operator="lessThan">
      <formula>$C103</formula>
    </cfRule>
    <cfRule type="cellIs" dxfId="5117" priority="5284" operator="greaterThanOrEqual">
      <formula>$C103</formula>
    </cfRule>
  </conditionalFormatting>
  <conditionalFormatting sqref="M107:Q107 M104:Q104 G107:J107">
    <cfRule type="cellIs" dxfId="5116" priority="5281" operator="lessThanOrEqual">
      <formula>$C104</formula>
    </cfRule>
    <cfRule type="cellIs" dxfId="5115" priority="5282" operator="greaterThan">
      <formula>$C104</formula>
    </cfRule>
  </conditionalFormatting>
  <conditionalFormatting sqref="G138:J138">
    <cfRule type="cellIs" dxfId="5114" priority="5279" operator="lessThan">
      <formula>$C138</formula>
    </cfRule>
    <cfRule type="cellIs" dxfId="5113" priority="5280" operator="greaterThanOrEqual">
      <formula>$C138</formula>
    </cfRule>
  </conditionalFormatting>
  <conditionalFormatting sqref="G148:J148">
    <cfRule type="cellIs" dxfId="5112" priority="5277" operator="lessThan">
      <formula>$C148</formula>
    </cfRule>
    <cfRule type="cellIs" dxfId="5111" priority="5278" operator="greaterThanOrEqual">
      <formula>$C148</formula>
    </cfRule>
  </conditionalFormatting>
  <conditionalFormatting sqref="G150:J150">
    <cfRule type="cellIs" dxfId="5110" priority="5275" operator="lessThanOrEqual">
      <formula>$C150</formula>
    </cfRule>
    <cfRule type="cellIs" dxfId="5109" priority="5276" operator="greaterThan">
      <formula>$C150</formula>
    </cfRule>
  </conditionalFormatting>
  <conditionalFormatting sqref="G98:J98">
    <cfRule type="cellIs" dxfId="5108" priority="5273" operator="lessThan">
      <formula>$C98</formula>
    </cfRule>
    <cfRule type="cellIs" dxfId="5107" priority="5274" operator="greaterThanOrEqual">
      <formula>$C98</formula>
    </cfRule>
  </conditionalFormatting>
  <conditionalFormatting sqref="G104:J104">
    <cfRule type="cellIs" dxfId="5106" priority="5271" operator="lessThanOrEqual">
      <formula>$C104</formula>
    </cfRule>
    <cfRule type="cellIs" dxfId="5105" priority="5272" operator="greaterThan">
      <formula>$C104</formula>
    </cfRule>
  </conditionalFormatting>
  <conditionalFormatting sqref="G151:J151">
    <cfRule type="cellIs" dxfId="5104" priority="5269" operator="lessThan">
      <formula>$C151</formula>
    </cfRule>
    <cfRule type="cellIs" dxfId="5103" priority="5270" operator="greaterThanOrEqual">
      <formula>$C151</formula>
    </cfRule>
  </conditionalFormatting>
  <conditionalFormatting sqref="G28:J28">
    <cfRule type="cellIs" dxfId="5102" priority="5263" operator="lessThan">
      <formula>$C$26</formula>
    </cfRule>
    <cfRule type="cellIs" dxfId="5101" priority="5264" operator="greaterThanOrEqual">
      <formula>$C$26</formula>
    </cfRule>
  </conditionalFormatting>
  <conditionalFormatting sqref="G29:J29">
    <cfRule type="cellIs" dxfId="5100" priority="5261" operator="lessThan">
      <formula>$C$26</formula>
    </cfRule>
    <cfRule type="cellIs" dxfId="5099" priority="5262" operator="greaterThanOrEqual">
      <formula>$C$26</formula>
    </cfRule>
  </conditionalFormatting>
  <conditionalFormatting sqref="G38:J38">
    <cfRule type="cellIs" dxfId="5098" priority="5260" operator="notEqual">
      <formula>G36</formula>
    </cfRule>
  </conditionalFormatting>
  <conditionalFormatting sqref="M38:Q38">
    <cfRule type="cellIs" dxfId="5097" priority="5259" operator="notEqual">
      <formula>M36</formula>
    </cfRule>
  </conditionalFormatting>
  <conditionalFormatting sqref="G41:J41">
    <cfRule type="cellIs" dxfId="5096" priority="5258" operator="notEqual">
      <formula>G39</formula>
    </cfRule>
  </conditionalFormatting>
  <conditionalFormatting sqref="M41:Q41">
    <cfRule type="cellIs" dxfId="5095" priority="5257" operator="notEqual">
      <formula>M39</formula>
    </cfRule>
  </conditionalFormatting>
  <conditionalFormatting sqref="G73">
    <cfRule type="cellIs" dxfId="5094" priority="5255" operator="greaterThan">
      <formula>G80</formula>
    </cfRule>
  </conditionalFormatting>
  <conditionalFormatting sqref="H73:J73">
    <cfRule type="cellIs" dxfId="5093" priority="5254" operator="greaterThan">
      <formula>H80</formula>
    </cfRule>
  </conditionalFormatting>
  <conditionalFormatting sqref="M73:Q73">
    <cfRule type="cellIs" dxfId="5092" priority="5253" operator="greaterThan">
      <formula>M80</formula>
    </cfRule>
  </conditionalFormatting>
  <conditionalFormatting sqref="G139:J139">
    <cfRule type="cellIs" dxfId="5091" priority="5265" operator="lessThan">
      <formula>$C139</formula>
    </cfRule>
    <cfRule type="cellIs" dxfId="5090" priority="5266" operator="greaterThanOrEqual">
      <formula>$C139</formula>
    </cfRule>
  </conditionalFormatting>
  <conditionalFormatting sqref="F66">
    <cfRule type="cellIs" dxfId="5089" priority="5239" operator="lessThan">
      <formula>$C66</formula>
    </cfRule>
    <cfRule type="cellIs" dxfId="5088" priority="5240" operator="greaterThanOrEqual">
      <formula>$C66</formula>
    </cfRule>
  </conditionalFormatting>
  <conditionalFormatting sqref="F68">
    <cfRule type="cellIs" dxfId="5087" priority="5237" operator="lessThan">
      <formula>$C68</formula>
    </cfRule>
    <cfRule type="cellIs" dxfId="5086" priority="5238" operator="greaterThanOrEqual">
      <formula>$C68</formula>
    </cfRule>
  </conditionalFormatting>
  <conditionalFormatting sqref="F19:L19">
    <cfRule type="cellIs" dxfId="5085" priority="5205" operator="between">
      <formula>5</formula>
      <formula>9</formula>
    </cfRule>
    <cfRule type="cellIs" dxfId="5084" priority="5206" operator="greaterThan">
      <formula>9</formula>
    </cfRule>
  </conditionalFormatting>
  <conditionalFormatting sqref="F14:L14">
    <cfRule type="cellIs" dxfId="5083" priority="5207" operator="between">
      <formula>5</formula>
      <formula>9</formula>
    </cfRule>
    <cfRule type="cellIs" dxfId="5082" priority="5208" operator="greaterThan">
      <formula>9</formula>
    </cfRule>
  </conditionalFormatting>
  <conditionalFormatting sqref="F9:L9">
    <cfRule type="cellIs" dxfId="5081" priority="5209" operator="between">
      <formula>5</formula>
      <formula>9</formula>
    </cfRule>
    <cfRule type="cellIs" dxfId="5080" priority="5210" operator="greaterThan">
      <formula>9</formula>
    </cfRule>
  </conditionalFormatting>
  <conditionalFormatting sqref="K11:L13">
    <cfRule type="cellIs" dxfId="5079" priority="5201" operator="between">
      <formula>5</formula>
      <formula>9</formula>
    </cfRule>
    <cfRule type="cellIs" dxfId="5078" priority="5202" operator="greaterThan">
      <formula>9</formula>
    </cfRule>
  </conditionalFormatting>
  <conditionalFormatting sqref="F24:L24">
    <cfRule type="cellIs" dxfId="5077" priority="5203" operator="between">
      <formula>5</formula>
      <formula>9</formula>
    </cfRule>
    <cfRule type="cellIs" dxfId="5076" priority="5204" operator="greaterThan">
      <formula>9</formula>
    </cfRule>
  </conditionalFormatting>
  <conditionalFormatting sqref="K16:L18">
    <cfRule type="cellIs" dxfId="5075" priority="5199" operator="between">
      <formula>5</formula>
      <formula>9</formula>
    </cfRule>
    <cfRule type="cellIs" dxfId="5074" priority="5200" operator="greaterThan">
      <formula>9</formula>
    </cfRule>
  </conditionalFormatting>
  <conditionalFormatting sqref="K21:L23">
    <cfRule type="cellIs" dxfId="5073" priority="5197" operator="between">
      <formula>5</formula>
      <formula>9</formula>
    </cfRule>
    <cfRule type="cellIs" dxfId="5072" priority="5198" operator="greaterThan">
      <formula>9</formula>
    </cfRule>
  </conditionalFormatting>
  <conditionalFormatting sqref="J84:L86 K71:L80 K66:L69 K64:L64 K56:L62 K103:L105 K107:L108 K116:L123 K125:L128 K130:L135 K153:L160 K162:L166 K175:L183 K185:L188 K170:L173 K168:L168 K26:L54 K82:L83">
    <cfRule type="cellIs" dxfId="5071" priority="5195" operator="between">
      <formula>5</formula>
      <formula>9</formula>
    </cfRule>
    <cfRule type="cellIs" dxfId="5070" priority="5196" operator="greaterThan">
      <formula>9</formula>
    </cfRule>
  </conditionalFormatting>
  <conditionalFormatting sqref="G90:J90">
    <cfRule type="cellIs" dxfId="5069" priority="5189" operator="lessThan">
      <formula>$C90</formula>
    </cfRule>
    <cfRule type="cellIs" dxfId="5068" priority="5190" operator="greaterThanOrEqual">
      <formula>$C90</formula>
    </cfRule>
  </conditionalFormatting>
  <conditionalFormatting sqref="M90:Q90">
    <cfRule type="cellIs" dxfId="5067" priority="5187" operator="lessThan">
      <formula>$C90</formula>
    </cfRule>
    <cfRule type="cellIs" dxfId="5066" priority="5188" operator="greaterThanOrEqual">
      <formula>$C90</formula>
    </cfRule>
  </conditionalFormatting>
  <conditionalFormatting sqref="G50:J50">
    <cfRule type="cellIs" dxfId="5065" priority="5186" operator="notEqual">
      <formula>G49</formula>
    </cfRule>
  </conditionalFormatting>
  <conditionalFormatting sqref="G61:J61">
    <cfRule type="cellIs" dxfId="5064" priority="5184" operator="lessThan">
      <formula>$C61</formula>
    </cfRule>
    <cfRule type="cellIs" dxfId="5063" priority="5185" operator="greaterThanOrEqual">
      <formula>$C61</formula>
    </cfRule>
  </conditionalFormatting>
  <conditionalFormatting sqref="M57:Q57">
    <cfRule type="cellIs" dxfId="5062" priority="5178" operator="lessThan">
      <formula>$C57</formula>
    </cfRule>
    <cfRule type="cellIs" dxfId="5061" priority="5179" operator="greaterThanOrEqual">
      <formula>$C57</formula>
    </cfRule>
  </conditionalFormatting>
  <conditionalFormatting sqref="N56:Q56">
    <cfRule type="cellIs" dxfId="5060" priority="5180" operator="lessThan">
      <formula>$C56</formula>
    </cfRule>
    <cfRule type="cellIs" dxfId="5059" priority="5181" operator="greaterThanOrEqual">
      <formula>$C56</formula>
    </cfRule>
  </conditionalFormatting>
  <conditionalFormatting sqref="N58:Q60">
    <cfRule type="cellIs" dxfId="5058" priority="5176" operator="lessThan">
      <formula>$C58</formula>
    </cfRule>
    <cfRule type="cellIs" dxfId="5057" priority="5177" operator="greaterThanOrEqual">
      <formula>$C58</formula>
    </cfRule>
  </conditionalFormatting>
  <conditionalFormatting sqref="M62:Q62">
    <cfRule type="cellIs" dxfId="5056" priority="5174" operator="lessThan">
      <formula>$C62</formula>
    </cfRule>
    <cfRule type="cellIs" dxfId="5055" priority="5175" operator="greaterThanOrEqual">
      <formula>$C62</formula>
    </cfRule>
  </conditionalFormatting>
  <conditionalFormatting sqref="M56">
    <cfRule type="cellIs" dxfId="5054" priority="5172" operator="lessThan">
      <formula>$C56</formula>
    </cfRule>
    <cfRule type="cellIs" dxfId="5053" priority="5173" operator="greaterThanOrEqual">
      <formula>$C56</formula>
    </cfRule>
  </conditionalFormatting>
  <conditionalFormatting sqref="M58:M60">
    <cfRule type="cellIs" dxfId="5052" priority="5170" operator="lessThan">
      <formula>$C58</formula>
    </cfRule>
    <cfRule type="cellIs" dxfId="5051" priority="5171" operator="greaterThanOrEqual">
      <formula>$C58</formula>
    </cfRule>
  </conditionalFormatting>
  <conditionalFormatting sqref="N61:Q61">
    <cfRule type="cellIs" dxfId="5050" priority="5168" operator="lessThan">
      <formula>$C61</formula>
    </cfRule>
    <cfRule type="cellIs" dxfId="5049" priority="5169" operator="greaterThanOrEqual">
      <formula>$C61</formula>
    </cfRule>
  </conditionalFormatting>
  <conditionalFormatting sqref="M61">
    <cfRule type="cellIs" dxfId="5048" priority="5166" operator="lessThan">
      <formula>$C61</formula>
    </cfRule>
    <cfRule type="cellIs" dxfId="5047" priority="5167" operator="greaterThanOrEqual">
      <formula>$C61</formula>
    </cfRule>
  </conditionalFormatting>
  <conditionalFormatting sqref="M9:Q9">
    <cfRule type="cellIs" dxfId="5046" priority="5164" operator="between">
      <formula>5</formula>
      <formula>9</formula>
    </cfRule>
    <cfRule type="cellIs" dxfId="5045" priority="5165" operator="greaterThan">
      <formula>9</formula>
    </cfRule>
  </conditionalFormatting>
  <conditionalFormatting sqref="M14:Q14">
    <cfRule type="cellIs" dxfId="5044" priority="5162" operator="between">
      <formula>5</formula>
      <formula>9</formula>
    </cfRule>
    <cfRule type="cellIs" dxfId="5043" priority="5163" operator="greaterThan">
      <formula>9</formula>
    </cfRule>
  </conditionalFormatting>
  <conditionalFormatting sqref="M19:Q19">
    <cfRule type="cellIs" dxfId="5042" priority="5160" operator="between">
      <formula>5</formula>
      <formula>9</formula>
    </cfRule>
    <cfRule type="cellIs" dxfId="5041" priority="5161" operator="greaterThan">
      <formula>9</formula>
    </cfRule>
  </conditionalFormatting>
  <conditionalFormatting sqref="M24:Q24">
    <cfRule type="cellIs" dxfId="5040" priority="5158" operator="between">
      <formula>5</formula>
      <formula>9</formula>
    </cfRule>
    <cfRule type="cellIs" dxfId="5039" priority="5159" operator="greaterThan">
      <formula>9</formula>
    </cfRule>
  </conditionalFormatting>
  <conditionalFormatting sqref="F91:Q93">
    <cfRule type="cellIs" dxfId="5038" priority="5267" operator="lessThan">
      <formula>$C$91</formula>
    </cfRule>
    <cfRule type="cellIs" dxfId="5037" priority="5268" operator="greaterThan">
      <formula>$C$91</formula>
    </cfRule>
  </conditionalFormatting>
  <conditionalFormatting sqref="F96:Q96">
    <cfRule type="cellIs" dxfId="5036" priority="5156" operator="lessThan">
      <formula>$C$96</formula>
    </cfRule>
    <cfRule type="cellIs" dxfId="5035" priority="5157" operator="greaterThanOrEqual">
      <formula>$C96</formula>
    </cfRule>
  </conditionalFormatting>
  <conditionalFormatting sqref="M98:Q98">
    <cfRule type="cellIs" dxfId="5034" priority="5154" operator="lessThan">
      <formula>$C98</formula>
    </cfRule>
    <cfRule type="cellIs" dxfId="5033" priority="5155" operator="greaterThanOrEqual">
      <formula>$C98</formula>
    </cfRule>
  </conditionalFormatting>
  <conditionalFormatting sqref="G105:J105">
    <cfRule type="cellIs" dxfId="5032" priority="5152" operator="lessThanOrEqual">
      <formula>$C$105</formula>
    </cfRule>
    <cfRule type="cellIs" dxfId="5031" priority="5153" operator="greaterThan">
      <formula>$C$105</formula>
    </cfRule>
  </conditionalFormatting>
  <conditionalFormatting sqref="M105:Q105">
    <cfRule type="cellIs" dxfId="5030" priority="5150" operator="lessThanOrEqual">
      <formula>$C$105</formula>
    </cfRule>
    <cfRule type="cellIs" dxfId="5029" priority="5151" operator="greaterThan">
      <formula>$C$105</formula>
    </cfRule>
  </conditionalFormatting>
  <conditionalFormatting sqref="EB108:ED108 DU108:DV108 G108:J108 DX108:DY108 EF108">
    <cfRule type="cellIs" dxfId="5028" priority="5148" operator="lessThanOrEqual">
      <formula>$C$108</formula>
    </cfRule>
    <cfRule type="cellIs" dxfId="5027" priority="5149" operator="greaterThan">
      <formula>$C$108</formula>
    </cfRule>
  </conditionalFormatting>
  <conditionalFormatting sqref="M108:Q108">
    <cfRule type="cellIs" dxfId="5026" priority="5146" operator="lessThanOrEqual">
      <formula>$C$108</formula>
    </cfRule>
    <cfRule type="cellIs" dxfId="5025" priority="5147" operator="greaterThan">
      <formula>$C$108</formula>
    </cfRule>
  </conditionalFormatting>
  <conditionalFormatting sqref="M119:Q119">
    <cfRule type="containsText" dxfId="5024" priority="5142" operator="containsText" text="N/A">
      <formula>NOT(ISERROR(SEARCH("N/A",M119)))</formula>
    </cfRule>
    <cfRule type="cellIs" dxfId="5023" priority="5143" operator="greaterThan">
      <formula>$C119</formula>
    </cfRule>
    <cfRule type="cellIs" dxfId="5022" priority="5144" operator="lessThanOrEqual">
      <formula>$C119</formula>
    </cfRule>
  </conditionalFormatting>
  <conditionalFormatting sqref="M139:Q139">
    <cfRule type="cellIs" dxfId="5021" priority="5140" operator="lessThan">
      <formula>$C139</formula>
    </cfRule>
    <cfRule type="cellIs" dxfId="5020" priority="5141" operator="greaterThanOrEqual">
      <formula>$C139</formula>
    </cfRule>
  </conditionalFormatting>
  <conditionalFormatting sqref="M151:Q151">
    <cfRule type="cellIs" dxfId="5019" priority="5138" operator="lessThan">
      <formula>$C151</formula>
    </cfRule>
    <cfRule type="cellIs" dxfId="5018" priority="5139" operator="greaterThanOrEqual">
      <formula>$C151</formula>
    </cfRule>
  </conditionalFormatting>
  <conditionalFormatting sqref="G153:J153">
    <cfRule type="cellIs" dxfId="5017" priority="5193" operator="greaterThan">
      <formula>$C153</formula>
    </cfRule>
    <cfRule type="cellIs" dxfId="5016" priority="5194" operator="lessThanOrEqual">
      <formula>$C153</formula>
    </cfRule>
  </conditionalFormatting>
  <conditionalFormatting sqref="M153:Q153">
    <cfRule type="cellIs" dxfId="5015" priority="5136" operator="greaterThan">
      <formula>$C153</formula>
    </cfRule>
    <cfRule type="cellIs" dxfId="5014" priority="5137" operator="lessThanOrEqual">
      <formula>$C153</formula>
    </cfRule>
  </conditionalFormatting>
  <conditionalFormatting sqref="N157:P157">
    <cfRule type="cellIs" dxfId="5013" priority="5134" operator="greaterThan">
      <formula>$C157</formula>
    </cfRule>
    <cfRule type="cellIs" dxfId="5012" priority="5135" operator="lessThanOrEqual">
      <formula>$C157</formula>
    </cfRule>
  </conditionalFormatting>
  <conditionalFormatting sqref="M157">
    <cfRule type="cellIs" dxfId="5011" priority="5132" operator="greaterThan">
      <formula>$C157</formula>
    </cfRule>
    <cfRule type="cellIs" dxfId="5010" priority="5133" operator="lessThanOrEqual">
      <formula>$C157</formula>
    </cfRule>
  </conditionalFormatting>
  <conditionalFormatting sqref="M162:Q162">
    <cfRule type="cellIs" dxfId="5009" priority="5130" operator="greaterThan">
      <formula>$C162</formula>
    </cfRule>
    <cfRule type="cellIs" dxfId="5008" priority="5131" operator="lessThanOrEqual">
      <formula>$C162</formula>
    </cfRule>
  </conditionalFormatting>
  <conditionalFormatting sqref="M170:P170">
    <cfRule type="cellIs" dxfId="5007" priority="5128" operator="greaterThan">
      <formula>$C170</formula>
    </cfRule>
    <cfRule type="cellIs" dxfId="5006" priority="5129" operator="lessThanOrEqual">
      <formula>$C170</formula>
    </cfRule>
  </conditionalFormatting>
  <conditionalFormatting sqref="M172:P172">
    <cfRule type="cellIs" dxfId="5005" priority="5126" operator="greaterThan">
      <formula>$C172</formula>
    </cfRule>
    <cfRule type="cellIs" dxfId="5004" priority="5127" operator="lessThanOrEqual">
      <formula>$C172</formula>
    </cfRule>
  </conditionalFormatting>
  <conditionalFormatting sqref="Q170">
    <cfRule type="cellIs" dxfId="5003" priority="5124" operator="greaterThan">
      <formula>$C170</formula>
    </cfRule>
    <cfRule type="cellIs" dxfId="5002" priority="5125" operator="lessThanOrEqual">
      <formula>$C170</formula>
    </cfRule>
  </conditionalFormatting>
  <conditionalFormatting sqref="Q172">
    <cfRule type="cellIs" dxfId="5001" priority="5122" operator="greaterThan">
      <formula>$C172</formula>
    </cfRule>
    <cfRule type="cellIs" dxfId="5000" priority="5123" operator="lessThanOrEqual">
      <formula>$C172</formula>
    </cfRule>
  </conditionalFormatting>
  <conditionalFormatting sqref="T26 T28:T29">
    <cfRule type="cellIs" dxfId="4999" priority="5120" operator="lessThan">
      <formula>$C$26</formula>
    </cfRule>
    <cfRule type="cellIs" dxfId="4998" priority="5121" operator="greaterThanOrEqual">
      <formula>$C$26</formula>
    </cfRule>
  </conditionalFormatting>
  <conditionalFormatting sqref="T27 T30:T32">
    <cfRule type="cellIs" dxfId="4997" priority="5118" operator="lessThan">
      <formula>$C$32</formula>
    </cfRule>
    <cfRule type="cellIs" dxfId="4996" priority="5119" operator="greaterThanOrEqual">
      <formula>$C$32</formula>
    </cfRule>
  </conditionalFormatting>
  <conditionalFormatting sqref="T71:X72 T74:X74 T117:X118 X157">
    <cfRule type="cellIs" dxfId="4995" priority="5116" operator="greaterThan">
      <formula>$C71</formula>
    </cfRule>
    <cfRule type="cellIs" dxfId="4994" priority="5117" operator="lessThanOrEqual">
      <formula>$C71</formula>
    </cfRule>
  </conditionalFormatting>
  <conditionalFormatting sqref="T75:X77">
    <cfRule type="cellIs" dxfId="4993" priority="5114" operator="notEqual">
      <formula>$C75</formula>
    </cfRule>
    <cfRule type="cellIs" dxfId="4992" priority="5115" operator="equal">
      <formula>$C75</formula>
    </cfRule>
  </conditionalFormatting>
  <conditionalFormatting sqref="T107:X107 T104:X104">
    <cfRule type="cellIs" dxfId="4991" priority="5112" operator="lessThanOrEqual">
      <formula>$C104</formula>
    </cfRule>
    <cfRule type="cellIs" dxfId="4990" priority="5113" operator="greaterThan">
      <formula>$C104</formula>
    </cfRule>
  </conditionalFormatting>
  <conditionalFormatting sqref="T38:X38">
    <cfRule type="cellIs" dxfId="4989" priority="5109" operator="notEqual">
      <formula>T36</formula>
    </cfRule>
  </conditionalFormatting>
  <conditionalFormatting sqref="T41:X41">
    <cfRule type="cellIs" dxfId="4988" priority="5108" operator="notEqual">
      <formula>T39</formula>
    </cfRule>
  </conditionalFormatting>
  <conditionalFormatting sqref="T50">
    <cfRule type="cellIs" dxfId="4987" priority="5107" operator="notEqual">
      <formula>T49</formula>
    </cfRule>
  </conditionalFormatting>
  <conditionalFormatting sqref="T73:X73">
    <cfRule type="cellIs" dxfId="4986" priority="5106" operator="greaterThan">
      <formula>T80</formula>
    </cfRule>
  </conditionalFormatting>
  <conditionalFormatting sqref="R19:S19">
    <cfRule type="cellIs" dxfId="4985" priority="5100" operator="between">
      <formula>5</formula>
      <formula>9</formula>
    </cfRule>
    <cfRule type="cellIs" dxfId="4984" priority="5101" operator="greaterThan">
      <formula>9</formula>
    </cfRule>
  </conditionalFormatting>
  <conditionalFormatting sqref="R14:S14">
    <cfRule type="cellIs" dxfId="4983" priority="5102" operator="between">
      <formula>5</formula>
      <formula>9</formula>
    </cfRule>
    <cfRule type="cellIs" dxfId="4982" priority="5103" operator="greaterThan">
      <formula>9</formula>
    </cfRule>
  </conditionalFormatting>
  <conditionalFormatting sqref="R9:S9">
    <cfRule type="cellIs" dxfId="4981" priority="5104" operator="between">
      <formula>5</formula>
      <formula>9</formula>
    </cfRule>
    <cfRule type="cellIs" dxfId="4980" priority="5105" operator="greaterThan">
      <formula>9</formula>
    </cfRule>
  </conditionalFormatting>
  <conditionalFormatting sqref="R11:S13">
    <cfRule type="cellIs" dxfId="4979" priority="5096" operator="between">
      <formula>5</formula>
      <formula>9</formula>
    </cfRule>
    <cfRule type="cellIs" dxfId="4978" priority="5097" operator="greaterThan">
      <formula>9</formula>
    </cfRule>
  </conditionalFormatting>
  <conditionalFormatting sqref="R24:S24">
    <cfRule type="cellIs" dxfId="4977" priority="5098" operator="between">
      <formula>5</formula>
      <formula>9</formula>
    </cfRule>
    <cfRule type="cellIs" dxfId="4976" priority="5099" operator="greaterThan">
      <formula>9</formula>
    </cfRule>
  </conditionalFormatting>
  <conditionalFormatting sqref="R16:S18">
    <cfRule type="cellIs" dxfId="4975" priority="5094" operator="between">
      <formula>5</formula>
      <formula>9</formula>
    </cfRule>
    <cfRule type="cellIs" dxfId="4974" priority="5095" operator="greaterThan">
      <formula>9</formula>
    </cfRule>
  </conditionalFormatting>
  <conditionalFormatting sqref="R21:S23">
    <cfRule type="cellIs" dxfId="4973" priority="5092" operator="between">
      <formula>5</formula>
      <formula>9</formula>
    </cfRule>
    <cfRule type="cellIs" dxfId="4972" priority="5093" operator="greaterThan">
      <formula>9</formula>
    </cfRule>
  </conditionalFormatting>
  <conditionalFormatting sqref="R26:S54 R82:S86 R71:S80 R66:S69 R64:S64 R56:S62 R103:S105 R107:S108 R116:S123 R125:S128 R130:S135 R153:S160 R162:S166 R170:S173 R175:S183 R185:S188 R168:S168">
    <cfRule type="cellIs" dxfId="4971" priority="5090" operator="between">
      <formula>5</formula>
      <formula>9</formula>
    </cfRule>
    <cfRule type="cellIs" dxfId="4970" priority="5091" operator="greaterThan">
      <formula>9</formula>
    </cfRule>
  </conditionalFormatting>
  <conditionalFormatting sqref="T90:X90">
    <cfRule type="cellIs" dxfId="4969" priority="5088" operator="lessThan">
      <formula>$C90</formula>
    </cfRule>
    <cfRule type="cellIs" dxfId="4968" priority="5089" operator="greaterThanOrEqual">
      <formula>$C90</formula>
    </cfRule>
  </conditionalFormatting>
  <conditionalFormatting sqref="T57:X57">
    <cfRule type="cellIs" dxfId="4967" priority="5084" operator="lessThan">
      <formula>$C57</formula>
    </cfRule>
    <cfRule type="cellIs" dxfId="4966" priority="5085" operator="greaterThanOrEqual">
      <formula>$C57</formula>
    </cfRule>
  </conditionalFormatting>
  <conditionalFormatting sqref="U56:X56">
    <cfRule type="cellIs" dxfId="4965" priority="5086" operator="lessThan">
      <formula>$C56</formula>
    </cfRule>
    <cfRule type="cellIs" dxfId="4964" priority="5087" operator="greaterThanOrEqual">
      <formula>$C56</formula>
    </cfRule>
  </conditionalFormatting>
  <conditionalFormatting sqref="U58:X60">
    <cfRule type="cellIs" dxfId="4963" priority="5082" operator="lessThan">
      <formula>$C58</formula>
    </cfRule>
    <cfRule type="cellIs" dxfId="4962" priority="5083" operator="greaterThanOrEqual">
      <formula>$C58</formula>
    </cfRule>
  </conditionalFormatting>
  <conditionalFormatting sqref="T62:X62">
    <cfRule type="cellIs" dxfId="4961" priority="5080" operator="lessThan">
      <formula>$C62</formula>
    </cfRule>
    <cfRule type="cellIs" dxfId="4960" priority="5081" operator="greaterThanOrEqual">
      <formula>$C62</formula>
    </cfRule>
  </conditionalFormatting>
  <conditionalFormatting sqref="T56">
    <cfRule type="cellIs" dxfId="4959" priority="5078" operator="lessThan">
      <formula>$C56</formula>
    </cfRule>
    <cfRule type="cellIs" dxfId="4958" priority="5079" operator="greaterThanOrEqual">
      <formula>$C56</formula>
    </cfRule>
  </conditionalFormatting>
  <conditionalFormatting sqref="T58:T60">
    <cfRule type="cellIs" dxfId="4957" priority="5076" operator="lessThan">
      <formula>$C58</formula>
    </cfRule>
    <cfRule type="cellIs" dxfId="4956" priority="5077" operator="greaterThanOrEqual">
      <formula>$C58</formula>
    </cfRule>
  </conditionalFormatting>
  <conditionalFormatting sqref="U61:X61">
    <cfRule type="cellIs" dxfId="4955" priority="5074" operator="lessThan">
      <formula>$C61</formula>
    </cfRule>
    <cfRule type="cellIs" dxfId="4954" priority="5075" operator="greaterThanOrEqual">
      <formula>$C61</formula>
    </cfRule>
  </conditionalFormatting>
  <conditionalFormatting sqref="T61">
    <cfRule type="cellIs" dxfId="4953" priority="5072" operator="lessThan">
      <formula>$C61</formula>
    </cfRule>
    <cfRule type="cellIs" dxfId="4952" priority="5073" operator="greaterThanOrEqual">
      <formula>$C61</formula>
    </cfRule>
  </conditionalFormatting>
  <conditionalFormatting sqref="T9:X9">
    <cfRule type="cellIs" dxfId="4951" priority="5070" operator="between">
      <formula>5</formula>
      <formula>9</formula>
    </cfRule>
    <cfRule type="cellIs" dxfId="4950" priority="5071" operator="greaterThan">
      <formula>9</formula>
    </cfRule>
  </conditionalFormatting>
  <conditionalFormatting sqref="T14:X14">
    <cfRule type="cellIs" dxfId="4949" priority="5068" operator="between">
      <formula>5</formula>
      <formula>9</formula>
    </cfRule>
    <cfRule type="cellIs" dxfId="4948" priority="5069" operator="greaterThan">
      <formula>9</formula>
    </cfRule>
  </conditionalFormatting>
  <conditionalFormatting sqref="T19:X19">
    <cfRule type="cellIs" dxfId="4947" priority="5066" operator="between">
      <formula>5</formula>
      <formula>9</formula>
    </cfRule>
    <cfRule type="cellIs" dxfId="4946" priority="5067" operator="greaterThan">
      <formula>9</formula>
    </cfRule>
  </conditionalFormatting>
  <conditionalFormatting sqref="T24:X24">
    <cfRule type="cellIs" dxfId="4945" priority="5064" operator="between">
      <formula>5</formula>
      <formula>9</formula>
    </cfRule>
    <cfRule type="cellIs" dxfId="4944" priority="5065" operator="greaterThan">
      <formula>9</formula>
    </cfRule>
  </conditionalFormatting>
  <conditionalFormatting sqref="R91:X93">
    <cfRule type="cellIs" dxfId="4943" priority="5110" operator="lessThan">
      <formula>$C$91</formula>
    </cfRule>
    <cfRule type="cellIs" dxfId="4942" priority="5111" operator="greaterThan">
      <formula>$C$91</formula>
    </cfRule>
  </conditionalFormatting>
  <conditionalFormatting sqref="R96:X96">
    <cfRule type="cellIs" dxfId="4941" priority="5062" operator="lessThan">
      <formula>$C$96</formula>
    </cfRule>
    <cfRule type="cellIs" dxfId="4940" priority="5063" operator="greaterThanOrEqual">
      <formula>$C96</formula>
    </cfRule>
  </conditionalFormatting>
  <conditionalFormatting sqref="T98:X98">
    <cfRule type="cellIs" dxfId="4939" priority="5060" operator="lessThan">
      <formula>$C98</formula>
    </cfRule>
    <cfRule type="cellIs" dxfId="4938" priority="5061" operator="greaterThanOrEqual">
      <formula>$C98</formula>
    </cfRule>
  </conditionalFormatting>
  <conditionalFormatting sqref="T105:X105">
    <cfRule type="cellIs" dxfId="4937" priority="5058" operator="lessThanOrEqual">
      <formula>$C$105</formula>
    </cfRule>
    <cfRule type="cellIs" dxfId="4936" priority="5059" operator="greaterThan">
      <formula>$C$105</formula>
    </cfRule>
  </conditionalFormatting>
  <conditionalFormatting sqref="T108:X108">
    <cfRule type="cellIs" dxfId="4935" priority="5056" operator="lessThanOrEqual">
      <formula>$C$108</formula>
    </cfRule>
    <cfRule type="cellIs" dxfId="4934" priority="5057" operator="greaterThan">
      <formula>$C$108</formula>
    </cfRule>
  </conditionalFormatting>
  <conditionalFormatting sqref="T119:X119">
    <cfRule type="containsText" dxfId="4933" priority="5053" operator="containsText" text="N/A">
      <formula>NOT(ISERROR(SEARCH("N/A",T119)))</formula>
    </cfRule>
    <cfRule type="cellIs" dxfId="4932" priority="5054" operator="greaterThan">
      <formula>$C119</formula>
    </cfRule>
    <cfRule type="cellIs" dxfId="4931" priority="5055" operator="lessThanOrEqual">
      <formula>$C119</formula>
    </cfRule>
  </conditionalFormatting>
  <conditionalFormatting sqref="T139:X139">
    <cfRule type="cellIs" dxfId="4930" priority="5051" operator="lessThan">
      <formula>$C139</formula>
    </cfRule>
    <cfRule type="cellIs" dxfId="4929" priority="5052" operator="greaterThanOrEqual">
      <formula>$C139</formula>
    </cfRule>
  </conditionalFormatting>
  <conditionalFormatting sqref="T151:X151">
    <cfRule type="cellIs" dxfId="4928" priority="5049" operator="lessThan">
      <formula>$C151</formula>
    </cfRule>
    <cfRule type="cellIs" dxfId="4927" priority="5050" operator="greaterThanOrEqual">
      <formula>$C151</formula>
    </cfRule>
  </conditionalFormatting>
  <conditionalFormatting sqref="T153:X153">
    <cfRule type="cellIs" dxfId="4926" priority="5047" operator="greaterThan">
      <formula>$C153</formula>
    </cfRule>
    <cfRule type="cellIs" dxfId="4925" priority="5048" operator="lessThanOrEqual">
      <formula>$C153</formula>
    </cfRule>
  </conditionalFormatting>
  <conditionalFormatting sqref="U157:W157">
    <cfRule type="cellIs" dxfId="4924" priority="5045" operator="greaterThan">
      <formula>$C157</formula>
    </cfRule>
    <cfRule type="cellIs" dxfId="4923" priority="5046" operator="lessThanOrEqual">
      <formula>$C157</formula>
    </cfRule>
  </conditionalFormatting>
  <conditionalFormatting sqref="T157">
    <cfRule type="cellIs" dxfId="4922" priority="5043" operator="greaterThan">
      <formula>$C157</formula>
    </cfRule>
    <cfRule type="cellIs" dxfId="4921" priority="5044" operator="lessThanOrEqual">
      <formula>$C157</formula>
    </cfRule>
  </conditionalFormatting>
  <conditionalFormatting sqref="T162:X162">
    <cfRule type="cellIs" dxfId="4920" priority="5041" operator="greaterThan">
      <formula>$C162</formula>
    </cfRule>
    <cfRule type="cellIs" dxfId="4919" priority="5042" operator="lessThanOrEqual">
      <formula>$C162</formula>
    </cfRule>
  </conditionalFormatting>
  <conditionalFormatting sqref="T170:W170">
    <cfRule type="cellIs" dxfId="4918" priority="5039" operator="greaterThan">
      <formula>$C170</formula>
    </cfRule>
    <cfRule type="cellIs" dxfId="4917" priority="5040" operator="lessThanOrEqual">
      <formula>$C170</formula>
    </cfRule>
  </conditionalFormatting>
  <conditionalFormatting sqref="T172:W172">
    <cfRule type="cellIs" dxfId="4916" priority="5037" operator="greaterThan">
      <formula>$C172</formula>
    </cfRule>
    <cfRule type="cellIs" dxfId="4915" priority="5038" operator="lessThanOrEqual">
      <formula>$C172</formula>
    </cfRule>
  </conditionalFormatting>
  <conditionalFormatting sqref="X170">
    <cfRule type="cellIs" dxfId="4914" priority="5035" operator="greaterThan">
      <formula>$C170</formula>
    </cfRule>
    <cfRule type="cellIs" dxfId="4913" priority="5036" operator="lessThanOrEqual">
      <formula>$C170</formula>
    </cfRule>
  </conditionalFormatting>
  <conditionalFormatting sqref="X172">
    <cfRule type="cellIs" dxfId="4912" priority="5033" operator="greaterThan">
      <formula>$C172</formula>
    </cfRule>
    <cfRule type="cellIs" dxfId="4911" priority="5034" operator="lessThanOrEqual">
      <formula>$C172</formula>
    </cfRule>
  </conditionalFormatting>
  <conditionalFormatting sqref="AA74:AE74 AA117:AE118 AE157 AA71:AE72">
    <cfRule type="cellIs" dxfId="4910" priority="5029" operator="greaterThan">
      <formula>$C71</formula>
    </cfRule>
    <cfRule type="cellIs" dxfId="4909" priority="5030" operator="lessThanOrEqual">
      <formula>$C71</formula>
    </cfRule>
  </conditionalFormatting>
  <conditionalFormatting sqref="AA75:AE77">
    <cfRule type="cellIs" dxfId="4908" priority="5027" operator="notEqual">
      <formula>$C75</formula>
    </cfRule>
    <cfRule type="cellIs" dxfId="4907" priority="5028" operator="equal">
      <formula>$C75</formula>
    </cfRule>
  </conditionalFormatting>
  <conditionalFormatting sqref="AA107:AE107 AA104:AE104">
    <cfRule type="cellIs" dxfId="4906" priority="5025" operator="lessThanOrEqual">
      <formula>$C104</formula>
    </cfRule>
    <cfRule type="cellIs" dxfId="4905" priority="5026" operator="greaterThan">
      <formula>$C104</formula>
    </cfRule>
  </conditionalFormatting>
  <conditionalFormatting sqref="AA38:AE38">
    <cfRule type="cellIs" dxfId="4904" priority="5022" operator="notEqual">
      <formula>AA36</formula>
    </cfRule>
  </conditionalFormatting>
  <conditionalFormatting sqref="AA41:AE41">
    <cfRule type="cellIs" dxfId="4903" priority="5021" operator="notEqual">
      <formula>AA39</formula>
    </cfRule>
  </conditionalFormatting>
  <conditionalFormatting sqref="AA73:AE73">
    <cfRule type="cellIs" dxfId="4902" priority="5020" operator="greaterThan">
      <formula>AA80</formula>
    </cfRule>
  </conditionalFormatting>
  <conditionalFormatting sqref="Y19:Z19">
    <cfRule type="cellIs" dxfId="4901" priority="5014" operator="between">
      <formula>5</formula>
      <formula>9</formula>
    </cfRule>
    <cfRule type="cellIs" dxfId="4900" priority="5015" operator="greaterThan">
      <formula>9</formula>
    </cfRule>
  </conditionalFormatting>
  <conditionalFormatting sqref="Y14:Z14">
    <cfRule type="cellIs" dxfId="4899" priority="5016" operator="between">
      <formula>5</formula>
      <formula>9</formula>
    </cfRule>
    <cfRule type="cellIs" dxfId="4898" priority="5017" operator="greaterThan">
      <formula>9</formula>
    </cfRule>
  </conditionalFormatting>
  <conditionalFormatting sqref="Y9:Z9">
    <cfRule type="cellIs" dxfId="4897" priority="5018" operator="between">
      <formula>5</formula>
      <formula>9</formula>
    </cfRule>
    <cfRule type="cellIs" dxfId="4896" priority="5019" operator="greaterThan">
      <formula>9</formula>
    </cfRule>
  </conditionalFormatting>
  <conditionalFormatting sqref="Y11:Z13">
    <cfRule type="cellIs" dxfId="4895" priority="5010" operator="between">
      <formula>5</formula>
      <formula>9</formula>
    </cfRule>
    <cfRule type="cellIs" dxfId="4894" priority="5011" operator="greaterThan">
      <formula>9</formula>
    </cfRule>
  </conditionalFormatting>
  <conditionalFormatting sqref="Y24:Z24">
    <cfRule type="cellIs" dxfId="4893" priority="5012" operator="between">
      <formula>5</formula>
      <formula>9</formula>
    </cfRule>
    <cfRule type="cellIs" dxfId="4892" priority="5013" operator="greaterThan">
      <formula>9</formula>
    </cfRule>
  </conditionalFormatting>
  <conditionalFormatting sqref="Y16:Z18">
    <cfRule type="cellIs" dxfId="4891" priority="5008" operator="between">
      <formula>5</formula>
      <formula>9</formula>
    </cfRule>
    <cfRule type="cellIs" dxfId="4890" priority="5009" operator="greaterThan">
      <formula>9</formula>
    </cfRule>
  </conditionalFormatting>
  <conditionalFormatting sqref="Y21:Z23">
    <cfRule type="cellIs" dxfId="4889" priority="5006" operator="between">
      <formula>5</formula>
      <formula>9</formula>
    </cfRule>
    <cfRule type="cellIs" dxfId="4888" priority="5007" operator="greaterThan">
      <formula>9</formula>
    </cfRule>
  </conditionalFormatting>
  <conditionalFormatting sqref="Y26:Z54 Y82:Z86 Y71:Z80 Y66:Z69 Y64:Z64 Y56:Z62 Y103:Z105 Y107:Z108 Y116:Z123 Y125:Z128 Y130:Z135 Y153:Z160 Y162:Z166 Y170:Z173 Y175:Z183 Y185:Z188 Y168:Z168">
    <cfRule type="cellIs" dxfId="4887" priority="5004" operator="between">
      <formula>5</formula>
      <formula>9</formula>
    </cfRule>
    <cfRule type="cellIs" dxfId="4886" priority="5005" operator="greaterThan">
      <formula>9</formula>
    </cfRule>
  </conditionalFormatting>
  <conditionalFormatting sqref="AA90:AE90">
    <cfRule type="cellIs" dxfId="4885" priority="5002" operator="lessThan">
      <formula>$C90</formula>
    </cfRule>
    <cfRule type="cellIs" dxfId="4884" priority="5003" operator="greaterThanOrEqual">
      <formula>$C90</formula>
    </cfRule>
  </conditionalFormatting>
  <conditionalFormatting sqref="AA57:AE57">
    <cfRule type="cellIs" dxfId="4883" priority="4998" operator="lessThan">
      <formula>$C57</formula>
    </cfRule>
    <cfRule type="cellIs" dxfId="4882" priority="4999" operator="greaterThanOrEqual">
      <formula>$C57</formula>
    </cfRule>
  </conditionalFormatting>
  <conditionalFormatting sqref="AB56:AE56">
    <cfRule type="cellIs" dxfId="4881" priority="5000" operator="lessThan">
      <formula>$C56</formula>
    </cfRule>
    <cfRule type="cellIs" dxfId="4880" priority="5001" operator="greaterThanOrEqual">
      <formula>$C56</formula>
    </cfRule>
  </conditionalFormatting>
  <conditionalFormatting sqref="AB58:AE60">
    <cfRule type="cellIs" dxfId="4879" priority="4996" operator="lessThan">
      <formula>$C58</formula>
    </cfRule>
    <cfRule type="cellIs" dxfId="4878" priority="4997" operator="greaterThanOrEqual">
      <formula>$C58</formula>
    </cfRule>
  </conditionalFormatting>
  <conditionalFormatting sqref="AA62:AE62">
    <cfRule type="cellIs" dxfId="4877" priority="4994" operator="lessThan">
      <formula>$C62</formula>
    </cfRule>
    <cfRule type="cellIs" dxfId="4876" priority="4995" operator="greaterThanOrEqual">
      <formula>$C62</formula>
    </cfRule>
  </conditionalFormatting>
  <conditionalFormatting sqref="AA56">
    <cfRule type="cellIs" dxfId="4875" priority="4992" operator="lessThan">
      <formula>$C56</formula>
    </cfRule>
    <cfRule type="cellIs" dxfId="4874" priority="4993" operator="greaterThanOrEqual">
      <formula>$C56</formula>
    </cfRule>
  </conditionalFormatting>
  <conditionalFormatting sqref="AA58:AA60">
    <cfRule type="cellIs" dxfId="4873" priority="4990" operator="lessThan">
      <formula>$C58</formula>
    </cfRule>
    <cfRule type="cellIs" dxfId="4872" priority="4991" operator="greaterThanOrEqual">
      <formula>$C58</formula>
    </cfRule>
  </conditionalFormatting>
  <conditionalFormatting sqref="AB61:AE61">
    <cfRule type="cellIs" dxfId="4871" priority="4988" operator="lessThan">
      <formula>$C61</formula>
    </cfRule>
    <cfRule type="cellIs" dxfId="4870" priority="4989" operator="greaterThanOrEqual">
      <formula>$C61</formula>
    </cfRule>
  </conditionalFormatting>
  <conditionalFormatting sqref="AA61">
    <cfRule type="cellIs" dxfId="4869" priority="4986" operator="lessThan">
      <formula>$C61</formula>
    </cfRule>
    <cfRule type="cellIs" dxfId="4868" priority="4987" operator="greaterThanOrEqual">
      <formula>$C61</formula>
    </cfRule>
  </conditionalFormatting>
  <conditionalFormatting sqref="AA9:AE9">
    <cfRule type="cellIs" dxfId="4867" priority="4984" operator="between">
      <formula>5</formula>
      <formula>9</formula>
    </cfRule>
    <cfRule type="cellIs" dxfId="4866" priority="4985" operator="greaterThan">
      <formula>9</formula>
    </cfRule>
  </conditionalFormatting>
  <conditionalFormatting sqref="AA14:AE14">
    <cfRule type="cellIs" dxfId="4865" priority="4982" operator="between">
      <formula>5</formula>
      <formula>9</formula>
    </cfRule>
    <cfRule type="cellIs" dxfId="4864" priority="4983" operator="greaterThan">
      <formula>9</formula>
    </cfRule>
  </conditionalFormatting>
  <conditionalFormatting sqref="AA19:AE19">
    <cfRule type="cellIs" dxfId="4863" priority="4980" operator="between">
      <formula>5</formula>
      <formula>9</formula>
    </cfRule>
    <cfRule type="cellIs" dxfId="4862" priority="4981" operator="greaterThan">
      <formula>9</formula>
    </cfRule>
  </conditionalFormatting>
  <conditionalFormatting sqref="AA24:AE24">
    <cfRule type="cellIs" dxfId="4861" priority="4978" operator="between">
      <formula>5</formula>
      <formula>9</formula>
    </cfRule>
    <cfRule type="cellIs" dxfId="4860" priority="4979" operator="greaterThan">
      <formula>9</formula>
    </cfRule>
  </conditionalFormatting>
  <conditionalFormatting sqref="Y91:AE93">
    <cfRule type="cellIs" dxfId="4859" priority="5023" operator="lessThan">
      <formula>$C$91</formula>
    </cfRule>
    <cfRule type="cellIs" dxfId="4858" priority="5024" operator="greaterThan">
      <formula>$C$91</formula>
    </cfRule>
  </conditionalFormatting>
  <conditionalFormatting sqref="Y96:AE96">
    <cfRule type="cellIs" dxfId="4857" priority="4976" operator="lessThan">
      <formula>$C$96</formula>
    </cfRule>
    <cfRule type="cellIs" dxfId="4856" priority="4977" operator="greaterThanOrEqual">
      <formula>$C96</formula>
    </cfRule>
  </conditionalFormatting>
  <conditionalFormatting sqref="AA98:AE98">
    <cfRule type="cellIs" dxfId="4855" priority="4974" operator="lessThan">
      <formula>$C98</formula>
    </cfRule>
    <cfRule type="cellIs" dxfId="4854" priority="4975" operator="greaterThanOrEqual">
      <formula>$C98</formula>
    </cfRule>
  </conditionalFormatting>
  <conditionalFormatting sqref="AA105:AE105">
    <cfRule type="cellIs" dxfId="4853" priority="4972" operator="lessThanOrEqual">
      <formula>$C$105</formula>
    </cfRule>
    <cfRule type="cellIs" dxfId="4852" priority="4973" operator="greaterThan">
      <formula>$C$105</formula>
    </cfRule>
  </conditionalFormatting>
  <conditionalFormatting sqref="AA108:AE108">
    <cfRule type="cellIs" dxfId="4851" priority="4970" operator="lessThanOrEqual">
      <formula>$C$108</formula>
    </cfRule>
    <cfRule type="cellIs" dxfId="4850" priority="4971" operator="greaterThan">
      <formula>$C$108</formula>
    </cfRule>
  </conditionalFormatting>
  <conditionalFormatting sqref="AA119:AE119">
    <cfRule type="containsText" dxfId="4849" priority="4967" operator="containsText" text="N/A">
      <formula>NOT(ISERROR(SEARCH("N/A",AA119)))</formula>
    </cfRule>
    <cfRule type="cellIs" dxfId="4848" priority="4968" operator="greaterThan">
      <formula>$C119</formula>
    </cfRule>
    <cfRule type="cellIs" dxfId="4847" priority="4969" operator="lessThanOrEqual">
      <formula>$C119</formula>
    </cfRule>
  </conditionalFormatting>
  <conditionalFormatting sqref="AA139:AE139">
    <cfRule type="cellIs" dxfId="4846" priority="4965" operator="lessThan">
      <formula>$C139</formula>
    </cfRule>
    <cfRule type="cellIs" dxfId="4845" priority="4966" operator="greaterThanOrEqual">
      <formula>$C139</formula>
    </cfRule>
  </conditionalFormatting>
  <conditionalFormatting sqref="AA151:AE151">
    <cfRule type="cellIs" dxfId="4844" priority="4963" operator="lessThan">
      <formula>$C151</formula>
    </cfRule>
    <cfRule type="cellIs" dxfId="4843" priority="4964" operator="greaterThanOrEqual">
      <formula>$C151</formula>
    </cfRule>
  </conditionalFormatting>
  <conditionalFormatting sqref="AA153:AE153">
    <cfRule type="cellIs" dxfId="4842" priority="4961" operator="greaterThan">
      <formula>$C153</formula>
    </cfRule>
    <cfRule type="cellIs" dxfId="4841" priority="4962" operator="lessThanOrEqual">
      <formula>$C153</formula>
    </cfRule>
  </conditionalFormatting>
  <conditionalFormatting sqref="AB157:AD157">
    <cfRule type="cellIs" dxfId="4840" priority="4959" operator="greaterThan">
      <formula>$C157</formula>
    </cfRule>
    <cfRule type="cellIs" dxfId="4839" priority="4960" operator="lessThanOrEqual">
      <formula>$C157</formula>
    </cfRule>
  </conditionalFormatting>
  <conditionalFormatting sqref="AA157">
    <cfRule type="cellIs" dxfId="4838" priority="4957" operator="greaterThan">
      <formula>$C157</formula>
    </cfRule>
    <cfRule type="cellIs" dxfId="4837" priority="4958" operator="lessThanOrEqual">
      <formula>$C157</formula>
    </cfRule>
  </conditionalFormatting>
  <conditionalFormatting sqref="AA162:AE162">
    <cfRule type="cellIs" dxfId="4836" priority="4955" operator="greaterThan">
      <formula>$C162</formula>
    </cfRule>
    <cfRule type="cellIs" dxfId="4835" priority="4956" operator="lessThanOrEqual">
      <formula>$C162</formula>
    </cfRule>
  </conditionalFormatting>
  <conditionalFormatting sqref="AA170:AD170">
    <cfRule type="cellIs" dxfId="4834" priority="4953" operator="greaterThan">
      <formula>$C170</formula>
    </cfRule>
    <cfRule type="cellIs" dxfId="4833" priority="4954" operator="lessThanOrEqual">
      <formula>$C170</formula>
    </cfRule>
  </conditionalFormatting>
  <conditionalFormatting sqref="AA172:AD172">
    <cfRule type="cellIs" dxfId="4832" priority="4951" operator="greaterThan">
      <formula>$C172</formula>
    </cfRule>
    <cfRule type="cellIs" dxfId="4831" priority="4952" operator="lessThanOrEqual">
      <formula>$C172</formula>
    </cfRule>
  </conditionalFormatting>
  <conditionalFormatting sqref="AE170">
    <cfRule type="cellIs" dxfId="4830" priority="4949" operator="greaterThan">
      <formula>$C170</formula>
    </cfRule>
    <cfRule type="cellIs" dxfId="4829" priority="4950" operator="lessThanOrEqual">
      <formula>$C170</formula>
    </cfRule>
  </conditionalFormatting>
  <conditionalFormatting sqref="AE172">
    <cfRule type="cellIs" dxfId="4828" priority="4947" operator="greaterThan">
      <formula>$C172</formula>
    </cfRule>
    <cfRule type="cellIs" dxfId="4827" priority="4948" operator="lessThanOrEqual">
      <formula>$C172</formula>
    </cfRule>
  </conditionalFormatting>
  <conditionalFormatting sqref="AH71:AL72 AH74:AL74 AH117:AL118 AL157">
    <cfRule type="cellIs" dxfId="4826" priority="4945" operator="greaterThan">
      <formula>$C71</formula>
    </cfRule>
    <cfRule type="cellIs" dxfId="4825" priority="4946" operator="lessThanOrEqual">
      <formula>$C71</formula>
    </cfRule>
  </conditionalFormatting>
  <conditionalFormatting sqref="AH75:AL77">
    <cfRule type="cellIs" dxfId="4824" priority="4943" operator="notEqual">
      <formula>$C75</formula>
    </cfRule>
    <cfRule type="cellIs" dxfId="4823" priority="4944" operator="equal">
      <formula>$C75</formula>
    </cfRule>
  </conditionalFormatting>
  <conditionalFormatting sqref="AH107:AL107 AH104:AL104">
    <cfRule type="cellIs" dxfId="4822" priority="4941" operator="lessThanOrEqual">
      <formula>$C104</formula>
    </cfRule>
    <cfRule type="cellIs" dxfId="4821" priority="4942" operator="greaterThan">
      <formula>$C104</formula>
    </cfRule>
  </conditionalFormatting>
  <conditionalFormatting sqref="AH38:AL38">
    <cfRule type="cellIs" dxfId="4820" priority="4938" operator="notEqual">
      <formula>AH36</formula>
    </cfRule>
  </conditionalFormatting>
  <conditionalFormatting sqref="AH41:AL41">
    <cfRule type="cellIs" dxfId="4819" priority="4937" operator="notEqual">
      <formula>AH39</formula>
    </cfRule>
  </conditionalFormatting>
  <conditionalFormatting sqref="AH73:AL73">
    <cfRule type="cellIs" dxfId="4818" priority="4935" operator="greaterThan">
      <formula>AH80</formula>
    </cfRule>
  </conditionalFormatting>
  <conditionalFormatting sqref="AF19:AG19">
    <cfRule type="cellIs" dxfId="4817" priority="4929" operator="between">
      <formula>5</formula>
      <formula>9</formula>
    </cfRule>
    <cfRule type="cellIs" dxfId="4816" priority="4930" operator="greaterThan">
      <formula>9</formula>
    </cfRule>
  </conditionalFormatting>
  <conditionalFormatting sqref="AF14:AG14">
    <cfRule type="cellIs" dxfId="4815" priority="4931" operator="between">
      <formula>5</formula>
      <formula>9</formula>
    </cfRule>
    <cfRule type="cellIs" dxfId="4814" priority="4932" operator="greaterThan">
      <formula>9</formula>
    </cfRule>
  </conditionalFormatting>
  <conditionalFormatting sqref="AF9:AG9">
    <cfRule type="cellIs" dxfId="4813" priority="4933" operator="between">
      <formula>5</formula>
      <formula>9</formula>
    </cfRule>
    <cfRule type="cellIs" dxfId="4812" priority="4934" operator="greaterThan">
      <formula>9</formula>
    </cfRule>
  </conditionalFormatting>
  <conditionalFormatting sqref="AF11:AG13">
    <cfRule type="cellIs" dxfId="4811" priority="4925" operator="between">
      <formula>5</formula>
      <formula>9</formula>
    </cfRule>
    <cfRule type="cellIs" dxfId="4810" priority="4926" operator="greaterThan">
      <formula>9</formula>
    </cfRule>
  </conditionalFormatting>
  <conditionalFormatting sqref="AF24:AG24">
    <cfRule type="cellIs" dxfId="4809" priority="4927" operator="between">
      <formula>5</formula>
      <formula>9</formula>
    </cfRule>
    <cfRule type="cellIs" dxfId="4808" priority="4928" operator="greaterThan">
      <formula>9</formula>
    </cfRule>
  </conditionalFormatting>
  <conditionalFormatting sqref="AF16:AG18">
    <cfRule type="cellIs" dxfId="4807" priority="4923" operator="between">
      <formula>5</formula>
      <formula>9</formula>
    </cfRule>
    <cfRule type="cellIs" dxfId="4806" priority="4924" operator="greaterThan">
      <formula>9</formula>
    </cfRule>
  </conditionalFormatting>
  <conditionalFormatting sqref="AF21:AG23">
    <cfRule type="cellIs" dxfId="4805" priority="4921" operator="between">
      <formula>5</formula>
      <formula>9</formula>
    </cfRule>
    <cfRule type="cellIs" dxfId="4804" priority="4922" operator="greaterThan">
      <formula>9</formula>
    </cfRule>
  </conditionalFormatting>
  <conditionalFormatting sqref="AF26:AG54 AF82:AG86 AF71:AG80 AF66:AG69 AF64:AG64 AF56:AG62 AF103:AG105 AF107:AG108 AF116:AG123 AF125:AG128 AF130:AG135 AF153:AG160 AF162:AG166 AF170:AG173 AF175:AG183 AF185:AG188 AF168:AG168">
    <cfRule type="cellIs" dxfId="4803" priority="4919" operator="between">
      <formula>5</formula>
      <formula>9</formula>
    </cfRule>
    <cfRule type="cellIs" dxfId="4802" priority="4920" operator="greaterThan">
      <formula>9</formula>
    </cfRule>
  </conditionalFormatting>
  <conditionalFormatting sqref="AH90:AL90">
    <cfRule type="cellIs" dxfId="4801" priority="4917" operator="lessThan">
      <formula>$C90</formula>
    </cfRule>
    <cfRule type="cellIs" dxfId="4800" priority="4918" operator="greaterThanOrEqual">
      <formula>$C90</formula>
    </cfRule>
  </conditionalFormatting>
  <conditionalFormatting sqref="AH57:AL57">
    <cfRule type="cellIs" dxfId="4799" priority="4913" operator="lessThan">
      <formula>$C57</formula>
    </cfRule>
    <cfRule type="cellIs" dxfId="4798" priority="4914" operator="greaterThanOrEqual">
      <formula>$C57</formula>
    </cfRule>
  </conditionalFormatting>
  <conditionalFormatting sqref="AI56:AL56">
    <cfRule type="cellIs" dxfId="4797" priority="4915" operator="lessThan">
      <formula>$C56</formula>
    </cfRule>
    <cfRule type="cellIs" dxfId="4796" priority="4916" operator="greaterThanOrEqual">
      <formula>$C56</formula>
    </cfRule>
  </conditionalFormatting>
  <conditionalFormatting sqref="AI58:AL60">
    <cfRule type="cellIs" dxfId="4795" priority="4911" operator="lessThan">
      <formula>$C58</formula>
    </cfRule>
    <cfRule type="cellIs" dxfId="4794" priority="4912" operator="greaterThanOrEqual">
      <formula>$C58</formula>
    </cfRule>
  </conditionalFormatting>
  <conditionalFormatting sqref="AH62:AL62">
    <cfRule type="cellIs" dxfId="4793" priority="4909" operator="lessThan">
      <formula>$C62</formula>
    </cfRule>
    <cfRule type="cellIs" dxfId="4792" priority="4910" operator="greaterThanOrEqual">
      <formula>$C62</formula>
    </cfRule>
  </conditionalFormatting>
  <conditionalFormatting sqref="AH56">
    <cfRule type="cellIs" dxfId="4791" priority="4907" operator="lessThan">
      <formula>$C56</formula>
    </cfRule>
    <cfRule type="cellIs" dxfId="4790" priority="4908" operator="greaterThanOrEqual">
      <formula>$C56</formula>
    </cfRule>
  </conditionalFormatting>
  <conditionalFormatting sqref="AH58:AH60">
    <cfRule type="cellIs" dxfId="4789" priority="4905" operator="lessThan">
      <formula>$C58</formula>
    </cfRule>
    <cfRule type="cellIs" dxfId="4788" priority="4906" operator="greaterThanOrEqual">
      <formula>$C58</formula>
    </cfRule>
  </conditionalFormatting>
  <conditionalFormatting sqref="AI61:AL61">
    <cfRule type="cellIs" dxfId="4787" priority="4903" operator="lessThan">
      <formula>$C61</formula>
    </cfRule>
    <cfRule type="cellIs" dxfId="4786" priority="4904" operator="greaterThanOrEqual">
      <formula>$C61</formula>
    </cfRule>
  </conditionalFormatting>
  <conditionalFormatting sqref="AH61">
    <cfRule type="cellIs" dxfId="4785" priority="4901" operator="lessThan">
      <formula>$C61</formula>
    </cfRule>
    <cfRule type="cellIs" dxfId="4784" priority="4902" operator="greaterThanOrEqual">
      <formula>$C61</formula>
    </cfRule>
  </conditionalFormatting>
  <conditionalFormatting sqref="AH9:AL9">
    <cfRule type="cellIs" dxfId="4783" priority="4899" operator="between">
      <formula>5</formula>
      <formula>9</formula>
    </cfRule>
    <cfRule type="cellIs" dxfId="4782" priority="4900" operator="greaterThan">
      <formula>9</formula>
    </cfRule>
  </conditionalFormatting>
  <conditionalFormatting sqref="AH14:AL14">
    <cfRule type="cellIs" dxfId="4781" priority="4897" operator="between">
      <formula>5</formula>
      <formula>9</formula>
    </cfRule>
    <cfRule type="cellIs" dxfId="4780" priority="4898" operator="greaterThan">
      <formula>9</formula>
    </cfRule>
  </conditionalFormatting>
  <conditionalFormatting sqref="AH19:AL19">
    <cfRule type="cellIs" dxfId="4779" priority="4895" operator="between">
      <formula>5</formula>
      <formula>9</formula>
    </cfRule>
    <cfRule type="cellIs" dxfId="4778" priority="4896" operator="greaterThan">
      <formula>9</formula>
    </cfRule>
  </conditionalFormatting>
  <conditionalFormatting sqref="AH24:AL24">
    <cfRule type="cellIs" dxfId="4777" priority="4893" operator="between">
      <formula>5</formula>
      <formula>9</formula>
    </cfRule>
    <cfRule type="cellIs" dxfId="4776" priority="4894" operator="greaterThan">
      <formula>9</formula>
    </cfRule>
  </conditionalFormatting>
  <conditionalFormatting sqref="AF91:AL93">
    <cfRule type="cellIs" dxfId="4775" priority="4939" operator="lessThan">
      <formula>$C$91</formula>
    </cfRule>
    <cfRule type="cellIs" dxfId="4774" priority="4940" operator="greaterThan">
      <formula>$C$91</formula>
    </cfRule>
  </conditionalFormatting>
  <conditionalFormatting sqref="AF96:AL96">
    <cfRule type="cellIs" dxfId="4773" priority="4891" operator="lessThan">
      <formula>$C$96</formula>
    </cfRule>
    <cfRule type="cellIs" dxfId="4772" priority="4892" operator="greaterThanOrEqual">
      <formula>$C96</formula>
    </cfRule>
  </conditionalFormatting>
  <conditionalFormatting sqref="AH98:AL98">
    <cfRule type="cellIs" dxfId="4771" priority="4889" operator="lessThan">
      <formula>$C98</formula>
    </cfRule>
    <cfRule type="cellIs" dxfId="4770" priority="4890" operator="greaterThanOrEqual">
      <formula>$C98</formula>
    </cfRule>
  </conditionalFormatting>
  <conditionalFormatting sqref="AH105:AL105">
    <cfRule type="cellIs" dxfId="4769" priority="4887" operator="lessThanOrEqual">
      <formula>$C$105</formula>
    </cfRule>
    <cfRule type="cellIs" dxfId="4768" priority="4888" operator="greaterThan">
      <formula>$C$105</formula>
    </cfRule>
  </conditionalFormatting>
  <conditionalFormatting sqref="AH108:AL108">
    <cfRule type="cellIs" dxfId="4767" priority="4885" operator="lessThanOrEqual">
      <formula>$C$108</formula>
    </cfRule>
    <cfRule type="cellIs" dxfId="4766" priority="4886" operator="greaterThan">
      <formula>$C$108</formula>
    </cfRule>
  </conditionalFormatting>
  <conditionalFormatting sqref="AH119:AL119">
    <cfRule type="containsText" dxfId="4765" priority="4882" operator="containsText" text="N/A">
      <formula>NOT(ISERROR(SEARCH("N/A",AH119)))</formula>
    </cfRule>
    <cfRule type="cellIs" dxfId="4764" priority="4883" operator="greaterThan">
      <formula>$C119</formula>
    </cfRule>
    <cfRule type="cellIs" dxfId="4763" priority="4884" operator="lessThanOrEqual">
      <formula>$C119</formula>
    </cfRule>
  </conditionalFormatting>
  <conditionalFormatting sqref="AH139:AL139">
    <cfRule type="cellIs" dxfId="4762" priority="4880" operator="lessThan">
      <formula>$C139</formula>
    </cfRule>
    <cfRule type="cellIs" dxfId="4761" priority="4881" operator="greaterThanOrEqual">
      <formula>$C139</formula>
    </cfRule>
  </conditionalFormatting>
  <conditionalFormatting sqref="AH151:AL151">
    <cfRule type="cellIs" dxfId="4760" priority="4878" operator="lessThan">
      <formula>$C151</formula>
    </cfRule>
    <cfRule type="cellIs" dxfId="4759" priority="4879" operator="greaterThanOrEqual">
      <formula>$C151</formula>
    </cfRule>
  </conditionalFormatting>
  <conditionalFormatting sqref="AH153:AL153">
    <cfRule type="cellIs" dxfId="4758" priority="4876" operator="greaterThan">
      <formula>$C153</formula>
    </cfRule>
    <cfRule type="cellIs" dxfId="4757" priority="4877" operator="lessThanOrEqual">
      <formula>$C153</formula>
    </cfRule>
  </conditionalFormatting>
  <conditionalFormatting sqref="AI157:AK157">
    <cfRule type="cellIs" dxfId="4756" priority="4874" operator="greaterThan">
      <formula>$C157</formula>
    </cfRule>
    <cfRule type="cellIs" dxfId="4755" priority="4875" operator="lessThanOrEqual">
      <formula>$C157</formula>
    </cfRule>
  </conditionalFormatting>
  <conditionalFormatting sqref="AH157">
    <cfRule type="cellIs" dxfId="4754" priority="4872" operator="greaterThan">
      <formula>$C157</formula>
    </cfRule>
    <cfRule type="cellIs" dxfId="4753" priority="4873" operator="lessThanOrEqual">
      <formula>$C157</formula>
    </cfRule>
  </conditionalFormatting>
  <conditionalFormatting sqref="AH162:AL162">
    <cfRule type="cellIs" dxfId="4752" priority="4870" operator="greaterThan">
      <formula>$C162</formula>
    </cfRule>
    <cfRule type="cellIs" dxfId="4751" priority="4871" operator="lessThanOrEqual">
      <formula>$C162</formula>
    </cfRule>
  </conditionalFormatting>
  <conditionalFormatting sqref="AH170:AK170">
    <cfRule type="cellIs" dxfId="4750" priority="4868" operator="greaterThan">
      <formula>$C170</formula>
    </cfRule>
    <cfRule type="cellIs" dxfId="4749" priority="4869" operator="lessThanOrEqual">
      <formula>$C170</formula>
    </cfRule>
  </conditionalFormatting>
  <conditionalFormatting sqref="AH172:AK172">
    <cfRule type="cellIs" dxfId="4748" priority="4866" operator="greaterThan">
      <formula>$C172</formula>
    </cfRule>
    <cfRule type="cellIs" dxfId="4747" priority="4867" operator="lessThanOrEqual">
      <formula>$C172</formula>
    </cfRule>
  </conditionalFormatting>
  <conditionalFormatting sqref="AL170">
    <cfRule type="cellIs" dxfId="4746" priority="4864" operator="greaterThan">
      <formula>$C170</formula>
    </cfRule>
    <cfRule type="cellIs" dxfId="4745" priority="4865" operator="lessThanOrEqual">
      <formula>$C170</formula>
    </cfRule>
  </conditionalFormatting>
  <conditionalFormatting sqref="AL172">
    <cfRule type="cellIs" dxfId="4744" priority="4862" operator="greaterThan">
      <formula>$C172</formula>
    </cfRule>
    <cfRule type="cellIs" dxfId="4743" priority="4863" operator="lessThanOrEqual">
      <formula>$C172</formula>
    </cfRule>
  </conditionalFormatting>
  <conditionalFormatting sqref="AO74:AS74 AO117:AS118 AS157 AO71:AS72">
    <cfRule type="cellIs" dxfId="4742" priority="4860" operator="greaterThan">
      <formula>$C71</formula>
    </cfRule>
    <cfRule type="cellIs" dxfId="4741" priority="4861" operator="lessThanOrEqual">
      <formula>$C71</formula>
    </cfRule>
  </conditionalFormatting>
  <conditionalFormatting sqref="AO75:AS77">
    <cfRule type="cellIs" dxfId="4740" priority="4858" operator="notEqual">
      <formula>$C75</formula>
    </cfRule>
    <cfRule type="cellIs" dxfId="4739" priority="4859" operator="equal">
      <formula>$C75</formula>
    </cfRule>
  </conditionalFormatting>
  <conditionalFormatting sqref="AO107:AS107 AO104:AS104">
    <cfRule type="cellIs" dxfId="4738" priority="4856" operator="lessThanOrEqual">
      <formula>$C104</formula>
    </cfRule>
    <cfRule type="cellIs" dxfId="4737" priority="4857" operator="greaterThan">
      <formula>$C104</formula>
    </cfRule>
  </conditionalFormatting>
  <conditionalFormatting sqref="AO38:AS38">
    <cfRule type="cellIs" dxfId="4736" priority="4853" operator="notEqual">
      <formula>AO36</formula>
    </cfRule>
  </conditionalFormatting>
  <conditionalFormatting sqref="AO41:AS41">
    <cfRule type="cellIs" dxfId="4735" priority="4852" operator="notEqual">
      <formula>AO39</formula>
    </cfRule>
  </conditionalFormatting>
  <conditionalFormatting sqref="AO50:AS50">
    <cfRule type="cellIs" dxfId="4734" priority="4851" operator="notEqual">
      <formula>AO49</formula>
    </cfRule>
  </conditionalFormatting>
  <conditionalFormatting sqref="AO73:AS73">
    <cfRule type="cellIs" dxfId="4733" priority="4850" operator="greaterThan">
      <formula>AO80</formula>
    </cfRule>
  </conditionalFormatting>
  <conditionalFormatting sqref="AM19:AN19">
    <cfRule type="cellIs" dxfId="4732" priority="4844" operator="between">
      <formula>5</formula>
      <formula>9</formula>
    </cfRule>
    <cfRule type="cellIs" dxfId="4731" priority="4845" operator="greaterThan">
      <formula>9</formula>
    </cfRule>
  </conditionalFormatting>
  <conditionalFormatting sqref="AM14:AN14">
    <cfRule type="cellIs" dxfId="4730" priority="4846" operator="between">
      <formula>5</formula>
      <formula>9</formula>
    </cfRule>
    <cfRule type="cellIs" dxfId="4729" priority="4847" operator="greaterThan">
      <formula>9</formula>
    </cfRule>
  </conditionalFormatting>
  <conditionalFormatting sqref="AM9:AN9">
    <cfRule type="cellIs" dxfId="4728" priority="4848" operator="between">
      <formula>5</formula>
      <formula>9</formula>
    </cfRule>
    <cfRule type="cellIs" dxfId="4727" priority="4849" operator="greaterThan">
      <formula>9</formula>
    </cfRule>
  </conditionalFormatting>
  <conditionalFormatting sqref="AM11:AN13">
    <cfRule type="cellIs" dxfId="4726" priority="4840" operator="between">
      <formula>5</formula>
      <formula>9</formula>
    </cfRule>
    <cfRule type="cellIs" dxfId="4725" priority="4841" operator="greaterThan">
      <formula>9</formula>
    </cfRule>
  </conditionalFormatting>
  <conditionalFormatting sqref="AM24:AN24">
    <cfRule type="cellIs" dxfId="4724" priority="4842" operator="between">
      <formula>5</formula>
      <formula>9</formula>
    </cfRule>
    <cfRule type="cellIs" dxfId="4723" priority="4843" operator="greaterThan">
      <formula>9</formula>
    </cfRule>
  </conditionalFormatting>
  <conditionalFormatting sqref="AM16:AN18">
    <cfRule type="cellIs" dxfId="4722" priority="4838" operator="between">
      <formula>5</formula>
      <formula>9</formula>
    </cfRule>
    <cfRule type="cellIs" dxfId="4721" priority="4839" operator="greaterThan">
      <formula>9</formula>
    </cfRule>
  </conditionalFormatting>
  <conditionalFormatting sqref="AM21:AN23">
    <cfRule type="cellIs" dxfId="4720" priority="4836" operator="between">
      <formula>5</formula>
      <formula>9</formula>
    </cfRule>
    <cfRule type="cellIs" dxfId="4719" priority="4837" operator="greaterThan">
      <formula>9</formula>
    </cfRule>
  </conditionalFormatting>
  <conditionalFormatting sqref="AM26:AN54 AM82:AN86 AM71:AN80 AM66:AN69 AM64:AN64 AM56:AN62 AM103:AN105 AM107:AN108 AM116:AN123 AM125:AN128 AM130:AN135 AM153:AN160 AM162:AN166 AM170:AN173 AM175:AN183 AM185:AN188 AM168:AN168">
    <cfRule type="cellIs" dxfId="4718" priority="4834" operator="between">
      <formula>5</formula>
      <formula>9</formula>
    </cfRule>
    <cfRule type="cellIs" dxfId="4717" priority="4835" operator="greaterThan">
      <formula>9</formula>
    </cfRule>
  </conditionalFormatting>
  <conditionalFormatting sqref="AO90:AS90">
    <cfRule type="cellIs" dxfId="4716" priority="4832" operator="lessThan">
      <formula>$C90</formula>
    </cfRule>
    <cfRule type="cellIs" dxfId="4715" priority="4833" operator="greaterThanOrEqual">
      <formula>$C90</formula>
    </cfRule>
  </conditionalFormatting>
  <conditionalFormatting sqref="AO57:AS57">
    <cfRule type="cellIs" dxfId="4714" priority="4828" operator="lessThan">
      <formula>$C57</formula>
    </cfRule>
    <cfRule type="cellIs" dxfId="4713" priority="4829" operator="greaterThanOrEqual">
      <formula>$C57</formula>
    </cfRule>
  </conditionalFormatting>
  <conditionalFormatting sqref="AP56:AS56">
    <cfRule type="cellIs" dxfId="4712" priority="4830" operator="lessThan">
      <formula>$C56</formula>
    </cfRule>
    <cfRule type="cellIs" dxfId="4711" priority="4831" operator="greaterThanOrEqual">
      <formula>$C56</formula>
    </cfRule>
  </conditionalFormatting>
  <conditionalFormatting sqref="AP58:AS60">
    <cfRule type="cellIs" dxfId="4710" priority="4826" operator="lessThan">
      <formula>$C58</formula>
    </cfRule>
    <cfRule type="cellIs" dxfId="4709" priority="4827" operator="greaterThanOrEqual">
      <formula>$C58</formula>
    </cfRule>
  </conditionalFormatting>
  <conditionalFormatting sqref="AO62:AS62">
    <cfRule type="cellIs" dxfId="4708" priority="4824" operator="lessThan">
      <formula>$C62</formula>
    </cfRule>
    <cfRule type="cellIs" dxfId="4707" priority="4825" operator="greaterThanOrEqual">
      <formula>$C62</formula>
    </cfRule>
  </conditionalFormatting>
  <conditionalFormatting sqref="AO56">
    <cfRule type="cellIs" dxfId="4706" priority="4822" operator="lessThan">
      <formula>$C56</formula>
    </cfRule>
    <cfRule type="cellIs" dxfId="4705" priority="4823" operator="greaterThanOrEqual">
      <formula>$C56</formula>
    </cfRule>
  </conditionalFormatting>
  <conditionalFormatting sqref="AO58:AO60">
    <cfRule type="cellIs" dxfId="4704" priority="4820" operator="lessThan">
      <formula>$C58</formula>
    </cfRule>
    <cfRule type="cellIs" dxfId="4703" priority="4821" operator="greaterThanOrEqual">
      <formula>$C58</formula>
    </cfRule>
  </conditionalFormatting>
  <conditionalFormatting sqref="AP61:AS61">
    <cfRule type="cellIs" dxfId="4702" priority="4818" operator="lessThan">
      <formula>$C61</formula>
    </cfRule>
    <cfRule type="cellIs" dxfId="4701" priority="4819" operator="greaterThanOrEqual">
      <formula>$C61</formula>
    </cfRule>
  </conditionalFormatting>
  <conditionalFormatting sqref="AO61">
    <cfRule type="cellIs" dxfId="4700" priority="4816" operator="lessThan">
      <formula>$C61</formula>
    </cfRule>
    <cfRule type="cellIs" dxfId="4699" priority="4817" operator="greaterThanOrEqual">
      <formula>$C61</formula>
    </cfRule>
  </conditionalFormatting>
  <conditionalFormatting sqref="AO9:AS9">
    <cfRule type="cellIs" dxfId="4698" priority="4814" operator="between">
      <formula>5</formula>
      <formula>9</formula>
    </cfRule>
    <cfRule type="cellIs" dxfId="4697" priority="4815" operator="greaterThan">
      <formula>9</formula>
    </cfRule>
  </conditionalFormatting>
  <conditionalFormatting sqref="AO14:AS14">
    <cfRule type="cellIs" dxfId="4696" priority="4812" operator="between">
      <formula>5</formula>
      <formula>9</formula>
    </cfRule>
    <cfRule type="cellIs" dxfId="4695" priority="4813" operator="greaterThan">
      <formula>9</formula>
    </cfRule>
  </conditionalFormatting>
  <conditionalFormatting sqref="AO19:AS19">
    <cfRule type="cellIs" dxfId="4694" priority="4810" operator="between">
      <formula>5</formula>
      <formula>9</formula>
    </cfRule>
    <cfRule type="cellIs" dxfId="4693" priority="4811" operator="greaterThan">
      <formula>9</formula>
    </cfRule>
  </conditionalFormatting>
  <conditionalFormatting sqref="AO24:AS24">
    <cfRule type="cellIs" dxfId="4692" priority="4808" operator="between">
      <formula>5</formula>
      <formula>9</formula>
    </cfRule>
    <cfRule type="cellIs" dxfId="4691" priority="4809" operator="greaterThan">
      <formula>9</formula>
    </cfRule>
  </conditionalFormatting>
  <conditionalFormatting sqref="AM91:AS93">
    <cfRule type="cellIs" dxfId="4690" priority="4854" operator="lessThan">
      <formula>$C$91</formula>
    </cfRule>
    <cfRule type="cellIs" dxfId="4689" priority="4855" operator="greaterThan">
      <formula>$C$91</formula>
    </cfRule>
  </conditionalFormatting>
  <conditionalFormatting sqref="AM96:AS96">
    <cfRule type="cellIs" dxfId="4688" priority="4806" operator="lessThan">
      <formula>$C$96</formula>
    </cfRule>
    <cfRule type="cellIs" dxfId="4687" priority="4807" operator="greaterThanOrEqual">
      <formula>$C96</formula>
    </cfRule>
  </conditionalFormatting>
  <conditionalFormatting sqref="AO98:AS98">
    <cfRule type="cellIs" dxfId="4686" priority="4804" operator="lessThan">
      <formula>$C98</formula>
    </cfRule>
    <cfRule type="cellIs" dxfId="4685" priority="4805" operator="greaterThanOrEqual">
      <formula>$C98</formula>
    </cfRule>
  </conditionalFormatting>
  <conditionalFormatting sqref="AO105:AS105">
    <cfRule type="cellIs" dxfId="4684" priority="4802" operator="lessThanOrEqual">
      <formula>$C$105</formula>
    </cfRule>
    <cfRule type="cellIs" dxfId="4683" priority="4803" operator="greaterThan">
      <formula>$C$105</formula>
    </cfRule>
  </conditionalFormatting>
  <conditionalFormatting sqref="AO119:AS119">
    <cfRule type="containsText" dxfId="4682" priority="4799" operator="containsText" text="N/A">
      <formula>NOT(ISERROR(SEARCH("N/A",AO119)))</formula>
    </cfRule>
    <cfRule type="cellIs" dxfId="4681" priority="4800" operator="greaterThan">
      <formula>$C119</formula>
    </cfRule>
    <cfRule type="cellIs" dxfId="4680" priority="4801" operator="lessThanOrEqual">
      <formula>$C119</formula>
    </cfRule>
  </conditionalFormatting>
  <conditionalFormatting sqref="AO139:AS139">
    <cfRule type="cellIs" dxfId="4679" priority="4797" operator="lessThan">
      <formula>$C139</formula>
    </cfRule>
    <cfRule type="cellIs" dxfId="4678" priority="4798" operator="greaterThanOrEqual">
      <formula>$C139</formula>
    </cfRule>
  </conditionalFormatting>
  <conditionalFormatting sqref="AO151:AS151">
    <cfRule type="cellIs" dxfId="4677" priority="4795" operator="lessThan">
      <formula>$C151</formula>
    </cfRule>
    <cfRule type="cellIs" dxfId="4676" priority="4796" operator="greaterThanOrEqual">
      <formula>$C151</formula>
    </cfRule>
  </conditionalFormatting>
  <conditionalFormatting sqref="AO153:AS153">
    <cfRule type="cellIs" dxfId="4675" priority="4793" operator="greaterThan">
      <formula>$C153</formula>
    </cfRule>
    <cfRule type="cellIs" dxfId="4674" priority="4794" operator="lessThanOrEqual">
      <formula>$C153</formula>
    </cfRule>
  </conditionalFormatting>
  <conditionalFormatting sqref="AP157:AR157">
    <cfRule type="cellIs" dxfId="4673" priority="4791" operator="greaterThan">
      <formula>$C157</formula>
    </cfRule>
    <cfRule type="cellIs" dxfId="4672" priority="4792" operator="lessThanOrEqual">
      <formula>$C157</formula>
    </cfRule>
  </conditionalFormatting>
  <conditionalFormatting sqref="AO157">
    <cfRule type="cellIs" dxfId="4671" priority="4789" operator="greaterThan">
      <formula>$C157</formula>
    </cfRule>
    <cfRule type="cellIs" dxfId="4670" priority="4790" operator="lessThanOrEqual">
      <formula>$C157</formula>
    </cfRule>
  </conditionalFormatting>
  <conditionalFormatting sqref="AO162:AS162">
    <cfRule type="cellIs" dxfId="4669" priority="4787" operator="greaterThan">
      <formula>$C162</formula>
    </cfRule>
    <cfRule type="cellIs" dxfId="4668" priority="4788" operator="lessThanOrEqual">
      <formula>$C162</formula>
    </cfRule>
  </conditionalFormatting>
  <conditionalFormatting sqref="AO170:AR170">
    <cfRule type="cellIs" dxfId="4667" priority="4785" operator="greaterThan">
      <formula>$C170</formula>
    </cfRule>
    <cfRule type="cellIs" dxfId="4666" priority="4786" operator="lessThanOrEqual">
      <formula>$C170</formula>
    </cfRule>
  </conditionalFormatting>
  <conditionalFormatting sqref="AO172:AR172">
    <cfRule type="cellIs" dxfId="4665" priority="4783" operator="greaterThan">
      <formula>$C172</formula>
    </cfRule>
    <cfRule type="cellIs" dxfId="4664" priority="4784" operator="lessThanOrEqual">
      <formula>$C172</formula>
    </cfRule>
  </conditionalFormatting>
  <conditionalFormatting sqref="AS170">
    <cfRule type="cellIs" dxfId="4663" priority="4781" operator="greaterThan">
      <formula>$C170</formula>
    </cfRule>
    <cfRule type="cellIs" dxfId="4662" priority="4782" operator="lessThanOrEqual">
      <formula>$C170</formula>
    </cfRule>
  </conditionalFormatting>
  <conditionalFormatting sqref="AS172">
    <cfRule type="cellIs" dxfId="4661" priority="4779" operator="greaterThan">
      <formula>$C172</formula>
    </cfRule>
    <cfRule type="cellIs" dxfId="4660" priority="4780" operator="lessThanOrEqual">
      <formula>$C172</formula>
    </cfRule>
  </conditionalFormatting>
  <conditionalFormatting sqref="AV117:AZ118 AZ157 AV71:AZ74">
    <cfRule type="cellIs" dxfId="4659" priority="4777" operator="greaterThan">
      <formula>$C71</formula>
    </cfRule>
    <cfRule type="cellIs" dxfId="4658" priority="4778" operator="lessThanOrEqual">
      <formula>$C71</formula>
    </cfRule>
  </conditionalFormatting>
  <conditionalFormatting sqref="AV75:AZ77">
    <cfRule type="cellIs" dxfId="4657" priority="4775" operator="notEqual">
      <formula>$C75</formula>
    </cfRule>
    <cfRule type="cellIs" dxfId="4656" priority="4776" operator="equal">
      <formula>$C75</formula>
    </cfRule>
  </conditionalFormatting>
  <conditionalFormatting sqref="AV107:AZ107 AV104:AZ104">
    <cfRule type="cellIs" dxfId="4655" priority="4773" operator="lessThanOrEqual">
      <formula>$C104</formula>
    </cfRule>
    <cfRule type="cellIs" dxfId="4654" priority="4774" operator="greaterThan">
      <formula>$C104</formula>
    </cfRule>
  </conditionalFormatting>
  <conditionalFormatting sqref="AV38:AZ38">
    <cfRule type="cellIs" dxfId="4653" priority="4770" operator="notEqual">
      <formula>AV36</formula>
    </cfRule>
  </conditionalFormatting>
  <conditionalFormatting sqref="AV41:AZ41">
    <cfRule type="cellIs" dxfId="4652" priority="4769" operator="notEqual">
      <formula>AV39</formula>
    </cfRule>
  </conditionalFormatting>
  <conditionalFormatting sqref="AV50:AZ50">
    <cfRule type="cellIs" dxfId="4651" priority="4768" operator="notEqual">
      <formula>AV49</formula>
    </cfRule>
  </conditionalFormatting>
  <conditionalFormatting sqref="AT19:AU19">
    <cfRule type="cellIs" dxfId="4650" priority="4761" operator="between">
      <formula>5</formula>
      <formula>9</formula>
    </cfRule>
    <cfRule type="cellIs" dxfId="4649" priority="4762" operator="greaterThan">
      <formula>9</formula>
    </cfRule>
  </conditionalFormatting>
  <conditionalFormatting sqref="AT14:AU14">
    <cfRule type="cellIs" dxfId="4648" priority="4763" operator="between">
      <formula>5</formula>
      <formula>9</formula>
    </cfRule>
    <cfRule type="cellIs" dxfId="4647" priority="4764" operator="greaterThan">
      <formula>9</formula>
    </cfRule>
  </conditionalFormatting>
  <conditionalFormatting sqref="AT9:AU9">
    <cfRule type="cellIs" dxfId="4646" priority="4765" operator="between">
      <formula>5</formula>
      <formula>9</formula>
    </cfRule>
    <cfRule type="cellIs" dxfId="4645" priority="4766" operator="greaterThan">
      <formula>9</formula>
    </cfRule>
  </conditionalFormatting>
  <conditionalFormatting sqref="AT11:AU13">
    <cfRule type="cellIs" dxfId="4644" priority="4757" operator="between">
      <formula>5</formula>
      <formula>9</formula>
    </cfRule>
    <cfRule type="cellIs" dxfId="4643" priority="4758" operator="greaterThan">
      <formula>9</formula>
    </cfRule>
  </conditionalFormatting>
  <conditionalFormatting sqref="AT24:AU24">
    <cfRule type="cellIs" dxfId="4642" priority="4759" operator="between">
      <formula>5</formula>
      <formula>9</formula>
    </cfRule>
    <cfRule type="cellIs" dxfId="4641" priority="4760" operator="greaterThan">
      <formula>9</formula>
    </cfRule>
  </conditionalFormatting>
  <conditionalFormatting sqref="AT16:AU18">
    <cfRule type="cellIs" dxfId="4640" priority="4755" operator="between">
      <formula>5</formula>
      <formula>9</formula>
    </cfRule>
    <cfRule type="cellIs" dxfId="4639" priority="4756" operator="greaterThan">
      <formula>9</formula>
    </cfRule>
  </conditionalFormatting>
  <conditionalFormatting sqref="AT21:AU23">
    <cfRule type="cellIs" dxfId="4638" priority="4753" operator="between">
      <formula>5</formula>
      <formula>9</formula>
    </cfRule>
    <cfRule type="cellIs" dxfId="4637" priority="4754" operator="greaterThan">
      <formula>9</formula>
    </cfRule>
  </conditionalFormatting>
  <conditionalFormatting sqref="AT26:AU54 AT82:AU86 AT71:AU80 AT66:AU69 AT64:AU64 AT56:AU62 AT103:AU105 AT107:AU108 AT116:AU123 AT125:AU128 AT130:AU135 AT153:AU160 AT162:AU166 AT170:AU173 AT175:AU183 AT185:AU188 AT168:AU168">
    <cfRule type="cellIs" dxfId="4636" priority="4751" operator="between">
      <formula>5</formula>
      <formula>9</formula>
    </cfRule>
    <cfRule type="cellIs" dxfId="4635" priority="4752" operator="greaterThan">
      <formula>9</formula>
    </cfRule>
  </conditionalFormatting>
  <conditionalFormatting sqref="AV90:AZ90">
    <cfRule type="cellIs" dxfId="4634" priority="4749" operator="lessThan">
      <formula>$C90</formula>
    </cfRule>
    <cfRule type="cellIs" dxfId="4633" priority="4750" operator="greaterThanOrEqual">
      <formula>$C90</formula>
    </cfRule>
  </conditionalFormatting>
  <conditionalFormatting sqref="AV57:AZ57">
    <cfRule type="cellIs" dxfId="4632" priority="4745" operator="lessThan">
      <formula>$C57</formula>
    </cfRule>
    <cfRule type="cellIs" dxfId="4631" priority="4746" operator="greaterThanOrEqual">
      <formula>$C57</formula>
    </cfRule>
  </conditionalFormatting>
  <conditionalFormatting sqref="AW56:AZ56">
    <cfRule type="cellIs" dxfId="4630" priority="4747" operator="lessThan">
      <formula>$C56</formula>
    </cfRule>
    <cfRule type="cellIs" dxfId="4629" priority="4748" operator="greaterThanOrEqual">
      <formula>$C56</formula>
    </cfRule>
  </conditionalFormatting>
  <conditionalFormatting sqref="AW58:AZ60">
    <cfRule type="cellIs" dxfId="4628" priority="4743" operator="lessThan">
      <formula>$C58</formula>
    </cfRule>
    <cfRule type="cellIs" dxfId="4627" priority="4744" operator="greaterThanOrEqual">
      <formula>$C58</formula>
    </cfRule>
  </conditionalFormatting>
  <conditionalFormatting sqref="AV62:AZ62">
    <cfRule type="cellIs" dxfId="4626" priority="4741" operator="lessThan">
      <formula>$C62</formula>
    </cfRule>
    <cfRule type="cellIs" dxfId="4625" priority="4742" operator="greaterThanOrEqual">
      <formula>$C62</formula>
    </cfRule>
  </conditionalFormatting>
  <conditionalFormatting sqref="AV56">
    <cfRule type="cellIs" dxfId="4624" priority="4739" operator="lessThan">
      <formula>$C56</formula>
    </cfRule>
    <cfRule type="cellIs" dxfId="4623" priority="4740" operator="greaterThanOrEqual">
      <formula>$C56</formula>
    </cfRule>
  </conditionalFormatting>
  <conditionalFormatting sqref="AV58:AV60">
    <cfRule type="cellIs" dxfId="4622" priority="4737" operator="lessThan">
      <formula>$C58</formula>
    </cfRule>
    <cfRule type="cellIs" dxfId="4621" priority="4738" operator="greaterThanOrEqual">
      <formula>$C58</formula>
    </cfRule>
  </conditionalFormatting>
  <conditionalFormatting sqref="AW61:AZ61">
    <cfRule type="cellIs" dxfId="4620" priority="4735" operator="lessThan">
      <formula>$C61</formula>
    </cfRule>
    <cfRule type="cellIs" dxfId="4619" priority="4736" operator="greaterThanOrEqual">
      <formula>$C61</formula>
    </cfRule>
  </conditionalFormatting>
  <conditionalFormatting sqref="AV61">
    <cfRule type="cellIs" dxfId="4618" priority="4733" operator="lessThan">
      <formula>$C61</formula>
    </cfRule>
    <cfRule type="cellIs" dxfId="4617" priority="4734" operator="greaterThanOrEqual">
      <formula>$C61</formula>
    </cfRule>
  </conditionalFormatting>
  <conditionalFormatting sqref="AV9:AZ9">
    <cfRule type="cellIs" dxfId="4616" priority="4731" operator="between">
      <formula>5</formula>
      <formula>9</formula>
    </cfRule>
    <cfRule type="cellIs" dxfId="4615" priority="4732" operator="greaterThan">
      <formula>9</formula>
    </cfRule>
  </conditionalFormatting>
  <conditionalFormatting sqref="AV14:AZ14">
    <cfRule type="cellIs" dxfId="4614" priority="4729" operator="between">
      <formula>5</formula>
      <formula>9</formula>
    </cfRule>
    <cfRule type="cellIs" dxfId="4613" priority="4730" operator="greaterThan">
      <formula>9</formula>
    </cfRule>
  </conditionalFormatting>
  <conditionalFormatting sqref="AV19:AZ19">
    <cfRule type="cellIs" dxfId="4612" priority="4727" operator="between">
      <formula>5</formula>
      <formula>9</formula>
    </cfRule>
    <cfRule type="cellIs" dxfId="4611" priority="4728" operator="greaterThan">
      <formula>9</formula>
    </cfRule>
  </conditionalFormatting>
  <conditionalFormatting sqref="AV24:AZ24">
    <cfRule type="cellIs" dxfId="4610" priority="4725" operator="between">
      <formula>5</formula>
      <formula>9</formula>
    </cfRule>
    <cfRule type="cellIs" dxfId="4609" priority="4726" operator="greaterThan">
      <formula>9</formula>
    </cfRule>
  </conditionalFormatting>
  <conditionalFormatting sqref="AT91:AZ93">
    <cfRule type="cellIs" dxfId="4608" priority="4771" operator="lessThan">
      <formula>$C$91</formula>
    </cfRule>
    <cfRule type="cellIs" dxfId="4607" priority="4772" operator="greaterThan">
      <formula>$C$91</formula>
    </cfRule>
  </conditionalFormatting>
  <conditionalFormatting sqref="AT96:AZ96">
    <cfRule type="cellIs" dxfId="4606" priority="4723" operator="lessThan">
      <formula>$C$96</formula>
    </cfRule>
    <cfRule type="cellIs" dxfId="4605" priority="4724" operator="greaterThanOrEqual">
      <formula>$C96</formula>
    </cfRule>
  </conditionalFormatting>
  <conditionalFormatting sqref="AV98:AZ98">
    <cfRule type="cellIs" dxfId="4604" priority="4721" operator="lessThan">
      <formula>$C98</formula>
    </cfRule>
    <cfRule type="cellIs" dxfId="4603" priority="4722" operator="greaterThanOrEqual">
      <formula>$C98</formula>
    </cfRule>
  </conditionalFormatting>
  <conditionalFormatting sqref="AV105:AZ105">
    <cfRule type="cellIs" dxfId="4602" priority="4719" operator="lessThanOrEqual">
      <formula>$C$105</formula>
    </cfRule>
    <cfRule type="cellIs" dxfId="4601" priority="4720" operator="greaterThan">
      <formula>$C$105</formula>
    </cfRule>
  </conditionalFormatting>
  <conditionalFormatting sqref="AV108:AZ108">
    <cfRule type="cellIs" dxfId="4600" priority="4717" operator="lessThanOrEqual">
      <formula>$C$108</formula>
    </cfRule>
    <cfRule type="cellIs" dxfId="4599" priority="4718" operator="greaterThan">
      <formula>$C$108</formula>
    </cfRule>
  </conditionalFormatting>
  <conditionalFormatting sqref="AV119:AZ119">
    <cfRule type="containsText" dxfId="4598" priority="4714" operator="containsText" text="N/A">
      <formula>NOT(ISERROR(SEARCH("N/A",AV119)))</formula>
    </cfRule>
    <cfRule type="cellIs" dxfId="4597" priority="4715" operator="greaterThan">
      <formula>$C119</formula>
    </cfRule>
    <cfRule type="cellIs" dxfId="4596" priority="4716" operator="lessThanOrEqual">
      <formula>$C119</formula>
    </cfRule>
  </conditionalFormatting>
  <conditionalFormatting sqref="AV139:AZ139">
    <cfRule type="cellIs" dxfId="4595" priority="4712" operator="lessThan">
      <formula>$C139</formula>
    </cfRule>
    <cfRule type="cellIs" dxfId="4594" priority="4713" operator="greaterThanOrEqual">
      <formula>$C139</formula>
    </cfRule>
  </conditionalFormatting>
  <conditionalFormatting sqref="AV151:AZ151">
    <cfRule type="cellIs" dxfId="4593" priority="4710" operator="lessThan">
      <formula>$C151</formula>
    </cfRule>
    <cfRule type="cellIs" dxfId="4592" priority="4711" operator="greaterThanOrEqual">
      <formula>$C151</formula>
    </cfRule>
  </conditionalFormatting>
  <conditionalFormatting sqref="AV153:AZ153">
    <cfRule type="cellIs" dxfId="4591" priority="4708" operator="greaterThan">
      <formula>$C153</formula>
    </cfRule>
    <cfRule type="cellIs" dxfId="4590" priority="4709" operator="lessThanOrEqual">
      <formula>$C153</formula>
    </cfRule>
  </conditionalFormatting>
  <conditionalFormatting sqref="AW157:AY157">
    <cfRule type="cellIs" dxfId="4589" priority="4706" operator="greaterThan">
      <formula>$C157</formula>
    </cfRule>
    <cfRule type="cellIs" dxfId="4588" priority="4707" operator="lessThanOrEqual">
      <formula>$C157</formula>
    </cfRule>
  </conditionalFormatting>
  <conditionalFormatting sqref="AV157">
    <cfRule type="cellIs" dxfId="4587" priority="4704" operator="greaterThan">
      <formula>$C157</formula>
    </cfRule>
    <cfRule type="cellIs" dxfId="4586" priority="4705" operator="lessThanOrEqual">
      <formula>$C157</formula>
    </cfRule>
  </conditionalFormatting>
  <conditionalFormatting sqref="AV162:AZ162">
    <cfRule type="cellIs" dxfId="4585" priority="4702" operator="greaterThan">
      <formula>$C162</formula>
    </cfRule>
    <cfRule type="cellIs" dxfId="4584" priority="4703" operator="lessThanOrEqual">
      <formula>$C162</formula>
    </cfRule>
  </conditionalFormatting>
  <conditionalFormatting sqref="AV170:AY170">
    <cfRule type="cellIs" dxfId="4583" priority="4700" operator="greaterThan">
      <formula>$C170</formula>
    </cfRule>
    <cfRule type="cellIs" dxfId="4582" priority="4701" operator="lessThanOrEqual">
      <formula>$C170</formula>
    </cfRule>
  </conditionalFormatting>
  <conditionalFormatting sqref="AV172:AY172">
    <cfRule type="cellIs" dxfId="4581" priority="4698" operator="greaterThan">
      <formula>$C172</formula>
    </cfRule>
    <cfRule type="cellIs" dxfId="4580" priority="4699" operator="lessThanOrEqual">
      <formula>$C172</formula>
    </cfRule>
  </conditionalFormatting>
  <conditionalFormatting sqref="AZ170">
    <cfRule type="cellIs" dxfId="4579" priority="4696" operator="greaterThan">
      <formula>$C170</formula>
    </cfRule>
    <cfRule type="cellIs" dxfId="4578" priority="4697" operator="lessThanOrEqual">
      <formula>$C170</formula>
    </cfRule>
  </conditionalFormatting>
  <conditionalFormatting sqref="AZ172">
    <cfRule type="cellIs" dxfId="4577" priority="4694" operator="greaterThan">
      <formula>$C172</formula>
    </cfRule>
    <cfRule type="cellIs" dxfId="4576" priority="4695" operator="lessThanOrEqual">
      <formula>$C172</formula>
    </cfRule>
  </conditionalFormatting>
  <conditionalFormatting sqref="BC26:BG26 BC28:BG29">
    <cfRule type="cellIs" dxfId="4575" priority="4692" operator="lessThan">
      <formula>$C$26</formula>
    </cfRule>
    <cfRule type="cellIs" dxfId="4574" priority="4693" operator="greaterThanOrEqual">
      <formula>$C$26</formula>
    </cfRule>
  </conditionalFormatting>
  <conditionalFormatting sqref="BC27:BG27 BC30:BG32">
    <cfRule type="cellIs" dxfId="4573" priority="4690" operator="lessThan">
      <formula>$C$32</formula>
    </cfRule>
    <cfRule type="cellIs" dxfId="4572" priority="4691" operator="greaterThanOrEqual">
      <formula>$C$32</formula>
    </cfRule>
  </conditionalFormatting>
  <conditionalFormatting sqref="BC71:BF72 BC74:BG74 BC117:BG118 BG157">
    <cfRule type="cellIs" dxfId="4571" priority="4688" operator="greaterThan">
      <formula>$C71</formula>
    </cfRule>
    <cfRule type="cellIs" dxfId="4570" priority="4689" operator="lessThanOrEqual">
      <formula>$C71</formula>
    </cfRule>
  </conditionalFormatting>
  <conditionalFormatting sqref="BC75:BG77">
    <cfRule type="cellIs" dxfId="4569" priority="4686" operator="notEqual">
      <formula>$C75</formula>
    </cfRule>
    <cfRule type="cellIs" dxfId="4568" priority="4687" operator="equal">
      <formula>$C75</formula>
    </cfRule>
  </conditionalFormatting>
  <conditionalFormatting sqref="BC107:BG107 BC104:BG104">
    <cfRule type="cellIs" dxfId="4567" priority="4684" operator="lessThanOrEqual">
      <formula>$C104</formula>
    </cfRule>
    <cfRule type="cellIs" dxfId="4566" priority="4685" operator="greaterThan">
      <formula>$C104</formula>
    </cfRule>
  </conditionalFormatting>
  <conditionalFormatting sqref="BC38:BG38">
    <cfRule type="cellIs" dxfId="4565" priority="4681" operator="notEqual">
      <formula>BC36</formula>
    </cfRule>
  </conditionalFormatting>
  <conditionalFormatting sqref="BC41:BG41">
    <cfRule type="cellIs" dxfId="4564" priority="4680" operator="notEqual">
      <formula>BC39</formula>
    </cfRule>
  </conditionalFormatting>
  <conditionalFormatting sqref="BC50:BG50">
    <cfRule type="cellIs" dxfId="4563" priority="4679" operator="notEqual">
      <formula>BC49</formula>
    </cfRule>
  </conditionalFormatting>
  <conditionalFormatting sqref="BC73:BF73">
    <cfRule type="cellIs" dxfId="4562" priority="4678" operator="greaterThan">
      <formula>BC80</formula>
    </cfRule>
  </conditionalFormatting>
  <conditionalFormatting sqref="BA19:BB19">
    <cfRule type="cellIs" dxfId="4561" priority="4672" operator="between">
      <formula>5</formula>
      <formula>9</formula>
    </cfRule>
    <cfRule type="cellIs" dxfId="4560" priority="4673" operator="greaterThan">
      <formula>9</formula>
    </cfRule>
  </conditionalFormatting>
  <conditionalFormatting sqref="BA14:BB14">
    <cfRule type="cellIs" dxfId="4559" priority="4674" operator="between">
      <formula>5</formula>
      <formula>9</formula>
    </cfRule>
    <cfRule type="cellIs" dxfId="4558" priority="4675" operator="greaterThan">
      <formula>9</formula>
    </cfRule>
  </conditionalFormatting>
  <conditionalFormatting sqref="BA9:BB9">
    <cfRule type="cellIs" dxfId="4557" priority="4676" operator="between">
      <formula>5</formula>
      <formula>9</formula>
    </cfRule>
    <cfRule type="cellIs" dxfId="4556" priority="4677" operator="greaterThan">
      <formula>9</formula>
    </cfRule>
  </conditionalFormatting>
  <conditionalFormatting sqref="BA11:BB13">
    <cfRule type="cellIs" dxfId="4555" priority="4668" operator="between">
      <formula>5</formula>
      <formula>9</formula>
    </cfRule>
    <cfRule type="cellIs" dxfId="4554" priority="4669" operator="greaterThan">
      <formula>9</formula>
    </cfRule>
  </conditionalFormatting>
  <conditionalFormatting sqref="BA24:BB24">
    <cfRule type="cellIs" dxfId="4553" priority="4670" operator="between">
      <formula>5</formula>
      <formula>9</formula>
    </cfRule>
    <cfRule type="cellIs" dxfId="4552" priority="4671" operator="greaterThan">
      <formula>9</formula>
    </cfRule>
  </conditionalFormatting>
  <conditionalFormatting sqref="BA16:BB18">
    <cfRule type="cellIs" dxfId="4551" priority="4666" operator="between">
      <formula>5</formula>
      <formula>9</formula>
    </cfRule>
    <cfRule type="cellIs" dxfId="4550" priority="4667" operator="greaterThan">
      <formula>9</formula>
    </cfRule>
  </conditionalFormatting>
  <conditionalFormatting sqref="BA21:BB23">
    <cfRule type="cellIs" dxfId="4549" priority="4664" operator="between">
      <formula>5</formula>
      <formula>9</formula>
    </cfRule>
    <cfRule type="cellIs" dxfId="4548" priority="4665" operator="greaterThan">
      <formula>9</formula>
    </cfRule>
  </conditionalFormatting>
  <conditionalFormatting sqref="BA26:BB54 BA82:BB86 BA71:BB80 BA66:BB69 BA64:BB64 BA56:BB62 BA103:BB105 BA107:BB108 BA116:BB123 BA125:BB128 BA130:BB135 BA153:BB160 BA162:BB166 BA170:BB173 BA175:BB183 BA185:BB188 BA168:BB168">
    <cfRule type="cellIs" dxfId="4547" priority="4662" operator="between">
      <formula>5</formula>
      <formula>9</formula>
    </cfRule>
    <cfRule type="cellIs" dxfId="4546" priority="4663" operator="greaterThan">
      <formula>9</formula>
    </cfRule>
  </conditionalFormatting>
  <conditionalFormatting sqref="BC90:BG90">
    <cfRule type="cellIs" dxfId="4545" priority="4660" operator="lessThan">
      <formula>$C90</formula>
    </cfRule>
    <cfRule type="cellIs" dxfId="4544" priority="4661" operator="greaterThanOrEqual">
      <formula>$C90</formula>
    </cfRule>
  </conditionalFormatting>
  <conditionalFormatting sqref="BC57:BG57">
    <cfRule type="cellIs" dxfId="4543" priority="4656" operator="lessThan">
      <formula>$C57</formula>
    </cfRule>
    <cfRule type="cellIs" dxfId="4542" priority="4657" operator="greaterThanOrEqual">
      <formula>$C57</formula>
    </cfRule>
  </conditionalFormatting>
  <conditionalFormatting sqref="BD56:BG56">
    <cfRule type="cellIs" dxfId="4541" priority="4658" operator="lessThan">
      <formula>$C56</formula>
    </cfRule>
    <cfRule type="cellIs" dxfId="4540" priority="4659" operator="greaterThanOrEqual">
      <formula>$C56</formula>
    </cfRule>
  </conditionalFormatting>
  <conditionalFormatting sqref="BD58:BG60">
    <cfRule type="cellIs" dxfId="4539" priority="4654" operator="lessThan">
      <formula>$C58</formula>
    </cfRule>
    <cfRule type="cellIs" dxfId="4538" priority="4655" operator="greaterThanOrEqual">
      <formula>$C58</formula>
    </cfRule>
  </conditionalFormatting>
  <conditionalFormatting sqref="BC62:BG62">
    <cfRule type="cellIs" dxfId="4537" priority="4652" operator="lessThan">
      <formula>$C62</formula>
    </cfRule>
    <cfRule type="cellIs" dxfId="4536" priority="4653" operator="greaterThanOrEqual">
      <formula>$C62</formula>
    </cfRule>
  </conditionalFormatting>
  <conditionalFormatting sqref="BC56">
    <cfRule type="cellIs" dxfId="4535" priority="4650" operator="lessThan">
      <formula>$C56</formula>
    </cfRule>
    <cfRule type="cellIs" dxfId="4534" priority="4651" operator="greaterThanOrEqual">
      <formula>$C56</formula>
    </cfRule>
  </conditionalFormatting>
  <conditionalFormatting sqref="BC58:BC60">
    <cfRule type="cellIs" dxfId="4533" priority="4648" operator="lessThan">
      <formula>$C58</formula>
    </cfRule>
    <cfRule type="cellIs" dxfId="4532" priority="4649" operator="greaterThanOrEqual">
      <formula>$C58</formula>
    </cfRule>
  </conditionalFormatting>
  <conditionalFormatting sqref="BD61:BG61">
    <cfRule type="cellIs" dxfId="4531" priority="4646" operator="lessThan">
      <formula>$C61</formula>
    </cfRule>
    <cfRule type="cellIs" dxfId="4530" priority="4647" operator="greaterThanOrEqual">
      <formula>$C61</formula>
    </cfRule>
  </conditionalFormatting>
  <conditionalFormatting sqref="BC61">
    <cfRule type="cellIs" dxfId="4529" priority="4644" operator="lessThan">
      <formula>$C61</formula>
    </cfRule>
    <cfRule type="cellIs" dxfId="4528" priority="4645" operator="greaterThanOrEqual">
      <formula>$C61</formula>
    </cfRule>
  </conditionalFormatting>
  <conditionalFormatting sqref="BC9:BG9">
    <cfRule type="cellIs" dxfId="4527" priority="4642" operator="between">
      <formula>5</formula>
      <formula>9</formula>
    </cfRule>
    <cfRule type="cellIs" dxfId="4526" priority="4643" operator="greaterThan">
      <formula>9</formula>
    </cfRule>
  </conditionalFormatting>
  <conditionalFormatting sqref="BC14:BG14">
    <cfRule type="cellIs" dxfId="4525" priority="4640" operator="between">
      <formula>5</formula>
      <formula>9</formula>
    </cfRule>
    <cfRule type="cellIs" dxfId="4524" priority="4641" operator="greaterThan">
      <formula>9</formula>
    </cfRule>
  </conditionalFormatting>
  <conditionalFormatting sqref="BC19:BG19">
    <cfRule type="cellIs" dxfId="4523" priority="4638" operator="between">
      <formula>5</formula>
      <formula>9</formula>
    </cfRule>
    <cfRule type="cellIs" dxfId="4522" priority="4639" operator="greaterThan">
      <formula>9</formula>
    </cfRule>
  </conditionalFormatting>
  <conditionalFormatting sqref="BC24:BG24">
    <cfRule type="cellIs" dxfId="4521" priority="4636" operator="between">
      <formula>5</formula>
      <formula>9</formula>
    </cfRule>
    <cfRule type="cellIs" dxfId="4520" priority="4637" operator="greaterThan">
      <formula>9</formula>
    </cfRule>
  </conditionalFormatting>
  <conditionalFormatting sqref="BA91:BG93">
    <cfRule type="cellIs" dxfId="4519" priority="4682" operator="lessThan">
      <formula>$C$91</formula>
    </cfRule>
    <cfRule type="cellIs" dxfId="4518" priority="4683" operator="greaterThan">
      <formula>$C$91</formula>
    </cfRule>
  </conditionalFormatting>
  <conditionalFormatting sqref="BA96:BG96">
    <cfRule type="cellIs" dxfId="4517" priority="4634" operator="lessThan">
      <formula>$C$96</formula>
    </cfRule>
    <cfRule type="cellIs" dxfId="4516" priority="4635" operator="greaterThanOrEqual">
      <formula>$C96</formula>
    </cfRule>
  </conditionalFormatting>
  <conditionalFormatting sqref="BC98:BG98">
    <cfRule type="cellIs" dxfId="4515" priority="4632" operator="lessThan">
      <formula>$C98</formula>
    </cfRule>
    <cfRule type="cellIs" dxfId="4514" priority="4633" operator="greaterThanOrEqual">
      <formula>$C98</formula>
    </cfRule>
  </conditionalFormatting>
  <conditionalFormatting sqref="BC105:BG105">
    <cfRule type="cellIs" dxfId="4513" priority="4630" operator="lessThanOrEqual">
      <formula>$C$105</formula>
    </cfRule>
    <cfRule type="cellIs" dxfId="4512" priority="4631" operator="greaterThan">
      <formula>$C$105</formula>
    </cfRule>
  </conditionalFormatting>
  <conditionalFormatting sqref="BC108:BG108">
    <cfRule type="cellIs" dxfId="4511" priority="4628" operator="lessThanOrEqual">
      <formula>$C$108</formula>
    </cfRule>
    <cfRule type="cellIs" dxfId="4510" priority="4629" operator="greaterThan">
      <formula>$C$108</formula>
    </cfRule>
  </conditionalFormatting>
  <conditionalFormatting sqref="BC119:BG119">
    <cfRule type="containsText" dxfId="4509" priority="4625" operator="containsText" text="N/A">
      <formula>NOT(ISERROR(SEARCH("N/A",BC119)))</formula>
    </cfRule>
    <cfRule type="cellIs" dxfId="4508" priority="4626" operator="greaterThan">
      <formula>$C119</formula>
    </cfRule>
    <cfRule type="cellIs" dxfId="4507" priority="4627" operator="lessThanOrEqual">
      <formula>$C119</formula>
    </cfRule>
  </conditionalFormatting>
  <conditionalFormatting sqref="BC139:BG139">
    <cfRule type="cellIs" dxfId="4506" priority="4623" operator="lessThan">
      <formula>$C139</formula>
    </cfRule>
    <cfRule type="cellIs" dxfId="4505" priority="4624" operator="greaterThanOrEqual">
      <formula>$C139</formula>
    </cfRule>
  </conditionalFormatting>
  <conditionalFormatting sqref="BC151:BG151">
    <cfRule type="cellIs" dxfId="4504" priority="4621" operator="lessThan">
      <formula>$C151</formula>
    </cfRule>
    <cfRule type="cellIs" dxfId="4503" priority="4622" operator="greaterThanOrEqual">
      <formula>$C151</formula>
    </cfRule>
  </conditionalFormatting>
  <conditionalFormatting sqref="BC153:BG153">
    <cfRule type="cellIs" dxfId="4502" priority="4619" operator="greaterThan">
      <formula>$C153</formula>
    </cfRule>
    <cfRule type="cellIs" dxfId="4501" priority="4620" operator="lessThanOrEqual">
      <formula>$C153</formula>
    </cfRule>
  </conditionalFormatting>
  <conditionalFormatting sqref="BD157:BF157">
    <cfRule type="cellIs" dxfId="4500" priority="4617" operator="greaterThan">
      <formula>$C157</formula>
    </cfRule>
    <cfRule type="cellIs" dxfId="4499" priority="4618" operator="lessThanOrEqual">
      <formula>$C157</formula>
    </cfRule>
  </conditionalFormatting>
  <conditionalFormatting sqref="BC157">
    <cfRule type="cellIs" dxfId="4498" priority="4615" operator="greaterThan">
      <formula>$C157</formula>
    </cfRule>
    <cfRule type="cellIs" dxfId="4497" priority="4616" operator="lessThanOrEqual">
      <formula>$C157</formula>
    </cfRule>
  </conditionalFormatting>
  <conditionalFormatting sqref="BC162:BG162">
    <cfRule type="cellIs" dxfId="4496" priority="4613" operator="greaterThan">
      <formula>$C162</formula>
    </cfRule>
    <cfRule type="cellIs" dxfId="4495" priority="4614" operator="lessThanOrEqual">
      <formula>$C162</formula>
    </cfRule>
  </conditionalFormatting>
  <conditionalFormatting sqref="BC170:BF170">
    <cfRule type="cellIs" dxfId="4494" priority="4611" operator="greaterThan">
      <formula>$C170</formula>
    </cfRule>
    <cfRule type="cellIs" dxfId="4493" priority="4612" operator="lessThanOrEqual">
      <formula>$C170</formula>
    </cfRule>
  </conditionalFormatting>
  <conditionalFormatting sqref="BC172:BF172">
    <cfRule type="cellIs" dxfId="4492" priority="4609" operator="greaterThan">
      <formula>$C172</formula>
    </cfRule>
    <cfRule type="cellIs" dxfId="4491" priority="4610" operator="lessThanOrEqual">
      <formula>$C172</formula>
    </cfRule>
  </conditionalFormatting>
  <conditionalFormatting sqref="BG170">
    <cfRule type="cellIs" dxfId="4490" priority="4607" operator="greaterThan">
      <formula>$C170</formula>
    </cfRule>
    <cfRule type="cellIs" dxfId="4489" priority="4608" operator="lessThanOrEqual">
      <formula>$C170</formula>
    </cfRule>
  </conditionalFormatting>
  <conditionalFormatting sqref="BG172">
    <cfRule type="cellIs" dxfId="4488" priority="4605" operator="greaterThan">
      <formula>$C172</formula>
    </cfRule>
    <cfRule type="cellIs" dxfId="4487" priority="4606" operator="lessThanOrEqual">
      <formula>$C172</formula>
    </cfRule>
  </conditionalFormatting>
  <conditionalFormatting sqref="BJ26:BM26 BJ28:BM29">
    <cfRule type="cellIs" dxfId="4486" priority="4603" operator="lessThan">
      <formula>$C$26</formula>
    </cfRule>
    <cfRule type="cellIs" dxfId="4485" priority="4604" operator="greaterThanOrEqual">
      <formula>$C$26</formula>
    </cfRule>
  </conditionalFormatting>
  <conditionalFormatting sqref="BJ27:BM27 BJ30:BM32">
    <cfRule type="cellIs" dxfId="4484" priority="4601" operator="lessThan">
      <formula>$C$32</formula>
    </cfRule>
    <cfRule type="cellIs" dxfId="4483" priority="4602" operator="greaterThanOrEqual">
      <formula>$C$32</formula>
    </cfRule>
  </conditionalFormatting>
  <conditionalFormatting sqref="BJ71:BN72 BJ74:BN74 BJ117:BN118 BN157 BN175:BN183">
    <cfRule type="cellIs" dxfId="4482" priority="4599" operator="greaterThan">
      <formula>$C71</formula>
    </cfRule>
    <cfRule type="cellIs" dxfId="4481" priority="4600" operator="lessThanOrEqual">
      <formula>$C71</formula>
    </cfRule>
  </conditionalFormatting>
  <conditionalFormatting sqref="BJ75:BN77">
    <cfRule type="cellIs" dxfId="4480" priority="4597" operator="notEqual">
      <formula>$C75</formula>
    </cfRule>
    <cfRule type="cellIs" dxfId="4479" priority="4598" operator="equal">
      <formula>$C75</formula>
    </cfRule>
  </conditionalFormatting>
  <conditionalFormatting sqref="BJ107:BN107 BJ104:BN104">
    <cfRule type="cellIs" dxfId="4478" priority="4595" operator="lessThanOrEqual">
      <formula>$C104</formula>
    </cfRule>
    <cfRule type="cellIs" dxfId="4477" priority="4596" operator="greaterThan">
      <formula>$C104</formula>
    </cfRule>
  </conditionalFormatting>
  <conditionalFormatting sqref="BJ38:BN38">
    <cfRule type="cellIs" dxfId="4476" priority="4588" operator="notEqual">
      <formula>BJ36</formula>
    </cfRule>
  </conditionalFormatting>
  <conditionalFormatting sqref="BJ41:BN41">
    <cfRule type="cellIs" dxfId="4475" priority="4587" operator="notEqual">
      <formula>BJ39</formula>
    </cfRule>
  </conditionalFormatting>
  <conditionalFormatting sqref="BJ73:BN73">
    <cfRule type="cellIs" dxfId="4474" priority="4586" operator="greaterThan">
      <formula>BJ80</formula>
    </cfRule>
  </conditionalFormatting>
  <conditionalFormatting sqref="BH19:BI19">
    <cfRule type="cellIs" dxfId="4473" priority="4580" operator="between">
      <formula>5</formula>
      <formula>9</formula>
    </cfRule>
    <cfRule type="cellIs" dxfId="4472" priority="4581" operator="greaterThan">
      <formula>9</formula>
    </cfRule>
  </conditionalFormatting>
  <conditionalFormatting sqref="BH14:BI14">
    <cfRule type="cellIs" dxfId="4471" priority="4582" operator="between">
      <formula>5</formula>
      <formula>9</formula>
    </cfRule>
    <cfRule type="cellIs" dxfId="4470" priority="4583" operator="greaterThan">
      <formula>9</formula>
    </cfRule>
  </conditionalFormatting>
  <conditionalFormatting sqref="BH9:BI9">
    <cfRule type="cellIs" dxfId="4469" priority="4584" operator="between">
      <formula>5</formula>
      <formula>9</formula>
    </cfRule>
    <cfRule type="cellIs" dxfId="4468" priority="4585" operator="greaterThan">
      <formula>9</formula>
    </cfRule>
  </conditionalFormatting>
  <conditionalFormatting sqref="BH11:BI13">
    <cfRule type="cellIs" dxfId="4467" priority="4576" operator="between">
      <formula>5</formula>
      <formula>9</formula>
    </cfRule>
    <cfRule type="cellIs" dxfId="4466" priority="4577" operator="greaterThan">
      <formula>9</formula>
    </cfRule>
  </conditionalFormatting>
  <conditionalFormatting sqref="BH24:BI24">
    <cfRule type="cellIs" dxfId="4465" priority="4578" operator="between">
      <formula>5</formula>
      <formula>9</formula>
    </cfRule>
    <cfRule type="cellIs" dxfId="4464" priority="4579" operator="greaterThan">
      <formula>9</formula>
    </cfRule>
  </conditionalFormatting>
  <conditionalFormatting sqref="BH16:BI18">
    <cfRule type="cellIs" dxfId="4463" priority="4574" operator="between">
      <formula>5</formula>
      <formula>9</formula>
    </cfRule>
    <cfRule type="cellIs" dxfId="4462" priority="4575" operator="greaterThan">
      <formula>9</formula>
    </cfRule>
  </conditionalFormatting>
  <conditionalFormatting sqref="BH21:BI23">
    <cfRule type="cellIs" dxfId="4461" priority="4572" operator="between">
      <formula>5</formula>
      <formula>9</formula>
    </cfRule>
    <cfRule type="cellIs" dxfId="4460" priority="4573" operator="greaterThan">
      <formula>9</formula>
    </cfRule>
  </conditionalFormatting>
  <conditionalFormatting sqref="BH26:BI54 BH82:BI86 BH71:BI80 BH66:BI69 BH64:BI64 BH56:BI62 BH103:BI105 BH107:BI108 BH116:BI123 BH125:BI128 BH130:BI135 BH153:BI160 BH162:BI166 BH170:BI173 BH175:BI183 BH185:BI188 BH168:BI168">
    <cfRule type="cellIs" dxfId="4459" priority="4570" operator="between">
      <formula>5</formula>
      <formula>9</formula>
    </cfRule>
    <cfRule type="cellIs" dxfId="4458" priority="4571" operator="greaterThan">
      <formula>9</formula>
    </cfRule>
  </conditionalFormatting>
  <conditionalFormatting sqref="BJ90:BN90">
    <cfRule type="cellIs" dxfId="4457" priority="4568" operator="lessThan">
      <formula>$C90</formula>
    </cfRule>
    <cfRule type="cellIs" dxfId="4456" priority="4569" operator="greaterThanOrEqual">
      <formula>$C90</formula>
    </cfRule>
  </conditionalFormatting>
  <conditionalFormatting sqref="BJ57:BN57">
    <cfRule type="cellIs" dxfId="4455" priority="4564" operator="lessThan">
      <formula>$C57</formula>
    </cfRule>
    <cfRule type="cellIs" dxfId="4454" priority="4565" operator="greaterThanOrEqual">
      <formula>$C57</formula>
    </cfRule>
  </conditionalFormatting>
  <conditionalFormatting sqref="BK56:BN56">
    <cfRule type="cellIs" dxfId="4453" priority="4566" operator="lessThan">
      <formula>$C56</formula>
    </cfRule>
    <cfRule type="cellIs" dxfId="4452" priority="4567" operator="greaterThanOrEqual">
      <formula>$C56</formula>
    </cfRule>
  </conditionalFormatting>
  <conditionalFormatting sqref="BK58:BN60">
    <cfRule type="cellIs" dxfId="4451" priority="4562" operator="lessThan">
      <formula>$C58</formula>
    </cfRule>
    <cfRule type="cellIs" dxfId="4450" priority="4563" operator="greaterThanOrEqual">
      <formula>$C58</formula>
    </cfRule>
  </conditionalFormatting>
  <conditionalFormatting sqref="BJ62:BN62">
    <cfRule type="cellIs" dxfId="4449" priority="4560" operator="lessThan">
      <formula>$C62</formula>
    </cfRule>
    <cfRule type="cellIs" dxfId="4448" priority="4561" operator="greaterThanOrEqual">
      <formula>$C62</formula>
    </cfRule>
  </conditionalFormatting>
  <conditionalFormatting sqref="BJ56">
    <cfRule type="cellIs" dxfId="4447" priority="4558" operator="lessThan">
      <formula>$C56</formula>
    </cfRule>
    <cfRule type="cellIs" dxfId="4446" priority="4559" operator="greaterThanOrEqual">
      <formula>$C56</formula>
    </cfRule>
  </conditionalFormatting>
  <conditionalFormatting sqref="BJ58:BJ60">
    <cfRule type="cellIs" dxfId="4445" priority="4556" operator="lessThan">
      <formula>$C58</formula>
    </cfRule>
    <cfRule type="cellIs" dxfId="4444" priority="4557" operator="greaterThanOrEqual">
      <formula>$C58</formula>
    </cfRule>
  </conditionalFormatting>
  <conditionalFormatting sqref="BK61:BN61">
    <cfRule type="cellIs" dxfId="4443" priority="4554" operator="lessThan">
      <formula>$C61</formula>
    </cfRule>
    <cfRule type="cellIs" dxfId="4442" priority="4555" operator="greaterThanOrEqual">
      <formula>$C61</formula>
    </cfRule>
  </conditionalFormatting>
  <conditionalFormatting sqref="BJ61">
    <cfRule type="cellIs" dxfId="4441" priority="4552" operator="lessThan">
      <formula>$C61</formula>
    </cfRule>
    <cfRule type="cellIs" dxfId="4440" priority="4553" operator="greaterThanOrEqual">
      <formula>$C61</formula>
    </cfRule>
  </conditionalFormatting>
  <conditionalFormatting sqref="BJ9:BN9">
    <cfRule type="cellIs" dxfId="4439" priority="4550" operator="between">
      <formula>5</formula>
      <formula>9</formula>
    </cfRule>
    <cfRule type="cellIs" dxfId="4438" priority="4551" operator="greaterThan">
      <formula>9</formula>
    </cfRule>
  </conditionalFormatting>
  <conditionalFormatting sqref="BJ14:BN14">
    <cfRule type="cellIs" dxfId="4437" priority="4548" operator="between">
      <formula>5</formula>
      <formula>9</formula>
    </cfRule>
    <cfRule type="cellIs" dxfId="4436" priority="4549" operator="greaterThan">
      <formula>9</formula>
    </cfRule>
  </conditionalFormatting>
  <conditionalFormatting sqref="BJ19:BN19">
    <cfRule type="cellIs" dxfId="4435" priority="4546" operator="between">
      <formula>5</formula>
      <formula>9</formula>
    </cfRule>
    <cfRule type="cellIs" dxfId="4434" priority="4547" operator="greaterThan">
      <formula>9</formula>
    </cfRule>
  </conditionalFormatting>
  <conditionalFormatting sqref="BJ24:BN24">
    <cfRule type="cellIs" dxfId="4433" priority="4544" operator="between">
      <formula>5</formula>
      <formula>9</formula>
    </cfRule>
    <cfRule type="cellIs" dxfId="4432" priority="4545" operator="greaterThan">
      <formula>9</formula>
    </cfRule>
  </conditionalFormatting>
  <conditionalFormatting sqref="BH91:BN93">
    <cfRule type="cellIs" dxfId="4431" priority="4593" operator="lessThan">
      <formula>$C$91</formula>
    </cfRule>
    <cfRule type="cellIs" dxfId="4430" priority="4594" operator="greaterThan">
      <formula>$C$91</formula>
    </cfRule>
  </conditionalFormatting>
  <conditionalFormatting sqref="BH96:BN96">
    <cfRule type="cellIs" dxfId="4429" priority="4542" operator="lessThan">
      <formula>$C$96</formula>
    </cfRule>
    <cfRule type="cellIs" dxfId="4428" priority="4543" operator="greaterThanOrEqual">
      <formula>$C96</formula>
    </cfRule>
  </conditionalFormatting>
  <conditionalFormatting sqref="BJ98:BN98">
    <cfRule type="cellIs" dxfId="4427" priority="4540" operator="lessThan">
      <formula>$C98</formula>
    </cfRule>
    <cfRule type="cellIs" dxfId="4426" priority="4541" operator="greaterThanOrEqual">
      <formula>$C98</formula>
    </cfRule>
  </conditionalFormatting>
  <conditionalFormatting sqref="BJ105:BN105">
    <cfRule type="cellIs" dxfId="4425" priority="4538" operator="lessThanOrEqual">
      <formula>$C$105</formula>
    </cfRule>
    <cfRule type="cellIs" dxfId="4424" priority="4539" operator="greaterThan">
      <formula>$C$105</formula>
    </cfRule>
  </conditionalFormatting>
  <conditionalFormatting sqref="BJ119:BN119">
    <cfRule type="containsText" dxfId="4423" priority="4535" operator="containsText" text="N/A">
      <formula>NOT(ISERROR(SEARCH("N/A",BJ119)))</formula>
    </cfRule>
    <cfRule type="cellIs" dxfId="4422" priority="4536" operator="greaterThan">
      <formula>$C119</formula>
    </cfRule>
    <cfRule type="cellIs" dxfId="4421" priority="4537" operator="lessThanOrEqual">
      <formula>$C119</formula>
    </cfRule>
  </conditionalFormatting>
  <conditionalFormatting sqref="BJ139:BN139">
    <cfRule type="cellIs" dxfId="4420" priority="4533" operator="lessThan">
      <formula>$C139</formula>
    </cfRule>
    <cfRule type="cellIs" dxfId="4419" priority="4534" operator="greaterThanOrEqual">
      <formula>$C139</formula>
    </cfRule>
  </conditionalFormatting>
  <conditionalFormatting sqref="BJ151:BN151">
    <cfRule type="cellIs" dxfId="4418" priority="4531" operator="lessThan">
      <formula>$C151</formula>
    </cfRule>
    <cfRule type="cellIs" dxfId="4417" priority="4532" operator="greaterThanOrEqual">
      <formula>$C151</formula>
    </cfRule>
  </conditionalFormatting>
  <conditionalFormatting sqref="BJ153:BN153">
    <cfRule type="cellIs" dxfId="4416" priority="4529" operator="greaterThan">
      <formula>$C153</formula>
    </cfRule>
    <cfRule type="cellIs" dxfId="4415" priority="4530" operator="lessThanOrEqual">
      <formula>$C153</formula>
    </cfRule>
  </conditionalFormatting>
  <conditionalFormatting sqref="BK157:BM157">
    <cfRule type="cellIs" dxfId="4414" priority="4527" operator="greaterThan">
      <formula>$C157</formula>
    </cfRule>
    <cfRule type="cellIs" dxfId="4413" priority="4528" operator="lessThanOrEqual">
      <formula>$C157</formula>
    </cfRule>
  </conditionalFormatting>
  <conditionalFormatting sqref="BJ157">
    <cfRule type="cellIs" dxfId="4412" priority="4525" operator="greaterThan">
      <formula>$C157</formula>
    </cfRule>
    <cfRule type="cellIs" dxfId="4411" priority="4526" operator="lessThanOrEqual">
      <formula>$C157</formula>
    </cfRule>
  </conditionalFormatting>
  <conditionalFormatting sqref="BJ162:BN162">
    <cfRule type="cellIs" dxfId="4410" priority="4523" operator="greaterThan">
      <formula>$C162</formula>
    </cfRule>
    <cfRule type="cellIs" dxfId="4409" priority="4524" operator="lessThanOrEqual">
      <formula>$C162</formula>
    </cfRule>
  </conditionalFormatting>
  <conditionalFormatting sqref="BJ170:BM170">
    <cfRule type="cellIs" dxfId="4408" priority="4521" operator="greaterThan">
      <formula>$C170</formula>
    </cfRule>
    <cfRule type="cellIs" dxfId="4407" priority="4522" operator="lessThanOrEqual">
      <formula>$C170</formula>
    </cfRule>
  </conditionalFormatting>
  <conditionalFormatting sqref="BJ172:BM172">
    <cfRule type="cellIs" dxfId="4406" priority="4519" operator="greaterThan">
      <formula>$C172</formula>
    </cfRule>
    <cfRule type="cellIs" dxfId="4405" priority="4520" operator="lessThanOrEqual">
      <formula>$C172</formula>
    </cfRule>
  </conditionalFormatting>
  <conditionalFormatting sqref="BN170">
    <cfRule type="cellIs" dxfId="4404" priority="4517" operator="greaterThan">
      <formula>$C170</formula>
    </cfRule>
    <cfRule type="cellIs" dxfId="4403" priority="4518" operator="lessThanOrEqual">
      <formula>$C170</formula>
    </cfRule>
  </conditionalFormatting>
  <conditionalFormatting sqref="BN172">
    <cfRule type="cellIs" dxfId="4402" priority="4515" operator="greaterThan">
      <formula>$C172</formula>
    </cfRule>
    <cfRule type="cellIs" dxfId="4401" priority="4516" operator="lessThanOrEqual">
      <formula>$C172</formula>
    </cfRule>
  </conditionalFormatting>
  <conditionalFormatting sqref="BQ26 BQ28:BQ29">
    <cfRule type="cellIs" dxfId="4400" priority="4513" operator="lessThan">
      <formula>$C$26</formula>
    </cfRule>
    <cfRule type="cellIs" dxfId="4399" priority="4514" operator="greaterThanOrEqual">
      <formula>$C$26</formula>
    </cfRule>
  </conditionalFormatting>
  <conditionalFormatting sqref="BQ27 BQ30:BQ32">
    <cfRule type="cellIs" dxfId="4398" priority="4511" operator="lessThan">
      <formula>$C$32</formula>
    </cfRule>
    <cfRule type="cellIs" dxfId="4397" priority="4512" operator="greaterThanOrEqual">
      <formula>$C$32</formula>
    </cfRule>
  </conditionalFormatting>
  <conditionalFormatting sqref="BQ71:BU72 BQ74:BU74 BQ117:BU118 BU157 BU175:BU183">
    <cfRule type="cellIs" dxfId="4396" priority="4509" operator="greaterThan">
      <formula>$C71</formula>
    </cfRule>
    <cfRule type="cellIs" dxfId="4395" priority="4510" operator="lessThanOrEqual">
      <formula>$C71</formula>
    </cfRule>
  </conditionalFormatting>
  <conditionalFormatting sqref="BQ75:BU77">
    <cfRule type="cellIs" dxfId="4394" priority="4507" operator="notEqual">
      <formula>$C75</formula>
    </cfRule>
    <cfRule type="cellIs" dxfId="4393" priority="4508" operator="equal">
      <formula>$C75</formula>
    </cfRule>
  </conditionalFormatting>
  <conditionalFormatting sqref="BQ107:BU107 BQ104:BU104">
    <cfRule type="cellIs" dxfId="4392" priority="4505" operator="lessThanOrEqual">
      <formula>$C104</formula>
    </cfRule>
    <cfRule type="cellIs" dxfId="4391" priority="4506" operator="greaterThan">
      <formula>$C104</formula>
    </cfRule>
  </conditionalFormatting>
  <conditionalFormatting sqref="BQ38:BU38">
    <cfRule type="cellIs" dxfId="4390" priority="4502" operator="notEqual">
      <formula>BQ36</formula>
    </cfRule>
  </conditionalFormatting>
  <conditionalFormatting sqref="BQ41:BU41">
    <cfRule type="cellIs" dxfId="4389" priority="4501" operator="notEqual">
      <formula>BQ39</formula>
    </cfRule>
  </conditionalFormatting>
  <conditionalFormatting sqref="BQ50">
    <cfRule type="cellIs" dxfId="4388" priority="4500" operator="notEqual">
      <formula>BQ49</formula>
    </cfRule>
  </conditionalFormatting>
  <conditionalFormatting sqref="BQ73:BU73">
    <cfRule type="cellIs" dxfId="4387" priority="4499" operator="greaterThan">
      <formula>BQ80</formula>
    </cfRule>
  </conditionalFormatting>
  <conditionalFormatting sqref="BO19:BP19">
    <cfRule type="cellIs" dxfId="4386" priority="4493" operator="between">
      <formula>5</formula>
      <formula>9</formula>
    </cfRule>
    <cfRule type="cellIs" dxfId="4385" priority="4494" operator="greaterThan">
      <formula>9</formula>
    </cfRule>
  </conditionalFormatting>
  <conditionalFormatting sqref="BO14:BP14">
    <cfRule type="cellIs" dxfId="4384" priority="4495" operator="between">
      <formula>5</formula>
      <formula>9</formula>
    </cfRule>
    <cfRule type="cellIs" dxfId="4383" priority="4496" operator="greaterThan">
      <formula>9</formula>
    </cfRule>
  </conditionalFormatting>
  <conditionalFormatting sqref="BO9:BP9">
    <cfRule type="cellIs" dxfId="4382" priority="4497" operator="between">
      <formula>5</formula>
      <formula>9</formula>
    </cfRule>
    <cfRule type="cellIs" dxfId="4381" priority="4498" operator="greaterThan">
      <formula>9</formula>
    </cfRule>
  </conditionalFormatting>
  <conditionalFormatting sqref="BO11:BP13">
    <cfRule type="cellIs" dxfId="4380" priority="4489" operator="between">
      <formula>5</formula>
      <formula>9</formula>
    </cfRule>
    <cfRule type="cellIs" dxfId="4379" priority="4490" operator="greaterThan">
      <formula>9</formula>
    </cfRule>
  </conditionalFormatting>
  <conditionalFormatting sqref="BO24:BP24">
    <cfRule type="cellIs" dxfId="4378" priority="4491" operator="between">
      <formula>5</formula>
      <formula>9</formula>
    </cfRule>
    <cfRule type="cellIs" dxfId="4377" priority="4492" operator="greaterThan">
      <formula>9</formula>
    </cfRule>
  </conditionalFormatting>
  <conditionalFormatting sqref="BO16:BP18">
    <cfRule type="cellIs" dxfId="4376" priority="4487" operator="between">
      <formula>5</formula>
      <formula>9</formula>
    </cfRule>
    <cfRule type="cellIs" dxfId="4375" priority="4488" operator="greaterThan">
      <formula>9</formula>
    </cfRule>
  </conditionalFormatting>
  <conditionalFormatting sqref="BO21:BP23">
    <cfRule type="cellIs" dxfId="4374" priority="4485" operator="between">
      <formula>5</formula>
      <formula>9</formula>
    </cfRule>
    <cfRule type="cellIs" dxfId="4373" priority="4486" operator="greaterThan">
      <formula>9</formula>
    </cfRule>
  </conditionalFormatting>
  <conditionalFormatting sqref="BO26:BP54 BO82:BP86 BO71:BP80 BO66:BP69 BO64:BP64 BO56:BP62 BO103:BP105 BO107:BP108 BO116:BP123 BO125:BP128 BO130:BP135 BO153:BP160 BO175:BP183 BO185:BP188 BO162:BP167 BO169:BP173">
    <cfRule type="cellIs" dxfId="4372" priority="4483" operator="between">
      <formula>5</formula>
      <formula>9</formula>
    </cfRule>
    <cfRule type="cellIs" dxfId="4371" priority="4484" operator="greaterThan">
      <formula>9</formula>
    </cfRule>
  </conditionalFormatting>
  <conditionalFormatting sqref="BQ90:BU90">
    <cfRule type="cellIs" dxfId="4370" priority="4481" operator="lessThan">
      <formula>$C90</formula>
    </cfRule>
    <cfRule type="cellIs" dxfId="4369" priority="4482" operator="greaterThanOrEqual">
      <formula>$C90</formula>
    </cfRule>
  </conditionalFormatting>
  <conditionalFormatting sqref="BQ57:BU57">
    <cfRule type="cellIs" dxfId="4368" priority="4477" operator="lessThan">
      <formula>$C57</formula>
    </cfRule>
    <cfRule type="cellIs" dxfId="4367" priority="4478" operator="greaterThanOrEqual">
      <formula>$C57</formula>
    </cfRule>
  </conditionalFormatting>
  <conditionalFormatting sqref="BR56:BU56">
    <cfRule type="cellIs" dxfId="4366" priority="4479" operator="lessThan">
      <formula>$C56</formula>
    </cfRule>
    <cfRule type="cellIs" dxfId="4365" priority="4480" operator="greaterThanOrEqual">
      <formula>$C56</formula>
    </cfRule>
  </conditionalFormatting>
  <conditionalFormatting sqref="BR58:BU60">
    <cfRule type="cellIs" dxfId="4364" priority="4475" operator="lessThan">
      <formula>$C58</formula>
    </cfRule>
    <cfRule type="cellIs" dxfId="4363" priority="4476" operator="greaterThanOrEqual">
      <formula>$C58</formula>
    </cfRule>
  </conditionalFormatting>
  <conditionalFormatting sqref="BQ62:BU62">
    <cfRule type="cellIs" dxfId="4362" priority="4473" operator="lessThan">
      <formula>$C62</formula>
    </cfRule>
    <cfRule type="cellIs" dxfId="4361" priority="4474" operator="greaterThanOrEqual">
      <formula>$C62</formula>
    </cfRule>
  </conditionalFormatting>
  <conditionalFormatting sqref="BQ56">
    <cfRule type="cellIs" dxfId="4360" priority="4471" operator="lessThan">
      <formula>$C56</formula>
    </cfRule>
    <cfRule type="cellIs" dxfId="4359" priority="4472" operator="greaterThanOrEqual">
      <formula>$C56</formula>
    </cfRule>
  </conditionalFormatting>
  <conditionalFormatting sqref="BQ58:BQ60">
    <cfRule type="cellIs" dxfId="4358" priority="4469" operator="lessThan">
      <formula>$C58</formula>
    </cfRule>
    <cfRule type="cellIs" dxfId="4357" priority="4470" operator="greaterThanOrEqual">
      <formula>$C58</formula>
    </cfRule>
  </conditionalFormatting>
  <conditionalFormatting sqref="BR61:BU61">
    <cfRule type="cellIs" dxfId="4356" priority="4467" operator="lessThan">
      <formula>$C61</formula>
    </cfRule>
    <cfRule type="cellIs" dxfId="4355" priority="4468" operator="greaterThanOrEqual">
      <formula>$C61</formula>
    </cfRule>
  </conditionalFormatting>
  <conditionalFormatting sqref="BQ61">
    <cfRule type="cellIs" dxfId="4354" priority="4465" operator="lessThan">
      <formula>$C61</formula>
    </cfRule>
    <cfRule type="cellIs" dxfId="4353" priority="4466" operator="greaterThanOrEqual">
      <formula>$C61</formula>
    </cfRule>
  </conditionalFormatting>
  <conditionalFormatting sqref="BQ9:BU9">
    <cfRule type="cellIs" dxfId="4352" priority="4463" operator="between">
      <formula>5</formula>
      <formula>9</formula>
    </cfRule>
    <cfRule type="cellIs" dxfId="4351" priority="4464" operator="greaterThan">
      <formula>9</formula>
    </cfRule>
  </conditionalFormatting>
  <conditionalFormatting sqref="BQ14:BU14">
    <cfRule type="cellIs" dxfId="4350" priority="4461" operator="between">
      <formula>5</formula>
      <formula>9</formula>
    </cfRule>
    <cfRule type="cellIs" dxfId="4349" priority="4462" operator="greaterThan">
      <formula>9</formula>
    </cfRule>
  </conditionalFormatting>
  <conditionalFormatting sqref="BQ19:BU19">
    <cfRule type="cellIs" dxfId="4348" priority="4459" operator="between">
      <formula>5</formula>
      <formula>9</formula>
    </cfRule>
    <cfRule type="cellIs" dxfId="4347" priority="4460" operator="greaterThan">
      <formula>9</formula>
    </cfRule>
  </conditionalFormatting>
  <conditionalFormatting sqref="BQ24:BU24">
    <cfRule type="cellIs" dxfId="4346" priority="4457" operator="between">
      <formula>5</formula>
      <formula>9</formula>
    </cfRule>
    <cfRule type="cellIs" dxfId="4345" priority="4458" operator="greaterThan">
      <formula>9</formula>
    </cfRule>
  </conditionalFormatting>
  <conditionalFormatting sqref="BO91:BU93">
    <cfRule type="cellIs" dxfId="4344" priority="4503" operator="lessThan">
      <formula>$C$91</formula>
    </cfRule>
    <cfRule type="cellIs" dxfId="4343" priority="4504" operator="greaterThan">
      <formula>$C$91</formula>
    </cfRule>
  </conditionalFormatting>
  <conditionalFormatting sqref="BO96:BU96">
    <cfRule type="cellIs" dxfId="4342" priority="4455" operator="lessThan">
      <formula>$C$96</formula>
    </cfRule>
    <cfRule type="cellIs" dxfId="4341" priority="4456" operator="greaterThanOrEqual">
      <formula>$C96</formula>
    </cfRule>
  </conditionalFormatting>
  <conditionalFormatting sqref="BQ98:BU98">
    <cfRule type="cellIs" dxfId="4340" priority="4453" operator="lessThan">
      <formula>$C98</formula>
    </cfRule>
    <cfRule type="cellIs" dxfId="4339" priority="4454" operator="greaterThanOrEqual">
      <formula>$C98</formula>
    </cfRule>
  </conditionalFormatting>
  <conditionalFormatting sqref="BQ105:BU105">
    <cfRule type="cellIs" dxfId="4338" priority="4451" operator="lessThanOrEqual">
      <formula>$C$105</formula>
    </cfRule>
    <cfRule type="cellIs" dxfId="4337" priority="4452" operator="greaterThan">
      <formula>$C$105</formula>
    </cfRule>
  </conditionalFormatting>
  <conditionalFormatting sqref="BQ119:BU119">
    <cfRule type="containsText" dxfId="4336" priority="4448" operator="containsText" text="N/A">
      <formula>NOT(ISERROR(SEARCH("N/A",BQ119)))</formula>
    </cfRule>
    <cfRule type="cellIs" dxfId="4335" priority="4449" operator="greaterThan">
      <formula>$C119</formula>
    </cfRule>
    <cfRule type="cellIs" dxfId="4334" priority="4450" operator="lessThanOrEqual">
      <formula>$C119</formula>
    </cfRule>
  </conditionalFormatting>
  <conditionalFormatting sqref="BQ139:BU139">
    <cfRule type="cellIs" dxfId="4333" priority="4446" operator="lessThan">
      <formula>$C139</formula>
    </cfRule>
    <cfRule type="cellIs" dxfId="4332" priority="4447" operator="greaterThanOrEqual">
      <formula>$C139</formula>
    </cfRule>
  </conditionalFormatting>
  <conditionalFormatting sqref="BQ151:BU151">
    <cfRule type="cellIs" dxfId="4331" priority="4444" operator="lessThan">
      <formula>$C151</formula>
    </cfRule>
    <cfRule type="cellIs" dxfId="4330" priority="4445" operator="greaterThanOrEqual">
      <formula>$C151</formula>
    </cfRule>
  </conditionalFormatting>
  <conditionalFormatting sqref="BQ153:BU153">
    <cfRule type="cellIs" dxfId="4329" priority="4442" operator="greaterThan">
      <formula>$C153</formula>
    </cfRule>
    <cfRule type="cellIs" dxfId="4328" priority="4443" operator="lessThanOrEqual">
      <formula>$C153</formula>
    </cfRule>
  </conditionalFormatting>
  <conditionalFormatting sqref="BR157:BT157">
    <cfRule type="cellIs" dxfId="4327" priority="4440" operator="greaterThan">
      <formula>$C157</formula>
    </cfRule>
    <cfRule type="cellIs" dxfId="4326" priority="4441" operator="lessThanOrEqual">
      <formula>$C157</formula>
    </cfRule>
  </conditionalFormatting>
  <conditionalFormatting sqref="BQ157">
    <cfRule type="cellIs" dxfId="4325" priority="4438" operator="greaterThan">
      <formula>$C157</formula>
    </cfRule>
    <cfRule type="cellIs" dxfId="4324" priority="4439" operator="lessThanOrEqual">
      <formula>$C157</formula>
    </cfRule>
  </conditionalFormatting>
  <conditionalFormatting sqref="BQ162:BU162">
    <cfRule type="cellIs" dxfId="4323" priority="4436" operator="greaterThan">
      <formula>$C162</formula>
    </cfRule>
    <cfRule type="cellIs" dxfId="4322" priority="4437" operator="lessThanOrEqual">
      <formula>$C162</formula>
    </cfRule>
  </conditionalFormatting>
  <conditionalFormatting sqref="BQ170:BT170">
    <cfRule type="cellIs" dxfId="4321" priority="4434" operator="greaterThan">
      <formula>$C170</formula>
    </cfRule>
    <cfRule type="cellIs" dxfId="4320" priority="4435" operator="lessThanOrEqual">
      <formula>$C170</formula>
    </cfRule>
  </conditionalFormatting>
  <conditionalFormatting sqref="BQ172:BT172">
    <cfRule type="cellIs" dxfId="4319" priority="4432" operator="greaterThan">
      <formula>$C172</formula>
    </cfRule>
    <cfRule type="cellIs" dxfId="4318" priority="4433" operator="lessThanOrEqual">
      <formula>$C172</formula>
    </cfRule>
  </conditionalFormatting>
  <conditionalFormatting sqref="BU170">
    <cfRule type="cellIs" dxfId="4317" priority="4430" operator="greaterThan">
      <formula>$C170</formula>
    </cfRule>
    <cfRule type="cellIs" dxfId="4316" priority="4431" operator="lessThanOrEqual">
      <formula>$C170</formula>
    </cfRule>
  </conditionalFormatting>
  <conditionalFormatting sqref="BU172">
    <cfRule type="cellIs" dxfId="4315" priority="4428" operator="greaterThan">
      <formula>$C172</formula>
    </cfRule>
    <cfRule type="cellIs" dxfId="4314" priority="4429" operator="lessThanOrEqual">
      <formula>$C172</formula>
    </cfRule>
  </conditionalFormatting>
  <conditionalFormatting sqref="BX26:BZ26 BX28:BZ29">
    <cfRule type="cellIs" dxfId="4313" priority="4426" operator="lessThan">
      <formula>$C$26</formula>
    </cfRule>
    <cfRule type="cellIs" dxfId="4312" priority="4427" operator="greaterThanOrEqual">
      <formula>$C$26</formula>
    </cfRule>
  </conditionalFormatting>
  <conditionalFormatting sqref="BX27:BZ27 BX30:BZ32">
    <cfRule type="cellIs" dxfId="4311" priority="4424" operator="lessThan">
      <formula>$C$32</formula>
    </cfRule>
    <cfRule type="cellIs" dxfId="4310" priority="4425" operator="greaterThanOrEqual">
      <formula>$C$32</formula>
    </cfRule>
  </conditionalFormatting>
  <conditionalFormatting sqref="BX71:CB72 BX74:CB74 BX117:CB118 CB157 BX175:CB183">
    <cfRule type="cellIs" dxfId="4309" priority="4422" operator="greaterThan">
      <formula>$C71</formula>
    </cfRule>
    <cfRule type="cellIs" dxfId="4308" priority="4423" operator="lessThanOrEqual">
      <formula>$C71</formula>
    </cfRule>
  </conditionalFormatting>
  <conditionalFormatting sqref="BX75:CB77">
    <cfRule type="cellIs" dxfId="4307" priority="4420" operator="notEqual">
      <formula>$C75</formula>
    </cfRule>
    <cfRule type="cellIs" dxfId="4306" priority="4421" operator="equal">
      <formula>$C75</formula>
    </cfRule>
  </conditionalFormatting>
  <conditionalFormatting sqref="BX107:CB107 BX104:CB104">
    <cfRule type="cellIs" dxfId="4305" priority="4418" operator="lessThanOrEqual">
      <formula>$C104</formula>
    </cfRule>
    <cfRule type="cellIs" dxfId="4304" priority="4419" operator="greaterThan">
      <formula>$C104</formula>
    </cfRule>
  </conditionalFormatting>
  <conditionalFormatting sqref="BX185:CA185">
    <cfRule type="cellIs" dxfId="4303" priority="4415" operator="lessThan">
      <formula>$C$185</formula>
    </cfRule>
  </conditionalFormatting>
  <conditionalFormatting sqref="BX186:CA186">
    <cfRule type="cellIs" dxfId="4302" priority="4414" operator="lessThan">
      <formula>$C$186</formula>
    </cfRule>
  </conditionalFormatting>
  <conditionalFormatting sqref="BX187:CA187">
    <cfRule type="cellIs" dxfId="4301" priority="4413" operator="lessThan">
      <formula>$C$187</formula>
    </cfRule>
  </conditionalFormatting>
  <conditionalFormatting sqref="BX188:CA188">
    <cfRule type="cellIs" dxfId="4300" priority="4412" operator="lessThan">
      <formula>$C$188</formula>
    </cfRule>
  </conditionalFormatting>
  <conditionalFormatting sqref="BX38:BZ38">
    <cfRule type="cellIs" dxfId="4299" priority="4411" operator="notEqual">
      <formula>BX36</formula>
    </cfRule>
  </conditionalFormatting>
  <conditionalFormatting sqref="BX41:BZ41">
    <cfRule type="cellIs" dxfId="4298" priority="4410" operator="notEqual">
      <formula>BX39</formula>
    </cfRule>
  </conditionalFormatting>
  <conditionalFormatting sqref="BX50:BZ50">
    <cfRule type="cellIs" dxfId="4297" priority="4409" operator="notEqual">
      <formula>BX49</formula>
    </cfRule>
  </conditionalFormatting>
  <conditionalFormatting sqref="BX73:CB73">
    <cfRule type="cellIs" dxfId="4296" priority="4408" operator="greaterThan">
      <formula>BX80</formula>
    </cfRule>
  </conditionalFormatting>
  <conditionalFormatting sqref="BV19:BW19">
    <cfRule type="cellIs" dxfId="4295" priority="4402" operator="between">
      <formula>5</formula>
      <formula>9</formula>
    </cfRule>
    <cfRule type="cellIs" dxfId="4294" priority="4403" operator="greaterThan">
      <formula>9</formula>
    </cfRule>
  </conditionalFormatting>
  <conditionalFormatting sqref="BV14:BW14">
    <cfRule type="cellIs" dxfId="4293" priority="4404" operator="between">
      <formula>5</formula>
      <formula>9</formula>
    </cfRule>
    <cfRule type="cellIs" dxfId="4292" priority="4405" operator="greaterThan">
      <formula>9</formula>
    </cfRule>
  </conditionalFormatting>
  <conditionalFormatting sqref="BV9:BW9">
    <cfRule type="cellIs" dxfId="4291" priority="4406" operator="between">
      <formula>5</formula>
      <formula>9</formula>
    </cfRule>
    <cfRule type="cellIs" dxfId="4290" priority="4407" operator="greaterThan">
      <formula>9</formula>
    </cfRule>
  </conditionalFormatting>
  <conditionalFormatting sqref="BV11:BW13">
    <cfRule type="cellIs" dxfId="4289" priority="4398" operator="between">
      <formula>5</formula>
      <formula>9</formula>
    </cfRule>
    <cfRule type="cellIs" dxfId="4288" priority="4399" operator="greaterThan">
      <formula>9</formula>
    </cfRule>
  </conditionalFormatting>
  <conditionalFormatting sqref="BV24:BW24">
    <cfRule type="cellIs" dxfId="4287" priority="4400" operator="between">
      <formula>5</formula>
      <formula>9</formula>
    </cfRule>
    <cfRule type="cellIs" dxfId="4286" priority="4401" operator="greaterThan">
      <formula>9</formula>
    </cfRule>
  </conditionalFormatting>
  <conditionalFormatting sqref="BV16:BW18">
    <cfRule type="cellIs" dxfId="4285" priority="4396" operator="between">
      <formula>5</formula>
      <formula>9</formula>
    </cfRule>
    <cfRule type="cellIs" dxfId="4284" priority="4397" operator="greaterThan">
      <formula>9</formula>
    </cfRule>
  </conditionalFormatting>
  <conditionalFormatting sqref="BV21:BW23">
    <cfRule type="cellIs" dxfId="4283" priority="4394" operator="between">
      <formula>5</formula>
      <formula>9</formula>
    </cfRule>
    <cfRule type="cellIs" dxfId="4282" priority="4395" operator="greaterThan">
      <formula>9</formula>
    </cfRule>
  </conditionalFormatting>
  <conditionalFormatting sqref="BV26:BW54 BV82:BW86 BV71:BW80 BV66:BW69 BV64:BW64 BV56:BW62 BV103:BW105 BV107:BW108 BV116:BW123 BV125:BW128 BV130:BW135 BV153:BW160 BV162:BW166 BV170:BW173 BV175:BW183 BV185:BW188">
    <cfRule type="cellIs" dxfId="4281" priority="4392" operator="between">
      <formula>5</formula>
      <formula>9</formula>
    </cfRule>
    <cfRule type="cellIs" dxfId="4280" priority="4393" operator="greaterThan">
      <formula>9</formula>
    </cfRule>
  </conditionalFormatting>
  <conditionalFormatting sqref="BX90:CB90">
    <cfRule type="cellIs" dxfId="4279" priority="4390" operator="lessThan">
      <formula>$C90</formula>
    </cfRule>
    <cfRule type="cellIs" dxfId="4278" priority="4391" operator="greaterThanOrEqual">
      <formula>$C90</formula>
    </cfRule>
  </conditionalFormatting>
  <conditionalFormatting sqref="BX57:CB57">
    <cfRule type="cellIs" dxfId="4277" priority="4386" operator="lessThan">
      <formula>$C57</formula>
    </cfRule>
    <cfRule type="cellIs" dxfId="4276" priority="4387" operator="greaterThanOrEqual">
      <formula>$C57</formula>
    </cfRule>
  </conditionalFormatting>
  <conditionalFormatting sqref="BY56:CB56">
    <cfRule type="cellIs" dxfId="4275" priority="4388" operator="lessThan">
      <formula>$C56</formula>
    </cfRule>
    <cfRule type="cellIs" dxfId="4274" priority="4389" operator="greaterThanOrEqual">
      <formula>$C56</formula>
    </cfRule>
  </conditionalFormatting>
  <conditionalFormatting sqref="BY58:CB60">
    <cfRule type="cellIs" dxfId="4273" priority="4384" operator="lessThan">
      <formula>$C58</formula>
    </cfRule>
    <cfRule type="cellIs" dxfId="4272" priority="4385" operator="greaterThanOrEqual">
      <formula>$C58</formula>
    </cfRule>
  </conditionalFormatting>
  <conditionalFormatting sqref="BX62:CB62">
    <cfRule type="cellIs" dxfId="4271" priority="4382" operator="lessThan">
      <formula>$C62</formula>
    </cfRule>
    <cfRule type="cellIs" dxfId="4270" priority="4383" operator="greaterThanOrEqual">
      <formula>$C62</formula>
    </cfRule>
  </conditionalFormatting>
  <conditionalFormatting sqref="BX56">
    <cfRule type="cellIs" dxfId="4269" priority="4380" operator="lessThan">
      <formula>$C56</formula>
    </cfRule>
    <cfRule type="cellIs" dxfId="4268" priority="4381" operator="greaterThanOrEqual">
      <formula>$C56</formula>
    </cfRule>
  </conditionalFormatting>
  <conditionalFormatting sqref="BX58:BX60">
    <cfRule type="cellIs" dxfId="4267" priority="4378" operator="lessThan">
      <formula>$C58</formula>
    </cfRule>
    <cfRule type="cellIs" dxfId="4266" priority="4379" operator="greaterThanOrEqual">
      <formula>$C58</formula>
    </cfRule>
  </conditionalFormatting>
  <conditionalFormatting sqref="BY61:CB61">
    <cfRule type="cellIs" dxfId="4265" priority="4376" operator="lessThan">
      <formula>$C61</formula>
    </cfRule>
    <cfRule type="cellIs" dxfId="4264" priority="4377" operator="greaterThanOrEqual">
      <formula>$C61</formula>
    </cfRule>
  </conditionalFormatting>
  <conditionalFormatting sqref="BX61">
    <cfRule type="cellIs" dxfId="4263" priority="4374" operator="lessThan">
      <formula>$C61</formula>
    </cfRule>
    <cfRule type="cellIs" dxfId="4262" priority="4375" operator="greaterThanOrEqual">
      <formula>$C61</formula>
    </cfRule>
  </conditionalFormatting>
  <conditionalFormatting sqref="BX9:CB9">
    <cfRule type="cellIs" dxfId="4261" priority="4372" operator="between">
      <formula>5</formula>
      <formula>9</formula>
    </cfRule>
    <cfRule type="cellIs" dxfId="4260" priority="4373" operator="greaterThan">
      <formula>9</formula>
    </cfRule>
  </conditionalFormatting>
  <conditionalFormatting sqref="BX14:CB14">
    <cfRule type="cellIs" dxfId="4259" priority="4370" operator="between">
      <formula>5</formula>
      <formula>9</formula>
    </cfRule>
    <cfRule type="cellIs" dxfId="4258" priority="4371" operator="greaterThan">
      <formula>9</formula>
    </cfRule>
  </conditionalFormatting>
  <conditionalFormatting sqref="BX19:CB19">
    <cfRule type="cellIs" dxfId="4257" priority="4368" operator="between">
      <formula>5</formula>
      <formula>9</formula>
    </cfRule>
    <cfRule type="cellIs" dxfId="4256" priority="4369" operator="greaterThan">
      <formula>9</formula>
    </cfRule>
  </conditionalFormatting>
  <conditionalFormatting sqref="BX24:CB24">
    <cfRule type="cellIs" dxfId="4255" priority="4366" operator="between">
      <formula>5</formula>
      <formula>9</formula>
    </cfRule>
    <cfRule type="cellIs" dxfId="4254" priority="4367" operator="greaterThan">
      <formula>9</formula>
    </cfRule>
  </conditionalFormatting>
  <conditionalFormatting sqref="BV91:CB93">
    <cfRule type="cellIs" dxfId="4253" priority="4416" operator="lessThan">
      <formula>$C$91</formula>
    </cfRule>
    <cfRule type="cellIs" dxfId="4252" priority="4417" operator="greaterThan">
      <formula>$C$91</formula>
    </cfRule>
  </conditionalFormatting>
  <conditionalFormatting sqref="BV96:CB96">
    <cfRule type="cellIs" dxfId="4251" priority="4364" operator="lessThan">
      <formula>$C$96</formula>
    </cfRule>
    <cfRule type="cellIs" dxfId="4250" priority="4365" operator="greaterThanOrEqual">
      <formula>$C96</formula>
    </cfRule>
  </conditionalFormatting>
  <conditionalFormatting sqref="BX98:CB98">
    <cfRule type="cellIs" dxfId="4249" priority="4362" operator="lessThan">
      <formula>$C98</formula>
    </cfRule>
    <cfRule type="cellIs" dxfId="4248" priority="4363" operator="greaterThanOrEqual">
      <formula>$C98</formula>
    </cfRule>
  </conditionalFormatting>
  <conditionalFormatting sqref="BX105:CB105">
    <cfRule type="cellIs" dxfId="4247" priority="4360" operator="lessThanOrEqual">
      <formula>$C$105</formula>
    </cfRule>
    <cfRule type="cellIs" dxfId="4246" priority="4361" operator="greaterThan">
      <formula>$C$105</formula>
    </cfRule>
  </conditionalFormatting>
  <conditionalFormatting sqref="BX119:CB119">
    <cfRule type="containsText" dxfId="4245" priority="4357" operator="containsText" text="N/A">
      <formula>NOT(ISERROR(SEARCH("N/A",BX119)))</formula>
    </cfRule>
    <cfRule type="cellIs" dxfId="4244" priority="4358" operator="greaterThan">
      <formula>$C119</formula>
    </cfRule>
    <cfRule type="cellIs" dxfId="4243" priority="4359" operator="lessThanOrEqual">
      <formula>$C119</formula>
    </cfRule>
  </conditionalFormatting>
  <conditionalFormatting sqref="BX139:CB139">
    <cfRule type="cellIs" dxfId="4242" priority="4355" operator="lessThan">
      <formula>$C139</formula>
    </cfRule>
    <cfRule type="cellIs" dxfId="4241" priority="4356" operator="greaterThanOrEqual">
      <formula>$C139</formula>
    </cfRule>
  </conditionalFormatting>
  <conditionalFormatting sqref="BX151:CB151">
    <cfRule type="cellIs" dxfId="4240" priority="4353" operator="lessThan">
      <formula>$C151</formula>
    </cfRule>
    <cfRule type="cellIs" dxfId="4239" priority="4354" operator="greaterThanOrEqual">
      <formula>$C151</formula>
    </cfRule>
  </conditionalFormatting>
  <conditionalFormatting sqref="BX153:CB153">
    <cfRule type="cellIs" dxfId="4238" priority="4351" operator="greaterThan">
      <formula>$C153</formula>
    </cfRule>
    <cfRule type="cellIs" dxfId="4237" priority="4352" operator="lessThanOrEqual">
      <formula>$C153</formula>
    </cfRule>
  </conditionalFormatting>
  <conditionalFormatting sqref="BY157:CA157">
    <cfRule type="cellIs" dxfId="4236" priority="4349" operator="greaterThan">
      <formula>$C157</formula>
    </cfRule>
    <cfRule type="cellIs" dxfId="4235" priority="4350" operator="lessThanOrEqual">
      <formula>$C157</formula>
    </cfRule>
  </conditionalFormatting>
  <conditionalFormatting sqref="BX157">
    <cfRule type="cellIs" dxfId="4234" priority="4347" operator="greaterThan">
      <formula>$C157</formula>
    </cfRule>
    <cfRule type="cellIs" dxfId="4233" priority="4348" operator="lessThanOrEqual">
      <formula>$C157</formula>
    </cfRule>
  </conditionalFormatting>
  <conditionalFormatting sqref="BX162:CB162">
    <cfRule type="cellIs" dxfId="4232" priority="4345" operator="greaterThan">
      <formula>$C162</formula>
    </cfRule>
    <cfRule type="cellIs" dxfId="4231" priority="4346" operator="lessThanOrEqual">
      <formula>$C162</formula>
    </cfRule>
  </conditionalFormatting>
  <conditionalFormatting sqref="BX170:CA170">
    <cfRule type="cellIs" dxfId="4230" priority="4343" operator="greaterThan">
      <formula>$C170</formula>
    </cfRule>
    <cfRule type="cellIs" dxfId="4229" priority="4344" operator="lessThanOrEqual">
      <formula>$C170</formula>
    </cfRule>
  </conditionalFormatting>
  <conditionalFormatting sqref="BX172:CA172">
    <cfRule type="cellIs" dxfId="4228" priority="4341" operator="greaterThan">
      <formula>$C172</formula>
    </cfRule>
    <cfRule type="cellIs" dxfId="4227" priority="4342" operator="lessThanOrEqual">
      <formula>$C172</formula>
    </cfRule>
  </conditionalFormatting>
  <conditionalFormatting sqref="CB170">
    <cfRule type="cellIs" dxfId="4226" priority="4339" operator="greaterThan">
      <formula>$C170</formula>
    </cfRule>
    <cfRule type="cellIs" dxfId="4225" priority="4340" operator="lessThanOrEqual">
      <formula>$C170</formula>
    </cfRule>
  </conditionalFormatting>
  <conditionalFormatting sqref="CB172">
    <cfRule type="cellIs" dxfId="4224" priority="4337" operator="greaterThan">
      <formula>$C172</formula>
    </cfRule>
    <cfRule type="cellIs" dxfId="4223" priority="4338" operator="lessThanOrEqual">
      <formula>$C172</formula>
    </cfRule>
  </conditionalFormatting>
  <conditionalFormatting sqref="CE26 CE28:CE29">
    <cfRule type="cellIs" dxfId="4222" priority="4335" operator="lessThan">
      <formula>$C$26</formula>
    </cfRule>
    <cfRule type="cellIs" dxfId="4221" priority="4336" operator="greaterThanOrEqual">
      <formula>$C$26</formula>
    </cfRule>
  </conditionalFormatting>
  <conditionalFormatting sqref="CE27 CE30:CE32">
    <cfRule type="cellIs" dxfId="4220" priority="4333" operator="lessThan">
      <formula>$C$32</formula>
    </cfRule>
    <cfRule type="cellIs" dxfId="4219" priority="4334" operator="greaterThanOrEqual">
      <formula>$C$32</formula>
    </cfRule>
  </conditionalFormatting>
  <conditionalFormatting sqref="CE71:CI72 CE74:CI74 CE117:CI118 CI157">
    <cfRule type="cellIs" dxfId="4218" priority="4331" operator="greaterThan">
      <formula>$C71</formula>
    </cfRule>
    <cfRule type="cellIs" dxfId="4217" priority="4332" operator="lessThanOrEqual">
      <formula>$C71</formula>
    </cfRule>
  </conditionalFormatting>
  <conditionalFormatting sqref="CE75:CI77">
    <cfRule type="cellIs" dxfId="4216" priority="4329" operator="notEqual">
      <formula>$C75</formula>
    </cfRule>
    <cfRule type="cellIs" dxfId="4215" priority="4330" operator="equal">
      <formula>$C75</formula>
    </cfRule>
  </conditionalFormatting>
  <conditionalFormatting sqref="CE107:CI107 CE104:CI104">
    <cfRule type="cellIs" dxfId="4214" priority="4327" operator="lessThanOrEqual">
      <formula>$C104</formula>
    </cfRule>
    <cfRule type="cellIs" dxfId="4213" priority="4328" operator="greaterThan">
      <formula>$C104</formula>
    </cfRule>
  </conditionalFormatting>
  <conditionalFormatting sqref="CE38">
    <cfRule type="cellIs" dxfId="4212" priority="4324" operator="notEqual">
      <formula>CE36</formula>
    </cfRule>
  </conditionalFormatting>
  <conditionalFormatting sqref="CE41">
    <cfRule type="cellIs" dxfId="4211" priority="4323" operator="notEqual">
      <formula>CE39</formula>
    </cfRule>
  </conditionalFormatting>
  <conditionalFormatting sqref="CE50">
    <cfRule type="cellIs" dxfId="4210" priority="4322" operator="notEqual">
      <formula>CE49</formula>
    </cfRule>
  </conditionalFormatting>
  <conditionalFormatting sqref="CE73:CI73">
    <cfRule type="cellIs" dxfId="4209" priority="4321" operator="greaterThan">
      <formula>CE80</formula>
    </cfRule>
  </conditionalFormatting>
  <conditionalFormatting sqref="CC19:CD19">
    <cfRule type="cellIs" dxfId="4208" priority="4315" operator="between">
      <formula>5</formula>
      <formula>9</formula>
    </cfRule>
    <cfRule type="cellIs" dxfId="4207" priority="4316" operator="greaterThan">
      <formula>9</formula>
    </cfRule>
  </conditionalFormatting>
  <conditionalFormatting sqref="CC14:CD14">
    <cfRule type="cellIs" dxfId="4206" priority="4317" operator="between">
      <formula>5</formula>
      <formula>9</formula>
    </cfRule>
    <cfRule type="cellIs" dxfId="4205" priority="4318" operator="greaterThan">
      <formula>9</formula>
    </cfRule>
  </conditionalFormatting>
  <conditionalFormatting sqref="CC9:CD9">
    <cfRule type="cellIs" dxfId="4204" priority="4319" operator="between">
      <formula>5</formula>
      <formula>9</formula>
    </cfRule>
    <cfRule type="cellIs" dxfId="4203" priority="4320" operator="greaterThan">
      <formula>9</formula>
    </cfRule>
  </conditionalFormatting>
  <conditionalFormatting sqref="CC11:CD13">
    <cfRule type="cellIs" dxfId="4202" priority="4311" operator="between">
      <formula>5</formula>
      <formula>9</formula>
    </cfRule>
    <cfRule type="cellIs" dxfId="4201" priority="4312" operator="greaterThan">
      <formula>9</formula>
    </cfRule>
  </conditionalFormatting>
  <conditionalFormatting sqref="CC24:CD24">
    <cfRule type="cellIs" dxfId="4200" priority="4313" operator="between">
      <formula>5</formula>
      <formula>9</formula>
    </cfRule>
    <cfRule type="cellIs" dxfId="4199" priority="4314" operator="greaterThan">
      <formula>9</formula>
    </cfRule>
  </conditionalFormatting>
  <conditionalFormatting sqref="CC16:CD18">
    <cfRule type="cellIs" dxfId="4198" priority="4309" operator="between">
      <formula>5</formula>
      <formula>9</formula>
    </cfRule>
    <cfRule type="cellIs" dxfId="4197" priority="4310" operator="greaterThan">
      <formula>9</formula>
    </cfRule>
  </conditionalFormatting>
  <conditionalFormatting sqref="CC21:CD23">
    <cfRule type="cellIs" dxfId="4196" priority="4307" operator="between">
      <formula>5</formula>
      <formula>9</formula>
    </cfRule>
    <cfRule type="cellIs" dxfId="4195" priority="4308" operator="greaterThan">
      <formula>9</formula>
    </cfRule>
  </conditionalFormatting>
  <conditionalFormatting sqref="CC26:CD54 CC82:CD86 CC71:CD80 CC66:CD69 CC64:CD64 CC56:CD62 CC103:CD105 CC107:CD108 CC116:CD123 CC125:CD128 CC130:CD135 CC153:CD160 CC162:CD166 CC170:CD173 CC175:CD183 CC185:CD188">
    <cfRule type="cellIs" dxfId="4194" priority="4305" operator="between">
      <formula>5</formula>
      <formula>9</formula>
    </cfRule>
    <cfRule type="cellIs" dxfId="4193" priority="4306" operator="greaterThan">
      <formula>9</formula>
    </cfRule>
  </conditionalFormatting>
  <conditionalFormatting sqref="CE90:CI90">
    <cfRule type="cellIs" dxfId="4192" priority="4303" operator="lessThan">
      <formula>$C90</formula>
    </cfRule>
    <cfRule type="cellIs" dxfId="4191" priority="4304" operator="greaterThanOrEqual">
      <formula>$C90</formula>
    </cfRule>
  </conditionalFormatting>
  <conditionalFormatting sqref="CE57:CI57">
    <cfRule type="cellIs" dxfId="4190" priority="4299" operator="lessThan">
      <formula>$C57</formula>
    </cfRule>
    <cfRule type="cellIs" dxfId="4189" priority="4300" operator="greaterThanOrEqual">
      <formula>$C57</formula>
    </cfRule>
  </conditionalFormatting>
  <conditionalFormatting sqref="CF56:CI56">
    <cfRule type="cellIs" dxfId="4188" priority="4301" operator="lessThan">
      <formula>$C56</formula>
    </cfRule>
    <cfRule type="cellIs" dxfId="4187" priority="4302" operator="greaterThanOrEqual">
      <formula>$C56</formula>
    </cfRule>
  </conditionalFormatting>
  <conditionalFormatting sqref="CF58:CI60">
    <cfRule type="cellIs" dxfId="4186" priority="4297" operator="lessThan">
      <formula>$C58</formula>
    </cfRule>
    <cfRule type="cellIs" dxfId="4185" priority="4298" operator="greaterThanOrEqual">
      <formula>$C58</formula>
    </cfRule>
  </conditionalFormatting>
  <conditionalFormatting sqref="CE62:CI62">
    <cfRule type="cellIs" dxfId="4184" priority="4295" operator="lessThan">
      <formula>$C62</formula>
    </cfRule>
    <cfRule type="cellIs" dxfId="4183" priority="4296" operator="greaterThanOrEqual">
      <formula>$C62</formula>
    </cfRule>
  </conditionalFormatting>
  <conditionalFormatting sqref="CE56">
    <cfRule type="cellIs" dxfId="4182" priority="4293" operator="lessThan">
      <formula>$C56</formula>
    </cfRule>
    <cfRule type="cellIs" dxfId="4181" priority="4294" operator="greaterThanOrEqual">
      <formula>$C56</formula>
    </cfRule>
  </conditionalFormatting>
  <conditionalFormatting sqref="CE58:CE60">
    <cfRule type="cellIs" dxfId="4180" priority="4291" operator="lessThan">
      <formula>$C58</formula>
    </cfRule>
    <cfRule type="cellIs" dxfId="4179" priority="4292" operator="greaterThanOrEqual">
      <formula>$C58</formula>
    </cfRule>
  </conditionalFormatting>
  <conditionalFormatting sqref="CF61:CI61">
    <cfRule type="cellIs" dxfId="4178" priority="4289" operator="lessThan">
      <formula>$C61</formula>
    </cfRule>
    <cfRule type="cellIs" dxfId="4177" priority="4290" operator="greaterThanOrEqual">
      <formula>$C61</formula>
    </cfRule>
  </conditionalFormatting>
  <conditionalFormatting sqref="CE61">
    <cfRule type="cellIs" dxfId="4176" priority="4287" operator="lessThan">
      <formula>$C61</formula>
    </cfRule>
    <cfRule type="cellIs" dxfId="4175" priority="4288" operator="greaterThanOrEqual">
      <formula>$C61</formula>
    </cfRule>
  </conditionalFormatting>
  <conditionalFormatting sqref="CE9:CI9">
    <cfRule type="cellIs" dxfId="4174" priority="4285" operator="between">
      <formula>5</formula>
      <formula>9</formula>
    </cfRule>
    <cfRule type="cellIs" dxfId="4173" priority="4286" operator="greaterThan">
      <formula>9</formula>
    </cfRule>
  </conditionalFormatting>
  <conditionalFormatting sqref="CE14:CI14">
    <cfRule type="cellIs" dxfId="4172" priority="4283" operator="between">
      <formula>5</formula>
      <formula>9</formula>
    </cfRule>
    <cfRule type="cellIs" dxfId="4171" priority="4284" operator="greaterThan">
      <formula>9</formula>
    </cfRule>
  </conditionalFormatting>
  <conditionalFormatting sqref="CE19:CI19">
    <cfRule type="cellIs" dxfId="4170" priority="4281" operator="between">
      <formula>5</formula>
      <formula>9</formula>
    </cfRule>
    <cfRule type="cellIs" dxfId="4169" priority="4282" operator="greaterThan">
      <formula>9</formula>
    </cfRule>
  </conditionalFormatting>
  <conditionalFormatting sqref="CE24:CI24">
    <cfRule type="cellIs" dxfId="4168" priority="4279" operator="between">
      <formula>5</formula>
      <formula>9</formula>
    </cfRule>
    <cfRule type="cellIs" dxfId="4167" priority="4280" operator="greaterThan">
      <formula>9</formula>
    </cfRule>
  </conditionalFormatting>
  <conditionalFormatting sqref="CC91:CI93">
    <cfRule type="cellIs" dxfId="4166" priority="4325" operator="lessThan">
      <formula>$C$91</formula>
    </cfRule>
    <cfRule type="cellIs" dxfId="4165" priority="4326" operator="greaterThan">
      <formula>$C$91</formula>
    </cfRule>
  </conditionalFormatting>
  <conditionalFormatting sqref="CC96:CI96">
    <cfRule type="cellIs" dxfId="4164" priority="4277" operator="lessThan">
      <formula>$C$96</formula>
    </cfRule>
    <cfRule type="cellIs" dxfId="4163" priority="4278" operator="greaterThanOrEqual">
      <formula>$C96</formula>
    </cfRule>
  </conditionalFormatting>
  <conditionalFormatting sqref="CE98:CI98">
    <cfRule type="cellIs" dxfId="4162" priority="4275" operator="lessThan">
      <formula>$C98</formula>
    </cfRule>
    <cfRule type="cellIs" dxfId="4161" priority="4276" operator="greaterThanOrEqual">
      <formula>$C98</formula>
    </cfRule>
  </conditionalFormatting>
  <conditionalFormatting sqref="CE105:CI105">
    <cfRule type="cellIs" dxfId="4160" priority="4273" operator="lessThanOrEqual">
      <formula>$C$105</formula>
    </cfRule>
    <cfRule type="cellIs" dxfId="4159" priority="4274" operator="greaterThan">
      <formula>$C$105</formula>
    </cfRule>
  </conditionalFormatting>
  <conditionalFormatting sqref="CE119:CI119">
    <cfRule type="containsText" dxfId="4158" priority="4270" operator="containsText" text="N/A">
      <formula>NOT(ISERROR(SEARCH("N/A",CE119)))</formula>
    </cfRule>
    <cfRule type="cellIs" dxfId="4157" priority="4271" operator="greaterThan">
      <formula>$C119</formula>
    </cfRule>
    <cfRule type="cellIs" dxfId="4156" priority="4272" operator="lessThanOrEqual">
      <formula>$C119</formula>
    </cfRule>
  </conditionalFormatting>
  <conditionalFormatting sqref="CE139:CI139">
    <cfRule type="cellIs" dxfId="4155" priority="4268" operator="lessThan">
      <formula>$C139</formula>
    </cfRule>
    <cfRule type="cellIs" dxfId="4154" priority="4269" operator="greaterThanOrEqual">
      <formula>$C139</formula>
    </cfRule>
  </conditionalFormatting>
  <conditionalFormatting sqref="CE151:CI151">
    <cfRule type="cellIs" dxfId="4153" priority="4266" operator="lessThan">
      <formula>$C151</formula>
    </cfRule>
    <cfRule type="cellIs" dxfId="4152" priority="4267" operator="greaterThanOrEqual">
      <formula>$C151</formula>
    </cfRule>
  </conditionalFormatting>
  <conditionalFormatting sqref="CE153:CI153">
    <cfRule type="cellIs" dxfId="4151" priority="4264" operator="greaterThan">
      <formula>$C153</formula>
    </cfRule>
    <cfRule type="cellIs" dxfId="4150" priority="4265" operator="lessThanOrEqual">
      <formula>$C153</formula>
    </cfRule>
  </conditionalFormatting>
  <conditionalFormatting sqref="CF157:CH157">
    <cfRule type="cellIs" dxfId="4149" priority="4262" operator="greaterThan">
      <formula>$C157</formula>
    </cfRule>
    <cfRule type="cellIs" dxfId="4148" priority="4263" operator="lessThanOrEqual">
      <formula>$C157</formula>
    </cfRule>
  </conditionalFormatting>
  <conditionalFormatting sqref="CE157">
    <cfRule type="cellIs" dxfId="4147" priority="4260" operator="greaterThan">
      <formula>$C157</formula>
    </cfRule>
    <cfRule type="cellIs" dxfId="4146" priority="4261" operator="lessThanOrEqual">
      <formula>$C157</formula>
    </cfRule>
  </conditionalFormatting>
  <conditionalFormatting sqref="CE162:CI162">
    <cfRule type="cellIs" dxfId="4145" priority="4258" operator="greaterThan">
      <formula>$C162</formula>
    </cfRule>
    <cfRule type="cellIs" dxfId="4144" priority="4259" operator="lessThanOrEqual">
      <formula>$C162</formula>
    </cfRule>
  </conditionalFormatting>
  <conditionalFormatting sqref="CE170:CH170">
    <cfRule type="cellIs" dxfId="4143" priority="4256" operator="greaterThan">
      <formula>$C170</formula>
    </cfRule>
    <cfRule type="cellIs" dxfId="4142" priority="4257" operator="lessThanOrEqual">
      <formula>$C170</formula>
    </cfRule>
  </conditionalFormatting>
  <conditionalFormatting sqref="CE172:CH172">
    <cfRule type="cellIs" dxfId="4141" priority="4254" operator="greaterThan">
      <formula>$C172</formula>
    </cfRule>
    <cfRule type="cellIs" dxfId="4140" priority="4255" operator="lessThanOrEqual">
      <formula>$C172</formula>
    </cfRule>
  </conditionalFormatting>
  <conditionalFormatting sqref="CI170">
    <cfRule type="cellIs" dxfId="4139" priority="4252" operator="greaterThan">
      <formula>$C170</formula>
    </cfRule>
    <cfRule type="cellIs" dxfId="4138" priority="4253" operator="lessThanOrEqual">
      <formula>$C170</formula>
    </cfRule>
  </conditionalFormatting>
  <conditionalFormatting sqref="CI172">
    <cfRule type="cellIs" dxfId="4137" priority="4250" operator="greaterThan">
      <formula>$C172</formula>
    </cfRule>
    <cfRule type="cellIs" dxfId="4136" priority="4251" operator="lessThanOrEqual">
      <formula>$C172</formula>
    </cfRule>
  </conditionalFormatting>
  <conditionalFormatting sqref="CL26 CL28:CL29">
    <cfRule type="cellIs" dxfId="4135" priority="4248" operator="lessThan">
      <formula>$C$26</formula>
    </cfRule>
    <cfRule type="cellIs" dxfId="4134" priority="4249" operator="greaterThanOrEqual">
      <formula>$C$26</formula>
    </cfRule>
  </conditionalFormatting>
  <conditionalFormatting sqref="CL27 CL30:CL32">
    <cfRule type="cellIs" dxfId="4133" priority="4246" operator="lessThan">
      <formula>$C$32</formula>
    </cfRule>
    <cfRule type="cellIs" dxfId="4132" priority="4247" operator="greaterThanOrEqual">
      <formula>$C$32</formula>
    </cfRule>
  </conditionalFormatting>
  <conditionalFormatting sqref="CL71:CO72 CL74:CO74 CL117:CO118">
    <cfRule type="cellIs" dxfId="4131" priority="4244" operator="greaterThan">
      <formula>$C71</formula>
    </cfRule>
    <cfRule type="cellIs" dxfId="4130" priority="4245" operator="lessThanOrEqual">
      <formula>$C71</formula>
    </cfRule>
  </conditionalFormatting>
  <conditionalFormatting sqref="CL75:CO77">
    <cfRule type="cellIs" dxfId="4129" priority="4242" operator="notEqual">
      <formula>$C75</formula>
    </cfRule>
    <cfRule type="cellIs" dxfId="4128" priority="4243" operator="equal">
      <formula>$C75</formula>
    </cfRule>
  </conditionalFormatting>
  <conditionalFormatting sqref="CL107:CO107 CL104:CO104">
    <cfRule type="cellIs" dxfId="4127" priority="4240" operator="lessThanOrEqual">
      <formula>$C104</formula>
    </cfRule>
    <cfRule type="cellIs" dxfId="4126" priority="4241" operator="greaterThan">
      <formula>$C104</formula>
    </cfRule>
  </conditionalFormatting>
  <conditionalFormatting sqref="CL38:CO38">
    <cfRule type="cellIs" dxfId="4125" priority="4237" operator="notEqual">
      <formula>CL36</formula>
    </cfRule>
  </conditionalFormatting>
  <conditionalFormatting sqref="CL41:CO41">
    <cfRule type="cellIs" dxfId="4124" priority="4236" operator="notEqual">
      <formula>CL39</formula>
    </cfRule>
  </conditionalFormatting>
  <conditionalFormatting sqref="CL50">
    <cfRule type="cellIs" dxfId="4123" priority="4235" operator="notEqual">
      <formula>CL49</formula>
    </cfRule>
  </conditionalFormatting>
  <conditionalFormatting sqref="CL73:CO73">
    <cfRule type="cellIs" dxfId="4122" priority="4234" operator="greaterThan">
      <formula>CL80</formula>
    </cfRule>
  </conditionalFormatting>
  <conditionalFormatting sqref="CJ19:CK19">
    <cfRule type="cellIs" dxfId="4121" priority="4228" operator="between">
      <formula>5</formula>
      <formula>9</formula>
    </cfRule>
    <cfRule type="cellIs" dxfId="4120" priority="4229" operator="greaterThan">
      <formula>9</formula>
    </cfRule>
  </conditionalFormatting>
  <conditionalFormatting sqref="CJ14:CK14">
    <cfRule type="cellIs" dxfId="4119" priority="4230" operator="between">
      <formula>5</formula>
      <formula>9</formula>
    </cfRule>
    <cfRule type="cellIs" dxfId="4118" priority="4231" operator="greaterThan">
      <formula>9</formula>
    </cfRule>
  </conditionalFormatting>
  <conditionalFormatting sqref="CJ9:CK9">
    <cfRule type="cellIs" dxfId="4117" priority="4232" operator="between">
      <formula>5</formula>
      <formula>9</formula>
    </cfRule>
    <cfRule type="cellIs" dxfId="4116" priority="4233" operator="greaterThan">
      <formula>9</formula>
    </cfRule>
  </conditionalFormatting>
  <conditionalFormatting sqref="CJ11:CK13">
    <cfRule type="cellIs" dxfId="4115" priority="4224" operator="between">
      <formula>5</formula>
      <formula>9</formula>
    </cfRule>
    <cfRule type="cellIs" dxfId="4114" priority="4225" operator="greaterThan">
      <formula>9</formula>
    </cfRule>
  </conditionalFormatting>
  <conditionalFormatting sqref="CJ24:CK24">
    <cfRule type="cellIs" dxfId="4113" priority="4226" operator="between">
      <formula>5</formula>
      <formula>9</formula>
    </cfRule>
    <cfRule type="cellIs" dxfId="4112" priority="4227" operator="greaterThan">
      <formula>9</formula>
    </cfRule>
  </conditionalFormatting>
  <conditionalFormatting sqref="CJ16:CK18">
    <cfRule type="cellIs" dxfId="4111" priority="4222" operator="between">
      <formula>5</formula>
      <formula>9</formula>
    </cfRule>
    <cfRule type="cellIs" dxfId="4110" priority="4223" operator="greaterThan">
      <formula>9</formula>
    </cfRule>
  </conditionalFormatting>
  <conditionalFormatting sqref="CJ21:CK23">
    <cfRule type="cellIs" dxfId="4109" priority="4220" operator="between">
      <formula>5</formula>
      <formula>9</formula>
    </cfRule>
    <cfRule type="cellIs" dxfId="4108" priority="4221" operator="greaterThan">
      <formula>9</formula>
    </cfRule>
  </conditionalFormatting>
  <conditionalFormatting sqref="CJ26:CK54 CJ82:CK86 CJ71:CK80 CJ66:CK69 CJ64:CK64 CJ56:CK62 CJ103:CK105 CJ107:CK108 CJ116:CK123 CJ125:CK128 CJ130:CK135 CJ153:CK160 CJ162:CK166 CJ170:CK173 CJ175:CK183 CJ185:CK188">
    <cfRule type="cellIs" dxfId="4107" priority="4218" operator="between">
      <formula>5</formula>
      <formula>9</formula>
    </cfRule>
    <cfRule type="cellIs" dxfId="4106" priority="4219" operator="greaterThan">
      <formula>9</formula>
    </cfRule>
  </conditionalFormatting>
  <conditionalFormatting sqref="CL90:CO90">
    <cfRule type="cellIs" dxfId="4105" priority="4216" operator="lessThan">
      <formula>$C90</formula>
    </cfRule>
    <cfRule type="cellIs" dxfId="4104" priority="4217" operator="greaterThanOrEqual">
      <formula>$C90</formula>
    </cfRule>
  </conditionalFormatting>
  <conditionalFormatting sqref="CL57:CO57">
    <cfRule type="cellIs" dxfId="4103" priority="4212" operator="lessThan">
      <formula>$C57</formula>
    </cfRule>
    <cfRule type="cellIs" dxfId="4102" priority="4213" operator="greaterThanOrEqual">
      <formula>$C57</formula>
    </cfRule>
  </conditionalFormatting>
  <conditionalFormatting sqref="CM56:CO56">
    <cfRule type="cellIs" dxfId="4101" priority="4214" operator="lessThan">
      <formula>$C56</formula>
    </cfRule>
    <cfRule type="cellIs" dxfId="4100" priority="4215" operator="greaterThanOrEqual">
      <formula>$C56</formula>
    </cfRule>
  </conditionalFormatting>
  <conditionalFormatting sqref="CM58:CO60">
    <cfRule type="cellIs" dxfId="4099" priority="4210" operator="lessThan">
      <formula>$C58</formula>
    </cfRule>
    <cfRule type="cellIs" dxfId="4098" priority="4211" operator="greaterThanOrEqual">
      <formula>$C58</formula>
    </cfRule>
  </conditionalFormatting>
  <conditionalFormatting sqref="CL62:CO62">
    <cfRule type="cellIs" dxfId="4097" priority="4208" operator="lessThan">
      <formula>$C62</formula>
    </cfRule>
    <cfRule type="cellIs" dxfId="4096" priority="4209" operator="greaterThanOrEqual">
      <formula>$C62</formula>
    </cfRule>
  </conditionalFormatting>
  <conditionalFormatting sqref="CL56">
    <cfRule type="cellIs" dxfId="4095" priority="4206" operator="lessThan">
      <formula>$C56</formula>
    </cfRule>
    <cfRule type="cellIs" dxfId="4094" priority="4207" operator="greaterThanOrEqual">
      <formula>$C56</formula>
    </cfRule>
  </conditionalFormatting>
  <conditionalFormatting sqref="CL58:CL60">
    <cfRule type="cellIs" dxfId="4093" priority="4204" operator="lessThan">
      <formula>$C58</formula>
    </cfRule>
    <cfRule type="cellIs" dxfId="4092" priority="4205" operator="greaterThanOrEqual">
      <formula>$C58</formula>
    </cfRule>
  </conditionalFormatting>
  <conditionalFormatting sqref="CM61:CO61">
    <cfRule type="cellIs" dxfId="4091" priority="4202" operator="lessThan">
      <formula>$C61</formula>
    </cfRule>
    <cfRule type="cellIs" dxfId="4090" priority="4203" operator="greaterThanOrEqual">
      <formula>$C61</formula>
    </cfRule>
  </conditionalFormatting>
  <conditionalFormatting sqref="CL61">
    <cfRule type="cellIs" dxfId="4089" priority="4200" operator="lessThan">
      <formula>$C61</formula>
    </cfRule>
    <cfRule type="cellIs" dxfId="4088" priority="4201" operator="greaterThanOrEqual">
      <formula>$C61</formula>
    </cfRule>
  </conditionalFormatting>
  <conditionalFormatting sqref="CL9:CP9">
    <cfRule type="cellIs" dxfId="4087" priority="4198" operator="between">
      <formula>5</formula>
      <formula>9</formula>
    </cfRule>
    <cfRule type="cellIs" dxfId="4086" priority="4199" operator="greaterThan">
      <formula>9</formula>
    </cfRule>
  </conditionalFormatting>
  <conditionalFormatting sqref="CL14:CP14">
    <cfRule type="cellIs" dxfId="4085" priority="4196" operator="between">
      <formula>5</formula>
      <formula>9</formula>
    </cfRule>
    <cfRule type="cellIs" dxfId="4084" priority="4197" operator="greaterThan">
      <formula>9</formula>
    </cfRule>
  </conditionalFormatting>
  <conditionalFormatting sqref="CL19:CP19">
    <cfRule type="cellIs" dxfId="4083" priority="4194" operator="between">
      <formula>5</formula>
      <formula>9</formula>
    </cfRule>
    <cfRule type="cellIs" dxfId="4082" priority="4195" operator="greaterThan">
      <formula>9</formula>
    </cfRule>
  </conditionalFormatting>
  <conditionalFormatting sqref="CL24:CP24">
    <cfRule type="cellIs" dxfId="4081" priority="4192" operator="between">
      <formula>5</formula>
      <formula>9</formula>
    </cfRule>
    <cfRule type="cellIs" dxfId="4080" priority="4193" operator="greaterThan">
      <formula>9</formula>
    </cfRule>
  </conditionalFormatting>
  <conditionalFormatting sqref="CJ91:CO93">
    <cfRule type="cellIs" dxfId="4079" priority="4238" operator="lessThan">
      <formula>$C$91</formula>
    </cfRule>
    <cfRule type="cellIs" dxfId="4078" priority="4239" operator="greaterThan">
      <formula>$C$91</formula>
    </cfRule>
  </conditionalFormatting>
  <conditionalFormatting sqref="CJ96:CO96">
    <cfRule type="cellIs" dxfId="4077" priority="4190" operator="lessThan">
      <formula>$C$96</formula>
    </cfRule>
    <cfRule type="cellIs" dxfId="4076" priority="4191" operator="greaterThanOrEqual">
      <formula>$C96</formula>
    </cfRule>
  </conditionalFormatting>
  <conditionalFormatting sqref="CL98:CO98">
    <cfRule type="cellIs" dxfId="4075" priority="4188" operator="lessThan">
      <formula>$C98</formula>
    </cfRule>
    <cfRule type="cellIs" dxfId="4074" priority="4189" operator="greaterThanOrEqual">
      <formula>$C98</formula>
    </cfRule>
  </conditionalFormatting>
  <conditionalFormatting sqref="CL105:CO105">
    <cfRule type="cellIs" dxfId="4073" priority="4186" operator="lessThanOrEqual">
      <formula>$C$105</formula>
    </cfRule>
    <cfRule type="cellIs" dxfId="4072" priority="4187" operator="greaterThan">
      <formula>$C$105</formula>
    </cfRule>
  </conditionalFormatting>
  <conditionalFormatting sqref="CL108:CO108">
    <cfRule type="cellIs" dxfId="4071" priority="4184" operator="lessThanOrEqual">
      <formula>$C$108</formula>
    </cfRule>
    <cfRule type="cellIs" dxfId="4070" priority="4185" operator="greaterThan">
      <formula>$C$108</formula>
    </cfRule>
  </conditionalFormatting>
  <conditionalFormatting sqref="CL119:CO119">
    <cfRule type="containsText" dxfId="4069" priority="4181" operator="containsText" text="N/A">
      <formula>NOT(ISERROR(SEARCH("N/A",CL119)))</formula>
    </cfRule>
    <cfRule type="cellIs" dxfId="4068" priority="4182" operator="greaterThan">
      <formula>$C119</formula>
    </cfRule>
    <cfRule type="cellIs" dxfId="4067" priority="4183" operator="lessThanOrEqual">
      <formula>$C119</formula>
    </cfRule>
  </conditionalFormatting>
  <conditionalFormatting sqref="CL139:CO139">
    <cfRule type="cellIs" dxfId="4066" priority="4179" operator="lessThan">
      <formula>$C139</formula>
    </cfRule>
    <cfRule type="cellIs" dxfId="4065" priority="4180" operator="greaterThanOrEqual">
      <formula>$C139</formula>
    </cfRule>
  </conditionalFormatting>
  <conditionalFormatting sqref="CL151:CO151">
    <cfRule type="cellIs" dxfId="4064" priority="4177" operator="lessThan">
      <formula>$C151</formula>
    </cfRule>
    <cfRule type="cellIs" dxfId="4063" priority="4178" operator="greaterThanOrEqual">
      <formula>$C151</formula>
    </cfRule>
  </conditionalFormatting>
  <conditionalFormatting sqref="CL153:CO153">
    <cfRule type="cellIs" dxfId="4062" priority="4175" operator="greaterThan">
      <formula>$C153</formula>
    </cfRule>
    <cfRule type="cellIs" dxfId="4061" priority="4176" operator="lessThanOrEqual">
      <formula>$C153</formula>
    </cfRule>
  </conditionalFormatting>
  <conditionalFormatting sqref="CM157:CO157">
    <cfRule type="cellIs" dxfId="4060" priority="4173" operator="greaterThan">
      <formula>$C157</formula>
    </cfRule>
    <cfRule type="cellIs" dxfId="4059" priority="4174" operator="lessThanOrEqual">
      <formula>$C157</formula>
    </cfRule>
  </conditionalFormatting>
  <conditionalFormatting sqref="CL157">
    <cfRule type="cellIs" dxfId="4058" priority="4171" operator="greaterThan">
      <formula>$C157</formula>
    </cfRule>
    <cfRule type="cellIs" dxfId="4057" priority="4172" operator="lessThanOrEqual">
      <formula>$C157</formula>
    </cfRule>
  </conditionalFormatting>
  <conditionalFormatting sqref="CL162:CO162">
    <cfRule type="cellIs" dxfId="4056" priority="4169" operator="greaterThan">
      <formula>$C162</formula>
    </cfRule>
    <cfRule type="cellIs" dxfId="4055" priority="4170" operator="lessThanOrEqual">
      <formula>$C162</formula>
    </cfRule>
  </conditionalFormatting>
  <conditionalFormatting sqref="CL170:CO170">
    <cfRule type="cellIs" dxfId="4054" priority="4167" operator="greaterThan">
      <formula>$C170</formula>
    </cfRule>
    <cfRule type="cellIs" dxfId="4053" priority="4168" operator="lessThanOrEqual">
      <formula>$C170</formula>
    </cfRule>
  </conditionalFormatting>
  <conditionalFormatting sqref="CL172:CO172">
    <cfRule type="cellIs" dxfId="4052" priority="4165" operator="greaterThan">
      <formula>$C172</formula>
    </cfRule>
    <cfRule type="cellIs" dxfId="4051" priority="4166" operator="lessThanOrEqual">
      <formula>$C172</formula>
    </cfRule>
  </conditionalFormatting>
  <conditionalFormatting sqref="CT71:CW72 CT74:CW74 CT117:CW118 CW157">
    <cfRule type="cellIs" dxfId="4050" priority="4155" operator="greaterThan">
      <formula>$C71</formula>
    </cfRule>
    <cfRule type="cellIs" dxfId="4049" priority="4156" operator="lessThanOrEqual">
      <formula>$C71</formula>
    </cfRule>
  </conditionalFormatting>
  <conditionalFormatting sqref="CT75:CW77">
    <cfRule type="cellIs" dxfId="4048" priority="4153" operator="notEqual">
      <formula>$C75</formula>
    </cfRule>
    <cfRule type="cellIs" dxfId="4047" priority="4154" operator="equal">
      <formula>$C75</formula>
    </cfRule>
  </conditionalFormatting>
  <conditionalFormatting sqref="CT107:CW107 CT104:CW104">
    <cfRule type="cellIs" dxfId="4046" priority="4151" operator="lessThanOrEqual">
      <formula>$C104</formula>
    </cfRule>
    <cfRule type="cellIs" dxfId="4045" priority="4152" operator="greaterThan">
      <formula>$C104</formula>
    </cfRule>
  </conditionalFormatting>
  <conditionalFormatting sqref="CT73:CW73">
    <cfRule type="cellIs" dxfId="4044" priority="4145" operator="greaterThan">
      <formula>CT80</formula>
    </cfRule>
  </conditionalFormatting>
  <conditionalFormatting sqref="CQ19:CR19">
    <cfRule type="cellIs" dxfId="4043" priority="4139" operator="between">
      <formula>5</formula>
      <formula>9</formula>
    </cfRule>
    <cfRule type="cellIs" dxfId="4042" priority="4140" operator="greaterThan">
      <formula>9</formula>
    </cfRule>
  </conditionalFormatting>
  <conditionalFormatting sqref="CQ14:CR14">
    <cfRule type="cellIs" dxfId="4041" priority="4141" operator="between">
      <formula>5</formula>
      <formula>9</formula>
    </cfRule>
    <cfRule type="cellIs" dxfId="4040" priority="4142" operator="greaterThan">
      <formula>9</formula>
    </cfRule>
  </conditionalFormatting>
  <conditionalFormatting sqref="CQ9:CR9">
    <cfRule type="cellIs" dxfId="4039" priority="4143" operator="between">
      <formula>5</formula>
      <formula>9</formula>
    </cfRule>
    <cfRule type="cellIs" dxfId="4038" priority="4144" operator="greaterThan">
      <formula>9</formula>
    </cfRule>
  </conditionalFormatting>
  <conditionalFormatting sqref="CQ11:CR13">
    <cfRule type="cellIs" dxfId="4037" priority="4135" operator="between">
      <formula>5</formula>
      <formula>9</formula>
    </cfRule>
    <cfRule type="cellIs" dxfId="4036" priority="4136" operator="greaterThan">
      <formula>9</formula>
    </cfRule>
  </conditionalFormatting>
  <conditionalFormatting sqref="CQ24:CR24">
    <cfRule type="cellIs" dxfId="4035" priority="4137" operator="between">
      <formula>5</formula>
      <formula>9</formula>
    </cfRule>
    <cfRule type="cellIs" dxfId="4034" priority="4138" operator="greaterThan">
      <formula>9</formula>
    </cfRule>
  </conditionalFormatting>
  <conditionalFormatting sqref="CQ16:CR18">
    <cfRule type="cellIs" dxfId="4033" priority="4133" operator="between">
      <formula>5</formula>
      <formula>9</formula>
    </cfRule>
    <cfRule type="cellIs" dxfId="4032" priority="4134" operator="greaterThan">
      <formula>9</formula>
    </cfRule>
  </conditionalFormatting>
  <conditionalFormatting sqref="CQ21:CR23">
    <cfRule type="cellIs" dxfId="4031" priority="4131" operator="between">
      <formula>5</formula>
      <formula>9</formula>
    </cfRule>
    <cfRule type="cellIs" dxfId="4030" priority="4132" operator="greaterThan">
      <formula>9</formula>
    </cfRule>
  </conditionalFormatting>
  <conditionalFormatting sqref="CP26:CS54 CP82:CS86 CP71:CS80 CP66:CS69 CP64:CS64 CP56:CS62 CP103:CS105 CP107:CS108 CP116:CS123 CP125:CS128 CP130:CS135 CP153:CS160 CP162:CS166 CP170:CS173 CP175:CS183 CP185:CS188">
    <cfRule type="cellIs" dxfId="4029" priority="4129" operator="between">
      <formula>5</formula>
      <formula>9</formula>
    </cfRule>
    <cfRule type="cellIs" dxfId="4028" priority="4130" operator="greaterThan">
      <formula>9</formula>
    </cfRule>
  </conditionalFormatting>
  <conditionalFormatting sqref="CT90:CW90">
    <cfRule type="cellIs" dxfId="4027" priority="4127" operator="lessThan">
      <formula>$C90</formula>
    </cfRule>
    <cfRule type="cellIs" dxfId="4026" priority="4128" operator="greaterThanOrEqual">
      <formula>$C90</formula>
    </cfRule>
  </conditionalFormatting>
  <conditionalFormatting sqref="CT57:CW57">
    <cfRule type="cellIs" dxfId="4025" priority="4123" operator="lessThan">
      <formula>$C57</formula>
    </cfRule>
    <cfRule type="cellIs" dxfId="4024" priority="4124" operator="greaterThanOrEqual">
      <formula>$C57</formula>
    </cfRule>
  </conditionalFormatting>
  <conditionalFormatting sqref="CT56:CW56">
    <cfRule type="cellIs" dxfId="4023" priority="4125" operator="lessThan">
      <formula>$C56</formula>
    </cfRule>
    <cfRule type="cellIs" dxfId="4022" priority="4126" operator="greaterThanOrEqual">
      <formula>$C56</formula>
    </cfRule>
  </conditionalFormatting>
  <conditionalFormatting sqref="CT58:CW60">
    <cfRule type="cellIs" dxfId="4021" priority="4121" operator="lessThan">
      <formula>$C58</formula>
    </cfRule>
    <cfRule type="cellIs" dxfId="4020" priority="4122" operator="greaterThanOrEqual">
      <formula>$C58</formula>
    </cfRule>
  </conditionalFormatting>
  <conditionalFormatting sqref="CT62:CW62">
    <cfRule type="cellIs" dxfId="4019" priority="4119" operator="lessThan">
      <formula>$C62</formula>
    </cfRule>
    <cfRule type="cellIs" dxfId="4018" priority="4120" operator="greaterThanOrEqual">
      <formula>$C62</formula>
    </cfRule>
  </conditionalFormatting>
  <conditionalFormatting sqref="CT61:CW61">
    <cfRule type="cellIs" dxfId="4017" priority="4113" operator="lessThan">
      <formula>$C61</formula>
    </cfRule>
    <cfRule type="cellIs" dxfId="4016" priority="4114" operator="greaterThanOrEqual">
      <formula>$C61</formula>
    </cfRule>
  </conditionalFormatting>
  <conditionalFormatting sqref="CS9:CW9">
    <cfRule type="cellIs" dxfId="4015" priority="4109" operator="between">
      <formula>5</formula>
      <formula>9</formula>
    </cfRule>
    <cfRule type="cellIs" dxfId="4014" priority="4110" operator="greaterThan">
      <formula>9</formula>
    </cfRule>
  </conditionalFormatting>
  <conditionalFormatting sqref="CS14:CW14">
    <cfRule type="cellIs" dxfId="4013" priority="4107" operator="between">
      <formula>5</formula>
      <formula>9</formula>
    </cfRule>
    <cfRule type="cellIs" dxfId="4012" priority="4108" operator="greaterThan">
      <formula>9</formula>
    </cfRule>
  </conditionalFormatting>
  <conditionalFormatting sqref="CS19:CW19">
    <cfRule type="cellIs" dxfId="4011" priority="4105" operator="between">
      <formula>5</formula>
      <formula>9</formula>
    </cfRule>
    <cfRule type="cellIs" dxfId="4010" priority="4106" operator="greaterThan">
      <formula>9</formula>
    </cfRule>
  </conditionalFormatting>
  <conditionalFormatting sqref="CS24:CW24">
    <cfRule type="cellIs" dxfId="4009" priority="4103" operator="between">
      <formula>5</formula>
      <formula>9</formula>
    </cfRule>
    <cfRule type="cellIs" dxfId="4008" priority="4104" operator="greaterThan">
      <formula>9</formula>
    </cfRule>
  </conditionalFormatting>
  <conditionalFormatting sqref="CP91:CW93">
    <cfRule type="cellIs" dxfId="4007" priority="4149" operator="lessThan">
      <formula>$C$91</formula>
    </cfRule>
    <cfRule type="cellIs" dxfId="4006" priority="4150" operator="greaterThan">
      <formula>$C$91</formula>
    </cfRule>
  </conditionalFormatting>
  <conditionalFormatting sqref="CP96:CW96">
    <cfRule type="cellIs" dxfId="4005" priority="4101" operator="lessThan">
      <formula>$C$96</formula>
    </cfRule>
    <cfRule type="cellIs" dxfId="4004" priority="4102" operator="greaterThanOrEqual">
      <formula>$C96</formula>
    </cfRule>
  </conditionalFormatting>
  <conditionalFormatting sqref="CT98:CW98">
    <cfRule type="cellIs" dxfId="4003" priority="4099" operator="lessThan">
      <formula>$C98</formula>
    </cfRule>
    <cfRule type="cellIs" dxfId="4002" priority="4100" operator="greaterThanOrEqual">
      <formula>$C98</formula>
    </cfRule>
  </conditionalFormatting>
  <conditionalFormatting sqref="CT105:CW105">
    <cfRule type="cellIs" dxfId="4001" priority="4097" operator="lessThanOrEqual">
      <formula>$C$105</formula>
    </cfRule>
    <cfRule type="cellIs" dxfId="4000" priority="4098" operator="greaterThan">
      <formula>$C$105</formula>
    </cfRule>
  </conditionalFormatting>
  <conditionalFormatting sqref="CT119:CW119">
    <cfRule type="containsText" dxfId="3999" priority="4094" operator="containsText" text="N/A">
      <formula>NOT(ISERROR(SEARCH("N/A",CT119)))</formula>
    </cfRule>
    <cfRule type="cellIs" dxfId="3998" priority="4095" operator="greaterThan">
      <formula>$C119</formula>
    </cfRule>
    <cfRule type="cellIs" dxfId="3997" priority="4096" operator="lessThanOrEqual">
      <formula>$C119</formula>
    </cfRule>
  </conditionalFormatting>
  <conditionalFormatting sqref="CT139:CW139">
    <cfRule type="cellIs" dxfId="3996" priority="4092" operator="lessThan">
      <formula>$C139</formula>
    </cfRule>
    <cfRule type="cellIs" dxfId="3995" priority="4093" operator="greaterThanOrEqual">
      <formula>$C139</formula>
    </cfRule>
  </conditionalFormatting>
  <conditionalFormatting sqref="CT151:CW151">
    <cfRule type="cellIs" dxfId="3994" priority="4090" operator="lessThan">
      <formula>$C151</formula>
    </cfRule>
    <cfRule type="cellIs" dxfId="3993" priority="4091" operator="greaterThanOrEqual">
      <formula>$C151</formula>
    </cfRule>
  </conditionalFormatting>
  <conditionalFormatting sqref="CT153:CW153">
    <cfRule type="cellIs" dxfId="3992" priority="4088" operator="greaterThan">
      <formula>$C153</formula>
    </cfRule>
    <cfRule type="cellIs" dxfId="3991" priority="4089" operator="lessThanOrEqual">
      <formula>$C153</formula>
    </cfRule>
  </conditionalFormatting>
  <conditionalFormatting sqref="CT157:CV157">
    <cfRule type="cellIs" dxfId="3990" priority="4086" operator="greaterThan">
      <formula>$C157</formula>
    </cfRule>
    <cfRule type="cellIs" dxfId="3989" priority="4087" operator="lessThanOrEqual">
      <formula>$C157</formula>
    </cfRule>
  </conditionalFormatting>
  <conditionalFormatting sqref="CT162:CW162">
    <cfRule type="cellIs" dxfId="3988" priority="4082" operator="greaterThan">
      <formula>$C162</formula>
    </cfRule>
    <cfRule type="cellIs" dxfId="3987" priority="4083" operator="lessThanOrEqual">
      <formula>$C162</formula>
    </cfRule>
  </conditionalFormatting>
  <conditionalFormatting sqref="CT170:CV170">
    <cfRule type="cellIs" dxfId="3986" priority="4080" operator="greaterThan">
      <formula>$C170</formula>
    </cfRule>
    <cfRule type="cellIs" dxfId="3985" priority="4081" operator="lessThanOrEqual">
      <formula>$C170</formula>
    </cfRule>
  </conditionalFormatting>
  <conditionalFormatting sqref="CT172:CV172">
    <cfRule type="cellIs" dxfId="3984" priority="4078" operator="greaterThan">
      <formula>$C172</formula>
    </cfRule>
    <cfRule type="cellIs" dxfId="3983" priority="4079" operator="lessThanOrEqual">
      <formula>$C172</formula>
    </cfRule>
  </conditionalFormatting>
  <conditionalFormatting sqref="CW170">
    <cfRule type="cellIs" dxfId="3982" priority="4076" operator="greaterThan">
      <formula>$C170</formula>
    </cfRule>
    <cfRule type="cellIs" dxfId="3981" priority="4077" operator="lessThanOrEqual">
      <formula>$C170</formula>
    </cfRule>
  </conditionalFormatting>
  <conditionalFormatting sqref="CW172">
    <cfRule type="cellIs" dxfId="3980" priority="4074" operator="greaterThan">
      <formula>$C172</formula>
    </cfRule>
    <cfRule type="cellIs" dxfId="3979" priority="4075" operator="lessThanOrEqual">
      <formula>$C172</formula>
    </cfRule>
  </conditionalFormatting>
  <conditionalFormatting sqref="CZ26 CZ28:CZ29">
    <cfRule type="cellIs" dxfId="3978" priority="4072" operator="lessThan">
      <formula>$C$26</formula>
    </cfRule>
    <cfRule type="cellIs" dxfId="3977" priority="4073" operator="greaterThanOrEqual">
      <formula>$C$26</formula>
    </cfRule>
  </conditionalFormatting>
  <conditionalFormatting sqref="CZ27 CZ30:CZ32">
    <cfRule type="cellIs" dxfId="3976" priority="4070" operator="lessThan">
      <formula>$C$32</formula>
    </cfRule>
    <cfRule type="cellIs" dxfId="3975" priority="4071" operator="greaterThanOrEqual">
      <formula>$C$32</formula>
    </cfRule>
  </conditionalFormatting>
  <conditionalFormatting sqref="CZ71:DD72 CZ74:DD74 CZ117:DD118 DD157">
    <cfRule type="cellIs" dxfId="3974" priority="4068" operator="greaterThan">
      <formula>$C71</formula>
    </cfRule>
    <cfRule type="cellIs" dxfId="3973" priority="4069" operator="lessThanOrEqual">
      <formula>$C71</formula>
    </cfRule>
  </conditionalFormatting>
  <conditionalFormatting sqref="CZ75:DD77">
    <cfRule type="cellIs" dxfId="3972" priority="4066" operator="notEqual">
      <formula>$C75</formula>
    </cfRule>
    <cfRule type="cellIs" dxfId="3971" priority="4067" operator="equal">
      <formula>$C75</formula>
    </cfRule>
  </conditionalFormatting>
  <conditionalFormatting sqref="CZ107:DD107 CZ104:DD104">
    <cfRule type="cellIs" dxfId="3970" priority="4064" operator="lessThanOrEqual">
      <formula>$C104</formula>
    </cfRule>
    <cfRule type="cellIs" dxfId="3969" priority="4065" operator="greaterThan">
      <formula>$C104</formula>
    </cfRule>
  </conditionalFormatting>
  <conditionalFormatting sqref="CZ38:DD38">
    <cfRule type="cellIs" dxfId="3968" priority="4061" operator="notEqual">
      <formula>CZ36</formula>
    </cfRule>
  </conditionalFormatting>
  <conditionalFormatting sqref="CZ41:DD41">
    <cfRule type="cellIs" dxfId="3967" priority="4060" operator="notEqual">
      <formula>CZ39</formula>
    </cfRule>
  </conditionalFormatting>
  <conditionalFormatting sqref="CZ50">
    <cfRule type="cellIs" dxfId="3966" priority="4059" operator="notEqual">
      <formula>CZ49</formula>
    </cfRule>
  </conditionalFormatting>
  <conditionalFormatting sqref="CZ73:DD73">
    <cfRule type="cellIs" dxfId="3965" priority="4058" operator="greaterThan">
      <formula>CZ80</formula>
    </cfRule>
  </conditionalFormatting>
  <conditionalFormatting sqref="CX19:CY19">
    <cfRule type="cellIs" dxfId="3964" priority="4052" operator="between">
      <formula>5</formula>
      <formula>9</formula>
    </cfRule>
    <cfRule type="cellIs" dxfId="3963" priority="4053" operator="greaterThan">
      <formula>9</formula>
    </cfRule>
  </conditionalFormatting>
  <conditionalFormatting sqref="CX14:CY14">
    <cfRule type="cellIs" dxfId="3962" priority="4054" operator="between">
      <formula>5</formula>
      <formula>9</formula>
    </cfRule>
    <cfRule type="cellIs" dxfId="3961" priority="4055" operator="greaterThan">
      <formula>9</formula>
    </cfRule>
  </conditionalFormatting>
  <conditionalFormatting sqref="CX9:CY9">
    <cfRule type="cellIs" dxfId="3960" priority="4056" operator="between">
      <formula>5</formula>
      <formula>9</formula>
    </cfRule>
    <cfRule type="cellIs" dxfId="3959" priority="4057" operator="greaterThan">
      <formula>9</formula>
    </cfRule>
  </conditionalFormatting>
  <conditionalFormatting sqref="CX11:CY13">
    <cfRule type="cellIs" dxfId="3958" priority="4048" operator="between">
      <formula>5</formula>
      <formula>9</formula>
    </cfRule>
    <cfRule type="cellIs" dxfId="3957" priority="4049" operator="greaterThan">
      <formula>9</formula>
    </cfRule>
  </conditionalFormatting>
  <conditionalFormatting sqref="CX24:CY24">
    <cfRule type="cellIs" dxfId="3956" priority="4050" operator="between">
      <formula>5</formula>
      <formula>9</formula>
    </cfRule>
    <cfRule type="cellIs" dxfId="3955" priority="4051" operator="greaterThan">
      <formula>9</formula>
    </cfRule>
  </conditionalFormatting>
  <conditionalFormatting sqref="CX16:CY18">
    <cfRule type="cellIs" dxfId="3954" priority="4046" operator="between">
      <formula>5</formula>
      <formula>9</formula>
    </cfRule>
    <cfRule type="cellIs" dxfId="3953" priority="4047" operator="greaterThan">
      <formula>9</formula>
    </cfRule>
  </conditionalFormatting>
  <conditionalFormatting sqref="CX21:CY23">
    <cfRule type="cellIs" dxfId="3952" priority="4044" operator="between">
      <formula>5</formula>
      <formula>9</formula>
    </cfRule>
    <cfRule type="cellIs" dxfId="3951" priority="4045" operator="greaterThan">
      <formula>9</formula>
    </cfRule>
  </conditionalFormatting>
  <conditionalFormatting sqref="CX26:CY54 CX82:CY86 CX71:CY80 CX66:CY69 CX64:CY64 CX56:CY62 CX103:CY105 CX107:CY108 CX116:CY123 CX125:CY128 CX130:CY135 CX153:CY160 CX162:CY166 CX170:CY173 CX175:CY183 CX185:CY188">
    <cfRule type="cellIs" dxfId="3950" priority="4042" operator="between">
      <formula>5</formula>
      <formula>9</formula>
    </cfRule>
    <cfRule type="cellIs" dxfId="3949" priority="4043" operator="greaterThan">
      <formula>9</formula>
    </cfRule>
  </conditionalFormatting>
  <conditionalFormatting sqref="CZ90:DD90">
    <cfRule type="cellIs" dxfId="3948" priority="4040" operator="lessThan">
      <formula>$C90</formula>
    </cfRule>
    <cfRule type="cellIs" dxfId="3947" priority="4041" operator="greaterThanOrEqual">
      <formula>$C90</formula>
    </cfRule>
  </conditionalFormatting>
  <conditionalFormatting sqref="CZ57:DD57">
    <cfRule type="cellIs" dxfId="3946" priority="4036" operator="lessThan">
      <formula>$C57</formula>
    </cfRule>
    <cfRule type="cellIs" dxfId="3945" priority="4037" operator="greaterThanOrEqual">
      <formula>$C57</formula>
    </cfRule>
  </conditionalFormatting>
  <conditionalFormatting sqref="DA56:DD56">
    <cfRule type="cellIs" dxfId="3944" priority="4038" operator="lessThan">
      <formula>$C56</formula>
    </cfRule>
    <cfRule type="cellIs" dxfId="3943" priority="4039" operator="greaterThanOrEqual">
      <formula>$C56</formula>
    </cfRule>
  </conditionalFormatting>
  <conditionalFormatting sqref="DA58:DD60">
    <cfRule type="cellIs" dxfId="3942" priority="4034" operator="lessThan">
      <formula>$C58</formula>
    </cfRule>
    <cfRule type="cellIs" dxfId="3941" priority="4035" operator="greaterThanOrEqual">
      <formula>$C58</formula>
    </cfRule>
  </conditionalFormatting>
  <conditionalFormatting sqref="CZ62:DD62">
    <cfRule type="cellIs" dxfId="3940" priority="4032" operator="lessThan">
      <formula>$C62</formula>
    </cfRule>
    <cfRule type="cellIs" dxfId="3939" priority="4033" operator="greaterThanOrEqual">
      <formula>$C62</formula>
    </cfRule>
  </conditionalFormatting>
  <conditionalFormatting sqref="CZ56">
    <cfRule type="cellIs" dxfId="3938" priority="4030" operator="lessThan">
      <formula>$C56</formula>
    </cfRule>
    <cfRule type="cellIs" dxfId="3937" priority="4031" operator="greaterThanOrEqual">
      <formula>$C56</formula>
    </cfRule>
  </conditionalFormatting>
  <conditionalFormatting sqref="CZ58:CZ60">
    <cfRule type="cellIs" dxfId="3936" priority="4028" operator="lessThan">
      <formula>$C58</formula>
    </cfRule>
    <cfRule type="cellIs" dxfId="3935" priority="4029" operator="greaterThanOrEqual">
      <formula>$C58</formula>
    </cfRule>
  </conditionalFormatting>
  <conditionalFormatting sqref="DA61:DD61">
    <cfRule type="cellIs" dxfId="3934" priority="4026" operator="lessThan">
      <formula>$C61</formula>
    </cfRule>
    <cfRule type="cellIs" dxfId="3933" priority="4027" operator="greaterThanOrEqual">
      <formula>$C61</formula>
    </cfRule>
  </conditionalFormatting>
  <conditionalFormatting sqref="CZ61">
    <cfRule type="cellIs" dxfId="3932" priority="4024" operator="lessThan">
      <formula>$C61</formula>
    </cfRule>
    <cfRule type="cellIs" dxfId="3931" priority="4025" operator="greaterThanOrEqual">
      <formula>$C61</formula>
    </cfRule>
  </conditionalFormatting>
  <conditionalFormatting sqref="CZ9:DD9">
    <cfRule type="cellIs" dxfId="3930" priority="4022" operator="between">
      <formula>5</formula>
      <formula>9</formula>
    </cfRule>
    <cfRule type="cellIs" dxfId="3929" priority="4023" operator="greaterThan">
      <formula>9</formula>
    </cfRule>
  </conditionalFormatting>
  <conditionalFormatting sqref="CZ14:DD14">
    <cfRule type="cellIs" dxfId="3928" priority="4020" operator="between">
      <formula>5</formula>
      <formula>9</formula>
    </cfRule>
    <cfRule type="cellIs" dxfId="3927" priority="4021" operator="greaterThan">
      <formula>9</formula>
    </cfRule>
  </conditionalFormatting>
  <conditionalFormatting sqref="CZ19:DD19">
    <cfRule type="cellIs" dxfId="3926" priority="4018" operator="between">
      <formula>5</formula>
      <formula>9</formula>
    </cfRule>
    <cfRule type="cellIs" dxfId="3925" priority="4019" operator="greaterThan">
      <formula>9</formula>
    </cfRule>
  </conditionalFormatting>
  <conditionalFormatting sqref="CZ24:DD24">
    <cfRule type="cellIs" dxfId="3924" priority="4016" operator="between">
      <formula>5</formula>
      <formula>9</formula>
    </cfRule>
    <cfRule type="cellIs" dxfId="3923" priority="4017" operator="greaterThan">
      <formula>9</formula>
    </cfRule>
  </conditionalFormatting>
  <conditionalFormatting sqref="CX91:DD93">
    <cfRule type="cellIs" dxfId="3922" priority="4062" operator="lessThan">
      <formula>$C$91</formula>
    </cfRule>
    <cfRule type="cellIs" dxfId="3921" priority="4063" operator="greaterThan">
      <formula>$C$91</formula>
    </cfRule>
  </conditionalFormatting>
  <conditionalFormatting sqref="CX96:DD96">
    <cfRule type="cellIs" dxfId="3920" priority="4014" operator="lessThan">
      <formula>$C$96</formula>
    </cfRule>
    <cfRule type="cellIs" dxfId="3919" priority="4015" operator="greaterThanOrEqual">
      <formula>$C96</formula>
    </cfRule>
  </conditionalFormatting>
  <conditionalFormatting sqref="CZ98:DD98">
    <cfRule type="cellIs" dxfId="3918" priority="4012" operator="lessThan">
      <formula>$C98</formula>
    </cfRule>
    <cfRule type="cellIs" dxfId="3917" priority="4013" operator="greaterThanOrEqual">
      <formula>$C98</formula>
    </cfRule>
  </conditionalFormatting>
  <conditionalFormatting sqref="CZ105:DD105">
    <cfRule type="cellIs" dxfId="3916" priority="4010" operator="lessThanOrEqual">
      <formula>$C$105</formula>
    </cfRule>
    <cfRule type="cellIs" dxfId="3915" priority="4011" operator="greaterThan">
      <formula>$C$105</formula>
    </cfRule>
  </conditionalFormatting>
  <conditionalFormatting sqref="CZ108:DD108">
    <cfRule type="cellIs" dxfId="3914" priority="4008" operator="lessThanOrEqual">
      <formula>$C$108</formula>
    </cfRule>
    <cfRule type="cellIs" dxfId="3913" priority="4009" operator="greaterThan">
      <formula>$C$108</formula>
    </cfRule>
  </conditionalFormatting>
  <conditionalFormatting sqref="CZ119:DD119">
    <cfRule type="containsText" dxfId="3912" priority="4005" operator="containsText" text="N/A">
      <formula>NOT(ISERROR(SEARCH("N/A",CZ119)))</formula>
    </cfRule>
    <cfRule type="cellIs" dxfId="3911" priority="4006" operator="greaterThan">
      <formula>$C119</formula>
    </cfRule>
    <cfRule type="cellIs" dxfId="3910" priority="4007" operator="lessThanOrEqual">
      <formula>$C119</formula>
    </cfRule>
  </conditionalFormatting>
  <conditionalFormatting sqref="CZ139:DD139">
    <cfRule type="cellIs" dxfId="3909" priority="4003" operator="lessThan">
      <formula>$C139</formula>
    </cfRule>
    <cfRule type="cellIs" dxfId="3908" priority="4004" operator="greaterThanOrEqual">
      <formula>$C139</formula>
    </cfRule>
  </conditionalFormatting>
  <conditionalFormatting sqref="CZ151:DD151">
    <cfRule type="cellIs" dxfId="3907" priority="4001" operator="lessThan">
      <formula>$C151</formula>
    </cfRule>
    <cfRule type="cellIs" dxfId="3906" priority="4002" operator="greaterThanOrEqual">
      <formula>$C151</formula>
    </cfRule>
  </conditionalFormatting>
  <conditionalFormatting sqref="CZ153:DD153">
    <cfRule type="cellIs" dxfId="3905" priority="3999" operator="greaterThan">
      <formula>$C153</formula>
    </cfRule>
    <cfRule type="cellIs" dxfId="3904" priority="4000" operator="lessThanOrEqual">
      <formula>$C153</formula>
    </cfRule>
  </conditionalFormatting>
  <conditionalFormatting sqref="DA157:DC157">
    <cfRule type="cellIs" dxfId="3903" priority="3997" operator="greaterThan">
      <formula>$C157</formula>
    </cfRule>
    <cfRule type="cellIs" dxfId="3902" priority="3998" operator="lessThanOrEqual">
      <formula>$C157</formula>
    </cfRule>
  </conditionalFormatting>
  <conditionalFormatting sqref="CZ157">
    <cfRule type="cellIs" dxfId="3901" priority="3995" operator="greaterThan">
      <formula>$C157</formula>
    </cfRule>
    <cfRule type="cellIs" dxfId="3900" priority="3996" operator="lessThanOrEqual">
      <formula>$C157</formula>
    </cfRule>
  </conditionalFormatting>
  <conditionalFormatting sqref="CZ162:DD162">
    <cfRule type="cellIs" dxfId="3899" priority="3993" operator="greaterThan">
      <formula>$C162</formula>
    </cfRule>
    <cfRule type="cellIs" dxfId="3898" priority="3994" operator="lessThanOrEqual">
      <formula>$C162</formula>
    </cfRule>
  </conditionalFormatting>
  <conditionalFormatting sqref="CZ170:DC170">
    <cfRule type="cellIs" dxfId="3897" priority="3991" operator="greaterThan">
      <formula>$C170</formula>
    </cfRule>
    <cfRule type="cellIs" dxfId="3896" priority="3992" operator="lessThanOrEqual">
      <formula>$C170</formula>
    </cfRule>
  </conditionalFormatting>
  <conditionalFormatting sqref="CZ172:DC172">
    <cfRule type="cellIs" dxfId="3895" priority="3989" operator="greaterThan">
      <formula>$C172</formula>
    </cfRule>
    <cfRule type="cellIs" dxfId="3894" priority="3990" operator="lessThanOrEqual">
      <formula>$C172</formula>
    </cfRule>
  </conditionalFormatting>
  <conditionalFormatting sqref="DD170">
    <cfRule type="cellIs" dxfId="3893" priority="3987" operator="greaterThan">
      <formula>$C170</formula>
    </cfRule>
    <cfRule type="cellIs" dxfId="3892" priority="3988" operator="lessThanOrEqual">
      <formula>$C170</formula>
    </cfRule>
  </conditionalFormatting>
  <conditionalFormatting sqref="DD172">
    <cfRule type="cellIs" dxfId="3891" priority="3985" operator="greaterThan">
      <formula>$C172</formula>
    </cfRule>
    <cfRule type="cellIs" dxfId="3890" priority="3986" operator="lessThanOrEqual">
      <formula>$C172</formula>
    </cfRule>
  </conditionalFormatting>
  <conditionalFormatting sqref="DG26 DG28:DG29">
    <cfRule type="cellIs" dxfId="3889" priority="3983" operator="lessThan">
      <formula>$C$26</formula>
    </cfRule>
    <cfRule type="cellIs" dxfId="3888" priority="3984" operator="greaterThanOrEqual">
      <formula>$C$26</formula>
    </cfRule>
  </conditionalFormatting>
  <conditionalFormatting sqref="DG27 DG30:DG32">
    <cfRule type="cellIs" dxfId="3887" priority="3981" operator="lessThan">
      <formula>$C$32</formula>
    </cfRule>
    <cfRule type="cellIs" dxfId="3886" priority="3982" operator="greaterThanOrEqual">
      <formula>$C$32</formula>
    </cfRule>
  </conditionalFormatting>
  <conditionalFormatting sqref="DG71:DK72 DG74:DK74 DG117:DK118 DK157">
    <cfRule type="cellIs" dxfId="3885" priority="3979" operator="greaterThan">
      <formula>$C71</formula>
    </cfRule>
    <cfRule type="cellIs" dxfId="3884" priority="3980" operator="lessThanOrEqual">
      <formula>$C71</formula>
    </cfRule>
  </conditionalFormatting>
  <conditionalFormatting sqref="DG75:DK77">
    <cfRule type="cellIs" dxfId="3883" priority="3977" operator="notEqual">
      <formula>$C75</formula>
    </cfRule>
    <cfRule type="cellIs" dxfId="3882" priority="3978" operator="equal">
      <formula>$C75</formula>
    </cfRule>
  </conditionalFormatting>
  <conditionalFormatting sqref="DG107:DK107 DG104:DK104">
    <cfRule type="cellIs" dxfId="3881" priority="3975" operator="lessThanOrEqual">
      <formula>$C104</formula>
    </cfRule>
    <cfRule type="cellIs" dxfId="3880" priority="3976" operator="greaterThan">
      <formula>$C104</formula>
    </cfRule>
  </conditionalFormatting>
  <conditionalFormatting sqref="DG38:DK38">
    <cfRule type="cellIs" dxfId="3879" priority="3972" operator="notEqual">
      <formula>DG36</formula>
    </cfRule>
  </conditionalFormatting>
  <conditionalFormatting sqref="DG41:DK41">
    <cfRule type="cellIs" dxfId="3878" priority="3971" operator="notEqual">
      <formula>DG39</formula>
    </cfRule>
  </conditionalFormatting>
  <conditionalFormatting sqref="DG50">
    <cfRule type="cellIs" dxfId="3877" priority="3970" operator="notEqual">
      <formula>DG49</formula>
    </cfRule>
  </conditionalFormatting>
  <conditionalFormatting sqref="DG73:DK73">
    <cfRule type="cellIs" dxfId="3876" priority="3969" operator="greaterThan">
      <formula>DG80</formula>
    </cfRule>
  </conditionalFormatting>
  <conditionalFormatting sqref="DE19:DF19">
    <cfRule type="cellIs" dxfId="3875" priority="3963" operator="between">
      <formula>5</formula>
      <formula>9</formula>
    </cfRule>
    <cfRule type="cellIs" dxfId="3874" priority="3964" operator="greaterThan">
      <formula>9</formula>
    </cfRule>
  </conditionalFormatting>
  <conditionalFormatting sqref="DE14:DF14">
    <cfRule type="cellIs" dxfId="3873" priority="3965" operator="between">
      <formula>5</formula>
      <formula>9</formula>
    </cfRule>
    <cfRule type="cellIs" dxfId="3872" priority="3966" operator="greaterThan">
      <formula>9</formula>
    </cfRule>
  </conditionalFormatting>
  <conditionalFormatting sqref="DE9:DF9">
    <cfRule type="cellIs" dxfId="3871" priority="3967" operator="between">
      <formula>5</formula>
      <formula>9</formula>
    </cfRule>
    <cfRule type="cellIs" dxfId="3870" priority="3968" operator="greaterThan">
      <formula>9</formula>
    </cfRule>
  </conditionalFormatting>
  <conditionalFormatting sqref="DE11:DF13">
    <cfRule type="cellIs" dxfId="3869" priority="3959" operator="between">
      <formula>5</formula>
      <formula>9</formula>
    </cfRule>
    <cfRule type="cellIs" dxfId="3868" priority="3960" operator="greaterThan">
      <formula>9</formula>
    </cfRule>
  </conditionalFormatting>
  <conditionalFormatting sqref="DE24:DF24">
    <cfRule type="cellIs" dxfId="3867" priority="3961" operator="between">
      <formula>5</formula>
      <formula>9</formula>
    </cfRule>
    <cfRule type="cellIs" dxfId="3866" priority="3962" operator="greaterThan">
      <formula>9</formula>
    </cfRule>
  </conditionalFormatting>
  <conditionalFormatting sqref="DE16:DF18">
    <cfRule type="cellIs" dxfId="3865" priority="3957" operator="between">
      <formula>5</formula>
      <formula>9</formula>
    </cfRule>
    <cfRule type="cellIs" dxfId="3864" priority="3958" operator="greaterThan">
      <formula>9</formula>
    </cfRule>
  </conditionalFormatting>
  <conditionalFormatting sqref="DE21:DF23">
    <cfRule type="cellIs" dxfId="3863" priority="3955" operator="between">
      <formula>5</formula>
      <formula>9</formula>
    </cfRule>
    <cfRule type="cellIs" dxfId="3862" priority="3956" operator="greaterThan">
      <formula>9</formula>
    </cfRule>
  </conditionalFormatting>
  <conditionalFormatting sqref="DE26:DF54 DE82:DF86 DE71:DF80 DE66:DF69 DE64:DF64 DE56:DF62 DE103:DF105 DE107:DF108 DE116:DF123 DE125:DF128 DE130:DF135 DE153:DF160 DE162:DF166 DE170:DF173 DE175:DF183 DE185:DF188">
    <cfRule type="cellIs" dxfId="3861" priority="3953" operator="between">
      <formula>5</formula>
      <formula>9</formula>
    </cfRule>
    <cfRule type="cellIs" dxfId="3860" priority="3954" operator="greaterThan">
      <formula>9</formula>
    </cfRule>
  </conditionalFormatting>
  <conditionalFormatting sqref="DG90:DK90">
    <cfRule type="cellIs" dxfId="3859" priority="3951" operator="lessThan">
      <formula>$C90</formula>
    </cfRule>
    <cfRule type="cellIs" dxfId="3858" priority="3952" operator="greaterThanOrEqual">
      <formula>$C90</formula>
    </cfRule>
  </conditionalFormatting>
  <conditionalFormatting sqref="DG57:DK57">
    <cfRule type="cellIs" dxfId="3857" priority="3947" operator="lessThan">
      <formula>$C57</formula>
    </cfRule>
    <cfRule type="cellIs" dxfId="3856" priority="3948" operator="greaterThanOrEqual">
      <formula>$C57</formula>
    </cfRule>
  </conditionalFormatting>
  <conditionalFormatting sqref="DH56:DK56">
    <cfRule type="cellIs" dxfId="3855" priority="3949" operator="lessThan">
      <formula>$C56</formula>
    </cfRule>
    <cfRule type="cellIs" dxfId="3854" priority="3950" operator="greaterThanOrEqual">
      <formula>$C56</formula>
    </cfRule>
  </conditionalFormatting>
  <conditionalFormatting sqref="DH58:DK60">
    <cfRule type="cellIs" dxfId="3853" priority="3945" operator="lessThan">
      <formula>$C58</formula>
    </cfRule>
    <cfRule type="cellIs" dxfId="3852" priority="3946" operator="greaterThanOrEqual">
      <formula>$C58</formula>
    </cfRule>
  </conditionalFormatting>
  <conditionalFormatting sqref="DG62:DK62">
    <cfRule type="cellIs" dxfId="3851" priority="3943" operator="lessThan">
      <formula>$C62</formula>
    </cfRule>
    <cfRule type="cellIs" dxfId="3850" priority="3944" operator="greaterThanOrEqual">
      <formula>$C62</formula>
    </cfRule>
  </conditionalFormatting>
  <conditionalFormatting sqref="DG56">
    <cfRule type="cellIs" dxfId="3849" priority="3941" operator="lessThan">
      <formula>$C56</formula>
    </cfRule>
    <cfRule type="cellIs" dxfId="3848" priority="3942" operator="greaterThanOrEqual">
      <formula>$C56</formula>
    </cfRule>
  </conditionalFormatting>
  <conditionalFormatting sqref="DG58:DG60">
    <cfRule type="cellIs" dxfId="3847" priority="3939" operator="lessThan">
      <formula>$C58</formula>
    </cfRule>
    <cfRule type="cellIs" dxfId="3846" priority="3940" operator="greaterThanOrEqual">
      <formula>$C58</formula>
    </cfRule>
  </conditionalFormatting>
  <conditionalFormatting sqref="DH61:DK61">
    <cfRule type="cellIs" dxfId="3845" priority="3937" operator="lessThan">
      <formula>$C61</formula>
    </cfRule>
    <cfRule type="cellIs" dxfId="3844" priority="3938" operator="greaterThanOrEqual">
      <formula>$C61</formula>
    </cfRule>
  </conditionalFormatting>
  <conditionalFormatting sqref="DG61">
    <cfRule type="cellIs" dxfId="3843" priority="3935" operator="lessThan">
      <formula>$C61</formula>
    </cfRule>
    <cfRule type="cellIs" dxfId="3842" priority="3936" operator="greaterThanOrEqual">
      <formula>$C61</formula>
    </cfRule>
  </conditionalFormatting>
  <conditionalFormatting sqref="DG9:DK9">
    <cfRule type="cellIs" dxfId="3841" priority="3933" operator="between">
      <formula>5</formula>
      <formula>9</formula>
    </cfRule>
    <cfRule type="cellIs" dxfId="3840" priority="3934" operator="greaterThan">
      <formula>9</formula>
    </cfRule>
  </conditionalFormatting>
  <conditionalFormatting sqref="DG14:DK14">
    <cfRule type="cellIs" dxfId="3839" priority="3931" operator="between">
      <formula>5</formula>
      <formula>9</formula>
    </cfRule>
    <cfRule type="cellIs" dxfId="3838" priority="3932" operator="greaterThan">
      <formula>9</formula>
    </cfRule>
  </conditionalFormatting>
  <conditionalFormatting sqref="DG19:DK19">
    <cfRule type="cellIs" dxfId="3837" priority="3929" operator="between">
      <formula>5</formula>
      <formula>9</formula>
    </cfRule>
    <cfRule type="cellIs" dxfId="3836" priority="3930" operator="greaterThan">
      <formula>9</formula>
    </cfRule>
  </conditionalFormatting>
  <conditionalFormatting sqref="DG24:DK24">
    <cfRule type="cellIs" dxfId="3835" priority="3927" operator="between">
      <formula>5</formula>
      <formula>9</formula>
    </cfRule>
    <cfRule type="cellIs" dxfId="3834" priority="3928" operator="greaterThan">
      <formula>9</formula>
    </cfRule>
  </conditionalFormatting>
  <conditionalFormatting sqref="DE91:DK93">
    <cfRule type="cellIs" dxfId="3833" priority="3973" operator="lessThan">
      <formula>$C$91</formula>
    </cfRule>
    <cfRule type="cellIs" dxfId="3832" priority="3974" operator="greaterThan">
      <formula>$C$91</formula>
    </cfRule>
  </conditionalFormatting>
  <conditionalFormatting sqref="DE96:DK96">
    <cfRule type="cellIs" dxfId="3831" priority="3925" operator="lessThan">
      <formula>$C$96</formula>
    </cfRule>
    <cfRule type="cellIs" dxfId="3830" priority="3926" operator="greaterThanOrEqual">
      <formula>$C96</formula>
    </cfRule>
  </conditionalFormatting>
  <conditionalFormatting sqref="DG98:DK98">
    <cfRule type="cellIs" dxfId="3829" priority="3923" operator="lessThan">
      <formula>$C98</formula>
    </cfRule>
    <cfRule type="cellIs" dxfId="3828" priority="3924" operator="greaterThanOrEqual">
      <formula>$C98</formula>
    </cfRule>
  </conditionalFormatting>
  <conditionalFormatting sqref="DG105:DK105">
    <cfRule type="cellIs" dxfId="3827" priority="3921" operator="lessThanOrEqual">
      <formula>$C$105</formula>
    </cfRule>
    <cfRule type="cellIs" dxfId="3826" priority="3922" operator="greaterThan">
      <formula>$C$105</formula>
    </cfRule>
  </conditionalFormatting>
  <conditionalFormatting sqref="DG108:DK108">
    <cfRule type="cellIs" dxfId="3825" priority="3919" operator="lessThanOrEqual">
      <formula>$C$108</formula>
    </cfRule>
    <cfRule type="cellIs" dxfId="3824" priority="3920" operator="greaterThan">
      <formula>$C$108</formula>
    </cfRule>
  </conditionalFormatting>
  <conditionalFormatting sqref="DG119:DK119">
    <cfRule type="containsText" dxfId="3823" priority="3916" operator="containsText" text="N/A">
      <formula>NOT(ISERROR(SEARCH("N/A",DG119)))</formula>
    </cfRule>
    <cfRule type="cellIs" dxfId="3822" priority="3917" operator="greaterThan">
      <formula>$C119</formula>
    </cfRule>
    <cfRule type="cellIs" dxfId="3821" priority="3918" operator="lessThanOrEqual">
      <formula>$C119</formula>
    </cfRule>
  </conditionalFormatting>
  <conditionalFormatting sqref="DG139:DK139">
    <cfRule type="cellIs" dxfId="3820" priority="3914" operator="lessThan">
      <formula>$C139</formula>
    </cfRule>
    <cfRule type="cellIs" dxfId="3819" priority="3915" operator="greaterThanOrEqual">
      <formula>$C139</formula>
    </cfRule>
  </conditionalFormatting>
  <conditionalFormatting sqref="DG151:DK151">
    <cfRule type="cellIs" dxfId="3818" priority="3912" operator="lessThan">
      <formula>$C151</formula>
    </cfRule>
    <cfRule type="cellIs" dxfId="3817" priority="3913" operator="greaterThanOrEqual">
      <formula>$C151</formula>
    </cfRule>
  </conditionalFormatting>
  <conditionalFormatting sqref="DG153:DK153">
    <cfRule type="cellIs" dxfId="3816" priority="3910" operator="greaterThan">
      <formula>$C153</formula>
    </cfRule>
    <cfRule type="cellIs" dxfId="3815" priority="3911" operator="lessThanOrEqual">
      <formula>$C153</formula>
    </cfRule>
  </conditionalFormatting>
  <conditionalFormatting sqref="DH157:DJ157">
    <cfRule type="cellIs" dxfId="3814" priority="3908" operator="greaterThan">
      <formula>$C157</formula>
    </cfRule>
    <cfRule type="cellIs" dxfId="3813" priority="3909" operator="lessThanOrEqual">
      <formula>$C157</formula>
    </cfRule>
  </conditionalFormatting>
  <conditionalFormatting sqref="DG157">
    <cfRule type="cellIs" dxfId="3812" priority="3906" operator="greaterThan">
      <formula>$C157</formula>
    </cfRule>
    <cfRule type="cellIs" dxfId="3811" priority="3907" operator="lessThanOrEqual">
      <formula>$C157</formula>
    </cfRule>
  </conditionalFormatting>
  <conditionalFormatting sqref="DG162:DK162">
    <cfRule type="cellIs" dxfId="3810" priority="3904" operator="greaterThan">
      <formula>$C162</formula>
    </cfRule>
    <cfRule type="cellIs" dxfId="3809" priority="3905" operator="lessThanOrEqual">
      <formula>$C162</formula>
    </cfRule>
  </conditionalFormatting>
  <conditionalFormatting sqref="DG170:DJ170">
    <cfRule type="cellIs" dxfId="3808" priority="3902" operator="greaterThan">
      <formula>$C170</formula>
    </cfRule>
    <cfRule type="cellIs" dxfId="3807" priority="3903" operator="lessThanOrEqual">
      <formula>$C170</formula>
    </cfRule>
  </conditionalFormatting>
  <conditionalFormatting sqref="DG172:DJ172">
    <cfRule type="cellIs" dxfId="3806" priority="3900" operator="greaterThan">
      <formula>$C172</formula>
    </cfRule>
    <cfRule type="cellIs" dxfId="3805" priority="3901" operator="lessThanOrEqual">
      <formula>$C172</formula>
    </cfRule>
  </conditionalFormatting>
  <conditionalFormatting sqref="DK170">
    <cfRule type="cellIs" dxfId="3804" priority="3898" operator="greaterThan">
      <formula>$C170</formula>
    </cfRule>
    <cfRule type="cellIs" dxfId="3803" priority="3899" operator="lessThanOrEqual">
      <formula>$C170</formula>
    </cfRule>
  </conditionalFormatting>
  <conditionalFormatting sqref="DK172">
    <cfRule type="cellIs" dxfId="3802" priority="3896" operator="greaterThan">
      <formula>$C172</formula>
    </cfRule>
    <cfRule type="cellIs" dxfId="3801" priority="3897" operator="lessThanOrEqual">
      <formula>$C172</formula>
    </cfRule>
  </conditionalFormatting>
  <conditionalFormatting sqref="DN26 DN28:DN29">
    <cfRule type="cellIs" dxfId="3800" priority="3894" operator="lessThan">
      <formula>$C$26</formula>
    </cfRule>
    <cfRule type="cellIs" dxfId="3799" priority="3895" operator="greaterThanOrEqual">
      <formula>$C$26</formula>
    </cfRule>
  </conditionalFormatting>
  <conditionalFormatting sqref="DN27 DN30:DN32">
    <cfRule type="cellIs" dxfId="3798" priority="3892" operator="lessThan">
      <formula>$C$32</formula>
    </cfRule>
    <cfRule type="cellIs" dxfId="3797" priority="3893" operator="greaterThanOrEqual">
      <formula>$C$32</formula>
    </cfRule>
  </conditionalFormatting>
  <conditionalFormatting sqref="DN71:DR72 DN74:DR74 DN117:DR118 DR157">
    <cfRule type="cellIs" dxfId="3796" priority="3890" operator="greaterThan">
      <formula>$C71</formula>
    </cfRule>
    <cfRule type="cellIs" dxfId="3795" priority="3891" operator="lessThanOrEqual">
      <formula>$C71</formula>
    </cfRule>
  </conditionalFormatting>
  <conditionalFormatting sqref="DN75:DR77">
    <cfRule type="cellIs" dxfId="3794" priority="3888" operator="notEqual">
      <formula>$C75</formula>
    </cfRule>
    <cfRule type="cellIs" dxfId="3793" priority="3889" operator="equal">
      <formula>$C75</formula>
    </cfRule>
  </conditionalFormatting>
  <conditionalFormatting sqref="DN107:DR107 DN104:DR104">
    <cfRule type="cellIs" dxfId="3792" priority="3886" operator="lessThanOrEqual">
      <formula>$C104</formula>
    </cfRule>
    <cfRule type="cellIs" dxfId="3791" priority="3887" operator="greaterThan">
      <formula>$C104</formula>
    </cfRule>
  </conditionalFormatting>
  <conditionalFormatting sqref="DN38">
    <cfRule type="cellIs" dxfId="3790" priority="3883" operator="notEqual">
      <formula>DN36</formula>
    </cfRule>
  </conditionalFormatting>
  <conditionalFormatting sqref="DN41">
    <cfRule type="cellIs" dxfId="3789" priority="3882" operator="notEqual">
      <formula>DN39</formula>
    </cfRule>
  </conditionalFormatting>
  <conditionalFormatting sqref="DN50">
    <cfRule type="cellIs" dxfId="3788" priority="3881" operator="notEqual">
      <formula>DN49</formula>
    </cfRule>
  </conditionalFormatting>
  <conditionalFormatting sqref="DN73:DR73">
    <cfRule type="cellIs" dxfId="3787" priority="3880" operator="greaterThan">
      <formula>DN80</formula>
    </cfRule>
  </conditionalFormatting>
  <conditionalFormatting sqref="DL19:DM19">
    <cfRule type="cellIs" dxfId="3786" priority="3874" operator="between">
      <formula>5</formula>
      <formula>9</formula>
    </cfRule>
    <cfRule type="cellIs" dxfId="3785" priority="3875" operator="greaterThan">
      <formula>9</formula>
    </cfRule>
  </conditionalFormatting>
  <conditionalFormatting sqref="DL14:DM14">
    <cfRule type="cellIs" dxfId="3784" priority="3876" operator="between">
      <formula>5</formula>
      <formula>9</formula>
    </cfRule>
    <cfRule type="cellIs" dxfId="3783" priority="3877" operator="greaterThan">
      <formula>9</formula>
    </cfRule>
  </conditionalFormatting>
  <conditionalFormatting sqref="DL9:DM9">
    <cfRule type="cellIs" dxfId="3782" priority="3878" operator="between">
      <formula>5</formula>
      <formula>9</formula>
    </cfRule>
    <cfRule type="cellIs" dxfId="3781" priority="3879" operator="greaterThan">
      <formula>9</formula>
    </cfRule>
  </conditionalFormatting>
  <conditionalFormatting sqref="DL11:DM13">
    <cfRule type="cellIs" dxfId="3780" priority="3870" operator="between">
      <formula>5</formula>
      <formula>9</formula>
    </cfRule>
    <cfRule type="cellIs" dxfId="3779" priority="3871" operator="greaterThan">
      <formula>9</formula>
    </cfRule>
  </conditionalFormatting>
  <conditionalFormatting sqref="DL24:DM24">
    <cfRule type="cellIs" dxfId="3778" priority="3872" operator="between">
      <formula>5</formula>
      <formula>9</formula>
    </cfRule>
    <cfRule type="cellIs" dxfId="3777" priority="3873" operator="greaterThan">
      <formula>9</formula>
    </cfRule>
  </conditionalFormatting>
  <conditionalFormatting sqref="DL16:DM18">
    <cfRule type="cellIs" dxfId="3776" priority="3868" operator="between">
      <formula>5</formula>
      <formula>9</formula>
    </cfRule>
    <cfRule type="cellIs" dxfId="3775" priority="3869" operator="greaterThan">
      <formula>9</formula>
    </cfRule>
  </conditionalFormatting>
  <conditionalFormatting sqref="DL21:DM23">
    <cfRule type="cellIs" dxfId="3774" priority="3866" operator="between">
      <formula>5</formula>
      <formula>9</formula>
    </cfRule>
    <cfRule type="cellIs" dxfId="3773" priority="3867" operator="greaterThan">
      <formula>9</formula>
    </cfRule>
  </conditionalFormatting>
  <conditionalFormatting sqref="DL26:DM54 DL82:DM86 DL71:DM80 DL66:DM69 DL64:DM64 DL56:DM62 DL103:DM105 DL107:DM108 DL116:DM123 DL125:DM128 DL130:DM135 DL153:DM160 DL162:DM166 DL170:DM173 DL175:DM183 DL185:DM188">
    <cfRule type="cellIs" dxfId="3772" priority="3864" operator="between">
      <formula>5</formula>
      <formula>9</formula>
    </cfRule>
    <cfRule type="cellIs" dxfId="3771" priority="3865" operator="greaterThan">
      <formula>9</formula>
    </cfRule>
  </conditionalFormatting>
  <conditionalFormatting sqref="DN90:DR90">
    <cfRule type="cellIs" dxfId="3770" priority="3862" operator="lessThan">
      <formula>$C90</formula>
    </cfRule>
    <cfRule type="cellIs" dxfId="3769" priority="3863" operator="greaterThanOrEqual">
      <formula>$C90</formula>
    </cfRule>
  </conditionalFormatting>
  <conditionalFormatting sqref="DN57:DR57">
    <cfRule type="cellIs" dxfId="3768" priority="3858" operator="lessThan">
      <formula>$C57</formula>
    </cfRule>
    <cfRule type="cellIs" dxfId="3767" priority="3859" operator="greaterThanOrEqual">
      <formula>$C57</formula>
    </cfRule>
  </conditionalFormatting>
  <conditionalFormatting sqref="DO56:DR56">
    <cfRule type="cellIs" dxfId="3766" priority="3860" operator="lessThan">
      <formula>$C56</formula>
    </cfRule>
    <cfRule type="cellIs" dxfId="3765" priority="3861" operator="greaterThanOrEqual">
      <formula>$C56</formula>
    </cfRule>
  </conditionalFormatting>
  <conditionalFormatting sqref="DO58:DR60">
    <cfRule type="cellIs" dxfId="3764" priority="3856" operator="lessThan">
      <formula>$C58</formula>
    </cfRule>
    <cfRule type="cellIs" dxfId="3763" priority="3857" operator="greaterThanOrEqual">
      <formula>$C58</formula>
    </cfRule>
  </conditionalFormatting>
  <conditionalFormatting sqref="DN62:DR62">
    <cfRule type="cellIs" dxfId="3762" priority="3854" operator="lessThan">
      <formula>$C62</formula>
    </cfRule>
    <cfRule type="cellIs" dxfId="3761" priority="3855" operator="greaterThanOrEqual">
      <formula>$C62</formula>
    </cfRule>
  </conditionalFormatting>
  <conditionalFormatting sqref="DN56">
    <cfRule type="cellIs" dxfId="3760" priority="3852" operator="lessThan">
      <formula>$C56</formula>
    </cfRule>
    <cfRule type="cellIs" dxfId="3759" priority="3853" operator="greaterThanOrEqual">
      <formula>$C56</formula>
    </cfRule>
  </conditionalFormatting>
  <conditionalFormatting sqref="DN58:DN60">
    <cfRule type="cellIs" dxfId="3758" priority="3850" operator="lessThan">
      <formula>$C58</formula>
    </cfRule>
    <cfRule type="cellIs" dxfId="3757" priority="3851" operator="greaterThanOrEqual">
      <formula>$C58</formula>
    </cfRule>
  </conditionalFormatting>
  <conditionalFormatting sqref="DO61:DR61">
    <cfRule type="cellIs" dxfId="3756" priority="3848" operator="lessThan">
      <formula>$C61</formula>
    </cfRule>
    <cfRule type="cellIs" dxfId="3755" priority="3849" operator="greaterThanOrEqual">
      <formula>$C61</formula>
    </cfRule>
  </conditionalFormatting>
  <conditionalFormatting sqref="DN61">
    <cfRule type="cellIs" dxfId="3754" priority="3846" operator="lessThan">
      <formula>$C61</formula>
    </cfRule>
    <cfRule type="cellIs" dxfId="3753" priority="3847" operator="greaterThanOrEqual">
      <formula>$C61</formula>
    </cfRule>
  </conditionalFormatting>
  <conditionalFormatting sqref="DN9:DR9">
    <cfRule type="cellIs" dxfId="3752" priority="3844" operator="between">
      <formula>5</formula>
      <formula>9</formula>
    </cfRule>
    <cfRule type="cellIs" dxfId="3751" priority="3845" operator="greaterThan">
      <formula>9</formula>
    </cfRule>
  </conditionalFormatting>
  <conditionalFormatting sqref="DN14:DR14">
    <cfRule type="cellIs" dxfId="3750" priority="3842" operator="between">
      <formula>5</formula>
      <formula>9</formula>
    </cfRule>
    <cfRule type="cellIs" dxfId="3749" priority="3843" operator="greaterThan">
      <formula>9</formula>
    </cfRule>
  </conditionalFormatting>
  <conditionalFormatting sqref="DN19:DR19">
    <cfRule type="cellIs" dxfId="3748" priority="3840" operator="between">
      <formula>5</formula>
      <formula>9</formula>
    </cfRule>
    <cfRule type="cellIs" dxfId="3747" priority="3841" operator="greaterThan">
      <formula>9</formula>
    </cfRule>
  </conditionalFormatting>
  <conditionalFormatting sqref="DN24:DR24">
    <cfRule type="cellIs" dxfId="3746" priority="3838" operator="between">
      <formula>5</formula>
      <formula>9</formula>
    </cfRule>
    <cfRule type="cellIs" dxfId="3745" priority="3839" operator="greaterThan">
      <formula>9</formula>
    </cfRule>
  </conditionalFormatting>
  <conditionalFormatting sqref="DL91:DR93">
    <cfRule type="cellIs" dxfId="3744" priority="3884" operator="lessThan">
      <formula>$C$91</formula>
    </cfRule>
    <cfRule type="cellIs" dxfId="3743" priority="3885" operator="greaterThan">
      <formula>$C$91</formula>
    </cfRule>
  </conditionalFormatting>
  <conditionalFormatting sqref="DL96:DR96">
    <cfRule type="cellIs" dxfId="3742" priority="3836" operator="lessThan">
      <formula>$C$96</formula>
    </cfRule>
    <cfRule type="cellIs" dxfId="3741" priority="3837" operator="greaterThanOrEqual">
      <formula>$C96</formula>
    </cfRule>
  </conditionalFormatting>
  <conditionalFormatting sqref="DN98:DR98">
    <cfRule type="cellIs" dxfId="3740" priority="3834" operator="lessThan">
      <formula>$C98</formula>
    </cfRule>
    <cfRule type="cellIs" dxfId="3739" priority="3835" operator="greaterThanOrEqual">
      <formula>$C98</formula>
    </cfRule>
  </conditionalFormatting>
  <conditionalFormatting sqref="DN105:DR105">
    <cfRule type="cellIs" dxfId="3738" priority="3832" operator="lessThanOrEqual">
      <formula>$C$105</formula>
    </cfRule>
    <cfRule type="cellIs" dxfId="3737" priority="3833" operator="greaterThan">
      <formula>$C$105</formula>
    </cfRule>
  </conditionalFormatting>
  <conditionalFormatting sqref="DN119:DR119">
    <cfRule type="containsText" dxfId="3736" priority="3829" operator="containsText" text="N/A">
      <formula>NOT(ISERROR(SEARCH("N/A",DN119)))</formula>
    </cfRule>
    <cfRule type="cellIs" dxfId="3735" priority="3830" operator="greaterThan">
      <formula>$C119</formula>
    </cfRule>
    <cfRule type="cellIs" dxfId="3734" priority="3831" operator="lessThanOrEqual">
      <formula>$C119</formula>
    </cfRule>
  </conditionalFormatting>
  <conditionalFormatting sqref="DN139:DR139">
    <cfRule type="cellIs" dxfId="3733" priority="3827" operator="lessThan">
      <formula>$C139</formula>
    </cfRule>
    <cfRule type="cellIs" dxfId="3732" priority="3828" operator="greaterThanOrEqual">
      <formula>$C139</formula>
    </cfRule>
  </conditionalFormatting>
  <conditionalFormatting sqref="DN151:DR151">
    <cfRule type="cellIs" dxfId="3731" priority="3825" operator="lessThan">
      <formula>$C151</formula>
    </cfRule>
    <cfRule type="cellIs" dxfId="3730" priority="3826" operator="greaterThanOrEqual">
      <formula>$C151</formula>
    </cfRule>
  </conditionalFormatting>
  <conditionalFormatting sqref="DN153:DR153">
    <cfRule type="cellIs" dxfId="3729" priority="3823" operator="greaterThan">
      <formula>$C153</formula>
    </cfRule>
    <cfRule type="cellIs" dxfId="3728" priority="3824" operator="lessThanOrEqual">
      <formula>$C153</formula>
    </cfRule>
  </conditionalFormatting>
  <conditionalFormatting sqref="DO157:DQ157">
    <cfRule type="cellIs" dxfId="3727" priority="3821" operator="greaterThan">
      <formula>$C157</formula>
    </cfRule>
    <cfRule type="cellIs" dxfId="3726" priority="3822" operator="lessThanOrEqual">
      <formula>$C157</formula>
    </cfRule>
  </conditionalFormatting>
  <conditionalFormatting sqref="DN157">
    <cfRule type="cellIs" dxfId="3725" priority="3819" operator="greaterThan">
      <formula>$C157</formula>
    </cfRule>
    <cfRule type="cellIs" dxfId="3724" priority="3820" operator="lessThanOrEqual">
      <formula>$C157</formula>
    </cfRule>
  </conditionalFormatting>
  <conditionalFormatting sqref="DN162:DR162">
    <cfRule type="cellIs" dxfId="3723" priority="3817" operator="greaterThan">
      <formula>$C162</formula>
    </cfRule>
    <cfRule type="cellIs" dxfId="3722" priority="3818" operator="lessThanOrEqual">
      <formula>$C162</formula>
    </cfRule>
  </conditionalFormatting>
  <conditionalFormatting sqref="DN170:DQ170">
    <cfRule type="cellIs" dxfId="3721" priority="3815" operator="greaterThan">
      <formula>$C170</formula>
    </cfRule>
    <cfRule type="cellIs" dxfId="3720" priority="3816" operator="lessThanOrEqual">
      <formula>$C170</formula>
    </cfRule>
  </conditionalFormatting>
  <conditionalFormatting sqref="DN172:DQ172">
    <cfRule type="cellIs" dxfId="3719" priority="3813" operator="greaterThan">
      <formula>$C172</formula>
    </cfRule>
    <cfRule type="cellIs" dxfId="3718" priority="3814" operator="lessThanOrEqual">
      <formula>$C172</formula>
    </cfRule>
  </conditionalFormatting>
  <conditionalFormatting sqref="DR170">
    <cfRule type="cellIs" dxfId="3717" priority="3811" operator="greaterThan">
      <formula>$C170</formula>
    </cfRule>
    <cfRule type="cellIs" dxfId="3716" priority="3812" operator="lessThanOrEqual">
      <formula>$C170</formula>
    </cfRule>
  </conditionalFormatting>
  <conditionalFormatting sqref="DR172">
    <cfRule type="cellIs" dxfId="3715" priority="3809" operator="greaterThan">
      <formula>$C172</formula>
    </cfRule>
    <cfRule type="cellIs" dxfId="3714" priority="3810" operator="lessThanOrEqual">
      <formula>$C172</formula>
    </cfRule>
  </conditionalFormatting>
  <conditionalFormatting sqref="DU26 DU28:DU29">
    <cfRule type="cellIs" dxfId="3713" priority="3807" operator="lessThan">
      <formula>$C$26</formula>
    </cfRule>
    <cfRule type="cellIs" dxfId="3712" priority="3808" operator="greaterThanOrEqual">
      <formula>$C$26</formula>
    </cfRule>
  </conditionalFormatting>
  <conditionalFormatting sqref="DU27 DU30:DU32">
    <cfRule type="cellIs" dxfId="3711" priority="3805" operator="lessThan">
      <formula>$C$32</formula>
    </cfRule>
    <cfRule type="cellIs" dxfId="3710" priority="3806" operator="greaterThanOrEqual">
      <formula>$C$32</formula>
    </cfRule>
  </conditionalFormatting>
  <conditionalFormatting sqref="DU71:DV72 DU74:DV74 DU117:DV118 DY157 DX175:DY183 DX117:DY118 DX74:DY74 DX71:DY72">
    <cfRule type="cellIs" dxfId="3709" priority="3803" operator="greaterThan">
      <formula>$C71</formula>
    </cfRule>
    <cfRule type="cellIs" dxfId="3708" priority="3804" operator="lessThanOrEqual">
      <formula>$C71</formula>
    </cfRule>
  </conditionalFormatting>
  <conditionalFormatting sqref="DU75:DV77 DX75:DY77">
    <cfRule type="cellIs" dxfId="3707" priority="3801" operator="notEqual">
      <formula>$C75</formula>
    </cfRule>
    <cfRule type="cellIs" dxfId="3706" priority="3802" operator="equal">
      <formula>$C75</formula>
    </cfRule>
  </conditionalFormatting>
  <conditionalFormatting sqref="DU107:DV107 DU104:DV104 DX104:DY104 DX107:DY107">
    <cfRule type="cellIs" dxfId="3705" priority="3799" operator="lessThanOrEqual">
      <formula>$C104</formula>
    </cfRule>
    <cfRule type="cellIs" dxfId="3704" priority="3800" operator="greaterThan">
      <formula>$C104</formula>
    </cfRule>
  </conditionalFormatting>
  <conditionalFormatting sqref="DU38:DV38 DX38:DY38">
    <cfRule type="cellIs" dxfId="3703" priority="3796" operator="notEqual">
      <formula>DU36</formula>
    </cfRule>
  </conditionalFormatting>
  <conditionalFormatting sqref="DU41:DV41 DX41:DY41">
    <cfRule type="cellIs" dxfId="3702" priority="3795" operator="notEqual">
      <formula>DU39</formula>
    </cfRule>
  </conditionalFormatting>
  <conditionalFormatting sqref="DU50">
    <cfRule type="cellIs" dxfId="3701" priority="3794" operator="notEqual">
      <formula>DU49</formula>
    </cfRule>
  </conditionalFormatting>
  <conditionalFormatting sqref="DU73:DV73 DX73:DY73">
    <cfRule type="cellIs" dxfId="3700" priority="3793" operator="greaterThan">
      <formula>DU80</formula>
    </cfRule>
  </conditionalFormatting>
  <conditionalFormatting sqref="DS19:DT19">
    <cfRule type="cellIs" dxfId="3699" priority="3787" operator="between">
      <formula>5</formula>
      <formula>9</formula>
    </cfRule>
    <cfRule type="cellIs" dxfId="3698" priority="3788" operator="greaterThan">
      <formula>9</formula>
    </cfRule>
  </conditionalFormatting>
  <conditionalFormatting sqref="DS14:DT14">
    <cfRule type="cellIs" dxfId="3697" priority="3789" operator="between">
      <formula>5</formula>
      <formula>9</formula>
    </cfRule>
    <cfRule type="cellIs" dxfId="3696" priority="3790" operator="greaterThan">
      <formula>9</formula>
    </cfRule>
  </conditionalFormatting>
  <conditionalFormatting sqref="DS9:DT9">
    <cfRule type="cellIs" dxfId="3695" priority="3791" operator="between">
      <formula>5</formula>
      <formula>9</formula>
    </cfRule>
    <cfRule type="cellIs" dxfId="3694" priority="3792" operator="greaterThan">
      <formula>9</formula>
    </cfRule>
  </conditionalFormatting>
  <conditionalFormatting sqref="DS11:DT13">
    <cfRule type="cellIs" dxfId="3693" priority="3783" operator="between">
      <formula>5</formula>
      <formula>9</formula>
    </cfRule>
    <cfRule type="cellIs" dxfId="3692" priority="3784" operator="greaterThan">
      <formula>9</formula>
    </cfRule>
  </conditionalFormatting>
  <conditionalFormatting sqref="DS24:DT24">
    <cfRule type="cellIs" dxfId="3691" priority="3785" operator="between">
      <formula>5</formula>
      <formula>9</formula>
    </cfRule>
    <cfRule type="cellIs" dxfId="3690" priority="3786" operator="greaterThan">
      <formula>9</formula>
    </cfRule>
  </conditionalFormatting>
  <conditionalFormatting sqref="DS16:DT18">
    <cfRule type="cellIs" dxfId="3689" priority="3781" operator="between">
      <formula>5</formula>
      <formula>9</formula>
    </cfRule>
    <cfRule type="cellIs" dxfId="3688" priority="3782" operator="greaterThan">
      <formula>9</formula>
    </cfRule>
  </conditionalFormatting>
  <conditionalFormatting sqref="DS21:DT23">
    <cfRule type="cellIs" dxfId="3687" priority="3779" operator="between">
      <formula>5</formula>
      <formula>9</formula>
    </cfRule>
    <cfRule type="cellIs" dxfId="3686" priority="3780" operator="greaterThan">
      <formula>9</formula>
    </cfRule>
  </conditionalFormatting>
  <conditionalFormatting sqref="DS26:DT54 DS82:DT86 DS71:DT80 DS66:DT69 DS64:DT64 DS56:DT62 DS103:DT105 DS107:DT108 DS116:DT123 DS125:DT128 DS130:DT135 DS153:DT160 DS162:DT166 DS170:DT173 DS175:DT183 DS185:DT188">
    <cfRule type="cellIs" dxfId="3685" priority="3777" operator="between">
      <formula>5</formula>
      <formula>9</formula>
    </cfRule>
    <cfRule type="cellIs" dxfId="3684" priority="3778" operator="greaterThan">
      <formula>9</formula>
    </cfRule>
  </conditionalFormatting>
  <conditionalFormatting sqref="DU90:DV90 DX90:DY90">
    <cfRule type="cellIs" dxfId="3683" priority="3775" operator="lessThan">
      <formula>$C90</formula>
    </cfRule>
    <cfRule type="cellIs" dxfId="3682" priority="3776" operator="greaterThanOrEqual">
      <formula>$C90</formula>
    </cfRule>
  </conditionalFormatting>
  <conditionalFormatting sqref="DU57:DV57 DX57:DY57">
    <cfRule type="cellIs" dxfId="3681" priority="3771" operator="lessThan">
      <formula>$C57</formula>
    </cfRule>
    <cfRule type="cellIs" dxfId="3680" priority="3772" operator="greaterThanOrEqual">
      <formula>$C57</formula>
    </cfRule>
  </conditionalFormatting>
  <conditionalFormatting sqref="DV56 DX56:DY56">
    <cfRule type="cellIs" dxfId="3679" priority="3773" operator="lessThan">
      <formula>$C56</formula>
    </cfRule>
    <cfRule type="cellIs" dxfId="3678" priority="3774" operator="greaterThanOrEqual">
      <formula>$C56</formula>
    </cfRule>
  </conditionalFormatting>
  <conditionalFormatting sqref="DV58:DV60 DX58:DY60">
    <cfRule type="cellIs" dxfId="3677" priority="3769" operator="lessThan">
      <formula>$C58</formula>
    </cfRule>
    <cfRule type="cellIs" dxfId="3676" priority="3770" operator="greaterThanOrEqual">
      <formula>$C58</formula>
    </cfRule>
  </conditionalFormatting>
  <conditionalFormatting sqref="DU62:DV62 DX62:DY62">
    <cfRule type="cellIs" dxfId="3675" priority="3767" operator="lessThan">
      <formula>$C62</formula>
    </cfRule>
    <cfRule type="cellIs" dxfId="3674" priority="3768" operator="greaterThanOrEqual">
      <formula>$C62</formula>
    </cfRule>
  </conditionalFormatting>
  <conditionalFormatting sqref="DU56">
    <cfRule type="cellIs" dxfId="3673" priority="3765" operator="lessThan">
      <formula>$C56</formula>
    </cfRule>
    <cfRule type="cellIs" dxfId="3672" priority="3766" operator="greaterThanOrEqual">
      <formula>$C56</formula>
    </cfRule>
  </conditionalFormatting>
  <conditionalFormatting sqref="DU58:DU60">
    <cfRule type="cellIs" dxfId="3671" priority="3763" operator="lessThan">
      <formula>$C58</formula>
    </cfRule>
    <cfRule type="cellIs" dxfId="3670" priority="3764" operator="greaterThanOrEqual">
      <formula>$C58</formula>
    </cfRule>
  </conditionalFormatting>
  <conditionalFormatting sqref="DV61 DX61:DY61">
    <cfRule type="cellIs" dxfId="3669" priority="3761" operator="lessThan">
      <formula>$C61</formula>
    </cfRule>
    <cfRule type="cellIs" dxfId="3668" priority="3762" operator="greaterThanOrEqual">
      <formula>$C61</formula>
    </cfRule>
  </conditionalFormatting>
  <conditionalFormatting sqref="DU61">
    <cfRule type="cellIs" dxfId="3667" priority="3759" operator="lessThan">
      <formula>$C61</formula>
    </cfRule>
    <cfRule type="cellIs" dxfId="3666" priority="3760" operator="greaterThanOrEqual">
      <formula>$C61</formula>
    </cfRule>
  </conditionalFormatting>
  <conditionalFormatting sqref="DU9:DY9">
    <cfRule type="cellIs" dxfId="3665" priority="3757" operator="between">
      <formula>5</formula>
      <formula>9</formula>
    </cfRule>
    <cfRule type="cellIs" dxfId="3664" priority="3758" operator="greaterThan">
      <formula>9</formula>
    </cfRule>
  </conditionalFormatting>
  <conditionalFormatting sqref="DU14:DY14">
    <cfRule type="cellIs" dxfId="3663" priority="3755" operator="between">
      <formula>5</formula>
      <formula>9</formula>
    </cfRule>
    <cfRule type="cellIs" dxfId="3662" priority="3756" operator="greaterThan">
      <formula>9</formula>
    </cfRule>
  </conditionalFormatting>
  <conditionalFormatting sqref="DU19:DY19">
    <cfRule type="cellIs" dxfId="3661" priority="3753" operator="between">
      <formula>5</formula>
      <formula>9</formula>
    </cfRule>
    <cfRule type="cellIs" dxfId="3660" priority="3754" operator="greaterThan">
      <formula>9</formula>
    </cfRule>
  </conditionalFormatting>
  <conditionalFormatting sqref="DU24:DY24">
    <cfRule type="cellIs" dxfId="3659" priority="3751" operator="between">
      <formula>5</formula>
      <formula>9</formula>
    </cfRule>
    <cfRule type="cellIs" dxfId="3658" priority="3752" operator="greaterThan">
      <formula>9</formula>
    </cfRule>
  </conditionalFormatting>
  <conditionalFormatting sqref="DS91:DV93 DX91:DY93">
    <cfRule type="cellIs" dxfId="3657" priority="3797" operator="lessThan">
      <formula>$C$91</formula>
    </cfRule>
    <cfRule type="cellIs" dxfId="3656" priority="3798" operator="greaterThan">
      <formula>$C$91</formula>
    </cfRule>
  </conditionalFormatting>
  <conditionalFormatting sqref="DS96:DV96 DX96:DY96">
    <cfRule type="cellIs" dxfId="3655" priority="3749" operator="lessThan">
      <formula>$C$96</formula>
    </cfRule>
    <cfRule type="cellIs" dxfId="3654" priority="3750" operator="greaterThanOrEqual">
      <formula>$C96</formula>
    </cfRule>
  </conditionalFormatting>
  <conditionalFormatting sqref="DU98:DV98 DX98:DY98">
    <cfRule type="cellIs" dxfId="3653" priority="3747" operator="lessThan">
      <formula>$C98</formula>
    </cfRule>
    <cfRule type="cellIs" dxfId="3652" priority="3748" operator="greaterThanOrEqual">
      <formula>$C98</formula>
    </cfRule>
  </conditionalFormatting>
  <conditionalFormatting sqref="DU105:DV105 DX105:DY105">
    <cfRule type="cellIs" dxfId="3651" priority="3745" operator="lessThanOrEqual">
      <formula>$C$105</formula>
    </cfRule>
    <cfRule type="cellIs" dxfId="3650" priority="3746" operator="greaterThan">
      <formula>$C$105</formula>
    </cfRule>
  </conditionalFormatting>
  <conditionalFormatting sqref="DU119:DV119 DX119:DY119">
    <cfRule type="containsText" dxfId="3649" priority="3742" operator="containsText" text="N/A">
      <formula>NOT(ISERROR(SEARCH("N/A",DU119)))</formula>
    </cfRule>
    <cfRule type="cellIs" dxfId="3648" priority="3743" operator="greaterThan">
      <formula>$C119</formula>
    </cfRule>
    <cfRule type="cellIs" dxfId="3647" priority="3744" operator="lessThanOrEqual">
      <formula>$C119</formula>
    </cfRule>
  </conditionalFormatting>
  <conditionalFormatting sqref="DU139:DV139 DX139:DY139">
    <cfRule type="cellIs" dxfId="3646" priority="3740" operator="lessThan">
      <formula>$C139</formula>
    </cfRule>
    <cfRule type="cellIs" dxfId="3645" priority="3741" operator="greaterThanOrEqual">
      <formula>$C139</formula>
    </cfRule>
  </conditionalFormatting>
  <conditionalFormatting sqref="DU151:DV151 DX151:DY151">
    <cfRule type="cellIs" dxfId="3644" priority="3738" operator="lessThan">
      <formula>$C151</formula>
    </cfRule>
    <cfRule type="cellIs" dxfId="3643" priority="3739" operator="greaterThanOrEqual">
      <formula>$C151</formula>
    </cfRule>
  </conditionalFormatting>
  <conditionalFormatting sqref="DU153:DV153 DX153:DY153">
    <cfRule type="cellIs" dxfId="3642" priority="3736" operator="greaterThan">
      <formula>$C153</formula>
    </cfRule>
    <cfRule type="cellIs" dxfId="3641" priority="3737" operator="lessThanOrEqual">
      <formula>$C153</formula>
    </cfRule>
  </conditionalFormatting>
  <conditionalFormatting sqref="DV157 DX157">
    <cfRule type="cellIs" dxfId="3640" priority="3734" operator="greaterThan">
      <formula>$C157</formula>
    </cfRule>
    <cfRule type="cellIs" dxfId="3639" priority="3735" operator="lessThanOrEqual">
      <formula>$C157</formula>
    </cfRule>
  </conditionalFormatting>
  <conditionalFormatting sqref="DU157">
    <cfRule type="cellIs" dxfId="3638" priority="3732" operator="greaterThan">
      <formula>$C157</formula>
    </cfRule>
    <cfRule type="cellIs" dxfId="3637" priority="3733" operator="lessThanOrEqual">
      <formula>$C157</formula>
    </cfRule>
  </conditionalFormatting>
  <conditionalFormatting sqref="DU162:DV162 DX162:DY162">
    <cfRule type="cellIs" dxfId="3636" priority="3730" operator="greaterThan">
      <formula>$C162</formula>
    </cfRule>
    <cfRule type="cellIs" dxfId="3635" priority="3731" operator="lessThanOrEqual">
      <formula>$C162</formula>
    </cfRule>
  </conditionalFormatting>
  <conditionalFormatting sqref="DU170:DV170 DX170">
    <cfRule type="cellIs" dxfId="3634" priority="3728" operator="greaterThan">
      <formula>$C170</formula>
    </cfRule>
    <cfRule type="cellIs" dxfId="3633" priority="3729" operator="lessThanOrEqual">
      <formula>$C170</formula>
    </cfRule>
  </conditionalFormatting>
  <conditionalFormatting sqref="DU172:DV172 DX172">
    <cfRule type="cellIs" dxfId="3632" priority="3726" operator="greaterThan">
      <formula>$C172</formula>
    </cfRule>
    <cfRule type="cellIs" dxfId="3631" priority="3727" operator="lessThanOrEqual">
      <formula>$C172</formula>
    </cfRule>
  </conditionalFormatting>
  <conditionalFormatting sqref="DY170">
    <cfRule type="cellIs" dxfId="3630" priority="3724" operator="greaterThan">
      <formula>$C170</formula>
    </cfRule>
    <cfRule type="cellIs" dxfId="3629" priority="3725" operator="lessThanOrEqual">
      <formula>$C170</formula>
    </cfRule>
  </conditionalFormatting>
  <conditionalFormatting sqref="DY172">
    <cfRule type="cellIs" dxfId="3628" priority="3722" operator="greaterThan">
      <formula>$C172</formula>
    </cfRule>
    <cfRule type="cellIs" dxfId="3627" priority="3723" operator="lessThanOrEqual">
      <formula>$C172</formula>
    </cfRule>
  </conditionalFormatting>
  <conditionalFormatting sqref="EB26 EB28:EB29">
    <cfRule type="cellIs" dxfId="3626" priority="3720" operator="lessThan">
      <formula>$C$26</formula>
    </cfRule>
    <cfRule type="cellIs" dxfId="3625" priority="3721" operator="greaterThanOrEqual">
      <formula>$C$26</formula>
    </cfRule>
  </conditionalFormatting>
  <conditionalFormatting sqref="EB27 EB30:EB32">
    <cfRule type="cellIs" dxfId="3624" priority="3718" operator="lessThan">
      <formula>$C$32</formula>
    </cfRule>
    <cfRule type="cellIs" dxfId="3623" priority="3719" operator="greaterThanOrEqual">
      <formula>$C$32</formula>
    </cfRule>
  </conditionalFormatting>
  <conditionalFormatting sqref="EB71:ED72 EB74:ED74 EB117:ED118 EF157 EF117:EF118 EF74 EF71:EF72">
    <cfRule type="cellIs" dxfId="3622" priority="3716" operator="greaterThan">
      <formula>$C71</formula>
    </cfRule>
    <cfRule type="cellIs" dxfId="3621" priority="3717" operator="lessThanOrEqual">
      <formula>$C71</formula>
    </cfRule>
  </conditionalFormatting>
  <conditionalFormatting sqref="EB75:ED77 EF75:EF77">
    <cfRule type="cellIs" dxfId="3620" priority="3714" operator="notEqual">
      <formula>$C75</formula>
    </cfRule>
    <cfRule type="cellIs" dxfId="3619" priority="3715" operator="equal">
      <formula>$C75</formula>
    </cfRule>
  </conditionalFormatting>
  <conditionalFormatting sqref="EB107:ED107 EB104:ED104 EF104 EF107">
    <cfRule type="cellIs" dxfId="3618" priority="3712" operator="lessThanOrEqual">
      <formula>$C104</formula>
    </cfRule>
    <cfRule type="cellIs" dxfId="3617" priority="3713" operator="greaterThan">
      <formula>$C104</formula>
    </cfRule>
  </conditionalFormatting>
  <conditionalFormatting sqref="EB38">
    <cfRule type="cellIs" dxfId="3616" priority="3709" operator="notEqual">
      <formula>EB36</formula>
    </cfRule>
  </conditionalFormatting>
  <conditionalFormatting sqref="EB41">
    <cfRule type="cellIs" dxfId="3615" priority="3708" operator="notEqual">
      <formula>EB39</formula>
    </cfRule>
  </conditionalFormatting>
  <conditionalFormatting sqref="EB50">
    <cfRule type="cellIs" dxfId="3614" priority="3707" operator="notEqual">
      <formula>EB49</formula>
    </cfRule>
  </conditionalFormatting>
  <conditionalFormatting sqref="EB73:ED73 EF73">
    <cfRule type="cellIs" dxfId="3613" priority="3706" operator="greaterThan">
      <formula>EB80</formula>
    </cfRule>
  </conditionalFormatting>
  <conditionalFormatting sqref="DZ19:EA19">
    <cfRule type="cellIs" dxfId="3612" priority="3700" operator="between">
      <formula>5</formula>
      <formula>9</formula>
    </cfRule>
    <cfRule type="cellIs" dxfId="3611" priority="3701" operator="greaterThan">
      <formula>9</formula>
    </cfRule>
  </conditionalFormatting>
  <conditionalFormatting sqref="DZ14:EA14">
    <cfRule type="cellIs" dxfId="3610" priority="3702" operator="between">
      <formula>5</formula>
      <formula>9</formula>
    </cfRule>
    <cfRule type="cellIs" dxfId="3609" priority="3703" operator="greaterThan">
      <formula>9</formula>
    </cfRule>
  </conditionalFormatting>
  <conditionalFormatting sqref="DZ9:EA9">
    <cfRule type="cellIs" dxfId="3608" priority="3704" operator="between">
      <formula>5</formula>
      <formula>9</formula>
    </cfRule>
    <cfRule type="cellIs" dxfId="3607" priority="3705" operator="greaterThan">
      <formula>9</formula>
    </cfRule>
  </conditionalFormatting>
  <conditionalFormatting sqref="DZ11:EA13">
    <cfRule type="cellIs" dxfId="3606" priority="3696" operator="between">
      <formula>5</formula>
      <formula>9</formula>
    </cfRule>
    <cfRule type="cellIs" dxfId="3605" priority="3697" operator="greaterThan">
      <formula>9</formula>
    </cfRule>
  </conditionalFormatting>
  <conditionalFormatting sqref="DZ24:EA24">
    <cfRule type="cellIs" dxfId="3604" priority="3698" operator="between">
      <formula>5</formula>
      <formula>9</formula>
    </cfRule>
    <cfRule type="cellIs" dxfId="3603" priority="3699" operator="greaterThan">
      <formula>9</formula>
    </cfRule>
  </conditionalFormatting>
  <conditionalFormatting sqref="DZ16:EA18">
    <cfRule type="cellIs" dxfId="3602" priority="3694" operator="between">
      <formula>5</formula>
      <formula>9</formula>
    </cfRule>
    <cfRule type="cellIs" dxfId="3601" priority="3695" operator="greaterThan">
      <formula>9</formula>
    </cfRule>
  </conditionalFormatting>
  <conditionalFormatting sqref="DZ21:EA23">
    <cfRule type="cellIs" dxfId="3600" priority="3692" operator="between">
      <formula>5</formula>
      <formula>9</formula>
    </cfRule>
    <cfRule type="cellIs" dxfId="3599" priority="3693" operator="greaterThan">
      <formula>9</formula>
    </cfRule>
  </conditionalFormatting>
  <conditionalFormatting sqref="DZ26:EA54 DZ82:EA86 DZ71:EA80 DZ66:EA69 DZ64:EA64 DZ56:EA62 DZ103:EA105 DZ107:EA108 DZ116:EA123 DZ125:EA128 DZ130:EA135 DZ153:EA160 DZ162:EA166 DZ170:EA173 DZ175:EA183 DZ185:EA188">
    <cfRule type="cellIs" dxfId="3598" priority="3690" operator="between">
      <formula>5</formula>
      <formula>9</formula>
    </cfRule>
    <cfRule type="cellIs" dxfId="3597" priority="3691" operator="greaterThan">
      <formula>9</formula>
    </cfRule>
  </conditionalFormatting>
  <conditionalFormatting sqref="EB90:ED90 EF90">
    <cfRule type="cellIs" dxfId="3596" priority="3688" operator="lessThan">
      <formula>$C90</formula>
    </cfRule>
    <cfRule type="cellIs" dxfId="3595" priority="3689" operator="greaterThanOrEqual">
      <formula>$C90</formula>
    </cfRule>
  </conditionalFormatting>
  <conditionalFormatting sqref="EB57:ED57 EF57">
    <cfRule type="cellIs" dxfId="3594" priority="3684" operator="lessThan">
      <formula>$C57</formula>
    </cfRule>
    <cfRule type="cellIs" dxfId="3593" priority="3685" operator="greaterThanOrEqual">
      <formula>$C57</formula>
    </cfRule>
  </conditionalFormatting>
  <conditionalFormatting sqref="EC56:ED56 EF56">
    <cfRule type="cellIs" dxfId="3592" priority="3686" operator="lessThan">
      <formula>$C56</formula>
    </cfRule>
    <cfRule type="cellIs" dxfId="3591" priority="3687" operator="greaterThanOrEqual">
      <formula>$C56</formula>
    </cfRule>
  </conditionalFormatting>
  <conditionalFormatting sqref="EC58:ED60 EF58:EF60">
    <cfRule type="cellIs" dxfId="3590" priority="3682" operator="lessThan">
      <formula>$C58</formula>
    </cfRule>
    <cfRule type="cellIs" dxfId="3589" priority="3683" operator="greaterThanOrEqual">
      <formula>$C58</formula>
    </cfRule>
  </conditionalFormatting>
  <conditionalFormatting sqref="EB62:ED62 EF62">
    <cfRule type="cellIs" dxfId="3588" priority="3680" operator="lessThan">
      <formula>$C62</formula>
    </cfRule>
    <cfRule type="cellIs" dxfId="3587" priority="3681" operator="greaterThanOrEqual">
      <formula>$C62</formula>
    </cfRule>
  </conditionalFormatting>
  <conditionalFormatting sqref="EB56">
    <cfRule type="cellIs" dxfId="3586" priority="3678" operator="lessThan">
      <formula>$C56</formula>
    </cfRule>
    <cfRule type="cellIs" dxfId="3585" priority="3679" operator="greaterThanOrEqual">
      <formula>$C56</formula>
    </cfRule>
  </conditionalFormatting>
  <conditionalFormatting sqref="EB58:EB60">
    <cfRule type="cellIs" dxfId="3584" priority="3676" operator="lessThan">
      <formula>$C58</formula>
    </cfRule>
    <cfRule type="cellIs" dxfId="3583" priority="3677" operator="greaterThanOrEqual">
      <formula>$C58</formula>
    </cfRule>
  </conditionalFormatting>
  <conditionalFormatting sqref="EC61:ED61 EF61">
    <cfRule type="cellIs" dxfId="3582" priority="3674" operator="lessThan">
      <formula>$C61</formula>
    </cfRule>
    <cfRule type="cellIs" dxfId="3581" priority="3675" operator="greaterThanOrEqual">
      <formula>$C61</formula>
    </cfRule>
  </conditionalFormatting>
  <conditionalFormatting sqref="EB61">
    <cfRule type="cellIs" dxfId="3580" priority="3672" operator="lessThan">
      <formula>$C61</formula>
    </cfRule>
    <cfRule type="cellIs" dxfId="3579" priority="3673" operator="greaterThanOrEqual">
      <formula>$C61</formula>
    </cfRule>
  </conditionalFormatting>
  <conditionalFormatting sqref="EB9:EF9">
    <cfRule type="cellIs" dxfId="3578" priority="3670" operator="between">
      <formula>5</formula>
      <formula>9</formula>
    </cfRule>
    <cfRule type="cellIs" dxfId="3577" priority="3671" operator="greaterThan">
      <formula>9</formula>
    </cfRule>
  </conditionalFormatting>
  <conditionalFormatting sqref="EB14:EF14">
    <cfRule type="cellIs" dxfId="3576" priority="3668" operator="between">
      <formula>5</formula>
      <formula>9</formula>
    </cfRule>
    <cfRule type="cellIs" dxfId="3575" priority="3669" operator="greaterThan">
      <formula>9</formula>
    </cfRule>
  </conditionalFormatting>
  <conditionalFormatting sqref="EB19:EF19">
    <cfRule type="cellIs" dxfId="3574" priority="3666" operator="between">
      <formula>5</formula>
      <formula>9</formula>
    </cfRule>
    <cfRule type="cellIs" dxfId="3573" priority="3667" operator="greaterThan">
      <formula>9</formula>
    </cfRule>
  </conditionalFormatting>
  <conditionalFormatting sqref="EB24:EF24">
    <cfRule type="cellIs" dxfId="3572" priority="3664" operator="between">
      <formula>5</formula>
      <formula>9</formula>
    </cfRule>
    <cfRule type="cellIs" dxfId="3571" priority="3665" operator="greaterThan">
      <formula>9</formula>
    </cfRule>
  </conditionalFormatting>
  <conditionalFormatting sqref="DZ91:EF93">
    <cfRule type="cellIs" dxfId="3570" priority="3710" operator="lessThan">
      <formula>$C$91</formula>
    </cfRule>
    <cfRule type="cellIs" dxfId="3569" priority="3711" operator="greaterThan">
      <formula>$C$91</formula>
    </cfRule>
  </conditionalFormatting>
  <conditionalFormatting sqref="DZ96:EF96">
    <cfRule type="cellIs" dxfId="3568" priority="3662" operator="lessThan">
      <formula>$C$96</formula>
    </cfRule>
    <cfRule type="cellIs" dxfId="3567" priority="3663" operator="greaterThanOrEqual">
      <formula>$C96</formula>
    </cfRule>
  </conditionalFormatting>
  <conditionalFormatting sqref="EB98:ED98 EF98">
    <cfRule type="cellIs" dxfId="3566" priority="3660" operator="lessThan">
      <formula>$C98</formula>
    </cfRule>
    <cfRule type="cellIs" dxfId="3565" priority="3661" operator="greaterThanOrEqual">
      <formula>$C98</formula>
    </cfRule>
  </conditionalFormatting>
  <conditionalFormatting sqref="EB105:ED105 EF105">
    <cfRule type="cellIs" dxfId="3564" priority="3658" operator="lessThanOrEqual">
      <formula>$C$105</formula>
    </cfRule>
    <cfRule type="cellIs" dxfId="3563" priority="3659" operator="greaterThan">
      <formula>$C$105</formula>
    </cfRule>
  </conditionalFormatting>
  <conditionalFormatting sqref="EB119:ED119 EF119">
    <cfRule type="containsText" dxfId="3562" priority="3655" operator="containsText" text="N/A">
      <formula>NOT(ISERROR(SEARCH("N/A",EB119)))</formula>
    </cfRule>
    <cfRule type="cellIs" dxfId="3561" priority="3656" operator="greaterThan">
      <formula>$C119</formula>
    </cfRule>
    <cfRule type="cellIs" dxfId="3560" priority="3657" operator="lessThanOrEqual">
      <formula>$C119</formula>
    </cfRule>
  </conditionalFormatting>
  <conditionalFormatting sqref="EB139:ED139 EF139">
    <cfRule type="cellIs" dxfId="3559" priority="3653" operator="lessThan">
      <formula>$C139</formula>
    </cfRule>
    <cfRule type="cellIs" dxfId="3558" priority="3654" operator="greaterThanOrEqual">
      <formula>$C139</formula>
    </cfRule>
  </conditionalFormatting>
  <conditionalFormatting sqref="EB151:ED151 EF151">
    <cfRule type="cellIs" dxfId="3557" priority="3651" operator="lessThan">
      <formula>$C151</formula>
    </cfRule>
    <cfRule type="cellIs" dxfId="3556" priority="3652" operator="greaterThanOrEqual">
      <formula>$C151</formula>
    </cfRule>
  </conditionalFormatting>
  <conditionalFormatting sqref="EB153:ED153 EF153">
    <cfRule type="cellIs" dxfId="3555" priority="3649" operator="greaterThan">
      <formula>$C153</formula>
    </cfRule>
    <cfRule type="cellIs" dxfId="3554" priority="3650" operator="lessThanOrEqual">
      <formula>$C153</formula>
    </cfRule>
  </conditionalFormatting>
  <conditionalFormatting sqref="EC157:ED157">
    <cfRule type="cellIs" dxfId="3553" priority="3647" operator="greaterThan">
      <formula>$C157</formula>
    </cfRule>
    <cfRule type="cellIs" dxfId="3552" priority="3648" operator="lessThanOrEqual">
      <formula>$C157</formula>
    </cfRule>
  </conditionalFormatting>
  <conditionalFormatting sqref="EB157">
    <cfRule type="cellIs" dxfId="3551" priority="3645" operator="greaterThan">
      <formula>$C157</formula>
    </cfRule>
    <cfRule type="cellIs" dxfId="3550" priority="3646" operator="lessThanOrEqual">
      <formula>$C157</formula>
    </cfRule>
  </conditionalFormatting>
  <conditionalFormatting sqref="EB162:ED162 EF162">
    <cfRule type="cellIs" dxfId="3549" priority="3643" operator="greaterThan">
      <formula>$C162</formula>
    </cfRule>
    <cfRule type="cellIs" dxfId="3548" priority="3644" operator="lessThanOrEqual">
      <formula>$C162</formula>
    </cfRule>
  </conditionalFormatting>
  <conditionalFormatting sqref="EB170:ED170">
    <cfRule type="cellIs" dxfId="3547" priority="3641" operator="greaterThan">
      <formula>$C170</formula>
    </cfRule>
    <cfRule type="cellIs" dxfId="3546" priority="3642" operator="lessThanOrEqual">
      <formula>$C170</formula>
    </cfRule>
  </conditionalFormatting>
  <conditionalFormatting sqref="EB172:ED172">
    <cfRule type="cellIs" dxfId="3545" priority="3639" operator="greaterThan">
      <formula>$C172</formula>
    </cfRule>
    <cfRule type="cellIs" dxfId="3544" priority="3640" operator="lessThanOrEqual">
      <formula>$C172</formula>
    </cfRule>
  </conditionalFormatting>
  <conditionalFormatting sqref="EF170">
    <cfRule type="cellIs" dxfId="3543" priority="3637" operator="greaterThan">
      <formula>$C170</formula>
    </cfRule>
    <cfRule type="cellIs" dxfId="3542" priority="3638" operator="lessThanOrEqual">
      <formula>$C170</formula>
    </cfRule>
  </conditionalFormatting>
  <conditionalFormatting sqref="EF172">
    <cfRule type="cellIs" dxfId="3541" priority="3635" operator="greaterThan">
      <formula>$C172</formula>
    </cfRule>
    <cfRule type="cellIs" dxfId="3540" priority="3636" operator="lessThanOrEqual">
      <formula>$C172</formula>
    </cfRule>
  </conditionalFormatting>
  <conditionalFormatting sqref="EI26 EI28:EI29">
    <cfRule type="cellIs" dxfId="3539" priority="3633" operator="lessThan">
      <formula>$C$26</formula>
    </cfRule>
    <cfRule type="cellIs" dxfId="3538" priority="3634" operator="greaterThanOrEqual">
      <formula>$C$26</formula>
    </cfRule>
  </conditionalFormatting>
  <conditionalFormatting sqref="EI27 EI30:EI32">
    <cfRule type="cellIs" dxfId="3537" priority="3631" operator="lessThan">
      <formula>$C$32</formula>
    </cfRule>
    <cfRule type="cellIs" dxfId="3536" priority="3632" operator="greaterThanOrEqual">
      <formula>$C$32</formula>
    </cfRule>
  </conditionalFormatting>
  <conditionalFormatting sqref="EI71:EM72 EI74:EM74 EI117:EM118 EM157 EK175:EM183">
    <cfRule type="cellIs" dxfId="3535" priority="3629" operator="greaterThan">
      <formula>$C71</formula>
    </cfRule>
    <cfRule type="cellIs" dxfId="3534" priority="3630" operator="lessThanOrEqual">
      <formula>$C71</formula>
    </cfRule>
  </conditionalFormatting>
  <conditionalFormatting sqref="EI75:EM77">
    <cfRule type="cellIs" dxfId="3533" priority="3627" operator="notEqual">
      <formula>$C75</formula>
    </cfRule>
    <cfRule type="cellIs" dxfId="3532" priority="3628" operator="equal">
      <formula>$C75</formula>
    </cfRule>
  </conditionalFormatting>
  <conditionalFormatting sqref="EI107:EM107 EI104:EM104">
    <cfRule type="cellIs" dxfId="3531" priority="3625" operator="lessThanOrEqual">
      <formula>$C104</formula>
    </cfRule>
    <cfRule type="cellIs" dxfId="3530" priority="3626" operator="greaterThan">
      <formula>$C104</formula>
    </cfRule>
  </conditionalFormatting>
  <conditionalFormatting sqref="EI38:EM38">
    <cfRule type="cellIs" dxfId="3529" priority="3622" operator="notEqual">
      <formula>EI36</formula>
    </cfRule>
  </conditionalFormatting>
  <conditionalFormatting sqref="EI41:EM41">
    <cfRule type="cellIs" dxfId="3528" priority="3621" operator="notEqual">
      <formula>EI39</formula>
    </cfRule>
  </conditionalFormatting>
  <conditionalFormatting sqref="EI50">
    <cfRule type="cellIs" dxfId="3527" priority="3620" operator="notEqual">
      <formula>EI49</formula>
    </cfRule>
  </conditionalFormatting>
  <conditionalFormatting sqref="EI73:EM73">
    <cfRule type="cellIs" dxfId="3526" priority="3619" operator="greaterThan">
      <formula>EI80</formula>
    </cfRule>
  </conditionalFormatting>
  <conditionalFormatting sqref="EG19:EH19">
    <cfRule type="cellIs" dxfId="3525" priority="3613" operator="between">
      <formula>5</formula>
      <formula>9</formula>
    </cfRule>
    <cfRule type="cellIs" dxfId="3524" priority="3614" operator="greaterThan">
      <formula>9</formula>
    </cfRule>
  </conditionalFormatting>
  <conditionalFormatting sqref="EG14:EH14">
    <cfRule type="cellIs" dxfId="3523" priority="3615" operator="between">
      <formula>5</formula>
      <formula>9</formula>
    </cfRule>
    <cfRule type="cellIs" dxfId="3522" priority="3616" operator="greaterThan">
      <formula>9</formula>
    </cfRule>
  </conditionalFormatting>
  <conditionalFormatting sqref="EG9:EH9">
    <cfRule type="cellIs" dxfId="3521" priority="3617" operator="between">
      <formula>5</formula>
      <formula>9</formula>
    </cfRule>
    <cfRule type="cellIs" dxfId="3520" priority="3618" operator="greaterThan">
      <formula>9</formula>
    </cfRule>
  </conditionalFormatting>
  <conditionalFormatting sqref="EG11:EH13">
    <cfRule type="cellIs" dxfId="3519" priority="3609" operator="between">
      <formula>5</formula>
      <formula>9</formula>
    </cfRule>
    <cfRule type="cellIs" dxfId="3518" priority="3610" operator="greaterThan">
      <formula>9</formula>
    </cfRule>
  </conditionalFormatting>
  <conditionalFormatting sqref="EG24:EH24">
    <cfRule type="cellIs" dxfId="3517" priority="3611" operator="between">
      <formula>5</formula>
      <formula>9</formula>
    </cfRule>
    <cfRule type="cellIs" dxfId="3516" priority="3612" operator="greaterThan">
      <formula>9</formula>
    </cfRule>
  </conditionalFormatting>
  <conditionalFormatting sqref="EG16:EH18">
    <cfRule type="cellIs" dxfId="3515" priority="3607" operator="between">
      <formula>5</formula>
      <formula>9</formula>
    </cfRule>
    <cfRule type="cellIs" dxfId="3514" priority="3608" operator="greaterThan">
      <formula>9</formula>
    </cfRule>
  </conditionalFormatting>
  <conditionalFormatting sqref="EG21:EH23">
    <cfRule type="cellIs" dxfId="3513" priority="3605" operator="between">
      <formula>5</formula>
      <formula>9</formula>
    </cfRule>
    <cfRule type="cellIs" dxfId="3512" priority="3606" operator="greaterThan">
      <formula>9</formula>
    </cfRule>
  </conditionalFormatting>
  <conditionalFormatting sqref="EG26:EH54 EG82:EH86 EG71:EH80 EG66:EH69 EG64:EH64 EG56:EH62 EG103:EH105 EG107:EH108 EG116:EH123 EG125:EH128 EG130:EH135 EG153:EH160 EG162:EH166 EG170:EH173 EG175:EH183 EG185:EH188">
    <cfRule type="cellIs" dxfId="3511" priority="3603" operator="between">
      <formula>5</formula>
      <formula>9</formula>
    </cfRule>
    <cfRule type="cellIs" dxfId="3510" priority="3604" operator="greaterThan">
      <formula>9</formula>
    </cfRule>
  </conditionalFormatting>
  <conditionalFormatting sqref="EI90:EM90">
    <cfRule type="cellIs" dxfId="3509" priority="3601" operator="lessThan">
      <formula>$C90</formula>
    </cfRule>
    <cfRule type="cellIs" dxfId="3508" priority="3602" operator="greaterThanOrEqual">
      <formula>$C90</formula>
    </cfRule>
  </conditionalFormatting>
  <conditionalFormatting sqref="EI57:EM57">
    <cfRule type="cellIs" dxfId="3507" priority="3597" operator="lessThan">
      <formula>$C57</formula>
    </cfRule>
    <cfRule type="cellIs" dxfId="3506" priority="3598" operator="greaterThanOrEqual">
      <formula>$C57</formula>
    </cfRule>
  </conditionalFormatting>
  <conditionalFormatting sqref="EJ56:EM56">
    <cfRule type="cellIs" dxfId="3505" priority="3599" operator="lessThan">
      <formula>$C56</formula>
    </cfRule>
    <cfRule type="cellIs" dxfId="3504" priority="3600" operator="greaterThanOrEqual">
      <formula>$C56</formula>
    </cfRule>
  </conditionalFormatting>
  <conditionalFormatting sqref="EJ58:EM60">
    <cfRule type="cellIs" dxfId="3503" priority="3595" operator="lessThan">
      <formula>$C58</formula>
    </cfRule>
    <cfRule type="cellIs" dxfId="3502" priority="3596" operator="greaterThanOrEqual">
      <formula>$C58</formula>
    </cfRule>
  </conditionalFormatting>
  <conditionalFormatting sqref="EI62:EM62">
    <cfRule type="cellIs" dxfId="3501" priority="3593" operator="lessThan">
      <formula>$C62</formula>
    </cfRule>
    <cfRule type="cellIs" dxfId="3500" priority="3594" operator="greaterThanOrEqual">
      <formula>$C62</formula>
    </cfRule>
  </conditionalFormatting>
  <conditionalFormatting sqref="EI56">
    <cfRule type="cellIs" dxfId="3499" priority="3591" operator="lessThan">
      <formula>$C56</formula>
    </cfRule>
    <cfRule type="cellIs" dxfId="3498" priority="3592" operator="greaterThanOrEqual">
      <formula>$C56</formula>
    </cfRule>
  </conditionalFormatting>
  <conditionalFormatting sqref="EI58:EI60">
    <cfRule type="cellIs" dxfId="3497" priority="3589" operator="lessThan">
      <formula>$C58</formula>
    </cfRule>
    <cfRule type="cellIs" dxfId="3496" priority="3590" operator="greaterThanOrEqual">
      <formula>$C58</formula>
    </cfRule>
  </conditionalFormatting>
  <conditionalFormatting sqref="EJ61:EM61">
    <cfRule type="cellIs" dxfId="3495" priority="3587" operator="lessThan">
      <formula>$C61</formula>
    </cfRule>
    <cfRule type="cellIs" dxfId="3494" priority="3588" operator="greaterThanOrEqual">
      <formula>$C61</formula>
    </cfRule>
  </conditionalFormatting>
  <conditionalFormatting sqref="EI61">
    <cfRule type="cellIs" dxfId="3493" priority="3585" operator="lessThan">
      <formula>$C61</formula>
    </cfRule>
    <cfRule type="cellIs" dxfId="3492" priority="3586" operator="greaterThanOrEqual">
      <formula>$C61</formula>
    </cfRule>
  </conditionalFormatting>
  <conditionalFormatting sqref="EI9:EM9">
    <cfRule type="cellIs" dxfId="3491" priority="3583" operator="between">
      <formula>5</formula>
      <formula>9</formula>
    </cfRule>
    <cfRule type="cellIs" dxfId="3490" priority="3584" operator="greaterThan">
      <formula>9</formula>
    </cfRule>
  </conditionalFormatting>
  <conditionalFormatting sqref="EI14:EM14">
    <cfRule type="cellIs" dxfId="3489" priority="3581" operator="between">
      <formula>5</formula>
      <formula>9</formula>
    </cfRule>
    <cfRule type="cellIs" dxfId="3488" priority="3582" operator="greaterThan">
      <formula>9</formula>
    </cfRule>
  </conditionalFormatting>
  <conditionalFormatting sqref="EI19:EM19">
    <cfRule type="cellIs" dxfId="3487" priority="3579" operator="between">
      <formula>5</formula>
      <formula>9</formula>
    </cfRule>
    <cfRule type="cellIs" dxfId="3486" priority="3580" operator="greaterThan">
      <formula>9</formula>
    </cfRule>
  </conditionalFormatting>
  <conditionalFormatting sqref="EI24:EM24">
    <cfRule type="cellIs" dxfId="3485" priority="3577" operator="between">
      <formula>5</formula>
      <formula>9</formula>
    </cfRule>
    <cfRule type="cellIs" dxfId="3484" priority="3578" operator="greaterThan">
      <formula>9</formula>
    </cfRule>
  </conditionalFormatting>
  <conditionalFormatting sqref="EG91:EM93">
    <cfRule type="cellIs" dxfId="3483" priority="3623" operator="lessThan">
      <formula>$C$91</formula>
    </cfRule>
    <cfRule type="cellIs" dxfId="3482" priority="3624" operator="greaterThan">
      <formula>$C$91</formula>
    </cfRule>
  </conditionalFormatting>
  <conditionalFormatting sqref="EG96:EM96">
    <cfRule type="cellIs" dxfId="3481" priority="3575" operator="lessThan">
      <formula>$C$96</formula>
    </cfRule>
    <cfRule type="cellIs" dxfId="3480" priority="3576" operator="greaterThanOrEqual">
      <formula>$C96</formula>
    </cfRule>
  </conditionalFormatting>
  <conditionalFormatting sqref="EI98:EM98">
    <cfRule type="cellIs" dxfId="3479" priority="3573" operator="lessThan">
      <formula>$C98</formula>
    </cfRule>
    <cfRule type="cellIs" dxfId="3478" priority="3574" operator="greaterThanOrEqual">
      <formula>$C98</formula>
    </cfRule>
  </conditionalFormatting>
  <conditionalFormatting sqref="EI105:EM105">
    <cfRule type="cellIs" dxfId="3477" priority="3571" operator="lessThanOrEqual">
      <formula>$C$105</formula>
    </cfRule>
    <cfRule type="cellIs" dxfId="3476" priority="3572" operator="greaterThan">
      <formula>$C$105</formula>
    </cfRule>
  </conditionalFormatting>
  <conditionalFormatting sqref="EI119:EM119">
    <cfRule type="containsText" dxfId="3475" priority="3568" operator="containsText" text="N/A">
      <formula>NOT(ISERROR(SEARCH("N/A",EI119)))</formula>
    </cfRule>
    <cfRule type="cellIs" dxfId="3474" priority="3569" operator="greaterThan">
      <formula>$C119</formula>
    </cfRule>
    <cfRule type="cellIs" dxfId="3473" priority="3570" operator="lessThanOrEqual">
      <formula>$C119</formula>
    </cfRule>
  </conditionalFormatting>
  <conditionalFormatting sqref="EI139:EM139">
    <cfRule type="cellIs" dxfId="3472" priority="3566" operator="lessThan">
      <formula>$C139</formula>
    </cfRule>
    <cfRule type="cellIs" dxfId="3471" priority="3567" operator="greaterThanOrEqual">
      <formula>$C139</formula>
    </cfRule>
  </conditionalFormatting>
  <conditionalFormatting sqref="EI151:EM151">
    <cfRule type="cellIs" dxfId="3470" priority="3564" operator="lessThan">
      <formula>$C151</formula>
    </cfRule>
    <cfRule type="cellIs" dxfId="3469" priority="3565" operator="greaterThanOrEqual">
      <formula>$C151</formula>
    </cfRule>
  </conditionalFormatting>
  <conditionalFormatting sqref="EI153:EM153">
    <cfRule type="cellIs" dxfId="3468" priority="3562" operator="greaterThan">
      <formula>$C153</formula>
    </cfRule>
    <cfRule type="cellIs" dxfId="3467" priority="3563" operator="lessThanOrEqual">
      <formula>$C153</formula>
    </cfRule>
  </conditionalFormatting>
  <conditionalFormatting sqref="EJ157:EL157">
    <cfRule type="cellIs" dxfId="3466" priority="3560" operator="greaterThan">
      <formula>$C157</formula>
    </cfRule>
    <cfRule type="cellIs" dxfId="3465" priority="3561" operator="lessThanOrEqual">
      <formula>$C157</formula>
    </cfRule>
  </conditionalFormatting>
  <conditionalFormatting sqref="EI157">
    <cfRule type="cellIs" dxfId="3464" priority="3558" operator="greaterThan">
      <formula>$C157</formula>
    </cfRule>
    <cfRule type="cellIs" dxfId="3463" priority="3559" operator="lessThanOrEqual">
      <formula>$C157</formula>
    </cfRule>
  </conditionalFormatting>
  <conditionalFormatting sqref="EI162:EM162">
    <cfRule type="cellIs" dxfId="3462" priority="3556" operator="greaterThan">
      <formula>$C162</formula>
    </cfRule>
    <cfRule type="cellIs" dxfId="3461" priority="3557" operator="lessThanOrEqual">
      <formula>$C162</formula>
    </cfRule>
  </conditionalFormatting>
  <conditionalFormatting sqref="EI170:EL170">
    <cfRule type="cellIs" dxfId="3460" priority="3554" operator="greaterThan">
      <formula>$C170</formula>
    </cfRule>
    <cfRule type="cellIs" dxfId="3459" priority="3555" operator="lessThanOrEqual">
      <formula>$C170</formula>
    </cfRule>
  </conditionalFormatting>
  <conditionalFormatting sqref="EI172:EL172">
    <cfRule type="cellIs" dxfId="3458" priority="3552" operator="greaterThan">
      <formula>$C172</formula>
    </cfRule>
    <cfRule type="cellIs" dxfId="3457" priority="3553" operator="lessThanOrEqual">
      <formula>$C172</formula>
    </cfRule>
  </conditionalFormatting>
  <conditionalFormatting sqref="EM170">
    <cfRule type="cellIs" dxfId="3456" priority="3550" operator="greaterThan">
      <formula>$C170</formula>
    </cfRule>
    <cfRule type="cellIs" dxfId="3455" priority="3551" operator="lessThanOrEqual">
      <formula>$C170</formula>
    </cfRule>
  </conditionalFormatting>
  <conditionalFormatting sqref="EM172">
    <cfRule type="cellIs" dxfId="3454" priority="3548" operator="greaterThan">
      <formula>$C172</formula>
    </cfRule>
    <cfRule type="cellIs" dxfId="3453" priority="3549" operator="lessThanOrEqual">
      <formula>$C172</formula>
    </cfRule>
  </conditionalFormatting>
  <conditionalFormatting sqref="EQ26:ET26 EQ28:ET29">
    <cfRule type="cellIs" dxfId="3452" priority="3546" operator="lessThan">
      <formula>$C$26</formula>
    </cfRule>
    <cfRule type="cellIs" dxfId="3451" priority="3547" operator="greaterThanOrEqual">
      <formula>$C$26</formula>
    </cfRule>
  </conditionalFormatting>
  <conditionalFormatting sqref="EQ27:ET27 EQ30:ET32">
    <cfRule type="cellIs" dxfId="3450" priority="3544" operator="lessThan">
      <formula>$C$32</formula>
    </cfRule>
    <cfRule type="cellIs" dxfId="3449" priority="3545" operator="greaterThanOrEqual">
      <formula>$C$32</formula>
    </cfRule>
  </conditionalFormatting>
  <conditionalFormatting sqref="EQ71:ET72 EQ74:ET74 EQ117:ET118 ET157 EQ175:ET183">
    <cfRule type="cellIs" dxfId="3448" priority="3542" operator="greaterThan">
      <formula>$C71</formula>
    </cfRule>
    <cfRule type="cellIs" dxfId="3447" priority="3543" operator="lessThanOrEqual">
      <formula>$C71</formula>
    </cfRule>
  </conditionalFormatting>
  <conditionalFormatting sqref="EQ75:ET77">
    <cfRule type="cellIs" dxfId="3446" priority="3540" operator="notEqual">
      <formula>$C75</formula>
    </cfRule>
    <cfRule type="cellIs" dxfId="3445" priority="3541" operator="equal">
      <formula>$C75</formula>
    </cfRule>
  </conditionalFormatting>
  <conditionalFormatting sqref="EQ107:ET107 EQ104:ET104">
    <cfRule type="cellIs" dxfId="3444" priority="3538" operator="lessThanOrEqual">
      <formula>$C104</formula>
    </cfRule>
    <cfRule type="cellIs" dxfId="3443" priority="3539" operator="greaterThan">
      <formula>$C104</formula>
    </cfRule>
  </conditionalFormatting>
  <conditionalFormatting sqref="EQ185:ET185">
    <cfRule type="cellIs" dxfId="3442" priority="3535" operator="lessThan">
      <formula>$C$185</formula>
    </cfRule>
  </conditionalFormatting>
  <conditionalFormatting sqref="EQ186:ET186">
    <cfRule type="cellIs" dxfId="3441" priority="3534" operator="lessThan">
      <formula>$C$186</formula>
    </cfRule>
  </conditionalFormatting>
  <conditionalFormatting sqref="EQ187:ET187">
    <cfRule type="cellIs" dxfId="3440" priority="3533" operator="lessThan">
      <formula>$C$187</formula>
    </cfRule>
  </conditionalFormatting>
  <conditionalFormatting sqref="EQ188:ET188">
    <cfRule type="cellIs" dxfId="3439" priority="3532" operator="lessThan">
      <formula>$C$188</formula>
    </cfRule>
  </conditionalFormatting>
  <conditionalFormatting sqref="EQ38:ET38">
    <cfRule type="cellIs" dxfId="3438" priority="3531" operator="notEqual">
      <formula>EQ36</formula>
    </cfRule>
  </conditionalFormatting>
  <conditionalFormatting sqref="EQ41:ET41">
    <cfRule type="cellIs" dxfId="3437" priority="3530" operator="notEqual">
      <formula>EQ39</formula>
    </cfRule>
  </conditionalFormatting>
  <conditionalFormatting sqref="EQ50:ET50">
    <cfRule type="cellIs" dxfId="3436" priority="3529" operator="notEqual">
      <formula>EQ49</formula>
    </cfRule>
  </conditionalFormatting>
  <conditionalFormatting sqref="EQ73:ET73">
    <cfRule type="cellIs" dxfId="3435" priority="3528" operator="greaterThan">
      <formula>EQ80</formula>
    </cfRule>
  </conditionalFormatting>
  <conditionalFormatting sqref="EN19:EO19">
    <cfRule type="cellIs" dxfId="3434" priority="3522" operator="between">
      <formula>5</formula>
      <formula>9</formula>
    </cfRule>
    <cfRule type="cellIs" dxfId="3433" priority="3523" operator="greaterThan">
      <formula>9</formula>
    </cfRule>
  </conditionalFormatting>
  <conditionalFormatting sqref="EN14:EO14">
    <cfRule type="cellIs" dxfId="3432" priority="3524" operator="between">
      <formula>5</formula>
      <formula>9</formula>
    </cfRule>
    <cfRule type="cellIs" dxfId="3431" priority="3525" operator="greaterThan">
      <formula>9</formula>
    </cfRule>
  </conditionalFormatting>
  <conditionalFormatting sqref="EN9:EO9">
    <cfRule type="cellIs" dxfId="3430" priority="3526" operator="between">
      <formula>5</formula>
      <formula>9</formula>
    </cfRule>
    <cfRule type="cellIs" dxfId="3429" priority="3527" operator="greaterThan">
      <formula>9</formula>
    </cfRule>
  </conditionalFormatting>
  <conditionalFormatting sqref="EN11:EO13">
    <cfRule type="cellIs" dxfId="3428" priority="3518" operator="between">
      <formula>5</formula>
      <formula>9</formula>
    </cfRule>
    <cfRule type="cellIs" dxfId="3427" priority="3519" operator="greaterThan">
      <formula>9</formula>
    </cfRule>
  </conditionalFormatting>
  <conditionalFormatting sqref="EN24:EO24">
    <cfRule type="cellIs" dxfId="3426" priority="3520" operator="between">
      <formula>5</formula>
      <formula>9</formula>
    </cfRule>
    <cfRule type="cellIs" dxfId="3425" priority="3521" operator="greaterThan">
      <formula>9</formula>
    </cfRule>
  </conditionalFormatting>
  <conditionalFormatting sqref="EN16:EO18">
    <cfRule type="cellIs" dxfId="3424" priority="3516" operator="between">
      <formula>5</formula>
      <formula>9</formula>
    </cfRule>
    <cfRule type="cellIs" dxfId="3423" priority="3517" operator="greaterThan">
      <formula>9</formula>
    </cfRule>
  </conditionalFormatting>
  <conditionalFormatting sqref="EN21:EO23">
    <cfRule type="cellIs" dxfId="3422" priority="3514" operator="between">
      <formula>5</formula>
      <formula>9</formula>
    </cfRule>
    <cfRule type="cellIs" dxfId="3421" priority="3515" operator="greaterThan">
      <formula>9</formula>
    </cfRule>
  </conditionalFormatting>
  <conditionalFormatting sqref="EN26:EO54 EN82:EO86 EN71:EO80 EN66:EO69 EN64:EO64 EN56:EO62 EN103:EO105 EN107:EO108 EN116:EO123 EN125:EO128 EN130:EO135 EN153:EO160 EN162:EO166 EN170:EO173 EN175:EO183 EN185:EO188">
    <cfRule type="cellIs" dxfId="3420" priority="3512" operator="between">
      <formula>5</formula>
      <formula>9</formula>
    </cfRule>
    <cfRule type="cellIs" dxfId="3419" priority="3513" operator="greaterThan">
      <formula>9</formula>
    </cfRule>
  </conditionalFormatting>
  <conditionalFormatting sqref="EQ90:ET90">
    <cfRule type="cellIs" dxfId="3418" priority="3510" operator="lessThan">
      <formula>$C90</formula>
    </cfRule>
    <cfRule type="cellIs" dxfId="3417" priority="3511" operator="greaterThanOrEqual">
      <formula>$C90</formula>
    </cfRule>
  </conditionalFormatting>
  <conditionalFormatting sqref="EQ57:ET57">
    <cfRule type="cellIs" dxfId="3416" priority="3506" operator="lessThan">
      <formula>$C57</formula>
    </cfRule>
    <cfRule type="cellIs" dxfId="3415" priority="3507" operator="greaterThanOrEqual">
      <formula>$C57</formula>
    </cfRule>
  </conditionalFormatting>
  <conditionalFormatting sqref="EQ56:ET56">
    <cfRule type="cellIs" dxfId="3414" priority="3508" operator="lessThan">
      <formula>$C56</formula>
    </cfRule>
    <cfRule type="cellIs" dxfId="3413" priority="3509" operator="greaterThanOrEqual">
      <formula>$C56</formula>
    </cfRule>
  </conditionalFormatting>
  <conditionalFormatting sqref="EQ58:ET60">
    <cfRule type="cellIs" dxfId="3412" priority="3504" operator="lessThan">
      <formula>$C58</formula>
    </cfRule>
    <cfRule type="cellIs" dxfId="3411" priority="3505" operator="greaterThanOrEqual">
      <formula>$C58</formula>
    </cfRule>
  </conditionalFormatting>
  <conditionalFormatting sqref="EQ62:ET62">
    <cfRule type="cellIs" dxfId="3410" priority="3502" operator="lessThan">
      <formula>$C62</formula>
    </cfRule>
    <cfRule type="cellIs" dxfId="3409" priority="3503" operator="greaterThanOrEqual">
      <formula>$C62</formula>
    </cfRule>
  </conditionalFormatting>
  <conditionalFormatting sqref="EQ61:ET61">
    <cfRule type="cellIs" dxfId="3408" priority="3496" operator="lessThan">
      <formula>$C61</formula>
    </cfRule>
    <cfRule type="cellIs" dxfId="3407" priority="3497" operator="greaterThanOrEqual">
      <formula>$C61</formula>
    </cfRule>
  </conditionalFormatting>
  <conditionalFormatting sqref="EP9:ET9">
    <cfRule type="cellIs" dxfId="3406" priority="3492" operator="between">
      <formula>5</formula>
      <formula>9</formula>
    </cfRule>
    <cfRule type="cellIs" dxfId="3405" priority="3493" operator="greaterThan">
      <formula>9</formula>
    </cfRule>
  </conditionalFormatting>
  <conditionalFormatting sqref="EP14:ET14">
    <cfRule type="cellIs" dxfId="3404" priority="3490" operator="between">
      <formula>5</formula>
      <formula>9</formula>
    </cfRule>
    <cfRule type="cellIs" dxfId="3403" priority="3491" operator="greaterThan">
      <formula>9</formula>
    </cfRule>
  </conditionalFormatting>
  <conditionalFormatting sqref="EP19:ET19">
    <cfRule type="cellIs" dxfId="3402" priority="3488" operator="between">
      <formula>5</formula>
      <formula>9</formula>
    </cfRule>
    <cfRule type="cellIs" dxfId="3401" priority="3489" operator="greaterThan">
      <formula>9</formula>
    </cfRule>
  </conditionalFormatting>
  <conditionalFormatting sqref="EP24:ET24">
    <cfRule type="cellIs" dxfId="3400" priority="3486" operator="between">
      <formula>5</formula>
      <formula>9</formula>
    </cfRule>
    <cfRule type="cellIs" dxfId="3399" priority="3487" operator="greaterThan">
      <formula>9</formula>
    </cfRule>
  </conditionalFormatting>
  <conditionalFormatting sqref="EN91:EO93 EQ91:ET93">
    <cfRule type="cellIs" dxfId="3398" priority="3536" operator="lessThan">
      <formula>$C$91</formula>
    </cfRule>
    <cfRule type="cellIs" dxfId="3397" priority="3537" operator="greaterThan">
      <formula>$C$91</formula>
    </cfRule>
  </conditionalFormatting>
  <conditionalFormatting sqref="EN96:EO96 EQ96:ET96">
    <cfRule type="cellIs" dxfId="3396" priority="3484" operator="lessThan">
      <formula>$C$96</formula>
    </cfRule>
    <cfRule type="cellIs" dxfId="3395" priority="3485" operator="greaterThanOrEqual">
      <formula>$C96</formula>
    </cfRule>
  </conditionalFormatting>
  <conditionalFormatting sqref="EQ98:ET98">
    <cfRule type="cellIs" dxfId="3394" priority="3482" operator="lessThan">
      <formula>$C98</formula>
    </cfRule>
    <cfRule type="cellIs" dxfId="3393" priority="3483" operator="greaterThanOrEqual">
      <formula>$C98</formula>
    </cfRule>
  </conditionalFormatting>
  <conditionalFormatting sqref="EQ105:ET105">
    <cfRule type="cellIs" dxfId="3392" priority="3480" operator="lessThanOrEqual">
      <formula>$C$105</formula>
    </cfRule>
    <cfRule type="cellIs" dxfId="3391" priority="3481" operator="greaterThan">
      <formula>$C$105</formula>
    </cfRule>
  </conditionalFormatting>
  <conditionalFormatting sqref="EQ108:ET108">
    <cfRule type="cellIs" dxfId="3390" priority="3478" operator="lessThanOrEqual">
      <formula>$C$108</formula>
    </cfRule>
    <cfRule type="cellIs" dxfId="3389" priority="3479" operator="greaterThan">
      <formula>$C$108</formula>
    </cfRule>
  </conditionalFormatting>
  <conditionalFormatting sqref="EQ119:ET119">
    <cfRule type="containsText" dxfId="3388" priority="3475" operator="containsText" text="N/A">
      <formula>NOT(ISERROR(SEARCH("N/A",EQ119)))</formula>
    </cfRule>
    <cfRule type="cellIs" dxfId="3387" priority="3476" operator="greaterThan">
      <formula>$C119</formula>
    </cfRule>
    <cfRule type="cellIs" dxfId="3386" priority="3477" operator="lessThanOrEqual">
      <formula>$C119</formula>
    </cfRule>
  </conditionalFormatting>
  <conditionalFormatting sqref="EQ139:ET139">
    <cfRule type="cellIs" dxfId="3385" priority="3473" operator="lessThan">
      <formula>$C139</formula>
    </cfRule>
    <cfRule type="cellIs" dxfId="3384" priority="3474" operator="greaterThanOrEqual">
      <formula>$C139</formula>
    </cfRule>
  </conditionalFormatting>
  <conditionalFormatting sqref="EQ151:ET151">
    <cfRule type="cellIs" dxfId="3383" priority="3471" operator="lessThan">
      <formula>$C151</formula>
    </cfRule>
    <cfRule type="cellIs" dxfId="3382" priority="3472" operator="greaterThanOrEqual">
      <formula>$C151</formula>
    </cfRule>
  </conditionalFormatting>
  <conditionalFormatting sqref="EQ153:ET153">
    <cfRule type="cellIs" dxfId="3381" priority="3469" operator="greaterThan">
      <formula>$C153</formula>
    </cfRule>
    <cfRule type="cellIs" dxfId="3380" priority="3470" operator="lessThanOrEqual">
      <formula>$C153</formula>
    </cfRule>
  </conditionalFormatting>
  <conditionalFormatting sqref="EQ157:ES157">
    <cfRule type="cellIs" dxfId="3379" priority="3467" operator="greaterThan">
      <formula>$C157</formula>
    </cfRule>
    <cfRule type="cellIs" dxfId="3378" priority="3468" operator="lessThanOrEqual">
      <formula>$C157</formula>
    </cfRule>
  </conditionalFormatting>
  <conditionalFormatting sqref="EQ162:ET162">
    <cfRule type="cellIs" dxfId="3377" priority="3463" operator="greaterThan">
      <formula>$C162</formula>
    </cfRule>
    <cfRule type="cellIs" dxfId="3376" priority="3464" operator="lessThanOrEqual">
      <formula>$C162</formula>
    </cfRule>
  </conditionalFormatting>
  <conditionalFormatting sqref="EQ170:ES170">
    <cfRule type="cellIs" dxfId="3375" priority="3461" operator="greaterThan">
      <formula>$C170</formula>
    </cfRule>
    <cfRule type="cellIs" dxfId="3374" priority="3462" operator="lessThanOrEqual">
      <formula>$C170</formula>
    </cfRule>
  </conditionalFormatting>
  <conditionalFormatting sqref="EQ172:ES172">
    <cfRule type="cellIs" dxfId="3373" priority="3459" operator="greaterThan">
      <formula>$C172</formula>
    </cfRule>
    <cfRule type="cellIs" dxfId="3372" priority="3460" operator="lessThanOrEqual">
      <formula>$C172</formula>
    </cfRule>
  </conditionalFormatting>
  <conditionalFormatting sqref="ET170">
    <cfRule type="cellIs" dxfId="3371" priority="3457" operator="greaterThan">
      <formula>$C170</formula>
    </cfRule>
    <cfRule type="cellIs" dxfId="3370" priority="3458" operator="lessThanOrEqual">
      <formula>$C170</formula>
    </cfRule>
  </conditionalFormatting>
  <conditionalFormatting sqref="ET172">
    <cfRule type="cellIs" dxfId="3369" priority="3455" operator="greaterThan">
      <formula>$C172</formula>
    </cfRule>
    <cfRule type="cellIs" dxfId="3368" priority="3456" operator="lessThanOrEqual">
      <formula>$C172</formula>
    </cfRule>
  </conditionalFormatting>
  <conditionalFormatting sqref="EW26:EY26 EW28:EY29 FA28:FA29 FA26">
    <cfRule type="cellIs" dxfId="3367" priority="3453" operator="lessThan">
      <formula>$C$26</formula>
    </cfRule>
    <cfRule type="cellIs" dxfId="3366" priority="3454" operator="greaterThanOrEqual">
      <formula>$C$26</formula>
    </cfRule>
  </conditionalFormatting>
  <conditionalFormatting sqref="EW27:EY27 EW30:EY32 FA30:FA32 FA27">
    <cfRule type="cellIs" dxfId="3365" priority="3451" operator="lessThan">
      <formula>$C$32</formula>
    </cfRule>
    <cfRule type="cellIs" dxfId="3364" priority="3452" operator="greaterThanOrEqual">
      <formula>$C$32</formula>
    </cfRule>
  </conditionalFormatting>
  <conditionalFormatting sqref="EW71:EY72 EW74:EY74 EW117:EY118 FA157 EW175:EY183 FA175:FA183 FA117:FA118 FA74 FA71:FA72">
    <cfRule type="cellIs" dxfId="3363" priority="3449" operator="greaterThan">
      <formula>$C71</formula>
    </cfRule>
    <cfRule type="cellIs" dxfId="3362" priority="3450" operator="lessThanOrEqual">
      <formula>$C71</formula>
    </cfRule>
  </conditionalFormatting>
  <conditionalFormatting sqref="EW75:EY77 FA75:FA77">
    <cfRule type="cellIs" dxfId="3361" priority="3447" operator="notEqual">
      <formula>$C75</formula>
    </cfRule>
    <cfRule type="cellIs" dxfId="3360" priority="3448" operator="equal">
      <formula>$C75</formula>
    </cfRule>
  </conditionalFormatting>
  <conditionalFormatting sqref="EW107:EY107 EW104:EY104 FA104 FA107">
    <cfRule type="cellIs" dxfId="3359" priority="3445" operator="lessThanOrEqual">
      <formula>$C104</formula>
    </cfRule>
    <cfRule type="cellIs" dxfId="3358" priority="3446" operator="greaterThan">
      <formula>$C104</formula>
    </cfRule>
  </conditionalFormatting>
  <conditionalFormatting sqref="EW185:EY185 FA185">
    <cfRule type="cellIs" dxfId="3357" priority="3442" operator="lessThan">
      <formula>$C$185</formula>
    </cfRule>
  </conditionalFormatting>
  <conditionalFormatting sqref="EW186:EY186 FA186">
    <cfRule type="cellIs" dxfId="3356" priority="3441" operator="lessThan">
      <formula>$C$186</formula>
    </cfRule>
  </conditionalFormatting>
  <conditionalFormatting sqref="EW187:EY187 FA187">
    <cfRule type="cellIs" dxfId="3355" priority="3440" operator="lessThan">
      <formula>$C$187</formula>
    </cfRule>
  </conditionalFormatting>
  <conditionalFormatting sqref="EW188:EY188 FA188">
    <cfRule type="cellIs" dxfId="3354" priority="3439" operator="lessThan">
      <formula>$C$188</formula>
    </cfRule>
  </conditionalFormatting>
  <conditionalFormatting sqref="EW38:EY38 FA38">
    <cfRule type="cellIs" dxfId="3353" priority="3438" operator="notEqual">
      <formula>EW36</formula>
    </cfRule>
  </conditionalFormatting>
  <conditionalFormatting sqref="EW41:EY41 FA41">
    <cfRule type="cellIs" dxfId="3352" priority="3437" operator="notEqual">
      <formula>EW39</formula>
    </cfRule>
  </conditionalFormatting>
  <conditionalFormatting sqref="EW50:EY50 FA50">
    <cfRule type="cellIs" dxfId="3351" priority="3436" operator="notEqual">
      <formula>EW49</formula>
    </cfRule>
  </conditionalFormatting>
  <conditionalFormatting sqref="EW73:EY73 FA73">
    <cfRule type="cellIs" dxfId="3350" priority="3435" operator="greaterThan">
      <formula>EW80</formula>
    </cfRule>
  </conditionalFormatting>
  <conditionalFormatting sqref="EU19:EV19">
    <cfRule type="cellIs" dxfId="3349" priority="3429" operator="between">
      <formula>5</formula>
      <formula>9</formula>
    </cfRule>
    <cfRule type="cellIs" dxfId="3348" priority="3430" operator="greaterThan">
      <formula>9</formula>
    </cfRule>
  </conditionalFormatting>
  <conditionalFormatting sqref="EU14:EV14">
    <cfRule type="cellIs" dxfId="3347" priority="3431" operator="between">
      <formula>5</formula>
      <formula>9</formula>
    </cfRule>
    <cfRule type="cellIs" dxfId="3346" priority="3432" operator="greaterThan">
      <formula>9</formula>
    </cfRule>
  </conditionalFormatting>
  <conditionalFormatting sqref="EU9:EV9">
    <cfRule type="cellIs" dxfId="3345" priority="3433" operator="between">
      <formula>5</formula>
      <formula>9</formula>
    </cfRule>
    <cfRule type="cellIs" dxfId="3344" priority="3434" operator="greaterThan">
      <formula>9</formula>
    </cfRule>
  </conditionalFormatting>
  <conditionalFormatting sqref="EU11:EV13">
    <cfRule type="cellIs" dxfId="3343" priority="3425" operator="between">
      <formula>5</formula>
      <formula>9</formula>
    </cfRule>
    <cfRule type="cellIs" dxfId="3342" priority="3426" operator="greaterThan">
      <formula>9</formula>
    </cfRule>
  </conditionalFormatting>
  <conditionalFormatting sqref="EU24:EV24">
    <cfRule type="cellIs" dxfId="3341" priority="3427" operator="between">
      <formula>5</formula>
      <formula>9</formula>
    </cfRule>
    <cfRule type="cellIs" dxfId="3340" priority="3428" operator="greaterThan">
      <formula>9</formula>
    </cfRule>
  </conditionalFormatting>
  <conditionalFormatting sqref="EU16:EV18">
    <cfRule type="cellIs" dxfId="3339" priority="3423" operator="between">
      <formula>5</formula>
      <formula>9</formula>
    </cfRule>
    <cfRule type="cellIs" dxfId="3338" priority="3424" operator="greaterThan">
      <formula>9</formula>
    </cfRule>
  </conditionalFormatting>
  <conditionalFormatting sqref="EU21:EV23">
    <cfRule type="cellIs" dxfId="3337" priority="3421" operator="between">
      <formula>5</formula>
      <formula>9</formula>
    </cfRule>
    <cfRule type="cellIs" dxfId="3336" priority="3422" operator="greaterThan">
      <formula>9</formula>
    </cfRule>
  </conditionalFormatting>
  <conditionalFormatting sqref="EU26:EV54 EU82:EV86 EU71:EV80 EU66:EV69 EU64:EV64 EU56:EV62 EU103:EV105 EU107:EV108 EU116:EV123 EU125:EV128 EU130:EV135 EU153:EV160 EU162:EV166 EU170:EV173 EU175:EV183 EU185:EV188">
    <cfRule type="cellIs" dxfId="3335" priority="3419" operator="between">
      <formula>5</formula>
      <formula>9</formula>
    </cfRule>
    <cfRule type="cellIs" dxfId="3334" priority="3420" operator="greaterThan">
      <formula>9</formula>
    </cfRule>
  </conditionalFormatting>
  <conditionalFormatting sqref="EW90:EY90 FA90">
    <cfRule type="cellIs" dxfId="3333" priority="3417" operator="lessThan">
      <formula>$C90</formula>
    </cfRule>
    <cfRule type="cellIs" dxfId="3332" priority="3418" operator="greaterThanOrEqual">
      <formula>$C90</formula>
    </cfRule>
  </conditionalFormatting>
  <conditionalFormatting sqref="EW57:EY57 FA57">
    <cfRule type="cellIs" dxfId="3331" priority="3413" operator="lessThan">
      <formula>$C57</formula>
    </cfRule>
    <cfRule type="cellIs" dxfId="3330" priority="3414" operator="greaterThanOrEqual">
      <formula>$C57</formula>
    </cfRule>
  </conditionalFormatting>
  <conditionalFormatting sqref="EX56:EY56 FA56">
    <cfRule type="cellIs" dxfId="3329" priority="3415" operator="lessThan">
      <formula>$C56</formula>
    </cfRule>
    <cfRule type="cellIs" dxfId="3328" priority="3416" operator="greaterThanOrEqual">
      <formula>$C56</formula>
    </cfRule>
  </conditionalFormatting>
  <conditionalFormatting sqref="EX58:EY60 FA58:FA60">
    <cfRule type="cellIs" dxfId="3327" priority="3411" operator="lessThan">
      <formula>$C58</formula>
    </cfRule>
    <cfRule type="cellIs" dxfId="3326" priority="3412" operator="greaterThanOrEqual">
      <formula>$C58</formula>
    </cfRule>
  </conditionalFormatting>
  <conditionalFormatting sqref="EW62:EY62 FA62">
    <cfRule type="cellIs" dxfId="3325" priority="3409" operator="lessThan">
      <formula>$C62</formula>
    </cfRule>
    <cfRule type="cellIs" dxfId="3324" priority="3410" operator="greaterThanOrEqual">
      <formula>$C62</formula>
    </cfRule>
  </conditionalFormatting>
  <conditionalFormatting sqref="EW56">
    <cfRule type="cellIs" dxfId="3323" priority="3407" operator="lessThan">
      <formula>$C56</formula>
    </cfRule>
    <cfRule type="cellIs" dxfId="3322" priority="3408" operator="greaterThanOrEqual">
      <formula>$C56</formula>
    </cfRule>
  </conditionalFormatting>
  <conditionalFormatting sqref="EW58:EW60">
    <cfRule type="cellIs" dxfId="3321" priority="3405" operator="lessThan">
      <formula>$C58</formula>
    </cfRule>
    <cfRule type="cellIs" dxfId="3320" priority="3406" operator="greaterThanOrEqual">
      <formula>$C58</formula>
    </cfRule>
  </conditionalFormatting>
  <conditionalFormatting sqref="EX61:EY61 FA61">
    <cfRule type="cellIs" dxfId="3319" priority="3403" operator="lessThan">
      <formula>$C61</formula>
    </cfRule>
    <cfRule type="cellIs" dxfId="3318" priority="3404" operator="greaterThanOrEqual">
      <formula>$C61</formula>
    </cfRule>
  </conditionalFormatting>
  <conditionalFormatting sqref="EW61">
    <cfRule type="cellIs" dxfId="3317" priority="3401" operator="lessThan">
      <formula>$C61</formula>
    </cfRule>
    <cfRule type="cellIs" dxfId="3316" priority="3402" operator="greaterThanOrEqual">
      <formula>$C61</formula>
    </cfRule>
  </conditionalFormatting>
  <conditionalFormatting sqref="EW9:FA9">
    <cfRule type="cellIs" dxfId="3315" priority="3399" operator="between">
      <formula>5</formula>
      <formula>9</formula>
    </cfRule>
    <cfRule type="cellIs" dxfId="3314" priority="3400" operator="greaterThan">
      <formula>9</formula>
    </cfRule>
  </conditionalFormatting>
  <conditionalFormatting sqref="EW14:FA14">
    <cfRule type="cellIs" dxfId="3313" priority="3397" operator="between">
      <formula>5</formula>
      <formula>9</formula>
    </cfRule>
    <cfRule type="cellIs" dxfId="3312" priority="3398" operator="greaterThan">
      <formula>9</formula>
    </cfRule>
  </conditionalFormatting>
  <conditionalFormatting sqref="EW19:FA19">
    <cfRule type="cellIs" dxfId="3311" priority="3395" operator="between">
      <formula>5</formula>
      <formula>9</formula>
    </cfRule>
    <cfRule type="cellIs" dxfId="3310" priority="3396" operator="greaterThan">
      <formula>9</formula>
    </cfRule>
  </conditionalFormatting>
  <conditionalFormatting sqref="EW24:FA24">
    <cfRule type="cellIs" dxfId="3309" priority="3393" operator="between">
      <formula>5</formula>
      <formula>9</formula>
    </cfRule>
    <cfRule type="cellIs" dxfId="3308" priority="3394" operator="greaterThan">
      <formula>9</formula>
    </cfRule>
  </conditionalFormatting>
  <conditionalFormatting sqref="EU91:EY93 FA91:FA93">
    <cfRule type="cellIs" dxfId="3307" priority="3443" operator="lessThan">
      <formula>$C$91</formula>
    </cfRule>
    <cfRule type="cellIs" dxfId="3306" priority="3444" operator="greaterThan">
      <formula>$C$91</formula>
    </cfRule>
  </conditionalFormatting>
  <conditionalFormatting sqref="EU96:EY96 FA96">
    <cfRule type="cellIs" dxfId="3305" priority="3391" operator="lessThan">
      <formula>$C$96</formula>
    </cfRule>
    <cfRule type="cellIs" dxfId="3304" priority="3392" operator="greaterThanOrEqual">
      <formula>$C96</formula>
    </cfRule>
  </conditionalFormatting>
  <conditionalFormatting sqref="EW98:EY98 FA98">
    <cfRule type="cellIs" dxfId="3303" priority="3389" operator="lessThan">
      <formula>$C98</formula>
    </cfRule>
    <cfRule type="cellIs" dxfId="3302" priority="3390" operator="greaterThanOrEqual">
      <formula>$C98</formula>
    </cfRule>
  </conditionalFormatting>
  <conditionalFormatting sqref="EW105:EY105 FA105">
    <cfRule type="cellIs" dxfId="3301" priority="3387" operator="lessThanOrEqual">
      <formula>$C$105</formula>
    </cfRule>
    <cfRule type="cellIs" dxfId="3300" priority="3388" operator="greaterThan">
      <formula>$C$105</formula>
    </cfRule>
  </conditionalFormatting>
  <conditionalFormatting sqref="EW108:EY108 FA108">
    <cfRule type="cellIs" dxfId="3299" priority="3385" operator="lessThanOrEqual">
      <formula>$C$108</formula>
    </cfRule>
    <cfRule type="cellIs" dxfId="3298" priority="3386" operator="greaterThan">
      <formula>$C$108</formula>
    </cfRule>
  </conditionalFormatting>
  <conditionalFormatting sqref="EW119:EY119 FA119">
    <cfRule type="containsText" dxfId="3297" priority="3382" operator="containsText" text="N/A">
      <formula>NOT(ISERROR(SEARCH("N/A",EW119)))</formula>
    </cfRule>
    <cfRule type="cellIs" dxfId="3296" priority="3383" operator="greaterThan">
      <formula>$C119</formula>
    </cfRule>
    <cfRule type="cellIs" dxfId="3295" priority="3384" operator="lessThanOrEqual">
      <formula>$C119</formula>
    </cfRule>
  </conditionalFormatting>
  <conditionalFormatting sqref="EW139:EY139 FA139">
    <cfRule type="cellIs" dxfId="3294" priority="3380" operator="lessThan">
      <formula>$C139</formula>
    </cfRule>
    <cfRule type="cellIs" dxfId="3293" priority="3381" operator="greaterThanOrEqual">
      <formula>$C139</formula>
    </cfRule>
  </conditionalFormatting>
  <conditionalFormatting sqref="EW151:EY151 FA151">
    <cfRule type="cellIs" dxfId="3292" priority="3378" operator="lessThan">
      <formula>$C151</formula>
    </cfRule>
    <cfRule type="cellIs" dxfId="3291" priority="3379" operator="greaterThanOrEqual">
      <formula>$C151</formula>
    </cfRule>
  </conditionalFormatting>
  <conditionalFormatting sqref="EW153:EY153 FA153">
    <cfRule type="cellIs" dxfId="3290" priority="3376" operator="greaterThan">
      <formula>$C153</formula>
    </cfRule>
    <cfRule type="cellIs" dxfId="3289" priority="3377" operator="lessThanOrEqual">
      <formula>$C153</formula>
    </cfRule>
  </conditionalFormatting>
  <conditionalFormatting sqref="EX157:EY157">
    <cfRule type="cellIs" dxfId="3288" priority="3374" operator="greaterThan">
      <formula>$C157</formula>
    </cfRule>
    <cfRule type="cellIs" dxfId="3287" priority="3375" operator="lessThanOrEqual">
      <formula>$C157</formula>
    </cfRule>
  </conditionalFormatting>
  <conditionalFormatting sqref="EW157">
    <cfRule type="cellIs" dxfId="3286" priority="3372" operator="greaterThan">
      <formula>$C157</formula>
    </cfRule>
    <cfRule type="cellIs" dxfId="3285" priority="3373" operator="lessThanOrEqual">
      <formula>$C157</formula>
    </cfRule>
  </conditionalFormatting>
  <conditionalFormatting sqref="EW162:EY162 FA162">
    <cfRule type="cellIs" dxfId="3284" priority="3370" operator="greaterThan">
      <formula>$C162</formula>
    </cfRule>
    <cfRule type="cellIs" dxfId="3283" priority="3371" operator="lessThanOrEqual">
      <formula>$C162</formula>
    </cfRule>
  </conditionalFormatting>
  <conditionalFormatting sqref="EW170:EY170">
    <cfRule type="cellIs" dxfId="3282" priority="3368" operator="greaterThan">
      <formula>$C170</formula>
    </cfRule>
    <cfRule type="cellIs" dxfId="3281" priority="3369" operator="lessThanOrEqual">
      <formula>$C170</formula>
    </cfRule>
  </conditionalFormatting>
  <conditionalFormatting sqref="EW172:EY172">
    <cfRule type="cellIs" dxfId="3280" priority="3366" operator="greaterThan">
      <formula>$C172</formula>
    </cfRule>
    <cfRule type="cellIs" dxfId="3279" priority="3367" operator="lessThanOrEqual">
      <formula>$C172</formula>
    </cfRule>
  </conditionalFormatting>
  <conditionalFormatting sqref="FA170">
    <cfRule type="cellIs" dxfId="3278" priority="3364" operator="greaterThan">
      <formula>$C170</formula>
    </cfRule>
    <cfRule type="cellIs" dxfId="3277" priority="3365" operator="lessThanOrEqual">
      <formula>$C170</formula>
    </cfRule>
  </conditionalFormatting>
  <conditionalFormatting sqref="FA172">
    <cfRule type="cellIs" dxfId="3276" priority="3362" operator="greaterThan">
      <formula>$C172</formula>
    </cfRule>
    <cfRule type="cellIs" dxfId="3275" priority="3363" operator="lessThanOrEqual">
      <formula>$C172</formula>
    </cfRule>
  </conditionalFormatting>
  <conditionalFormatting sqref="FD26:FH26 FD28:FH29">
    <cfRule type="cellIs" dxfId="3274" priority="3360" operator="lessThan">
      <formula>$C$26</formula>
    </cfRule>
    <cfRule type="cellIs" dxfId="3273" priority="3361" operator="greaterThanOrEqual">
      <formula>$C$26</formula>
    </cfRule>
  </conditionalFormatting>
  <conditionalFormatting sqref="FD27:FH27 FD30:FH32">
    <cfRule type="cellIs" dxfId="3272" priority="3358" operator="lessThan">
      <formula>$C$32</formula>
    </cfRule>
    <cfRule type="cellIs" dxfId="3271" priority="3359" operator="greaterThanOrEqual">
      <formula>$C$32</formula>
    </cfRule>
  </conditionalFormatting>
  <conditionalFormatting sqref="FD71:FH72 FD74:FH74 FD117:FH118 FH157 FG175:FH183">
    <cfRule type="cellIs" dxfId="3270" priority="3356" operator="greaterThan">
      <formula>$C71</formula>
    </cfRule>
    <cfRule type="cellIs" dxfId="3269" priority="3357" operator="lessThanOrEqual">
      <formula>$C71</formula>
    </cfRule>
  </conditionalFormatting>
  <conditionalFormatting sqref="FD75:FH77">
    <cfRule type="cellIs" dxfId="3268" priority="3354" operator="notEqual">
      <formula>$C75</formula>
    </cfRule>
    <cfRule type="cellIs" dxfId="3267" priority="3355" operator="equal">
      <formula>$C75</formula>
    </cfRule>
  </conditionalFormatting>
  <conditionalFormatting sqref="FD107:FH107 FD104:FH104">
    <cfRule type="cellIs" dxfId="3266" priority="3352" operator="lessThanOrEqual">
      <formula>$C104</formula>
    </cfRule>
    <cfRule type="cellIs" dxfId="3265" priority="3353" operator="greaterThan">
      <formula>$C104</formula>
    </cfRule>
  </conditionalFormatting>
  <conditionalFormatting sqref="FD185:FH185">
    <cfRule type="cellIs" dxfId="3264" priority="3349" operator="lessThan">
      <formula>$C$185</formula>
    </cfRule>
  </conditionalFormatting>
  <conditionalFormatting sqref="FD186:FH186">
    <cfRule type="cellIs" dxfId="3263" priority="3348" operator="lessThan">
      <formula>$C$186</formula>
    </cfRule>
  </conditionalFormatting>
  <conditionalFormatting sqref="FD187:FH187">
    <cfRule type="cellIs" dxfId="3262" priority="3347" operator="lessThan">
      <formula>$C$187</formula>
    </cfRule>
  </conditionalFormatting>
  <conditionalFormatting sqref="FD188:FH188">
    <cfRule type="cellIs" dxfId="3261" priority="3346" operator="lessThan">
      <formula>$C$188</formula>
    </cfRule>
  </conditionalFormatting>
  <conditionalFormatting sqref="FD38:FH38">
    <cfRule type="cellIs" dxfId="3260" priority="3345" operator="notEqual">
      <formula>FD36</formula>
    </cfRule>
  </conditionalFormatting>
  <conditionalFormatting sqref="FD41:FH41">
    <cfRule type="cellIs" dxfId="3259" priority="3344" operator="notEqual">
      <formula>FD39</formula>
    </cfRule>
  </conditionalFormatting>
  <conditionalFormatting sqref="FD50:FH50">
    <cfRule type="cellIs" dxfId="3258" priority="3343" operator="notEqual">
      <formula>FD49</formula>
    </cfRule>
  </conditionalFormatting>
  <conditionalFormatting sqref="FD73:FH73">
    <cfRule type="cellIs" dxfId="3257" priority="3342" operator="greaterThan">
      <formula>FD80</formula>
    </cfRule>
  </conditionalFormatting>
  <conditionalFormatting sqref="FB19:FC19">
    <cfRule type="cellIs" dxfId="3256" priority="3336" operator="between">
      <formula>5</formula>
      <formula>9</formula>
    </cfRule>
    <cfRule type="cellIs" dxfId="3255" priority="3337" operator="greaterThan">
      <formula>9</formula>
    </cfRule>
  </conditionalFormatting>
  <conditionalFormatting sqref="FB14:FC14">
    <cfRule type="cellIs" dxfId="3254" priority="3338" operator="between">
      <formula>5</formula>
      <formula>9</formula>
    </cfRule>
    <cfRule type="cellIs" dxfId="3253" priority="3339" operator="greaterThan">
      <formula>9</formula>
    </cfRule>
  </conditionalFormatting>
  <conditionalFormatting sqref="FB9:FC9">
    <cfRule type="cellIs" dxfId="3252" priority="3340" operator="between">
      <formula>5</formula>
      <formula>9</formula>
    </cfRule>
    <cfRule type="cellIs" dxfId="3251" priority="3341" operator="greaterThan">
      <formula>9</formula>
    </cfRule>
  </conditionalFormatting>
  <conditionalFormatting sqref="FB11:FC13">
    <cfRule type="cellIs" dxfId="3250" priority="3332" operator="between">
      <formula>5</formula>
      <formula>9</formula>
    </cfRule>
    <cfRule type="cellIs" dxfId="3249" priority="3333" operator="greaterThan">
      <formula>9</formula>
    </cfRule>
  </conditionalFormatting>
  <conditionalFormatting sqref="FB24:FC24">
    <cfRule type="cellIs" dxfId="3248" priority="3334" operator="between">
      <formula>5</formula>
      <formula>9</formula>
    </cfRule>
    <cfRule type="cellIs" dxfId="3247" priority="3335" operator="greaterThan">
      <formula>9</formula>
    </cfRule>
  </conditionalFormatting>
  <conditionalFormatting sqref="FB16:FC18">
    <cfRule type="cellIs" dxfId="3246" priority="3330" operator="between">
      <formula>5</formula>
      <formula>9</formula>
    </cfRule>
    <cfRule type="cellIs" dxfId="3245" priority="3331" operator="greaterThan">
      <formula>9</formula>
    </cfRule>
  </conditionalFormatting>
  <conditionalFormatting sqref="FB21:FC23">
    <cfRule type="cellIs" dxfId="3244" priority="3328" operator="between">
      <formula>5</formula>
      <formula>9</formula>
    </cfRule>
    <cfRule type="cellIs" dxfId="3243" priority="3329" operator="greaterThan">
      <formula>9</formula>
    </cfRule>
  </conditionalFormatting>
  <conditionalFormatting sqref="FB26:FC54 FB82:FC86 FB71:FC80 FB66:FC69 FB64:FC64 FB56:FC62 FB103:FC105 FB107:FC108 FB116:FC123 FB125:FC128 FB130:FC135 FB153:FC160 FB162:FC166 FB170:FC173 FB175:FC183 FB185:FC188">
    <cfRule type="cellIs" dxfId="3242" priority="3326" operator="between">
      <formula>5</formula>
      <formula>9</formula>
    </cfRule>
    <cfRule type="cellIs" dxfId="3241" priority="3327" operator="greaterThan">
      <formula>9</formula>
    </cfRule>
  </conditionalFormatting>
  <conditionalFormatting sqref="FD90:FH90">
    <cfRule type="cellIs" dxfId="3240" priority="3324" operator="lessThan">
      <formula>$C90</formula>
    </cfRule>
    <cfRule type="cellIs" dxfId="3239" priority="3325" operator="greaterThanOrEqual">
      <formula>$C90</formula>
    </cfRule>
  </conditionalFormatting>
  <conditionalFormatting sqref="FD57:FH57">
    <cfRule type="cellIs" dxfId="3238" priority="3320" operator="lessThan">
      <formula>$C57</formula>
    </cfRule>
    <cfRule type="cellIs" dxfId="3237" priority="3321" operator="greaterThanOrEqual">
      <formula>$C57</formula>
    </cfRule>
  </conditionalFormatting>
  <conditionalFormatting sqref="FE56:FH56">
    <cfRule type="cellIs" dxfId="3236" priority="3322" operator="lessThan">
      <formula>$C56</formula>
    </cfRule>
    <cfRule type="cellIs" dxfId="3235" priority="3323" operator="greaterThanOrEqual">
      <formula>$C56</formula>
    </cfRule>
  </conditionalFormatting>
  <conditionalFormatting sqref="FE59:FH60">
    <cfRule type="cellIs" dxfId="3234" priority="3318" operator="lessThan">
      <formula>$C59</formula>
    </cfRule>
    <cfRule type="cellIs" dxfId="3233" priority="3319" operator="greaterThanOrEqual">
      <formula>$C59</formula>
    </cfRule>
  </conditionalFormatting>
  <conditionalFormatting sqref="FD62:FH62">
    <cfRule type="cellIs" dxfId="3232" priority="3316" operator="lessThan">
      <formula>$C62</formula>
    </cfRule>
    <cfRule type="cellIs" dxfId="3231" priority="3317" operator="greaterThanOrEqual">
      <formula>$C62</formula>
    </cfRule>
  </conditionalFormatting>
  <conditionalFormatting sqref="FD56">
    <cfRule type="cellIs" dxfId="3230" priority="3314" operator="lessThan">
      <formula>$C56</formula>
    </cfRule>
    <cfRule type="cellIs" dxfId="3229" priority="3315" operator="greaterThanOrEqual">
      <formula>$C56</formula>
    </cfRule>
  </conditionalFormatting>
  <conditionalFormatting sqref="FD59:FD60">
    <cfRule type="cellIs" dxfId="3228" priority="3312" operator="lessThan">
      <formula>$C59</formula>
    </cfRule>
    <cfRule type="cellIs" dxfId="3227" priority="3313" operator="greaterThanOrEqual">
      <formula>$C59</formula>
    </cfRule>
  </conditionalFormatting>
  <conditionalFormatting sqref="FE61:FH61">
    <cfRule type="cellIs" dxfId="3226" priority="3310" operator="lessThan">
      <formula>$C61</formula>
    </cfRule>
    <cfRule type="cellIs" dxfId="3225" priority="3311" operator="greaterThanOrEqual">
      <formula>$C61</formula>
    </cfRule>
  </conditionalFormatting>
  <conditionalFormatting sqref="FD61">
    <cfRule type="cellIs" dxfId="3224" priority="3308" operator="lessThan">
      <formula>$C61</formula>
    </cfRule>
    <cfRule type="cellIs" dxfId="3223" priority="3309" operator="greaterThanOrEqual">
      <formula>$C61</formula>
    </cfRule>
  </conditionalFormatting>
  <conditionalFormatting sqref="FD9:FH9">
    <cfRule type="cellIs" dxfId="3222" priority="3306" operator="between">
      <formula>5</formula>
      <formula>9</formula>
    </cfRule>
    <cfRule type="cellIs" dxfId="3221" priority="3307" operator="greaterThan">
      <formula>9</formula>
    </cfRule>
  </conditionalFormatting>
  <conditionalFormatting sqref="FD14:FH14">
    <cfRule type="cellIs" dxfId="3220" priority="3304" operator="between">
      <formula>5</formula>
      <formula>9</formula>
    </cfRule>
    <cfRule type="cellIs" dxfId="3219" priority="3305" operator="greaterThan">
      <formula>9</formula>
    </cfRule>
  </conditionalFormatting>
  <conditionalFormatting sqref="FD19:FH19">
    <cfRule type="cellIs" dxfId="3218" priority="3302" operator="between">
      <formula>5</formula>
      <formula>9</formula>
    </cfRule>
    <cfRule type="cellIs" dxfId="3217" priority="3303" operator="greaterThan">
      <formula>9</formula>
    </cfRule>
  </conditionalFormatting>
  <conditionalFormatting sqref="FD24:FH24">
    <cfRule type="cellIs" dxfId="3216" priority="3300" operator="between">
      <formula>5</formula>
      <formula>9</formula>
    </cfRule>
    <cfRule type="cellIs" dxfId="3215" priority="3301" operator="greaterThan">
      <formula>9</formula>
    </cfRule>
  </conditionalFormatting>
  <conditionalFormatting sqref="FB91:FC93">
    <cfRule type="cellIs" dxfId="3214" priority="3350" operator="lessThan">
      <formula>$C$91</formula>
    </cfRule>
    <cfRule type="cellIs" dxfId="3213" priority="3351" operator="greaterThan">
      <formula>$C$91</formula>
    </cfRule>
  </conditionalFormatting>
  <conditionalFormatting sqref="FB96:FH96">
    <cfRule type="cellIs" dxfId="3212" priority="3298" operator="lessThan">
      <formula>$C$96</formula>
    </cfRule>
    <cfRule type="cellIs" dxfId="3211" priority="3299" operator="greaterThanOrEqual">
      <formula>$C96</formula>
    </cfRule>
  </conditionalFormatting>
  <conditionalFormatting sqref="FD98:FH98">
    <cfRule type="cellIs" dxfId="3210" priority="3296" operator="lessThan">
      <formula>$C98</formula>
    </cfRule>
    <cfRule type="cellIs" dxfId="3209" priority="3297" operator="greaterThanOrEqual">
      <formula>$C98</formula>
    </cfRule>
  </conditionalFormatting>
  <conditionalFormatting sqref="FD105:FH105">
    <cfRule type="cellIs" dxfId="3208" priority="3294" operator="lessThanOrEqual">
      <formula>$C$105</formula>
    </cfRule>
    <cfRule type="cellIs" dxfId="3207" priority="3295" operator="greaterThan">
      <formula>$C$105</formula>
    </cfRule>
  </conditionalFormatting>
  <conditionalFormatting sqref="FD108:FH108">
    <cfRule type="cellIs" dxfId="3206" priority="3292" operator="lessThanOrEqual">
      <formula>$C$108</formula>
    </cfRule>
    <cfRule type="cellIs" dxfId="3205" priority="3293" operator="greaterThan">
      <formula>$C$108</formula>
    </cfRule>
  </conditionalFormatting>
  <conditionalFormatting sqref="FD119:FH119">
    <cfRule type="containsText" dxfId="3204" priority="3289" operator="containsText" text="N/A">
      <formula>NOT(ISERROR(SEARCH("N/A",FD119)))</formula>
    </cfRule>
    <cfRule type="cellIs" dxfId="3203" priority="3290" operator="greaterThan">
      <formula>$C119</formula>
    </cfRule>
    <cfRule type="cellIs" dxfId="3202" priority="3291" operator="lessThanOrEqual">
      <formula>$C119</formula>
    </cfRule>
  </conditionalFormatting>
  <conditionalFormatting sqref="FD139:FH139">
    <cfRule type="cellIs" dxfId="3201" priority="3287" operator="lessThan">
      <formula>$C139</formula>
    </cfRule>
    <cfRule type="cellIs" dxfId="3200" priority="3288" operator="greaterThanOrEqual">
      <formula>$C139</formula>
    </cfRule>
  </conditionalFormatting>
  <conditionalFormatting sqref="FD151:FH151">
    <cfRule type="cellIs" dxfId="3199" priority="3285" operator="lessThan">
      <formula>$C151</formula>
    </cfRule>
    <cfRule type="cellIs" dxfId="3198" priority="3286" operator="greaterThanOrEqual">
      <formula>$C151</formula>
    </cfRule>
  </conditionalFormatting>
  <conditionalFormatting sqref="FD153:FH153">
    <cfRule type="cellIs" dxfId="3197" priority="3283" operator="greaterThan">
      <formula>$C153</formula>
    </cfRule>
    <cfRule type="cellIs" dxfId="3196" priority="3284" operator="lessThanOrEqual">
      <formula>$C153</formula>
    </cfRule>
  </conditionalFormatting>
  <conditionalFormatting sqref="FE157:FG157">
    <cfRule type="cellIs" dxfId="3195" priority="3281" operator="greaterThan">
      <formula>$C157</formula>
    </cfRule>
    <cfRule type="cellIs" dxfId="3194" priority="3282" operator="lessThanOrEqual">
      <formula>$C157</formula>
    </cfRule>
  </conditionalFormatting>
  <conditionalFormatting sqref="FD157">
    <cfRule type="cellIs" dxfId="3193" priority="3279" operator="greaterThan">
      <formula>$C157</formula>
    </cfRule>
    <cfRule type="cellIs" dxfId="3192" priority="3280" operator="lessThanOrEqual">
      <formula>$C157</formula>
    </cfRule>
  </conditionalFormatting>
  <conditionalFormatting sqref="FD162:FH162">
    <cfRule type="cellIs" dxfId="3191" priority="3277" operator="greaterThan">
      <formula>$C162</formula>
    </cfRule>
    <cfRule type="cellIs" dxfId="3190" priority="3278" operator="lessThanOrEqual">
      <formula>$C162</formula>
    </cfRule>
  </conditionalFormatting>
  <conditionalFormatting sqref="FD170:FG170">
    <cfRule type="cellIs" dxfId="3189" priority="3275" operator="greaterThan">
      <formula>$C170</formula>
    </cfRule>
    <cfRule type="cellIs" dxfId="3188" priority="3276" operator="lessThanOrEqual">
      <formula>$C170</formula>
    </cfRule>
  </conditionalFormatting>
  <conditionalFormatting sqref="FD172:FG172">
    <cfRule type="cellIs" dxfId="3187" priority="3273" operator="greaterThan">
      <formula>$C172</formula>
    </cfRule>
    <cfRule type="cellIs" dxfId="3186" priority="3274" operator="lessThanOrEqual">
      <formula>$C172</formula>
    </cfRule>
  </conditionalFormatting>
  <conditionalFormatting sqref="FH170">
    <cfRule type="cellIs" dxfId="3185" priority="3271" operator="greaterThan">
      <formula>$C170</formula>
    </cfRule>
    <cfRule type="cellIs" dxfId="3184" priority="3272" operator="lessThanOrEqual">
      <formula>$C170</formula>
    </cfRule>
  </conditionalFormatting>
  <conditionalFormatting sqref="FH172">
    <cfRule type="cellIs" dxfId="3183" priority="3269" operator="greaterThan">
      <formula>$C172</formula>
    </cfRule>
    <cfRule type="cellIs" dxfId="3182" priority="3270" operator="lessThanOrEqual">
      <formula>$C172</formula>
    </cfRule>
  </conditionalFormatting>
  <conditionalFormatting sqref="FK26:FO26 FK28:FO29">
    <cfRule type="cellIs" dxfId="3181" priority="3267" operator="lessThan">
      <formula>$C$26</formula>
    </cfRule>
    <cfRule type="cellIs" dxfId="3180" priority="3268" operator="greaterThanOrEqual">
      <formula>$C$26</formula>
    </cfRule>
  </conditionalFormatting>
  <conditionalFormatting sqref="FK27:FO27 FK30:FO32">
    <cfRule type="cellIs" dxfId="3179" priority="3265" operator="lessThan">
      <formula>$C$32</formula>
    </cfRule>
    <cfRule type="cellIs" dxfId="3178" priority="3266" operator="greaterThanOrEqual">
      <formula>$C$32</formula>
    </cfRule>
  </conditionalFormatting>
  <conditionalFormatting sqref="FK71:FO72 FK74:FO74 FK117:FO118 FO157 FK175:FO183">
    <cfRule type="cellIs" dxfId="3177" priority="3263" operator="greaterThan">
      <formula>$C71</formula>
    </cfRule>
    <cfRule type="cellIs" dxfId="3176" priority="3264" operator="lessThanOrEqual">
      <formula>$C71</formula>
    </cfRule>
  </conditionalFormatting>
  <conditionalFormatting sqref="FK75:FO77">
    <cfRule type="cellIs" dxfId="3175" priority="3261" operator="notEqual">
      <formula>$C75</formula>
    </cfRule>
    <cfRule type="cellIs" dxfId="3174" priority="3262" operator="equal">
      <formula>$C75</formula>
    </cfRule>
  </conditionalFormatting>
  <conditionalFormatting sqref="FK107:FO107 FK104:FO104">
    <cfRule type="cellIs" dxfId="3173" priority="3259" operator="lessThanOrEqual">
      <formula>$C104</formula>
    </cfRule>
    <cfRule type="cellIs" dxfId="3172" priority="3260" operator="greaterThan">
      <formula>$C104</formula>
    </cfRule>
  </conditionalFormatting>
  <conditionalFormatting sqref="FK185:FO185">
    <cfRule type="cellIs" dxfId="3171" priority="3256" operator="lessThan">
      <formula>$C$185</formula>
    </cfRule>
  </conditionalFormatting>
  <conditionalFormatting sqref="FK186:FO186">
    <cfRule type="cellIs" dxfId="3170" priority="3255" operator="lessThan">
      <formula>$C$186</formula>
    </cfRule>
  </conditionalFormatting>
  <conditionalFormatting sqref="FK187:FO187">
    <cfRule type="cellIs" dxfId="3169" priority="3254" operator="lessThan">
      <formula>$C$187</formula>
    </cfRule>
  </conditionalFormatting>
  <conditionalFormatting sqref="FK188:FO188">
    <cfRule type="cellIs" dxfId="3168" priority="3253" operator="lessThan">
      <formula>$C$188</formula>
    </cfRule>
  </conditionalFormatting>
  <conditionalFormatting sqref="FK38:FO38">
    <cfRule type="cellIs" dxfId="3167" priority="3252" operator="notEqual">
      <formula>FK36</formula>
    </cfRule>
  </conditionalFormatting>
  <conditionalFormatting sqref="FK41:FO41">
    <cfRule type="cellIs" dxfId="3166" priority="3251" operator="notEqual">
      <formula>FK39</formula>
    </cfRule>
  </conditionalFormatting>
  <conditionalFormatting sqref="FK50:FO50">
    <cfRule type="cellIs" dxfId="3165" priority="3250" operator="notEqual">
      <formula>FK49</formula>
    </cfRule>
  </conditionalFormatting>
  <conditionalFormatting sqref="FK73:FO73">
    <cfRule type="cellIs" dxfId="3164" priority="3249" operator="greaterThan">
      <formula>FK80</formula>
    </cfRule>
  </conditionalFormatting>
  <conditionalFormatting sqref="FI19:FJ19">
    <cfRule type="cellIs" dxfId="3163" priority="3243" operator="between">
      <formula>5</formula>
      <formula>9</formula>
    </cfRule>
    <cfRule type="cellIs" dxfId="3162" priority="3244" operator="greaterThan">
      <formula>9</formula>
    </cfRule>
  </conditionalFormatting>
  <conditionalFormatting sqref="FI14:FJ14">
    <cfRule type="cellIs" dxfId="3161" priority="3245" operator="between">
      <formula>5</formula>
      <formula>9</formula>
    </cfRule>
    <cfRule type="cellIs" dxfId="3160" priority="3246" operator="greaterThan">
      <formula>9</formula>
    </cfRule>
  </conditionalFormatting>
  <conditionalFormatting sqref="FI9:FJ9">
    <cfRule type="cellIs" dxfId="3159" priority="3247" operator="between">
      <formula>5</formula>
      <formula>9</formula>
    </cfRule>
    <cfRule type="cellIs" dxfId="3158" priority="3248" operator="greaterThan">
      <formula>9</formula>
    </cfRule>
  </conditionalFormatting>
  <conditionalFormatting sqref="FI11:FJ13">
    <cfRule type="cellIs" dxfId="3157" priority="3239" operator="between">
      <formula>5</formula>
      <formula>9</formula>
    </cfRule>
    <cfRule type="cellIs" dxfId="3156" priority="3240" operator="greaterThan">
      <formula>9</formula>
    </cfRule>
  </conditionalFormatting>
  <conditionalFormatting sqref="FI24:FJ24">
    <cfRule type="cellIs" dxfId="3155" priority="3241" operator="between">
      <formula>5</formula>
      <formula>9</formula>
    </cfRule>
    <cfRule type="cellIs" dxfId="3154" priority="3242" operator="greaterThan">
      <formula>9</formula>
    </cfRule>
  </conditionalFormatting>
  <conditionalFormatting sqref="FI16:FJ18">
    <cfRule type="cellIs" dxfId="3153" priority="3237" operator="between">
      <formula>5</formula>
      <formula>9</formula>
    </cfRule>
    <cfRule type="cellIs" dxfId="3152" priority="3238" operator="greaterThan">
      <formula>9</formula>
    </cfRule>
  </conditionalFormatting>
  <conditionalFormatting sqref="FI21:FJ23">
    <cfRule type="cellIs" dxfId="3151" priority="3235" operator="between">
      <formula>5</formula>
      <formula>9</formula>
    </cfRule>
    <cfRule type="cellIs" dxfId="3150" priority="3236" operator="greaterThan">
      <formula>9</formula>
    </cfRule>
  </conditionalFormatting>
  <conditionalFormatting sqref="FI26:FJ54 FI82:FJ86 FI71:FJ80 FI66:FJ69 FI64:FJ64 FI56:FJ62 FI103:FJ105 FI107:FJ108 FI116:FJ123 FI125:FJ128 FI130:FJ135 FI153:FJ160 FI162:FJ166 FI170:FJ173 FI175:FJ183 FI185:FJ188">
    <cfRule type="cellIs" dxfId="3149" priority="3233" operator="between">
      <formula>5</formula>
      <formula>9</formula>
    </cfRule>
    <cfRule type="cellIs" dxfId="3148" priority="3234" operator="greaterThan">
      <formula>9</formula>
    </cfRule>
  </conditionalFormatting>
  <conditionalFormatting sqref="FK90:FO90">
    <cfRule type="cellIs" dxfId="3147" priority="3231" operator="lessThan">
      <formula>$C90</formula>
    </cfRule>
    <cfRule type="cellIs" dxfId="3146" priority="3232" operator="greaterThanOrEqual">
      <formula>$C90</formula>
    </cfRule>
  </conditionalFormatting>
  <conditionalFormatting sqref="FK57:FO57">
    <cfRule type="cellIs" dxfId="3145" priority="3227" operator="lessThan">
      <formula>$C57</formula>
    </cfRule>
    <cfRule type="cellIs" dxfId="3144" priority="3228" operator="greaterThanOrEqual">
      <formula>$C57</formula>
    </cfRule>
  </conditionalFormatting>
  <conditionalFormatting sqref="FL56:FO56">
    <cfRule type="cellIs" dxfId="3143" priority="3229" operator="lessThan">
      <formula>$C56</formula>
    </cfRule>
    <cfRule type="cellIs" dxfId="3142" priority="3230" operator="greaterThanOrEqual">
      <formula>$C56</formula>
    </cfRule>
  </conditionalFormatting>
  <conditionalFormatting sqref="FL58:FO60">
    <cfRule type="cellIs" dxfId="3141" priority="3225" operator="lessThan">
      <formula>$C58</formula>
    </cfRule>
    <cfRule type="cellIs" dxfId="3140" priority="3226" operator="greaterThanOrEqual">
      <formula>$C58</formula>
    </cfRule>
  </conditionalFormatting>
  <conditionalFormatting sqref="FK62:FO62">
    <cfRule type="cellIs" dxfId="3139" priority="3223" operator="lessThan">
      <formula>$C62</formula>
    </cfRule>
    <cfRule type="cellIs" dxfId="3138" priority="3224" operator="greaterThanOrEqual">
      <formula>$C62</formula>
    </cfRule>
  </conditionalFormatting>
  <conditionalFormatting sqref="FK56">
    <cfRule type="cellIs" dxfId="3137" priority="3221" operator="lessThan">
      <formula>$C56</formula>
    </cfRule>
    <cfRule type="cellIs" dxfId="3136" priority="3222" operator="greaterThanOrEqual">
      <formula>$C56</formula>
    </cfRule>
  </conditionalFormatting>
  <conditionalFormatting sqref="FK58:FK60">
    <cfRule type="cellIs" dxfId="3135" priority="3219" operator="lessThan">
      <formula>$C58</formula>
    </cfRule>
    <cfRule type="cellIs" dxfId="3134" priority="3220" operator="greaterThanOrEqual">
      <formula>$C58</formula>
    </cfRule>
  </conditionalFormatting>
  <conditionalFormatting sqref="FL61:FO61">
    <cfRule type="cellIs" dxfId="3133" priority="3217" operator="lessThan">
      <formula>$C61</formula>
    </cfRule>
    <cfRule type="cellIs" dxfId="3132" priority="3218" operator="greaterThanOrEqual">
      <formula>$C61</formula>
    </cfRule>
  </conditionalFormatting>
  <conditionalFormatting sqref="FK61">
    <cfRule type="cellIs" dxfId="3131" priority="3215" operator="lessThan">
      <formula>$C61</formula>
    </cfRule>
    <cfRule type="cellIs" dxfId="3130" priority="3216" operator="greaterThanOrEqual">
      <formula>$C61</formula>
    </cfRule>
  </conditionalFormatting>
  <conditionalFormatting sqref="FK9:FO9">
    <cfRule type="cellIs" dxfId="3129" priority="3213" operator="between">
      <formula>5</formula>
      <formula>9</formula>
    </cfRule>
    <cfRule type="cellIs" dxfId="3128" priority="3214" operator="greaterThan">
      <formula>9</formula>
    </cfRule>
  </conditionalFormatting>
  <conditionalFormatting sqref="FK14:FO14">
    <cfRule type="cellIs" dxfId="3127" priority="3211" operator="between">
      <formula>5</formula>
      <formula>9</formula>
    </cfRule>
    <cfRule type="cellIs" dxfId="3126" priority="3212" operator="greaterThan">
      <formula>9</formula>
    </cfRule>
  </conditionalFormatting>
  <conditionalFormatting sqref="FK19:FO19">
    <cfRule type="cellIs" dxfId="3125" priority="3209" operator="between">
      <formula>5</formula>
      <formula>9</formula>
    </cfRule>
    <cfRule type="cellIs" dxfId="3124" priority="3210" operator="greaterThan">
      <formula>9</formula>
    </cfRule>
  </conditionalFormatting>
  <conditionalFormatting sqref="FK24:FO24">
    <cfRule type="cellIs" dxfId="3123" priority="3207" operator="between">
      <formula>5</formula>
      <formula>9</formula>
    </cfRule>
    <cfRule type="cellIs" dxfId="3122" priority="3208" operator="greaterThan">
      <formula>9</formula>
    </cfRule>
  </conditionalFormatting>
  <conditionalFormatting sqref="FI91:FO93">
    <cfRule type="cellIs" dxfId="3121" priority="3257" operator="lessThan">
      <formula>$C$91</formula>
    </cfRule>
    <cfRule type="cellIs" dxfId="3120" priority="3258" operator="greaterThan">
      <formula>$C$91</formula>
    </cfRule>
  </conditionalFormatting>
  <conditionalFormatting sqref="FI96:FO96">
    <cfRule type="cellIs" dxfId="3119" priority="3205" operator="lessThan">
      <formula>$C$96</formula>
    </cfRule>
    <cfRule type="cellIs" dxfId="3118" priority="3206" operator="greaterThanOrEqual">
      <formula>$C96</formula>
    </cfRule>
  </conditionalFormatting>
  <conditionalFormatting sqref="FK98:FO98">
    <cfRule type="cellIs" dxfId="3117" priority="3203" operator="lessThan">
      <formula>$C98</formula>
    </cfRule>
    <cfRule type="cellIs" dxfId="3116" priority="3204" operator="greaterThanOrEqual">
      <formula>$C98</formula>
    </cfRule>
  </conditionalFormatting>
  <conditionalFormatting sqref="FK105:FO105">
    <cfRule type="cellIs" dxfId="3115" priority="3201" operator="lessThanOrEqual">
      <formula>$C$105</formula>
    </cfRule>
    <cfRule type="cellIs" dxfId="3114" priority="3202" operator="greaterThan">
      <formula>$C$105</formula>
    </cfRule>
  </conditionalFormatting>
  <conditionalFormatting sqref="FK108:FO108">
    <cfRule type="cellIs" dxfId="3113" priority="3199" operator="lessThanOrEqual">
      <formula>$C$108</formula>
    </cfRule>
    <cfRule type="cellIs" dxfId="3112" priority="3200" operator="greaterThan">
      <formula>$C$108</formula>
    </cfRule>
  </conditionalFormatting>
  <conditionalFormatting sqref="FK119:FO119">
    <cfRule type="containsText" dxfId="3111" priority="3196" operator="containsText" text="N/A">
      <formula>NOT(ISERROR(SEARCH("N/A",FK119)))</formula>
    </cfRule>
    <cfRule type="cellIs" dxfId="3110" priority="3197" operator="greaterThan">
      <formula>$C119</formula>
    </cfRule>
    <cfRule type="cellIs" dxfId="3109" priority="3198" operator="lessThanOrEqual">
      <formula>$C119</formula>
    </cfRule>
  </conditionalFormatting>
  <conditionalFormatting sqref="FK139:FO139">
    <cfRule type="cellIs" dxfId="3108" priority="3194" operator="lessThan">
      <formula>$C139</formula>
    </cfRule>
    <cfRule type="cellIs" dxfId="3107" priority="3195" operator="greaterThanOrEqual">
      <formula>$C139</formula>
    </cfRule>
  </conditionalFormatting>
  <conditionalFormatting sqref="FK151:FO151">
    <cfRule type="cellIs" dxfId="3106" priority="3192" operator="lessThan">
      <formula>$C151</formula>
    </cfRule>
    <cfRule type="cellIs" dxfId="3105" priority="3193" operator="greaterThanOrEqual">
      <formula>$C151</formula>
    </cfRule>
  </conditionalFormatting>
  <conditionalFormatting sqref="FK153:FO153">
    <cfRule type="cellIs" dxfId="3104" priority="3190" operator="greaterThan">
      <formula>$C153</formula>
    </cfRule>
    <cfRule type="cellIs" dxfId="3103" priority="3191" operator="lessThanOrEqual">
      <formula>$C153</formula>
    </cfRule>
  </conditionalFormatting>
  <conditionalFormatting sqref="FL157:FN157">
    <cfRule type="cellIs" dxfId="3102" priority="3188" operator="greaterThan">
      <formula>$C157</formula>
    </cfRule>
    <cfRule type="cellIs" dxfId="3101" priority="3189" operator="lessThanOrEqual">
      <formula>$C157</formula>
    </cfRule>
  </conditionalFormatting>
  <conditionalFormatting sqref="FK157">
    <cfRule type="cellIs" dxfId="3100" priority="3186" operator="greaterThan">
      <formula>$C157</formula>
    </cfRule>
    <cfRule type="cellIs" dxfId="3099" priority="3187" operator="lessThanOrEqual">
      <formula>$C157</formula>
    </cfRule>
  </conditionalFormatting>
  <conditionalFormatting sqref="FK162:FO162">
    <cfRule type="cellIs" dxfId="3098" priority="3184" operator="greaterThan">
      <formula>$C162</formula>
    </cfRule>
    <cfRule type="cellIs" dxfId="3097" priority="3185" operator="lessThanOrEqual">
      <formula>$C162</formula>
    </cfRule>
  </conditionalFormatting>
  <conditionalFormatting sqref="FK170:FN170">
    <cfRule type="cellIs" dxfId="3096" priority="3182" operator="greaterThan">
      <formula>$C170</formula>
    </cfRule>
    <cfRule type="cellIs" dxfId="3095" priority="3183" operator="lessThanOrEqual">
      <formula>$C170</formula>
    </cfRule>
  </conditionalFormatting>
  <conditionalFormatting sqref="FK172:FN172">
    <cfRule type="cellIs" dxfId="3094" priority="3180" operator="greaterThan">
      <formula>$C172</formula>
    </cfRule>
    <cfRule type="cellIs" dxfId="3093" priority="3181" operator="lessThanOrEqual">
      <formula>$C172</formula>
    </cfRule>
  </conditionalFormatting>
  <conditionalFormatting sqref="FO170">
    <cfRule type="cellIs" dxfId="3092" priority="3178" operator="greaterThan">
      <formula>$C170</formula>
    </cfRule>
    <cfRule type="cellIs" dxfId="3091" priority="3179" operator="lessThanOrEqual">
      <formula>$C170</formula>
    </cfRule>
  </conditionalFormatting>
  <conditionalFormatting sqref="FO172">
    <cfRule type="cellIs" dxfId="3090" priority="3176" operator="greaterThan">
      <formula>$C172</formula>
    </cfRule>
    <cfRule type="cellIs" dxfId="3089" priority="3177" operator="lessThanOrEqual">
      <formula>$C172</formula>
    </cfRule>
  </conditionalFormatting>
  <conditionalFormatting sqref="FR26:FV26 FR28:FV29">
    <cfRule type="cellIs" dxfId="3088" priority="3174" operator="lessThan">
      <formula>$C$26</formula>
    </cfRule>
    <cfRule type="cellIs" dxfId="3087" priority="3175" operator="greaterThanOrEqual">
      <formula>$C$26</formula>
    </cfRule>
  </conditionalFormatting>
  <conditionalFormatting sqref="FR27:FV27 FR30:FV32">
    <cfRule type="cellIs" dxfId="3086" priority="3172" operator="lessThan">
      <formula>$C$32</formula>
    </cfRule>
    <cfRule type="cellIs" dxfId="3085" priority="3173" operator="greaterThanOrEqual">
      <formula>$C$32</formula>
    </cfRule>
  </conditionalFormatting>
  <conditionalFormatting sqref="FR71:FV72 FR74:FV74 FR117:FV118 FV157 FR175:FV183">
    <cfRule type="cellIs" dxfId="3084" priority="3170" operator="greaterThan">
      <formula>$C71</formula>
    </cfRule>
    <cfRule type="cellIs" dxfId="3083" priority="3171" operator="lessThanOrEqual">
      <formula>$C71</formula>
    </cfRule>
  </conditionalFormatting>
  <conditionalFormatting sqref="FR75:FV77">
    <cfRule type="cellIs" dxfId="3082" priority="3168" operator="notEqual">
      <formula>$C75</formula>
    </cfRule>
    <cfRule type="cellIs" dxfId="3081" priority="3169" operator="equal">
      <formula>$C75</formula>
    </cfRule>
  </conditionalFormatting>
  <conditionalFormatting sqref="FR107:FV107 FR104:FV104">
    <cfRule type="cellIs" dxfId="3080" priority="3166" operator="lessThanOrEqual">
      <formula>$C104</formula>
    </cfRule>
    <cfRule type="cellIs" dxfId="3079" priority="3167" operator="greaterThan">
      <formula>$C104</formula>
    </cfRule>
  </conditionalFormatting>
  <conditionalFormatting sqref="FR185:FV185">
    <cfRule type="cellIs" dxfId="3078" priority="3163" operator="lessThan">
      <formula>$C$185</formula>
    </cfRule>
  </conditionalFormatting>
  <conditionalFormatting sqref="FR186:FV186">
    <cfRule type="cellIs" dxfId="3077" priority="3162" operator="lessThan">
      <formula>$C$186</formula>
    </cfRule>
  </conditionalFormatting>
  <conditionalFormatting sqref="FR187:FV187">
    <cfRule type="cellIs" dxfId="3076" priority="3161" operator="lessThan">
      <formula>$C$187</formula>
    </cfRule>
  </conditionalFormatting>
  <conditionalFormatting sqref="FR188:FV188">
    <cfRule type="cellIs" dxfId="3075" priority="3160" operator="lessThan">
      <formula>$C$188</formula>
    </cfRule>
  </conditionalFormatting>
  <conditionalFormatting sqref="FR38:FV38">
    <cfRule type="cellIs" dxfId="3074" priority="3159" operator="notEqual">
      <formula>FR36</formula>
    </cfRule>
  </conditionalFormatting>
  <conditionalFormatting sqref="FR41:FV41">
    <cfRule type="cellIs" dxfId="3073" priority="3158" operator="notEqual">
      <formula>FR39</formula>
    </cfRule>
  </conditionalFormatting>
  <conditionalFormatting sqref="FR50:FV50">
    <cfRule type="cellIs" dxfId="3072" priority="3157" operator="notEqual">
      <formula>FR49</formula>
    </cfRule>
  </conditionalFormatting>
  <conditionalFormatting sqref="FR73:FV73">
    <cfRule type="cellIs" dxfId="3071" priority="3156" operator="greaterThan">
      <formula>FR80</formula>
    </cfRule>
  </conditionalFormatting>
  <conditionalFormatting sqref="FP19:FQ19">
    <cfRule type="cellIs" dxfId="3070" priority="3150" operator="between">
      <formula>5</formula>
      <formula>9</formula>
    </cfRule>
    <cfRule type="cellIs" dxfId="3069" priority="3151" operator="greaterThan">
      <formula>9</formula>
    </cfRule>
  </conditionalFormatting>
  <conditionalFormatting sqref="FP14:FQ14">
    <cfRule type="cellIs" dxfId="3068" priority="3152" operator="between">
      <formula>5</formula>
      <formula>9</formula>
    </cfRule>
    <cfRule type="cellIs" dxfId="3067" priority="3153" operator="greaterThan">
      <formula>9</formula>
    </cfRule>
  </conditionalFormatting>
  <conditionalFormatting sqref="FP9:FQ9">
    <cfRule type="cellIs" dxfId="3066" priority="3154" operator="between">
      <formula>5</formula>
      <formula>9</formula>
    </cfRule>
    <cfRule type="cellIs" dxfId="3065" priority="3155" operator="greaterThan">
      <formula>9</formula>
    </cfRule>
  </conditionalFormatting>
  <conditionalFormatting sqref="FP11:FQ13">
    <cfRule type="cellIs" dxfId="3064" priority="3146" operator="between">
      <formula>5</formula>
      <formula>9</formula>
    </cfRule>
    <cfRule type="cellIs" dxfId="3063" priority="3147" operator="greaterThan">
      <formula>9</formula>
    </cfRule>
  </conditionalFormatting>
  <conditionalFormatting sqref="FP24:FQ24">
    <cfRule type="cellIs" dxfId="3062" priority="3148" operator="between">
      <formula>5</formula>
      <formula>9</formula>
    </cfRule>
    <cfRule type="cellIs" dxfId="3061" priority="3149" operator="greaterThan">
      <formula>9</formula>
    </cfRule>
  </conditionalFormatting>
  <conditionalFormatting sqref="FP16:FQ18">
    <cfRule type="cellIs" dxfId="3060" priority="3144" operator="between">
      <formula>5</formula>
      <formula>9</formula>
    </cfRule>
    <cfRule type="cellIs" dxfId="3059" priority="3145" operator="greaterThan">
      <formula>9</formula>
    </cfRule>
  </conditionalFormatting>
  <conditionalFormatting sqref="FP21:FQ23">
    <cfRule type="cellIs" dxfId="3058" priority="3142" operator="between">
      <formula>5</formula>
      <formula>9</formula>
    </cfRule>
    <cfRule type="cellIs" dxfId="3057" priority="3143" operator="greaterThan">
      <formula>9</formula>
    </cfRule>
  </conditionalFormatting>
  <conditionalFormatting sqref="FP26:FQ54 FP82:FQ86 FP71:FQ80 FP66:FQ69 FP64:FQ64 FP56:FQ62 FP103:FQ105 FP107:FQ108 FP116:FQ123 FP125:FQ128 FP130:FQ135 FP153:FQ160 FP162:FQ166 FP170:FQ173 FP175:FQ183 FP185:FQ188">
    <cfRule type="cellIs" dxfId="3056" priority="3140" operator="between">
      <formula>5</formula>
      <formula>9</formula>
    </cfRule>
    <cfRule type="cellIs" dxfId="3055" priority="3141" operator="greaterThan">
      <formula>9</formula>
    </cfRule>
  </conditionalFormatting>
  <conditionalFormatting sqref="FR90:FV90">
    <cfRule type="cellIs" dxfId="3054" priority="3138" operator="lessThan">
      <formula>$C90</formula>
    </cfRule>
    <cfRule type="cellIs" dxfId="3053" priority="3139" operator="greaterThanOrEqual">
      <formula>$C90</formula>
    </cfRule>
  </conditionalFormatting>
  <conditionalFormatting sqref="FR57:FV57">
    <cfRule type="cellIs" dxfId="3052" priority="3134" operator="lessThan">
      <formula>$C57</formula>
    </cfRule>
    <cfRule type="cellIs" dxfId="3051" priority="3135" operator="greaterThanOrEqual">
      <formula>$C57</formula>
    </cfRule>
  </conditionalFormatting>
  <conditionalFormatting sqref="FS56:FV56">
    <cfRule type="cellIs" dxfId="3050" priority="3136" operator="lessThan">
      <formula>$C56</formula>
    </cfRule>
    <cfRule type="cellIs" dxfId="3049" priority="3137" operator="greaterThanOrEqual">
      <formula>$C56</formula>
    </cfRule>
  </conditionalFormatting>
  <conditionalFormatting sqref="FS58:FV60">
    <cfRule type="cellIs" dxfId="3048" priority="3132" operator="lessThan">
      <formula>$C58</formula>
    </cfRule>
    <cfRule type="cellIs" dxfId="3047" priority="3133" operator="greaterThanOrEqual">
      <formula>$C58</formula>
    </cfRule>
  </conditionalFormatting>
  <conditionalFormatting sqref="FR62:FV62">
    <cfRule type="cellIs" dxfId="3046" priority="3130" operator="lessThan">
      <formula>$C62</formula>
    </cfRule>
    <cfRule type="cellIs" dxfId="3045" priority="3131" operator="greaterThanOrEqual">
      <formula>$C62</formula>
    </cfRule>
  </conditionalFormatting>
  <conditionalFormatting sqref="FR56">
    <cfRule type="cellIs" dxfId="3044" priority="3128" operator="lessThan">
      <formula>$C56</formula>
    </cfRule>
    <cfRule type="cellIs" dxfId="3043" priority="3129" operator="greaterThanOrEqual">
      <formula>$C56</formula>
    </cfRule>
  </conditionalFormatting>
  <conditionalFormatting sqref="FR58:FR60">
    <cfRule type="cellIs" dxfId="3042" priority="3126" operator="lessThan">
      <formula>$C58</formula>
    </cfRule>
    <cfRule type="cellIs" dxfId="3041" priority="3127" operator="greaterThanOrEqual">
      <formula>$C58</formula>
    </cfRule>
  </conditionalFormatting>
  <conditionalFormatting sqref="FS61:FV61">
    <cfRule type="cellIs" dxfId="3040" priority="3124" operator="lessThan">
      <formula>$C61</formula>
    </cfRule>
    <cfRule type="cellIs" dxfId="3039" priority="3125" operator="greaterThanOrEqual">
      <formula>$C61</formula>
    </cfRule>
  </conditionalFormatting>
  <conditionalFormatting sqref="FR61">
    <cfRule type="cellIs" dxfId="3038" priority="3122" operator="lessThan">
      <formula>$C61</formula>
    </cfRule>
    <cfRule type="cellIs" dxfId="3037" priority="3123" operator="greaterThanOrEqual">
      <formula>$C61</formula>
    </cfRule>
  </conditionalFormatting>
  <conditionalFormatting sqref="FR9:FV9">
    <cfRule type="cellIs" dxfId="3036" priority="3120" operator="between">
      <formula>5</formula>
      <formula>9</formula>
    </cfRule>
    <cfRule type="cellIs" dxfId="3035" priority="3121" operator="greaterThan">
      <formula>9</formula>
    </cfRule>
  </conditionalFormatting>
  <conditionalFormatting sqref="FR14:FV14">
    <cfRule type="cellIs" dxfId="3034" priority="3118" operator="between">
      <formula>5</formula>
      <formula>9</formula>
    </cfRule>
    <cfRule type="cellIs" dxfId="3033" priority="3119" operator="greaterThan">
      <formula>9</formula>
    </cfRule>
  </conditionalFormatting>
  <conditionalFormatting sqref="FR19:FV19">
    <cfRule type="cellIs" dxfId="3032" priority="3116" operator="between">
      <formula>5</formula>
      <formula>9</formula>
    </cfRule>
    <cfRule type="cellIs" dxfId="3031" priority="3117" operator="greaterThan">
      <formula>9</formula>
    </cfRule>
  </conditionalFormatting>
  <conditionalFormatting sqref="FR24:FV24">
    <cfRule type="cellIs" dxfId="3030" priority="3114" operator="between">
      <formula>5</formula>
      <formula>9</formula>
    </cfRule>
    <cfRule type="cellIs" dxfId="3029" priority="3115" operator="greaterThan">
      <formula>9</formula>
    </cfRule>
  </conditionalFormatting>
  <conditionalFormatting sqref="FP91:FV93">
    <cfRule type="cellIs" dxfId="3028" priority="3164" operator="lessThan">
      <formula>$C$91</formula>
    </cfRule>
    <cfRule type="cellIs" dxfId="3027" priority="3165" operator="greaterThan">
      <formula>$C$91</formula>
    </cfRule>
  </conditionalFormatting>
  <conditionalFormatting sqref="FP96:FV96">
    <cfRule type="cellIs" dxfId="3026" priority="3112" operator="lessThan">
      <formula>$C$96</formula>
    </cfRule>
    <cfRule type="cellIs" dxfId="3025" priority="3113" operator="greaterThanOrEqual">
      <formula>$C96</formula>
    </cfRule>
  </conditionalFormatting>
  <conditionalFormatting sqref="FR98:FV98">
    <cfRule type="cellIs" dxfId="3024" priority="3110" operator="lessThan">
      <formula>$C98</formula>
    </cfRule>
    <cfRule type="cellIs" dxfId="3023" priority="3111" operator="greaterThanOrEqual">
      <formula>$C98</formula>
    </cfRule>
  </conditionalFormatting>
  <conditionalFormatting sqref="FR105:FV105">
    <cfRule type="cellIs" dxfId="3022" priority="3108" operator="lessThanOrEqual">
      <formula>$C$105</formula>
    </cfRule>
    <cfRule type="cellIs" dxfId="3021" priority="3109" operator="greaterThan">
      <formula>$C$105</formula>
    </cfRule>
  </conditionalFormatting>
  <conditionalFormatting sqref="FR108:FV108">
    <cfRule type="cellIs" dxfId="3020" priority="3106" operator="lessThanOrEqual">
      <formula>$C$108</formula>
    </cfRule>
    <cfRule type="cellIs" dxfId="3019" priority="3107" operator="greaterThan">
      <formula>$C$108</formula>
    </cfRule>
  </conditionalFormatting>
  <conditionalFormatting sqref="FR119:FV119">
    <cfRule type="containsText" dxfId="3018" priority="3103" operator="containsText" text="N/A">
      <formula>NOT(ISERROR(SEARCH("N/A",FR119)))</formula>
    </cfRule>
    <cfRule type="cellIs" dxfId="3017" priority="3104" operator="greaterThan">
      <formula>$C119</formula>
    </cfRule>
    <cfRule type="cellIs" dxfId="3016" priority="3105" operator="lessThanOrEqual">
      <formula>$C119</formula>
    </cfRule>
  </conditionalFormatting>
  <conditionalFormatting sqref="FR139:FV139">
    <cfRule type="cellIs" dxfId="3015" priority="3101" operator="lessThan">
      <formula>$C139</formula>
    </cfRule>
    <cfRule type="cellIs" dxfId="3014" priority="3102" operator="greaterThanOrEqual">
      <formula>$C139</formula>
    </cfRule>
  </conditionalFormatting>
  <conditionalFormatting sqref="FR151:FV151">
    <cfRule type="cellIs" dxfId="3013" priority="3099" operator="lessThan">
      <formula>$C151</formula>
    </cfRule>
    <cfRule type="cellIs" dxfId="3012" priority="3100" operator="greaterThanOrEqual">
      <formula>$C151</formula>
    </cfRule>
  </conditionalFormatting>
  <conditionalFormatting sqref="FR153:FV153">
    <cfRule type="cellIs" dxfId="3011" priority="3097" operator="greaterThan">
      <formula>$C153</formula>
    </cfRule>
    <cfRule type="cellIs" dxfId="3010" priority="3098" operator="lessThanOrEqual">
      <formula>$C153</formula>
    </cfRule>
  </conditionalFormatting>
  <conditionalFormatting sqref="FS157:FU157">
    <cfRule type="cellIs" dxfId="3009" priority="3095" operator="greaterThan">
      <formula>$C157</formula>
    </cfRule>
    <cfRule type="cellIs" dxfId="3008" priority="3096" operator="lessThanOrEqual">
      <formula>$C157</formula>
    </cfRule>
  </conditionalFormatting>
  <conditionalFormatting sqref="FR157">
    <cfRule type="cellIs" dxfId="3007" priority="3093" operator="greaterThan">
      <formula>$C157</formula>
    </cfRule>
    <cfRule type="cellIs" dxfId="3006" priority="3094" operator="lessThanOrEqual">
      <formula>$C157</formula>
    </cfRule>
  </conditionalFormatting>
  <conditionalFormatting sqref="FR162:FV162">
    <cfRule type="cellIs" dxfId="3005" priority="3091" operator="greaterThan">
      <formula>$C162</formula>
    </cfRule>
    <cfRule type="cellIs" dxfId="3004" priority="3092" operator="lessThanOrEqual">
      <formula>$C162</formula>
    </cfRule>
  </conditionalFormatting>
  <conditionalFormatting sqref="FR170:FU170">
    <cfRule type="cellIs" dxfId="3003" priority="3089" operator="greaterThan">
      <formula>$C170</formula>
    </cfRule>
    <cfRule type="cellIs" dxfId="3002" priority="3090" operator="lessThanOrEqual">
      <formula>$C170</formula>
    </cfRule>
  </conditionalFormatting>
  <conditionalFormatting sqref="FR172:FU172">
    <cfRule type="cellIs" dxfId="3001" priority="3087" operator="greaterThan">
      <formula>$C172</formula>
    </cfRule>
    <cfRule type="cellIs" dxfId="3000" priority="3088" operator="lessThanOrEqual">
      <formula>$C172</formula>
    </cfRule>
  </conditionalFormatting>
  <conditionalFormatting sqref="FV170">
    <cfRule type="cellIs" dxfId="2999" priority="3085" operator="greaterThan">
      <formula>$C170</formula>
    </cfRule>
    <cfRule type="cellIs" dxfId="2998" priority="3086" operator="lessThanOrEqual">
      <formula>$C170</formula>
    </cfRule>
  </conditionalFormatting>
  <conditionalFormatting sqref="FV172">
    <cfRule type="cellIs" dxfId="2997" priority="3083" operator="greaterThan">
      <formula>$C172</formula>
    </cfRule>
    <cfRule type="cellIs" dxfId="2996" priority="3084" operator="lessThanOrEqual">
      <formula>$C172</formula>
    </cfRule>
  </conditionalFormatting>
  <conditionalFormatting sqref="FY26:GC26 FY28:GC29">
    <cfRule type="cellIs" dxfId="2995" priority="3081" operator="lessThan">
      <formula>$C$26</formula>
    </cfRule>
    <cfRule type="cellIs" dxfId="2994" priority="3082" operator="greaterThanOrEqual">
      <formula>$C$26</formula>
    </cfRule>
  </conditionalFormatting>
  <conditionalFormatting sqref="FY27:GC27 FY30:GC32">
    <cfRule type="cellIs" dxfId="2993" priority="3079" operator="lessThan">
      <formula>$C$32</formula>
    </cfRule>
    <cfRule type="cellIs" dxfId="2992" priority="3080" operator="greaterThanOrEqual">
      <formula>$C$32</formula>
    </cfRule>
  </conditionalFormatting>
  <conditionalFormatting sqref="FY71:GC72 FY74:GC74 FY117:GC118 GC157">
    <cfRule type="cellIs" dxfId="2991" priority="3077" operator="greaterThan">
      <formula>$C71</formula>
    </cfRule>
    <cfRule type="cellIs" dxfId="2990" priority="3078" operator="lessThanOrEqual">
      <formula>$C71</formula>
    </cfRule>
  </conditionalFormatting>
  <conditionalFormatting sqref="FY75:GC77">
    <cfRule type="cellIs" dxfId="2989" priority="3075" operator="notEqual">
      <formula>$C75</formula>
    </cfRule>
    <cfRule type="cellIs" dxfId="2988" priority="3076" operator="equal">
      <formula>$C75</formula>
    </cfRule>
  </conditionalFormatting>
  <conditionalFormatting sqref="FY107:GC107 FY104:GC104">
    <cfRule type="cellIs" dxfId="2987" priority="3073" operator="lessThanOrEqual">
      <formula>$C104</formula>
    </cfRule>
    <cfRule type="cellIs" dxfId="2986" priority="3074" operator="greaterThan">
      <formula>$C104</formula>
    </cfRule>
  </conditionalFormatting>
  <conditionalFormatting sqref="FY185:GC185">
    <cfRule type="cellIs" dxfId="2985" priority="3070" operator="lessThan">
      <formula>$C$185</formula>
    </cfRule>
  </conditionalFormatting>
  <conditionalFormatting sqref="FY186:GC186">
    <cfRule type="cellIs" dxfId="2984" priority="3069" operator="lessThan">
      <formula>$C$186</formula>
    </cfRule>
  </conditionalFormatting>
  <conditionalFormatting sqref="FY187:GC187">
    <cfRule type="cellIs" dxfId="2983" priority="3068" operator="lessThan">
      <formula>$C$187</formula>
    </cfRule>
  </conditionalFormatting>
  <conditionalFormatting sqref="FY188:GC188">
    <cfRule type="cellIs" dxfId="2982" priority="3067" operator="lessThan">
      <formula>$C$188</formula>
    </cfRule>
  </conditionalFormatting>
  <conditionalFormatting sqref="FY38:GC38">
    <cfRule type="cellIs" dxfId="2981" priority="3066" operator="notEqual">
      <formula>FY36</formula>
    </cfRule>
  </conditionalFormatting>
  <conditionalFormatting sqref="FY41:GC41">
    <cfRule type="cellIs" dxfId="2980" priority="3065" operator="notEqual">
      <formula>FY39</formula>
    </cfRule>
  </conditionalFormatting>
  <conditionalFormatting sqref="FY50:GC50">
    <cfRule type="cellIs" dxfId="2979" priority="3064" operator="notEqual">
      <formula>FY49</formula>
    </cfRule>
  </conditionalFormatting>
  <conditionalFormatting sqref="FY73:GC73">
    <cfRule type="cellIs" dxfId="2978" priority="3063" operator="greaterThan">
      <formula>FY80</formula>
    </cfRule>
  </conditionalFormatting>
  <conditionalFormatting sqref="FW19:FX19">
    <cfRule type="cellIs" dxfId="2977" priority="3057" operator="between">
      <formula>5</formula>
      <formula>9</formula>
    </cfRule>
    <cfRule type="cellIs" dxfId="2976" priority="3058" operator="greaterThan">
      <formula>9</formula>
    </cfRule>
  </conditionalFormatting>
  <conditionalFormatting sqref="FW14:FX14">
    <cfRule type="cellIs" dxfId="2975" priority="3059" operator="between">
      <formula>5</formula>
      <formula>9</formula>
    </cfRule>
    <cfRule type="cellIs" dxfId="2974" priority="3060" operator="greaterThan">
      <formula>9</formula>
    </cfRule>
  </conditionalFormatting>
  <conditionalFormatting sqref="FW9:FX9">
    <cfRule type="cellIs" dxfId="2973" priority="3061" operator="between">
      <formula>5</formula>
      <formula>9</formula>
    </cfRule>
    <cfRule type="cellIs" dxfId="2972" priority="3062" operator="greaterThan">
      <formula>9</formula>
    </cfRule>
  </conditionalFormatting>
  <conditionalFormatting sqref="FW11:FX13">
    <cfRule type="cellIs" dxfId="2971" priority="3053" operator="between">
      <formula>5</formula>
      <formula>9</formula>
    </cfRule>
    <cfRule type="cellIs" dxfId="2970" priority="3054" operator="greaterThan">
      <formula>9</formula>
    </cfRule>
  </conditionalFormatting>
  <conditionalFormatting sqref="FW24:FX24">
    <cfRule type="cellIs" dxfId="2969" priority="3055" operator="between">
      <formula>5</formula>
      <formula>9</formula>
    </cfRule>
    <cfRule type="cellIs" dxfId="2968" priority="3056" operator="greaterThan">
      <formula>9</formula>
    </cfRule>
  </conditionalFormatting>
  <conditionalFormatting sqref="FW16:FX18">
    <cfRule type="cellIs" dxfId="2967" priority="3051" operator="between">
      <formula>5</formula>
      <formula>9</formula>
    </cfRule>
    <cfRule type="cellIs" dxfId="2966" priority="3052" operator="greaterThan">
      <formula>9</formula>
    </cfRule>
  </conditionalFormatting>
  <conditionalFormatting sqref="FW21:FX23">
    <cfRule type="cellIs" dxfId="2965" priority="3049" operator="between">
      <formula>5</formula>
      <formula>9</formula>
    </cfRule>
    <cfRule type="cellIs" dxfId="2964" priority="3050" operator="greaterThan">
      <formula>9</formula>
    </cfRule>
  </conditionalFormatting>
  <conditionalFormatting sqref="FW26:FX54 FW82:FX86 FW71:FX80 FW66:FX69 FW64:FX64 FW56:FX62 FW103:FX105 FW107:FX108 FW116:FX123 FW125:FX128 FW130:FX135 FW153:FX160 FW162:FX166 FW170:FX173 FW175:FX183 FW185:FX188">
    <cfRule type="cellIs" dxfId="2963" priority="3047" operator="between">
      <formula>5</formula>
      <formula>9</formula>
    </cfRule>
    <cfRule type="cellIs" dxfId="2962" priority="3048" operator="greaterThan">
      <formula>9</formula>
    </cfRule>
  </conditionalFormatting>
  <conditionalFormatting sqref="FY90:GC90">
    <cfRule type="cellIs" dxfId="2961" priority="3045" operator="lessThan">
      <formula>$C90</formula>
    </cfRule>
    <cfRule type="cellIs" dxfId="2960" priority="3046" operator="greaterThanOrEqual">
      <formula>$C90</formula>
    </cfRule>
  </conditionalFormatting>
  <conditionalFormatting sqref="FY57:GC57">
    <cfRule type="cellIs" dxfId="2959" priority="3041" operator="lessThan">
      <formula>$C57</formula>
    </cfRule>
    <cfRule type="cellIs" dxfId="2958" priority="3042" operator="greaterThanOrEqual">
      <formula>$C57</formula>
    </cfRule>
  </conditionalFormatting>
  <conditionalFormatting sqref="FZ56:GC56">
    <cfRule type="cellIs" dxfId="2957" priority="3043" operator="lessThan">
      <formula>$C56</formula>
    </cfRule>
    <cfRule type="cellIs" dxfId="2956" priority="3044" operator="greaterThanOrEqual">
      <formula>$C56</formula>
    </cfRule>
  </conditionalFormatting>
  <conditionalFormatting sqref="FZ58:GC60">
    <cfRule type="cellIs" dxfId="2955" priority="3039" operator="lessThan">
      <formula>$C58</formula>
    </cfRule>
    <cfRule type="cellIs" dxfId="2954" priority="3040" operator="greaterThanOrEqual">
      <formula>$C58</formula>
    </cfRule>
  </conditionalFormatting>
  <conditionalFormatting sqref="FY62:GC62">
    <cfRule type="cellIs" dxfId="2953" priority="3037" operator="lessThan">
      <formula>$C62</formula>
    </cfRule>
    <cfRule type="cellIs" dxfId="2952" priority="3038" operator="greaterThanOrEqual">
      <formula>$C62</formula>
    </cfRule>
  </conditionalFormatting>
  <conditionalFormatting sqref="FY56">
    <cfRule type="cellIs" dxfId="2951" priority="3035" operator="lessThan">
      <formula>$C56</formula>
    </cfRule>
    <cfRule type="cellIs" dxfId="2950" priority="3036" operator="greaterThanOrEqual">
      <formula>$C56</formula>
    </cfRule>
  </conditionalFormatting>
  <conditionalFormatting sqref="FY58:FY60">
    <cfRule type="cellIs" dxfId="2949" priority="3033" operator="lessThan">
      <formula>$C58</formula>
    </cfRule>
    <cfRule type="cellIs" dxfId="2948" priority="3034" operator="greaterThanOrEqual">
      <formula>$C58</formula>
    </cfRule>
  </conditionalFormatting>
  <conditionalFormatting sqref="FZ61:GC61">
    <cfRule type="cellIs" dxfId="2947" priority="3031" operator="lessThan">
      <formula>$C61</formula>
    </cfRule>
    <cfRule type="cellIs" dxfId="2946" priority="3032" operator="greaterThanOrEqual">
      <formula>$C61</formula>
    </cfRule>
  </conditionalFormatting>
  <conditionalFormatting sqref="FY61">
    <cfRule type="cellIs" dxfId="2945" priority="3029" operator="lessThan">
      <formula>$C61</formula>
    </cfRule>
    <cfRule type="cellIs" dxfId="2944" priority="3030" operator="greaterThanOrEqual">
      <formula>$C61</formula>
    </cfRule>
  </conditionalFormatting>
  <conditionalFormatting sqref="FY9:GC9">
    <cfRule type="cellIs" dxfId="2943" priority="3027" operator="between">
      <formula>5</formula>
      <formula>9</formula>
    </cfRule>
    <cfRule type="cellIs" dxfId="2942" priority="3028" operator="greaterThan">
      <formula>9</formula>
    </cfRule>
  </conditionalFormatting>
  <conditionalFormatting sqref="FY14:GC14">
    <cfRule type="cellIs" dxfId="2941" priority="3025" operator="between">
      <formula>5</formula>
      <formula>9</formula>
    </cfRule>
    <cfRule type="cellIs" dxfId="2940" priority="3026" operator="greaterThan">
      <formula>9</formula>
    </cfRule>
  </conditionalFormatting>
  <conditionalFormatting sqref="FY19:GC19">
    <cfRule type="cellIs" dxfId="2939" priority="3023" operator="between">
      <formula>5</formula>
      <formula>9</formula>
    </cfRule>
    <cfRule type="cellIs" dxfId="2938" priority="3024" operator="greaterThan">
      <formula>9</formula>
    </cfRule>
  </conditionalFormatting>
  <conditionalFormatting sqref="FY24:GC24">
    <cfRule type="cellIs" dxfId="2937" priority="3021" operator="between">
      <formula>5</formula>
      <formula>9</formula>
    </cfRule>
    <cfRule type="cellIs" dxfId="2936" priority="3022" operator="greaterThan">
      <formula>9</formula>
    </cfRule>
  </conditionalFormatting>
  <conditionalFormatting sqref="FW91:GC93">
    <cfRule type="cellIs" dxfId="2935" priority="3071" operator="lessThan">
      <formula>$C$91</formula>
    </cfRule>
    <cfRule type="cellIs" dxfId="2934" priority="3072" operator="greaterThan">
      <formula>$C$91</formula>
    </cfRule>
  </conditionalFormatting>
  <conditionalFormatting sqref="FW96:GC96">
    <cfRule type="cellIs" dxfId="2933" priority="3019" operator="lessThan">
      <formula>$C$96</formula>
    </cfRule>
    <cfRule type="cellIs" dxfId="2932" priority="3020" operator="greaterThanOrEqual">
      <formula>$C96</formula>
    </cfRule>
  </conditionalFormatting>
  <conditionalFormatting sqref="FY98:GC98">
    <cfRule type="cellIs" dxfId="2931" priority="3017" operator="lessThan">
      <formula>$C98</formula>
    </cfRule>
    <cfRule type="cellIs" dxfId="2930" priority="3018" operator="greaterThanOrEqual">
      <formula>$C98</formula>
    </cfRule>
  </conditionalFormatting>
  <conditionalFormatting sqref="FY105:GC105">
    <cfRule type="cellIs" dxfId="2929" priority="3015" operator="lessThanOrEqual">
      <formula>$C$105</formula>
    </cfRule>
    <cfRule type="cellIs" dxfId="2928" priority="3016" operator="greaterThan">
      <formula>$C$105</formula>
    </cfRule>
  </conditionalFormatting>
  <conditionalFormatting sqref="FY108:GC108">
    <cfRule type="cellIs" dxfId="2927" priority="3013" operator="lessThanOrEqual">
      <formula>$C$108</formula>
    </cfRule>
    <cfRule type="cellIs" dxfId="2926" priority="3014" operator="greaterThan">
      <formula>$C$108</formula>
    </cfRule>
  </conditionalFormatting>
  <conditionalFormatting sqref="FY119:GC119">
    <cfRule type="containsText" dxfId="2925" priority="3010" operator="containsText" text="N/A">
      <formula>NOT(ISERROR(SEARCH("N/A",FY119)))</formula>
    </cfRule>
    <cfRule type="cellIs" dxfId="2924" priority="3011" operator="greaterThan">
      <formula>$C119</formula>
    </cfRule>
    <cfRule type="cellIs" dxfId="2923" priority="3012" operator="lessThanOrEqual">
      <formula>$C119</formula>
    </cfRule>
  </conditionalFormatting>
  <conditionalFormatting sqref="FY139:GC139">
    <cfRule type="cellIs" dxfId="2922" priority="3008" operator="lessThan">
      <formula>$C139</formula>
    </cfRule>
    <cfRule type="cellIs" dxfId="2921" priority="3009" operator="greaterThanOrEqual">
      <formula>$C139</formula>
    </cfRule>
  </conditionalFormatting>
  <conditionalFormatting sqref="FY151:GC151">
    <cfRule type="cellIs" dxfId="2920" priority="3006" operator="lessThan">
      <formula>$C151</formula>
    </cfRule>
    <cfRule type="cellIs" dxfId="2919" priority="3007" operator="greaterThanOrEqual">
      <formula>$C151</formula>
    </cfRule>
  </conditionalFormatting>
  <conditionalFormatting sqref="FY153:GC153">
    <cfRule type="cellIs" dxfId="2918" priority="3004" operator="greaterThan">
      <formula>$C153</formula>
    </cfRule>
    <cfRule type="cellIs" dxfId="2917" priority="3005" operator="lessThanOrEqual">
      <formula>$C153</formula>
    </cfRule>
  </conditionalFormatting>
  <conditionalFormatting sqref="FZ157:GB157">
    <cfRule type="cellIs" dxfId="2916" priority="3002" operator="greaterThan">
      <formula>$C157</formula>
    </cfRule>
    <cfRule type="cellIs" dxfId="2915" priority="3003" operator="lessThanOrEqual">
      <formula>$C157</formula>
    </cfRule>
  </conditionalFormatting>
  <conditionalFormatting sqref="FY157">
    <cfRule type="cellIs" dxfId="2914" priority="3000" operator="greaterThan">
      <formula>$C157</formula>
    </cfRule>
    <cfRule type="cellIs" dxfId="2913" priority="3001" operator="lessThanOrEqual">
      <formula>$C157</formula>
    </cfRule>
  </conditionalFormatting>
  <conditionalFormatting sqref="FY162:GC162">
    <cfRule type="cellIs" dxfId="2912" priority="2998" operator="greaterThan">
      <formula>$C162</formula>
    </cfRule>
    <cfRule type="cellIs" dxfId="2911" priority="2999" operator="lessThanOrEqual">
      <formula>$C162</formula>
    </cfRule>
  </conditionalFormatting>
  <conditionalFormatting sqref="FY170:GB170">
    <cfRule type="cellIs" dxfId="2910" priority="2996" operator="greaterThan">
      <formula>$C170</formula>
    </cfRule>
    <cfRule type="cellIs" dxfId="2909" priority="2997" operator="lessThanOrEqual">
      <formula>$C170</formula>
    </cfRule>
  </conditionalFormatting>
  <conditionalFormatting sqref="FY172:GB172">
    <cfRule type="cellIs" dxfId="2908" priority="2994" operator="greaterThan">
      <formula>$C172</formula>
    </cfRule>
    <cfRule type="cellIs" dxfId="2907" priority="2995" operator="lessThanOrEqual">
      <formula>$C172</formula>
    </cfRule>
  </conditionalFormatting>
  <conditionalFormatting sqref="GC170">
    <cfRule type="cellIs" dxfId="2906" priority="2992" operator="greaterThan">
      <formula>$C170</formula>
    </cfRule>
    <cfRule type="cellIs" dxfId="2905" priority="2993" operator="lessThanOrEqual">
      <formula>$C170</formula>
    </cfRule>
  </conditionalFormatting>
  <conditionalFormatting sqref="GC172">
    <cfRule type="cellIs" dxfId="2904" priority="2990" operator="greaterThan">
      <formula>$C172</formula>
    </cfRule>
    <cfRule type="cellIs" dxfId="2903" priority="2991" operator="lessThanOrEqual">
      <formula>$C172</formula>
    </cfRule>
  </conditionalFormatting>
  <conditionalFormatting sqref="GF26:GJ26 GF28:GJ29">
    <cfRule type="cellIs" dxfId="2902" priority="2988" operator="lessThan">
      <formula>$C$26</formula>
    </cfRule>
    <cfRule type="cellIs" dxfId="2901" priority="2989" operator="greaterThanOrEqual">
      <formula>$C$26</formula>
    </cfRule>
  </conditionalFormatting>
  <conditionalFormatting sqref="GF27:GJ27 GF30:GJ32">
    <cfRule type="cellIs" dxfId="2900" priority="2986" operator="lessThan">
      <formula>$C$32</formula>
    </cfRule>
    <cfRule type="cellIs" dxfId="2899" priority="2987" operator="greaterThanOrEqual">
      <formula>$C$32</formula>
    </cfRule>
  </conditionalFormatting>
  <conditionalFormatting sqref="GF71:GJ72 GF74:GJ74 GF117:GJ118 GJ157 GF175:GJ183">
    <cfRule type="cellIs" dxfId="2898" priority="2984" operator="greaterThan">
      <formula>$C71</formula>
    </cfRule>
    <cfRule type="cellIs" dxfId="2897" priority="2985" operator="lessThanOrEqual">
      <formula>$C71</formula>
    </cfRule>
  </conditionalFormatting>
  <conditionalFormatting sqref="GF75:GJ77">
    <cfRule type="cellIs" dxfId="2896" priority="2982" operator="notEqual">
      <formula>$C75</formula>
    </cfRule>
    <cfRule type="cellIs" dxfId="2895" priority="2983" operator="equal">
      <formula>$C75</formula>
    </cfRule>
  </conditionalFormatting>
  <conditionalFormatting sqref="GF107:GJ107 GF104:GJ104">
    <cfRule type="cellIs" dxfId="2894" priority="2980" operator="lessThanOrEqual">
      <formula>$C104</formula>
    </cfRule>
    <cfRule type="cellIs" dxfId="2893" priority="2981" operator="greaterThan">
      <formula>$C104</formula>
    </cfRule>
  </conditionalFormatting>
  <conditionalFormatting sqref="GF185:GJ185">
    <cfRule type="cellIs" dxfId="2892" priority="2977" operator="lessThan">
      <formula>$C$185</formula>
    </cfRule>
  </conditionalFormatting>
  <conditionalFormatting sqref="GF186:GJ186">
    <cfRule type="cellIs" dxfId="2891" priority="2976" operator="lessThan">
      <formula>$C$186</formula>
    </cfRule>
  </conditionalFormatting>
  <conditionalFormatting sqref="GF187:GJ187">
    <cfRule type="cellIs" dxfId="2890" priority="2975" operator="lessThan">
      <formula>$C$187</formula>
    </cfRule>
  </conditionalFormatting>
  <conditionalFormatting sqref="GF188:GJ188">
    <cfRule type="cellIs" dxfId="2889" priority="2974" operator="lessThan">
      <formula>$C$188</formula>
    </cfRule>
  </conditionalFormatting>
  <conditionalFormatting sqref="GF38:GJ38">
    <cfRule type="cellIs" dxfId="2888" priority="2973" operator="notEqual">
      <formula>GF36</formula>
    </cfRule>
  </conditionalFormatting>
  <conditionalFormatting sqref="GF41:GJ41">
    <cfRule type="cellIs" dxfId="2887" priority="2972" operator="notEqual">
      <formula>GF39</formula>
    </cfRule>
  </conditionalFormatting>
  <conditionalFormatting sqref="GF73:GJ73">
    <cfRule type="cellIs" dxfId="2886" priority="2971" operator="greaterThan">
      <formula>GF80</formula>
    </cfRule>
  </conditionalFormatting>
  <conditionalFormatting sqref="GD19:GE19">
    <cfRule type="cellIs" dxfId="2885" priority="2965" operator="between">
      <formula>5</formula>
      <formula>9</formula>
    </cfRule>
    <cfRule type="cellIs" dxfId="2884" priority="2966" operator="greaterThan">
      <formula>9</formula>
    </cfRule>
  </conditionalFormatting>
  <conditionalFormatting sqref="GD14:GE14">
    <cfRule type="cellIs" dxfId="2883" priority="2967" operator="between">
      <formula>5</formula>
      <formula>9</formula>
    </cfRule>
    <cfRule type="cellIs" dxfId="2882" priority="2968" operator="greaterThan">
      <formula>9</formula>
    </cfRule>
  </conditionalFormatting>
  <conditionalFormatting sqref="GD9:GE9">
    <cfRule type="cellIs" dxfId="2881" priority="2969" operator="between">
      <formula>5</formula>
      <formula>9</formula>
    </cfRule>
    <cfRule type="cellIs" dxfId="2880" priority="2970" operator="greaterThan">
      <formula>9</formula>
    </cfRule>
  </conditionalFormatting>
  <conditionalFormatting sqref="GD11:GE13">
    <cfRule type="cellIs" dxfId="2879" priority="2961" operator="between">
      <formula>5</formula>
      <formula>9</formula>
    </cfRule>
    <cfRule type="cellIs" dxfId="2878" priority="2962" operator="greaterThan">
      <formula>9</formula>
    </cfRule>
  </conditionalFormatting>
  <conditionalFormatting sqref="GD24:GE24">
    <cfRule type="cellIs" dxfId="2877" priority="2963" operator="between">
      <formula>5</formula>
      <formula>9</formula>
    </cfRule>
    <cfRule type="cellIs" dxfId="2876" priority="2964" operator="greaterThan">
      <formula>9</formula>
    </cfRule>
  </conditionalFormatting>
  <conditionalFormatting sqref="GD16:GE18">
    <cfRule type="cellIs" dxfId="2875" priority="2959" operator="between">
      <formula>5</formula>
      <formula>9</formula>
    </cfRule>
    <cfRule type="cellIs" dxfId="2874" priority="2960" operator="greaterThan">
      <formula>9</formula>
    </cfRule>
  </conditionalFormatting>
  <conditionalFormatting sqref="GD21:GE23">
    <cfRule type="cellIs" dxfId="2873" priority="2957" operator="between">
      <formula>5</formula>
      <formula>9</formula>
    </cfRule>
    <cfRule type="cellIs" dxfId="2872" priority="2958" operator="greaterThan">
      <formula>9</formula>
    </cfRule>
  </conditionalFormatting>
  <conditionalFormatting sqref="GD26:GE54 GD82:GE86 GD71:GE80 GD66:GE69 GD64:GE64 GD56:GE62 GD103:GE105 GD107:GE108 GD116:GE123 GD125:GE128 GD130:GE135 GD153:GE160 GD162:GE166 GD170:GE173 GD175:GE183 GD185:GE188">
    <cfRule type="cellIs" dxfId="2871" priority="2955" operator="between">
      <formula>5</formula>
      <formula>9</formula>
    </cfRule>
    <cfRule type="cellIs" dxfId="2870" priority="2956" operator="greaterThan">
      <formula>9</formula>
    </cfRule>
  </conditionalFormatting>
  <conditionalFormatting sqref="GF90:GJ90">
    <cfRule type="cellIs" dxfId="2869" priority="2953" operator="lessThan">
      <formula>$C90</formula>
    </cfRule>
    <cfRule type="cellIs" dxfId="2868" priority="2954" operator="greaterThanOrEqual">
      <formula>$C90</formula>
    </cfRule>
  </conditionalFormatting>
  <conditionalFormatting sqref="GF57:GJ57">
    <cfRule type="cellIs" dxfId="2867" priority="2949" operator="lessThan">
      <formula>$C57</formula>
    </cfRule>
    <cfRule type="cellIs" dxfId="2866" priority="2950" operator="greaterThanOrEqual">
      <formula>$C57</formula>
    </cfRule>
  </conditionalFormatting>
  <conditionalFormatting sqref="GG56:GJ56">
    <cfRule type="cellIs" dxfId="2865" priority="2951" operator="lessThan">
      <formula>$C56</formula>
    </cfRule>
    <cfRule type="cellIs" dxfId="2864" priority="2952" operator="greaterThanOrEqual">
      <formula>$C56</formula>
    </cfRule>
  </conditionalFormatting>
  <conditionalFormatting sqref="GG58:GJ60">
    <cfRule type="cellIs" dxfId="2863" priority="2947" operator="lessThan">
      <formula>$C58</formula>
    </cfRule>
    <cfRule type="cellIs" dxfId="2862" priority="2948" operator="greaterThanOrEqual">
      <formula>$C58</formula>
    </cfRule>
  </conditionalFormatting>
  <conditionalFormatting sqref="GF62:GJ62">
    <cfRule type="cellIs" dxfId="2861" priority="2945" operator="lessThan">
      <formula>$C62</formula>
    </cfRule>
    <cfRule type="cellIs" dxfId="2860" priority="2946" operator="greaterThanOrEqual">
      <formula>$C62</formula>
    </cfRule>
  </conditionalFormatting>
  <conditionalFormatting sqref="GF56">
    <cfRule type="cellIs" dxfId="2859" priority="2943" operator="lessThan">
      <formula>$C56</formula>
    </cfRule>
    <cfRule type="cellIs" dxfId="2858" priority="2944" operator="greaterThanOrEqual">
      <formula>$C56</formula>
    </cfRule>
  </conditionalFormatting>
  <conditionalFormatting sqref="GF58:GF60">
    <cfRule type="cellIs" dxfId="2857" priority="2941" operator="lessThan">
      <formula>$C58</formula>
    </cfRule>
    <cfRule type="cellIs" dxfId="2856" priority="2942" operator="greaterThanOrEqual">
      <formula>$C58</formula>
    </cfRule>
  </conditionalFormatting>
  <conditionalFormatting sqref="GG61:GJ61">
    <cfRule type="cellIs" dxfId="2855" priority="2939" operator="lessThan">
      <formula>$C61</formula>
    </cfRule>
    <cfRule type="cellIs" dxfId="2854" priority="2940" operator="greaterThanOrEqual">
      <formula>$C61</formula>
    </cfRule>
  </conditionalFormatting>
  <conditionalFormatting sqref="GF61">
    <cfRule type="cellIs" dxfId="2853" priority="2937" operator="lessThan">
      <formula>$C61</formula>
    </cfRule>
    <cfRule type="cellIs" dxfId="2852" priority="2938" operator="greaterThanOrEqual">
      <formula>$C61</formula>
    </cfRule>
  </conditionalFormatting>
  <conditionalFormatting sqref="GF9:GJ9">
    <cfRule type="cellIs" dxfId="2851" priority="2935" operator="between">
      <formula>5</formula>
      <formula>9</formula>
    </cfRule>
    <cfRule type="cellIs" dxfId="2850" priority="2936" operator="greaterThan">
      <formula>9</formula>
    </cfRule>
  </conditionalFormatting>
  <conditionalFormatting sqref="GF14:GJ14">
    <cfRule type="cellIs" dxfId="2849" priority="2933" operator="between">
      <formula>5</formula>
      <formula>9</formula>
    </cfRule>
    <cfRule type="cellIs" dxfId="2848" priority="2934" operator="greaterThan">
      <formula>9</formula>
    </cfRule>
  </conditionalFormatting>
  <conditionalFormatting sqref="GF19:GJ19">
    <cfRule type="cellIs" dxfId="2847" priority="2931" operator="between">
      <formula>5</formula>
      <formula>9</formula>
    </cfRule>
    <cfRule type="cellIs" dxfId="2846" priority="2932" operator="greaterThan">
      <formula>9</formula>
    </cfRule>
  </conditionalFormatting>
  <conditionalFormatting sqref="GF24:GJ24">
    <cfRule type="cellIs" dxfId="2845" priority="2929" operator="between">
      <formula>5</formula>
      <formula>9</formula>
    </cfRule>
    <cfRule type="cellIs" dxfId="2844" priority="2930" operator="greaterThan">
      <formula>9</formula>
    </cfRule>
  </conditionalFormatting>
  <conditionalFormatting sqref="GD91:GJ93">
    <cfRule type="cellIs" dxfId="2843" priority="2978" operator="lessThan">
      <formula>$C$91</formula>
    </cfRule>
    <cfRule type="cellIs" dxfId="2842" priority="2979" operator="greaterThan">
      <formula>$C$91</formula>
    </cfRule>
  </conditionalFormatting>
  <conditionalFormatting sqref="GD96:GJ96">
    <cfRule type="cellIs" dxfId="2841" priority="2927" operator="lessThan">
      <formula>$C$96</formula>
    </cfRule>
    <cfRule type="cellIs" dxfId="2840" priority="2928" operator="greaterThanOrEqual">
      <formula>$C96</formula>
    </cfRule>
  </conditionalFormatting>
  <conditionalFormatting sqref="GF98:GJ98">
    <cfRule type="cellIs" dxfId="2839" priority="2925" operator="lessThan">
      <formula>$C98</formula>
    </cfRule>
    <cfRule type="cellIs" dxfId="2838" priority="2926" operator="greaterThanOrEqual">
      <formula>$C98</formula>
    </cfRule>
  </conditionalFormatting>
  <conditionalFormatting sqref="GF105:GJ105">
    <cfRule type="cellIs" dxfId="2837" priority="2923" operator="lessThanOrEqual">
      <formula>$C$105</formula>
    </cfRule>
    <cfRule type="cellIs" dxfId="2836" priority="2924" operator="greaterThan">
      <formula>$C$105</formula>
    </cfRule>
  </conditionalFormatting>
  <conditionalFormatting sqref="GF108:GJ108">
    <cfRule type="cellIs" dxfId="2835" priority="2921" operator="lessThanOrEqual">
      <formula>$C$108</formula>
    </cfRule>
    <cfRule type="cellIs" dxfId="2834" priority="2922" operator="greaterThan">
      <formula>$C$108</formula>
    </cfRule>
  </conditionalFormatting>
  <conditionalFormatting sqref="GF119:GJ119">
    <cfRule type="containsText" dxfId="2833" priority="2918" operator="containsText" text="N/A">
      <formula>NOT(ISERROR(SEARCH("N/A",GF119)))</formula>
    </cfRule>
    <cfRule type="cellIs" dxfId="2832" priority="2919" operator="greaterThan">
      <formula>$C119</formula>
    </cfRule>
    <cfRule type="cellIs" dxfId="2831" priority="2920" operator="lessThanOrEqual">
      <formula>$C119</formula>
    </cfRule>
  </conditionalFormatting>
  <conditionalFormatting sqref="GF139:GJ139">
    <cfRule type="cellIs" dxfId="2830" priority="2916" operator="lessThan">
      <formula>$C139</formula>
    </cfRule>
    <cfRule type="cellIs" dxfId="2829" priority="2917" operator="greaterThanOrEqual">
      <formula>$C139</formula>
    </cfRule>
  </conditionalFormatting>
  <conditionalFormatting sqref="GF151:GJ151">
    <cfRule type="cellIs" dxfId="2828" priority="2914" operator="lessThan">
      <formula>$C151</formula>
    </cfRule>
    <cfRule type="cellIs" dxfId="2827" priority="2915" operator="greaterThanOrEqual">
      <formula>$C151</formula>
    </cfRule>
  </conditionalFormatting>
  <conditionalFormatting sqref="GF153:GJ153">
    <cfRule type="cellIs" dxfId="2826" priority="2912" operator="greaterThan">
      <formula>$C153</formula>
    </cfRule>
    <cfRule type="cellIs" dxfId="2825" priority="2913" operator="lessThanOrEqual">
      <formula>$C153</formula>
    </cfRule>
  </conditionalFormatting>
  <conditionalFormatting sqref="GG157:GI157">
    <cfRule type="cellIs" dxfId="2824" priority="2910" operator="greaterThan">
      <formula>$C157</formula>
    </cfRule>
    <cfRule type="cellIs" dxfId="2823" priority="2911" operator="lessThanOrEqual">
      <formula>$C157</formula>
    </cfRule>
  </conditionalFormatting>
  <conditionalFormatting sqref="GF157">
    <cfRule type="cellIs" dxfId="2822" priority="2908" operator="greaterThan">
      <formula>$C157</formula>
    </cfRule>
    <cfRule type="cellIs" dxfId="2821" priority="2909" operator="lessThanOrEqual">
      <formula>$C157</formula>
    </cfRule>
  </conditionalFormatting>
  <conditionalFormatting sqref="GF162:GJ162">
    <cfRule type="cellIs" dxfId="2820" priority="2906" operator="greaterThan">
      <formula>$C162</formula>
    </cfRule>
    <cfRule type="cellIs" dxfId="2819" priority="2907" operator="lessThanOrEqual">
      <formula>$C162</formula>
    </cfRule>
  </conditionalFormatting>
  <conditionalFormatting sqref="GF170:GI170">
    <cfRule type="cellIs" dxfId="2818" priority="2904" operator="greaterThan">
      <formula>$C170</formula>
    </cfRule>
    <cfRule type="cellIs" dxfId="2817" priority="2905" operator="lessThanOrEqual">
      <formula>$C170</formula>
    </cfRule>
  </conditionalFormatting>
  <conditionalFormatting sqref="GF172:GI172">
    <cfRule type="cellIs" dxfId="2816" priority="2902" operator="greaterThan">
      <formula>$C172</formula>
    </cfRule>
    <cfRule type="cellIs" dxfId="2815" priority="2903" operator="lessThanOrEqual">
      <formula>$C172</formula>
    </cfRule>
  </conditionalFormatting>
  <conditionalFormatting sqref="GJ170">
    <cfRule type="cellIs" dxfId="2814" priority="2900" operator="greaterThan">
      <formula>$C170</formula>
    </cfRule>
    <cfRule type="cellIs" dxfId="2813" priority="2901" operator="lessThanOrEqual">
      <formula>$C170</formula>
    </cfRule>
  </conditionalFormatting>
  <conditionalFormatting sqref="GJ172">
    <cfRule type="cellIs" dxfId="2812" priority="2898" operator="greaterThan">
      <formula>$C172</formula>
    </cfRule>
    <cfRule type="cellIs" dxfId="2811" priority="2899" operator="lessThanOrEqual">
      <formula>$C172</formula>
    </cfRule>
  </conditionalFormatting>
  <conditionalFormatting sqref="GM26:GQ26 GM28:GQ29">
    <cfRule type="cellIs" dxfId="2810" priority="2896" operator="lessThan">
      <formula>$C$26</formula>
    </cfRule>
    <cfRule type="cellIs" dxfId="2809" priority="2897" operator="greaterThanOrEqual">
      <formula>$C$26</formula>
    </cfRule>
  </conditionalFormatting>
  <conditionalFormatting sqref="GM27:GQ27 GM30:GQ32">
    <cfRule type="cellIs" dxfId="2808" priority="2894" operator="lessThan">
      <formula>$C$32</formula>
    </cfRule>
    <cfRule type="cellIs" dxfId="2807" priority="2895" operator="greaterThanOrEqual">
      <formula>$C$32</formula>
    </cfRule>
  </conditionalFormatting>
  <conditionalFormatting sqref="GM71:GQ72 GM74:GQ74 GM117:GQ118 GQ157 GM175:GQ183">
    <cfRule type="cellIs" dxfId="2806" priority="2892" operator="greaterThan">
      <formula>$C71</formula>
    </cfRule>
    <cfRule type="cellIs" dxfId="2805" priority="2893" operator="lessThanOrEqual">
      <formula>$C71</formula>
    </cfRule>
  </conditionalFormatting>
  <conditionalFormatting sqref="GM75:GQ77">
    <cfRule type="cellIs" dxfId="2804" priority="2890" operator="notEqual">
      <formula>$C75</formula>
    </cfRule>
    <cfRule type="cellIs" dxfId="2803" priority="2891" operator="equal">
      <formula>$C75</formula>
    </cfRule>
  </conditionalFormatting>
  <conditionalFormatting sqref="GM107:GQ107 GM104:GQ104">
    <cfRule type="cellIs" dxfId="2802" priority="2888" operator="lessThanOrEqual">
      <formula>$C104</formula>
    </cfRule>
    <cfRule type="cellIs" dxfId="2801" priority="2889" operator="greaterThan">
      <formula>$C104</formula>
    </cfRule>
  </conditionalFormatting>
  <conditionalFormatting sqref="GM185:GQ185">
    <cfRule type="cellIs" dxfId="2800" priority="2885" operator="lessThan">
      <formula>$C$185</formula>
    </cfRule>
  </conditionalFormatting>
  <conditionalFormatting sqref="GM186:GQ186">
    <cfRule type="cellIs" dxfId="2799" priority="2884" operator="lessThan">
      <formula>$C$186</formula>
    </cfRule>
  </conditionalFormatting>
  <conditionalFormatting sqref="GM187:GQ187">
    <cfRule type="cellIs" dxfId="2798" priority="2883" operator="lessThan">
      <formula>$C$187</formula>
    </cfRule>
  </conditionalFormatting>
  <conditionalFormatting sqref="GM188:GQ188">
    <cfRule type="cellIs" dxfId="2797" priority="2882" operator="lessThan">
      <formula>$C$188</formula>
    </cfRule>
  </conditionalFormatting>
  <conditionalFormatting sqref="GM38:GQ38">
    <cfRule type="cellIs" dxfId="2796" priority="2881" operator="notEqual">
      <formula>GM36</formula>
    </cfRule>
  </conditionalFormatting>
  <conditionalFormatting sqref="GM41:GQ41">
    <cfRule type="cellIs" dxfId="2795" priority="2880" operator="notEqual">
      <formula>GM39</formula>
    </cfRule>
  </conditionalFormatting>
  <conditionalFormatting sqref="GM50:GQ50">
    <cfRule type="cellIs" dxfId="2794" priority="2879" operator="notEqual">
      <formula>GM49</formula>
    </cfRule>
  </conditionalFormatting>
  <conditionalFormatting sqref="GM73:GQ73">
    <cfRule type="cellIs" dxfId="2793" priority="2878" operator="greaterThan">
      <formula>GM80</formula>
    </cfRule>
  </conditionalFormatting>
  <conditionalFormatting sqref="GK19:GL19">
    <cfRule type="cellIs" dxfId="2792" priority="2872" operator="between">
      <formula>5</formula>
      <formula>9</formula>
    </cfRule>
    <cfRule type="cellIs" dxfId="2791" priority="2873" operator="greaterThan">
      <formula>9</formula>
    </cfRule>
  </conditionalFormatting>
  <conditionalFormatting sqref="GK14:GL14">
    <cfRule type="cellIs" dxfId="2790" priority="2874" operator="between">
      <formula>5</formula>
      <formula>9</formula>
    </cfRule>
    <cfRule type="cellIs" dxfId="2789" priority="2875" operator="greaterThan">
      <formula>9</formula>
    </cfRule>
  </conditionalFormatting>
  <conditionalFormatting sqref="GK9:GL9">
    <cfRule type="cellIs" dxfId="2788" priority="2876" operator="between">
      <formula>5</formula>
      <formula>9</formula>
    </cfRule>
    <cfRule type="cellIs" dxfId="2787" priority="2877" operator="greaterThan">
      <formula>9</formula>
    </cfRule>
  </conditionalFormatting>
  <conditionalFormatting sqref="GK11:GL13">
    <cfRule type="cellIs" dxfId="2786" priority="2868" operator="between">
      <formula>5</formula>
      <formula>9</formula>
    </cfRule>
    <cfRule type="cellIs" dxfId="2785" priority="2869" operator="greaterThan">
      <formula>9</formula>
    </cfRule>
  </conditionalFormatting>
  <conditionalFormatting sqref="GK24:GL24">
    <cfRule type="cellIs" dxfId="2784" priority="2870" operator="between">
      <formula>5</formula>
      <formula>9</formula>
    </cfRule>
    <cfRule type="cellIs" dxfId="2783" priority="2871" operator="greaterThan">
      <formula>9</formula>
    </cfRule>
  </conditionalFormatting>
  <conditionalFormatting sqref="GK16:GL18">
    <cfRule type="cellIs" dxfId="2782" priority="2866" operator="between">
      <formula>5</formula>
      <formula>9</formula>
    </cfRule>
    <cfRule type="cellIs" dxfId="2781" priority="2867" operator="greaterThan">
      <formula>9</formula>
    </cfRule>
  </conditionalFormatting>
  <conditionalFormatting sqref="GK21:GL23">
    <cfRule type="cellIs" dxfId="2780" priority="2864" operator="between">
      <formula>5</formula>
      <formula>9</formula>
    </cfRule>
    <cfRule type="cellIs" dxfId="2779" priority="2865" operator="greaterThan">
      <formula>9</formula>
    </cfRule>
  </conditionalFormatting>
  <conditionalFormatting sqref="GK26:GL54 GK82:GL86 GK71:GL73 GK66:GL69 GK64:GL64 GK56:GL62 GK103:GL105 GK107:GL108 GK116:GL123 GK125:GL128 GK130:GL135 GK153:GL160 GK162:GL166 GK170:GL173 GK175:GL183 GK185:GL188 GK76:GL80 GK74:GK75">
    <cfRule type="cellIs" dxfId="2778" priority="2862" operator="between">
      <formula>5</formula>
      <formula>9</formula>
    </cfRule>
    <cfRule type="cellIs" dxfId="2777" priority="2863" operator="greaterThan">
      <formula>9</formula>
    </cfRule>
  </conditionalFormatting>
  <conditionalFormatting sqref="GM90:GQ90">
    <cfRule type="cellIs" dxfId="2776" priority="2860" operator="lessThan">
      <formula>$C90</formula>
    </cfRule>
    <cfRule type="cellIs" dxfId="2775" priority="2861" operator="greaterThanOrEqual">
      <formula>$C90</formula>
    </cfRule>
  </conditionalFormatting>
  <conditionalFormatting sqref="GM57:GQ57">
    <cfRule type="cellIs" dxfId="2774" priority="2856" operator="lessThan">
      <formula>$C57</formula>
    </cfRule>
    <cfRule type="cellIs" dxfId="2773" priority="2857" operator="greaterThanOrEqual">
      <formula>$C57</formula>
    </cfRule>
  </conditionalFormatting>
  <conditionalFormatting sqref="GN56:GQ56">
    <cfRule type="cellIs" dxfId="2772" priority="2858" operator="lessThan">
      <formula>$C56</formula>
    </cfRule>
    <cfRule type="cellIs" dxfId="2771" priority="2859" operator="greaterThanOrEqual">
      <formula>$C56</formula>
    </cfRule>
  </conditionalFormatting>
  <conditionalFormatting sqref="GN58:GQ60">
    <cfRule type="cellIs" dxfId="2770" priority="2854" operator="lessThan">
      <formula>$C58</formula>
    </cfRule>
    <cfRule type="cellIs" dxfId="2769" priority="2855" operator="greaterThanOrEqual">
      <formula>$C58</formula>
    </cfRule>
  </conditionalFormatting>
  <conditionalFormatting sqref="GM62:GQ62">
    <cfRule type="cellIs" dxfId="2768" priority="2852" operator="lessThan">
      <formula>$C62</formula>
    </cfRule>
    <cfRule type="cellIs" dxfId="2767" priority="2853" operator="greaterThanOrEqual">
      <formula>$C62</formula>
    </cfRule>
  </conditionalFormatting>
  <conditionalFormatting sqref="GM56">
    <cfRule type="cellIs" dxfId="2766" priority="2850" operator="lessThan">
      <formula>$C56</formula>
    </cfRule>
    <cfRule type="cellIs" dxfId="2765" priority="2851" operator="greaterThanOrEqual">
      <formula>$C56</formula>
    </cfRule>
  </conditionalFormatting>
  <conditionalFormatting sqref="GM58:GM60">
    <cfRule type="cellIs" dxfId="2764" priority="2848" operator="lessThan">
      <formula>$C58</formula>
    </cfRule>
    <cfRule type="cellIs" dxfId="2763" priority="2849" operator="greaterThanOrEqual">
      <formula>$C58</formula>
    </cfRule>
  </conditionalFormatting>
  <conditionalFormatting sqref="GN61:GQ61">
    <cfRule type="cellIs" dxfId="2762" priority="2846" operator="lessThan">
      <formula>$C61</formula>
    </cfRule>
    <cfRule type="cellIs" dxfId="2761" priority="2847" operator="greaterThanOrEqual">
      <formula>$C61</formula>
    </cfRule>
  </conditionalFormatting>
  <conditionalFormatting sqref="GM61">
    <cfRule type="cellIs" dxfId="2760" priority="2844" operator="lessThan">
      <formula>$C61</formula>
    </cfRule>
    <cfRule type="cellIs" dxfId="2759" priority="2845" operator="greaterThanOrEqual">
      <formula>$C61</formula>
    </cfRule>
  </conditionalFormatting>
  <conditionalFormatting sqref="GM9:GQ9">
    <cfRule type="cellIs" dxfId="2758" priority="2842" operator="between">
      <formula>5</formula>
      <formula>9</formula>
    </cfRule>
    <cfRule type="cellIs" dxfId="2757" priority="2843" operator="greaterThan">
      <formula>9</formula>
    </cfRule>
  </conditionalFormatting>
  <conditionalFormatting sqref="GM14:GQ14">
    <cfRule type="cellIs" dxfId="2756" priority="2840" operator="between">
      <formula>5</formula>
      <formula>9</formula>
    </cfRule>
    <cfRule type="cellIs" dxfId="2755" priority="2841" operator="greaterThan">
      <formula>9</formula>
    </cfRule>
  </conditionalFormatting>
  <conditionalFormatting sqref="GM19:GQ19">
    <cfRule type="cellIs" dxfId="2754" priority="2838" operator="between">
      <formula>5</formula>
      <formula>9</formula>
    </cfRule>
    <cfRule type="cellIs" dxfId="2753" priority="2839" operator="greaterThan">
      <formula>9</formula>
    </cfRule>
  </conditionalFormatting>
  <conditionalFormatting sqref="GM24:GQ24">
    <cfRule type="cellIs" dxfId="2752" priority="2836" operator="between">
      <formula>5</formula>
      <formula>9</formula>
    </cfRule>
    <cfRule type="cellIs" dxfId="2751" priority="2837" operator="greaterThan">
      <formula>9</formula>
    </cfRule>
  </conditionalFormatting>
  <conditionalFormatting sqref="GK91:GQ93">
    <cfRule type="cellIs" dxfId="2750" priority="2886" operator="lessThan">
      <formula>$C$91</formula>
    </cfRule>
    <cfRule type="cellIs" dxfId="2749" priority="2887" operator="greaterThan">
      <formula>$C$91</formula>
    </cfRule>
  </conditionalFormatting>
  <conditionalFormatting sqref="GK96:GQ96">
    <cfRule type="cellIs" dxfId="2748" priority="2834" operator="lessThan">
      <formula>$C$96</formula>
    </cfRule>
    <cfRule type="cellIs" dxfId="2747" priority="2835" operator="greaterThanOrEqual">
      <formula>$C96</formula>
    </cfRule>
  </conditionalFormatting>
  <conditionalFormatting sqref="GM98:GQ98">
    <cfRule type="cellIs" dxfId="2746" priority="2832" operator="lessThan">
      <formula>$C98</formula>
    </cfRule>
    <cfRule type="cellIs" dxfId="2745" priority="2833" operator="greaterThanOrEqual">
      <formula>$C98</formula>
    </cfRule>
  </conditionalFormatting>
  <conditionalFormatting sqref="GM105:GQ105">
    <cfRule type="cellIs" dxfId="2744" priority="2830" operator="lessThanOrEqual">
      <formula>$C$105</formula>
    </cfRule>
    <cfRule type="cellIs" dxfId="2743" priority="2831" operator="greaterThan">
      <formula>$C$105</formula>
    </cfRule>
  </conditionalFormatting>
  <conditionalFormatting sqref="GM108:GQ108">
    <cfRule type="cellIs" dxfId="2742" priority="2828" operator="lessThanOrEqual">
      <formula>$C$108</formula>
    </cfRule>
    <cfRule type="cellIs" dxfId="2741" priority="2829" operator="greaterThan">
      <formula>$C$108</formula>
    </cfRule>
  </conditionalFormatting>
  <conditionalFormatting sqref="GM119:GQ119">
    <cfRule type="containsText" dxfId="2740" priority="2825" operator="containsText" text="N/A">
      <formula>NOT(ISERROR(SEARCH("N/A",GM119)))</formula>
    </cfRule>
    <cfRule type="cellIs" dxfId="2739" priority="2826" operator="greaterThan">
      <formula>$C119</formula>
    </cfRule>
    <cfRule type="cellIs" dxfId="2738" priority="2827" operator="lessThanOrEqual">
      <formula>$C119</formula>
    </cfRule>
  </conditionalFormatting>
  <conditionalFormatting sqref="GM139:GQ139">
    <cfRule type="cellIs" dxfId="2737" priority="2823" operator="lessThan">
      <formula>$C139</formula>
    </cfRule>
    <cfRule type="cellIs" dxfId="2736" priority="2824" operator="greaterThanOrEqual">
      <formula>$C139</formula>
    </cfRule>
  </conditionalFormatting>
  <conditionalFormatting sqref="GM151:GQ151">
    <cfRule type="cellIs" dxfId="2735" priority="2821" operator="lessThan">
      <formula>$C151</formula>
    </cfRule>
    <cfRule type="cellIs" dxfId="2734" priority="2822" operator="greaterThanOrEqual">
      <formula>$C151</formula>
    </cfRule>
  </conditionalFormatting>
  <conditionalFormatting sqref="GM153:GQ153">
    <cfRule type="cellIs" dxfId="2733" priority="2819" operator="greaterThan">
      <formula>$C153</formula>
    </cfRule>
    <cfRule type="cellIs" dxfId="2732" priority="2820" operator="lessThanOrEqual">
      <formula>$C153</formula>
    </cfRule>
  </conditionalFormatting>
  <conditionalFormatting sqref="GN157:GP157">
    <cfRule type="cellIs" dxfId="2731" priority="2817" operator="greaterThan">
      <formula>$C157</formula>
    </cfRule>
    <cfRule type="cellIs" dxfId="2730" priority="2818" operator="lessThanOrEqual">
      <formula>$C157</formula>
    </cfRule>
  </conditionalFormatting>
  <conditionalFormatting sqref="GM157">
    <cfRule type="cellIs" dxfId="2729" priority="2815" operator="greaterThan">
      <formula>$C157</formula>
    </cfRule>
    <cfRule type="cellIs" dxfId="2728" priority="2816" operator="lessThanOrEqual">
      <formula>$C157</formula>
    </cfRule>
  </conditionalFormatting>
  <conditionalFormatting sqref="GM162:GQ162">
    <cfRule type="cellIs" dxfId="2727" priority="2813" operator="greaterThan">
      <formula>$C162</formula>
    </cfRule>
    <cfRule type="cellIs" dxfId="2726" priority="2814" operator="lessThanOrEqual">
      <formula>$C162</formula>
    </cfRule>
  </conditionalFormatting>
  <conditionalFormatting sqref="GM170:GP170">
    <cfRule type="cellIs" dxfId="2725" priority="2811" operator="greaterThan">
      <formula>$C170</formula>
    </cfRule>
    <cfRule type="cellIs" dxfId="2724" priority="2812" operator="lessThanOrEqual">
      <formula>$C170</formula>
    </cfRule>
  </conditionalFormatting>
  <conditionalFormatting sqref="GM172:GP172">
    <cfRule type="cellIs" dxfId="2723" priority="2809" operator="greaterThan">
      <formula>$C172</formula>
    </cfRule>
    <cfRule type="cellIs" dxfId="2722" priority="2810" operator="lessThanOrEqual">
      <formula>$C172</formula>
    </cfRule>
  </conditionalFormatting>
  <conditionalFormatting sqref="GQ170">
    <cfRule type="cellIs" dxfId="2721" priority="2807" operator="greaterThan">
      <formula>$C170</formula>
    </cfRule>
    <cfRule type="cellIs" dxfId="2720" priority="2808" operator="lessThanOrEqual">
      <formula>$C170</formula>
    </cfRule>
  </conditionalFormatting>
  <conditionalFormatting sqref="GQ172">
    <cfRule type="cellIs" dxfId="2719" priority="2805" operator="greaterThan">
      <formula>$C172</formula>
    </cfRule>
    <cfRule type="cellIs" dxfId="2718" priority="2806" operator="lessThanOrEqual">
      <formula>$C172</formula>
    </cfRule>
  </conditionalFormatting>
  <conditionalFormatting sqref="GT26:GX26 GT28:GX29">
    <cfRule type="cellIs" dxfId="2717" priority="2803" operator="lessThan">
      <formula>$C$26</formula>
    </cfRule>
    <cfRule type="cellIs" dxfId="2716" priority="2804" operator="greaterThanOrEqual">
      <formula>$C$26</formula>
    </cfRule>
  </conditionalFormatting>
  <conditionalFormatting sqref="GT27:GX27 GT30:GX32">
    <cfRule type="cellIs" dxfId="2715" priority="2801" operator="lessThan">
      <formula>$C$32</formula>
    </cfRule>
    <cfRule type="cellIs" dxfId="2714" priority="2802" operator="greaterThanOrEqual">
      <formula>$C$32</formula>
    </cfRule>
  </conditionalFormatting>
  <conditionalFormatting sqref="GT71:GX72 GT74:GX74 GT117:GX118 GX157 GT175:GX183">
    <cfRule type="cellIs" dxfId="2713" priority="2799" operator="greaterThan">
      <formula>$C71</formula>
    </cfRule>
    <cfRule type="cellIs" dxfId="2712" priority="2800" operator="lessThanOrEqual">
      <formula>$C71</formula>
    </cfRule>
  </conditionalFormatting>
  <conditionalFormatting sqref="GT75:GX77">
    <cfRule type="cellIs" dxfId="2711" priority="2797" operator="notEqual">
      <formula>$C75</formula>
    </cfRule>
    <cfRule type="cellIs" dxfId="2710" priority="2798" operator="equal">
      <formula>$C75</formula>
    </cfRule>
  </conditionalFormatting>
  <conditionalFormatting sqref="GT107:GX107 GT104:GX104">
    <cfRule type="cellIs" dxfId="2709" priority="2795" operator="lessThanOrEqual">
      <formula>$C104</formula>
    </cfRule>
    <cfRule type="cellIs" dxfId="2708" priority="2796" operator="greaterThan">
      <formula>$C104</formula>
    </cfRule>
  </conditionalFormatting>
  <conditionalFormatting sqref="GT185:GX185">
    <cfRule type="cellIs" dxfId="2707" priority="2792" operator="lessThan">
      <formula>$C$185</formula>
    </cfRule>
  </conditionalFormatting>
  <conditionalFormatting sqref="GT186:GX186">
    <cfRule type="cellIs" dxfId="2706" priority="2791" operator="lessThan">
      <formula>$C$186</formula>
    </cfRule>
  </conditionalFormatting>
  <conditionalFormatting sqref="GT187:GX187">
    <cfRule type="cellIs" dxfId="2705" priority="2790" operator="lessThan">
      <formula>$C$187</formula>
    </cfRule>
  </conditionalFormatting>
  <conditionalFormatting sqref="GT188:GX188">
    <cfRule type="cellIs" dxfId="2704" priority="2789" operator="lessThan">
      <formula>$C$188</formula>
    </cfRule>
  </conditionalFormatting>
  <conditionalFormatting sqref="GT38:GX38">
    <cfRule type="cellIs" dxfId="2703" priority="2788" operator="notEqual">
      <formula>GT36</formula>
    </cfRule>
  </conditionalFormatting>
  <conditionalFormatting sqref="GT41:GX41">
    <cfRule type="cellIs" dxfId="2702" priority="2787" operator="notEqual">
      <formula>GT39</formula>
    </cfRule>
  </conditionalFormatting>
  <conditionalFormatting sqref="GT50:GX50">
    <cfRule type="cellIs" dxfId="2701" priority="2786" operator="notEqual">
      <formula>GT49</formula>
    </cfRule>
  </conditionalFormatting>
  <conditionalFormatting sqref="GT73:GX73">
    <cfRule type="cellIs" dxfId="2700" priority="2785" operator="greaterThan">
      <formula>GT80</formula>
    </cfRule>
  </conditionalFormatting>
  <conditionalFormatting sqref="GR19:GS19">
    <cfRule type="cellIs" dxfId="2699" priority="2779" operator="between">
      <formula>5</formula>
      <formula>9</formula>
    </cfRule>
    <cfRule type="cellIs" dxfId="2698" priority="2780" operator="greaterThan">
      <formula>9</formula>
    </cfRule>
  </conditionalFormatting>
  <conditionalFormatting sqref="GR14:GS14">
    <cfRule type="cellIs" dxfId="2697" priority="2781" operator="between">
      <formula>5</formula>
      <formula>9</formula>
    </cfRule>
    <cfRule type="cellIs" dxfId="2696" priority="2782" operator="greaterThan">
      <formula>9</formula>
    </cfRule>
  </conditionalFormatting>
  <conditionalFormatting sqref="GR9:GS9">
    <cfRule type="cellIs" dxfId="2695" priority="2783" operator="between">
      <formula>5</formula>
      <formula>9</formula>
    </cfRule>
    <cfRule type="cellIs" dxfId="2694" priority="2784" operator="greaterThan">
      <formula>9</formula>
    </cfRule>
  </conditionalFormatting>
  <conditionalFormatting sqref="GR11:GS13">
    <cfRule type="cellIs" dxfId="2693" priority="2775" operator="between">
      <formula>5</formula>
      <formula>9</formula>
    </cfRule>
    <cfRule type="cellIs" dxfId="2692" priority="2776" operator="greaterThan">
      <formula>9</formula>
    </cfRule>
  </conditionalFormatting>
  <conditionalFormatting sqref="GR24:GS24">
    <cfRule type="cellIs" dxfId="2691" priority="2777" operator="between">
      <formula>5</formula>
      <formula>9</formula>
    </cfRule>
    <cfRule type="cellIs" dxfId="2690" priority="2778" operator="greaterThan">
      <formula>9</formula>
    </cfRule>
  </conditionalFormatting>
  <conditionalFormatting sqref="GR16:GS18">
    <cfRule type="cellIs" dxfId="2689" priority="2773" operator="between">
      <formula>5</formula>
      <formula>9</formula>
    </cfRule>
    <cfRule type="cellIs" dxfId="2688" priority="2774" operator="greaterThan">
      <formula>9</formula>
    </cfRule>
  </conditionalFormatting>
  <conditionalFormatting sqref="GR21:GS23">
    <cfRule type="cellIs" dxfId="2687" priority="2771" operator="between">
      <formula>5</formula>
      <formula>9</formula>
    </cfRule>
    <cfRule type="cellIs" dxfId="2686" priority="2772" operator="greaterThan">
      <formula>9</formula>
    </cfRule>
  </conditionalFormatting>
  <conditionalFormatting sqref="GR26:GS54 GR82:GS86 GR71:GS80 GR66:GS69 GR64:GS64 GR56:GS62 GR103:GS105 GR107:GS108 GR116:GS123 GR125:GS128 GR130:GS135 GR153:GS160 GR162:GS166 GR170:GS173 GR175:GS183 GR185:GS188">
    <cfRule type="cellIs" dxfId="2685" priority="2769" operator="between">
      <formula>5</formula>
      <formula>9</formula>
    </cfRule>
    <cfRule type="cellIs" dxfId="2684" priority="2770" operator="greaterThan">
      <formula>9</formula>
    </cfRule>
  </conditionalFormatting>
  <conditionalFormatting sqref="GT90:GX90">
    <cfRule type="cellIs" dxfId="2683" priority="2767" operator="lessThan">
      <formula>$C90</formula>
    </cfRule>
    <cfRule type="cellIs" dxfId="2682" priority="2768" operator="greaterThanOrEqual">
      <formula>$C90</formula>
    </cfRule>
  </conditionalFormatting>
  <conditionalFormatting sqref="GT57:GX57">
    <cfRule type="cellIs" dxfId="2681" priority="2763" operator="lessThan">
      <formula>$C57</formula>
    </cfRule>
    <cfRule type="cellIs" dxfId="2680" priority="2764" operator="greaterThanOrEqual">
      <formula>$C57</formula>
    </cfRule>
  </conditionalFormatting>
  <conditionalFormatting sqref="GU56:GX56">
    <cfRule type="cellIs" dxfId="2679" priority="2765" operator="lessThan">
      <formula>$C56</formula>
    </cfRule>
    <cfRule type="cellIs" dxfId="2678" priority="2766" operator="greaterThanOrEqual">
      <formula>$C56</formula>
    </cfRule>
  </conditionalFormatting>
  <conditionalFormatting sqref="GU58:GX60">
    <cfRule type="cellIs" dxfId="2677" priority="2761" operator="lessThan">
      <formula>$C58</formula>
    </cfRule>
    <cfRule type="cellIs" dxfId="2676" priority="2762" operator="greaterThanOrEqual">
      <formula>$C58</formula>
    </cfRule>
  </conditionalFormatting>
  <conditionalFormatting sqref="GT62:GX62">
    <cfRule type="cellIs" dxfId="2675" priority="2759" operator="lessThan">
      <formula>$C62</formula>
    </cfRule>
    <cfRule type="cellIs" dxfId="2674" priority="2760" operator="greaterThanOrEqual">
      <formula>$C62</formula>
    </cfRule>
  </conditionalFormatting>
  <conditionalFormatting sqref="GT56">
    <cfRule type="cellIs" dxfId="2673" priority="2757" operator="lessThan">
      <formula>$C56</formula>
    </cfRule>
    <cfRule type="cellIs" dxfId="2672" priority="2758" operator="greaterThanOrEqual">
      <formula>$C56</formula>
    </cfRule>
  </conditionalFormatting>
  <conditionalFormatting sqref="GT58:GT60">
    <cfRule type="cellIs" dxfId="2671" priority="2755" operator="lessThan">
      <formula>$C58</formula>
    </cfRule>
    <cfRule type="cellIs" dxfId="2670" priority="2756" operator="greaterThanOrEqual">
      <formula>$C58</formula>
    </cfRule>
  </conditionalFormatting>
  <conditionalFormatting sqref="GU61:GX61">
    <cfRule type="cellIs" dxfId="2669" priority="2753" operator="lessThan">
      <formula>$C61</formula>
    </cfRule>
    <cfRule type="cellIs" dxfId="2668" priority="2754" operator="greaterThanOrEqual">
      <formula>$C61</formula>
    </cfRule>
  </conditionalFormatting>
  <conditionalFormatting sqref="GT61">
    <cfRule type="cellIs" dxfId="2667" priority="2751" operator="lessThan">
      <formula>$C61</formula>
    </cfRule>
    <cfRule type="cellIs" dxfId="2666" priority="2752" operator="greaterThanOrEqual">
      <formula>$C61</formula>
    </cfRule>
  </conditionalFormatting>
  <conditionalFormatting sqref="GT9:GX9">
    <cfRule type="cellIs" dxfId="2665" priority="2749" operator="between">
      <formula>5</formula>
      <formula>9</formula>
    </cfRule>
    <cfRule type="cellIs" dxfId="2664" priority="2750" operator="greaterThan">
      <formula>9</formula>
    </cfRule>
  </conditionalFormatting>
  <conditionalFormatting sqref="GT14:GX14">
    <cfRule type="cellIs" dxfId="2663" priority="2747" operator="between">
      <formula>5</formula>
      <formula>9</formula>
    </cfRule>
    <cfRule type="cellIs" dxfId="2662" priority="2748" operator="greaterThan">
      <formula>9</formula>
    </cfRule>
  </conditionalFormatting>
  <conditionalFormatting sqref="GT19:GX19">
    <cfRule type="cellIs" dxfId="2661" priority="2745" operator="between">
      <formula>5</formula>
      <formula>9</formula>
    </cfRule>
    <cfRule type="cellIs" dxfId="2660" priority="2746" operator="greaterThan">
      <formula>9</formula>
    </cfRule>
  </conditionalFormatting>
  <conditionalFormatting sqref="GT24:GX24">
    <cfRule type="cellIs" dxfId="2659" priority="2743" operator="between">
      <formula>5</formula>
      <formula>9</formula>
    </cfRule>
    <cfRule type="cellIs" dxfId="2658" priority="2744" operator="greaterThan">
      <formula>9</formula>
    </cfRule>
  </conditionalFormatting>
  <conditionalFormatting sqref="GR91:GX93">
    <cfRule type="cellIs" dxfId="2657" priority="2793" operator="lessThan">
      <formula>$C$91</formula>
    </cfRule>
    <cfRule type="cellIs" dxfId="2656" priority="2794" operator="greaterThan">
      <formula>$C$91</formula>
    </cfRule>
  </conditionalFormatting>
  <conditionalFormatting sqref="GR96:GX96">
    <cfRule type="cellIs" dxfId="2655" priority="2741" operator="lessThan">
      <formula>$C$96</formula>
    </cfRule>
    <cfRule type="cellIs" dxfId="2654" priority="2742" operator="greaterThanOrEqual">
      <formula>$C96</formula>
    </cfRule>
  </conditionalFormatting>
  <conditionalFormatting sqref="GT98:GX98">
    <cfRule type="cellIs" dxfId="2653" priority="2739" operator="lessThan">
      <formula>$C98</formula>
    </cfRule>
    <cfRule type="cellIs" dxfId="2652" priority="2740" operator="greaterThanOrEqual">
      <formula>$C98</formula>
    </cfRule>
  </conditionalFormatting>
  <conditionalFormatting sqref="GT105:GX105">
    <cfRule type="cellIs" dxfId="2651" priority="2737" operator="lessThanOrEqual">
      <formula>$C$105</formula>
    </cfRule>
    <cfRule type="cellIs" dxfId="2650" priority="2738" operator="greaterThan">
      <formula>$C$105</formula>
    </cfRule>
  </conditionalFormatting>
  <conditionalFormatting sqref="GT108:GX108">
    <cfRule type="cellIs" dxfId="2649" priority="2735" operator="lessThanOrEqual">
      <formula>$C$108</formula>
    </cfRule>
    <cfRule type="cellIs" dxfId="2648" priority="2736" operator="greaterThan">
      <formula>$C$108</formula>
    </cfRule>
  </conditionalFormatting>
  <conditionalFormatting sqref="GT119:GX119">
    <cfRule type="containsText" dxfId="2647" priority="2732" operator="containsText" text="N/A">
      <formula>NOT(ISERROR(SEARCH("N/A",GT119)))</formula>
    </cfRule>
    <cfRule type="cellIs" dxfId="2646" priority="2733" operator="greaterThan">
      <formula>$C119</formula>
    </cfRule>
    <cfRule type="cellIs" dxfId="2645" priority="2734" operator="lessThanOrEqual">
      <formula>$C119</formula>
    </cfRule>
  </conditionalFormatting>
  <conditionalFormatting sqref="GT139:GX139">
    <cfRule type="cellIs" dxfId="2644" priority="2730" operator="lessThan">
      <formula>$C139</formula>
    </cfRule>
    <cfRule type="cellIs" dxfId="2643" priority="2731" operator="greaterThanOrEqual">
      <formula>$C139</formula>
    </cfRule>
  </conditionalFormatting>
  <conditionalFormatting sqref="GT151:GX151">
    <cfRule type="cellIs" dxfId="2642" priority="2728" operator="lessThan">
      <formula>$C151</formula>
    </cfRule>
    <cfRule type="cellIs" dxfId="2641" priority="2729" operator="greaterThanOrEqual">
      <formula>$C151</formula>
    </cfRule>
  </conditionalFormatting>
  <conditionalFormatting sqref="GT153:GX153">
    <cfRule type="cellIs" dxfId="2640" priority="2726" operator="greaterThan">
      <formula>$C153</formula>
    </cfRule>
    <cfRule type="cellIs" dxfId="2639" priority="2727" operator="lessThanOrEqual">
      <formula>$C153</formula>
    </cfRule>
  </conditionalFormatting>
  <conditionalFormatting sqref="GU157:GW157">
    <cfRule type="cellIs" dxfId="2638" priority="2724" operator="greaterThan">
      <formula>$C157</formula>
    </cfRule>
    <cfRule type="cellIs" dxfId="2637" priority="2725" operator="lessThanOrEqual">
      <formula>$C157</formula>
    </cfRule>
  </conditionalFormatting>
  <conditionalFormatting sqref="GT157">
    <cfRule type="cellIs" dxfId="2636" priority="2722" operator="greaterThan">
      <formula>$C157</formula>
    </cfRule>
    <cfRule type="cellIs" dxfId="2635" priority="2723" operator="lessThanOrEqual">
      <formula>$C157</formula>
    </cfRule>
  </conditionalFormatting>
  <conditionalFormatting sqref="GT162:GX162">
    <cfRule type="cellIs" dxfId="2634" priority="2720" operator="greaterThan">
      <formula>$C162</formula>
    </cfRule>
    <cfRule type="cellIs" dxfId="2633" priority="2721" operator="lessThanOrEqual">
      <formula>$C162</formula>
    </cfRule>
  </conditionalFormatting>
  <conditionalFormatting sqref="GT170:GW170">
    <cfRule type="cellIs" dxfId="2632" priority="2718" operator="greaterThan">
      <formula>$C170</formula>
    </cfRule>
    <cfRule type="cellIs" dxfId="2631" priority="2719" operator="lessThanOrEqual">
      <formula>$C170</formula>
    </cfRule>
  </conditionalFormatting>
  <conditionalFormatting sqref="GT172:GW172">
    <cfRule type="cellIs" dxfId="2630" priority="2716" operator="greaterThan">
      <formula>$C172</formula>
    </cfRule>
    <cfRule type="cellIs" dxfId="2629" priority="2717" operator="lessThanOrEqual">
      <formula>$C172</formula>
    </cfRule>
  </conditionalFormatting>
  <conditionalFormatting sqref="GX170">
    <cfRule type="cellIs" dxfId="2628" priority="2714" operator="greaterThan">
      <formula>$C170</formula>
    </cfRule>
    <cfRule type="cellIs" dxfId="2627" priority="2715" operator="lessThanOrEqual">
      <formula>$C170</formula>
    </cfRule>
  </conditionalFormatting>
  <conditionalFormatting sqref="GX172">
    <cfRule type="cellIs" dxfId="2626" priority="2712" operator="greaterThan">
      <formula>$C172</formula>
    </cfRule>
    <cfRule type="cellIs" dxfId="2625" priority="2713" operator="lessThanOrEqual">
      <formula>$C172</formula>
    </cfRule>
  </conditionalFormatting>
  <conditionalFormatting sqref="HA26:HE26 HA28:HE29">
    <cfRule type="cellIs" dxfId="2624" priority="2710" operator="lessThan">
      <formula>$C$26</formula>
    </cfRule>
    <cfRule type="cellIs" dxfId="2623" priority="2711" operator="greaterThanOrEqual">
      <formula>$C$26</formula>
    </cfRule>
  </conditionalFormatting>
  <conditionalFormatting sqref="HA27:HE27 HA30:HE32">
    <cfRule type="cellIs" dxfId="2622" priority="2708" operator="lessThan">
      <formula>$C$32</formula>
    </cfRule>
    <cfRule type="cellIs" dxfId="2621" priority="2709" operator="greaterThanOrEqual">
      <formula>$C$32</formula>
    </cfRule>
  </conditionalFormatting>
  <conditionalFormatting sqref="HA71:HE72 HA74:HE74 HA117:HE118 HE157 HA175:HE183">
    <cfRule type="cellIs" dxfId="2620" priority="2706" operator="greaterThan">
      <formula>$C71</formula>
    </cfRule>
    <cfRule type="cellIs" dxfId="2619" priority="2707" operator="lessThanOrEqual">
      <formula>$C71</formula>
    </cfRule>
  </conditionalFormatting>
  <conditionalFormatting sqref="HA75:HE77">
    <cfRule type="cellIs" dxfId="2618" priority="2704" operator="notEqual">
      <formula>$C75</formula>
    </cfRule>
    <cfRule type="cellIs" dxfId="2617" priority="2705" operator="equal">
      <formula>$C75</formula>
    </cfRule>
  </conditionalFormatting>
  <conditionalFormatting sqref="HA107:HE107 HA104:HE104">
    <cfRule type="cellIs" dxfId="2616" priority="2702" operator="lessThanOrEqual">
      <formula>$C104</formula>
    </cfRule>
    <cfRule type="cellIs" dxfId="2615" priority="2703" operator="greaterThan">
      <formula>$C104</formula>
    </cfRule>
  </conditionalFormatting>
  <conditionalFormatting sqref="HA185:HE185">
    <cfRule type="cellIs" dxfId="2614" priority="2699" operator="lessThan">
      <formula>$C$185</formula>
    </cfRule>
  </conditionalFormatting>
  <conditionalFormatting sqref="HA186:HE186">
    <cfRule type="cellIs" dxfId="2613" priority="2698" operator="lessThan">
      <formula>$C$186</formula>
    </cfRule>
  </conditionalFormatting>
  <conditionalFormatting sqref="HA187:HE187">
    <cfRule type="cellIs" dxfId="2612" priority="2697" operator="lessThan">
      <formula>$C$187</formula>
    </cfRule>
  </conditionalFormatting>
  <conditionalFormatting sqref="HA188:HE188">
    <cfRule type="cellIs" dxfId="2611" priority="2696" operator="lessThan">
      <formula>$C$188</formula>
    </cfRule>
  </conditionalFormatting>
  <conditionalFormatting sqref="HA38:HE38">
    <cfRule type="cellIs" dxfId="2610" priority="2695" operator="notEqual">
      <formula>HA36</formula>
    </cfRule>
  </conditionalFormatting>
  <conditionalFormatting sqref="HA41:HE41">
    <cfRule type="cellIs" dxfId="2609" priority="2694" operator="notEqual">
      <formula>HA39</formula>
    </cfRule>
  </conditionalFormatting>
  <conditionalFormatting sqref="HA50:HE50">
    <cfRule type="cellIs" dxfId="2608" priority="2693" operator="notEqual">
      <formula>HA49</formula>
    </cfRule>
  </conditionalFormatting>
  <conditionalFormatting sqref="HA73:HE73">
    <cfRule type="cellIs" dxfId="2607" priority="2692" operator="greaterThan">
      <formula>HA80</formula>
    </cfRule>
  </conditionalFormatting>
  <conditionalFormatting sqref="GY19:GZ19">
    <cfRule type="cellIs" dxfId="2606" priority="2686" operator="between">
      <formula>5</formula>
      <formula>9</formula>
    </cfRule>
    <cfRule type="cellIs" dxfId="2605" priority="2687" operator="greaterThan">
      <formula>9</formula>
    </cfRule>
  </conditionalFormatting>
  <conditionalFormatting sqref="GY14:GZ14">
    <cfRule type="cellIs" dxfId="2604" priority="2688" operator="between">
      <formula>5</formula>
      <formula>9</formula>
    </cfRule>
    <cfRule type="cellIs" dxfId="2603" priority="2689" operator="greaterThan">
      <formula>9</formula>
    </cfRule>
  </conditionalFormatting>
  <conditionalFormatting sqref="GY9:GZ9">
    <cfRule type="cellIs" dxfId="2602" priority="2690" operator="between">
      <formula>5</formula>
      <formula>9</formula>
    </cfRule>
    <cfRule type="cellIs" dxfId="2601" priority="2691" operator="greaterThan">
      <formula>9</formula>
    </cfRule>
  </conditionalFormatting>
  <conditionalFormatting sqref="GY11:GZ13">
    <cfRule type="cellIs" dxfId="2600" priority="2682" operator="between">
      <formula>5</formula>
      <formula>9</formula>
    </cfRule>
    <cfRule type="cellIs" dxfId="2599" priority="2683" operator="greaterThan">
      <formula>9</formula>
    </cfRule>
  </conditionalFormatting>
  <conditionalFormatting sqref="GY24:GZ24">
    <cfRule type="cellIs" dxfId="2598" priority="2684" operator="between">
      <formula>5</formula>
      <formula>9</formula>
    </cfRule>
    <cfRule type="cellIs" dxfId="2597" priority="2685" operator="greaterThan">
      <formula>9</formula>
    </cfRule>
  </conditionalFormatting>
  <conditionalFormatting sqref="GY16:GZ18">
    <cfRule type="cellIs" dxfId="2596" priority="2680" operator="between">
      <formula>5</formula>
      <formula>9</formula>
    </cfRule>
    <cfRule type="cellIs" dxfId="2595" priority="2681" operator="greaterThan">
      <formula>9</formula>
    </cfRule>
  </conditionalFormatting>
  <conditionalFormatting sqref="GY21:GZ23">
    <cfRule type="cellIs" dxfId="2594" priority="2678" operator="between">
      <formula>5</formula>
      <formula>9</formula>
    </cfRule>
    <cfRule type="cellIs" dxfId="2593" priority="2679" operator="greaterThan">
      <formula>9</formula>
    </cfRule>
  </conditionalFormatting>
  <conditionalFormatting sqref="GY26:GZ54 GY82:GZ86 GY71:GZ80 GY66:GZ69 GY64:GZ64 GY56:GZ62 GY103:GZ105 GY107:GZ108 GY116:GZ123 GY125:GZ128 GY130:GZ135 GY153:GZ160 GY162:GZ166 GY170:GZ173 GY175:GZ183 GY185:GZ188">
    <cfRule type="cellIs" dxfId="2592" priority="2676" operator="between">
      <formula>5</formula>
      <formula>9</formula>
    </cfRule>
    <cfRule type="cellIs" dxfId="2591" priority="2677" operator="greaterThan">
      <formula>9</formula>
    </cfRule>
  </conditionalFormatting>
  <conditionalFormatting sqref="HA90:HE90">
    <cfRule type="cellIs" dxfId="2590" priority="2674" operator="lessThan">
      <formula>$C90</formula>
    </cfRule>
    <cfRule type="cellIs" dxfId="2589" priority="2675" operator="greaterThanOrEqual">
      <formula>$C90</formula>
    </cfRule>
  </conditionalFormatting>
  <conditionalFormatting sqref="HA57:HE57">
    <cfRule type="cellIs" dxfId="2588" priority="2670" operator="lessThan">
      <formula>$C57</formula>
    </cfRule>
    <cfRule type="cellIs" dxfId="2587" priority="2671" operator="greaterThanOrEqual">
      <formula>$C57</formula>
    </cfRule>
  </conditionalFormatting>
  <conditionalFormatting sqref="HB56:HE56">
    <cfRule type="cellIs" dxfId="2586" priority="2672" operator="lessThan">
      <formula>$C56</formula>
    </cfRule>
    <cfRule type="cellIs" dxfId="2585" priority="2673" operator="greaterThanOrEqual">
      <formula>$C56</formula>
    </cfRule>
  </conditionalFormatting>
  <conditionalFormatting sqref="HB58:HE60">
    <cfRule type="cellIs" dxfId="2584" priority="2668" operator="lessThan">
      <formula>$C58</formula>
    </cfRule>
    <cfRule type="cellIs" dxfId="2583" priority="2669" operator="greaterThanOrEqual">
      <formula>$C58</formula>
    </cfRule>
  </conditionalFormatting>
  <conditionalFormatting sqref="HA62:HE62">
    <cfRule type="cellIs" dxfId="2582" priority="2666" operator="lessThan">
      <formula>$C62</formula>
    </cfRule>
    <cfRule type="cellIs" dxfId="2581" priority="2667" operator="greaterThanOrEqual">
      <formula>$C62</formula>
    </cfRule>
  </conditionalFormatting>
  <conditionalFormatting sqref="HA56">
    <cfRule type="cellIs" dxfId="2580" priority="2664" operator="lessThan">
      <formula>$C56</formula>
    </cfRule>
    <cfRule type="cellIs" dxfId="2579" priority="2665" operator="greaterThanOrEqual">
      <formula>$C56</formula>
    </cfRule>
  </conditionalFormatting>
  <conditionalFormatting sqref="HA58:HA60">
    <cfRule type="cellIs" dxfId="2578" priority="2662" operator="lessThan">
      <formula>$C58</formula>
    </cfRule>
    <cfRule type="cellIs" dxfId="2577" priority="2663" operator="greaterThanOrEqual">
      <formula>$C58</formula>
    </cfRule>
  </conditionalFormatting>
  <conditionalFormatting sqref="HB61:HE61">
    <cfRule type="cellIs" dxfId="2576" priority="2660" operator="lessThan">
      <formula>$C61</formula>
    </cfRule>
    <cfRule type="cellIs" dxfId="2575" priority="2661" operator="greaterThanOrEqual">
      <formula>$C61</formula>
    </cfRule>
  </conditionalFormatting>
  <conditionalFormatting sqref="HA61">
    <cfRule type="cellIs" dxfId="2574" priority="2658" operator="lessThan">
      <formula>$C61</formula>
    </cfRule>
    <cfRule type="cellIs" dxfId="2573" priority="2659" operator="greaterThanOrEqual">
      <formula>$C61</formula>
    </cfRule>
  </conditionalFormatting>
  <conditionalFormatting sqref="HA9:HE9">
    <cfRule type="cellIs" dxfId="2572" priority="2656" operator="between">
      <formula>5</formula>
      <formula>9</formula>
    </cfRule>
    <cfRule type="cellIs" dxfId="2571" priority="2657" operator="greaterThan">
      <formula>9</formula>
    </cfRule>
  </conditionalFormatting>
  <conditionalFormatting sqref="HA14:HE14">
    <cfRule type="cellIs" dxfId="2570" priority="2654" operator="between">
      <formula>5</formula>
      <formula>9</formula>
    </cfRule>
    <cfRule type="cellIs" dxfId="2569" priority="2655" operator="greaterThan">
      <formula>9</formula>
    </cfRule>
  </conditionalFormatting>
  <conditionalFormatting sqref="HA19:HE19">
    <cfRule type="cellIs" dxfId="2568" priority="2652" operator="between">
      <formula>5</formula>
      <formula>9</formula>
    </cfRule>
    <cfRule type="cellIs" dxfId="2567" priority="2653" operator="greaterThan">
      <formula>9</formula>
    </cfRule>
  </conditionalFormatting>
  <conditionalFormatting sqref="HA24:HE24">
    <cfRule type="cellIs" dxfId="2566" priority="2650" operator="between">
      <formula>5</formula>
      <formula>9</formula>
    </cfRule>
    <cfRule type="cellIs" dxfId="2565" priority="2651" operator="greaterThan">
      <formula>9</formula>
    </cfRule>
  </conditionalFormatting>
  <conditionalFormatting sqref="GY91:HE93">
    <cfRule type="cellIs" dxfId="2564" priority="2700" operator="lessThan">
      <formula>$C$91</formula>
    </cfRule>
    <cfRule type="cellIs" dxfId="2563" priority="2701" operator="greaterThan">
      <formula>$C$91</formula>
    </cfRule>
  </conditionalFormatting>
  <conditionalFormatting sqref="GY96:HE96">
    <cfRule type="cellIs" dxfId="2562" priority="2648" operator="lessThan">
      <formula>$C$96</formula>
    </cfRule>
    <cfRule type="cellIs" dxfId="2561" priority="2649" operator="greaterThanOrEqual">
      <formula>$C96</formula>
    </cfRule>
  </conditionalFormatting>
  <conditionalFormatting sqref="HA98:HE98">
    <cfRule type="cellIs" dxfId="2560" priority="2646" operator="lessThan">
      <formula>$C98</formula>
    </cfRule>
    <cfRule type="cellIs" dxfId="2559" priority="2647" operator="greaterThanOrEqual">
      <formula>$C98</formula>
    </cfRule>
  </conditionalFormatting>
  <conditionalFormatting sqref="HA105:HE105">
    <cfRule type="cellIs" dxfId="2558" priority="2644" operator="lessThanOrEqual">
      <formula>$C$105</formula>
    </cfRule>
    <cfRule type="cellIs" dxfId="2557" priority="2645" operator="greaterThan">
      <formula>$C$105</formula>
    </cfRule>
  </conditionalFormatting>
  <conditionalFormatting sqref="HA108:HE108">
    <cfRule type="cellIs" dxfId="2556" priority="2642" operator="lessThanOrEqual">
      <formula>$C$108</formula>
    </cfRule>
    <cfRule type="cellIs" dxfId="2555" priority="2643" operator="greaterThan">
      <formula>$C$108</formula>
    </cfRule>
  </conditionalFormatting>
  <conditionalFormatting sqref="HA119:HE119">
    <cfRule type="containsText" dxfId="2554" priority="2639" operator="containsText" text="N/A">
      <formula>NOT(ISERROR(SEARCH("N/A",HA119)))</formula>
    </cfRule>
    <cfRule type="cellIs" dxfId="2553" priority="2640" operator="greaterThan">
      <formula>$C119</formula>
    </cfRule>
    <cfRule type="cellIs" dxfId="2552" priority="2641" operator="lessThanOrEqual">
      <formula>$C119</formula>
    </cfRule>
  </conditionalFormatting>
  <conditionalFormatting sqref="HA139:HE139">
    <cfRule type="cellIs" dxfId="2551" priority="2637" operator="lessThan">
      <formula>$C139</formula>
    </cfRule>
    <cfRule type="cellIs" dxfId="2550" priority="2638" operator="greaterThanOrEqual">
      <formula>$C139</formula>
    </cfRule>
  </conditionalFormatting>
  <conditionalFormatting sqref="HA151:HE151">
    <cfRule type="cellIs" dxfId="2549" priority="2635" operator="lessThan">
      <formula>$C151</formula>
    </cfRule>
    <cfRule type="cellIs" dxfId="2548" priority="2636" operator="greaterThanOrEqual">
      <formula>$C151</formula>
    </cfRule>
  </conditionalFormatting>
  <conditionalFormatting sqref="HA153:HE153">
    <cfRule type="cellIs" dxfId="2547" priority="2633" operator="greaterThan">
      <formula>$C153</formula>
    </cfRule>
    <cfRule type="cellIs" dxfId="2546" priority="2634" operator="lessThanOrEqual">
      <formula>$C153</formula>
    </cfRule>
  </conditionalFormatting>
  <conditionalFormatting sqref="HB157:HD157">
    <cfRule type="cellIs" dxfId="2545" priority="2631" operator="greaterThan">
      <formula>$C157</formula>
    </cfRule>
    <cfRule type="cellIs" dxfId="2544" priority="2632" operator="lessThanOrEqual">
      <formula>$C157</formula>
    </cfRule>
  </conditionalFormatting>
  <conditionalFormatting sqref="HA157">
    <cfRule type="cellIs" dxfId="2543" priority="2629" operator="greaterThan">
      <formula>$C157</formula>
    </cfRule>
    <cfRule type="cellIs" dxfId="2542" priority="2630" operator="lessThanOrEqual">
      <formula>$C157</formula>
    </cfRule>
  </conditionalFormatting>
  <conditionalFormatting sqref="HA162:HE162">
    <cfRule type="cellIs" dxfId="2541" priority="2627" operator="greaterThan">
      <formula>$C162</formula>
    </cfRule>
    <cfRule type="cellIs" dxfId="2540" priority="2628" operator="lessThanOrEqual">
      <formula>$C162</formula>
    </cfRule>
  </conditionalFormatting>
  <conditionalFormatting sqref="HA170:HD170">
    <cfRule type="cellIs" dxfId="2539" priority="2625" operator="greaterThan">
      <formula>$C170</formula>
    </cfRule>
    <cfRule type="cellIs" dxfId="2538" priority="2626" operator="lessThanOrEqual">
      <formula>$C170</formula>
    </cfRule>
  </conditionalFormatting>
  <conditionalFormatting sqref="HA172:HD172">
    <cfRule type="cellIs" dxfId="2537" priority="2623" operator="greaterThan">
      <formula>$C172</formula>
    </cfRule>
    <cfRule type="cellIs" dxfId="2536" priority="2624" operator="lessThanOrEqual">
      <formula>$C172</formula>
    </cfRule>
  </conditionalFormatting>
  <conditionalFormatting sqref="HE170">
    <cfRule type="cellIs" dxfId="2535" priority="2621" operator="greaterThan">
      <formula>$C170</formula>
    </cfRule>
    <cfRule type="cellIs" dxfId="2534" priority="2622" operator="lessThanOrEqual">
      <formula>$C170</formula>
    </cfRule>
  </conditionalFormatting>
  <conditionalFormatting sqref="HE172">
    <cfRule type="cellIs" dxfId="2533" priority="2619" operator="greaterThan">
      <formula>$C172</formula>
    </cfRule>
    <cfRule type="cellIs" dxfId="2532" priority="2620" operator="lessThanOrEqual">
      <formula>$C172</formula>
    </cfRule>
  </conditionalFormatting>
  <conditionalFormatting sqref="HH26:HL26 HH28:HL29">
    <cfRule type="cellIs" dxfId="2531" priority="2617" operator="lessThan">
      <formula>$C$26</formula>
    </cfRule>
    <cfRule type="cellIs" dxfId="2530" priority="2618" operator="greaterThanOrEqual">
      <formula>$C$26</formula>
    </cfRule>
  </conditionalFormatting>
  <conditionalFormatting sqref="HH27:HL27 HH30:HL32">
    <cfRule type="cellIs" dxfId="2529" priority="2615" operator="lessThan">
      <formula>$C$32</formula>
    </cfRule>
    <cfRule type="cellIs" dxfId="2528" priority="2616" operator="greaterThanOrEqual">
      <formula>$C$32</formula>
    </cfRule>
  </conditionalFormatting>
  <conditionalFormatting sqref="HH71:HL72 HH74:HL74 HH117:HL118 HL157 HH175:HL183">
    <cfRule type="cellIs" dxfId="2527" priority="2613" operator="greaterThan">
      <formula>$C71</formula>
    </cfRule>
    <cfRule type="cellIs" dxfId="2526" priority="2614" operator="lessThanOrEqual">
      <formula>$C71</formula>
    </cfRule>
  </conditionalFormatting>
  <conditionalFormatting sqref="HH75:HL77">
    <cfRule type="cellIs" dxfId="2525" priority="2611" operator="notEqual">
      <formula>$C75</formula>
    </cfRule>
    <cfRule type="cellIs" dxfId="2524" priority="2612" operator="equal">
      <formula>$C75</formula>
    </cfRule>
  </conditionalFormatting>
  <conditionalFormatting sqref="HH107:HL107 HH104:HL104">
    <cfRule type="cellIs" dxfId="2523" priority="2609" operator="lessThanOrEqual">
      <formula>$C104</formula>
    </cfRule>
    <cfRule type="cellIs" dxfId="2522" priority="2610" operator="greaterThan">
      <formula>$C104</formula>
    </cfRule>
  </conditionalFormatting>
  <conditionalFormatting sqref="HH185:HL185">
    <cfRule type="cellIs" dxfId="2521" priority="2606" operator="lessThan">
      <formula>$C$185</formula>
    </cfRule>
  </conditionalFormatting>
  <conditionalFormatting sqref="HH186:HL186">
    <cfRule type="cellIs" dxfId="2520" priority="2605" operator="lessThan">
      <formula>$C$186</formula>
    </cfRule>
  </conditionalFormatting>
  <conditionalFormatting sqref="HH187:HL187">
    <cfRule type="cellIs" dxfId="2519" priority="2604" operator="lessThan">
      <formula>$C$187</formula>
    </cfRule>
  </conditionalFormatting>
  <conditionalFormatting sqref="HH188:HL188">
    <cfRule type="cellIs" dxfId="2518" priority="2603" operator="lessThan">
      <formula>$C$188</formula>
    </cfRule>
  </conditionalFormatting>
  <conditionalFormatting sqref="HH38:HL38">
    <cfRule type="cellIs" dxfId="2517" priority="2602" operator="notEqual">
      <formula>HH36</formula>
    </cfRule>
  </conditionalFormatting>
  <conditionalFormatting sqref="HH41:HL41">
    <cfRule type="cellIs" dxfId="2516" priority="2601" operator="notEqual">
      <formula>HH39</formula>
    </cfRule>
  </conditionalFormatting>
  <conditionalFormatting sqref="HH50:HL50">
    <cfRule type="cellIs" dxfId="2515" priority="2600" operator="notEqual">
      <formula>HH49</formula>
    </cfRule>
  </conditionalFormatting>
  <conditionalFormatting sqref="HH73:HL73">
    <cfRule type="cellIs" dxfId="2514" priority="2599" operator="greaterThan">
      <formula>HH80</formula>
    </cfRule>
  </conditionalFormatting>
  <conditionalFormatting sqref="HF19:HG19">
    <cfRule type="cellIs" dxfId="2513" priority="2593" operator="between">
      <formula>5</formula>
      <formula>9</formula>
    </cfRule>
    <cfRule type="cellIs" dxfId="2512" priority="2594" operator="greaterThan">
      <formula>9</formula>
    </cfRule>
  </conditionalFormatting>
  <conditionalFormatting sqref="HF14:HG14">
    <cfRule type="cellIs" dxfId="2511" priority="2595" operator="between">
      <formula>5</formula>
      <formula>9</formula>
    </cfRule>
    <cfRule type="cellIs" dxfId="2510" priority="2596" operator="greaterThan">
      <formula>9</formula>
    </cfRule>
  </conditionalFormatting>
  <conditionalFormatting sqref="HF9:HG9">
    <cfRule type="cellIs" dxfId="2509" priority="2597" operator="between">
      <formula>5</formula>
      <formula>9</formula>
    </cfRule>
    <cfRule type="cellIs" dxfId="2508" priority="2598" operator="greaterThan">
      <formula>9</formula>
    </cfRule>
  </conditionalFormatting>
  <conditionalFormatting sqref="HF11:HG13">
    <cfRule type="cellIs" dxfId="2507" priority="2589" operator="between">
      <formula>5</formula>
      <formula>9</formula>
    </cfRule>
    <cfRule type="cellIs" dxfId="2506" priority="2590" operator="greaterThan">
      <formula>9</formula>
    </cfRule>
  </conditionalFormatting>
  <conditionalFormatting sqref="HF24:HG24">
    <cfRule type="cellIs" dxfId="2505" priority="2591" operator="between">
      <formula>5</formula>
      <formula>9</formula>
    </cfRule>
    <cfRule type="cellIs" dxfId="2504" priority="2592" operator="greaterThan">
      <formula>9</formula>
    </cfRule>
  </conditionalFormatting>
  <conditionalFormatting sqref="HF16:HG18">
    <cfRule type="cellIs" dxfId="2503" priority="2587" operator="between">
      <formula>5</formula>
      <formula>9</formula>
    </cfRule>
    <cfRule type="cellIs" dxfId="2502" priority="2588" operator="greaterThan">
      <formula>9</formula>
    </cfRule>
  </conditionalFormatting>
  <conditionalFormatting sqref="HF21:HG23">
    <cfRule type="cellIs" dxfId="2501" priority="2585" operator="between">
      <formula>5</formula>
      <formula>9</formula>
    </cfRule>
    <cfRule type="cellIs" dxfId="2500" priority="2586" operator="greaterThan">
      <formula>9</formula>
    </cfRule>
  </conditionalFormatting>
  <conditionalFormatting sqref="HF26:HG54 HF82:HG86 HF71:HG80 HF66:HG69 HF64:HG64 HF56:HG62 HF103:HG105 HF107:HG108 HF116:HG123 HF125:HG128 HF130:HG135 HF153:HG160 HF162:HG166 HF170:HG173 HF175:HG183 HF185:HG188">
    <cfRule type="cellIs" dxfId="2499" priority="2583" operator="between">
      <formula>5</formula>
      <formula>9</formula>
    </cfRule>
    <cfRule type="cellIs" dxfId="2498" priority="2584" operator="greaterThan">
      <formula>9</formula>
    </cfRule>
  </conditionalFormatting>
  <conditionalFormatting sqref="HH90:HL90">
    <cfRule type="cellIs" dxfId="2497" priority="2581" operator="lessThan">
      <formula>$C90</formula>
    </cfRule>
    <cfRule type="cellIs" dxfId="2496" priority="2582" operator="greaterThanOrEqual">
      <formula>$C90</formula>
    </cfRule>
  </conditionalFormatting>
  <conditionalFormatting sqref="HH57:HL57">
    <cfRule type="cellIs" dxfId="2495" priority="2577" operator="lessThan">
      <formula>$C57</formula>
    </cfRule>
    <cfRule type="cellIs" dxfId="2494" priority="2578" operator="greaterThanOrEqual">
      <formula>$C57</formula>
    </cfRule>
  </conditionalFormatting>
  <conditionalFormatting sqref="HI56:HL56">
    <cfRule type="cellIs" dxfId="2493" priority="2579" operator="lessThan">
      <formula>$C56</formula>
    </cfRule>
    <cfRule type="cellIs" dxfId="2492" priority="2580" operator="greaterThanOrEqual">
      <formula>$C56</formula>
    </cfRule>
  </conditionalFormatting>
  <conditionalFormatting sqref="HI58:HL60">
    <cfRule type="cellIs" dxfId="2491" priority="2575" operator="lessThan">
      <formula>$C58</formula>
    </cfRule>
    <cfRule type="cellIs" dxfId="2490" priority="2576" operator="greaterThanOrEqual">
      <formula>$C58</formula>
    </cfRule>
  </conditionalFormatting>
  <conditionalFormatting sqref="HH62:HL62">
    <cfRule type="cellIs" dxfId="2489" priority="2573" operator="lessThan">
      <formula>$C62</formula>
    </cfRule>
    <cfRule type="cellIs" dxfId="2488" priority="2574" operator="greaterThanOrEqual">
      <formula>$C62</formula>
    </cfRule>
  </conditionalFormatting>
  <conditionalFormatting sqref="HH56">
    <cfRule type="cellIs" dxfId="2487" priority="2571" operator="lessThan">
      <formula>$C56</formula>
    </cfRule>
    <cfRule type="cellIs" dxfId="2486" priority="2572" operator="greaterThanOrEqual">
      <formula>$C56</formula>
    </cfRule>
  </conditionalFormatting>
  <conditionalFormatting sqref="HH58:HH60">
    <cfRule type="cellIs" dxfId="2485" priority="2569" operator="lessThan">
      <formula>$C58</formula>
    </cfRule>
    <cfRule type="cellIs" dxfId="2484" priority="2570" operator="greaterThanOrEqual">
      <formula>$C58</formula>
    </cfRule>
  </conditionalFormatting>
  <conditionalFormatting sqref="HI61:HL61">
    <cfRule type="cellIs" dxfId="2483" priority="2567" operator="lessThan">
      <formula>$C61</formula>
    </cfRule>
    <cfRule type="cellIs" dxfId="2482" priority="2568" operator="greaterThanOrEqual">
      <formula>$C61</formula>
    </cfRule>
  </conditionalFormatting>
  <conditionalFormatting sqref="HH61">
    <cfRule type="cellIs" dxfId="2481" priority="2565" operator="lessThan">
      <formula>$C61</formula>
    </cfRule>
    <cfRule type="cellIs" dxfId="2480" priority="2566" operator="greaterThanOrEqual">
      <formula>$C61</formula>
    </cfRule>
  </conditionalFormatting>
  <conditionalFormatting sqref="HH9:HL9">
    <cfRule type="cellIs" dxfId="2479" priority="2563" operator="between">
      <formula>5</formula>
      <formula>9</formula>
    </cfRule>
    <cfRule type="cellIs" dxfId="2478" priority="2564" operator="greaterThan">
      <formula>9</formula>
    </cfRule>
  </conditionalFormatting>
  <conditionalFormatting sqref="HH14:HL14">
    <cfRule type="cellIs" dxfId="2477" priority="2561" operator="between">
      <formula>5</formula>
      <formula>9</formula>
    </cfRule>
    <cfRule type="cellIs" dxfId="2476" priority="2562" operator="greaterThan">
      <formula>9</formula>
    </cfRule>
  </conditionalFormatting>
  <conditionalFormatting sqref="HH19:HL19">
    <cfRule type="cellIs" dxfId="2475" priority="2559" operator="between">
      <formula>5</formula>
      <formula>9</formula>
    </cfRule>
    <cfRule type="cellIs" dxfId="2474" priority="2560" operator="greaterThan">
      <formula>9</formula>
    </cfRule>
  </conditionalFormatting>
  <conditionalFormatting sqref="HH24:HL24">
    <cfRule type="cellIs" dxfId="2473" priority="2557" operator="between">
      <formula>5</formula>
      <formula>9</formula>
    </cfRule>
    <cfRule type="cellIs" dxfId="2472" priority="2558" operator="greaterThan">
      <formula>9</formula>
    </cfRule>
  </conditionalFormatting>
  <conditionalFormatting sqref="HF91:HL93">
    <cfRule type="cellIs" dxfId="2471" priority="2607" operator="lessThan">
      <formula>$C$91</formula>
    </cfRule>
    <cfRule type="cellIs" dxfId="2470" priority="2608" operator="greaterThan">
      <formula>$C$91</formula>
    </cfRule>
  </conditionalFormatting>
  <conditionalFormatting sqref="HF96:HL96">
    <cfRule type="cellIs" dxfId="2469" priority="2555" operator="lessThan">
      <formula>$C$96</formula>
    </cfRule>
    <cfRule type="cellIs" dxfId="2468" priority="2556" operator="greaterThanOrEqual">
      <formula>$C96</formula>
    </cfRule>
  </conditionalFormatting>
  <conditionalFormatting sqref="HH98:HL98">
    <cfRule type="cellIs" dxfId="2467" priority="2553" operator="lessThan">
      <formula>$C98</formula>
    </cfRule>
    <cfRule type="cellIs" dxfId="2466" priority="2554" operator="greaterThanOrEqual">
      <formula>$C98</formula>
    </cfRule>
  </conditionalFormatting>
  <conditionalFormatting sqref="HH105:HL105">
    <cfRule type="cellIs" dxfId="2465" priority="2551" operator="lessThanOrEqual">
      <formula>$C$105</formula>
    </cfRule>
    <cfRule type="cellIs" dxfId="2464" priority="2552" operator="greaterThan">
      <formula>$C$105</formula>
    </cfRule>
  </conditionalFormatting>
  <conditionalFormatting sqref="HH108:HL108">
    <cfRule type="cellIs" dxfId="2463" priority="2549" operator="lessThanOrEqual">
      <formula>$C$108</formula>
    </cfRule>
    <cfRule type="cellIs" dxfId="2462" priority="2550" operator="greaterThan">
      <formula>$C$108</formula>
    </cfRule>
  </conditionalFormatting>
  <conditionalFormatting sqref="HH119:HL119">
    <cfRule type="containsText" dxfId="2461" priority="2546" operator="containsText" text="N/A">
      <formula>NOT(ISERROR(SEARCH("N/A",HH119)))</formula>
    </cfRule>
    <cfRule type="cellIs" dxfId="2460" priority="2547" operator="greaterThan">
      <formula>$C119</formula>
    </cfRule>
    <cfRule type="cellIs" dxfId="2459" priority="2548" operator="lessThanOrEqual">
      <formula>$C119</formula>
    </cfRule>
  </conditionalFormatting>
  <conditionalFormatting sqref="HH139:HL139">
    <cfRule type="cellIs" dxfId="2458" priority="2544" operator="lessThan">
      <formula>$C139</formula>
    </cfRule>
    <cfRule type="cellIs" dxfId="2457" priority="2545" operator="greaterThanOrEqual">
      <formula>$C139</formula>
    </cfRule>
  </conditionalFormatting>
  <conditionalFormatting sqref="HH151:HL151">
    <cfRule type="cellIs" dxfId="2456" priority="2542" operator="lessThan">
      <formula>$C151</formula>
    </cfRule>
    <cfRule type="cellIs" dxfId="2455" priority="2543" operator="greaterThanOrEqual">
      <formula>$C151</formula>
    </cfRule>
  </conditionalFormatting>
  <conditionalFormatting sqref="HH153:HL153">
    <cfRule type="cellIs" dxfId="2454" priority="2540" operator="greaterThan">
      <formula>$C153</formula>
    </cfRule>
    <cfRule type="cellIs" dxfId="2453" priority="2541" operator="lessThanOrEqual">
      <formula>$C153</formula>
    </cfRule>
  </conditionalFormatting>
  <conditionalFormatting sqref="HI157:HK157">
    <cfRule type="cellIs" dxfId="2452" priority="2538" operator="greaterThan">
      <formula>$C157</formula>
    </cfRule>
    <cfRule type="cellIs" dxfId="2451" priority="2539" operator="lessThanOrEqual">
      <formula>$C157</formula>
    </cfRule>
  </conditionalFormatting>
  <conditionalFormatting sqref="HH157">
    <cfRule type="cellIs" dxfId="2450" priority="2536" operator="greaterThan">
      <formula>$C157</formula>
    </cfRule>
    <cfRule type="cellIs" dxfId="2449" priority="2537" operator="lessThanOrEqual">
      <formula>$C157</formula>
    </cfRule>
  </conditionalFormatting>
  <conditionalFormatting sqref="HH162:HL162">
    <cfRule type="cellIs" dxfId="2448" priority="2534" operator="greaterThan">
      <formula>$C162</formula>
    </cfRule>
    <cfRule type="cellIs" dxfId="2447" priority="2535" operator="lessThanOrEqual">
      <formula>$C162</formula>
    </cfRule>
  </conditionalFormatting>
  <conditionalFormatting sqref="HH170:HK170">
    <cfRule type="cellIs" dxfId="2446" priority="2532" operator="greaterThan">
      <formula>$C170</formula>
    </cfRule>
    <cfRule type="cellIs" dxfId="2445" priority="2533" operator="lessThanOrEqual">
      <formula>$C170</formula>
    </cfRule>
  </conditionalFormatting>
  <conditionalFormatting sqref="HH172:HK172">
    <cfRule type="cellIs" dxfId="2444" priority="2530" operator="greaterThan">
      <formula>$C172</formula>
    </cfRule>
    <cfRule type="cellIs" dxfId="2443" priority="2531" operator="lessThanOrEqual">
      <formula>$C172</formula>
    </cfRule>
  </conditionalFormatting>
  <conditionalFormatting sqref="HL170">
    <cfRule type="cellIs" dxfId="2442" priority="2528" operator="greaterThan">
      <formula>$C170</formula>
    </cfRule>
    <cfRule type="cellIs" dxfId="2441" priority="2529" operator="lessThanOrEqual">
      <formula>$C170</formula>
    </cfRule>
  </conditionalFormatting>
  <conditionalFormatting sqref="HL172">
    <cfRule type="cellIs" dxfId="2440" priority="2526" operator="greaterThan">
      <formula>$C172</formula>
    </cfRule>
    <cfRule type="cellIs" dxfId="2439" priority="2527" operator="lessThanOrEqual">
      <formula>$C172</formula>
    </cfRule>
  </conditionalFormatting>
  <conditionalFormatting sqref="HO26:HS26 HO28:HS29">
    <cfRule type="cellIs" dxfId="2438" priority="2524" operator="lessThan">
      <formula>$C$26</formula>
    </cfRule>
    <cfRule type="cellIs" dxfId="2437" priority="2525" operator="greaterThanOrEqual">
      <formula>$C$26</formula>
    </cfRule>
  </conditionalFormatting>
  <conditionalFormatting sqref="HO27:HS27 HO30:HS32">
    <cfRule type="cellIs" dxfId="2436" priority="2522" operator="lessThan">
      <formula>$C$32</formula>
    </cfRule>
    <cfRule type="cellIs" dxfId="2435" priority="2523" operator="greaterThanOrEqual">
      <formula>$C$32</formula>
    </cfRule>
  </conditionalFormatting>
  <conditionalFormatting sqref="HO71:HS72 HO74:HS74 HO117:HS118 HS157 HO175:HS183">
    <cfRule type="cellIs" dxfId="2434" priority="2520" operator="greaterThan">
      <formula>$C71</formula>
    </cfRule>
    <cfRule type="cellIs" dxfId="2433" priority="2521" operator="lessThanOrEqual">
      <formula>$C71</formula>
    </cfRule>
  </conditionalFormatting>
  <conditionalFormatting sqref="HO75:HS77">
    <cfRule type="cellIs" dxfId="2432" priority="2518" operator="notEqual">
      <formula>$C75</formula>
    </cfRule>
    <cfRule type="cellIs" dxfId="2431" priority="2519" operator="equal">
      <formula>$C75</formula>
    </cfRule>
  </conditionalFormatting>
  <conditionalFormatting sqref="HO107:HS107 HO104:HS104">
    <cfRule type="cellIs" dxfId="2430" priority="2516" operator="lessThanOrEqual">
      <formula>$C104</formula>
    </cfRule>
    <cfRule type="cellIs" dxfId="2429" priority="2517" operator="greaterThan">
      <formula>$C104</formula>
    </cfRule>
  </conditionalFormatting>
  <conditionalFormatting sqref="HO185:HS185">
    <cfRule type="cellIs" dxfId="2428" priority="2513" operator="lessThan">
      <formula>$C$185</formula>
    </cfRule>
  </conditionalFormatting>
  <conditionalFormatting sqref="HO186:HS186">
    <cfRule type="cellIs" dxfId="2427" priority="2512" operator="lessThan">
      <formula>$C$186</formula>
    </cfRule>
  </conditionalFormatting>
  <conditionalFormatting sqref="HO187:HS187">
    <cfRule type="cellIs" dxfId="2426" priority="2511" operator="lessThan">
      <formula>$C$187</formula>
    </cfRule>
  </conditionalFormatting>
  <conditionalFormatting sqref="HO188:HS188">
    <cfRule type="cellIs" dxfId="2425" priority="2510" operator="lessThan">
      <formula>$C$188</formula>
    </cfRule>
  </conditionalFormatting>
  <conditionalFormatting sqref="HO38:HS38">
    <cfRule type="cellIs" dxfId="2424" priority="2509" operator="notEqual">
      <formula>HO36</formula>
    </cfRule>
  </conditionalFormatting>
  <conditionalFormatting sqref="HO41:HS41">
    <cfRule type="cellIs" dxfId="2423" priority="2508" operator="notEqual">
      <formula>HO39</formula>
    </cfRule>
  </conditionalFormatting>
  <conditionalFormatting sqref="HO50:HS50">
    <cfRule type="cellIs" dxfId="2422" priority="2507" operator="notEqual">
      <formula>HO49</formula>
    </cfRule>
  </conditionalFormatting>
  <conditionalFormatting sqref="HO73:HS73">
    <cfRule type="cellIs" dxfId="2421" priority="2506" operator="greaterThan">
      <formula>HO80</formula>
    </cfRule>
  </conditionalFormatting>
  <conditionalFormatting sqref="HM19:HN19">
    <cfRule type="cellIs" dxfId="2420" priority="2500" operator="between">
      <formula>5</formula>
      <formula>9</formula>
    </cfRule>
    <cfRule type="cellIs" dxfId="2419" priority="2501" operator="greaterThan">
      <formula>9</formula>
    </cfRule>
  </conditionalFormatting>
  <conditionalFormatting sqref="HM14:HN14">
    <cfRule type="cellIs" dxfId="2418" priority="2502" operator="between">
      <formula>5</formula>
      <formula>9</formula>
    </cfRule>
    <cfRule type="cellIs" dxfId="2417" priority="2503" operator="greaterThan">
      <formula>9</formula>
    </cfRule>
  </conditionalFormatting>
  <conditionalFormatting sqref="HM9:HN9">
    <cfRule type="cellIs" dxfId="2416" priority="2504" operator="between">
      <formula>5</formula>
      <formula>9</formula>
    </cfRule>
    <cfRule type="cellIs" dxfId="2415" priority="2505" operator="greaterThan">
      <formula>9</formula>
    </cfRule>
  </conditionalFormatting>
  <conditionalFormatting sqref="HM11:HN13">
    <cfRule type="cellIs" dxfId="2414" priority="2496" operator="between">
      <formula>5</formula>
      <formula>9</formula>
    </cfRule>
    <cfRule type="cellIs" dxfId="2413" priority="2497" operator="greaterThan">
      <formula>9</formula>
    </cfRule>
  </conditionalFormatting>
  <conditionalFormatting sqref="HM24:HN24">
    <cfRule type="cellIs" dxfId="2412" priority="2498" operator="between">
      <formula>5</formula>
      <formula>9</formula>
    </cfRule>
    <cfRule type="cellIs" dxfId="2411" priority="2499" operator="greaterThan">
      <formula>9</formula>
    </cfRule>
  </conditionalFormatting>
  <conditionalFormatting sqref="HM16:HN18">
    <cfRule type="cellIs" dxfId="2410" priority="2494" operator="between">
      <formula>5</formula>
      <formula>9</formula>
    </cfRule>
    <cfRule type="cellIs" dxfId="2409" priority="2495" operator="greaterThan">
      <formula>9</formula>
    </cfRule>
  </conditionalFormatting>
  <conditionalFormatting sqref="HM21:HN23">
    <cfRule type="cellIs" dxfId="2408" priority="2492" operator="between">
      <formula>5</formula>
      <formula>9</formula>
    </cfRule>
    <cfRule type="cellIs" dxfId="2407" priority="2493" operator="greaterThan">
      <formula>9</formula>
    </cfRule>
  </conditionalFormatting>
  <conditionalFormatting sqref="HM26:HN54 HM82:HN86 HM71:HN80 HM66:HN69 HM64:HN64 HM56:HN62 HM103:HN105 HM107:HN108 HM116:HN123 HM125:HN128 HM130:HN135 HM153:HN160 HM162:HN166 HM170:HN173 HM175:HN183 HM185:HN188">
    <cfRule type="cellIs" dxfId="2406" priority="2490" operator="between">
      <formula>5</formula>
      <formula>9</formula>
    </cfRule>
    <cfRule type="cellIs" dxfId="2405" priority="2491" operator="greaterThan">
      <formula>9</formula>
    </cfRule>
  </conditionalFormatting>
  <conditionalFormatting sqref="HO90:HS90">
    <cfRule type="cellIs" dxfId="2404" priority="2488" operator="lessThan">
      <formula>$C90</formula>
    </cfRule>
    <cfRule type="cellIs" dxfId="2403" priority="2489" operator="greaterThanOrEqual">
      <formula>$C90</formula>
    </cfRule>
  </conditionalFormatting>
  <conditionalFormatting sqref="HO57:HS57">
    <cfRule type="cellIs" dxfId="2402" priority="2484" operator="lessThan">
      <formula>$C57</formula>
    </cfRule>
    <cfRule type="cellIs" dxfId="2401" priority="2485" operator="greaterThanOrEqual">
      <formula>$C57</formula>
    </cfRule>
  </conditionalFormatting>
  <conditionalFormatting sqref="HP56:HS56">
    <cfRule type="cellIs" dxfId="2400" priority="2486" operator="lessThan">
      <formula>$C56</formula>
    </cfRule>
    <cfRule type="cellIs" dxfId="2399" priority="2487" operator="greaterThanOrEqual">
      <formula>$C56</formula>
    </cfRule>
  </conditionalFormatting>
  <conditionalFormatting sqref="HP58:HS60">
    <cfRule type="cellIs" dxfId="2398" priority="2482" operator="lessThan">
      <formula>$C58</formula>
    </cfRule>
    <cfRule type="cellIs" dxfId="2397" priority="2483" operator="greaterThanOrEqual">
      <formula>$C58</formula>
    </cfRule>
  </conditionalFormatting>
  <conditionalFormatting sqref="HO62:HS62">
    <cfRule type="cellIs" dxfId="2396" priority="2480" operator="lessThan">
      <formula>$C62</formula>
    </cfRule>
    <cfRule type="cellIs" dxfId="2395" priority="2481" operator="greaterThanOrEqual">
      <formula>$C62</formula>
    </cfRule>
  </conditionalFormatting>
  <conditionalFormatting sqref="HO56">
    <cfRule type="cellIs" dxfId="2394" priority="2478" operator="lessThan">
      <formula>$C56</formula>
    </cfRule>
    <cfRule type="cellIs" dxfId="2393" priority="2479" operator="greaterThanOrEqual">
      <formula>$C56</formula>
    </cfRule>
  </conditionalFormatting>
  <conditionalFormatting sqref="HO58:HO60">
    <cfRule type="cellIs" dxfId="2392" priority="2476" operator="lessThan">
      <formula>$C58</formula>
    </cfRule>
    <cfRule type="cellIs" dxfId="2391" priority="2477" operator="greaterThanOrEqual">
      <formula>$C58</formula>
    </cfRule>
  </conditionalFormatting>
  <conditionalFormatting sqref="HP61:HS61">
    <cfRule type="cellIs" dxfId="2390" priority="2474" operator="lessThan">
      <formula>$C61</formula>
    </cfRule>
    <cfRule type="cellIs" dxfId="2389" priority="2475" operator="greaterThanOrEqual">
      <formula>$C61</formula>
    </cfRule>
  </conditionalFormatting>
  <conditionalFormatting sqref="HO61">
    <cfRule type="cellIs" dxfId="2388" priority="2472" operator="lessThan">
      <formula>$C61</formula>
    </cfRule>
    <cfRule type="cellIs" dxfId="2387" priority="2473" operator="greaterThanOrEqual">
      <formula>$C61</formula>
    </cfRule>
  </conditionalFormatting>
  <conditionalFormatting sqref="HO9:HS9">
    <cfRule type="cellIs" dxfId="2386" priority="2470" operator="between">
      <formula>5</formula>
      <formula>9</formula>
    </cfRule>
    <cfRule type="cellIs" dxfId="2385" priority="2471" operator="greaterThan">
      <formula>9</formula>
    </cfRule>
  </conditionalFormatting>
  <conditionalFormatting sqref="HO14:HS14">
    <cfRule type="cellIs" dxfId="2384" priority="2468" operator="between">
      <formula>5</formula>
      <formula>9</formula>
    </cfRule>
    <cfRule type="cellIs" dxfId="2383" priority="2469" operator="greaterThan">
      <formula>9</formula>
    </cfRule>
  </conditionalFormatting>
  <conditionalFormatting sqref="HO19:HS19">
    <cfRule type="cellIs" dxfId="2382" priority="2466" operator="between">
      <formula>5</formula>
      <formula>9</formula>
    </cfRule>
    <cfRule type="cellIs" dxfId="2381" priority="2467" operator="greaterThan">
      <formula>9</formula>
    </cfRule>
  </conditionalFormatting>
  <conditionalFormatting sqref="HO24:HS24">
    <cfRule type="cellIs" dxfId="2380" priority="2464" operator="between">
      <formula>5</formula>
      <formula>9</formula>
    </cfRule>
    <cfRule type="cellIs" dxfId="2379" priority="2465" operator="greaterThan">
      <formula>9</formula>
    </cfRule>
  </conditionalFormatting>
  <conditionalFormatting sqref="HM91:HS93">
    <cfRule type="cellIs" dxfId="2378" priority="2514" operator="lessThan">
      <formula>$C$91</formula>
    </cfRule>
    <cfRule type="cellIs" dxfId="2377" priority="2515" operator="greaterThan">
      <formula>$C$91</formula>
    </cfRule>
  </conditionalFormatting>
  <conditionalFormatting sqref="HM96:HS96">
    <cfRule type="cellIs" dxfId="2376" priority="2462" operator="lessThan">
      <formula>$C$96</formula>
    </cfRule>
    <cfRule type="cellIs" dxfId="2375" priority="2463" operator="greaterThanOrEqual">
      <formula>$C96</formula>
    </cfRule>
  </conditionalFormatting>
  <conditionalFormatting sqref="HO98:HS98">
    <cfRule type="cellIs" dxfId="2374" priority="2460" operator="lessThan">
      <formula>$C98</formula>
    </cfRule>
    <cfRule type="cellIs" dxfId="2373" priority="2461" operator="greaterThanOrEqual">
      <formula>$C98</formula>
    </cfRule>
  </conditionalFormatting>
  <conditionalFormatting sqref="HO105:HS105">
    <cfRule type="cellIs" dxfId="2372" priority="2458" operator="lessThanOrEqual">
      <formula>$C$105</formula>
    </cfRule>
    <cfRule type="cellIs" dxfId="2371" priority="2459" operator="greaterThan">
      <formula>$C$105</formula>
    </cfRule>
  </conditionalFormatting>
  <conditionalFormatting sqref="HO108:HS108">
    <cfRule type="cellIs" dxfId="2370" priority="2456" operator="lessThanOrEqual">
      <formula>$C$108</formula>
    </cfRule>
    <cfRule type="cellIs" dxfId="2369" priority="2457" operator="greaterThan">
      <formula>$C$108</formula>
    </cfRule>
  </conditionalFormatting>
  <conditionalFormatting sqref="HO119:HS119">
    <cfRule type="containsText" dxfId="2368" priority="2453" operator="containsText" text="N/A">
      <formula>NOT(ISERROR(SEARCH("N/A",HO119)))</formula>
    </cfRule>
    <cfRule type="cellIs" dxfId="2367" priority="2454" operator="greaterThan">
      <formula>$C119</formula>
    </cfRule>
    <cfRule type="cellIs" dxfId="2366" priority="2455" operator="lessThanOrEqual">
      <formula>$C119</formula>
    </cfRule>
  </conditionalFormatting>
  <conditionalFormatting sqref="HO139:HS139">
    <cfRule type="cellIs" dxfId="2365" priority="2451" operator="lessThan">
      <formula>$C139</formula>
    </cfRule>
    <cfRule type="cellIs" dxfId="2364" priority="2452" operator="greaterThanOrEqual">
      <formula>$C139</formula>
    </cfRule>
  </conditionalFormatting>
  <conditionalFormatting sqref="HO151:HS151">
    <cfRule type="cellIs" dxfId="2363" priority="2449" operator="lessThan">
      <formula>$C151</formula>
    </cfRule>
    <cfRule type="cellIs" dxfId="2362" priority="2450" operator="greaterThanOrEqual">
      <formula>$C151</formula>
    </cfRule>
  </conditionalFormatting>
  <conditionalFormatting sqref="HO153:HS153">
    <cfRule type="cellIs" dxfId="2361" priority="2447" operator="greaterThan">
      <formula>$C153</formula>
    </cfRule>
    <cfRule type="cellIs" dxfId="2360" priority="2448" operator="lessThanOrEqual">
      <formula>$C153</formula>
    </cfRule>
  </conditionalFormatting>
  <conditionalFormatting sqref="HP157:HR157">
    <cfRule type="cellIs" dxfId="2359" priority="2445" operator="greaterThan">
      <formula>$C157</formula>
    </cfRule>
    <cfRule type="cellIs" dxfId="2358" priority="2446" operator="lessThanOrEqual">
      <formula>$C157</formula>
    </cfRule>
  </conditionalFormatting>
  <conditionalFormatting sqref="HO157">
    <cfRule type="cellIs" dxfId="2357" priority="2443" operator="greaterThan">
      <formula>$C157</formula>
    </cfRule>
    <cfRule type="cellIs" dxfId="2356" priority="2444" operator="lessThanOrEqual">
      <formula>$C157</formula>
    </cfRule>
  </conditionalFormatting>
  <conditionalFormatting sqref="HO162:HS162">
    <cfRule type="cellIs" dxfId="2355" priority="2441" operator="greaterThan">
      <formula>$C162</formula>
    </cfRule>
    <cfRule type="cellIs" dxfId="2354" priority="2442" operator="lessThanOrEqual">
      <formula>$C162</formula>
    </cfRule>
  </conditionalFormatting>
  <conditionalFormatting sqref="HO170:HR170">
    <cfRule type="cellIs" dxfId="2353" priority="2439" operator="greaterThan">
      <formula>$C170</formula>
    </cfRule>
    <cfRule type="cellIs" dxfId="2352" priority="2440" operator="lessThanOrEqual">
      <formula>$C170</formula>
    </cfRule>
  </conditionalFormatting>
  <conditionalFormatting sqref="HO172:HR172">
    <cfRule type="cellIs" dxfId="2351" priority="2437" operator="greaterThan">
      <formula>$C172</formula>
    </cfRule>
    <cfRule type="cellIs" dxfId="2350" priority="2438" operator="lessThanOrEqual">
      <formula>$C172</formula>
    </cfRule>
  </conditionalFormatting>
  <conditionalFormatting sqref="HS170">
    <cfRule type="cellIs" dxfId="2349" priority="2435" operator="greaterThan">
      <formula>$C170</formula>
    </cfRule>
    <cfRule type="cellIs" dxfId="2348" priority="2436" operator="lessThanOrEqual">
      <formula>$C170</formula>
    </cfRule>
  </conditionalFormatting>
  <conditionalFormatting sqref="HS172">
    <cfRule type="cellIs" dxfId="2347" priority="2433" operator="greaterThan">
      <formula>$C172</formula>
    </cfRule>
    <cfRule type="cellIs" dxfId="2346" priority="2434" operator="lessThanOrEqual">
      <formula>$C172</formula>
    </cfRule>
  </conditionalFormatting>
  <conditionalFormatting sqref="HV26:HZ26 HV28:HZ29">
    <cfRule type="cellIs" dxfId="2345" priority="2431" operator="lessThan">
      <formula>$C$26</formula>
    </cfRule>
    <cfRule type="cellIs" dxfId="2344" priority="2432" operator="greaterThanOrEqual">
      <formula>$C$26</formula>
    </cfRule>
  </conditionalFormatting>
  <conditionalFormatting sqref="HV27:HZ27 HV30:HZ32">
    <cfRule type="cellIs" dxfId="2343" priority="2429" operator="lessThan">
      <formula>$C$32</formula>
    </cfRule>
    <cfRule type="cellIs" dxfId="2342" priority="2430" operator="greaterThanOrEqual">
      <formula>$C$32</formula>
    </cfRule>
  </conditionalFormatting>
  <conditionalFormatting sqref="HV71:HZ72 HV74:HZ74 HV117:HY118 HZ157">
    <cfRule type="cellIs" dxfId="2341" priority="2427" operator="greaterThan">
      <formula>$C71</formula>
    </cfRule>
    <cfRule type="cellIs" dxfId="2340" priority="2428" operator="lessThanOrEqual">
      <formula>$C71</formula>
    </cfRule>
  </conditionalFormatting>
  <conditionalFormatting sqref="HV75:HZ77">
    <cfRule type="cellIs" dxfId="2339" priority="2425" operator="notEqual">
      <formula>$C75</formula>
    </cfRule>
    <cfRule type="cellIs" dxfId="2338" priority="2426" operator="equal">
      <formula>$C75</formula>
    </cfRule>
  </conditionalFormatting>
  <conditionalFormatting sqref="HV107:HY107 HV104:HY104">
    <cfRule type="cellIs" dxfId="2337" priority="2423" operator="lessThanOrEqual">
      <formula>$C104</formula>
    </cfRule>
    <cfRule type="cellIs" dxfId="2336" priority="2424" operator="greaterThan">
      <formula>$C104</formula>
    </cfRule>
  </conditionalFormatting>
  <conditionalFormatting sqref="HV38:HZ38">
    <cfRule type="cellIs" dxfId="2335" priority="2420" operator="notEqual">
      <formula>HV36</formula>
    </cfRule>
  </conditionalFormatting>
  <conditionalFormatting sqref="HV41:HZ41">
    <cfRule type="cellIs" dxfId="2334" priority="2419" operator="notEqual">
      <formula>HV39</formula>
    </cfRule>
  </conditionalFormatting>
  <conditionalFormatting sqref="HV50:HZ50">
    <cfRule type="cellIs" dxfId="2333" priority="2418" operator="notEqual">
      <formula>HV49</formula>
    </cfRule>
  </conditionalFormatting>
  <conditionalFormatting sqref="HV73:HZ73">
    <cfRule type="cellIs" dxfId="2332" priority="2417" operator="greaterThan">
      <formula>HV80</formula>
    </cfRule>
  </conditionalFormatting>
  <conditionalFormatting sqref="HT19:HU19">
    <cfRule type="cellIs" dxfId="2331" priority="2411" operator="between">
      <formula>5</formula>
      <formula>9</formula>
    </cfRule>
    <cfRule type="cellIs" dxfId="2330" priority="2412" operator="greaterThan">
      <formula>9</formula>
    </cfRule>
  </conditionalFormatting>
  <conditionalFormatting sqref="HT14:HU14">
    <cfRule type="cellIs" dxfId="2329" priority="2413" operator="between">
      <formula>5</formula>
      <formula>9</formula>
    </cfRule>
    <cfRule type="cellIs" dxfId="2328" priority="2414" operator="greaterThan">
      <formula>9</formula>
    </cfRule>
  </conditionalFormatting>
  <conditionalFormatting sqref="HT9:HU9">
    <cfRule type="cellIs" dxfId="2327" priority="2415" operator="between">
      <formula>5</formula>
      <formula>9</formula>
    </cfRule>
    <cfRule type="cellIs" dxfId="2326" priority="2416" operator="greaterThan">
      <formula>9</formula>
    </cfRule>
  </conditionalFormatting>
  <conditionalFormatting sqref="HT11:HU13">
    <cfRule type="cellIs" dxfId="2325" priority="2407" operator="between">
      <formula>5</formula>
      <formula>9</formula>
    </cfRule>
    <cfRule type="cellIs" dxfId="2324" priority="2408" operator="greaterThan">
      <formula>9</formula>
    </cfRule>
  </conditionalFormatting>
  <conditionalFormatting sqref="HT24:HU24">
    <cfRule type="cellIs" dxfId="2323" priority="2409" operator="between">
      <formula>5</formula>
      <formula>9</formula>
    </cfRule>
    <cfRule type="cellIs" dxfId="2322" priority="2410" operator="greaterThan">
      <formula>9</formula>
    </cfRule>
  </conditionalFormatting>
  <conditionalFormatting sqref="HT16:HU18">
    <cfRule type="cellIs" dxfId="2321" priority="2405" operator="between">
      <formula>5</formula>
      <formula>9</formula>
    </cfRule>
    <cfRule type="cellIs" dxfId="2320" priority="2406" operator="greaterThan">
      <formula>9</formula>
    </cfRule>
  </conditionalFormatting>
  <conditionalFormatting sqref="HT21:HU23">
    <cfRule type="cellIs" dxfId="2319" priority="2403" operator="between">
      <formula>5</formula>
      <formula>9</formula>
    </cfRule>
    <cfRule type="cellIs" dxfId="2318" priority="2404" operator="greaterThan">
      <formula>9</formula>
    </cfRule>
  </conditionalFormatting>
  <conditionalFormatting sqref="HT26:HU54 HT82:HU86 HT71:HU80 HT66:HU69 HT64:HU64 HT56:HU62 HT103:HU105 HT107:HU108 HT116:HU123 HT125:HU128 HT130:HU135 HT153:HU160 HT162:HU166 HT170:HU173 HT175:HU183 HT185:HU188">
    <cfRule type="cellIs" dxfId="2317" priority="2401" operator="between">
      <formula>5</formula>
      <formula>9</formula>
    </cfRule>
    <cfRule type="cellIs" dxfId="2316" priority="2402" operator="greaterThan">
      <formula>9</formula>
    </cfRule>
  </conditionalFormatting>
  <conditionalFormatting sqref="HV90:HY90">
    <cfRule type="cellIs" dxfId="2315" priority="2399" operator="lessThan">
      <formula>$C90</formula>
    </cfRule>
    <cfRule type="cellIs" dxfId="2314" priority="2400" operator="greaterThanOrEqual">
      <formula>$C90</formula>
    </cfRule>
  </conditionalFormatting>
  <conditionalFormatting sqref="HV57:HZ57">
    <cfRule type="cellIs" dxfId="2313" priority="2395" operator="lessThan">
      <formula>$C57</formula>
    </cfRule>
    <cfRule type="cellIs" dxfId="2312" priority="2396" operator="greaterThanOrEqual">
      <formula>$C57</formula>
    </cfRule>
  </conditionalFormatting>
  <conditionalFormatting sqref="HW56:HZ56">
    <cfRule type="cellIs" dxfId="2311" priority="2397" operator="lessThan">
      <formula>$C56</formula>
    </cfRule>
    <cfRule type="cellIs" dxfId="2310" priority="2398" operator="greaterThanOrEqual">
      <formula>$C56</formula>
    </cfRule>
  </conditionalFormatting>
  <conditionalFormatting sqref="HW58:HZ60">
    <cfRule type="cellIs" dxfId="2309" priority="2393" operator="lessThan">
      <formula>$C58</formula>
    </cfRule>
    <cfRule type="cellIs" dxfId="2308" priority="2394" operator="greaterThanOrEqual">
      <formula>$C58</formula>
    </cfRule>
  </conditionalFormatting>
  <conditionalFormatting sqref="HV62:HZ62">
    <cfRule type="cellIs" dxfId="2307" priority="2391" operator="lessThan">
      <formula>$C62</formula>
    </cfRule>
    <cfRule type="cellIs" dxfId="2306" priority="2392" operator="greaterThanOrEqual">
      <formula>$C62</formula>
    </cfRule>
  </conditionalFormatting>
  <conditionalFormatting sqref="HV56">
    <cfRule type="cellIs" dxfId="2305" priority="2389" operator="lessThan">
      <formula>$C56</formula>
    </cfRule>
    <cfRule type="cellIs" dxfId="2304" priority="2390" operator="greaterThanOrEqual">
      <formula>$C56</formula>
    </cfRule>
  </conditionalFormatting>
  <conditionalFormatting sqref="HV58:HV60">
    <cfRule type="cellIs" dxfId="2303" priority="2387" operator="lessThan">
      <formula>$C58</formula>
    </cfRule>
    <cfRule type="cellIs" dxfId="2302" priority="2388" operator="greaterThanOrEqual">
      <formula>$C58</formula>
    </cfRule>
  </conditionalFormatting>
  <conditionalFormatting sqref="HW61:HZ61">
    <cfRule type="cellIs" dxfId="2301" priority="2385" operator="lessThan">
      <formula>$C61</formula>
    </cfRule>
    <cfRule type="cellIs" dxfId="2300" priority="2386" operator="greaterThanOrEqual">
      <formula>$C61</formula>
    </cfRule>
  </conditionalFormatting>
  <conditionalFormatting sqref="HV61">
    <cfRule type="cellIs" dxfId="2299" priority="2383" operator="lessThan">
      <formula>$C61</formula>
    </cfRule>
    <cfRule type="cellIs" dxfId="2298" priority="2384" operator="greaterThanOrEqual">
      <formula>$C61</formula>
    </cfRule>
  </conditionalFormatting>
  <conditionalFormatting sqref="HV9:HZ9">
    <cfRule type="cellIs" dxfId="2297" priority="2381" operator="between">
      <formula>5</formula>
      <formula>9</formula>
    </cfRule>
    <cfRule type="cellIs" dxfId="2296" priority="2382" operator="greaterThan">
      <formula>9</formula>
    </cfRule>
  </conditionalFormatting>
  <conditionalFormatting sqref="HV14:HZ14">
    <cfRule type="cellIs" dxfId="2295" priority="2379" operator="between">
      <formula>5</formula>
      <formula>9</formula>
    </cfRule>
    <cfRule type="cellIs" dxfId="2294" priority="2380" operator="greaterThan">
      <formula>9</formula>
    </cfRule>
  </conditionalFormatting>
  <conditionalFormatting sqref="HV19:HZ19">
    <cfRule type="cellIs" dxfId="2293" priority="2377" operator="between">
      <formula>5</formula>
      <formula>9</formula>
    </cfRule>
    <cfRule type="cellIs" dxfId="2292" priority="2378" operator="greaterThan">
      <formula>9</formula>
    </cfRule>
  </conditionalFormatting>
  <conditionalFormatting sqref="HV24:HZ24">
    <cfRule type="cellIs" dxfId="2291" priority="2375" operator="between">
      <formula>5</formula>
      <formula>9</formula>
    </cfRule>
    <cfRule type="cellIs" dxfId="2290" priority="2376" operator="greaterThan">
      <formula>9</formula>
    </cfRule>
  </conditionalFormatting>
  <conditionalFormatting sqref="HT91:HY93">
    <cfRule type="cellIs" dxfId="2289" priority="2421" operator="lessThan">
      <formula>$C$91</formula>
    </cfRule>
    <cfRule type="cellIs" dxfId="2288" priority="2422" operator="greaterThan">
      <formula>$C$91</formula>
    </cfRule>
  </conditionalFormatting>
  <conditionalFormatting sqref="HT96:HY96">
    <cfRule type="cellIs" dxfId="2287" priority="2373" operator="lessThan">
      <formula>$C$96</formula>
    </cfRule>
    <cfRule type="cellIs" dxfId="2286" priority="2374" operator="greaterThanOrEqual">
      <formula>$C96</formula>
    </cfRule>
  </conditionalFormatting>
  <conditionalFormatting sqref="HV98:HY98">
    <cfRule type="cellIs" dxfId="2285" priority="2371" operator="lessThan">
      <formula>$C98</formula>
    </cfRule>
    <cfRule type="cellIs" dxfId="2284" priority="2372" operator="greaterThanOrEqual">
      <formula>$C98</formula>
    </cfRule>
  </conditionalFormatting>
  <conditionalFormatting sqref="HV105:HY105">
    <cfRule type="cellIs" dxfId="2283" priority="2369" operator="lessThanOrEqual">
      <formula>$C$105</formula>
    </cfRule>
    <cfRule type="cellIs" dxfId="2282" priority="2370" operator="greaterThan">
      <formula>$C$105</formula>
    </cfRule>
  </conditionalFormatting>
  <conditionalFormatting sqref="HV108:HY108">
    <cfRule type="cellIs" dxfId="2281" priority="2367" operator="lessThanOrEqual">
      <formula>$C$108</formula>
    </cfRule>
    <cfRule type="cellIs" dxfId="2280" priority="2368" operator="greaterThan">
      <formula>$C$108</formula>
    </cfRule>
  </conditionalFormatting>
  <conditionalFormatting sqref="HV119:HY119">
    <cfRule type="containsText" dxfId="2279" priority="2364" operator="containsText" text="N/A">
      <formula>NOT(ISERROR(SEARCH("N/A",HV119)))</formula>
    </cfRule>
    <cfRule type="cellIs" dxfId="2278" priority="2365" operator="greaterThan">
      <formula>$C119</formula>
    </cfRule>
    <cfRule type="cellIs" dxfId="2277" priority="2366" operator="lessThanOrEqual">
      <formula>$C119</formula>
    </cfRule>
  </conditionalFormatting>
  <conditionalFormatting sqref="HV139:HY139">
    <cfRule type="cellIs" dxfId="2276" priority="2362" operator="lessThan">
      <formula>$C139</formula>
    </cfRule>
    <cfRule type="cellIs" dxfId="2275" priority="2363" operator="greaterThanOrEqual">
      <formula>$C139</formula>
    </cfRule>
  </conditionalFormatting>
  <conditionalFormatting sqref="HV151:HY151">
    <cfRule type="cellIs" dxfId="2274" priority="2360" operator="lessThan">
      <formula>$C151</formula>
    </cfRule>
    <cfRule type="cellIs" dxfId="2273" priority="2361" operator="greaterThanOrEqual">
      <formula>$C151</formula>
    </cfRule>
  </conditionalFormatting>
  <conditionalFormatting sqref="HV153:HY153">
    <cfRule type="cellIs" dxfId="2272" priority="2358" operator="greaterThan">
      <formula>$C153</formula>
    </cfRule>
    <cfRule type="cellIs" dxfId="2271" priority="2359" operator="lessThanOrEqual">
      <formula>$C153</formula>
    </cfRule>
  </conditionalFormatting>
  <conditionalFormatting sqref="HW157:HY157">
    <cfRule type="cellIs" dxfId="2270" priority="2356" operator="greaterThan">
      <formula>$C157</formula>
    </cfRule>
    <cfRule type="cellIs" dxfId="2269" priority="2357" operator="lessThanOrEqual">
      <formula>$C157</formula>
    </cfRule>
  </conditionalFormatting>
  <conditionalFormatting sqref="HV157">
    <cfRule type="cellIs" dxfId="2268" priority="2354" operator="greaterThan">
      <formula>$C157</formula>
    </cfRule>
    <cfRule type="cellIs" dxfId="2267" priority="2355" operator="lessThanOrEqual">
      <formula>$C157</formula>
    </cfRule>
  </conditionalFormatting>
  <conditionalFormatting sqref="HV162:HZ162">
    <cfRule type="cellIs" dxfId="2266" priority="2352" operator="greaterThan">
      <formula>$C162</formula>
    </cfRule>
    <cfRule type="cellIs" dxfId="2265" priority="2353" operator="lessThanOrEqual">
      <formula>$C162</formula>
    </cfRule>
  </conditionalFormatting>
  <conditionalFormatting sqref="HV170:HY170">
    <cfRule type="cellIs" dxfId="2264" priority="2350" operator="greaterThan">
      <formula>$C170</formula>
    </cfRule>
    <cfRule type="cellIs" dxfId="2263" priority="2351" operator="lessThanOrEqual">
      <formula>$C170</formula>
    </cfRule>
  </conditionalFormatting>
  <conditionalFormatting sqref="HV172:HY172">
    <cfRule type="cellIs" dxfId="2262" priority="2348" operator="greaterThan">
      <formula>$C172</formula>
    </cfRule>
    <cfRule type="cellIs" dxfId="2261" priority="2349" operator="lessThanOrEqual">
      <formula>$C172</formula>
    </cfRule>
  </conditionalFormatting>
  <conditionalFormatting sqref="HZ170">
    <cfRule type="cellIs" dxfId="2260" priority="2346" operator="greaterThan">
      <formula>$C170</formula>
    </cfRule>
    <cfRule type="cellIs" dxfId="2259" priority="2347" operator="lessThanOrEqual">
      <formula>$C170</formula>
    </cfRule>
  </conditionalFormatting>
  <conditionalFormatting sqref="HZ172">
    <cfRule type="cellIs" dxfId="2258" priority="2344" operator="greaterThan">
      <formula>$C172</formula>
    </cfRule>
    <cfRule type="cellIs" dxfId="2257" priority="2345" operator="lessThanOrEqual">
      <formula>$C172</formula>
    </cfRule>
  </conditionalFormatting>
  <conditionalFormatting sqref="IC71:IG72 IC74:IG74 IC117:IG118 IG157">
    <cfRule type="cellIs" dxfId="2256" priority="2342" operator="greaterThan">
      <formula>$C71</formula>
    </cfRule>
    <cfRule type="cellIs" dxfId="2255" priority="2343" operator="lessThanOrEqual">
      <formula>$C71</formula>
    </cfRule>
  </conditionalFormatting>
  <conditionalFormatting sqref="IC75:IG77">
    <cfRule type="cellIs" dxfId="2254" priority="2340" operator="notEqual">
      <formula>$C75</formula>
    </cfRule>
    <cfRule type="cellIs" dxfId="2253" priority="2341" operator="equal">
      <formula>$C75</formula>
    </cfRule>
  </conditionalFormatting>
  <conditionalFormatting sqref="IC107:IG107 IC104:IG104">
    <cfRule type="cellIs" dxfId="2252" priority="2338" operator="lessThanOrEqual">
      <formula>$C104</formula>
    </cfRule>
    <cfRule type="cellIs" dxfId="2251" priority="2339" operator="greaterThan">
      <formula>$C104</formula>
    </cfRule>
  </conditionalFormatting>
  <conditionalFormatting sqref="IC73:IG73">
    <cfRule type="cellIs" dxfId="2250" priority="2335" operator="greaterThan">
      <formula>IC80</formula>
    </cfRule>
  </conditionalFormatting>
  <conditionalFormatting sqref="IA19:IB19">
    <cfRule type="cellIs" dxfId="2249" priority="2329" operator="between">
      <formula>5</formula>
      <formula>9</formula>
    </cfRule>
    <cfRule type="cellIs" dxfId="2248" priority="2330" operator="greaterThan">
      <formula>9</formula>
    </cfRule>
  </conditionalFormatting>
  <conditionalFormatting sqref="IA14:IB14">
    <cfRule type="cellIs" dxfId="2247" priority="2331" operator="between">
      <formula>5</formula>
      <formula>9</formula>
    </cfRule>
    <cfRule type="cellIs" dxfId="2246" priority="2332" operator="greaterThan">
      <formula>9</formula>
    </cfRule>
  </conditionalFormatting>
  <conditionalFormatting sqref="IA9:IB9">
    <cfRule type="cellIs" dxfId="2245" priority="2333" operator="between">
      <formula>5</formula>
      <formula>9</formula>
    </cfRule>
    <cfRule type="cellIs" dxfId="2244" priority="2334" operator="greaterThan">
      <formula>9</formula>
    </cfRule>
  </conditionalFormatting>
  <conditionalFormatting sqref="IA11:IB13">
    <cfRule type="cellIs" dxfId="2243" priority="2325" operator="between">
      <formula>5</formula>
      <formula>9</formula>
    </cfRule>
    <cfRule type="cellIs" dxfId="2242" priority="2326" operator="greaterThan">
      <formula>9</formula>
    </cfRule>
  </conditionalFormatting>
  <conditionalFormatting sqref="IA24:IB24">
    <cfRule type="cellIs" dxfId="2241" priority="2327" operator="between">
      <formula>5</formula>
      <formula>9</formula>
    </cfRule>
    <cfRule type="cellIs" dxfId="2240" priority="2328" operator="greaterThan">
      <formula>9</formula>
    </cfRule>
  </conditionalFormatting>
  <conditionalFormatting sqref="IA16:IB18">
    <cfRule type="cellIs" dxfId="2239" priority="2323" operator="between">
      <formula>5</formula>
      <formula>9</formula>
    </cfRule>
    <cfRule type="cellIs" dxfId="2238" priority="2324" operator="greaterThan">
      <formula>9</formula>
    </cfRule>
  </conditionalFormatting>
  <conditionalFormatting sqref="IA21:IB23">
    <cfRule type="cellIs" dxfId="2237" priority="2321" operator="between">
      <formula>5</formula>
      <formula>9</formula>
    </cfRule>
    <cfRule type="cellIs" dxfId="2236" priority="2322" operator="greaterThan">
      <formula>9</formula>
    </cfRule>
  </conditionalFormatting>
  <conditionalFormatting sqref="IA26:IB54 IA82:IB86 IA71:IB80 IA66:IB69 IA64:IB64 IA56:IB62 IA103:IB105 IA107:IB108 IA116:IB123 IA125:IB128 IA130:IB135 IA153:IB160 IA162:IB166 IA170:IB173 IA175:IB183 IA185:IB188">
    <cfRule type="cellIs" dxfId="2235" priority="2319" operator="between">
      <formula>5</formula>
      <formula>9</formula>
    </cfRule>
    <cfRule type="cellIs" dxfId="2234" priority="2320" operator="greaterThan">
      <formula>9</formula>
    </cfRule>
  </conditionalFormatting>
  <conditionalFormatting sqref="IC90:IG90">
    <cfRule type="cellIs" dxfId="2233" priority="2317" operator="lessThan">
      <formula>$C90</formula>
    </cfRule>
    <cfRule type="cellIs" dxfId="2232" priority="2318" operator="greaterThanOrEqual">
      <formula>$C90</formula>
    </cfRule>
  </conditionalFormatting>
  <conditionalFormatting sqref="IC57:IG57">
    <cfRule type="cellIs" dxfId="2231" priority="2313" operator="lessThan">
      <formula>$C57</formula>
    </cfRule>
    <cfRule type="cellIs" dxfId="2230" priority="2314" operator="greaterThanOrEqual">
      <formula>$C57</formula>
    </cfRule>
  </conditionalFormatting>
  <conditionalFormatting sqref="ID56:IG56">
    <cfRule type="cellIs" dxfId="2229" priority="2315" operator="lessThan">
      <formula>$C56</formula>
    </cfRule>
    <cfRule type="cellIs" dxfId="2228" priority="2316" operator="greaterThanOrEqual">
      <formula>$C56</formula>
    </cfRule>
  </conditionalFormatting>
  <conditionalFormatting sqref="ID58:IG60">
    <cfRule type="cellIs" dxfId="2227" priority="2311" operator="lessThan">
      <formula>$C58</formula>
    </cfRule>
    <cfRule type="cellIs" dxfId="2226" priority="2312" operator="greaterThanOrEqual">
      <formula>$C58</formula>
    </cfRule>
  </conditionalFormatting>
  <conditionalFormatting sqref="IC62:IG62">
    <cfRule type="cellIs" dxfId="2225" priority="2309" operator="lessThan">
      <formula>$C62</formula>
    </cfRule>
    <cfRule type="cellIs" dxfId="2224" priority="2310" operator="greaterThanOrEqual">
      <formula>$C62</formula>
    </cfRule>
  </conditionalFormatting>
  <conditionalFormatting sqref="IC56">
    <cfRule type="cellIs" dxfId="2223" priority="2307" operator="lessThan">
      <formula>$C56</formula>
    </cfRule>
    <cfRule type="cellIs" dxfId="2222" priority="2308" operator="greaterThanOrEqual">
      <formula>$C56</formula>
    </cfRule>
  </conditionalFormatting>
  <conditionalFormatting sqref="IC58:IC60">
    <cfRule type="cellIs" dxfId="2221" priority="2305" operator="lessThan">
      <formula>$C58</formula>
    </cfRule>
    <cfRule type="cellIs" dxfId="2220" priority="2306" operator="greaterThanOrEqual">
      <formula>$C58</formula>
    </cfRule>
  </conditionalFormatting>
  <conditionalFormatting sqref="ID61:IG61">
    <cfRule type="cellIs" dxfId="2219" priority="2303" operator="lessThan">
      <formula>$C61</formula>
    </cfRule>
    <cfRule type="cellIs" dxfId="2218" priority="2304" operator="greaterThanOrEqual">
      <formula>$C61</formula>
    </cfRule>
  </conditionalFormatting>
  <conditionalFormatting sqref="IC61">
    <cfRule type="cellIs" dxfId="2217" priority="2301" operator="lessThan">
      <formula>$C61</formula>
    </cfRule>
    <cfRule type="cellIs" dxfId="2216" priority="2302" operator="greaterThanOrEqual">
      <formula>$C61</formula>
    </cfRule>
  </conditionalFormatting>
  <conditionalFormatting sqref="IC9:IG9">
    <cfRule type="cellIs" dxfId="2215" priority="2299" operator="between">
      <formula>5</formula>
      <formula>9</formula>
    </cfRule>
    <cfRule type="cellIs" dxfId="2214" priority="2300" operator="greaterThan">
      <formula>9</formula>
    </cfRule>
  </conditionalFormatting>
  <conditionalFormatting sqref="IC14:IG14">
    <cfRule type="cellIs" dxfId="2213" priority="2297" operator="between">
      <formula>5</formula>
      <formula>9</formula>
    </cfRule>
    <cfRule type="cellIs" dxfId="2212" priority="2298" operator="greaterThan">
      <formula>9</formula>
    </cfRule>
  </conditionalFormatting>
  <conditionalFormatting sqref="IC19:IG19">
    <cfRule type="cellIs" dxfId="2211" priority="2295" operator="between">
      <formula>5</formula>
      <formula>9</formula>
    </cfRule>
    <cfRule type="cellIs" dxfId="2210" priority="2296" operator="greaterThan">
      <formula>9</formula>
    </cfRule>
  </conditionalFormatting>
  <conditionalFormatting sqref="IC24:IG24">
    <cfRule type="cellIs" dxfId="2209" priority="2293" operator="between">
      <formula>5</formula>
      <formula>9</formula>
    </cfRule>
    <cfRule type="cellIs" dxfId="2208" priority="2294" operator="greaterThan">
      <formula>9</formula>
    </cfRule>
  </conditionalFormatting>
  <conditionalFormatting sqref="IA91:IG93">
    <cfRule type="cellIs" dxfId="2207" priority="2336" operator="lessThan">
      <formula>$C$91</formula>
    </cfRule>
    <cfRule type="cellIs" dxfId="2206" priority="2337" operator="greaterThan">
      <formula>$C$91</formula>
    </cfRule>
  </conditionalFormatting>
  <conditionalFormatting sqref="IA96:IG96">
    <cfRule type="cellIs" dxfId="2205" priority="2291" operator="lessThan">
      <formula>$C$96</formula>
    </cfRule>
    <cfRule type="cellIs" dxfId="2204" priority="2292" operator="greaterThanOrEqual">
      <formula>$C96</formula>
    </cfRule>
  </conditionalFormatting>
  <conditionalFormatting sqref="IC98:IG98">
    <cfRule type="cellIs" dxfId="2203" priority="2289" operator="lessThan">
      <formula>$C98</formula>
    </cfRule>
    <cfRule type="cellIs" dxfId="2202" priority="2290" operator="greaterThanOrEqual">
      <formula>$C98</formula>
    </cfRule>
  </conditionalFormatting>
  <conditionalFormatting sqref="IC105:IG105">
    <cfRule type="cellIs" dxfId="2201" priority="2287" operator="lessThanOrEqual">
      <formula>$C$105</formula>
    </cfRule>
    <cfRule type="cellIs" dxfId="2200" priority="2288" operator="greaterThan">
      <formula>$C$105</formula>
    </cfRule>
  </conditionalFormatting>
  <conditionalFormatting sqref="IC108:IG108">
    <cfRule type="cellIs" dxfId="2199" priority="2285" operator="lessThanOrEqual">
      <formula>$C$108</formula>
    </cfRule>
    <cfRule type="cellIs" dxfId="2198" priority="2286" operator="greaterThan">
      <formula>$C$108</formula>
    </cfRule>
  </conditionalFormatting>
  <conditionalFormatting sqref="IC119:IG119">
    <cfRule type="containsText" dxfId="2197" priority="2282" operator="containsText" text="N/A">
      <formula>NOT(ISERROR(SEARCH("N/A",IC119)))</formula>
    </cfRule>
    <cfRule type="cellIs" dxfId="2196" priority="2283" operator="greaterThan">
      <formula>$C119</formula>
    </cfRule>
    <cfRule type="cellIs" dxfId="2195" priority="2284" operator="lessThanOrEqual">
      <formula>$C119</formula>
    </cfRule>
  </conditionalFormatting>
  <conditionalFormatting sqref="IC139:IG139">
    <cfRule type="cellIs" dxfId="2194" priority="2280" operator="lessThan">
      <formula>$C139</formula>
    </cfRule>
    <cfRule type="cellIs" dxfId="2193" priority="2281" operator="greaterThanOrEqual">
      <formula>$C139</formula>
    </cfRule>
  </conditionalFormatting>
  <conditionalFormatting sqref="IC151:IG151">
    <cfRule type="cellIs" dxfId="2192" priority="2278" operator="lessThan">
      <formula>$C151</formula>
    </cfRule>
    <cfRule type="cellIs" dxfId="2191" priority="2279" operator="greaterThanOrEqual">
      <formula>$C151</formula>
    </cfRule>
  </conditionalFormatting>
  <conditionalFormatting sqref="IC153:IG153">
    <cfRule type="cellIs" dxfId="2190" priority="2276" operator="greaterThan">
      <formula>$C153</formula>
    </cfRule>
    <cfRule type="cellIs" dxfId="2189" priority="2277" operator="lessThanOrEqual">
      <formula>$C153</formula>
    </cfRule>
  </conditionalFormatting>
  <conditionalFormatting sqref="ID157:IF157">
    <cfRule type="cellIs" dxfId="2188" priority="2274" operator="greaterThan">
      <formula>$C157</formula>
    </cfRule>
    <cfRule type="cellIs" dxfId="2187" priority="2275" operator="lessThanOrEqual">
      <formula>$C157</formula>
    </cfRule>
  </conditionalFormatting>
  <conditionalFormatting sqref="IC157">
    <cfRule type="cellIs" dxfId="2186" priority="2272" operator="greaterThan">
      <formula>$C157</formula>
    </cfRule>
    <cfRule type="cellIs" dxfId="2185" priority="2273" operator="lessThanOrEqual">
      <formula>$C157</formula>
    </cfRule>
  </conditionalFormatting>
  <conditionalFormatting sqref="IC162:IG162">
    <cfRule type="cellIs" dxfId="2184" priority="2270" operator="greaterThan">
      <formula>$C162</formula>
    </cfRule>
    <cfRule type="cellIs" dxfId="2183" priority="2271" operator="lessThanOrEqual">
      <formula>$C162</formula>
    </cfRule>
  </conditionalFormatting>
  <conditionalFormatting sqref="IC170:IF170">
    <cfRule type="cellIs" dxfId="2182" priority="2268" operator="greaterThan">
      <formula>$C170</formula>
    </cfRule>
    <cfRule type="cellIs" dxfId="2181" priority="2269" operator="lessThanOrEqual">
      <formula>$C170</formula>
    </cfRule>
  </conditionalFormatting>
  <conditionalFormatting sqref="IC172:IF172">
    <cfRule type="cellIs" dxfId="2180" priority="2266" operator="greaterThan">
      <formula>$C172</formula>
    </cfRule>
    <cfRule type="cellIs" dxfId="2179" priority="2267" operator="lessThanOrEqual">
      <formula>$C172</formula>
    </cfRule>
  </conditionalFormatting>
  <conditionalFormatting sqref="IG170">
    <cfRule type="cellIs" dxfId="2178" priority="2264" operator="greaterThan">
      <formula>$C170</formula>
    </cfRule>
    <cfRule type="cellIs" dxfId="2177" priority="2265" operator="lessThanOrEqual">
      <formula>$C170</formula>
    </cfRule>
  </conditionalFormatting>
  <conditionalFormatting sqref="IG172">
    <cfRule type="cellIs" dxfId="2176" priority="2262" operator="greaterThan">
      <formula>$C172</formula>
    </cfRule>
    <cfRule type="cellIs" dxfId="2175" priority="2263" operator="lessThanOrEqual">
      <formula>$C172</formula>
    </cfRule>
  </conditionalFormatting>
  <conditionalFormatting sqref="IJ71:IN72 IJ74:IN74 IJ117:IN118 IN157 IJ175:IN183">
    <cfRule type="cellIs" dxfId="2174" priority="2260" operator="greaterThan">
      <formula>$C71</formula>
    </cfRule>
    <cfRule type="cellIs" dxfId="2173" priority="2261" operator="lessThanOrEqual">
      <formula>$C71</formula>
    </cfRule>
  </conditionalFormatting>
  <conditionalFormatting sqref="IJ75:IN77">
    <cfRule type="cellIs" dxfId="2172" priority="2258" operator="notEqual">
      <formula>$C75</formula>
    </cfRule>
    <cfRule type="cellIs" dxfId="2171" priority="2259" operator="equal">
      <formula>$C75</formula>
    </cfRule>
  </conditionalFormatting>
  <conditionalFormatting sqref="IJ107:IN107 IJ104:IN104">
    <cfRule type="cellIs" dxfId="2170" priority="2256" operator="lessThanOrEqual">
      <formula>$C104</formula>
    </cfRule>
    <cfRule type="cellIs" dxfId="2169" priority="2257" operator="greaterThan">
      <formula>$C104</formula>
    </cfRule>
  </conditionalFormatting>
  <conditionalFormatting sqref="IK185:IN185">
    <cfRule type="cellIs" dxfId="2168" priority="2253" operator="lessThan">
      <formula>$C$185</formula>
    </cfRule>
  </conditionalFormatting>
  <conditionalFormatting sqref="IK186:IN186">
    <cfRule type="cellIs" dxfId="2167" priority="2252" operator="lessThan">
      <formula>$C$186</formula>
    </cfRule>
  </conditionalFormatting>
  <conditionalFormatting sqref="IK187:IN187">
    <cfRule type="cellIs" dxfId="2166" priority="2251" operator="lessThan">
      <formula>$C$187</formula>
    </cfRule>
  </conditionalFormatting>
  <conditionalFormatting sqref="IK188:IN188">
    <cfRule type="cellIs" dxfId="2165" priority="2250" operator="lessThan">
      <formula>$C$188</formula>
    </cfRule>
  </conditionalFormatting>
  <conditionalFormatting sqref="IJ73:IN73">
    <cfRule type="cellIs" dxfId="2164" priority="2249" operator="greaterThan">
      <formula>IJ80</formula>
    </cfRule>
  </conditionalFormatting>
  <conditionalFormatting sqref="IH19:II19">
    <cfRule type="cellIs" dxfId="2163" priority="2243" operator="between">
      <formula>5</formula>
      <formula>9</formula>
    </cfRule>
    <cfRule type="cellIs" dxfId="2162" priority="2244" operator="greaterThan">
      <formula>9</formula>
    </cfRule>
  </conditionalFormatting>
  <conditionalFormatting sqref="IH14:II14">
    <cfRule type="cellIs" dxfId="2161" priority="2245" operator="between">
      <formula>5</formula>
      <formula>9</formula>
    </cfRule>
    <cfRule type="cellIs" dxfId="2160" priority="2246" operator="greaterThan">
      <formula>9</formula>
    </cfRule>
  </conditionalFormatting>
  <conditionalFormatting sqref="IH9:II9">
    <cfRule type="cellIs" dxfId="2159" priority="2247" operator="between">
      <formula>5</formula>
      <formula>9</formula>
    </cfRule>
    <cfRule type="cellIs" dxfId="2158" priority="2248" operator="greaterThan">
      <formula>9</formula>
    </cfRule>
  </conditionalFormatting>
  <conditionalFormatting sqref="IH11:II13">
    <cfRule type="cellIs" dxfId="2157" priority="2239" operator="between">
      <formula>5</formula>
      <formula>9</formula>
    </cfRule>
    <cfRule type="cellIs" dxfId="2156" priority="2240" operator="greaterThan">
      <formula>9</formula>
    </cfRule>
  </conditionalFormatting>
  <conditionalFormatting sqref="IH24:II24">
    <cfRule type="cellIs" dxfId="2155" priority="2241" operator="between">
      <formula>5</formula>
      <formula>9</formula>
    </cfRule>
    <cfRule type="cellIs" dxfId="2154" priority="2242" operator="greaterThan">
      <formula>9</formula>
    </cfRule>
  </conditionalFormatting>
  <conditionalFormatting sqref="IH16:II18">
    <cfRule type="cellIs" dxfId="2153" priority="2237" operator="between">
      <formula>5</formula>
      <formula>9</formula>
    </cfRule>
    <cfRule type="cellIs" dxfId="2152" priority="2238" operator="greaterThan">
      <formula>9</formula>
    </cfRule>
  </conditionalFormatting>
  <conditionalFormatting sqref="IH21:II23">
    <cfRule type="cellIs" dxfId="2151" priority="2235" operator="between">
      <formula>5</formula>
      <formula>9</formula>
    </cfRule>
    <cfRule type="cellIs" dxfId="2150" priority="2236" operator="greaterThan">
      <formula>9</formula>
    </cfRule>
  </conditionalFormatting>
  <conditionalFormatting sqref="IH26:II54 IH82:II86 IH71:II80 IH66:II69 IH64:II64 IH56:II62 IH103:II105 IH107:II108 IH116:II123 IH125:II128 IH130:II135 IH153:II160 IH162:II166 IH170:II173 IH175:II183 IH185:II188">
    <cfRule type="cellIs" dxfId="2149" priority="2233" operator="between">
      <formula>5</formula>
      <formula>9</formula>
    </cfRule>
    <cfRule type="cellIs" dxfId="2148" priority="2234" operator="greaterThan">
      <formula>9</formula>
    </cfRule>
  </conditionalFormatting>
  <conditionalFormatting sqref="IJ90:IN90">
    <cfRule type="cellIs" dxfId="2147" priority="2231" operator="lessThan">
      <formula>$C90</formula>
    </cfRule>
    <cfRule type="cellIs" dxfId="2146" priority="2232" operator="greaterThanOrEqual">
      <formula>$C90</formula>
    </cfRule>
  </conditionalFormatting>
  <conditionalFormatting sqref="IJ57:IN57">
    <cfRule type="cellIs" dxfId="2145" priority="2227" operator="lessThan">
      <formula>$C57</formula>
    </cfRule>
    <cfRule type="cellIs" dxfId="2144" priority="2228" operator="greaterThanOrEqual">
      <formula>$C57</formula>
    </cfRule>
  </conditionalFormatting>
  <conditionalFormatting sqref="IK56:IN56">
    <cfRule type="cellIs" dxfId="2143" priority="2229" operator="lessThan">
      <formula>$C56</formula>
    </cfRule>
    <cfRule type="cellIs" dxfId="2142" priority="2230" operator="greaterThanOrEqual">
      <formula>$C56</formula>
    </cfRule>
  </conditionalFormatting>
  <conditionalFormatting sqref="IK58:IN60">
    <cfRule type="cellIs" dxfId="2141" priority="2225" operator="lessThan">
      <formula>$C58</formula>
    </cfRule>
    <cfRule type="cellIs" dxfId="2140" priority="2226" operator="greaterThanOrEqual">
      <formula>$C58</formula>
    </cfRule>
  </conditionalFormatting>
  <conditionalFormatting sqref="IJ62:IN62">
    <cfRule type="cellIs" dxfId="2139" priority="2223" operator="lessThan">
      <formula>$C62</formula>
    </cfRule>
    <cfRule type="cellIs" dxfId="2138" priority="2224" operator="greaterThanOrEqual">
      <formula>$C62</formula>
    </cfRule>
  </conditionalFormatting>
  <conditionalFormatting sqref="IJ56">
    <cfRule type="cellIs" dxfId="2137" priority="2221" operator="lessThan">
      <formula>$C56</formula>
    </cfRule>
    <cfRule type="cellIs" dxfId="2136" priority="2222" operator="greaterThanOrEqual">
      <formula>$C56</formula>
    </cfRule>
  </conditionalFormatting>
  <conditionalFormatting sqref="IJ58:IJ60">
    <cfRule type="cellIs" dxfId="2135" priority="2219" operator="lessThan">
      <formula>$C58</formula>
    </cfRule>
    <cfRule type="cellIs" dxfId="2134" priority="2220" operator="greaterThanOrEqual">
      <formula>$C58</formula>
    </cfRule>
  </conditionalFormatting>
  <conditionalFormatting sqref="IK61:IN61">
    <cfRule type="cellIs" dxfId="2133" priority="2217" operator="lessThan">
      <formula>$C61</formula>
    </cfRule>
    <cfRule type="cellIs" dxfId="2132" priority="2218" operator="greaterThanOrEqual">
      <formula>$C61</formula>
    </cfRule>
  </conditionalFormatting>
  <conditionalFormatting sqref="IJ61">
    <cfRule type="cellIs" dxfId="2131" priority="2215" operator="lessThan">
      <formula>$C61</formula>
    </cfRule>
    <cfRule type="cellIs" dxfId="2130" priority="2216" operator="greaterThanOrEqual">
      <formula>$C61</formula>
    </cfRule>
  </conditionalFormatting>
  <conditionalFormatting sqref="IJ9:IN9">
    <cfRule type="cellIs" dxfId="2129" priority="2213" operator="between">
      <formula>5</formula>
      <formula>9</formula>
    </cfRule>
    <cfRule type="cellIs" dxfId="2128" priority="2214" operator="greaterThan">
      <formula>9</formula>
    </cfRule>
  </conditionalFormatting>
  <conditionalFormatting sqref="IJ14:IN14">
    <cfRule type="cellIs" dxfId="2127" priority="2211" operator="between">
      <formula>5</formula>
      <formula>9</formula>
    </cfRule>
    <cfRule type="cellIs" dxfId="2126" priority="2212" operator="greaterThan">
      <formula>9</formula>
    </cfRule>
  </conditionalFormatting>
  <conditionalFormatting sqref="IJ19:IN19">
    <cfRule type="cellIs" dxfId="2125" priority="2209" operator="between">
      <formula>5</formula>
      <formula>9</formula>
    </cfRule>
    <cfRule type="cellIs" dxfId="2124" priority="2210" operator="greaterThan">
      <formula>9</formula>
    </cfRule>
  </conditionalFormatting>
  <conditionalFormatting sqref="IJ24:IN24">
    <cfRule type="cellIs" dxfId="2123" priority="2207" operator="between">
      <formula>5</formula>
      <formula>9</formula>
    </cfRule>
    <cfRule type="cellIs" dxfId="2122" priority="2208" operator="greaterThan">
      <formula>9</formula>
    </cfRule>
  </conditionalFormatting>
  <conditionalFormatting sqref="IH91:IN93">
    <cfRule type="cellIs" dxfId="2121" priority="2254" operator="lessThan">
      <formula>$C$91</formula>
    </cfRule>
    <cfRule type="cellIs" dxfId="2120" priority="2255" operator="greaterThan">
      <formula>$C$91</formula>
    </cfRule>
  </conditionalFormatting>
  <conditionalFormatting sqref="IH96:IN96">
    <cfRule type="cellIs" dxfId="2119" priority="2205" operator="lessThan">
      <formula>$C$96</formula>
    </cfRule>
    <cfRule type="cellIs" dxfId="2118" priority="2206" operator="greaterThanOrEqual">
      <formula>$C96</formula>
    </cfRule>
  </conditionalFormatting>
  <conditionalFormatting sqref="IJ98:IN98">
    <cfRule type="cellIs" dxfId="2117" priority="2203" operator="lessThan">
      <formula>$C98</formula>
    </cfRule>
    <cfRule type="cellIs" dxfId="2116" priority="2204" operator="greaterThanOrEqual">
      <formula>$C98</formula>
    </cfRule>
  </conditionalFormatting>
  <conditionalFormatting sqref="IJ105:IN105">
    <cfRule type="cellIs" dxfId="2115" priority="2201" operator="lessThanOrEqual">
      <formula>$C$105</formula>
    </cfRule>
    <cfRule type="cellIs" dxfId="2114" priority="2202" operator="greaterThan">
      <formula>$C$105</formula>
    </cfRule>
  </conditionalFormatting>
  <conditionalFormatting sqref="IJ108:IN108">
    <cfRule type="cellIs" dxfId="2113" priority="2199" operator="lessThanOrEqual">
      <formula>$C$108</formula>
    </cfRule>
    <cfRule type="cellIs" dxfId="2112" priority="2200" operator="greaterThan">
      <formula>$C$108</formula>
    </cfRule>
  </conditionalFormatting>
  <conditionalFormatting sqref="IJ119:IN119">
    <cfRule type="containsText" dxfId="2111" priority="2196" operator="containsText" text="N/A">
      <formula>NOT(ISERROR(SEARCH("N/A",IJ119)))</formula>
    </cfRule>
    <cfRule type="cellIs" dxfId="2110" priority="2197" operator="greaterThan">
      <formula>$C119</formula>
    </cfRule>
    <cfRule type="cellIs" dxfId="2109" priority="2198" operator="lessThanOrEqual">
      <formula>$C119</formula>
    </cfRule>
  </conditionalFormatting>
  <conditionalFormatting sqref="IJ139:IN139">
    <cfRule type="cellIs" dxfId="2108" priority="2194" operator="lessThan">
      <formula>$C139</formula>
    </cfRule>
    <cfRule type="cellIs" dxfId="2107" priority="2195" operator="greaterThanOrEqual">
      <formula>$C139</formula>
    </cfRule>
  </conditionalFormatting>
  <conditionalFormatting sqref="IJ151:IN151">
    <cfRule type="cellIs" dxfId="2106" priority="2192" operator="lessThan">
      <formula>$C151</formula>
    </cfRule>
    <cfRule type="cellIs" dxfId="2105" priority="2193" operator="greaterThanOrEqual">
      <formula>$C151</formula>
    </cfRule>
  </conditionalFormatting>
  <conditionalFormatting sqref="IJ153:IN153">
    <cfRule type="cellIs" dxfId="2104" priority="2190" operator="greaterThan">
      <formula>$C153</formula>
    </cfRule>
    <cfRule type="cellIs" dxfId="2103" priority="2191" operator="lessThanOrEqual">
      <formula>$C153</formula>
    </cfRule>
  </conditionalFormatting>
  <conditionalFormatting sqref="IK157:IM157">
    <cfRule type="cellIs" dxfId="2102" priority="2188" operator="greaterThan">
      <formula>$C157</formula>
    </cfRule>
    <cfRule type="cellIs" dxfId="2101" priority="2189" operator="lessThanOrEqual">
      <formula>$C157</formula>
    </cfRule>
  </conditionalFormatting>
  <conditionalFormatting sqref="IJ157">
    <cfRule type="cellIs" dxfId="2100" priority="2186" operator="greaterThan">
      <formula>$C157</formula>
    </cfRule>
    <cfRule type="cellIs" dxfId="2099" priority="2187" operator="lessThanOrEqual">
      <formula>$C157</formula>
    </cfRule>
  </conditionalFormatting>
  <conditionalFormatting sqref="IJ162:IN162">
    <cfRule type="cellIs" dxfId="2098" priority="2184" operator="greaterThan">
      <formula>$C162</formula>
    </cfRule>
    <cfRule type="cellIs" dxfId="2097" priority="2185" operator="lessThanOrEqual">
      <formula>$C162</formula>
    </cfRule>
  </conditionalFormatting>
  <conditionalFormatting sqref="IJ170:IM170">
    <cfRule type="cellIs" dxfId="2096" priority="2182" operator="greaterThan">
      <formula>$C170</formula>
    </cfRule>
    <cfRule type="cellIs" dxfId="2095" priority="2183" operator="lessThanOrEqual">
      <formula>$C170</formula>
    </cfRule>
  </conditionalFormatting>
  <conditionalFormatting sqref="IJ172:IM172">
    <cfRule type="cellIs" dxfId="2094" priority="2180" operator="greaterThan">
      <formula>$C172</formula>
    </cfRule>
    <cfRule type="cellIs" dxfId="2093" priority="2181" operator="lessThanOrEqual">
      <formula>$C172</formula>
    </cfRule>
  </conditionalFormatting>
  <conditionalFormatting sqref="IN170">
    <cfRule type="cellIs" dxfId="2092" priority="2178" operator="greaterThan">
      <formula>$C170</formula>
    </cfRule>
    <cfRule type="cellIs" dxfId="2091" priority="2179" operator="lessThanOrEqual">
      <formula>$C170</formula>
    </cfRule>
  </conditionalFormatting>
  <conditionalFormatting sqref="IN172">
    <cfRule type="cellIs" dxfId="2090" priority="2176" operator="greaterThan">
      <formula>$C172</formula>
    </cfRule>
    <cfRule type="cellIs" dxfId="2089" priority="2177" operator="lessThanOrEqual">
      <formula>$C172</formula>
    </cfRule>
  </conditionalFormatting>
  <conditionalFormatting sqref="IQ71:IU72 IQ74:IU74 IQ117:IU118 IU157 IU175:IU183">
    <cfRule type="cellIs" dxfId="2088" priority="2174" operator="greaterThan">
      <formula>$C71</formula>
    </cfRule>
    <cfRule type="cellIs" dxfId="2087" priority="2175" operator="lessThanOrEqual">
      <formula>$C71</formula>
    </cfRule>
  </conditionalFormatting>
  <conditionalFormatting sqref="IQ75:IU77">
    <cfRule type="cellIs" dxfId="2086" priority="2172" operator="notEqual">
      <formula>$C75</formula>
    </cfRule>
    <cfRule type="cellIs" dxfId="2085" priority="2173" operator="equal">
      <formula>$C75</formula>
    </cfRule>
  </conditionalFormatting>
  <conditionalFormatting sqref="IQ107:IU107 IQ104:IU104">
    <cfRule type="cellIs" dxfId="2084" priority="2170" operator="lessThanOrEqual">
      <formula>$C104</formula>
    </cfRule>
    <cfRule type="cellIs" dxfId="2083" priority="2171" operator="greaterThan">
      <formula>$C104</formula>
    </cfRule>
  </conditionalFormatting>
  <conditionalFormatting sqref="IQ73:IU73">
    <cfRule type="cellIs" dxfId="2082" priority="2167" operator="greaterThan">
      <formula>IQ80</formula>
    </cfRule>
  </conditionalFormatting>
  <conditionalFormatting sqref="IO19:IP19">
    <cfRule type="cellIs" dxfId="2081" priority="2161" operator="between">
      <formula>5</formula>
      <formula>9</formula>
    </cfRule>
    <cfRule type="cellIs" dxfId="2080" priority="2162" operator="greaterThan">
      <formula>9</formula>
    </cfRule>
  </conditionalFormatting>
  <conditionalFormatting sqref="IO14:IP14">
    <cfRule type="cellIs" dxfId="2079" priority="2163" operator="between">
      <formula>5</formula>
      <formula>9</formula>
    </cfRule>
    <cfRule type="cellIs" dxfId="2078" priority="2164" operator="greaterThan">
      <formula>9</formula>
    </cfRule>
  </conditionalFormatting>
  <conditionalFormatting sqref="IO9:IP9">
    <cfRule type="cellIs" dxfId="2077" priority="2165" operator="between">
      <formula>5</formula>
      <formula>9</formula>
    </cfRule>
    <cfRule type="cellIs" dxfId="2076" priority="2166" operator="greaterThan">
      <formula>9</formula>
    </cfRule>
  </conditionalFormatting>
  <conditionalFormatting sqref="IO11:IP13">
    <cfRule type="cellIs" dxfId="2075" priority="2157" operator="between">
      <formula>5</formula>
      <formula>9</formula>
    </cfRule>
    <cfRule type="cellIs" dxfId="2074" priority="2158" operator="greaterThan">
      <formula>9</formula>
    </cfRule>
  </conditionalFormatting>
  <conditionalFormatting sqref="IO24:IP24">
    <cfRule type="cellIs" dxfId="2073" priority="2159" operator="between">
      <formula>5</formula>
      <formula>9</formula>
    </cfRule>
    <cfRule type="cellIs" dxfId="2072" priority="2160" operator="greaterThan">
      <formula>9</formula>
    </cfRule>
  </conditionalFormatting>
  <conditionalFormatting sqref="IO16:IP18">
    <cfRule type="cellIs" dxfId="2071" priority="2155" operator="between">
      <formula>5</formula>
      <formula>9</formula>
    </cfRule>
    <cfRule type="cellIs" dxfId="2070" priority="2156" operator="greaterThan">
      <formula>9</formula>
    </cfRule>
  </conditionalFormatting>
  <conditionalFormatting sqref="IO21:IP23">
    <cfRule type="cellIs" dxfId="2069" priority="2153" operator="between">
      <formula>5</formula>
      <formula>9</formula>
    </cfRule>
    <cfRule type="cellIs" dxfId="2068" priority="2154" operator="greaterThan">
      <formula>9</formula>
    </cfRule>
  </conditionalFormatting>
  <conditionalFormatting sqref="IO26:IP54 IO82:IP86 IO71:IP80 IO66:IP69 IO64:IP64 IO56:IP62 IO103:IP105 IO107:IP108 IO116:IP123 IO125:IP128 IO130:IP135 IO153:IP160 IO162:IP166 IO170:IP173 IO175:IP183 IO185:IP188">
    <cfRule type="cellIs" dxfId="2067" priority="2151" operator="between">
      <formula>5</formula>
      <formula>9</formula>
    </cfRule>
    <cfRule type="cellIs" dxfId="2066" priority="2152" operator="greaterThan">
      <formula>9</formula>
    </cfRule>
  </conditionalFormatting>
  <conditionalFormatting sqref="IQ90:IU90">
    <cfRule type="cellIs" dxfId="2065" priority="2149" operator="lessThan">
      <formula>$C90</formula>
    </cfRule>
    <cfRule type="cellIs" dxfId="2064" priority="2150" operator="greaterThanOrEqual">
      <formula>$C90</formula>
    </cfRule>
  </conditionalFormatting>
  <conditionalFormatting sqref="IQ57:IU57">
    <cfRule type="cellIs" dxfId="2063" priority="2145" operator="lessThan">
      <formula>$C57</formula>
    </cfRule>
    <cfRule type="cellIs" dxfId="2062" priority="2146" operator="greaterThanOrEqual">
      <formula>$C57</formula>
    </cfRule>
  </conditionalFormatting>
  <conditionalFormatting sqref="IR56:IU56">
    <cfRule type="cellIs" dxfId="2061" priority="2147" operator="lessThan">
      <formula>$C56</formula>
    </cfRule>
    <cfRule type="cellIs" dxfId="2060" priority="2148" operator="greaterThanOrEqual">
      <formula>$C56</formula>
    </cfRule>
  </conditionalFormatting>
  <conditionalFormatting sqref="IR58:IU60">
    <cfRule type="cellIs" dxfId="2059" priority="2143" operator="lessThan">
      <formula>$C58</formula>
    </cfRule>
    <cfRule type="cellIs" dxfId="2058" priority="2144" operator="greaterThanOrEqual">
      <formula>$C58</formula>
    </cfRule>
  </conditionalFormatting>
  <conditionalFormatting sqref="IQ62:IU62">
    <cfRule type="cellIs" dxfId="2057" priority="2141" operator="lessThan">
      <formula>$C62</formula>
    </cfRule>
    <cfRule type="cellIs" dxfId="2056" priority="2142" operator="greaterThanOrEqual">
      <formula>$C62</formula>
    </cfRule>
  </conditionalFormatting>
  <conditionalFormatting sqref="IQ56">
    <cfRule type="cellIs" dxfId="2055" priority="2139" operator="lessThan">
      <formula>$C56</formula>
    </cfRule>
    <cfRule type="cellIs" dxfId="2054" priority="2140" operator="greaterThanOrEqual">
      <formula>$C56</formula>
    </cfRule>
  </conditionalFormatting>
  <conditionalFormatting sqref="IQ58:IQ60">
    <cfRule type="cellIs" dxfId="2053" priority="2137" operator="lessThan">
      <formula>$C58</formula>
    </cfRule>
    <cfRule type="cellIs" dxfId="2052" priority="2138" operator="greaterThanOrEqual">
      <formula>$C58</formula>
    </cfRule>
  </conditionalFormatting>
  <conditionalFormatting sqref="IR61:IU61">
    <cfRule type="cellIs" dxfId="2051" priority="2135" operator="lessThan">
      <formula>$C61</formula>
    </cfRule>
    <cfRule type="cellIs" dxfId="2050" priority="2136" operator="greaterThanOrEqual">
      <formula>$C61</formula>
    </cfRule>
  </conditionalFormatting>
  <conditionalFormatting sqref="IQ61">
    <cfRule type="cellIs" dxfId="2049" priority="2133" operator="lessThan">
      <formula>$C61</formula>
    </cfRule>
    <cfRule type="cellIs" dxfId="2048" priority="2134" operator="greaterThanOrEqual">
      <formula>$C61</formula>
    </cfRule>
  </conditionalFormatting>
  <conditionalFormatting sqref="IQ9:IU9">
    <cfRule type="cellIs" dxfId="2047" priority="2131" operator="between">
      <formula>5</formula>
      <formula>9</formula>
    </cfRule>
    <cfRule type="cellIs" dxfId="2046" priority="2132" operator="greaterThan">
      <formula>9</formula>
    </cfRule>
  </conditionalFormatting>
  <conditionalFormatting sqref="IQ14:IU14">
    <cfRule type="cellIs" dxfId="2045" priority="2129" operator="between">
      <formula>5</formula>
      <formula>9</formula>
    </cfRule>
    <cfRule type="cellIs" dxfId="2044" priority="2130" operator="greaterThan">
      <formula>9</formula>
    </cfRule>
  </conditionalFormatting>
  <conditionalFormatting sqref="IQ19:IU19">
    <cfRule type="cellIs" dxfId="2043" priority="2127" operator="between">
      <formula>5</formula>
      <formula>9</formula>
    </cfRule>
    <cfRule type="cellIs" dxfId="2042" priority="2128" operator="greaterThan">
      <formula>9</formula>
    </cfRule>
  </conditionalFormatting>
  <conditionalFormatting sqref="IQ24:IU24">
    <cfRule type="cellIs" dxfId="2041" priority="2125" operator="between">
      <formula>5</formula>
      <formula>9</formula>
    </cfRule>
    <cfRule type="cellIs" dxfId="2040" priority="2126" operator="greaterThan">
      <formula>9</formula>
    </cfRule>
  </conditionalFormatting>
  <conditionalFormatting sqref="IO91:IU93">
    <cfRule type="cellIs" dxfId="2039" priority="2168" operator="lessThan">
      <formula>$C$91</formula>
    </cfRule>
    <cfRule type="cellIs" dxfId="2038" priority="2169" operator="greaterThan">
      <formula>$C$91</formula>
    </cfRule>
  </conditionalFormatting>
  <conditionalFormatting sqref="IO96:IU96">
    <cfRule type="cellIs" dxfId="2037" priority="2123" operator="lessThan">
      <formula>$C$96</formula>
    </cfRule>
    <cfRule type="cellIs" dxfId="2036" priority="2124" operator="greaterThanOrEqual">
      <formula>$C96</formula>
    </cfRule>
  </conditionalFormatting>
  <conditionalFormatting sqref="IQ98:IU98">
    <cfRule type="cellIs" dxfId="2035" priority="2121" operator="lessThan">
      <formula>$C98</formula>
    </cfRule>
    <cfRule type="cellIs" dxfId="2034" priority="2122" operator="greaterThanOrEqual">
      <formula>$C98</formula>
    </cfRule>
  </conditionalFormatting>
  <conditionalFormatting sqref="IQ105:IU105">
    <cfRule type="cellIs" dxfId="2033" priority="2119" operator="lessThanOrEqual">
      <formula>$C$105</formula>
    </cfRule>
    <cfRule type="cellIs" dxfId="2032" priority="2120" operator="greaterThan">
      <formula>$C$105</formula>
    </cfRule>
  </conditionalFormatting>
  <conditionalFormatting sqref="IQ108:IU108">
    <cfRule type="cellIs" dxfId="2031" priority="2117" operator="lessThanOrEqual">
      <formula>$C$108</formula>
    </cfRule>
    <cfRule type="cellIs" dxfId="2030" priority="2118" operator="greaterThan">
      <formula>$C$108</formula>
    </cfRule>
  </conditionalFormatting>
  <conditionalFormatting sqref="IQ119:IU119">
    <cfRule type="containsText" dxfId="2029" priority="2114" operator="containsText" text="N/A">
      <formula>NOT(ISERROR(SEARCH("N/A",IQ119)))</formula>
    </cfRule>
    <cfRule type="cellIs" dxfId="2028" priority="2115" operator="greaterThan">
      <formula>$C119</formula>
    </cfRule>
    <cfRule type="cellIs" dxfId="2027" priority="2116" operator="lessThanOrEqual">
      <formula>$C119</formula>
    </cfRule>
  </conditionalFormatting>
  <conditionalFormatting sqref="IQ139:IU139">
    <cfRule type="cellIs" dxfId="2026" priority="2112" operator="lessThan">
      <formula>$C139</formula>
    </cfRule>
    <cfRule type="cellIs" dxfId="2025" priority="2113" operator="greaterThanOrEqual">
      <formula>$C139</formula>
    </cfRule>
  </conditionalFormatting>
  <conditionalFormatting sqref="IQ151:IU151">
    <cfRule type="cellIs" dxfId="2024" priority="2110" operator="lessThan">
      <formula>$C151</formula>
    </cfRule>
    <cfRule type="cellIs" dxfId="2023" priority="2111" operator="greaterThanOrEqual">
      <formula>$C151</formula>
    </cfRule>
  </conditionalFormatting>
  <conditionalFormatting sqref="IQ153:IU153">
    <cfRule type="cellIs" dxfId="2022" priority="2108" operator="greaterThan">
      <formula>$C153</formula>
    </cfRule>
    <cfRule type="cellIs" dxfId="2021" priority="2109" operator="lessThanOrEqual">
      <formula>$C153</formula>
    </cfRule>
  </conditionalFormatting>
  <conditionalFormatting sqref="IR157:IT157">
    <cfRule type="cellIs" dxfId="2020" priority="2106" operator="greaterThan">
      <formula>$C157</formula>
    </cfRule>
    <cfRule type="cellIs" dxfId="2019" priority="2107" operator="lessThanOrEqual">
      <formula>$C157</formula>
    </cfRule>
  </conditionalFormatting>
  <conditionalFormatting sqref="IQ157">
    <cfRule type="cellIs" dxfId="2018" priority="2104" operator="greaterThan">
      <formula>$C157</formula>
    </cfRule>
    <cfRule type="cellIs" dxfId="2017" priority="2105" operator="lessThanOrEqual">
      <formula>$C157</formula>
    </cfRule>
  </conditionalFormatting>
  <conditionalFormatting sqref="IQ162:IU162">
    <cfRule type="cellIs" dxfId="2016" priority="2102" operator="greaterThan">
      <formula>$C162</formula>
    </cfRule>
    <cfRule type="cellIs" dxfId="2015" priority="2103" operator="lessThanOrEqual">
      <formula>$C162</formula>
    </cfRule>
  </conditionalFormatting>
  <conditionalFormatting sqref="IQ170:IT170">
    <cfRule type="cellIs" dxfId="2014" priority="2100" operator="greaterThan">
      <formula>$C170</formula>
    </cfRule>
    <cfRule type="cellIs" dxfId="2013" priority="2101" operator="lessThanOrEqual">
      <formula>$C170</formula>
    </cfRule>
  </conditionalFormatting>
  <conditionalFormatting sqref="IQ172:IT172">
    <cfRule type="cellIs" dxfId="2012" priority="2098" operator="greaterThan">
      <formula>$C172</formula>
    </cfRule>
    <cfRule type="cellIs" dxfId="2011" priority="2099" operator="lessThanOrEqual">
      <formula>$C172</formula>
    </cfRule>
  </conditionalFormatting>
  <conditionalFormatting sqref="IU170">
    <cfRule type="cellIs" dxfId="2010" priority="2096" operator="greaterThan">
      <formula>$C170</formula>
    </cfRule>
    <cfRule type="cellIs" dxfId="2009" priority="2097" operator="lessThanOrEqual">
      <formula>$C170</formula>
    </cfRule>
  </conditionalFormatting>
  <conditionalFormatting sqref="IU172">
    <cfRule type="cellIs" dxfId="2008" priority="2094" operator="greaterThan">
      <formula>$C172</formula>
    </cfRule>
    <cfRule type="cellIs" dxfId="2007" priority="2095" operator="lessThanOrEqual">
      <formula>$C172</formula>
    </cfRule>
  </conditionalFormatting>
  <conditionalFormatting sqref="IX26:JB26 IX28:JB29">
    <cfRule type="cellIs" dxfId="2006" priority="2092" operator="lessThan">
      <formula>$C$26</formula>
    </cfRule>
    <cfRule type="cellIs" dxfId="2005" priority="2093" operator="greaterThanOrEqual">
      <formula>$C$26</formula>
    </cfRule>
  </conditionalFormatting>
  <conditionalFormatting sqref="IX27:JB27 IX30:JB32">
    <cfRule type="cellIs" dxfId="2004" priority="2090" operator="lessThan">
      <formula>$C$32</formula>
    </cfRule>
    <cfRule type="cellIs" dxfId="2003" priority="2091" operator="greaterThanOrEqual">
      <formula>$C$32</formula>
    </cfRule>
  </conditionalFormatting>
  <conditionalFormatting sqref="IX71:JB72 IX74:JB74 JB157 IX175:JB183 IX117:JB118">
    <cfRule type="cellIs" dxfId="2002" priority="2088" operator="greaterThan">
      <formula>$C71</formula>
    </cfRule>
    <cfRule type="cellIs" dxfId="2001" priority="2089" operator="lessThanOrEqual">
      <formula>$C71</formula>
    </cfRule>
  </conditionalFormatting>
  <conditionalFormatting sqref="IX75:JB77">
    <cfRule type="cellIs" dxfId="2000" priority="2086" operator="notEqual">
      <formula>$C75</formula>
    </cfRule>
    <cfRule type="cellIs" dxfId="1999" priority="2087" operator="equal">
      <formula>$C75</formula>
    </cfRule>
  </conditionalFormatting>
  <conditionalFormatting sqref="IX107:JB107 IX104:JB104">
    <cfRule type="cellIs" dxfId="1998" priority="2084" operator="lessThanOrEqual">
      <formula>$C104</formula>
    </cfRule>
    <cfRule type="cellIs" dxfId="1997" priority="2085" operator="greaterThan">
      <formula>$C104</formula>
    </cfRule>
  </conditionalFormatting>
  <conditionalFormatting sqref="IX38:JB38">
    <cfRule type="cellIs" dxfId="1996" priority="2081" operator="notEqual">
      <formula>IX36</formula>
    </cfRule>
  </conditionalFormatting>
  <conditionalFormatting sqref="IX41:JB41">
    <cfRule type="cellIs" dxfId="1995" priority="2080" operator="notEqual">
      <formula>IX39</formula>
    </cfRule>
  </conditionalFormatting>
  <conditionalFormatting sqref="IX50:JB50">
    <cfRule type="cellIs" dxfId="1994" priority="2079" operator="notEqual">
      <formula>IX49</formula>
    </cfRule>
  </conditionalFormatting>
  <conditionalFormatting sqref="IX73:JB73">
    <cfRule type="cellIs" dxfId="1993" priority="2078" operator="greaterThan">
      <formula>IX80</formula>
    </cfRule>
  </conditionalFormatting>
  <conditionalFormatting sqref="IV19:IW19">
    <cfRule type="cellIs" dxfId="1992" priority="2072" operator="between">
      <formula>5</formula>
      <formula>9</formula>
    </cfRule>
    <cfRule type="cellIs" dxfId="1991" priority="2073" operator="greaterThan">
      <formula>9</formula>
    </cfRule>
  </conditionalFormatting>
  <conditionalFormatting sqref="IV14:IW14">
    <cfRule type="cellIs" dxfId="1990" priority="2074" operator="between">
      <formula>5</formula>
      <formula>9</formula>
    </cfRule>
    <cfRule type="cellIs" dxfId="1989" priority="2075" operator="greaterThan">
      <formula>9</formula>
    </cfRule>
  </conditionalFormatting>
  <conditionalFormatting sqref="IV9:IW9">
    <cfRule type="cellIs" dxfId="1988" priority="2076" operator="between">
      <formula>5</formula>
      <formula>9</formula>
    </cfRule>
    <cfRule type="cellIs" dxfId="1987" priority="2077" operator="greaterThan">
      <formula>9</formula>
    </cfRule>
  </conditionalFormatting>
  <conditionalFormatting sqref="IV11:IW13">
    <cfRule type="cellIs" dxfId="1986" priority="2068" operator="between">
      <formula>5</formula>
      <formula>9</formula>
    </cfRule>
    <cfRule type="cellIs" dxfId="1985" priority="2069" operator="greaterThan">
      <formula>9</formula>
    </cfRule>
  </conditionalFormatting>
  <conditionalFormatting sqref="IV24:IW24">
    <cfRule type="cellIs" dxfId="1984" priority="2070" operator="between">
      <formula>5</formula>
      <formula>9</formula>
    </cfRule>
    <cfRule type="cellIs" dxfId="1983" priority="2071" operator="greaterThan">
      <formula>9</formula>
    </cfRule>
  </conditionalFormatting>
  <conditionalFormatting sqref="IV16:IW18">
    <cfRule type="cellIs" dxfId="1982" priority="2066" operator="between">
      <formula>5</formula>
      <formula>9</formula>
    </cfRule>
    <cfRule type="cellIs" dxfId="1981" priority="2067" operator="greaterThan">
      <formula>9</formula>
    </cfRule>
  </conditionalFormatting>
  <conditionalFormatting sqref="IV21:IW23">
    <cfRule type="cellIs" dxfId="1980" priority="2064" operator="between">
      <formula>5</formula>
      <formula>9</formula>
    </cfRule>
    <cfRule type="cellIs" dxfId="1979" priority="2065" operator="greaterThan">
      <formula>9</formula>
    </cfRule>
  </conditionalFormatting>
  <conditionalFormatting sqref="IV26:IW54 IV82:IW86 IV71:IW80 IV66:IW69 IV64:IW64 IV56:IW62 IV103:IW105 IV107:IW108 IV116:IW123 IV125:IW128 IV130:IW135 IV153:IW160 IV162:IW166 IV170:IW173 IV175:IW183 IV185:IW188">
    <cfRule type="cellIs" dxfId="1978" priority="2062" operator="between">
      <formula>5</formula>
      <formula>9</formula>
    </cfRule>
    <cfRule type="cellIs" dxfId="1977" priority="2063" operator="greaterThan">
      <formula>9</formula>
    </cfRule>
  </conditionalFormatting>
  <conditionalFormatting sqref="IX90:JB90">
    <cfRule type="cellIs" dxfId="1976" priority="2060" operator="lessThan">
      <formula>$C90</formula>
    </cfRule>
    <cfRule type="cellIs" dxfId="1975" priority="2061" operator="greaterThanOrEqual">
      <formula>$C90</formula>
    </cfRule>
  </conditionalFormatting>
  <conditionalFormatting sqref="IX57:JB57">
    <cfRule type="cellIs" dxfId="1974" priority="2056" operator="lessThan">
      <formula>$C57</formula>
    </cfRule>
    <cfRule type="cellIs" dxfId="1973" priority="2057" operator="greaterThanOrEqual">
      <formula>$C57</formula>
    </cfRule>
  </conditionalFormatting>
  <conditionalFormatting sqref="IY56:JB56">
    <cfRule type="cellIs" dxfId="1972" priority="2058" operator="lessThan">
      <formula>$C56</formula>
    </cfRule>
    <cfRule type="cellIs" dxfId="1971" priority="2059" operator="greaterThanOrEqual">
      <formula>$C56</formula>
    </cfRule>
  </conditionalFormatting>
  <conditionalFormatting sqref="IY58:JB60">
    <cfRule type="cellIs" dxfId="1970" priority="2054" operator="lessThan">
      <formula>$C58</formula>
    </cfRule>
    <cfRule type="cellIs" dxfId="1969" priority="2055" operator="greaterThanOrEqual">
      <formula>$C58</formula>
    </cfRule>
  </conditionalFormatting>
  <conditionalFormatting sqref="IX62:JB62">
    <cfRule type="cellIs" dxfId="1968" priority="2052" operator="lessThan">
      <formula>$C62</formula>
    </cfRule>
    <cfRule type="cellIs" dxfId="1967" priority="2053" operator="greaterThanOrEqual">
      <formula>$C62</formula>
    </cfRule>
  </conditionalFormatting>
  <conditionalFormatting sqref="IX56">
    <cfRule type="cellIs" dxfId="1966" priority="2050" operator="lessThan">
      <formula>$C56</formula>
    </cfRule>
    <cfRule type="cellIs" dxfId="1965" priority="2051" operator="greaterThanOrEqual">
      <formula>$C56</formula>
    </cfRule>
  </conditionalFormatting>
  <conditionalFormatting sqref="IX58:IX60">
    <cfRule type="cellIs" dxfId="1964" priority="2048" operator="lessThan">
      <formula>$C58</formula>
    </cfRule>
    <cfRule type="cellIs" dxfId="1963" priority="2049" operator="greaterThanOrEqual">
      <formula>$C58</formula>
    </cfRule>
  </conditionalFormatting>
  <conditionalFormatting sqref="IY61:JB61">
    <cfRule type="cellIs" dxfId="1962" priority="2046" operator="lessThan">
      <formula>$C61</formula>
    </cfRule>
    <cfRule type="cellIs" dxfId="1961" priority="2047" operator="greaterThanOrEqual">
      <formula>$C61</formula>
    </cfRule>
  </conditionalFormatting>
  <conditionalFormatting sqref="IX61">
    <cfRule type="cellIs" dxfId="1960" priority="2044" operator="lessThan">
      <formula>$C61</formula>
    </cfRule>
    <cfRule type="cellIs" dxfId="1959" priority="2045" operator="greaterThanOrEqual">
      <formula>$C61</formula>
    </cfRule>
  </conditionalFormatting>
  <conditionalFormatting sqref="IX9:JB9">
    <cfRule type="cellIs" dxfId="1958" priority="2042" operator="between">
      <formula>5</formula>
      <formula>9</formula>
    </cfRule>
    <cfRule type="cellIs" dxfId="1957" priority="2043" operator="greaterThan">
      <formula>9</formula>
    </cfRule>
  </conditionalFormatting>
  <conditionalFormatting sqref="IX14:JB14">
    <cfRule type="cellIs" dxfId="1956" priority="2040" operator="between">
      <formula>5</formula>
      <formula>9</formula>
    </cfRule>
    <cfRule type="cellIs" dxfId="1955" priority="2041" operator="greaterThan">
      <formula>9</formula>
    </cfRule>
  </conditionalFormatting>
  <conditionalFormatting sqref="IX19:JB19">
    <cfRule type="cellIs" dxfId="1954" priority="2038" operator="between">
      <formula>5</formula>
      <formula>9</formula>
    </cfRule>
    <cfRule type="cellIs" dxfId="1953" priority="2039" operator="greaterThan">
      <formula>9</formula>
    </cfRule>
  </conditionalFormatting>
  <conditionalFormatting sqref="IX24:JB24">
    <cfRule type="cellIs" dxfId="1952" priority="2036" operator="between">
      <formula>5</formula>
      <formula>9</formula>
    </cfRule>
    <cfRule type="cellIs" dxfId="1951" priority="2037" operator="greaterThan">
      <formula>9</formula>
    </cfRule>
  </conditionalFormatting>
  <conditionalFormatting sqref="IV91:JB93">
    <cfRule type="cellIs" dxfId="1950" priority="2082" operator="lessThan">
      <formula>$C$91</formula>
    </cfRule>
    <cfRule type="cellIs" dxfId="1949" priority="2083" operator="greaterThan">
      <formula>$C$91</formula>
    </cfRule>
  </conditionalFormatting>
  <conditionalFormatting sqref="IV96:JB96">
    <cfRule type="cellIs" dxfId="1948" priority="2034" operator="lessThan">
      <formula>$C$96</formula>
    </cfRule>
    <cfRule type="cellIs" dxfId="1947" priority="2035" operator="greaterThanOrEqual">
      <formula>$C96</formula>
    </cfRule>
  </conditionalFormatting>
  <conditionalFormatting sqref="IX98:JB98">
    <cfRule type="cellIs" dxfId="1946" priority="2032" operator="lessThan">
      <formula>$C98</formula>
    </cfRule>
    <cfRule type="cellIs" dxfId="1945" priority="2033" operator="greaterThanOrEqual">
      <formula>$C98</formula>
    </cfRule>
  </conditionalFormatting>
  <conditionalFormatting sqref="IX105:JB105">
    <cfRule type="cellIs" dxfId="1944" priority="2030" operator="lessThanOrEqual">
      <formula>$C$105</formula>
    </cfRule>
    <cfRule type="cellIs" dxfId="1943" priority="2031" operator="greaterThan">
      <formula>$C$105</formula>
    </cfRule>
  </conditionalFormatting>
  <conditionalFormatting sqref="IX108:JB108">
    <cfRule type="cellIs" dxfId="1942" priority="2028" operator="lessThanOrEqual">
      <formula>$C$108</formula>
    </cfRule>
    <cfRule type="cellIs" dxfId="1941" priority="2029" operator="greaterThan">
      <formula>$C$108</formula>
    </cfRule>
  </conditionalFormatting>
  <conditionalFormatting sqref="IX119:JB119">
    <cfRule type="containsText" dxfId="1940" priority="2025" operator="containsText" text="N/A">
      <formula>NOT(ISERROR(SEARCH("N/A",IX119)))</formula>
    </cfRule>
    <cfRule type="cellIs" dxfId="1939" priority="2026" operator="greaterThan">
      <formula>$C119</formula>
    </cfRule>
    <cfRule type="cellIs" dxfId="1938" priority="2027" operator="lessThanOrEqual">
      <formula>$C119</formula>
    </cfRule>
  </conditionalFormatting>
  <conditionalFormatting sqref="IX139:JB139">
    <cfRule type="cellIs" dxfId="1937" priority="2023" operator="lessThan">
      <formula>$C139</formula>
    </cfRule>
    <cfRule type="cellIs" dxfId="1936" priority="2024" operator="greaterThanOrEqual">
      <formula>$C139</formula>
    </cfRule>
  </conditionalFormatting>
  <conditionalFormatting sqref="IX151:JB151">
    <cfRule type="cellIs" dxfId="1935" priority="2021" operator="lessThan">
      <formula>$C151</formula>
    </cfRule>
    <cfRule type="cellIs" dxfId="1934" priority="2022" operator="greaterThanOrEqual">
      <formula>$C151</formula>
    </cfRule>
  </conditionalFormatting>
  <conditionalFormatting sqref="IX153:JB153">
    <cfRule type="cellIs" dxfId="1933" priority="2019" operator="greaterThan">
      <formula>$C153</formula>
    </cfRule>
    <cfRule type="cellIs" dxfId="1932" priority="2020" operator="lessThanOrEqual">
      <formula>$C153</formula>
    </cfRule>
  </conditionalFormatting>
  <conditionalFormatting sqref="IY157:JA157">
    <cfRule type="cellIs" dxfId="1931" priority="2017" operator="greaterThan">
      <formula>$C157</formula>
    </cfRule>
    <cfRule type="cellIs" dxfId="1930" priority="2018" operator="lessThanOrEqual">
      <formula>$C157</formula>
    </cfRule>
  </conditionalFormatting>
  <conditionalFormatting sqref="IX157">
    <cfRule type="cellIs" dxfId="1929" priority="2015" operator="greaterThan">
      <formula>$C157</formula>
    </cfRule>
    <cfRule type="cellIs" dxfId="1928" priority="2016" operator="lessThanOrEqual">
      <formula>$C157</formula>
    </cfRule>
  </conditionalFormatting>
  <conditionalFormatting sqref="IX162:JB162">
    <cfRule type="cellIs" dxfId="1927" priority="2013" operator="greaterThan">
      <formula>$C162</formula>
    </cfRule>
    <cfRule type="cellIs" dxfId="1926" priority="2014" operator="lessThanOrEqual">
      <formula>$C162</formula>
    </cfRule>
  </conditionalFormatting>
  <conditionalFormatting sqref="IX170:JA170">
    <cfRule type="cellIs" dxfId="1925" priority="2011" operator="greaterThan">
      <formula>$C170</formula>
    </cfRule>
    <cfRule type="cellIs" dxfId="1924" priority="2012" operator="lessThanOrEqual">
      <formula>$C170</formula>
    </cfRule>
  </conditionalFormatting>
  <conditionalFormatting sqref="IX172:JA172">
    <cfRule type="cellIs" dxfId="1923" priority="2009" operator="greaterThan">
      <formula>$C172</formula>
    </cfRule>
    <cfRule type="cellIs" dxfId="1922" priority="2010" operator="lessThanOrEqual">
      <formula>$C172</formula>
    </cfRule>
  </conditionalFormatting>
  <conditionalFormatting sqref="JB170">
    <cfRule type="cellIs" dxfId="1921" priority="2007" operator="greaterThan">
      <formula>$C170</formula>
    </cfRule>
    <cfRule type="cellIs" dxfId="1920" priority="2008" operator="lessThanOrEqual">
      <formula>$C170</formula>
    </cfRule>
  </conditionalFormatting>
  <conditionalFormatting sqref="JB172">
    <cfRule type="cellIs" dxfId="1919" priority="2005" operator="greaterThan">
      <formula>$C172</formula>
    </cfRule>
    <cfRule type="cellIs" dxfId="1918" priority="2006" operator="lessThanOrEqual">
      <formula>$C172</formula>
    </cfRule>
  </conditionalFormatting>
  <conditionalFormatting sqref="JE26:JI26 JE28:JI29">
    <cfRule type="cellIs" dxfId="1917" priority="2003" operator="lessThan">
      <formula>$C$26</formula>
    </cfRule>
    <cfRule type="cellIs" dxfId="1916" priority="2004" operator="greaterThanOrEqual">
      <formula>$C$26</formula>
    </cfRule>
  </conditionalFormatting>
  <conditionalFormatting sqref="JE27:JI27 JE30:JI32">
    <cfRule type="cellIs" dxfId="1915" priority="2001" operator="lessThan">
      <formula>$C$32</formula>
    </cfRule>
    <cfRule type="cellIs" dxfId="1914" priority="2002" operator="greaterThanOrEqual">
      <formula>$C$32</formula>
    </cfRule>
  </conditionalFormatting>
  <conditionalFormatting sqref="JE71:JI72 JE74:JI74 JE117:JI118 JI157 JE175:JI183">
    <cfRule type="cellIs" dxfId="1913" priority="1999" operator="greaterThan">
      <formula>$C71</formula>
    </cfRule>
    <cfRule type="cellIs" dxfId="1912" priority="2000" operator="lessThanOrEqual">
      <formula>$C71</formula>
    </cfRule>
  </conditionalFormatting>
  <conditionalFormatting sqref="JE75:JI77">
    <cfRule type="cellIs" dxfId="1911" priority="1997" operator="notEqual">
      <formula>$C75</formula>
    </cfRule>
    <cfRule type="cellIs" dxfId="1910" priority="1998" operator="equal">
      <formula>$C75</formula>
    </cfRule>
  </conditionalFormatting>
  <conditionalFormatting sqref="JE107:JI107 JE104:JI104">
    <cfRule type="cellIs" dxfId="1909" priority="1995" operator="lessThanOrEqual">
      <formula>$C104</formula>
    </cfRule>
    <cfRule type="cellIs" dxfId="1908" priority="1996" operator="greaterThan">
      <formula>$C104</formula>
    </cfRule>
  </conditionalFormatting>
  <conditionalFormatting sqref="JE38:JI38">
    <cfRule type="cellIs" dxfId="1907" priority="1992" operator="notEqual">
      <formula>JE36</formula>
    </cfRule>
  </conditionalFormatting>
  <conditionalFormatting sqref="JE41:JI41">
    <cfRule type="cellIs" dxfId="1906" priority="1991" operator="notEqual">
      <formula>JE39</formula>
    </cfRule>
  </conditionalFormatting>
  <conditionalFormatting sqref="JE50:JI50">
    <cfRule type="cellIs" dxfId="1905" priority="1990" operator="notEqual">
      <formula>JE49</formula>
    </cfRule>
  </conditionalFormatting>
  <conditionalFormatting sqref="JE73:JI73">
    <cfRule type="cellIs" dxfId="1904" priority="1989" operator="greaterThan">
      <formula>JE80</formula>
    </cfRule>
  </conditionalFormatting>
  <conditionalFormatting sqref="JC19:JD19">
    <cfRule type="cellIs" dxfId="1903" priority="1983" operator="between">
      <formula>5</formula>
      <formula>9</formula>
    </cfRule>
    <cfRule type="cellIs" dxfId="1902" priority="1984" operator="greaterThan">
      <formula>9</formula>
    </cfRule>
  </conditionalFormatting>
  <conditionalFormatting sqref="JC14:JD14">
    <cfRule type="cellIs" dxfId="1901" priority="1985" operator="between">
      <formula>5</formula>
      <formula>9</formula>
    </cfRule>
    <cfRule type="cellIs" dxfId="1900" priority="1986" operator="greaterThan">
      <formula>9</formula>
    </cfRule>
  </conditionalFormatting>
  <conditionalFormatting sqref="JC9:JD9">
    <cfRule type="cellIs" dxfId="1899" priority="1987" operator="between">
      <formula>5</formula>
      <formula>9</formula>
    </cfRule>
    <cfRule type="cellIs" dxfId="1898" priority="1988" operator="greaterThan">
      <formula>9</formula>
    </cfRule>
  </conditionalFormatting>
  <conditionalFormatting sqref="JC11:JD13">
    <cfRule type="cellIs" dxfId="1897" priority="1979" operator="between">
      <formula>5</formula>
      <formula>9</formula>
    </cfRule>
    <cfRule type="cellIs" dxfId="1896" priority="1980" operator="greaterThan">
      <formula>9</formula>
    </cfRule>
  </conditionalFormatting>
  <conditionalFormatting sqref="JC24:JD24">
    <cfRule type="cellIs" dxfId="1895" priority="1981" operator="between">
      <formula>5</formula>
      <formula>9</formula>
    </cfRule>
    <cfRule type="cellIs" dxfId="1894" priority="1982" operator="greaterThan">
      <formula>9</formula>
    </cfRule>
  </conditionalFormatting>
  <conditionalFormatting sqref="JC16:JD18">
    <cfRule type="cellIs" dxfId="1893" priority="1977" operator="between">
      <formula>5</formula>
      <formula>9</formula>
    </cfRule>
    <cfRule type="cellIs" dxfId="1892" priority="1978" operator="greaterThan">
      <formula>9</formula>
    </cfRule>
  </conditionalFormatting>
  <conditionalFormatting sqref="JC21:JD23">
    <cfRule type="cellIs" dxfId="1891" priority="1975" operator="between">
      <formula>5</formula>
      <formula>9</formula>
    </cfRule>
    <cfRule type="cellIs" dxfId="1890" priority="1976" operator="greaterThan">
      <formula>9</formula>
    </cfRule>
  </conditionalFormatting>
  <conditionalFormatting sqref="JC26:JD54 JC82:JD86 JC71:JD80 JC66:JD69 JC64:JD64 JC56:JD62 JC103:JD105 JC107:JD108 JC116:JD123 JC125:JD128 JC130:JD135 JC153:JD160 JC162:JD166 JC170:JD173 JC175:JD183 JC185:JD188">
    <cfRule type="cellIs" dxfId="1889" priority="1973" operator="between">
      <formula>5</formula>
      <formula>9</formula>
    </cfRule>
    <cfRule type="cellIs" dxfId="1888" priority="1974" operator="greaterThan">
      <formula>9</formula>
    </cfRule>
  </conditionalFormatting>
  <conditionalFormatting sqref="JE90:JI90">
    <cfRule type="cellIs" dxfId="1887" priority="1971" operator="lessThan">
      <formula>$C90</formula>
    </cfRule>
    <cfRule type="cellIs" dxfId="1886" priority="1972" operator="greaterThanOrEqual">
      <formula>$C90</formula>
    </cfRule>
  </conditionalFormatting>
  <conditionalFormatting sqref="JE57:JI57">
    <cfRule type="cellIs" dxfId="1885" priority="1967" operator="lessThan">
      <formula>$C57</formula>
    </cfRule>
    <cfRule type="cellIs" dxfId="1884" priority="1968" operator="greaterThanOrEqual">
      <formula>$C57</formula>
    </cfRule>
  </conditionalFormatting>
  <conditionalFormatting sqref="JF56:JI56">
    <cfRule type="cellIs" dxfId="1883" priority="1969" operator="lessThan">
      <formula>$C56</formula>
    </cfRule>
    <cfRule type="cellIs" dxfId="1882" priority="1970" operator="greaterThanOrEqual">
      <formula>$C56</formula>
    </cfRule>
  </conditionalFormatting>
  <conditionalFormatting sqref="JF58:JI60">
    <cfRule type="cellIs" dxfId="1881" priority="1965" operator="lessThan">
      <formula>$C58</formula>
    </cfRule>
    <cfRule type="cellIs" dxfId="1880" priority="1966" operator="greaterThanOrEqual">
      <formula>$C58</formula>
    </cfRule>
  </conditionalFormatting>
  <conditionalFormatting sqref="JE62:JI62">
    <cfRule type="cellIs" dxfId="1879" priority="1963" operator="lessThan">
      <formula>$C62</formula>
    </cfRule>
    <cfRule type="cellIs" dxfId="1878" priority="1964" operator="greaterThanOrEqual">
      <formula>$C62</formula>
    </cfRule>
  </conditionalFormatting>
  <conditionalFormatting sqref="JE56">
    <cfRule type="cellIs" dxfId="1877" priority="1961" operator="lessThan">
      <formula>$C56</formula>
    </cfRule>
    <cfRule type="cellIs" dxfId="1876" priority="1962" operator="greaterThanOrEqual">
      <formula>$C56</formula>
    </cfRule>
  </conditionalFormatting>
  <conditionalFormatting sqref="JE58:JE60">
    <cfRule type="cellIs" dxfId="1875" priority="1959" operator="lessThan">
      <formula>$C58</formula>
    </cfRule>
    <cfRule type="cellIs" dxfId="1874" priority="1960" operator="greaterThanOrEqual">
      <formula>$C58</formula>
    </cfRule>
  </conditionalFormatting>
  <conditionalFormatting sqref="JF61:JI61">
    <cfRule type="cellIs" dxfId="1873" priority="1957" operator="lessThan">
      <formula>$C61</formula>
    </cfRule>
    <cfRule type="cellIs" dxfId="1872" priority="1958" operator="greaterThanOrEqual">
      <formula>$C61</formula>
    </cfRule>
  </conditionalFormatting>
  <conditionalFormatting sqref="JE61">
    <cfRule type="cellIs" dxfId="1871" priority="1955" operator="lessThan">
      <formula>$C61</formula>
    </cfRule>
    <cfRule type="cellIs" dxfId="1870" priority="1956" operator="greaterThanOrEqual">
      <formula>$C61</formula>
    </cfRule>
  </conditionalFormatting>
  <conditionalFormatting sqref="JE9:JI9">
    <cfRule type="cellIs" dxfId="1869" priority="1953" operator="between">
      <formula>5</formula>
      <formula>9</formula>
    </cfRule>
    <cfRule type="cellIs" dxfId="1868" priority="1954" operator="greaterThan">
      <formula>9</formula>
    </cfRule>
  </conditionalFormatting>
  <conditionalFormatting sqref="JE14:JI14">
    <cfRule type="cellIs" dxfId="1867" priority="1951" operator="between">
      <formula>5</formula>
      <formula>9</formula>
    </cfRule>
    <cfRule type="cellIs" dxfId="1866" priority="1952" operator="greaterThan">
      <formula>9</formula>
    </cfRule>
  </conditionalFormatting>
  <conditionalFormatting sqref="JE19:JI19">
    <cfRule type="cellIs" dxfId="1865" priority="1949" operator="between">
      <formula>5</formula>
      <formula>9</formula>
    </cfRule>
    <cfRule type="cellIs" dxfId="1864" priority="1950" operator="greaterThan">
      <formula>9</formula>
    </cfRule>
  </conditionalFormatting>
  <conditionalFormatting sqref="JE24:JI24">
    <cfRule type="cellIs" dxfId="1863" priority="1947" operator="between">
      <formula>5</formula>
      <formula>9</formula>
    </cfRule>
    <cfRule type="cellIs" dxfId="1862" priority="1948" operator="greaterThan">
      <formula>9</formula>
    </cfRule>
  </conditionalFormatting>
  <conditionalFormatting sqref="JC91:JI93">
    <cfRule type="cellIs" dxfId="1861" priority="1993" operator="lessThan">
      <formula>$C$91</formula>
    </cfRule>
    <cfRule type="cellIs" dxfId="1860" priority="1994" operator="greaterThan">
      <formula>$C$91</formula>
    </cfRule>
  </conditionalFormatting>
  <conditionalFormatting sqref="JC96:JI96">
    <cfRule type="cellIs" dxfId="1859" priority="1945" operator="lessThan">
      <formula>$C$96</formula>
    </cfRule>
    <cfRule type="cellIs" dxfId="1858" priority="1946" operator="greaterThanOrEqual">
      <formula>$C96</formula>
    </cfRule>
  </conditionalFormatting>
  <conditionalFormatting sqref="JE98:JI98">
    <cfRule type="cellIs" dxfId="1857" priority="1943" operator="lessThan">
      <formula>$C98</formula>
    </cfRule>
    <cfRule type="cellIs" dxfId="1856" priority="1944" operator="greaterThanOrEqual">
      <formula>$C98</formula>
    </cfRule>
  </conditionalFormatting>
  <conditionalFormatting sqref="JE105:JI105">
    <cfRule type="cellIs" dxfId="1855" priority="1941" operator="lessThanOrEqual">
      <formula>$C$105</formula>
    </cfRule>
    <cfRule type="cellIs" dxfId="1854" priority="1942" operator="greaterThan">
      <formula>$C$105</formula>
    </cfRule>
  </conditionalFormatting>
  <conditionalFormatting sqref="JE119:JI119">
    <cfRule type="containsText" dxfId="1853" priority="1938" operator="containsText" text="N/A">
      <formula>NOT(ISERROR(SEARCH("N/A",JE119)))</formula>
    </cfRule>
    <cfRule type="cellIs" dxfId="1852" priority="1939" operator="greaterThan">
      <formula>$C119</formula>
    </cfRule>
    <cfRule type="cellIs" dxfId="1851" priority="1940" operator="lessThanOrEqual">
      <formula>$C119</formula>
    </cfRule>
  </conditionalFormatting>
  <conditionalFormatting sqref="JE139:JI139">
    <cfRule type="cellIs" dxfId="1850" priority="1936" operator="lessThan">
      <formula>$C139</formula>
    </cfRule>
    <cfRule type="cellIs" dxfId="1849" priority="1937" operator="greaterThanOrEqual">
      <formula>$C139</formula>
    </cfRule>
  </conditionalFormatting>
  <conditionalFormatting sqref="JE151:JI151">
    <cfRule type="cellIs" dxfId="1848" priority="1934" operator="lessThan">
      <formula>$C151</formula>
    </cfRule>
    <cfRule type="cellIs" dxfId="1847" priority="1935" operator="greaterThanOrEqual">
      <formula>$C151</formula>
    </cfRule>
  </conditionalFormatting>
  <conditionalFormatting sqref="JE153:JI153">
    <cfRule type="cellIs" dxfId="1846" priority="1932" operator="greaterThan">
      <formula>$C153</formula>
    </cfRule>
    <cfRule type="cellIs" dxfId="1845" priority="1933" operator="lessThanOrEqual">
      <formula>$C153</formula>
    </cfRule>
  </conditionalFormatting>
  <conditionalFormatting sqref="JF157:JH157">
    <cfRule type="cellIs" dxfId="1844" priority="1930" operator="greaterThan">
      <formula>$C157</formula>
    </cfRule>
    <cfRule type="cellIs" dxfId="1843" priority="1931" operator="lessThanOrEqual">
      <formula>$C157</formula>
    </cfRule>
  </conditionalFormatting>
  <conditionalFormatting sqref="JE157">
    <cfRule type="cellIs" dxfId="1842" priority="1928" operator="greaterThan">
      <formula>$C157</formula>
    </cfRule>
    <cfRule type="cellIs" dxfId="1841" priority="1929" operator="lessThanOrEqual">
      <formula>$C157</formula>
    </cfRule>
  </conditionalFormatting>
  <conditionalFormatting sqref="JE162:JI162">
    <cfRule type="cellIs" dxfId="1840" priority="1926" operator="greaterThan">
      <formula>$C162</formula>
    </cfRule>
    <cfRule type="cellIs" dxfId="1839" priority="1927" operator="lessThanOrEqual">
      <formula>$C162</formula>
    </cfRule>
  </conditionalFormatting>
  <conditionalFormatting sqref="JE170:JH170">
    <cfRule type="cellIs" dxfId="1838" priority="1924" operator="greaterThan">
      <formula>$C170</formula>
    </cfRule>
    <cfRule type="cellIs" dxfId="1837" priority="1925" operator="lessThanOrEqual">
      <formula>$C170</formula>
    </cfRule>
  </conditionalFormatting>
  <conditionalFormatting sqref="JE172:JH172">
    <cfRule type="cellIs" dxfId="1836" priority="1922" operator="greaterThan">
      <formula>$C172</formula>
    </cfRule>
    <cfRule type="cellIs" dxfId="1835" priority="1923" operator="lessThanOrEqual">
      <formula>$C172</formula>
    </cfRule>
  </conditionalFormatting>
  <conditionalFormatting sqref="JI170">
    <cfRule type="cellIs" dxfId="1834" priority="1920" operator="greaterThan">
      <formula>$C170</formula>
    </cfRule>
    <cfRule type="cellIs" dxfId="1833" priority="1921" operator="lessThanOrEqual">
      <formula>$C170</formula>
    </cfRule>
  </conditionalFormatting>
  <conditionalFormatting sqref="JI172">
    <cfRule type="cellIs" dxfId="1832" priority="1918" operator="greaterThan">
      <formula>$C172</formula>
    </cfRule>
    <cfRule type="cellIs" dxfId="1831" priority="1919" operator="lessThanOrEqual">
      <formula>$C172</formula>
    </cfRule>
  </conditionalFormatting>
  <conditionalFormatting sqref="JL26:JP26 JL28:JP29">
    <cfRule type="cellIs" dxfId="1830" priority="1916" operator="lessThan">
      <formula>$C$26</formula>
    </cfRule>
    <cfRule type="cellIs" dxfId="1829" priority="1917" operator="greaterThanOrEqual">
      <formula>$C$26</formula>
    </cfRule>
  </conditionalFormatting>
  <conditionalFormatting sqref="JL27:JP27 JL30:JP32">
    <cfRule type="cellIs" dxfId="1828" priority="1914" operator="lessThan">
      <formula>$C$32</formula>
    </cfRule>
    <cfRule type="cellIs" dxfId="1827" priority="1915" operator="greaterThanOrEqual">
      <formula>$C$32</formula>
    </cfRule>
  </conditionalFormatting>
  <conditionalFormatting sqref="JL71:JP72 JL74:JP74 JL117:JP118 JP157 JL175:JP183">
    <cfRule type="cellIs" dxfId="1826" priority="1912" operator="greaterThan">
      <formula>$C71</formula>
    </cfRule>
    <cfRule type="cellIs" dxfId="1825" priority="1913" operator="lessThanOrEqual">
      <formula>$C71</formula>
    </cfRule>
  </conditionalFormatting>
  <conditionalFormatting sqref="JL75:JP77">
    <cfRule type="cellIs" dxfId="1824" priority="1910" operator="notEqual">
      <formula>$C75</formula>
    </cfRule>
    <cfRule type="cellIs" dxfId="1823" priority="1911" operator="equal">
      <formula>$C75</formula>
    </cfRule>
  </conditionalFormatting>
  <conditionalFormatting sqref="JL107:JP107 JL104:JP104">
    <cfRule type="cellIs" dxfId="1822" priority="1908" operator="lessThanOrEqual">
      <formula>$C104</formula>
    </cfRule>
    <cfRule type="cellIs" dxfId="1821" priority="1909" operator="greaterThan">
      <formula>$C104</formula>
    </cfRule>
  </conditionalFormatting>
  <conditionalFormatting sqref="JL38:JP38">
    <cfRule type="cellIs" dxfId="1820" priority="1905" operator="notEqual">
      <formula>JL36</formula>
    </cfRule>
  </conditionalFormatting>
  <conditionalFormatting sqref="JL41:JP41">
    <cfRule type="cellIs" dxfId="1819" priority="1904" operator="notEqual">
      <formula>JL39</formula>
    </cfRule>
  </conditionalFormatting>
  <conditionalFormatting sqref="JL50:JP50">
    <cfRule type="cellIs" dxfId="1818" priority="1903" operator="notEqual">
      <formula>JL49</formula>
    </cfRule>
  </conditionalFormatting>
  <conditionalFormatting sqref="JL73:JP73">
    <cfRule type="cellIs" dxfId="1817" priority="1902" operator="greaterThan">
      <formula>JL80</formula>
    </cfRule>
  </conditionalFormatting>
  <conditionalFormatting sqref="JJ19:JK19">
    <cfRule type="cellIs" dxfId="1816" priority="1896" operator="between">
      <formula>5</formula>
      <formula>9</formula>
    </cfRule>
    <cfRule type="cellIs" dxfId="1815" priority="1897" operator="greaterThan">
      <formula>9</formula>
    </cfRule>
  </conditionalFormatting>
  <conditionalFormatting sqref="JJ14:JK14">
    <cfRule type="cellIs" dxfId="1814" priority="1898" operator="between">
      <formula>5</formula>
      <formula>9</formula>
    </cfRule>
    <cfRule type="cellIs" dxfId="1813" priority="1899" operator="greaterThan">
      <formula>9</formula>
    </cfRule>
  </conditionalFormatting>
  <conditionalFormatting sqref="JJ9:JK9">
    <cfRule type="cellIs" dxfId="1812" priority="1900" operator="between">
      <formula>5</formula>
      <formula>9</formula>
    </cfRule>
    <cfRule type="cellIs" dxfId="1811" priority="1901" operator="greaterThan">
      <formula>9</formula>
    </cfRule>
  </conditionalFormatting>
  <conditionalFormatting sqref="JJ11:JK13">
    <cfRule type="cellIs" dxfId="1810" priority="1892" operator="between">
      <formula>5</formula>
      <formula>9</formula>
    </cfRule>
    <cfRule type="cellIs" dxfId="1809" priority="1893" operator="greaterThan">
      <formula>9</formula>
    </cfRule>
  </conditionalFormatting>
  <conditionalFormatting sqref="JJ24:JK24">
    <cfRule type="cellIs" dxfId="1808" priority="1894" operator="between">
      <formula>5</formula>
      <formula>9</formula>
    </cfRule>
    <cfRule type="cellIs" dxfId="1807" priority="1895" operator="greaterThan">
      <formula>9</formula>
    </cfRule>
  </conditionalFormatting>
  <conditionalFormatting sqref="JJ16:JK18">
    <cfRule type="cellIs" dxfId="1806" priority="1890" operator="between">
      <formula>5</formula>
      <formula>9</formula>
    </cfRule>
    <cfRule type="cellIs" dxfId="1805" priority="1891" operator="greaterThan">
      <formula>9</formula>
    </cfRule>
  </conditionalFormatting>
  <conditionalFormatting sqref="JJ21:JK23">
    <cfRule type="cellIs" dxfId="1804" priority="1888" operator="between">
      <formula>5</formula>
      <formula>9</formula>
    </cfRule>
    <cfRule type="cellIs" dxfId="1803" priority="1889" operator="greaterThan">
      <formula>9</formula>
    </cfRule>
  </conditionalFormatting>
  <conditionalFormatting sqref="JJ26:JK54 JJ82:JK86 JJ71:JK80 JJ66:JK69 JJ64:JK64 JJ56:JK62 JJ103:JK105 JJ107:JK108 JJ116:JK123 JJ125:JK128 JJ130:JK135 JJ153:JK160 JJ162:JK166 JJ170:JK173 JJ175:JK183 JJ185:JK188">
    <cfRule type="cellIs" dxfId="1802" priority="1886" operator="between">
      <formula>5</formula>
      <formula>9</formula>
    </cfRule>
    <cfRule type="cellIs" dxfId="1801" priority="1887" operator="greaterThan">
      <formula>9</formula>
    </cfRule>
  </conditionalFormatting>
  <conditionalFormatting sqref="JL90:JP90">
    <cfRule type="cellIs" dxfId="1800" priority="1884" operator="lessThan">
      <formula>$C90</formula>
    </cfRule>
    <cfRule type="cellIs" dxfId="1799" priority="1885" operator="greaterThanOrEqual">
      <formula>$C90</formula>
    </cfRule>
  </conditionalFormatting>
  <conditionalFormatting sqref="JL57:JP57">
    <cfRule type="cellIs" dxfId="1798" priority="1880" operator="lessThan">
      <formula>$C57</formula>
    </cfRule>
    <cfRule type="cellIs" dxfId="1797" priority="1881" operator="greaterThanOrEqual">
      <formula>$C57</formula>
    </cfRule>
  </conditionalFormatting>
  <conditionalFormatting sqref="JM56:JP56">
    <cfRule type="cellIs" dxfId="1796" priority="1882" operator="lessThan">
      <formula>$C56</formula>
    </cfRule>
    <cfRule type="cellIs" dxfId="1795" priority="1883" operator="greaterThanOrEqual">
      <formula>$C56</formula>
    </cfRule>
  </conditionalFormatting>
  <conditionalFormatting sqref="JM58:JP60">
    <cfRule type="cellIs" dxfId="1794" priority="1878" operator="lessThan">
      <formula>$C58</formula>
    </cfRule>
    <cfRule type="cellIs" dxfId="1793" priority="1879" operator="greaterThanOrEqual">
      <formula>$C58</formula>
    </cfRule>
  </conditionalFormatting>
  <conditionalFormatting sqref="JL62:JP62">
    <cfRule type="cellIs" dxfId="1792" priority="1876" operator="lessThan">
      <formula>$C62</formula>
    </cfRule>
    <cfRule type="cellIs" dxfId="1791" priority="1877" operator="greaterThanOrEqual">
      <formula>$C62</formula>
    </cfRule>
  </conditionalFormatting>
  <conditionalFormatting sqref="JL56">
    <cfRule type="cellIs" dxfId="1790" priority="1874" operator="lessThan">
      <formula>$C56</formula>
    </cfRule>
    <cfRule type="cellIs" dxfId="1789" priority="1875" operator="greaterThanOrEqual">
      <formula>$C56</formula>
    </cfRule>
  </conditionalFormatting>
  <conditionalFormatting sqref="JL58:JL60">
    <cfRule type="cellIs" dxfId="1788" priority="1872" operator="lessThan">
      <formula>$C58</formula>
    </cfRule>
    <cfRule type="cellIs" dxfId="1787" priority="1873" operator="greaterThanOrEqual">
      <formula>$C58</formula>
    </cfRule>
  </conditionalFormatting>
  <conditionalFormatting sqref="JM61:JP61">
    <cfRule type="cellIs" dxfId="1786" priority="1870" operator="lessThan">
      <formula>$C61</formula>
    </cfRule>
    <cfRule type="cellIs" dxfId="1785" priority="1871" operator="greaterThanOrEqual">
      <formula>$C61</formula>
    </cfRule>
  </conditionalFormatting>
  <conditionalFormatting sqref="JL61">
    <cfRule type="cellIs" dxfId="1784" priority="1868" operator="lessThan">
      <formula>$C61</formula>
    </cfRule>
    <cfRule type="cellIs" dxfId="1783" priority="1869" operator="greaterThanOrEqual">
      <formula>$C61</formula>
    </cfRule>
  </conditionalFormatting>
  <conditionalFormatting sqref="JL9:JP9">
    <cfRule type="cellIs" dxfId="1782" priority="1866" operator="between">
      <formula>5</formula>
      <formula>9</formula>
    </cfRule>
    <cfRule type="cellIs" dxfId="1781" priority="1867" operator="greaterThan">
      <formula>9</formula>
    </cfRule>
  </conditionalFormatting>
  <conditionalFormatting sqref="JL14:JP14">
    <cfRule type="cellIs" dxfId="1780" priority="1864" operator="between">
      <formula>5</formula>
      <formula>9</formula>
    </cfRule>
    <cfRule type="cellIs" dxfId="1779" priority="1865" operator="greaterThan">
      <formula>9</formula>
    </cfRule>
  </conditionalFormatting>
  <conditionalFormatting sqref="JL19:JP19">
    <cfRule type="cellIs" dxfId="1778" priority="1862" operator="between">
      <formula>5</formula>
      <formula>9</formula>
    </cfRule>
    <cfRule type="cellIs" dxfId="1777" priority="1863" operator="greaterThan">
      <formula>9</formula>
    </cfRule>
  </conditionalFormatting>
  <conditionalFormatting sqref="JL24:JP24">
    <cfRule type="cellIs" dxfId="1776" priority="1860" operator="between">
      <formula>5</formula>
      <formula>9</formula>
    </cfRule>
    <cfRule type="cellIs" dxfId="1775" priority="1861" operator="greaterThan">
      <formula>9</formula>
    </cfRule>
  </conditionalFormatting>
  <conditionalFormatting sqref="JJ91:JP93">
    <cfRule type="cellIs" dxfId="1774" priority="1906" operator="lessThan">
      <formula>$C$91</formula>
    </cfRule>
    <cfRule type="cellIs" dxfId="1773" priority="1907" operator="greaterThan">
      <formula>$C$91</formula>
    </cfRule>
  </conditionalFormatting>
  <conditionalFormatting sqref="JJ96:JP96">
    <cfRule type="cellIs" dxfId="1772" priority="1858" operator="lessThan">
      <formula>$C$96</formula>
    </cfRule>
    <cfRule type="cellIs" dxfId="1771" priority="1859" operator="greaterThanOrEqual">
      <formula>$C96</formula>
    </cfRule>
  </conditionalFormatting>
  <conditionalFormatting sqref="JL98:JP98">
    <cfRule type="cellIs" dxfId="1770" priority="1856" operator="lessThan">
      <formula>$C98</formula>
    </cfRule>
    <cfRule type="cellIs" dxfId="1769" priority="1857" operator="greaterThanOrEqual">
      <formula>$C98</formula>
    </cfRule>
  </conditionalFormatting>
  <conditionalFormatting sqref="JL105:JP105">
    <cfRule type="cellIs" dxfId="1768" priority="1854" operator="lessThanOrEqual">
      <formula>$C$105</formula>
    </cfRule>
    <cfRule type="cellIs" dxfId="1767" priority="1855" operator="greaterThan">
      <formula>$C$105</formula>
    </cfRule>
  </conditionalFormatting>
  <conditionalFormatting sqref="JL108:JP108">
    <cfRule type="cellIs" dxfId="1766" priority="1852" operator="lessThanOrEqual">
      <formula>$C$108</formula>
    </cfRule>
    <cfRule type="cellIs" dxfId="1765" priority="1853" operator="greaterThan">
      <formula>$C$108</formula>
    </cfRule>
  </conditionalFormatting>
  <conditionalFormatting sqref="JL119:JP119">
    <cfRule type="containsText" dxfId="1764" priority="1849" operator="containsText" text="N/A">
      <formula>NOT(ISERROR(SEARCH("N/A",JL119)))</formula>
    </cfRule>
    <cfRule type="cellIs" dxfId="1763" priority="1850" operator="greaterThan">
      <formula>$C119</formula>
    </cfRule>
    <cfRule type="cellIs" dxfId="1762" priority="1851" operator="lessThanOrEqual">
      <formula>$C119</formula>
    </cfRule>
  </conditionalFormatting>
  <conditionalFormatting sqref="JL139:JP139">
    <cfRule type="cellIs" dxfId="1761" priority="1847" operator="lessThan">
      <formula>$C139</formula>
    </cfRule>
    <cfRule type="cellIs" dxfId="1760" priority="1848" operator="greaterThanOrEqual">
      <formula>$C139</formula>
    </cfRule>
  </conditionalFormatting>
  <conditionalFormatting sqref="JL151:JP151">
    <cfRule type="cellIs" dxfId="1759" priority="1845" operator="lessThan">
      <formula>$C151</formula>
    </cfRule>
    <cfRule type="cellIs" dxfId="1758" priority="1846" operator="greaterThanOrEqual">
      <formula>$C151</formula>
    </cfRule>
  </conditionalFormatting>
  <conditionalFormatting sqref="JL153:JP153">
    <cfRule type="cellIs" dxfId="1757" priority="1843" operator="greaterThan">
      <formula>$C153</formula>
    </cfRule>
    <cfRule type="cellIs" dxfId="1756" priority="1844" operator="lessThanOrEqual">
      <formula>$C153</formula>
    </cfRule>
  </conditionalFormatting>
  <conditionalFormatting sqref="JM157:JO157">
    <cfRule type="cellIs" dxfId="1755" priority="1841" operator="greaterThan">
      <formula>$C157</formula>
    </cfRule>
    <cfRule type="cellIs" dxfId="1754" priority="1842" operator="lessThanOrEqual">
      <formula>$C157</formula>
    </cfRule>
  </conditionalFormatting>
  <conditionalFormatting sqref="JL157">
    <cfRule type="cellIs" dxfId="1753" priority="1839" operator="greaterThan">
      <formula>$C157</formula>
    </cfRule>
    <cfRule type="cellIs" dxfId="1752" priority="1840" operator="lessThanOrEqual">
      <formula>$C157</formula>
    </cfRule>
  </conditionalFormatting>
  <conditionalFormatting sqref="JL162:JP162">
    <cfRule type="cellIs" dxfId="1751" priority="1837" operator="greaterThan">
      <formula>$C162</formula>
    </cfRule>
    <cfRule type="cellIs" dxfId="1750" priority="1838" operator="lessThanOrEqual">
      <formula>$C162</formula>
    </cfRule>
  </conditionalFormatting>
  <conditionalFormatting sqref="JL170:JO170">
    <cfRule type="cellIs" dxfId="1749" priority="1835" operator="greaterThan">
      <formula>$C170</formula>
    </cfRule>
    <cfRule type="cellIs" dxfId="1748" priority="1836" operator="lessThanOrEqual">
      <formula>$C170</formula>
    </cfRule>
  </conditionalFormatting>
  <conditionalFormatting sqref="JL172:JO172">
    <cfRule type="cellIs" dxfId="1747" priority="1833" operator="greaterThan">
      <formula>$C172</formula>
    </cfRule>
    <cfRule type="cellIs" dxfId="1746" priority="1834" operator="lessThanOrEqual">
      <formula>$C172</formula>
    </cfRule>
  </conditionalFormatting>
  <conditionalFormatting sqref="JP170">
    <cfRule type="cellIs" dxfId="1745" priority="1831" operator="greaterThan">
      <formula>$C170</formula>
    </cfRule>
    <cfRule type="cellIs" dxfId="1744" priority="1832" operator="lessThanOrEqual">
      <formula>$C170</formula>
    </cfRule>
  </conditionalFormatting>
  <conditionalFormatting sqref="JP172">
    <cfRule type="cellIs" dxfId="1743" priority="1829" operator="greaterThan">
      <formula>$C172</formula>
    </cfRule>
    <cfRule type="cellIs" dxfId="1742" priority="1830" operator="lessThanOrEqual">
      <formula>$C172</formula>
    </cfRule>
  </conditionalFormatting>
  <conditionalFormatting sqref="JS26:JU26 JS28:JU29 JW28:JW29 JW26">
    <cfRule type="cellIs" dxfId="1741" priority="1827" operator="lessThan">
      <formula>$C$26</formula>
    </cfRule>
    <cfRule type="cellIs" dxfId="1740" priority="1828" operator="greaterThanOrEqual">
      <formula>$C$26</formula>
    </cfRule>
  </conditionalFormatting>
  <conditionalFormatting sqref="JS27:JU27 JS30:JU32 JW30:JW32 JW27">
    <cfRule type="cellIs" dxfId="1739" priority="1825" operator="lessThan">
      <formula>$C$32</formula>
    </cfRule>
    <cfRule type="cellIs" dxfId="1738" priority="1826" operator="greaterThanOrEqual">
      <formula>$C$32</formula>
    </cfRule>
  </conditionalFormatting>
  <conditionalFormatting sqref="JS71:JU72 JS74:JU74 JS117:JU118 JW157 JS175:JU183 JW175:JW183 JW117:JW118 JW74 JW71:JW72">
    <cfRule type="cellIs" dxfId="1737" priority="1823" operator="greaterThan">
      <formula>$C71</formula>
    </cfRule>
    <cfRule type="cellIs" dxfId="1736" priority="1824" operator="lessThanOrEqual">
      <formula>$C71</formula>
    </cfRule>
  </conditionalFormatting>
  <conditionalFormatting sqref="JS75:JU77 JW75:JW77">
    <cfRule type="cellIs" dxfId="1735" priority="1821" operator="notEqual">
      <formula>$C75</formula>
    </cfRule>
    <cfRule type="cellIs" dxfId="1734" priority="1822" operator="equal">
      <formula>$C75</formula>
    </cfRule>
  </conditionalFormatting>
  <conditionalFormatting sqref="JS107:JU107 JS104:JU104 JW104 JW107">
    <cfRule type="cellIs" dxfId="1733" priority="1819" operator="lessThanOrEqual">
      <formula>$C104</formula>
    </cfRule>
    <cfRule type="cellIs" dxfId="1732" priority="1820" operator="greaterThan">
      <formula>$C104</formula>
    </cfRule>
  </conditionalFormatting>
  <conditionalFormatting sqref="JS38:JU38 JW38">
    <cfRule type="cellIs" dxfId="1731" priority="1816" operator="notEqual">
      <formula>JS36</formula>
    </cfRule>
  </conditionalFormatting>
  <conditionalFormatting sqref="JS41:JU41 JW41">
    <cfRule type="cellIs" dxfId="1730" priority="1815" operator="notEqual">
      <formula>JS39</formula>
    </cfRule>
  </conditionalFormatting>
  <conditionalFormatting sqref="JS50:JU50 JW50">
    <cfRule type="cellIs" dxfId="1729" priority="1814" operator="notEqual">
      <formula>JS49</formula>
    </cfRule>
  </conditionalFormatting>
  <conditionalFormatting sqref="JS73:JU73 JW73">
    <cfRule type="cellIs" dxfId="1728" priority="1813" operator="greaterThan">
      <formula>JS80</formula>
    </cfRule>
  </conditionalFormatting>
  <conditionalFormatting sqref="JQ19:JR19">
    <cfRule type="cellIs" dxfId="1727" priority="1807" operator="between">
      <formula>5</formula>
      <formula>9</formula>
    </cfRule>
    <cfRule type="cellIs" dxfId="1726" priority="1808" operator="greaterThan">
      <formula>9</formula>
    </cfRule>
  </conditionalFormatting>
  <conditionalFormatting sqref="JQ14:JR14">
    <cfRule type="cellIs" dxfId="1725" priority="1809" operator="between">
      <formula>5</formula>
      <formula>9</formula>
    </cfRule>
    <cfRule type="cellIs" dxfId="1724" priority="1810" operator="greaterThan">
      <formula>9</formula>
    </cfRule>
  </conditionalFormatting>
  <conditionalFormatting sqref="JQ9:JR9">
    <cfRule type="cellIs" dxfId="1723" priority="1811" operator="between">
      <formula>5</formula>
      <formula>9</formula>
    </cfRule>
    <cfRule type="cellIs" dxfId="1722" priority="1812" operator="greaterThan">
      <formula>9</formula>
    </cfRule>
  </conditionalFormatting>
  <conditionalFormatting sqref="JQ11:JR13">
    <cfRule type="cellIs" dxfId="1721" priority="1803" operator="between">
      <formula>5</formula>
      <formula>9</formula>
    </cfRule>
    <cfRule type="cellIs" dxfId="1720" priority="1804" operator="greaterThan">
      <formula>9</formula>
    </cfRule>
  </conditionalFormatting>
  <conditionalFormatting sqref="JQ24:JR24">
    <cfRule type="cellIs" dxfId="1719" priority="1805" operator="between">
      <formula>5</formula>
      <formula>9</formula>
    </cfRule>
    <cfRule type="cellIs" dxfId="1718" priority="1806" operator="greaterThan">
      <formula>9</formula>
    </cfRule>
  </conditionalFormatting>
  <conditionalFormatting sqref="JQ16:JR18">
    <cfRule type="cellIs" dxfId="1717" priority="1801" operator="between">
      <formula>5</formula>
      <formula>9</formula>
    </cfRule>
    <cfRule type="cellIs" dxfId="1716" priority="1802" operator="greaterThan">
      <formula>9</formula>
    </cfRule>
  </conditionalFormatting>
  <conditionalFormatting sqref="JQ21:JR23">
    <cfRule type="cellIs" dxfId="1715" priority="1799" operator="between">
      <formula>5</formula>
      <formula>9</formula>
    </cfRule>
    <cfRule type="cellIs" dxfId="1714" priority="1800" operator="greaterThan">
      <formula>9</formula>
    </cfRule>
  </conditionalFormatting>
  <conditionalFormatting sqref="JQ26:JR54 JQ82:JR86 JQ71:JR80 JQ66:JR69 JQ64:JR64 JQ56:JR62 JQ103:JR105 JQ107:JR108 JQ116:JR123 JQ125:JR128 JQ130:JR135 JQ153:JR160 JQ162:JR166 JQ170:JR173 JQ175:JR183 JQ185:JR188">
    <cfRule type="cellIs" dxfId="1713" priority="1797" operator="between">
      <formula>5</formula>
      <formula>9</formula>
    </cfRule>
    <cfRule type="cellIs" dxfId="1712" priority="1798" operator="greaterThan">
      <formula>9</formula>
    </cfRule>
  </conditionalFormatting>
  <conditionalFormatting sqref="JS90:JU90 JW90">
    <cfRule type="cellIs" dxfId="1711" priority="1795" operator="lessThan">
      <formula>$C90</formula>
    </cfRule>
    <cfRule type="cellIs" dxfId="1710" priority="1796" operator="greaterThanOrEqual">
      <formula>$C90</formula>
    </cfRule>
  </conditionalFormatting>
  <conditionalFormatting sqref="JS57:JU57 JW57">
    <cfRule type="cellIs" dxfId="1709" priority="1791" operator="lessThan">
      <formula>$C57</formula>
    </cfRule>
    <cfRule type="cellIs" dxfId="1708" priority="1792" operator="greaterThanOrEqual">
      <formula>$C57</formula>
    </cfRule>
  </conditionalFormatting>
  <conditionalFormatting sqref="JT56:JU56 JW56">
    <cfRule type="cellIs" dxfId="1707" priority="1793" operator="lessThan">
      <formula>$C56</formula>
    </cfRule>
    <cfRule type="cellIs" dxfId="1706" priority="1794" operator="greaterThanOrEqual">
      <formula>$C56</formula>
    </cfRule>
  </conditionalFormatting>
  <conditionalFormatting sqref="JT58:JU60 JW58:JW60">
    <cfRule type="cellIs" dxfId="1705" priority="1789" operator="lessThan">
      <formula>$C58</formula>
    </cfRule>
    <cfRule type="cellIs" dxfId="1704" priority="1790" operator="greaterThanOrEqual">
      <formula>$C58</formula>
    </cfRule>
  </conditionalFormatting>
  <conditionalFormatting sqref="JS62:JU62 JW62">
    <cfRule type="cellIs" dxfId="1703" priority="1787" operator="lessThan">
      <formula>$C62</formula>
    </cfRule>
    <cfRule type="cellIs" dxfId="1702" priority="1788" operator="greaterThanOrEqual">
      <formula>$C62</formula>
    </cfRule>
  </conditionalFormatting>
  <conditionalFormatting sqref="JS56">
    <cfRule type="cellIs" dxfId="1701" priority="1785" operator="lessThan">
      <formula>$C56</formula>
    </cfRule>
    <cfRule type="cellIs" dxfId="1700" priority="1786" operator="greaterThanOrEqual">
      <formula>$C56</formula>
    </cfRule>
  </conditionalFormatting>
  <conditionalFormatting sqref="JS58:JS60">
    <cfRule type="cellIs" dxfId="1699" priority="1783" operator="lessThan">
      <formula>$C58</formula>
    </cfRule>
    <cfRule type="cellIs" dxfId="1698" priority="1784" operator="greaterThanOrEqual">
      <formula>$C58</formula>
    </cfRule>
  </conditionalFormatting>
  <conditionalFormatting sqref="JT61:JU61 JW61">
    <cfRule type="cellIs" dxfId="1697" priority="1781" operator="lessThan">
      <formula>$C61</formula>
    </cfRule>
    <cfRule type="cellIs" dxfId="1696" priority="1782" operator="greaterThanOrEqual">
      <formula>$C61</formula>
    </cfRule>
  </conditionalFormatting>
  <conditionalFormatting sqref="JS61">
    <cfRule type="cellIs" dxfId="1695" priority="1779" operator="lessThan">
      <formula>$C61</formula>
    </cfRule>
    <cfRule type="cellIs" dxfId="1694" priority="1780" operator="greaterThanOrEqual">
      <formula>$C61</formula>
    </cfRule>
  </conditionalFormatting>
  <conditionalFormatting sqref="JS9:JW9">
    <cfRule type="cellIs" dxfId="1693" priority="1777" operator="between">
      <formula>5</formula>
      <formula>9</formula>
    </cfRule>
    <cfRule type="cellIs" dxfId="1692" priority="1778" operator="greaterThan">
      <formula>9</formula>
    </cfRule>
  </conditionalFormatting>
  <conditionalFormatting sqref="JS14:JW14">
    <cfRule type="cellIs" dxfId="1691" priority="1775" operator="between">
      <formula>5</formula>
      <formula>9</formula>
    </cfRule>
    <cfRule type="cellIs" dxfId="1690" priority="1776" operator="greaterThan">
      <formula>9</formula>
    </cfRule>
  </conditionalFormatting>
  <conditionalFormatting sqref="JS19:JW19">
    <cfRule type="cellIs" dxfId="1689" priority="1773" operator="between">
      <formula>5</formula>
      <formula>9</formula>
    </cfRule>
    <cfRule type="cellIs" dxfId="1688" priority="1774" operator="greaterThan">
      <formula>9</formula>
    </cfRule>
  </conditionalFormatting>
  <conditionalFormatting sqref="JS24:JW24">
    <cfRule type="cellIs" dxfId="1687" priority="1771" operator="between">
      <formula>5</formula>
      <formula>9</formula>
    </cfRule>
    <cfRule type="cellIs" dxfId="1686" priority="1772" operator="greaterThan">
      <formula>9</formula>
    </cfRule>
  </conditionalFormatting>
  <conditionalFormatting sqref="JQ91:JU93 JW91:JW93">
    <cfRule type="cellIs" dxfId="1685" priority="1817" operator="lessThan">
      <formula>$C$91</formula>
    </cfRule>
    <cfRule type="cellIs" dxfId="1684" priority="1818" operator="greaterThan">
      <formula>$C$91</formula>
    </cfRule>
  </conditionalFormatting>
  <conditionalFormatting sqref="JQ96:JU96 JW96">
    <cfRule type="cellIs" dxfId="1683" priority="1769" operator="lessThan">
      <formula>$C$96</formula>
    </cfRule>
    <cfRule type="cellIs" dxfId="1682" priority="1770" operator="greaterThanOrEqual">
      <formula>$C96</formula>
    </cfRule>
  </conditionalFormatting>
  <conditionalFormatting sqref="JS98:JU98 JW98">
    <cfRule type="cellIs" dxfId="1681" priority="1767" operator="lessThan">
      <formula>$C98</formula>
    </cfRule>
    <cfRule type="cellIs" dxfId="1680" priority="1768" operator="greaterThanOrEqual">
      <formula>$C98</formula>
    </cfRule>
  </conditionalFormatting>
  <conditionalFormatting sqref="JS105:JU105 JW105">
    <cfRule type="cellIs" dxfId="1679" priority="1765" operator="lessThanOrEqual">
      <formula>$C$105</formula>
    </cfRule>
    <cfRule type="cellIs" dxfId="1678" priority="1766" operator="greaterThan">
      <formula>$C$105</formula>
    </cfRule>
  </conditionalFormatting>
  <conditionalFormatting sqref="JS108:JU108 JW108">
    <cfRule type="cellIs" dxfId="1677" priority="1763" operator="lessThanOrEqual">
      <formula>$C$108</formula>
    </cfRule>
    <cfRule type="cellIs" dxfId="1676" priority="1764" operator="greaterThan">
      <formula>$C$108</formula>
    </cfRule>
  </conditionalFormatting>
  <conditionalFormatting sqref="JS119:JU119 JW119">
    <cfRule type="containsText" dxfId="1675" priority="1760" operator="containsText" text="N/A">
      <formula>NOT(ISERROR(SEARCH("N/A",JS119)))</formula>
    </cfRule>
    <cfRule type="cellIs" dxfId="1674" priority="1761" operator="greaterThan">
      <formula>$C119</formula>
    </cfRule>
    <cfRule type="cellIs" dxfId="1673" priority="1762" operator="lessThanOrEqual">
      <formula>$C119</formula>
    </cfRule>
  </conditionalFormatting>
  <conditionalFormatting sqref="JS139:JU139 JW139">
    <cfRule type="cellIs" dxfId="1672" priority="1758" operator="lessThan">
      <formula>$C139</formula>
    </cfRule>
    <cfRule type="cellIs" dxfId="1671" priority="1759" operator="greaterThanOrEqual">
      <formula>$C139</formula>
    </cfRule>
  </conditionalFormatting>
  <conditionalFormatting sqref="JS151:JU151 JW151">
    <cfRule type="cellIs" dxfId="1670" priority="1756" operator="lessThan">
      <formula>$C151</formula>
    </cfRule>
    <cfRule type="cellIs" dxfId="1669" priority="1757" operator="greaterThanOrEqual">
      <formula>$C151</formula>
    </cfRule>
  </conditionalFormatting>
  <conditionalFormatting sqref="JS153:JU153 JW153">
    <cfRule type="cellIs" dxfId="1668" priority="1754" operator="greaterThan">
      <formula>$C153</formula>
    </cfRule>
    <cfRule type="cellIs" dxfId="1667" priority="1755" operator="lessThanOrEqual">
      <formula>$C153</formula>
    </cfRule>
  </conditionalFormatting>
  <conditionalFormatting sqref="JT157:JU157">
    <cfRule type="cellIs" dxfId="1666" priority="1752" operator="greaterThan">
      <formula>$C157</formula>
    </cfRule>
    <cfRule type="cellIs" dxfId="1665" priority="1753" operator="lessThanOrEqual">
      <formula>$C157</formula>
    </cfRule>
  </conditionalFormatting>
  <conditionalFormatting sqref="JS157">
    <cfRule type="cellIs" dxfId="1664" priority="1750" operator="greaterThan">
      <formula>$C157</formula>
    </cfRule>
    <cfRule type="cellIs" dxfId="1663" priority="1751" operator="lessThanOrEqual">
      <formula>$C157</formula>
    </cfRule>
  </conditionalFormatting>
  <conditionalFormatting sqref="JS162:JU162 JW162">
    <cfRule type="cellIs" dxfId="1662" priority="1748" operator="greaterThan">
      <formula>$C162</formula>
    </cfRule>
    <cfRule type="cellIs" dxfId="1661" priority="1749" operator="lessThanOrEqual">
      <formula>$C162</formula>
    </cfRule>
  </conditionalFormatting>
  <conditionalFormatting sqref="JS170:JU170">
    <cfRule type="cellIs" dxfId="1660" priority="1746" operator="greaterThan">
      <formula>$C170</formula>
    </cfRule>
    <cfRule type="cellIs" dxfId="1659" priority="1747" operator="lessThanOrEqual">
      <formula>$C170</formula>
    </cfRule>
  </conditionalFormatting>
  <conditionalFormatting sqref="JS172:JU172">
    <cfRule type="cellIs" dxfId="1658" priority="1744" operator="greaterThan">
      <formula>$C172</formula>
    </cfRule>
    <cfRule type="cellIs" dxfId="1657" priority="1745" operator="lessThanOrEqual">
      <formula>$C172</formula>
    </cfRule>
  </conditionalFormatting>
  <conditionalFormatting sqref="JW170">
    <cfRule type="cellIs" dxfId="1656" priority="1742" operator="greaterThan">
      <formula>$C170</formula>
    </cfRule>
    <cfRule type="cellIs" dxfId="1655" priority="1743" operator="lessThanOrEqual">
      <formula>$C170</formula>
    </cfRule>
  </conditionalFormatting>
  <conditionalFormatting sqref="JW172">
    <cfRule type="cellIs" dxfId="1654" priority="1740" operator="greaterThan">
      <formula>$C172</formula>
    </cfRule>
    <cfRule type="cellIs" dxfId="1653" priority="1741" operator="lessThanOrEqual">
      <formula>$C172</formula>
    </cfRule>
  </conditionalFormatting>
  <conditionalFormatting sqref="JZ26:KD26 JZ28:KD29">
    <cfRule type="cellIs" dxfId="1652" priority="1738" operator="lessThan">
      <formula>$C$26</formula>
    </cfRule>
    <cfRule type="cellIs" dxfId="1651" priority="1739" operator="greaterThanOrEqual">
      <formula>$C$26</formula>
    </cfRule>
  </conditionalFormatting>
  <conditionalFormatting sqref="JZ27:KD27 JZ30:KD32">
    <cfRule type="cellIs" dxfId="1650" priority="1736" operator="lessThan">
      <formula>$C$32</formula>
    </cfRule>
    <cfRule type="cellIs" dxfId="1649" priority="1737" operator="greaterThanOrEqual">
      <formula>$C$32</formula>
    </cfRule>
  </conditionalFormatting>
  <conditionalFormatting sqref="JZ71:KD72 JZ74:KD74 JZ117:KD118 KD157 JZ175:KD183">
    <cfRule type="cellIs" dxfId="1648" priority="1734" operator="greaterThan">
      <formula>$C71</formula>
    </cfRule>
    <cfRule type="cellIs" dxfId="1647" priority="1735" operator="lessThanOrEqual">
      <formula>$C71</formula>
    </cfRule>
  </conditionalFormatting>
  <conditionalFormatting sqref="JZ75:KD77">
    <cfRule type="cellIs" dxfId="1646" priority="1732" operator="notEqual">
      <formula>$C75</formula>
    </cfRule>
    <cfRule type="cellIs" dxfId="1645" priority="1733" operator="equal">
      <formula>$C75</formula>
    </cfRule>
  </conditionalFormatting>
  <conditionalFormatting sqref="JZ107:KD107 JZ104:KD104">
    <cfRule type="cellIs" dxfId="1644" priority="1730" operator="lessThanOrEqual">
      <formula>$C104</formula>
    </cfRule>
    <cfRule type="cellIs" dxfId="1643" priority="1731" operator="greaterThan">
      <formula>$C104</formula>
    </cfRule>
  </conditionalFormatting>
  <conditionalFormatting sqref="JZ38:KD38">
    <cfRule type="cellIs" dxfId="1642" priority="1727" operator="notEqual">
      <formula>JZ36</formula>
    </cfRule>
  </conditionalFormatting>
  <conditionalFormatting sqref="JZ41:KD41">
    <cfRule type="cellIs" dxfId="1641" priority="1726" operator="notEqual">
      <formula>JZ39</formula>
    </cfRule>
  </conditionalFormatting>
  <conditionalFormatting sqref="JZ50:KD50">
    <cfRule type="cellIs" dxfId="1640" priority="1725" operator="notEqual">
      <formula>JZ49</formula>
    </cfRule>
  </conditionalFormatting>
  <conditionalFormatting sqref="JZ73:KD73">
    <cfRule type="cellIs" dxfId="1639" priority="1724" operator="greaterThan">
      <formula>JZ80</formula>
    </cfRule>
  </conditionalFormatting>
  <conditionalFormatting sqref="JX19:JY19">
    <cfRule type="cellIs" dxfId="1638" priority="1718" operator="between">
      <formula>5</formula>
      <formula>9</formula>
    </cfRule>
    <cfRule type="cellIs" dxfId="1637" priority="1719" operator="greaterThan">
      <formula>9</formula>
    </cfRule>
  </conditionalFormatting>
  <conditionalFormatting sqref="JX14:JY14">
    <cfRule type="cellIs" dxfId="1636" priority="1720" operator="between">
      <formula>5</formula>
      <formula>9</formula>
    </cfRule>
    <cfRule type="cellIs" dxfId="1635" priority="1721" operator="greaterThan">
      <formula>9</formula>
    </cfRule>
  </conditionalFormatting>
  <conditionalFormatting sqref="JX9:JY9">
    <cfRule type="cellIs" dxfId="1634" priority="1722" operator="between">
      <formula>5</formula>
      <formula>9</formula>
    </cfRule>
    <cfRule type="cellIs" dxfId="1633" priority="1723" operator="greaterThan">
      <formula>9</formula>
    </cfRule>
  </conditionalFormatting>
  <conditionalFormatting sqref="JX11:JY13">
    <cfRule type="cellIs" dxfId="1632" priority="1714" operator="between">
      <formula>5</formula>
      <formula>9</formula>
    </cfRule>
    <cfRule type="cellIs" dxfId="1631" priority="1715" operator="greaterThan">
      <formula>9</formula>
    </cfRule>
  </conditionalFormatting>
  <conditionalFormatting sqref="JX24:JY24">
    <cfRule type="cellIs" dxfId="1630" priority="1716" operator="between">
      <formula>5</formula>
      <formula>9</formula>
    </cfRule>
    <cfRule type="cellIs" dxfId="1629" priority="1717" operator="greaterThan">
      <formula>9</formula>
    </cfRule>
  </conditionalFormatting>
  <conditionalFormatting sqref="JX16:JY18">
    <cfRule type="cellIs" dxfId="1628" priority="1712" operator="between">
      <formula>5</formula>
      <formula>9</formula>
    </cfRule>
    <cfRule type="cellIs" dxfId="1627" priority="1713" operator="greaterThan">
      <formula>9</formula>
    </cfRule>
  </conditionalFormatting>
  <conditionalFormatting sqref="JX21:JY23">
    <cfRule type="cellIs" dxfId="1626" priority="1710" operator="between">
      <formula>5</formula>
      <formula>9</formula>
    </cfRule>
    <cfRule type="cellIs" dxfId="1625" priority="1711" operator="greaterThan">
      <formula>9</formula>
    </cfRule>
  </conditionalFormatting>
  <conditionalFormatting sqref="JX26:JY54 JX82:JY86 JX71:JY80 JX66:JY69 JX64:JY64 JX56:JY62 JX103:JY105 JX107:JY108 JX116:JY123 JX125:JY128 JX130:JY135 JX153:JY160 JX162:JY166 JX170:JY173 JX175:JY183 JX185:JY188">
    <cfRule type="cellIs" dxfId="1624" priority="1708" operator="between">
      <formula>5</formula>
      <formula>9</formula>
    </cfRule>
    <cfRule type="cellIs" dxfId="1623" priority="1709" operator="greaterThan">
      <formula>9</formula>
    </cfRule>
  </conditionalFormatting>
  <conditionalFormatting sqref="JZ90:KD90">
    <cfRule type="cellIs" dxfId="1622" priority="1706" operator="lessThan">
      <formula>$C90</formula>
    </cfRule>
    <cfRule type="cellIs" dxfId="1621" priority="1707" operator="greaterThanOrEqual">
      <formula>$C90</formula>
    </cfRule>
  </conditionalFormatting>
  <conditionalFormatting sqref="JZ57:KD57">
    <cfRule type="cellIs" dxfId="1620" priority="1702" operator="lessThan">
      <formula>$C57</formula>
    </cfRule>
    <cfRule type="cellIs" dxfId="1619" priority="1703" operator="greaterThanOrEqual">
      <formula>$C57</formula>
    </cfRule>
  </conditionalFormatting>
  <conditionalFormatting sqref="KA56:KD56">
    <cfRule type="cellIs" dxfId="1618" priority="1704" operator="lessThan">
      <formula>$C56</formula>
    </cfRule>
    <cfRule type="cellIs" dxfId="1617" priority="1705" operator="greaterThanOrEqual">
      <formula>$C56</formula>
    </cfRule>
  </conditionalFormatting>
  <conditionalFormatting sqref="KA58:KD60">
    <cfRule type="cellIs" dxfId="1616" priority="1700" operator="lessThan">
      <formula>$C58</formula>
    </cfRule>
    <cfRule type="cellIs" dxfId="1615" priority="1701" operator="greaterThanOrEqual">
      <formula>$C58</formula>
    </cfRule>
  </conditionalFormatting>
  <conditionalFormatting sqref="JZ62:KD62">
    <cfRule type="cellIs" dxfId="1614" priority="1698" operator="lessThan">
      <formula>$C62</formula>
    </cfRule>
    <cfRule type="cellIs" dxfId="1613" priority="1699" operator="greaterThanOrEqual">
      <formula>$C62</formula>
    </cfRule>
  </conditionalFormatting>
  <conditionalFormatting sqref="JZ56">
    <cfRule type="cellIs" dxfId="1612" priority="1696" operator="lessThan">
      <formula>$C56</formula>
    </cfRule>
    <cfRule type="cellIs" dxfId="1611" priority="1697" operator="greaterThanOrEqual">
      <formula>$C56</formula>
    </cfRule>
  </conditionalFormatting>
  <conditionalFormatting sqref="JZ58:JZ60">
    <cfRule type="cellIs" dxfId="1610" priority="1694" operator="lessThan">
      <formula>$C58</formula>
    </cfRule>
    <cfRule type="cellIs" dxfId="1609" priority="1695" operator="greaterThanOrEqual">
      <formula>$C58</formula>
    </cfRule>
  </conditionalFormatting>
  <conditionalFormatting sqref="KA61:KD61">
    <cfRule type="cellIs" dxfId="1608" priority="1692" operator="lessThan">
      <formula>$C61</formula>
    </cfRule>
    <cfRule type="cellIs" dxfId="1607" priority="1693" operator="greaterThanOrEqual">
      <formula>$C61</formula>
    </cfRule>
  </conditionalFormatting>
  <conditionalFormatting sqref="JZ61">
    <cfRule type="cellIs" dxfId="1606" priority="1690" operator="lessThan">
      <formula>$C61</formula>
    </cfRule>
    <cfRule type="cellIs" dxfId="1605" priority="1691" operator="greaterThanOrEqual">
      <formula>$C61</formula>
    </cfRule>
  </conditionalFormatting>
  <conditionalFormatting sqref="JZ9:KD9">
    <cfRule type="cellIs" dxfId="1604" priority="1688" operator="between">
      <formula>5</formula>
      <formula>9</formula>
    </cfRule>
    <cfRule type="cellIs" dxfId="1603" priority="1689" operator="greaterThan">
      <formula>9</formula>
    </cfRule>
  </conditionalFormatting>
  <conditionalFormatting sqref="JZ14:KD14">
    <cfRule type="cellIs" dxfId="1602" priority="1686" operator="between">
      <formula>5</formula>
      <formula>9</formula>
    </cfRule>
    <cfRule type="cellIs" dxfId="1601" priority="1687" operator="greaterThan">
      <formula>9</formula>
    </cfRule>
  </conditionalFormatting>
  <conditionalFormatting sqref="JZ19:KD19">
    <cfRule type="cellIs" dxfId="1600" priority="1684" operator="between">
      <formula>5</formula>
      <formula>9</formula>
    </cfRule>
    <cfRule type="cellIs" dxfId="1599" priority="1685" operator="greaterThan">
      <formula>9</formula>
    </cfRule>
  </conditionalFormatting>
  <conditionalFormatting sqref="JZ24:KD24">
    <cfRule type="cellIs" dxfId="1598" priority="1682" operator="between">
      <formula>5</formula>
      <formula>9</formula>
    </cfRule>
    <cfRule type="cellIs" dxfId="1597" priority="1683" operator="greaterThan">
      <formula>9</formula>
    </cfRule>
  </conditionalFormatting>
  <conditionalFormatting sqref="JX91:KD93">
    <cfRule type="cellIs" dxfId="1596" priority="1728" operator="lessThan">
      <formula>$C$91</formula>
    </cfRule>
    <cfRule type="cellIs" dxfId="1595" priority="1729" operator="greaterThan">
      <formula>$C$91</formula>
    </cfRule>
  </conditionalFormatting>
  <conditionalFormatting sqref="JX96:KD96">
    <cfRule type="cellIs" dxfId="1594" priority="1680" operator="lessThan">
      <formula>$C$96</formula>
    </cfRule>
    <cfRule type="cellIs" dxfId="1593" priority="1681" operator="greaterThanOrEqual">
      <formula>$C96</formula>
    </cfRule>
  </conditionalFormatting>
  <conditionalFormatting sqref="JZ98:KD98">
    <cfRule type="cellIs" dxfId="1592" priority="1678" operator="lessThan">
      <formula>$C98</formula>
    </cfRule>
    <cfRule type="cellIs" dxfId="1591" priority="1679" operator="greaterThanOrEqual">
      <formula>$C98</formula>
    </cfRule>
  </conditionalFormatting>
  <conditionalFormatting sqref="JZ105:KD105">
    <cfRule type="cellIs" dxfId="1590" priority="1676" operator="lessThanOrEqual">
      <formula>$C$105</formula>
    </cfRule>
    <cfRule type="cellIs" dxfId="1589" priority="1677" operator="greaterThan">
      <formula>$C$105</formula>
    </cfRule>
  </conditionalFormatting>
  <conditionalFormatting sqref="JZ108:KD108">
    <cfRule type="cellIs" dxfId="1588" priority="1674" operator="lessThanOrEqual">
      <formula>$C$108</formula>
    </cfRule>
    <cfRule type="cellIs" dxfId="1587" priority="1675" operator="greaterThan">
      <formula>$C$108</formula>
    </cfRule>
  </conditionalFormatting>
  <conditionalFormatting sqref="JZ119:KD119">
    <cfRule type="containsText" dxfId="1586" priority="1671" operator="containsText" text="N/A">
      <formula>NOT(ISERROR(SEARCH("N/A",JZ119)))</formula>
    </cfRule>
    <cfRule type="cellIs" dxfId="1585" priority="1672" operator="greaterThan">
      <formula>$C119</formula>
    </cfRule>
    <cfRule type="cellIs" dxfId="1584" priority="1673" operator="lessThanOrEqual">
      <formula>$C119</formula>
    </cfRule>
  </conditionalFormatting>
  <conditionalFormatting sqref="JZ139:KD139">
    <cfRule type="cellIs" dxfId="1583" priority="1669" operator="lessThan">
      <formula>$C139</formula>
    </cfRule>
    <cfRule type="cellIs" dxfId="1582" priority="1670" operator="greaterThanOrEqual">
      <formula>$C139</formula>
    </cfRule>
  </conditionalFormatting>
  <conditionalFormatting sqref="JZ151:KD151">
    <cfRule type="cellIs" dxfId="1581" priority="1667" operator="lessThan">
      <formula>$C151</formula>
    </cfRule>
    <cfRule type="cellIs" dxfId="1580" priority="1668" operator="greaterThanOrEqual">
      <formula>$C151</formula>
    </cfRule>
  </conditionalFormatting>
  <conditionalFormatting sqref="JZ153:KD153">
    <cfRule type="cellIs" dxfId="1579" priority="1665" operator="greaterThan">
      <formula>$C153</formula>
    </cfRule>
    <cfRule type="cellIs" dxfId="1578" priority="1666" operator="lessThanOrEqual">
      <formula>$C153</formula>
    </cfRule>
  </conditionalFormatting>
  <conditionalFormatting sqref="KA157:KC157">
    <cfRule type="cellIs" dxfId="1577" priority="1663" operator="greaterThan">
      <formula>$C157</formula>
    </cfRule>
    <cfRule type="cellIs" dxfId="1576" priority="1664" operator="lessThanOrEqual">
      <formula>$C157</formula>
    </cfRule>
  </conditionalFormatting>
  <conditionalFormatting sqref="JZ157">
    <cfRule type="cellIs" dxfId="1575" priority="1661" operator="greaterThan">
      <formula>$C157</formula>
    </cfRule>
    <cfRule type="cellIs" dxfId="1574" priority="1662" operator="lessThanOrEqual">
      <formula>$C157</formula>
    </cfRule>
  </conditionalFormatting>
  <conditionalFormatting sqref="JZ162:KD162">
    <cfRule type="cellIs" dxfId="1573" priority="1659" operator="greaterThan">
      <formula>$C162</formula>
    </cfRule>
    <cfRule type="cellIs" dxfId="1572" priority="1660" operator="lessThanOrEqual">
      <formula>$C162</formula>
    </cfRule>
  </conditionalFormatting>
  <conditionalFormatting sqref="JZ170:KC170">
    <cfRule type="cellIs" dxfId="1571" priority="1657" operator="greaterThan">
      <formula>$C170</formula>
    </cfRule>
    <cfRule type="cellIs" dxfId="1570" priority="1658" operator="lessThanOrEqual">
      <formula>$C170</formula>
    </cfRule>
  </conditionalFormatting>
  <conditionalFormatting sqref="JZ172:KC172">
    <cfRule type="cellIs" dxfId="1569" priority="1655" operator="greaterThan">
      <formula>$C172</formula>
    </cfRule>
    <cfRule type="cellIs" dxfId="1568" priority="1656" operator="lessThanOrEqual">
      <formula>$C172</formula>
    </cfRule>
  </conditionalFormatting>
  <conditionalFormatting sqref="KD170">
    <cfRule type="cellIs" dxfId="1567" priority="1653" operator="greaterThan">
      <formula>$C170</formula>
    </cfRule>
    <cfRule type="cellIs" dxfId="1566" priority="1654" operator="lessThanOrEqual">
      <formula>$C170</formula>
    </cfRule>
  </conditionalFormatting>
  <conditionalFormatting sqref="KD172">
    <cfRule type="cellIs" dxfId="1565" priority="1651" operator="greaterThan">
      <formula>$C172</formula>
    </cfRule>
    <cfRule type="cellIs" dxfId="1564" priority="1652" operator="lessThanOrEqual">
      <formula>$C172</formula>
    </cfRule>
  </conditionalFormatting>
  <conditionalFormatting sqref="KG26:KK26 KG28:KK29">
    <cfRule type="cellIs" dxfId="1563" priority="1649" operator="lessThan">
      <formula>$C$26</formula>
    </cfRule>
    <cfRule type="cellIs" dxfId="1562" priority="1650" operator="greaterThanOrEqual">
      <formula>$C$26</formula>
    </cfRule>
  </conditionalFormatting>
  <conditionalFormatting sqref="KG27:KK27 KG30:KK32">
    <cfRule type="cellIs" dxfId="1561" priority="1647" operator="lessThan">
      <formula>$C$32</formula>
    </cfRule>
    <cfRule type="cellIs" dxfId="1560" priority="1648" operator="greaterThanOrEqual">
      <formula>$C$32</formula>
    </cfRule>
  </conditionalFormatting>
  <conditionalFormatting sqref="KG71:KK72 KG74:KK74 KG117:KK118 KK157 KG175:KK183">
    <cfRule type="cellIs" dxfId="1559" priority="1645" operator="greaterThan">
      <formula>$C71</formula>
    </cfRule>
    <cfRule type="cellIs" dxfId="1558" priority="1646" operator="lessThanOrEqual">
      <formula>$C71</formula>
    </cfRule>
  </conditionalFormatting>
  <conditionalFormatting sqref="KG75:KK77">
    <cfRule type="cellIs" dxfId="1557" priority="1643" operator="notEqual">
      <formula>$C75</formula>
    </cfRule>
    <cfRule type="cellIs" dxfId="1556" priority="1644" operator="equal">
      <formula>$C75</formula>
    </cfRule>
  </conditionalFormatting>
  <conditionalFormatting sqref="KG107:KK107 KG104:KK104">
    <cfRule type="cellIs" dxfId="1555" priority="1641" operator="lessThanOrEqual">
      <formula>$C104</formula>
    </cfRule>
    <cfRule type="cellIs" dxfId="1554" priority="1642" operator="greaterThan">
      <formula>$C104</formula>
    </cfRule>
  </conditionalFormatting>
  <conditionalFormatting sqref="KG38:KK38">
    <cfRule type="cellIs" dxfId="1553" priority="1638" operator="notEqual">
      <formula>KG36</formula>
    </cfRule>
  </conditionalFormatting>
  <conditionalFormatting sqref="KG41:KK41">
    <cfRule type="cellIs" dxfId="1552" priority="1637" operator="notEqual">
      <formula>KG39</formula>
    </cfRule>
  </conditionalFormatting>
  <conditionalFormatting sqref="KG50:KK50">
    <cfRule type="cellIs" dxfId="1551" priority="1636" operator="notEqual">
      <formula>KG49</formula>
    </cfRule>
  </conditionalFormatting>
  <conditionalFormatting sqref="KG73:KK73">
    <cfRule type="cellIs" dxfId="1550" priority="1635" operator="greaterThan">
      <formula>KG80</formula>
    </cfRule>
  </conditionalFormatting>
  <conditionalFormatting sqref="KE19:KF19">
    <cfRule type="cellIs" dxfId="1549" priority="1629" operator="between">
      <formula>5</formula>
      <formula>9</formula>
    </cfRule>
    <cfRule type="cellIs" dxfId="1548" priority="1630" operator="greaterThan">
      <formula>9</formula>
    </cfRule>
  </conditionalFormatting>
  <conditionalFormatting sqref="KE14:KF14">
    <cfRule type="cellIs" dxfId="1547" priority="1631" operator="between">
      <formula>5</formula>
      <formula>9</formula>
    </cfRule>
    <cfRule type="cellIs" dxfId="1546" priority="1632" operator="greaterThan">
      <formula>9</formula>
    </cfRule>
  </conditionalFormatting>
  <conditionalFormatting sqref="KE9:KF9">
    <cfRule type="cellIs" dxfId="1545" priority="1633" operator="between">
      <formula>5</formula>
      <formula>9</formula>
    </cfRule>
    <cfRule type="cellIs" dxfId="1544" priority="1634" operator="greaterThan">
      <formula>9</formula>
    </cfRule>
  </conditionalFormatting>
  <conditionalFormatting sqref="KE11:KF13">
    <cfRule type="cellIs" dxfId="1543" priority="1625" operator="between">
      <formula>5</formula>
      <formula>9</formula>
    </cfRule>
    <cfRule type="cellIs" dxfId="1542" priority="1626" operator="greaterThan">
      <formula>9</formula>
    </cfRule>
  </conditionalFormatting>
  <conditionalFormatting sqref="KE24:KF24">
    <cfRule type="cellIs" dxfId="1541" priority="1627" operator="between">
      <formula>5</formula>
      <formula>9</formula>
    </cfRule>
    <cfRule type="cellIs" dxfId="1540" priority="1628" operator="greaterThan">
      <formula>9</formula>
    </cfRule>
  </conditionalFormatting>
  <conditionalFormatting sqref="KE16:KF18">
    <cfRule type="cellIs" dxfId="1539" priority="1623" operator="between">
      <formula>5</formula>
      <formula>9</formula>
    </cfRule>
    <cfRule type="cellIs" dxfId="1538" priority="1624" operator="greaterThan">
      <formula>9</formula>
    </cfRule>
  </conditionalFormatting>
  <conditionalFormatting sqref="KE21:KF23">
    <cfRule type="cellIs" dxfId="1537" priority="1621" operator="between">
      <formula>5</formula>
      <formula>9</formula>
    </cfRule>
    <cfRule type="cellIs" dxfId="1536" priority="1622" operator="greaterThan">
      <formula>9</formula>
    </cfRule>
  </conditionalFormatting>
  <conditionalFormatting sqref="KE26:KF54 KE82:KF86 KE71:KF80 KE66:KF69 KE64:KF64 KE56:KF62 KE103:KF105 KE107:KF108 KE116:KF123 KE125:KF128 KE130:KF135 KE153:KF160 KE162:KF166 KE170:KF173 KE175:KF183 KE185:KF188">
    <cfRule type="cellIs" dxfId="1535" priority="1619" operator="between">
      <formula>5</formula>
      <formula>9</formula>
    </cfRule>
    <cfRule type="cellIs" dxfId="1534" priority="1620" operator="greaterThan">
      <formula>9</formula>
    </cfRule>
  </conditionalFormatting>
  <conditionalFormatting sqref="KG90:KK90">
    <cfRule type="cellIs" dxfId="1533" priority="1617" operator="lessThan">
      <formula>$C90</formula>
    </cfRule>
    <cfRule type="cellIs" dxfId="1532" priority="1618" operator="greaterThanOrEqual">
      <formula>$C90</formula>
    </cfRule>
  </conditionalFormatting>
  <conditionalFormatting sqref="KG57:KK57">
    <cfRule type="cellIs" dxfId="1531" priority="1613" operator="lessThan">
      <formula>$C57</formula>
    </cfRule>
    <cfRule type="cellIs" dxfId="1530" priority="1614" operator="greaterThanOrEqual">
      <formula>$C57</formula>
    </cfRule>
  </conditionalFormatting>
  <conditionalFormatting sqref="KH56:KK56">
    <cfRule type="cellIs" dxfId="1529" priority="1615" operator="lessThan">
      <formula>$C56</formula>
    </cfRule>
    <cfRule type="cellIs" dxfId="1528" priority="1616" operator="greaterThanOrEqual">
      <formula>$C56</formula>
    </cfRule>
  </conditionalFormatting>
  <conditionalFormatting sqref="KH58:KK60">
    <cfRule type="cellIs" dxfId="1527" priority="1611" operator="lessThan">
      <formula>$C58</formula>
    </cfRule>
    <cfRule type="cellIs" dxfId="1526" priority="1612" operator="greaterThanOrEqual">
      <formula>$C58</formula>
    </cfRule>
  </conditionalFormatting>
  <conditionalFormatting sqref="KG62:KK62">
    <cfRule type="cellIs" dxfId="1525" priority="1609" operator="lessThan">
      <formula>$C62</formula>
    </cfRule>
    <cfRule type="cellIs" dxfId="1524" priority="1610" operator="greaterThanOrEqual">
      <formula>$C62</formula>
    </cfRule>
  </conditionalFormatting>
  <conditionalFormatting sqref="KG56">
    <cfRule type="cellIs" dxfId="1523" priority="1607" operator="lessThan">
      <formula>$C56</formula>
    </cfRule>
    <cfRule type="cellIs" dxfId="1522" priority="1608" operator="greaterThanOrEqual">
      <formula>$C56</formula>
    </cfRule>
  </conditionalFormatting>
  <conditionalFormatting sqref="KG58:KG60">
    <cfRule type="cellIs" dxfId="1521" priority="1605" operator="lessThan">
      <formula>$C58</formula>
    </cfRule>
    <cfRule type="cellIs" dxfId="1520" priority="1606" operator="greaterThanOrEqual">
      <formula>$C58</formula>
    </cfRule>
  </conditionalFormatting>
  <conditionalFormatting sqref="KH61:KK61">
    <cfRule type="cellIs" dxfId="1519" priority="1603" operator="lessThan">
      <formula>$C61</formula>
    </cfRule>
    <cfRule type="cellIs" dxfId="1518" priority="1604" operator="greaterThanOrEqual">
      <formula>$C61</formula>
    </cfRule>
  </conditionalFormatting>
  <conditionalFormatting sqref="KG61">
    <cfRule type="cellIs" dxfId="1517" priority="1601" operator="lessThan">
      <formula>$C61</formula>
    </cfRule>
    <cfRule type="cellIs" dxfId="1516" priority="1602" operator="greaterThanOrEqual">
      <formula>$C61</formula>
    </cfRule>
  </conditionalFormatting>
  <conditionalFormatting sqref="KG9:KK9">
    <cfRule type="cellIs" dxfId="1515" priority="1599" operator="between">
      <formula>5</formula>
      <formula>9</formula>
    </cfRule>
    <cfRule type="cellIs" dxfId="1514" priority="1600" operator="greaterThan">
      <formula>9</formula>
    </cfRule>
  </conditionalFormatting>
  <conditionalFormatting sqref="KG14:KK14">
    <cfRule type="cellIs" dxfId="1513" priority="1597" operator="between">
      <formula>5</formula>
      <formula>9</formula>
    </cfRule>
    <cfRule type="cellIs" dxfId="1512" priority="1598" operator="greaterThan">
      <formula>9</formula>
    </cfRule>
  </conditionalFormatting>
  <conditionalFormatting sqref="KG19:KK19">
    <cfRule type="cellIs" dxfId="1511" priority="1595" operator="between">
      <formula>5</formula>
      <formula>9</formula>
    </cfRule>
    <cfRule type="cellIs" dxfId="1510" priority="1596" operator="greaterThan">
      <formula>9</formula>
    </cfRule>
  </conditionalFormatting>
  <conditionalFormatting sqref="KG24:KK24">
    <cfRule type="cellIs" dxfId="1509" priority="1593" operator="between">
      <formula>5</formula>
      <formula>9</formula>
    </cfRule>
    <cfRule type="cellIs" dxfId="1508" priority="1594" operator="greaterThan">
      <formula>9</formula>
    </cfRule>
  </conditionalFormatting>
  <conditionalFormatting sqref="KE91:KK93">
    <cfRule type="cellIs" dxfId="1507" priority="1639" operator="lessThan">
      <formula>$C$91</formula>
    </cfRule>
    <cfRule type="cellIs" dxfId="1506" priority="1640" operator="greaterThan">
      <formula>$C$91</formula>
    </cfRule>
  </conditionalFormatting>
  <conditionalFormatting sqref="KE96:KK96">
    <cfRule type="cellIs" dxfId="1505" priority="1591" operator="lessThan">
      <formula>$C$96</formula>
    </cfRule>
    <cfRule type="cellIs" dxfId="1504" priority="1592" operator="greaterThanOrEqual">
      <formula>$C96</formula>
    </cfRule>
  </conditionalFormatting>
  <conditionalFormatting sqref="KG98:KK98">
    <cfRule type="cellIs" dxfId="1503" priority="1589" operator="lessThan">
      <formula>$C98</formula>
    </cfRule>
    <cfRule type="cellIs" dxfId="1502" priority="1590" operator="greaterThanOrEqual">
      <formula>$C98</formula>
    </cfRule>
  </conditionalFormatting>
  <conditionalFormatting sqref="KG105:KK105">
    <cfRule type="cellIs" dxfId="1501" priority="1587" operator="lessThanOrEqual">
      <formula>$C$105</formula>
    </cfRule>
    <cfRule type="cellIs" dxfId="1500" priority="1588" operator="greaterThan">
      <formula>$C$105</formula>
    </cfRule>
  </conditionalFormatting>
  <conditionalFormatting sqref="KG108:KK108">
    <cfRule type="cellIs" dxfId="1499" priority="1585" operator="lessThanOrEqual">
      <formula>$C$108</formula>
    </cfRule>
    <cfRule type="cellIs" dxfId="1498" priority="1586" operator="greaterThan">
      <formula>$C$108</formula>
    </cfRule>
  </conditionalFormatting>
  <conditionalFormatting sqref="KG119:KK119">
    <cfRule type="containsText" dxfId="1497" priority="1582" operator="containsText" text="N/A">
      <formula>NOT(ISERROR(SEARCH("N/A",KG119)))</formula>
    </cfRule>
    <cfRule type="cellIs" dxfId="1496" priority="1583" operator="greaterThan">
      <formula>$C119</formula>
    </cfRule>
    <cfRule type="cellIs" dxfId="1495" priority="1584" operator="lessThanOrEqual">
      <formula>$C119</formula>
    </cfRule>
  </conditionalFormatting>
  <conditionalFormatting sqref="KG139:KK139">
    <cfRule type="cellIs" dxfId="1494" priority="1580" operator="lessThan">
      <formula>$C139</formula>
    </cfRule>
    <cfRule type="cellIs" dxfId="1493" priority="1581" operator="greaterThanOrEqual">
      <formula>$C139</formula>
    </cfRule>
  </conditionalFormatting>
  <conditionalFormatting sqref="KG151:KK151">
    <cfRule type="cellIs" dxfId="1492" priority="1578" operator="lessThan">
      <formula>$C151</formula>
    </cfRule>
    <cfRule type="cellIs" dxfId="1491" priority="1579" operator="greaterThanOrEqual">
      <formula>$C151</formula>
    </cfRule>
  </conditionalFormatting>
  <conditionalFormatting sqref="KG153:KK153">
    <cfRule type="cellIs" dxfId="1490" priority="1576" operator="greaterThan">
      <formula>$C153</formula>
    </cfRule>
    <cfRule type="cellIs" dxfId="1489" priority="1577" operator="lessThanOrEqual">
      <formula>$C153</formula>
    </cfRule>
  </conditionalFormatting>
  <conditionalFormatting sqref="KH157:KJ157">
    <cfRule type="cellIs" dxfId="1488" priority="1574" operator="greaterThan">
      <formula>$C157</formula>
    </cfRule>
    <cfRule type="cellIs" dxfId="1487" priority="1575" operator="lessThanOrEqual">
      <formula>$C157</formula>
    </cfRule>
  </conditionalFormatting>
  <conditionalFormatting sqref="KG157">
    <cfRule type="cellIs" dxfId="1486" priority="1572" operator="greaterThan">
      <formula>$C157</formula>
    </cfRule>
    <cfRule type="cellIs" dxfId="1485" priority="1573" operator="lessThanOrEqual">
      <formula>$C157</formula>
    </cfRule>
  </conditionalFormatting>
  <conditionalFormatting sqref="KG162:KK162">
    <cfRule type="cellIs" dxfId="1484" priority="1570" operator="greaterThan">
      <formula>$C162</formula>
    </cfRule>
    <cfRule type="cellIs" dxfId="1483" priority="1571" operator="lessThanOrEqual">
      <formula>$C162</formula>
    </cfRule>
  </conditionalFormatting>
  <conditionalFormatting sqref="KG170:KJ170">
    <cfRule type="cellIs" dxfId="1482" priority="1568" operator="greaterThan">
      <formula>$C170</formula>
    </cfRule>
    <cfRule type="cellIs" dxfId="1481" priority="1569" operator="lessThanOrEqual">
      <formula>$C170</formula>
    </cfRule>
  </conditionalFormatting>
  <conditionalFormatting sqref="KG172:KJ172">
    <cfRule type="cellIs" dxfId="1480" priority="1566" operator="greaterThan">
      <formula>$C172</formula>
    </cfRule>
    <cfRule type="cellIs" dxfId="1479" priority="1567" operator="lessThanOrEqual">
      <formula>$C172</formula>
    </cfRule>
  </conditionalFormatting>
  <conditionalFormatting sqref="KK170">
    <cfRule type="cellIs" dxfId="1478" priority="1564" operator="greaterThan">
      <formula>$C170</formula>
    </cfRule>
    <cfRule type="cellIs" dxfId="1477" priority="1565" operator="lessThanOrEqual">
      <formula>$C170</formula>
    </cfRule>
  </conditionalFormatting>
  <conditionalFormatting sqref="KK172">
    <cfRule type="cellIs" dxfId="1476" priority="1562" operator="greaterThan">
      <formula>$C172</formula>
    </cfRule>
    <cfRule type="cellIs" dxfId="1475" priority="1563" operator="lessThanOrEqual">
      <formula>$C172</formula>
    </cfRule>
  </conditionalFormatting>
  <conditionalFormatting sqref="KN26:KR26 KN28:KR29">
    <cfRule type="cellIs" dxfId="1474" priority="1560" operator="lessThan">
      <formula>$C$26</formula>
    </cfRule>
    <cfRule type="cellIs" dxfId="1473" priority="1561" operator="greaterThanOrEqual">
      <formula>$C$26</formula>
    </cfRule>
  </conditionalFormatting>
  <conditionalFormatting sqref="KN27:KR27 KN30:KR32">
    <cfRule type="cellIs" dxfId="1472" priority="1558" operator="lessThan">
      <formula>$C$32</formula>
    </cfRule>
    <cfRule type="cellIs" dxfId="1471" priority="1559" operator="greaterThanOrEqual">
      <formula>$C$32</formula>
    </cfRule>
  </conditionalFormatting>
  <conditionalFormatting sqref="KN71:KR72 KN74:KR74 KN117:KR118 KR157 KN175:KR183">
    <cfRule type="cellIs" dxfId="1470" priority="1556" operator="greaterThan">
      <formula>$C71</formula>
    </cfRule>
    <cfRule type="cellIs" dxfId="1469" priority="1557" operator="lessThanOrEqual">
      <formula>$C71</formula>
    </cfRule>
  </conditionalFormatting>
  <conditionalFormatting sqref="KN75:KR77">
    <cfRule type="cellIs" dxfId="1468" priority="1554" operator="notEqual">
      <formula>$C75</formula>
    </cfRule>
    <cfRule type="cellIs" dxfId="1467" priority="1555" operator="equal">
      <formula>$C75</formula>
    </cfRule>
  </conditionalFormatting>
  <conditionalFormatting sqref="KN107:KR107 KN104:KR104">
    <cfRule type="cellIs" dxfId="1466" priority="1552" operator="lessThanOrEqual">
      <formula>$C104</formula>
    </cfRule>
    <cfRule type="cellIs" dxfId="1465" priority="1553" operator="greaterThan">
      <formula>$C104</formula>
    </cfRule>
  </conditionalFormatting>
  <conditionalFormatting sqref="KN38:KR38">
    <cfRule type="cellIs" dxfId="1464" priority="1549" operator="notEqual">
      <formula>KN36</formula>
    </cfRule>
  </conditionalFormatting>
  <conditionalFormatting sqref="KN41:KR41">
    <cfRule type="cellIs" dxfId="1463" priority="1548" operator="notEqual">
      <formula>KN39</formula>
    </cfRule>
  </conditionalFormatting>
  <conditionalFormatting sqref="KN50:KR50">
    <cfRule type="cellIs" dxfId="1462" priority="1547" operator="notEqual">
      <formula>KN49</formula>
    </cfRule>
  </conditionalFormatting>
  <conditionalFormatting sqref="KN73:KR73">
    <cfRule type="cellIs" dxfId="1461" priority="1546" operator="greaterThan">
      <formula>KN80</formula>
    </cfRule>
  </conditionalFormatting>
  <conditionalFormatting sqref="KL19:KM19">
    <cfRule type="cellIs" dxfId="1460" priority="1540" operator="between">
      <formula>5</formula>
      <formula>9</formula>
    </cfRule>
    <cfRule type="cellIs" dxfId="1459" priority="1541" operator="greaterThan">
      <formula>9</formula>
    </cfRule>
  </conditionalFormatting>
  <conditionalFormatting sqref="KL14:KM14">
    <cfRule type="cellIs" dxfId="1458" priority="1542" operator="between">
      <formula>5</formula>
      <formula>9</formula>
    </cfRule>
    <cfRule type="cellIs" dxfId="1457" priority="1543" operator="greaterThan">
      <formula>9</formula>
    </cfRule>
  </conditionalFormatting>
  <conditionalFormatting sqref="KL9:KM9">
    <cfRule type="cellIs" dxfId="1456" priority="1544" operator="between">
      <formula>5</formula>
      <formula>9</formula>
    </cfRule>
    <cfRule type="cellIs" dxfId="1455" priority="1545" operator="greaterThan">
      <formula>9</formula>
    </cfRule>
  </conditionalFormatting>
  <conditionalFormatting sqref="KL11:KM13">
    <cfRule type="cellIs" dxfId="1454" priority="1536" operator="between">
      <formula>5</formula>
      <formula>9</formula>
    </cfRule>
    <cfRule type="cellIs" dxfId="1453" priority="1537" operator="greaterThan">
      <formula>9</formula>
    </cfRule>
  </conditionalFormatting>
  <conditionalFormatting sqref="KL24:KM24">
    <cfRule type="cellIs" dxfId="1452" priority="1538" operator="between">
      <formula>5</formula>
      <formula>9</formula>
    </cfRule>
    <cfRule type="cellIs" dxfId="1451" priority="1539" operator="greaterThan">
      <formula>9</formula>
    </cfRule>
  </conditionalFormatting>
  <conditionalFormatting sqref="KL16:KM18">
    <cfRule type="cellIs" dxfId="1450" priority="1534" operator="between">
      <formula>5</formula>
      <formula>9</formula>
    </cfRule>
    <cfRule type="cellIs" dxfId="1449" priority="1535" operator="greaterThan">
      <formula>9</formula>
    </cfRule>
  </conditionalFormatting>
  <conditionalFormatting sqref="KL21:KM23">
    <cfRule type="cellIs" dxfId="1448" priority="1532" operator="between">
      <formula>5</formula>
      <formula>9</formula>
    </cfRule>
    <cfRule type="cellIs" dxfId="1447" priority="1533" operator="greaterThan">
      <formula>9</formula>
    </cfRule>
  </conditionalFormatting>
  <conditionalFormatting sqref="KL26:KM54 KL82:KM86 KL71:KM80 KL66:KM69 KL64:KM64 KL56:KM62 KL103:KM105 KL107:KM108 KL116:KM123 KL125:KM128 KL130:KM135 KL153:KM160 KL162:KM166 KL170:KM173 KL175:KM183 KL185:KM188">
    <cfRule type="cellIs" dxfId="1446" priority="1530" operator="between">
      <formula>5</formula>
      <formula>9</formula>
    </cfRule>
    <cfRule type="cellIs" dxfId="1445" priority="1531" operator="greaterThan">
      <formula>9</formula>
    </cfRule>
  </conditionalFormatting>
  <conditionalFormatting sqref="KN90:KR90">
    <cfRule type="cellIs" dxfId="1444" priority="1528" operator="lessThan">
      <formula>$C90</formula>
    </cfRule>
    <cfRule type="cellIs" dxfId="1443" priority="1529" operator="greaterThanOrEqual">
      <formula>$C90</formula>
    </cfRule>
  </conditionalFormatting>
  <conditionalFormatting sqref="KN57:KR57">
    <cfRule type="cellIs" dxfId="1442" priority="1524" operator="lessThan">
      <formula>$C57</formula>
    </cfRule>
    <cfRule type="cellIs" dxfId="1441" priority="1525" operator="greaterThanOrEqual">
      <formula>$C57</formula>
    </cfRule>
  </conditionalFormatting>
  <conditionalFormatting sqref="KO56:KR56">
    <cfRule type="cellIs" dxfId="1440" priority="1526" operator="lessThan">
      <formula>$C56</formula>
    </cfRule>
    <cfRule type="cellIs" dxfId="1439" priority="1527" operator="greaterThanOrEqual">
      <formula>$C56</formula>
    </cfRule>
  </conditionalFormatting>
  <conditionalFormatting sqref="KO58:KR60">
    <cfRule type="cellIs" dxfId="1438" priority="1522" operator="lessThan">
      <formula>$C58</formula>
    </cfRule>
    <cfRule type="cellIs" dxfId="1437" priority="1523" operator="greaterThanOrEqual">
      <formula>$C58</formula>
    </cfRule>
  </conditionalFormatting>
  <conditionalFormatting sqref="KN62:KR62">
    <cfRule type="cellIs" dxfId="1436" priority="1520" operator="lessThan">
      <formula>$C62</formula>
    </cfRule>
    <cfRule type="cellIs" dxfId="1435" priority="1521" operator="greaterThanOrEqual">
      <formula>$C62</formula>
    </cfRule>
  </conditionalFormatting>
  <conditionalFormatting sqref="KN56">
    <cfRule type="cellIs" dxfId="1434" priority="1518" operator="lessThan">
      <formula>$C56</formula>
    </cfRule>
    <cfRule type="cellIs" dxfId="1433" priority="1519" operator="greaterThanOrEqual">
      <formula>$C56</formula>
    </cfRule>
  </conditionalFormatting>
  <conditionalFormatting sqref="KN58:KN60">
    <cfRule type="cellIs" dxfId="1432" priority="1516" operator="lessThan">
      <formula>$C58</formula>
    </cfRule>
    <cfRule type="cellIs" dxfId="1431" priority="1517" operator="greaterThanOrEqual">
      <formula>$C58</formula>
    </cfRule>
  </conditionalFormatting>
  <conditionalFormatting sqref="KO61:KR61">
    <cfRule type="cellIs" dxfId="1430" priority="1514" operator="lessThan">
      <formula>$C61</formula>
    </cfRule>
    <cfRule type="cellIs" dxfId="1429" priority="1515" operator="greaterThanOrEqual">
      <formula>$C61</formula>
    </cfRule>
  </conditionalFormatting>
  <conditionalFormatting sqref="KN61">
    <cfRule type="cellIs" dxfId="1428" priority="1512" operator="lessThan">
      <formula>$C61</formula>
    </cfRule>
    <cfRule type="cellIs" dxfId="1427" priority="1513" operator="greaterThanOrEqual">
      <formula>$C61</formula>
    </cfRule>
  </conditionalFormatting>
  <conditionalFormatting sqref="KN9:KR9">
    <cfRule type="cellIs" dxfId="1426" priority="1510" operator="between">
      <formula>5</formula>
      <formula>9</formula>
    </cfRule>
    <cfRule type="cellIs" dxfId="1425" priority="1511" operator="greaterThan">
      <formula>9</formula>
    </cfRule>
  </conditionalFormatting>
  <conditionalFormatting sqref="KN14:KR14">
    <cfRule type="cellIs" dxfId="1424" priority="1508" operator="between">
      <formula>5</formula>
      <formula>9</formula>
    </cfRule>
    <cfRule type="cellIs" dxfId="1423" priority="1509" operator="greaterThan">
      <formula>9</formula>
    </cfRule>
  </conditionalFormatting>
  <conditionalFormatting sqref="KN19:KR19">
    <cfRule type="cellIs" dxfId="1422" priority="1506" operator="between">
      <formula>5</formula>
      <formula>9</formula>
    </cfRule>
    <cfRule type="cellIs" dxfId="1421" priority="1507" operator="greaterThan">
      <formula>9</formula>
    </cfRule>
  </conditionalFormatting>
  <conditionalFormatting sqref="KN24:KR24">
    <cfRule type="cellIs" dxfId="1420" priority="1504" operator="between">
      <formula>5</formula>
      <formula>9</formula>
    </cfRule>
    <cfRule type="cellIs" dxfId="1419" priority="1505" operator="greaterThan">
      <formula>9</formula>
    </cfRule>
  </conditionalFormatting>
  <conditionalFormatting sqref="KL91:KR93">
    <cfRule type="cellIs" dxfId="1418" priority="1550" operator="lessThan">
      <formula>$C$91</formula>
    </cfRule>
    <cfRule type="cellIs" dxfId="1417" priority="1551" operator="greaterThan">
      <formula>$C$91</formula>
    </cfRule>
  </conditionalFormatting>
  <conditionalFormatting sqref="KL96:KR96">
    <cfRule type="cellIs" dxfId="1416" priority="1502" operator="lessThan">
      <formula>$C$96</formula>
    </cfRule>
    <cfRule type="cellIs" dxfId="1415" priority="1503" operator="greaterThanOrEqual">
      <formula>$C96</formula>
    </cfRule>
  </conditionalFormatting>
  <conditionalFormatting sqref="KN98:KR98">
    <cfRule type="cellIs" dxfId="1414" priority="1500" operator="lessThan">
      <formula>$C98</formula>
    </cfRule>
    <cfRule type="cellIs" dxfId="1413" priority="1501" operator="greaterThanOrEqual">
      <formula>$C98</formula>
    </cfRule>
  </conditionalFormatting>
  <conditionalFormatting sqref="KN105:KR105">
    <cfRule type="cellIs" dxfId="1412" priority="1498" operator="lessThanOrEqual">
      <formula>$C$105</formula>
    </cfRule>
    <cfRule type="cellIs" dxfId="1411" priority="1499" operator="greaterThan">
      <formula>$C$105</formula>
    </cfRule>
  </conditionalFormatting>
  <conditionalFormatting sqref="KN108:KR108">
    <cfRule type="cellIs" dxfId="1410" priority="1496" operator="lessThanOrEqual">
      <formula>$C$108</formula>
    </cfRule>
    <cfRule type="cellIs" dxfId="1409" priority="1497" operator="greaterThan">
      <formula>$C$108</formula>
    </cfRule>
  </conditionalFormatting>
  <conditionalFormatting sqref="KN119:KR119">
    <cfRule type="containsText" dxfId="1408" priority="1493" operator="containsText" text="N/A">
      <formula>NOT(ISERROR(SEARCH("N/A",KN119)))</formula>
    </cfRule>
    <cfRule type="cellIs" dxfId="1407" priority="1494" operator="greaterThan">
      <formula>$C119</formula>
    </cfRule>
    <cfRule type="cellIs" dxfId="1406" priority="1495" operator="lessThanOrEqual">
      <formula>$C119</formula>
    </cfRule>
  </conditionalFormatting>
  <conditionalFormatting sqref="KN139:KR139">
    <cfRule type="cellIs" dxfId="1405" priority="1491" operator="lessThan">
      <formula>$C139</formula>
    </cfRule>
    <cfRule type="cellIs" dxfId="1404" priority="1492" operator="greaterThanOrEqual">
      <formula>$C139</formula>
    </cfRule>
  </conditionalFormatting>
  <conditionalFormatting sqref="KN151:KR151">
    <cfRule type="cellIs" dxfId="1403" priority="1489" operator="lessThan">
      <formula>$C151</formula>
    </cfRule>
    <cfRule type="cellIs" dxfId="1402" priority="1490" operator="greaterThanOrEqual">
      <formula>$C151</formula>
    </cfRule>
  </conditionalFormatting>
  <conditionalFormatting sqref="KN153:KR153">
    <cfRule type="cellIs" dxfId="1401" priority="1487" operator="greaterThan">
      <formula>$C153</formula>
    </cfRule>
    <cfRule type="cellIs" dxfId="1400" priority="1488" operator="lessThanOrEqual">
      <formula>$C153</formula>
    </cfRule>
  </conditionalFormatting>
  <conditionalFormatting sqref="KO157:KQ157">
    <cfRule type="cellIs" dxfId="1399" priority="1485" operator="greaterThan">
      <formula>$C157</formula>
    </cfRule>
    <cfRule type="cellIs" dxfId="1398" priority="1486" operator="lessThanOrEqual">
      <formula>$C157</formula>
    </cfRule>
  </conditionalFormatting>
  <conditionalFormatting sqref="KN157">
    <cfRule type="cellIs" dxfId="1397" priority="1483" operator="greaterThan">
      <formula>$C157</formula>
    </cfRule>
    <cfRule type="cellIs" dxfId="1396" priority="1484" operator="lessThanOrEqual">
      <formula>$C157</formula>
    </cfRule>
  </conditionalFormatting>
  <conditionalFormatting sqref="KN162:KR162">
    <cfRule type="cellIs" dxfId="1395" priority="1481" operator="greaterThan">
      <formula>$C162</formula>
    </cfRule>
    <cfRule type="cellIs" dxfId="1394" priority="1482" operator="lessThanOrEqual">
      <formula>$C162</formula>
    </cfRule>
  </conditionalFormatting>
  <conditionalFormatting sqref="KN170:KQ170">
    <cfRule type="cellIs" dxfId="1393" priority="1479" operator="greaterThan">
      <formula>$C170</formula>
    </cfRule>
    <cfRule type="cellIs" dxfId="1392" priority="1480" operator="lessThanOrEqual">
      <formula>$C170</formula>
    </cfRule>
  </conditionalFormatting>
  <conditionalFormatting sqref="KN172:KQ172">
    <cfRule type="cellIs" dxfId="1391" priority="1477" operator="greaterThan">
      <formula>$C172</formula>
    </cfRule>
    <cfRule type="cellIs" dxfId="1390" priority="1478" operator="lessThanOrEqual">
      <formula>$C172</formula>
    </cfRule>
  </conditionalFormatting>
  <conditionalFormatting sqref="KR170">
    <cfRule type="cellIs" dxfId="1389" priority="1475" operator="greaterThan">
      <formula>$C170</formula>
    </cfRule>
    <cfRule type="cellIs" dxfId="1388" priority="1476" operator="lessThanOrEqual">
      <formula>$C170</formula>
    </cfRule>
  </conditionalFormatting>
  <conditionalFormatting sqref="KR172">
    <cfRule type="cellIs" dxfId="1387" priority="1473" operator="greaterThan">
      <formula>$C172</formula>
    </cfRule>
    <cfRule type="cellIs" dxfId="1386" priority="1474" operator="lessThanOrEqual">
      <formula>$C172</formula>
    </cfRule>
  </conditionalFormatting>
  <conditionalFormatting sqref="KU26:KX26 KU28:KX29">
    <cfRule type="cellIs" dxfId="1385" priority="1471" operator="lessThan">
      <formula>$C$26</formula>
    </cfRule>
    <cfRule type="cellIs" dxfId="1384" priority="1472" operator="greaterThanOrEqual">
      <formula>$C$26</formula>
    </cfRule>
  </conditionalFormatting>
  <conditionalFormatting sqref="KU27:KX27 KU30:KX32">
    <cfRule type="cellIs" dxfId="1383" priority="1469" operator="lessThan">
      <formula>$C$32</formula>
    </cfRule>
    <cfRule type="cellIs" dxfId="1382" priority="1470" operator="greaterThanOrEqual">
      <formula>$C$32</formula>
    </cfRule>
  </conditionalFormatting>
  <conditionalFormatting sqref="KU71:KX72 KU74:KX74 KU117:KX118 KU175:KX183">
    <cfRule type="cellIs" dxfId="1381" priority="1467" operator="greaterThan">
      <formula>$C71</formula>
    </cfRule>
    <cfRule type="cellIs" dxfId="1380" priority="1468" operator="lessThanOrEqual">
      <formula>$C71</formula>
    </cfRule>
  </conditionalFormatting>
  <conditionalFormatting sqref="KU75:KX77">
    <cfRule type="cellIs" dxfId="1379" priority="1465" operator="notEqual">
      <formula>$C75</formula>
    </cfRule>
    <cfRule type="cellIs" dxfId="1378" priority="1466" operator="equal">
      <formula>$C75</formula>
    </cfRule>
  </conditionalFormatting>
  <conditionalFormatting sqref="KU104:KX104 KU107:KX107">
    <cfRule type="cellIs" dxfId="1377" priority="1463" operator="lessThanOrEqual">
      <formula>$C104</formula>
    </cfRule>
    <cfRule type="cellIs" dxfId="1376" priority="1464" operator="greaterThan">
      <formula>$C104</formula>
    </cfRule>
  </conditionalFormatting>
  <conditionalFormatting sqref="KU38:KX38">
    <cfRule type="cellIs" dxfId="1375" priority="1460" operator="notEqual">
      <formula>KU36</formula>
    </cfRule>
  </conditionalFormatting>
  <conditionalFormatting sqref="KU41:KX41">
    <cfRule type="cellIs" dxfId="1374" priority="1459" operator="notEqual">
      <formula>KU39</formula>
    </cfRule>
  </conditionalFormatting>
  <conditionalFormatting sqref="KU50:KX50">
    <cfRule type="cellIs" dxfId="1373" priority="1458" operator="notEqual">
      <formula>KU49</formula>
    </cfRule>
  </conditionalFormatting>
  <conditionalFormatting sqref="KU73:KX73">
    <cfRule type="cellIs" dxfId="1372" priority="1457" operator="greaterThan">
      <formula>KU80</formula>
    </cfRule>
  </conditionalFormatting>
  <conditionalFormatting sqref="KS19:KT19">
    <cfRule type="cellIs" dxfId="1371" priority="1451" operator="between">
      <formula>5</formula>
      <formula>9</formula>
    </cfRule>
    <cfRule type="cellIs" dxfId="1370" priority="1452" operator="greaterThan">
      <formula>9</formula>
    </cfRule>
  </conditionalFormatting>
  <conditionalFormatting sqref="KS14:KT14">
    <cfRule type="cellIs" dxfId="1369" priority="1453" operator="between">
      <formula>5</formula>
      <formula>9</formula>
    </cfRule>
    <cfRule type="cellIs" dxfId="1368" priority="1454" operator="greaterThan">
      <formula>9</formula>
    </cfRule>
  </conditionalFormatting>
  <conditionalFormatting sqref="KS9:KT9">
    <cfRule type="cellIs" dxfId="1367" priority="1455" operator="between">
      <formula>5</formula>
      <formula>9</formula>
    </cfRule>
    <cfRule type="cellIs" dxfId="1366" priority="1456" operator="greaterThan">
      <formula>9</formula>
    </cfRule>
  </conditionalFormatting>
  <conditionalFormatting sqref="KS11:KT13">
    <cfRule type="cellIs" dxfId="1365" priority="1447" operator="between">
      <formula>5</formula>
      <formula>9</formula>
    </cfRule>
    <cfRule type="cellIs" dxfId="1364" priority="1448" operator="greaterThan">
      <formula>9</formula>
    </cfRule>
  </conditionalFormatting>
  <conditionalFormatting sqref="KS24:KT24">
    <cfRule type="cellIs" dxfId="1363" priority="1449" operator="between">
      <formula>5</formula>
      <formula>9</formula>
    </cfRule>
    <cfRule type="cellIs" dxfId="1362" priority="1450" operator="greaterThan">
      <formula>9</formula>
    </cfRule>
  </conditionalFormatting>
  <conditionalFormatting sqref="KS16:KT18">
    <cfRule type="cellIs" dxfId="1361" priority="1445" operator="between">
      <formula>5</formula>
      <formula>9</formula>
    </cfRule>
    <cfRule type="cellIs" dxfId="1360" priority="1446" operator="greaterThan">
      <formula>9</formula>
    </cfRule>
  </conditionalFormatting>
  <conditionalFormatting sqref="KS21:KT23">
    <cfRule type="cellIs" dxfId="1359" priority="1443" operator="between">
      <formula>5</formula>
      <formula>9</formula>
    </cfRule>
    <cfRule type="cellIs" dxfId="1358" priority="1444" operator="greaterThan">
      <formula>9</formula>
    </cfRule>
  </conditionalFormatting>
  <conditionalFormatting sqref="KS26:KT54 KS82:KT86 KS71:KT80 KS66:KT69 KS64:KT64 KS56:KT62 KS103:KT105 KS107:KT108 KS116:KT123 KS125:KT128 KS130:KT135 KS153:KT160 KS162:KT166 KS170:KT173 KS175:KT183 KS185:KT188">
    <cfRule type="cellIs" dxfId="1357" priority="1441" operator="between">
      <formula>5</formula>
      <formula>9</formula>
    </cfRule>
    <cfRule type="cellIs" dxfId="1356" priority="1442" operator="greaterThan">
      <formula>9</formula>
    </cfRule>
  </conditionalFormatting>
  <conditionalFormatting sqref="KU90:KX90">
    <cfRule type="cellIs" dxfId="1355" priority="1439" operator="lessThan">
      <formula>$C90</formula>
    </cfRule>
    <cfRule type="cellIs" dxfId="1354" priority="1440" operator="greaterThanOrEqual">
      <formula>$C90</formula>
    </cfRule>
  </conditionalFormatting>
  <conditionalFormatting sqref="KU57:KX57">
    <cfRule type="cellIs" dxfId="1353" priority="1435" operator="lessThan">
      <formula>$C57</formula>
    </cfRule>
    <cfRule type="cellIs" dxfId="1352" priority="1436" operator="greaterThanOrEqual">
      <formula>$C57</formula>
    </cfRule>
  </conditionalFormatting>
  <conditionalFormatting sqref="KV56:KX56">
    <cfRule type="cellIs" dxfId="1351" priority="1437" operator="lessThan">
      <formula>$C56</formula>
    </cfRule>
    <cfRule type="cellIs" dxfId="1350" priority="1438" operator="greaterThanOrEqual">
      <formula>$C56</formula>
    </cfRule>
  </conditionalFormatting>
  <conditionalFormatting sqref="KV58:KX60">
    <cfRule type="cellIs" dxfId="1349" priority="1433" operator="lessThan">
      <formula>$C58</formula>
    </cfRule>
    <cfRule type="cellIs" dxfId="1348" priority="1434" operator="greaterThanOrEqual">
      <formula>$C58</formula>
    </cfRule>
  </conditionalFormatting>
  <conditionalFormatting sqref="KU62:KX62">
    <cfRule type="cellIs" dxfId="1347" priority="1431" operator="lessThan">
      <formula>$C62</formula>
    </cfRule>
    <cfRule type="cellIs" dxfId="1346" priority="1432" operator="greaterThanOrEqual">
      <formula>$C62</formula>
    </cfRule>
  </conditionalFormatting>
  <conditionalFormatting sqref="KU56">
    <cfRule type="cellIs" dxfId="1345" priority="1429" operator="lessThan">
      <formula>$C56</formula>
    </cfRule>
    <cfRule type="cellIs" dxfId="1344" priority="1430" operator="greaterThanOrEqual">
      <formula>$C56</formula>
    </cfRule>
  </conditionalFormatting>
  <conditionalFormatting sqref="KU58:KU60">
    <cfRule type="cellIs" dxfId="1343" priority="1427" operator="lessThan">
      <formula>$C58</formula>
    </cfRule>
    <cfRule type="cellIs" dxfId="1342" priority="1428" operator="greaterThanOrEqual">
      <formula>$C58</formula>
    </cfRule>
  </conditionalFormatting>
  <conditionalFormatting sqref="KU61:KX61">
    <cfRule type="cellIs" dxfId="1341" priority="1425" operator="lessThan">
      <formula>$C61</formula>
    </cfRule>
    <cfRule type="cellIs" dxfId="1340" priority="1426" operator="greaterThanOrEqual">
      <formula>$C61</formula>
    </cfRule>
  </conditionalFormatting>
  <conditionalFormatting sqref="KU9:KY9">
    <cfRule type="cellIs" dxfId="1339" priority="1423" operator="between">
      <formula>5</formula>
      <formula>9</formula>
    </cfRule>
    <cfRule type="cellIs" dxfId="1338" priority="1424" operator="greaterThan">
      <formula>9</formula>
    </cfRule>
  </conditionalFormatting>
  <conditionalFormatting sqref="KU14:KY14">
    <cfRule type="cellIs" dxfId="1337" priority="1421" operator="between">
      <formula>5</formula>
      <formula>9</formula>
    </cfRule>
    <cfRule type="cellIs" dxfId="1336" priority="1422" operator="greaterThan">
      <formula>9</formula>
    </cfRule>
  </conditionalFormatting>
  <conditionalFormatting sqref="KU19:KY19">
    <cfRule type="cellIs" dxfId="1335" priority="1419" operator="between">
      <formula>5</formula>
      <formula>9</formula>
    </cfRule>
    <cfRule type="cellIs" dxfId="1334" priority="1420" operator="greaterThan">
      <formula>9</formula>
    </cfRule>
  </conditionalFormatting>
  <conditionalFormatting sqref="KU24:KY24">
    <cfRule type="cellIs" dxfId="1333" priority="1417" operator="between">
      <formula>5</formula>
      <formula>9</formula>
    </cfRule>
    <cfRule type="cellIs" dxfId="1332" priority="1418" operator="greaterThan">
      <formula>9</formula>
    </cfRule>
  </conditionalFormatting>
  <conditionalFormatting sqref="KS91:KX93">
    <cfRule type="cellIs" dxfId="1331" priority="1461" operator="lessThan">
      <formula>$C$91</formula>
    </cfRule>
    <cfRule type="cellIs" dxfId="1330" priority="1462" operator="greaterThan">
      <formula>$C$91</formula>
    </cfRule>
  </conditionalFormatting>
  <conditionalFormatting sqref="KS96:KX96">
    <cfRule type="cellIs" dxfId="1329" priority="1415" operator="lessThan">
      <formula>$C$96</formula>
    </cfRule>
    <cfRule type="cellIs" dxfId="1328" priority="1416" operator="greaterThanOrEqual">
      <formula>$C96</formula>
    </cfRule>
  </conditionalFormatting>
  <conditionalFormatting sqref="KU98:KX98">
    <cfRule type="cellIs" dxfId="1327" priority="1413" operator="lessThan">
      <formula>$C98</formula>
    </cfRule>
    <cfRule type="cellIs" dxfId="1326" priority="1414" operator="greaterThanOrEqual">
      <formula>$C98</formula>
    </cfRule>
  </conditionalFormatting>
  <conditionalFormatting sqref="KU105:KX105">
    <cfRule type="cellIs" dxfId="1325" priority="1411" operator="lessThanOrEqual">
      <formula>$C$105</formula>
    </cfRule>
    <cfRule type="cellIs" dxfId="1324" priority="1412" operator="greaterThan">
      <formula>$C$105</formula>
    </cfRule>
  </conditionalFormatting>
  <conditionalFormatting sqref="KU108:KX108">
    <cfRule type="cellIs" dxfId="1323" priority="1409" operator="lessThanOrEqual">
      <formula>$C$108</formula>
    </cfRule>
    <cfRule type="cellIs" dxfId="1322" priority="1410" operator="greaterThan">
      <formula>$C$108</formula>
    </cfRule>
  </conditionalFormatting>
  <conditionalFormatting sqref="KU119:KX119">
    <cfRule type="containsText" dxfId="1321" priority="1406" operator="containsText" text="N/A">
      <formula>NOT(ISERROR(SEARCH("N/A",KU119)))</formula>
    </cfRule>
    <cfRule type="cellIs" dxfId="1320" priority="1407" operator="greaterThan">
      <formula>$C119</formula>
    </cfRule>
    <cfRule type="cellIs" dxfId="1319" priority="1408" operator="lessThanOrEqual">
      <formula>$C119</formula>
    </cfRule>
  </conditionalFormatting>
  <conditionalFormatting sqref="KU139:KX139">
    <cfRule type="cellIs" dxfId="1318" priority="1404" operator="lessThan">
      <formula>$C139</formula>
    </cfRule>
    <cfRule type="cellIs" dxfId="1317" priority="1405" operator="greaterThanOrEqual">
      <formula>$C139</formula>
    </cfRule>
  </conditionalFormatting>
  <conditionalFormatting sqref="KU151:KX151">
    <cfRule type="cellIs" dxfId="1316" priority="1402" operator="lessThan">
      <formula>$C151</formula>
    </cfRule>
    <cfRule type="cellIs" dxfId="1315" priority="1403" operator="greaterThanOrEqual">
      <formula>$C151</formula>
    </cfRule>
  </conditionalFormatting>
  <conditionalFormatting sqref="KU153:KX153">
    <cfRule type="cellIs" dxfId="1314" priority="1400" operator="greaterThan">
      <formula>$C153</formula>
    </cfRule>
    <cfRule type="cellIs" dxfId="1313" priority="1401" operator="lessThanOrEqual">
      <formula>$C153</formula>
    </cfRule>
  </conditionalFormatting>
  <conditionalFormatting sqref="KV157:KX157">
    <cfRule type="cellIs" dxfId="1312" priority="1398" operator="greaterThan">
      <formula>$C157</formula>
    </cfRule>
    <cfRule type="cellIs" dxfId="1311" priority="1399" operator="lessThanOrEqual">
      <formula>$C157</formula>
    </cfRule>
  </conditionalFormatting>
  <conditionalFormatting sqref="KU157">
    <cfRule type="cellIs" dxfId="1310" priority="1396" operator="greaterThan">
      <formula>$C157</formula>
    </cfRule>
    <cfRule type="cellIs" dxfId="1309" priority="1397" operator="lessThanOrEqual">
      <formula>$C157</formula>
    </cfRule>
  </conditionalFormatting>
  <conditionalFormatting sqref="KU162:KX162">
    <cfRule type="cellIs" dxfId="1308" priority="1394" operator="greaterThan">
      <formula>$C162</formula>
    </cfRule>
    <cfRule type="cellIs" dxfId="1307" priority="1395" operator="lessThanOrEqual">
      <formula>$C162</formula>
    </cfRule>
  </conditionalFormatting>
  <conditionalFormatting sqref="KU170:KX170">
    <cfRule type="cellIs" dxfId="1306" priority="1392" operator="greaterThan">
      <formula>$C170</formula>
    </cfRule>
    <cfRule type="cellIs" dxfId="1305" priority="1393" operator="lessThanOrEqual">
      <formula>$C170</formula>
    </cfRule>
  </conditionalFormatting>
  <conditionalFormatting sqref="KU172:KX172">
    <cfRule type="cellIs" dxfId="1304" priority="1390" operator="greaterThan">
      <formula>$C172</formula>
    </cfRule>
    <cfRule type="cellIs" dxfId="1303" priority="1391" operator="lessThanOrEqual">
      <formula>$C172</formula>
    </cfRule>
  </conditionalFormatting>
  <conditionalFormatting sqref="LB26:LF26 LB28:LF29">
    <cfRule type="cellIs" dxfId="1302" priority="1384" operator="lessThan">
      <formula>$C$26</formula>
    </cfRule>
    <cfRule type="cellIs" dxfId="1301" priority="1385" operator="greaterThanOrEqual">
      <formula>$C$26</formula>
    </cfRule>
  </conditionalFormatting>
  <conditionalFormatting sqref="LB27:LF27 LB30:LF32">
    <cfRule type="cellIs" dxfId="1300" priority="1382" operator="lessThan">
      <formula>$C$32</formula>
    </cfRule>
    <cfRule type="cellIs" dxfId="1299" priority="1383" operator="greaterThanOrEqual">
      <formula>$C$32</formula>
    </cfRule>
  </conditionalFormatting>
  <conditionalFormatting sqref="LB71:LF72 LB74:LF74 LB117:LF118 LF157 LB175:LF183">
    <cfRule type="cellIs" dxfId="1298" priority="1380" operator="greaterThan">
      <formula>$C71</formula>
    </cfRule>
    <cfRule type="cellIs" dxfId="1297" priority="1381" operator="lessThanOrEqual">
      <formula>$C71</formula>
    </cfRule>
  </conditionalFormatting>
  <conditionalFormatting sqref="LB75:LF77">
    <cfRule type="cellIs" dxfId="1296" priority="1378" operator="notEqual">
      <formula>$C75</formula>
    </cfRule>
    <cfRule type="cellIs" dxfId="1295" priority="1379" operator="equal">
      <formula>$C75</formula>
    </cfRule>
  </conditionalFormatting>
  <conditionalFormatting sqref="LB107:LF107 LB104:LF104">
    <cfRule type="cellIs" dxfId="1294" priority="1376" operator="lessThanOrEqual">
      <formula>$C104</formula>
    </cfRule>
    <cfRule type="cellIs" dxfId="1293" priority="1377" operator="greaterThan">
      <formula>$C104</formula>
    </cfRule>
  </conditionalFormatting>
  <conditionalFormatting sqref="LB38:LF38">
    <cfRule type="cellIs" dxfId="1292" priority="1373" operator="notEqual">
      <formula>LB36</formula>
    </cfRule>
  </conditionalFormatting>
  <conditionalFormatting sqref="LB41:LF41">
    <cfRule type="cellIs" dxfId="1291" priority="1372" operator="notEqual">
      <formula>LB39</formula>
    </cfRule>
  </conditionalFormatting>
  <conditionalFormatting sqref="LB50:LF50">
    <cfRule type="cellIs" dxfId="1290" priority="1371" operator="notEqual">
      <formula>LB49</formula>
    </cfRule>
  </conditionalFormatting>
  <conditionalFormatting sqref="LB73:LF73">
    <cfRule type="cellIs" dxfId="1289" priority="1370" operator="greaterThan">
      <formula>LB80</formula>
    </cfRule>
  </conditionalFormatting>
  <conditionalFormatting sqref="KZ19:LA19">
    <cfRule type="cellIs" dxfId="1288" priority="1364" operator="between">
      <formula>5</formula>
      <formula>9</formula>
    </cfRule>
    <cfRule type="cellIs" dxfId="1287" priority="1365" operator="greaterThan">
      <formula>9</formula>
    </cfRule>
  </conditionalFormatting>
  <conditionalFormatting sqref="KZ14:LA14">
    <cfRule type="cellIs" dxfId="1286" priority="1366" operator="between">
      <formula>5</formula>
      <formula>9</formula>
    </cfRule>
    <cfRule type="cellIs" dxfId="1285" priority="1367" operator="greaterThan">
      <formula>9</formula>
    </cfRule>
  </conditionalFormatting>
  <conditionalFormatting sqref="KZ9:LA9">
    <cfRule type="cellIs" dxfId="1284" priority="1368" operator="between">
      <formula>5</formula>
      <formula>9</formula>
    </cfRule>
    <cfRule type="cellIs" dxfId="1283" priority="1369" operator="greaterThan">
      <formula>9</formula>
    </cfRule>
  </conditionalFormatting>
  <conditionalFormatting sqref="KZ11:LA13">
    <cfRule type="cellIs" dxfId="1282" priority="1360" operator="between">
      <formula>5</formula>
      <formula>9</formula>
    </cfRule>
    <cfRule type="cellIs" dxfId="1281" priority="1361" operator="greaterThan">
      <formula>9</formula>
    </cfRule>
  </conditionalFormatting>
  <conditionalFormatting sqref="KZ24:LA24">
    <cfRule type="cellIs" dxfId="1280" priority="1362" operator="between">
      <formula>5</formula>
      <formula>9</formula>
    </cfRule>
    <cfRule type="cellIs" dxfId="1279" priority="1363" operator="greaterThan">
      <formula>9</formula>
    </cfRule>
  </conditionalFormatting>
  <conditionalFormatting sqref="KZ16:LA18">
    <cfRule type="cellIs" dxfId="1278" priority="1358" operator="between">
      <formula>5</formula>
      <formula>9</formula>
    </cfRule>
    <cfRule type="cellIs" dxfId="1277" priority="1359" operator="greaterThan">
      <formula>9</formula>
    </cfRule>
  </conditionalFormatting>
  <conditionalFormatting sqref="KZ21:LA23">
    <cfRule type="cellIs" dxfId="1276" priority="1356" operator="between">
      <formula>5</formula>
      <formula>9</formula>
    </cfRule>
    <cfRule type="cellIs" dxfId="1275" priority="1357" operator="greaterThan">
      <formula>9</formula>
    </cfRule>
  </conditionalFormatting>
  <conditionalFormatting sqref="KZ26:LA54 KZ82:LA86 KZ71:LA80 KZ66:LA69 KZ64:LA64 KZ56:LA62 KZ103:LA105 KZ107:LA108 KZ116:LA123 KZ125:LA128 KZ130:LA135 KZ153:LA160 KZ162:LA166 KZ170:LA173 KZ175:LA183 KZ185:LA188">
    <cfRule type="cellIs" dxfId="1274" priority="1354" operator="between">
      <formula>5</formula>
      <formula>9</formula>
    </cfRule>
    <cfRule type="cellIs" dxfId="1273" priority="1355" operator="greaterThan">
      <formula>9</formula>
    </cfRule>
  </conditionalFormatting>
  <conditionalFormatting sqref="LB90:LF90">
    <cfRule type="cellIs" dxfId="1272" priority="1352" operator="lessThan">
      <formula>$C90</formula>
    </cfRule>
    <cfRule type="cellIs" dxfId="1271" priority="1353" operator="greaterThanOrEqual">
      <formula>$C90</formula>
    </cfRule>
  </conditionalFormatting>
  <conditionalFormatting sqref="LB57:LF57">
    <cfRule type="cellIs" dxfId="1270" priority="1348" operator="lessThan">
      <formula>$C57</formula>
    </cfRule>
    <cfRule type="cellIs" dxfId="1269" priority="1349" operator="greaterThanOrEqual">
      <formula>$C57</formula>
    </cfRule>
  </conditionalFormatting>
  <conditionalFormatting sqref="LC56:LF56">
    <cfRule type="cellIs" dxfId="1268" priority="1350" operator="lessThan">
      <formula>$C56</formula>
    </cfRule>
    <cfRule type="cellIs" dxfId="1267" priority="1351" operator="greaterThanOrEqual">
      <formula>$C56</formula>
    </cfRule>
  </conditionalFormatting>
  <conditionalFormatting sqref="LC58:LF60">
    <cfRule type="cellIs" dxfId="1266" priority="1346" operator="lessThan">
      <formula>$C58</formula>
    </cfRule>
    <cfRule type="cellIs" dxfId="1265" priority="1347" operator="greaterThanOrEqual">
      <formula>$C58</formula>
    </cfRule>
  </conditionalFormatting>
  <conditionalFormatting sqref="LB62:LF62">
    <cfRule type="cellIs" dxfId="1264" priority="1344" operator="lessThan">
      <formula>$C62</formula>
    </cfRule>
    <cfRule type="cellIs" dxfId="1263" priority="1345" operator="greaterThanOrEqual">
      <formula>$C62</formula>
    </cfRule>
  </conditionalFormatting>
  <conditionalFormatting sqref="LB56">
    <cfRule type="cellIs" dxfId="1262" priority="1342" operator="lessThan">
      <formula>$C56</formula>
    </cfRule>
    <cfRule type="cellIs" dxfId="1261" priority="1343" operator="greaterThanOrEqual">
      <formula>$C56</formula>
    </cfRule>
  </conditionalFormatting>
  <conditionalFormatting sqref="LB58:LB60">
    <cfRule type="cellIs" dxfId="1260" priority="1340" operator="lessThan">
      <formula>$C58</formula>
    </cfRule>
    <cfRule type="cellIs" dxfId="1259" priority="1341" operator="greaterThanOrEqual">
      <formula>$C58</formula>
    </cfRule>
  </conditionalFormatting>
  <conditionalFormatting sqref="LC61:LF61">
    <cfRule type="cellIs" dxfId="1258" priority="1338" operator="lessThan">
      <formula>$C61</formula>
    </cfRule>
    <cfRule type="cellIs" dxfId="1257" priority="1339" operator="greaterThanOrEqual">
      <formula>$C61</formula>
    </cfRule>
  </conditionalFormatting>
  <conditionalFormatting sqref="LB61">
    <cfRule type="cellIs" dxfId="1256" priority="1336" operator="lessThan">
      <formula>$C61</formula>
    </cfRule>
    <cfRule type="cellIs" dxfId="1255" priority="1337" operator="greaterThanOrEqual">
      <formula>$C61</formula>
    </cfRule>
  </conditionalFormatting>
  <conditionalFormatting sqref="LB9:LF9">
    <cfRule type="cellIs" dxfId="1254" priority="1334" operator="between">
      <formula>5</formula>
      <formula>9</formula>
    </cfRule>
    <cfRule type="cellIs" dxfId="1253" priority="1335" operator="greaterThan">
      <formula>9</formula>
    </cfRule>
  </conditionalFormatting>
  <conditionalFormatting sqref="LB14:LF14">
    <cfRule type="cellIs" dxfId="1252" priority="1332" operator="between">
      <formula>5</formula>
      <formula>9</formula>
    </cfRule>
    <cfRule type="cellIs" dxfId="1251" priority="1333" operator="greaterThan">
      <formula>9</formula>
    </cfRule>
  </conditionalFormatting>
  <conditionalFormatting sqref="LB19:LF19">
    <cfRule type="cellIs" dxfId="1250" priority="1330" operator="between">
      <formula>5</formula>
      <formula>9</formula>
    </cfRule>
    <cfRule type="cellIs" dxfId="1249" priority="1331" operator="greaterThan">
      <formula>9</formula>
    </cfRule>
  </conditionalFormatting>
  <conditionalFormatting sqref="LB24:LF24">
    <cfRule type="cellIs" dxfId="1248" priority="1328" operator="between">
      <formula>5</formula>
      <formula>9</formula>
    </cfRule>
    <cfRule type="cellIs" dxfId="1247" priority="1329" operator="greaterThan">
      <formula>9</formula>
    </cfRule>
  </conditionalFormatting>
  <conditionalFormatting sqref="KZ91:LF93">
    <cfRule type="cellIs" dxfId="1246" priority="1374" operator="lessThan">
      <formula>$C$91</formula>
    </cfRule>
    <cfRule type="cellIs" dxfId="1245" priority="1375" operator="greaterThan">
      <formula>$C$91</formula>
    </cfRule>
  </conditionalFormatting>
  <conditionalFormatting sqref="KZ96:LF96">
    <cfRule type="cellIs" dxfId="1244" priority="1326" operator="lessThan">
      <formula>$C$96</formula>
    </cfRule>
    <cfRule type="cellIs" dxfId="1243" priority="1327" operator="greaterThanOrEqual">
      <formula>$C96</formula>
    </cfRule>
  </conditionalFormatting>
  <conditionalFormatting sqref="LB98:LF98">
    <cfRule type="cellIs" dxfId="1242" priority="1324" operator="lessThan">
      <formula>$C98</formula>
    </cfRule>
    <cfRule type="cellIs" dxfId="1241" priority="1325" operator="greaterThanOrEqual">
      <formula>$C98</formula>
    </cfRule>
  </conditionalFormatting>
  <conditionalFormatting sqref="LB105:LF105">
    <cfRule type="cellIs" dxfId="1240" priority="1322" operator="lessThanOrEqual">
      <formula>$C$105</formula>
    </cfRule>
    <cfRule type="cellIs" dxfId="1239" priority="1323" operator="greaterThan">
      <formula>$C$105</formula>
    </cfRule>
  </conditionalFormatting>
  <conditionalFormatting sqref="LB108:LF108">
    <cfRule type="cellIs" dxfId="1238" priority="1320" operator="lessThanOrEqual">
      <formula>$C$108</formula>
    </cfRule>
    <cfRule type="cellIs" dxfId="1237" priority="1321" operator="greaterThan">
      <formula>$C$108</formula>
    </cfRule>
  </conditionalFormatting>
  <conditionalFormatting sqref="LB119:LF119">
    <cfRule type="containsText" dxfId="1236" priority="1317" operator="containsText" text="N/A">
      <formula>NOT(ISERROR(SEARCH("N/A",LB119)))</formula>
    </cfRule>
    <cfRule type="cellIs" dxfId="1235" priority="1318" operator="greaterThan">
      <formula>$C119</formula>
    </cfRule>
    <cfRule type="cellIs" dxfId="1234" priority="1319" operator="lessThanOrEqual">
      <formula>$C119</formula>
    </cfRule>
  </conditionalFormatting>
  <conditionalFormatting sqref="LB139:LF139">
    <cfRule type="cellIs" dxfId="1233" priority="1315" operator="lessThan">
      <formula>$C139</formula>
    </cfRule>
    <cfRule type="cellIs" dxfId="1232" priority="1316" operator="greaterThanOrEqual">
      <formula>$C139</formula>
    </cfRule>
  </conditionalFormatting>
  <conditionalFormatting sqref="LB151:LF151">
    <cfRule type="cellIs" dxfId="1231" priority="1313" operator="lessThan">
      <formula>$C151</formula>
    </cfRule>
    <cfRule type="cellIs" dxfId="1230" priority="1314" operator="greaterThanOrEqual">
      <formula>$C151</formula>
    </cfRule>
  </conditionalFormatting>
  <conditionalFormatting sqref="LB153:LF153">
    <cfRule type="cellIs" dxfId="1229" priority="1311" operator="greaterThan">
      <formula>$C153</formula>
    </cfRule>
    <cfRule type="cellIs" dxfId="1228" priority="1312" operator="lessThanOrEqual">
      <formula>$C153</formula>
    </cfRule>
  </conditionalFormatting>
  <conditionalFormatting sqref="LC157:LE157">
    <cfRule type="cellIs" dxfId="1227" priority="1309" operator="greaterThan">
      <formula>$C157</formula>
    </cfRule>
    <cfRule type="cellIs" dxfId="1226" priority="1310" operator="lessThanOrEqual">
      <formula>$C157</formula>
    </cfRule>
  </conditionalFormatting>
  <conditionalFormatting sqref="LB157">
    <cfRule type="cellIs" dxfId="1225" priority="1307" operator="greaterThan">
      <formula>$C157</formula>
    </cfRule>
    <cfRule type="cellIs" dxfId="1224" priority="1308" operator="lessThanOrEqual">
      <formula>$C157</formula>
    </cfRule>
  </conditionalFormatting>
  <conditionalFormatting sqref="LB162:LF162">
    <cfRule type="cellIs" dxfId="1223" priority="1305" operator="greaterThan">
      <formula>$C162</formula>
    </cfRule>
    <cfRule type="cellIs" dxfId="1222" priority="1306" operator="lessThanOrEqual">
      <formula>$C162</formula>
    </cfRule>
  </conditionalFormatting>
  <conditionalFormatting sqref="LB170:LE170">
    <cfRule type="cellIs" dxfId="1221" priority="1303" operator="greaterThan">
      <formula>$C170</formula>
    </cfRule>
    <cfRule type="cellIs" dxfId="1220" priority="1304" operator="lessThanOrEqual">
      <formula>$C170</formula>
    </cfRule>
  </conditionalFormatting>
  <conditionalFormatting sqref="LB172:LE172">
    <cfRule type="cellIs" dxfId="1219" priority="1301" operator="greaterThan">
      <formula>$C172</formula>
    </cfRule>
    <cfRule type="cellIs" dxfId="1218" priority="1302" operator="lessThanOrEqual">
      <formula>$C172</formula>
    </cfRule>
  </conditionalFormatting>
  <conditionalFormatting sqref="LF170">
    <cfRule type="cellIs" dxfId="1217" priority="1299" operator="greaterThan">
      <formula>$C170</formula>
    </cfRule>
    <cfRule type="cellIs" dxfId="1216" priority="1300" operator="lessThanOrEqual">
      <formula>$C170</formula>
    </cfRule>
  </conditionalFormatting>
  <conditionalFormatting sqref="LF172">
    <cfRule type="cellIs" dxfId="1215" priority="1297" operator="greaterThan">
      <formula>$C172</formula>
    </cfRule>
    <cfRule type="cellIs" dxfId="1214" priority="1298" operator="lessThanOrEqual">
      <formula>$C172</formula>
    </cfRule>
  </conditionalFormatting>
  <conditionalFormatting sqref="LI71:LM72 LI74:LM74 LI117:LM118 LM157 LI175:LM183">
    <cfRule type="cellIs" dxfId="1213" priority="1295" operator="greaterThan">
      <formula>$C71</formula>
    </cfRule>
    <cfRule type="cellIs" dxfId="1212" priority="1296" operator="lessThanOrEqual">
      <formula>$C71</formula>
    </cfRule>
  </conditionalFormatting>
  <conditionalFormatting sqref="LI75:LM77">
    <cfRule type="cellIs" dxfId="1211" priority="1293" operator="notEqual">
      <formula>$C75</formula>
    </cfRule>
    <cfRule type="cellIs" dxfId="1210" priority="1294" operator="equal">
      <formula>$C75</formula>
    </cfRule>
  </conditionalFormatting>
  <conditionalFormatting sqref="LI107:LM107 LI104:LM104">
    <cfRule type="cellIs" dxfId="1209" priority="1291" operator="lessThanOrEqual">
      <formula>$C104</formula>
    </cfRule>
    <cfRule type="cellIs" dxfId="1208" priority="1292" operator="greaterThan">
      <formula>$C104</formula>
    </cfRule>
  </conditionalFormatting>
  <conditionalFormatting sqref="LI38:LM38">
    <cfRule type="cellIs" dxfId="1207" priority="1288" operator="notEqual">
      <formula>LI36</formula>
    </cfRule>
  </conditionalFormatting>
  <conditionalFormatting sqref="LI41:LM41">
    <cfRule type="cellIs" dxfId="1206" priority="1287" operator="notEqual">
      <formula>LI39</formula>
    </cfRule>
  </conditionalFormatting>
  <conditionalFormatting sqref="LI50:LM50">
    <cfRule type="cellIs" dxfId="1205" priority="1286" operator="notEqual">
      <formula>LI49</formula>
    </cfRule>
  </conditionalFormatting>
  <conditionalFormatting sqref="LI73:LM73">
    <cfRule type="cellIs" dxfId="1204" priority="1285" operator="greaterThan">
      <formula>LI80</formula>
    </cfRule>
  </conditionalFormatting>
  <conditionalFormatting sqref="LG19:LH19">
    <cfRule type="cellIs" dxfId="1203" priority="1279" operator="between">
      <formula>5</formula>
      <formula>9</formula>
    </cfRule>
    <cfRule type="cellIs" dxfId="1202" priority="1280" operator="greaterThan">
      <formula>9</formula>
    </cfRule>
  </conditionalFormatting>
  <conditionalFormatting sqref="LG14:LH14">
    <cfRule type="cellIs" dxfId="1201" priority="1281" operator="between">
      <formula>5</formula>
      <formula>9</formula>
    </cfRule>
    <cfRule type="cellIs" dxfId="1200" priority="1282" operator="greaterThan">
      <formula>9</formula>
    </cfRule>
  </conditionalFormatting>
  <conditionalFormatting sqref="LG9:LH9">
    <cfRule type="cellIs" dxfId="1199" priority="1283" operator="between">
      <formula>5</formula>
      <formula>9</formula>
    </cfRule>
    <cfRule type="cellIs" dxfId="1198" priority="1284" operator="greaterThan">
      <formula>9</formula>
    </cfRule>
  </conditionalFormatting>
  <conditionalFormatting sqref="LG11:LH13">
    <cfRule type="cellIs" dxfId="1197" priority="1275" operator="between">
      <formula>5</formula>
      <formula>9</formula>
    </cfRule>
    <cfRule type="cellIs" dxfId="1196" priority="1276" operator="greaterThan">
      <formula>9</formula>
    </cfRule>
  </conditionalFormatting>
  <conditionalFormatting sqref="LG24:LH24">
    <cfRule type="cellIs" dxfId="1195" priority="1277" operator="between">
      <formula>5</formula>
      <formula>9</formula>
    </cfRule>
    <cfRule type="cellIs" dxfId="1194" priority="1278" operator="greaterThan">
      <formula>9</formula>
    </cfRule>
  </conditionalFormatting>
  <conditionalFormatting sqref="LG16:LH18">
    <cfRule type="cellIs" dxfId="1193" priority="1273" operator="between">
      <formula>5</formula>
      <formula>9</formula>
    </cfRule>
    <cfRule type="cellIs" dxfId="1192" priority="1274" operator="greaterThan">
      <formula>9</formula>
    </cfRule>
  </conditionalFormatting>
  <conditionalFormatting sqref="LG21:LH23">
    <cfRule type="cellIs" dxfId="1191" priority="1271" operator="between">
      <formula>5</formula>
      <formula>9</formula>
    </cfRule>
    <cfRule type="cellIs" dxfId="1190" priority="1272" operator="greaterThan">
      <formula>9</formula>
    </cfRule>
  </conditionalFormatting>
  <conditionalFormatting sqref="LG26:LH54 LG82:LH86 LG71:LH80 LG66:LH69 LG64:LH64 LG56:LH62 LG103:LH105 LG107:LH108 LG116:LH123 LG125:LH128 LG130:LH135 LG153:LH160 LG162:LH166 LG170:LH173 LG175:LH183 LG185:LH188">
    <cfRule type="cellIs" dxfId="1189" priority="1269" operator="between">
      <formula>5</formula>
      <formula>9</formula>
    </cfRule>
    <cfRule type="cellIs" dxfId="1188" priority="1270" operator="greaterThan">
      <formula>9</formula>
    </cfRule>
  </conditionalFormatting>
  <conditionalFormatting sqref="LI90:LM90">
    <cfRule type="cellIs" dxfId="1187" priority="1267" operator="lessThan">
      <formula>$C90</formula>
    </cfRule>
    <cfRule type="cellIs" dxfId="1186" priority="1268" operator="greaterThanOrEqual">
      <formula>$C90</formula>
    </cfRule>
  </conditionalFormatting>
  <conditionalFormatting sqref="LI57:LM57">
    <cfRule type="cellIs" dxfId="1185" priority="1263" operator="lessThan">
      <formula>$C57</formula>
    </cfRule>
    <cfRule type="cellIs" dxfId="1184" priority="1264" operator="greaterThanOrEqual">
      <formula>$C57</formula>
    </cfRule>
  </conditionalFormatting>
  <conditionalFormatting sqref="LJ56:LM56">
    <cfRule type="cellIs" dxfId="1183" priority="1265" operator="lessThan">
      <formula>$C56</formula>
    </cfRule>
    <cfRule type="cellIs" dxfId="1182" priority="1266" operator="greaterThanOrEqual">
      <formula>$C56</formula>
    </cfRule>
  </conditionalFormatting>
  <conditionalFormatting sqref="LJ58:LM60">
    <cfRule type="cellIs" dxfId="1181" priority="1261" operator="lessThan">
      <formula>$C58</formula>
    </cfRule>
    <cfRule type="cellIs" dxfId="1180" priority="1262" operator="greaterThanOrEqual">
      <formula>$C58</formula>
    </cfRule>
  </conditionalFormatting>
  <conditionalFormatting sqref="LI62:LM62">
    <cfRule type="cellIs" dxfId="1179" priority="1259" operator="lessThan">
      <formula>$C62</formula>
    </cfRule>
    <cfRule type="cellIs" dxfId="1178" priority="1260" operator="greaterThanOrEqual">
      <formula>$C62</formula>
    </cfRule>
  </conditionalFormatting>
  <conditionalFormatting sqref="LI56">
    <cfRule type="cellIs" dxfId="1177" priority="1257" operator="lessThan">
      <formula>$C56</formula>
    </cfRule>
    <cfRule type="cellIs" dxfId="1176" priority="1258" operator="greaterThanOrEqual">
      <formula>$C56</formula>
    </cfRule>
  </conditionalFormatting>
  <conditionalFormatting sqref="LI58:LI60">
    <cfRule type="cellIs" dxfId="1175" priority="1255" operator="lessThan">
      <formula>$C58</formula>
    </cfRule>
    <cfRule type="cellIs" dxfId="1174" priority="1256" operator="greaterThanOrEqual">
      <formula>$C58</formula>
    </cfRule>
  </conditionalFormatting>
  <conditionalFormatting sqref="LJ61:LM61">
    <cfRule type="cellIs" dxfId="1173" priority="1253" operator="lessThan">
      <formula>$C61</formula>
    </cfRule>
    <cfRule type="cellIs" dxfId="1172" priority="1254" operator="greaterThanOrEqual">
      <formula>$C61</formula>
    </cfRule>
  </conditionalFormatting>
  <conditionalFormatting sqref="LI61">
    <cfRule type="cellIs" dxfId="1171" priority="1251" operator="lessThan">
      <formula>$C61</formula>
    </cfRule>
    <cfRule type="cellIs" dxfId="1170" priority="1252" operator="greaterThanOrEqual">
      <formula>$C61</formula>
    </cfRule>
  </conditionalFormatting>
  <conditionalFormatting sqref="LI9:LM9">
    <cfRule type="cellIs" dxfId="1169" priority="1249" operator="between">
      <formula>5</formula>
      <formula>9</formula>
    </cfRule>
    <cfRule type="cellIs" dxfId="1168" priority="1250" operator="greaterThan">
      <formula>9</formula>
    </cfRule>
  </conditionalFormatting>
  <conditionalFormatting sqref="LI14:LM14">
    <cfRule type="cellIs" dxfId="1167" priority="1247" operator="between">
      <formula>5</formula>
      <formula>9</formula>
    </cfRule>
    <cfRule type="cellIs" dxfId="1166" priority="1248" operator="greaterThan">
      <formula>9</formula>
    </cfRule>
  </conditionalFormatting>
  <conditionalFormatting sqref="LI19:LM19">
    <cfRule type="cellIs" dxfId="1165" priority="1245" operator="between">
      <formula>5</formula>
      <formula>9</formula>
    </cfRule>
    <cfRule type="cellIs" dxfId="1164" priority="1246" operator="greaterThan">
      <formula>9</formula>
    </cfRule>
  </conditionalFormatting>
  <conditionalFormatting sqref="LI24:LM24">
    <cfRule type="cellIs" dxfId="1163" priority="1243" operator="between">
      <formula>5</formula>
      <formula>9</formula>
    </cfRule>
    <cfRule type="cellIs" dxfId="1162" priority="1244" operator="greaterThan">
      <formula>9</formula>
    </cfRule>
  </conditionalFormatting>
  <conditionalFormatting sqref="LG91:LM93">
    <cfRule type="cellIs" dxfId="1161" priority="1289" operator="lessThan">
      <formula>$C$91</formula>
    </cfRule>
    <cfRule type="cellIs" dxfId="1160" priority="1290" operator="greaterThan">
      <formula>$C$91</formula>
    </cfRule>
  </conditionalFormatting>
  <conditionalFormatting sqref="LG96:LM96">
    <cfRule type="cellIs" dxfId="1159" priority="1241" operator="lessThan">
      <formula>$C$96</formula>
    </cfRule>
    <cfRule type="cellIs" dxfId="1158" priority="1242" operator="greaterThanOrEqual">
      <formula>$C96</formula>
    </cfRule>
  </conditionalFormatting>
  <conditionalFormatting sqref="LI98:LM98">
    <cfRule type="cellIs" dxfId="1157" priority="1239" operator="lessThan">
      <formula>$C98</formula>
    </cfRule>
    <cfRule type="cellIs" dxfId="1156" priority="1240" operator="greaterThanOrEqual">
      <formula>$C98</formula>
    </cfRule>
  </conditionalFormatting>
  <conditionalFormatting sqref="LI105:LM105">
    <cfRule type="cellIs" dxfId="1155" priority="1237" operator="lessThanOrEqual">
      <formula>$C$105</formula>
    </cfRule>
    <cfRule type="cellIs" dxfId="1154" priority="1238" operator="greaterThan">
      <formula>$C$105</formula>
    </cfRule>
  </conditionalFormatting>
  <conditionalFormatting sqref="LI108:LM108">
    <cfRule type="cellIs" dxfId="1153" priority="1235" operator="lessThanOrEqual">
      <formula>$C$108</formula>
    </cfRule>
    <cfRule type="cellIs" dxfId="1152" priority="1236" operator="greaterThan">
      <formula>$C$108</formula>
    </cfRule>
  </conditionalFormatting>
  <conditionalFormatting sqref="LI119:LM119">
    <cfRule type="containsText" dxfId="1151" priority="1232" operator="containsText" text="N/A">
      <formula>NOT(ISERROR(SEARCH("N/A",LI119)))</formula>
    </cfRule>
    <cfRule type="cellIs" dxfId="1150" priority="1233" operator="greaterThan">
      <formula>$C119</formula>
    </cfRule>
    <cfRule type="cellIs" dxfId="1149" priority="1234" operator="lessThanOrEqual">
      <formula>$C119</formula>
    </cfRule>
  </conditionalFormatting>
  <conditionalFormatting sqref="LI139:LM139">
    <cfRule type="cellIs" dxfId="1148" priority="1230" operator="lessThan">
      <formula>$C139</formula>
    </cfRule>
    <cfRule type="cellIs" dxfId="1147" priority="1231" operator="greaterThanOrEqual">
      <formula>$C139</formula>
    </cfRule>
  </conditionalFormatting>
  <conditionalFormatting sqref="LI151:LM151">
    <cfRule type="cellIs" dxfId="1146" priority="1228" operator="lessThan">
      <formula>$C151</formula>
    </cfRule>
    <cfRule type="cellIs" dxfId="1145" priority="1229" operator="greaterThanOrEqual">
      <formula>$C151</formula>
    </cfRule>
  </conditionalFormatting>
  <conditionalFormatting sqref="LI153:LM153">
    <cfRule type="cellIs" dxfId="1144" priority="1226" operator="greaterThan">
      <formula>$C153</formula>
    </cfRule>
    <cfRule type="cellIs" dxfId="1143" priority="1227" operator="lessThanOrEqual">
      <formula>$C153</formula>
    </cfRule>
  </conditionalFormatting>
  <conditionalFormatting sqref="LJ157:LL157">
    <cfRule type="cellIs" dxfId="1142" priority="1224" operator="greaterThan">
      <formula>$C157</formula>
    </cfRule>
    <cfRule type="cellIs" dxfId="1141" priority="1225" operator="lessThanOrEqual">
      <formula>$C157</formula>
    </cfRule>
  </conditionalFormatting>
  <conditionalFormatting sqref="LI157">
    <cfRule type="cellIs" dxfId="1140" priority="1222" operator="greaterThan">
      <formula>$C157</formula>
    </cfRule>
    <cfRule type="cellIs" dxfId="1139" priority="1223" operator="lessThanOrEqual">
      <formula>$C157</formula>
    </cfRule>
  </conditionalFormatting>
  <conditionalFormatting sqref="LI162:LM162">
    <cfRule type="cellIs" dxfId="1138" priority="1220" operator="greaterThan">
      <formula>$C162</formula>
    </cfRule>
    <cfRule type="cellIs" dxfId="1137" priority="1221" operator="lessThanOrEqual">
      <formula>$C162</formula>
    </cfRule>
  </conditionalFormatting>
  <conditionalFormatting sqref="LI170:LL170">
    <cfRule type="cellIs" dxfId="1136" priority="1218" operator="greaterThan">
      <formula>$C170</formula>
    </cfRule>
    <cfRule type="cellIs" dxfId="1135" priority="1219" operator="lessThanOrEqual">
      <formula>$C170</formula>
    </cfRule>
  </conditionalFormatting>
  <conditionalFormatting sqref="LI172:LL172">
    <cfRule type="cellIs" dxfId="1134" priority="1216" operator="greaterThan">
      <formula>$C172</formula>
    </cfRule>
    <cfRule type="cellIs" dxfId="1133" priority="1217" operator="lessThanOrEqual">
      <formula>$C172</formula>
    </cfRule>
  </conditionalFormatting>
  <conditionalFormatting sqref="LM170">
    <cfRule type="cellIs" dxfId="1132" priority="1214" operator="greaterThan">
      <formula>$C170</formula>
    </cfRule>
    <cfRule type="cellIs" dxfId="1131" priority="1215" operator="lessThanOrEqual">
      <formula>$C170</formula>
    </cfRule>
  </conditionalFormatting>
  <conditionalFormatting sqref="LM172">
    <cfRule type="cellIs" dxfId="1130" priority="1212" operator="greaterThan">
      <formula>$C172</formula>
    </cfRule>
    <cfRule type="cellIs" dxfId="1129" priority="1213" operator="lessThanOrEqual">
      <formula>$C172</formula>
    </cfRule>
  </conditionalFormatting>
  <conditionalFormatting sqref="LP26 LP28:LP29">
    <cfRule type="cellIs" dxfId="1128" priority="1210" operator="lessThan">
      <formula>$C$26</formula>
    </cfRule>
    <cfRule type="cellIs" dxfId="1127" priority="1211" operator="greaterThanOrEqual">
      <formula>$C$26</formula>
    </cfRule>
  </conditionalFormatting>
  <conditionalFormatting sqref="LP27 LP30:LP32">
    <cfRule type="cellIs" dxfId="1126" priority="1208" operator="lessThan">
      <formula>$C$32</formula>
    </cfRule>
    <cfRule type="cellIs" dxfId="1125" priority="1209" operator="greaterThanOrEqual">
      <formula>$C$32</formula>
    </cfRule>
  </conditionalFormatting>
  <conditionalFormatting sqref="LP71:LT72 LP74:LT74 LP117:LT118 LT157 LP175:LT183">
    <cfRule type="cellIs" dxfId="1124" priority="1206" operator="greaterThan">
      <formula>$C71</formula>
    </cfRule>
    <cfRule type="cellIs" dxfId="1123" priority="1207" operator="lessThanOrEqual">
      <formula>$C71</formula>
    </cfRule>
  </conditionalFormatting>
  <conditionalFormatting sqref="LP75:LT77">
    <cfRule type="cellIs" dxfId="1122" priority="1204" operator="notEqual">
      <formula>$C75</formula>
    </cfRule>
    <cfRule type="cellIs" dxfId="1121" priority="1205" operator="equal">
      <formula>$C75</formula>
    </cfRule>
  </conditionalFormatting>
  <conditionalFormatting sqref="LP107:LT107 LP104:LT104">
    <cfRule type="cellIs" dxfId="1120" priority="1202" operator="lessThanOrEqual">
      <formula>$C104</formula>
    </cfRule>
    <cfRule type="cellIs" dxfId="1119" priority="1203" operator="greaterThan">
      <formula>$C104</formula>
    </cfRule>
  </conditionalFormatting>
  <conditionalFormatting sqref="LP38:LT38">
    <cfRule type="cellIs" dxfId="1118" priority="1199" operator="notEqual">
      <formula>LP36</formula>
    </cfRule>
  </conditionalFormatting>
  <conditionalFormatting sqref="LP41:LT41">
    <cfRule type="cellIs" dxfId="1117" priority="1198" operator="notEqual">
      <formula>LP39</formula>
    </cfRule>
  </conditionalFormatting>
  <conditionalFormatting sqref="LP50">
    <cfRule type="cellIs" dxfId="1116" priority="1197" operator="notEqual">
      <formula>LP49</formula>
    </cfRule>
  </conditionalFormatting>
  <conditionalFormatting sqref="LP73:LT73">
    <cfRule type="cellIs" dxfId="1115" priority="1196" operator="greaterThan">
      <formula>LP80</formula>
    </cfRule>
  </conditionalFormatting>
  <conditionalFormatting sqref="LN19:LO19">
    <cfRule type="cellIs" dxfId="1114" priority="1190" operator="between">
      <formula>5</formula>
      <formula>9</formula>
    </cfRule>
    <cfRule type="cellIs" dxfId="1113" priority="1191" operator="greaterThan">
      <formula>9</formula>
    </cfRule>
  </conditionalFormatting>
  <conditionalFormatting sqref="LN14:LO14">
    <cfRule type="cellIs" dxfId="1112" priority="1192" operator="between">
      <formula>5</formula>
      <formula>9</formula>
    </cfRule>
    <cfRule type="cellIs" dxfId="1111" priority="1193" operator="greaterThan">
      <formula>9</formula>
    </cfRule>
  </conditionalFormatting>
  <conditionalFormatting sqref="LN9:LO9">
    <cfRule type="cellIs" dxfId="1110" priority="1194" operator="between">
      <formula>5</formula>
      <formula>9</formula>
    </cfRule>
    <cfRule type="cellIs" dxfId="1109" priority="1195" operator="greaterThan">
      <formula>9</formula>
    </cfRule>
  </conditionalFormatting>
  <conditionalFormatting sqref="LN11:LO13">
    <cfRule type="cellIs" dxfId="1108" priority="1186" operator="between">
      <formula>5</formula>
      <formula>9</formula>
    </cfRule>
    <cfRule type="cellIs" dxfId="1107" priority="1187" operator="greaterThan">
      <formula>9</formula>
    </cfRule>
  </conditionalFormatting>
  <conditionalFormatting sqref="LN24:LO24">
    <cfRule type="cellIs" dxfId="1106" priority="1188" operator="between">
      <formula>5</formula>
      <formula>9</formula>
    </cfRule>
    <cfRule type="cellIs" dxfId="1105" priority="1189" operator="greaterThan">
      <formula>9</formula>
    </cfRule>
  </conditionalFormatting>
  <conditionalFormatting sqref="LN16:LO18">
    <cfRule type="cellIs" dxfId="1104" priority="1184" operator="between">
      <formula>5</formula>
      <formula>9</formula>
    </cfRule>
    <cfRule type="cellIs" dxfId="1103" priority="1185" operator="greaterThan">
      <formula>9</formula>
    </cfRule>
  </conditionalFormatting>
  <conditionalFormatting sqref="LN21:LO23">
    <cfRule type="cellIs" dxfId="1102" priority="1182" operator="between">
      <formula>5</formula>
      <formula>9</formula>
    </cfRule>
    <cfRule type="cellIs" dxfId="1101" priority="1183" operator="greaterThan">
      <formula>9</formula>
    </cfRule>
  </conditionalFormatting>
  <conditionalFormatting sqref="LN26:LO54 LN82:LO86 LN71:LO80 LN66:LO69 LN64:LO64 LN56:LO62 LN103:LO105 LN107:LO108 LN116:LO123 LN125:LO128 LN130:LO135 LN153:LO160 LN162:LO166 LN170:LO173 LN175:LO183 LN185:LO188">
    <cfRule type="cellIs" dxfId="1100" priority="1180" operator="between">
      <formula>5</formula>
      <formula>9</formula>
    </cfRule>
    <cfRule type="cellIs" dxfId="1099" priority="1181" operator="greaterThan">
      <formula>9</formula>
    </cfRule>
  </conditionalFormatting>
  <conditionalFormatting sqref="LP90:LT90">
    <cfRule type="cellIs" dxfId="1098" priority="1178" operator="lessThan">
      <formula>$C90</formula>
    </cfRule>
    <cfRule type="cellIs" dxfId="1097" priority="1179" operator="greaterThanOrEqual">
      <formula>$C90</formula>
    </cfRule>
  </conditionalFormatting>
  <conditionalFormatting sqref="LP57:LT57">
    <cfRule type="cellIs" dxfId="1096" priority="1174" operator="lessThan">
      <formula>$C57</formula>
    </cfRule>
    <cfRule type="cellIs" dxfId="1095" priority="1175" operator="greaterThanOrEqual">
      <formula>$C57</formula>
    </cfRule>
  </conditionalFormatting>
  <conditionalFormatting sqref="LQ56:LT56">
    <cfRule type="cellIs" dxfId="1094" priority="1176" operator="lessThan">
      <formula>$C56</formula>
    </cfRule>
    <cfRule type="cellIs" dxfId="1093" priority="1177" operator="greaterThanOrEqual">
      <formula>$C56</formula>
    </cfRule>
  </conditionalFormatting>
  <conditionalFormatting sqref="LQ58:LT60">
    <cfRule type="cellIs" dxfId="1092" priority="1172" operator="lessThan">
      <formula>$C58</formula>
    </cfRule>
    <cfRule type="cellIs" dxfId="1091" priority="1173" operator="greaterThanOrEqual">
      <formula>$C58</formula>
    </cfRule>
  </conditionalFormatting>
  <conditionalFormatting sqref="LP62:LT62">
    <cfRule type="cellIs" dxfId="1090" priority="1170" operator="lessThan">
      <formula>$C62</formula>
    </cfRule>
    <cfRule type="cellIs" dxfId="1089" priority="1171" operator="greaterThanOrEqual">
      <formula>$C62</formula>
    </cfRule>
  </conditionalFormatting>
  <conditionalFormatting sqref="LP56">
    <cfRule type="cellIs" dxfId="1088" priority="1168" operator="lessThan">
      <formula>$C56</formula>
    </cfRule>
    <cfRule type="cellIs" dxfId="1087" priority="1169" operator="greaterThanOrEqual">
      <formula>$C56</formula>
    </cfRule>
  </conditionalFormatting>
  <conditionalFormatting sqref="LP58:LP60">
    <cfRule type="cellIs" dxfId="1086" priority="1166" operator="lessThan">
      <formula>$C58</formula>
    </cfRule>
    <cfRule type="cellIs" dxfId="1085" priority="1167" operator="greaterThanOrEqual">
      <formula>$C58</formula>
    </cfRule>
  </conditionalFormatting>
  <conditionalFormatting sqref="LQ61:LT61">
    <cfRule type="cellIs" dxfId="1084" priority="1164" operator="lessThan">
      <formula>$C61</formula>
    </cfRule>
    <cfRule type="cellIs" dxfId="1083" priority="1165" operator="greaterThanOrEqual">
      <formula>$C61</formula>
    </cfRule>
  </conditionalFormatting>
  <conditionalFormatting sqref="LP61">
    <cfRule type="cellIs" dxfId="1082" priority="1162" operator="lessThan">
      <formula>$C61</formula>
    </cfRule>
    <cfRule type="cellIs" dxfId="1081" priority="1163" operator="greaterThanOrEqual">
      <formula>$C61</formula>
    </cfRule>
  </conditionalFormatting>
  <conditionalFormatting sqref="LP9:LT9">
    <cfRule type="cellIs" dxfId="1080" priority="1160" operator="between">
      <formula>5</formula>
      <formula>9</formula>
    </cfRule>
    <cfRule type="cellIs" dxfId="1079" priority="1161" operator="greaterThan">
      <formula>9</formula>
    </cfRule>
  </conditionalFormatting>
  <conditionalFormatting sqref="LP14:LT14">
    <cfRule type="cellIs" dxfId="1078" priority="1158" operator="between">
      <formula>5</formula>
      <formula>9</formula>
    </cfRule>
    <cfRule type="cellIs" dxfId="1077" priority="1159" operator="greaterThan">
      <formula>9</formula>
    </cfRule>
  </conditionalFormatting>
  <conditionalFormatting sqref="LP19:LT19">
    <cfRule type="cellIs" dxfId="1076" priority="1156" operator="between">
      <formula>5</formula>
      <formula>9</formula>
    </cfRule>
    <cfRule type="cellIs" dxfId="1075" priority="1157" operator="greaterThan">
      <formula>9</formula>
    </cfRule>
  </conditionalFormatting>
  <conditionalFormatting sqref="LP24:LT24">
    <cfRule type="cellIs" dxfId="1074" priority="1154" operator="between">
      <formula>5</formula>
      <formula>9</formula>
    </cfRule>
    <cfRule type="cellIs" dxfId="1073" priority="1155" operator="greaterThan">
      <formula>9</formula>
    </cfRule>
  </conditionalFormatting>
  <conditionalFormatting sqref="LN91:LT93">
    <cfRule type="cellIs" dxfId="1072" priority="1200" operator="lessThan">
      <formula>$C$91</formula>
    </cfRule>
    <cfRule type="cellIs" dxfId="1071" priority="1201" operator="greaterThan">
      <formula>$C$91</formula>
    </cfRule>
  </conditionalFormatting>
  <conditionalFormatting sqref="LN96:LT96">
    <cfRule type="cellIs" dxfId="1070" priority="1152" operator="lessThan">
      <formula>$C$96</formula>
    </cfRule>
    <cfRule type="cellIs" dxfId="1069" priority="1153" operator="greaterThanOrEqual">
      <formula>$C96</formula>
    </cfRule>
  </conditionalFormatting>
  <conditionalFormatting sqref="LP98:LT98">
    <cfRule type="cellIs" dxfId="1068" priority="1150" operator="lessThan">
      <formula>$C98</formula>
    </cfRule>
    <cfRule type="cellIs" dxfId="1067" priority="1151" operator="greaterThanOrEqual">
      <formula>$C98</formula>
    </cfRule>
  </conditionalFormatting>
  <conditionalFormatting sqref="LP105:LT105">
    <cfRule type="cellIs" dxfId="1066" priority="1148" operator="lessThanOrEqual">
      <formula>$C$105</formula>
    </cfRule>
    <cfRule type="cellIs" dxfId="1065" priority="1149" operator="greaterThan">
      <formula>$C$105</formula>
    </cfRule>
  </conditionalFormatting>
  <conditionalFormatting sqref="LP108:LT108">
    <cfRule type="cellIs" dxfId="1064" priority="1146" operator="lessThanOrEqual">
      <formula>$C$108</formula>
    </cfRule>
    <cfRule type="cellIs" dxfId="1063" priority="1147" operator="greaterThan">
      <formula>$C$108</formula>
    </cfRule>
  </conditionalFormatting>
  <conditionalFormatting sqref="LP119:LT119">
    <cfRule type="containsText" dxfId="1062" priority="1143" operator="containsText" text="N/A">
      <formula>NOT(ISERROR(SEARCH("N/A",LP119)))</formula>
    </cfRule>
    <cfRule type="cellIs" dxfId="1061" priority="1144" operator="greaterThan">
      <formula>$C119</formula>
    </cfRule>
    <cfRule type="cellIs" dxfId="1060" priority="1145" operator="lessThanOrEqual">
      <formula>$C119</formula>
    </cfRule>
  </conditionalFormatting>
  <conditionalFormatting sqref="LP139:LT139">
    <cfRule type="cellIs" dxfId="1059" priority="1141" operator="lessThan">
      <formula>$C139</formula>
    </cfRule>
    <cfRule type="cellIs" dxfId="1058" priority="1142" operator="greaterThanOrEqual">
      <formula>$C139</formula>
    </cfRule>
  </conditionalFormatting>
  <conditionalFormatting sqref="LP151:LT151">
    <cfRule type="cellIs" dxfId="1057" priority="1139" operator="lessThan">
      <formula>$C151</formula>
    </cfRule>
    <cfRule type="cellIs" dxfId="1056" priority="1140" operator="greaterThanOrEqual">
      <formula>$C151</formula>
    </cfRule>
  </conditionalFormatting>
  <conditionalFormatting sqref="LP153:LT153">
    <cfRule type="cellIs" dxfId="1055" priority="1137" operator="greaterThan">
      <formula>$C153</formula>
    </cfRule>
    <cfRule type="cellIs" dxfId="1054" priority="1138" operator="lessThanOrEqual">
      <formula>$C153</formula>
    </cfRule>
  </conditionalFormatting>
  <conditionalFormatting sqref="LQ157:LS157">
    <cfRule type="cellIs" dxfId="1053" priority="1135" operator="greaterThan">
      <formula>$C157</formula>
    </cfRule>
    <cfRule type="cellIs" dxfId="1052" priority="1136" operator="lessThanOrEqual">
      <formula>$C157</formula>
    </cfRule>
  </conditionalFormatting>
  <conditionalFormatting sqref="LP157">
    <cfRule type="cellIs" dxfId="1051" priority="1133" operator="greaterThan">
      <formula>$C157</formula>
    </cfRule>
    <cfRule type="cellIs" dxfId="1050" priority="1134" operator="lessThanOrEqual">
      <formula>$C157</formula>
    </cfRule>
  </conditionalFormatting>
  <conditionalFormatting sqref="LP162:LT162">
    <cfRule type="cellIs" dxfId="1049" priority="1131" operator="greaterThan">
      <formula>$C162</formula>
    </cfRule>
    <cfRule type="cellIs" dxfId="1048" priority="1132" operator="lessThanOrEqual">
      <formula>$C162</formula>
    </cfRule>
  </conditionalFormatting>
  <conditionalFormatting sqref="LP170:LS170">
    <cfRule type="cellIs" dxfId="1047" priority="1129" operator="greaterThan">
      <formula>$C170</formula>
    </cfRule>
    <cfRule type="cellIs" dxfId="1046" priority="1130" operator="lessThanOrEqual">
      <formula>$C170</formula>
    </cfRule>
  </conditionalFormatting>
  <conditionalFormatting sqref="LP172:LS172">
    <cfRule type="cellIs" dxfId="1045" priority="1127" operator="greaterThan">
      <formula>$C172</formula>
    </cfRule>
    <cfRule type="cellIs" dxfId="1044" priority="1128" operator="lessThanOrEqual">
      <formula>$C172</formula>
    </cfRule>
  </conditionalFormatting>
  <conditionalFormatting sqref="LT170">
    <cfRule type="cellIs" dxfId="1043" priority="1125" operator="greaterThan">
      <formula>$C170</formula>
    </cfRule>
    <cfRule type="cellIs" dxfId="1042" priority="1126" operator="lessThanOrEqual">
      <formula>$C170</formula>
    </cfRule>
  </conditionalFormatting>
  <conditionalFormatting sqref="LT172">
    <cfRule type="cellIs" dxfId="1041" priority="1123" operator="greaterThan">
      <formula>$C172</formula>
    </cfRule>
    <cfRule type="cellIs" dxfId="1040" priority="1124" operator="lessThanOrEqual">
      <formula>$C172</formula>
    </cfRule>
  </conditionalFormatting>
  <conditionalFormatting sqref="LW26 LW28:LW29">
    <cfRule type="cellIs" dxfId="1039" priority="1121" operator="lessThan">
      <formula>$C$26</formula>
    </cfRule>
    <cfRule type="cellIs" dxfId="1038" priority="1122" operator="greaterThanOrEqual">
      <formula>$C$26</formula>
    </cfRule>
  </conditionalFormatting>
  <conditionalFormatting sqref="LW27 LW30:LW32">
    <cfRule type="cellIs" dxfId="1037" priority="1119" operator="lessThan">
      <formula>$C$32</formula>
    </cfRule>
    <cfRule type="cellIs" dxfId="1036" priority="1120" operator="greaterThanOrEqual">
      <formula>$C$32</formula>
    </cfRule>
  </conditionalFormatting>
  <conditionalFormatting sqref="LW71:MA72 LW74:MA74 LW117:MA118 MA157 LW175:MA183">
    <cfRule type="cellIs" dxfId="1035" priority="1117" operator="greaterThan">
      <formula>$C71</formula>
    </cfRule>
    <cfRule type="cellIs" dxfId="1034" priority="1118" operator="lessThanOrEqual">
      <formula>$C71</formula>
    </cfRule>
  </conditionalFormatting>
  <conditionalFormatting sqref="LW75:MA77">
    <cfRule type="cellIs" dxfId="1033" priority="1115" operator="notEqual">
      <formula>$C75</formula>
    </cfRule>
    <cfRule type="cellIs" dxfId="1032" priority="1116" operator="equal">
      <formula>$C75</formula>
    </cfRule>
  </conditionalFormatting>
  <conditionalFormatting sqref="LW107:MA107 LW104:MA104">
    <cfRule type="cellIs" dxfId="1031" priority="1113" operator="lessThanOrEqual">
      <formula>$C104</formula>
    </cfRule>
    <cfRule type="cellIs" dxfId="1030" priority="1114" operator="greaterThan">
      <formula>$C104</formula>
    </cfRule>
  </conditionalFormatting>
  <conditionalFormatting sqref="LW38:MA38">
    <cfRule type="cellIs" dxfId="1029" priority="1110" operator="notEqual">
      <formula>LW36</formula>
    </cfRule>
  </conditionalFormatting>
  <conditionalFormatting sqref="LW41:MA41">
    <cfRule type="cellIs" dxfId="1028" priority="1109" operator="notEqual">
      <formula>LW39</formula>
    </cfRule>
  </conditionalFormatting>
  <conditionalFormatting sqref="LW50">
    <cfRule type="cellIs" dxfId="1027" priority="1108" operator="notEqual">
      <formula>LW49</formula>
    </cfRule>
  </conditionalFormatting>
  <conditionalFormatting sqref="LW73:MA73">
    <cfRule type="cellIs" dxfId="1026" priority="1107" operator="greaterThan">
      <formula>LW80</formula>
    </cfRule>
  </conditionalFormatting>
  <conditionalFormatting sqref="LU19:LV19">
    <cfRule type="cellIs" dxfId="1025" priority="1101" operator="between">
      <formula>5</formula>
      <formula>9</formula>
    </cfRule>
    <cfRule type="cellIs" dxfId="1024" priority="1102" operator="greaterThan">
      <formula>9</formula>
    </cfRule>
  </conditionalFormatting>
  <conditionalFormatting sqref="LU14:LV14">
    <cfRule type="cellIs" dxfId="1023" priority="1103" operator="between">
      <formula>5</formula>
      <formula>9</formula>
    </cfRule>
    <cfRule type="cellIs" dxfId="1022" priority="1104" operator="greaterThan">
      <formula>9</formula>
    </cfRule>
  </conditionalFormatting>
  <conditionalFormatting sqref="LU9:LV9">
    <cfRule type="cellIs" dxfId="1021" priority="1105" operator="between">
      <formula>5</formula>
      <formula>9</formula>
    </cfRule>
    <cfRule type="cellIs" dxfId="1020" priority="1106" operator="greaterThan">
      <formula>9</formula>
    </cfRule>
  </conditionalFormatting>
  <conditionalFormatting sqref="LU11:LV13">
    <cfRule type="cellIs" dxfId="1019" priority="1097" operator="between">
      <formula>5</formula>
      <formula>9</formula>
    </cfRule>
    <cfRule type="cellIs" dxfId="1018" priority="1098" operator="greaterThan">
      <formula>9</formula>
    </cfRule>
  </conditionalFormatting>
  <conditionalFormatting sqref="LU24:LV24">
    <cfRule type="cellIs" dxfId="1017" priority="1099" operator="between">
      <formula>5</formula>
      <formula>9</formula>
    </cfRule>
    <cfRule type="cellIs" dxfId="1016" priority="1100" operator="greaterThan">
      <formula>9</formula>
    </cfRule>
  </conditionalFormatting>
  <conditionalFormatting sqref="LU16:LV18">
    <cfRule type="cellIs" dxfId="1015" priority="1095" operator="between">
      <formula>5</formula>
      <formula>9</formula>
    </cfRule>
    <cfRule type="cellIs" dxfId="1014" priority="1096" operator="greaterThan">
      <formula>9</formula>
    </cfRule>
  </conditionalFormatting>
  <conditionalFormatting sqref="LU21:LV23">
    <cfRule type="cellIs" dxfId="1013" priority="1093" operator="between">
      <formula>5</formula>
      <formula>9</formula>
    </cfRule>
    <cfRule type="cellIs" dxfId="1012" priority="1094" operator="greaterThan">
      <formula>9</formula>
    </cfRule>
  </conditionalFormatting>
  <conditionalFormatting sqref="LU26:LV54 LU82:LV86 LU71:LV80 LU66:LV69 LU64:LV64 LU56:LV62 LU103:LV105 LU107:LV108 LU116:LV123 LU125:LV128 LU130:LV135 LU153:LV160 LU162:LV166 LU170:LV173 LU175:LV183 LU185:LV188">
    <cfRule type="cellIs" dxfId="1011" priority="1091" operator="between">
      <formula>5</formula>
      <formula>9</formula>
    </cfRule>
    <cfRule type="cellIs" dxfId="1010" priority="1092" operator="greaterThan">
      <formula>9</formula>
    </cfRule>
  </conditionalFormatting>
  <conditionalFormatting sqref="LW90:MA90">
    <cfRule type="cellIs" dxfId="1009" priority="1089" operator="lessThan">
      <formula>$C90</formula>
    </cfRule>
    <cfRule type="cellIs" dxfId="1008" priority="1090" operator="greaterThanOrEqual">
      <formula>$C90</formula>
    </cfRule>
  </conditionalFormatting>
  <conditionalFormatting sqref="LW57:MA57">
    <cfRule type="cellIs" dxfId="1007" priority="1085" operator="lessThan">
      <formula>$C57</formula>
    </cfRule>
    <cfRule type="cellIs" dxfId="1006" priority="1086" operator="greaterThanOrEqual">
      <formula>$C57</formula>
    </cfRule>
  </conditionalFormatting>
  <conditionalFormatting sqref="LX56:MA56">
    <cfRule type="cellIs" dxfId="1005" priority="1087" operator="lessThan">
      <formula>$C56</formula>
    </cfRule>
    <cfRule type="cellIs" dxfId="1004" priority="1088" operator="greaterThanOrEqual">
      <formula>$C56</formula>
    </cfRule>
  </conditionalFormatting>
  <conditionalFormatting sqref="LX58:MA60">
    <cfRule type="cellIs" dxfId="1003" priority="1083" operator="lessThan">
      <formula>$C58</formula>
    </cfRule>
    <cfRule type="cellIs" dxfId="1002" priority="1084" operator="greaterThanOrEqual">
      <formula>$C58</formula>
    </cfRule>
  </conditionalFormatting>
  <conditionalFormatting sqref="LW62:MA62">
    <cfRule type="cellIs" dxfId="1001" priority="1081" operator="lessThan">
      <formula>$C62</formula>
    </cfRule>
    <cfRule type="cellIs" dxfId="1000" priority="1082" operator="greaterThanOrEqual">
      <formula>$C62</formula>
    </cfRule>
  </conditionalFormatting>
  <conditionalFormatting sqref="LW56">
    <cfRule type="cellIs" dxfId="999" priority="1079" operator="lessThan">
      <formula>$C56</formula>
    </cfRule>
    <cfRule type="cellIs" dxfId="998" priority="1080" operator="greaterThanOrEqual">
      <formula>$C56</formula>
    </cfRule>
  </conditionalFormatting>
  <conditionalFormatting sqref="LW58:LW60">
    <cfRule type="cellIs" dxfId="997" priority="1077" operator="lessThan">
      <formula>$C58</formula>
    </cfRule>
    <cfRule type="cellIs" dxfId="996" priority="1078" operator="greaterThanOrEqual">
      <formula>$C58</formula>
    </cfRule>
  </conditionalFormatting>
  <conditionalFormatting sqref="LX61:MA61">
    <cfRule type="cellIs" dxfId="995" priority="1075" operator="lessThan">
      <formula>$C61</formula>
    </cfRule>
    <cfRule type="cellIs" dxfId="994" priority="1076" operator="greaterThanOrEqual">
      <formula>$C61</formula>
    </cfRule>
  </conditionalFormatting>
  <conditionalFormatting sqref="LW61">
    <cfRule type="cellIs" dxfId="993" priority="1073" operator="lessThan">
      <formula>$C61</formula>
    </cfRule>
    <cfRule type="cellIs" dxfId="992" priority="1074" operator="greaterThanOrEqual">
      <formula>$C61</formula>
    </cfRule>
  </conditionalFormatting>
  <conditionalFormatting sqref="LW9:MA9">
    <cfRule type="cellIs" dxfId="991" priority="1071" operator="between">
      <formula>5</formula>
      <formula>9</formula>
    </cfRule>
    <cfRule type="cellIs" dxfId="990" priority="1072" operator="greaterThan">
      <formula>9</formula>
    </cfRule>
  </conditionalFormatting>
  <conditionalFormatting sqref="LW14:MA14">
    <cfRule type="cellIs" dxfId="989" priority="1069" operator="between">
      <formula>5</formula>
      <formula>9</formula>
    </cfRule>
    <cfRule type="cellIs" dxfId="988" priority="1070" operator="greaterThan">
      <formula>9</formula>
    </cfRule>
  </conditionalFormatting>
  <conditionalFormatting sqref="LW19:MA19">
    <cfRule type="cellIs" dxfId="987" priority="1067" operator="between">
      <formula>5</formula>
      <formula>9</formula>
    </cfRule>
    <cfRule type="cellIs" dxfId="986" priority="1068" operator="greaterThan">
      <formula>9</formula>
    </cfRule>
  </conditionalFormatting>
  <conditionalFormatting sqref="LW24:MA24">
    <cfRule type="cellIs" dxfId="985" priority="1065" operator="between">
      <formula>5</formula>
      <formula>9</formula>
    </cfRule>
    <cfRule type="cellIs" dxfId="984" priority="1066" operator="greaterThan">
      <formula>9</formula>
    </cfRule>
  </conditionalFormatting>
  <conditionalFormatting sqref="LU91:MA93">
    <cfRule type="cellIs" dxfId="983" priority="1111" operator="lessThan">
      <formula>$C$91</formula>
    </cfRule>
    <cfRule type="cellIs" dxfId="982" priority="1112" operator="greaterThan">
      <formula>$C$91</formula>
    </cfRule>
  </conditionalFormatting>
  <conditionalFormatting sqref="LU96:MA96">
    <cfRule type="cellIs" dxfId="981" priority="1063" operator="lessThan">
      <formula>$C$96</formula>
    </cfRule>
    <cfRule type="cellIs" dxfId="980" priority="1064" operator="greaterThanOrEqual">
      <formula>$C96</formula>
    </cfRule>
  </conditionalFormatting>
  <conditionalFormatting sqref="LW98:MA98">
    <cfRule type="cellIs" dxfId="979" priority="1061" operator="lessThan">
      <formula>$C98</formula>
    </cfRule>
    <cfRule type="cellIs" dxfId="978" priority="1062" operator="greaterThanOrEqual">
      <formula>$C98</formula>
    </cfRule>
  </conditionalFormatting>
  <conditionalFormatting sqref="LW105:MA105">
    <cfRule type="cellIs" dxfId="977" priority="1059" operator="lessThanOrEqual">
      <formula>$C$105</formula>
    </cfRule>
    <cfRule type="cellIs" dxfId="976" priority="1060" operator="greaterThan">
      <formula>$C$105</formula>
    </cfRule>
  </conditionalFormatting>
  <conditionalFormatting sqref="LW108:MA108">
    <cfRule type="cellIs" dxfId="975" priority="1057" operator="lessThanOrEqual">
      <formula>$C$108</formula>
    </cfRule>
    <cfRule type="cellIs" dxfId="974" priority="1058" operator="greaterThan">
      <formula>$C$108</formula>
    </cfRule>
  </conditionalFormatting>
  <conditionalFormatting sqref="LW119:MA119">
    <cfRule type="containsText" dxfId="973" priority="1054" operator="containsText" text="N/A">
      <formula>NOT(ISERROR(SEARCH("N/A",LW119)))</formula>
    </cfRule>
    <cfRule type="cellIs" dxfId="972" priority="1055" operator="greaterThan">
      <formula>$C119</formula>
    </cfRule>
    <cfRule type="cellIs" dxfId="971" priority="1056" operator="lessThanOrEqual">
      <formula>$C119</formula>
    </cfRule>
  </conditionalFormatting>
  <conditionalFormatting sqref="LW139:MA139">
    <cfRule type="cellIs" dxfId="970" priority="1052" operator="lessThan">
      <formula>$C139</formula>
    </cfRule>
    <cfRule type="cellIs" dxfId="969" priority="1053" operator="greaterThanOrEqual">
      <formula>$C139</formula>
    </cfRule>
  </conditionalFormatting>
  <conditionalFormatting sqref="LW151:MA151">
    <cfRule type="cellIs" dxfId="968" priority="1050" operator="lessThan">
      <formula>$C151</formula>
    </cfRule>
    <cfRule type="cellIs" dxfId="967" priority="1051" operator="greaterThanOrEqual">
      <formula>$C151</formula>
    </cfRule>
  </conditionalFormatting>
  <conditionalFormatting sqref="LW153:MA153">
    <cfRule type="cellIs" dxfId="966" priority="1048" operator="greaterThan">
      <formula>$C153</formula>
    </cfRule>
    <cfRule type="cellIs" dxfId="965" priority="1049" operator="lessThanOrEqual">
      <formula>$C153</formula>
    </cfRule>
  </conditionalFormatting>
  <conditionalFormatting sqref="LX157:LZ157">
    <cfRule type="cellIs" dxfId="964" priority="1046" operator="greaterThan">
      <formula>$C157</formula>
    </cfRule>
    <cfRule type="cellIs" dxfId="963" priority="1047" operator="lessThanOrEqual">
      <formula>$C157</formula>
    </cfRule>
  </conditionalFormatting>
  <conditionalFormatting sqref="LW157">
    <cfRule type="cellIs" dxfId="962" priority="1044" operator="greaterThan">
      <formula>$C157</formula>
    </cfRule>
    <cfRule type="cellIs" dxfId="961" priority="1045" operator="lessThanOrEqual">
      <formula>$C157</formula>
    </cfRule>
  </conditionalFormatting>
  <conditionalFormatting sqref="LW162:MA162">
    <cfRule type="cellIs" dxfId="960" priority="1042" operator="greaterThan">
      <formula>$C162</formula>
    </cfRule>
    <cfRule type="cellIs" dxfId="959" priority="1043" operator="lessThanOrEqual">
      <formula>$C162</formula>
    </cfRule>
  </conditionalFormatting>
  <conditionalFormatting sqref="LW170:LZ170">
    <cfRule type="cellIs" dxfId="958" priority="1040" operator="greaterThan">
      <formula>$C170</formula>
    </cfRule>
    <cfRule type="cellIs" dxfId="957" priority="1041" operator="lessThanOrEqual">
      <formula>$C170</formula>
    </cfRule>
  </conditionalFormatting>
  <conditionalFormatting sqref="LW172:LZ172">
    <cfRule type="cellIs" dxfId="956" priority="1038" operator="greaterThan">
      <formula>$C172</formula>
    </cfRule>
    <cfRule type="cellIs" dxfId="955" priority="1039" operator="lessThanOrEqual">
      <formula>$C172</formula>
    </cfRule>
  </conditionalFormatting>
  <conditionalFormatting sqref="MA170">
    <cfRule type="cellIs" dxfId="954" priority="1036" operator="greaterThan">
      <formula>$C170</formula>
    </cfRule>
    <cfRule type="cellIs" dxfId="953" priority="1037" operator="lessThanOrEqual">
      <formula>$C170</formula>
    </cfRule>
  </conditionalFormatting>
  <conditionalFormatting sqref="MA172">
    <cfRule type="cellIs" dxfId="952" priority="1034" operator="greaterThan">
      <formula>$C172</formula>
    </cfRule>
    <cfRule type="cellIs" dxfId="951" priority="1035" operator="lessThanOrEqual">
      <formula>$C172</formula>
    </cfRule>
  </conditionalFormatting>
  <conditionalFormatting sqref="MD26:MH26 MD28:MH29">
    <cfRule type="cellIs" dxfId="950" priority="1032" operator="lessThan">
      <formula>$C$26</formula>
    </cfRule>
    <cfRule type="cellIs" dxfId="949" priority="1033" operator="greaterThanOrEqual">
      <formula>$C$26</formula>
    </cfRule>
  </conditionalFormatting>
  <conditionalFormatting sqref="MD27:MH27 MD30:MH32">
    <cfRule type="cellIs" dxfId="948" priority="1030" operator="lessThan">
      <formula>$C$32</formula>
    </cfRule>
    <cfRule type="cellIs" dxfId="947" priority="1031" operator="greaterThanOrEqual">
      <formula>$C$32</formula>
    </cfRule>
  </conditionalFormatting>
  <conditionalFormatting sqref="MD71:MH72 MD74:MH74 MD117:MH118 MH157 MD175:MH183">
    <cfRule type="cellIs" dxfId="946" priority="1028" operator="greaterThan">
      <formula>$C71</formula>
    </cfRule>
    <cfRule type="cellIs" dxfId="945" priority="1029" operator="lessThanOrEqual">
      <formula>$C71</formula>
    </cfRule>
  </conditionalFormatting>
  <conditionalFormatting sqref="MD75:MH77">
    <cfRule type="cellIs" dxfId="944" priority="1026" operator="notEqual">
      <formula>$C75</formula>
    </cfRule>
    <cfRule type="cellIs" dxfId="943" priority="1027" operator="equal">
      <formula>$C75</formula>
    </cfRule>
  </conditionalFormatting>
  <conditionalFormatting sqref="MD107:MH107 MD104:MH104">
    <cfRule type="cellIs" dxfId="942" priority="1024" operator="lessThanOrEqual">
      <formula>$C104</formula>
    </cfRule>
    <cfRule type="cellIs" dxfId="941" priority="1025" operator="greaterThan">
      <formula>$C104</formula>
    </cfRule>
  </conditionalFormatting>
  <conditionalFormatting sqref="MD38:MH38">
    <cfRule type="cellIs" dxfId="940" priority="1021" operator="notEqual">
      <formula>MD36</formula>
    </cfRule>
  </conditionalFormatting>
  <conditionalFormatting sqref="MD41:MH41">
    <cfRule type="cellIs" dxfId="939" priority="1020" operator="notEqual">
      <formula>MD39</formula>
    </cfRule>
  </conditionalFormatting>
  <conditionalFormatting sqref="MD50:MH50">
    <cfRule type="cellIs" dxfId="938" priority="1019" operator="notEqual">
      <formula>MD49</formula>
    </cfRule>
  </conditionalFormatting>
  <conditionalFormatting sqref="MD73:MH73">
    <cfRule type="cellIs" dxfId="937" priority="1018" operator="greaterThan">
      <formula>MD80</formula>
    </cfRule>
  </conditionalFormatting>
  <conditionalFormatting sqref="MB19:MC19">
    <cfRule type="cellIs" dxfId="936" priority="1012" operator="between">
      <formula>5</formula>
      <formula>9</formula>
    </cfRule>
    <cfRule type="cellIs" dxfId="935" priority="1013" operator="greaterThan">
      <formula>9</formula>
    </cfRule>
  </conditionalFormatting>
  <conditionalFormatting sqref="MB14:MC14">
    <cfRule type="cellIs" dxfId="934" priority="1014" operator="between">
      <formula>5</formula>
      <formula>9</formula>
    </cfRule>
    <cfRule type="cellIs" dxfId="933" priority="1015" operator="greaterThan">
      <formula>9</formula>
    </cfRule>
  </conditionalFormatting>
  <conditionalFormatting sqref="MB9:MC9">
    <cfRule type="cellIs" dxfId="932" priority="1016" operator="between">
      <formula>5</formula>
      <formula>9</formula>
    </cfRule>
    <cfRule type="cellIs" dxfId="931" priority="1017" operator="greaterThan">
      <formula>9</formula>
    </cfRule>
  </conditionalFormatting>
  <conditionalFormatting sqref="MB11:MC13">
    <cfRule type="cellIs" dxfId="930" priority="1008" operator="between">
      <formula>5</formula>
      <formula>9</formula>
    </cfRule>
    <cfRule type="cellIs" dxfId="929" priority="1009" operator="greaterThan">
      <formula>9</formula>
    </cfRule>
  </conditionalFormatting>
  <conditionalFormatting sqref="MB24:MC24">
    <cfRule type="cellIs" dxfId="928" priority="1010" operator="between">
      <formula>5</formula>
      <formula>9</formula>
    </cfRule>
    <cfRule type="cellIs" dxfId="927" priority="1011" operator="greaterThan">
      <formula>9</formula>
    </cfRule>
  </conditionalFormatting>
  <conditionalFormatting sqref="MB16:MC18">
    <cfRule type="cellIs" dxfId="926" priority="1006" operator="between">
      <formula>5</formula>
      <formula>9</formula>
    </cfRule>
    <cfRule type="cellIs" dxfId="925" priority="1007" operator="greaterThan">
      <formula>9</formula>
    </cfRule>
  </conditionalFormatting>
  <conditionalFormatting sqref="MB21:MC23">
    <cfRule type="cellIs" dxfId="924" priority="1004" operator="between">
      <formula>5</formula>
      <formula>9</formula>
    </cfRule>
    <cfRule type="cellIs" dxfId="923" priority="1005" operator="greaterThan">
      <formula>9</formula>
    </cfRule>
  </conditionalFormatting>
  <conditionalFormatting sqref="MB26:MC54 MB82:MC86 MB71:MC80 MB66:MC69 MB64:MC64 MB56:MC62 MB103:MC105 MB107:MC108 MB116:MC123 MB125:MC128 MB130:MC135 MB153:MC160 MB162:MC166 MB170:MC173 MB175:MC183 MB185:MC188">
    <cfRule type="cellIs" dxfId="922" priority="1002" operator="between">
      <formula>5</formula>
      <formula>9</formula>
    </cfRule>
    <cfRule type="cellIs" dxfId="921" priority="1003" operator="greaterThan">
      <formula>9</formula>
    </cfRule>
  </conditionalFormatting>
  <conditionalFormatting sqref="MD90:MH90">
    <cfRule type="cellIs" dxfId="920" priority="1000" operator="lessThan">
      <formula>$C90</formula>
    </cfRule>
    <cfRule type="cellIs" dxfId="919" priority="1001" operator="greaterThanOrEqual">
      <formula>$C90</formula>
    </cfRule>
  </conditionalFormatting>
  <conditionalFormatting sqref="MD57:MH57">
    <cfRule type="cellIs" dxfId="918" priority="996" operator="lessThan">
      <formula>$C57</formula>
    </cfRule>
    <cfRule type="cellIs" dxfId="917" priority="997" operator="greaterThanOrEqual">
      <formula>$C57</formula>
    </cfRule>
  </conditionalFormatting>
  <conditionalFormatting sqref="ME56:MH56">
    <cfRule type="cellIs" dxfId="916" priority="998" operator="lessThan">
      <formula>$C56</formula>
    </cfRule>
    <cfRule type="cellIs" dxfId="915" priority="999" operator="greaterThanOrEqual">
      <formula>$C56</formula>
    </cfRule>
  </conditionalFormatting>
  <conditionalFormatting sqref="ME58:MH60">
    <cfRule type="cellIs" dxfId="914" priority="994" operator="lessThan">
      <formula>$C58</formula>
    </cfRule>
    <cfRule type="cellIs" dxfId="913" priority="995" operator="greaterThanOrEqual">
      <formula>$C58</formula>
    </cfRule>
  </conditionalFormatting>
  <conditionalFormatting sqref="MD62:MH62">
    <cfRule type="cellIs" dxfId="912" priority="992" operator="lessThan">
      <formula>$C62</formula>
    </cfRule>
    <cfRule type="cellIs" dxfId="911" priority="993" operator="greaterThanOrEqual">
      <formula>$C62</formula>
    </cfRule>
  </conditionalFormatting>
  <conditionalFormatting sqref="MD56">
    <cfRule type="cellIs" dxfId="910" priority="990" operator="lessThan">
      <formula>$C56</formula>
    </cfRule>
    <cfRule type="cellIs" dxfId="909" priority="991" operator="greaterThanOrEqual">
      <formula>$C56</formula>
    </cfRule>
  </conditionalFormatting>
  <conditionalFormatting sqref="MD58:MD60">
    <cfRule type="cellIs" dxfId="908" priority="988" operator="lessThan">
      <formula>$C58</formula>
    </cfRule>
    <cfRule type="cellIs" dxfId="907" priority="989" operator="greaterThanOrEqual">
      <formula>$C58</formula>
    </cfRule>
  </conditionalFormatting>
  <conditionalFormatting sqref="ME61:MH61">
    <cfRule type="cellIs" dxfId="906" priority="986" operator="lessThan">
      <formula>$C61</formula>
    </cfRule>
    <cfRule type="cellIs" dxfId="905" priority="987" operator="greaterThanOrEqual">
      <formula>$C61</formula>
    </cfRule>
  </conditionalFormatting>
  <conditionalFormatting sqref="MD61">
    <cfRule type="cellIs" dxfId="904" priority="984" operator="lessThan">
      <formula>$C61</formula>
    </cfRule>
    <cfRule type="cellIs" dxfId="903" priority="985" operator="greaterThanOrEqual">
      <formula>$C61</formula>
    </cfRule>
  </conditionalFormatting>
  <conditionalFormatting sqref="MD9:MH9">
    <cfRule type="cellIs" dxfId="902" priority="982" operator="between">
      <formula>5</formula>
      <formula>9</formula>
    </cfRule>
    <cfRule type="cellIs" dxfId="901" priority="983" operator="greaterThan">
      <formula>9</formula>
    </cfRule>
  </conditionalFormatting>
  <conditionalFormatting sqref="MD14:MH14">
    <cfRule type="cellIs" dxfId="900" priority="980" operator="between">
      <formula>5</formula>
      <formula>9</formula>
    </cfRule>
    <cfRule type="cellIs" dxfId="899" priority="981" operator="greaterThan">
      <formula>9</formula>
    </cfRule>
  </conditionalFormatting>
  <conditionalFormatting sqref="MD19:MH19">
    <cfRule type="cellIs" dxfId="898" priority="978" operator="between">
      <formula>5</formula>
      <formula>9</formula>
    </cfRule>
    <cfRule type="cellIs" dxfId="897" priority="979" operator="greaterThan">
      <formula>9</formula>
    </cfRule>
  </conditionalFormatting>
  <conditionalFormatting sqref="MD24:MH24">
    <cfRule type="cellIs" dxfId="896" priority="976" operator="between">
      <formula>5</formula>
      <formula>9</formula>
    </cfRule>
    <cfRule type="cellIs" dxfId="895" priority="977" operator="greaterThan">
      <formula>9</formula>
    </cfRule>
  </conditionalFormatting>
  <conditionalFormatting sqref="MB91:MH93">
    <cfRule type="cellIs" dxfId="894" priority="1022" operator="lessThan">
      <formula>$C$91</formula>
    </cfRule>
    <cfRule type="cellIs" dxfId="893" priority="1023" operator="greaterThan">
      <formula>$C$91</formula>
    </cfRule>
  </conditionalFormatting>
  <conditionalFormatting sqref="MB96:MH96">
    <cfRule type="cellIs" dxfId="892" priority="974" operator="lessThan">
      <formula>$C$96</formula>
    </cfRule>
    <cfRule type="cellIs" dxfId="891" priority="975" operator="greaterThanOrEqual">
      <formula>$C96</formula>
    </cfRule>
  </conditionalFormatting>
  <conditionalFormatting sqref="MD98:MH98">
    <cfRule type="cellIs" dxfId="890" priority="972" operator="lessThan">
      <formula>$C98</formula>
    </cfRule>
    <cfRule type="cellIs" dxfId="889" priority="973" operator="greaterThanOrEqual">
      <formula>$C98</formula>
    </cfRule>
  </conditionalFormatting>
  <conditionalFormatting sqref="MD105:MH105">
    <cfRule type="cellIs" dxfId="888" priority="970" operator="lessThanOrEqual">
      <formula>$C$105</formula>
    </cfRule>
    <cfRule type="cellIs" dxfId="887" priority="971" operator="greaterThan">
      <formula>$C$105</formula>
    </cfRule>
  </conditionalFormatting>
  <conditionalFormatting sqref="MD108:MH108">
    <cfRule type="cellIs" dxfId="886" priority="968" operator="lessThanOrEqual">
      <formula>$C$108</formula>
    </cfRule>
    <cfRule type="cellIs" dxfId="885" priority="969" operator="greaterThan">
      <formula>$C$108</formula>
    </cfRule>
  </conditionalFormatting>
  <conditionalFormatting sqref="MD119:MH119">
    <cfRule type="containsText" dxfId="884" priority="965" operator="containsText" text="N/A">
      <formula>NOT(ISERROR(SEARCH("N/A",MD119)))</formula>
    </cfRule>
    <cfRule type="cellIs" dxfId="883" priority="966" operator="greaterThan">
      <formula>$C119</formula>
    </cfRule>
    <cfRule type="cellIs" dxfId="882" priority="967" operator="lessThanOrEqual">
      <formula>$C119</formula>
    </cfRule>
  </conditionalFormatting>
  <conditionalFormatting sqref="MD139:MH139">
    <cfRule type="cellIs" dxfId="881" priority="963" operator="lessThan">
      <formula>$C139</formula>
    </cfRule>
    <cfRule type="cellIs" dxfId="880" priority="964" operator="greaterThanOrEqual">
      <formula>$C139</formula>
    </cfRule>
  </conditionalFormatting>
  <conditionalFormatting sqref="MD151:MH151">
    <cfRule type="cellIs" dxfId="879" priority="961" operator="lessThan">
      <formula>$C151</formula>
    </cfRule>
    <cfRule type="cellIs" dxfId="878" priority="962" operator="greaterThanOrEqual">
      <formula>$C151</formula>
    </cfRule>
  </conditionalFormatting>
  <conditionalFormatting sqref="MD153:MH153">
    <cfRule type="cellIs" dxfId="877" priority="959" operator="greaterThan">
      <formula>$C153</formula>
    </cfRule>
    <cfRule type="cellIs" dxfId="876" priority="960" operator="lessThanOrEqual">
      <formula>$C153</formula>
    </cfRule>
  </conditionalFormatting>
  <conditionalFormatting sqref="ME157:MG157">
    <cfRule type="cellIs" dxfId="875" priority="957" operator="greaterThan">
      <formula>$C157</formula>
    </cfRule>
    <cfRule type="cellIs" dxfId="874" priority="958" operator="lessThanOrEqual">
      <formula>$C157</formula>
    </cfRule>
  </conditionalFormatting>
  <conditionalFormatting sqref="MD157">
    <cfRule type="cellIs" dxfId="873" priority="955" operator="greaterThan">
      <formula>$C157</formula>
    </cfRule>
    <cfRule type="cellIs" dxfId="872" priority="956" operator="lessThanOrEqual">
      <formula>$C157</formula>
    </cfRule>
  </conditionalFormatting>
  <conditionalFormatting sqref="MD162:MH162">
    <cfRule type="cellIs" dxfId="871" priority="953" operator="greaterThan">
      <formula>$C162</formula>
    </cfRule>
    <cfRule type="cellIs" dxfId="870" priority="954" operator="lessThanOrEqual">
      <formula>$C162</formula>
    </cfRule>
  </conditionalFormatting>
  <conditionalFormatting sqref="MD170:MG170">
    <cfRule type="cellIs" dxfId="869" priority="951" operator="greaterThan">
      <formula>$C170</formula>
    </cfRule>
    <cfRule type="cellIs" dxfId="868" priority="952" operator="lessThanOrEqual">
      <formula>$C170</formula>
    </cfRule>
  </conditionalFormatting>
  <conditionalFormatting sqref="MD172:MG172">
    <cfRule type="cellIs" dxfId="867" priority="949" operator="greaterThan">
      <formula>$C172</formula>
    </cfRule>
    <cfRule type="cellIs" dxfId="866" priority="950" operator="lessThanOrEqual">
      <formula>$C172</formula>
    </cfRule>
  </conditionalFormatting>
  <conditionalFormatting sqref="MH170">
    <cfRule type="cellIs" dxfId="865" priority="947" operator="greaterThan">
      <formula>$C170</formula>
    </cfRule>
    <cfRule type="cellIs" dxfId="864" priority="948" operator="lessThanOrEqual">
      <formula>$C170</formula>
    </cfRule>
  </conditionalFormatting>
  <conditionalFormatting sqref="MH172">
    <cfRule type="cellIs" dxfId="863" priority="945" operator="greaterThan">
      <formula>$C172</formula>
    </cfRule>
    <cfRule type="cellIs" dxfId="862" priority="946" operator="lessThanOrEqual">
      <formula>$C172</formula>
    </cfRule>
  </conditionalFormatting>
  <conditionalFormatting sqref="MK26:MO26 MK28:MO29">
    <cfRule type="cellIs" dxfId="861" priority="943" operator="lessThan">
      <formula>$C$26</formula>
    </cfRule>
    <cfRule type="cellIs" dxfId="860" priority="944" operator="greaterThanOrEqual">
      <formula>$C$26</formula>
    </cfRule>
  </conditionalFormatting>
  <conditionalFormatting sqref="MK27:MO27 MK30:MO32">
    <cfRule type="cellIs" dxfId="859" priority="941" operator="lessThan">
      <formula>$C$32</formula>
    </cfRule>
    <cfRule type="cellIs" dxfId="858" priority="942" operator="greaterThanOrEqual">
      <formula>$C$32</formula>
    </cfRule>
  </conditionalFormatting>
  <conditionalFormatting sqref="MK71:MO72 MK74:MO74 MK117:MO118 MO157 MK175:MO183">
    <cfRule type="cellIs" dxfId="857" priority="939" operator="greaterThan">
      <formula>$C71</formula>
    </cfRule>
    <cfRule type="cellIs" dxfId="856" priority="940" operator="lessThanOrEqual">
      <formula>$C71</formula>
    </cfRule>
  </conditionalFormatting>
  <conditionalFormatting sqref="MK75:MO77">
    <cfRule type="cellIs" dxfId="855" priority="937" operator="notEqual">
      <formula>$C75</formula>
    </cfRule>
    <cfRule type="cellIs" dxfId="854" priority="938" operator="equal">
      <formula>$C75</formula>
    </cfRule>
  </conditionalFormatting>
  <conditionalFormatting sqref="MK107:MO107 MK104:MO104">
    <cfRule type="cellIs" dxfId="853" priority="935" operator="lessThanOrEqual">
      <formula>$C104</formula>
    </cfRule>
    <cfRule type="cellIs" dxfId="852" priority="936" operator="greaterThan">
      <formula>$C104</formula>
    </cfRule>
  </conditionalFormatting>
  <conditionalFormatting sqref="MK38:MO38">
    <cfRule type="cellIs" dxfId="851" priority="932" operator="notEqual">
      <formula>MK36</formula>
    </cfRule>
  </conditionalFormatting>
  <conditionalFormatting sqref="MK41:MO41">
    <cfRule type="cellIs" dxfId="850" priority="931" operator="notEqual">
      <formula>MK39</formula>
    </cfRule>
  </conditionalFormatting>
  <conditionalFormatting sqref="MK50:MO50">
    <cfRule type="cellIs" dxfId="849" priority="930" operator="notEqual">
      <formula>MK49</formula>
    </cfRule>
  </conditionalFormatting>
  <conditionalFormatting sqref="MK73:MO73">
    <cfRule type="cellIs" dxfId="848" priority="929" operator="greaterThan">
      <formula>MK80</formula>
    </cfRule>
  </conditionalFormatting>
  <conditionalFormatting sqref="MI19:MJ19">
    <cfRule type="cellIs" dxfId="847" priority="923" operator="between">
      <formula>5</formula>
      <formula>9</formula>
    </cfRule>
    <cfRule type="cellIs" dxfId="846" priority="924" operator="greaterThan">
      <formula>9</formula>
    </cfRule>
  </conditionalFormatting>
  <conditionalFormatting sqref="MI14:MJ14">
    <cfRule type="cellIs" dxfId="845" priority="925" operator="between">
      <formula>5</formula>
      <formula>9</formula>
    </cfRule>
    <cfRule type="cellIs" dxfId="844" priority="926" operator="greaterThan">
      <formula>9</formula>
    </cfRule>
  </conditionalFormatting>
  <conditionalFormatting sqref="MI9:MJ9">
    <cfRule type="cellIs" dxfId="843" priority="927" operator="between">
      <formula>5</formula>
      <formula>9</formula>
    </cfRule>
    <cfRule type="cellIs" dxfId="842" priority="928" operator="greaterThan">
      <formula>9</formula>
    </cfRule>
  </conditionalFormatting>
  <conditionalFormatting sqref="MI11:MJ13">
    <cfRule type="cellIs" dxfId="841" priority="919" operator="between">
      <formula>5</formula>
      <formula>9</formula>
    </cfRule>
    <cfRule type="cellIs" dxfId="840" priority="920" operator="greaterThan">
      <formula>9</formula>
    </cfRule>
  </conditionalFormatting>
  <conditionalFormatting sqref="MI24:MJ24">
    <cfRule type="cellIs" dxfId="839" priority="921" operator="between">
      <formula>5</formula>
      <formula>9</formula>
    </cfRule>
    <cfRule type="cellIs" dxfId="838" priority="922" operator="greaterThan">
      <formula>9</formula>
    </cfRule>
  </conditionalFormatting>
  <conditionalFormatting sqref="MI16:MJ18">
    <cfRule type="cellIs" dxfId="837" priority="917" operator="between">
      <formula>5</formula>
      <formula>9</formula>
    </cfRule>
    <cfRule type="cellIs" dxfId="836" priority="918" operator="greaterThan">
      <formula>9</formula>
    </cfRule>
  </conditionalFormatting>
  <conditionalFormatting sqref="MI21:MJ23">
    <cfRule type="cellIs" dxfId="835" priority="915" operator="between">
      <formula>5</formula>
      <formula>9</formula>
    </cfRule>
    <cfRule type="cellIs" dxfId="834" priority="916" operator="greaterThan">
      <formula>9</formula>
    </cfRule>
  </conditionalFormatting>
  <conditionalFormatting sqref="MI26:MJ54 MI82:MJ86 MI71:MJ80 MI66:MJ69 MI64:MJ64 MI56:MJ62 MI103:MJ105 MI107:MJ108 MI116:MJ123 MI125:MJ128 MI130:MJ135 MI153:MJ160 MI162:MJ166 MI170:MJ173 MI175:MJ183 MI185:MJ188">
    <cfRule type="cellIs" dxfId="833" priority="913" operator="between">
      <formula>5</formula>
      <formula>9</formula>
    </cfRule>
    <cfRule type="cellIs" dxfId="832" priority="914" operator="greaterThan">
      <formula>9</formula>
    </cfRule>
  </conditionalFormatting>
  <conditionalFormatting sqref="MK90:MO90">
    <cfRule type="cellIs" dxfId="831" priority="911" operator="lessThan">
      <formula>$C90</formula>
    </cfRule>
    <cfRule type="cellIs" dxfId="830" priority="912" operator="greaterThanOrEqual">
      <formula>$C90</formula>
    </cfRule>
  </conditionalFormatting>
  <conditionalFormatting sqref="MK57:MO57">
    <cfRule type="cellIs" dxfId="829" priority="907" operator="lessThan">
      <formula>$C57</formula>
    </cfRule>
    <cfRule type="cellIs" dxfId="828" priority="908" operator="greaterThanOrEqual">
      <formula>$C57</formula>
    </cfRule>
  </conditionalFormatting>
  <conditionalFormatting sqref="ML56:MO56">
    <cfRule type="cellIs" dxfId="827" priority="909" operator="lessThan">
      <formula>$C56</formula>
    </cfRule>
    <cfRule type="cellIs" dxfId="826" priority="910" operator="greaterThanOrEqual">
      <formula>$C56</formula>
    </cfRule>
  </conditionalFormatting>
  <conditionalFormatting sqref="ML58:MO60">
    <cfRule type="cellIs" dxfId="825" priority="905" operator="lessThan">
      <formula>$C58</formula>
    </cfRule>
    <cfRule type="cellIs" dxfId="824" priority="906" operator="greaterThanOrEqual">
      <formula>$C58</formula>
    </cfRule>
  </conditionalFormatting>
  <conditionalFormatting sqref="MK62:MO62">
    <cfRule type="cellIs" dxfId="823" priority="903" operator="lessThan">
      <formula>$C62</formula>
    </cfRule>
    <cfRule type="cellIs" dxfId="822" priority="904" operator="greaterThanOrEqual">
      <formula>$C62</formula>
    </cfRule>
  </conditionalFormatting>
  <conditionalFormatting sqref="MK56">
    <cfRule type="cellIs" dxfId="821" priority="901" operator="lessThan">
      <formula>$C56</formula>
    </cfRule>
    <cfRule type="cellIs" dxfId="820" priority="902" operator="greaterThanOrEqual">
      <formula>$C56</formula>
    </cfRule>
  </conditionalFormatting>
  <conditionalFormatting sqref="MK58:MK60">
    <cfRule type="cellIs" dxfId="819" priority="899" operator="lessThan">
      <formula>$C58</formula>
    </cfRule>
    <cfRule type="cellIs" dxfId="818" priority="900" operator="greaterThanOrEqual">
      <formula>$C58</formula>
    </cfRule>
  </conditionalFormatting>
  <conditionalFormatting sqref="ML61:MO61">
    <cfRule type="cellIs" dxfId="817" priority="897" operator="lessThan">
      <formula>$C61</formula>
    </cfRule>
    <cfRule type="cellIs" dxfId="816" priority="898" operator="greaterThanOrEqual">
      <formula>$C61</formula>
    </cfRule>
  </conditionalFormatting>
  <conditionalFormatting sqref="MK61">
    <cfRule type="cellIs" dxfId="815" priority="895" operator="lessThan">
      <formula>$C61</formula>
    </cfRule>
    <cfRule type="cellIs" dxfId="814" priority="896" operator="greaterThanOrEqual">
      <formula>$C61</formula>
    </cfRule>
  </conditionalFormatting>
  <conditionalFormatting sqref="MK9:MO9">
    <cfRule type="cellIs" dxfId="813" priority="893" operator="between">
      <formula>5</formula>
      <formula>9</formula>
    </cfRule>
    <cfRule type="cellIs" dxfId="812" priority="894" operator="greaterThan">
      <formula>9</formula>
    </cfRule>
  </conditionalFormatting>
  <conditionalFormatting sqref="MK14:MO14">
    <cfRule type="cellIs" dxfId="811" priority="891" operator="between">
      <formula>5</formula>
      <formula>9</formula>
    </cfRule>
    <cfRule type="cellIs" dxfId="810" priority="892" operator="greaterThan">
      <formula>9</formula>
    </cfRule>
  </conditionalFormatting>
  <conditionalFormatting sqref="MK19:MO19">
    <cfRule type="cellIs" dxfId="809" priority="889" operator="between">
      <formula>5</formula>
      <formula>9</formula>
    </cfRule>
    <cfRule type="cellIs" dxfId="808" priority="890" operator="greaterThan">
      <formula>9</formula>
    </cfRule>
  </conditionalFormatting>
  <conditionalFormatting sqref="MK24:MO24">
    <cfRule type="cellIs" dxfId="807" priority="887" operator="between">
      <formula>5</formula>
      <formula>9</formula>
    </cfRule>
    <cfRule type="cellIs" dxfId="806" priority="888" operator="greaterThan">
      <formula>9</formula>
    </cfRule>
  </conditionalFormatting>
  <conditionalFormatting sqref="MI91:MO93">
    <cfRule type="cellIs" dxfId="805" priority="933" operator="lessThan">
      <formula>$C$91</formula>
    </cfRule>
    <cfRule type="cellIs" dxfId="804" priority="934" operator="greaterThan">
      <formula>$C$91</formula>
    </cfRule>
  </conditionalFormatting>
  <conditionalFormatting sqref="MI96:MO96">
    <cfRule type="cellIs" dxfId="803" priority="885" operator="lessThan">
      <formula>$C$96</formula>
    </cfRule>
    <cfRule type="cellIs" dxfId="802" priority="886" operator="greaterThanOrEqual">
      <formula>$C96</formula>
    </cfRule>
  </conditionalFormatting>
  <conditionalFormatting sqref="MK98:MO98">
    <cfRule type="cellIs" dxfId="801" priority="883" operator="lessThan">
      <formula>$C98</formula>
    </cfRule>
    <cfRule type="cellIs" dxfId="800" priority="884" operator="greaterThanOrEqual">
      <formula>$C98</formula>
    </cfRule>
  </conditionalFormatting>
  <conditionalFormatting sqref="MK105:MO105">
    <cfRule type="cellIs" dxfId="799" priority="881" operator="lessThanOrEqual">
      <formula>$C$105</formula>
    </cfRule>
    <cfRule type="cellIs" dxfId="798" priority="882" operator="greaterThan">
      <formula>$C$105</formula>
    </cfRule>
  </conditionalFormatting>
  <conditionalFormatting sqref="MK108:MO108">
    <cfRule type="cellIs" dxfId="797" priority="879" operator="lessThanOrEqual">
      <formula>$C$108</formula>
    </cfRule>
    <cfRule type="cellIs" dxfId="796" priority="880" operator="greaterThan">
      <formula>$C$108</formula>
    </cfRule>
  </conditionalFormatting>
  <conditionalFormatting sqref="MK119:MO119">
    <cfRule type="containsText" dxfId="795" priority="876" operator="containsText" text="N/A">
      <formula>NOT(ISERROR(SEARCH("N/A",MK119)))</formula>
    </cfRule>
    <cfRule type="cellIs" dxfId="794" priority="877" operator="greaterThan">
      <formula>$C119</formula>
    </cfRule>
    <cfRule type="cellIs" dxfId="793" priority="878" operator="lessThanOrEqual">
      <formula>$C119</formula>
    </cfRule>
  </conditionalFormatting>
  <conditionalFormatting sqref="MK139:MO139">
    <cfRule type="cellIs" dxfId="792" priority="874" operator="lessThan">
      <formula>$C139</formula>
    </cfRule>
    <cfRule type="cellIs" dxfId="791" priority="875" operator="greaterThanOrEqual">
      <formula>$C139</formula>
    </cfRule>
  </conditionalFormatting>
  <conditionalFormatting sqref="MK151:MO151">
    <cfRule type="cellIs" dxfId="790" priority="872" operator="lessThan">
      <formula>$C151</formula>
    </cfRule>
    <cfRule type="cellIs" dxfId="789" priority="873" operator="greaterThanOrEqual">
      <formula>$C151</formula>
    </cfRule>
  </conditionalFormatting>
  <conditionalFormatting sqref="MK153:MO153">
    <cfRule type="cellIs" dxfId="788" priority="870" operator="greaterThan">
      <formula>$C153</formula>
    </cfRule>
    <cfRule type="cellIs" dxfId="787" priority="871" operator="lessThanOrEqual">
      <formula>$C153</formula>
    </cfRule>
  </conditionalFormatting>
  <conditionalFormatting sqref="ML157:MN157">
    <cfRule type="cellIs" dxfId="786" priority="868" operator="greaterThan">
      <formula>$C157</formula>
    </cfRule>
    <cfRule type="cellIs" dxfId="785" priority="869" operator="lessThanOrEqual">
      <formula>$C157</formula>
    </cfRule>
  </conditionalFormatting>
  <conditionalFormatting sqref="MK157">
    <cfRule type="cellIs" dxfId="784" priority="866" operator="greaterThan">
      <formula>$C157</formula>
    </cfRule>
    <cfRule type="cellIs" dxfId="783" priority="867" operator="lessThanOrEqual">
      <formula>$C157</formula>
    </cfRule>
  </conditionalFormatting>
  <conditionalFormatting sqref="MK162:MO162">
    <cfRule type="cellIs" dxfId="782" priority="864" operator="greaterThan">
      <formula>$C162</formula>
    </cfRule>
    <cfRule type="cellIs" dxfId="781" priority="865" operator="lessThanOrEqual">
      <formula>$C162</formula>
    </cfRule>
  </conditionalFormatting>
  <conditionalFormatting sqref="MK170:MN170">
    <cfRule type="cellIs" dxfId="780" priority="862" operator="greaterThan">
      <formula>$C170</formula>
    </cfRule>
    <cfRule type="cellIs" dxfId="779" priority="863" operator="lessThanOrEqual">
      <formula>$C170</formula>
    </cfRule>
  </conditionalFormatting>
  <conditionalFormatting sqref="MK172:MN172">
    <cfRule type="cellIs" dxfId="778" priority="860" operator="greaterThan">
      <formula>$C172</formula>
    </cfRule>
    <cfRule type="cellIs" dxfId="777" priority="861" operator="lessThanOrEqual">
      <formula>$C172</formula>
    </cfRule>
  </conditionalFormatting>
  <conditionalFormatting sqref="MO170">
    <cfRule type="cellIs" dxfId="776" priority="858" operator="greaterThan">
      <formula>$C170</formula>
    </cfRule>
    <cfRule type="cellIs" dxfId="775" priority="859" operator="lessThanOrEqual">
      <formula>$C170</formula>
    </cfRule>
  </conditionalFormatting>
  <conditionalFormatting sqref="MO172">
    <cfRule type="cellIs" dxfId="774" priority="856" operator="greaterThan">
      <formula>$C172</formula>
    </cfRule>
    <cfRule type="cellIs" dxfId="773" priority="857" operator="lessThanOrEqual">
      <formula>$C172</formula>
    </cfRule>
  </conditionalFormatting>
  <conditionalFormatting sqref="MR26:MV26 MR28:MV29">
    <cfRule type="cellIs" dxfId="772" priority="854" operator="lessThan">
      <formula>$C$26</formula>
    </cfRule>
    <cfRule type="cellIs" dxfId="771" priority="855" operator="greaterThanOrEqual">
      <formula>$C$26</formula>
    </cfRule>
  </conditionalFormatting>
  <conditionalFormatting sqref="MR27:MV27 MR30:MV32">
    <cfRule type="cellIs" dxfId="770" priority="852" operator="lessThan">
      <formula>$C$32</formula>
    </cfRule>
    <cfRule type="cellIs" dxfId="769" priority="853" operator="greaterThanOrEqual">
      <formula>$C$32</formula>
    </cfRule>
  </conditionalFormatting>
  <conditionalFormatting sqref="MR71:MV72 MR74:MV74 MR117:MV118 MV157 MR175:MV183">
    <cfRule type="cellIs" dxfId="768" priority="850" operator="greaterThan">
      <formula>$C71</formula>
    </cfRule>
    <cfRule type="cellIs" dxfId="767" priority="851" operator="lessThanOrEqual">
      <formula>$C71</formula>
    </cfRule>
  </conditionalFormatting>
  <conditionalFormatting sqref="MR75:MV77">
    <cfRule type="cellIs" dxfId="766" priority="848" operator="notEqual">
      <formula>$C75</formula>
    </cfRule>
    <cfRule type="cellIs" dxfId="765" priority="849" operator="equal">
      <formula>$C75</formula>
    </cfRule>
  </conditionalFormatting>
  <conditionalFormatting sqref="MR107:MV107 MR104:MV104">
    <cfRule type="cellIs" dxfId="764" priority="846" operator="lessThanOrEqual">
      <formula>$C104</formula>
    </cfRule>
    <cfRule type="cellIs" dxfId="763" priority="847" operator="greaterThan">
      <formula>$C104</formula>
    </cfRule>
  </conditionalFormatting>
  <conditionalFormatting sqref="MR185:MV185">
    <cfRule type="cellIs" dxfId="762" priority="843" operator="lessThan">
      <formula>$C$185</formula>
    </cfRule>
  </conditionalFormatting>
  <conditionalFormatting sqref="MR186:MV186">
    <cfRule type="cellIs" dxfId="761" priority="842" operator="lessThan">
      <formula>$C$186</formula>
    </cfRule>
  </conditionalFormatting>
  <conditionalFormatting sqref="MR187:MV187">
    <cfRule type="cellIs" dxfId="760" priority="841" operator="lessThan">
      <formula>$C$187</formula>
    </cfRule>
  </conditionalFormatting>
  <conditionalFormatting sqref="MR188:MV188">
    <cfRule type="cellIs" dxfId="759" priority="840" operator="lessThan">
      <formula>$C$188</formula>
    </cfRule>
  </conditionalFormatting>
  <conditionalFormatting sqref="MR38:MV38">
    <cfRule type="cellIs" dxfId="758" priority="839" operator="notEqual">
      <formula>MR36</formula>
    </cfRule>
  </conditionalFormatting>
  <conditionalFormatting sqref="MR41:MV41">
    <cfRule type="cellIs" dxfId="757" priority="838" operator="notEqual">
      <formula>MR39</formula>
    </cfRule>
  </conditionalFormatting>
  <conditionalFormatting sqref="MR50:MV50">
    <cfRule type="cellIs" dxfId="756" priority="837" operator="notEqual">
      <formula>MR49</formula>
    </cfRule>
  </conditionalFormatting>
  <conditionalFormatting sqref="MR73:MV73">
    <cfRule type="cellIs" dxfId="755" priority="836" operator="greaterThan">
      <formula>MR80</formula>
    </cfRule>
  </conditionalFormatting>
  <conditionalFormatting sqref="MP19:MQ19">
    <cfRule type="cellIs" dxfId="754" priority="830" operator="between">
      <formula>5</formula>
      <formula>9</formula>
    </cfRule>
    <cfRule type="cellIs" dxfId="753" priority="831" operator="greaterThan">
      <formula>9</formula>
    </cfRule>
  </conditionalFormatting>
  <conditionalFormatting sqref="MP14:MQ14">
    <cfRule type="cellIs" dxfId="752" priority="832" operator="between">
      <formula>5</formula>
      <formula>9</formula>
    </cfRule>
    <cfRule type="cellIs" dxfId="751" priority="833" operator="greaterThan">
      <formula>9</formula>
    </cfRule>
  </conditionalFormatting>
  <conditionalFormatting sqref="MP9:MQ9">
    <cfRule type="cellIs" dxfId="750" priority="834" operator="between">
      <formula>5</formula>
      <formula>9</formula>
    </cfRule>
    <cfRule type="cellIs" dxfId="749" priority="835" operator="greaterThan">
      <formula>9</formula>
    </cfRule>
  </conditionalFormatting>
  <conditionalFormatting sqref="MP11:MQ13">
    <cfRule type="cellIs" dxfId="748" priority="826" operator="between">
      <formula>5</formula>
      <formula>9</formula>
    </cfRule>
    <cfRule type="cellIs" dxfId="747" priority="827" operator="greaterThan">
      <formula>9</formula>
    </cfRule>
  </conditionalFormatting>
  <conditionalFormatting sqref="MP24:MQ24">
    <cfRule type="cellIs" dxfId="746" priority="828" operator="between">
      <formula>5</formula>
      <formula>9</formula>
    </cfRule>
    <cfRule type="cellIs" dxfId="745" priority="829" operator="greaterThan">
      <formula>9</formula>
    </cfRule>
  </conditionalFormatting>
  <conditionalFormatting sqref="MP16:MQ18">
    <cfRule type="cellIs" dxfId="744" priority="824" operator="between">
      <formula>5</formula>
      <formula>9</formula>
    </cfRule>
    <cfRule type="cellIs" dxfId="743" priority="825" operator="greaterThan">
      <formula>9</formula>
    </cfRule>
  </conditionalFormatting>
  <conditionalFormatting sqref="MP21:MQ23">
    <cfRule type="cellIs" dxfId="742" priority="822" operator="between">
      <formula>5</formula>
      <formula>9</formula>
    </cfRule>
    <cfRule type="cellIs" dxfId="741" priority="823" operator="greaterThan">
      <formula>9</formula>
    </cfRule>
  </conditionalFormatting>
  <conditionalFormatting sqref="MP26:MQ54 MP82:MQ86 MP71:MQ80 MP66:MQ69 MP64:MQ64 MP56:MQ62 MP103:MQ105 MP107:MQ108 MP116:MQ123 MP125:MQ128 MP130:MQ135 MP153:MQ160 MP162:MQ166 MP170:MQ173 MP175:MQ183 MP185:MQ188">
    <cfRule type="cellIs" dxfId="740" priority="820" operator="between">
      <formula>5</formula>
      <formula>9</formula>
    </cfRule>
    <cfRule type="cellIs" dxfId="739" priority="821" operator="greaterThan">
      <formula>9</formula>
    </cfRule>
  </conditionalFormatting>
  <conditionalFormatting sqref="MR90:MV90">
    <cfRule type="cellIs" dxfId="738" priority="818" operator="lessThan">
      <formula>$C90</formula>
    </cfRule>
    <cfRule type="cellIs" dxfId="737" priority="819" operator="greaterThanOrEqual">
      <formula>$C90</formula>
    </cfRule>
  </conditionalFormatting>
  <conditionalFormatting sqref="MR57:MV57">
    <cfRule type="cellIs" dxfId="736" priority="814" operator="lessThan">
      <formula>$C57</formula>
    </cfRule>
    <cfRule type="cellIs" dxfId="735" priority="815" operator="greaterThanOrEqual">
      <formula>$C57</formula>
    </cfRule>
  </conditionalFormatting>
  <conditionalFormatting sqref="MS56:MV56">
    <cfRule type="cellIs" dxfId="734" priority="816" operator="lessThan">
      <formula>$C56</formula>
    </cfRule>
    <cfRule type="cellIs" dxfId="733" priority="817" operator="greaterThanOrEqual">
      <formula>$C56</formula>
    </cfRule>
  </conditionalFormatting>
  <conditionalFormatting sqref="MS58:MV60">
    <cfRule type="cellIs" dxfId="732" priority="812" operator="lessThan">
      <formula>$C58</formula>
    </cfRule>
    <cfRule type="cellIs" dxfId="731" priority="813" operator="greaterThanOrEqual">
      <formula>$C58</formula>
    </cfRule>
  </conditionalFormatting>
  <conditionalFormatting sqref="MR62:MV62">
    <cfRule type="cellIs" dxfId="730" priority="810" operator="lessThan">
      <formula>$C62</formula>
    </cfRule>
    <cfRule type="cellIs" dxfId="729" priority="811" operator="greaterThanOrEqual">
      <formula>$C62</formula>
    </cfRule>
  </conditionalFormatting>
  <conditionalFormatting sqref="MR56">
    <cfRule type="cellIs" dxfId="728" priority="808" operator="lessThan">
      <formula>$C56</formula>
    </cfRule>
    <cfRule type="cellIs" dxfId="727" priority="809" operator="greaterThanOrEqual">
      <formula>$C56</formula>
    </cfRule>
  </conditionalFormatting>
  <conditionalFormatting sqref="MR58:MR60">
    <cfRule type="cellIs" dxfId="726" priority="806" operator="lessThan">
      <formula>$C58</formula>
    </cfRule>
    <cfRule type="cellIs" dxfId="725" priority="807" operator="greaterThanOrEqual">
      <formula>$C58</formula>
    </cfRule>
  </conditionalFormatting>
  <conditionalFormatting sqref="MS61:MV61">
    <cfRule type="cellIs" dxfId="724" priority="804" operator="lessThan">
      <formula>$C61</formula>
    </cfRule>
    <cfRule type="cellIs" dxfId="723" priority="805" operator="greaterThanOrEqual">
      <formula>$C61</formula>
    </cfRule>
  </conditionalFormatting>
  <conditionalFormatting sqref="MR61">
    <cfRule type="cellIs" dxfId="722" priority="802" operator="lessThan">
      <formula>$C61</formula>
    </cfRule>
    <cfRule type="cellIs" dxfId="721" priority="803" operator="greaterThanOrEqual">
      <formula>$C61</formula>
    </cfRule>
  </conditionalFormatting>
  <conditionalFormatting sqref="MR9:MV9">
    <cfRule type="cellIs" dxfId="720" priority="800" operator="between">
      <formula>5</formula>
      <formula>9</formula>
    </cfRule>
    <cfRule type="cellIs" dxfId="719" priority="801" operator="greaterThan">
      <formula>9</formula>
    </cfRule>
  </conditionalFormatting>
  <conditionalFormatting sqref="MR14:MV14">
    <cfRule type="cellIs" dxfId="718" priority="798" operator="between">
      <formula>5</formula>
      <formula>9</formula>
    </cfRule>
    <cfRule type="cellIs" dxfId="717" priority="799" operator="greaterThan">
      <formula>9</formula>
    </cfRule>
  </conditionalFormatting>
  <conditionalFormatting sqref="MR19:MV19">
    <cfRule type="cellIs" dxfId="716" priority="796" operator="between">
      <formula>5</formula>
      <formula>9</formula>
    </cfRule>
    <cfRule type="cellIs" dxfId="715" priority="797" operator="greaterThan">
      <formula>9</formula>
    </cfRule>
  </conditionalFormatting>
  <conditionalFormatting sqref="MR24:MV24">
    <cfRule type="cellIs" dxfId="714" priority="794" operator="between">
      <formula>5</formula>
      <formula>9</formula>
    </cfRule>
    <cfRule type="cellIs" dxfId="713" priority="795" operator="greaterThan">
      <formula>9</formula>
    </cfRule>
  </conditionalFormatting>
  <conditionalFormatting sqref="MP91:MV93">
    <cfRule type="cellIs" dxfId="712" priority="844" operator="lessThan">
      <formula>$C$91</formula>
    </cfRule>
    <cfRule type="cellIs" dxfId="711" priority="845" operator="greaterThan">
      <formula>$C$91</formula>
    </cfRule>
  </conditionalFormatting>
  <conditionalFormatting sqref="MP96:MV96">
    <cfRule type="cellIs" dxfId="710" priority="792" operator="lessThan">
      <formula>$C$96</formula>
    </cfRule>
    <cfRule type="cellIs" dxfId="709" priority="793" operator="greaterThanOrEqual">
      <formula>$C96</formula>
    </cfRule>
  </conditionalFormatting>
  <conditionalFormatting sqref="MR98:MV98">
    <cfRule type="cellIs" dxfId="708" priority="790" operator="lessThan">
      <formula>$C98</formula>
    </cfRule>
    <cfRule type="cellIs" dxfId="707" priority="791" operator="greaterThanOrEqual">
      <formula>$C98</formula>
    </cfRule>
  </conditionalFormatting>
  <conditionalFormatting sqref="MR105:MV105">
    <cfRule type="cellIs" dxfId="706" priority="788" operator="lessThanOrEqual">
      <formula>$C$105</formula>
    </cfRule>
    <cfRule type="cellIs" dxfId="705" priority="789" operator="greaterThan">
      <formula>$C$105</formula>
    </cfRule>
  </conditionalFormatting>
  <conditionalFormatting sqref="MR108:MV108">
    <cfRule type="cellIs" dxfId="704" priority="786" operator="lessThanOrEqual">
      <formula>$C$108</formula>
    </cfRule>
    <cfRule type="cellIs" dxfId="703" priority="787" operator="greaterThan">
      <formula>$C$108</formula>
    </cfRule>
  </conditionalFormatting>
  <conditionalFormatting sqref="MR119:MV119">
    <cfRule type="containsText" dxfId="702" priority="783" operator="containsText" text="N/A">
      <formula>NOT(ISERROR(SEARCH("N/A",MR119)))</formula>
    </cfRule>
    <cfRule type="cellIs" dxfId="701" priority="784" operator="greaterThan">
      <formula>$C119</formula>
    </cfRule>
    <cfRule type="cellIs" dxfId="700" priority="785" operator="lessThanOrEqual">
      <formula>$C119</formula>
    </cfRule>
  </conditionalFormatting>
  <conditionalFormatting sqref="MR139:MV139">
    <cfRule type="cellIs" dxfId="699" priority="781" operator="lessThan">
      <formula>$C139</formula>
    </cfRule>
    <cfRule type="cellIs" dxfId="698" priority="782" operator="greaterThanOrEqual">
      <formula>$C139</formula>
    </cfRule>
  </conditionalFormatting>
  <conditionalFormatting sqref="MR151:MV151">
    <cfRule type="cellIs" dxfId="697" priority="779" operator="lessThan">
      <formula>$C151</formula>
    </cfRule>
    <cfRule type="cellIs" dxfId="696" priority="780" operator="greaterThanOrEqual">
      <formula>$C151</formula>
    </cfRule>
  </conditionalFormatting>
  <conditionalFormatting sqref="MR153:MV153">
    <cfRule type="cellIs" dxfId="695" priority="777" operator="greaterThan">
      <formula>$C153</formula>
    </cfRule>
    <cfRule type="cellIs" dxfId="694" priority="778" operator="lessThanOrEqual">
      <formula>$C153</formula>
    </cfRule>
  </conditionalFormatting>
  <conditionalFormatting sqref="MS157:MU157">
    <cfRule type="cellIs" dxfId="693" priority="775" operator="greaterThan">
      <formula>$C157</formula>
    </cfRule>
    <cfRule type="cellIs" dxfId="692" priority="776" operator="lessThanOrEqual">
      <formula>$C157</formula>
    </cfRule>
  </conditionalFormatting>
  <conditionalFormatting sqref="MR157">
    <cfRule type="cellIs" dxfId="691" priority="773" operator="greaterThan">
      <formula>$C157</formula>
    </cfRule>
    <cfRule type="cellIs" dxfId="690" priority="774" operator="lessThanOrEqual">
      <formula>$C157</formula>
    </cfRule>
  </conditionalFormatting>
  <conditionalFormatting sqref="MR162:MV162">
    <cfRule type="cellIs" dxfId="689" priority="771" operator="greaterThan">
      <formula>$C162</formula>
    </cfRule>
    <cfRule type="cellIs" dxfId="688" priority="772" operator="lessThanOrEqual">
      <formula>$C162</formula>
    </cfRule>
  </conditionalFormatting>
  <conditionalFormatting sqref="MR170:MU170">
    <cfRule type="cellIs" dxfId="687" priority="769" operator="greaterThan">
      <formula>$C170</formula>
    </cfRule>
    <cfRule type="cellIs" dxfId="686" priority="770" operator="lessThanOrEqual">
      <formula>$C170</formula>
    </cfRule>
  </conditionalFormatting>
  <conditionalFormatting sqref="MR172:MU172">
    <cfRule type="cellIs" dxfId="685" priority="767" operator="greaterThan">
      <formula>$C172</formula>
    </cfRule>
    <cfRule type="cellIs" dxfId="684" priority="768" operator="lessThanOrEqual">
      <formula>$C172</formula>
    </cfRule>
  </conditionalFormatting>
  <conditionalFormatting sqref="MV170">
    <cfRule type="cellIs" dxfId="683" priority="765" operator="greaterThan">
      <formula>$C170</formula>
    </cfRule>
    <cfRule type="cellIs" dxfId="682" priority="766" operator="lessThanOrEqual">
      <formula>$C170</formula>
    </cfRule>
  </conditionalFormatting>
  <conditionalFormatting sqref="MV172">
    <cfRule type="cellIs" dxfId="681" priority="763" operator="greaterThan">
      <formula>$C172</formula>
    </cfRule>
    <cfRule type="cellIs" dxfId="680" priority="764" operator="lessThanOrEqual">
      <formula>$C172</formula>
    </cfRule>
  </conditionalFormatting>
  <conditionalFormatting sqref="MY26:MZ26 MY28:MZ29 NC28:NC29 NC26">
    <cfRule type="cellIs" dxfId="679" priority="761" operator="lessThan">
      <formula>$C$26</formula>
    </cfRule>
    <cfRule type="cellIs" dxfId="678" priority="762" operator="greaterThanOrEqual">
      <formula>$C$26</formula>
    </cfRule>
  </conditionalFormatting>
  <conditionalFormatting sqref="MY27:MZ27 MY30:MZ32 NC30:NC32 NC27">
    <cfRule type="cellIs" dxfId="677" priority="759" operator="lessThan">
      <formula>$C$32</formula>
    </cfRule>
    <cfRule type="cellIs" dxfId="676" priority="760" operator="greaterThanOrEqual">
      <formula>$C$32</formula>
    </cfRule>
  </conditionalFormatting>
  <conditionalFormatting sqref="MY71:MZ72 MY74:MZ74 MY117:MZ118 NC157 MY175:MZ183 NC175:NC183 NC117:NC118 NC74 NC71:NC72">
    <cfRule type="cellIs" dxfId="675" priority="757" operator="greaterThan">
      <formula>$C71</formula>
    </cfRule>
    <cfRule type="cellIs" dxfId="674" priority="758" operator="lessThanOrEqual">
      <formula>$C71</formula>
    </cfRule>
  </conditionalFormatting>
  <conditionalFormatting sqref="MY75:MZ77 NC75:NC77">
    <cfRule type="cellIs" dxfId="673" priority="755" operator="notEqual">
      <formula>$C75</formula>
    </cfRule>
    <cfRule type="cellIs" dxfId="672" priority="756" operator="equal">
      <formula>$C75</formula>
    </cfRule>
  </conditionalFormatting>
  <conditionalFormatting sqref="MY107:MZ107 MY104:MZ104 NC104 NC107">
    <cfRule type="cellIs" dxfId="671" priority="753" operator="lessThanOrEqual">
      <formula>$C104</formula>
    </cfRule>
    <cfRule type="cellIs" dxfId="670" priority="754" operator="greaterThan">
      <formula>$C104</formula>
    </cfRule>
  </conditionalFormatting>
  <conditionalFormatting sqref="MY185:MZ185 NC185">
    <cfRule type="cellIs" dxfId="669" priority="750" operator="lessThan">
      <formula>$C$185</formula>
    </cfRule>
  </conditionalFormatting>
  <conditionalFormatting sqref="MY186:MZ186 NC186">
    <cfRule type="cellIs" dxfId="668" priority="749" operator="lessThan">
      <formula>$C$186</formula>
    </cfRule>
  </conditionalFormatting>
  <conditionalFormatting sqref="MY187:MZ187 NC187">
    <cfRule type="cellIs" dxfId="667" priority="748" operator="lessThan">
      <formula>$C$187</formula>
    </cfRule>
  </conditionalFormatting>
  <conditionalFormatting sqref="MY188:MZ188 NC188">
    <cfRule type="cellIs" dxfId="666" priority="747" operator="lessThan">
      <formula>$C$188</formula>
    </cfRule>
  </conditionalFormatting>
  <conditionalFormatting sqref="MY38:MZ38 NC38">
    <cfRule type="cellIs" dxfId="665" priority="746" operator="notEqual">
      <formula>MY36</formula>
    </cfRule>
  </conditionalFormatting>
  <conditionalFormatting sqref="MY41:MZ41 NC41">
    <cfRule type="cellIs" dxfId="664" priority="745" operator="notEqual">
      <formula>MY39</formula>
    </cfRule>
  </conditionalFormatting>
  <conditionalFormatting sqref="MY50:MZ50 NC50">
    <cfRule type="cellIs" dxfId="663" priority="744" operator="notEqual">
      <formula>MY49</formula>
    </cfRule>
  </conditionalFormatting>
  <conditionalFormatting sqref="MY73:MZ73 NC73">
    <cfRule type="cellIs" dxfId="662" priority="743" operator="greaterThan">
      <formula>MY80</formula>
    </cfRule>
  </conditionalFormatting>
  <conditionalFormatting sqref="MW19:MX19">
    <cfRule type="cellIs" dxfId="661" priority="737" operator="between">
      <formula>5</formula>
      <formula>9</formula>
    </cfRule>
    <cfRule type="cellIs" dxfId="660" priority="738" operator="greaterThan">
      <formula>9</formula>
    </cfRule>
  </conditionalFormatting>
  <conditionalFormatting sqref="MW14:MX14">
    <cfRule type="cellIs" dxfId="659" priority="739" operator="between">
      <formula>5</formula>
      <formula>9</formula>
    </cfRule>
    <cfRule type="cellIs" dxfId="658" priority="740" operator="greaterThan">
      <formula>9</formula>
    </cfRule>
  </conditionalFormatting>
  <conditionalFormatting sqref="MW9:MX9">
    <cfRule type="cellIs" dxfId="657" priority="741" operator="between">
      <formula>5</formula>
      <formula>9</formula>
    </cfRule>
    <cfRule type="cellIs" dxfId="656" priority="742" operator="greaterThan">
      <formula>9</formula>
    </cfRule>
  </conditionalFormatting>
  <conditionalFormatting sqref="MW11:MX13">
    <cfRule type="cellIs" dxfId="655" priority="733" operator="between">
      <formula>5</formula>
      <formula>9</formula>
    </cfRule>
    <cfRule type="cellIs" dxfId="654" priority="734" operator="greaterThan">
      <formula>9</formula>
    </cfRule>
  </conditionalFormatting>
  <conditionalFormatting sqref="MW24:MX24">
    <cfRule type="cellIs" dxfId="653" priority="735" operator="between">
      <formula>5</formula>
      <formula>9</formula>
    </cfRule>
    <cfRule type="cellIs" dxfId="652" priority="736" operator="greaterThan">
      <formula>9</formula>
    </cfRule>
  </conditionalFormatting>
  <conditionalFormatting sqref="MW16:MX18">
    <cfRule type="cellIs" dxfId="651" priority="731" operator="between">
      <formula>5</formula>
      <formula>9</formula>
    </cfRule>
    <cfRule type="cellIs" dxfId="650" priority="732" operator="greaterThan">
      <formula>9</formula>
    </cfRule>
  </conditionalFormatting>
  <conditionalFormatting sqref="MW21:MX23">
    <cfRule type="cellIs" dxfId="649" priority="729" operator="between">
      <formula>5</formula>
      <formula>9</formula>
    </cfRule>
    <cfRule type="cellIs" dxfId="648" priority="730" operator="greaterThan">
      <formula>9</formula>
    </cfRule>
  </conditionalFormatting>
  <conditionalFormatting sqref="MW26:MX54 MW82:MX86 MW71:MX80 MW66:MX69 MW64:MX64 MW56:MX62 MW103:MX105 MW107:MX108 MW116:MX123 MW125:MX128 MW130:MX135 MW153:MX160 MW162:MX166 MW170:MX173 MW175:MX183 MW185:MX188">
    <cfRule type="cellIs" dxfId="647" priority="727" operator="between">
      <formula>5</formula>
      <formula>9</formula>
    </cfRule>
    <cfRule type="cellIs" dxfId="646" priority="728" operator="greaterThan">
      <formula>9</formula>
    </cfRule>
  </conditionalFormatting>
  <conditionalFormatting sqref="MY90:MZ90 NC90">
    <cfRule type="cellIs" dxfId="645" priority="725" operator="lessThan">
      <formula>$C90</formula>
    </cfRule>
    <cfRule type="cellIs" dxfId="644" priority="726" operator="greaterThanOrEqual">
      <formula>$C90</formula>
    </cfRule>
  </conditionalFormatting>
  <conditionalFormatting sqref="MY57:MZ57 NC57">
    <cfRule type="cellIs" dxfId="643" priority="721" operator="lessThan">
      <formula>$C57</formula>
    </cfRule>
    <cfRule type="cellIs" dxfId="642" priority="722" operator="greaterThanOrEqual">
      <formula>$C57</formula>
    </cfRule>
  </conditionalFormatting>
  <conditionalFormatting sqref="MZ56 NC56">
    <cfRule type="cellIs" dxfId="641" priority="723" operator="lessThan">
      <formula>$C56</formula>
    </cfRule>
    <cfRule type="cellIs" dxfId="640" priority="724" operator="greaterThanOrEqual">
      <formula>$C56</formula>
    </cfRule>
  </conditionalFormatting>
  <conditionalFormatting sqref="MZ58:MZ60 NC58:NC60">
    <cfRule type="cellIs" dxfId="639" priority="719" operator="lessThan">
      <formula>$C58</formula>
    </cfRule>
    <cfRule type="cellIs" dxfId="638" priority="720" operator="greaterThanOrEqual">
      <formula>$C58</formula>
    </cfRule>
  </conditionalFormatting>
  <conditionalFormatting sqref="MY62:MZ62 NC62">
    <cfRule type="cellIs" dxfId="637" priority="717" operator="lessThan">
      <formula>$C62</formula>
    </cfRule>
    <cfRule type="cellIs" dxfId="636" priority="718" operator="greaterThanOrEqual">
      <formula>$C62</formula>
    </cfRule>
  </conditionalFormatting>
  <conditionalFormatting sqref="MY56">
    <cfRule type="cellIs" dxfId="635" priority="715" operator="lessThan">
      <formula>$C56</formula>
    </cfRule>
    <cfRule type="cellIs" dxfId="634" priority="716" operator="greaterThanOrEqual">
      <formula>$C56</formula>
    </cfRule>
  </conditionalFormatting>
  <conditionalFormatting sqref="MY58:MY60">
    <cfRule type="cellIs" dxfId="633" priority="713" operator="lessThan">
      <formula>$C58</formula>
    </cfRule>
    <cfRule type="cellIs" dxfId="632" priority="714" operator="greaterThanOrEqual">
      <formula>$C58</formula>
    </cfRule>
  </conditionalFormatting>
  <conditionalFormatting sqref="MZ61 NC61">
    <cfRule type="cellIs" dxfId="631" priority="711" operator="lessThan">
      <formula>$C61</formula>
    </cfRule>
    <cfRule type="cellIs" dxfId="630" priority="712" operator="greaterThanOrEqual">
      <formula>$C61</formula>
    </cfRule>
  </conditionalFormatting>
  <conditionalFormatting sqref="MY61">
    <cfRule type="cellIs" dxfId="629" priority="709" operator="lessThan">
      <formula>$C61</formula>
    </cfRule>
    <cfRule type="cellIs" dxfId="628" priority="710" operator="greaterThanOrEqual">
      <formula>$C61</formula>
    </cfRule>
  </conditionalFormatting>
  <conditionalFormatting sqref="MY9:NC9">
    <cfRule type="cellIs" dxfId="627" priority="707" operator="between">
      <formula>5</formula>
      <formula>9</formula>
    </cfRule>
    <cfRule type="cellIs" dxfId="626" priority="708" operator="greaterThan">
      <formula>9</formula>
    </cfRule>
  </conditionalFormatting>
  <conditionalFormatting sqref="MY14:NC14">
    <cfRule type="cellIs" dxfId="625" priority="705" operator="between">
      <formula>5</formula>
      <formula>9</formula>
    </cfRule>
    <cfRule type="cellIs" dxfId="624" priority="706" operator="greaterThan">
      <formula>9</formula>
    </cfRule>
  </conditionalFormatting>
  <conditionalFormatting sqref="MY19:NC19">
    <cfRule type="cellIs" dxfId="623" priority="703" operator="between">
      <formula>5</formula>
      <formula>9</formula>
    </cfRule>
    <cfRule type="cellIs" dxfId="622" priority="704" operator="greaterThan">
      <formula>9</formula>
    </cfRule>
  </conditionalFormatting>
  <conditionalFormatting sqref="MY24:NC24">
    <cfRule type="cellIs" dxfId="621" priority="701" operator="between">
      <formula>5</formula>
      <formula>9</formula>
    </cfRule>
    <cfRule type="cellIs" dxfId="620" priority="702" operator="greaterThan">
      <formula>9</formula>
    </cfRule>
  </conditionalFormatting>
  <conditionalFormatting sqref="MW91:MZ93 NC91:NC93">
    <cfRule type="cellIs" dxfId="619" priority="751" operator="lessThan">
      <formula>$C$91</formula>
    </cfRule>
    <cfRule type="cellIs" dxfId="618" priority="752" operator="greaterThan">
      <formula>$C$91</formula>
    </cfRule>
  </conditionalFormatting>
  <conditionalFormatting sqref="MW96:MZ96 NC96">
    <cfRule type="cellIs" dxfId="617" priority="699" operator="lessThan">
      <formula>$C$96</formula>
    </cfRule>
    <cfRule type="cellIs" dxfId="616" priority="700" operator="greaterThanOrEqual">
      <formula>$C96</formula>
    </cfRule>
  </conditionalFormatting>
  <conditionalFormatting sqref="MY98:MZ98 NC98">
    <cfRule type="cellIs" dxfId="615" priority="697" operator="lessThan">
      <formula>$C98</formula>
    </cfRule>
    <cfRule type="cellIs" dxfId="614" priority="698" operator="greaterThanOrEqual">
      <formula>$C98</formula>
    </cfRule>
  </conditionalFormatting>
  <conditionalFormatting sqref="MY105:MZ105 NC105">
    <cfRule type="cellIs" dxfId="613" priority="695" operator="lessThanOrEqual">
      <formula>$C$105</formula>
    </cfRule>
    <cfRule type="cellIs" dxfId="612" priority="696" operator="greaterThan">
      <formula>$C$105</formula>
    </cfRule>
  </conditionalFormatting>
  <conditionalFormatting sqref="MY108:MZ108 NC108">
    <cfRule type="cellIs" dxfId="611" priority="693" operator="lessThanOrEqual">
      <formula>$C$108</formula>
    </cfRule>
    <cfRule type="cellIs" dxfId="610" priority="694" operator="greaterThan">
      <formula>$C$108</formula>
    </cfRule>
  </conditionalFormatting>
  <conditionalFormatting sqref="MY119:MZ119 NC119">
    <cfRule type="containsText" dxfId="609" priority="690" operator="containsText" text="N/A">
      <formula>NOT(ISERROR(SEARCH("N/A",MY119)))</formula>
    </cfRule>
    <cfRule type="cellIs" dxfId="608" priority="691" operator="greaterThan">
      <formula>$C119</formula>
    </cfRule>
    <cfRule type="cellIs" dxfId="607" priority="692" operator="lessThanOrEqual">
      <formula>$C119</formula>
    </cfRule>
  </conditionalFormatting>
  <conditionalFormatting sqref="MY139:MZ139 NC139">
    <cfRule type="cellIs" dxfId="606" priority="688" operator="lessThan">
      <formula>$C139</formula>
    </cfRule>
    <cfRule type="cellIs" dxfId="605" priority="689" operator="greaterThanOrEqual">
      <formula>$C139</formula>
    </cfRule>
  </conditionalFormatting>
  <conditionalFormatting sqref="MY151:MZ151 NC151">
    <cfRule type="cellIs" dxfId="604" priority="686" operator="lessThan">
      <formula>$C151</formula>
    </cfRule>
    <cfRule type="cellIs" dxfId="603" priority="687" operator="greaterThanOrEqual">
      <formula>$C151</formula>
    </cfRule>
  </conditionalFormatting>
  <conditionalFormatting sqref="MY153:MZ153 NC153">
    <cfRule type="cellIs" dxfId="602" priority="684" operator="greaterThan">
      <formula>$C153</formula>
    </cfRule>
    <cfRule type="cellIs" dxfId="601" priority="685" operator="lessThanOrEqual">
      <formula>$C153</formula>
    </cfRule>
  </conditionalFormatting>
  <conditionalFormatting sqref="MZ157">
    <cfRule type="cellIs" dxfId="600" priority="682" operator="greaterThan">
      <formula>$C157</formula>
    </cfRule>
    <cfRule type="cellIs" dxfId="599" priority="683" operator="lessThanOrEqual">
      <formula>$C157</formula>
    </cfRule>
  </conditionalFormatting>
  <conditionalFormatting sqref="MY157">
    <cfRule type="cellIs" dxfId="598" priority="680" operator="greaterThan">
      <formula>$C157</formula>
    </cfRule>
    <cfRule type="cellIs" dxfId="597" priority="681" operator="lessThanOrEqual">
      <formula>$C157</formula>
    </cfRule>
  </conditionalFormatting>
  <conditionalFormatting sqref="MY162:MZ162 NC162">
    <cfRule type="cellIs" dxfId="596" priority="678" operator="greaterThan">
      <formula>$C162</formula>
    </cfRule>
    <cfRule type="cellIs" dxfId="595" priority="679" operator="lessThanOrEqual">
      <formula>$C162</formula>
    </cfRule>
  </conditionalFormatting>
  <conditionalFormatting sqref="MY170:MZ170">
    <cfRule type="cellIs" dxfId="594" priority="676" operator="greaterThan">
      <formula>$C170</formula>
    </cfRule>
    <cfRule type="cellIs" dxfId="593" priority="677" operator="lessThanOrEqual">
      <formula>$C170</formula>
    </cfRule>
  </conditionalFormatting>
  <conditionalFormatting sqref="MY172:MZ172">
    <cfRule type="cellIs" dxfId="592" priority="674" operator="greaterThan">
      <formula>$C172</formula>
    </cfRule>
    <cfRule type="cellIs" dxfId="591" priority="675" operator="lessThanOrEqual">
      <formula>$C172</formula>
    </cfRule>
  </conditionalFormatting>
  <conditionalFormatting sqref="NC170">
    <cfRule type="cellIs" dxfId="590" priority="672" operator="greaterThan">
      <formula>$C170</formula>
    </cfRule>
    <cfRule type="cellIs" dxfId="589" priority="673" operator="lessThanOrEqual">
      <formula>$C170</formula>
    </cfRule>
  </conditionalFormatting>
  <conditionalFormatting sqref="NC172">
    <cfRule type="cellIs" dxfId="588" priority="670" operator="greaterThan">
      <formula>$C172</formula>
    </cfRule>
    <cfRule type="cellIs" dxfId="587" priority="671" operator="lessThanOrEqual">
      <formula>$C172</formula>
    </cfRule>
  </conditionalFormatting>
  <conditionalFormatting sqref="ND19:NE19">
    <cfRule type="cellIs" dxfId="586" priority="662" operator="between">
      <formula>5</formula>
      <formula>9</formula>
    </cfRule>
    <cfRule type="cellIs" dxfId="585" priority="663" operator="greaterThan">
      <formula>9</formula>
    </cfRule>
  </conditionalFormatting>
  <conditionalFormatting sqref="ND14:NE14">
    <cfRule type="cellIs" dxfId="584" priority="664" operator="between">
      <formula>5</formula>
      <formula>9</formula>
    </cfRule>
    <cfRule type="cellIs" dxfId="583" priority="665" operator="greaterThan">
      <formula>9</formula>
    </cfRule>
  </conditionalFormatting>
  <conditionalFormatting sqref="ND9:NE9">
    <cfRule type="cellIs" dxfId="582" priority="666" operator="between">
      <formula>5</formula>
      <formula>9</formula>
    </cfRule>
    <cfRule type="cellIs" dxfId="581" priority="667" operator="greaterThan">
      <formula>9</formula>
    </cfRule>
  </conditionalFormatting>
  <conditionalFormatting sqref="ND11:NE13">
    <cfRule type="cellIs" dxfId="580" priority="658" operator="between">
      <formula>5</formula>
      <formula>9</formula>
    </cfRule>
    <cfRule type="cellIs" dxfId="579" priority="659" operator="greaterThan">
      <formula>9</formula>
    </cfRule>
  </conditionalFormatting>
  <conditionalFormatting sqref="ND24:NE24">
    <cfRule type="cellIs" dxfId="578" priority="660" operator="between">
      <formula>5</formula>
      <formula>9</formula>
    </cfRule>
    <cfRule type="cellIs" dxfId="577" priority="661" operator="greaterThan">
      <formula>9</formula>
    </cfRule>
  </conditionalFormatting>
  <conditionalFormatting sqref="ND16:NE18">
    <cfRule type="cellIs" dxfId="576" priority="656" operator="between">
      <formula>5</formula>
      <formula>9</formula>
    </cfRule>
    <cfRule type="cellIs" dxfId="575" priority="657" operator="greaterThan">
      <formula>9</formula>
    </cfRule>
  </conditionalFormatting>
  <conditionalFormatting sqref="ND21:NE23">
    <cfRule type="cellIs" dxfId="574" priority="654" operator="between">
      <formula>5</formula>
      <formula>9</formula>
    </cfRule>
    <cfRule type="cellIs" dxfId="573" priority="655" operator="greaterThan">
      <formula>9</formula>
    </cfRule>
  </conditionalFormatting>
  <conditionalFormatting sqref="ND26:NE54 ND82:NE86 ND71:NE80 ND66:NE69 ND64:NE64 ND56:NE62 ND103:NE105 ND107:NE108 ND116:NE123 ND125:NE128 ND130:NE135 ND153:NE160 ND162:NE166 ND170:NE173 ND175:NE183 ND185:NE188 ND168:NE168">
    <cfRule type="cellIs" dxfId="572" priority="652" operator="between">
      <formula>5</formula>
      <formula>9</formula>
    </cfRule>
    <cfRule type="cellIs" dxfId="571" priority="653" operator="greaterThan">
      <formula>9</formula>
    </cfRule>
  </conditionalFormatting>
  <conditionalFormatting sqref="ND91:NE93">
    <cfRule type="cellIs" dxfId="570" priority="668" operator="lessThan">
      <formula>$C$91</formula>
    </cfRule>
    <cfRule type="cellIs" dxfId="569" priority="669" operator="greaterThan">
      <formula>$C$91</formula>
    </cfRule>
  </conditionalFormatting>
  <conditionalFormatting sqref="ND96:NE96">
    <cfRule type="cellIs" dxfId="568" priority="650" operator="lessThan">
      <formula>$C$96</formula>
    </cfRule>
    <cfRule type="cellIs" dxfId="567" priority="651" operator="greaterThanOrEqual">
      <formula>$C96</formula>
    </cfRule>
  </conditionalFormatting>
  <conditionalFormatting sqref="E76:XFD76">
    <cfRule type="containsErrors" dxfId="566" priority="649">
      <formula>ISERROR(E76)</formula>
    </cfRule>
  </conditionalFormatting>
  <conditionalFormatting sqref="G185:J185">
    <cfRule type="cellIs" dxfId="565" priority="648" operator="lessThan">
      <formula>$C$185</formula>
    </cfRule>
  </conditionalFormatting>
  <conditionalFormatting sqref="G186:J186">
    <cfRule type="cellIs" dxfId="564" priority="647" operator="lessThan">
      <formula>$C$186</formula>
    </cfRule>
  </conditionalFormatting>
  <conditionalFormatting sqref="G187:J187">
    <cfRule type="cellIs" dxfId="563" priority="646" operator="lessThan">
      <formula>$C$187</formula>
    </cfRule>
  </conditionalFormatting>
  <conditionalFormatting sqref="G188:J188">
    <cfRule type="cellIs" dxfId="562" priority="645" operator="lessThan">
      <formula>$C$188</formula>
    </cfRule>
  </conditionalFormatting>
  <conditionalFormatting sqref="G175:G183">
    <cfRule type="cellIs" dxfId="561" priority="643" operator="greaterThan">
      <formula>$C175</formula>
    </cfRule>
    <cfRule type="cellIs" dxfId="560" priority="644" operator="lessThanOrEqual">
      <formula>$C175</formula>
    </cfRule>
  </conditionalFormatting>
  <conditionalFormatting sqref="H175:H183">
    <cfRule type="cellIs" dxfId="559" priority="641" operator="greaterThan">
      <formula>$C175</formula>
    </cfRule>
    <cfRule type="cellIs" dxfId="558" priority="642" operator="lessThanOrEqual">
      <formula>$C175</formula>
    </cfRule>
  </conditionalFormatting>
  <conditionalFormatting sqref="I175:J183">
    <cfRule type="cellIs" dxfId="557" priority="639" operator="greaterThan">
      <formula>$C175</formula>
    </cfRule>
    <cfRule type="cellIs" dxfId="556" priority="640" operator="lessThanOrEqual">
      <formula>$C175</formula>
    </cfRule>
  </conditionalFormatting>
  <conditionalFormatting sqref="M185:Q185">
    <cfRule type="cellIs" dxfId="555" priority="638" operator="lessThan">
      <formula>$C$185</formula>
    </cfRule>
  </conditionalFormatting>
  <conditionalFormatting sqref="M186:Q186">
    <cfRule type="cellIs" dxfId="554" priority="637" operator="lessThan">
      <formula>$C$186</formula>
    </cfRule>
  </conditionalFormatting>
  <conditionalFormatting sqref="M187:Q187">
    <cfRule type="cellIs" dxfId="553" priority="636" operator="lessThan">
      <formula>$C$187</formula>
    </cfRule>
  </conditionalFormatting>
  <conditionalFormatting sqref="M188:Q188">
    <cfRule type="cellIs" dxfId="552" priority="635" operator="lessThan">
      <formula>$C$188</formula>
    </cfRule>
  </conditionalFormatting>
  <conditionalFormatting sqref="M175:M183">
    <cfRule type="cellIs" dxfId="551" priority="628" operator="greaterThan">
      <formula>$C175</formula>
    </cfRule>
    <cfRule type="cellIs" dxfId="550" priority="629" operator="lessThanOrEqual">
      <formula>$C175</formula>
    </cfRule>
  </conditionalFormatting>
  <conditionalFormatting sqref="N175:N183">
    <cfRule type="cellIs" dxfId="549" priority="626" operator="greaterThan">
      <formula>$C175</formula>
    </cfRule>
    <cfRule type="cellIs" dxfId="548" priority="627" operator="lessThanOrEqual">
      <formula>$C175</formula>
    </cfRule>
  </conditionalFormatting>
  <conditionalFormatting sqref="O175:P183">
    <cfRule type="cellIs" dxfId="547" priority="624" operator="greaterThan">
      <formula>$C175</formula>
    </cfRule>
    <cfRule type="cellIs" dxfId="546" priority="625" operator="lessThanOrEqual">
      <formula>$C175</formula>
    </cfRule>
  </conditionalFormatting>
  <conditionalFormatting sqref="Q175:Q183">
    <cfRule type="cellIs" dxfId="545" priority="622" operator="greaterThan">
      <formula>$C175</formula>
    </cfRule>
    <cfRule type="cellIs" dxfId="544" priority="623" operator="lessThanOrEqual">
      <formula>$C175</formula>
    </cfRule>
  </conditionalFormatting>
  <conditionalFormatting sqref="U50:X50">
    <cfRule type="cellIs" dxfId="543" priority="621" operator="notEqual">
      <formula>U49</formula>
    </cfRule>
  </conditionalFormatting>
  <conditionalFormatting sqref="U26:X26 U28:X29">
    <cfRule type="cellIs" dxfId="542" priority="619" operator="lessThan">
      <formula>$C$26</formula>
    </cfRule>
    <cfRule type="cellIs" dxfId="541" priority="620" operator="greaterThanOrEqual">
      <formula>$C$26</formula>
    </cfRule>
  </conditionalFormatting>
  <conditionalFormatting sqref="U27:X27 U30:X32">
    <cfRule type="cellIs" dxfId="540" priority="617" operator="lessThan">
      <formula>$C$32</formula>
    </cfRule>
    <cfRule type="cellIs" dxfId="539" priority="618" operator="greaterThanOrEqual">
      <formula>$C$32</formula>
    </cfRule>
  </conditionalFormatting>
  <conditionalFormatting sqref="T175:X183">
    <cfRule type="cellIs" dxfId="538" priority="611" operator="greaterThan">
      <formula>$C175</formula>
    </cfRule>
    <cfRule type="cellIs" dxfId="537" priority="612" operator="lessThanOrEqual">
      <formula>$C175</formula>
    </cfRule>
  </conditionalFormatting>
  <conditionalFormatting sqref="AA26:AE26 AA28:AE29">
    <cfRule type="cellIs" dxfId="536" priority="601" operator="lessThan">
      <formula>$C$26</formula>
    </cfRule>
    <cfRule type="cellIs" dxfId="535" priority="602" operator="greaterThanOrEqual">
      <formula>$C$26</formula>
    </cfRule>
  </conditionalFormatting>
  <conditionalFormatting sqref="AA27:AE27 AA30:AE32">
    <cfRule type="cellIs" dxfId="534" priority="599" operator="lessThan">
      <formula>$C$32</formula>
    </cfRule>
    <cfRule type="cellIs" dxfId="533" priority="600" operator="greaterThanOrEqual">
      <formula>$C$32</formula>
    </cfRule>
  </conditionalFormatting>
  <conditionalFormatting sqref="AA50:AE50">
    <cfRule type="cellIs" dxfId="532" priority="598" operator="notEqual">
      <formula>AA49</formula>
    </cfRule>
  </conditionalFormatting>
  <conditionalFormatting sqref="AA185:AE185">
    <cfRule type="cellIs" dxfId="531" priority="594" operator="lessThan">
      <formula>$C$185</formula>
    </cfRule>
  </conditionalFormatting>
  <conditionalFormatting sqref="AA186:AE186">
    <cfRule type="cellIs" dxfId="530" priority="593" operator="lessThan">
      <formula>$C$186</formula>
    </cfRule>
  </conditionalFormatting>
  <conditionalFormatting sqref="AA187:AE187">
    <cfRule type="cellIs" dxfId="529" priority="592" operator="lessThan">
      <formula>$C$187</formula>
    </cfRule>
  </conditionalFormatting>
  <conditionalFormatting sqref="AA188:AE188">
    <cfRule type="cellIs" dxfId="528" priority="591" operator="lessThan">
      <formula>$C$188</formula>
    </cfRule>
  </conditionalFormatting>
  <conditionalFormatting sqref="AH26:AL26 AH28:AL29">
    <cfRule type="cellIs" dxfId="527" priority="577" operator="lessThan">
      <formula>$C$26</formula>
    </cfRule>
    <cfRule type="cellIs" dxfId="526" priority="578" operator="greaterThanOrEqual">
      <formula>$C$26</formula>
    </cfRule>
  </conditionalFormatting>
  <conditionalFormatting sqref="AH27:AL27 AH30:AL32">
    <cfRule type="cellIs" dxfId="525" priority="575" operator="lessThan">
      <formula>$C$32</formula>
    </cfRule>
    <cfRule type="cellIs" dxfId="524" priority="576" operator="greaterThanOrEqual">
      <formula>$C$32</formula>
    </cfRule>
  </conditionalFormatting>
  <conditionalFormatting sqref="AI50:AL50">
    <cfRule type="cellIs" dxfId="523" priority="574" operator="notEqual">
      <formula>AI49</formula>
    </cfRule>
  </conditionalFormatting>
  <conditionalFormatting sqref="AH175:AL183">
    <cfRule type="cellIs" dxfId="522" priority="572" operator="greaterThan">
      <formula>$C175</formula>
    </cfRule>
    <cfRule type="cellIs" dxfId="521" priority="573" operator="lessThanOrEqual">
      <formula>$C175</formula>
    </cfRule>
  </conditionalFormatting>
  <conditionalFormatting sqref="AH185:AL185">
    <cfRule type="cellIs" dxfId="520" priority="571" operator="lessThan">
      <formula>$C$185</formula>
    </cfRule>
  </conditionalFormatting>
  <conditionalFormatting sqref="AH186:AL186">
    <cfRule type="cellIs" dxfId="519" priority="570" operator="lessThan">
      <formula>$C$186</formula>
    </cfRule>
  </conditionalFormatting>
  <conditionalFormatting sqref="AH187:AL187">
    <cfRule type="cellIs" dxfId="518" priority="569" operator="lessThan">
      <formula>$C$187</formula>
    </cfRule>
  </conditionalFormatting>
  <conditionalFormatting sqref="AH188:AL188">
    <cfRule type="cellIs" dxfId="517" priority="568" operator="lessThan">
      <formula>$C$188</formula>
    </cfRule>
  </conditionalFormatting>
  <conditionalFormatting sqref="AO26:AS26 AO28:AS29">
    <cfRule type="cellIs" dxfId="516" priority="556" operator="lessThan">
      <formula>$C$26</formula>
    </cfRule>
    <cfRule type="cellIs" dxfId="515" priority="557" operator="greaterThanOrEqual">
      <formula>$C$26</formula>
    </cfRule>
  </conditionalFormatting>
  <conditionalFormatting sqref="AO27:AS27 AO30:AS32">
    <cfRule type="cellIs" dxfId="514" priority="554" operator="lessThan">
      <formula>$C$32</formula>
    </cfRule>
    <cfRule type="cellIs" dxfId="513" priority="555" operator="greaterThanOrEqual">
      <formula>$C$32</formula>
    </cfRule>
  </conditionalFormatting>
  <conditionalFormatting sqref="AO108:AS108">
    <cfRule type="cellIs" dxfId="512" priority="549" operator="lessThanOrEqual">
      <formula>$C$108</formula>
    </cfRule>
    <cfRule type="cellIs" dxfId="511" priority="550" operator="greaterThan">
      <formula>$C$108</formula>
    </cfRule>
  </conditionalFormatting>
  <conditionalFormatting sqref="AV26:AZ26 AV28:AZ29">
    <cfRule type="cellIs" dxfId="510" priority="541" operator="lessThan">
      <formula>$C$26</formula>
    </cfRule>
    <cfRule type="cellIs" dxfId="509" priority="542" operator="greaterThanOrEqual">
      <formula>$C$26</formula>
    </cfRule>
  </conditionalFormatting>
  <conditionalFormatting sqref="AV27:AZ27 AV30:AZ32">
    <cfRule type="cellIs" dxfId="508" priority="539" operator="lessThan">
      <formula>$C$32</formula>
    </cfRule>
    <cfRule type="cellIs" dxfId="507" priority="540" operator="greaterThanOrEqual">
      <formula>$C$32</formula>
    </cfRule>
  </conditionalFormatting>
  <conditionalFormatting sqref="BJ50:BN50">
    <cfRule type="cellIs" dxfId="506" priority="505" operator="notEqual">
      <formula>BJ49</formula>
    </cfRule>
  </conditionalFormatting>
  <conditionalFormatting sqref="BN26 BN28:BN29">
    <cfRule type="cellIs" dxfId="505" priority="503" operator="lessThan">
      <formula>$C$26</formula>
    </cfRule>
    <cfRule type="cellIs" dxfId="504" priority="504" operator="greaterThanOrEqual">
      <formula>$C$26</formula>
    </cfRule>
  </conditionalFormatting>
  <conditionalFormatting sqref="BN27 BN30:BN32">
    <cfRule type="cellIs" dxfId="503" priority="501" operator="lessThan">
      <formula>$C$32</formula>
    </cfRule>
    <cfRule type="cellIs" dxfId="502" priority="502" operator="greaterThanOrEqual">
      <formula>$C$32</formula>
    </cfRule>
  </conditionalFormatting>
  <conditionalFormatting sqref="BJ108:BN108">
    <cfRule type="cellIs" dxfId="501" priority="499" operator="lessThanOrEqual">
      <formula>$C$108</formula>
    </cfRule>
    <cfRule type="cellIs" dxfId="500" priority="500" operator="greaterThan">
      <formula>$C$108</formula>
    </cfRule>
  </conditionalFormatting>
  <conditionalFormatting sqref="BN185">
    <cfRule type="cellIs" dxfId="499" priority="498" operator="lessThan">
      <formula>$C$185</formula>
    </cfRule>
  </conditionalFormatting>
  <conditionalFormatting sqref="BN186">
    <cfRule type="cellIs" dxfId="498" priority="497" operator="lessThan">
      <formula>$C$186</formula>
    </cfRule>
  </conditionalFormatting>
  <conditionalFormatting sqref="BN187">
    <cfRule type="cellIs" dxfId="497" priority="496" operator="lessThan">
      <formula>$C$187</formula>
    </cfRule>
  </conditionalFormatting>
  <conditionalFormatting sqref="BN188">
    <cfRule type="cellIs" dxfId="496" priority="495" operator="lessThan">
      <formula>$C$188</formula>
    </cfRule>
  </conditionalFormatting>
  <conditionalFormatting sqref="BR50:BU50">
    <cfRule type="cellIs" dxfId="495" priority="494" operator="notEqual">
      <formula>BR49</formula>
    </cfRule>
  </conditionalFormatting>
  <conditionalFormatting sqref="BR26:BU26 BR28:BU29">
    <cfRule type="cellIs" dxfId="494" priority="492" operator="lessThan">
      <formula>$C$26</formula>
    </cfRule>
    <cfRule type="cellIs" dxfId="493" priority="493" operator="greaterThanOrEqual">
      <formula>$C$26</formula>
    </cfRule>
  </conditionalFormatting>
  <conditionalFormatting sqref="BR27:BU27 BR30:BU32">
    <cfRule type="cellIs" dxfId="492" priority="490" operator="lessThan">
      <formula>$C$32</formula>
    </cfRule>
    <cfRule type="cellIs" dxfId="491" priority="491" operator="greaterThanOrEqual">
      <formula>$C$32</formula>
    </cfRule>
  </conditionalFormatting>
  <conditionalFormatting sqref="BQ185:BU185">
    <cfRule type="cellIs" dxfId="490" priority="489" operator="lessThan">
      <formula>$C$185</formula>
    </cfRule>
  </conditionalFormatting>
  <conditionalFormatting sqref="BQ186:BU186">
    <cfRule type="cellIs" dxfId="489" priority="488" operator="lessThan">
      <formula>$C$186</formula>
    </cfRule>
  </conditionalFormatting>
  <conditionalFormatting sqref="BQ187:BU187">
    <cfRule type="cellIs" dxfId="488" priority="487" operator="lessThan">
      <formula>$C$187</formula>
    </cfRule>
  </conditionalFormatting>
  <conditionalFormatting sqref="BQ188:BU188">
    <cfRule type="cellIs" dxfId="487" priority="486" operator="lessThan">
      <formula>$C$188</formula>
    </cfRule>
  </conditionalFormatting>
  <conditionalFormatting sqref="BQ175:BQ183">
    <cfRule type="cellIs" dxfId="486" priority="484" operator="greaterThan">
      <formula>$C175</formula>
    </cfRule>
    <cfRule type="cellIs" dxfId="485" priority="485" operator="lessThanOrEqual">
      <formula>$C175</formula>
    </cfRule>
  </conditionalFormatting>
  <conditionalFormatting sqref="BR175:BR183">
    <cfRule type="cellIs" dxfId="484" priority="482" operator="greaterThan">
      <formula>$C175</formula>
    </cfRule>
    <cfRule type="cellIs" dxfId="483" priority="483" operator="lessThanOrEqual">
      <formula>$C175</formula>
    </cfRule>
  </conditionalFormatting>
  <conditionalFormatting sqref="BS175:BS183">
    <cfRule type="cellIs" dxfId="482" priority="480" operator="greaterThan">
      <formula>$C175</formula>
    </cfRule>
    <cfRule type="cellIs" dxfId="481" priority="481" operator="lessThanOrEqual">
      <formula>$C175</formula>
    </cfRule>
  </conditionalFormatting>
  <conditionalFormatting sqref="BT175:BT183">
    <cfRule type="cellIs" dxfId="480" priority="478" operator="greaterThan">
      <formula>$C175</formula>
    </cfRule>
    <cfRule type="cellIs" dxfId="479" priority="479" operator="lessThanOrEqual">
      <formula>$C175</formula>
    </cfRule>
  </conditionalFormatting>
  <conditionalFormatting sqref="CA26:CB26 CA28:CB29">
    <cfRule type="cellIs" dxfId="478" priority="476" operator="lessThan">
      <formula>$C$26</formula>
    </cfRule>
    <cfRule type="cellIs" dxfId="477" priority="477" operator="greaterThanOrEqual">
      <formula>$C$26</formula>
    </cfRule>
  </conditionalFormatting>
  <conditionalFormatting sqref="CA27:CB27 CA30:CB32">
    <cfRule type="cellIs" dxfId="476" priority="474" operator="lessThan">
      <formula>$C$32</formula>
    </cfRule>
    <cfRule type="cellIs" dxfId="475" priority="475" operator="greaterThanOrEqual">
      <formula>$C$32</formula>
    </cfRule>
  </conditionalFormatting>
  <conditionalFormatting sqref="CA38:CB38">
    <cfRule type="cellIs" dxfId="474" priority="473" operator="notEqual">
      <formula>CA36</formula>
    </cfRule>
  </conditionalFormatting>
  <conditionalFormatting sqref="CA41:CB41">
    <cfRule type="cellIs" dxfId="473" priority="472" operator="notEqual">
      <formula>CA39</formula>
    </cfRule>
  </conditionalFormatting>
  <conditionalFormatting sqref="CA50:CB50">
    <cfRule type="cellIs" dxfId="472" priority="471" operator="notEqual">
      <formula>CA49</formula>
    </cfRule>
  </conditionalFormatting>
  <conditionalFormatting sqref="CF26:CI26 CF28:CI29">
    <cfRule type="cellIs" dxfId="471" priority="469" operator="lessThan">
      <formula>$C$26</formula>
    </cfRule>
    <cfRule type="cellIs" dxfId="470" priority="470" operator="greaterThanOrEqual">
      <formula>$C$26</formula>
    </cfRule>
  </conditionalFormatting>
  <conditionalFormatting sqref="CF27:CI27 CF30:CI32">
    <cfRule type="cellIs" dxfId="469" priority="467" operator="lessThan">
      <formula>$C$32</formula>
    </cfRule>
    <cfRule type="cellIs" dxfId="468" priority="468" operator="greaterThanOrEqual">
      <formula>$C$32</formula>
    </cfRule>
  </conditionalFormatting>
  <conditionalFormatting sqref="CF38:CI38">
    <cfRule type="cellIs" dxfId="467" priority="466" operator="notEqual">
      <formula>CF36</formula>
    </cfRule>
  </conditionalFormatting>
  <conditionalFormatting sqref="CF41:CI41">
    <cfRule type="cellIs" dxfId="466" priority="465" operator="notEqual">
      <formula>CF39</formula>
    </cfRule>
  </conditionalFormatting>
  <conditionalFormatting sqref="CF50:CI50">
    <cfRule type="cellIs" dxfId="465" priority="464" operator="notEqual">
      <formula>CF49</formula>
    </cfRule>
  </conditionalFormatting>
  <conditionalFormatting sqref="CB185">
    <cfRule type="cellIs" dxfId="464" priority="463" operator="lessThan">
      <formula>$C$185</formula>
    </cfRule>
  </conditionalFormatting>
  <conditionalFormatting sqref="CB186">
    <cfRule type="cellIs" dxfId="463" priority="462" operator="lessThan">
      <formula>$C$186</formula>
    </cfRule>
  </conditionalFormatting>
  <conditionalFormatting sqref="CB187">
    <cfRule type="cellIs" dxfId="462" priority="461" operator="lessThan">
      <formula>$C$187</formula>
    </cfRule>
  </conditionalFormatting>
  <conditionalFormatting sqref="CB188">
    <cfRule type="cellIs" dxfId="461" priority="460" operator="lessThan">
      <formula>$C$188</formula>
    </cfRule>
  </conditionalFormatting>
  <conditionalFormatting sqref="CE175:CI183">
    <cfRule type="cellIs" dxfId="460" priority="458" operator="greaterThan">
      <formula>$C175</formula>
    </cfRule>
    <cfRule type="cellIs" dxfId="459" priority="459" operator="lessThanOrEqual">
      <formula>$C175</formula>
    </cfRule>
  </conditionalFormatting>
  <conditionalFormatting sqref="CE185:CI185">
    <cfRule type="cellIs" dxfId="458" priority="457" operator="lessThan">
      <formula>$C$185</formula>
    </cfRule>
  </conditionalFormatting>
  <conditionalFormatting sqref="CE186:CI186">
    <cfRule type="cellIs" dxfId="457" priority="456" operator="lessThan">
      <formula>$C$186</formula>
    </cfRule>
  </conditionalFormatting>
  <conditionalFormatting sqref="CE187:CI187">
    <cfRule type="cellIs" dxfId="456" priority="455" operator="lessThan">
      <formula>$C$187</formula>
    </cfRule>
  </conditionalFormatting>
  <conditionalFormatting sqref="CE188:CI188">
    <cfRule type="cellIs" dxfId="455" priority="454" operator="lessThan">
      <formula>$C$188</formula>
    </cfRule>
  </conditionalFormatting>
  <conditionalFormatting sqref="CM26:CO26 CM28:CO29">
    <cfRule type="cellIs" dxfId="454" priority="452" operator="lessThan">
      <formula>$C$26</formula>
    </cfRule>
    <cfRule type="cellIs" dxfId="453" priority="453" operator="greaterThanOrEqual">
      <formula>$C$26</formula>
    </cfRule>
  </conditionalFormatting>
  <conditionalFormatting sqref="CM27:CO27 CM30:CO32">
    <cfRule type="cellIs" dxfId="452" priority="450" operator="lessThan">
      <formula>$C$32</formula>
    </cfRule>
    <cfRule type="cellIs" dxfId="451" priority="451" operator="greaterThanOrEqual">
      <formula>$C$32</formula>
    </cfRule>
  </conditionalFormatting>
  <conditionalFormatting sqref="CM50:CO50">
    <cfRule type="cellIs" dxfId="450" priority="449" operator="notEqual">
      <formula>CM49</formula>
    </cfRule>
  </conditionalFormatting>
  <conditionalFormatting sqref="CL185:CO185">
    <cfRule type="cellIs" dxfId="449" priority="448" operator="lessThan">
      <formula>$C$185</formula>
    </cfRule>
  </conditionalFormatting>
  <conditionalFormatting sqref="CL186:CO186">
    <cfRule type="cellIs" dxfId="448" priority="447" operator="lessThan">
      <formula>$C$186</formula>
    </cfRule>
  </conditionalFormatting>
  <conditionalFormatting sqref="CL187:CO187">
    <cfRule type="cellIs" dxfId="447" priority="446" operator="lessThan">
      <formula>$C$187</formula>
    </cfRule>
  </conditionalFormatting>
  <conditionalFormatting sqref="CL188:CO188">
    <cfRule type="cellIs" dxfId="446" priority="445" operator="lessThan">
      <formula>$C$188</formula>
    </cfRule>
  </conditionalFormatting>
  <conditionalFormatting sqref="CL175:CL183">
    <cfRule type="cellIs" dxfId="445" priority="443" operator="greaterThan">
      <formula>$C175</formula>
    </cfRule>
    <cfRule type="cellIs" dxfId="444" priority="444" operator="lessThanOrEqual">
      <formula>$C175</formula>
    </cfRule>
  </conditionalFormatting>
  <conditionalFormatting sqref="CE108:CI108">
    <cfRule type="cellIs" dxfId="443" priority="441" operator="lessThanOrEqual">
      <formula>$C$108</formula>
    </cfRule>
    <cfRule type="cellIs" dxfId="442" priority="442" operator="greaterThan">
      <formula>$C$108</formula>
    </cfRule>
  </conditionalFormatting>
  <conditionalFormatting sqref="BX108:CB108">
    <cfRule type="cellIs" dxfId="441" priority="439" operator="lessThanOrEqual">
      <formula>$C$108</formula>
    </cfRule>
    <cfRule type="cellIs" dxfId="440" priority="440" operator="greaterThan">
      <formula>$C$108</formula>
    </cfRule>
  </conditionalFormatting>
  <conditionalFormatting sqref="BQ108:BU108">
    <cfRule type="cellIs" dxfId="439" priority="437" operator="lessThanOrEqual">
      <formula>$C$108</formula>
    </cfRule>
    <cfRule type="cellIs" dxfId="438" priority="438" operator="greaterThan">
      <formula>$C$108</formula>
    </cfRule>
  </conditionalFormatting>
  <conditionalFormatting sqref="CM175:CM183">
    <cfRule type="cellIs" dxfId="437" priority="435" operator="greaterThan">
      <formula>$C175</formula>
    </cfRule>
    <cfRule type="cellIs" dxfId="436" priority="436" operator="lessThanOrEqual">
      <formula>$C175</formula>
    </cfRule>
  </conditionalFormatting>
  <conditionalFormatting sqref="CN175:CN183">
    <cfRule type="cellIs" dxfId="435" priority="433" operator="greaterThan">
      <formula>$C175</formula>
    </cfRule>
    <cfRule type="cellIs" dxfId="434" priority="434" operator="lessThanOrEqual">
      <formula>$C175</formula>
    </cfRule>
  </conditionalFormatting>
  <conditionalFormatting sqref="CO175:CO183">
    <cfRule type="cellIs" dxfId="433" priority="431" operator="greaterThan">
      <formula>$C175</formula>
    </cfRule>
    <cfRule type="cellIs" dxfId="432" priority="432" operator="lessThanOrEqual">
      <formula>$C175</formula>
    </cfRule>
  </conditionalFormatting>
  <conditionalFormatting sqref="CT108:CW108">
    <cfRule type="cellIs" dxfId="431" priority="427" operator="lessThanOrEqual">
      <formula>$C$108</formula>
    </cfRule>
    <cfRule type="cellIs" dxfId="430" priority="428" operator="greaterThan">
      <formula>$C$108</formula>
    </cfRule>
  </conditionalFormatting>
  <conditionalFormatting sqref="CT26 CT28:CT29">
    <cfRule type="cellIs" dxfId="429" priority="425" operator="lessThan">
      <formula>$C$26</formula>
    </cfRule>
    <cfRule type="cellIs" dxfId="428" priority="426" operator="greaterThanOrEqual">
      <formula>$C$26</formula>
    </cfRule>
  </conditionalFormatting>
  <conditionalFormatting sqref="CT27 CT30:CT32">
    <cfRule type="cellIs" dxfId="427" priority="423" operator="lessThan">
      <formula>$C$32</formula>
    </cfRule>
    <cfRule type="cellIs" dxfId="426" priority="424" operator="greaterThanOrEqual">
      <formula>$C$32</formula>
    </cfRule>
  </conditionalFormatting>
  <conditionalFormatting sqref="CT38">
    <cfRule type="cellIs" dxfId="425" priority="422" operator="notEqual">
      <formula>CT36</formula>
    </cfRule>
  </conditionalFormatting>
  <conditionalFormatting sqref="CT41">
    <cfRule type="cellIs" dxfId="424" priority="421" operator="notEqual">
      <formula>CT39</formula>
    </cfRule>
  </conditionalFormatting>
  <conditionalFormatting sqref="CT50">
    <cfRule type="cellIs" dxfId="423" priority="420" operator="notEqual">
      <formula>CT49</formula>
    </cfRule>
  </conditionalFormatting>
  <conditionalFormatting sqref="CU26:CW26 CU28:CW29">
    <cfRule type="cellIs" dxfId="422" priority="418" operator="lessThan">
      <formula>$C$26</formula>
    </cfRule>
    <cfRule type="cellIs" dxfId="421" priority="419" operator="greaterThanOrEqual">
      <formula>$C$26</formula>
    </cfRule>
  </conditionalFormatting>
  <conditionalFormatting sqref="CU27:CW27 CU30:CW32">
    <cfRule type="cellIs" dxfId="420" priority="416" operator="lessThan">
      <formula>$C$32</formula>
    </cfRule>
    <cfRule type="cellIs" dxfId="419" priority="417" operator="greaterThanOrEqual">
      <formula>$C$32</formula>
    </cfRule>
  </conditionalFormatting>
  <conditionalFormatting sqref="CU38:CW38">
    <cfRule type="cellIs" dxfId="418" priority="415" operator="notEqual">
      <formula>CU36</formula>
    </cfRule>
  </conditionalFormatting>
  <conditionalFormatting sqref="CU41:CW41">
    <cfRule type="cellIs" dxfId="417" priority="414" operator="notEqual">
      <formula>CU39</formula>
    </cfRule>
  </conditionalFormatting>
  <conditionalFormatting sqref="CU50:CW50">
    <cfRule type="cellIs" dxfId="416" priority="413" operator="notEqual">
      <formula>CU49</formula>
    </cfRule>
  </conditionalFormatting>
  <conditionalFormatting sqref="CT185:CW185">
    <cfRule type="cellIs" dxfId="415" priority="410" operator="lessThan">
      <formula>$C$185</formula>
    </cfRule>
  </conditionalFormatting>
  <conditionalFormatting sqref="CT186:CW186">
    <cfRule type="cellIs" dxfId="414" priority="409" operator="lessThan">
      <formula>$C$186</formula>
    </cfRule>
  </conditionalFormatting>
  <conditionalFormatting sqref="CT187:CW187">
    <cfRule type="cellIs" dxfId="413" priority="408" operator="lessThan">
      <formula>$C$187</formula>
    </cfRule>
  </conditionalFormatting>
  <conditionalFormatting sqref="CT188:CW188">
    <cfRule type="cellIs" dxfId="412" priority="407" operator="lessThan">
      <formula>$C$188</formula>
    </cfRule>
  </conditionalFormatting>
  <conditionalFormatting sqref="CT175:CT183">
    <cfRule type="cellIs" dxfId="411" priority="405" operator="greaterThan">
      <formula>$C175</formula>
    </cfRule>
    <cfRule type="cellIs" dxfId="410" priority="406" operator="lessThanOrEqual">
      <formula>$C175</formula>
    </cfRule>
  </conditionalFormatting>
  <conditionalFormatting sqref="CU175:CU183">
    <cfRule type="cellIs" dxfId="409" priority="403" operator="greaterThan">
      <formula>$C175</formula>
    </cfRule>
    <cfRule type="cellIs" dxfId="408" priority="404" operator="lessThanOrEqual">
      <formula>$C175</formula>
    </cfRule>
  </conditionalFormatting>
  <conditionalFormatting sqref="CV175:CW183">
    <cfRule type="cellIs" dxfId="407" priority="401" operator="greaterThan">
      <formula>$C175</formula>
    </cfRule>
    <cfRule type="cellIs" dxfId="406" priority="402" operator="lessThanOrEqual">
      <formula>$C175</formula>
    </cfRule>
  </conditionalFormatting>
  <conditionalFormatting sqref="DA26:DD26 DA28:DD29">
    <cfRule type="cellIs" dxfId="405" priority="399" operator="lessThan">
      <formula>$C$26</formula>
    </cfRule>
    <cfRule type="cellIs" dxfId="404" priority="400" operator="greaterThanOrEqual">
      <formula>$C$26</formula>
    </cfRule>
  </conditionalFormatting>
  <conditionalFormatting sqref="DA27:DD27 DA30:DD32">
    <cfRule type="cellIs" dxfId="403" priority="397" operator="lessThan">
      <formula>$C$32</formula>
    </cfRule>
    <cfRule type="cellIs" dxfId="402" priority="398" operator="greaterThanOrEqual">
      <formula>$C$32</formula>
    </cfRule>
  </conditionalFormatting>
  <conditionalFormatting sqref="DA50:DD50">
    <cfRule type="cellIs" dxfId="401" priority="396" operator="notEqual">
      <formula>DA49</formula>
    </cfRule>
  </conditionalFormatting>
  <conditionalFormatting sqref="CZ175:DA183">
    <cfRule type="cellIs" dxfId="400" priority="394" operator="greaterThan">
      <formula>$C175</formula>
    </cfRule>
    <cfRule type="cellIs" dxfId="399" priority="395" operator="lessThanOrEqual">
      <formula>$C175</formula>
    </cfRule>
  </conditionalFormatting>
  <conditionalFormatting sqref="CZ185:DD185">
    <cfRule type="cellIs" dxfId="398" priority="393" operator="lessThan">
      <formula>$C$185</formula>
    </cfRule>
  </conditionalFormatting>
  <conditionalFormatting sqref="CZ186:DD186">
    <cfRule type="cellIs" dxfId="397" priority="392" operator="lessThan">
      <formula>$C$186</formula>
    </cfRule>
  </conditionalFormatting>
  <conditionalFormatting sqref="CZ187:DD187">
    <cfRule type="cellIs" dxfId="396" priority="391" operator="lessThan">
      <formula>$C$187</formula>
    </cfRule>
  </conditionalFormatting>
  <conditionalFormatting sqref="CZ188:DD188">
    <cfRule type="cellIs" dxfId="395" priority="390" operator="lessThan">
      <formula>$C$188</formula>
    </cfRule>
  </conditionalFormatting>
  <conditionalFormatting sqref="DB175:DB183">
    <cfRule type="cellIs" dxfId="394" priority="388" operator="greaterThan">
      <formula>$C175</formula>
    </cfRule>
    <cfRule type="cellIs" dxfId="393" priority="389" operator="lessThanOrEqual">
      <formula>$C175</formula>
    </cfRule>
  </conditionalFormatting>
  <conditionalFormatting sqref="DC175:DC183">
    <cfRule type="cellIs" dxfId="392" priority="386" operator="greaterThan">
      <formula>$C175</formula>
    </cfRule>
    <cfRule type="cellIs" dxfId="391" priority="387" operator="lessThanOrEqual">
      <formula>$C175</formula>
    </cfRule>
  </conditionalFormatting>
  <conditionalFormatting sqref="DH26:DK26 DH28:DK29">
    <cfRule type="cellIs" dxfId="390" priority="384" operator="lessThan">
      <formula>$C$26</formula>
    </cfRule>
    <cfRule type="cellIs" dxfId="389" priority="385" operator="greaterThanOrEqual">
      <formula>$C$26</formula>
    </cfRule>
  </conditionalFormatting>
  <conditionalFormatting sqref="DH27:DK27 DH30:DK32">
    <cfRule type="cellIs" dxfId="388" priority="382" operator="lessThan">
      <formula>$C$32</formula>
    </cfRule>
    <cfRule type="cellIs" dxfId="387" priority="383" operator="greaterThanOrEqual">
      <formula>$C$32</formula>
    </cfRule>
  </conditionalFormatting>
  <conditionalFormatting sqref="DH50:DK50">
    <cfRule type="cellIs" dxfId="386" priority="381" operator="notEqual">
      <formula>DH49</formula>
    </cfRule>
  </conditionalFormatting>
  <conditionalFormatting sqref="DD175:DD183">
    <cfRule type="cellIs" dxfId="385" priority="379" operator="greaterThan">
      <formula>$C175</formula>
    </cfRule>
    <cfRule type="cellIs" dxfId="384" priority="380" operator="lessThanOrEqual">
      <formula>$C175</formula>
    </cfRule>
  </conditionalFormatting>
  <conditionalFormatting sqref="DG175:DG183">
    <cfRule type="cellIs" dxfId="383" priority="377" operator="greaterThan">
      <formula>$C175</formula>
    </cfRule>
    <cfRule type="cellIs" dxfId="382" priority="378" operator="lessThanOrEqual">
      <formula>$C175</formula>
    </cfRule>
  </conditionalFormatting>
  <conditionalFormatting sqref="DG185:DK185">
    <cfRule type="cellIs" dxfId="381" priority="376" operator="lessThan">
      <formula>$C$185</formula>
    </cfRule>
  </conditionalFormatting>
  <conditionalFormatting sqref="DG186:DK186">
    <cfRule type="cellIs" dxfId="380" priority="375" operator="lessThan">
      <formula>$C$186</formula>
    </cfRule>
  </conditionalFormatting>
  <conditionalFormatting sqref="DG187:DK187">
    <cfRule type="cellIs" dxfId="379" priority="374" operator="lessThan">
      <formula>$C$187</formula>
    </cfRule>
  </conditionalFormatting>
  <conditionalFormatting sqref="DG188:DK188">
    <cfRule type="cellIs" dxfId="378" priority="373" operator="lessThan">
      <formula>$C$188</formula>
    </cfRule>
  </conditionalFormatting>
  <conditionalFormatting sqref="DN108:DR108">
    <cfRule type="cellIs" dxfId="377" priority="371" operator="lessThanOrEqual">
      <formula>$C$108</formula>
    </cfRule>
    <cfRule type="cellIs" dxfId="376" priority="372" operator="greaterThan">
      <formula>$C$108</formula>
    </cfRule>
  </conditionalFormatting>
  <conditionalFormatting sqref="DH175:DH183">
    <cfRule type="cellIs" dxfId="375" priority="369" operator="greaterThan">
      <formula>$C175</formula>
    </cfRule>
    <cfRule type="cellIs" dxfId="374" priority="370" operator="lessThanOrEqual">
      <formula>$C175</formula>
    </cfRule>
  </conditionalFormatting>
  <conditionalFormatting sqref="DI175:DI183">
    <cfRule type="cellIs" dxfId="373" priority="367" operator="greaterThan">
      <formula>$C175</formula>
    </cfRule>
    <cfRule type="cellIs" dxfId="372" priority="368" operator="lessThanOrEqual">
      <formula>$C175</formula>
    </cfRule>
  </conditionalFormatting>
  <conditionalFormatting sqref="DJ175:DJ183">
    <cfRule type="cellIs" dxfId="371" priority="365" operator="greaterThan">
      <formula>$C175</formula>
    </cfRule>
    <cfRule type="cellIs" dxfId="370" priority="366" operator="lessThanOrEqual">
      <formula>$C175</formula>
    </cfRule>
  </conditionalFormatting>
  <conditionalFormatting sqref="DK175:DK183">
    <cfRule type="cellIs" dxfId="369" priority="363" operator="greaterThan">
      <formula>$C175</formula>
    </cfRule>
    <cfRule type="cellIs" dxfId="368" priority="364" operator="lessThanOrEqual">
      <formula>$C175</formula>
    </cfRule>
  </conditionalFormatting>
  <conditionalFormatting sqref="DN185:DR185">
    <cfRule type="cellIs" dxfId="367" priority="362" operator="lessThan">
      <formula>$C$185</formula>
    </cfRule>
  </conditionalFormatting>
  <conditionalFormatting sqref="DN186:DR186">
    <cfRule type="cellIs" dxfId="366" priority="361" operator="lessThan">
      <formula>$C$186</formula>
    </cfRule>
  </conditionalFormatting>
  <conditionalFormatting sqref="DN187:DR187">
    <cfRule type="cellIs" dxfId="365" priority="360" operator="lessThan">
      <formula>$C$187</formula>
    </cfRule>
  </conditionalFormatting>
  <conditionalFormatting sqref="DN188:DR188">
    <cfRule type="cellIs" dxfId="364" priority="359" operator="lessThan">
      <formula>$C$188</formula>
    </cfRule>
  </conditionalFormatting>
  <conditionalFormatting sqref="DO26:DR26 DO28:DR29">
    <cfRule type="cellIs" dxfId="363" priority="357" operator="lessThan">
      <formula>$C$26</formula>
    </cfRule>
    <cfRule type="cellIs" dxfId="362" priority="358" operator="greaterThanOrEqual">
      <formula>$C$26</formula>
    </cfRule>
  </conditionalFormatting>
  <conditionalFormatting sqref="DO27:DR27 DO30:DR32">
    <cfRule type="cellIs" dxfId="361" priority="355" operator="lessThan">
      <formula>$C$32</formula>
    </cfRule>
    <cfRule type="cellIs" dxfId="360" priority="356" operator="greaterThanOrEqual">
      <formula>$C$32</formula>
    </cfRule>
  </conditionalFormatting>
  <conditionalFormatting sqref="DO38:DR38">
    <cfRule type="cellIs" dxfId="359" priority="354" operator="notEqual">
      <formula>DO36</formula>
    </cfRule>
  </conditionalFormatting>
  <conditionalFormatting sqref="DO41:DR41">
    <cfRule type="cellIs" dxfId="358" priority="353" operator="notEqual">
      <formula>DO39</formula>
    </cfRule>
  </conditionalFormatting>
  <conditionalFormatting sqref="DO50:DR50">
    <cfRule type="cellIs" dxfId="357" priority="352" operator="notEqual">
      <formula>DO49</formula>
    </cfRule>
  </conditionalFormatting>
  <conditionalFormatting sqref="DN175:DN183">
    <cfRule type="cellIs" dxfId="356" priority="350" operator="greaterThan">
      <formula>$C175</formula>
    </cfRule>
    <cfRule type="cellIs" dxfId="355" priority="351" operator="lessThanOrEqual">
      <formula>$C175</formula>
    </cfRule>
  </conditionalFormatting>
  <conditionalFormatting sqref="DO175:DO183">
    <cfRule type="cellIs" dxfId="354" priority="348" operator="greaterThan">
      <formula>$C175</formula>
    </cfRule>
    <cfRule type="cellIs" dxfId="353" priority="349" operator="lessThanOrEqual">
      <formula>$C175</formula>
    </cfRule>
  </conditionalFormatting>
  <conditionalFormatting sqref="DP175:DP183">
    <cfRule type="cellIs" dxfId="352" priority="346" operator="greaterThan">
      <formula>$C175</formula>
    </cfRule>
    <cfRule type="cellIs" dxfId="351" priority="347" operator="lessThanOrEqual">
      <formula>$C175</formula>
    </cfRule>
  </conditionalFormatting>
  <conditionalFormatting sqref="DQ175:DQ183">
    <cfRule type="cellIs" dxfId="350" priority="344" operator="greaterThan">
      <formula>$C175</formula>
    </cfRule>
    <cfRule type="cellIs" dxfId="349" priority="345" operator="lessThanOrEqual">
      <formula>$C175</formula>
    </cfRule>
  </conditionalFormatting>
  <conditionalFormatting sqref="DV26 DV28:DV29 DX28:DY29 DX26:DY26">
    <cfRule type="cellIs" dxfId="348" priority="342" operator="lessThan">
      <formula>$C$26</formula>
    </cfRule>
    <cfRule type="cellIs" dxfId="347" priority="343" operator="greaterThanOrEqual">
      <formula>$C$26</formula>
    </cfRule>
  </conditionalFormatting>
  <conditionalFormatting sqref="DV27 DV30:DV32 DX30:DY32 DX27:DY27">
    <cfRule type="cellIs" dxfId="346" priority="340" operator="lessThan">
      <formula>$C$32</formula>
    </cfRule>
    <cfRule type="cellIs" dxfId="345" priority="341" operator="greaterThanOrEqual">
      <formula>$C$32</formula>
    </cfRule>
  </conditionalFormatting>
  <conditionalFormatting sqref="DV50 DX50:DY50">
    <cfRule type="cellIs" dxfId="344" priority="339" operator="notEqual">
      <formula>DV49</formula>
    </cfRule>
  </conditionalFormatting>
  <conditionalFormatting sqref="DR175:DR183">
    <cfRule type="cellIs" dxfId="343" priority="337" operator="greaterThan">
      <formula>$C175</formula>
    </cfRule>
    <cfRule type="cellIs" dxfId="342" priority="338" operator="lessThanOrEqual">
      <formula>$C175</formula>
    </cfRule>
  </conditionalFormatting>
  <conditionalFormatting sqref="DU185:DV185 DX185:DY185">
    <cfRule type="cellIs" dxfId="341" priority="336" operator="lessThan">
      <formula>$C$185</formula>
    </cfRule>
  </conditionalFormatting>
  <conditionalFormatting sqref="DU186:DV186 DX186:DY186">
    <cfRule type="cellIs" dxfId="340" priority="335" operator="lessThan">
      <formula>$C$186</formula>
    </cfRule>
  </conditionalFormatting>
  <conditionalFormatting sqref="DU187:DV187 DX187:DY187">
    <cfRule type="cellIs" dxfId="339" priority="334" operator="lessThan">
      <formula>$C$187</formula>
    </cfRule>
  </conditionalFormatting>
  <conditionalFormatting sqref="DU188:DV188 DX188:DY188">
    <cfRule type="cellIs" dxfId="338" priority="333" operator="lessThan">
      <formula>$C$188</formula>
    </cfRule>
  </conditionalFormatting>
  <conditionalFormatting sqref="DU175:DU183">
    <cfRule type="cellIs" dxfId="337" priority="331" operator="greaterThan">
      <formula>$C175</formula>
    </cfRule>
    <cfRule type="cellIs" dxfId="336" priority="332" operator="lessThanOrEqual">
      <formula>$C175</formula>
    </cfRule>
  </conditionalFormatting>
  <conditionalFormatting sqref="DV175:DV183">
    <cfRule type="cellIs" dxfId="335" priority="329" operator="greaterThan">
      <formula>$C175</formula>
    </cfRule>
    <cfRule type="cellIs" dxfId="334" priority="330" operator="lessThanOrEqual">
      <formula>$C175</formula>
    </cfRule>
  </conditionalFormatting>
  <conditionalFormatting sqref="EC26:ED26 EC28:ED29 EF28:EF29 EF26">
    <cfRule type="cellIs" dxfId="333" priority="327" operator="lessThan">
      <formula>$C$26</formula>
    </cfRule>
    <cfRule type="cellIs" dxfId="332" priority="328" operator="greaterThanOrEqual">
      <formula>$C$26</formula>
    </cfRule>
  </conditionalFormatting>
  <conditionalFormatting sqref="EC27:ED27 EC30:ED32 EF30:EF32 EF27">
    <cfRule type="cellIs" dxfId="331" priority="325" operator="lessThan">
      <formula>$C$32</formula>
    </cfRule>
    <cfRule type="cellIs" dxfId="330" priority="326" operator="greaterThanOrEqual">
      <formula>$C$32</formula>
    </cfRule>
  </conditionalFormatting>
  <conditionalFormatting sqref="EC38:ED38 EF38">
    <cfRule type="cellIs" dxfId="329" priority="324" operator="notEqual">
      <formula>EC36</formula>
    </cfRule>
  </conditionalFormatting>
  <conditionalFormatting sqref="EC41:ED41 EF41">
    <cfRule type="cellIs" dxfId="328" priority="323" operator="notEqual">
      <formula>EC39</formula>
    </cfRule>
  </conditionalFormatting>
  <conditionalFormatting sqref="EC50:ED50 EF50">
    <cfRule type="cellIs" dxfId="327" priority="322" operator="notEqual">
      <formula>EC49</formula>
    </cfRule>
  </conditionalFormatting>
  <conditionalFormatting sqref="EB175:EB183">
    <cfRule type="cellIs" dxfId="326" priority="320" operator="greaterThan">
      <formula>$C175</formula>
    </cfRule>
    <cfRule type="cellIs" dxfId="325" priority="321" operator="lessThanOrEqual">
      <formula>$C175</formula>
    </cfRule>
  </conditionalFormatting>
  <conditionalFormatting sqref="EB185:ED185 EF185">
    <cfRule type="cellIs" dxfId="324" priority="319" operator="lessThan">
      <formula>$C$185</formula>
    </cfRule>
  </conditionalFormatting>
  <conditionalFormatting sqref="EB186:ED186 EF186">
    <cfRule type="cellIs" dxfId="323" priority="318" operator="lessThan">
      <formula>$C$186</formula>
    </cfRule>
  </conditionalFormatting>
  <conditionalFormatting sqref="EB187:ED187 EF187">
    <cfRule type="cellIs" dxfId="322" priority="317" operator="lessThan">
      <formula>$C$187</formula>
    </cfRule>
  </conditionalFormatting>
  <conditionalFormatting sqref="EB188:ED188 EF188">
    <cfRule type="cellIs" dxfId="321" priority="316" operator="lessThan">
      <formula>$C$188</formula>
    </cfRule>
  </conditionalFormatting>
  <conditionalFormatting sqref="EC175:EC183">
    <cfRule type="cellIs" dxfId="320" priority="314" operator="greaterThan">
      <formula>$C175</formula>
    </cfRule>
    <cfRule type="cellIs" dxfId="319" priority="315" operator="lessThanOrEqual">
      <formula>$C175</formula>
    </cfRule>
  </conditionalFormatting>
  <conditionalFormatting sqref="ED175:ED183">
    <cfRule type="cellIs" dxfId="318" priority="312" operator="greaterThan">
      <formula>$C175</formula>
    </cfRule>
    <cfRule type="cellIs" dxfId="317" priority="313" operator="lessThanOrEqual">
      <formula>$C175</formula>
    </cfRule>
  </conditionalFormatting>
  <conditionalFormatting sqref="EF175:EF183">
    <cfRule type="cellIs" dxfId="316" priority="308" operator="greaterThan">
      <formula>$C175</formula>
    </cfRule>
    <cfRule type="cellIs" dxfId="315" priority="309" operator="lessThanOrEqual">
      <formula>$C175</formula>
    </cfRule>
  </conditionalFormatting>
  <conditionalFormatting sqref="EI185:EM185">
    <cfRule type="cellIs" dxfId="314" priority="307" operator="lessThan">
      <formula>$C$185</formula>
    </cfRule>
  </conditionalFormatting>
  <conditionalFormatting sqref="EI186:EM186">
    <cfRule type="cellIs" dxfId="313" priority="306" operator="lessThan">
      <formula>$C$186</formula>
    </cfRule>
  </conditionalFormatting>
  <conditionalFormatting sqref="EI187:EM187">
    <cfRule type="cellIs" dxfId="312" priority="305" operator="lessThan">
      <formula>$C$187</formula>
    </cfRule>
  </conditionalFormatting>
  <conditionalFormatting sqref="EI188:EM188">
    <cfRule type="cellIs" dxfId="311" priority="304" operator="lessThan">
      <formula>$C$188</formula>
    </cfRule>
  </conditionalFormatting>
  <conditionalFormatting sqref="EJ26:EM26 EJ28:EM29">
    <cfRule type="cellIs" dxfId="310" priority="302" operator="lessThan">
      <formula>$C$26</formula>
    </cfRule>
    <cfRule type="cellIs" dxfId="309" priority="303" operator="greaterThanOrEqual">
      <formula>$C$26</formula>
    </cfRule>
  </conditionalFormatting>
  <conditionalFormatting sqref="EJ27:EM27 EJ30:EM32">
    <cfRule type="cellIs" dxfId="308" priority="300" operator="lessThan">
      <formula>$C$32</formula>
    </cfRule>
    <cfRule type="cellIs" dxfId="307" priority="301" operator="greaterThanOrEqual">
      <formula>$C$32</formula>
    </cfRule>
  </conditionalFormatting>
  <conditionalFormatting sqref="EJ50:EM50">
    <cfRule type="cellIs" dxfId="306" priority="299" operator="notEqual">
      <formula>EJ49</formula>
    </cfRule>
  </conditionalFormatting>
  <conditionalFormatting sqref="EI175:EI183">
    <cfRule type="cellIs" dxfId="305" priority="297" operator="greaterThan">
      <formula>$C175</formula>
    </cfRule>
    <cfRule type="cellIs" dxfId="304" priority="298" operator="lessThanOrEqual">
      <formula>$C175</formula>
    </cfRule>
  </conditionalFormatting>
  <conditionalFormatting sqref="EJ175:EJ183">
    <cfRule type="cellIs" dxfId="303" priority="295" operator="greaterThan">
      <formula>$C175</formula>
    </cfRule>
    <cfRule type="cellIs" dxfId="302" priority="296" operator="lessThanOrEqual">
      <formula>$C175</formula>
    </cfRule>
  </conditionalFormatting>
  <conditionalFormatting sqref="EI108:EM108">
    <cfRule type="cellIs" dxfId="301" priority="293" operator="lessThanOrEqual">
      <formula>$C$108</formula>
    </cfRule>
    <cfRule type="cellIs" dxfId="300" priority="294" operator="greaterThan">
      <formula>$C$108</formula>
    </cfRule>
  </conditionalFormatting>
  <conditionalFormatting sqref="FD175:FF183">
    <cfRule type="cellIs" dxfId="299" priority="291" operator="greaterThan">
      <formula>$C175</formula>
    </cfRule>
    <cfRule type="cellIs" dxfId="298" priority="292" operator="lessThanOrEqual">
      <formula>$C175</formula>
    </cfRule>
  </conditionalFormatting>
  <conditionalFormatting sqref="FD91:FD93">
    <cfRule type="cellIs" dxfId="297" priority="289" operator="lessThan">
      <formula>$C$91</formula>
    </cfRule>
    <cfRule type="cellIs" dxfId="296" priority="290" operator="greaterThan">
      <formula>$C$91</formula>
    </cfRule>
  </conditionalFormatting>
  <conditionalFormatting sqref="FE91:FH93">
    <cfRule type="cellIs" dxfId="295" priority="287" operator="lessThan">
      <formula>$C$91</formula>
    </cfRule>
    <cfRule type="cellIs" dxfId="294" priority="288" operator="greaterThan">
      <formula>$C$91</formula>
    </cfRule>
  </conditionalFormatting>
  <conditionalFormatting sqref="FD58">
    <cfRule type="cellIs" dxfId="293" priority="285" operator="lessThan">
      <formula>$C58</formula>
    </cfRule>
    <cfRule type="cellIs" dxfId="292" priority="286" operator="greaterThanOrEqual">
      <formula>$C58</formula>
    </cfRule>
  </conditionalFormatting>
  <conditionalFormatting sqref="FE58">
    <cfRule type="cellIs" dxfId="291" priority="283" operator="lessThan">
      <formula>$C58</formula>
    </cfRule>
    <cfRule type="cellIs" dxfId="290" priority="284" operator="greaterThanOrEqual">
      <formula>$C58</formula>
    </cfRule>
  </conditionalFormatting>
  <conditionalFormatting sqref="FF58">
    <cfRule type="cellIs" dxfId="289" priority="281" operator="lessThan">
      <formula>$C58</formula>
    </cfRule>
    <cfRule type="cellIs" dxfId="288" priority="282" operator="greaterThanOrEqual">
      <formula>$C58</formula>
    </cfRule>
  </conditionalFormatting>
  <conditionalFormatting sqref="FG58">
    <cfRule type="cellIs" dxfId="287" priority="279" operator="lessThan">
      <formula>$C58</formula>
    </cfRule>
    <cfRule type="cellIs" dxfId="286" priority="280" operator="greaterThanOrEqual">
      <formula>$C58</formula>
    </cfRule>
  </conditionalFormatting>
  <conditionalFormatting sqref="FH58">
    <cfRule type="cellIs" dxfId="285" priority="277" operator="lessThan">
      <formula>$C58</formula>
    </cfRule>
    <cfRule type="cellIs" dxfId="284" priority="278" operator="greaterThanOrEqual">
      <formula>$C58</formula>
    </cfRule>
  </conditionalFormatting>
  <conditionalFormatting sqref="GF50:GJ50">
    <cfRule type="cellIs" dxfId="283" priority="276" operator="notEqual">
      <formula>GF49</formula>
    </cfRule>
  </conditionalFormatting>
  <conditionalFormatting sqref="FY175:GC183">
    <cfRule type="cellIs" dxfId="282" priority="274" operator="greaterThan">
      <formula>$C175</formula>
    </cfRule>
    <cfRule type="cellIs" dxfId="281" priority="275" operator="lessThanOrEqual">
      <formula>$C175</formula>
    </cfRule>
  </conditionalFormatting>
  <conditionalFormatting sqref="IC26:IG26 IC28:IG29">
    <cfRule type="cellIs" dxfId="280" priority="272" operator="lessThan">
      <formula>$C$26</formula>
    </cfRule>
    <cfRule type="cellIs" dxfId="279" priority="273" operator="greaterThanOrEqual">
      <formula>$C$26</formula>
    </cfRule>
  </conditionalFormatting>
  <conditionalFormatting sqref="IC27:IG27 IC30:IG32">
    <cfRule type="cellIs" dxfId="278" priority="270" operator="lessThan">
      <formula>$C$32</formula>
    </cfRule>
    <cfRule type="cellIs" dxfId="277" priority="271" operator="greaterThanOrEqual">
      <formula>$C$32</formula>
    </cfRule>
  </conditionalFormatting>
  <conditionalFormatting sqref="IC38:IG38">
    <cfRule type="cellIs" dxfId="276" priority="269" operator="notEqual">
      <formula>IC36</formula>
    </cfRule>
  </conditionalFormatting>
  <conditionalFormatting sqref="IC41:IG41">
    <cfRule type="cellIs" dxfId="275" priority="268" operator="notEqual">
      <formula>IC39</formula>
    </cfRule>
  </conditionalFormatting>
  <conditionalFormatting sqref="IC50:IG50">
    <cfRule type="cellIs" dxfId="274" priority="267" operator="notEqual">
      <formula>IC49</formula>
    </cfRule>
  </conditionalFormatting>
  <conditionalFormatting sqref="HZ90">
    <cfRule type="cellIs" dxfId="273" priority="263" operator="lessThan">
      <formula>$C90</formula>
    </cfRule>
    <cfRule type="cellIs" dxfId="272" priority="264" operator="greaterThanOrEqual">
      <formula>$C90</formula>
    </cfRule>
  </conditionalFormatting>
  <conditionalFormatting sqref="HZ91:HZ93">
    <cfRule type="cellIs" dxfId="271" priority="265" operator="lessThan">
      <formula>$C$91</formula>
    </cfRule>
    <cfRule type="cellIs" dxfId="270" priority="266" operator="greaterThan">
      <formula>$C$91</formula>
    </cfRule>
  </conditionalFormatting>
  <conditionalFormatting sqref="HZ96">
    <cfRule type="cellIs" dxfId="269" priority="261" operator="lessThan">
      <formula>$C$96</formula>
    </cfRule>
    <cfRule type="cellIs" dxfId="268" priority="262" operator="greaterThanOrEqual">
      <formula>$C96</formula>
    </cfRule>
  </conditionalFormatting>
  <conditionalFormatting sqref="HZ98">
    <cfRule type="cellIs" dxfId="267" priority="259" operator="lessThan">
      <formula>$C98</formula>
    </cfRule>
    <cfRule type="cellIs" dxfId="266" priority="260" operator="greaterThanOrEqual">
      <formula>$C98</formula>
    </cfRule>
  </conditionalFormatting>
  <conditionalFormatting sqref="HZ107 HZ104">
    <cfRule type="cellIs" dxfId="265" priority="257" operator="lessThanOrEqual">
      <formula>$C104</formula>
    </cfRule>
    <cfRule type="cellIs" dxfId="264" priority="258" operator="greaterThan">
      <formula>$C104</formula>
    </cfRule>
  </conditionalFormatting>
  <conditionalFormatting sqref="HZ105">
    <cfRule type="cellIs" dxfId="263" priority="255" operator="lessThanOrEqual">
      <formula>$C$105</formula>
    </cfRule>
    <cfRule type="cellIs" dxfId="262" priority="256" operator="greaterThan">
      <formula>$C$105</formula>
    </cfRule>
  </conditionalFormatting>
  <conditionalFormatting sqref="HZ108">
    <cfRule type="cellIs" dxfId="261" priority="253" operator="lessThanOrEqual">
      <formula>$C$108</formula>
    </cfRule>
    <cfRule type="cellIs" dxfId="260" priority="254" operator="greaterThan">
      <formula>$C$108</formula>
    </cfRule>
  </conditionalFormatting>
  <conditionalFormatting sqref="HZ117:HZ118">
    <cfRule type="cellIs" dxfId="259" priority="251" operator="greaterThan">
      <formula>$C117</formula>
    </cfRule>
    <cfRule type="cellIs" dxfId="258" priority="252" operator="lessThanOrEqual">
      <formula>$C117</formula>
    </cfRule>
  </conditionalFormatting>
  <conditionalFormatting sqref="HZ119">
    <cfRule type="containsText" dxfId="257" priority="248" operator="containsText" text="N/A">
      <formula>NOT(ISERROR(SEARCH("N/A",HZ119)))</formula>
    </cfRule>
    <cfRule type="cellIs" dxfId="256" priority="249" operator="greaterThan">
      <formula>$C119</formula>
    </cfRule>
    <cfRule type="cellIs" dxfId="255" priority="250" operator="lessThanOrEqual">
      <formula>$C119</formula>
    </cfRule>
  </conditionalFormatting>
  <conditionalFormatting sqref="HZ139">
    <cfRule type="cellIs" dxfId="254" priority="246" operator="lessThan">
      <formula>$C139</formula>
    </cfRule>
    <cfRule type="cellIs" dxfId="253" priority="247" operator="greaterThanOrEqual">
      <formula>$C139</formula>
    </cfRule>
  </conditionalFormatting>
  <conditionalFormatting sqref="HZ151">
    <cfRule type="cellIs" dxfId="252" priority="244" operator="lessThan">
      <formula>$C151</formula>
    </cfRule>
    <cfRule type="cellIs" dxfId="251" priority="245" operator="greaterThanOrEqual">
      <formula>$C151</formula>
    </cfRule>
  </conditionalFormatting>
  <conditionalFormatting sqref="HZ153">
    <cfRule type="cellIs" dxfId="250" priority="242" operator="greaterThan">
      <formula>$C153</formula>
    </cfRule>
    <cfRule type="cellIs" dxfId="249" priority="243" operator="lessThanOrEqual">
      <formula>$C153</formula>
    </cfRule>
  </conditionalFormatting>
  <conditionalFormatting sqref="HV175:HZ183">
    <cfRule type="cellIs" dxfId="248" priority="240" operator="greaterThan">
      <formula>$C175</formula>
    </cfRule>
    <cfRule type="cellIs" dxfId="247" priority="241" operator="lessThanOrEqual">
      <formula>$C175</formula>
    </cfRule>
  </conditionalFormatting>
  <conditionalFormatting sqref="HV185:HZ185">
    <cfRule type="cellIs" dxfId="246" priority="239" operator="lessThan">
      <formula>$C$185</formula>
    </cfRule>
  </conditionalFormatting>
  <conditionalFormatting sqref="HV186:HZ186">
    <cfRule type="cellIs" dxfId="245" priority="238" operator="lessThan">
      <formula>$C$186</formula>
    </cfRule>
  </conditionalFormatting>
  <conditionalFormatting sqref="HV187:HZ187">
    <cfRule type="cellIs" dxfId="244" priority="237" operator="lessThan">
      <formula>$C$187</formula>
    </cfRule>
  </conditionalFormatting>
  <conditionalFormatting sqref="HV188:HZ188">
    <cfRule type="cellIs" dxfId="243" priority="236" operator="lessThan">
      <formula>$C$188</formula>
    </cfRule>
  </conditionalFormatting>
  <conditionalFormatting sqref="IC175:IG183">
    <cfRule type="cellIs" dxfId="242" priority="234" operator="greaterThan">
      <formula>$C175</formula>
    </cfRule>
    <cfRule type="cellIs" dxfId="241" priority="235" operator="lessThanOrEqual">
      <formula>$C175</formula>
    </cfRule>
  </conditionalFormatting>
  <conditionalFormatting sqref="IC185">
    <cfRule type="cellIs" dxfId="240" priority="233" operator="lessThan">
      <formula>$C$185</formula>
    </cfRule>
  </conditionalFormatting>
  <conditionalFormatting sqref="IC186">
    <cfRule type="cellIs" dxfId="239" priority="232" operator="lessThan">
      <formula>$C$186</formula>
    </cfRule>
  </conditionalFormatting>
  <conditionalFormatting sqref="IC187">
    <cfRule type="cellIs" dxfId="238" priority="231" operator="lessThan">
      <formula>$C$187</formula>
    </cfRule>
  </conditionalFormatting>
  <conditionalFormatting sqref="IC188">
    <cfRule type="cellIs" dxfId="237" priority="230" operator="lessThan">
      <formula>$C$188</formula>
    </cfRule>
  </conditionalFormatting>
  <conditionalFormatting sqref="ID185:IG185">
    <cfRule type="cellIs" dxfId="236" priority="229" operator="lessThan">
      <formula>$C$185</formula>
    </cfRule>
  </conditionalFormatting>
  <conditionalFormatting sqref="ID186:IG186">
    <cfRule type="cellIs" dxfId="235" priority="228" operator="lessThan">
      <formula>$C$186</formula>
    </cfRule>
  </conditionalFormatting>
  <conditionalFormatting sqref="ID187:IG187">
    <cfRule type="cellIs" dxfId="234" priority="227" operator="lessThan">
      <formula>$C$187</formula>
    </cfRule>
  </conditionalFormatting>
  <conditionalFormatting sqref="ID188:IG188">
    <cfRule type="cellIs" dxfId="233" priority="226" operator="lessThan">
      <formula>$C$188</formula>
    </cfRule>
  </conditionalFormatting>
  <conditionalFormatting sqref="IJ185">
    <cfRule type="cellIs" dxfId="232" priority="225" operator="lessThan">
      <formula>$C$185</formula>
    </cfRule>
  </conditionalFormatting>
  <conditionalFormatting sqref="IJ186">
    <cfRule type="cellIs" dxfId="231" priority="224" operator="lessThan">
      <formula>$C$186</formula>
    </cfRule>
  </conditionalFormatting>
  <conditionalFormatting sqref="IJ187">
    <cfRule type="cellIs" dxfId="230" priority="223" operator="lessThan">
      <formula>$C$187</formula>
    </cfRule>
  </conditionalFormatting>
  <conditionalFormatting sqref="IJ188">
    <cfRule type="cellIs" dxfId="229" priority="222" operator="lessThan">
      <formula>$C$188</formula>
    </cfRule>
  </conditionalFormatting>
  <conditionalFormatting sqref="IJ26:IN26 IJ28:IN29">
    <cfRule type="cellIs" dxfId="228" priority="220" operator="lessThan">
      <formula>$C$26</formula>
    </cfRule>
    <cfRule type="cellIs" dxfId="227" priority="221" operator="greaterThanOrEqual">
      <formula>$C$26</formula>
    </cfRule>
  </conditionalFormatting>
  <conditionalFormatting sqref="IJ27:IN27 IJ30:IN32">
    <cfRule type="cellIs" dxfId="226" priority="218" operator="lessThan">
      <formula>$C$32</formula>
    </cfRule>
    <cfRule type="cellIs" dxfId="225" priority="219" operator="greaterThanOrEqual">
      <formula>$C$32</formula>
    </cfRule>
  </conditionalFormatting>
  <conditionalFormatting sqref="IJ38:IN38">
    <cfRule type="cellIs" dxfId="224" priority="217" operator="notEqual">
      <formula>IJ36</formula>
    </cfRule>
  </conditionalFormatting>
  <conditionalFormatting sqref="IJ41:IN41">
    <cfRule type="cellIs" dxfId="223" priority="216" operator="notEqual">
      <formula>IJ39</formula>
    </cfRule>
  </conditionalFormatting>
  <conditionalFormatting sqref="IJ50:IN50">
    <cfRule type="cellIs" dxfId="222" priority="215" operator="notEqual">
      <formula>IJ49</formula>
    </cfRule>
  </conditionalFormatting>
  <conditionalFormatting sqref="IQ26:IU26 IQ28:IU29">
    <cfRule type="cellIs" dxfId="221" priority="213" operator="lessThan">
      <formula>$C$26</formula>
    </cfRule>
    <cfRule type="cellIs" dxfId="220" priority="214" operator="greaterThanOrEqual">
      <formula>$C$26</formula>
    </cfRule>
  </conditionalFormatting>
  <conditionalFormatting sqref="IQ27:IU27 IQ30:IU32">
    <cfRule type="cellIs" dxfId="219" priority="211" operator="lessThan">
      <formula>$C$32</formula>
    </cfRule>
    <cfRule type="cellIs" dxfId="218" priority="212" operator="greaterThanOrEqual">
      <formula>$C$32</formula>
    </cfRule>
  </conditionalFormatting>
  <conditionalFormatting sqref="IQ38:IU38">
    <cfRule type="cellIs" dxfId="217" priority="210" operator="notEqual">
      <formula>IQ36</formula>
    </cfRule>
  </conditionalFormatting>
  <conditionalFormatting sqref="IQ41:IU41">
    <cfRule type="cellIs" dxfId="216" priority="209" operator="notEqual">
      <formula>IQ39</formula>
    </cfRule>
  </conditionalFormatting>
  <conditionalFormatting sqref="IQ50:IU50">
    <cfRule type="cellIs" dxfId="215" priority="208" operator="notEqual">
      <formula>IQ49</formula>
    </cfRule>
  </conditionalFormatting>
  <conditionalFormatting sqref="IQ185:IU185">
    <cfRule type="cellIs" dxfId="214" priority="207" operator="lessThan">
      <formula>$C$185</formula>
    </cfRule>
  </conditionalFormatting>
  <conditionalFormatting sqref="IQ186:IU186">
    <cfRule type="cellIs" dxfId="213" priority="206" operator="lessThan">
      <formula>$C$186</formula>
    </cfRule>
  </conditionalFormatting>
  <conditionalFormatting sqref="IQ187:IU187">
    <cfRule type="cellIs" dxfId="212" priority="205" operator="lessThan">
      <formula>$C$187</formula>
    </cfRule>
  </conditionalFormatting>
  <conditionalFormatting sqref="IQ188:IU188">
    <cfRule type="cellIs" dxfId="211" priority="204" operator="lessThan">
      <formula>$C$188</formula>
    </cfRule>
  </conditionalFormatting>
  <conditionalFormatting sqref="IQ175:IT183">
    <cfRule type="cellIs" dxfId="210" priority="202" operator="greaterThan">
      <formula>$C175</formula>
    </cfRule>
    <cfRule type="cellIs" dxfId="209" priority="203" operator="lessThanOrEqual">
      <formula>$C175</formula>
    </cfRule>
  </conditionalFormatting>
  <conditionalFormatting sqref="IX185:JB185">
    <cfRule type="cellIs" dxfId="208" priority="201" operator="lessThan">
      <formula>$C$185</formula>
    </cfRule>
  </conditionalFormatting>
  <conditionalFormatting sqref="IX186:JB186">
    <cfRule type="cellIs" dxfId="207" priority="200" operator="lessThan">
      <formula>$C$186</formula>
    </cfRule>
  </conditionalFormatting>
  <conditionalFormatting sqref="IX187:JB187">
    <cfRule type="cellIs" dxfId="206" priority="199" operator="lessThan">
      <formula>$C$187</formula>
    </cfRule>
  </conditionalFormatting>
  <conditionalFormatting sqref="IX188:JB188">
    <cfRule type="cellIs" dxfId="205" priority="198" operator="lessThan">
      <formula>$C$188</formula>
    </cfRule>
  </conditionalFormatting>
  <conditionalFormatting sqref="JE108:JI108">
    <cfRule type="cellIs" dxfId="204" priority="196" operator="lessThanOrEqual">
      <formula>$C$108</formula>
    </cfRule>
    <cfRule type="cellIs" dxfId="203" priority="197" operator="greaterThan">
      <formula>$C$108</formula>
    </cfRule>
  </conditionalFormatting>
  <conditionalFormatting sqref="JE185:JI185">
    <cfRule type="cellIs" dxfId="202" priority="195" operator="lessThan">
      <formula>$C$185</formula>
    </cfRule>
  </conditionalFormatting>
  <conditionalFormatting sqref="JE186:JI186">
    <cfRule type="cellIs" dxfId="201" priority="194" operator="lessThan">
      <formula>$C$186</formula>
    </cfRule>
  </conditionalFormatting>
  <conditionalFormatting sqref="JE187:JI187">
    <cfRule type="cellIs" dxfId="200" priority="193" operator="lessThan">
      <formula>$C$187</formula>
    </cfRule>
  </conditionalFormatting>
  <conditionalFormatting sqref="JE188:JI188">
    <cfRule type="cellIs" dxfId="199" priority="192" operator="lessThan">
      <formula>$C$188</formula>
    </cfRule>
  </conditionalFormatting>
  <conditionalFormatting sqref="JL185:JP185">
    <cfRule type="cellIs" dxfId="198" priority="191" operator="lessThan">
      <formula>$C$185</formula>
    </cfRule>
  </conditionalFormatting>
  <conditionalFormatting sqref="JL186:JP186">
    <cfRule type="cellIs" dxfId="197" priority="190" operator="lessThan">
      <formula>$C$186</formula>
    </cfRule>
  </conditionalFormatting>
  <conditionalFormatting sqref="JL187:JP187">
    <cfRule type="cellIs" dxfId="196" priority="189" operator="lessThan">
      <formula>$C$187</formula>
    </cfRule>
  </conditionalFormatting>
  <conditionalFormatting sqref="JL188:JP188">
    <cfRule type="cellIs" dxfId="195" priority="188" operator="lessThan">
      <formula>$C$188</formula>
    </cfRule>
  </conditionalFormatting>
  <conditionalFormatting sqref="JS185:JU185 JW185">
    <cfRule type="cellIs" dxfId="194" priority="187" operator="lessThan">
      <formula>$C$185</formula>
    </cfRule>
  </conditionalFormatting>
  <conditionalFormatting sqref="JS186:JU186 JW186">
    <cfRule type="cellIs" dxfId="193" priority="186" operator="lessThan">
      <formula>$C$186</formula>
    </cfRule>
  </conditionalFormatting>
  <conditionalFormatting sqref="JS187:JU187 JW187">
    <cfRule type="cellIs" dxfId="192" priority="185" operator="lessThan">
      <formula>$C$187</formula>
    </cfRule>
  </conditionalFormatting>
  <conditionalFormatting sqref="JS188:JU188 JW188">
    <cfRule type="cellIs" dxfId="191" priority="184" operator="lessThan">
      <formula>$C$188</formula>
    </cfRule>
  </conditionalFormatting>
  <conditionalFormatting sqref="JZ185:KD185">
    <cfRule type="cellIs" dxfId="190" priority="183" operator="lessThan">
      <formula>$C$185</formula>
    </cfRule>
  </conditionalFormatting>
  <conditionalFormatting sqref="JZ186:KD186">
    <cfRule type="cellIs" dxfId="189" priority="182" operator="lessThan">
      <formula>$C$186</formula>
    </cfRule>
  </conditionalFormatting>
  <conditionalFormatting sqref="JZ187:KD187">
    <cfRule type="cellIs" dxfId="188" priority="181" operator="lessThan">
      <formula>$C$187</formula>
    </cfRule>
  </conditionalFormatting>
  <conditionalFormatting sqref="JZ188:KD188">
    <cfRule type="cellIs" dxfId="187" priority="180" operator="lessThan">
      <formula>$C$188</formula>
    </cfRule>
  </conditionalFormatting>
  <conditionalFormatting sqref="KG185:KK185">
    <cfRule type="cellIs" dxfId="186" priority="179" operator="lessThan">
      <formula>$C$185</formula>
    </cfRule>
  </conditionalFormatting>
  <conditionalFormatting sqref="KG186:KK186">
    <cfRule type="cellIs" dxfId="185" priority="178" operator="lessThan">
      <formula>$C$186</formula>
    </cfRule>
  </conditionalFormatting>
  <conditionalFormatting sqref="KG187:KK187">
    <cfRule type="cellIs" dxfId="184" priority="177" operator="lessThan">
      <formula>$C$187</formula>
    </cfRule>
  </conditionalFormatting>
  <conditionalFormatting sqref="KG188:KK188">
    <cfRule type="cellIs" dxfId="183" priority="176" operator="lessThan">
      <formula>$C$188</formula>
    </cfRule>
  </conditionalFormatting>
  <conditionalFormatting sqref="KN185:KR185">
    <cfRule type="cellIs" dxfId="182" priority="175" operator="lessThan">
      <formula>$C$185</formula>
    </cfRule>
  </conditionalFormatting>
  <conditionalFormatting sqref="KN186:KR186">
    <cfRule type="cellIs" dxfId="181" priority="174" operator="lessThan">
      <formula>$C$186</formula>
    </cfRule>
  </conditionalFormatting>
  <conditionalFormatting sqref="KN187:KR187">
    <cfRule type="cellIs" dxfId="180" priority="173" operator="lessThan">
      <formula>$C$187</formula>
    </cfRule>
  </conditionalFormatting>
  <conditionalFormatting sqref="KN188:KR188">
    <cfRule type="cellIs" dxfId="179" priority="172" operator="lessThan">
      <formula>$C$188</formula>
    </cfRule>
  </conditionalFormatting>
  <conditionalFormatting sqref="KU185:KX185">
    <cfRule type="cellIs" dxfId="178" priority="171" operator="lessThan">
      <formula>$C$185</formula>
    </cfRule>
  </conditionalFormatting>
  <conditionalFormatting sqref="KU186:KX186">
    <cfRule type="cellIs" dxfId="177" priority="170" operator="lessThan">
      <formula>$C$186</formula>
    </cfRule>
  </conditionalFormatting>
  <conditionalFormatting sqref="KU187:KX187">
    <cfRule type="cellIs" dxfId="176" priority="169" operator="lessThan">
      <formula>$C$187</formula>
    </cfRule>
  </conditionalFormatting>
  <conditionalFormatting sqref="KU188:KX188">
    <cfRule type="cellIs" dxfId="175" priority="168" operator="lessThan">
      <formula>$C$188</formula>
    </cfRule>
  </conditionalFormatting>
  <conditionalFormatting sqref="LB185:LF185">
    <cfRule type="cellIs" dxfId="174" priority="167" operator="lessThan">
      <formula>$C$185</formula>
    </cfRule>
  </conditionalFormatting>
  <conditionalFormatting sqref="LB186:LF186">
    <cfRule type="cellIs" dxfId="173" priority="166" operator="lessThan">
      <formula>$C$186</formula>
    </cfRule>
  </conditionalFormatting>
  <conditionalFormatting sqref="LB187:LF187">
    <cfRule type="cellIs" dxfId="172" priority="165" operator="lessThan">
      <formula>$C$187</formula>
    </cfRule>
  </conditionalFormatting>
  <conditionalFormatting sqref="LB188:LF188">
    <cfRule type="cellIs" dxfId="171" priority="164" operator="lessThan">
      <formula>$C$188</formula>
    </cfRule>
  </conditionalFormatting>
  <conditionalFormatting sqref="LI26:LM26 LI28:LM29">
    <cfRule type="cellIs" dxfId="170" priority="162" operator="lessThan">
      <formula>$C$26</formula>
    </cfRule>
    <cfRule type="cellIs" dxfId="169" priority="163" operator="greaterThanOrEqual">
      <formula>$C$26</formula>
    </cfRule>
  </conditionalFormatting>
  <conditionalFormatting sqref="LI27:LM27 LI30:LM32">
    <cfRule type="cellIs" dxfId="168" priority="160" operator="lessThan">
      <formula>$C$32</formula>
    </cfRule>
    <cfRule type="cellIs" dxfId="167" priority="161" operator="greaterThanOrEqual">
      <formula>$C$32</formula>
    </cfRule>
  </conditionalFormatting>
  <conditionalFormatting sqref="LI185:LM185">
    <cfRule type="cellIs" dxfId="166" priority="159" operator="lessThan">
      <formula>$C$185</formula>
    </cfRule>
  </conditionalFormatting>
  <conditionalFormatting sqref="LI186:LM186">
    <cfRule type="cellIs" dxfId="165" priority="158" operator="lessThan">
      <formula>$C$186</formula>
    </cfRule>
  </conditionalFormatting>
  <conditionalFormatting sqref="LI187:LM187">
    <cfRule type="cellIs" dxfId="164" priority="157" operator="lessThan">
      <formula>$C$187</formula>
    </cfRule>
  </conditionalFormatting>
  <conditionalFormatting sqref="LI188:LM188">
    <cfRule type="cellIs" dxfId="163" priority="156" operator="lessThan">
      <formula>$C$188</formula>
    </cfRule>
  </conditionalFormatting>
  <conditionalFormatting sqref="LP185:LT185">
    <cfRule type="cellIs" dxfId="162" priority="155" operator="lessThan">
      <formula>$C$185</formula>
    </cfRule>
  </conditionalFormatting>
  <conditionalFormatting sqref="LP186:LT186">
    <cfRule type="cellIs" dxfId="161" priority="154" operator="lessThan">
      <formula>$C$186</formula>
    </cfRule>
  </conditionalFormatting>
  <conditionalFormatting sqref="LP187:LT187">
    <cfRule type="cellIs" dxfId="160" priority="153" operator="lessThan">
      <formula>$C$187</formula>
    </cfRule>
  </conditionalFormatting>
  <conditionalFormatting sqref="LP188:LT188">
    <cfRule type="cellIs" dxfId="159" priority="152" operator="lessThan">
      <formula>$C$188</formula>
    </cfRule>
  </conditionalFormatting>
  <conditionalFormatting sqref="LQ50:LT50">
    <cfRule type="cellIs" dxfId="158" priority="151" operator="notEqual">
      <formula>LQ49</formula>
    </cfRule>
  </conditionalFormatting>
  <conditionalFormatting sqref="LQ26:LT26 LQ28:LT29">
    <cfRule type="cellIs" dxfId="157" priority="149" operator="lessThan">
      <formula>$C$26</formula>
    </cfRule>
    <cfRule type="cellIs" dxfId="156" priority="150" operator="greaterThanOrEqual">
      <formula>$C$26</formula>
    </cfRule>
  </conditionalFormatting>
  <conditionalFormatting sqref="LQ27:LT27 LQ30:LT32">
    <cfRule type="cellIs" dxfId="155" priority="147" operator="lessThan">
      <formula>$C$32</formula>
    </cfRule>
    <cfRule type="cellIs" dxfId="154" priority="148" operator="greaterThanOrEqual">
      <formula>$C$32</formula>
    </cfRule>
  </conditionalFormatting>
  <conditionalFormatting sqref="LX26:MA26 LX28:MA29">
    <cfRule type="cellIs" dxfId="153" priority="145" operator="lessThan">
      <formula>$C$26</formula>
    </cfRule>
    <cfRule type="cellIs" dxfId="152" priority="146" operator="greaterThanOrEqual">
      <formula>$C$26</formula>
    </cfRule>
  </conditionalFormatting>
  <conditionalFormatting sqref="LX27:MA27 LX30:MA32">
    <cfRule type="cellIs" dxfId="151" priority="143" operator="lessThan">
      <formula>$C$32</formula>
    </cfRule>
    <cfRule type="cellIs" dxfId="150" priority="144" operator="greaterThanOrEqual">
      <formula>$C$32</formula>
    </cfRule>
  </conditionalFormatting>
  <conditionalFormatting sqref="LX50:MA50">
    <cfRule type="cellIs" dxfId="149" priority="142" operator="notEqual">
      <formula>LX49</formula>
    </cfRule>
  </conditionalFormatting>
  <conditionalFormatting sqref="LW185:MA185">
    <cfRule type="cellIs" dxfId="148" priority="141" operator="lessThan">
      <formula>$C$185</formula>
    </cfRule>
  </conditionalFormatting>
  <conditionalFormatting sqref="LW186:MA186">
    <cfRule type="cellIs" dxfId="147" priority="140" operator="lessThan">
      <formula>$C$186</formula>
    </cfRule>
  </conditionalFormatting>
  <conditionalFormatting sqref="LW187:MA187">
    <cfRule type="cellIs" dxfId="146" priority="139" operator="lessThan">
      <formula>$C$187</formula>
    </cfRule>
  </conditionalFormatting>
  <conditionalFormatting sqref="LW188:MA188">
    <cfRule type="cellIs" dxfId="145" priority="138" operator="lessThan">
      <formula>$C$188</formula>
    </cfRule>
  </conditionalFormatting>
  <conditionalFormatting sqref="MD185:MH185">
    <cfRule type="cellIs" dxfId="144" priority="137" operator="lessThan">
      <formula>$C$185</formula>
    </cfRule>
  </conditionalFormatting>
  <conditionalFormatting sqref="MD186:MH186">
    <cfRule type="cellIs" dxfId="143" priority="136" operator="lessThan">
      <formula>$C$186</formula>
    </cfRule>
  </conditionalFormatting>
  <conditionalFormatting sqref="MD187:MH187">
    <cfRule type="cellIs" dxfId="142" priority="135" operator="lessThan">
      <formula>$C$187</formula>
    </cfRule>
  </conditionalFormatting>
  <conditionalFormatting sqref="MD188:MH188">
    <cfRule type="cellIs" dxfId="141" priority="134" operator="lessThan">
      <formula>$C$188</formula>
    </cfRule>
  </conditionalFormatting>
  <conditionalFormatting sqref="MK185:MO185">
    <cfRule type="cellIs" dxfId="140" priority="133" operator="lessThan">
      <formula>$C$185</formula>
    </cfRule>
  </conditionalFormatting>
  <conditionalFormatting sqref="MK186:MO186">
    <cfRule type="cellIs" dxfId="139" priority="132" operator="lessThan">
      <formula>$C$186</formula>
    </cfRule>
  </conditionalFormatting>
  <conditionalFormatting sqref="MK187:MO187">
    <cfRule type="cellIs" dxfId="138" priority="131" operator="lessThan">
      <formula>$C$187</formula>
    </cfRule>
  </conditionalFormatting>
  <conditionalFormatting sqref="MK188:MO188">
    <cfRule type="cellIs" dxfId="137" priority="130" operator="lessThan">
      <formula>$C$188</formula>
    </cfRule>
  </conditionalFormatting>
  <conditionalFormatting sqref="F26:F53">
    <cfRule type="cellIs" dxfId="136" priority="128" operator="between">
      <formula>5</formula>
      <formula>9</formula>
    </cfRule>
    <cfRule type="cellIs" dxfId="135" priority="129" operator="greaterThan">
      <formula>9</formula>
    </cfRule>
  </conditionalFormatting>
  <conditionalFormatting sqref="F6:F8">
    <cfRule type="cellIs" dxfId="134" priority="126" operator="between">
      <formula>5</formula>
      <formula>9</formula>
    </cfRule>
    <cfRule type="cellIs" dxfId="133" priority="127" operator="greaterThan">
      <formula>9</formula>
    </cfRule>
  </conditionalFormatting>
  <conditionalFormatting sqref="F11:F13">
    <cfRule type="cellIs" dxfId="132" priority="124" operator="between">
      <formula>5</formula>
      <formula>9</formula>
    </cfRule>
    <cfRule type="cellIs" dxfId="131" priority="125" operator="greaterThan">
      <formula>9</formula>
    </cfRule>
  </conditionalFormatting>
  <conditionalFormatting sqref="F16:F18">
    <cfRule type="cellIs" dxfId="130" priority="122" operator="between">
      <formula>5</formula>
      <formula>9</formula>
    </cfRule>
    <cfRule type="cellIs" dxfId="129" priority="123" operator="greaterThan">
      <formula>9</formula>
    </cfRule>
  </conditionalFormatting>
  <conditionalFormatting sqref="F21:F23">
    <cfRule type="cellIs" dxfId="128" priority="120" operator="between">
      <formula>5</formula>
      <formula>9</formula>
    </cfRule>
    <cfRule type="cellIs" dxfId="127" priority="121" operator="greaterThan">
      <formula>9</formula>
    </cfRule>
  </conditionalFormatting>
  <conditionalFormatting sqref="F56:F62">
    <cfRule type="cellIs" dxfId="126" priority="118" operator="between">
      <formula>5</formula>
      <formula>9</formula>
    </cfRule>
    <cfRule type="cellIs" dxfId="125" priority="119" operator="greaterThan">
      <formula>9</formula>
    </cfRule>
  </conditionalFormatting>
  <conditionalFormatting sqref="F64">
    <cfRule type="cellIs" dxfId="124" priority="116" operator="between">
      <formula>5</formula>
      <formula>9</formula>
    </cfRule>
    <cfRule type="cellIs" dxfId="123" priority="117" operator="greaterThan">
      <formula>9</formula>
    </cfRule>
  </conditionalFormatting>
  <conditionalFormatting sqref="F71:F80">
    <cfRule type="cellIs" dxfId="122" priority="114" operator="between">
      <formula>5</formula>
      <formula>9</formula>
    </cfRule>
    <cfRule type="cellIs" dxfId="121" priority="115" operator="greaterThan">
      <formula>9</formula>
    </cfRule>
  </conditionalFormatting>
  <conditionalFormatting sqref="F82:F83">
    <cfRule type="cellIs" dxfId="120" priority="112" operator="between">
      <formula>5</formula>
      <formula>9</formula>
    </cfRule>
    <cfRule type="cellIs" dxfId="119" priority="113" operator="greaterThan">
      <formula>9</formula>
    </cfRule>
  </conditionalFormatting>
  <conditionalFormatting sqref="F103:F105 F107:F108 F116:F123 F125:F128 F130:F135 F153:F160 F162:F166 F175:F183 F185:F188 F170:F173 F168">
    <cfRule type="cellIs" dxfId="118" priority="110" operator="between">
      <formula>5</formula>
      <formula>9</formula>
    </cfRule>
    <cfRule type="cellIs" dxfId="117" priority="111" operator="greaterThan">
      <formula>9</formula>
    </cfRule>
  </conditionalFormatting>
  <conditionalFormatting sqref="DW26:DW54 DW82:DW86 DW71:DW80 DW66:DW69 DW64 DW56:DW62 DW103:DW105 DW107:DW108 DW116:DW123 DW125:DW128 DW130:DW135 DW153:DW160 DW162:DW166 DW170:DW173 DW175:DW183 DW185:DW188">
    <cfRule type="cellIs" dxfId="116" priority="106" operator="between">
      <formula>5</formula>
      <formula>9</formula>
    </cfRule>
    <cfRule type="cellIs" dxfId="115" priority="107" operator="greaterThan">
      <formula>9</formula>
    </cfRule>
  </conditionalFormatting>
  <conditionalFormatting sqref="DW91:DW93">
    <cfRule type="cellIs" dxfId="114" priority="108" operator="lessThan">
      <formula>$C$91</formula>
    </cfRule>
    <cfRule type="cellIs" dxfId="113" priority="109" operator="greaterThan">
      <formula>$C$91</formula>
    </cfRule>
  </conditionalFormatting>
  <conditionalFormatting sqref="DW96">
    <cfRule type="cellIs" dxfId="112" priority="104" operator="lessThan">
      <formula>$C$96</formula>
    </cfRule>
    <cfRule type="cellIs" dxfId="111" priority="105" operator="greaterThanOrEqual">
      <formula>$C96</formula>
    </cfRule>
  </conditionalFormatting>
  <conditionalFormatting sqref="EE26:EE54 EE82:EE86 EE71:EE80 EE66:EE69 EE64 EE56:EE62 EE103:EE105 EE107:EE108 EE116:EE123 EE125:EE128 EE130:EE135 EE153:EE160 EE162:EE166 EE170:EE173 EE175:EE183 EE185:EE188">
    <cfRule type="cellIs" dxfId="110" priority="102" operator="between">
      <formula>5</formula>
      <formula>9</formula>
    </cfRule>
    <cfRule type="cellIs" dxfId="109" priority="103" operator="greaterThan">
      <formula>9</formula>
    </cfRule>
  </conditionalFormatting>
  <conditionalFormatting sqref="EP26:EP54 EP82:EP86 EP71:EP80 EP66:EP69 EP64 EP56:EP62 EP103:EP105 EP107:EP108 EP116:EP123 EP125:EP128 EP130:EP135 EP153:EP160 EP162:EP166 EP170:EP173 EP175:EP183 EP185:EP188">
    <cfRule type="cellIs" dxfId="108" priority="98" operator="between">
      <formula>5</formula>
      <formula>9</formula>
    </cfRule>
    <cfRule type="cellIs" dxfId="107" priority="99" operator="greaterThan">
      <formula>9</formula>
    </cfRule>
  </conditionalFormatting>
  <conditionalFormatting sqref="EP91:EP93">
    <cfRule type="cellIs" dxfId="106" priority="100" operator="lessThan">
      <formula>$C$91</formula>
    </cfRule>
    <cfRule type="cellIs" dxfId="105" priority="101" operator="greaterThan">
      <formula>$C$91</formula>
    </cfRule>
  </conditionalFormatting>
  <conditionalFormatting sqref="EP96">
    <cfRule type="cellIs" dxfId="104" priority="96" operator="lessThan">
      <formula>$C$96</formula>
    </cfRule>
    <cfRule type="cellIs" dxfId="103" priority="97" operator="greaterThanOrEqual">
      <formula>$C96</formula>
    </cfRule>
  </conditionalFormatting>
  <conditionalFormatting sqref="EZ26:EZ54 EZ82:EZ86 EZ71:EZ80 EZ66:EZ69 EZ64 EZ56:EZ62 EZ103:EZ105 EZ107:EZ108 EZ116:EZ123 EZ125:EZ128 EZ130:EZ135 EZ153:EZ160 EZ162:EZ166 EZ170:EZ173 EZ175:EZ183 EZ185:EZ188">
    <cfRule type="cellIs" dxfId="102" priority="92" operator="between">
      <formula>5</formula>
      <formula>9</formula>
    </cfRule>
    <cfRule type="cellIs" dxfId="101" priority="93" operator="greaterThan">
      <formula>9</formula>
    </cfRule>
  </conditionalFormatting>
  <conditionalFormatting sqref="EZ91:EZ93">
    <cfRule type="cellIs" dxfId="100" priority="94" operator="lessThan">
      <formula>$C$91</formula>
    </cfRule>
    <cfRule type="cellIs" dxfId="99" priority="95" operator="greaterThan">
      <formula>$C$91</formula>
    </cfRule>
  </conditionalFormatting>
  <conditionalFormatting sqref="EZ96">
    <cfRule type="cellIs" dxfId="98" priority="90" operator="lessThan">
      <formula>$C$96</formula>
    </cfRule>
    <cfRule type="cellIs" dxfId="97" priority="91" operator="greaterThanOrEqual">
      <formula>$C96</formula>
    </cfRule>
  </conditionalFormatting>
  <conditionalFormatting sqref="JV26:JV54 JV82:JV86 JV71:JV80 JV66:JV69 JV64 JV56:JV62 JV103:JV105 JV107:JV108 JV116:JV123 JV125:JV128 JV130:JV135 JV153:JV160 JV162:JV166 JV170:JV173 JV175:JV183 JV185:JV188">
    <cfRule type="cellIs" dxfId="96" priority="86" operator="between">
      <formula>5</formula>
      <formula>9</formula>
    </cfRule>
    <cfRule type="cellIs" dxfId="95" priority="87" operator="greaterThan">
      <formula>9</formula>
    </cfRule>
  </conditionalFormatting>
  <conditionalFormatting sqref="JV91:JV93">
    <cfRule type="cellIs" dxfId="94" priority="88" operator="lessThan">
      <formula>$C$91</formula>
    </cfRule>
    <cfRule type="cellIs" dxfId="93" priority="89" operator="greaterThan">
      <formula>$C$91</formula>
    </cfRule>
  </conditionalFormatting>
  <conditionalFormatting sqref="JV96">
    <cfRule type="cellIs" dxfId="92" priority="84" operator="lessThan">
      <formula>$C$96</formula>
    </cfRule>
    <cfRule type="cellIs" dxfId="91" priority="85" operator="greaterThanOrEqual">
      <formula>$C96</formula>
    </cfRule>
  </conditionalFormatting>
  <conditionalFormatting sqref="KY26:KY54 KY82:KY86 KY71:KY80 KY66:KY69 KY64 KY56:KY62 KY103:KY105 KY107:KY108 KY116:KY123 KY125:KY128 KY130:KY135 KY153:KY160 KY162:KY166 KY170:KY173 KY175:KY183 KY185:KY188">
    <cfRule type="cellIs" dxfId="90" priority="80" operator="between">
      <formula>5</formula>
      <formula>9</formula>
    </cfRule>
    <cfRule type="cellIs" dxfId="89" priority="81" operator="greaterThan">
      <formula>9</formula>
    </cfRule>
  </conditionalFormatting>
  <conditionalFormatting sqref="KY91:KY93">
    <cfRule type="cellIs" dxfId="88" priority="82" operator="lessThan">
      <formula>$C$91</formula>
    </cfRule>
    <cfRule type="cellIs" dxfId="87" priority="83" operator="greaterThan">
      <formula>$C$91</formula>
    </cfRule>
  </conditionalFormatting>
  <conditionalFormatting sqref="KY96">
    <cfRule type="cellIs" dxfId="86" priority="78" operator="lessThan">
      <formula>$C$96</formula>
    </cfRule>
    <cfRule type="cellIs" dxfId="85" priority="79" operator="greaterThanOrEqual">
      <formula>$C96</formula>
    </cfRule>
  </conditionalFormatting>
  <conditionalFormatting sqref="NA26:NA54 NA82:NA86 NA71:NA80 NA66:NA69 NA64 NA56:NA62 NA103:NA105 NA107:NA108 NA116:NA123 NA125:NA128 NA130:NA135 NA153:NA160 NA162:NA166 NA170:NA173 NA175:NA183 NA185:NA188">
    <cfRule type="cellIs" dxfId="84" priority="74" operator="between">
      <formula>5</formula>
      <formula>9</formula>
    </cfRule>
    <cfRule type="cellIs" dxfId="83" priority="75" operator="greaterThan">
      <formula>9</formula>
    </cfRule>
  </conditionalFormatting>
  <conditionalFormatting sqref="NA91:NA93">
    <cfRule type="cellIs" dxfId="82" priority="76" operator="lessThan">
      <formula>$C$91</formula>
    </cfRule>
    <cfRule type="cellIs" dxfId="81" priority="77" operator="greaterThan">
      <formula>$C$91</formula>
    </cfRule>
  </conditionalFormatting>
  <conditionalFormatting sqref="NA96">
    <cfRule type="cellIs" dxfId="80" priority="72" operator="lessThan">
      <formula>$C$96</formula>
    </cfRule>
    <cfRule type="cellIs" dxfId="79" priority="73" operator="greaterThanOrEqual">
      <formula>$C96</formula>
    </cfRule>
  </conditionalFormatting>
  <conditionalFormatting sqref="NB26:NB54 NB82:NB86 NB71:NB80 NB66:NB69 NB64 NB56:NB62 NB103:NB105 NB107:NB108 NB116:NB123 NB125:NB128 NB130:NB135 NB153:NB160 NB162:NB166 NB170:NB173 NB175:NB183 NB185:NB188">
    <cfRule type="cellIs" dxfId="78" priority="68" operator="between">
      <formula>5</formula>
      <formula>9</formula>
    </cfRule>
    <cfRule type="cellIs" dxfId="77" priority="69" operator="greaterThan">
      <formula>9</formula>
    </cfRule>
  </conditionalFormatting>
  <conditionalFormatting sqref="NB91:NB93">
    <cfRule type="cellIs" dxfId="76" priority="70" operator="lessThan">
      <formula>$C$91</formula>
    </cfRule>
    <cfRule type="cellIs" dxfId="75" priority="71" operator="greaterThan">
      <formula>$C$91</formula>
    </cfRule>
  </conditionalFormatting>
  <conditionalFormatting sqref="NB96">
    <cfRule type="cellIs" dxfId="74" priority="66" operator="lessThan">
      <formula>$C$96</formula>
    </cfRule>
    <cfRule type="cellIs" dxfId="73" priority="67" operator="greaterThanOrEqual">
      <formula>$C96</formula>
    </cfRule>
  </conditionalFormatting>
  <conditionalFormatting sqref="M50:Q50">
    <cfRule type="cellIs" dxfId="72" priority="65" operator="notEqual">
      <formula>M49</formula>
    </cfRule>
  </conditionalFormatting>
  <conditionalFormatting sqref="T185:X185">
    <cfRule type="cellIs" dxfId="71" priority="60" operator="lessThan">
      <formula>$C$185</formula>
    </cfRule>
  </conditionalFormatting>
  <conditionalFormatting sqref="T186:X186">
    <cfRule type="cellIs" dxfId="70" priority="59" operator="lessThan">
      <formula>$C$186</formula>
    </cfRule>
  </conditionalFormatting>
  <conditionalFormatting sqref="T187:X187">
    <cfRule type="cellIs" dxfId="69" priority="58" operator="lessThan">
      <formula>$C$187</formula>
    </cfRule>
  </conditionalFormatting>
  <conditionalFormatting sqref="T188:X188">
    <cfRule type="cellIs" dxfId="68" priority="57" operator="lessThan">
      <formula>$C$188</formula>
    </cfRule>
  </conditionalFormatting>
  <conditionalFormatting sqref="AA175:AE183">
    <cfRule type="cellIs" dxfId="67" priority="53" operator="greaterThan">
      <formula>$C175</formula>
    </cfRule>
    <cfRule type="cellIs" dxfId="66" priority="54" operator="lessThanOrEqual">
      <formula>$C175</formula>
    </cfRule>
  </conditionalFormatting>
  <conditionalFormatting sqref="AH50">
    <cfRule type="cellIs" dxfId="65" priority="52" operator="notEqual">
      <formula>AH49</formula>
    </cfRule>
  </conditionalFormatting>
  <conditionalFormatting sqref="AO175:AS183">
    <cfRule type="cellIs" dxfId="64" priority="5343" operator="greaterThan">
      <formula>$C175</formula>
    </cfRule>
    <cfRule type="cellIs" dxfId="63" priority="5344" operator="lessThanOrEqual">
      <formula>$C175</formula>
    </cfRule>
  </conditionalFormatting>
  <conditionalFormatting sqref="AO175:AS183">
    <cfRule type="cellIs" dxfId="62" priority="5347" operator="greaterThan">
      <formula>$C176</formula>
    </cfRule>
    <cfRule type="cellIs" dxfId="61" priority="5348" operator="lessThanOrEqual">
      <formula>$C176</formula>
    </cfRule>
  </conditionalFormatting>
  <conditionalFormatting sqref="AO185:AS185">
    <cfRule type="cellIs" dxfId="60" priority="51" operator="lessThan">
      <formula>$C$185</formula>
    </cfRule>
  </conditionalFormatting>
  <conditionalFormatting sqref="AO186:AS186">
    <cfRule type="cellIs" dxfId="59" priority="50" operator="lessThan">
      <formula>$C$186</formula>
    </cfRule>
  </conditionalFormatting>
  <conditionalFormatting sqref="AO187:AS187">
    <cfRule type="cellIs" dxfId="58" priority="49" operator="lessThan">
      <formula>$C$187</formula>
    </cfRule>
  </conditionalFormatting>
  <conditionalFormatting sqref="AO188:AS188">
    <cfRule type="cellIs" dxfId="57" priority="48" operator="lessThan">
      <formula>$C$188</formula>
    </cfRule>
  </conditionalFormatting>
  <conditionalFormatting sqref="AV175:AZ183">
    <cfRule type="cellIs" dxfId="56" priority="36" operator="greaterThan">
      <formula>$C175</formula>
    </cfRule>
    <cfRule type="cellIs" dxfId="55" priority="37" operator="lessThanOrEqual">
      <formula>$C175</formula>
    </cfRule>
  </conditionalFormatting>
  <conditionalFormatting sqref="AV175:AZ183">
    <cfRule type="cellIs" dxfId="54" priority="38" operator="greaterThan">
      <formula>$C176</formula>
    </cfRule>
    <cfRule type="cellIs" dxfId="53" priority="39" operator="lessThanOrEqual">
      <formula>$C176</formula>
    </cfRule>
  </conditionalFormatting>
  <conditionalFormatting sqref="AV185:AZ185">
    <cfRule type="cellIs" dxfId="52" priority="35" operator="lessThan">
      <formula>$C$185</formula>
    </cfRule>
  </conditionalFormatting>
  <conditionalFormatting sqref="AV186:AZ186">
    <cfRule type="cellIs" dxfId="51" priority="34" operator="lessThan">
      <formula>$C$186</formula>
    </cfRule>
  </conditionalFormatting>
  <conditionalFormatting sqref="AV187:AZ187">
    <cfRule type="cellIs" dxfId="50" priority="33" operator="lessThan">
      <formula>$C$187</formula>
    </cfRule>
  </conditionalFormatting>
  <conditionalFormatting sqref="AV188:AZ188">
    <cfRule type="cellIs" dxfId="49" priority="32" operator="lessThan">
      <formula>$C$188</formula>
    </cfRule>
  </conditionalFormatting>
  <conditionalFormatting sqref="BC175:BG183">
    <cfRule type="cellIs" dxfId="48" priority="28" operator="greaterThan">
      <formula>$C175</formula>
    </cfRule>
    <cfRule type="cellIs" dxfId="47" priority="29" operator="lessThanOrEqual">
      <formula>$C175</formula>
    </cfRule>
  </conditionalFormatting>
  <conditionalFormatting sqref="BC175:BG183">
    <cfRule type="cellIs" dxfId="46" priority="30" operator="greaterThan">
      <formula>$C176</formula>
    </cfRule>
    <cfRule type="cellIs" dxfId="45" priority="31" operator="lessThanOrEqual">
      <formula>$C176</formula>
    </cfRule>
  </conditionalFormatting>
  <conditionalFormatting sqref="BC185:BG185">
    <cfRule type="cellIs" dxfId="44" priority="27" operator="lessThan">
      <formula>$C$185</formula>
    </cfRule>
  </conditionalFormatting>
  <conditionalFormatting sqref="BC186:BG186">
    <cfRule type="cellIs" dxfId="43" priority="26" operator="lessThan">
      <formula>$C$186</formula>
    </cfRule>
  </conditionalFormatting>
  <conditionalFormatting sqref="BC187:BG187">
    <cfRule type="cellIs" dxfId="42" priority="25" operator="lessThan">
      <formula>$C$187</formula>
    </cfRule>
  </conditionalFormatting>
  <conditionalFormatting sqref="BC188:BG188">
    <cfRule type="cellIs" dxfId="41" priority="24" operator="lessThan">
      <formula>$C$188</formula>
    </cfRule>
  </conditionalFormatting>
  <conditionalFormatting sqref="BO168:BP168">
    <cfRule type="cellIs" dxfId="40" priority="22" operator="between">
      <formula>5</formula>
      <formula>9</formula>
    </cfRule>
    <cfRule type="cellIs" dxfId="39" priority="23" operator="greaterThan">
      <formula>9</formula>
    </cfRule>
  </conditionalFormatting>
  <conditionalFormatting sqref="BV168:BW168">
    <cfRule type="cellIs" dxfId="38" priority="20" operator="between">
      <formula>5</formula>
      <formula>9</formula>
    </cfRule>
    <cfRule type="cellIs" dxfId="37" priority="21" operator="greaterThan">
      <formula>9</formula>
    </cfRule>
  </conditionalFormatting>
  <conditionalFormatting sqref="CC168:CD168">
    <cfRule type="cellIs" dxfId="36" priority="18" operator="between">
      <formula>5</formula>
      <formula>9</formula>
    </cfRule>
    <cfRule type="cellIs" dxfId="35" priority="19" operator="greaterThan">
      <formula>9</formula>
    </cfRule>
  </conditionalFormatting>
  <conditionalFormatting sqref="CJ168:CK168">
    <cfRule type="cellIs" dxfId="34" priority="16" operator="between">
      <formula>5</formula>
      <formula>9</formula>
    </cfRule>
    <cfRule type="cellIs" dxfId="33" priority="17" operator="greaterThan">
      <formula>9</formula>
    </cfRule>
  </conditionalFormatting>
  <conditionalFormatting sqref="CQ168:CR168">
    <cfRule type="cellIs" dxfId="32" priority="14" operator="between">
      <formula>5</formula>
      <formula>9</formula>
    </cfRule>
    <cfRule type="cellIs" dxfId="31" priority="15" operator="greaterThan">
      <formula>9</formula>
    </cfRule>
  </conditionalFormatting>
  <conditionalFormatting sqref="CX168:CY168 DD168:DF168 DK168:DM168 DR168:DT168 DY168:EA168 EF168:EH168 EM168:EO168 ET168:EV168 FA168:FC168 FH168:FJ168 FO168:FQ168 FV168:FX168 GC168:GE168 GJ168:GL168 GQ168:GS168 GX168:GZ168 HE168:HG168 HL168:HN168 HS168 HZ168 IG168 IN168 IU168 JB168 JI168 JP168 JW168 KD168 KK168 KR168 KY168 LF168 LM168 LT168 MA168 MH168 MO168 MV168">
    <cfRule type="cellIs" dxfId="30" priority="12" operator="between">
      <formula>5</formula>
      <formula>9</formula>
    </cfRule>
    <cfRule type="cellIs" dxfId="29" priority="13" operator="greaterThan">
      <formula>9</formula>
    </cfRule>
  </conditionalFormatting>
  <conditionalFormatting sqref="BG71:BG72">
    <cfRule type="cellIs" dxfId="28" priority="10" operator="greaterThan">
      <formula>$C71</formula>
    </cfRule>
    <cfRule type="cellIs" dxfId="27" priority="11" operator="lessThanOrEqual">
      <formula>$C71</formula>
    </cfRule>
  </conditionalFormatting>
  <conditionalFormatting sqref="BG73">
    <cfRule type="cellIs" dxfId="26" priority="9" operator="greaterThan">
      <formula>BG80</formula>
    </cfRule>
  </conditionalFormatting>
  <conditionalFormatting sqref="BJ175:BM183">
    <cfRule type="cellIs" dxfId="25" priority="5" operator="greaterThan">
      <formula>$C175</formula>
    </cfRule>
    <cfRule type="cellIs" dxfId="24" priority="6" operator="lessThanOrEqual">
      <formula>$C175</formula>
    </cfRule>
  </conditionalFormatting>
  <conditionalFormatting sqref="BJ175:BM183">
    <cfRule type="cellIs" dxfId="23" priority="7" operator="greaterThan">
      <formula>$C176</formula>
    </cfRule>
    <cfRule type="cellIs" dxfId="22" priority="8" operator="lessThanOrEqual">
      <formula>$C176</formula>
    </cfRule>
  </conditionalFormatting>
  <conditionalFormatting sqref="BJ185:BM185">
    <cfRule type="cellIs" dxfId="21" priority="4" operator="lessThan">
      <formula>$C$185</formula>
    </cfRule>
  </conditionalFormatting>
  <conditionalFormatting sqref="BJ186:BM186">
    <cfRule type="cellIs" dxfId="20" priority="3" operator="lessThan">
      <formula>$C$186</formula>
    </cfRule>
  </conditionalFormatting>
  <conditionalFormatting sqref="BJ187:BM187">
    <cfRule type="cellIs" dxfId="19" priority="2" operator="lessThan">
      <formula>$C$187</formula>
    </cfRule>
  </conditionalFormatting>
  <conditionalFormatting sqref="BJ188:BM188">
    <cfRule type="cellIs" dxfId="18" priority="1" operator="lessThan">
      <formula>$C$188</formula>
    </cfRule>
  </conditionalFormatting>
  <pageMargins left="0" right="0" top="0" bottom="0" header="0" footer="0"/>
  <pageSetup paperSize="9" scale="10"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D335E-0E7D-46E8-B221-74BFBBE1D06D}">
  <sheetPr filterMode="1"/>
  <dimension ref="A1:D4578"/>
  <sheetViews>
    <sheetView topLeftCell="A6" workbookViewId="0">
      <selection activeCell="D3" sqref="D3:E609"/>
    </sheetView>
  </sheetViews>
  <sheetFormatPr baseColWidth="10" defaultColWidth="11.42578125" defaultRowHeight="15.75" x14ac:dyDescent="0.25"/>
  <cols>
    <col min="1" max="1" width="18.140625" style="154" customWidth="1"/>
    <col min="2" max="2" width="20.7109375" style="154" customWidth="1"/>
  </cols>
  <sheetData>
    <row r="1" spans="1:4" ht="94.5" x14ac:dyDescent="0.25">
      <c r="A1" s="151" t="s">
        <v>104</v>
      </c>
      <c r="B1" s="151" t="s">
        <v>106</v>
      </c>
      <c r="C1" s="151" t="s">
        <v>1004</v>
      </c>
      <c r="D1" s="151" t="s">
        <v>1005</v>
      </c>
    </row>
    <row r="2" spans="1:4" x14ac:dyDescent="0.25">
      <c r="A2" s="160" t="s">
        <v>138</v>
      </c>
      <c r="B2" s="160" t="s">
        <v>139</v>
      </c>
      <c r="C2" s="160"/>
      <c r="D2" s="160"/>
    </row>
    <row r="3" spans="1:4" hidden="1" x14ac:dyDescent="0.25">
      <c r="A3" s="197" t="s">
        <v>477</v>
      </c>
      <c r="B3" s="197" t="s">
        <v>39</v>
      </c>
    </row>
    <row r="4" spans="1:4" hidden="1" x14ac:dyDescent="0.25">
      <c r="A4" s="197" t="s">
        <v>477</v>
      </c>
      <c r="B4" s="197" t="s">
        <v>650</v>
      </c>
    </row>
    <row r="5" spans="1:4" hidden="1" x14ac:dyDescent="0.25">
      <c r="A5" s="197" t="s">
        <v>477</v>
      </c>
      <c r="B5" s="197" t="s">
        <v>1006</v>
      </c>
    </row>
    <row r="6" spans="1:4" x14ac:dyDescent="0.25">
      <c r="A6" s="197" t="s">
        <v>477</v>
      </c>
      <c r="B6" s="197" t="s">
        <v>1007</v>
      </c>
      <c r="C6" t="s">
        <v>1008</v>
      </c>
      <c r="D6" t="s">
        <v>1009</v>
      </c>
    </row>
    <row r="7" spans="1:4" hidden="1" x14ac:dyDescent="0.25">
      <c r="A7" s="197" t="s">
        <v>477</v>
      </c>
      <c r="B7" s="197" t="s">
        <v>692</v>
      </c>
    </row>
    <row r="8" spans="1:4" hidden="1" x14ac:dyDescent="0.25">
      <c r="A8" s="197" t="s">
        <v>477</v>
      </c>
      <c r="B8" s="197" t="s">
        <v>675</v>
      </c>
    </row>
    <row r="9" spans="1:4" hidden="1" x14ac:dyDescent="0.25">
      <c r="A9" s="197" t="s">
        <v>477</v>
      </c>
      <c r="B9" s="197" t="s">
        <v>1010</v>
      </c>
    </row>
    <row r="10" spans="1:4" hidden="1" x14ac:dyDescent="0.25">
      <c r="A10" s="197" t="s">
        <v>477</v>
      </c>
      <c r="B10" s="197" t="s">
        <v>1011</v>
      </c>
    </row>
    <row r="11" spans="1:4" hidden="1" x14ac:dyDescent="0.25">
      <c r="A11" s="197" t="s">
        <v>477</v>
      </c>
      <c r="B11" s="197" t="s">
        <v>1012</v>
      </c>
    </row>
    <row r="12" spans="1:4" hidden="1" x14ac:dyDescent="0.25">
      <c r="A12" s="197" t="s">
        <v>477</v>
      </c>
      <c r="B12" s="197" t="s">
        <v>89</v>
      </c>
    </row>
    <row r="13" spans="1:4" hidden="1" x14ac:dyDescent="0.25">
      <c r="A13" s="197" t="s">
        <v>477</v>
      </c>
      <c r="B13" s="197" t="s">
        <v>57</v>
      </c>
    </row>
    <row r="14" spans="1:4" hidden="1" x14ac:dyDescent="0.25">
      <c r="A14" s="197" t="s">
        <v>477</v>
      </c>
      <c r="B14" s="197" t="s">
        <v>667</v>
      </c>
    </row>
    <row r="15" spans="1:4" hidden="1" x14ac:dyDescent="0.25">
      <c r="A15" s="197" t="s">
        <v>477</v>
      </c>
      <c r="B15" s="197" t="s">
        <v>678</v>
      </c>
      <c r="C15" t="s">
        <v>1008</v>
      </c>
      <c r="D15" t="s">
        <v>1013</v>
      </c>
    </row>
    <row r="16" spans="1:4" hidden="1" x14ac:dyDescent="0.25">
      <c r="A16" s="197" t="s">
        <v>477</v>
      </c>
      <c r="B16" s="197" t="s">
        <v>663</v>
      </c>
    </row>
    <row r="17" spans="1:4" hidden="1" x14ac:dyDescent="0.25">
      <c r="A17" s="197" t="s">
        <v>477</v>
      </c>
      <c r="B17" s="197" t="s">
        <v>1014</v>
      </c>
    </row>
    <row r="18" spans="1:4" hidden="1" x14ac:dyDescent="0.25">
      <c r="A18" s="197" t="s">
        <v>477</v>
      </c>
      <c r="B18" s="197" t="s">
        <v>1015</v>
      </c>
    </row>
    <row r="19" spans="1:4" hidden="1" x14ac:dyDescent="0.25">
      <c r="A19" s="197" t="s">
        <v>477</v>
      </c>
      <c r="B19" s="197" t="s">
        <v>672</v>
      </c>
    </row>
    <row r="20" spans="1:4" hidden="1" x14ac:dyDescent="0.25">
      <c r="A20" s="244" t="s">
        <v>146</v>
      </c>
      <c r="B20" s="244" t="s">
        <v>1016</v>
      </c>
    </row>
    <row r="21" spans="1:4" hidden="1" x14ac:dyDescent="0.25">
      <c r="A21" s="203" t="s">
        <v>146</v>
      </c>
      <c r="B21" s="203" t="s">
        <v>39</v>
      </c>
    </row>
    <row r="22" spans="1:4" hidden="1" x14ac:dyDescent="0.25">
      <c r="A22" s="203" t="s">
        <v>146</v>
      </c>
      <c r="B22" s="203" t="s">
        <v>1017</v>
      </c>
    </row>
    <row r="23" spans="1:4" hidden="1" x14ac:dyDescent="0.25">
      <c r="A23" s="203" t="s">
        <v>146</v>
      </c>
      <c r="B23" s="203" t="s">
        <v>1018</v>
      </c>
    </row>
    <row r="24" spans="1:4" hidden="1" x14ac:dyDescent="0.25">
      <c r="A24" s="203" t="s">
        <v>146</v>
      </c>
      <c r="B24" s="203" t="s">
        <v>650</v>
      </c>
    </row>
    <row r="25" spans="1:4" hidden="1" x14ac:dyDescent="0.25">
      <c r="A25" s="203" t="s">
        <v>146</v>
      </c>
      <c r="B25" s="203" t="s">
        <v>1016</v>
      </c>
    </row>
    <row r="26" spans="1:4" hidden="1" x14ac:dyDescent="0.25">
      <c r="A26" s="203" t="s">
        <v>146</v>
      </c>
      <c r="B26" s="203" t="s">
        <v>39</v>
      </c>
    </row>
    <row r="27" spans="1:4" hidden="1" x14ac:dyDescent="0.25">
      <c r="A27" s="203" t="s">
        <v>146</v>
      </c>
      <c r="B27" s="203" t="s">
        <v>1017</v>
      </c>
    </row>
    <row r="28" spans="1:4" hidden="1" x14ac:dyDescent="0.25">
      <c r="A28" s="203" t="s">
        <v>146</v>
      </c>
      <c r="B28" s="203" t="s">
        <v>1018</v>
      </c>
    </row>
    <row r="29" spans="1:4" hidden="1" x14ac:dyDescent="0.25">
      <c r="A29" s="203" t="s">
        <v>146</v>
      </c>
      <c r="B29" s="203" t="s">
        <v>650</v>
      </c>
    </row>
    <row r="30" spans="1:4" x14ac:dyDescent="0.25">
      <c r="A30" s="203" t="s">
        <v>146</v>
      </c>
      <c r="B30" s="203" t="s">
        <v>637</v>
      </c>
      <c r="C30" t="s">
        <v>1008</v>
      </c>
      <c r="D30" t="s">
        <v>1019</v>
      </c>
    </row>
    <row r="31" spans="1:4" hidden="1" x14ac:dyDescent="0.25">
      <c r="A31" s="203" t="s">
        <v>146</v>
      </c>
      <c r="B31" s="203" t="s">
        <v>1020</v>
      </c>
    </row>
    <row r="32" spans="1:4" hidden="1" x14ac:dyDescent="0.25">
      <c r="A32" s="203" t="s">
        <v>146</v>
      </c>
      <c r="B32" s="203" t="s">
        <v>1021</v>
      </c>
    </row>
    <row r="33" spans="1:4" hidden="1" x14ac:dyDescent="0.25">
      <c r="A33" s="203" t="s">
        <v>146</v>
      </c>
      <c r="B33" s="203" t="s">
        <v>692</v>
      </c>
    </row>
    <row r="34" spans="1:4" hidden="1" x14ac:dyDescent="0.25">
      <c r="A34" s="203" t="s">
        <v>146</v>
      </c>
      <c r="B34" s="203" t="s">
        <v>675</v>
      </c>
    </row>
    <row r="35" spans="1:4" hidden="1" x14ac:dyDescent="0.25">
      <c r="A35" s="203" t="s">
        <v>146</v>
      </c>
      <c r="B35" s="203" t="s">
        <v>1022</v>
      </c>
    </row>
    <row r="36" spans="1:4" hidden="1" x14ac:dyDescent="0.25">
      <c r="A36" s="203" t="s">
        <v>146</v>
      </c>
      <c r="B36" s="203" t="s">
        <v>1010</v>
      </c>
    </row>
    <row r="37" spans="1:4" hidden="1" x14ac:dyDescent="0.25">
      <c r="A37" s="203" t="s">
        <v>146</v>
      </c>
      <c r="B37" s="203" t="s">
        <v>611</v>
      </c>
    </row>
    <row r="38" spans="1:4" hidden="1" x14ac:dyDescent="0.25">
      <c r="A38" s="203" t="s">
        <v>146</v>
      </c>
      <c r="B38" s="203" t="s">
        <v>1023</v>
      </c>
    </row>
    <row r="39" spans="1:4" hidden="1" x14ac:dyDescent="0.25">
      <c r="A39" s="203" t="s">
        <v>146</v>
      </c>
      <c r="B39" s="203" t="s">
        <v>1024</v>
      </c>
    </row>
    <row r="40" spans="1:4" hidden="1" x14ac:dyDescent="0.25">
      <c r="A40" s="203" t="s">
        <v>146</v>
      </c>
      <c r="B40" s="203" t="s">
        <v>89</v>
      </c>
    </row>
    <row r="41" spans="1:4" hidden="1" x14ac:dyDescent="0.25">
      <c r="A41" s="203" t="s">
        <v>146</v>
      </c>
      <c r="B41" s="203" t="s">
        <v>57</v>
      </c>
    </row>
    <row r="42" spans="1:4" hidden="1" x14ac:dyDescent="0.25">
      <c r="A42" s="203" t="s">
        <v>146</v>
      </c>
      <c r="B42" s="203" t="s">
        <v>678</v>
      </c>
      <c r="C42" t="s">
        <v>1008</v>
      </c>
      <c r="D42" t="s">
        <v>1013</v>
      </c>
    </row>
    <row r="43" spans="1:4" hidden="1" x14ac:dyDescent="0.25">
      <c r="A43" s="203" t="s">
        <v>146</v>
      </c>
      <c r="B43" s="203" t="s">
        <v>663</v>
      </c>
    </row>
    <row r="44" spans="1:4" x14ac:dyDescent="0.25">
      <c r="A44" s="203" t="s">
        <v>146</v>
      </c>
      <c r="B44" s="203" t="s">
        <v>1007</v>
      </c>
      <c r="C44" t="s">
        <v>1025</v>
      </c>
      <c r="D44" t="s">
        <v>1026</v>
      </c>
    </row>
    <row r="45" spans="1:4" hidden="1" x14ac:dyDescent="0.25">
      <c r="A45" s="203" t="s">
        <v>146</v>
      </c>
      <c r="B45" s="203" t="s">
        <v>1027</v>
      </c>
    </row>
    <row r="46" spans="1:4" hidden="1" x14ac:dyDescent="0.25">
      <c r="A46" s="203" t="s">
        <v>146</v>
      </c>
      <c r="B46" s="203" t="s">
        <v>1028</v>
      </c>
    </row>
    <row r="47" spans="1:4" hidden="1" x14ac:dyDescent="0.25">
      <c r="A47" s="203" t="s">
        <v>146</v>
      </c>
      <c r="B47" s="203" t="s">
        <v>1014</v>
      </c>
    </row>
    <row r="48" spans="1:4" hidden="1" x14ac:dyDescent="0.25">
      <c r="A48" s="203" t="s">
        <v>146</v>
      </c>
      <c r="B48" s="203" t="s">
        <v>1015</v>
      </c>
    </row>
    <row r="49" spans="1:2" hidden="1" x14ac:dyDescent="0.25">
      <c r="A49" s="203" t="s">
        <v>146</v>
      </c>
      <c r="B49" s="203" t="s">
        <v>672</v>
      </c>
    </row>
    <row r="50" spans="1:2" x14ac:dyDescent="0.25">
      <c r="A50" s="200"/>
      <c r="B50"/>
    </row>
    <row r="51" spans="1:2" x14ac:dyDescent="0.25">
      <c r="A51" s="200"/>
      <c r="B51"/>
    </row>
    <row r="52" spans="1:2" x14ac:dyDescent="0.25">
      <c r="A52" s="200"/>
      <c r="B52"/>
    </row>
    <row r="53" spans="1:2" x14ac:dyDescent="0.25">
      <c r="A53" s="200"/>
      <c r="B53"/>
    </row>
    <row r="54" spans="1:2" x14ac:dyDescent="0.25">
      <c r="A54" s="200"/>
      <c r="B54"/>
    </row>
    <row r="55" spans="1:2" x14ac:dyDescent="0.25">
      <c r="A55" s="200"/>
      <c r="B55"/>
    </row>
    <row r="56" spans="1:2" x14ac:dyDescent="0.25">
      <c r="A56" s="200"/>
      <c r="B56"/>
    </row>
    <row r="57" spans="1:2" x14ac:dyDescent="0.25">
      <c r="A57" s="200"/>
      <c r="B57"/>
    </row>
    <row r="58" spans="1:2" x14ac:dyDescent="0.25">
      <c r="A58" s="200"/>
      <c r="B58"/>
    </row>
    <row r="59" spans="1:2" x14ac:dyDescent="0.25">
      <c r="A59" s="200"/>
      <c r="B59"/>
    </row>
    <row r="60" spans="1:2" x14ac:dyDescent="0.25">
      <c r="A60" s="200"/>
      <c r="B60"/>
    </row>
    <row r="61" spans="1:2" x14ac:dyDescent="0.25">
      <c r="A61" s="200"/>
      <c r="B61"/>
    </row>
    <row r="62" spans="1:2" x14ac:dyDescent="0.25">
      <c r="A62" s="200"/>
      <c r="B62"/>
    </row>
    <row r="63" spans="1:2" x14ac:dyDescent="0.25">
      <c r="A63" s="200"/>
      <c r="B63"/>
    </row>
    <row r="64" spans="1:2" x14ac:dyDescent="0.25">
      <c r="A64" s="200"/>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row r="713" spans="2:2" x14ac:dyDescent="0.25">
      <c r="B713"/>
    </row>
    <row r="714" spans="2:2" x14ac:dyDescent="0.25">
      <c r="B714"/>
    </row>
    <row r="715" spans="2:2" x14ac:dyDescent="0.25">
      <c r="B715"/>
    </row>
    <row r="716" spans="2:2" x14ac:dyDescent="0.25">
      <c r="B716"/>
    </row>
    <row r="717" spans="2:2" x14ac:dyDescent="0.25">
      <c r="B717"/>
    </row>
    <row r="718" spans="2:2" x14ac:dyDescent="0.25">
      <c r="B718"/>
    </row>
    <row r="719" spans="2:2" x14ac:dyDescent="0.25">
      <c r="B719"/>
    </row>
    <row r="720" spans="2:2" x14ac:dyDescent="0.25">
      <c r="B720"/>
    </row>
    <row r="721" spans="2:2" x14ac:dyDescent="0.25">
      <c r="B721"/>
    </row>
    <row r="722" spans="2:2" x14ac:dyDescent="0.25">
      <c r="B722"/>
    </row>
    <row r="723" spans="2:2" x14ac:dyDescent="0.25">
      <c r="B723"/>
    </row>
    <row r="724" spans="2:2" x14ac:dyDescent="0.25">
      <c r="B724"/>
    </row>
    <row r="725" spans="2:2" x14ac:dyDescent="0.25">
      <c r="B725"/>
    </row>
    <row r="726" spans="2:2" x14ac:dyDescent="0.25">
      <c r="B726"/>
    </row>
    <row r="727" spans="2:2" x14ac:dyDescent="0.25">
      <c r="B727"/>
    </row>
    <row r="728" spans="2:2" x14ac:dyDescent="0.25">
      <c r="B728"/>
    </row>
    <row r="729" spans="2:2" x14ac:dyDescent="0.25">
      <c r="B729"/>
    </row>
    <row r="730" spans="2:2" x14ac:dyDescent="0.25">
      <c r="B730"/>
    </row>
    <row r="731" spans="2:2" x14ac:dyDescent="0.25">
      <c r="B731"/>
    </row>
    <row r="732" spans="2:2" x14ac:dyDescent="0.25">
      <c r="B732"/>
    </row>
    <row r="733" spans="2:2" x14ac:dyDescent="0.25">
      <c r="B733"/>
    </row>
    <row r="734" spans="2:2" x14ac:dyDescent="0.25">
      <c r="B734"/>
    </row>
    <row r="735" spans="2:2" x14ac:dyDescent="0.25">
      <c r="B735"/>
    </row>
    <row r="736" spans="2:2" x14ac:dyDescent="0.25">
      <c r="B736"/>
    </row>
    <row r="737" spans="2:2" x14ac:dyDescent="0.25">
      <c r="B737"/>
    </row>
    <row r="738" spans="2:2" x14ac:dyDescent="0.25">
      <c r="B738"/>
    </row>
    <row r="739" spans="2:2" x14ac:dyDescent="0.25">
      <c r="B739"/>
    </row>
    <row r="740" spans="2:2" x14ac:dyDescent="0.25">
      <c r="B740"/>
    </row>
    <row r="741" spans="2:2" x14ac:dyDescent="0.25">
      <c r="B741"/>
    </row>
    <row r="742" spans="2:2" x14ac:dyDescent="0.25">
      <c r="B742"/>
    </row>
    <row r="743" spans="2:2" x14ac:dyDescent="0.25">
      <c r="B743"/>
    </row>
    <row r="744" spans="2:2" x14ac:dyDescent="0.25">
      <c r="B744"/>
    </row>
    <row r="745" spans="2:2" x14ac:dyDescent="0.25">
      <c r="B745"/>
    </row>
    <row r="746" spans="2:2" x14ac:dyDescent="0.25">
      <c r="B746"/>
    </row>
    <row r="747" spans="2:2" x14ac:dyDescent="0.25">
      <c r="B747"/>
    </row>
    <row r="748" spans="2:2" x14ac:dyDescent="0.25">
      <c r="B748"/>
    </row>
    <row r="749" spans="2:2" x14ac:dyDescent="0.25">
      <c r="B749"/>
    </row>
    <row r="750" spans="2:2" x14ac:dyDescent="0.25">
      <c r="B750"/>
    </row>
    <row r="751" spans="2:2" x14ac:dyDescent="0.25">
      <c r="B751"/>
    </row>
    <row r="752" spans="2:2" x14ac:dyDescent="0.25">
      <c r="B752"/>
    </row>
    <row r="753" spans="2:2" x14ac:dyDescent="0.25">
      <c r="B753"/>
    </row>
    <row r="754" spans="2:2" x14ac:dyDescent="0.25">
      <c r="B754"/>
    </row>
    <row r="755" spans="2:2" x14ac:dyDescent="0.25">
      <c r="B755"/>
    </row>
    <row r="756" spans="2:2" x14ac:dyDescent="0.25">
      <c r="B756"/>
    </row>
    <row r="757" spans="2:2" x14ac:dyDescent="0.25">
      <c r="B757"/>
    </row>
    <row r="758" spans="2:2" x14ac:dyDescent="0.25">
      <c r="B758"/>
    </row>
    <row r="759" spans="2:2" x14ac:dyDescent="0.25">
      <c r="B759"/>
    </row>
    <row r="760" spans="2:2" x14ac:dyDescent="0.25">
      <c r="B760"/>
    </row>
    <row r="761" spans="2:2" x14ac:dyDescent="0.25">
      <c r="B761"/>
    </row>
    <row r="762" spans="2:2" x14ac:dyDescent="0.25">
      <c r="B762"/>
    </row>
    <row r="763" spans="2:2" x14ac:dyDescent="0.25">
      <c r="B763"/>
    </row>
    <row r="764" spans="2:2" x14ac:dyDescent="0.25">
      <c r="B764"/>
    </row>
    <row r="765" spans="2:2" x14ac:dyDescent="0.25">
      <c r="B765"/>
    </row>
    <row r="766" spans="2:2" x14ac:dyDescent="0.25">
      <c r="B766"/>
    </row>
    <row r="767" spans="2:2" x14ac:dyDescent="0.25">
      <c r="B767"/>
    </row>
    <row r="768" spans="2:2" x14ac:dyDescent="0.25">
      <c r="B768"/>
    </row>
    <row r="769" spans="2:2" x14ac:dyDescent="0.25">
      <c r="B769"/>
    </row>
    <row r="770" spans="2:2" x14ac:dyDescent="0.25">
      <c r="B770"/>
    </row>
    <row r="771" spans="2:2" x14ac:dyDescent="0.25">
      <c r="B771"/>
    </row>
    <row r="772" spans="2:2" x14ac:dyDescent="0.25">
      <c r="B772"/>
    </row>
    <row r="773" spans="2:2" x14ac:dyDescent="0.25">
      <c r="B773"/>
    </row>
    <row r="774" spans="2:2" x14ac:dyDescent="0.25">
      <c r="B774"/>
    </row>
    <row r="775" spans="2:2" x14ac:dyDescent="0.25">
      <c r="B775"/>
    </row>
    <row r="776" spans="2:2" x14ac:dyDescent="0.25">
      <c r="B776"/>
    </row>
    <row r="777" spans="2:2" x14ac:dyDescent="0.25">
      <c r="B777"/>
    </row>
    <row r="778" spans="2:2" x14ac:dyDescent="0.25">
      <c r="B778"/>
    </row>
    <row r="779" spans="2:2" x14ac:dyDescent="0.25">
      <c r="B779"/>
    </row>
    <row r="780" spans="2:2" x14ac:dyDescent="0.25">
      <c r="B780"/>
    </row>
    <row r="781" spans="2:2" x14ac:dyDescent="0.25">
      <c r="B781"/>
    </row>
    <row r="782" spans="2:2" x14ac:dyDescent="0.25">
      <c r="B782"/>
    </row>
    <row r="783" spans="2:2" x14ac:dyDescent="0.25">
      <c r="B783"/>
    </row>
    <row r="784" spans="2:2" x14ac:dyDescent="0.25">
      <c r="B784"/>
    </row>
    <row r="785" spans="2:2" x14ac:dyDescent="0.25">
      <c r="B785"/>
    </row>
    <row r="786" spans="2:2" x14ac:dyDescent="0.25">
      <c r="B786"/>
    </row>
    <row r="787" spans="2:2" x14ac:dyDescent="0.25">
      <c r="B787"/>
    </row>
    <row r="788" spans="2:2" x14ac:dyDescent="0.25">
      <c r="B788"/>
    </row>
    <row r="789" spans="2:2" x14ac:dyDescent="0.25">
      <c r="B789"/>
    </row>
    <row r="790" spans="2:2" x14ac:dyDescent="0.25">
      <c r="B790"/>
    </row>
    <row r="791" spans="2:2" x14ac:dyDescent="0.25">
      <c r="B791"/>
    </row>
    <row r="792" spans="2:2" x14ac:dyDescent="0.25">
      <c r="B792"/>
    </row>
    <row r="793" spans="2:2" x14ac:dyDescent="0.25">
      <c r="B793"/>
    </row>
    <row r="794" spans="2:2" x14ac:dyDescent="0.25">
      <c r="B794"/>
    </row>
    <row r="795" spans="2:2" x14ac:dyDescent="0.25">
      <c r="B795"/>
    </row>
    <row r="796" spans="2:2" x14ac:dyDescent="0.25">
      <c r="B796"/>
    </row>
    <row r="797" spans="2:2" x14ac:dyDescent="0.25">
      <c r="B797"/>
    </row>
    <row r="798" spans="2:2" x14ac:dyDescent="0.25">
      <c r="B798"/>
    </row>
    <row r="799" spans="2:2" x14ac:dyDescent="0.25">
      <c r="B799"/>
    </row>
    <row r="800" spans="2:2" x14ac:dyDescent="0.25">
      <c r="B800"/>
    </row>
    <row r="801" spans="2:2" x14ac:dyDescent="0.25">
      <c r="B801"/>
    </row>
    <row r="802" spans="2:2" x14ac:dyDescent="0.25">
      <c r="B802"/>
    </row>
    <row r="803" spans="2:2" x14ac:dyDescent="0.25">
      <c r="B803"/>
    </row>
    <row r="804" spans="2:2" x14ac:dyDescent="0.25">
      <c r="B804"/>
    </row>
    <row r="805" spans="2:2" x14ac:dyDescent="0.25">
      <c r="B805"/>
    </row>
    <row r="806" spans="2:2" x14ac:dyDescent="0.25">
      <c r="B806"/>
    </row>
    <row r="807" spans="2:2" x14ac:dyDescent="0.25">
      <c r="B807"/>
    </row>
    <row r="808" spans="2:2" x14ac:dyDescent="0.25">
      <c r="B808"/>
    </row>
    <row r="809" spans="2:2" x14ac:dyDescent="0.25">
      <c r="B809"/>
    </row>
    <row r="810" spans="2:2" x14ac:dyDescent="0.25">
      <c r="B810"/>
    </row>
    <row r="811" spans="2:2" x14ac:dyDescent="0.25">
      <c r="B811"/>
    </row>
    <row r="812" spans="2:2" x14ac:dyDescent="0.25">
      <c r="B812"/>
    </row>
    <row r="813" spans="2:2" x14ac:dyDescent="0.25">
      <c r="B813"/>
    </row>
    <row r="814" spans="2:2" x14ac:dyDescent="0.25">
      <c r="B814"/>
    </row>
    <row r="815" spans="2:2" x14ac:dyDescent="0.25">
      <c r="B815"/>
    </row>
    <row r="816" spans="2:2" x14ac:dyDescent="0.25">
      <c r="B816"/>
    </row>
    <row r="817" spans="2:2" x14ac:dyDescent="0.25">
      <c r="B817"/>
    </row>
    <row r="818" spans="2:2" x14ac:dyDescent="0.25">
      <c r="B818"/>
    </row>
    <row r="819" spans="2:2" x14ac:dyDescent="0.25">
      <c r="B819"/>
    </row>
    <row r="820" spans="2:2" x14ac:dyDescent="0.25">
      <c r="B820"/>
    </row>
    <row r="821" spans="2:2" x14ac:dyDescent="0.25">
      <c r="B821"/>
    </row>
    <row r="822" spans="2:2" x14ac:dyDescent="0.25">
      <c r="B822"/>
    </row>
    <row r="823" spans="2:2" x14ac:dyDescent="0.25">
      <c r="B823"/>
    </row>
    <row r="824" spans="2:2" x14ac:dyDescent="0.25">
      <c r="B824"/>
    </row>
    <row r="825" spans="2:2" x14ac:dyDescent="0.25">
      <c r="B825"/>
    </row>
    <row r="826" spans="2:2" x14ac:dyDescent="0.25">
      <c r="B826"/>
    </row>
    <row r="827" spans="2:2" x14ac:dyDescent="0.25">
      <c r="B827"/>
    </row>
    <row r="828" spans="2:2" x14ac:dyDescent="0.25">
      <c r="B828"/>
    </row>
    <row r="829" spans="2:2" x14ac:dyDescent="0.25">
      <c r="B829"/>
    </row>
    <row r="830" spans="2:2" x14ac:dyDescent="0.25">
      <c r="B830"/>
    </row>
    <row r="831" spans="2:2" x14ac:dyDescent="0.25">
      <c r="B831"/>
    </row>
    <row r="832" spans="2:2" x14ac:dyDescent="0.25">
      <c r="B832"/>
    </row>
    <row r="833" spans="2:2" x14ac:dyDescent="0.25">
      <c r="B833"/>
    </row>
    <row r="834" spans="2:2" x14ac:dyDescent="0.25">
      <c r="B834"/>
    </row>
    <row r="835" spans="2:2" x14ac:dyDescent="0.25">
      <c r="B835"/>
    </row>
    <row r="836" spans="2:2" x14ac:dyDescent="0.25">
      <c r="B836"/>
    </row>
    <row r="837" spans="2:2" x14ac:dyDescent="0.25">
      <c r="B837"/>
    </row>
    <row r="838" spans="2:2" x14ac:dyDescent="0.25">
      <c r="B838"/>
    </row>
    <row r="839" spans="2:2" x14ac:dyDescent="0.25">
      <c r="B839"/>
    </row>
    <row r="840" spans="2:2" x14ac:dyDescent="0.25">
      <c r="B840"/>
    </row>
    <row r="841" spans="2:2" x14ac:dyDescent="0.25">
      <c r="B841"/>
    </row>
    <row r="842" spans="2:2" x14ac:dyDescent="0.25">
      <c r="B842"/>
    </row>
    <row r="843" spans="2:2" x14ac:dyDescent="0.25">
      <c r="B843"/>
    </row>
    <row r="844" spans="2:2" x14ac:dyDescent="0.25">
      <c r="B844"/>
    </row>
    <row r="845" spans="2:2" x14ac:dyDescent="0.25">
      <c r="B845"/>
    </row>
    <row r="846" spans="2:2" x14ac:dyDescent="0.25">
      <c r="B846"/>
    </row>
    <row r="847" spans="2:2" x14ac:dyDescent="0.25">
      <c r="B847"/>
    </row>
    <row r="848" spans="2:2" x14ac:dyDescent="0.25">
      <c r="B848"/>
    </row>
    <row r="849" spans="2:2" x14ac:dyDescent="0.25">
      <c r="B849"/>
    </row>
    <row r="850" spans="2:2" x14ac:dyDescent="0.25">
      <c r="B850"/>
    </row>
    <row r="851" spans="2:2" x14ac:dyDescent="0.25">
      <c r="B851"/>
    </row>
    <row r="852" spans="2:2" x14ac:dyDescent="0.25">
      <c r="B852"/>
    </row>
    <row r="853" spans="2:2" x14ac:dyDescent="0.25">
      <c r="B853"/>
    </row>
    <row r="854" spans="2:2" x14ac:dyDescent="0.25">
      <c r="B854"/>
    </row>
    <row r="855" spans="2:2" x14ac:dyDescent="0.25">
      <c r="B855"/>
    </row>
    <row r="856" spans="2:2" x14ac:dyDescent="0.25">
      <c r="B856"/>
    </row>
    <row r="857" spans="2:2" x14ac:dyDescent="0.25">
      <c r="B857"/>
    </row>
    <row r="858" spans="2:2" x14ac:dyDescent="0.25">
      <c r="B858"/>
    </row>
    <row r="859" spans="2:2" x14ac:dyDescent="0.25">
      <c r="B859"/>
    </row>
    <row r="860" spans="2:2" x14ac:dyDescent="0.25">
      <c r="B860"/>
    </row>
    <row r="861" spans="2:2" x14ac:dyDescent="0.25">
      <c r="B861"/>
    </row>
    <row r="862" spans="2:2" x14ac:dyDescent="0.25">
      <c r="B862"/>
    </row>
    <row r="863" spans="2:2" x14ac:dyDescent="0.25">
      <c r="B863"/>
    </row>
    <row r="864" spans="2:2" x14ac:dyDescent="0.25">
      <c r="B864"/>
    </row>
    <row r="865" spans="2:2" x14ac:dyDescent="0.25">
      <c r="B865"/>
    </row>
    <row r="866" spans="2:2" x14ac:dyDescent="0.25">
      <c r="B866"/>
    </row>
    <row r="867" spans="2:2" x14ac:dyDescent="0.25">
      <c r="B867"/>
    </row>
    <row r="868" spans="2:2" x14ac:dyDescent="0.25">
      <c r="B868"/>
    </row>
    <row r="869" spans="2:2" x14ac:dyDescent="0.25">
      <c r="B869"/>
    </row>
    <row r="870" spans="2:2" x14ac:dyDescent="0.25">
      <c r="B870"/>
    </row>
    <row r="871" spans="2:2" x14ac:dyDescent="0.25">
      <c r="B871"/>
    </row>
    <row r="872" spans="2:2" x14ac:dyDescent="0.25">
      <c r="B872"/>
    </row>
    <row r="873" spans="2:2" x14ac:dyDescent="0.25">
      <c r="B873"/>
    </row>
    <row r="874" spans="2:2" x14ac:dyDescent="0.25">
      <c r="B874"/>
    </row>
    <row r="875" spans="2:2" x14ac:dyDescent="0.25">
      <c r="B875"/>
    </row>
    <row r="876" spans="2:2" x14ac:dyDescent="0.25">
      <c r="B876"/>
    </row>
    <row r="877" spans="2:2" x14ac:dyDescent="0.25">
      <c r="B877"/>
    </row>
    <row r="878" spans="2:2" x14ac:dyDescent="0.25">
      <c r="B878"/>
    </row>
    <row r="879" spans="2:2" x14ac:dyDescent="0.25">
      <c r="B879"/>
    </row>
    <row r="880" spans="2:2" x14ac:dyDescent="0.25">
      <c r="B880"/>
    </row>
    <row r="881" spans="2:2" x14ac:dyDescent="0.25">
      <c r="B881"/>
    </row>
    <row r="882" spans="2:2" x14ac:dyDescent="0.25">
      <c r="B882"/>
    </row>
    <row r="883" spans="2:2" x14ac:dyDescent="0.25">
      <c r="B883"/>
    </row>
    <row r="884" spans="2:2" x14ac:dyDescent="0.25">
      <c r="B884"/>
    </row>
    <row r="885" spans="2:2" x14ac:dyDescent="0.25">
      <c r="B885"/>
    </row>
    <row r="886" spans="2:2" x14ac:dyDescent="0.25">
      <c r="B886"/>
    </row>
    <row r="887" spans="2:2" x14ac:dyDescent="0.25">
      <c r="B887"/>
    </row>
    <row r="888" spans="2:2" x14ac:dyDescent="0.25">
      <c r="B888"/>
    </row>
    <row r="889" spans="2:2" x14ac:dyDescent="0.25">
      <c r="B889"/>
    </row>
    <row r="890" spans="2:2" x14ac:dyDescent="0.25">
      <c r="B890"/>
    </row>
    <row r="891" spans="2:2" x14ac:dyDescent="0.25">
      <c r="B891"/>
    </row>
    <row r="892" spans="2:2" x14ac:dyDescent="0.25">
      <c r="B892"/>
    </row>
    <row r="893" spans="2:2" x14ac:dyDescent="0.25">
      <c r="B893"/>
    </row>
    <row r="894" spans="2:2" x14ac:dyDescent="0.25">
      <c r="B894"/>
    </row>
    <row r="895" spans="2:2" x14ac:dyDescent="0.25">
      <c r="B895"/>
    </row>
    <row r="896" spans="2:2" x14ac:dyDescent="0.25">
      <c r="B896"/>
    </row>
    <row r="897" spans="2:2" x14ac:dyDescent="0.25">
      <c r="B897"/>
    </row>
    <row r="898" spans="2:2" x14ac:dyDescent="0.25">
      <c r="B898"/>
    </row>
    <row r="899" spans="2:2" x14ac:dyDescent="0.25">
      <c r="B899"/>
    </row>
    <row r="900" spans="2:2" x14ac:dyDescent="0.25">
      <c r="B900"/>
    </row>
    <row r="901" spans="2:2" x14ac:dyDescent="0.25">
      <c r="B901"/>
    </row>
    <row r="902" spans="2:2" x14ac:dyDescent="0.25">
      <c r="B902"/>
    </row>
    <row r="903" spans="2:2" x14ac:dyDescent="0.25">
      <c r="B903"/>
    </row>
    <row r="904" spans="2:2" x14ac:dyDescent="0.25">
      <c r="B904"/>
    </row>
    <row r="905" spans="2:2" x14ac:dyDescent="0.25">
      <c r="B905"/>
    </row>
    <row r="906" spans="2:2" x14ac:dyDescent="0.25">
      <c r="B906"/>
    </row>
    <row r="907" spans="2:2" x14ac:dyDescent="0.25">
      <c r="B907"/>
    </row>
    <row r="908" spans="2:2" x14ac:dyDescent="0.25">
      <c r="B908"/>
    </row>
    <row r="909" spans="2:2" x14ac:dyDescent="0.25">
      <c r="B909"/>
    </row>
    <row r="910" spans="2:2" x14ac:dyDescent="0.25">
      <c r="B910"/>
    </row>
    <row r="911" spans="2:2" x14ac:dyDescent="0.25">
      <c r="B911"/>
    </row>
    <row r="912" spans="2:2"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row r="934" spans="2:2" x14ac:dyDescent="0.25">
      <c r="B934"/>
    </row>
    <row r="935" spans="2:2" x14ac:dyDescent="0.25">
      <c r="B935"/>
    </row>
    <row r="936" spans="2:2" x14ac:dyDescent="0.25">
      <c r="B936"/>
    </row>
    <row r="937" spans="2:2" x14ac:dyDescent="0.25">
      <c r="B937"/>
    </row>
    <row r="938" spans="2:2" x14ac:dyDescent="0.25">
      <c r="B938"/>
    </row>
    <row r="939" spans="2:2" x14ac:dyDescent="0.25">
      <c r="B939"/>
    </row>
    <row r="940" spans="2:2" x14ac:dyDescent="0.25">
      <c r="B940"/>
    </row>
    <row r="941" spans="2:2" x14ac:dyDescent="0.25">
      <c r="B941"/>
    </row>
    <row r="942" spans="2:2" x14ac:dyDescent="0.25">
      <c r="B942"/>
    </row>
    <row r="943" spans="2:2" x14ac:dyDescent="0.25">
      <c r="B943"/>
    </row>
    <row r="944" spans="2:2" x14ac:dyDescent="0.25">
      <c r="B944"/>
    </row>
    <row r="945" spans="2:2" x14ac:dyDescent="0.25">
      <c r="B945"/>
    </row>
    <row r="946" spans="2:2" x14ac:dyDescent="0.25">
      <c r="B946"/>
    </row>
    <row r="947" spans="2:2" x14ac:dyDescent="0.25">
      <c r="B947"/>
    </row>
    <row r="948" spans="2:2" x14ac:dyDescent="0.25">
      <c r="B948"/>
    </row>
    <row r="949" spans="2:2" x14ac:dyDescent="0.25">
      <c r="B949"/>
    </row>
    <row r="950" spans="2:2" x14ac:dyDescent="0.25">
      <c r="B950"/>
    </row>
    <row r="951" spans="2:2" x14ac:dyDescent="0.25">
      <c r="B951"/>
    </row>
    <row r="952" spans="2:2" x14ac:dyDescent="0.25">
      <c r="B952"/>
    </row>
    <row r="953" spans="2:2" x14ac:dyDescent="0.25">
      <c r="B953"/>
    </row>
    <row r="954" spans="2:2" x14ac:dyDescent="0.25">
      <c r="B954"/>
    </row>
    <row r="955" spans="2:2" x14ac:dyDescent="0.25">
      <c r="B955"/>
    </row>
    <row r="956" spans="2:2" x14ac:dyDescent="0.25">
      <c r="B956"/>
    </row>
    <row r="957" spans="2:2" x14ac:dyDescent="0.25">
      <c r="B957"/>
    </row>
    <row r="958" spans="2:2" x14ac:dyDescent="0.25">
      <c r="B958"/>
    </row>
    <row r="959" spans="2:2" x14ac:dyDescent="0.25">
      <c r="B959"/>
    </row>
    <row r="960" spans="2:2" x14ac:dyDescent="0.25">
      <c r="B960"/>
    </row>
    <row r="961" spans="2:2" x14ac:dyDescent="0.25">
      <c r="B961"/>
    </row>
    <row r="962" spans="2:2" x14ac:dyDescent="0.25">
      <c r="B962"/>
    </row>
    <row r="963" spans="2:2" x14ac:dyDescent="0.25">
      <c r="B963"/>
    </row>
    <row r="964" spans="2:2" x14ac:dyDescent="0.25">
      <c r="B964"/>
    </row>
    <row r="965" spans="2:2" x14ac:dyDescent="0.25">
      <c r="B965"/>
    </row>
    <row r="966" spans="2:2" x14ac:dyDescent="0.25">
      <c r="B966"/>
    </row>
    <row r="967" spans="2:2" x14ac:dyDescent="0.25">
      <c r="B967"/>
    </row>
    <row r="968" spans="2:2" x14ac:dyDescent="0.25">
      <c r="B968"/>
    </row>
    <row r="969" spans="2:2" x14ac:dyDescent="0.25">
      <c r="B969"/>
    </row>
    <row r="970" spans="2:2" x14ac:dyDescent="0.25">
      <c r="B970"/>
    </row>
    <row r="971" spans="2:2" x14ac:dyDescent="0.25">
      <c r="B971"/>
    </row>
    <row r="972" spans="2:2" x14ac:dyDescent="0.25">
      <c r="B972"/>
    </row>
    <row r="973" spans="2:2" x14ac:dyDescent="0.25">
      <c r="B973"/>
    </row>
    <row r="974" spans="2:2" x14ac:dyDescent="0.25">
      <c r="B974"/>
    </row>
    <row r="975" spans="2:2" x14ac:dyDescent="0.25">
      <c r="B975"/>
    </row>
    <row r="976" spans="2:2" x14ac:dyDescent="0.25">
      <c r="B976"/>
    </row>
    <row r="977" spans="2:2" x14ac:dyDescent="0.25">
      <c r="B977"/>
    </row>
    <row r="978" spans="2:2" x14ac:dyDescent="0.25">
      <c r="B978"/>
    </row>
    <row r="979" spans="2:2" x14ac:dyDescent="0.25">
      <c r="B979"/>
    </row>
    <row r="980" spans="2:2" x14ac:dyDescent="0.25">
      <c r="B980"/>
    </row>
    <row r="981" spans="2:2" x14ac:dyDescent="0.25">
      <c r="B981"/>
    </row>
    <row r="982" spans="2:2" x14ac:dyDescent="0.25">
      <c r="B982"/>
    </row>
    <row r="983" spans="2:2" x14ac:dyDescent="0.25">
      <c r="B983"/>
    </row>
    <row r="984" spans="2:2" x14ac:dyDescent="0.25">
      <c r="B984"/>
    </row>
    <row r="985" spans="2:2" x14ac:dyDescent="0.25">
      <c r="B985"/>
    </row>
    <row r="986" spans="2:2" x14ac:dyDescent="0.25">
      <c r="B986"/>
    </row>
    <row r="987" spans="2:2" x14ac:dyDescent="0.25">
      <c r="B987"/>
    </row>
    <row r="988" spans="2:2" x14ac:dyDescent="0.25">
      <c r="B988"/>
    </row>
    <row r="989" spans="2:2" x14ac:dyDescent="0.25">
      <c r="B989"/>
    </row>
    <row r="990" spans="2:2" x14ac:dyDescent="0.25">
      <c r="B990"/>
    </row>
    <row r="991" spans="2:2" x14ac:dyDescent="0.25">
      <c r="B991"/>
    </row>
    <row r="992" spans="2:2" x14ac:dyDescent="0.25">
      <c r="B992"/>
    </row>
    <row r="993" spans="2:2" x14ac:dyDescent="0.25">
      <c r="B993"/>
    </row>
    <row r="994" spans="2:2" x14ac:dyDescent="0.25">
      <c r="B994"/>
    </row>
    <row r="995" spans="2:2" x14ac:dyDescent="0.25">
      <c r="B995"/>
    </row>
    <row r="996" spans="2:2" x14ac:dyDescent="0.25">
      <c r="B996"/>
    </row>
    <row r="997" spans="2:2" x14ac:dyDescent="0.25">
      <c r="B997"/>
    </row>
    <row r="998" spans="2:2" x14ac:dyDescent="0.25">
      <c r="B998"/>
    </row>
    <row r="999" spans="2:2" x14ac:dyDescent="0.25">
      <c r="B999"/>
    </row>
    <row r="1000" spans="2:2" x14ac:dyDescent="0.25">
      <c r="B1000"/>
    </row>
    <row r="1001" spans="2:2" x14ac:dyDescent="0.25">
      <c r="B1001"/>
    </row>
    <row r="1002" spans="2:2" x14ac:dyDescent="0.25">
      <c r="B1002"/>
    </row>
    <row r="1003" spans="2:2" x14ac:dyDescent="0.25">
      <c r="B1003"/>
    </row>
    <row r="1004" spans="2:2" x14ac:dyDescent="0.25">
      <c r="B1004"/>
    </row>
    <row r="1005" spans="2:2" x14ac:dyDescent="0.25">
      <c r="B1005"/>
    </row>
    <row r="1006" spans="2:2" x14ac:dyDescent="0.25">
      <c r="B1006"/>
    </row>
    <row r="1007" spans="2:2" x14ac:dyDescent="0.25">
      <c r="B1007"/>
    </row>
    <row r="1008" spans="2:2"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row r="1018" spans="2:2" x14ac:dyDescent="0.25">
      <c r="B1018"/>
    </row>
    <row r="1019" spans="2:2" x14ac:dyDescent="0.25">
      <c r="B1019"/>
    </row>
    <row r="1020" spans="2:2" x14ac:dyDescent="0.25">
      <c r="B1020"/>
    </row>
    <row r="1021" spans="2:2" x14ac:dyDescent="0.25">
      <c r="B1021"/>
    </row>
    <row r="1022" spans="2:2" x14ac:dyDescent="0.25">
      <c r="B1022"/>
    </row>
    <row r="1023" spans="2:2" x14ac:dyDescent="0.25">
      <c r="B1023"/>
    </row>
    <row r="1024" spans="2:2" x14ac:dyDescent="0.25">
      <c r="B1024"/>
    </row>
    <row r="1025" spans="2:2" x14ac:dyDescent="0.25">
      <c r="B1025"/>
    </row>
    <row r="1026" spans="2:2" x14ac:dyDescent="0.25">
      <c r="B1026"/>
    </row>
    <row r="1027" spans="2:2" x14ac:dyDescent="0.25">
      <c r="B1027"/>
    </row>
    <row r="1028" spans="2:2" x14ac:dyDescent="0.25">
      <c r="B1028"/>
    </row>
    <row r="1029" spans="2:2" x14ac:dyDescent="0.25">
      <c r="B1029"/>
    </row>
    <row r="1030" spans="2:2" x14ac:dyDescent="0.25">
      <c r="B1030"/>
    </row>
    <row r="1031" spans="2:2" x14ac:dyDescent="0.25">
      <c r="B1031"/>
    </row>
    <row r="1032" spans="2:2" x14ac:dyDescent="0.25">
      <c r="B1032"/>
    </row>
    <row r="1033" spans="2:2" x14ac:dyDescent="0.25">
      <c r="B1033"/>
    </row>
    <row r="1034" spans="2:2" x14ac:dyDescent="0.25">
      <c r="B1034"/>
    </row>
    <row r="1035" spans="2:2" x14ac:dyDescent="0.25">
      <c r="B1035"/>
    </row>
    <row r="1036" spans="2:2" x14ac:dyDescent="0.25">
      <c r="B1036"/>
    </row>
    <row r="1037" spans="2:2" x14ac:dyDescent="0.25">
      <c r="B1037"/>
    </row>
    <row r="1038" spans="2:2" x14ac:dyDescent="0.25">
      <c r="B1038"/>
    </row>
    <row r="1039" spans="2:2" x14ac:dyDescent="0.25">
      <c r="B1039"/>
    </row>
    <row r="1040" spans="2:2" x14ac:dyDescent="0.25">
      <c r="B1040"/>
    </row>
    <row r="1041" spans="2:2" x14ac:dyDescent="0.25">
      <c r="B1041"/>
    </row>
    <row r="1042" spans="2:2" x14ac:dyDescent="0.25">
      <c r="B1042"/>
    </row>
    <row r="1043" spans="2:2" x14ac:dyDescent="0.25">
      <c r="B1043"/>
    </row>
    <row r="1044" spans="2:2" x14ac:dyDescent="0.25">
      <c r="B1044"/>
    </row>
    <row r="1045" spans="2:2" x14ac:dyDescent="0.25">
      <c r="B1045"/>
    </row>
    <row r="1046" spans="2:2" x14ac:dyDescent="0.25">
      <c r="B1046"/>
    </row>
    <row r="1047" spans="2:2" x14ac:dyDescent="0.25">
      <c r="B1047"/>
    </row>
    <row r="1048" spans="2:2" x14ac:dyDescent="0.25">
      <c r="B1048"/>
    </row>
    <row r="1049" spans="2:2" x14ac:dyDescent="0.25">
      <c r="B1049"/>
    </row>
    <row r="1050" spans="2:2" x14ac:dyDescent="0.25">
      <c r="B1050"/>
    </row>
    <row r="1051" spans="2:2" x14ac:dyDescent="0.25">
      <c r="B1051"/>
    </row>
    <row r="1052" spans="2:2" x14ac:dyDescent="0.25">
      <c r="B1052"/>
    </row>
    <row r="1053" spans="2:2" x14ac:dyDescent="0.25">
      <c r="B1053"/>
    </row>
    <row r="1054" spans="2:2" x14ac:dyDescent="0.25">
      <c r="B1054"/>
    </row>
    <row r="1055" spans="2:2" x14ac:dyDescent="0.25">
      <c r="B1055"/>
    </row>
    <row r="1056" spans="2:2" x14ac:dyDescent="0.25">
      <c r="B1056"/>
    </row>
    <row r="1057" spans="2:2" x14ac:dyDescent="0.25">
      <c r="B1057"/>
    </row>
    <row r="1058" spans="2:2" x14ac:dyDescent="0.25">
      <c r="B1058"/>
    </row>
    <row r="1059" spans="2:2" x14ac:dyDescent="0.25">
      <c r="B1059"/>
    </row>
    <row r="1060" spans="2:2" x14ac:dyDescent="0.25">
      <c r="B1060"/>
    </row>
    <row r="1061" spans="2:2" x14ac:dyDescent="0.25">
      <c r="B1061"/>
    </row>
    <row r="1062" spans="2:2" x14ac:dyDescent="0.25">
      <c r="B1062"/>
    </row>
    <row r="1063" spans="2:2" x14ac:dyDescent="0.25">
      <c r="B1063"/>
    </row>
    <row r="1064" spans="2:2" x14ac:dyDescent="0.25">
      <c r="B1064"/>
    </row>
    <row r="1065" spans="2:2" x14ac:dyDescent="0.25">
      <c r="B1065"/>
    </row>
    <row r="1066" spans="2:2" x14ac:dyDescent="0.25">
      <c r="B1066"/>
    </row>
    <row r="1067" spans="2:2" x14ac:dyDescent="0.25">
      <c r="B1067"/>
    </row>
    <row r="1068" spans="2:2" x14ac:dyDescent="0.25">
      <c r="B1068"/>
    </row>
    <row r="1069" spans="2:2" x14ac:dyDescent="0.25">
      <c r="B1069"/>
    </row>
    <row r="1070" spans="2:2" x14ac:dyDescent="0.25">
      <c r="B1070"/>
    </row>
    <row r="1071" spans="2:2" x14ac:dyDescent="0.25">
      <c r="B1071"/>
    </row>
    <row r="1072" spans="2:2" x14ac:dyDescent="0.25">
      <c r="B1072"/>
    </row>
    <row r="1073" spans="2:2" x14ac:dyDescent="0.25">
      <c r="B1073"/>
    </row>
    <row r="1074" spans="2:2" x14ac:dyDescent="0.25">
      <c r="B1074"/>
    </row>
    <row r="1075" spans="2:2" x14ac:dyDescent="0.25">
      <c r="B1075"/>
    </row>
    <row r="1076" spans="2:2" x14ac:dyDescent="0.25">
      <c r="B1076"/>
    </row>
    <row r="1077" spans="2:2" x14ac:dyDescent="0.25">
      <c r="B1077"/>
    </row>
    <row r="1078" spans="2:2" x14ac:dyDescent="0.25">
      <c r="B1078"/>
    </row>
    <row r="1079" spans="2:2" x14ac:dyDescent="0.25">
      <c r="B1079"/>
    </row>
    <row r="1080" spans="2:2" x14ac:dyDescent="0.25">
      <c r="B1080"/>
    </row>
    <row r="1081" spans="2:2" x14ac:dyDescent="0.25">
      <c r="B1081"/>
    </row>
    <row r="1082" spans="2:2" x14ac:dyDescent="0.25">
      <c r="B1082"/>
    </row>
    <row r="1083" spans="2:2" x14ac:dyDescent="0.25">
      <c r="B1083"/>
    </row>
    <row r="1084" spans="2:2" x14ac:dyDescent="0.25">
      <c r="B1084"/>
    </row>
    <row r="1085" spans="2:2" x14ac:dyDescent="0.25">
      <c r="B1085"/>
    </row>
    <row r="1086" spans="2:2" x14ac:dyDescent="0.25">
      <c r="B1086"/>
    </row>
    <row r="1087" spans="2:2" x14ac:dyDescent="0.25">
      <c r="B1087"/>
    </row>
    <row r="1088" spans="2:2" x14ac:dyDescent="0.25">
      <c r="B1088"/>
    </row>
    <row r="1089" spans="2:2" x14ac:dyDescent="0.25">
      <c r="B1089"/>
    </row>
    <row r="1090" spans="2:2" x14ac:dyDescent="0.25">
      <c r="B1090"/>
    </row>
    <row r="1091" spans="2:2" x14ac:dyDescent="0.25">
      <c r="B1091"/>
    </row>
    <row r="1092" spans="2:2" x14ac:dyDescent="0.25">
      <c r="B1092"/>
    </row>
    <row r="1093" spans="2:2" x14ac:dyDescent="0.25">
      <c r="B1093"/>
    </row>
    <row r="1094" spans="2:2" x14ac:dyDescent="0.25">
      <c r="B1094"/>
    </row>
    <row r="1095" spans="2:2" x14ac:dyDescent="0.25">
      <c r="B1095"/>
    </row>
    <row r="1096" spans="2:2" x14ac:dyDescent="0.25">
      <c r="B1096"/>
    </row>
    <row r="1097" spans="2:2" x14ac:dyDescent="0.25">
      <c r="B1097"/>
    </row>
    <row r="1098" spans="2:2" x14ac:dyDescent="0.25">
      <c r="B1098"/>
    </row>
    <row r="1099" spans="2:2" x14ac:dyDescent="0.25">
      <c r="B1099"/>
    </row>
    <row r="1100" spans="2:2" x14ac:dyDescent="0.25">
      <c r="B1100"/>
    </row>
    <row r="1101" spans="2:2" x14ac:dyDescent="0.25">
      <c r="B1101"/>
    </row>
    <row r="1102" spans="2:2" x14ac:dyDescent="0.25">
      <c r="B1102"/>
    </row>
    <row r="1103" spans="2:2" x14ac:dyDescent="0.25">
      <c r="B1103"/>
    </row>
    <row r="1104" spans="2:2" x14ac:dyDescent="0.25">
      <c r="B1104"/>
    </row>
    <row r="1105" spans="2:2" x14ac:dyDescent="0.25">
      <c r="B1105"/>
    </row>
    <row r="1106" spans="2:2" x14ac:dyDescent="0.25">
      <c r="B1106"/>
    </row>
    <row r="1107" spans="2:2" x14ac:dyDescent="0.25">
      <c r="B1107"/>
    </row>
    <row r="1108" spans="2:2" x14ac:dyDescent="0.25">
      <c r="B1108"/>
    </row>
    <row r="1109" spans="2:2" x14ac:dyDescent="0.25">
      <c r="B1109"/>
    </row>
    <row r="1110" spans="2:2" x14ac:dyDescent="0.25">
      <c r="B1110"/>
    </row>
    <row r="1111" spans="2:2" x14ac:dyDescent="0.25">
      <c r="B1111"/>
    </row>
    <row r="1112" spans="2:2" x14ac:dyDescent="0.25">
      <c r="B1112"/>
    </row>
    <row r="1113" spans="2:2" x14ac:dyDescent="0.25">
      <c r="B1113"/>
    </row>
    <row r="1114" spans="2:2" x14ac:dyDescent="0.25">
      <c r="B1114"/>
    </row>
    <row r="1115" spans="2:2" x14ac:dyDescent="0.25">
      <c r="B1115"/>
    </row>
    <row r="1116" spans="2:2" x14ac:dyDescent="0.25">
      <c r="B1116"/>
    </row>
    <row r="1117" spans="2:2" x14ac:dyDescent="0.25">
      <c r="B1117"/>
    </row>
    <row r="1118" spans="2:2" x14ac:dyDescent="0.25">
      <c r="B1118"/>
    </row>
    <row r="1119" spans="2:2" x14ac:dyDescent="0.25">
      <c r="B1119"/>
    </row>
    <row r="1120" spans="2:2" x14ac:dyDescent="0.25">
      <c r="B1120"/>
    </row>
    <row r="1121" spans="2:2" x14ac:dyDescent="0.25">
      <c r="B1121"/>
    </row>
    <row r="1122" spans="2:2" x14ac:dyDescent="0.25">
      <c r="B1122"/>
    </row>
    <row r="1123" spans="2:2" x14ac:dyDescent="0.25">
      <c r="B1123"/>
    </row>
    <row r="1124" spans="2:2" x14ac:dyDescent="0.25">
      <c r="B1124"/>
    </row>
    <row r="1125" spans="2:2" x14ac:dyDescent="0.25">
      <c r="B1125"/>
    </row>
    <row r="1126" spans="2:2" x14ac:dyDescent="0.25">
      <c r="B1126"/>
    </row>
    <row r="1127" spans="2:2" x14ac:dyDescent="0.25">
      <c r="B1127"/>
    </row>
    <row r="1128" spans="2:2" x14ac:dyDescent="0.25">
      <c r="B1128"/>
    </row>
    <row r="1129" spans="2:2" x14ac:dyDescent="0.25">
      <c r="B1129"/>
    </row>
    <row r="1130" spans="2:2" x14ac:dyDescent="0.25">
      <c r="B1130"/>
    </row>
    <row r="1131" spans="2:2" x14ac:dyDescent="0.25">
      <c r="B1131"/>
    </row>
    <row r="1132" spans="2:2" x14ac:dyDescent="0.25">
      <c r="B1132"/>
    </row>
    <row r="1133" spans="2:2" x14ac:dyDescent="0.25">
      <c r="B1133"/>
    </row>
    <row r="1134" spans="2:2" x14ac:dyDescent="0.25">
      <c r="B1134"/>
    </row>
    <row r="1135" spans="2:2" x14ac:dyDescent="0.25">
      <c r="B1135"/>
    </row>
    <row r="1136" spans="2:2" x14ac:dyDescent="0.25">
      <c r="B1136"/>
    </row>
    <row r="1137" spans="2:2" x14ac:dyDescent="0.25">
      <c r="B1137"/>
    </row>
    <row r="1138" spans="2:2" x14ac:dyDescent="0.25">
      <c r="B1138"/>
    </row>
    <row r="1139" spans="2:2" x14ac:dyDescent="0.25">
      <c r="B1139"/>
    </row>
    <row r="1140" spans="2:2" x14ac:dyDescent="0.25">
      <c r="B1140"/>
    </row>
    <row r="1141" spans="2:2" x14ac:dyDescent="0.25">
      <c r="B1141"/>
    </row>
    <row r="1142" spans="2:2" x14ac:dyDescent="0.25">
      <c r="B1142"/>
    </row>
    <row r="1143" spans="2:2" x14ac:dyDescent="0.25">
      <c r="B1143"/>
    </row>
    <row r="1144" spans="2:2" x14ac:dyDescent="0.25">
      <c r="B1144"/>
    </row>
    <row r="1145" spans="2:2" x14ac:dyDescent="0.25">
      <c r="B1145"/>
    </row>
    <row r="1146" spans="2:2" x14ac:dyDescent="0.25">
      <c r="B1146"/>
    </row>
    <row r="1147" spans="2:2" x14ac:dyDescent="0.25">
      <c r="B1147"/>
    </row>
    <row r="1148" spans="2:2" x14ac:dyDescent="0.25">
      <c r="B1148"/>
    </row>
    <row r="1149" spans="2:2" x14ac:dyDescent="0.25">
      <c r="B1149"/>
    </row>
    <row r="1150" spans="2:2" x14ac:dyDescent="0.25">
      <c r="B1150"/>
    </row>
    <row r="1151" spans="2:2" x14ac:dyDescent="0.25">
      <c r="B1151"/>
    </row>
    <row r="1152" spans="2:2" x14ac:dyDescent="0.25">
      <c r="B1152"/>
    </row>
    <row r="1153" spans="2:2" x14ac:dyDescent="0.25">
      <c r="B1153"/>
    </row>
    <row r="1154" spans="2:2" x14ac:dyDescent="0.25">
      <c r="B1154"/>
    </row>
    <row r="1155" spans="2:2" x14ac:dyDescent="0.25">
      <c r="B1155"/>
    </row>
    <row r="1156" spans="2:2" x14ac:dyDescent="0.25">
      <c r="B1156"/>
    </row>
    <row r="1157" spans="2:2" x14ac:dyDescent="0.25">
      <c r="B1157"/>
    </row>
    <row r="1158" spans="2:2" x14ac:dyDescent="0.25">
      <c r="B1158"/>
    </row>
    <row r="1159" spans="2:2" x14ac:dyDescent="0.25">
      <c r="B1159"/>
    </row>
    <row r="1160" spans="2:2" x14ac:dyDescent="0.25">
      <c r="B1160"/>
    </row>
    <row r="1161" spans="2:2" x14ac:dyDescent="0.25">
      <c r="B1161"/>
    </row>
    <row r="1162" spans="2:2" x14ac:dyDescent="0.25">
      <c r="B1162"/>
    </row>
    <row r="1163" spans="2:2" x14ac:dyDescent="0.25">
      <c r="B1163"/>
    </row>
    <row r="1164" spans="2:2" x14ac:dyDescent="0.25">
      <c r="B1164"/>
    </row>
    <row r="1165" spans="2:2" x14ac:dyDescent="0.25">
      <c r="B1165"/>
    </row>
    <row r="1166" spans="2:2" x14ac:dyDescent="0.25">
      <c r="B1166"/>
    </row>
    <row r="1167" spans="2:2" x14ac:dyDescent="0.25">
      <c r="B1167"/>
    </row>
    <row r="1168" spans="2:2" x14ac:dyDescent="0.25">
      <c r="B1168"/>
    </row>
    <row r="1169" spans="2:2" x14ac:dyDescent="0.25">
      <c r="B1169"/>
    </row>
    <row r="1170" spans="2:2" x14ac:dyDescent="0.25">
      <c r="B1170"/>
    </row>
    <row r="1171" spans="2:2" x14ac:dyDescent="0.25">
      <c r="B1171"/>
    </row>
    <row r="1172" spans="2:2" x14ac:dyDescent="0.25">
      <c r="B1172"/>
    </row>
    <row r="1173" spans="2:2" x14ac:dyDescent="0.25">
      <c r="B1173"/>
    </row>
    <row r="1174" spans="2:2" x14ac:dyDescent="0.25">
      <c r="B1174"/>
    </row>
    <row r="1175" spans="2:2" x14ac:dyDescent="0.25">
      <c r="B1175"/>
    </row>
    <row r="1176" spans="2:2" x14ac:dyDescent="0.25">
      <c r="B1176"/>
    </row>
    <row r="1177" spans="2:2" x14ac:dyDescent="0.25">
      <c r="B1177"/>
    </row>
    <row r="1178" spans="2:2" x14ac:dyDescent="0.25">
      <c r="B1178"/>
    </row>
    <row r="1179" spans="2:2" x14ac:dyDescent="0.25">
      <c r="B1179"/>
    </row>
    <row r="1180" spans="2:2" x14ac:dyDescent="0.25">
      <c r="B1180"/>
    </row>
    <row r="1181" spans="2:2" x14ac:dyDescent="0.25">
      <c r="B1181"/>
    </row>
    <row r="1182" spans="2:2" x14ac:dyDescent="0.25">
      <c r="B1182"/>
    </row>
    <row r="1183" spans="2:2" x14ac:dyDescent="0.25">
      <c r="B1183"/>
    </row>
    <row r="1184" spans="2:2" x14ac:dyDescent="0.25">
      <c r="B1184"/>
    </row>
    <row r="1185" spans="1:2" x14ac:dyDescent="0.25">
      <c r="A1185" s="200"/>
      <c r="B1185"/>
    </row>
    <row r="1186" spans="1:2" x14ac:dyDescent="0.25">
      <c r="A1186" s="200"/>
      <c r="B1186"/>
    </row>
    <row r="1187" spans="1:2" x14ac:dyDescent="0.25">
      <c r="A1187" s="200"/>
      <c r="B1187"/>
    </row>
    <row r="1188" spans="1:2" x14ac:dyDescent="0.25">
      <c r="A1188" s="200"/>
      <c r="B1188"/>
    </row>
    <row r="1189" spans="1:2" x14ac:dyDescent="0.25">
      <c r="A1189" s="200"/>
      <c r="B1189"/>
    </row>
    <row r="1190" spans="1:2" x14ac:dyDescent="0.25">
      <c r="A1190" s="200"/>
      <c r="B1190"/>
    </row>
    <row r="1191" spans="1:2" x14ac:dyDescent="0.25">
      <c r="A1191" s="200"/>
      <c r="B1191"/>
    </row>
    <row r="1192" spans="1:2" x14ac:dyDescent="0.25">
      <c r="A1192" s="200"/>
      <c r="B1192"/>
    </row>
    <row r="1193" spans="1:2" x14ac:dyDescent="0.25">
      <c r="A1193" s="200"/>
      <c r="B1193"/>
    </row>
    <row r="1194" spans="1:2" x14ac:dyDescent="0.25">
      <c r="A1194" s="200"/>
      <c r="B1194"/>
    </row>
    <row r="1195" spans="1:2" x14ac:dyDescent="0.25">
      <c r="A1195" s="200"/>
      <c r="B1195"/>
    </row>
    <row r="1196" spans="1:2" x14ac:dyDescent="0.25">
      <c r="A1196" s="203"/>
      <c r="B1196"/>
    </row>
    <row r="1197" spans="1:2" x14ac:dyDescent="0.25">
      <c r="A1197" s="203"/>
      <c r="B1197"/>
    </row>
    <row r="1198" spans="1:2" x14ac:dyDescent="0.25">
      <c r="A1198" s="203"/>
      <c r="B1198"/>
    </row>
    <row r="1199" spans="1:2" x14ac:dyDescent="0.25">
      <c r="A1199" s="203"/>
      <c r="B1199"/>
    </row>
    <row r="1200" spans="1:2" x14ac:dyDescent="0.25">
      <c r="A1200" s="203"/>
      <c r="B1200"/>
    </row>
    <row r="1201" spans="1:2" x14ac:dyDescent="0.25">
      <c r="A1201" s="203"/>
      <c r="B1201"/>
    </row>
    <row r="1202" spans="1:2" x14ac:dyDescent="0.25">
      <c r="A1202" s="203"/>
      <c r="B1202"/>
    </row>
    <row r="1203" spans="1:2" x14ac:dyDescent="0.25">
      <c r="A1203" s="203"/>
      <c r="B1203"/>
    </row>
    <row r="1204" spans="1:2" x14ac:dyDescent="0.25">
      <c r="A1204" s="203"/>
      <c r="B1204"/>
    </row>
    <row r="1205" spans="1:2" x14ac:dyDescent="0.25">
      <c r="A1205" s="203"/>
      <c r="B1205"/>
    </row>
    <row r="1206" spans="1:2" x14ac:dyDescent="0.25">
      <c r="A1206" s="203"/>
      <c r="B1206"/>
    </row>
    <row r="1207" spans="1:2" x14ac:dyDescent="0.25">
      <c r="A1207" s="203"/>
      <c r="B1207"/>
    </row>
    <row r="1208" spans="1:2" x14ac:dyDescent="0.25">
      <c r="A1208" s="203"/>
      <c r="B1208"/>
    </row>
    <row r="1209" spans="1:2" x14ac:dyDescent="0.25">
      <c r="A1209" s="203"/>
      <c r="B1209"/>
    </row>
    <row r="1210" spans="1:2" x14ac:dyDescent="0.25">
      <c r="A1210" s="203"/>
      <c r="B1210"/>
    </row>
    <row r="1211" spans="1:2" x14ac:dyDescent="0.25">
      <c r="A1211" s="203"/>
      <c r="B1211"/>
    </row>
    <row r="1212" spans="1:2" x14ac:dyDescent="0.25">
      <c r="A1212" s="203"/>
      <c r="B1212"/>
    </row>
    <row r="1213" spans="1:2" x14ac:dyDescent="0.25">
      <c r="A1213" s="203"/>
      <c r="B1213"/>
    </row>
    <row r="1214" spans="1:2" x14ac:dyDescent="0.25">
      <c r="A1214" s="203"/>
      <c r="B1214"/>
    </row>
    <row r="1215" spans="1:2" x14ac:dyDescent="0.25">
      <c r="A1215" s="203"/>
      <c r="B1215"/>
    </row>
    <row r="1216" spans="1:2" x14ac:dyDescent="0.25">
      <c r="A1216" s="203"/>
      <c r="B1216"/>
    </row>
    <row r="1217" spans="1:2" x14ac:dyDescent="0.25">
      <c r="A1217" s="203"/>
      <c r="B1217"/>
    </row>
    <row r="1218" spans="1:2" x14ac:dyDescent="0.25">
      <c r="A1218" s="203"/>
      <c r="B1218"/>
    </row>
    <row r="1219" spans="1:2" x14ac:dyDescent="0.25">
      <c r="A1219" s="203"/>
      <c r="B1219"/>
    </row>
    <row r="1220" spans="1:2" x14ac:dyDescent="0.25">
      <c r="A1220" s="203"/>
      <c r="B1220"/>
    </row>
    <row r="1221" spans="1:2" x14ac:dyDescent="0.25">
      <c r="A1221" s="203"/>
      <c r="B1221"/>
    </row>
    <row r="1222" spans="1:2" x14ac:dyDescent="0.25">
      <c r="A1222" s="203"/>
      <c r="B1222"/>
    </row>
    <row r="1223" spans="1:2" x14ac:dyDescent="0.25">
      <c r="A1223" s="203"/>
      <c r="B1223"/>
    </row>
    <row r="1224" spans="1:2" x14ac:dyDescent="0.25">
      <c r="A1224" s="203"/>
      <c r="B1224"/>
    </row>
    <row r="1225" spans="1:2" x14ac:dyDescent="0.25">
      <c r="A1225" s="203"/>
      <c r="B1225"/>
    </row>
    <row r="1226" spans="1:2" x14ac:dyDescent="0.25">
      <c r="A1226" s="203"/>
      <c r="B1226"/>
    </row>
    <row r="1227" spans="1:2" x14ac:dyDescent="0.25">
      <c r="A1227" s="203"/>
      <c r="B1227"/>
    </row>
    <row r="1228" spans="1:2" x14ac:dyDescent="0.25">
      <c r="A1228" s="203"/>
      <c r="B1228"/>
    </row>
    <row r="1229" spans="1:2" x14ac:dyDescent="0.25">
      <c r="A1229" s="203"/>
      <c r="B1229"/>
    </row>
    <row r="1230" spans="1:2" x14ac:dyDescent="0.25">
      <c r="A1230" s="203"/>
      <c r="B1230"/>
    </row>
    <row r="1231" spans="1:2" x14ac:dyDescent="0.25">
      <c r="A1231" s="203"/>
      <c r="B1231"/>
    </row>
    <row r="1232" spans="1:2" x14ac:dyDescent="0.25">
      <c r="A1232" s="203"/>
      <c r="B1232"/>
    </row>
    <row r="1233" spans="1:2" x14ac:dyDescent="0.25">
      <c r="A1233" s="203"/>
      <c r="B1233"/>
    </row>
    <row r="1234" spans="1:2" x14ac:dyDescent="0.25">
      <c r="A1234" s="203"/>
      <c r="B1234"/>
    </row>
    <row r="1235" spans="1:2" x14ac:dyDescent="0.25">
      <c r="A1235" s="203"/>
      <c r="B1235"/>
    </row>
    <row r="1236" spans="1:2" x14ac:dyDescent="0.25">
      <c r="A1236" s="203"/>
      <c r="B1236"/>
    </row>
    <row r="1237" spans="1:2" x14ac:dyDescent="0.25">
      <c r="A1237" s="203"/>
      <c r="B1237"/>
    </row>
    <row r="1238" spans="1:2" x14ac:dyDescent="0.25">
      <c r="A1238" s="203"/>
      <c r="B1238"/>
    </row>
    <row r="1239" spans="1:2" x14ac:dyDescent="0.25">
      <c r="A1239" s="203"/>
      <c r="B1239"/>
    </row>
    <row r="1240" spans="1:2" x14ac:dyDescent="0.25">
      <c r="A1240" s="203"/>
      <c r="B1240"/>
    </row>
    <row r="1241" spans="1:2" x14ac:dyDescent="0.25">
      <c r="A1241" s="203"/>
      <c r="B1241"/>
    </row>
    <row r="1242" spans="1:2" x14ac:dyDescent="0.25">
      <c r="A1242" s="203"/>
      <c r="B1242"/>
    </row>
    <row r="1243" spans="1:2" x14ac:dyDescent="0.25">
      <c r="A1243" s="203"/>
      <c r="B1243"/>
    </row>
    <row r="1244" spans="1:2" x14ac:dyDescent="0.25">
      <c r="A1244" s="203"/>
      <c r="B1244"/>
    </row>
    <row r="1245" spans="1:2" x14ac:dyDescent="0.25">
      <c r="A1245" s="203"/>
      <c r="B1245"/>
    </row>
    <row r="1246" spans="1:2" x14ac:dyDescent="0.25">
      <c r="A1246" s="203"/>
      <c r="B1246"/>
    </row>
    <row r="1247" spans="1:2" x14ac:dyDescent="0.25">
      <c r="A1247" s="203"/>
      <c r="B1247"/>
    </row>
    <row r="1248" spans="1:2" x14ac:dyDescent="0.25">
      <c r="A1248" s="203"/>
      <c r="B1248"/>
    </row>
    <row r="1249" spans="1:2" x14ac:dyDescent="0.25">
      <c r="A1249" s="203"/>
      <c r="B1249"/>
    </row>
    <row r="1250" spans="1:2" x14ac:dyDescent="0.25">
      <c r="A1250" s="203"/>
      <c r="B1250"/>
    </row>
    <row r="1251" spans="1:2" x14ac:dyDescent="0.25">
      <c r="A1251" s="203"/>
      <c r="B1251"/>
    </row>
    <row r="1252" spans="1:2" x14ac:dyDescent="0.25">
      <c r="A1252" s="203"/>
      <c r="B1252"/>
    </row>
    <row r="1253" spans="1:2" x14ac:dyDescent="0.25">
      <c r="A1253" s="203"/>
      <c r="B1253"/>
    </row>
    <row r="1254" spans="1:2" x14ac:dyDescent="0.25">
      <c r="A1254" s="203"/>
      <c r="B1254"/>
    </row>
    <row r="1255" spans="1:2" x14ac:dyDescent="0.25">
      <c r="A1255" s="203"/>
      <c r="B1255"/>
    </row>
    <row r="1256" spans="1:2" x14ac:dyDescent="0.25">
      <c r="A1256" s="203"/>
      <c r="B1256"/>
    </row>
    <row r="1257" spans="1:2" x14ac:dyDescent="0.25">
      <c r="A1257" s="203"/>
      <c r="B1257"/>
    </row>
    <row r="1258" spans="1:2" x14ac:dyDescent="0.25">
      <c r="A1258" s="203"/>
      <c r="B1258"/>
    </row>
    <row r="1259" spans="1:2" x14ac:dyDescent="0.25">
      <c r="A1259" s="203"/>
      <c r="B1259"/>
    </row>
    <row r="1260" spans="1:2" x14ac:dyDescent="0.25">
      <c r="A1260" s="203"/>
      <c r="B1260"/>
    </row>
    <row r="1261" spans="1:2" x14ac:dyDescent="0.25">
      <c r="A1261" s="203"/>
      <c r="B1261"/>
    </row>
    <row r="1262" spans="1:2" x14ac:dyDescent="0.25">
      <c r="A1262" s="203"/>
      <c r="B1262"/>
    </row>
    <row r="1263" spans="1:2" x14ac:dyDescent="0.25">
      <c r="A1263" s="203"/>
      <c r="B1263"/>
    </row>
    <row r="1264" spans="1:2" x14ac:dyDescent="0.25">
      <c r="A1264" s="203"/>
      <c r="B1264"/>
    </row>
    <row r="1265" spans="1:2" x14ac:dyDescent="0.25">
      <c r="A1265" s="203"/>
      <c r="B1265"/>
    </row>
    <row r="1266" spans="1:2" x14ac:dyDescent="0.25">
      <c r="A1266" s="203"/>
      <c r="B1266"/>
    </row>
    <row r="1267" spans="1:2" x14ac:dyDescent="0.25">
      <c r="A1267" s="203"/>
      <c r="B1267"/>
    </row>
    <row r="1268" spans="1:2" x14ac:dyDescent="0.25">
      <c r="A1268" s="203"/>
      <c r="B1268"/>
    </row>
    <row r="1269" spans="1:2" x14ac:dyDescent="0.25">
      <c r="A1269" s="203"/>
      <c r="B1269"/>
    </row>
    <row r="1270" spans="1:2" x14ac:dyDescent="0.25">
      <c r="A1270" s="203"/>
      <c r="B1270"/>
    </row>
    <row r="1271" spans="1:2" x14ac:dyDescent="0.25">
      <c r="A1271" s="203"/>
      <c r="B1271"/>
    </row>
    <row r="1272" spans="1:2" x14ac:dyDescent="0.25">
      <c r="A1272" s="203"/>
      <c r="B1272"/>
    </row>
    <row r="1273" spans="1:2" x14ac:dyDescent="0.25">
      <c r="A1273" s="203"/>
      <c r="B1273"/>
    </row>
    <row r="1274" spans="1:2" x14ac:dyDescent="0.25">
      <c r="A1274" s="203"/>
      <c r="B1274"/>
    </row>
    <row r="1275" spans="1:2" x14ac:dyDescent="0.25">
      <c r="A1275" s="203"/>
      <c r="B1275"/>
    </row>
    <row r="1276" spans="1:2" x14ac:dyDescent="0.25">
      <c r="A1276" s="203"/>
      <c r="B1276"/>
    </row>
    <row r="1277" spans="1:2" x14ac:dyDescent="0.25">
      <c r="A1277" s="203"/>
      <c r="B1277"/>
    </row>
    <row r="1278" spans="1:2" x14ac:dyDescent="0.25">
      <c r="A1278" s="203"/>
      <c r="B1278"/>
    </row>
    <row r="1279" spans="1:2" x14ac:dyDescent="0.25">
      <c r="A1279" s="203"/>
      <c r="B1279"/>
    </row>
    <row r="1280" spans="1:2" x14ac:dyDescent="0.25">
      <c r="A1280" s="203"/>
      <c r="B1280"/>
    </row>
    <row r="1281" spans="1:2" x14ac:dyDescent="0.25">
      <c r="A1281" s="203"/>
      <c r="B1281"/>
    </row>
    <row r="1282" spans="1:2" x14ac:dyDescent="0.25">
      <c r="A1282" s="203"/>
      <c r="B1282"/>
    </row>
    <row r="1283" spans="1:2" x14ac:dyDescent="0.25">
      <c r="A1283" s="203"/>
      <c r="B1283"/>
    </row>
    <row r="1284" spans="1:2" x14ac:dyDescent="0.25">
      <c r="A1284" s="203"/>
      <c r="B1284"/>
    </row>
    <row r="1285" spans="1:2" x14ac:dyDescent="0.25">
      <c r="A1285" s="203"/>
      <c r="B1285"/>
    </row>
    <row r="1286" spans="1:2" x14ac:dyDescent="0.25">
      <c r="A1286" s="203"/>
      <c r="B1286"/>
    </row>
    <row r="1287" spans="1:2" x14ac:dyDescent="0.25">
      <c r="A1287" s="203"/>
      <c r="B1287"/>
    </row>
    <row r="1288" spans="1:2" x14ac:dyDescent="0.25">
      <c r="A1288" s="203"/>
      <c r="B1288"/>
    </row>
    <row r="1289" spans="1:2" x14ac:dyDescent="0.25">
      <c r="A1289" s="203"/>
      <c r="B1289"/>
    </row>
    <row r="1290" spans="1:2" x14ac:dyDescent="0.25">
      <c r="A1290" s="203"/>
      <c r="B1290"/>
    </row>
    <row r="1291" spans="1:2" x14ac:dyDescent="0.25">
      <c r="A1291" s="203"/>
      <c r="B1291"/>
    </row>
    <row r="1292" spans="1:2" x14ac:dyDescent="0.25">
      <c r="A1292" s="203"/>
      <c r="B1292"/>
    </row>
    <row r="1293" spans="1:2" x14ac:dyDescent="0.25">
      <c r="A1293" s="203"/>
      <c r="B1293"/>
    </row>
    <row r="1294" spans="1:2" x14ac:dyDescent="0.25">
      <c r="A1294" s="203"/>
      <c r="B1294"/>
    </row>
    <row r="1295" spans="1:2" x14ac:dyDescent="0.25">
      <c r="A1295" s="203"/>
      <c r="B1295"/>
    </row>
    <row r="1296" spans="1:2" x14ac:dyDescent="0.25">
      <c r="A1296" s="203"/>
      <c r="B1296"/>
    </row>
    <row r="1297" spans="1:2" x14ac:dyDescent="0.25">
      <c r="A1297" s="203"/>
      <c r="B1297"/>
    </row>
    <row r="1298" spans="1:2" x14ac:dyDescent="0.25">
      <c r="A1298" s="203"/>
      <c r="B1298"/>
    </row>
    <row r="1299" spans="1:2" x14ac:dyDescent="0.25">
      <c r="A1299" s="203"/>
      <c r="B1299"/>
    </row>
    <row r="1300" spans="1:2" x14ac:dyDescent="0.25">
      <c r="A1300" s="203"/>
      <c r="B1300"/>
    </row>
    <row r="1301" spans="1:2" x14ac:dyDescent="0.25">
      <c r="A1301" s="203"/>
      <c r="B1301"/>
    </row>
    <row r="1302" spans="1:2" x14ac:dyDescent="0.25">
      <c r="A1302" s="203"/>
      <c r="B1302"/>
    </row>
    <row r="1303" spans="1:2" x14ac:dyDescent="0.25">
      <c r="A1303" s="203"/>
      <c r="B1303"/>
    </row>
    <row r="1304" spans="1:2" x14ac:dyDescent="0.25">
      <c r="A1304" s="203"/>
      <c r="B1304"/>
    </row>
    <row r="1305" spans="1:2" x14ac:dyDescent="0.25">
      <c r="A1305" s="203"/>
      <c r="B1305"/>
    </row>
    <row r="1306" spans="1:2" x14ac:dyDescent="0.25">
      <c r="A1306" s="203"/>
      <c r="B1306"/>
    </row>
    <row r="1307" spans="1:2" x14ac:dyDescent="0.25">
      <c r="A1307" s="203"/>
      <c r="B1307"/>
    </row>
    <row r="1308" spans="1:2" x14ac:dyDescent="0.25">
      <c r="A1308" s="203"/>
      <c r="B1308"/>
    </row>
    <row r="1309" spans="1:2" x14ac:dyDescent="0.25">
      <c r="A1309" s="203"/>
      <c r="B1309"/>
    </row>
    <row r="1310" spans="1:2" x14ac:dyDescent="0.25">
      <c r="A1310" s="203"/>
      <c r="B1310"/>
    </row>
    <row r="1311" spans="1:2" x14ac:dyDescent="0.25">
      <c r="A1311" s="203"/>
      <c r="B1311"/>
    </row>
    <row r="1312" spans="1:2" x14ac:dyDescent="0.25">
      <c r="A1312" s="203"/>
      <c r="B1312"/>
    </row>
    <row r="1313" spans="1:2" x14ac:dyDescent="0.25">
      <c r="A1313" s="203"/>
      <c r="B1313"/>
    </row>
    <row r="1314" spans="1:2" x14ac:dyDescent="0.25">
      <c r="A1314" s="203"/>
      <c r="B1314"/>
    </row>
    <row r="1315" spans="1:2" x14ac:dyDescent="0.25">
      <c r="A1315" s="203"/>
      <c r="B1315"/>
    </row>
    <row r="1316" spans="1:2" x14ac:dyDescent="0.25">
      <c r="A1316" s="203"/>
      <c r="B1316"/>
    </row>
    <row r="1317" spans="1:2" x14ac:dyDescent="0.25">
      <c r="A1317" s="203"/>
      <c r="B1317"/>
    </row>
    <row r="1318" spans="1:2" x14ac:dyDescent="0.25">
      <c r="A1318" s="203"/>
      <c r="B1318"/>
    </row>
    <row r="1319" spans="1:2" x14ac:dyDescent="0.25">
      <c r="A1319" s="203"/>
      <c r="B1319"/>
    </row>
    <row r="1320" spans="1:2" x14ac:dyDescent="0.25">
      <c r="A1320" s="203"/>
      <c r="B1320"/>
    </row>
    <row r="1321" spans="1:2" x14ac:dyDescent="0.25">
      <c r="A1321" s="203"/>
      <c r="B1321"/>
    </row>
    <row r="1322" spans="1:2" x14ac:dyDescent="0.25">
      <c r="A1322" s="203"/>
      <c r="B1322"/>
    </row>
    <row r="1323" spans="1:2" x14ac:dyDescent="0.25">
      <c r="A1323" s="203"/>
      <c r="B1323"/>
    </row>
    <row r="1324" spans="1:2" x14ac:dyDescent="0.25">
      <c r="A1324" s="203"/>
      <c r="B1324"/>
    </row>
    <row r="1325" spans="1:2" x14ac:dyDescent="0.25">
      <c r="A1325" s="203"/>
      <c r="B1325"/>
    </row>
    <row r="1326" spans="1:2" x14ac:dyDescent="0.25">
      <c r="A1326" s="203"/>
      <c r="B1326"/>
    </row>
    <row r="1327" spans="1:2" x14ac:dyDescent="0.25">
      <c r="A1327" s="203"/>
      <c r="B1327"/>
    </row>
    <row r="1328" spans="1:2" x14ac:dyDescent="0.25">
      <c r="A1328" s="203"/>
      <c r="B1328"/>
    </row>
    <row r="1329" spans="1:2" x14ac:dyDescent="0.25">
      <c r="A1329" s="203"/>
      <c r="B1329"/>
    </row>
    <row r="1330" spans="1:2" x14ac:dyDescent="0.25">
      <c r="A1330" s="203"/>
      <c r="B1330"/>
    </row>
    <row r="1331" spans="1:2" x14ac:dyDescent="0.25">
      <c r="A1331" s="203"/>
      <c r="B1331"/>
    </row>
    <row r="1332" spans="1:2" x14ac:dyDescent="0.25">
      <c r="A1332" s="203"/>
      <c r="B1332"/>
    </row>
    <row r="1333" spans="1:2" x14ac:dyDescent="0.25">
      <c r="A1333" s="203"/>
      <c r="B1333"/>
    </row>
    <row r="1334" spans="1:2" x14ac:dyDescent="0.25">
      <c r="A1334" s="203"/>
      <c r="B1334"/>
    </row>
    <row r="1335" spans="1:2" x14ac:dyDescent="0.25">
      <c r="A1335" s="203"/>
      <c r="B1335"/>
    </row>
    <row r="1336" spans="1:2" x14ac:dyDescent="0.25">
      <c r="A1336" s="203"/>
      <c r="B1336"/>
    </row>
    <row r="1337" spans="1:2" x14ac:dyDescent="0.25">
      <c r="A1337" s="203"/>
      <c r="B1337"/>
    </row>
    <row r="1338" spans="1:2" x14ac:dyDescent="0.25">
      <c r="A1338" s="203"/>
      <c r="B1338"/>
    </row>
    <row r="1339" spans="1:2" x14ac:dyDescent="0.25">
      <c r="A1339" s="203"/>
      <c r="B1339"/>
    </row>
    <row r="1340" spans="1:2" x14ac:dyDescent="0.25">
      <c r="A1340" s="203"/>
      <c r="B1340"/>
    </row>
    <row r="1341" spans="1:2" x14ac:dyDescent="0.25">
      <c r="A1341" s="203"/>
      <c r="B1341"/>
    </row>
    <row r="1342" spans="1:2" x14ac:dyDescent="0.25">
      <c r="A1342" s="203"/>
      <c r="B1342"/>
    </row>
    <row r="1343" spans="1:2" x14ac:dyDescent="0.25">
      <c r="A1343" s="203"/>
      <c r="B1343"/>
    </row>
    <row r="1344" spans="1:2" x14ac:dyDescent="0.25">
      <c r="A1344" s="203"/>
      <c r="B1344"/>
    </row>
    <row r="1345" spans="1:2" x14ac:dyDescent="0.25">
      <c r="A1345" s="203"/>
      <c r="B1345"/>
    </row>
    <row r="1346" spans="1:2" x14ac:dyDescent="0.25">
      <c r="A1346" s="203"/>
      <c r="B1346"/>
    </row>
    <row r="1347" spans="1:2" x14ac:dyDescent="0.25">
      <c r="A1347" s="203"/>
      <c r="B1347"/>
    </row>
    <row r="1348" spans="1:2" x14ac:dyDescent="0.25">
      <c r="A1348" s="203"/>
      <c r="B1348"/>
    </row>
    <row r="1349" spans="1:2" x14ac:dyDescent="0.25">
      <c r="A1349" s="203"/>
      <c r="B1349"/>
    </row>
    <row r="1350" spans="1:2" x14ac:dyDescent="0.25">
      <c r="A1350" s="203"/>
      <c r="B1350"/>
    </row>
    <row r="1351" spans="1:2" x14ac:dyDescent="0.25">
      <c r="A1351" s="203"/>
      <c r="B1351"/>
    </row>
    <row r="1352" spans="1:2" x14ac:dyDescent="0.25">
      <c r="A1352" s="203"/>
      <c r="B1352"/>
    </row>
    <row r="1353" spans="1:2" x14ac:dyDescent="0.25">
      <c r="A1353" s="203"/>
      <c r="B1353"/>
    </row>
    <row r="1354" spans="1:2" x14ac:dyDescent="0.25">
      <c r="A1354" s="203"/>
      <c r="B1354"/>
    </row>
    <row r="1355" spans="1:2" x14ac:dyDescent="0.25">
      <c r="A1355" s="203"/>
      <c r="B1355"/>
    </row>
    <row r="1356" spans="1:2" x14ac:dyDescent="0.25">
      <c r="A1356" s="203"/>
      <c r="B1356"/>
    </row>
    <row r="1357" spans="1:2" x14ac:dyDescent="0.25">
      <c r="A1357" s="203"/>
      <c r="B1357"/>
    </row>
    <row r="1358" spans="1:2" x14ac:dyDescent="0.25">
      <c r="A1358" s="203"/>
      <c r="B1358"/>
    </row>
    <row r="1359" spans="1:2" x14ac:dyDescent="0.25">
      <c r="A1359" s="203"/>
      <c r="B1359"/>
    </row>
    <row r="1360" spans="1:2" x14ac:dyDescent="0.25">
      <c r="A1360" s="203"/>
      <c r="B1360"/>
    </row>
    <row r="1361" spans="1:2" x14ac:dyDescent="0.25">
      <c r="A1361" s="203"/>
      <c r="B1361"/>
    </row>
    <row r="1362" spans="1:2" x14ac:dyDescent="0.25">
      <c r="A1362" s="203"/>
      <c r="B1362"/>
    </row>
    <row r="1363" spans="1:2" x14ac:dyDescent="0.25">
      <c r="A1363" s="203"/>
      <c r="B1363"/>
    </row>
    <row r="1364" spans="1:2" x14ac:dyDescent="0.25">
      <c r="A1364" s="203"/>
      <c r="B1364"/>
    </row>
    <row r="1365" spans="1:2" x14ac:dyDescent="0.25">
      <c r="A1365" s="203"/>
      <c r="B1365"/>
    </row>
    <row r="1366" spans="1:2" x14ac:dyDescent="0.25">
      <c r="A1366" s="203"/>
      <c r="B1366"/>
    </row>
    <row r="1367" spans="1:2" x14ac:dyDescent="0.25">
      <c r="A1367" s="203"/>
      <c r="B1367"/>
    </row>
    <row r="1368" spans="1:2" x14ac:dyDescent="0.25">
      <c r="A1368" s="203"/>
      <c r="B1368"/>
    </row>
    <row r="1369" spans="1:2" x14ac:dyDescent="0.25">
      <c r="A1369" s="203"/>
      <c r="B1369"/>
    </row>
    <row r="1370" spans="1:2" x14ac:dyDescent="0.25">
      <c r="A1370" s="203"/>
      <c r="B1370"/>
    </row>
    <row r="1371" spans="1:2" x14ac:dyDescent="0.25">
      <c r="A1371" s="203"/>
      <c r="B1371"/>
    </row>
    <row r="1372" spans="1:2" x14ac:dyDescent="0.25">
      <c r="A1372" s="203"/>
      <c r="B1372"/>
    </row>
    <row r="1373" spans="1:2" x14ac:dyDescent="0.25">
      <c r="A1373" s="203"/>
      <c r="B1373"/>
    </row>
    <row r="1374" spans="1:2" x14ac:dyDescent="0.25">
      <c r="A1374" s="203"/>
      <c r="B1374"/>
    </row>
    <row r="1375" spans="1:2" x14ac:dyDescent="0.25">
      <c r="A1375" s="203"/>
      <c r="B1375"/>
    </row>
    <row r="1376" spans="1:2" x14ac:dyDescent="0.25">
      <c r="A1376" s="203"/>
      <c r="B1376"/>
    </row>
    <row r="1377" spans="1:2" x14ac:dyDescent="0.25">
      <c r="A1377" s="203"/>
      <c r="B1377"/>
    </row>
    <row r="1378" spans="1:2" x14ac:dyDescent="0.25">
      <c r="A1378" s="203"/>
      <c r="B1378"/>
    </row>
    <row r="1379" spans="1:2" x14ac:dyDescent="0.25">
      <c r="A1379" s="203"/>
      <c r="B1379"/>
    </row>
    <row r="1380" spans="1:2" x14ac:dyDescent="0.25">
      <c r="A1380" s="203"/>
      <c r="B1380"/>
    </row>
    <row r="1381" spans="1:2" x14ac:dyDescent="0.25">
      <c r="A1381" s="203"/>
      <c r="B1381"/>
    </row>
    <row r="1382" spans="1:2" x14ac:dyDescent="0.25">
      <c r="A1382" s="203"/>
      <c r="B1382"/>
    </row>
    <row r="1383" spans="1:2" x14ac:dyDescent="0.25">
      <c r="A1383" s="203"/>
      <c r="B1383"/>
    </row>
    <row r="1384" spans="1:2" x14ac:dyDescent="0.25">
      <c r="A1384" s="203"/>
      <c r="B1384"/>
    </row>
    <row r="1385" spans="1:2" x14ac:dyDescent="0.25">
      <c r="A1385" s="203"/>
      <c r="B1385"/>
    </row>
    <row r="1386" spans="1:2" x14ac:dyDescent="0.25">
      <c r="A1386" s="203"/>
      <c r="B1386"/>
    </row>
    <row r="1387" spans="1:2" x14ac:dyDescent="0.25">
      <c r="A1387" s="203"/>
      <c r="B1387"/>
    </row>
    <row r="1388" spans="1:2" x14ac:dyDescent="0.25">
      <c r="A1388" s="203"/>
      <c r="B1388"/>
    </row>
    <row r="1389" spans="1:2" x14ac:dyDescent="0.25">
      <c r="A1389" s="203"/>
      <c r="B1389"/>
    </row>
    <row r="1390" spans="1:2" x14ac:dyDescent="0.25">
      <c r="A1390" s="203"/>
      <c r="B1390"/>
    </row>
    <row r="1391" spans="1:2" x14ac:dyDescent="0.25">
      <c r="A1391" s="203"/>
      <c r="B1391"/>
    </row>
    <row r="1392" spans="1:2" x14ac:dyDescent="0.25">
      <c r="A1392" s="203"/>
      <c r="B1392"/>
    </row>
    <row r="1393" spans="1:2" x14ac:dyDescent="0.25">
      <c r="A1393" s="203"/>
      <c r="B1393"/>
    </row>
    <row r="1394" spans="1:2" x14ac:dyDescent="0.25">
      <c r="A1394" s="203"/>
      <c r="B1394"/>
    </row>
    <row r="1395" spans="1:2" x14ac:dyDescent="0.25">
      <c r="A1395" s="203"/>
      <c r="B1395"/>
    </row>
    <row r="1396" spans="1:2" x14ac:dyDescent="0.25">
      <c r="A1396" s="203"/>
      <c r="B1396"/>
    </row>
    <row r="1397" spans="1:2" x14ac:dyDescent="0.25">
      <c r="A1397" s="203"/>
      <c r="B1397"/>
    </row>
    <row r="1398" spans="1:2" x14ac:dyDescent="0.25">
      <c r="A1398" s="203"/>
      <c r="B1398"/>
    </row>
    <row r="1399" spans="1:2" x14ac:dyDescent="0.25">
      <c r="A1399" s="203"/>
      <c r="B1399"/>
    </row>
    <row r="1400" spans="1:2" x14ac:dyDescent="0.25">
      <c r="A1400" s="203"/>
      <c r="B1400"/>
    </row>
    <row r="1401" spans="1:2" x14ac:dyDescent="0.25">
      <c r="A1401" s="203"/>
      <c r="B1401"/>
    </row>
    <row r="1402" spans="1:2" x14ac:dyDescent="0.25">
      <c r="A1402" s="203"/>
      <c r="B1402"/>
    </row>
    <row r="1403" spans="1:2" x14ac:dyDescent="0.25">
      <c r="A1403" s="203"/>
      <c r="B1403"/>
    </row>
    <row r="1404" spans="1:2" x14ac:dyDescent="0.25">
      <c r="A1404" s="203"/>
      <c r="B1404"/>
    </row>
    <row r="1405" spans="1:2" x14ac:dyDescent="0.25">
      <c r="A1405" s="203"/>
      <c r="B1405"/>
    </row>
    <row r="1406" spans="1:2" x14ac:dyDescent="0.25">
      <c r="A1406" s="203"/>
      <c r="B1406"/>
    </row>
    <row r="1407" spans="1:2" x14ac:dyDescent="0.25">
      <c r="A1407" s="203"/>
      <c r="B1407"/>
    </row>
    <row r="1408" spans="1:2" x14ac:dyDescent="0.25">
      <c r="A1408" s="203"/>
      <c r="B1408"/>
    </row>
    <row r="1409" spans="1:2" x14ac:dyDescent="0.25">
      <c r="A1409" s="203"/>
      <c r="B1409"/>
    </row>
    <row r="1410" spans="1:2" x14ac:dyDescent="0.25">
      <c r="A1410" s="203"/>
      <c r="B1410"/>
    </row>
    <row r="1411" spans="1:2" x14ac:dyDescent="0.25">
      <c r="A1411" s="203"/>
      <c r="B1411"/>
    </row>
    <row r="1412" spans="1:2" x14ac:dyDescent="0.25">
      <c r="A1412" s="203"/>
      <c r="B1412"/>
    </row>
    <row r="1413" spans="1:2" x14ac:dyDescent="0.25">
      <c r="A1413" s="203"/>
      <c r="B1413"/>
    </row>
    <row r="1414" spans="1:2" x14ac:dyDescent="0.25">
      <c r="A1414" s="203"/>
      <c r="B1414"/>
    </row>
    <row r="1415" spans="1:2" x14ac:dyDescent="0.25">
      <c r="A1415" s="203"/>
      <c r="B1415"/>
    </row>
    <row r="1416" spans="1:2" x14ac:dyDescent="0.25">
      <c r="A1416" s="203"/>
      <c r="B1416"/>
    </row>
    <row r="1417" spans="1:2" x14ac:dyDescent="0.25">
      <c r="A1417" s="203"/>
      <c r="B1417"/>
    </row>
    <row r="1418" spans="1:2" x14ac:dyDescent="0.25">
      <c r="A1418" s="203"/>
      <c r="B1418"/>
    </row>
    <row r="1419" spans="1:2" x14ac:dyDescent="0.25">
      <c r="A1419" s="203"/>
      <c r="B1419"/>
    </row>
    <row r="1420" spans="1:2" x14ac:dyDescent="0.25">
      <c r="A1420" s="203"/>
      <c r="B1420"/>
    </row>
    <row r="1421" spans="1:2" x14ac:dyDescent="0.25">
      <c r="A1421" s="203"/>
      <c r="B1421"/>
    </row>
    <row r="1422" spans="1:2" x14ac:dyDescent="0.25">
      <c r="A1422" s="203"/>
      <c r="B1422"/>
    </row>
    <row r="1423" spans="1:2" x14ac:dyDescent="0.25">
      <c r="A1423" s="203"/>
      <c r="B1423"/>
    </row>
    <row r="1424" spans="1:2" x14ac:dyDescent="0.25">
      <c r="A1424" s="203"/>
      <c r="B1424"/>
    </row>
    <row r="1425" spans="1:2" x14ac:dyDescent="0.25">
      <c r="A1425" s="203"/>
      <c r="B1425"/>
    </row>
    <row r="1426" spans="1:2" x14ac:dyDescent="0.25">
      <c r="A1426" s="203"/>
      <c r="B1426"/>
    </row>
    <row r="1427" spans="1:2" x14ac:dyDescent="0.25">
      <c r="A1427" s="203"/>
      <c r="B1427"/>
    </row>
    <row r="1428" spans="1:2" x14ac:dyDescent="0.25">
      <c r="A1428" s="203"/>
      <c r="B1428"/>
    </row>
    <row r="1429" spans="1:2" x14ac:dyDescent="0.25">
      <c r="A1429" s="203"/>
      <c r="B1429"/>
    </row>
    <row r="1430" spans="1:2" x14ac:dyDescent="0.25">
      <c r="A1430" s="203"/>
      <c r="B1430"/>
    </row>
    <row r="1431" spans="1:2" x14ac:dyDescent="0.25">
      <c r="A1431" s="203"/>
      <c r="B1431"/>
    </row>
    <row r="1432" spans="1:2" x14ac:dyDescent="0.25">
      <c r="A1432" s="203"/>
      <c r="B1432"/>
    </row>
    <row r="1433" spans="1:2" x14ac:dyDescent="0.25">
      <c r="A1433" s="203"/>
      <c r="B1433"/>
    </row>
    <row r="1434" spans="1:2" x14ac:dyDescent="0.25">
      <c r="A1434" s="203"/>
      <c r="B1434"/>
    </row>
    <row r="1435" spans="1:2" x14ac:dyDescent="0.25">
      <c r="A1435" s="203"/>
      <c r="B1435"/>
    </row>
    <row r="1436" spans="1:2" x14ac:dyDescent="0.25">
      <c r="A1436" s="203"/>
      <c r="B1436"/>
    </row>
    <row r="1437" spans="1:2" x14ac:dyDescent="0.25">
      <c r="A1437" s="203"/>
      <c r="B1437"/>
    </row>
    <row r="1438" spans="1:2" x14ac:dyDescent="0.25">
      <c r="A1438" s="203"/>
      <c r="B1438"/>
    </row>
    <row r="1439" spans="1:2" x14ac:dyDescent="0.25">
      <c r="A1439" s="203"/>
      <c r="B1439"/>
    </row>
    <row r="1440" spans="1:2" x14ac:dyDescent="0.25">
      <c r="A1440" s="203"/>
      <c r="B1440"/>
    </row>
    <row r="1441" spans="1:2" x14ac:dyDescent="0.25">
      <c r="A1441" s="203"/>
      <c r="B1441"/>
    </row>
    <row r="1442" spans="1:2" x14ac:dyDescent="0.25">
      <c r="A1442" s="203"/>
      <c r="B1442"/>
    </row>
    <row r="1443" spans="1:2" x14ac:dyDescent="0.25">
      <c r="A1443" s="203"/>
      <c r="B1443"/>
    </row>
    <row r="1444" spans="1:2" x14ac:dyDescent="0.25">
      <c r="A1444" s="203"/>
      <c r="B1444"/>
    </row>
    <row r="1445" spans="1:2" x14ac:dyDescent="0.25">
      <c r="A1445" s="203"/>
      <c r="B1445"/>
    </row>
    <row r="1446" spans="1:2" x14ac:dyDescent="0.25">
      <c r="A1446" s="203"/>
      <c r="B1446"/>
    </row>
    <row r="1447" spans="1:2" x14ac:dyDescent="0.25">
      <c r="A1447" s="203"/>
      <c r="B1447"/>
    </row>
    <row r="1448" spans="1:2" x14ac:dyDescent="0.25">
      <c r="A1448" s="203"/>
      <c r="B1448"/>
    </row>
    <row r="1449" spans="1:2" x14ac:dyDescent="0.25">
      <c r="A1449" s="203"/>
      <c r="B1449"/>
    </row>
    <row r="1450" spans="1:2" x14ac:dyDescent="0.25">
      <c r="A1450" s="203"/>
      <c r="B1450"/>
    </row>
    <row r="1451" spans="1:2" x14ac:dyDescent="0.25">
      <c r="A1451" s="203"/>
      <c r="B1451"/>
    </row>
    <row r="1452" spans="1:2" x14ac:dyDescent="0.25">
      <c r="A1452" s="203"/>
      <c r="B1452"/>
    </row>
    <row r="1453" spans="1:2" x14ac:dyDescent="0.25">
      <c r="A1453" s="203"/>
      <c r="B1453"/>
    </row>
    <row r="1454" spans="1:2" x14ac:dyDescent="0.25">
      <c r="A1454" s="203"/>
      <c r="B1454"/>
    </row>
    <row r="1455" spans="1:2" x14ac:dyDescent="0.25">
      <c r="A1455" s="203"/>
      <c r="B1455"/>
    </row>
    <row r="1456" spans="1:2" x14ac:dyDescent="0.25">
      <c r="A1456" s="203"/>
      <c r="B1456"/>
    </row>
    <row r="1457" spans="1:2" x14ac:dyDescent="0.25">
      <c r="A1457" s="203"/>
      <c r="B1457"/>
    </row>
    <row r="1458" spans="1:2" x14ac:dyDescent="0.25">
      <c r="A1458" s="203"/>
      <c r="B1458"/>
    </row>
    <row r="1459" spans="1:2" x14ac:dyDescent="0.25">
      <c r="A1459" s="203"/>
      <c r="B1459"/>
    </row>
    <row r="1460" spans="1:2" x14ac:dyDescent="0.25">
      <c r="A1460" s="203"/>
      <c r="B1460"/>
    </row>
    <row r="1461" spans="1:2" x14ac:dyDescent="0.25">
      <c r="A1461" s="203"/>
      <c r="B1461"/>
    </row>
    <row r="1462" spans="1:2" x14ac:dyDescent="0.25">
      <c r="A1462" s="203"/>
      <c r="B1462"/>
    </row>
    <row r="1463" spans="1:2" x14ac:dyDescent="0.25">
      <c r="A1463" s="203"/>
      <c r="B1463"/>
    </row>
    <row r="1464" spans="1:2" x14ac:dyDescent="0.25">
      <c r="A1464" s="203"/>
      <c r="B1464"/>
    </row>
    <row r="1465" spans="1:2" x14ac:dyDescent="0.25">
      <c r="A1465" s="203"/>
      <c r="B1465"/>
    </row>
    <row r="1466" spans="1:2" x14ac:dyDescent="0.25">
      <c r="A1466" s="203"/>
      <c r="B1466"/>
    </row>
    <row r="1467" spans="1:2" x14ac:dyDescent="0.25">
      <c r="A1467" s="203"/>
      <c r="B1467"/>
    </row>
    <row r="1468" spans="1:2" x14ac:dyDescent="0.25">
      <c r="A1468" s="203"/>
      <c r="B1468"/>
    </row>
    <row r="1469" spans="1:2" x14ac:dyDescent="0.25">
      <c r="A1469" s="203"/>
      <c r="B1469"/>
    </row>
    <row r="1470" spans="1:2" x14ac:dyDescent="0.25">
      <c r="A1470" s="203"/>
      <c r="B1470"/>
    </row>
    <row r="1471" spans="1:2" x14ac:dyDescent="0.25">
      <c r="A1471" s="203"/>
      <c r="B1471"/>
    </row>
    <row r="1472" spans="1:2" x14ac:dyDescent="0.25">
      <c r="A1472" s="203"/>
      <c r="B1472"/>
    </row>
    <row r="1473" spans="1:2" x14ac:dyDescent="0.25">
      <c r="A1473" s="203"/>
      <c r="B1473"/>
    </row>
    <row r="1474" spans="1:2" x14ac:dyDescent="0.25">
      <c r="A1474" s="203"/>
      <c r="B1474"/>
    </row>
    <row r="1475" spans="1:2" x14ac:dyDescent="0.25">
      <c r="A1475" s="203"/>
      <c r="B1475"/>
    </row>
    <row r="1476" spans="1:2" x14ac:dyDescent="0.25">
      <c r="A1476" s="203"/>
      <c r="B1476"/>
    </row>
    <row r="1477" spans="1:2" x14ac:dyDescent="0.25">
      <c r="A1477" s="203"/>
      <c r="B1477"/>
    </row>
    <row r="1478" spans="1:2" x14ac:dyDescent="0.25">
      <c r="A1478" s="203"/>
      <c r="B1478"/>
    </row>
    <row r="1479" spans="1:2" x14ac:dyDescent="0.25">
      <c r="A1479" s="203"/>
      <c r="B1479"/>
    </row>
    <row r="1480" spans="1:2" x14ac:dyDescent="0.25">
      <c r="A1480" s="203"/>
      <c r="B1480"/>
    </row>
    <row r="1481" spans="1:2" x14ac:dyDescent="0.25">
      <c r="A1481" s="203"/>
      <c r="B1481"/>
    </row>
    <row r="1482" spans="1:2" x14ac:dyDescent="0.25">
      <c r="A1482" s="203"/>
      <c r="B1482"/>
    </row>
    <row r="1483" spans="1:2" x14ac:dyDescent="0.25">
      <c r="A1483" s="203"/>
      <c r="B1483"/>
    </row>
    <row r="1484" spans="1:2" x14ac:dyDescent="0.25">
      <c r="A1484" s="203"/>
      <c r="B1484"/>
    </row>
    <row r="1485" spans="1:2" x14ac:dyDescent="0.25">
      <c r="A1485" s="203"/>
      <c r="B1485"/>
    </row>
    <row r="1486" spans="1:2" x14ac:dyDescent="0.25">
      <c r="A1486" s="203"/>
      <c r="B1486"/>
    </row>
    <row r="1487" spans="1:2" x14ac:dyDescent="0.25">
      <c r="A1487" s="203"/>
      <c r="B1487"/>
    </row>
    <row r="1488" spans="1:2" x14ac:dyDescent="0.25">
      <c r="A1488" s="203"/>
      <c r="B1488"/>
    </row>
    <row r="1489" spans="1:2" x14ac:dyDescent="0.25">
      <c r="A1489" s="203"/>
      <c r="B1489"/>
    </row>
    <row r="1490" spans="1:2" x14ac:dyDescent="0.25">
      <c r="A1490" s="203"/>
      <c r="B1490"/>
    </row>
    <row r="1491" spans="1:2" x14ac:dyDescent="0.25">
      <c r="A1491" s="203"/>
      <c r="B1491"/>
    </row>
    <row r="1492" spans="1:2" x14ac:dyDescent="0.25">
      <c r="A1492" s="203"/>
      <c r="B1492"/>
    </row>
    <row r="1493" spans="1:2" x14ac:dyDescent="0.25">
      <c r="A1493" s="203"/>
      <c r="B1493"/>
    </row>
    <row r="1494" spans="1:2" x14ac:dyDescent="0.25">
      <c r="A1494" s="203"/>
      <c r="B1494"/>
    </row>
    <row r="1495" spans="1:2" x14ac:dyDescent="0.25">
      <c r="A1495" s="203"/>
      <c r="B1495"/>
    </row>
    <row r="1496" spans="1:2" x14ac:dyDescent="0.25">
      <c r="A1496" s="203"/>
      <c r="B1496"/>
    </row>
    <row r="1497" spans="1:2" x14ac:dyDescent="0.25">
      <c r="A1497" s="203"/>
      <c r="B1497"/>
    </row>
    <row r="1498" spans="1:2" x14ac:dyDescent="0.25">
      <c r="A1498" s="203"/>
      <c r="B1498"/>
    </row>
    <row r="1499" spans="1:2" x14ac:dyDescent="0.25">
      <c r="A1499" s="203"/>
      <c r="B1499"/>
    </row>
    <row r="1500" spans="1:2" x14ac:dyDescent="0.25">
      <c r="A1500" s="203"/>
      <c r="B1500"/>
    </row>
    <row r="1501" spans="1:2" x14ac:dyDescent="0.25">
      <c r="A1501" s="203"/>
      <c r="B1501"/>
    </row>
    <row r="1502" spans="1:2" x14ac:dyDescent="0.25">
      <c r="A1502" s="203"/>
      <c r="B1502"/>
    </row>
    <row r="1503" spans="1:2" x14ac:dyDescent="0.25">
      <c r="A1503" s="203"/>
      <c r="B1503"/>
    </row>
    <row r="1504" spans="1:2" x14ac:dyDescent="0.25">
      <c r="A1504" s="203"/>
      <c r="B1504"/>
    </row>
    <row r="1505" spans="1:2" x14ac:dyDescent="0.25">
      <c r="A1505" s="203"/>
      <c r="B1505"/>
    </row>
    <row r="1506" spans="1:2" x14ac:dyDescent="0.25">
      <c r="A1506" s="203"/>
      <c r="B1506"/>
    </row>
    <row r="1507" spans="1:2" x14ac:dyDescent="0.25">
      <c r="A1507" s="203"/>
      <c r="B1507"/>
    </row>
    <row r="1508" spans="1:2" x14ac:dyDescent="0.25">
      <c r="A1508" s="203"/>
      <c r="B1508"/>
    </row>
    <row r="1509" spans="1:2" x14ac:dyDescent="0.25">
      <c r="A1509" s="203"/>
      <c r="B1509"/>
    </row>
    <row r="1510" spans="1:2" x14ac:dyDescent="0.25">
      <c r="A1510" s="203"/>
      <c r="B1510"/>
    </row>
    <row r="1511" spans="1:2" x14ac:dyDescent="0.25">
      <c r="A1511" s="203"/>
      <c r="B1511"/>
    </row>
    <row r="1512" spans="1:2" x14ac:dyDescent="0.25">
      <c r="A1512" s="203"/>
      <c r="B1512"/>
    </row>
    <row r="1513" spans="1:2" x14ac:dyDescent="0.25">
      <c r="A1513" s="203"/>
      <c r="B1513"/>
    </row>
    <row r="1514" spans="1:2" x14ac:dyDescent="0.25">
      <c r="A1514" s="203"/>
      <c r="B1514"/>
    </row>
    <row r="1515" spans="1:2" x14ac:dyDescent="0.25">
      <c r="A1515" s="203"/>
      <c r="B1515"/>
    </row>
    <row r="1516" spans="1:2" x14ac:dyDescent="0.25">
      <c r="A1516" s="203"/>
      <c r="B1516"/>
    </row>
    <row r="1517" spans="1:2" x14ac:dyDescent="0.25">
      <c r="A1517" s="203"/>
      <c r="B1517"/>
    </row>
    <row r="1518" spans="1:2" x14ac:dyDescent="0.25">
      <c r="A1518" s="203"/>
      <c r="B1518"/>
    </row>
    <row r="1519" spans="1:2" x14ac:dyDescent="0.25">
      <c r="A1519" s="203"/>
      <c r="B1519"/>
    </row>
    <row r="1520" spans="1:2" x14ac:dyDescent="0.25">
      <c r="A1520" s="203"/>
      <c r="B1520"/>
    </row>
    <row r="1521" spans="1:2" x14ac:dyDescent="0.25">
      <c r="A1521" s="203"/>
      <c r="B1521"/>
    </row>
    <row r="1522" spans="1:2" x14ac:dyDescent="0.25">
      <c r="A1522" s="203"/>
      <c r="B1522"/>
    </row>
    <row r="1523" spans="1:2" x14ac:dyDescent="0.25">
      <c r="A1523" s="203"/>
      <c r="B1523"/>
    </row>
    <row r="1524" spans="1:2" x14ac:dyDescent="0.25">
      <c r="A1524" s="203"/>
      <c r="B1524"/>
    </row>
    <row r="1525" spans="1:2" x14ac:dyDescent="0.25">
      <c r="A1525" s="203"/>
      <c r="B1525"/>
    </row>
    <row r="1526" spans="1:2" x14ac:dyDescent="0.25">
      <c r="A1526" s="203"/>
      <c r="B1526"/>
    </row>
    <row r="1527" spans="1:2" x14ac:dyDescent="0.25">
      <c r="A1527" s="203"/>
      <c r="B1527"/>
    </row>
    <row r="1528" spans="1:2" x14ac:dyDescent="0.25">
      <c r="A1528" s="203"/>
      <c r="B1528"/>
    </row>
    <row r="1529" spans="1:2" x14ac:dyDescent="0.25">
      <c r="A1529" s="203"/>
      <c r="B1529"/>
    </row>
    <row r="1530" spans="1:2" x14ac:dyDescent="0.25">
      <c r="A1530" s="203"/>
      <c r="B1530"/>
    </row>
    <row r="1531" spans="1:2" x14ac:dyDescent="0.25">
      <c r="A1531" s="203"/>
      <c r="B1531"/>
    </row>
    <row r="1532" spans="1:2" x14ac:dyDescent="0.25">
      <c r="A1532" s="203"/>
      <c r="B1532"/>
    </row>
    <row r="1533" spans="1:2" x14ac:dyDescent="0.25">
      <c r="A1533" s="203"/>
      <c r="B1533"/>
    </row>
    <row r="1534" spans="1:2" x14ac:dyDescent="0.25">
      <c r="A1534" s="203"/>
      <c r="B1534"/>
    </row>
    <row r="1535" spans="1:2" x14ac:dyDescent="0.25">
      <c r="A1535" s="203"/>
      <c r="B1535"/>
    </row>
    <row r="1536" spans="1:2" x14ac:dyDescent="0.25">
      <c r="A1536" s="203"/>
      <c r="B1536"/>
    </row>
    <row r="1537" spans="1:2" x14ac:dyDescent="0.25">
      <c r="A1537" s="203"/>
      <c r="B1537"/>
    </row>
    <row r="1538" spans="1:2" x14ac:dyDescent="0.25">
      <c r="A1538" s="203"/>
      <c r="B1538"/>
    </row>
    <row r="1539" spans="1:2" x14ac:dyDescent="0.25">
      <c r="A1539" s="203"/>
      <c r="B1539"/>
    </row>
    <row r="1540" spans="1:2" x14ac:dyDescent="0.25">
      <c r="A1540" s="203"/>
      <c r="B1540"/>
    </row>
    <row r="1541" spans="1:2" x14ac:dyDescent="0.25">
      <c r="A1541" s="203"/>
      <c r="B1541"/>
    </row>
    <row r="1542" spans="1:2" x14ac:dyDescent="0.25">
      <c r="A1542" s="203"/>
      <c r="B1542"/>
    </row>
    <row r="1543" spans="1:2" x14ac:dyDescent="0.25">
      <c r="A1543" s="203"/>
      <c r="B1543"/>
    </row>
    <row r="1544" spans="1:2" x14ac:dyDescent="0.25">
      <c r="A1544" s="203"/>
      <c r="B1544"/>
    </row>
    <row r="1545" spans="1:2" x14ac:dyDescent="0.25">
      <c r="A1545" s="203"/>
      <c r="B1545"/>
    </row>
    <row r="1546" spans="1:2" x14ac:dyDescent="0.25">
      <c r="A1546" s="203"/>
      <c r="B1546"/>
    </row>
    <row r="1547" spans="1:2" x14ac:dyDescent="0.25">
      <c r="A1547" s="203"/>
      <c r="B1547"/>
    </row>
    <row r="1548" spans="1:2" x14ac:dyDescent="0.25">
      <c r="A1548" s="203"/>
      <c r="B1548"/>
    </row>
    <row r="1549" spans="1:2" x14ac:dyDescent="0.25">
      <c r="A1549" s="203"/>
      <c r="B1549"/>
    </row>
    <row r="1550" spans="1:2" x14ac:dyDescent="0.25">
      <c r="A1550" s="203"/>
      <c r="B1550"/>
    </row>
    <row r="1551" spans="1:2" x14ac:dyDescent="0.25">
      <c r="A1551" s="203"/>
      <c r="B1551"/>
    </row>
    <row r="1552" spans="1:2" x14ac:dyDescent="0.25">
      <c r="A1552" s="203"/>
      <c r="B1552"/>
    </row>
    <row r="1553" spans="1:2" x14ac:dyDescent="0.25">
      <c r="A1553" s="203"/>
      <c r="B1553"/>
    </row>
    <row r="1554" spans="1:2" x14ac:dyDescent="0.25">
      <c r="A1554" s="203"/>
      <c r="B1554"/>
    </row>
    <row r="1555" spans="1:2" x14ac:dyDescent="0.25">
      <c r="A1555" s="203"/>
      <c r="B1555"/>
    </row>
    <row r="1556" spans="1:2" x14ac:dyDescent="0.25">
      <c r="A1556" s="203"/>
      <c r="B1556"/>
    </row>
    <row r="1557" spans="1:2" x14ac:dyDescent="0.25">
      <c r="A1557" s="203"/>
      <c r="B1557"/>
    </row>
    <row r="1558" spans="1:2" x14ac:dyDescent="0.25">
      <c r="A1558" s="203"/>
      <c r="B1558"/>
    </row>
    <row r="1559" spans="1:2" x14ac:dyDescent="0.25">
      <c r="A1559" s="203"/>
      <c r="B1559"/>
    </row>
    <row r="1560" spans="1:2" x14ac:dyDescent="0.25">
      <c r="A1560" s="203"/>
      <c r="B1560"/>
    </row>
    <row r="1561" spans="1:2" x14ac:dyDescent="0.25">
      <c r="A1561" s="203"/>
      <c r="B1561"/>
    </row>
    <row r="1562" spans="1:2" x14ac:dyDescent="0.25">
      <c r="A1562" s="203"/>
      <c r="B1562"/>
    </row>
    <row r="1563" spans="1:2" x14ac:dyDescent="0.25">
      <c r="A1563" s="203"/>
      <c r="B1563"/>
    </row>
    <row r="1564" spans="1:2" x14ac:dyDescent="0.25">
      <c r="A1564" s="203"/>
      <c r="B1564"/>
    </row>
    <row r="1565" spans="1:2" x14ac:dyDescent="0.25">
      <c r="A1565" s="203"/>
      <c r="B1565"/>
    </row>
    <row r="1566" spans="1:2" x14ac:dyDescent="0.25">
      <c r="A1566" s="203"/>
      <c r="B1566"/>
    </row>
    <row r="1567" spans="1:2" x14ac:dyDescent="0.25">
      <c r="A1567" s="203"/>
      <c r="B1567"/>
    </row>
    <row r="1568" spans="1:2" x14ac:dyDescent="0.25">
      <c r="A1568" s="203"/>
      <c r="B1568"/>
    </row>
    <row r="1569" spans="1:2" x14ac:dyDescent="0.25">
      <c r="A1569" s="203"/>
      <c r="B1569"/>
    </row>
    <row r="1570" spans="1:2" x14ac:dyDescent="0.25">
      <c r="A1570" s="203"/>
      <c r="B1570"/>
    </row>
    <row r="1571" spans="1:2" x14ac:dyDescent="0.25">
      <c r="A1571" s="203"/>
      <c r="B1571"/>
    </row>
    <row r="1572" spans="1:2" x14ac:dyDescent="0.25">
      <c r="A1572" s="203"/>
      <c r="B1572"/>
    </row>
    <row r="1573" spans="1:2" x14ac:dyDescent="0.25">
      <c r="A1573" s="203"/>
      <c r="B1573"/>
    </row>
    <row r="1574" spans="1:2" x14ac:dyDescent="0.25">
      <c r="A1574" s="203"/>
      <c r="B1574"/>
    </row>
    <row r="1575" spans="1:2" x14ac:dyDescent="0.25">
      <c r="A1575" s="203"/>
      <c r="B1575"/>
    </row>
    <row r="1576" spans="1:2" x14ac:dyDescent="0.25">
      <c r="A1576" s="203"/>
      <c r="B1576"/>
    </row>
    <row r="1577" spans="1:2" x14ac:dyDescent="0.25">
      <c r="A1577" s="203"/>
      <c r="B1577"/>
    </row>
    <row r="1578" spans="1:2" x14ac:dyDescent="0.25">
      <c r="A1578" s="203"/>
      <c r="B1578"/>
    </row>
    <row r="1579" spans="1:2" x14ac:dyDescent="0.25">
      <c r="A1579" s="203"/>
      <c r="B1579"/>
    </row>
    <row r="1580" spans="1:2" x14ac:dyDescent="0.25">
      <c r="A1580" s="203"/>
      <c r="B1580"/>
    </row>
    <row r="1581" spans="1:2" x14ac:dyDescent="0.25">
      <c r="A1581" s="203"/>
      <c r="B1581"/>
    </row>
    <row r="1582" spans="1:2" x14ac:dyDescent="0.25">
      <c r="A1582" s="203"/>
      <c r="B1582"/>
    </row>
    <row r="1583" spans="1:2" x14ac:dyDescent="0.25">
      <c r="A1583" s="203"/>
      <c r="B1583"/>
    </row>
    <row r="1584" spans="1:2" x14ac:dyDescent="0.25">
      <c r="A1584" s="203"/>
      <c r="B1584"/>
    </row>
    <row r="1585" spans="1:2" x14ac:dyDescent="0.25">
      <c r="A1585" s="203"/>
      <c r="B1585"/>
    </row>
    <row r="1586" spans="1:2" x14ac:dyDescent="0.25">
      <c r="A1586" s="203"/>
      <c r="B1586"/>
    </row>
    <row r="1587" spans="1:2" x14ac:dyDescent="0.25">
      <c r="A1587" s="203"/>
      <c r="B1587"/>
    </row>
    <row r="1588" spans="1:2" x14ac:dyDescent="0.25">
      <c r="A1588" s="203"/>
      <c r="B1588"/>
    </row>
    <row r="1589" spans="1:2" x14ac:dyDescent="0.25">
      <c r="A1589" s="203"/>
      <c r="B1589"/>
    </row>
    <row r="1590" spans="1:2" x14ac:dyDescent="0.25">
      <c r="A1590" s="203"/>
      <c r="B1590"/>
    </row>
    <row r="1591" spans="1:2" x14ac:dyDescent="0.25">
      <c r="A1591" s="203"/>
      <c r="B1591"/>
    </row>
    <row r="1592" spans="1:2" x14ac:dyDescent="0.25">
      <c r="A1592" s="203"/>
      <c r="B1592"/>
    </row>
    <row r="1593" spans="1:2" x14ac:dyDescent="0.25">
      <c r="A1593" s="203"/>
      <c r="B1593"/>
    </row>
    <row r="1594" spans="1:2" x14ac:dyDescent="0.25">
      <c r="A1594" s="203"/>
      <c r="B1594"/>
    </row>
    <row r="1595" spans="1:2" x14ac:dyDescent="0.25">
      <c r="A1595" s="203"/>
      <c r="B1595"/>
    </row>
    <row r="1596" spans="1:2" x14ac:dyDescent="0.25">
      <c r="A1596" s="203"/>
      <c r="B1596"/>
    </row>
    <row r="1597" spans="1:2" x14ac:dyDescent="0.25">
      <c r="A1597" s="203"/>
      <c r="B1597"/>
    </row>
    <row r="1598" spans="1:2" x14ac:dyDescent="0.25">
      <c r="A1598" s="203"/>
      <c r="B1598"/>
    </row>
    <row r="1599" spans="1:2" x14ac:dyDescent="0.25">
      <c r="A1599" s="203"/>
      <c r="B1599"/>
    </row>
    <row r="1600" spans="1:2" x14ac:dyDescent="0.25">
      <c r="A1600" s="203"/>
      <c r="B1600"/>
    </row>
    <row r="1601" spans="1:2" x14ac:dyDescent="0.25">
      <c r="A1601" s="203"/>
      <c r="B1601"/>
    </row>
    <row r="1602" spans="1:2" x14ac:dyDescent="0.25">
      <c r="A1602" s="203"/>
      <c r="B1602"/>
    </row>
    <row r="1603" spans="1:2" x14ac:dyDescent="0.25">
      <c r="A1603" s="203"/>
      <c r="B1603"/>
    </row>
    <row r="1604" spans="1:2" x14ac:dyDescent="0.25">
      <c r="A1604" s="203"/>
      <c r="B1604"/>
    </row>
    <row r="1605" spans="1:2" x14ac:dyDescent="0.25">
      <c r="A1605" s="203"/>
      <c r="B1605"/>
    </row>
    <row r="1606" spans="1:2" x14ac:dyDescent="0.25">
      <c r="A1606" s="203"/>
      <c r="B1606"/>
    </row>
    <row r="1607" spans="1:2" x14ac:dyDescent="0.25">
      <c r="A1607" s="203"/>
      <c r="B1607"/>
    </row>
    <row r="1608" spans="1:2" x14ac:dyDescent="0.25">
      <c r="A1608" s="203"/>
      <c r="B1608"/>
    </row>
    <row r="1609" spans="1:2" x14ac:dyDescent="0.25">
      <c r="A1609" s="203"/>
      <c r="B1609"/>
    </row>
    <row r="1610" spans="1:2" x14ac:dyDescent="0.25">
      <c r="A1610" s="203"/>
      <c r="B1610"/>
    </row>
    <row r="1611" spans="1:2" x14ac:dyDescent="0.25">
      <c r="A1611" s="203"/>
      <c r="B1611"/>
    </row>
    <row r="1612" spans="1:2" x14ac:dyDescent="0.25">
      <c r="A1612" s="203"/>
      <c r="B1612"/>
    </row>
    <row r="1613" spans="1:2" x14ac:dyDescent="0.25">
      <c r="A1613" s="203"/>
      <c r="B1613"/>
    </row>
    <row r="1614" spans="1:2" x14ac:dyDescent="0.25">
      <c r="A1614" s="203"/>
      <c r="B1614"/>
    </row>
    <row r="1615" spans="1:2" x14ac:dyDescent="0.25">
      <c r="A1615" s="203"/>
      <c r="B1615"/>
    </row>
    <row r="1616" spans="1:2" x14ac:dyDescent="0.25">
      <c r="A1616" s="203"/>
      <c r="B1616"/>
    </row>
    <row r="1617" spans="1:2" x14ac:dyDescent="0.25">
      <c r="A1617" s="203"/>
      <c r="B1617"/>
    </row>
    <row r="1618" spans="1:2" x14ac:dyDescent="0.25">
      <c r="A1618" s="203"/>
      <c r="B1618"/>
    </row>
    <row r="1619" spans="1:2" x14ac:dyDescent="0.25">
      <c r="A1619" s="203"/>
      <c r="B1619"/>
    </row>
    <row r="1620" spans="1:2" x14ac:dyDescent="0.25">
      <c r="A1620" s="203"/>
      <c r="B1620"/>
    </row>
    <row r="1621" spans="1:2" x14ac:dyDescent="0.25">
      <c r="A1621" s="203"/>
      <c r="B1621"/>
    </row>
    <row r="1622" spans="1:2" x14ac:dyDescent="0.25">
      <c r="A1622" s="203"/>
      <c r="B1622"/>
    </row>
    <row r="1623" spans="1:2" x14ac:dyDescent="0.25">
      <c r="A1623" s="203"/>
      <c r="B1623"/>
    </row>
    <row r="1624" spans="1:2" x14ac:dyDescent="0.25">
      <c r="A1624" s="203"/>
      <c r="B1624"/>
    </row>
    <row r="1625" spans="1:2" x14ac:dyDescent="0.25">
      <c r="A1625" s="203"/>
      <c r="B1625"/>
    </row>
    <row r="1626" spans="1:2" x14ac:dyDescent="0.25">
      <c r="A1626" s="203"/>
      <c r="B1626"/>
    </row>
    <row r="1627" spans="1:2" x14ac:dyDescent="0.25">
      <c r="A1627" s="203"/>
      <c r="B1627"/>
    </row>
    <row r="1628" spans="1:2" x14ac:dyDescent="0.25">
      <c r="A1628" s="203"/>
      <c r="B1628"/>
    </row>
    <row r="1629" spans="1:2" x14ac:dyDescent="0.25">
      <c r="A1629" s="203"/>
      <c r="B1629"/>
    </row>
    <row r="1630" spans="1:2" x14ac:dyDescent="0.25">
      <c r="A1630" s="203"/>
      <c r="B1630"/>
    </row>
    <row r="1631" spans="1:2" x14ac:dyDescent="0.25">
      <c r="A1631" s="203"/>
      <c r="B1631"/>
    </row>
    <row r="1632" spans="1:2" x14ac:dyDescent="0.25">
      <c r="A1632" s="203"/>
      <c r="B1632"/>
    </row>
    <row r="1633" spans="1:2" x14ac:dyDescent="0.25">
      <c r="A1633" s="203"/>
      <c r="B1633"/>
    </row>
    <row r="1634" spans="1:2" x14ac:dyDescent="0.25">
      <c r="A1634" s="203"/>
      <c r="B1634"/>
    </row>
    <row r="1635" spans="1:2" x14ac:dyDescent="0.25">
      <c r="A1635" s="203"/>
      <c r="B1635"/>
    </row>
    <row r="1636" spans="1:2" x14ac:dyDescent="0.25">
      <c r="A1636" s="203"/>
      <c r="B1636"/>
    </row>
    <row r="1637" spans="1:2" x14ac:dyDescent="0.25">
      <c r="A1637" s="203"/>
      <c r="B1637"/>
    </row>
    <row r="1638" spans="1:2" x14ac:dyDescent="0.25">
      <c r="A1638" s="203"/>
      <c r="B1638"/>
    </row>
    <row r="1639" spans="1:2" x14ac:dyDescent="0.25">
      <c r="A1639" s="203"/>
      <c r="B1639"/>
    </row>
    <row r="1640" spans="1:2" x14ac:dyDescent="0.25">
      <c r="A1640" s="203"/>
      <c r="B1640"/>
    </row>
    <row r="1641" spans="1:2" x14ac:dyDescent="0.25">
      <c r="A1641" s="203"/>
      <c r="B1641"/>
    </row>
    <row r="1642" spans="1:2" x14ac:dyDescent="0.25">
      <c r="A1642" s="203"/>
      <c r="B1642"/>
    </row>
    <row r="1643" spans="1:2" x14ac:dyDescent="0.25">
      <c r="A1643" s="203"/>
      <c r="B1643"/>
    </row>
    <row r="1644" spans="1:2" x14ac:dyDescent="0.25">
      <c r="A1644" s="203"/>
      <c r="B1644"/>
    </row>
    <row r="1645" spans="1:2" x14ac:dyDescent="0.25">
      <c r="A1645" s="203"/>
      <c r="B1645"/>
    </row>
    <row r="1646" spans="1:2" x14ac:dyDescent="0.25">
      <c r="A1646" s="203"/>
      <c r="B1646"/>
    </row>
    <row r="1647" spans="1:2" x14ac:dyDescent="0.25">
      <c r="A1647" s="203"/>
      <c r="B1647"/>
    </row>
    <row r="1648" spans="1:2" x14ac:dyDescent="0.25">
      <c r="A1648" s="203"/>
      <c r="B1648"/>
    </row>
    <row r="1649" spans="1:2" x14ac:dyDescent="0.25">
      <c r="A1649" s="203"/>
      <c r="B1649"/>
    </row>
    <row r="1650" spans="1:2" x14ac:dyDescent="0.25">
      <c r="A1650" s="203"/>
      <c r="B1650"/>
    </row>
    <row r="1651" spans="1:2" x14ac:dyDescent="0.25">
      <c r="A1651" s="203"/>
      <c r="B1651"/>
    </row>
    <row r="1652" spans="1:2" x14ac:dyDescent="0.25">
      <c r="A1652" s="203"/>
      <c r="B1652"/>
    </row>
    <row r="1653" spans="1:2" x14ac:dyDescent="0.25">
      <c r="A1653" s="203"/>
      <c r="B1653"/>
    </row>
    <row r="1654" spans="1:2" x14ac:dyDescent="0.25">
      <c r="A1654" s="203"/>
      <c r="B1654"/>
    </row>
    <row r="1655" spans="1:2" x14ac:dyDescent="0.25">
      <c r="A1655" s="203"/>
      <c r="B1655"/>
    </row>
    <row r="1656" spans="1:2" x14ac:dyDescent="0.25">
      <c r="A1656" s="203"/>
      <c r="B1656"/>
    </row>
    <row r="1657" spans="1:2" x14ac:dyDescent="0.25">
      <c r="A1657" s="203"/>
      <c r="B1657"/>
    </row>
    <row r="1658" spans="1:2" x14ac:dyDescent="0.25">
      <c r="A1658" s="203"/>
      <c r="B1658"/>
    </row>
    <row r="1659" spans="1:2" x14ac:dyDescent="0.25">
      <c r="A1659" s="203"/>
      <c r="B1659"/>
    </row>
    <row r="1660" spans="1:2" x14ac:dyDescent="0.25">
      <c r="A1660" s="203"/>
      <c r="B1660"/>
    </row>
    <row r="1661" spans="1:2" x14ac:dyDescent="0.25">
      <c r="A1661" s="203"/>
      <c r="B1661"/>
    </row>
    <row r="1662" spans="1:2" x14ac:dyDescent="0.25">
      <c r="A1662" s="203"/>
      <c r="B1662"/>
    </row>
    <row r="1663" spans="1:2" x14ac:dyDescent="0.25">
      <c r="A1663" s="203"/>
      <c r="B1663"/>
    </row>
    <row r="1664" spans="1:2" x14ac:dyDescent="0.25">
      <c r="A1664" s="203"/>
      <c r="B1664"/>
    </row>
    <row r="1665" spans="1:2" x14ac:dyDescent="0.25">
      <c r="A1665" s="203"/>
      <c r="B1665"/>
    </row>
    <row r="1666" spans="1:2" x14ac:dyDescent="0.25">
      <c r="A1666" s="203"/>
      <c r="B1666"/>
    </row>
    <row r="1667" spans="1:2" x14ac:dyDescent="0.25">
      <c r="A1667" s="203"/>
      <c r="B1667"/>
    </row>
    <row r="1668" spans="1:2" x14ac:dyDescent="0.25">
      <c r="A1668" s="203"/>
      <c r="B1668"/>
    </row>
    <row r="1669" spans="1:2" x14ac:dyDescent="0.25">
      <c r="A1669" s="203"/>
      <c r="B1669"/>
    </row>
    <row r="1670" spans="1:2" x14ac:dyDescent="0.25">
      <c r="A1670" s="203"/>
      <c r="B1670"/>
    </row>
    <row r="1671" spans="1:2" x14ac:dyDescent="0.25">
      <c r="A1671" s="203"/>
      <c r="B1671"/>
    </row>
    <row r="1672" spans="1:2" x14ac:dyDescent="0.25">
      <c r="A1672" s="203"/>
      <c r="B1672"/>
    </row>
    <row r="1673" spans="1:2" x14ac:dyDescent="0.25">
      <c r="A1673" s="203"/>
      <c r="B1673"/>
    </row>
    <row r="1674" spans="1:2" x14ac:dyDescent="0.25">
      <c r="A1674" s="203"/>
      <c r="B1674"/>
    </row>
    <row r="1675" spans="1:2" x14ac:dyDescent="0.25">
      <c r="A1675" s="203"/>
      <c r="B1675"/>
    </row>
    <row r="1676" spans="1:2" x14ac:dyDescent="0.25">
      <c r="A1676" s="203"/>
      <c r="B1676"/>
    </row>
    <row r="1677" spans="1:2" x14ac:dyDescent="0.25">
      <c r="A1677" s="203"/>
      <c r="B1677"/>
    </row>
    <row r="1678" spans="1:2" x14ac:dyDescent="0.25">
      <c r="A1678" s="203"/>
      <c r="B1678"/>
    </row>
    <row r="1679" spans="1:2" x14ac:dyDescent="0.25">
      <c r="A1679" s="203"/>
      <c r="B1679"/>
    </row>
    <row r="1680" spans="1:2" x14ac:dyDescent="0.25">
      <c r="A1680" s="203"/>
      <c r="B1680"/>
    </row>
    <row r="1681" spans="1:2" x14ac:dyDescent="0.25">
      <c r="A1681" s="203"/>
      <c r="B1681"/>
    </row>
    <row r="1682" spans="1:2" x14ac:dyDescent="0.25">
      <c r="A1682" s="203"/>
      <c r="B1682"/>
    </row>
    <row r="1683" spans="1:2" x14ac:dyDescent="0.25">
      <c r="A1683" s="203"/>
      <c r="B1683"/>
    </row>
    <row r="1684" spans="1:2" x14ac:dyDescent="0.25">
      <c r="A1684" s="203"/>
      <c r="B1684"/>
    </row>
    <row r="1685" spans="1:2" x14ac:dyDescent="0.25">
      <c r="A1685" s="203"/>
      <c r="B1685"/>
    </row>
    <row r="1686" spans="1:2" x14ac:dyDescent="0.25">
      <c r="A1686" s="203"/>
      <c r="B1686"/>
    </row>
    <row r="1687" spans="1:2" x14ac:dyDescent="0.25">
      <c r="A1687" s="203"/>
      <c r="B1687"/>
    </row>
    <row r="1688" spans="1:2" x14ac:dyDescent="0.25">
      <c r="A1688" s="203"/>
      <c r="B1688"/>
    </row>
    <row r="1689" spans="1:2" x14ac:dyDescent="0.25">
      <c r="A1689" s="203"/>
      <c r="B1689"/>
    </row>
    <row r="1690" spans="1:2" x14ac:dyDescent="0.25">
      <c r="A1690" s="203"/>
      <c r="B1690"/>
    </row>
    <row r="1691" spans="1:2" x14ac:dyDescent="0.25">
      <c r="A1691" s="203"/>
      <c r="B1691"/>
    </row>
    <row r="1692" spans="1:2" x14ac:dyDescent="0.25">
      <c r="A1692" s="203"/>
      <c r="B1692"/>
    </row>
    <row r="1693" spans="1:2" x14ac:dyDescent="0.25">
      <c r="A1693" s="203"/>
      <c r="B1693"/>
    </row>
    <row r="1694" spans="1:2" x14ac:dyDescent="0.25">
      <c r="A1694" s="203"/>
      <c r="B1694"/>
    </row>
    <row r="1695" spans="1:2" x14ac:dyDescent="0.25">
      <c r="A1695" s="203"/>
      <c r="B1695"/>
    </row>
    <row r="1696" spans="1:2" x14ac:dyDescent="0.25">
      <c r="A1696" s="203"/>
      <c r="B1696"/>
    </row>
    <row r="1697" spans="1:2" x14ac:dyDescent="0.25">
      <c r="A1697" s="203"/>
      <c r="B1697"/>
    </row>
    <row r="1698" spans="1:2" x14ac:dyDescent="0.25">
      <c r="A1698" s="203"/>
      <c r="B1698"/>
    </row>
    <row r="1699" spans="1:2" x14ac:dyDescent="0.25">
      <c r="A1699" s="203"/>
      <c r="B1699"/>
    </row>
    <row r="1700" spans="1:2" x14ac:dyDescent="0.25">
      <c r="A1700" s="203"/>
      <c r="B1700"/>
    </row>
    <row r="1701" spans="1:2" x14ac:dyDescent="0.25">
      <c r="A1701" s="203"/>
      <c r="B1701"/>
    </row>
    <row r="1702" spans="1:2" x14ac:dyDescent="0.25">
      <c r="A1702" s="203"/>
      <c r="B1702"/>
    </row>
    <row r="1703" spans="1:2" x14ac:dyDescent="0.25">
      <c r="A1703" s="203"/>
      <c r="B1703"/>
    </row>
    <row r="1704" spans="1:2" x14ac:dyDescent="0.25">
      <c r="A1704" s="203"/>
      <c r="B1704"/>
    </row>
    <row r="1705" spans="1:2" x14ac:dyDescent="0.25">
      <c r="A1705" s="203"/>
      <c r="B1705"/>
    </row>
    <row r="1706" spans="1:2" x14ac:dyDescent="0.25">
      <c r="A1706" s="203"/>
      <c r="B1706"/>
    </row>
    <row r="1707" spans="1:2" x14ac:dyDescent="0.25">
      <c r="A1707" s="203"/>
      <c r="B1707"/>
    </row>
    <row r="1708" spans="1:2" x14ac:dyDescent="0.25">
      <c r="A1708" s="203"/>
      <c r="B1708"/>
    </row>
    <row r="1709" spans="1:2" x14ac:dyDescent="0.25">
      <c r="A1709" s="203"/>
      <c r="B1709"/>
    </row>
    <row r="1710" spans="1:2" x14ac:dyDescent="0.25">
      <c r="A1710" s="203"/>
      <c r="B1710"/>
    </row>
    <row r="1711" spans="1:2" x14ac:dyDescent="0.25">
      <c r="A1711" s="203"/>
      <c r="B1711"/>
    </row>
    <row r="1712" spans="1:2" x14ac:dyDescent="0.25">
      <c r="A1712" s="203"/>
      <c r="B1712"/>
    </row>
    <row r="1713" spans="1:2" x14ac:dyDescent="0.25">
      <c r="A1713" s="203"/>
      <c r="B1713"/>
    </row>
    <row r="1714" spans="1:2" x14ac:dyDescent="0.25">
      <c r="A1714" s="203"/>
      <c r="B1714"/>
    </row>
    <row r="1715" spans="1:2" x14ac:dyDescent="0.25">
      <c r="A1715" s="203"/>
      <c r="B1715"/>
    </row>
    <row r="1716" spans="1:2" x14ac:dyDescent="0.25">
      <c r="A1716" s="203"/>
      <c r="B1716"/>
    </row>
    <row r="1717" spans="1:2" x14ac:dyDescent="0.25">
      <c r="A1717" s="203"/>
      <c r="B1717"/>
    </row>
    <row r="1718" spans="1:2" x14ac:dyDescent="0.25">
      <c r="A1718" s="203"/>
      <c r="B1718"/>
    </row>
    <row r="1719" spans="1:2" x14ac:dyDescent="0.25">
      <c r="A1719" s="203"/>
      <c r="B1719"/>
    </row>
    <row r="1720" spans="1:2" x14ac:dyDescent="0.25">
      <c r="A1720" s="203"/>
      <c r="B1720"/>
    </row>
    <row r="1721" spans="1:2" x14ac:dyDescent="0.25">
      <c r="A1721" s="203"/>
      <c r="B1721"/>
    </row>
    <row r="1722" spans="1:2" x14ac:dyDescent="0.25">
      <c r="A1722" s="203"/>
      <c r="B1722"/>
    </row>
    <row r="1723" spans="1:2" x14ac:dyDescent="0.25">
      <c r="A1723" s="203"/>
      <c r="B1723"/>
    </row>
    <row r="1724" spans="1:2" x14ac:dyDescent="0.25">
      <c r="A1724" s="203"/>
      <c r="B1724"/>
    </row>
    <row r="1725" spans="1:2" x14ac:dyDescent="0.25">
      <c r="A1725" s="203"/>
      <c r="B1725"/>
    </row>
    <row r="1726" spans="1:2" x14ac:dyDescent="0.25">
      <c r="A1726" s="203"/>
      <c r="B1726"/>
    </row>
    <row r="1727" spans="1:2" x14ac:dyDescent="0.25">
      <c r="A1727" s="203"/>
      <c r="B1727"/>
    </row>
    <row r="1728" spans="1:2" x14ac:dyDescent="0.25">
      <c r="A1728" s="203"/>
      <c r="B1728"/>
    </row>
    <row r="1729" spans="1:2" x14ac:dyDescent="0.25">
      <c r="A1729" s="203"/>
      <c r="B1729"/>
    </row>
    <row r="1730" spans="1:2" x14ac:dyDescent="0.25">
      <c r="A1730" s="203"/>
      <c r="B1730"/>
    </row>
    <row r="1731" spans="1:2" x14ac:dyDescent="0.25">
      <c r="A1731" s="203"/>
      <c r="B1731"/>
    </row>
    <row r="1732" spans="1:2" x14ac:dyDescent="0.25">
      <c r="A1732" s="203"/>
      <c r="B1732"/>
    </row>
    <row r="1733" spans="1:2" x14ac:dyDescent="0.25">
      <c r="A1733" s="203"/>
      <c r="B1733"/>
    </row>
    <row r="1734" spans="1:2" x14ac:dyDescent="0.25">
      <c r="A1734" s="203"/>
      <c r="B1734"/>
    </row>
    <row r="1735" spans="1:2" x14ac:dyDescent="0.25">
      <c r="A1735" s="203"/>
      <c r="B1735"/>
    </row>
    <row r="1736" spans="1:2" x14ac:dyDescent="0.25">
      <c r="A1736" s="203"/>
      <c r="B1736"/>
    </row>
    <row r="1737" spans="1:2" x14ac:dyDescent="0.25">
      <c r="A1737" s="203"/>
      <c r="B1737"/>
    </row>
    <row r="1738" spans="1:2" x14ac:dyDescent="0.25">
      <c r="A1738" s="203"/>
      <c r="B1738"/>
    </row>
    <row r="1739" spans="1:2" x14ac:dyDescent="0.25">
      <c r="A1739" s="203"/>
      <c r="B1739"/>
    </row>
    <row r="1740" spans="1:2" x14ac:dyDescent="0.25">
      <c r="A1740" s="203"/>
      <c r="B1740"/>
    </row>
    <row r="1741" spans="1:2" x14ac:dyDescent="0.25">
      <c r="A1741" s="203"/>
      <c r="B1741"/>
    </row>
    <row r="1742" spans="1:2" x14ac:dyDescent="0.25">
      <c r="A1742" s="203"/>
      <c r="B1742"/>
    </row>
    <row r="1743" spans="1:2" x14ac:dyDescent="0.25">
      <c r="A1743" s="203"/>
      <c r="B1743"/>
    </row>
    <row r="1744" spans="1:2" x14ac:dyDescent="0.25">
      <c r="A1744" s="203"/>
      <c r="B1744"/>
    </row>
    <row r="1745" spans="1:2" x14ac:dyDescent="0.25">
      <c r="A1745" s="203"/>
      <c r="B1745"/>
    </row>
    <row r="1746" spans="1:2" x14ac:dyDescent="0.25">
      <c r="A1746" s="203"/>
      <c r="B1746"/>
    </row>
    <row r="1747" spans="1:2" x14ac:dyDescent="0.25">
      <c r="A1747" s="203"/>
      <c r="B1747"/>
    </row>
    <row r="1748" spans="1:2" x14ac:dyDescent="0.25">
      <c r="A1748" s="203"/>
      <c r="B1748"/>
    </row>
    <row r="1749" spans="1:2" x14ac:dyDescent="0.25">
      <c r="A1749" s="203"/>
      <c r="B1749"/>
    </row>
    <row r="1750" spans="1:2" x14ac:dyDescent="0.25">
      <c r="A1750" s="203"/>
      <c r="B1750"/>
    </row>
    <row r="1751" spans="1:2" x14ac:dyDescent="0.25">
      <c r="A1751" s="203"/>
      <c r="B1751"/>
    </row>
    <row r="1752" spans="1:2" x14ac:dyDescent="0.25">
      <c r="A1752" s="203"/>
      <c r="B1752"/>
    </row>
    <row r="1753" spans="1:2" x14ac:dyDescent="0.25">
      <c r="A1753" s="203"/>
      <c r="B1753"/>
    </row>
    <row r="1754" spans="1:2" x14ac:dyDescent="0.25">
      <c r="A1754" s="203"/>
      <c r="B1754"/>
    </row>
    <row r="1755" spans="1:2" x14ac:dyDescent="0.25">
      <c r="A1755" s="203"/>
      <c r="B1755"/>
    </row>
    <row r="1756" spans="1:2" x14ac:dyDescent="0.25">
      <c r="A1756" s="203"/>
      <c r="B1756"/>
    </row>
    <row r="1757" spans="1:2" x14ac:dyDescent="0.25">
      <c r="A1757" s="203"/>
      <c r="B1757"/>
    </row>
    <row r="1758" spans="1:2" x14ac:dyDescent="0.25">
      <c r="A1758" s="203"/>
      <c r="B1758"/>
    </row>
    <row r="1759" spans="1:2" x14ac:dyDescent="0.25">
      <c r="A1759" s="203"/>
      <c r="B1759"/>
    </row>
    <row r="1760" spans="1:2" x14ac:dyDescent="0.25">
      <c r="A1760" s="203"/>
      <c r="B1760"/>
    </row>
    <row r="1761" spans="1:2" x14ac:dyDescent="0.25">
      <c r="A1761" s="203"/>
      <c r="B1761"/>
    </row>
    <row r="1762" spans="1:2" x14ac:dyDescent="0.25">
      <c r="A1762" s="203"/>
      <c r="B1762"/>
    </row>
    <row r="1763" spans="1:2" x14ac:dyDescent="0.25">
      <c r="A1763" s="203"/>
      <c r="B1763"/>
    </row>
    <row r="1764" spans="1:2" x14ac:dyDescent="0.25">
      <c r="A1764" s="203"/>
      <c r="B1764"/>
    </row>
    <row r="1765" spans="1:2" x14ac:dyDescent="0.25">
      <c r="A1765" s="203"/>
      <c r="B1765"/>
    </row>
    <row r="1766" spans="1:2" x14ac:dyDescent="0.25">
      <c r="A1766" s="203"/>
      <c r="B1766"/>
    </row>
    <row r="1767" spans="1:2" x14ac:dyDescent="0.25">
      <c r="A1767" s="203"/>
      <c r="B1767"/>
    </row>
    <row r="1768" spans="1:2" x14ac:dyDescent="0.25">
      <c r="A1768" s="203"/>
      <c r="B1768"/>
    </row>
    <row r="1769" spans="1:2" x14ac:dyDescent="0.25">
      <c r="A1769" s="203"/>
      <c r="B1769"/>
    </row>
    <row r="1770" spans="1:2" x14ac:dyDescent="0.25">
      <c r="A1770" s="203"/>
      <c r="B1770"/>
    </row>
    <row r="1771" spans="1:2" x14ac:dyDescent="0.25">
      <c r="A1771" s="203"/>
      <c r="B1771"/>
    </row>
    <row r="1772" spans="1:2" x14ac:dyDescent="0.25">
      <c r="A1772" s="203"/>
      <c r="B1772"/>
    </row>
    <row r="1773" spans="1:2" x14ac:dyDescent="0.25">
      <c r="A1773" s="203"/>
      <c r="B1773"/>
    </row>
    <row r="1774" spans="1:2" x14ac:dyDescent="0.25">
      <c r="A1774" s="203"/>
      <c r="B1774"/>
    </row>
    <row r="1775" spans="1:2" x14ac:dyDescent="0.25">
      <c r="A1775" s="203"/>
      <c r="B1775"/>
    </row>
    <row r="1776" spans="1:2" x14ac:dyDescent="0.25">
      <c r="A1776" s="203"/>
      <c r="B1776"/>
    </row>
    <row r="1777" spans="1:2" x14ac:dyDescent="0.25">
      <c r="A1777" s="203"/>
      <c r="B1777"/>
    </row>
    <row r="1778" spans="1:2" x14ac:dyDescent="0.25">
      <c r="A1778" s="203"/>
      <c r="B1778"/>
    </row>
    <row r="1779" spans="1:2" x14ac:dyDescent="0.25">
      <c r="A1779" s="203"/>
      <c r="B1779"/>
    </row>
    <row r="1780" spans="1:2" x14ac:dyDescent="0.25">
      <c r="A1780" s="203"/>
      <c r="B1780"/>
    </row>
    <row r="1781" spans="1:2" x14ac:dyDescent="0.25">
      <c r="A1781" s="203"/>
      <c r="B1781"/>
    </row>
    <row r="1782" spans="1:2" x14ac:dyDescent="0.25">
      <c r="A1782" s="203"/>
      <c r="B1782"/>
    </row>
    <row r="1783" spans="1:2" x14ac:dyDescent="0.25">
      <c r="A1783" s="203"/>
      <c r="B1783"/>
    </row>
    <row r="1784" spans="1:2" x14ac:dyDescent="0.25">
      <c r="A1784" s="203"/>
      <c r="B1784"/>
    </row>
    <row r="1785" spans="1:2" x14ac:dyDescent="0.25">
      <c r="A1785" s="203"/>
      <c r="B1785"/>
    </row>
    <row r="1786" spans="1:2" x14ac:dyDescent="0.25">
      <c r="A1786" s="203"/>
      <c r="B1786"/>
    </row>
    <row r="1787" spans="1:2" x14ac:dyDescent="0.25">
      <c r="A1787" s="203"/>
      <c r="B1787"/>
    </row>
    <row r="1788" spans="1:2" x14ac:dyDescent="0.25">
      <c r="A1788" s="203"/>
      <c r="B1788"/>
    </row>
    <row r="1789" spans="1:2" x14ac:dyDescent="0.25">
      <c r="A1789" s="203"/>
      <c r="B1789"/>
    </row>
    <row r="1790" spans="1:2" x14ac:dyDescent="0.25">
      <c r="A1790" s="203"/>
      <c r="B1790"/>
    </row>
    <row r="1791" spans="1:2" x14ac:dyDescent="0.25">
      <c r="A1791" s="203"/>
      <c r="B1791"/>
    </row>
    <row r="1792" spans="1:2" x14ac:dyDescent="0.25">
      <c r="A1792" s="203"/>
      <c r="B1792"/>
    </row>
    <row r="1793" spans="1:2" x14ac:dyDescent="0.25">
      <c r="A1793" s="203"/>
      <c r="B1793"/>
    </row>
    <row r="1794" spans="1:2" x14ac:dyDescent="0.25">
      <c r="A1794" s="203"/>
      <c r="B1794"/>
    </row>
    <row r="1795" spans="1:2" x14ac:dyDescent="0.25">
      <c r="A1795" s="203"/>
      <c r="B1795"/>
    </row>
    <row r="1796" spans="1:2" x14ac:dyDescent="0.25">
      <c r="A1796" s="203"/>
      <c r="B1796"/>
    </row>
    <row r="1797" spans="1:2" x14ac:dyDescent="0.25">
      <c r="A1797" s="203"/>
      <c r="B1797"/>
    </row>
    <row r="1798" spans="1:2" x14ac:dyDescent="0.25">
      <c r="A1798" s="203"/>
      <c r="B1798"/>
    </row>
    <row r="1799" spans="1:2" x14ac:dyDescent="0.25">
      <c r="A1799" s="203"/>
      <c r="B1799"/>
    </row>
    <row r="1800" spans="1:2" x14ac:dyDescent="0.25">
      <c r="A1800" s="203"/>
      <c r="B1800"/>
    </row>
    <row r="1801" spans="1:2" x14ac:dyDescent="0.25">
      <c r="A1801" s="203"/>
      <c r="B1801"/>
    </row>
    <row r="1802" spans="1:2" x14ac:dyDescent="0.25">
      <c r="A1802" s="203"/>
      <c r="B1802"/>
    </row>
    <row r="1803" spans="1:2" x14ac:dyDescent="0.25">
      <c r="A1803" s="203"/>
      <c r="B1803"/>
    </row>
    <row r="1804" spans="1:2" x14ac:dyDescent="0.25">
      <c r="A1804" s="203"/>
      <c r="B1804"/>
    </row>
    <row r="1805" spans="1:2" x14ac:dyDescent="0.25">
      <c r="A1805" s="203"/>
      <c r="B1805"/>
    </row>
    <row r="1806" spans="1:2" x14ac:dyDescent="0.25">
      <c r="A1806" s="203"/>
      <c r="B1806"/>
    </row>
    <row r="1807" spans="1:2" x14ac:dyDescent="0.25">
      <c r="A1807" s="203"/>
      <c r="B1807"/>
    </row>
    <row r="1808" spans="1:2" x14ac:dyDescent="0.25">
      <c r="A1808" s="203"/>
      <c r="B1808"/>
    </row>
    <row r="1809" spans="1:2" x14ac:dyDescent="0.25">
      <c r="A1809" s="203"/>
      <c r="B1809"/>
    </row>
    <row r="1810" spans="1:2" x14ac:dyDescent="0.25">
      <c r="A1810" s="203"/>
      <c r="B1810"/>
    </row>
    <row r="1811" spans="1:2" x14ac:dyDescent="0.25">
      <c r="A1811" s="203"/>
      <c r="B1811"/>
    </row>
    <row r="1812" spans="1:2" x14ac:dyDescent="0.25">
      <c r="A1812" s="203"/>
      <c r="B1812"/>
    </row>
    <row r="1813" spans="1:2" x14ac:dyDescent="0.25">
      <c r="A1813" s="203"/>
      <c r="B1813"/>
    </row>
    <row r="1814" spans="1:2" x14ac:dyDescent="0.25">
      <c r="A1814" s="203"/>
      <c r="B1814"/>
    </row>
    <row r="1815" spans="1:2" x14ac:dyDescent="0.25">
      <c r="A1815" s="203"/>
      <c r="B1815"/>
    </row>
    <row r="1816" spans="1:2" x14ac:dyDescent="0.25">
      <c r="A1816" s="203"/>
      <c r="B1816"/>
    </row>
    <row r="1817" spans="1:2" x14ac:dyDescent="0.25">
      <c r="A1817" s="203"/>
      <c r="B1817"/>
    </row>
    <row r="1818" spans="1:2" x14ac:dyDescent="0.25">
      <c r="A1818" s="203"/>
      <c r="B1818"/>
    </row>
    <row r="1819" spans="1:2" x14ac:dyDescent="0.25">
      <c r="A1819" s="203"/>
      <c r="B1819"/>
    </row>
    <row r="1820" spans="1:2" x14ac:dyDescent="0.25">
      <c r="A1820" s="203"/>
      <c r="B1820"/>
    </row>
    <row r="1821" spans="1:2" x14ac:dyDescent="0.25">
      <c r="A1821" s="203"/>
      <c r="B1821"/>
    </row>
    <row r="1822" spans="1:2" x14ac:dyDescent="0.25">
      <c r="A1822" s="203"/>
      <c r="B1822"/>
    </row>
    <row r="1823" spans="1:2" x14ac:dyDescent="0.25">
      <c r="A1823" s="203"/>
      <c r="B1823"/>
    </row>
    <row r="1824" spans="1:2" x14ac:dyDescent="0.25">
      <c r="A1824" s="203"/>
      <c r="B1824"/>
    </row>
    <row r="1825" spans="1:2" x14ac:dyDescent="0.25">
      <c r="A1825" s="203"/>
      <c r="B1825"/>
    </row>
    <row r="1826" spans="1:2" x14ac:dyDescent="0.25">
      <c r="A1826" s="203"/>
      <c r="B1826"/>
    </row>
    <row r="1827" spans="1:2" x14ac:dyDescent="0.25">
      <c r="A1827" s="203"/>
      <c r="B1827"/>
    </row>
    <row r="1828" spans="1:2" x14ac:dyDescent="0.25">
      <c r="A1828" s="203"/>
      <c r="B1828"/>
    </row>
    <row r="1829" spans="1:2" x14ac:dyDescent="0.25">
      <c r="A1829" s="203"/>
      <c r="B1829"/>
    </row>
    <row r="1830" spans="1:2" x14ac:dyDescent="0.25">
      <c r="A1830" s="203"/>
      <c r="B1830"/>
    </row>
    <row r="1831" spans="1:2" x14ac:dyDescent="0.25">
      <c r="A1831" s="203"/>
      <c r="B1831"/>
    </row>
    <row r="1832" spans="1:2" x14ac:dyDescent="0.25">
      <c r="A1832" s="203"/>
      <c r="B1832"/>
    </row>
    <row r="1833" spans="1:2" x14ac:dyDescent="0.25">
      <c r="A1833" s="203"/>
      <c r="B1833"/>
    </row>
    <row r="1834" spans="1:2" x14ac:dyDescent="0.25">
      <c r="A1834" s="203"/>
      <c r="B1834"/>
    </row>
    <row r="1835" spans="1:2" x14ac:dyDescent="0.25">
      <c r="A1835" s="203"/>
      <c r="B1835"/>
    </row>
    <row r="1836" spans="1:2" x14ac:dyDescent="0.25">
      <c r="A1836" s="203"/>
      <c r="B1836"/>
    </row>
    <row r="1837" spans="1:2" x14ac:dyDescent="0.25">
      <c r="A1837" s="203"/>
      <c r="B1837"/>
    </row>
    <row r="1838" spans="1:2" x14ac:dyDescent="0.25">
      <c r="A1838" s="203"/>
      <c r="B1838"/>
    </row>
    <row r="1839" spans="1:2" x14ac:dyDescent="0.25">
      <c r="A1839" s="203"/>
      <c r="B1839"/>
    </row>
    <row r="1840" spans="1:2" x14ac:dyDescent="0.25">
      <c r="A1840" s="203"/>
      <c r="B1840"/>
    </row>
    <row r="1841" spans="1:2" x14ac:dyDescent="0.25">
      <c r="A1841" s="203"/>
      <c r="B1841"/>
    </row>
    <row r="1842" spans="1:2" x14ac:dyDescent="0.25">
      <c r="A1842" s="203"/>
      <c r="B1842"/>
    </row>
    <row r="1843" spans="1:2" x14ac:dyDescent="0.25">
      <c r="A1843" s="203"/>
      <c r="B1843"/>
    </row>
    <row r="1844" spans="1:2" x14ac:dyDescent="0.25">
      <c r="A1844" s="203"/>
      <c r="B1844"/>
    </row>
    <row r="1845" spans="1:2" x14ac:dyDescent="0.25">
      <c r="A1845" s="203"/>
      <c r="B1845"/>
    </row>
    <row r="1846" spans="1:2" x14ac:dyDescent="0.25">
      <c r="A1846" s="203"/>
      <c r="B1846"/>
    </row>
    <row r="1847" spans="1:2" x14ac:dyDescent="0.25">
      <c r="A1847" s="203"/>
      <c r="B1847"/>
    </row>
    <row r="1848" spans="1:2" x14ac:dyDescent="0.25">
      <c r="A1848" s="203"/>
      <c r="B1848"/>
    </row>
    <row r="1849" spans="1:2" x14ac:dyDescent="0.25">
      <c r="A1849" s="203"/>
      <c r="B1849"/>
    </row>
    <row r="1850" spans="1:2" x14ac:dyDescent="0.25">
      <c r="A1850" s="203"/>
      <c r="B1850"/>
    </row>
    <row r="1851" spans="1:2" x14ac:dyDescent="0.25">
      <c r="A1851" s="203"/>
      <c r="B1851"/>
    </row>
    <row r="1852" spans="1:2" x14ac:dyDescent="0.25">
      <c r="A1852" s="203"/>
      <c r="B1852"/>
    </row>
    <row r="1853" spans="1:2" x14ac:dyDescent="0.25">
      <c r="A1853" s="203"/>
      <c r="B1853"/>
    </row>
    <row r="1854" spans="1:2" x14ac:dyDescent="0.25">
      <c r="A1854" s="203"/>
      <c r="B1854"/>
    </row>
    <row r="1855" spans="1:2" x14ac:dyDescent="0.25">
      <c r="A1855" s="203"/>
      <c r="B1855"/>
    </row>
    <row r="1856" spans="1:2" x14ac:dyDescent="0.25">
      <c r="A1856" s="203"/>
      <c r="B1856"/>
    </row>
    <row r="1857" spans="1:2" x14ac:dyDescent="0.25">
      <c r="A1857" s="203"/>
      <c r="B1857"/>
    </row>
    <row r="1858" spans="1:2" x14ac:dyDescent="0.25">
      <c r="A1858" s="203"/>
      <c r="B1858"/>
    </row>
    <row r="1859" spans="1:2" x14ac:dyDescent="0.25">
      <c r="A1859" s="203"/>
      <c r="B1859"/>
    </row>
    <row r="1860" spans="1:2" x14ac:dyDescent="0.25">
      <c r="A1860" s="203"/>
      <c r="B1860"/>
    </row>
    <row r="1861" spans="1:2" x14ac:dyDescent="0.25">
      <c r="A1861" s="203"/>
      <c r="B1861"/>
    </row>
    <row r="1862" spans="1:2" x14ac:dyDescent="0.25">
      <c r="A1862" s="203"/>
      <c r="B1862"/>
    </row>
    <row r="1863" spans="1:2" x14ac:dyDescent="0.25">
      <c r="A1863" s="203"/>
      <c r="B1863"/>
    </row>
    <row r="1864" spans="1:2" x14ac:dyDescent="0.25">
      <c r="A1864" s="203"/>
      <c r="B1864"/>
    </row>
    <row r="1865" spans="1:2" x14ac:dyDescent="0.25">
      <c r="A1865" s="203"/>
      <c r="B1865"/>
    </row>
    <row r="1866" spans="1:2" x14ac:dyDescent="0.25">
      <c r="A1866" s="203"/>
      <c r="B1866"/>
    </row>
    <row r="1867" spans="1:2" x14ac:dyDescent="0.25">
      <c r="A1867" s="203"/>
      <c r="B1867"/>
    </row>
    <row r="1868" spans="1:2" x14ac:dyDescent="0.25">
      <c r="A1868" s="203"/>
      <c r="B1868"/>
    </row>
    <row r="1869" spans="1:2" x14ac:dyDescent="0.25">
      <c r="A1869" s="203"/>
      <c r="B1869"/>
    </row>
    <row r="1870" spans="1:2" x14ac:dyDescent="0.25">
      <c r="A1870" s="203"/>
      <c r="B1870"/>
    </row>
    <row r="1871" spans="1:2" x14ac:dyDescent="0.25">
      <c r="A1871" s="203"/>
      <c r="B1871"/>
    </row>
    <row r="1872" spans="1:2" x14ac:dyDescent="0.25">
      <c r="A1872" s="203"/>
      <c r="B1872"/>
    </row>
    <row r="1873" spans="1:2" x14ac:dyDescent="0.25">
      <c r="A1873" s="203"/>
      <c r="B1873"/>
    </row>
    <row r="1874" spans="1:2" x14ac:dyDescent="0.25">
      <c r="A1874" s="203"/>
      <c r="B1874"/>
    </row>
    <row r="1875" spans="1:2" x14ac:dyDescent="0.25">
      <c r="A1875" s="203"/>
      <c r="B1875"/>
    </row>
    <row r="1876" spans="1:2" x14ac:dyDescent="0.25">
      <c r="A1876" s="203"/>
      <c r="B1876"/>
    </row>
    <row r="1877" spans="1:2" x14ac:dyDescent="0.25">
      <c r="A1877" s="203"/>
      <c r="B1877"/>
    </row>
    <row r="1878" spans="1:2" x14ac:dyDescent="0.25">
      <c r="A1878" s="203"/>
      <c r="B1878"/>
    </row>
    <row r="1879" spans="1:2" x14ac:dyDescent="0.25">
      <c r="A1879" s="203"/>
      <c r="B1879"/>
    </row>
    <row r="1880" spans="1:2" x14ac:dyDescent="0.25">
      <c r="A1880" s="203"/>
      <c r="B1880"/>
    </row>
    <row r="1881" spans="1:2" x14ac:dyDescent="0.25">
      <c r="A1881" s="203"/>
      <c r="B1881"/>
    </row>
    <row r="1882" spans="1:2" x14ac:dyDescent="0.25">
      <c r="A1882" s="203"/>
      <c r="B1882"/>
    </row>
    <row r="1883" spans="1:2" x14ac:dyDescent="0.25">
      <c r="A1883" s="203"/>
      <c r="B1883"/>
    </row>
    <row r="1884" spans="1:2" x14ac:dyDescent="0.25">
      <c r="A1884" s="203"/>
      <c r="B1884"/>
    </row>
    <row r="1885" spans="1:2" x14ac:dyDescent="0.25">
      <c r="A1885" s="203"/>
      <c r="B1885"/>
    </row>
    <row r="1886" spans="1:2" x14ac:dyDescent="0.25">
      <c r="A1886" s="203"/>
      <c r="B1886"/>
    </row>
    <row r="1887" spans="1:2" x14ac:dyDescent="0.25">
      <c r="A1887" s="203"/>
      <c r="B1887"/>
    </row>
    <row r="1888" spans="1:2" x14ac:dyDescent="0.25">
      <c r="A1888" s="203"/>
      <c r="B1888"/>
    </row>
    <row r="1889" spans="1:2" x14ac:dyDescent="0.25">
      <c r="A1889" s="203"/>
      <c r="B1889"/>
    </row>
    <row r="1890" spans="1:2" x14ac:dyDescent="0.25">
      <c r="A1890" s="203"/>
      <c r="B1890"/>
    </row>
    <row r="1891" spans="1:2" x14ac:dyDescent="0.25">
      <c r="A1891" s="203"/>
      <c r="B1891"/>
    </row>
    <row r="1892" spans="1:2" x14ac:dyDescent="0.25">
      <c r="A1892" s="203"/>
      <c r="B1892"/>
    </row>
    <row r="1893" spans="1:2" x14ac:dyDescent="0.25">
      <c r="A1893" s="203"/>
      <c r="B1893"/>
    </row>
    <row r="1894" spans="1:2" x14ac:dyDescent="0.25">
      <c r="A1894" s="203"/>
      <c r="B1894"/>
    </row>
    <row r="1895" spans="1:2" x14ac:dyDescent="0.25">
      <c r="A1895" s="203"/>
      <c r="B1895"/>
    </row>
    <row r="1896" spans="1:2" x14ac:dyDescent="0.25">
      <c r="A1896" s="203"/>
      <c r="B1896"/>
    </row>
    <row r="1897" spans="1:2" x14ac:dyDescent="0.25">
      <c r="A1897" s="203"/>
      <c r="B1897"/>
    </row>
    <row r="1898" spans="1:2" x14ac:dyDescent="0.25">
      <c r="A1898" s="203"/>
      <c r="B1898"/>
    </row>
    <row r="1899" spans="1:2" x14ac:dyDescent="0.25">
      <c r="A1899" s="203"/>
      <c r="B1899"/>
    </row>
    <row r="1900" spans="1:2" x14ac:dyDescent="0.25">
      <c r="A1900" s="203"/>
      <c r="B1900"/>
    </row>
    <row r="1901" spans="1:2" x14ac:dyDescent="0.25">
      <c r="A1901" s="203"/>
      <c r="B1901"/>
    </row>
    <row r="1902" spans="1:2" x14ac:dyDescent="0.25">
      <c r="A1902" s="203"/>
      <c r="B1902"/>
    </row>
    <row r="1903" spans="1:2" x14ac:dyDescent="0.25">
      <c r="A1903" s="203"/>
      <c r="B1903"/>
    </row>
    <row r="1904" spans="1:2" x14ac:dyDescent="0.25">
      <c r="A1904" s="203"/>
      <c r="B1904"/>
    </row>
    <row r="1905" spans="1:2" x14ac:dyDescent="0.25">
      <c r="A1905" s="203"/>
      <c r="B1905"/>
    </row>
    <row r="1906" spans="1:2" x14ac:dyDescent="0.25">
      <c r="A1906" s="203"/>
      <c r="B1906"/>
    </row>
    <row r="1907" spans="1:2" x14ac:dyDescent="0.25">
      <c r="A1907" s="203"/>
      <c r="B1907"/>
    </row>
    <row r="1908" spans="1:2" x14ac:dyDescent="0.25">
      <c r="A1908" s="203"/>
      <c r="B1908"/>
    </row>
    <row r="1909" spans="1:2" x14ac:dyDescent="0.25">
      <c r="A1909" s="203"/>
      <c r="B1909"/>
    </row>
    <row r="1910" spans="1:2" x14ac:dyDescent="0.25">
      <c r="A1910" s="203"/>
      <c r="B1910"/>
    </row>
    <row r="1911" spans="1:2" x14ac:dyDescent="0.25">
      <c r="A1911" s="203"/>
      <c r="B1911"/>
    </row>
    <row r="1912" spans="1:2" x14ac:dyDescent="0.25">
      <c r="A1912" s="203"/>
      <c r="B1912"/>
    </row>
    <row r="1913" spans="1:2" x14ac:dyDescent="0.25">
      <c r="A1913" s="203"/>
      <c r="B1913"/>
    </row>
    <row r="1914" spans="1:2" x14ac:dyDescent="0.25">
      <c r="A1914" s="203"/>
      <c r="B1914"/>
    </row>
    <row r="1915" spans="1:2" x14ac:dyDescent="0.25">
      <c r="A1915" s="203"/>
      <c r="B1915"/>
    </row>
    <row r="1916" spans="1:2" x14ac:dyDescent="0.25">
      <c r="A1916" s="203"/>
      <c r="B1916"/>
    </row>
    <row r="1917" spans="1:2" x14ac:dyDescent="0.25">
      <c r="A1917" s="203"/>
      <c r="B1917"/>
    </row>
    <row r="1918" spans="1:2" x14ac:dyDescent="0.25">
      <c r="A1918" s="203"/>
      <c r="B1918"/>
    </row>
    <row r="1919" spans="1:2" x14ac:dyDescent="0.25">
      <c r="A1919" s="203"/>
      <c r="B1919"/>
    </row>
    <row r="1920" spans="1:2" x14ac:dyDescent="0.25">
      <c r="A1920" s="203"/>
      <c r="B1920"/>
    </row>
    <row r="1921" spans="1:2" x14ac:dyDescent="0.25">
      <c r="A1921" s="203"/>
      <c r="B1921"/>
    </row>
    <row r="1922" spans="1:2" x14ac:dyDescent="0.25">
      <c r="A1922" s="203"/>
      <c r="B1922"/>
    </row>
    <row r="1923" spans="1:2" x14ac:dyDescent="0.25">
      <c r="A1923" s="203"/>
      <c r="B1923"/>
    </row>
    <row r="1924" spans="1:2" x14ac:dyDescent="0.25">
      <c r="A1924" s="203"/>
      <c r="B1924"/>
    </row>
    <row r="1925" spans="1:2" x14ac:dyDescent="0.25">
      <c r="A1925" s="203"/>
      <c r="B1925"/>
    </row>
    <row r="1926" spans="1:2" x14ac:dyDescent="0.25">
      <c r="A1926" s="203"/>
      <c r="B1926"/>
    </row>
    <row r="1927" spans="1:2" x14ac:dyDescent="0.25">
      <c r="A1927" s="203"/>
      <c r="B1927"/>
    </row>
    <row r="1928" spans="1:2" x14ac:dyDescent="0.25">
      <c r="A1928" s="203"/>
      <c r="B1928"/>
    </row>
    <row r="1929" spans="1:2" x14ac:dyDescent="0.25">
      <c r="A1929" s="203"/>
      <c r="B1929"/>
    </row>
    <row r="1930" spans="1:2" x14ac:dyDescent="0.25">
      <c r="A1930" s="203"/>
      <c r="B1930"/>
    </row>
    <row r="1931" spans="1:2" x14ac:dyDescent="0.25">
      <c r="A1931" s="203"/>
      <c r="B1931"/>
    </row>
    <row r="1932" spans="1:2" x14ac:dyDescent="0.25">
      <c r="A1932" s="203"/>
      <c r="B1932"/>
    </row>
    <row r="1933" spans="1:2" x14ac:dyDescent="0.25">
      <c r="A1933" s="203"/>
      <c r="B1933"/>
    </row>
    <row r="1934" spans="1:2" x14ac:dyDescent="0.25">
      <c r="A1934" s="203"/>
      <c r="B1934"/>
    </row>
    <row r="1935" spans="1:2" x14ac:dyDescent="0.25">
      <c r="A1935" s="203"/>
      <c r="B1935"/>
    </row>
    <row r="1936" spans="1:2" x14ac:dyDescent="0.25">
      <c r="A1936" s="203"/>
      <c r="B1936"/>
    </row>
    <row r="1937" spans="1:2" x14ac:dyDescent="0.25">
      <c r="A1937" s="203"/>
      <c r="B1937"/>
    </row>
    <row r="1938" spans="1:2" x14ac:dyDescent="0.25">
      <c r="A1938" s="203"/>
      <c r="B1938"/>
    </row>
    <row r="1939" spans="1:2" x14ac:dyDescent="0.25">
      <c r="A1939" s="203"/>
      <c r="B1939"/>
    </row>
    <row r="1940" spans="1:2" x14ac:dyDescent="0.25">
      <c r="A1940" s="203"/>
      <c r="B1940"/>
    </row>
    <row r="1941" spans="1:2" x14ac:dyDescent="0.25">
      <c r="A1941" s="203"/>
      <c r="B1941"/>
    </row>
    <row r="1942" spans="1:2" x14ac:dyDescent="0.25">
      <c r="A1942" s="203"/>
      <c r="B1942"/>
    </row>
    <row r="1943" spans="1:2" x14ac:dyDescent="0.25">
      <c r="A1943" s="203"/>
      <c r="B1943"/>
    </row>
    <row r="1944" spans="1:2" x14ac:dyDescent="0.25">
      <c r="A1944" s="203"/>
      <c r="B1944"/>
    </row>
    <row r="1945" spans="1:2" x14ac:dyDescent="0.25">
      <c r="A1945" s="203"/>
      <c r="B1945"/>
    </row>
    <row r="1946" spans="1:2" x14ac:dyDescent="0.25">
      <c r="A1946" s="203"/>
      <c r="B1946"/>
    </row>
    <row r="1947" spans="1:2" x14ac:dyDescent="0.25">
      <c r="A1947" s="203"/>
      <c r="B1947"/>
    </row>
    <row r="1948" spans="1:2" x14ac:dyDescent="0.25">
      <c r="A1948" s="203"/>
      <c r="B1948"/>
    </row>
    <row r="1949" spans="1:2" x14ac:dyDescent="0.25">
      <c r="A1949" s="203"/>
      <c r="B1949"/>
    </row>
    <row r="1950" spans="1:2" x14ac:dyDescent="0.25">
      <c r="A1950" s="203"/>
      <c r="B1950"/>
    </row>
    <row r="1951" spans="1:2" x14ac:dyDescent="0.25">
      <c r="A1951" s="203"/>
      <c r="B1951"/>
    </row>
    <row r="1952" spans="1:2" x14ac:dyDescent="0.25">
      <c r="A1952" s="203"/>
      <c r="B1952"/>
    </row>
    <row r="1953" spans="1:2" x14ac:dyDescent="0.25">
      <c r="A1953" s="203"/>
      <c r="B1953"/>
    </row>
    <row r="1954" spans="1:2" x14ac:dyDescent="0.25">
      <c r="A1954" s="203"/>
      <c r="B1954"/>
    </row>
    <row r="1955" spans="1:2" x14ac:dyDescent="0.25">
      <c r="A1955" s="203"/>
      <c r="B1955"/>
    </row>
    <row r="1956" spans="1:2" x14ac:dyDescent="0.25">
      <c r="A1956" s="203"/>
      <c r="B1956"/>
    </row>
    <row r="1957" spans="1:2" x14ac:dyDescent="0.25">
      <c r="A1957" s="203"/>
      <c r="B1957"/>
    </row>
    <row r="1958" spans="1:2" x14ac:dyDescent="0.25">
      <c r="A1958" s="203"/>
      <c r="B1958"/>
    </row>
    <row r="1959" spans="1:2" x14ac:dyDescent="0.25">
      <c r="A1959" s="203"/>
      <c r="B1959"/>
    </row>
    <row r="1960" spans="1:2" x14ac:dyDescent="0.25">
      <c r="A1960" s="203"/>
      <c r="B1960"/>
    </row>
    <row r="1961" spans="1:2" x14ac:dyDescent="0.25">
      <c r="A1961" s="203"/>
      <c r="B1961"/>
    </row>
    <row r="1962" spans="1:2" x14ac:dyDescent="0.25">
      <c r="A1962" s="203"/>
      <c r="B1962"/>
    </row>
    <row r="1963" spans="1:2" x14ac:dyDescent="0.25">
      <c r="A1963" s="203"/>
      <c r="B1963"/>
    </row>
    <row r="1964" spans="1:2" x14ac:dyDescent="0.25">
      <c r="A1964" s="203"/>
      <c r="B1964"/>
    </row>
    <row r="1965" spans="1:2" x14ac:dyDescent="0.25">
      <c r="A1965" s="203"/>
      <c r="B1965"/>
    </row>
    <row r="1966" spans="1:2" x14ac:dyDescent="0.25">
      <c r="A1966" s="203"/>
      <c r="B1966"/>
    </row>
    <row r="1967" spans="1:2" x14ac:dyDescent="0.25">
      <c r="A1967" s="203"/>
      <c r="B1967"/>
    </row>
    <row r="1968" spans="1:2" x14ac:dyDescent="0.25">
      <c r="A1968" s="203"/>
      <c r="B1968"/>
    </row>
    <row r="1969" spans="1:2" x14ac:dyDescent="0.25">
      <c r="A1969" s="203"/>
      <c r="B1969"/>
    </row>
    <row r="1970" spans="1:2" x14ac:dyDescent="0.25">
      <c r="A1970" s="203"/>
      <c r="B1970"/>
    </row>
    <row r="1971" spans="1:2" x14ac:dyDescent="0.25">
      <c r="A1971" s="203"/>
      <c r="B1971"/>
    </row>
    <row r="1972" spans="1:2" x14ac:dyDescent="0.25">
      <c r="A1972" s="203"/>
      <c r="B1972"/>
    </row>
    <row r="1973" spans="1:2" x14ac:dyDescent="0.25">
      <c r="A1973" s="203"/>
      <c r="B1973"/>
    </row>
    <row r="1974" spans="1:2" x14ac:dyDescent="0.25">
      <c r="A1974" s="203"/>
      <c r="B1974"/>
    </row>
    <row r="1975" spans="1:2" x14ac:dyDescent="0.25">
      <c r="A1975" s="203"/>
      <c r="B1975"/>
    </row>
    <row r="1976" spans="1:2" x14ac:dyDescent="0.25">
      <c r="A1976" s="203"/>
      <c r="B1976"/>
    </row>
    <row r="1977" spans="1:2" x14ac:dyDescent="0.25">
      <c r="A1977" s="203"/>
      <c r="B1977"/>
    </row>
    <row r="1978" spans="1:2" x14ac:dyDescent="0.25">
      <c r="A1978" s="203"/>
      <c r="B1978"/>
    </row>
    <row r="1979" spans="1:2" x14ac:dyDescent="0.25">
      <c r="A1979" s="203"/>
      <c r="B1979"/>
    </row>
    <row r="1980" spans="1:2" x14ac:dyDescent="0.25">
      <c r="A1980" s="203"/>
      <c r="B1980"/>
    </row>
    <row r="1981" spans="1:2" x14ac:dyDescent="0.25">
      <c r="A1981" s="203"/>
      <c r="B1981"/>
    </row>
    <row r="1982" spans="1:2" x14ac:dyDescent="0.25">
      <c r="A1982" s="203"/>
      <c r="B1982"/>
    </row>
    <row r="1983" spans="1:2" x14ac:dyDescent="0.25">
      <c r="A1983" s="203"/>
      <c r="B1983"/>
    </row>
    <row r="1984" spans="1:2" x14ac:dyDescent="0.25">
      <c r="A1984" s="203"/>
      <c r="B1984"/>
    </row>
    <row r="1985" spans="1:2" x14ac:dyDescent="0.25">
      <c r="A1985" s="203"/>
      <c r="B1985"/>
    </row>
    <row r="1986" spans="1:2" x14ac:dyDescent="0.25">
      <c r="A1986" s="203"/>
      <c r="B1986"/>
    </row>
    <row r="1987" spans="1:2" x14ac:dyDescent="0.25">
      <c r="A1987" s="203"/>
      <c r="B1987"/>
    </row>
    <row r="1988" spans="1:2" x14ac:dyDescent="0.25">
      <c r="A1988" s="203"/>
      <c r="B1988"/>
    </row>
    <row r="1989" spans="1:2" x14ac:dyDescent="0.25">
      <c r="A1989" s="203"/>
      <c r="B1989"/>
    </row>
    <row r="1990" spans="1:2" x14ac:dyDescent="0.25">
      <c r="A1990" s="203"/>
      <c r="B1990"/>
    </row>
    <row r="1991" spans="1:2" x14ac:dyDescent="0.25">
      <c r="A1991" s="203"/>
      <c r="B1991"/>
    </row>
    <row r="1992" spans="1:2" x14ac:dyDescent="0.25">
      <c r="A1992" s="203"/>
      <c r="B1992"/>
    </row>
    <row r="1993" spans="1:2" x14ac:dyDescent="0.25">
      <c r="A1993" s="203"/>
      <c r="B1993"/>
    </row>
    <row r="1994" spans="1:2" x14ac:dyDescent="0.25">
      <c r="A1994" s="203"/>
      <c r="B1994"/>
    </row>
    <row r="1995" spans="1:2" x14ac:dyDescent="0.25">
      <c r="A1995" s="203"/>
      <c r="B1995"/>
    </row>
    <row r="1996" spans="1:2" x14ac:dyDescent="0.25">
      <c r="A1996" s="203"/>
      <c r="B1996"/>
    </row>
    <row r="1997" spans="1:2" x14ac:dyDescent="0.25">
      <c r="A1997" s="203"/>
      <c r="B1997"/>
    </row>
    <row r="1998" spans="1:2" x14ac:dyDescent="0.25">
      <c r="A1998" s="203"/>
      <c r="B1998"/>
    </row>
    <row r="1999" spans="1:2" x14ac:dyDescent="0.25">
      <c r="A1999" s="203"/>
      <c r="B1999"/>
    </row>
    <row r="2000" spans="1:2" x14ac:dyDescent="0.25">
      <c r="A2000" s="203"/>
      <c r="B2000"/>
    </row>
    <row r="2001" spans="1:2" x14ac:dyDescent="0.25">
      <c r="A2001" s="203"/>
      <c r="B2001"/>
    </row>
    <row r="2002" spans="1:2" x14ac:dyDescent="0.25">
      <c r="A2002" s="203"/>
      <c r="B2002"/>
    </row>
    <row r="2003" spans="1:2" x14ac:dyDescent="0.25">
      <c r="A2003" s="203"/>
      <c r="B2003"/>
    </row>
    <row r="2004" spans="1:2" x14ac:dyDescent="0.25">
      <c r="A2004" s="203"/>
      <c r="B2004"/>
    </row>
    <row r="2005" spans="1:2" x14ac:dyDescent="0.25">
      <c r="A2005" s="203"/>
      <c r="B2005"/>
    </row>
    <row r="2006" spans="1:2" x14ac:dyDescent="0.25">
      <c r="A2006" s="203"/>
      <c r="B2006"/>
    </row>
    <row r="2007" spans="1:2" x14ac:dyDescent="0.25">
      <c r="A2007" s="203"/>
      <c r="B2007"/>
    </row>
    <row r="2008" spans="1:2" x14ac:dyDescent="0.25">
      <c r="A2008" s="203"/>
      <c r="B2008"/>
    </row>
    <row r="2009" spans="1:2" x14ac:dyDescent="0.25">
      <c r="A2009" s="203"/>
      <c r="B2009"/>
    </row>
    <row r="2010" spans="1:2" x14ac:dyDescent="0.25">
      <c r="A2010" s="203"/>
      <c r="B2010"/>
    </row>
    <row r="2011" spans="1:2" x14ac:dyDescent="0.25">
      <c r="A2011" s="203"/>
      <c r="B2011"/>
    </row>
    <row r="2012" spans="1:2" x14ac:dyDescent="0.25">
      <c r="A2012" s="203"/>
      <c r="B2012"/>
    </row>
    <row r="2013" spans="1:2" x14ac:dyDescent="0.25">
      <c r="A2013" s="203"/>
      <c r="B2013"/>
    </row>
    <row r="2014" spans="1:2" x14ac:dyDescent="0.25">
      <c r="A2014" s="203"/>
      <c r="B2014"/>
    </row>
    <row r="2015" spans="1:2" x14ac:dyDescent="0.25">
      <c r="A2015" s="203"/>
      <c r="B2015"/>
    </row>
    <row r="2016" spans="1:2" x14ac:dyDescent="0.25">
      <c r="A2016" s="203"/>
      <c r="B2016"/>
    </row>
    <row r="2017" spans="1:2" x14ac:dyDescent="0.25">
      <c r="A2017" s="203"/>
      <c r="B2017"/>
    </row>
    <row r="2018" spans="1:2" x14ac:dyDescent="0.25">
      <c r="A2018" s="203"/>
      <c r="B2018"/>
    </row>
    <row r="2019" spans="1:2" x14ac:dyDescent="0.25">
      <c r="A2019" s="203"/>
      <c r="B2019"/>
    </row>
    <row r="2020" spans="1:2" x14ac:dyDescent="0.25">
      <c r="A2020" s="203"/>
      <c r="B2020"/>
    </row>
    <row r="2021" spans="1:2" x14ac:dyDescent="0.25">
      <c r="A2021" s="203"/>
      <c r="B2021"/>
    </row>
    <row r="2022" spans="1:2" x14ac:dyDescent="0.25">
      <c r="A2022" s="203"/>
      <c r="B2022"/>
    </row>
    <row r="2023" spans="1:2" x14ac:dyDescent="0.25">
      <c r="A2023" s="203"/>
      <c r="B2023"/>
    </row>
    <row r="2024" spans="1:2" x14ac:dyDescent="0.25">
      <c r="A2024" s="203"/>
      <c r="B2024"/>
    </row>
    <row r="2025" spans="1:2" x14ac:dyDescent="0.25">
      <c r="A2025" s="203"/>
      <c r="B2025"/>
    </row>
    <row r="2026" spans="1:2" x14ac:dyDescent="0.25">
      <c r="A2026" s="203"/>
      <c r="B2026"/>
    </row>
    <row r="2027" spans="1:2" x14ac:dyDescent="0.25">
      <c r="A2027" s="203"/>
      <c r="B2027"/>
    </row>
    <row r="2028" spans="1:2" x14ac:dyDescent="0.25">
      <c r="A2028" s="203"/>
      <c r="B2028"/>
    </row>
    <row r="2029" spans="1:2" x14ac:dyDescent="0.25">
      <c r="A2029" s="203"/>
      <c r="B2029"/>
    </row>
    <row r="2030" spans="1:2" x14ac:dyDescent="0.25">
      <c r="A2030" s="203"/>
      <c r="B2030"/>
    </row>
    <row r="2031" spans="1:2" x14ac:dyDescent="0.25">
      <c r="A2031" s="203"/>
      <c r="B2031"/>
    </row>
    <row r="2032" spans="1:2" x14ac:dyDescent="0.25">
      <c r="A2032" s="203"/>
      <c r="B2032"/>
    </row>
    <row r="2033" spans="1:2" x14ac:dyDescent="0.25">
      <c r="A2033" s="203"/>
      <c r="B2033"/>
    </row>
    <row r="2034" spans="1:2" x14ac:dyDescent="0.25">
      <c r="A2034" s="203"/>
      <c r="B2034"/>
    </row>
    <row r="2035" spans="1:2" x14ac:dyDescent="0.25">
      <c r="A2035" s="203"/>
      <c r="B2035"/>
    </row>
    <row r="2036" spans="1:2" x14ac:dyDescent="0.25">
      <c r="A2036" s="203"/>
      <c r="B2036"/>
    </row>
    <row r="2037" spans="1:2" x14ac:dyDescent="0.25">
      <c r="A2037" s="203"/>
      <c r="B2037"/>
    </row>
    <row r="2038" spans="1:2" x14ac:dyDescent="0.25">
      <c r="A2038" s="203"/>
      <c r="B2038"/>
    </row>
    <row r="2039" spans="1:2" x14ac:dyDescent="0.25">
      <c r="A2039" s="203"/>
      <c r="B2039"/>
    </row>
    <row r="2040" spans="1:2" x14ac:dyDescent="0.25">
      <c r="A2040" s="203"/>
      <c r="B2040"/>
    </row>
    <row r="2041" spans="1:2" x14ac:dyDescent="0.25">
      <c r="A2041" s="203"/>
      <c r="B2041"/>
    </row>
    <row r="2042" spans="1:2" x14ac:dyDescent="0.25">
      <c r="A2042" s="203"/>
      <c r="B2042"/>
    </row>
    <row r="2043" spans="1:2" x14ac:dyDescent="0.25">
      <c r="A2043" s="203"/>
      <c r="B2043"/>
    </row>
    <row r="2044" spans="1:2" x14ac:dyDescent="0.25">
      <c r="A2044" s="203"/>
      <c r="B2044"/>
    </row>
    <row r="2045" spans="1:2" x14ac:dyDescent="0.25">
      <c r="A2045" s="203"/>
      <c r="B2045"/>
    </row>
    <row r="2046" spans="1:2" x14ac:dyDescent="0.25">
      <c r="A2046" s="203"/>
      <c r="B2046"/>
    </row>
    <row r="2047" spans="1:2" x14ac:dyDescent="0.25">
      <c r="A2047" s="203"/>
      <c r="B2047"/>
    </row>
    <row r="2048" spans="1:2" x14ac:dyDescent="0.25">
      <c r="A2048" s="203"/>
      <c r="B2048"/>
    </row>
    <row r="2049" spans="1:2" x14ac:dyDescent="0.25">
      <c r="A2049" s="203"/>
      <c r="B2049"/>
    </row>
    <row r="2050" spans="1:2" x14ac:dyDescent="0.25">
      <c r="A2050" s="203"/>
      <c r="B2050"/>
    </row>
    <row r="2051" spans="1:2" x14ac:dyDescent="0.25">
      <c r="A2051" s="203"/>
      <c r="B2051"/>
    </row>
    <row r="2052" spans="1:2" x14ac:dyDescent="0.25">
      <c r="A2052" s="203"/>
      <c r="B2052"/>
    </row>
    <row r="2053" spans="1:2" x14ac:dyDescent="0.25">
      <c r="A2053" s="203"/>
      <c r="B2053"/>
    </row>
    <row r="2054" spans="1:2" x14ac:dyDescent="0.25">
      <c r="A2054" s="203"/>
      <c r="B2054"/>
    </row>
    <row r="2055" spans="1:2" x14ac:dyDescent="0.25">
      <c r="A2055" s="203"/>
      <c r="B2055"/>
    </row>
    <row r="2056" spans="1:2" x14ac:dyDescent="0.25">
      <c r="A2056" s="203"/>
      <c r="B2056"/>
    </row>
    <row r="2057" spans="1:2" x14ac:dyDescent="0.25">
      <c r="A2057" s="203"/>
      <c r="B2057"/>
    </row>
    <row r="2058" spans="1:2" x14ac:dyDescent="0.25">
      <c r="A2058" s="203"/>
      <c r="B2058"/>
    </row>
    <row r="2059" spans="1:2" x14ac:dyDescent="0.25">
      <c r="A2059" s="203"/>
      <c r="B2059"/>
    </row>
    <row r="2060" spans="1:2" x14ac:dyDescent="0.25">
      <c r="A2060" s="203"/>
      <c r="B2060"/>
    </row>
    <row r="2061" spans="1:2" x14ac:dyDescent="0.25">
      <c r="A2061" s="203"/>
      <c r="B2061"/>
    </row>
    <row r="2062" spans="1:2" x14ac:dyDescent="0.25">
      <c r="A2062" s="203"/>
      <c r="B2062"/>
    </row>
    <row r="2063" spans="1:2" x14ac:dyDescent="0.25">
      <c r="A2063" s="203"/>
      <c r="B2063"/>
    </row>
    <row r="2064" spans="1:2" x14ac:dyDescent="0.25">
      <c r="A2064" s="203"/>
      <c r="B2064"/>
    </row>
    <row r="2065" spans="1:2" x14ac:dyDescent="0.25">
      <c r="A2065" s="203"/>
      <c r="B2065"/>
    </row>
    <row r="2066" spans="1:2" x14ac:dyDescent="0.25">
      <c r="A2066" s="203"/>
      <c r="B2066"/>
    </row>
    <row r="2067" spans="1:2" x14ac:dyDescent="0.25">
      <c r="A2067" s="203"/>
      <c r="B2067"/>
    </row>
    <row r="2068" spans="1:2" x14ac:dyDescent="0.25">
      <c r="A2068" s="203"/>
      <c r="B2068"/>
    </row>
    <row r="2069" spans="1:2" x14ac:dyDescent="0.25">
      <c r="A2069" s="203"/>
      <c r="B2069"/>
    </row>
    <row r="2070" spans="1:2" x14ac:dyDescent="0.25">
      <c r="A2070" s="203"/>
      <c r="B2070"/>
    </row>
    <row r="2071" spans="1:2" x14ac:dyDescent="0.25">
      <c r="A2071" s="203"/>
      <c r="B2071"/>
    </row>
    <row r="2072" spans="1:2" x14ac:dyDescent="0.25">
      <c r="A2072" s="203"/>
      <c r="B2072"/>
    </row>
    <row r="2073" spans="1:2" x14ac:dyDescent="0.25">
      <c r="A2073" s="203"/>
      <c r="B2073"/>
    </row>
    <row r="2074" spans="1:2" x14ac:dyDescent="0.25">
      <c r="A2074" s="203"/>
      <c r="B2074"/>
    </row>
    <row r="2075" spans="1:2" x14ac:dyDescent="0.25">
      <c r="A2075" s="203"/>
      <c r="B2075"/>
    </row>
    <row r="2076" spans="1:2" x14ac:dyDescent="0.25">
      <c r="A2076" s="203"/>
      <c r="B2076"/>
    </row>
    <row r="2077" spans="1:2" x14ac:dyDescent="0.25">
      <c r="A2077" s="203"/>
      <c r="B2077"/>
    </row>
    <row r="2078" spans="1:2" x14ac:dyDescent="0.25">
      <c r="A2078" s="203"/>
      <c r="B2078"/>
    </row>
    <row r="2079" spans="1:2" x14ac:dyDescent="0.25">
      <c r="A2079" s="203"/>
      <c r="B2079"/>
    </row>
    <row r="2080" spans="1:2" x14ac:dyDescent="0.25">
      <c r="A2080" s="203"/>
      <c r="B2080"/>
    </row>
    <row r="2081" spans="1:2" x14ac:dyDescent="0.25">
      <c r="A2081" s="203"/>
      <c r="B2081"/>
    </row>
    <row r="2082" spans="1:2" x14ac:dyDescent="0.25">
      <c r="A2082" s="203"/>
      <c r="B2082"/>
    </row>
    <row r="2083" spans="1:2" x14ac:dyDescent="0.25">
      <c r="A2083" s="203"/>
      <c r="B2083"/>
    </row>
    <row r="2084" spans="1:2" x14ac:dyDescent="0.25">
      <c r="A2084" s="203"/>
      <c r="B2084"/>
    </row>
    <row r="2085" spans="1:2" x14ac:dyDescent="0.25">
      <c r="A2085" s="203"/>
      <c r="B2085"/>
    </row>
    <row r="2086" spans="1:2" x14ac:dyDescent="0.25">
      <c r="A2086" s="203"/>
      <c r="B2086"/>
    </row>
    <row r="2087" spans="1:2" x14ac:dyDescent="0.25">
      <c r="A2087" s="203"/>
      <c r="B2087"/>
    </row>
    <row r="2088" spans="1:2" x14ac:dyDescent="0.25">
      <c r="A2088" s="203"/>
      <c r="B2088"/>
    </row>
    <row r="2089" spans="1:2" x14ac:dyDescent="0.25">
      <c r="A2089" s="203"/>
      <c r="B2089"/>
    </row>
    <row r="2090" spans="1:2" x14ac:dyDescent="0.25">
      <c r="A2090" s="203"/>
      <c r="B2090"/>
    </row>
    <row r="2091" spans="1:2" x14ac:dyDescent="0.25">
      <c r="A2091" s="203"/>
      <c r="B2091"/>
    </row>
    <row r="2092" spans="1:2" x14ac:dyDescent="0.25">
      <c r="A2092" s="203"/>
      <c r="B2092"/>
    </row>
    <row r="2093" spans="1:2" x14ac:dyDescent="0.25">
      <c r="A2093" s="203"/>
      <c r="B2093"/>
    </row>
    <row r="2094" spans="1:2" x14ac:dyDescent="0.25">
      <c r="A2094" s="203"/>
      <c r="B2094"/>
    </row>
    <row r="2095" spans="1:2" x14ac:dyDescent="0.25">
      <c r="A2095" s="203"/>
      <c r="B2095"/>
    </row>
    <row r="2096" spans="1:2" x14ac:dyDescent="0.25">
      <c r="A2096" s="203"/>
      <c r="B2096"/>
    </row>
    <row r="2097" spans="1:2" x14ac:dyDescent="0.25">
      <c r="A2097" s="203"/>
      <c r="B2097"/>
    </row>
    <row r="2098" spans="1:2" x14ac:dyDescent="0.25">
      <c r="A2098" s="203"/>
      <c r="B2098"/>
    </row>
    <row r="2099" spans="1:2" x14ac:dyDescent="0.25">
      <c r="A2099" s="203"/>
      <c r="B2099"/>
    </row>
    <row r="2100" spans="1:2" x14ac:dyDescent="0.25">
      <c r="A2100" s="203"/>
      <c r="B2100"/>
    </row>
    <row r="2101" spans="1:2" x14ac:dyDescent="0.25">
      <c r="A2101" s="203"/>
      <c r="B2101"/>
    </row>
    <row r="2102" spans="1:2" x14ac:dyDescent="0.25">
      <c r="A2102" s="203"/>
      <c r="B2102"/>
    </row>
    <row r="2103" spans="1:2" x14ac:dyDescent="0.25">
      <c r="A2103" s="203"/>
      <c r="B2103"/>
    </row>
    <row r="2104" spans="1:2" x14ac:dyDescent="0.25">
      <c r="A2104" s="203"/>
      <c r="B2104"/>
    </row>
    <row r="2105" spans="1:2" x14ac:dyDescent="0.25">
      <c r="A2105" s="203"/>
      <c r="B2105"/>
    </row>
    <row r="2106" spans="1:2" x14ac:dyDescent="0.25">
      <c r="A2106" s="203"/>
      <c r="B2106"/>
    </row>
    <row r="2107" spans="1:2" x14ac:dyDescent="0.25">
      <c r="A2107" s="203"/>
      <c r="B2107"/>
    </row>
    <row r="2108" spans="1:2" x14ac:dyDescent="0.25">
      <c r="A2108" s="203"/>
      <c r="B2108"/>
    </row>
    <row r="2109" spans="1:2" x14ac:dyDescent="0.25">
      <c r="A2109" s="203"/>
      <c r="B2109"/>
    </row>
    <row r="2110" spans="1:2" x14ac:dyDescent="0.25">
      <c r="A2110" s="203"/>
      <c r="B2110"/>
    </row>
    <row r="2111" spans="1:2" x14ac:dyDescent="0.25">
      <c r="A2111" s="203"/>
      <c r="B2111"/>
    </row>
    <row r="2112" spans="1:2" x14ac:dyDescent="0.25">
      <c r="A2112" s="203"/>
      <c r="B2112"/>
    </row>
    <row r="2113" spans="1:2" x14ac:dyDescent="0.25">
      <c r="A2113" s="203"/>
      <c r="B2113"/>
    </row>
    <row r="2114" spans="1:2" x14ac:dyDescent="0.25">
      <c r="A2114" s="203"/>
      <c r="B2114"/>
    </row>
    <row r="2115" spans="1:2" x14ac:dyDescent="0.25">
      <c r="A2115" s="203"/>
      <c r="B2115"/>
    </row>
    <row r="2116" spans="1:2" x14ac:dyDescent="0.25">
      <c r="A2116" s="203"/>
      <c r="B2116"/>
    </row>
    <row r="2117" spans="1:2" x14ac:dyDescent="0.25">
      <c r="A2117" s="203"/>
      <c r="B2117"/>
    </row>
    <row r="2118" spans="1:2" x14ac:dyDescent="0.25">
      <c r="A2118" s="203"/>
      <c r="B2118"/>
    </row>
    <row r="2119" spans="1:2" x14ac:dyDescent="0.25">
      <c r="A2119" s="203"/>
      <c r="B2119"/>
    </row>
    <row r="2120" spans="1:2" x14ac:dyDescent="0.25">
      <c r="A2120" s="203"/>
      <c r="B2120"/>
    </row>
    <row r="2121" spans="1:2" x14ac:dyDescent="0.25">
      <c r="A2121" s="203"/>
      <c r="B2121"/>
    </row>
    <row r="2122" spans="1:2" x14ac:dyDescent="0.25">
      <c r="A2122" s="203"/>
      <c r="B2122"/>
    </row>
    <row r="2123" spans="1:2" x14ac:dyDescent="0.25">
      <c r="A2123" s="203"/>
      <c r="B2123"/>
    </row>
    <row r="2124" spans="1:2" x14ac:dyDescent="0.25">
      <c r="A2124" s="203"/>
      <c r="B2124"/>
    </row>
    <row r="2125" spans="1:2" x14ac:dyDescent="0.25">
      <c r="A2125" s="203"/>
      <c r="B2125"/>
    </row>
    <row r="2126" spans="1:2" x14ac:dyDescent="0.25">
      <c r="A2126" s="203"/>
      <c r="B2126"/>
    </row>
    <row r="2127" spans="1:2" x14ac:dyDescent="0.25">
      <c r="A2127" s="203"/>
      <c r="B2127"/>
    </row>
    <row r="2128" spans="1:2" x14ac:dyDescent="0.25">
      <c r="A2128" s="203"/>
      <c r="B2128"/>
    </row>
    <row r="2129" spans="1:2" x14ac:dyDescent="0.25">
      <c r="A2129" s="203"/>
      <c r="B2129"/>
    </row>
    <row r="2130" spans="1:2" x14ac:dyDescent="0.25">
      <c r="A2130" s="203"/>
      <c r="B2130"/>
    </row>
    <row r="2131" spans="1:2" x14ac:dyDescent="0.25">
      <c r="A2131" s="203"/>
      <c r="B2131"/>
    </row>
    <row r="2132" spans="1:2" x14ac:dyDescent="0.25">
      <c r="A2132" s="203"/>
      <c r="B2132"/>
    </row>
    <row r="2133" spans="1:2" x14ac:dyDescent="0.25">
      <c r="A2133" s="203"/>
      <c r="B2133"/>
    </row>
    <row r="2134" spans="1:2" x14ac:dyDescent="0.25">
      <c r="A2134" s="203"/>
      <c r="B2134"/>
    </row>
    <row r="2135" spans="1:2" x14ac:dyDescent="0.25">
      <c r="A2135" s="203"/>
      <c r="B2135"/>
    </row>
    <row r="2136" spans="1:2" x14ac:dyDescent="0.25">
      <c r="A2136" s="203"/>
      <c r="B2136"/>
    </row>
    <row r="2137" spans="1:2" x14ac:dyDescent="0.25">
      <c r="A2137" s="203"/>
      <c r="B2137"/>
    </row>
    <row r="2138" spans="1:2" x14ac:dyDescent="0.25">
      <c r="A2138" s="203"/>
      <c r="B2138"/>
    </row>
    <row r="2139" spans="1:2" x14ac:dyDescent="0.25">
      <c r="A2139" s="203"/>
      <c r="B2139"/>
    </row>
    <row r="2140" spans="1:2" x14ac:dyDescent="0.25">
      <c r="A2140" s="203"/>
      <c r="B2140"/>
    </row>
    <row r="2141" spans="1:2" x14ac:dyDescent="0.25">
      <c r="A2141" s="203"/>
      <c r="B2141"/>
    </row>
    <row r="2142" spans="1:2" x14ac:dyDescent="0.25">
      <c r="A2142" s="203"/>
      <c r="B2142"/>
    </row>
    <row r="2143" spans="1:2" x14ac:dyDescent="0.25">
      <c r="A2143" s="203"/>
      <c r="B2143"/>
    </row>
    <row r="2144" spans="1:2" x14ac:dyDescent="0.25">
      <c r="A2144" s="203"/>
      <c r="B2144"/>
    </row>
    <row r="2145" spans="1:2" x14ac:dyDescent="0.25">
      <c r="A2145" s="203"/>
      <c r="B2145"/>
    </row>
    <row r="2146" spans="1:2" x14ac:dyDescent="0.25">
      <c r="A2146" s="203"/>
      <c r="B2146"/>
    </row>
    <row r="2147" spans="1:2" x14ac:dyDescent="0.25">
      <c r="A2147" s="203"/>
      <c r="B2147"/>
    </row>
    <row r="2148" spans="1:2" x14ac:dyDescent="0.25">
      <c r="A2148" s="203"/>
      <c r="B2148"/>
    </row>
    <row r="2149" spans="1:2" x14ac:dyDescent="0.25">
      <c r="A2149" s="203"/>
      <c r="B2149"/>
    </row>
    <row r="2150" spans="1:2" x14ac:dyDescent="0.25">
      <c r="A2150" s="203"/>
      <c r="B2150"/>
    </row>
    <row r="2151" spans="1:2" x14ac:dyDescent="0.25">
      <c r="A2151" s="203"/>
      <c r="B2151"/>
    </row>
    <row r="2152" spans="1:2" x14ac:dyDescent="0.25">
      <c r="A2152" s="203"/>
      <c r="B2152"/>
    </row>
    <row r="2153" spans="1:2" x14ac:dyDescent="0.25">
      <c r="A2153" s="203"/>
      <c r="B2153"/>
    </row>
    <row r="2154" spans="1:2" x14ac:dyDescent="0.25">
      <c r="A2154" s="203"/>
      <c r="B2154"/>
    </row>
    <row r="2155" spans="1:2" x14ac:dyDescent="0.25">
      <c r="A2155" s="203"/>
      <c r="B2155"/>
    </row>
    <row r="2156" spans="1:2" x14ac:dyDescent="0.25">
      <c r="A2156" s="203"/>
      <c r="B2156"/>
    </row>
    <row r="2157" spans="1:2" x14ac:dyDescent="0.25">
      <c r="A2157" s="203"/>
      <c r="B2157"/>
    </row>
    <row r="2158" spans="1:2" x14ac:dyDescent="0.25">
      <c r="A2158" s="203"/>
      <c r="B2158"/>
    </row>
    <row r="2159" spans="1:2" x14ac:dyDescent="0.25">
      <c r="A2159" s="203"/>
      <c r="B2159"/>
    </row>
    <row r="2160" spans="1:2" x14ac:dyDescent="0.25">
      <c r="A2160" s="203"/>
      <c r="B2160"/>
    </row>
    <row r="2161" spans="1:2" x14ac:dyDescent="0.25">
      <c r="A2161" s="203"/>
      <c r="B2161"/>
    </row>
    <row r="2162" spans="1:2" x14ac:dyDescent="0.25">
      <c r="A2162" s="203"/>
      <c r="B2162"/>
    </row>
    <row r="2163" spans="1:2" x14ac:dyDescent="0.25">
      <c r="A2163" s="203"/>
      <c r="B2163"/>
    </row>
    <row r="2164" spans="1:2" x14ac:dyDescent="0.25">
      <c r="A2164" s="203"/>
      <c r="B2164"/>
    </row>
    <row r="2165" spans="1:2" x14ac:dyDescent="0.25">
      <c r="A2165" s="203"/>
      <c r="B2165"/>
    </row>
    <row r="2166" spans="1:2" x14ac:dyDescent="0.25">
      <c r="A2166" s="203"/>
      <c r="B2166"/>
    </row>
    <row r="2167" spans="1:2" x14ac:dyDescent="0.25">
      <c r="A2167" s="203"/>
      <c r="B2167"/>
    </row>
    <row r="2168" spans="1:2" x14ac:dyDescent="0.25">
      <c r="A2168" s="203"/>
      <c r="B2168"/>
    </row>
    <row r="2169" spans="1:2" x14ac:dyDescent="0.25">
      <c r="A2169" s="203"/>
      <c r="B2169"/>
    </row>
    <row r="2170" spans="1:2" x14ac:dyDescent="0.25">
      <c r="A2170" s="203"/>
      <c r="B2170"/>
    </row>
    <row r="2171" spans="1:2" x14ac:dyDescent="0.25">
      <c r="A2171" s="203"/>
      <c r="B2171"/>
    </row>
    <row r="2172" spans="1:2" x14ac:dyDescent="0.25">
      <c r="A2172" s="203"/>
      <c r="B2172"/>
    </row>
    <row r="2173" spans="1:2" x14ac:dyDescent="0.25">
      <c r="A2173" s="203"/>
      <c r="B2173"/>
    </row>
    <row r="2174" spans="1:2" x14ac:dyDescent="0.25">
      <c r="A2174" s="203"/>
      <c r="B2174"/>
    </row>
    <row r="2175" spans="1:2" x14ac:dyDescent="0.25">
      <c r="A2175" s="203"/>
      <c r="B2175"/>
    </row>
    <row r="2176" spans="1:2" x14ac:dyDescent="0.25">
      <c r="A2176" s="203"/>
      <c r="B2176"/>
    </row>
    <row r="2177" spans="1:2" x14ac:dyDescent="0.25">
      <c r="A2177" s="203"/>
      <c r="B2177"/>
    </row>
    <row r="2178" spans="1:2" x14ac:dyDescent="0.25">
      <c r="A2178" s="203"/>
      <c r="B2178"/>
    </row>
    <row r="2179" spans="1:2" x14ac:dyDescent="0.25">
      <c r="A2179" s="203"/>
      <c r="B2179"/>
    </row>
    <row r="2180" spans="1:2" x14ac:dyDescent="0.25">
      <c r="A2180" s="203"/>
      <c r="B2180"/>
    </row>
    <row r="2181" spans="1:2" x14ac:dyDescent="0.25">
      <c r="A2181" s="203"/>
      <c r="B2181"/>
    </row>
    <row r="2182" spans="1:2" x14ac:dyDescent="0.25">
      <c r="A2182" s="203"/>
      <c r="B2182"/>
    </row>
    <row r="2183" spans="1:2" x14ac:dyDescent="0.25">
      <c r="A2183" s="203"/>
      <c r="B2183"/>
    </row>
    <row r="2184" spans="1:2" x14ac:dyDescent="0.25">
      <c r="A2184" s="203"/>
      <c r="B2184"/>
    </row>
    <row r="2185" spans="1:2" x14ac:dyDescent="0.25">
      <c r="A2185" s="203"/>
      <c r="B2185"/>
    </row>
    <row r="2186" spans="1:2" x14ac:dyDescent="0.25">
      <c r="A2186" s="203"/>
      <c r="B2186"/>
    </row>
    <row r="2187" spans="1:2" x14ac:dyDescent="0.25">
      <c r="A2187" s="203"/>
      <c r="B2187"/>
    </row>
    <row r="2188" spans="1:2" x14ac:dyDescent="0.25">
      <c r="A2188" s="203"/>
      <c r="B2188"/>
    </row>
    <row r="2189" spans="1:2" x14ac:dyDescent="0.25">
      <c r="A2189" s="203"/>
      <c r="B2189"/>
    </row>
    <row r="2190" spans="1:2" x14ac:dyDescent="0.25">
      <c r="A2190" s="203"/>
      <c r="B2190"/>
    </row>
    <row r="2191" spans="1:2" x14ac:dyDescent="0.25">
      <c r="A2191" s="203"/>
      <c r="B2191"/>
    </row>
    <row r="2192" spans="1:2" x14ac:dyDescent="0.25">
      <c r="A2192" s="203"/>
      <c r="B2192"/>
    </row>
    <row r="2193" spans="1:2" x14ac:dyDescent="0.25">
      <c r="A2193" s="203"/>
      <c r="B2193"/>
    </row>
    <row r="2194" spans="1:2" x14ac:dyDescent="0.25">
      <c r="A2194" s="203"/>
      <c r="B2194"/>
    </row>
    <row r="2195" spans="1:2" x14ac:dyDescent="0.25">
      <c r="A2195" s="203"/>
      <c r="B2195"/>
    </row>
    <row r="2196" spans="1:2" x14ac:dyDescent="0.25">
      <c r="A2196" s="203"/>
      <c r="B2196"/>
    </row>
    <row r="2197" spans="1:2" x14ac:dyDescent="0.25">
      <c r="A2197" s="203"/>
      <c r="B2197"/>
    </row>
    <row r="2198" spans="1:2" x14ac:dyDescent="0.25">
      <c r="A2198" s="203"/>
      <c r="B2198"/>
    </row>
    <row r="2199" spans="1:2" x14ac:dyDescent="0.25">
      <c r="A2199" s="203"/>
      <c r="B2199"/>
    </row>
    <row r="2200" spans="1:2" x14ac:dyDescent="0.25">
      <c r="A2200" s="203"/>
      <c r="B2200"/>
    </row>
    <row r="2201" spans="1:2" x14ac:dyDescent="0.25">
      <c r="A2201" s="203"/>
      <c r="B2201"/>
    </row>
    <row r="2202" spans="1:2" x14ac:dyDescent="0.25">
      <c r="A2202" s="203"/>
      <c r="B2202"/>
    </row>
    <row r="2203" spans="1:2" x14ac:dyDescent="0.25">
      <c r="A2203" s="203"/>
      <c r="B2203"/>
    </row>
    <row r="2204" spans="1:2" x14ac:dyDescent="0.25">
      <c r="A2204" s="203"/>
      <c r="B2204"/>
    </row>
    <row r="2205" spans="1:2" x14ac:dyDescent="0.25">
      <c r="A2205" s="203"/>
      <c r="B2205"/>
    </row>
    <row r="2206" spans="1:2" x14ac:dyDescent="0.25">
      <c r="A2206" s="203"/>
      <c r="B2206"/>
    </row>
    <row r="2207" spans="1:2" x14ac:dyDescent="0.25">
      <c r="A2207" s="203"/>
      <c r="B2207"/>
    </row>
    <row r="2208" spans="1:2" x14ac:dyDescent="0.25">
      <c r="A2208" s="203"/>
      <c r="B2208"/>
    </row>
    <row r="2209" spans="1:2" x14ac:dyDescent="0.25">
      <c r="A2209" s="203"/>
      <c r="B2209"/>
    </row>
    <row r="2210" spans="1:2" x14ac:dyDescent="0.25">
      <c r="A2210" s="203"/>
      <c r="B2210"/>
    </row>
    <row r="2211" spans="1:2" x14ac:dyDescent="0.25">
      <c r="A2211" s="203"/>
      <c r="B2211"/>
    </row>
    <row r="2212" spans="1:2" x14ac:dyDescent="0.25">
      <c r="A2212" s="203"/>
      <c r="B2212"/>
    </row>
    <row r="2213" spans="1:2" x14ac:dyDescent="0.25">
      <c r="A2213" s="203"/>
      <c r="B2213"/>
    </row>
    <row r="2214" spans="1:2" x14ac:dyDescent="0.25">
      <c r="A2214" s="203"/>
      <c r="B2214"/>
    </row>
    <row r="2215" spans="1:2" x14ac:dyDescent="0.25">
      <c r="A2215" s="203"/>
      <c r="B2215"/>
    </row>
    <row r="2216" spans="1:2" x14ac:dyDescent="0.25">
      <c r="A2216" s="203"/>
      <c r="B2216"/>
    </row>
    <row r="2217" spans="1:2" x14ac:dyDescent="0.25">
      <c r="A2217" s="203"/>
      <c r="B2217"/>
    </row>
    <row r="2218" spans="1:2" x14ac:dyDescent="0.25">
      <c r="A2218" s="203"/>
      <c r="B2218"/>
    </row>
    <row r="2219" spans="1:2" x14ac:dyDescent="0.25">
      <c r="A2219" s="203"/>
      <c r="B2219"/>
    </row>
    <row r="2220" spans="1:2" x14ac:dyDescent="0.25">
      <c r="A2220" s="203"/>
      <c r="B2220"/>
    </row>
    <row r="2221" spans="1:2" x14ac:dyDescent="0.25">
      <c r="A2221" s="203"/>
      <c r="B2221"/>
    </row>
    <row r="2222" spans="1:2" x14ac:dyDescent="0.25">
      <c r="A2222" s="203"/>
      <c r="B2222"/>
    </row>
    <row r="2223" spans="1:2" x14ac:dyDescent="0.25">
      <c r="A2223" s="203"/>
      <c r="B2223"/>
    </row>
    <row r="2224" spans="1:2" x14ac:dyDescent="0.25">
      <c r="A2224" s="203"/>
      <c r="B2224"/>
    </row>
    <row r="2225" spans="1:2" x14ac:dyDescent="0.25">
      <c r="A2225" s="203"/>
      <c r="B2225"/>
    </row>
    <row r="2226" spans="1:2" x14ac:dyDescent="0.25">
      <c r="A2226" s="203"/>
      <c r="B2226"/>
    </row>
    <row r="2227" spans="1:2" x14ac:dyDescent="0.25">
      <c r="A2227" s="203"/>
      <c r="B2227"/>
    </row>
    <row r="2228" spans="1:2" x14ac:dyDescent="0.25">
      <c r="A2228" s="203"/>
      <c r="B2228"/>
    </row>
    <row r="2229" spans="1:2" x14ac:dyDescent="0.25">
      <c r="A2229" s="203"/>
      <c r="B2229"/>
    </row>
    <row r="2230" spans="1:2" x14ac:dyDescent="0.25">
      <c r="A2230" s="203"/>
      <c r="B2230"/>
    </row>
    <row r="2231" spans="1:2" x14ac:dyDescent="0.25">
      <c r="A2231" s="203"/>
      <c r="B2231"/>
    </row>
    <row r="2232" spans="1:2" x14ac:dyDescent="0.25">
      <c r="A2232" s="203"/>
      <c r="B2232"/>
    </row>
    <row r="2233" spans="1:2" x14ac:dyDescent="0.25">
      <c r="A2233" s="203"/>
      <c r="B2233"/>
    </row>
    <row r="2234" spans="1:2" x14ac:dyDescent="0.25">
      <c r="A2234" s="203"/>
      <c r="B2234"/>
    </row>
    <row r="2235" spans="1:2" x14ac:dyDescent="0.25">
      <c r="A2235" s="203"/>
      <c r="B2235"/>
    </row>
    <row r="2236" spans="1:2" x14ac:dyDescent="0.25">
      <c r="A2236" s="203"/>
      <c r="B2236"/>
    </row>
    <row r="2237" spans="1:2" x14ac:dyDescent="0.25">
      <c r="A2237" s="203"/>
      <c r="B2237"/>
    </row>
    <row r="2238" spans="1:2" x14ac:dyDescent="0.25">
      <c r="A2238" s="203"/>
      <c r="B2238"/>
    </row>
    <row r="2239" spans="1:2" x14ac:dyDescent="0.25">
      <c r="A2239" s="203"/>
      <c r="B2239"/>
    </row>
    <row r="2240" spans="1:2" x14ac:dyDescent="0.25">
      <c r="A2240" s="203"/>
      <c r="B2240"/>
    </row>
    <row r="2241" spans="1:2" x14ac:dyDescent="0.25">
      <c r="A2241" s="203"/>
      <c r="B2241"/>
    </row>
    <row r="2242" spans="1:2" x14ac:dyDescent="0.25">
      <c r="A2242" s="203"/>
      <c r="B2242"/>
    </row>
    <row r="2243" spans="1:2" x14ac:dyDescent="0.25">
      <c r="A2243" s="203"/>
      <c r="B2243"/>
    </row>
    <row r="2244" spans="1:2" x14ac:dyDescent="0.25">
      <c r="A2244" s="203"/>
      <c r="B2244"/>
    </row>
    <row r="2245" spans="1:2" x14ac:dyDescent="0.25">
      <c r="A2245" s="203"/>
      <c r="B2245"/>
    </row>
    <row r="2246" spans="1:2" x14ac:dyDescent="0.25">
      <c r="A2246" s="203"/>
      <c r="B2246"/>
    </row>
    <row r="2247" spans="1:2" x14ac:dyDescent="0.25">
      <c r="A2247" s="203"/>
      <c r="B2247"/>
    </row>
    <row r="2248" spans="1:2" x14ac:dyDescent="0.25">
      <c r="A2248" s="203"/>
      <c r="B2248"/>
    </row>
    <row r="2249" spans="1:2" x14ac:dyDescent="0.25">
      <c r="A2249" s="203"/>
      <c r="B2249"/>
    </row>
    <row r="2250" spans="1:2" x14ac:dyDescent="0.25">
      <c r="A2250" s="203"/>
      <c r="B2250"/>
    </row>
    <row r="2251" spans="1:2" x14ac:dyDescent="0.25">
      <c r="A2251" s="203"/>
      <c r="B2251"/>
    </row>
    <row r="2252" spans="1:2" x14ac:dyDescent="0.25">
      <c r="A2252" s="203"/>
      <c r="B2252"/>
    </row>
    <row r="2253" spans="1:2" x14ac:dyDescent="0.25">
      <c r="A2253" s="203"/>
      <c r="B2253"/>
    </row>
    <row r="2254" spans="1:2" x14ac:dyDescent="0.25">
      <c r="A2254" s="203"/>
      <c r="B2254"/>
    </row>
    <row r="2255" spans="1:2" x14ac:dyDescent="0.25">
      <c r="A2255" s="203"/>
      <c r="B2255"/>
    </row>
    <row r="2256" spans="1:2" x14ac:dyDescent="0.25">
      <c r="A2256" s="203"/>
      <c r="B2256"/>
    </row>
    <row r="2257" spans="1:2" x14ac:dyDescent="0.25">
      <c r="A2257" s="203"/>
      <c r="B2257"/>
    </row>
    <row r="2258" spans="1:2" x14ac:dyDescent="0.25">
      <c r="A2258" s="203"/>
      <c r="B2258"/>
    </row>
    <row r="2259" spans="1:2" x14ac:dyDescent="0.25">
      <c r="A2259" s="203"/>
      <c r="B2259"/>
    </row>
    <row r="2260" spans="1:2" x14ac:dyDescent="0.25">
      <c r="A2260" s="203"/>
      <c r="B2260"/>
    </row>
    <row r="2261" spans="1:2" x14ac:dyDescent="0.25">
      <c r="A2261" s="203"/>
      <c r="B2261"/>
    </row>
    <row r="2262" spans="1:2" x14ac:dyDescent="0.25">
      <c r="A2262" s="203"/>
      <c r="B2262"/>
    </row>
    <row r="2263" spans="1:2" x14ac:dyDescent="0.25">
      <c r="A2263" s="203"/>
      <c r="B2263"/>
    </row>
    <row r="2264" spans="1:2" x14ac:dyDescent="0.25">
      <c r="A2264" s="203"/>
      <c r="B2264"/>
    </row>
    <row r="2265" spans="1:2" x14ac:dyDescent="0.25">
      <c r="A2265" s="203"/>
      <c r="B2265"/>
    </row>
    <row r="2266" spans="1:2" x14ac:dyDescent="0.25">
      <c r="A2266" s="203"/>
      <c r="B2266"/>
    </row>
    <row r="2267" spans="1:2" x14ac:dyDescent="0.25">
      <c r="A2267" s="203"/>
      <c r="B2267"/>
    </row>
    <row r="2268" spans="1:2" x14ac:dyDescent="0.25">
      <c r="A2268" s="200"/>
      <c r="B2268"/>
    </row>
    <row r="2269" spans="1:2" x14ac:dyDescent="0.25">
      <c r="A2269" s="200"/>
      <c r="B2269"/>
    </row>
    <row r="2270" spans="1:2" x14ac:dyDescent="0.25">
      <c r="A2270" s="200"/>
      <c r="B2270"/>
    </row>
    <row r="2271" spans="1:2" x14ac:dyDescent="0.25">
      <c r="A2271" s="200"/>
      <c r="B2271"/>
    </row>
    <row r="2272" spans="1:2" x14ac:dyDescent="0.25">
      <c r="A2272" s="200"/>
      <c r="B2272"/>
    </row>
    <row r="2273" spans="2:2" x14ac:dyDescent="0.25">
      <c r="B2273"/>
    </row>
    <row r="2274" spans="2:2" x14ac:dyDescent="0.25">
      <c r="B2274"/>
    </row>
    <row r="2275" spans="2:2" x14ac:dyDescent="0.25">
      <c r="B2275"/>
    </row>
    <row r="2276" spans="2:2" x14ac:dyDescent="0.25">
      <c r="B2276"/>
    </row>
    <row r="2277" spans="2:2" x14ac:dyDescent="0.25">
      <c r="B2277"/>
    </row>
    <row r="2278" spans="2:2" x14ac:dyDescent="0.25">
      <c r="B2278"/>
    </row>
    <row r="2279" spans="2:2" x14ac:dyDescent="0.25">
      <c r="B2279"/>
    </row>
    <row r="2280" spans="2:2" x14ac:dyDescent="0.25">
      <c r="B2280"/>
    </row>
    <row r="2281" spans="2:2" x14ac:dyDescent="0.25">
      <c r="B2281"/>
    </row>
    <row r="2282" spans="2:2" x14ac:dyDescent="0.25">
      <c r="B2282"/>
    </row>
    <row r="2283" spans="2:2" x14ac:dyDescent="0.25">
      <c r="B2283"/>
    </row>
    <row r="2284" spans="2:2" x14ac:dyDescent="0.25">
      <c r="B2284"/>
    </row>
    <row r="2285" spans="2:2" x14ac:dyDescent="0.25">
      <c r="B2285"/>
    </row>
    <row r="2286" spans="2:2" x14ac:dyDescent="0.25">
      <c r="B2286"/>
    </row>
    <row r="2287" spans="2:2" x14ac:dyDescent="0.25">
      <c r="B2287"/>
    </row>
    <row r="2288" spans="2:2" x14ac:dyDescent="0.25">
      <c r="B2288"/>
    </row>
    <row r="2289" spans="2:2" x14ac:dyDescent="0.25">
      <c r="B2289"/>
    </row>
    <row r="2290" spans="2:2" x14ac:dyDescent="0.25">
      <c r="B2290"/>
    </row>
    <row r="2291" spans="2:2" x14ac:dyDescent="0.25">
      <c r="B2291"/>
    </row>
    <row r="2292" spans="2:2" x14ac:dyDescent="0.25">
      <c r="B2292"/>
    </row>
    <row r="2293" spans="2:2" x14ac:dyDescent="0.25">
      <c r="B2293"/>
    </row>
    <row r="2294" spans="2:2" x14ac:dyDescent="0.25">
      <c r="B2294"/>
    </row>
    <row r="2295" spans="2:2" x14ac:dyDescent="0.25">
      <c r="B2295"/>
    </row>
    <row r="2296" spans="2:2" x14ac:dyDescent="0.25">
      <c r="B2296"/>
    </row>
    <row r="2297" spans="2:2" x14ac:dyDescent="0.25">
      <c r="B2297"/>
    </row>
    <row r="2298" spans="2:2" x14ac:dyDescent="0.25">
      <c r="B2298"/>
    </row>
    <row r="2299" spans="2:2" x14ac:dyDescent="0.25">
      <c r="B2299"/>
    </row>
    <row r="2300" spans="2:2" x14ac:dyDescent="0.25">
      <c r="B2300"/>
    </row>
    <row r="2301" spans="2:2" x14ac:dyDescent="0.25">
      <c r="B2301"/>
    </row>
    <row r="2302" spans="2:2" x14ac:dyDescent="0.25">
      <c r="B2302"/>
    </row>
    <row r="2303" spans="2:2" x14ac:dyDescent="0.25">
      <c r="B2303"/>
    </row>
    <row r="2304" spans="2:2" x14ac:dyDescent="0.25">
      <c r="B2304"/>
    </row>
    <row r="2305" spans="2:2" x14ac:dyDescent="0.25">
      <c r="B2305"/>
    </row>
    <row r="2306" spans="2:2" x14ac:dyDescent="0.25">
      <c r="B2306"/>
    </row>
    <row r="2307" spans="2:2" x14ac:dyDescent="0.25">
      <c r="B2307"/>
    </row>
    <row r="2308" spans="2:2" x14ac:dyDescent="0.25">
      <c r="B2308"/>
    </row>
    <row r="2309" spans="2:2" x14ac:dyDescent="0.25">
      <c r="B2309"/>
    </row>
    <row r="2310" spans="2:2" x14ac:dyDescent="0.25">
      <c r="B2310"/>
    </row>
    <row r="2311" spans="2:2" x14ac:dyDescent="0.25">
      <c r="B2311"/>
    </row>
    <row r="2312" spans="2:2" x14ac:dyDescent="0.25">
      <c r="B2312"/>
    </row>
    <row r="2313" spans="2:2" x14ac:dyDescent="0.25">
      <c r="B2313"/>
    </row>
    <row r="2314" spans="2:2" x14ac:dyDescent="0.25">
      <c r="B2314"/>
    </row>
    <row r="2315" spans="2:2" x14ac:dyDescent="0.25">
      <c r="B2315"/>
    </row>
    <row r="2316" spans="2:2" x14ac:dyDescent="0.25">
      <c r="B2316"/>
    </row>
    <row r="2317" spans="2:2" x14ac:dyDescent="0.25">
      <c r="B2317"/>
    </row>
    <row r="2318" spans="2:2" x14ac:dyDescent="0.25">
      <c r="B2318"/>
    </row>
    <row r="2319" spans="2:2" x14ac:dyDescent="0.25">
      <c r="B2319"/>
    </row>
    <row r="2320" spans="2:2" x14ac:dyDescent="0.25">
      <c r="B2320"/>
    </row>
    <row r="2321" spans="2:2" x14ac:dyDescent="0.25">
      <c r="B2321"/>
    </row>
    <row r="2322" spans="2:2" x14ac:dyDescent="0.25">
      <c r="B2322"/>
    </row>
    <row r="2323" spans="2:2" x14ac:dyDescent="0.25">
      <c r="B2323"/>
    </row>
    <row r="2324" spans="2:2" x14ac:dyDescent="0.25">
      <c r="B2324"/>
    </row>
    <row r="2325" spans="2:2" x14ac:dyDescent="0.25">
      <c r="B2325"/>
    </row>
    <row r="2326" spans="2:2" x14ac:dyDescent="0.25">
      <c r="B2326"/>
    </row>
    <row r="2327" spans="2:2" x14ac:dyDescent="0.25">
      <c r="B2327"/>
    </row>
    <row r="2328" spans="2:2" x14ac:dyDescent="0.25">
      <c r="B2328"/>
    </row>
    <row r="2329" spans="2:2" x14ac:dyDescent="0.25">
      <c r="B2329"/>
    </row>
    <row r="2330" spans="2:2" x14ac:dyDescent="0.25">
      <c r="B2330"/>
    </row>
    <row r="2331" spans="2:2" x14ac:dyDescent="0.25">
      <c r="B2331"/>
    </row>
    <row r="2332" spans="2:2" x14ac:dyDescent="0.25">
      <c r="B2332"/>
    </row>
    <row r="2333" spans="2:2" x14ac:dyDescent="0.25">
      <c r="B2333"/>
    </row>
    <row r="2334" spans="2:2" x14ac:dyDescent="0.25">
      <c r="B2334"/>
    </row>
    <row r="2335" spans="2:2" x14ac:dyDescent="0.25">
      <c r="B2335"/>
    </row>
    <row r="2336" spans="2:2" x14ac:dyDescent="0.25">
      <c r="B2336"/>
    </row>
    <row r="2337" spans="2:2" x14ac:dyDescent="0.25">
      <c r="B2337"/>
    </row>
    <row r="2338" spans="2:2" x14ac:dyDescent="0.25">
      <c r="B2338"/>
    </row>
    <row r="2339" spans="2:2" x14ac:dyDescent="0.25">
      <c r="B2339"/>
    </row>
    <row r="2340" spans="2:2" x14ac:dyDescent="0.25">
      <c r="B2340"/>
    </row>
    <row r="2341" spans="2:2" x14ac:dyDescent="0.25">
      <c r="B2341"/>
    </row>
    <row r="2342" spans="2:2" x14ac:dyDescent="0.25">
      <c r="B2342"/>
    </row>
    <row r="2343" spans="2:2" x14ac:dyDescent="0.25">
      <c r="B2343"/>
    </row>
    <row r="2344" spans="2:2" x14ac:dyDescent="0.25">
      <c r="B2344"/>
    </row>
    <row r="2345" spans="2:2" x14ac:dyDescent="0.25">
      <c r="B2345"/>
    </row>
    <row r="2346" spans="2:2" x14ac:dyDescent="0.25">
      <c r="B2346"/>
    </row>
    <row r="2347" spans="2:2" x14ac:dyDescent="0.25">
      <c r="B2347"/>
    </row>
    <row r="2348" spans="2:2" x14ac:dyDescent="0.25">
      <c r="B2348"/>
    </row>
    <row r="2349" spans="2:2" x14ac:dyDescent="0.25">
      <c r="B2349"/>
    </row>
    <row r="2350" spans="2:2" x14ac:dyDescent="0.25">
      <c r="B2350"/>
    </row>
    <row r="2351" spans="2:2" x14ac:dyDescent="0.25">
      <c r="B2351"/>
    </row>
    <row r="2352" spans="2:2" x14ac:dyDescent="0.25">
      <c r="B2352"/>
    </row>
    <row r="2353" spans="2:2" x14ac:dyDescent="0.25">
      <c r="B2353"/>
    </row>
    <row r="2354" spans="2:2" x14ac:dyDescent="0.25">
      <c r="B2354"/>
    </row>
    <row r="2355" spans="2:2" x14ac:dyDescent="0.25">
      <c r="B2355"/>
    </row>
    <row r="2356" spans="2:2" x14ac:dyDescent="0.25">
      <c r="B2356"/>
    </row>
    <row r="2357" spans="2:2" x14ac:dyDescent="0.25">
      <c r="B2357"/>
    </row>
    <row r="2358" spans="2:2" x14ac:dyDescent="0.25">
      <c r="B2358"/>
    </row>
    <row r="2359" spans="2:2" x14ac:dyDescent="0.25">
      <c r="B2359"/>
    </row>
    <row r="2360" spans="2:2" x14ac:dyDescent="0.25">
      <c r="B2360"/>
    </row>
    <row r="2361" spans="2:2" x14ac:dyDescent="0.25">
      <c r="B2361"/>
    </row>
    <row r="2362" spans="2:2" x14ac:dyDescent="0.25">
      <c r="B2362"/>
    </row>
    <row r="2363" spans="2:2" x14ac:dyDescent="0.25">
      <c r="B2363"/>
    </row>
    <row r="2364" spans="2:2" x14ac:dyDescent="0.25">
      <c r="B2364"/>
    </row>
    <row r="2365" spans="2:2" x14ac:dyDescent="0.25">
      <c r="B2365"/>
    </row>
    <row r="2366" spans="2:2" x14ac:dyDescent="0.25">
      <c r="B2366"/>
    </row>
    <row r="2367" spans="2:2" x14ac:dyDescent="0.25">
      <c r="B2367"/>
    </row>
    <row r="2368" spans="2:2" x14ac:dyDescent="0.25">
      <c r="B2368"/>
    </row>
    <row r="2369" spans="2:2" x14ac:dyDescent="0.25">
      <c r="B2369"/>
    </row>
    <row r="2370" spans="2:2" x14ac:dyDescent="0.25">
      <c r="B2370"/>
    </row>
    <row r="2371" spans="2:2" x14ac:dyDescent="0.25">
      <c r="B2371"/>
    </row>
    <row r="2372" spans="2:2" x14ac:dyDescent="0.25">
      <c r="B2372"/>
    </row>
    <row r="2373" spans="2:2" x14ac:dyDescent="0.25">
      <c r="B2373"/>
    </row>
    <row r="2374" spans="2:2" x14ac:dyDescent="0.25">
      <c r="B2374"/>
    </row>
    <row r="2375" spans="2:2" x14ac:dyDescent="0.25">
      <c r="B2375"/>
    </row>
    <row r="2376" spans="2:2" x14ac:dyDescent="0.25">
      <c r="B2376"/>
    </row>
    <row r="2377" spans="2:2" x14ac:dyDescent="0.25">
      <c r="B2377"/>
    </row>
    <row r="2378" spans="2:2" x14ac:dyDescent="0.25">
      <c r="B2378"/>
    </row>
    <row r="2379" spans="2:2" x14ac:dyDescent="0.25">
      <c r="B2379"/>
    </row>
    <row r="2380" spans="2:2" x14ac:dyDescent="0.25">
      <c r="B2380"/>
    </row>
    <row r="2381" spans="2:2" x14ac:dyDescent="0.25">
      <c r="B2381"/>
    </row>
    <row r="2382" spans="2:2" x14ac:dyDescent="0.25">
      <c r="B2382"/>
    </row>
    <row r="2383" spans="2:2" x14ac:dyDescent="0.25">
      <c r="B2383"/>
    </row>
    <row r="2384" spans="2:2" x14ac:dyDescent="0.25">
      <c r="B2384"/>
    </row>
    <row r="2385" spans="2:2" x14ac:dyDescent="0.25">
      <c r="B2385"/>
    </row>
    <row r="2386" spans="2:2" x14ac:dyDescent="0.25">
      <c r="B2386"/>
    </row>
    <row r="2387" spans="2:2" x14ac:dyDescent="0.25">
      <c r="B2387"/>
    </row>
    <row r="2388" spans="2:2" x14ac:dyDescent="0.25">
      <c r="B2388"/>
    </row>
    <row r="2389" spans="2:2" x14ac:dyDescent="0.25">
      <c r="B2389"/>
    </row>
    <row r="2390" spans="2:2" x14ac:dyDescent="0.25">
      <c r="B2390"/>
    </row>
    <row r="2391" spans="2:2" x14ac:dyDescent="0.25">
      <c r="B2391"/>
    </row>
    <row r="2392" spans="2:2" x14ac:dyDescent="0.25">
      <c r="B2392"/>
    </row>
    <row r="2393" spans="2:2" x14ac:dyDescent="0.25">
      <c r="B2393"/>
    </row>
    <row r="2394" spans="2:2" x14ac:dyDescent="0.25">
      <c r="B2394"/>
    </row>
    <row r="2395" spans="2:2" x14ac:dyDescent="0.25">
      <c r="B2395"/>
    </row>
    <row r="2396" spans="2:2" x14ac:dyDescent="0.25">
      <c r="B2396"/>
    </row>
    <row r="2397" spans="2:2" x14ac:dyDescent="0.25">
      <c r="B2397"/>
    </row>
    <row r="2398" spans="2:2" x14ac:dyDescent="0.25">
      <c r="B2398"/>
    </row>
    <row r="2399" spans="2:2" x14ac:dyDescent="0.25">
      <c r="B2399"/>
    </row>
    <row r="2400" spans="2:2" x14ac:dyDescent="0.25">
      <c r="B2400"/>
    </row>
    <row r="2401" spans="2:2" x14ac:dyDescent="0.25">
      <c r="B2401"/>
    </row>
    <row r="2402" spans="2:2" x14ac:dyDescent="0.25">
      <c r="B2402"/>
    </row>
    <row r="2403" spans="2:2" x14ac:dyDescent="0.25">
      <c r="B2403"/>
    </row>
    <row r="2404" spans="2:2" x14ac:dyDescent="0.25">
      <c r="B2404"/>
    </row>
    <row r="2405" spans="2:2" x14ac:dyDescent="0.25">
      <c r="B2405"/>
    </row>
    <row r="2406" spans="2:2" x14ac:dyDescent="0.25">
      <c r="B2406"/>
    </row>
    <row r="2407" spans="2:2" x14ac:dyDescent="0.25">
      <c r="B2407"/>
    </row>
    <row r="2408" spans="2:2" x14ac:dyDescent="0.25">
      <c r="B2408"/>
    </row>
    <row r="2409" spans="2:2" x14ac:dyDescent="0.25">
      <c r="B2409"/>
    </row>
    <row r="2410" spans="2:2" x14ac:dyDescent="0.25">
      <c r="B2410"/>
    </row>
    <row r="2411" spans="2:2" x14ac:dyDescent="0.25">
      <c r="B2411"/>
    </row>
    <row r="2412" spans="2:2" x14ac:dyDescent="0.25">
      <c r="B2412"/>
    </row>
    <row r="2413" spans="2:2" x14ac:dyDescent="0.25">
      <c r="B2413"/>
    </row>
    <row r="2414" spans="2:2" x14ac:dyDescent="0.25">
      <c r="B2414"/>
    </row>
    <row r="2415" spans="2:2" x14ac:dyDescent="0.25">
      <c r="B2415"/>
    </row>
    <row r="2416" spans="2:2" x14ac:dyDescent="0.25">
      <c r="B2416"/>
    </row>
    <row r="2417" spans="2:2" x14ac:dyDescent="0.25">
      <c r="B2417"/>
    </row>
    <row r="2418" spans="2:2" x14ac:dyDescent="0.25">
      <c r="B2418"/>
    </row>
    <row r="2419" spans="2:2" x14ac:dyDescent="0.25">
      <c r="B2419"/>
    </row>
    <row r="2420" spans="2:2" x14ac:dyDescent="0.25">
      <c r="B2420"/>
    </row>
    <row r="2421" spans="2:2" x14ac:dyDescent="0.25">
      <c r="B2421"/>
    </row>
    <row r="2422" spans="2:2" x14ac:dyDescent="0.25">
      <c r="B2422"/>
    </row>
    <row r="2423" spans="2:2" x14ac:dyDescent="0.25">
      <c r="B2423"/>
    </row>
    <row r="2424" spans="2:2" x14ac:dyDescent="0.25">
      <c r="B2424"/>
    </row>
    <row r="2425" spans="2:2" x14ac:dyDescent="0.25">
      <c r="B2425"/>
    </row>
    <row r="2426" spans="2:2" x14ac:dyDescent="0.25">
      <c r="B2426"/>
    </row>
    <row r="2427" spans="2:2" x14ac:dyDescent="0.25">
      <c r="B2427"/>
    </row>
    <row r="2428" spans="2:2" x14ac:dyDescent="0.25">
      <c r="B2428"/>
    </row>
    <row r="2429" spans="2:2" x14ac:dyDescent="0.25">
      <c r="B2429"/>
    </row>
    <row r="2430" spans="2:2" x14ac:dyDescent="0.25">
      <c r="B2430"/>
    </row>
    <row r="2431" spans="2:2" x14ac:dyDescent="0.25">
      <c r="B2431"/>
    </row>
    <row r="2432" spans="2:2" x14ac:dyDescent="0.25">
      <c r="B2432"/>
    </row>
    <row r="2433" spans="2:2" x14ac:dyDescent="0.25">
      <c r="B2433"/>
    </row>
    <row r="2434" spans="2:2" x14ac:dyDescent="0.25">
      <c r="B2434"/>
    </row>
    <row r="2435" spans="2:2" x14ac:dyDescent="0.25">
      <c r="B2435"/>
    </row>
    <row r="2436" spans="2:2" x14ac:dyDescent="0.25">
      <c r="B2436"/>
    </row>
    <row r="2437" spans="2:2" x14ac:dyDescent="0.25">
      <c r="B2437"/>
    </row>
    <row r="2438" spans="2:2" x14ac:dyDescent="0.25">
      <c r="B2438"/>
    </row>
    <row r="2439" spans="2:2" x14ac:dyDescent="0.25">
      <c r="B2439"/>
    </row>
    <row r="2440" spans="2:2" x14ac:dyDescent="0.25">
      <c r="B2440"/>
    </row>
    <row r="2441" spans="2:2" x14ac:dyDescent="0.25">
      <c r="B2441"/>
    </row>
    <row r="2442" spans="2:2" x14ac:dyDescent="0.25">
      <c r="B2442"/>
    </row>
    <row r="2443" spans="2:2" x14ac:dyDescent="0.25">
      <c r="B2443"/>
    </row>
    <row r="2444" spans="2:2" x14ac:dyDescent="0.25">
      <c r="B2444"/>
    </row>
    <row r="2445" spans="2:2" x14ac:dyDescent="0.25">
      <c r="B2445"/>
    </row>
    <row r="2446" spans="2:2" x14ac:dyDescent="0.25">
      <c r="B2446"/>
    </row>
    <row r="2447" spans="2:2" x14ac:dyDescent="0.25">
      <c r="B2447"/>
    </row>
    <row r="2448" spans="2:2" x14ac:dyDescent="0.25">
      <c r="B2448"/>
    </row>
    <row r="2449" spans="2:2" x14ac:dyDescent="0.25">
      <c r="B2449"/>
    </row>
    <row r="2450" spans="2:2" x14ac:dyDescent="0.25">
      <c r="B2450"/>
    </row>
    <row r="2451" spans="2:2" x14ac:dyDescent="0.25">
      <c r="B2451"/>
    </row>
    <row r="2452" spans="2:2" x14ac:dyDescent="0.25">
      <c r="B2452"/>
    </row>
    <row r="2453" spans="2:2" x14ac:dyDescent="0.25">
      <c r="B2453"/>
    </row>
    <row r="2454" spans="2:2" x14ac:dyDescent="0.25">
      <c r="B2454"/>
    </row>
    <row r="2455" spans="2:2" x14ac:dyDescent="0.25">
      <c r="B2455"/>
    </row>
    <row r="2456" spans="2:2" x14ac:dyDescent="0.25">
      <c r="B2456"/>
    </row>
    <row r="2457" spans="2:2" x14ac:dyDescent="0.25">
      <c r="B2457"/>
    </row>
    <row r="2458" spans="2:2" x14ac:dyDescent="0.25">
      <c r="B2458"/>
    </row>
    <row r="2459" spans="2:2" x14ac:dyDescent="0.25">
      <c r="B2459"/>
    </row>
    <row r="2460" spans="2:2" x14ac:dyDescent="0.25">
      <c r="B2460"/>
    </row>
    <row r="2461" spans="2:2" x14ac:dyDescent="0.25">
      <c r="B2461"/>
    </row>
    <row r="2462" spans="2:2" x14ac:dyDescent="0.25">
      <c r="B2462"/>
    </row>
    <row r="2463" spans="2:2" x14ac:dyDescent="0.25">
      <c r="B2463"/>
    </row>
    <row r="2464" spans="2:2" x14ac:dyDescent="0.25">
      <c r="B2464"/>
    </row>
    <row r="2465" spans="2:2" x14ac:dyDescent="0.25">
      <c r="B2465"/>
    </row>
    <row r="2466" spans="2:2" x14ac:dyDescent="0.25">
      <c r="B2466"/>
    </row>
    <row r="2467" spans="2:2" x14ac:dyDescent="0.25">
      <c r="B2467"/>
    </row>
    <row r="2468" spans="2:2" x14ac:dyDescent="0.25">
      <c r="B2468"/>
    </row>
    <row r="2469" spans="2:2" x14ac:dyDescent="0.25">
      <c r="B2469"/>
    </row>
    <row r="2470" spans="2:2" x14ac:dyDescent="0.25">
      <c r="B2470"/>
    </row>
    <row r="2471" spans="2:2" x14ac:dyDescent="0.25">
      <c r="B2471"/>
    </row>
    <row r="2472" spans="2:2" x14ac:dyDescent="0.25">
      <c r="B2472"/>
    </row>
    <row r="2473" spans="2:2" x14ac:dyDescent="0.25">
      <c r="B2473"/>
    </row>
    <row r="2474" spans="2:2" x14ac:dyDescent="0.25">
      <c r="B2474"/>
    </row>
    <row r="2475" spans="2:2" x14ac:dyDescent="0.25">
      <c r="B2475"/>
    </row>
    <row r="2476" spans="2:2" x14ac:dyDescent="0.25">
      <c r="B2476"/>
    </row>
    <row r="2477" spans="2:2" x14ac:dyDescent="0.25">
      <c r="B2477"/>
    </row>
    <row r="2478" spans="2:2" x14ac:dyDescent="0.25">
      <c r="B2478"/>
    </row>
    <row r="2479" spans="2:2" x14ac:dyDescent="0.25">
      <c r="B2479"/>
    </row>
    <row r="2480" spans="2:2" x14ac:dyDescent="0.25">
      <c r="B2480"/>
    </row>
    <row r="2481" spans="2:2" x14ac:dyDescent="0.25">
      <c r="B2481"/>
    </row>
    <row r="2482" spans="2:2" x14ac:dyDescent="0.25">
      <c r="B2482"/>
    </row>
    <row r="2483" spans="2:2" x14ac:dyDescent="0.25">
      <c r="B2483"/>
    </row>
    <row r="2484" spans="2:2" x14ac:dyDescent="0.25">
      <c r="B2484"/>
    </row>
    <row r="2485" spans="2:2" x14ac:dyDescent="0.25">
      <c r="B2485"/>
    </row>
    <row r="2486" spans="2:2" x14ac:dyDescent="0.25">
      <c r="B2486"/>
    </row>
    <row r="2487" spans="2:2" x14ac:dyDescent="0.25">
      <c r="B2487"/>
    </row>
    <row r="2488" spans="2:2" x14ac:dyDescent="0.25">
      <c r="B2488"/>
    </row>
    <row r="2489" spans="2:2" x14ac:dyDescent="0.25">
      <c r="B2489"/>
    </row>
    <row r="2490" spans="2:2" x14ac:dyDescent="0.25">
      <c r="B2490"/>
    </row>
    <row r="2491" spans="2:2" x14ac:dyDescent="0.25">
      <c r="B2491"/>
    </row>
    <row r="2492" spans="2:2" x14ac:dyDescent="0.25">
      <c r="B2492"/>
    </row>
    <row r="2493" spans="2:2" x14ac:dyDescent="0.25">
      <c r="B2493"/>
    </row>
    <row r="2494" spans="2:2" x14ac:dyDescent="0.25">
      <c r="B2494"/>
    </row>
    <row r="2495" spans="2:2" x14ac:dyDescent="0.25">
      <c r="B2495"/>
    </row>
    <row r="2496" spans="2:2" x14ac:dyDescent="0.25">
      <c r="B2496"/>
    </row>
    <row r="2497" spans="2:2" x14ac:dyDescent="0.25">
      <c r="B2497"/>
    </row>
    <row r="2498" spans="2:2" x14ac:dyDescent="0.25">
      <c r="B2498"/>
    </row>
    <row r="2499" spans="2:2" x14ac:dyDescent="0.25">
      <c r="B2499"/>
    </row>
    <row r="2500" spans="2:2" x14ac:dyDescent="0.25">
      <c r="B2500"/>
    </row>
    <row r="2501" spans="2:2" x14ac:dyDescent="0.25">
      <c r="B2501"/>
    </row>
    <row r="2502" spans="2:2" x14ac:dyDescent="0.25">
      <c r="B2502"/>
    </row>
    <row r="2503" spans="2:2" x14ac:dyDescent="0.25">
      <c r="B2503"/>
    </row>
    <row r="2504" spans="2:2" x14ac:dyDescent="0.25">
      <c r="B2504"/>
    </row>
    <row r="2505" spans="2:2" x14ac:dyDescent="0.25">
      <c r="B2505"/>
    </row>
    <row r="2506" spans="2:2" x14ac:dyDescent="0.25">
      <c r="B2506"/>
    </row>
    <row r="2507" spans="2:2" x14ac:dyDescent="0.25">
      <c r="B2507"/>
    </row>
    <row r="2508" spans="2:2" x14ac:dyDescent="0.25">
      <c r="B2508"/>
    </row>
    <row r="2509" spans="2:2" x14ac:dyDescent="0.25">
      <c r="B2509"/>
    </row>
    <row r="2510" spans="2:2" x14ac:dyDescent="0.25">
      <c r="B2510"/>
    </row>
    <row r="2511" spans="2:2" x14ac:dyDescent="0.25">
      <c r="B2511"/>
    </row>
    <row r="2512" spans="2:2" x14ac:dyDescent="0.25">
      <c r="B2512"/>
    </row>
    <row r="2513" spans="2:2" x14ac:dyDescent="0.25">
      <c r="B2513"/>
    </row>
    <row r="2514" spans="2:2" x14ac:dyDescent="0.25">
      <c r="B2514"/>
    </row>
    <row r="2515" spans="2:2" x14ac:dyDescent="0.25">
      <c r="B2515"/>
    </row>
    <row r="2516" spans="2:2" x14ac:dyDescent="0.25">
      <c r="B2516"/>
    </row>
    <row r="2517" spans="2:2" x14ac:dyDescent="0.25">
      <c r="B2517"/>
    </row>
    <row r="2518" spans="2:2" x14ac:dyDescent="0.25">
      <c r="B2518"/>
    </row>
    <row r="2519" spans="2:2" x14ac:dyDescent="0.25">
      <c r="B2519"/>
    </row>
    <row r="2520" spans="2:2" x14ac:dyDescent="0.25">
      <c r="B2520"/>
    </row>
    <row r="2521" spans="2:2" x14ac:dyDescent="0.25">
      <c r="B2521"/>
    </row>
    <row r="2522" spans="2:2" x14ac:dyDescent="0.25">
      <c r="B2522"/>
    </row>
    <row r="2523" spans="2:2" x14ac:dyDescent="0.25">
      <c r="B2523"/>
    </row>
    <row r="2524" spans="2:2" x14ac:dyDescent="0.25">
      <c r="B2524"/>
    </row>
    <row r="2525" spans="2:2" x14ac:dyDescent="0.25">
      <c r="B2525"/>
    </row>
    <row r="2526" spans="2:2" x14ac:dyDescent="0.25">
      <c r="B2526"/>
    </row>
    <row r="2527" spans="2:2" x14ac:dyDescent="0.25">
      <c r="B2527"/>
    </row>
    <row r="2528" spans="2:2" x14ac:dyDescent="0.25">
      <c r="B2528"/>
    </row>
    <row r="2529" spans="2:2" x14ac:dyDescent="0.25">
      <c r="B2529"/>
    </row>
    <row r="2530" spans="2:2" x14ac:dyDescent="0.25">
      <c r="B2530"/>
    </row>
    <row r="2531" spans="2:2" x14ac:dyDescent="0.25">
      <c r="B2531"/>
    </row>
    <row r="2532" spans="2:2" x14ac:dyDescent="0.25">
      <c r="B2532"/>
    </row>
    <row r="2533" spans="2:2" x14ac:dyDescent="0.25">
      <c r="B2533"/>
    </row>
    <row r="2534" spans="2:2" x14ac:dyDescent="0.25">
      <c r="B2534"/>
    </row>
    <row r="2535" spans="2:2" x14ac:dyDescent="0.25">
      <c r="B2535"/>
    </row>
    <row r="2536" spans="2:2" x14ac:dyDescent="0.25">
      <c r="B2536"/>
    </row>
    <row r="2537" spans="2:2" x14ac:dyDescent="0.25">
      <c r="B2537"/>
    </row>
    <row r="2538" spans="2:2" x14ac:dyDescent="0.25">
      <c r="B2538"/>
    </row>
    <row r="2539" spans="2:2" x14ac:dyDescent="0.25">
      <c r="B2539"/>
    </row>
    <row r="2540" spans="2:2" x14ac:dyDescent="0.25">
      <c r="B2540"/>
    </row>
    <row r="2541" spans="2:2" x14ac:dyDescent="0.25">
      <c r="B2541"/>
    </row>
    <row r="2542" spans="2:2" x14ac:dyDescent="0.25">
      <c r="B2542"/>
    </row>
    <row r="2543" spans="2:2" x14ac:dyDescent="0.25">
      <c r="B2543"/>
    </row>
    <row r="2544" spans="2:2" x14ac:dyDescent="0.25">
      <c r="B2544"/>
    </row>
    <row r="2545" spans="2:2" x14ac:dyDescent="0.25">
      <c r="B2545"/>
    </row>
    <row r="2546" spans="2:2" x14ac:dyDescent="0.25">
      <c r="B2546"/>
    </row>
    <row r="2547" spans="2:2" x14ac:dyDescent="0.25">
      <c r="B2547"/>
    </row>
    <row r="2548" spans="2:2" x14ac:dyDescent="0.25">
      <c r="B2548"/>
    </row>
    <row r="2549" spans="2:2" x14ac:dyDescent="0.25">
      <c r="B2549"/>
    </row>
    <row r="2550" spans="2:2" x14ac:dyDescent="0.25">
      <c r="B2550"/>
    </row>
    <row r="2551" spans="2:2" x14ac:dyDescent="0.25">
      <c r="B2551"/>
    </row>
    <row r="2552" spans="2:2" x14ac:dyDescent="0.25">
      <c r="B2552"/>
    </row>
    <row r="2553" spans="2:2" x14ac:dyDescent="0.25">
      <c r="B2553"/>
    </row>
    <row r="2554" spans="2:2" x14ac:dyDescent="0.25">
      <c r="B2554"/>
    </row>
    <row r="2555" spans="2:2" x14ac:dyDescent="0.25">
      <c r="B2555"/>
    </row>
    <row r="2556" spans="2:2" x14ac:dyDescent="0.25">
      <c r="B2556"/>
    </row>
    <row r="2557" spans="2:2" x14ac:dyDescent="0.25">
      <c r="B2557"/>
    </row>
    <row r="2558" spans="2:2" x14ac:dyDescent="0.25">
      <c r="B2558"/>
    </row>
    <row r="2559" spans="2:2" x14ac:dyDescent="0.25">
      <c r="B2559"/>
    </row>
    <row r="2560" spans="2:2" x14ac:dyDescent="0.25">
      <c r="B2560"/>
    </row>
    <row r="2561" spans="2:2" x14ac:dyDescent="0.25">
      <c r="B2561"/>
    </row>
    <row r="2562" spans="2:2" x14ac:dyDescent="0.25">
      <c r="B2562"/>
    </row>
    <row r="2563" spans="2:2" x14ac:dyDescent="0.25">
      <c r="B2563"/>
    </row>
    <row r="2564" spans="2:2" x14ac:dyDescent="0.25">
      <c r="B2564"/>
    </row>
    <row r="2565" spans="2:2" x14ac:dyDescent="0.25">
      <c r="B2565"/>
    </row>
    <row r="2566" spans="2:2" x14ac:dyDescent="0.25">
      <c r="B2566"/>
    </row>
    <row r="2567" spans="2:2" x14ac:dyDescent="0.25">
      <c r="B2567"/>
    </row>
    <row r="2568" spans="2:2" x14ac:dyDescent="0.25">
      <c r="B2568"/>
    </row>
    <row r="2569" spans="2:2" x14ac:dyDescent="0.25">
      <c r="B2569"/>
    </row>
    <row r="2570" spans="2:2" x14ac:dyDescent="0.25">
      <c r="B2570"/>
    </row>
    <row r="2571" spans="2:2" x14ac:dyDescent="0.25">
      <c r="B2571"/>
    </row>
    <row r="2572" spans="2:2" x14ac:dyDescent="0.25">
      <c r="B2572"/>
    </row>
    <row r="2573" spans="2:2" x14ac:dyDescent="0.25">
      <c r="B2573"/>
    </row>
    <row r="2574" spans="2:2" x14ac:dyDescent="0.25">
      <c r="B2574"/>
    </row>
    <row r="2575" spans="2:2" x14ac:dyDescent="0.25">
      <c r="B2575"/>
    </row>
    <row r="2576" spans="2:2" x14ac:dyDescent="0.25">
      <c r="B2576"/>
    </row>
    <row r="2577" spans="2:2" x14ac:dyDescent="0.25">
      <c r="B2577"/>
    </row>
    <row r="2578" spans="2:2" x14ac:dyDescent="0.25">
      <c r="B2578"/>
    </row>
    <row r="2579" spans="2:2" x14ac:dyDescent="0.25">
      <c r="B2579"/>
    </row>
    <row r="2580" spans="2:2" x14ac:dyDescent="0.25">
      <c r="B2580"/>
    </row>
    <row r="2581" spans="2:2" x14ac:dyDescent="0.25">
      <c r="B2581"/>
    </row>
    <row r="2582" spans="2:2" x14ac:dyDescent="0.25">
      <c r="B2582"/>
    </row>
    <row r="2583" spans="2:2" x14ac:dyDescent="0.25">
      <c r="B2583"/>
    </row>
    <row r="2584" spans="2:2" x14ac:dyDescent="0.25">
      <c r="B2584"/>
    </row>
    <row r="2585" spans="2:2" x14ac:dyDescent="0.25">
      <c r="B2585"/>
    </row>
    <row r="2586" spans="2:2" x14ac:dyDescent="0.25">
      <c r="B2586"/>
    </row>
    <row r="2587" spans="2:2" x14ac:dyDescent="0.25">
      <c r="B2587"/>
    </row>
    <row r="2588" spans="2:2" x14ac:dyDescent="0.25">
      <c r="B2588"/>
    </row>
    <row r="2589" spans="2:2" x14ac:dyDescent="0.25">
      <c r="B2589"/>
    </row>
    <row r="2590" spans="2:2" x14ac:dyDescent="0.25">
      <c r="B2590"/>
    </row>
    <row r="2591" spans="2:2" x14ac:dyDescent="0.25">
      <c r="B2591"/>
    </row>
    <row r="2592" spans="2:2" x14ac:dyDescent="0.25">
      <c r="B2592"/>
    </row>
    <row r="2593" spans="2:2" x14ac:dyDescent="0.25">
      <c r="B2593"/>
    </row>
    <row r="2594" spans="2:2" x14ac:dyDescent="0.25">
      <c r="B2594"/>
    </row>
    <row r="2595" spans="2:2" x14ac:dyDescent="0.25">
      <c r="B2595"/>
    </row>
    <row r="2596" spans="2:2" x14ac:dyDescent="0.25">
      <c r="B2596"/>
    </row>
    <row r="2597" spans="2:2" x14ac:dyDescent="0.25">
      <c r="B2597"/>
    </row>
    <row r="2598" spans="2:2" x14ac:dyDescent="0.25">
      <c r="B2598"/>
    </row>
    <row r="2599" spans="2:2" x14ac:dyDescent="0.25">
      <c r="B2599"/>
    </row>
    <row r="2600" spans="2:2" x14ac:dyDescent="0.25">
      <c r="B2600"/>
    </row>
    <row r="2601" spans="2:2" x14ac:dyDescent="0.25">
      <c r="B2601"/>
    </row>
    <row r="2602" spans="2:2" x14ac:dyDescent="0.25">
      <c r="B2602"/>
    </row>
    <row r="2603" spans="2:2" x14ac:dyDescent="0.25">
      <c r="B2603"/>
    </row>
    <row r="2604" spans="2:2" x14ac:dyDescent="0.25">
      <c r="B2604"/>
    </row>
    <row r="2605" spans="2:2" x14ac:dyDescent="0.25">
      <c r="B2605"/>
    </row>
    <row r="2606" spans="2:2" x14ac:dyDescent="0.25">
      <c r="B2606"/>
    </row>
    <row r="2607" spans="2:2" x14ac:dyDescent="0.25">
      <c r="B2607"/>
    </row>
    <row r="2608" spans="2:2" x14ac:dyDescent="0.25">
      <c r="B2608"/>
    </row>
    <row r="2609" spans="2:2" x14ac:dyDescent="0.25">
      <c r="B2609"/>
    </row>
    <row r="2610" spans="2:2" x14ac:dyDescent="0.25">
      <c r="B2610"/>
    </row>
    <row r="2611" spans="2:2" x14ac:dyDescent="0.25">
      <c r="B2611"/>
    </row>
    <row r="2612" spans="2:2" x14ac:dyDescent="0.25">
      <c r="B2612"/>
    </row>
    <row r="2613" spans="2:2" x14ac:dyDescent="0.25">
      <c r="B2613"/>
    </row>
    <row r="2614" spans="2:2" x14ac:dyDescent="0.25">
      <c r="B2614"/>
    </row>
    <row r="2615" spans="2:2" x14ac:dyDescent="0.25">
      <c r="B2615"/>
    </row>
    <row r="2616" spans="2:2" x14ac:dyDescent="0.25">
      <c r="B2616"/>
    </row>
    <row r="2617" spans="2:2" x14ac:dyDescent="0.25">
      <c r="B2617"/>
    </row>
    <row r="2618" spans="2:2" x14ac:dyDescent="0.25">
      <c r="B2618"/>
    </row>
    <row r="2619" spans="2:2" x14ac:dyDescent="0.25">
      <c r="B2619"/>
    </row>
    <row r="2620" spans="2:2" x14ac:dyDescent="0.25">
      <c r="B2620"/>
    </row>
    <row r="2621" spans="2:2" x14ac:dyDescent="0.25">
      <c r="B2621"/>
    </row>
    <row r="2622" spans="2:2" x14ac:dyDescent="0.25">
      <c r="B2622"/>
    </row>
    <row r="2623" spans="2:2" x14ac:dyDescent="0.25">
      <c r="B2623"/>
    </row>
    <row r="2624" spans="2:2" x14ac:dyDescent="0.25">
      <c r="B2624"/>
    </row>
    <row r="2625" spans="2:2" x14ac:dyDescent="0.25">
      <c r="B2625"/>
    </row>
    <row r="2626" spans="2:2" x14ac:dyDescent="0.25">
      <c r="B2626"/>
    </row>
    <row r="2627" spans="2:2" x14ac:dyDescent="0.25">
      <c r="B2627"/>
    </row>
    <row r="2628" spans="2:2" x14ac:dyDescent="0.25">
      <c r="B2628"/>
    </row>
    <row r="2629" spans="2:2" x14ac:dyDescent="0.25">
      <c r="B2629"/>
    </row>
    <row r="2630" spans="2:2" x14ac:dyDescent="0.25">
      <c r="B2630"/>
    </row>
    <row r="2631" spans="2:2" x14ac:dyDescent="0.25">
      <c r="B2631"/>
    </row>
    <row r="2632" spans="2:2" x14ac:dyDescent="0.25">
      <c r="B2632"/>
    </row>
    <row r="2633" spans="2:2" x14ac:dyDescent="0.25">
      <c r="B2633"/>
    </row>
    <row r="2634" spans="2:2" x14ac:dyDescent="0.25">
      <c r="B2634"/>
    </row>
    <row r="2635" spans="2:2" x14ac:dyDescent="0.25">
      <c r="B2635"/>
    </row>
    <row r="2636" spans="2:2" x14ac:dyDescent="0.25">
      <c r="B2636"/>
    </row>
    <row r="2637" spans="2:2" x14ac:dyDescent="0.25">
      <c r="B2637"/>
    </row>
    <row r="2638" spans="2:2" x14ac:dyDescent="0.25">
      <c r="B2638"/>
    </row>
    <row r="2639" spans="2:2" x14ac:dyDescent="0.25">
      <c r="B2639"/>
    </row>
    <row r="2640" spans="2:2" x14ac:dyDescent="0.25">
      <c r="B2640"/>
    </row>
    <row r="2641" spans="2:2" x14ac:dyDescent="0.25">
      <c r="B2641"/>
    </row>
    <row r="2642" spans="2:2" x14ac:dyDescent="0.25">
      <c r="B2642"/>
    </row>
    <row r="2643" spans="2:2" x14ac:dyDescent="0.25">
      <c r="B2643"/>
    </row>
    <row r="2644" spans="2:2" x14ac:dyDescent="0.25">
      <c r="B2644"/>
    </row>
    <row r="2645" spans="2:2" x14ac:dyDescent="0.25">
      <c r="B2645"/>
    </row>
    <row r="2646" spans="2:2" x14ac:dyDescent="0.25">
      <c r="B2646"/>
    </row>
    <row r="2647" spans="2:2" x14ac:dyDescent="0.25">
      <c r="B2647"/>
    </row>
    <row r="2648" spans="2:2" x14ac:dyDescent="0.25">
      <c r="B2648"/>
    </row>
    <row r="2649" spans="2:2" x14ac:dyDescent="0.25">
      <c r="B2649"/>
    </row>
    <row r="2650" spans="2:2" x14ac:dyDescent="0.25">
      <c r="B2650"/>
    </row>
    <row r="2651" spans="2:2" x14ac:dyDescent="0.25">
      <c r="B2651"/>
    </row>
    <row r="2652" spans="2:2" x14ac:dyDescent="0.25">
      <c r="B2652"/>
    </row>
    <row r="2653" spans="2:2" x14ac:dyDescent="0.25">
      <c r="B2653"/>
    </row>
    <row r="2654" spans="2:2" x14ac:dyDescent="0.25">
      <c r="B2654"/>
    </row>
    <row r="2655" spans="2:2" x14ac:dyDescent="0.25">
      <c r="B2655"/>
    </row>
    <row r="2656" spans="2:2" x14ac:dyDescent="0.25">
      <c r="B2656"/>
    </row>
    <row r="2657" spans="2:2" x14ac:dyDescent="0.25">
      <c r="B2657"/>
    </row>
    <row r="2658" spans="2:2" x14ac:dyDescent="0.25">
      <c r="B2658"/>
    </row>
    <row r="2659" spans="2:2" x14ac:dyDescent="0.25">
      <c r="B2659"/>
    </row>
    <row r="2660" spans="2:2" x14ac:dyDescent="0.25">
      <c r="B2660"/>
    </row>
    <row r="2661" spans="2:2" x14ac:dyDescent="0.25">
      <c r="B2661"/>
    </row>
    <row r="2662" spans="2:2" x14ac:dyDescent="0.25">
      <c r="B2662"/>
    </row>
    <row r="2663" spans="2:2" x14ac:dyDescent="0.25">
      <c r="B2663"/>
    </row>
    <row r="2664" spans="2:2" x14ac:dyDescent="0.25">
      <c r="B2664"/>
    </row>
    <row r="2665" spans="2:2" x14ac:dyDescent="0.25">
      <c r="B2665"/>
    </row>
    <row r="2666" spans="2:2" x14ac:dyDescent="0.25">
      <c r="B2666"/>
    </row>
    <row r="2667" spans="2:2" x14ac:dyDescent="0.25">
      <c r="B2667"/>
    </row>
    <row r="2668" spans="2:2" x14ac:dyDescent="0.25">
      <c r="B2668"/>
    </row>
    <row r="2669" spans="2:2" x14ac:dyDescent="0.25">
      <c r="B2669"/>
    </row>
    <row r="2670" spans="2:2" x14ac:dyDescent="0.25">
      <c r="B2670"/>
    </row>
    <row r="2671" spans="2:2" x14ac:dyDescent="0.25">
      <c r="B2671"/>
    </row>
    <row r="2672" spans="2:2" x14ac:dyDescent="0.25">
      <c r="B2672"/>
    </row>
    <row r="2673" spans="2:2" x14ac:dyDescent="0.25">
      <c r="B2673"/>
    </row>
    <row r="2674" spans="2:2" x14ac:dyDescent="0.25">
      <c r="B2674"/>
    </row>
    <row r="2675" spans="2:2" x14ac:dyDescent="0.25">
      <c r="B2675"/>
    </row>
    <row r="2676" spans="2:2" x14ac:dyDescent="0.25">
      <c r="B2676"/>
    </row>
    <row r="2677" spans="2:2" x14ac:dyDescent="0.25">
      <c r="B2677"/>
    </row>
    <row r="2678" spans="2:2" x14ac:dyDescent="0.25">
      <c r="B2678"/>
    </row>
    <row r="2679" spans="2:2" x14ac:dyDescent="0.25">
      <c r="B2679"/>
    </row>
    <row r="2680" spans="2:2" x14ac:dyDescent="0.25">
      <c r="B2680"/>
    </row>
    <row r="2681" spans="2:2" x14ac:dyDescent="0.25">
      <c r="B2681"/>
    </row>
    <row r="2682" spans="2:2" x14ac:dyDescent="0.25">
      <c r="B2682"/>
    </row>
    <row r="2683" spans="2:2" x14ac:dyDescent="0.25">
      <c r="B2683"/>
    </row>
    <row r="2684" spans="2:2" x14ac:dyDescent="0.25">
      <c r="B2684"/>
    </row>
    <row r="2685" spans="2:2" x14ac:dyDescent="0.25">
      <c r="B2685"/>
    </row>
    <row r="2686" spans="2:2" x14ac:dyDescent="0.25">
      <c r="B2686"/>
    </row>
    <row r="2687" spans="2:2" x14ac:dyDescent="0.25">
      <c r="B2687"/>
    </row>
    <row r="2688" spans="2:2" x14ac:dyDescent="0.25">
      <c r="B2688"/>
    </row>
    <row r="2689" spans="2:2" x14ac:dyDescent="0.25">
      <c r="B2689"/>
    </row>
    <row r="2690" spans="2:2" x14ac:dyDescent="0.25">
      <c r="B2690"/>
    </row>
    <row r="2691" spans="2:2" x14ac:dyDescent="0.25">
      <c r="B2691"/>
    </row>
    <row r="2692" spans="2:2" x14ac:dyDescent="0.25">
      <c r="B2692"/>
    </row>
    <row r="2693" spans="2:2" x14ac:dyDescent="0.25">
      <c r="B2693"/>
    </row>
    <row r="2694" spans="2:2" x14ac:dyDescent="0.25">
      <c r="B2694"/>
    </row>
    <row r="2695" spans="2:2" x14ac:dyDescent="0.25">
      <c r="B2695"/>
    </row>
    <row r="2696" spans="2:2" x14ac:dyDescent="0.25">
      <c r="B2696"/>
    </row>
    <row r="2697" spans="2:2" x14ac:dyDescent="0.25">
      <c r="B2697"/>
    </row>
    <row r="2698" spans="2:2" x14ac:dyDescent="0.25">
      <c r="B2698"/>
    </row>
    <row r="2699" spans="2:2" x14ac:dyDescent="0.25">
      <c r="B2699"/>
    </row>
    <row r="2700" spans="2:2" x14ac:dyDescent="0.25">
      <c r="B2700"/>
    </row>
    <row r="2701" spans="2:2" x14ac:dyDescent="0.25">
      <c r="B2701"/>
    </row>
    <row r="2702" spans="2:2" x14ac:dyDescent="0.25">
      <c r="B2702"/>
    </row>
    <row r="2703" spans="2:2" x14ac:dyDescent="0.25">
      <c r="B2703"/>
    </row>
    <row r="2704" spans="2:2" x14ac:dyDescent="0.25">
      <c r="B2704"/>
    </row>
    <row r="2705" spans="2:2" x14ac:dyDescent="0.25">
      <c r="B2705"/>
    </row>
    <row r="2706" spans="2:2" x14ac:dyDescent="0.25">
      <c r="B2706"/>
    </row>
    <row r="2707" spans="2:2" x14ac:dyDescent="0.25">
      <c r="B2707"/>
    </row>
    <row r="2708" spans="2:2" x14ac:dyDescent="0.25">
      <c r="B2708"/>
    </row>
    <row r="2709" spans="2:2" x14ac:dyDescent="0.25">
      <c r="B2709"/>
    </row>
    <row r="2710" spans="2:2" x14ac:dyDescent="0.25">
      <c r="B2710"/>
    </row>
    <row r="2711" spans="2:2" x14ac:dyDescent="0.25">
      <c r="B2711"/>
    </row>
    <row r="2712" spans="2:2" x14ac:dyDescent="0.25">
      <c r="B2712"/>
    </row>
    <row r="2713" spans="2:2" x14ac:dyDescent="0.25">
      <c r="B2713"/>
    </row>
    <row r="2714" spans="2:2" x14ac:dyDescent="0.25">
      <c r="B2714"/>
    </row>
    <row r="2715" spans="2:2" x14ac:dyDescent="0.25">
      <c r="B2715"/>
    </row>
    <row r="2716" spans="2:2" x14ac:dyDescent="0.25">
      <c r="B2716"/>
    </row>
    <row r="2717" spans="2:2" x14ac:dyDescent="0.25">
      <c r="B2717"/>
    </row>
    <row r="2718" spans="2:2" x14ac:dyDescent="0.25">
      <c r="B2718"/>
    </row>
    <row r="2719" spans="2:2" x14ac:dyDescent="0.25">
      <c r="B2719"/>
    </row>
    <row r="2720" spans="2:2" x14ac:dyDescent="0.25">
      <c r="B2720"/>
    </row>
    <row r="2721" spans="2:2" x14ac:dyDescent="0.25">
      <c r="B2721"/>
    </row>
    <row r="2722" spans="2:2" x14ac:dyDescent="0.25">
      <c r="B2722"/>
    </row>
    <row r="2723" spans="2:2" x14ac:dyDescent="0.25">
      <c r="B2723"/>
    </row>
    <row r="2724" spans="2:2" x14ac:dyDescent="0.25">
      <c r="B2724"/>
    </row>
    <row r="2725" spans="2:2" x14ac:dyDescent="0.25">
      <c r="B2725"/>
    </row>
    <row r="2726" spans="2:2" x14ac:dyDescent="0.25">
      <c r="B2726"/>
    </row>
    <row r="2727" spans="2:2" x14ac:dyDescent="0.25">
      <c r="B2727"/>
    </row>
    <row r="2728" spans="2:2" x14ac:dyDescent="0.25">
      <c r="B2728"/>
    </row>
    <row r="2729" spans="2:2" x14ac:dyDescent="0.25">
      <c r="B2729"/>
    </row>
    <row r="2730" spans="2:2" x14ac:dyDescent="0.25">
      <c r="B2730"/>
    </row>
    <row r="2731" spans="2:2" x14ac:dyDescent="0.25">
      <c r="B2731"/>
    </row>
    <row r="2732" spans="2:2" x14ac:dyDescent="0.25">
      <c r="B2732"/>
    </row>
    <row r="2733" spans="2:2" x14ac:dyDescent="0.25">
      <c r="B2733"/>
    </row>
    <row r="2734" spans="2:2" x14ac:dyDescent="0.25">
      <c r="B2734"/>
    </row>
    <row r="2735" spans="2:2" x14ac:dyDescent="0.25">
      <c r="B2735"/>
    </row>
    <row r="2736" spans="2:2" x14ac:dyDescent="0.25">
      <c r="B2736"/>
    </row>
    <row r="2737" spans="2:2" x14ac:dyDescent="0.25">
      <c r="B2737"/>
    </row>
    <row r="2738" spans="2:2" x14ac:dyDescent="0.25">
      <c r="B2738"/>
    </row>
    <row r="2739" spans="2:2" x14ac:dyDescent="0.25">
      <c r="B2739"/>
    </row>
    <row r="2740" spans="2:2" x14ac:dyDescent="0.25">
      <c r="B2740"/>
    </row>
    <row r="2741" spans="2:2" x14ac:dyDescent="0.25">
      <c r="B2741"/>
    </row>
    <row r="2742" spans="2:2" x14ac:dyDescent="0.25">
      <c r="B2742"/>
    </row>
    <row r="2743" spans="2:2" x14ac:dyDescent="0.25">
      <c r="B2743"/>
    </row>
    <row r="2744" spans="2:2" x14ac:dyDescent="0.25">
      <c r="B2744"/>
    </row>
    <row r="2745" spans="2:2" x14ac:dyDescent="0.25">
      <c r="B2745"/>
    </row>
    <row r="2746" spans="2:2" x14ac:dyDescent="0.25">
      <c r="B2746"/>
    </row>
    <row r="2747" spans="2:2" x14ac:dyDescent="0.25">
      <c r="B2747"/>
    </row>
    <row r="2748" spans="2:2" x14ac:dyDescent="0.25">
      <c r="B2748"/>
    </row>
    <row r="2749" spans="2:2" x14ac:dyDescent="0.25">
      <c r="B2749"/>
    </row>
    <row r="2750" spans="2:2" x14ac:dyDescent="0.25">
      <c r="B2750"/>
    </row>
    <row r="2751" spans="2:2" x14ac:dyDescent="0.25">
      <c r="B2751"/>
    </row>
    <row r="2752" spans="2:2" x14ac:dyDescent="0.25">
      <c r="B2752"/>
    </row>
    <row r="2753" spans="2:2" x14ac:dyDescent="0.25">
      <c r="B2753"/>
    </row>
    <row r="2754" spans="2:2" x14ac:dyDescent="0.25">
      <c r="B2754"/>
    </row>
    <row r="2755" spans="2:2" x14ac:dyDescent="0.25">
      <c r="B2755"/>
    </row>
    <row r="2756" spans="2:2" x14ac:dyDescent="0.25">
      <c r="B2756"/>
    </row>
    <row r="2757" spans="2:2" x14ac:dyDescent="0.25">
      <c r="B2757"/>
    </row>
    <row r="2758" spans="2:2" x14ac:dyDescent="0.25">
      <c r="B2758"/>
    </row>
    <row r="2759" spans="2:2" x14ac:dyDescent="0.25">
      <c r="B2759"/>
    </row>
    <row r="2760" spans="2:2" x14ac:dyDescent="0.25">
      <c r="B2760"/>
    </row>
    <row r="2761" spans="2:2" x14ac:dyDescent="0.25">
      <c r="B2761"/>
    </row>
    <row r="2762" spans="2:2" x14ac:dyDescent="0.25">
      <c r="B2762"/>
    </row>
    <row r="2763" spans="2:2" x14ac:dyDescent="0.25">
      <c r="B2763"/>
    </row>
    <row r="2764" spans="2:2" x14ac:dyDescent="0.25">
      <c r="B2764"/>
    </row>
    <row r="2765" spans="2:2" x14ac:dyDescent="0.25">
      <c r="B2765"/>
    </row>
    <row r="2766" spans="2:2" x14ac:dyDescent="0.25">
      <c r="B2766"/>
    </row>
    <row r="2767" spans="2:2" x14ac:dyDescent="0.25">
      <c r="B2767"/>
    </row>
    <row r="2768" spans="2:2" x14ac:dyDescent="0.25">
      <c r="B2768"/>
    </row>
    <row r="2769" spans="2:2" x14ac:dyDescent="0.25">
      <c r="B2769"/>
    </row>
    <row r="2770" spans="2:2" x14ac:dyDescent="0.25">
      <c r="B2770"/>
    </row>
    <row r="2771" spans="2:2" x14ac:dyDescent="0.25">
      <c r="B2771"/>
    </row>
    <row r="2772" spans="2:2" x14ac:dyDescent="0.25">
      <c r="B2772"/>
    </row>
    <row r="2773" spans="2:2" x14ac:dyDescent="0.25">
      <c r="B2773"/>
    </row>
    <row r="2774" spans="2:2" x14ac:dyDescent="0.25">
      <c r="B2774"/>
    </row>
    <row r="2775" spans="2:2" x14ac:dyDescent="0.25">
      <c r="B2775"/>
    </row>
    <row r="2776" spans="2:2" x14ac:dyDescent="0.25">
      <c r="B2776"/>
    </row>
    <row r="2777" spans="2:2" x14ac:dyDescent="0.25">
      <c r="B2777"/>
    </row>
    <row r="2778" spans="2:2" x14ac:dyDescent="0.25">
      <c r="B2778"/>
    </row>
    <row r="2779" spans="2:2" x14ac:dyDescent="0.25">
      <c r="B2779"/>
    </row>
    <row r="2780" spans="2:2" x14ac:dyDescent="0.25">
      <c r="B2780"/>
    </row>
    <row r="2781" spans="2:2" x14ac:dyDescent="0.25">
      <c r="B2781"/>
    </row>
    <row r="2782" spans="2:2" x14ac:dyDescent="0.25">
      <c r="B2782"/>
    </row>
    <row r="2783" spans="2:2" x14ac:dyDescent="0.25">
      <c r="B2783"/>
    </row>
    <row r="2784" spans="2:2" x14ac:dyDescent="0.25">
      <c r="B2784"/>
    </row>
    <row r="2785" spans="2:2" x14ac:dyDescent="0.25">
      <c r="B2785"/>
    </row>
    <row r="2786" spans="2:2" x14ac:dyDescent="0.25">
      <c r="B2786"/>
    </row>
    <row r="2787" spans="2:2" x14ac:dyDescent="0.25">
      <c r="B2787"/>
    </row>
    <row r="2788" spans="2:2" x14ac:dyDescent="0.25">
      <c r="B2788"/>
    </row>
    <row r="2789" spans="2:2" x14ac:dyDescent="0.25">
      <c r="B2789"/>
    </row>
    <row r="2790" spans="2:2" x14ac:dyDescent="0.25">
      <c r="B2790"/>
    </row>
    <row r="2791" spans="2:2" x14ac:dyDescent="0.25">
      <c r="B2791"/>
    </row>
    <row r="2792" spans="2:2" x14ac:dyDescent="0.25">
      <c r="B2792"/>
    </row>
    <row r="2793" spans="2:2" x14ac:dyDescent="0.25">
      <c r="B2793"/>
    </row>
    <row r="2794" spans="2:2" x14ac:dyDescent="0.25">
      <c r="B2794"/>
    </row>
    <row r="2795" spans="2:2" x14ac:dyDescent="0.25">
      <c r="B2795"/>
    </row>
    <row r="2796" spans="2:2" x14ac:dyDescent="0.25">
      <c r="B2796"/>
    </row>
    <row r="2797" spans="2:2" x14ac:dyDescent="0.25">
      <c r="B2797"/>
    </row>
    <row r="2798" spans="2:2" x14ac:dyDescent="0.25">
      <c r="B2798"/>
    </row>
    <row r="2799" spans="2:2" x14ac:dyDescent="0.25">
      <c r="B2799"/>
    </row>
    <row r="2800" spans="2:2" x14ac:dyDescent="0.25">
      <c r="B2800"/>
    </row>
    <row r="2801" spans="2:2" x14ac:dyDescent="0.25">
      <c r="B2801"/>
    </row>
    <row r="2802" spans="2:2" x14ac:dyDescent="0.25">
      <c r="B2802"/>
    </row>
    <row r="2803" spans="2:2" x14ac:dyDescent="0.25">
      <c r="B2803"/>
    </row>
    <row r="2804" spans="2:2" x14ac:dyDescent="0.25">
      <c r="B2804"/>
    </row>
    <row r="2805" spans="2:2" x14ac:dyDescent="0.25">
      <c r="B2805"/>
    </row>
    <row r="2806" spans="2:2" x14ac:dyDescent="0.25">
      <c r="B2806"/>
    </row>
    <row r="2807" spans="2:2" x14ac:dyDescent="0.25">
      <c r="B2807"/>
    </row>
    <row r="2808" spans="2:2" x14ac:dyDescent="0.25">
      <c r="B2808"/>
    </row>
    <row r="2809" spans="2:2" x14ac:dyDescent="0.25">
      <c r="B2809"/>
    </row>
    <row r="2810" spans="2:2" x14ac:dyDescent="0.25">
      <c r="B2810"/>
    </row>
    <row r="2811" spans="2:2" x14ac:dyDescent="0.25">
      <c r="B2811"/>
    </row>
    <row r="2812" spans="2:2" x14ac:dyDescent="0.25">
      <c r="B2812"/>
    </row>
    <row r="2813" spans="2:2" x14ac:dyDescent="0.25">
      <c r="B2813"/>
    </row>
    <row r="2814" spans="2:2" x14ac:dyDescent="0.25">
      <c r="B2814"/>
    </row>
    <row r="2815" spans="2:2" x14ac:dyDescent="0.25">
      <c r="B2815"/>
    </row>
    <row r="2816" spans="2:2" x14ac:dyDescent="0.25">
      <c r="B2816"/>
    </row>
    <row r="2817" spans="2:2" x14ac:dyDescent="0.25">
      <c r="B2817"/>
    </row>
    <row r="2818" spans="2:2" x14ac:dyDescent="0.25">
      <c r="B2818"/>
    </row>
    <row r="2819" spans="2:2" x14ac:dyDescent="0.25">
      <c r="B2819"/>
    </row>
    <row r="2820" spans="2:2" x14ac:dyDescent="0.25">
      <c r="B2820"/>
    </row>
    <row r="2821" spans="2:2" x14ac:dyDescent="0.25">
      <c r="B2821"/>
    </row>
    <row r="2822" spans="2:2" x14ac:dyDescent="0.25">
      <c r="B2822"/>
    </row>
    <row r="2823" spans="2:2" x14ac:dyDescent="0.25">
      <c r="B2823"/>
    </row>
    <row r="2824" spans="2:2" x14ac:dyDescent="0.25">
      <c r="B2824"/>
    </row>
    <row r="2825" spans="2:2" x14ac:dyDescent="0.25">
      <c r="B2825"/>
    </row>
    <row r="2826" spans="2:2" x14ac:dyDescent="0.25">
      <c r="B2826"/>
    </row>
    <row r="2827" spans="2:2" x14ac:dyDescent="0.25">
      <c r="B2827"/>
    </row>
    <row r="2828" spans="2:2" x14ac:dyDescent="0.25">
      <c r="B2828"/>
    </row>
    <row r="2829" spans="2:2" x14ac:dyDescent="0.25">
      <c r="B2829"/>
    </row>
    <row r="2830" spans="2:2" x14ac:dyDescent="0.25">
      <c r="B2830"/>
    </row>
    <row r="2831" spans="2:2" x14ac:dyDescent="0.25">
      <c r="B2831"/>
    </row>
    <row r="2832" spans="2:2" x14ac:dyDescent="0.25">
      <c r="B2832"/>
    </row>
    <row r="2833" spans="2:2" x14ac:dyDescent="0.25">
      <c r="B2833"/>
    </row>
    <row r="2834" spans="2:2" x14ac:dyDescent="0.25">
      <c r="B2834"/>
    </row>
    <row r="2835" spans="2:2" x14ac:dyDescent="0.25">
      <c r="B2835"/>
    </row>
    <row r="2836" spans="2:2" x14ac:dyDescent="0.25">
      <c r="B2836"/>
    </row>
    <row r="2837" spans="2:2" x14ac:dyDescent="0.25">
      <c r="B2837"/>
    </row>
    <row r="2838" spans="2:2" x14ac:dyDescent="0.25">
      <c r="B2838"/>
    </row>
    <row r="2839" spans="2:2" x14ac:dyDescent="0.25">
      <c r="B2839"/>
    </row>
    <row r="2840" spans="2:2" x14ac:dyDescent="0.25">
      <c r="B2840"/>
    </row>
    <row r="2841" spans="2:2" x14ac:dyDescent="0.25">
      <c r="B2841"/>
    </row>
    <row r="2842" spans="2:2" x14ac:dyDescent="0.25">
      <c r="B2842"/>
    </row>
    <row r="2843" spans="2:2" x14ac:dyDescent="0.25">
      <c r="B2843"/>
    </row>
    <row r="2844" spans="2:2" x14ac:dyDescent="0.25">
      <c r="B2844"/>
    </row>
    <row r="2845" spans="2:2" x14ac:dyDescent="0.25">
      <c r="B2845"/>
    </row>
    <row r="2846" spans="2:2" x14ac:dyDescent="0.25">
      <c r="B2846"/>
    </row>
    <row r="2847" spans="2:2" x14ac:dyDescent="0.25">
      <c r="B2847"/>
    </row>
    <row r="2848" spans="2:2" x14ac:dyDescent="0.25">
      <c r="B2848"/>
    </row>
    <row r="2849" spans="2:2" x14ac:dyDescent="0.25">
      <c r="B2849"/>
    </row>
    <row r="2850" spans="2:2" x14ac:dyDescent="0.25">
      <c r="B2850"/>
    </row>
    <row r="2851" spans="2:2" x14ac:dyDescent="0.25">
      <c r="B2851"/>
    </row>
    <row r="2852" spans="2:2" x14ac:dyDescent="0.25">
      <c r="B2852"/>
    </row>
    <row r="2853" spans="2:2" x14ac:dyDescent="0.25">
      <c r="B2853"/>
    </row>
    <row r="2854" spans="2:2" x14ac:dyDescent="0.25">
      <c r="B2854"/>
    </row>
    <row r="2855" spans="2:2" x14ac:dyDescent="0.25">
      <c r="B2855"/>
    </row>
    <row r="2856" spans="2:2" x14ac:dyDescent="0.25">
      <c r="B2856"/>
    </row>
    <row r="2857" spans="2:2" x14ac:dyDescent="0.25">
      <c r="B2857"/>
    </row>
    <row r="2858" spans="2:2" x14ac:dyDescent="0.25">
      <c r="B2858"/>
    </row>
    <row r="2859" spans="2:2" x14ac:dyDescent="0.25">
      <c r="B2859"/>
    </row>
    <row r="2860" spans="2:2" x14ac:dyDescent="0.25">
      <c r="B2860"/>
    </row>
    <row r="2861" spans="2:2" x14ac:dyDescent="0.25">
      <c r="B2861"/>
    </row>
    <row r="2862" spans="2:2" x14ac:dyDescent="0.25">
      <c r="B2862"/>
    </row>
    <row r="2863" spans="2:2" x14ac:dyDescent="0.25">
      <c r="B2863"/>
    </row>
    <row r="2864" spans="2:2" x14ac:dyDescent="0.25">
      <c r="B2864"/>
    </row>
    <row r="2865" spans="2:2" x14ac:dyDescent="0.25">
      <c r="B2865"/>
    </row>
    <row r="2866" spans="2:2" x14ac:dyDescent="0.25">
      <c r="B2866"/>
    </row>
    <row r="2867" spans="2:2" x14ac:dyDescent="0.25">
      <c r="B2867"/>
    </row>
    <row r="2868" spans="2:2" x14ac:dyDescent="0.25">
      <c r="B2868"/>
    </row>
    <row r="2869" spans="2:2" x14ac:dyDescent="0.25">
      <c r="B2869"/>
    </row>
    <row r="2870" spans="2:2" x14ac:dyDescent="0.25">
      <c r="B2870"/>
    </row>
    <row r="2871" spans="2:2" x14ac:dyDescent="0.25">
      <c r="B2871"/>
    </row>
    <row r="2872" spans="2:2" x14ac:dyDescent="0.25">
      <c r="B2872"/>
    </row>
    <row r="2873" spans="2:2" x14ac:dyDescent="0.25">
      <c r="B2873"/>
    </row>
    <row r="2874" spans="2:2" x14ac:dyDescent="0.25">
      <c r="B2874"/>
    </row>
    <row r="2875" spans="2:2" x14ac:dyDescent="0.25">
      <c r="B2875"/>
    </row>
    <row r="2876" spans="2:2" x14ac:dyDescent="0.25">
      <c r="B2876"/>
    </row>
    <row r="2877" spans="2:2" x14ac:dyDescent="0.25">
      <c r="B2877"/>
    </row>
    <row r="2878" spans="2:2" x14ac:dyDescent="0.25">
      <c r="B2878"/>
    </row>
    <row r="2879" spans="2:2" x14ac:dyDescent="0.25">
      <c r="B2879"/>
    </row>
    <row r="2880" spans="2:2" x14ac:dyDescent="0.25">
      <c r="B2880"/>
    </row>
    <row r="2881" spans="2:2" x14ac:dyDescent="0.25">
      <c r="B2881"/>
    </row>
    <row r="2882" spans="2:2" x14ac:dyDescent="0.25">
      <c r="B2882"/>
    </row>
    <row r="2883" spans="2:2" x14ac:dyDescent="0.25">
      <c r="B2883"/>
    </row>
    <row r="2884" spans="2:2" x14ac:dyDescent="0.25">
      <c r="B2884"/>
    </row>
    <row r="2885" spans="2:2" x14ac:dyDescent="0.25">
      <c r="B2885"/>
    </row>
    <row r="2886" spans="2:2" x14ac:dyDescent="0.25">
      <c r="B2886"/>
    </row>
    <row r="2887" spans="2:2" x14ac:dyDescent="0.25">
      <c r="B2887"/>
    </row>
    <row r="2888" spans="2:2" x14ac:dyDescent="0.25">
      <c r="B2888"/>
    </row>
    <row r="2889" spans="2:2" x14ac:dyDescent="0.25">
      <c r="B2889"/>
    </row>
    <row r="2890" spans="2:2" x14ac:dyDescent="0.25">
      <c r="B2890"/>
    </row>
    <row r="2891" spans="2:2" x14ac:dyDescent="0.25">
      <c r="B2891"/>
    </row>
    <row r="2892" spans="2:2" x14ac:dyDescent="0.25">
      <c r="B2892"/>
    </row>
    <row r="2893" spans="2:2" x14ac:dyDescent="0.25">
      <c r="B2893"/>
    </row>
    <row r="2894" spans="2:2" x14ac:dyDescent="0.25">
      <c r="B2894"/>
    </row>
    <row r="2895" spans="2:2" x14ac:dyDescent="0.25">
      <c r="B2895"/>
    </row>
    <row r="2896" spans="2:2" x14ac:dyDescent="0.25">
      <c r="B2896"/>
    </row>
    <row r="2897" spans="2:2" x14ac:dyDescent="0.25">
      <c r="B2897"/>
    </row>
    <row r="2898" spans="2:2" x14ac:dyDescent="0.25">
      <c r="B2898"/>
    </row>
    <row r="2899" spans="2:2" x14ac:dyDescent="0.25">
      <c r="B2899"/>
    </row>
    <row r="2900" spans="2:2" x14ac:dyDescent="0.25">
      <c r="B2900"/>
    </row>
    <row r="2901" spans="2:2" x14ac:dyDescent="0.25">
      <c r="B2901"/>
    </row>
    <row r="2902" spans="2:2" x14ac:dyDescent="0.25">
      <c r="B2902"/>
    </row>
    <row r="2903" spans="2:2" x14ac:dyDescent="0.25">
      <c r="B2903"/>
    </row>
    <row r="2904" spans="2:2" x14ac:dyDescent="0.25">
      <c r="B2904"/>
    </row>
    <row r="2905" spans="2:2" x14ac:dyDescent="0.25">
      <c r="B2905"/>
    </row>
    <row r="2906" spans="2:2" x14ac:dyDescent="0.25">
      <c r="B2906"/>
    </row>
    <row r="2907" spans="2:2" x14ac:dyDescent="0.25">
      <c r="B2907"/>
    </row>
    <row r="2908" spans="2:2" x14ac:dyDescent="0.25">
      <c r="B2908"/>
    </row>
    <row r="2909" spans="2:2" x14ac:dyDescent="0.25">
      <c r="B2909"/>
    </row>
    <row r="2910" spans="2:2" x14ac:dyDescent="0.25">
      <c r="B2910"/>
    </row>
    <row r="2911" spans="2:2" x14ac:dyDescent="0.25">
      <c r="B2911"/>
    </row>
    <row r="2912" spans="2:2" x14ac:dyDescent="0.25">
      <c r="B2912"/>
    </row>
    <row r="2913" spans="2:2" x14ac:dyDescent="0.25">
      <c r="B2913"/>
    </row>
    <row r="2914" spans="2:2" x14ac:dyDescent="0.25">
      <c r="B2914"/>
    </row>
    <row r="2915" spans="2:2" x14ac:dyDescent="0.25">
      <c r="B2915"/>
    </row>
    <row r="2916" spans="2:2" x14ac:dyDescent="0.25">
      <c r="B2916"/>
    </row>
    <row r="2917" spans="2:2" x14ac:dyDescent="0.25">
      <c r="B2917"/>
    </row>
    <row r="2918" spans="2:2" x14ac:dyDescent="0.25">
      <c r="B2918"/>
    </row>
    <row r="2919" spans="2:2" x14ac:dyDescent="0.25">
      <c r="B2919"/>
    </row>
    <row r="2920" spans="2:2" x14ac:dyDescent="0.25">
      <c r="B2920"/>
    </row>
    <row r="2921" spans="2:2" x14ac:dyDescent="0.25">
      <c r="B2921"/>
    </row>
    <row r="2922" spans="2:2" x14ac:dyDescent="0.25">
      <c r="B2922"/>
    </row>
    <row r="2923" spans="2:2" x14ac:dyDescent="0.25">
      <c r="B2923"/>
    </row>
    <row r="2924" spans="2:2" x14ac:dyDescent="0.25">
      <c r="B2924"/>
    </row>
    <row r="2925" spans="2:2" x14ac:dyDescent="0.25">
      <c r="B2925"/>
    </row>
    <row r="2926" spans="2:2" x14ac:dyDescent="0.25">
      <c r="B2926"/>
    </row>
    <row r="2927" spans="2:2" x14ac:dyDescent="0.25">
      <c r="B2927"/>
    </row>
    <row r="2928" spans="2:2" x14ac:dyDescent="0.25">
      <c r="B2928"/>
    </row>
    <row r="2929" spans="2:2" x14ac:dyDescent="0.25">
      <c r="B2929"/>
    </row>
    <row r="2930" spans="2:2" x14ac:dyDescent="0.25">
      <c r="B2930"/>
    </row>
    <row r="2931" spans="2:2" x14ac:dyDescent="0.25">
      <c r="B2931"/>
    </row>
    <row r="2932" spans="2:2" x14ac:dyDescent="0.25">
      <c r="B2932"/>
    </row>
    <row r="2933" spans="2:2" x14ac:dyDescent="0.25">
      <c r="B2933"/>
    </row>
    <row r="2934" spans="2:2" x14ac:dyDescent="0.25">
      <c r="B2934"/>
    </row>
    <row r="2935" spans="2:2" x14ac:dyDescent="0.25">
      <c r="B2935"/>
    </row>
    <row r="2936" spans="2:2" x14ac:dyDescent="0.25">
      <c r="B2936"/>
    </row>
    <row r="2937" spans="2:2" x14ac:dyDescent="0.25">
      <c r="B2937"/>
    </row>
    <row r="2938" spans="2:2" x14ac:dyDescent="0.25">
      <c r="B2938"/>
    </row>
    <row r="2939" spans="2:2" x14ac:dyDescent="0.25">
      <c r="B2939"/>
    </row>
    <row r="2940" spans="2:2" x14ac:dyDescent="0.25">
      <c r="B2940"/>
    </row>
    <row r="2941" spans="2:2" x14ac:dyDescent="0.25">
      <c r="B2941"/>
    </row>
    <row r="2942" spans="2:2" x14ac:dyDescent="0.25">
      <c r="B2942"/>
    </row>
    <row r="2943" spans="2:2" x14ac:dyDescent="0.25">
      <c r="B2943"/>
    </row>
    <row r="2944" spans="2:2" x14ac:dyDescent="0.25">
      <c r="B2944"/>
    </row>
    <row r="2945" spans="2:2" x14ac:dyDescent="0.25">
      <c r="B2945"/>
    </row>
    <row r="2946" spans="2:2" x14ac:dyDescent="0.25">
      <c r="B2946"/>
    </row>
    <row r="2947" spans="2:2" x14ac:dyDescent="0.25">
      <c r="B2947"/>
    </row>
    <row r="2948" spans="2:2" x14ac:dyDescent="0.25">
      <c r="B2948"/>
    </row>
    <row r="2949" spans="2:2" x14ac:dyDescent="0.25">
      <c r="B2949"/>
    </row>
    <row r="2950" spans="2:2" x14ac:dyDescent="0.25">
      <c r="B2950"/>
    </row>
    <row r="2951" spans="2:2" x14ac:dyDescent="0.25">
      <c r="B2951"/>
    </row>
    <row r="2952" spans="2:2" x14ac:dyDescent="0.25">
      <c r="B2952"/>
    </row>
    <row r="2953" spans="2:2" x14ac:dyDescent="0.25">
      <c r="B2953"/>
    </row>
    <row r="2954" spans="2:2" x14ac:dyDescent="0.25">
      <c r="B2954"/>
    </row>
    <row r="2955" spans="2:2" x14ac:dyDescent="0.25">
      <c r="B2955"/>
    </row>
    <row r="2956" spans="2:2" x14ac:dyDescent="0.25">
      <c r="B2956"/>
    </row>
    <row r="2957" spans="2:2" x14ac:dyDescent="0.25">
      <c r="B2957"/>
    </row>
    <row r="2958" spans="2:2" x14ac:dyDescent="0.25">
      <c r="B2958"/>
    </row>
    <row r="2959" spans="2:2" x14ac:dyDescent="0.25">
      <c r="B2959"/>
    </row>
    <row r="2960" spans="2:2" x14ac:dyDescent="0.25">
      <c r="B2960"/>
    </row>
    <row r="2961" spans="2:2" x14ac:dyDescent="0.25">
      <c r="B2961"/>
    </row>
    <row r="2962" spans="2:2" x14ac:dyDescent="0.25">
      <c r="B2962"/>
    </row>
    <row r="2963" spans="2:2" x14ac:dyDescent="0.25">
      <c r="B2963"/>
    </row>
    <row r="2964" spans="2:2" x14ac:dyDescent="0.25">
      <c r="B2964"/>
    </row>
    <row r="2965" spans="2:2" x14ac:dyDescent="0.25">
      <c r="B2965"/>
    </row>
    <row r="2966" spans="2:2" x14ac:dyDescent="0.25">
      <c r="B2966"/>
    </row>
    <row r="2967" spans="2:2" x14ac:dyDescent="0.25">
      <c r="B2967"/>
    </row>
    <row r="2968" spans="2:2" x14ac:dyDescent="0.25">
      <c r="B2968"/>
    </row>
    <row r="2969" spans="2:2" x14ac:dyDescent="0.25">
      <c r="B2969"/>
    </row>
    <row r="2970" spans="2:2" x14ac:dyDescent="0.25">
      <c r="B2970"/>
    </row>
    <row r="2971" spans="2:2" x14ac:dyDescent="0.25">
      <c r="B2971"/>
    </row>
    <row r="2972" spans="2:2" x14ac:dyDescent="0.25">
      <c r="B2972"/>
    </row>
    <row r="2973" spans="2:2" x14ac:dyDescent="0.25">
      <c r="B2973"/>
    </row>
    <row r="2974" spans="2:2" x14ac:dyDescent="0.25">
      <c r="B2974"/>
    </row>
    <row r="2975" spans="2:2" x14ac:dyDescent="0.25">
      <c r="B2975"/>
    </row>
    <row r="2976" spans="2:2" x14ac:dyDescent="0.25">
      <c r="B2976"/>
    </row>
    <row r="2977" spans="2:2" x14ac:dyDescent="0.25">
      <c r="B2977"/>
    </row>
    <row r="2978" spans="2:2" x14ac:dyDescent="0.25">
      <c r="B2978"/>
    </row>
    <row r="2979" spans="2:2" x14ac:dyDescent="0.25">
      <c r="B2979"/>
    </row>
    <row r="2980" spans="2:2" x14ac:dyDescent="0.25">
      <c r="B2980"/>
    </row>
    <row r="2981" spans="2:2" x14ac:dyDescent="0.25">
      <c r="B2981"/>
    </row>
    <row r="2982" spans="2:2" x14ac:dyDescent="0.25">
      <c r="B2982"/>
    </row>
    <row r="2983" spans="2:2" x14ac:dyDescent="0.25">
      <c r="B2983"/>
    </row>
    <row r="2984" spans="2:2" x14ac:dyDescent="0.25">
      <c r="B2984"/>
    </row>
    <row r="2985" spans="2:2" x14ac:dyDescent="0.25">
      <c r="B2985"/>
    </row>
    <row r="2986" spans="2:2" x14ac:dyDescent="0.25">
      <c r="B2986"/>
    </row>
    <row r="2987" spans="2:2" x14ac:dyDescent="0.25">
      <c r="B2987"/>
    </row>
    <row r="2988" spans="2:2" x14ac:dyDescent="0.25">
      <c r="B2988"/>
    </row>
    <row r="2989" spans="2:2" x14ac:dyDescent="0.25">
      <c r="B2989"/>
    </row>
    <row r="2990" spans="2:2" x14ac:dyDescent="0.25">
      <c r="B2990"/>
    </row>
    <row r="2991" spans="2:2" x14ac:dyDescent="0.25">
      <c r="B2991"/>
    </row>
    <row r="2992" spans="2:2" x14ac:dyDescent="0.25">
      <c r="B2992"/>
    </row>
    <row r="2993" spans="2:2" x14ac:dyDescent="0.25">
      <c r="B2993"/>
    </row>
    <row r="2994" spans="2:2" x14ac:dyDescent="0.25">
      <c r="B2994"/>
    </row>
    <row r="2995" spans="2:2" x14ac:dyDescent="0.25">
      <c r="B2995"/>
    </row>
    <row r="2996" spans="2:2" x14ac:dyDescent="0.25">
      <c r="B2996"/>
    </row>
    <row r="2997" spans="2:2" x14ac:dyDescent="0.25">
      <c r="B2997"/>
    </row>
    <row r="2998" spans="2:2" x14ac:dyDescent="0.25">
      <c r="B2998"/>
    </row>
    <row r="2999" spans="2:2" x14ac:dyDescent="0.25">
      <c r="B2999"/>
    </row>
    <row r="3000" spans="2:2" x14ac:dyDescent="0.25">
      <c r="B3000"/>
    </row>
    <row r="3001" spans="2:2" x14ac:dyDescent="0.25">
      <c r="B3001"/>
    </row>
    <row r="3002" spans="2:2" x14ac:dyDescent="0.25">
      <c r="B3002"/>
    </row>
    <row r="3003" spans="2:2" x14ac:dyDescent="0.25">
      <c r="B3003"/>
    </row>
    <row r="3004" spans="2:2" x14ac:dyDescent="0.25">
      <c r="B3004"/>
    </row>
    <row r="3005" spans="2:2" x14ac:dyDescent="0.25">
      <c r="B3005"/>
    </row>
    <row r="3006" spans="2:2" x14ac:dyDescent="0.25">
      <c r="B3006"/>
    </row>
    <row r="3007" spans="2:2" x14ac:dyDescent="0.25">
      <c r="B3007"/>
    </row>
    <row r="3008" spans="2:2" x14ac:dyDescent="0.25">
      <c r="B3008"/>
    </row>
    <row r="3009" spans="2:2" x14ac:dyDescent="0.25">
      <c r="B3009"/>
    </row>
    <row r="3010" spans="2:2" x14ac:dyDescent="0.25">
      <c r="B3010"/>
    </row>
    <row r="3011" spans="2:2" x14ac:dyDescent="0.25">
      <c r="B3011"/>
    </row>
    <row r="3012" spans="2:2" x14ac:dyDescent="0.25">
      <c r="B3012"/>
    </row>
    <row r="3013" spans="2:2" x14ac:dyDescent="0.25">
      <c r="B3013"/>
    </row>
    <row r="3014" spans="2:2" x14ac:dyDescent="0.25">
      <c r="B3014"/>
    </row>
    <row r="3015" spans="2:2" x14ac:dyDescent="0.25">
      <c r="B3015"/>
    </row>
    <row r="3016" spans="2:2" x14ac:dyDescent="0.25">
      <c r="B3016"/>
    </row>
    <row r="3017" spans="2:2" x14ac:dyDescent="0.25">
      <c r="B3017"/>
    </row>
    <row r="3018" spans="2:2" x14ac:dyDescent="0.25">
      <c r="B3018"/>
    </row>
    <row r="3019" spans="2:2" x14ac:dyDescent="0.25">
      <c r="B3019"/>
    </row>
    <row r="3020" spans="2:2" x14ac:dyDescent="0.25">
      <c r="B3020"/>
    </row>
    <row r="3021" spans="2:2" x14ac:dyDescent="0.25">
      <c r="B3021"/>
    </row>
    <row r="3022" spans="2:2" x14ac:dyDescent="0.25">
      <c r="B3022"/>
    </row>
    <row r="3023" spans="2:2" x14ac:dyDescent="0.25">
      <c r="B3023"/>
    </row>
    <row r="3024" spans="2:2" x14ac:dyDescent="0.25">
      <c r="B3024"/>
    </row>
    <row r="3025" spans="2:2" x14ac:dyDescent="0.25">
      <c r="B3025"/>
    </row>
    <row r="3026" spans="2:2" x14ac:dyDescent="0.25">
      <c r="B3026"/>
    </row>
    <row r="3027" spans="2:2" x14ac:dyDescent="0.25">
      <c r="B3027"/>
    </row>
    <row r="3028" spans="2:2" x14ac:dyDescent="0.25">
      <c r="B3028"/>
    </row>
    <row r="3029" spans="2:2" x14ac:dyDescent="0.25">
      <c r="B3029"/>
    </row>
    <row r="3030" spans="2:2" x14ac:dyDescent="0.25">
      <c r="B3030"/>
    </row>
    <row r="3031" spans="2:2" x14ac:dyDescent="0.25">
      <c r="B3031"/>
    </row>
    <row r="3032" spans="2:2" x14ac:dyDescent="0.25">
      <c r="B3032"/>
    </row>
    <row r="3033" spans="2:2" x14ac:dyDescent="0.25">
      <c r="B3033"/>
    </row>
    <row r="3034" spans="2:2" x14ac:dyDescent="0.25">
      <c r="B3034"/>
    </row>
    <row r="3035" spans="2:2" x14ac:dyDescent="0.25">
      <c r="B3035"/>
    </row>
    <row r="3036" spans="2:2" x14ac:dyDescent="0.25">
      <c r="B3036"/>
    </row>
    <row r="3037" spans="2:2" x14ac:dyDescent="0.25">
      <c r="B3037"/>
    </row>
    <row r="3038" spans="2:2" x14ac:dyDescent="0.25">
      <c r="B3038"/>
    </row>
    <row r="3039" spans="2:2" x14ac:dyDescent="0.25">
      <c r="B3039"/>
    </row>
    <row r="3040" spans="2:2" x14ac:dyDescent="0.25">
      <c r="B3040"/>
    </row>
    <row r="3041" spans="2:2" x14ac:dyDescent="0.25">
      <c r="B3041"/>
    </row>
    <row r="3042" spans="2:2" x14ac:dyDescent="0.25">
      <c r="B3042"/>
    </row>
    <row r="3043" spans="2:2" x14ac:dyDescent="0.25">
      <c r="B3043"/>
    </row>
    <row r="3044" spans="2:2" x14ac:dyDescent="0.25">
      <c r="B3044"/>
    </row>
    <row r="3045" spans="2:2" x14ac:dyDescent="0.25">
      <c r="B3045"/>
    </row>
    <row r="3046" spans="2:2" x14ac:dyDescent="0.25">
      <c r="B3046"/>
    </row>
    <row r="3047" spans="2:2" x14ac:dyDescent="0.25">
      <c r="B3047"/>
    </row>
    <row r="3048" spans="2:2" x14ac:dyDescent="0.25">
      <c r="B3048"/>
    </row>
    <row r="3049" spans="2:2" x14ac:dyDescent="0.25">
      <c r="B3049"/>
    </row>
    <row r="3050" spans="2:2" x14ac:dyDescent="0.25">
      <c r="B3050"/>
    </row>
    <row r="3051" spans="2:2" x14ac:dyDescent="0.25">
      <c r="B3051"/>
    </row>
    <row r="3052" spans="2:2" x14ac:dyDescent="0.25">
      <c r="B3052"/>
    </row>
    <row r="3053" spans="2:2" x14ac:dyDescent="0.25">
      <c r="B3053"/>
    </row>
    <row r="3054" spans="2:2" x14ac:dyDescent="0.25">
      <c r="B3054"/>
    </row>
    <row r="3055" spans="2:2" x14ac:dyDescent="0.25">
      <c r="B3055"/>
    </row>
    <row r="3056" spans="2:2" x14ac:dyDescent="0.25">
      <c r="B3056"/>
    </row>
    <row r="3057" spans="2:2" x14ac:dyDescent="0.25">
      <c r="B3057"/>
    </row>
    <row r="3058" spans="2:2" x14ac:dyDescent="0.25">
      <c r="B3058"/>
    </row>
    <row r="3059" spans="2:2" x14ac:dyDescent="0.25">
      <c r="B3059"/>
    </row>
    <row r="3060" spans="2:2" x14ac:dyDescent="0.25">
      <c r="B3060"/>
    </row>
    <row r="3061" spans="2:2" x14ac:dyDescent="0.25">
      <c r="B3061"/>
    </row>
    <row r="3062" spans="2:2" x14ac:dyDescent="0.25">
      <c r="B3062"/>
    </row>
    <row r="3063" spans="2:2" x14ac:dyDescent="0.25">
      <c r="B3063"/>
    </row>
    <row r="3064" spans="2:2" x14ac:dyDescent="0.25">
      <c r="B3064"/>
    </row>
    <row r="3065" spans="2:2" x14ac:dyDescent="0.25">
      <c r="B3065"/>
    </row>
    <row r="3066" spans="2:2" x14ac:dyDescent="0.25">
      <c r="B3066"/>
    </row>
    <row r="3067" spans="2:2" x14ac:dyDescent="0.25">
      <c r="B3067"/>
    </row>
    <row r="3068" spans="2:2" x14ac:dyDescent="0.25">
      <c r="B3068"/>
    </row>
    <row r="3069" spans="2:2" x14ac:dyDescent="0.25">
      <c r="B3069"/>
    </row>
    <row r="3070" spans="2:2" x14ac:dyDescent="0.25">
      <c r="B3070"/>
    </row>
    <row r="3071" spans="2:2" x14ac:dyDescent="0.25">
      <c r="B3071"/>
    </row>
    <row r="3072" spans="2:2" x14ac:dyDescent="0.25">
      <c r="B3072"/>
    </row>
    <row r="3073" spans="2:2" x14ac:dyDescent="0.25">
      <c r="B3073"/>
    </row>
    <row r="3074" spans="2:2" x14ac:dyDescent="0.25">
      <c r="B3074"/>
    </row>
    <row r="3075" spans="2:2" x14ac:dyDescent="0.25">
      <c r="B3075"/>
    </row>
    <row r="3076" spans="2:2" x14ac:dyDescent="0.25">
      <c r="B3076"/>
    </row>
    <row r="3077" spans="2:2" x14ac:dyDescent="0.25">
      <c r="B3077"/>
    </row>
    <row r="3078" spans="2:2" x14ac:dyDescent="0.25">
      <c r="B3078"/>
    </row>
    <row r="3079" spans="2:2" x14ac:dyDescent="0.25">
      <c r="B3079"/>
    </row>
    <row r="3080" spans="2:2" x14ac:dyDescent="0.25">
      <c r="B3080"/>
    </row>
    <row r="3081" spans="2:2" x14ac:dyDescent="0.25">
      <c r="B3081"/>
    </row>
    <row r="3082" spans="2:2" x14ac:dyDescent="0.25">
      <c r="B3082"/>
    </row>
    <row r="3083" spans="2:2" x14ac:dyDescent="0.25">
      <c r="B3083"/>
    </row>
    <row r="3084" spans="2:2" x14ac:dyDescent="0.25">
      <c r="B3084"/>
    </row>
    <row r="3085" spans="2:2" x14ac:dyDescent="0.25">
      <c r="B3085"/>
    </row>
    <row r="3086" spans="2:2" x14ac:dyDescent="0.25">
      <c r="B3086"/>
    </row>
    <row r="3087" spans="2:2" x14ac:dyDescent="0.25">
      <c r="B3087"/>
    </row>
    <row r="3088" spans="2:2" x14ac:dyDescent="0.25">
      <c r="B3088"/>
    </row>
    <row r="3089" spans="2:2" x14ac:dyDescent="0.25">
      <c r="B3089"/>
    </row>
    <row r="3090" spans="2:2" x14ac:dyDescent="0.25">
      <c r="B3090"/>
    </row>
    <row r="3091" spans="2:2" x14ac:dyDescent="0.25">
      <c r="B3091"/>
    </row>
    <row r="3092" spans="2:2" x14ac:dyDescent="0.25">
      <c r="B3092"/>
    </row>
    <row r="3093" spans="2:2" x14ac:dyDescent="0.25">
      <c r="B3093"/>
    </row>
    <row r="3094" spans="2:2" x14ac:dyDescent="0.25">
      <c r="B3094"/>
    </row>
    <row r="3095" spans="2:2" x14ac:dyDescent="0.25">
      <c r="B3095"/>
    </row>
    <row r="3096" spans="2:2" x14ac:dyDescent="0.25">
      <c r="B3096"/>
    </row>
    <row r="3097" spans="2:2" x14ac:dyDescent="0.25">
      <c r="B3097"/>
    </row>
    <row r="3098" spans="2:2" x14ac:dyDescent="0.25">
      <c r="B3098"/>
    </row>
    <row r="3099" spans="2:2" x14ac:dyDescent="0.25">
      <c r="B3099"/>
    </row>
    <row r="3100" spans="2:2" x14ac:dyDescent="0.25">
      <c r="B3100"/>
    </row>
    <row r="3101" spans="2:2" x14ac:dyDescent="0.25">
      <c r="B3101"/>
    </row>
    <row r="3102" spans="2:2" x14ac:dyDescent="0.25">
      <c r="B3102"/>
    </row>
    <row r="3103" spans="2:2" x14ac:dyDescent="0.25">
      <c r="B3103"/>
    </row>
    <row r="3104" spans="2:2" x14ac:dyDescent="0.25">
      <c r="B3104"/>
    </row>
    <row r="3105" spans="2:2" x14ac:dyDescent="0.25">
      <c r="B3105"/>
    </row>
    <row r="3106" spans="2:2" x14ac:dyDescent="0.25">
      <c r="B3106"/>
    </row>
    <row r="3107" spans="2:2" x14ac:dyDescent="0.25">
      <c r="B3107"/>
    </row>
    <row r="3108" spans="2:2" x14ac:dyDescent="0.25">
      <c r="B3108"/>
    </row>
    <row r="3109" spans="2:2" x14ac:dyDescent="0.25">
      <c r="B3109"/>
    </row>
    <row r="3110" spans="2:2" x14ac:dyDescent="0.25">
      <c r="B3110"/>
    </row>
    <row r="3111" spans="2:2" x14ac:dyDescent="0.25">
      <c r="B3111"/>
    </row>
    <row r="3112" spans="2:2" x14ac:dyDescent="0.25">
      <c r="B3112"/>
    </row>
    <row r="3113" spans="2:2" x14ac:dyDescent="0.25">
      <c r="B3113"/>
    </row>
    <row r="3114" spans="2:2" x14ac:dyDescent="0.25">
      <c r="B3114"/>
    </row>
    <row r="3115" spans="2:2" x14ac:dyDescent="0.25">
      <c r="B3115"/>
    </row>
    <row r="3116" spans="2:2" x14ac:dyDescent="0.25">
      <c r="B3116"/>
    </row>
    <row r="3117" spans="2:2" x14ac:dyDescent="0.25">
      <c r="B3117"/>
    </row>
    <row r="3118" spans="2:2" x14ac:dyDescent="0.25">
      <c r="B3118"/>
    </row>
    <row r="3119" spans="2:2" x14ac:dyDescent="0.25">
      <c r="B3119"/>
    </row>
    <row r="3120" spans="2:2" x14ac:dyDescent="0.25">
      <c r="B3120"/>
    </row>
    <row r="3121" spans="2:2" x14ac:dyDescent="0.25">
      <c r="B3121"/>
    </row>
    <row r="3122" spans="2:2" x14ac:dyDescent="0.25">
      <c r="B3122"/>
    </row>
    <row r="3123" spans="2:2" x14ac:dyDescent="0.25">
      <c r="B3123"/>
    </row>
    <row r="3124" spans="2:2" x14ac:dyDescent="0.25">
      <c r="B3124"/>
    </row>
    <row r="3125" spans="2:2" x14ac:dyDescent="0.25">
      <c r="B3125"/>
    </row>
    <row r="3126" spans="2:2" x14ac:dyDescent="0.25">
      <c r="B3126"/>
    </row>
    <row r="3127" spans="2:2" x14ac:dyDescent="0.25">
      <c r="B3127"/>
    </row>
    <row r="3128" spans="2:2" x14ac:dyDescent="0.25">
      <c r="B3128"/>
    </row>
    <row r="3129" spans="2:2" x14ac:dyDescent="0.25">
      <c r="B3129"/>
    </row>
    <row r="3130" spans="2:2" x14ac:dyDescent="0.25">
      <c r="B3130"/>
    </row>
    <row r="3131" spans="2:2" x14ac:dyDescent="0.25">
      <c r="B3131"/>
    </row>
    <row r="3132" spans="2:2" x14ac:dyDescent="0.25">
      <c r="B3132"/>
    </row>
    <row r="3133" spans="2:2" x14ac:dyDescent="0.25">
      <c r="B3133"/>
    </row>
    <row r="3134" spans="2:2" x14ac:dyDescent="0.25">
      <c r="B3134"/>
    </row>
    <row r="3135" spans="2:2" x14ac:dyDescent="0.25">
      <c r="B3135"/>
    </row>
    <row r="3136" spans="2:2" x14ac:dyDescent="0.25">
      <c r="B3136"/>
    </row>
    <row r="3137" spans="2:2" x14ac:dyDescent="0.25">
      <c r="B3137"/>
    </row>
    <row r="3138" spans="2:2" x14ac:dyDescent="0.25">
      <c r="B3138"/>
    </row>
    <row r="3139" spans="2:2" x14ac:dyDescent="0.25">
      <c r="B3139"/>
    </row>
    <row r="3140" spans="2:2" x14ac:dyDescent="0.25">
      <c r="B3140"/>
    </row>
    <row r="3141" spans="2:2" x14ac:dyDescent="0.25">
      <c r="B3141"/>
    </row>
    <row r="3142" spans="2:2" x14ac:dyDescent="0.25">
      <c r="B3142"/>
    </row>
    <row r="3143" spans="2:2" x14ac:dyDescent="0.25">
      <c r="B3143"/>
    </row>
    <row r="3144" spans="2:2" x14ac:dyDescent="0.25">
      <c r="B3144"/>
    </row>
    <row r="3145" spans="2:2" x14ac:dyDescent="0.25">
      <c r="B3145"/>
    </row>
    <row r="3146" spans="2:2" x14ac:dyDescent="0.25">
      <c r="B3146"/>
    </row>
    <row r="3147" spans="2:2" x14ac:dyDescent="0.25">
      <c r="B3147"/>
    </row>
    <row r="3148" spans="2:2" x14ac:dyDescent="0.25">
      <c r="B3148"/>
    </row>
    <row r="3149" spans="2:2" x14ac:dyDescent="0.25">
      <c r="B3149"/>
    </row>
    <row r="3150" spans="2:2" x14ac:dyDescent="0.25">
      <c r="B3150"/>
    </row>
    <row r="3151" spans="2:2" x14ac:dyDescent="0.25">
      <c r="B3151"/>
    </row>
    <row r="3152" spans="2:2" x14ac:dyDescent="0.25">
      <c r="B3152"/>
    </row>
    <row r="3153" spans="2:2" x14ac:dyDescent="0.25">
      <c r="B3153"/>
    </row>
    <row r="3154" spans="2:2" x14ac:dyDescent="0.25">
      <c r="B3154"/>
    </row>
    <row r="3155" spans="2:2" x14ac:dyDescent="0.25">
      <c r="B3155"/>
    </row>
    <row r="3156" spans="2:2" x14ac:dyDescent="0.25">
      <c r="B3156"/>
    </row>
    <row r="3157" spans="2:2" x14ac:dyDescent="0.25">
      <c r="B3157"/>
    </row>
    <row r="3158" spans="2:2" x14ac:dyDescent="0.25">
      <c r="B3158"/>
    </row>
    <row r="3159" spans="2:2" x14ac:dyDescent="0.25">
      <c r="B3159"/>
    </row>
    <row r="3160" spans="2:2" x14ac:dyDescent="0.25">
      <c r="B3160"/>
    </row>
    <row r="3161" spans="2:2" x14ac:dyDescent="0.25">
      <c r="B3161"/>
    </row>
    <row r="3162" spans="2:2" x14ac:dyDescent="0.25">
      <c r="B3162"/>
    </row>
    <row r="3163" spans="2:2" x14ac:dyDescent="0.25">
      <c r="B3163"/>
    </row>
    <row r="3164" spans="2:2" x14ac:dyDescent="0.25">
      <c r="B3164"/>
    </row>
    <row r="3165" spans="2:2" x14ac:dyDescent="0.25">
      <c r="B3165"/>
    </row>
    <row r="3166" spans="2:2" x14ac:dyDescent="0.25">
      <c r="B3166"/>
    </row>
    <row r="3167" spans="2:2" x14ac:dyDescent="0.25">
      <c r="B3167"/>
    </row>
    <row r="3168" spans="2:2" x14ac:dyDescent="0.25">
      <c r="B3168"/>
    </row>
    <row r="3169" spans="2:2" x14ac:dyDescent="0.25">
      <c r="B3169"/>
    </row>
    <row r="3170" spans="2:2" x14ac:dyDescent="0.25">
      <c r="B3170"/>
    </row>
    <row r="3171" spans="2:2" x14ac:dyDescent="0.25">
      <c r="B3171"/>
    </row>
    <row r="3172" spans="2:2" x14ac:dyDescent="0.25">
      <c r="B3172"/>
    </row>
    <row r="3173" spans="2:2" x14ac:dyDescent="0.25">
      <c r="B3173"/>
    </row>
    <row r="3174" spans="2:2" x14ac:dyDescent="0.25">
      <c r="B3174"/>
    </row>
    <row r="3175" spans="2:2" x14ac:dyDescent="0.25">
      <c r="B3175"/>
    </row>
    <row r="3176" spans="2:2" x14ac:dyDescent="0.25">
      <c r="B3176"/>
    </row>
    <row r="3177" spans="2:2" x14ac:dyDescent="0.25">
      <c r="B3177"/>
    </row>
    <row r="3178" spans="2:2" x14ac:dyDescent="0.25">
      <c r="B3178"/>
    </row>
    <row r="3179" spans="2:2" x14ac:dyDescent="0.25">
      <c r="B3179"/>
    </row>
    <row r="3180" spans="2:2" x14ac:dyDescent="0.25">
      <c r="B3180"/>
    </row>
    <row r="3181" spans="2:2" x14ac:dyDescent="0.25">
      <c r="B3181"/>
    </row>
    <row r="3182" spans="2:2" x14ac:dyDescent="0.25">
      <c r="B3182"/>
    </row>
    <row r="3183" spans="2:2" x14ac:dyDescent="0.25">
      <c r="B3183"/>
    </row>
    <row r="3184" spans="2:2" x14ac:dyDescent="0.25">
      <c r="B3184"/>
    </row>
    <row r="3185" spans="2:2" x14ac:dyDescent="0.25">
      <c r="B3185"/>
    </row>
    <row r="3186" spans="2:2" x14ac:dyDescent="0.25">
      <c r="B3186"/>
    </row>
    <row r="3187" spans="2:2" x14ac:dyDescent="0.25">
      <c r="B3187"/>
    </row>
    <row r="3188" spans="2:2" x14ac:dyDescent="0.25">
      <c r="B3188"/>
    </row>
    <row r="3189" spans="2:2" x14ac:dyDescent="0.25">
      <c r="B3189"/>
    </row>
    <row r="3190" spans="2:2" x14ac:dyDescent="0.25">
      <c r="B3190"/>
    </row>
    <row r="3191" spans="2:2" x14ac:dyDescent="0.25">
      <c r="B3191"/>
    </row>
    <row r="3192" spans="2:2" x14ac:dyDescent="0.25">
      <c r="B3192"/>
    </row>
    <row r="3193" spans="2:2" x14ac:dyDescent="0.25">
      <c r="B3193"/>
    </row>
    <row r="3194" spans="2:2" x14ac:dyDescent="0.25">
      <c r="B3194"/>
    </row>
    <row r="3195" spans="2:2" x14ac:dyDescent="0.25">
      <c r="B3195"/>
    </row>
    <row r="3196" spans="2:2" x14ac:dyDescent="0.25">
      <c r="B3196"/>
    </row>
    <row r="3197" spans="2:2" x14ac:dyDescent="0.25">
      <c r="B3197"/>
    </row>
    <row r="3198" spans="2:2" x14ac:dyDescent="0.25">
      <c r="B3198"/>
    </row>
    <row r="3199" spans="2:2" x14ac:dyDescent="0.25">
      <c r="B3199"/>
    </row>
    <row r="3200" spans="2:2" x14ac:dyDescent="0.25">
      <c r="B3200"/>
    </row>
    <row r="3201" spans="2:2" x14ac:dyDescent="0.25">
      <c r="B3201"/>
    </row>
    <row r="3202" spans="2:2" x14ac:dyDescent="0.25">
      <c r="B3202"/>
    </row>
    <row r="3203" spans="2:2" x14ac:dyDescent="0.25">
      <c r="B3203"/>
    </row>
    <row r="3204" spans="2:2" x14ac:dyDescent="0.25">
      <c r="B3204"/>
    </row>
    <row r="3205" spans="2:2" x14ac:dyDescent="0.25">
      <c r="B3205"/>
    </row>
    <row r="3206" spans="2:2" x14ac:dyDescent="0.25">
      <c r="B3206"/>
    </row>
    <row r="3207" spans="2:2" x14ac:dyDescent="0.25">
      <c r="B3207"/>
    </row>
    <row r="3208" spans="2:2" x14ac:dyDescent="0.25">
      <c r="B3208"/>
    </row>
    <row r="3209" spans="2:2" x14ac:dyDescent="0.25">
      <c r="B3209"/>
    </row>
    <row r="3210" spans="2:2" x14ac:dyDescent="0.25">
      <c r="B3210"/>
    </row>
    <row r="3211" spans="2:2" x14ac:dyDescent="0.25">
      <c r="B3211"/>
    </row>
    <row r="3212" spans="2:2" x14ac:dyDescent="0.25">
      <c r="B3212"/>
    </row>
    <row r="3213" spans="2:2" x14ac:dyDescent="0.25">
      <c r="B3213"/>
    </row>
    <row r="3214" spans="2:2" x14ac:dyDescent="0.25">
      <c r="B3214"/>
    </row>
    <row r="3215" spans="2:2" x14ac:dyDescent="0.25">
      <c r="B3215"/>
    </row>
    <row r="3216" spans="2:2" x14ac:dyDescent="0.25">
      <c r="B3216"/>
    </row>
    <row r="3217" spans="2:2" x14ac:dyDescent="0.25">
      <c r="B3217"/>
    </row>
    <row r="3218" spans="2:2" x14ac:dyDescent="0.25">
      <c r="B3218"/>
    </row>
    <row r="3219" spans="2:2" x14ac:dyDescent="0.25">
      <c r="B3219"/>
    </row>
    <row r="3220" spans="2:2" x14ac:dyDescent="0.25">
      <c r="B3220"/>
    </row>
    <row r="3221" spans="2:2" x14ac:dyDescent="0.25">
      <c r="B3221"/>
    </row>
    <row r="3222" spans="2:2" x14ac:dyDescent="0.25">
      <c r="B3222"/>
    </row>
    <row r="3223" spans="2:2" x14ac:dyDescent="0.25">
      <c r="B3223"/>
    </row>
    <row r="3224" spans="2:2" x14ac:dyDescent="0.25">
      <c r="B3224"/>
    </row>
    <row r="3225" spans="2:2" x14ac:dyDescent="0.25">
      <c r="B3225"/>
    </row>
    <row r="3226" spans="2:2" x14ac:dyDescent="0.25">
      <c r="B3226"/>
    </row>
    <row r="3227" spans="2:2" x14ac:dyDescent="0.25">
      <c r="B3227"/>
    </row>
    <row r="3228" spans="2:2" x14ac:dyDescent="0.25">
      <c r="B3228"/>
    </row>
    <row r="3229" spans="2:2" x14ac:dyDescent="0.25">
      <c r="B3229"/>
    </row>
    <row r="3230" spans="2:2" x14ac:dyDescent="0.25">
      <c r="B3230"/>
    </row>
    <row r="3231" spans="2:2" x14ac:dyDescent="0.25">
      <c r="B3231"/>
    </row>
    <row r="3232" spans="2:2" x14ac:dyDescent="0.25">
      <c r="B3232"/>
    </row>
    <row r="3233" spans="2:2" x14ac:dyDescent="0.25">
      <c r="B3233"/>
    </row>
    <row r="3234" spans="2:2" x14ac:dyDescent="0.25">
      <c r="B3234"/>
    </row>
    <row r="3235" spans="2:2" x14ac:dyDescent="0.25">
      <c r="B3235"/>
    </row>
    <row r="3236" spans="2:2" x14ac:dyDescent="0.25">
      <c r="B3236"/>
    </row>
    <row r="3237" spans="2:2" x14ac:dyDescent="0.25">
      <c r="B3237"/>
    </row>
    <row r="3238" spans="2:2" x14ac:dyDescent="0.25">
      <c r="B3238"/>
    </row>
    <row r="3239" spans="2:2" x14ac:dyDescent="0.25">
      <c r="B3239"/>
    </row>
    <row r="3240" spans="2:2" x14ac:dyDescent="0.25">
      <c r="B3240"/>
    </row>
    <row r="3241" spans="2:2" x14ac:dyDescent="0.25">
      <c r="B3241"/>
    </row>
    <row r="3242" spans="2:2" x14ac:dyDescent="0.25">
      <c r="B3242"/>
    </row>
    <row r="3243" spans="2:2" x14ac:dyDescent="0.25">
      <c r="B3243"/>
    </row>
    <row r="3244" spans="2:2" x14ac:dyDescent="0.25">
      <c r="B3244"/>
    </row>
    <row r="3245" spans="2:2" x14ac:dyDescent="0.25">
      <c r="B3245"/>
    </row>
    <row r="3246" spans="2:2" x14ac:dyDescent="0.25">
      <c r="B3246"/>
    </row>
    <row r="3247" spans="2:2" x14ac:dyDescent="0.25">
      <c r="B3247"/>
    </row>
    <row r="3248" spans="2:2" x14ac:dyDescent="0.25">
      <c r="B3248"/>
    </row>
    <row r="3249" spans="2:2" x14ac:dyDescent="0.25">
      <c r="B3249"/>
    </row>
    <row r="3250" spans="2:2" x14ac:dyDescent="0.25">
      <c r="B3250"/>
    </row>
    <row r="3251" spans="2:2" x14ac:dyDescent="0.25">
      <c r="B3251"/>
    </row>
    <row r="3252" spans="2:2" x14ac:dyDescent="0.25">
      <c r="B3252"/>
    </row>
    <row r="3253" spans="2:2" x14ac:dyDescent="0.25">
      <c r="B3253"/>
    </row>
    <row r="3254" spans="2:2" x14ac:dyDescent="0.25">
      <c r="B3254"/>
    </row>
    <row r="3255" spans="2:2" x14ac:dyDescent="0.25">
      <c r="B3255"/>
    </row>
    <row r="3256" spans="2:2" x14ac:dyDescent="0.25">
      <c r="B3256"/>
    </row>
    <row r="3257" spans="2:2" x14ac:dyDescent="0.25">
      <c r="B3257"/>
    </row>
    <row r="3258" spans="2:2" x14ac:dyDescent="0.25">
      <c r="B3258"/>
    </row>
    <row r="3259" spans="2:2" x14ac:dyDescent="0.25">
      <c r="B3259"/>
    </row>
    <row r="3260" spans="2:2" x14ac:dyDescent="0.25">
      <c r="B3260"/>
    </row>
    <row r="3261" spans="2:2" x14ac:dyDescent="0.25">
      <c r="B3261"/>
    </row>
    <row r="3262" spans="2:2" x14ac:dyDescent="0.25">
      <c r="B3262"/>
    </row>
    <row r="3263" spans="2:2" x14ac:dyDescent="0.25">
      <c r="B3263"/>
    </row>
    <row r="3264" spans="2:2" x14ac:dyDescent="0.25">
      <c r="B3264"/>
    </row>
    <row r="3265" spans="2:2" x14ac:dyDescent="0.25">
      <c r="B3265"/>
    </row>
    <row r="3266" spans="2:2" x14ac:dyDescent="0.25">
      <c r="B3266"/>
    </row>
    <row r="3267" spans="2:2" x14ac:dyDescent="0.25">
      <c r="B3267"/>
    </row>
    <row r="3268" spans="2:2" x14ac:dyDescent="0.25">
      <c r="B3268"/>
    </row>
    <row r="3269" spans="2:2" x14ac:dyDescent="0.25">
      <c r="B3269"/>
    </row>
    <row r="3270" spans="2:2" x14ac:dyDescent="0.25">
      <c r="B3270"/>
    </row>
    <row r="3271" spans="2:2" x14ac:dyDescent="0.25">
      <c r="B3271"/>
    </row>
    <row r="3272" spans="2:2" x14ac:dyDescent="0.25">
      <c r="B3272"/>
    </row>
    <row r="3273" spans="2:2" x14ac:dyDescent="0.25">
      <c r="B3273"/>
    </row>
    <row r="3274" spans="2:2" x14ac:dyDescent="0.25">
      <c r="B3274"/>
    </row>
    <row r="3275" spans="2:2" x14ac:dyDescent="0.25">
      <c r="B3275"/>
    </row>
    <row r="3276" spans="2:2" x14ac:dyDescent="0.25">
      <c r="B3276"/>
    </row>
    <row r="3277" spans="2:2" x14ac:dyDescent="0.25">
      <c r="B3277"/>
    </row>
    <row r="3278" spans="2:2" x14ac:dyDescent="0.25">
      <c r="B3278"/>
    </row>
    <row r="3279" spans="2:2" x14ac:dyDescent="0.25">
      <c r="B3279"/>
    </row>
    <row r="3280" spans="2:2" x14ac:dyDescent="0.25">
      <c r="B3280"/>
    </row>
    <row r="3281" spans="2:2" x14ac:dyDescent="0.25">
      <c r="B3281"/>
    </row>
    <row r="3282" spans="2:2" x14ac:dyDescent="0.25">
      <c r="B3282"/>
    </row>
    <row r="3283" spans="2:2" x14ac:dyDescent="0.25">
      <c r="B3283"/>
    </row>
    <row r="3284" spans="2:2" x14ac:dyDescent="0.25">
      <c r="B3284"/>
    </row>
    <row r="3285" spans="2:2" x14ac:dyDescent="0.25">
      <c r="B3285"/>
    </row>
    <row r="3286" spans="2:2" x14ac:dyDescent="0.25">
      <c r="B3286"/>
    </row>
    <row r="3287" spans="2:2" x14ac:dyDescent="0.25">
      <c r="B3287"/>
    </row>
    <row r="3288" spans="2:2" x14ac:dyDescent="0.25">
      <c r="B3288"/>
    </row>
    <row r="3289" spans="2:2" x14ac:dyDescent="0.25">
      <c r="B3289"/>
    </row>
    <row r="3290" spans="2:2" x14ac:dyDescent="0.25">
      <c r="B3290"/>
    </row>
    <row r="3291" spans="2:2" x14ac:dyDescent="0.25">
      <c r="B3291"/>
    </row>
    <row r="3292" spans="2:2" x14ac:dyDescent="0.25">
      <c r="B3292"/>
    </row>
    <row r="3293" spans="2:2" x14ac:dyDescent="0.25">
      <c r="B3293"/>
    </row>
    <row r="3294" spans="2:2" x14ac:dyDescent="0.25">
      <c r="B3294"/>
    </row>
    <row r="3295" spans="2:2" x14ac:dyDescent="0.25">
      <c r="B3295"/>
    </row>
    <row r="3296" spans="2:2" x14ac:dyDescent="0.25">
      <c r="B3296"/>
    </row>
    <row r="3297" spans="2:2" x14ac:dyDescent="0.25">
      <c r="B3297"/>
    </row>
    <row r="3298" spans="2:2" x14ac:dyDescent="0.25">
      <c r="B3298"/>
    </row>
    <row r="3299" spans="2:2" x14ac:dyDescent="0.25">
      <c r="B3299"/>
    </row>
    <row r="3300" spans="2:2" x14ac:dyDescent="0.25">
      <c r="B3300"/>
    </row>
    <row r="3301" spans="2:2" x14ac:dyDescent="0.25">
      <c r="B3301"/>
    </row>
    <row r="3302" spans="2:2" x14ac:dyDescent="0.25">
      <c r="B3302"/>
    </row>
    <row r="3303" spans="2:2" x14ac:dyDescent="0.25">
      <c r="B3303"/>
    </row>
    <row r="3304" spans="2:2" x14ac:dyDescent="0.25">
      <c r="B3304"/>
    </row>
    <row r="3305" spans="2:2" x14ac:dyDescent="0.25">
      <c r="B3305"/>
    </row>
    <row r="3306" spans="2:2" x14ac:dyDescent="0.25">
      <c r="B3306"/>
    </row>
    <row r="3307" spans="2:2" x14ac:dyDescent="0.25">
      <c r="B3307"/>
    </row>
    <row r="3308" spans="2:2" x14ac:dyDescent="0.25">
      <c r="B3308"/>
    </row>
    <row r="3309" spans="2:2" x14ac:dyDescent="0.25">
      <c r="B3309"/>
    </row>
    <row r="3310" spans="2:2" x14ac:dyDescent="0.25">
      <c r="B3310"/>
    </row>
    <row r="3311" spans="2:2" x14ac:dyDescent="0.25">
      <c r="B3311"/>
    </row>
    <row r="3312" spans="2:2" x14ac:dyDescent="0.25">
      <c r="B3312"/>
    </row>
    <row r="3313" spans="2:2" x14ac:dyDescent="0.25">
      <c r="B3313"/>
    </row>
    <row r="3314" spans="2:2" x14ac:dyDescent="0.25">
      <c r="B3314"/>
    </row>
    <row r="3315" spans="2:2" x14ac:dyDescent="0.25">
      <c r="B3315"/>
    </row>
    <row r="3316" spans="2:2" x14ac:dyDescent="0.25">
      <c r="B3316"/>
    </row>
    <row r="3317" spans="2:2" x14ac:dyDescent="0.25">
      <c r="B3317"/>
    </row>
    <row r="3318" spans="2:2" x14ac:dyDescent="0.25">
      <c r="B3318"/>
    </row>
    <row r="3319" spans="2:2" x14ac:dyDescent="0.25">
      <c r="B3319"/>
    </row>
    <row r="3320" spans="2:2" x14ac:dyDescent="0.25">
      <c r="B3320"/>
    </row>
    <row r="3321" spans="2:2" x14ac:dyDescent="0.25">
      <c r="B3321"/>
    </row>
    <row r="3322" spans="2:2" x14ac:dyDescent="0.25">
      <c r="B3322"/>
    </row>
    <row r="3323" spans="2:2" x14ac:dyDescent="0.25">
      <c r="B3323"/>
    </row>
    <row r="3324" spans="2:2" x14ac:dyDescent="0.25">
      <c r="B3324"/>
    </row>
    <row r="3325" spans="2:2" x14ac:dyDescent="0.25">
      <c r="B3325"/>
    </row>
    <row r="3326" spans="2:2" x14ac:dyDescent="0.25">
      <c r="B3326"/>
    </row>
    <row r="3327" spans="2:2" x14ac:dyDescent="0.25">
      <c r="B3327"/>
    </row>
    <row r="3328" spans="2:2" x14ac:dyDescent="0.25">
      <c r="B3328"/>
    </row>
    <row r="3329" spans="2:2" x14ac:dyDescent="0.25">
      <c r="B3329"/>
    </row>
    <row r="3330" spans="2:2" x14ac:dyDescent="0.25">
      <c r="B3330"/>
    </row>
    <row r="3331" spans="2:2" x14ac:dyDescent="0.25">
      <c r="B3331"/>
    </row>
    <row r="3332" spans="2:2" x14ac:dyDescent="0.25">
      <c r="B3332"/>
    </row>
    <row r="3333" spans="2:2" x14ac:dyDescent="0.25">
      <c r="B3333"/>
    </row>
    <row r="3334" spans="2:2" x14ac:dyDescent="0.25">
      <c r="B3334"/>
    </row>
    <row r="3335" spans="2:2" x14ac:dyDescent="0.25">
      <c r="B3335"/>
    </row>
    <row r="3336" spans="2:2" x14ac:dyDescent="0.25">
      <c r="B3336"/>
    </row>
    <row r="3337" spans="2:2" x14ac:dyDescent="0.25">
      <c r="B3337"/>
    </row>
    <row r="3338" spans="2:2" x14ac:dyDescent="0.25">
      <c r="B3338"/>
    </row>
    <row r="3339" spans="2:2" x14ac:dyDescent="0.25">
      <c r="B3339"/>
    </row>
    <row r="3340" spans="2:2" x14ac:dyDescent="0.25">
      <c r="B3340"/>
    </row>
    <row r="3341" spans="2:2" x14ac:dyDescent="0.25">
      <c r="B3341"/>
    </row>
    <row r="3342" spans="2:2" x14ac:dyDescent="0.25">
      <c r="B3342"/>
    </row>
    <row r="3343" spans="2:2" x14ac:dyDescent="0.25">
      <c r="B3343"/>
    </row>
    <row r="3344" spans="2:2" x14ac:dyDescent="0.25">
      <c r="B3344"/>
    </row>
    <row r="3345" spans="2:2" x14ac:dyDescent="0.25">
      <c r="B3345"/>
    </row>
    <row r="3346" spans="2:2" x14ac:dyDescent="0.25">
      <c r="B3346"/>
    </row>
    <row r="3347" spans="2:2" x14ac:dyDescent="0.25">
      <c r="B3347"/>
    </row>
    <row r="3348" spans="2:2" x14ac:dyDescent="0.25">
      <c r="B3348"/>
    </row>
    <row r="3349" spans="2:2" x14ac:dyDescent="0.25">
      <c r="B3349"/>
    </row>
    <row r="3350" spans="2:2" x14ac:dyDescent="0.25">
      <c r="B3350"/>
    </row>
    <row r="3351" spans="2:2" x14ac:dyDescent="0.25">
      <c r="B3351"/>
    </row>
    <row r="3352" spans="2:2" x14ac:dyDescent="0.25">
      <c r="B3352"/>
    </row>
    <row r="3353" spans="2:2" x14ac:dyDescent="0.25">
      <c r="B3353"/>
    </row>
    <row r="3354" spans="2:2" x14ac:dyDescent="0.25">
      <c r="B3354"/>
    </row>
    <row r="3355" spans="2:2" x14ac:dyDescent="0.25">
      <c r="B3355"/>
    </row>
    <row r="3356" spans="2:2" x14ac:dyDescent="0.25">
      <c r="B3356"/>
    </row>
    <row r="3357" spans="2:2" x14ac:dyDescent="0.25">
      <c r="B3357"/>
    </row>
    <row r="3358" spans="2:2" x14ac:dyDescent="0.25">
      <c r="B3358"/>
    </row>
    <row r="3359" spans="2:2" x14ac:dyDescent="0.25">
      <c r="B3359"/>
    </row>
    <row r="3360" spans="2:2" x14ac:dyDescent="0.25">
      <c r="B3360"/>
    </row>
    <row r="3361" spans="2:2" x14ac:dyDescent="0.25">
      <c r="B3361"/>
    </row>
    <row r="3362" spans="2:2" x14ac:dyDescent="0.25">
      <c r="B3362"/>
    </row>
    <row r="3363" spans="2:2" x14ac:dyDescent="0.25">
      <c r="B3363"/>
    </row>
    <row r="3364" spans="2:2" x14ac:dyDescent="0.25">
      <c r="B3364"/>
    </row>
    <row r="3365" spans="2:2" x14ac:dyDescent="0.25">
      <c r="B3365"/>
    </row>
    <row r="3366" spans="2:2" x14ac:dyDescent="0.25">
      <c r="B3366"/>
    </row>
    <row r="3367" spans="2:2" x14ac:dyDescent="0.25">
      <c r="B3367"/>
    </row>
    <row r="3368" spans="2:2" x14ac:dyDescent="0.25">
      <c r="B3368"/>
    </row>
    <row r="3369" spans="2:2" x14ac:dyDescent="0.25">
      <c r="B3369"/>
    </row>
    <row r="3370" spans="2:2" x14ac:dyDescent="0.25">
      <c r="B3370"/>
    </row>
    <row r="3371" spans="2:2" x14ac:dyDescent="0.25">
      <c r="B3371"/>
    </row>
    <row r="3372" spans="2:2" x14ac:dyDescent="0.25">
      <c r="B3372"/>
    </row>
    <row r="3373" spans="2:2" x14ac:dyDescent="0.25">
      <c r="B3373"/>
    </row>
    <row r="3374" spans="2:2" x14ac:dyDescent="0.25">
      <c r="B3374"/>
    </row>
    <row r="3375" spans="2:2" x14ac:dyDescent="0.25">
      <c r="B3375"/>
    </row>
    <row r="3376" spans="2:2" x14ac:dyDescent="0.25">
      <c r="B3376"/>
    </row>
    <row r="3377" spans="2:2" x14ac:dyDescent="0.25">
      <c r="B3377"/>
    </row>
    <row r="3378" spans="2:2" x14ac:dyDescent="0.25">
      <c r="B3378"/>
    </row>
    <row r="3379" spans="2:2" x14ac:dyDescent="0.25">
      <c r="B3379"/>
    </row>
    <row r="3380" spans="2:2" x14ac:dyDescent="0.25">
      <c r="B3380"/>
    </row>
    <row r="3381" spans="2:2" x14ac:dyDescent="0.25">
      <c r="B3381"/>
    </row>
    <row r="3382" spans="2:2" x14ac:dyDescent="0.25">
      <c r="B3382"/>
    </row>
    <row r="3383" spans="2:2" x14ac:dyDescent="0.25">
      <c r="B3383"/>
    </row>
    <row r="3384" spans="2:2" x14ac:dyDescent="0.25">
      <c r="B3384"/>
    </row>
    <row r="3385" spans="2:2" x14ac:dyDescent="0.25">
      <c r="B3385"/>
    </row>
    <row r="3386" spans="2:2" x14ac:dyDescent="0.25">
      <c r="B3386"/>
    </row>
    <row r="3387" spans="2:2" x14ac:dyDescent="0.25">
      <c r="B3387"/>
    </row>
    <row r="3388" spans="2:2" x14ac:dyDescent="0.25">
      <c r="B3388"/>
    </row>
    <row r="3389" spans="2:2" x14ac:dyDescent="0.25">
      <c r="B3389"/>
    </row>
    <row r="3390" spans="2:2" x14ac:dyDescent="0.25">
      <c r="B3390"/>
    </row>
    <row r="3391" spans="2:2" x14ac:dyDescent="0.25">
      <c r="B3391"/>
    </row>
    <row r="3392" spans="2:2" x14ac:dyDescent="0.25">
      <c r="B3392"/>
    </row>
    <row r="3393" spans="2:2" x14ac:dyDescent="0.25">
      <c r="B3393"/>
    </row>
    <row r="3394" spans="2:2" x14ac:dyDescent="0.25">
      <c r="B3394"/>
    </row>
    <row r="3395" spans="2:2" x14ac:dyDescent="0.25">
      <c r="B3395"/>
    </row>
    <row r="3396" spans="2:2" x14ac:dyDescent="0.25">
      <c r="B3396"/>
    </row>
    <row r="3397" spans="2:2" x14ac:dyDescent="0.25">
      <c r="B3397"/>
    </row>
    <row r="3398" spans="2:2" x14ac:dyDescent="0.25">
      <c r="B3398"/>
    </row>
    <row r="3399" spans="2:2" x14ac:dyDescent="0.25">
      <c r="B3399"/>
    </row>
    <row r="3400" spans="2:2" x14ac:dyDescent="0.25">
      <c r="B3400"/>
    </row>
    <row r="3401" spans="2:2" x14ac:dyDescent="0.25">
      <c r="B3401"/>
    </row>
    <row r="3402" spans="2:2" x14ac:dyDescent="0.25">
      <c r="B3402"/>
    </row>
    <row r="3403" spans="2:2" x14ac:dyDescent="0.25">
      <c r="B3403"/>
    </row>
    <row r="3404" spans="2:2" x14ac:dyDescent="0.25">
      <c r="B3404"/>
    </row>
    <row r="3405" spans="2:2" x14ac:dyDescent="0.25">
      <c r="B3405"/>
    </row>
    <row r="3406" spans="2:2" x14ac:dyDescent="0.25">
      <c r="B3406"/>
    </row>
    <row r="3407" spans="2:2" x14ac:dyDescent="0.25">
      <c r="B3407"/>
    </row>
    <row r="3408" spans="2:2" x14ac:dyDescent="0.25">
      <c r="B3408"/>
    </row>
    <row r="3409" spans="2:2" x14ac:dyDescent="0.25">
      <c r="B3409"/>
    </row>
    <row r="3410" spans="2:2" x14ac:dyDescent="0.25">
      <c r="B3410"/>
    </row>
    <row r="3411" spans="2:2" x14ac:dyDescent="0.25">
      <c r="B3411"/>
    </row>
    <row r="3412" spans="2:2" x14ac:dyDescent="0.25">
      <c r="B3412"/>
    </row>
    <row r="3413" spans="2:2" x14ac:dyDescent="0.25">
      <c r="B3413"/>
    </row>
    <row r="3414" spans="2:2" x14ac:dyDescent="0.25">
      <c r="B3414"/>
    </row>
    <row r="3415" spans="2:2" x14ac:dyDescent="0.25">
      <c r="B3415"/>
    </row>
    <row r="3416" spans="2:2" x14ac:dyDescent="0.25">
      <c r="B3416"/>
    </row>
    <row r="3417" spans="2:2" x14ac:dyDescent="0.25">
      <c r="B3417"/>
    </row>
    <row r="3418" spans="2:2" x14ac:dyDescent="0.25">
      <c r="B3418"/>
    </row>
    <row r="3419" spans="2:2" x14ac:dyDescent="0.25">
      <c r="B3419"/>
    </row>
    <row r="3420" spans="2:2" x14ac:dyDescent="0.25">
      <c r="B3420"/>
    </row>
    <row r="3421" spans="2:2" x14ac:dyDescent="0.25">
      <c r="B3421"/>
    </row>
    <row r="3422" spans="2:2" x14ac:dyDescent="0.25">
      <c r="B3422"/>
    </row>
    <row r="3423" spans="2:2" x14ac:dyDescent="0.25">
      <c r="B3423"/>
    </row>
    <row r="3424" spans="2:2" x14ac:dyDescent="0.25">
      <c r="B3424"/>
    </row>
    <row r="3425" spans="2:2" x14ac:dyDescent="0.25">
      <c r="B3425"/>
    </row>
    <row r="3426" spans="2:2" x14ac:dyDescent="0.25">
      <c r="B3426"/>
    </row>
    <row r="3427" spans="2:2" x14ac:dyDescent="0.25">
      <c r="B3427"/>
    </row>
    <row r="3428" spans="2:2" x14ac:dyDescent="0.25">
      <c r="B3428"/>
    </row>
    <row r="3429" spans="2:2" x14ac:dyDescent="0.25">
      <c r="B3429"/>
    </row>
    <row r="3430" spans="2:2" x14ac:dyDescent="0.25">
      <c r="B3430"/>
    </row>
    <row r="3431" spans="2:2" x14ac:dyDescent="0.25">
      <c r="B3431"/>
    </row>
    <row r="3432" spans="2:2" x14ac:dyDescent="0.25">
      <c r="B3432"/>
    </row>
    <row r="3433" spans="2:2" x14ac:dyDescent="0.25">
      <c r="B3433"/>
    </row>
    <row r="3434" spans="2:2" x14ac:dyDescent="0.25">
      <c r="B3434"/>
    </row>
    <row r="3435" spans="2:2" x14ac:dyDescent="0.25">
      <c r="B3435"/>
    </row>
    <row r="3436" spans="2:2" x14ac:dyDescent="0.25">
      <c r="B3436"/>
    </row>
    <row r="3437" spans="2:2" x14ac:dyDescent="0.25">
      <c r="B3437"/>
    </row>
    <row r="3438" spans="2:2" x14ac:dyDescent="0.25">
      <c r="B3438"/>
    </row>
    <row r="3439" spans="2:2" x14ac:dyDescent="0.25">
      <c r="B3439"/>
    </row>
    <row r="3440" spans="2:2" x14ac:dyDescent="0.25">
      <c r="B3440"/>
    </row>
    <row r="3441" spans="2:2" x14ac:dyDescent="0.25">
      <c r="B3441"/>
    </row>
    <row r="3442" spans="2:2" x14ac:dyDescent="0.25">
      <c r="B3442"/>
    </row>
    <row r="3443" spans="2:2" x14ac:dyDescent="0.25">
      <c r="B3443"/>
    </row>
    <row r="3444" spans="2:2" x14ac:dyDescent="0.25">
      <c r="B3444"/>
    </row>
    <row r="3445" spans="2:2" x14ac:dyDescent="0.25">
      <c r="B3445"/>
    </row>
    <row r="3446" spans="2:2" x14ac:dyDescent="0.25">
      <c r="B3446"/>
    </row>
    <row r="3447" spans="2:2" x14ac:dyDescent="0.25">
      <c r="B3447"/>
    </row>
    <row r="3448" spans="2:2" x14ac:dyDescent="0.25">
      <c r="B3448"/>
    </row>
    <row r="3449" spans="2:2" x14ac:dyDescent="0.25">
      <c r="B3449"/>
    </row>
    <row r="3450" spans="2:2" x14ac:dyDescent="0.25">
      <c r="B3450"/>
    </row>
    <row r="3451" spans="2:2" x14ac:dyDescent="0.25">
      <c r="B3451"/>
    </row>
    <row r="3452" spans="2:2" x14ac:dyDescent="0.25">
      <c r="B3452"/>
    </row>
    <row r="3453" spans="2:2" x14ac:dyDescent="0.25">
      <c r="B3453"/>
    </row>
    <row r="3454" spans="2:2" x14ac:dyDescent="0.25">
      <c r="B3454"/>
    </row>
    <row r="3455" spans="2:2" x14ac:dyDescent="0.25">
      <c r="B3455"/>
    </row>
    <row r="3456" spans="2:2" x14ac:dyDescent="0.25">
      <c r="B3456"/>
    </row>
    <row r="3457" spans="2:2" x14ac:dyDescent="0.25">
      <c r="B3457"/>
    </row>
    <row r="3458" spans="2:2" x14ac:dyDescent="0.25">
      <c r="B3458"/>
    </row>
    <row r="3459" spans="2:2" x14ac:dyDescent="0.25">
      <c r="B3459"/>
    </row>
    <row r="3460" spans="2:2" x14ac:dyDescent="0.25">
      <c r="B3460"/>
    </row>
    <row r="3461" spans="2:2" x14ac:dyDescent="0.25">
      <c r="B3461"/>
    </row>
    <row r="3462" spans="2:2" x14ac:dyDescent="0.25">
      <c r="B3462"/>
    </row>
    <row r="3463" spans="2:2" x14ac:dyDescent="0.25">
      <c r="B3463"/>
    </row>
    <row r="3464" spans="2:2" x14ac:dyDescent="0.25">
      <c r="B3464"/>
    </row>
    <row r="3465" spans="2:2" x14ac:dyDescent="0.25">
      <c r="B3465"/>
    </row>
    <row r="3466" spans="2:2" x14ac:dyDescent="0.25">
      <c r="B3466"/>
    </row>
    <row r="3467" spans="2:2" x14ac:dyDescent="0.25">
      <c r="B3467"/>
    </row>
    <row r="3468" spans="2:2" x14ac:dyDescent="0.25">
      <c r="B3468"/>
    </row>
    <row r="3469" spans="2:2" x14ac:dyDescent="0.25">
      <c r="B3469"/>
    </row>
    <row r="3470" spans="2:2" x14ac:dyDescent="0.25">
      <c r="B3470"/>
    </row>
    <row r="3471" spans="2:2" x14ac:dyDescent="0.25">
      <c r="B3471"/>
    </row>
    <row r="3472" spans="2:2" x14ac:dyDescent="0.25">
      <c r="B3472"/>
    </row>
    <row r="3473" spans="2:2" x14ac:dyDescent="0.25">
      <c r="B3473"/>
    </row>
    <row r="3474" spans="2:2" x14ac:dyDescent="0.25">
      <c r="B3474"/>
    </row>
    <row r="3475" spans="2:2" x14ac:dyDescent="0.25">
      <c r="B3475"/>
    </row>
    <row r="3476" spans="2:2" x14ac:dyDescent="0.25">
      <c r="B3476"/>
    </row>
    <row r="3477" spans="2:2" x14ac:dyDescent="0.25">
      <c r="B3477"/>
    </row>
    <row r="3478" spans="2:2" x14ac:dyDescent="0.25">
      <c r="B3478"/>
    </row>
    <row r="3479" spans="2:2" x14ac:dyDescent="0.25">
      <c r="B3479"/>
    </row>
    <row r="3480" spans="2:2" x14ac:dyDescent="0.25">
      <c r="B3480"/>
    </row>
    <row r="3481" spans="2:2" x14ac:dyDescent="0.25">
      <c r="B3481"/>
    </row>
    <row r="3482" spans="2:2" x14ac:dyDescent="0.25">
      <c r="B3482"/>
    </row>
    <row r="3483" spans="2:2" x14ac:dyDescent="0.25">
      <c r="B3483"/>
    </row>
    <row r="3484" spans="2:2" x14ac:dyDescent="0.25">
      <c r="B3484"/>
    </row>
    <row r="3485" spans="2:2" x14ac:dyDescent="0.25">
      <c r="B3485"/>
    </row>
    <row r="3486" spans="2:2" x14ac:dyDescent="0.25">
      <c r="B3486"/>
    </row>
    <row r="3487" spans="2:2" x14ac:dyDescent="0.25">
      <c r="B3487"/>
    </row>
    <row r="3488" spans="2:2" x14ac:dyDescent="0.25">
      <c r="B3488"/>
    </row>
    <row r="3489" spans="2:2" x14ac:dyDescent="0.25">
      <c r="B3489"/>
    </row>
    <row r="3490" spans="2:2" x14ac:dyDescent="0.25">
      <c r="B3490"/>
    </row>
    <row r="3491" spans="2:2" x14ac:dyDescent="0.25">
      <c r="B3491"/>
    </row>
    <row r="3492" spans="2:2" x14ac:dyDescent="0.25">
      <c r="B3492"/>
    </row>
    <row r="3493" spans="2:2" x14ac:dyDescent="0.25">
      <c r="B3493"/>
    </row>
    <row r="3494" spans="2:2" x14ac:dyDescent="0.25">
      <c r="B3494"/>
    </row>
    <row r="3495" spans="2:2" x14ac:dyDescent="0.25">
      <c r="B3495"/>
    </row>
    <row r="3496" spans="2:2" x14ac:dyDescent="0.25">
      <c r="B3496"/>
    </row>
    <row r="3497" spans="2:2" x14ac:dyDescent="0.25">
      <c r="B3497"/>
    </row>
    <row r="3498" spans="2:2" x14ac:dyDescent="0.25">
      <c r="B3498"/>
    </row>
    <row r="3499" spans="2:2" x14ac:dyDescent="0.25">
      <c r="B3499"/>
    </row>
    <row r="3500" spans="2:2" x14ac:dyDescent="0.25">
      <c r="B3500"/>
    </row>
    <row r="3501" spans="2:2" x14ac:dyDescent="0.25">
      <c r="B3501"/>
    </row>
    <row r="3502" spans="2:2" x14ac:dyDescent="0.25">
      <c r="B3502"/>
    </row>
    <row r="3503" spans="2:2" x14ac:dyDescent="0.25">
      <c r="B3503"/>
    </row>
    <row r="3504" spans="2:2" x14ac:dyDescent="0.25">
      <c r="B3504"/>
    </row>
    <row r="3505" spans="2:2" x14ac:dyDescent="0.25">
      <c r="B3505"/>
    </row>
    <row r="3506" spans="2:2" x14ac:dyDescent="0.25">
      <c r="B3506"/>
    </row>
    <row r="3507" spans="2:2" x14ac:dyDescent="0.25">
      <c r="B3507"/>
    </row>
    <row r="3508" spans="2:2" x14ac:dyDescent="0.25">
      <c r="B3508"/>
    </row>
    <row r="3509" spans="2:2" x14ac:dyDescent="0.25">
      <c r="B3509"/>
    </row>
    <row r="3510" spans="2:2" x14ac:dyDescent="0.25">
      <c r="B3510"/>
    </row>
    <row r="3511" spans="2:2" x14ac:dyDescent="0.25">
      <c r="B3511"/>
    </row>
    <row r="3512" spans="2:2" x14ac:dyDescent="0.25">
      <c r="B3512"/>
    </row>
    <row r="3513" spans="2:2" x14ac:dyDescent="0.25">
      <c r="B3513"/>
    </row>
    <row r="3514" spans="2:2" x14ac:dyDescent="0.25">
      <c r="B3514"/>
    </row>
    <row r="3515" spans="2:2" x14ac:dyDescent="0.25">
      <c r="B3515"/>
    </row>
    <row r="3516" spans="2:2" x14ac:dyDescent="0.25">
      <c r="B3516"/>
    </row>
    <row r="3517" spans="2:2" x14ac:dyDescent="0.25">
      <c r="B3517"/>
    </row>
    <row r="3518" spans="2:2" x14ac:dyDescent="0.25">
      <c r="B3518"/>
    </row>
    <row r="3519" spans="2:2" x14ac:dyDescent="0.25">
      <c r="B3519"/>
    </row>
    <row r="3520" spans="2:2" x14ac:dyDescent="0.25">
      <c r="B3520"/>
    </row>
    <row r="3521" spans="2:2" x14ac:dyDescent="0.25">
      <c r="B3521"/>
    </row>
    <row r="3522" spans="2:2" x14ac:dyDescent="0.25">
      <c r="B3522"/>
    </row>
    <row r="3523" spans="2:2" x14ac:dyDescent="0.25">
      <c r="B3523"/>
    </row>
    <row r="3524" spans="2:2" x14ac:dyDescent="0.25">
      <c r="B3524"/>
    </row>
    <row r="3525" spans="2:2" x14ac:dyDescent="0.25">
      <c r="B3525"/>
    </row>
    <row r="3526" spans="2:2" x14ac:dyDescent="0.25">
      <c r="B3526"/>
    </row>
    <row r="3527" spans="2:2" x14ac:dyDescent="0.25">
      <c r="B3527"/>
    </row>
    <row r="3528" spans="2:2" x14ac:dyDescent="0.25">
      <c r="B3528"/>
    </row>
    <row r="3529" spans="2:2" x14ac:dyDescent="0.25">
      <c r="B3529"/>
    </row>
    <row r="3530" spans="2:2" x14ac:dyDescent="0.25">
      <c r="B3530"/>
    </row>
    <row r="3531" spans="2:2" x14ac:dyDescent="0.25">
      <c r="B3531"/>
    </row>
    <row r="3532" spans="2:2" x14ac:dyDescent="0.25">
      <c r="B3532"/>
    </row>
    <row r="3533" spans="2:2" x14ac:dyDescent="0.25">
      <c r="B3533"/>
    </row>
    <row r="3534" spans="2:2" x14ac:dyDescent="0.25">
      <c r="B3534"/>
    </row>
    <row r="3535" spans="2:2" x14ac:dyDescent="0.25">
      <c r="B3535"/>
    </row>
    <row r="3536" spans="2:2" x14ac:dyDescent="0.25">
      <c r="B3536"/>
    </row>
    <row r="3537" spans="2:2" x14ac:dyDescent="0.25">
      <c r="B3537"/>
    </row>
    <row r="3538" spans="2:2" x14ac:dyDescent="0.25">
      <c r="B3538"/>
    </row>
    <row r="3539" spans="2:2" x14ac:dyDescent="0.25">
      <c r="B3539"/>
    </row>
    <row r="3540" spans="2:2" x14ac:dyDescent="0.25">
      <c r="B3540"/>
    </row>
    <row r="3541" spans="2:2" x14ac:dyDescent="0.25">
      <c r="B3541"/>
    </row>
    <row r="3542" spans="2:2" x14ac:dyDescent="0.25">
      <c r="B3542"/>
    </row>
    <row r="3543" spans="2:2" x14ac:dyDescent="0.25">
      <c r="B3543"/>
    </row>
    <row r="3544" spans="2:2" x14ac:dyDescent="0.25">
      <c r="B3544"/>
    </row>
    <row r="3545" spans="2:2" x14ac:dyDescent="0.25">
      <c r="B3545"/>
    </row>
    <row r="3546" spans="2:2" x14ac:dyDescent="0.25">
      <c r="B3546"/>
    </row>
    <row r="3547" spans="2:2" x14ac:dyDescent="0.25">
      <c r="B3547"/>
    </row>
    <row r="3548" spans="2:2" x14ac:dyDescent="0.25">
      <c r="B3548"/>
    </row>
    <row r="3549" spans="2:2" x14ac:dyDescent="0.25">
      <c r="B3549"/>
    </row>
    <row r="3550" spans="2:2" x14ac:dyDescent="0.25">
      <c r="B3550"/>
    </row>
    <row r="3551" spans="2:2" x14ac:dyDescent="0.25">
      <c r="B3551"/>
    </row>
    <row r="3552" spans="2:2" x14ac:dyDescent="0.25">
      <c r="B3552"/>
    </row>
    <row r="3553" spans="2:2" x14ac:dyDescent="0.25">
      <c r="B3553"/>
    </row>
    <row r="3554" spans="2:2" x14ac:dyDescent="0.25">
      <c r="B3554"/>
    </row>
    <row r="3555" spans="2:2" x14ac:dyDescent="0.25">
      <c r="B3555"/>
    </row>
    <row r="3556" spans="2:2" x14ac:dyDescent="0.25">
      <c r="B3556"/>
    </row>
    <row r="3557" spans="2:2" x14ac:dyDescent="0.25">
      <c r="B3557"/>
    </row>
    <row r="3558" spans="2:2" x14ac:dyDescent="0.25">
      <c r="B3558"/>
    </row>
    <row r="3559" spans="2:2" x14ac:dyDescent="0.25">
      <c r="B3559"/>
    </row>
    <row r="3560" spans="2:2" x14ac:dyDescent="0.25">
      <c r="B3560"/>
    </row>
    <row r="3561" spans="2:2" x14ac:dyDescent="0.25">
      <c r="B3561"/>
    </row>
    <row r="3562" spans="2:2" x14ac:dyDescent="0.25">
      <c r="B3562"/>
    </row>
    <row r="3563" spans="2:2" x14ac:dyDescent="0.25">
      <c r="B3563"/>
    </row>
    <row r="3564" spans="2:2" x14ac:dyDescent="0.25">
      <c r="B3564"/>
    </row>
    <row r="3565" spans="2:2" x14ac:dyDescent="0.25">
      <c r="B3565"/>
    </row>
    <row r="3566" spans="2:2" x14ac:dyDescent="0.25">
      <c r="B3566"/>
    </row>
    <row r="3567" spans="2:2" x14ac:dyDescent="0.25">
      <c r="B3567"/>
    </row>
    <row r="3568" spans="2:2" x14ac:dyDescent="0.25">
      <c r="B3568"/>
    </row>
    <row r="3569" spans="2:2" x14ac:dyDescent="0.25">
      <c r="B3569"/>
    </row>
    <row r="3570" spans="2:2" x14ac:dyDescent="0.25">
      <c r="B3570"/>
    </row>
    <row r="3571" spans="2:2" x14ac:dyDescent="0.25">
      <c r="B3571"/>
    </row>
    <row r="3572" spans="2:2" x14ac:dyDescent="0.25">
      <c r="B3572"/>
    </row>
    <row r="3573" spans="2:2" x14ac:dyDescent="0.25">
      <c r="B3573"/>
    </row>
    <row r="3574" spans="2:2" x14ac:dyDescent="0.25">
      <c r="B3574"/>
    </row>
    <row r="3575" spans="2:2" x14ac:dyDescent="0.25">
      <c r="B3575"/>
    </row>
    <row r="3576" spans="2:2" x14ac:dyDescent="0.25">
      <c r="B3576"/>
    </row>
    <row r="3577" spans="2:2" x14ac:dyDescent="0.25">
      <c r="B3577"/>
    </row>
    <row r="3578" spans="2:2" x14ac:dyDescent="0.25">
      <c r="B3578"/>
    </row>
    <row r="3579" spans="2:2" x14ac:dyDescent="0.25">
      <c r="B3579"/>
    </row>
    <row r="3580" spans="2:2" x14ac:dyDescent="0.25">
      <c r="B3580"/>
    </row>
    <row r="3581" spans="2:2" x14ac:dyDescent="0.25">
      <c r="B3581"/>
    </row>
    <row r="3582" spans="2:2" x14ac:dyDescent="0.25">
      <c r="B3582"/>
    </row>
    <row r="3583" spans="2:2" x14ac:dyDescent="0.25">
      <c r="B3583"/>
    </row>
    <row r="3584" spans="2:2" x14ac:dyDescent="0.25">
      <c r="B3584"/>
    </row>
    <row r="3585" spans="2:2" x14ac:dyDescent="0.25">
      <c r="B3585"/>
    </row>
    <row r="3586" spans="2:2" x14ac:dyDescent="0.25">
      <c r="B3586"/>
    </row>
    <row r="3587" spans="2:2" x14ac:dyDescent="0.25">
      <c r="B3587"/>
    </row>
    <row r="3588" spans="2:2" x14ac:dyDescent="0.25">
      <c r="B3588"/>
    </row>
    <row r="3589" spans="2:2" x14ac:dyDescent="0.25">
      <c r="B3589"/>
    </row>
    <row r="3590" spans="2:2" x14ac:dyDescent="0.25">
      <c r="B3590"/>
    </row>
    <row r="3591" spans="2:2" x14ac:dyDescent="0.25">
      <c r="B3591"/>
    </row>
    <row r="3592" spans="2:2" x14ac:dyDescent="0.25">
      <c r="B3592"/>
    </row>
    <row r="3593" spans="2:2" x14ac:dyDescent="0.25">
      <c r="B3593"/>
    </row>
    <row r="3594" spans="2:2" x14ac:dyDescent="0.25">
      <c r="B3594"/>
    </row>
    <row r="3595" spans="2:2" x14ac:dyDescent="0.25">
      <c r="B3595"/>
    </row>
    <row r="3596" spans="2:2" x14ac:dyDescent="0.25">
      <c r="B3596"/>
    </row>
    <row r="3597" spans="2:2" x14ac:dyDescent="0.25">
      <c r="B3597"/>
    </row>
    <row r="3598" spans="2:2" x14ac:dyDescent="0.25">
      <c r="B3598"/>
    </row>
    <row r="3599" spans="2:2" x14ac:dyDescent="0.25">
      <c r="B3599"/>
    </row>
    <row r="3600" spans="2:2" x14ac:dyDescent="0.25">
      <c r="B3600"/>
    </row>
    <row r="3601" spans="2:2" x14ac:dyDescent="0.25">
      <c r="B3601"/>
    </row>
    <row r="3602" spans="2:2" x14ac:dyDescent="0.25">
      <c r="B3602"/>
    </row>
    <row r="3603" spans="2:2" x14ac:dyDescent="0.25">
      <c r="B3603"/>
    </row>
    <row r="3604" spans="2:2" x14ac:dyDescent="0.25">
      <c r="B3604"/>
    </row>
    <row r="3605" spans="2:2" x14ac:dyDescent="0.25">
      <c r="B3605"/>
    </row>
    <row r="3606" spans="2:2" x14ac:dyDescent="0.25">
      <c r="B3606"/>
    </row>
    <row r="3607" spans="2:2" x14ac:dyDescent="0.25">
      <c r="B3607"/>
    </row>
    <row r="3608" spans="2:2" x14ac:dyDescent="0.25">
      <c r="B3608"/>
    </row>
    <row r="3609" spans="2:2" x14ac:dyDescent="0.25">
      <c r="B3609"/>
    </row>
    <row r="3610" spans="2:2" x14ac:dyDescent="0.25">
      <c r="B3610"/>
    </row>
    <row r="3611" spans="2:2" x14ac:dyDescent="0.25">
      <c r="B3611"/>
    </row>
    <row r="3612" spans="2:2" x14ac:dyDescent="0.25">
      <c r="B3612"/>
    </row>
    <row r="3613" spans="2:2" x14ac:dyDescent="0.25">
      <c r="B3613"/>
    </row>
    <row r="3614" spans="2:2" x14ac:dyDescent="0.25">
      <c r="B3614"/>
    </row>
    <row r="3615" spans="2:2" x14ac:dyDescent="0.25">
      <c r="B3615"/>
    </row>
    <row r="3616" spans="2:2" x14ac:dyDescent="0.25">
      <c r="B3616"/>
    </row>
    <row r="3617" spans="2:2" x14ac:dyDescent="0.25">
      <c r="B3617"/>
    </row>
    <row r="3618" spans="2:2" x14ac:dyDescent="0.25">
      <c r="B3618"/>
    </row>
    <row r="3619" spans="2:2" x14ac:dyDescent="0.25">
      <c r="B3619"/>
    </row>
    <row r="3620" spans="2:2" x14ac:dyDescent="0.25">
      <c r="B3620"/>
    </row>
    <row r="3621" spans="2:2" x14ac:dyDescent="0.25">
      <c r="B3621"/>
    </row>
    <row r="3622" spans="2:2" x14ac:dyDescent="0.25">
      <c r="B3622"/>
    </row>
    <row r="3623" spans="2:2" x14ac:dyDescent="0.25">
      <c r="B3623"/>
    </row>
    <row r="3624" spans="2:2" x14ac:dyDescent="0.25">
      <c r="B3624"/>
    </row>
    <row r="3625" spans="2:2" x14ac:dyDescent="0.25">
      <c r="B3625"/>
    </row>
    <row r="3626" spans="2:2" x14ac:dyDescent="0.25">
      <c r="B3626"/>
    </row>
    <row r="3627" spans="2:2" x14ac:dyDescent="0.25">
      <c r="B3627"/>
    </row>
    <row r="3628" spans="2:2" x14ac:dyDescent="0.25">
      <c r="B3628"/>
    </row>
    <row r="3629" spans="2:2" x14ac:dyDescent="0.25">
      <c r="B3629"/>
    </row>
    <row r="3630" spans="2:2" x14ac:dyDescent="0.25">
      <c r="B3630"/>
    </row>
    <row r="3631" spans="2:2" x14ac:dyDescent="0.25">
      <c r="B3631"/>
    </row>
    <row r="3632" spans="2:2" x14ac:dyDescent="0.25">
      <c r="B3632"/>
    </row>
    <row r="3633" spans="2:2" x14ac:dyDescent="0.25">
      <c r="B3633"/>
    </row>
    <row r="3634" spans="2:2" x14ac:dyDescent="0.25">
      <c r="B3634"/>
    </row>
    <row r="3635" spans="2:2" x14ac:dyDescent="0.25">
      <c r="B3635"/>
    </row>
    <row r="3636" spans="2:2" x14ac:dyDescent="0.25">
      <c r="B3636"/>
    </row>
    <row r="3637" spans="2:2" x14ac:dyDescent="0.25">
      <c r="B3637"/>
    </row>
    <row r="3638" spans="2:2" x14ac:dyDescent="0.25">
      <c r="B3638"/>
    </row>
    <row r="3639" spans="2:2" x14ac:dyDescent="0.25">
      <c r="B3639"/>
    </row>
    <row r="3640" spans="2:2" x14ac:dyDescent="0.25">
      <c r="B3640"/>
    </row>
    <row r="3641" spans="2:2" x14ac:dyDescent="0.25">
      <c r="B3641"/>
    </row>
    <row r="3642" spans="2:2" x14ac:dyDescent="0.25">
      <c r="B3642"/>
    </row>
    <row r="3643" spans="2:2" x14ac:dyDescent="0.25">
      <c r="B3643"/>
    </row>
    <row r="3644" spans="2:2" x14ac:dyDescent="0.25">
      <c r="B3644"/>
    </row>
    <row r="3645" spans="2:2" x14ac:dyDescent="0.25">
      <c r="B3645"/>
    </row>
    <row r="3646" spans="2:2" x14ac:dyDescent="0.25">
      <c r="B3646"/>
    </row>
    <row r="3647" spans="2:2" x14ac:dyDescent="0.25">
      <c r="B3647"/>
    </row>
    <row r="3648" spans="2:2" x14ac:dyDescent="0.25">
      <c r="B3648"/>
    </row>
    <row r="3649" spans="2:2" x14ac:dyDescent="0.25">
      <c r="B3649"/>
    </row>
    <row r="3650" spans="2:2" x14ac:dyDescent="0.25">
      <c r="B3650"/>
    </row>
    <row r="3651" spans="2:2" x14ac:dyDescent="0.25">
      <c r="B3651"/>
    </row>
    <row r="3652" spans="2:2" x14ac:dyDescent="0.25">
      <c r="B3652"/>
    </row>
    <row r="3653" spans="2:2" x14ac:dyDescent="0.25">
      <c r="B3653"/>
    </row>
    <row r="3654" spans="2:2" x14ac:dyDescent="0.25">
      <c r="B3654"/>
    </row>
    <row r="3655" spans="2:2" x14ac:dyDescent="0.25">
      <c r="B3655"/>
    </row>
    <row r="3656" spans="2:2" x14ac:dyDescent="0.25">
      <c r="B3656"/>
    </row>
    <row r="3657" spans="2:2" x14ac:dyDescent="0.25">
      <c r="B3657"/>
    </row>
    <row r="3658" spans="2:2" x14ac:dyDescent="0.25">
      <c r="B3658"/>
    </row>
    <row r="3659" spans="2:2" x14ac:dyDescent="0.25">
      <c r="B3659"/>
    </row>
    <row r="3660" spans="2:2" x14ac:dyDescent="0.25">
      <c r="B3660"/>
    </row>
    <row r="3661" spans="2:2" x14ac:dyDescent="0.25">
      <c r="B3661"/>
    </row>
    <row r="3662" spans="2:2" x14ac:dyDescent="0.25">
      <c r="B3662"/>
    </row>
    <row r="3663" spans="2:2" x14ac:dyDescent="0.25">
      <c r="B3663"/>
    </row>
    <row r="3664" spans="2:2" x14ac:dyDescent="0.25">
      <c r="B3664"/>
    </row>
    <row r="3665" spans="2:2" x14ac:dyDescent="0.25">
      <c r="B3665"/>
    </row>
    <row r="3666" spans="2:2" x14ac:dyDescent="0.25">
      <c r="B3666"/>
    </row>
    <row r="3667" spans="2:2" x14ac:dyDescent="0.25">
      <c r="B3667"/>
    </row>
    <row r="3668" spans="2:2" x14ac:dyDescent="0.25">
      <c r="B3668"/>
    </row>
    <row r="3669" spans="2:2" x14ac:dyDescent="0.25">
      <c r="B3669"/>
    </row>
    <row r="3670" spans="2:2" x14ac:dyDescent="0.25">
      <c r="B3670"/>
    </row>
    <row r="3671" spans="2:2" x14ac:dyDescent="0.25">
      <c r="B3671"/>
    </row>
    <row r="3672" spans="2:2" x14ac:dyDescent="0.25">
      <c r="B3672"/>
    </row>
    <row r="3673" spans="2:2" x14ac:dyDescent="0.25">
      <c r="B3673"/>
    </row>
    <row r="3674" spans="2:2" x14ac:dyDescent="0.25">
      <c r="B3674"/>
    </row>
    <row r="3675" spans="2:2" x14ac:dyDescent="0.25">
      <c r="B3675"/>
    </row>
    <row r="3676" spans="2:2" x14ac:dyDescent="0.25">
      <c r="B3676"/>
    </row>
    <row r="3677" spans="2:2" x14ac:dyDescent="0.25">
      <c r="B3677"/>
    </row>
    <row r="3678" spans="2:2" x14ac:dyDescent="0.25">
      <c r="B3678"/>
    </row>
    <row r="3679" spans="2:2" x14ac:dyDescent="0.25">
      <c r="B3679"/>
    </row>
    <row r="3680" spans="2:2" x14ac:dyDescent="0.25">
      <c r="B3680"/>
    </row>
    <row r="3681" spans="2:2" x14ac:dyDescent="0.25">
      <c r="B3681"/>
    </row>
    <row r="3682" spans="2:2" x14ac:dyDescent="0.25">
      <c r="B3682"/>
    </row>
    <row r="3683" spans="2:2" x14ac:dyDescent="0.25">
      <c r="B3683"/>
    </row>
    <row r="3684" spans="2:2" x14ac:dyDescent="0.25">
      <c r="B3684"/>
    </row>
    <row r="3685" spans="2:2" x14ac:dyDescent="0.25">
      <c r="B3685"/>
    </row>
    <row r="3686" spans="2:2" x14ac:dyDescent="0.25">
      <c r="B3686"/>
    </row>
    <row r="3687" spans="2:2" x14ac:dyDescent="0.25">
      <c r="B3687"/>
    </row>
    <row r="3688" spans="2:2" x14ac:dyDescent="0.25">
      <c r="B3688"/>
    </row>
    <row r="3689" spans="2:2" x14ac:dyDescent="0.25">
      <c r="B3689"/>
    </row>
    <row r="3690" spans="2:2" x14ac:dyDescent="0.25">
      <c r="B3690"/>
    </row>
    <row r="3691" spans="2:2" x14ac:dyDescent="0.25">
      <c r="B3691"/>
    </row>
    <row r="3692" spans="2:2" x14ac:dyDescent="0.25">
      <c r="B3692"/>
    </row>
    <row r="3693" spans="2:2" x14ac:dyDescent="0.25">
      <c r="B3693"/>
    </row>
    <row r="3694" spans="2:2" x14ac:dyDescent="0.25">
      <c r="B3694"/>
    </row>
    <row r="3695" spans="2:2" x14ac:dyDescent="0.25">
      <c r="B3695"/>
    </row>
    <row r="3696" spans="2:2" x14ac:dyDescent="0.25">
      <c r="B3696"/>
    </row>
    <row r="3697" spans="2:2" x14ac:dyDescent="0.25">
      <c r="B3697"/>
    </row>
    <row r="3698" spans="2:2" x14ac:dyDescent="0.25">
      <c r="B3698"/>
    </row>
    <row r="3699" spans="2:2" x14ac:dyDescent="0.25">
      <c r="B3699"/>
    </row>
    <row r="3700" spans="2:2" x14ac:dyDescent="0.25">
      <c r="B3700"/>
    </row>
    <row r="3701" spans="2:2" x14ac:dyDescent="0.25">
      <c r="B3701"/>
    </row>
    <row r="3702" spans="2:2" x14ac:dyDescent="0.25">
      <c r="B3702"/>
    </row>
    <row r="3703" spans="2:2" x14ac:dyDescent="0.25">
      <c r="B3703"/>
    </row>
    <row r="3704" spans="2:2" x14ac:dyDescent="0.25">
      <c r="B3704"/>
    </row>
    <row r="3705" spans="2:2" x14ac:dyDescent="0.25">
      <c r="B3705"/>
    </row>
    <row r="3706" spans="2:2" x14ac:dyDescent="0.25">
      <c r="B3706"/>
    </row>
    <row r="3707" spans="2:2" x14ac:dyDescent="0.25">
      <c r="B3707"/>
    </row>
    <row r="3708" spans="2:2" x14ac:dyDescent="0.25">
      <c r="B3708"/>
    </row>
    <row r="3709" spans="2:2" x14ac:dyDescent="0.25">
      <c r="B3709"/>
    </row>
    <row r="3710" spans="2:2" x14ac:dyDescent="0.25">
      <c r="B3710"/>
    </row>
    <row r="3711" spans="2:2" x14ac:dyDescent="0.25">
      <c r="B3711"/>
    </row>
    <row r="3712" spans="2:2" x14ac:dyDescent="0.25">
      <c r="B3712"/>
    </row>
    <row r="3713" spans="2:2" x14ac:dyDescent="0.25">
      <c r="B3713"/>
    </row>
    <row r="3714" spans="2:2" x14ac:dyDescent="0.25">
      <c r="B3714"/>
    </row>
    <row r="3715" spans="2:2" x14ac:dyDescent="0.25">
      <c r="B3715"/>
    </row>
    <row r="3716" spans="2:2" x14ac:dyDescent="0.25">
      <c r="B3716"/>
    </row>
    <row r="3717" spans="2:2" x14ac:dyDescent="0.25">
      <c r="B3717"/>
    </row>
    <row r="3718" spans="2:2" x14ac:dyDescent="0.25">
      <c r="B3718"/>
    </row>
    <row r="3719" spans="2:2" x14ac:dyDescent="0.25">
      <c r="B3719"/>
    </row>
    <row r="3720" spans="2:2" x14ac:dyDescent="0.25">
      <c r="B3720"/>
    </row>
    <row r="3721" spans="2:2" x14ac:dyDescent="0.25">
      <c r="B3721"/>
    </row>
    <row r="3722" spans="2:2" x14ac:dyDescent="0.25">
      <c r="B3722"/>
    </row>
    <row r="3723" spans="2:2" x14ac:dyDescent="0.25">
      <c r="B3723"/>
    </row>
    <row r="3724" spans="2:2" x14ac:dyDescent="0.25">
      <c r="B3724"/>
    </row>
    <row r="3725" spans="2:2" x14ac:dyDescent="0.25">
      <c r="B3725"/>
    </row>
    <row r="3726" spans="2:2" x14ac:dyDescent="0.25">
      <c r="B3726"/>
    </row>
    <row r="3727" spans="2:2" x14ac:dyDescent="0.25">
      <c r="B3727"/>
    </row>
    <row r="3728" spans="2:2" x14ac:dyDescent="0.25">
      <c r="B3728"/>
    </row>
    <row r="3729" spans="2:2" x14ac:dyDescent="0.25">
      <c r="B3729"/>
    </row>
    <row r="3730" spans="2:2" x14ac:dyDescent="0.25">
      <c r="B3730"/>
    </row>
    <row r="3731" spans="2:2" x14ac:dyDescent="0.25">
      <c r="B3731"/>
    </row>
    <row r="3732" spans="2:2" x14ac:dyDescent="0.25">
      <c r="B3732"/>
    </row>
    <row r="3733" spans="2:2" x14ac:dyDescent="0.25">
      <c r="B3733"/>
    </row>
    <row r="3734" spans="2:2" x14ac:dyDescent="0.25">
      <c r="B3734"/>
    </row>
    <row r="3735" spans="2:2" x14ac:dyDescent="0.25">
      <c r="B3735"/>
    </row>
    <row r="3736" spans="2:2" x14ac:dyDescent="0.25">
      <c r="B3736"/>
    </row>
    <row r="3737" spans="2:2" x14ac:dyDescent="0.25">
      <c r="B3737"/>
    </row>
    <row r="3738" spans="2:2" x14ac:dyDescent="0.25">
      <c r="B3738"/>
    </row>
    <row r="3739" spans="2:2" x14ac:dyDescent="0.25">
      <c r="B3739"/>
    </row>
    <row r="3740" spans="2:2" x14ac:dyDescent="0.25">
      <c r="B3740"/>
    </row>
    <row r="3741" spans="2:2" x14ac:dyDescent="0.25">
      <c r="B3741"/>
    </row>
    <row r="3742" spans="2:2" x14ac:dyDescent="0.25">
      <c r="B3742"/>
    </row>
    <row r="3743" spans="2:2" x14ac:dyDescent="0.25">
      <c r="B3743"/>
    </row>
    <row r="3744" spans="2:2" x14ac:dyDescent="0.25">
      <c r="B3744"/>
    </row>
    <row r="3745" spans="2:2" x14ac:dyDescent="0.25">
      <c r="B3745"/>
    </row>
    <row r="3746" spans="2:2" x14ac:dyDescent="0.25">
      <c r="B3746"/>
    </row>
    <row r="3747" spans="2:2" x14ac:dyDescent="0.25">
      <c r="B3747"/>
    </row>
    <row r="3748" spans="2:2" x14ac:dyDescent="0.25">
      <c r="B3748"/>
    </row>
    <row r="3749" spans="2:2" x14ac:dyDescent="0.25">
      <c r="B3749"/>
    </row>
    <row r="3750" spans="2:2" x14ac:dyDescent="0.25">
      <c r="B3750"/>
    </row>
    <row r="3751" spans="2:2" x14ac:dyDescent="0.25">
      <c r="B3751"/>
    </row>
    <row r="3752" spans="2:2" x14ac:dyDescent="0.25">
      <c r="B3752"/>
    </row>
    <row r="3753" spans="2:2" x14ac:dyDescent="0.25">
      <c r="B3753"/>
    </row>
    <row r="3754" spans="2:2" x14ac:dyDescent="0.25">
      <c r="B3754"/>
    </row>
    <row r="3755" spans="2:2" x14ac:dyDescent="0.25">
      <c r="B3755"/>
    </row>
    <row r="3756" spans="2:2" x14ac:dyDescent="0.25">
      <c r="B3756"/>
    </row>
    <row r="3757" spans="2:2" x14ac:dyDescent="0.25">
      <c r="B3757"/>
    </row>
    <row r="3758" spans="2:2" x14ac:dyDescent="0.25">
      <c r="B3758"/>
    </row>
    <row r="3759" spans="2:2" x14ac:dyDescent="0.25">
      <c r="B3759"/>
    </row>
    <row r="3760" spans="2:2" x14ac:dyDescent="0.25">
      <c r="B3760"/>
    </row>
    <row r="3761" spans="2:2" x14ac:dyDescent="0.25">
      <c r="B3761"/>
    </row>
    <row r="3762" spans="2:2" x14ac:dyDescent="0.25">
      <c r="B3762"/>
    </row>
    <row r="3763" spans="2:2" x14ac:dyDescent="0.25">
      <c r="B3763"/>
    </row>
    <row r="3764" spans="2:2" x14ac:dyDescent="0.25">
      <c r="B3764"/>
    </row>
    <row r="3765" spans="2:2" x14ac:dyDescent="0.25">
      <c r="B3765"/>
    </row>
    <row r="3766" spans="2:2" x14ac:dyDescent="0.25">
      <c r="B3766"/>
    </row>
    <row r="3767" spans="2:2" x14ac:dyDescent="0.25">
      <c r="B3767"/>
    </row>
    <row r="3768" spans="2:2" x14ac:dyDescent="0.25">
      <c r="B3768"/>
    </row>
    <row r="3769" spans="2:2" x14ac:dyDescent="0.25">
      <c r="B3769"/>
    </row>
    <row r="3770" spans="2:2" x14ac:dyDescent="0.25">
      <c r="B3770"/>
    </row>
    <row r="3771" spans="2:2" x14ac:dyDescent="0.25">
      <c r="B3771"/>
    </row>
    <row r="3772" spans="2:2" x14ac:dyDescent="0.25">
      <c r="B3772"/>
    </row>
    <row r="3773" spans="2:2" x14ac:dyDescent="0.25">
      <c r="B3773"/>
    </row>
    <row r="3774" spans="2:2" x14ac:dyDescent="0.25">
      <c r="B3774"/>
    </row>
    <row r="3775" spans="2:2" x14ac:dyDescent="0.25">
      <c r="B3775"/>
    </row>
    <row r="3776" spans="2:2" x14ac:dyDescent="0.25">
      <c r="B3776"/>
    </row>
    <row r="3777" spans="2:2" x14ac:dyDescent="0.25">
      <c r="B3777"/>
    </row>
    <row r="3778" spans="2:2" x14ac:dyDescent="0.25">
      <c r="B3778"/>
    </row>
    <row r="3779" spans="2:2" x14ac:dyDescent="0.25">
      <c r="B3779"/>
    </row>
    <row r="3780" spans="2:2" x14ac:dyDescent="0.25">
      <c r="B3780"/>
    </row>
    <row r="3781" spans="2:2" x14ac:dyDescent="0.25">
      <c r="B3781"/>
    </row>
    <row r="3782" spans="2:2" x14ac:dyDescent="0.25">
      <c r="B3782"/>
    </row>
    <row r="3783" spans="2:2" x14ac:dyDescent="0.25">
      <c r="B3783"/>
    </row>
    <row r="3784" spans="2:2" x14ac:dyDescent="0.25">
      <c r="B3784"/>
    </row>
    <row r="3785" spans="2:2" x14ac:dyDescent="0.25">
      <c r="B3785"/>
    </row>
    <row r="3786" spans="2:2" x14ac:dyDescent="0.25">
      <c r="B3786"/>
    </row>
    <row r="3787" spans="2:2" x14ac:dyDescent="0.25">
      <c r="B3787"/>
    </row>
    <row r="3788" spans="2:2" x14ac:dyDescent="0.25">
      <c r="B3788"/>
    </row>
    <row r="3789" spans="2:2" x14ac:dyDescent="0.25">
      <c r="B3789"/>
    </row>
    <row r="3790" spans="2:2" x14ac:dyDescent="0.25">
      <c r="B3790"/>
    </row>
    <row r="3791" spans="2:2" x14ac:dyDescent="0.25">
      <c r="B3791"/>
    </row>
    <row r="3792" spans="2:2" x14ac:dyDescent="0.25">
      <c r="B3792"/>
    </row>
    <row r="3793" spans="2:2" x14ac:dyDescent="0.25">
      <c r="B3793"/>
    </row>
    <row r="3794" spans="2:2" x14ac:dyDescent="0.25">
      <c r="B3794"/>
    </row>
    <row r="3795" spans="2:2" x14ac:dyDescent="0.25">
      <c r="B3795"/>
    </row>
    <row r="3796" spans="2:2" x14ac:dyDescent="0.25">
      <c r="B3796"/>
    </row>
    <row r="3797" spans="2:2" x14ac:dyDescent="0.25">
      <c r="B3797"/>
    </row>
    <row r="3798" spans="2:2" x14ac:dyDescent="0.25">
      <c r="B3798"/>
    </row>
    <row r="3799" spans="2:2" x14ac:dyDescent="0.25">
      <c r="B3799"/>
    </row>
    <row r="3800" spans="2:2" x14ac:dyDescent="0.25">
      <c r="B3800"/>
    </row>
    <row r="3801" spans="2:2" x14ac:dyDescent="0.25">
      <c r="B3801"/>
    </row>
    <row r="3802" spans="2:2" x14ac:dyDescent="0.25">
      <c r="B3802"/>
    </row>
    <row r="3803" spans="2:2" x14ac:dyDescent="0.25">
      <c r="B3803"/>
    </row>
    <row r="3804" spans="2:2" x14ac:dyDescent="0.25">
      <c r="B3804"/>
    </row>
    <row r="3805" spans="2:2" x14ac:dyDescent="0.25">
      <c r="B3805"/>
    </row>
    <row r="3806" spans="2:2" x14ac:dyDescent="0.25">
      <c r="B3806"/>
    </row>
    <row r="3807" spans="2:2" x14ac:dyDescent="0.25">
      <c r="B3807"/>
    </row>
    <row r="3808" spans="2:2" x14ac:dyDescent="0.25">
      <c r="B3808"/>
    </row>
    <row r="3809" spans="2:2" x14ac:dyDescent="0.25">
      <c r="B3809"/>
    </row>
    <row r="3810" spans="2:2" x14ac:dyDescent="0.25">
      <c r="B3810"/>
    </row>
    <row r="3811" spans="2:2" x14ac:dyDescent="0.25">
      <c r="B3811"/>
    </row>
    <row r="3812" spans="2:2" x14ac:dyDescent="0.25">
      <c r="B3812"/>
    </row>
    <row r="3813" spans="2:2" x14ac:dyDescent="0.25">
      <c r="B3813"/>
    </row>
    <row r="3814" spans="2:2" x14ac:dyDescent="0.25">
      <c r="B3814"/>
    </row>
    <row r="3815" spans="2:2" x14ac:dyDescent="0.25">
      <c r="B3815"/>
    </row>
    <row r="3816" spans="2:2" x14ac:dyDescent="0.25">
      <c r="B3816"/>
    </row>
    <row r="3817" spans="2:2" x14ac:dyDescent="0.25">
      <c r="B3817"/>
    </row>
    <row r="3818" spans="2:2" x14ac:dyDescent="0.25">
      <c r="B3818"/>
    </row>
    <row r="3819" spans="2:2" x14ac:dyDescent="0.25">
      <c r="B3819"/>
    </row>
    <row r="3820" spans="2:2" x14ac:dyDescent="0.25">
      <c r="B3820"/>
    </row>
    <row r="3821" spans="2:2" x14ac:dyDescent="0.25">
      <c r="B3821"/>
    </row>
    <row r="3822" spans="2:2" x14ac:dyDescent="0.25">
      <c r="B3822"/>
    </row>
    <row r="3823" spans="2:2" x14ac:dyDescent="0.25">
      <c r="B3823"/>
    </row>
    <row r="3824" spans="2:2" x14ac:dyDescent="0.25">
      <c r="B3824"/>
    </row>
    <row r="3825" spans="2:2" x14ac:dyDescent="0.25">
      <c r="B3825"/>
    </row>
    <row r="3826" spans="2:2" x14ac:dyDescent="0.25">
      <c r="B3826"/>
    </row>
    <row r="3827" spans="2:2" x14ac:dyDescent="0.25">
      <c r="B3827"/>
    </row>
    <row r="3828" spans="2:2" x14ac:dyDescent="0.25">
      <c r="B3828"/>
    </row>
    <row r="3829" spans="2:2" x14ac:dyDescent="0.25">
      <c r="B3829"/>
    </row>
    <row r="3830" spans="2:2" x14ac:dyDescent="0.25">
      <c r="B3830"/>
    </row>
    <row r="3831" spans="2:2" x14ac:dyDescent="0.25">
      <c r="B3831"/>
    </row>
    <row r="3832" spans="2:2" x14ac:dyDescent="0.25">
      <c r="B3832"/>
    </row>
    <row r="3833" spans="2:2" x14ac:dyDescent="0.25">
      <c r="B3833"/>
    </row>
    <row r="3834" spans="2:2" x14ac:dyDescent="0.25">
      <c r="B3834"/>
    </row>
    <row r="3835" spans="2:2" x14ac:dyDescent="0.25">
      <c r="B3835"/>
    </row>
    <row r="3836" spans="2:2" x14ac:dyDescent="0.25">
      <c r="B3836"/>
    </row>
    <row r="3837" spans="2:2" x14ac:dyDescent="0.25">
      <c r="B3837"/>
    </row>
    <row r="3838" spans="2:2" x14ac:dyDescent="0.25">
      <c r="B3838"/>
    </row>
    <row r="3839" spans="2:2" x14ac:dyDescent="0.25">
      <c r="B3839"/>
    </row>
    <row r="3840" spans="2:2" x14ac:dyDescent="0.25">
      <c r="B3840"/>
    </row>
    <row r="3841" spans="2:2" x14ac:dyDescent="0.25">
      <c r="B3841"/>
    </row>
    <row r="3842" spans="2:2" x14ac:dyDescent="0.25">
      <c r="B3842"/>
    </row>
    <row r="3843" spans="2:2" x14ac:dyDescent="0.25">
      <c r="B3843"/>
    </row>
    <row r="3844" spans="2:2" x14ac:dyDescent="0.25">
      <c r="B3844"/>
    </row>
    <row r="3845" spans="2:2" x14ac:dyDescent="0.25">
      <c r="B3845"/>
    </row>
    <row r="3846" spans="2:2" x14ac:dyDescent="0.25">
      <c r="B3846"/>
    </row>
    <row r="3847" spans="2:2" x14ac:dyDescent="0.25">
      <c r="B3847"/>
    </row>
    <row r="3848" spans="2:2" x14ac:dyDescent="0.25">
      <c r="B3848"/>
    </row>
    <row r="3849" spans="2:2" x14ac:dyDescent="0.25">
      <c r="B3849"/>
    </row>
    <row r="3850" spans="2:2" x14ac:dyDescent="0.25">
      <c r="B3850"/>
    </row>
    <row r="3851" spans="2:2" x14ac:dyDescent="0.25">
      <c r="B3851"/>
    </row>
    <row r="3852" spans="2:2" x14ac:dyDescent="0.25">
      <c r="B3852"/>
    </row>
    <row r="3853" spans="2:2" x14ac:dyDescent="0.25">
      <c r="B3853"/>
    </row>
    <row r="3854" spans="2:2" x14ac:dyDescent="0.25">
      <c r="B3854"/>
    </row>
    <row r="3855" spans="2:2" x14ac:dyDescent="0.25">
      <c r="B3855"/>
    </row>
    <row r="3856" spans="2:2" x14ac:dyDescent="0.25">
      <c r="B3856"/>
    </row>
    <row r="3857" spans="2:2" x14ac:dyDescent="0.25">
      <c r="B3857"/>
    </row>
    <row r="3858" spans="2:2" x14ac:dyDescent="0.25">
      <c r="B3858"/>
    </row>
    <row r="3859" spans="2:2" x14ac:dyDescent="0.25">
      <c r="B3859"/>
    </row>
    <row r="3860" spans="2:2" x14ac:dyDescent="0.25">
      <c r="B3860"/>
    </row>
    <row r="3861" spans="2:2" x14ac:dyDescent="0.25">
      <c r="B3861"/>
    </row>
    <row r="3862" spans="2:2" x14ac:dyDescent="0.25">
      <c r="B3862"/>
    </row>
    <row r="3863" spans="2:2" x14ac:dyDescent="0.25">
      <c r="B3863"/>
    </row>
    <row r="3864" spans="2:2" x14ac:dyDescent="0.25">
      <c r="B3864"/>
    </row>
    <row r="3865" spans="2:2" x14ac:dyDescent="0.25">
      <c r="B3865"/>
    </row>
    <row r="3866" spans="2:2" x14ac:dyDescent="0.25">
      <c r="B3866"/>
    </row>
    <row r="3867" spans="2:2" x14ac:dyDescent="0.25">
      <c r="B3867"/>
    </row>
    <row r="3868" spans="2:2" x14ac:dyDescent="0.25">
      <c r="B3868"/>
    </row>
    <row r="3869" spans="2:2" x14ac:dyDescent="0.25">
      <c r="B3869"/>
    </row>
    <row r="3870" spans="2:2" x14ac:dyDescent="0.25">
      <c r="B3870"/>
    </row>
    <row r="3871" spans="2:2" x14ac:dyDescent="0.25">
      <c r="B3871"/>
    </row>
    <row r="3872" spans="2:2" x14ac:dyDescent="0.25">
      <c r="B3872"/>
    </row>
    <row r="3873" spans="2:2" x14ac:dyDescent="0.25">
      <c r="B3873"/>
    </row>
    <row r="3874" spans="2:2" x14ac:dyDescent="0.25">
      <c r="B3874"/>
    </row>
    <row r="3875" spans="2:2" x14ac:dyDescent="0.25">
      <c r="B3875"/>
    </row>
    <row r="3876" spans="2:2" x14ac:dyDescent="0.25">
      <c r="B3876"/>
    </row>
    <row r="3877" spans="2:2" x14ac:dyDescent="0.25">
      <c r="B3877"/>
    </row>
    <row r="3878" spans="2:2" x14ac:dyDescent="0.25">
      <c r="B3878"/>
    </row>
    <row r="3879" spans="2:2" x14ac:dyDescent="0.25">
      <c r="B3879"/>
    </row>
    <row r="3880" spans="2:2" x14ac:dyDescent="0.25">
      <c r="B3880"/>
    </row>
    <row r="3881" spans="2:2" x14ac:dyDescent="0.25">
      <c r="B3881"/>
    </row>
    <row r="3882" spans="2:2" x14ac:dyDescent="0.25">
      <c r="B3882"/>
    </row>
    <row r="3883" spans="2:2" x14ac:dyDescent="0.25">
      <c r="B3883"/>
    </row>
    <row r="3884" spans="2:2" x14ac:dyDescent="0.25">
      <c r="B3884"/>
    </row>
    <row r="3885" spans="2:2" x14ac:dyDescent="0.25">
      <c r="B3885"/>
    </row>
    <row r="3886" spans="2:2" x14ac:dyDescent="0.25">
      <c r="B3886"/>
    </row>
    <row r="3887" spans="2:2" x14ac:dyDescent="0.25">
      <c r="B3887"/>
    </row>
    <row r="3888" spans="2:2" x14ac:dyDescent="0.25">
      <c r="B3888"/>
    </row>
    <row r="3889" spans="2:2" x14ac:dyDescent="0.25">
      <c r="B3889"/>
    </row>
    <row r="3890" spans="2:2" x14ac:dyDescent="0.25">
      <c r="B3890"/>
    </row>
    <row r="3891" spans="2:2" x14ac:dyDescent="0.25">
      <c r="B3891"/>
    </row>
    <row r="3892" spans="2:2" x14ac:dyDescent="0.25">
      <c r="B3892"/>
    </row>
    <row r="3893" spans="2:2" x14ac:dyDescent="0.25">
      <c r="B3893"/>
    </row>
    <row r="3894" spans="2:2" x14ac:dyDescent="0.25">
      <c r="B3894"/>
    </row>
    <row r="3895" spans="2:2" x14ac:dyDescent="0.25">
      <c r="B3895"/>
    </row>
    <row r="3896" spans="2:2" x14ac:dyDescent="0.25">
      <c r="B3896"/>
    </row>
    <row r="3897" spans="2:2" x14ac:dyDescent="0.25">
      <c r="B3897"/>
    </row>
    <row r="3898" spans="2:2" x14ac:dyDescent="0.25">
      <c r="B3898"/>
    </row>
    <row r="3899" spans="2:2" x14ac:dyDescent="0.25">
      <c r="B3899"/>
    </row>
    <row r="3900" spans="2:2" x14ac:dyDescent="0.25">
      <c r="B3900"/>
    </row>
    <row r="3901" spans="2:2" x14ac:dyDescent="0.25">
      <c r="B3901"/>
    </row>
    <row r="3902" spans="2:2" x14ac:dyDescent="0.25">
      <c r="B3902"/>
    </row>
    <row r="3903" spans="2:2" x14ac:dyDescent="0.25">
      <c r="B3903"/>
    </row>
    <row r="3904" spans="2:2" x14ac:dyDescent="0.25">
      <c r="B3904"/>
    </row>
    <row r="3905" spans="2:2" x14ac:dyDescent="0.25">
      <c r="B3905"/>
    </row>
    <row r="3906" spans="2:2" x14ac:dyDescent="0.25">
      <c r="B3906"/>
    </row>
    <row r="3907" spans="2:2" x14ac:dyDescent="0.25">
      <c r="B3907"/>
    </row>
    <row r="3908" spans="2:2" x14ac:dyDescent="0.25">
      <c r="B3908"/>
    </row>
    <row r="3909" spans="2:2" x14ac:dyDescent="0.25">
      <c r="B3909"/>
    </row>
    <row r="3910" spans="2:2" x14ac:dyDescent="0.25">
      <c r="B3910"/>
    </row>
    <row r="3911" spans="2:2" x14ac:dyDescent="0.25">
      <c r="B3911"/>
    </row>
    <row r="3912" spans="2:2" x14ac:dyDescent="0.25">
      <c r="B3912"/>
    </row>
    <row r="3913" spans="2:2" x14ac:dyDescent="0.25">
      <c r="B3913"/>
    </row>
    <row r="3914" spans="2:2" x14ac:dyDescent="0.25">
      <c r="B3914"/>
    </row>
    <row r="3915" spans="2:2" x14ac:dyDescent="0.25">
      <c r="B3915"/>
    </row>
    <row r="3916" spans="2:2" x14ac:dyDescent="0.25">
      <c r="B3916"/>
    </row>
    <row r="3917" spans="2:2" x14ac:dyDescent="0.25">
      <c r="B3917"/>
    </row>
    <row r="3918" spans="2:2" x14ac:dyDescent="0.25">
      <c r="B3918"/>
    </row>
    <row r="3919" spans="2:2" x14ac:dyDescent="0.25">
      <c r="B3919"/>
    </row>
    <row r="3920" spans="2:2" x14ac:dyDescent="0.25">
      <c r="B3920"/>
    </row>
    <row r="3921" spans="2:2" x14ac:dyDescent="0.25">
      <c r="B3921"/>
    </row>
    <row r="3922" spans="2:2" x14ac:dyDescent="0.25">
      <c r="B3922"/>
    </row>
    <row r="3923" spans="2:2" x14ac:dyDescent="0.25">
      <c r="B3923"/>
    </row>
    <row r="3924" spans="2:2" x14ac:dyDescent="0.25">
      <c r="B3924"/>
    </row>
    <row r="3925" spans="2:2" x14ac:dyDescent="0.25">
      <c r="B3925"/>
    </row>
    <row r="3926" spans="2:2" x14ac:dyDescent="0.25">
      <c r="B3926"/>
    </row>
    <row r="3927" spans="2:2" x14ac:dyDescent="0.25">
      <c r="B3927"/>
    </row>
    <row r="3928" spans="2:2" x14ac:dyDescent="0.25">
      <c r="B3928"/>
    </row>
    <row r="3929" spans="2:2" x14ac:dyDescent="0.25">
      <c r="B3929"/>
    </row>
    <row r="3930" spans="2:2" x14ac:dyDescent="0.25">
      <c r="B3930"/>
    </row>
    <row r="3931" spans="2:2" x14ac:dyDescent="0.25">
      <c r="B3931"/>
    </row>
    <row r="3932" spans="2:2" x14ac:dyDescent="0.25">
      <c r="B3932"/>
    </row>
    <row r="3933" spans="2:2" x14ac:dyDescent="0.25">
      <c r="B3933"/>
    </row>
    <row r="3934" spans="2:2" x14ac:dyDescent="0.25">
      <c r="B3934"/>
    </row>
    <row r="3935" spans="2:2" x14ac:dyDescent="0.25">
      <c r="B3935"/>
    </row>
    <row r="3936" spans="2:2" x14ac:dyDescent="0.25">
      <c r="B3936"/>
    </row>
    <row r="3937" spans="2:2" x14ac:dyDescent="0.25">
      <c r="B3937"/>
    </row>
    <row r="3938" spans="2:2" x14ac:dyDescent="0.25">
      <c r="B3938"/>
    </row>
    <row r="3939" spans="2:2" x14ac:dyDescent="0.25">
      <c r="B3939"/>
    </row>
    <row r="3940" spans="2:2" x14ac:dyDescent="0.25">
      <c r="B3940"/>
    </row>
    <row r="3941" spans="2:2" x14ac:dyDescent="0.25">
      <c r="B3941"/>
    </row>
    <row r="3942" spans="2:2" x14ac:dyDescent="0.25">
      <c r="B3942"/>
    </row>
    <row r="3943" spans="2:2" x14ac:dyDescent="0.25">
      <c r="B3943"/>
    </row>
    <row r="3944" spans="2:2" x14ac:dyDescent="0.25">
      <c r="B3944"/>
    </row>
    <row r="3945" spans="2:2" x14ac:dyDescent="0.25">
      <c r="B3945"/>
    </row>
    <row r="3946" spans="2:2" x14ac:dyDescent="0.25">
      <c r="B3946"/>
    </row>
    <row r="3947" spans="2:2" x14ac:dyDescent="0.25">
      <c r="B3947"/>
    </row>
    <row r="3948" spans="2:2" x14ac:dyDescent="0.25">
      <c r="B3948"/>
    </row>
    <row r="3949" spans="2:2" x14ac:dyDescent="0.25">
      <c r="B3949"/>
    </row>
    <row r="3950" spans="2:2" x14ac:dyDescent="0.25">
      <c r="B3950"/>
    </row>
    <row r="3951" spans="2:2" x14ac:dyDescent="0.25">
      <c r="B3951"/>
    </row>
    <row r="3952" spans="2:2" x14ac:dyDescent="0.25">
      <c r="B3952"/>
    </row>
    <row r="3953" spans="2:2" x14ac:dyDescent="0.25">
      <c r="B3953"/>
    </row>
    <row r="3954" spans="2:2" x14ac:dyDescent="0.25">
      <c r="B3954"/>
    </row>
    <row r="3955" spans="2:2" x14ac:dyDescent="0.25">
      <c r="B3955"/>
    </row>
    <row r="3956" spans="2:2" x14ac:dyDescent="0.25">
      <c r="B3956"/>
    </row>
    <row r="3957" spans="2:2" x14ac:dyDescent="0.25">
      <c r="B3957"/>
    </row>
    <row r="3958" spans="2:2" x14ac:dyDescent="0.25">
      <c r="B3958"/>
    </row>
    <row r="3959" spans="2:2" x14ac:dyDescent="0.25">
      <c r="B3959"/>
    </row>
    <row r="3960" spans="2:2" x14ac:dyDescent="0.25">
      <c r="B3960"/>
    </row>
    <row r="3961" spans="2:2" x14ac:dyDescent="0.25">
      <c r="B3961"/>
    </row>
    <row r="3962" spans="2:2" x14ac:dyDescent="0.25">
      <c r="B3962"/>
    </row>
    <row r="3963" spans="2:2" x14ac:dyDescent="0.25">
      <c r="B3963"/>
    </row>
    <row r="3964" spans="2:2" x14ac:dyDescent="0.25">
      <c r="B3964"/>
    </row>
    <row r="3965" spans="2:2" x14ac:dyDescent="0.25">
      <c r="B3965"/>
    </row>
    <row r="3966" spans="2:2" x14ac:dyDescent="0.25">
      <c r="B3966"/>
    </row>
    <row r="3967" spans="2:2" x14ac:dyDescent="0.25">
      <c r="B3967"/>
    </row>
    <row r="3968" spans="2:2" x14ac:dyDescent="0.25">
      <c r="B3968"/>
    </row>
    <row r="3969" spans="2:2" x14ac:dyDescent="0.25">
      <c r="B3969"/>
    </row>
    <row r="3970" spans="2:2" x14ac:dyDescent="0.25">
      <c r="B3970"/>
    </row>
    <row r="3971" spans="2:2" x14ac:dyDescent="0.25">
      <c r="B3971"/>
    </row>
    <row r="3972" spans="2:2" x14ac:dyDescent="0.25">
      <c r="B3972"/>
    </row>
    <row r="3973" spans="2:2" x14ac:dyDescent="0.25">
      <c r="B3973"/>
    </row>
    <row r="3974" spans="2:2" x14ac:dyDescent="0.25">
      <c r="B3974"/>
    </row>
    <row r="3975" spans="2:2" x14ac:dyDescent="0.25">
      <c r="B3975"/>
    </row>
    <row r="3976" spans="2:2" x14ac:dyDescent="0.25">
      <c r="B3976"/>
    </row>
    <row r="3977" spans="2:2" x14ac:dyDescent="0.25">
      <c r="B3977"/>
    </row>
    <row r="3978" spans="2:2" x14ac:dyDescent="0.25">
      <c r="B3978"/>
    </row>
    <row r="3979" spans="2:2" x14ac:dyDescent="0.25">
      <c r="B3979"/>
    </row>
    <row r="3980" spans="2:2" x14ac:dyDescent="0.25">
      <c r="B3980"/>
    </row>
    <row r="3981" spans="2:2" x14ac:dyDescent="0.25">
      <c r="B3981"/>
    </row>
    <row r="3982" spans="2:2" x14ac:dyDescent="0.25">
      <c r="B3982"/>
    </row>
    <row r="3983" spans="2:2" x14ac:dyDescent="0.25">
      <c r="B3983"/>
    </row>
    <row r="3984" spans="2:2" x14ac:dyDescent="0.25">
      <c r="B3984"/>
    </row>
    <row r="3985" spans="2:2" x14ac:dyDescent="0.25">
      <c r="B3985"/>
    </row>
    <row r="3986" spans="2:2" x14ac:dyDescent="0.25">
      <c r="B3986"/>
    </row>
    <row r="3987" spans="2:2" x14ac:dyDescent="0.25">
      <c r="B3987"/>
    </row>
    <row r="3988" spans="2:2" x14ac:dyDescent="0.25">
      <c r="B3988"/>
    </row>
    <row r="3989" spans="2:2" x14ac:dyDescent="0.25">
      <c r="B3989"/>
    </row>
    <row r="3990" spans="2:2" x14ac:dyDescent="0.25">
      <c r="B3990"/>
    </row>
    <row r="3991" spans="2:2" x14ac:dyDescent="0.25">
      <c r="B3991"/>
    </row>
    <row r="3992" spans="2:2" x14ac:dyDescent="0.25">
      <c r="B3992"/>
    </row>
    <row r="3993" spans="2:2" x14ac:dyDescent="0.25">
      <c r="B3993"/>
    </row>
    <row r="3994" spans="2:2" x14ac:dyDescent="0.25">
      <c r="B3994"/>
    </row>
    <row r="3995" spans="2:2" x14ac:dyDescent="0.25">
      <c r="B3995"/>
    </row>
    <row r="3996" spans="2:2" x14ac:dyDescent="0.25">
      <c r="B3996"/>
    </row>
    <row r="3997" spans="2:2" x14ac:dyDescent="0.25">
      <c r="B3997"/>
    </row>
    <row r="3998" spans="2:2" x14ac:dyDescent="0.25">
      <c r="B3998"/>
    </row>
    <row r="3999" spans="2:2" x14ac:dyDescent="0.25">
      <c r="B3999"/>
    </row>
    <row r="4000" spans="2:2" x14ac:dyDescent="0.25">
      <c r="B4000"/>
    </row>
    <row r="4001" spans="2:2" x14ac:dyDescent="0.25">
      <c r="B4001"/>
    </row>
    <row r="4002" spans="2:2" x14ac:dyDescent="0.25">
      <c r="B4002"/>
    </row>
    <row r="4003" spans="2:2" x14ac:dyDescent="0.25">
      <c r="B4003"/>
    </row>
    <row r="4004" spans="2:2" x14ac:dyDescent="0.25">
      <c r="B4004"/>
    </row>
    <row r="4005" spans="2:2" x14ac:dyDescent="0.25">
      <c r="B4005"/>
    </row>
    <row r="4006" spans="2:2" x14ac:dyDescent="0.25">
      <c r="B4006"/>
    </row>
    <row r="4007" spans="2:2" x14ac:dyDescent="0.25">
      <c r="B4007"/>
    </row>
    <row r="4008" spans="2:2" x14ac:dyDescent="0.25">
      <c r="B4008"/>
    </row>
    <row r="4009" spans="2:2" x14ac:dyDescent="0.25">
      <c r="B4009"/>
    </row>
    <row r="4010" spans="2:2" x14ac:dyDescent="0.25">
      <c r="B4010"/>
    </row>
    <row r="4011" spans="2:2" x14ac:dyDescent="0.25">
      <c r="B4011"/>
    </row>
    <row r="4012" spans="2:2" x14ac:dyDescent="0.25">
      <c r="B4012"/>
    </row>
    <row r="4013" spans="2:2" x14ac:dyDescent="0.25">
      <c r="B4013"/>
    </row>
    <row r="4014" spans="2:2" x14ac:dyDescent="0.25">
      <c r="B4014"/>
    </row>
    <row r="4015" spans="2:2" x14ac:dyDescent="0.25">
      <c r="B4015"/>
    </row>
    <row r="4016" spans="2:2" x14ac:dyDescent="0.25">
      <c r="B4016"/>
    </row>
    <row r="4017" spans="2:2" x14ac:dyDescent="0.25">
      <c r="B4017"/>
    </row>
    <row r="4018" spans="2:2" x14ac:dyDescent="0.25">
      <c r="B4018"/>
    </row>
    <row r="4019" spans="2:2" x14ac:dyDescent="0.25">
      <c r="B4019"/>
    </row>
    <row r="4020" spans="2:2" x14ac:dyDescent="0.25">
      <c r="B4020"/>
    </row>
    <row r="4021" spans="2:2" x14ac:dyDescent="0.25">
      <c r="B4021"/>
    </row>
    <row r="4022" spans="2:2" x14ac:dyDescent="0.25">
      <c r="B4022"/>
    </row>
    <row r="4023" spans="2:2" x14ac:dyDescent="0.25">
      <c r="B4023"/>
    </row>
    <row r="4024" spans="2:2" x14ac:dyDescent="0.25">
      <c r="B4024"/>
    </row>
    <row r="4025" spans="2:2" x14ac:dyDescent="0.25">
      <c r="B4025"/>
    </row>
    <row r="4026" spans="2:2" x14ac:dyDescent="0.25">
      <c r="B4026"/>
    </row>
    <row r="4027" spans="2:2" x14ac:dyDescent="0.25">
      <c r="B4027"/>
    </row>
    <row r="4028" spans="2:2" x14ac:dyDescent="0.25">
      <c r="B4028"/>
    </row>
    <row r="4029" spans="2:2" x14ac:dyDescent="0.25">
      <c r="B4029"/>
    </row>
    <row r="4030" spans="2:2" x14ac:dyDescent="0.25">
      <c r="B4030"/>
    </row>
    <row r="4031" spans="2:2" x14ac:dyDescent="0.25">
      <c r="B4031"/>
    </row>
    <row r="4032" spans="2:2" x14ac:dyDescent="0.25">
      <c r="B4032"/>
    </row>
    <row r="4033" spans="2:2" x14ac:dyDescent="0.25">
      <c r="B4033"/>
    </row>
    <row r="4034" spans="2:2" x14ac:dyDescent="0.25">
      <c r="B4034"/>
    </row>
    <row r="4035" spans="2:2" x14ac:dyDescent="0.25">
      <c r="B4035"/>
    </row>
    <row r="4036" spans="2:2" x14ac:dyDescent="0.25">
      <c r="B4036"/>
    </row>
    <row r="4037" spans="2:2" x14ac:dyDescent="0.25">
      <c r="B4037"/>
    </row>
    <row r="4038" spans="2:2" x14ac:dyDescent="0.25">
      <c r="B4038"/>
    </row>
    <row r="4039" spans="2:2" x14ac:dyDescent="0.25">
      <c r="B4039"/>
    </row>
    <row r="4040" spans="2:2" x14ac:dyDescent="0.25">
      <c r="B4040"/>
    </row>
    <row r="4041" spans="2:2" x14ac:dyDescent="0.25">
      <c r="B4041"/>
    </row>
    <row r="4042" spans="2:2" x14ac:dyDescent="0.25">
      <c r="B4042"/>
    </row>
    <row r="4043" spans="2:2" x14ac:dyDescent="0.25">
      <c r="B4043"/>
    </row>
    <row r="4044" spans="2:2" x14ac:dyDescent="0.25">
      <c r="B4044"/>
    </row>
    <row r="4045" spans="2:2" x14ac:dyDescent="0.25">
      <c r="B4045"/>
    </row>
    <row r="4046" spans="2:2" x14ac:dyDescent="0.25">
      <c r="B4046"/>
    </row>
    <row r="4047" spans="2:2" x14ac:dyDescent="0.25">
      <c r="B4047"/>
    </row>
    <row r="4048" spans="2:2" x14ac:dyDescent="0.25">
      <c r="B4048"/>
    </row>
    <row r="4049" spans="2:2" x14ac:dyDescent="0.25">
      <c r="B4049"/>
    </row>
    <row r="4050" spans="2:2" x14ac:dyDescent="0.25">
      <c r="B4050"/>
    </row>
    <row r="4051" spans="2:2" x14ac:dyDescent="0.25">
      <c r="B4051"/>
    </row>
    <row r="4052" spans="2:2" x14ac:dyDescent="0.25">
      <c r="B4052"/>
    </row>
    <row r="4053" spans="2:2" x14ac:dyDescent="0.25">
      <c r="B4053"/>
    </row>
    <row r="4054" spans="2:2" x14ac:dyDescent="0.25">
      <c r="B4054"/>
    </row>
    <row r="4055" spans="2:2" x14ac:dyDescent="0.25">
      <c r="B4055"/>
    </row>
    <row r="4056" spans="2:2" x14ac:dyDescent="0.25">
      <c r="B4056"/>
    </row>
    <row r="4057" spans="2:2" x14ac:dyDescent="0.25">
      <c r="B4057"/>
    </row>
    <row r="4058" spans="2:2" x14ac:dyDescent="0.25">
      <c r="B4058"/>
    </row>
    <row r="4059" spans="2:2" x14ac:dyDescent="0.25">
      <c r="B4059"/>
    </row>
    <row r="4060" spans="2:2" x14ac:dyDescent="0.25">
      <c r="B4060"/>
    </row>
    <row r="4061" spans="2:2" x14ac:dyDescent="0.25">
      <c r="B4061"/>
    </row>
    <row r="4062" spans="2:2" x14ac:dyDescent="0.25">
      <c r="B4062"/>
    </row>
    <row r="4063" spans="2:2" x14ac:dyDescent="0.25">
      <c r="B4063"/>
    </row>
    <row r="4064" spans="2:2" x14ac:dyDescent="0.25">
      <c r="B4064"/>
    </row>
    <row r="4065" spans="2:2" x14ac:dyDescent="0.25">
      <c r="B4065"/>
    </row>
    <row r="4066" spans="2:2" x14ac:dyDescent="0.25">
      <c r="B4066"/>
    </row>
    <row r="4067" spans="2:2" x14ac:dyDescent="0.25">
      <c r="B4067"/>
    </row>
    <row r="4068" spans="2:2" x14ac:dyDescent="0.25">
      <c r="B4068"/>
    </row>
    <row r="4069" spans="2:2" x14ac:dyDescent="0.25">
      <c r="B4069"/>
    </row>
    <row r="4070" spans="2:2" x14ac:dyDescent="0.25">
      <c r="B4070"/>
    </row>
    <row r="4071" spans="2:2" x14ac:dyDescent="0.25">
      <c r="B4071"/>
    </row>
    <row r="4072" spans="2:2" x14ac:dyDescent="0.25">
      <c r="B4072"/>
    </row>
    <row r="4073" spans="2:2" x14ac:dyDescent="0.25">
      <c r="B4073"/>
    </row>
    <row r="4074" spans="2:2" x14ac:dyDescent="0.25">
      <c r="B4074"/>
    </row>
    <row r="4075" spans="2:2" x14ac:dyDescent="0.25">
      <c r="B4075"/>
    </row>
    <row r="4076" spans="2:2" x14ac:dyDescent="0.25">
      <c r="B4076"/>
    </row>
    <row r="4077" spans="2:2" x14ac:dyDescent="0.25">
      <c r="B4077"/>
    </row>
    <row r="4078" spans="2:2" x14ac:dyDescent="0.25">
      <c r="B4078"/>
    </row>
    <row r="4079" spans="2:2" x14ac:dyDescent="0.25">
      <c r="B4079"/>
    </row>
    <row r="4080" spans="2:2" x14ac:dyDescent="0.25">
      <c r="B4080"/>
    </row>
    <row r="4081" spans="2:2" x14ac:dyDescent="0.25">
      <c r="B4081"/>
    </row>
    <row r="4082" spans="2:2" x14ac:dyDescent="0.25">
      <c r="B4082"/>
    </row>
    <row r="4083" spans="2:2" x14ac:dyDescent="0.25">
      <c r="B4083"/>
    </row>
    <row r="4084" spans="2:2" x14ac:dyDescent="0.25">
      <c r="B4084"/>
    </row>
    <row r="4085" spans="2:2" x14ac:dyDescent="0.25">
      <c r="B4085"/>
    </row>
    <row r="4086" spans="2:2" x14ac:dyDescent="0.25">
      <c r="B4086"/>
    </row>
    <row r="4087" spans="2:2" x14ac:dyDescent="0.25">
      <c r="B4087"/>
    </row>
    <row r="4088" spans="2:2" x14ac:dyDescent="0.25">
      <c r="B4088"/>
    </row>
    <row r="4089" spans="2:2" x14ac:dyDescent="0.25">
      <c r="B4089"/>
    </row>
    <row r="4090" spans="2:2" x14ac:dyDescent="0.25">
      <c r="B4090"/>
    </row>
    <row r="4091" spans="2:2" x14ac:dyDescent="0.25">
      <c r="B4091"/>
    </row>
    <row r="4092" spans="2:2" x14ac:dyDescent="0.25">
      <c r="B4092"/>
    </row>
    <row r="4093" spans="2:2" x14ac:dyDescent="0.25">
      <c r="B4093"/>
    </row>
    <row r="4094" spans="2:2" x14ac:dyDescent="0.25">
      <c r="B4094"/>
    </row>
    <row r="4095" spans="2:2" x14ac:dyDescent="0.25">
      <c r="B4095"/>
    </row>
    <row r="4096" spans="2:2" x14ac:dyDescent="0.25">
      <c r="B4096"/>
    </row>
    <row r="4097" spans="2:2" x14ac:dyDescent="0.25">
      <c r="B4097"/>
    </row>
    <row r="4098" spans="2:2" x14ac:dyDescent="0.25">
      <c r="B4098"/>
    </row>
    <row r="4099" spans="2:2" x14ac:dyDescent="0.25">
      <c r="B4099"/>
    </row>
    <row r="4100" spans="2:2" x14ac:dyDescent="0.25">
      <c r="B4100"/>
    </row>
    <row r="4101" spans="2:2" x14ac:dyDescent="0.25">
      <c r="B4101"/>
    </row>
    <row r="4102" spans="2:2" x14ac:dyDescent="0.25">
      <c r="B4102"/>
    </row>
    <row r="4103" spans="2:2" x14ac:dyDescent="0.25">
      <c r="B4103"/>
    </row>
    <row r="4104" spans="2:2" x14ac:dyDescent="0.25">
      <c r="B4104"/>
    </row>
    <row r="4105" spans="2:2" x14ac:dyDescent="0.25">
      <c r="B4105"/>
    </row>
    <row r="4106" spans="2:2" x14ac:dyDescent="0.25">
      <c r="B4106"/>
    </row>
    <row r="4107" spans="2:2" x14ac:dyDescent="0.25">
      <c r="B4107"/>
    </row>
    <row r="4108" spans="2:2" x14ac:dyDescent="0.25">
      <c r="B4108"/>
    </row>
    <row r="4109" spans="2:2" x14ac:dyDescent="0.25">
      <c r="B4109"/>
    </row>
    <row r="4110" spans="2:2" x14ac:dyDescent="0.25">
      <c r="B4110"/>
    </row>
    <row r="4111" spans="2:2" x14ac:dyDescent="0.25">
      <c r="B4111"/>
    </row>
    <row r="4112" spans="2:2" x14ac:dyDescent="0.25">
      <c r="B4112"/>
    </row>
    <row r="4113" spans="2:2" x14ac:dyDescent="0.25">
      <c r="B4113"/>
    </row>
    <row r="4114" spans="2:2" x14ac:dyDescent="0.25">
      <c r="B4114"/>
    </row>
    <row r="4115" spans="2:2" x14ac:dyDescent="0.25">
      <c r="B4115"/>
    </row>
    <row r="4116" spans="2:2" x14ac:dyDescent="0.25">
      <c r="B4116"/>
    </row>
    <row r="4117" spans="2:2" x14ac:dyDescent="0.25">
      <c r="B4117"/>
    </row>
    <row r="4118" spans="2:2" x14ac:dyDescent="0.25">
      <c r="B4118"/>
    </row>
    <row r="4119" spans="2:2" x14ac:dyDescent="0.25">
      <c r="B4119"/>
    </row>
    <row r="4120" spans="2:2" x14ac:dyDescent="0.25">
      <c r="B4120"/>
    </row>
    <row r="4121" spans="2:2" x14ac:dyDescent="0.25">
      <c r="B4121"/>
    </row>
    <row r="4122" spans="2:2" x14ac:dyDescent="0.25">
      <c r="B4122"/>
    </row>
    <row r="4123" spans="2:2" x14ac:dyDescent="0.25">
      <c r="B4123"/>
    </row>
    <row r="4124" spans="2:2" x14ac:dyDescent="0.25">
      <c r="B4124"/>
    </row>
    <row r="4125" spans="2:2" x14ac:dyDescent="0.25">
      <c r="B4125"/>
    </row>
    <row r="4126" spans="2:2" x14ac:dyDescent="0.25">
      <c r="B4126"/>
    </row>
    <row r="4127" spans="2:2" x14ac:dyDescent="0.25">
      <c r="B4127"/>
    </row>
    <row r="4128" spans="2:2" x14ac:dyDescent="0.25">
      <c r="B4128"/>
    </row>
    <row r="4129" spans="2:2" x14ac:dyDescent="0.25">
      <c r="B4129"/>
    </row>
    <row r="4130" spans="2:2" x14ac:dyDescent="0.25">
      <c r="B4130"/>
    </row>
    <row r="4131" spans="2:2" x14ac:dyDescent="0.25">
      <c r="B4131"/>
    </row>
    <row r="4132" spans="2:2" x14ac:dyDescent="0.25">
      <c r="B4132"/>
    </row>
    <row r="4133" spans="2:2" x14ac:dyDescent="0.25">
      <c r="B4133"/>
    </row>
    <row r="4134" spans="2:2" x14ac:dyDescent="0.25">
      <c r="B4134"/>
    </row>
    <row r="4135" spans="2:2" x14ac:dyDescent="0.25">
      <c r="B4135"/>
    </row>
    <row r="4136" spans="2:2" x14ac:dyDescent="0.25">
      <c r="B4136"/>
    </row>
    <row r="4137" spans="2:2" x14ac:dyDescent="0.25">
      <c r="B4137"/>
    </row>
    <row r="4138" spans="2:2" x14ac:dyDescent="0.25">
      <c r="B4138"/>
    </row>
    <row r="4139" spans="2:2" x14ac:dyDescent="0.25">
      <c r="B4139"/>
    </row>
    <row r="4140" spans="2:2" x14ac:dyDescent="0.25">
      <c r="B4140"/>
    </row>
    <row r="4141" spans="2:2" x14ac:dyDescent="0.25">
      <c r="B4141"/>
    </row>
    <row r="4142" spans="2:2" x14ac:dyDescent="0.25">
      <c r="B4142"/>
    </row>
    <row r="4143" spans="2:2" x14ac:dyDescent="0.25">
      <c r="B4143"/>
    </row>
    <row r="4144" spans="2:2" x14ac:dyDescent="0.25">
      <c r="B4144"/>
    </row>
    <row r="4145" spans="2:2" x14ac:dyDescent="0.25">
      <c r="B4145"/>
    </row>
    <row r="4146" spans="2:2" x14ac:dyDescent="0.25">
      <c r="B4146"/>
    </row>
    <row r="4147" spans="2:2" x14ac:dyDescent="0.25">
      <c r="B4147"/>
    </row>
    <row r="4148" spans="2:2" x14ac:dyDescent="0.25">
      <c r="B4148"/>
    </row>
    <row r="4149" spans="2:2" x14ac:dyDescent="0.25">
      <c r="B4149"/>
    </row>
    <row r="4150" spans="2:2" x14ac:dyDescent="0.25">
      <c r="B4150"/>
    </row>
    <row r="4151" spans="2:2" x14ac:dyDescent="0.25">
      <c r="B4151"/>
    </row>
    <row r="4152" spans="2:2" x14ac:dyDescent="0.25">
      <c r="B4152"/>
    </row>
    <row r="4153" spans="2:2" x14ac:dyDescent="0.25">
      <c r="B4153"/>
    </row>
    <row r="4154" spans="2:2" x14ac:dyDescent="0.25">
      <c r="B4154"/>
    </row>
    <row r="4155" spans="2:2" x14ac:dyDescent="0.25">
      <c r="B4155"/>
    </row>
    <row r="4156" spans="2:2" x14ac:dyDescent="0.25">
      <c r="B4156"/>
    </row>
    <row r="4157" spans="2:2" x14ac:dyDescent="0.25">
      <c r="B4157"/>
    </row>
    <row r="4158" spans="2:2" x14ac:dyDescent="0.25">
      <c r="B4158"/>
    </row>
    <row r="4159" spans="2:2" x14ac:dyDescent="0.25">
      <c r="B4159"/>
    </row>
    <row r="4160" spans="2:2" x14ac:dyDescent="0.25">
      <c r="B4160"/>
    </row>
    <row r="4161" spans="2:2" x14ac:dyDescent="0.25">
      <c r="B4161"/>
    </row>
    <row r="4162" spans="2:2" x14ac:dyDescent="0.25">
      <c r="B4162"/>
    </row>
    <row r="4163" spans="2:2" x14ac:dyDescent="0.25">
      <c r="B4163"/>
    </row>
    <row r="4164" spans="2:2" x14ac:dyDescent="0.25">
      <c r="B4164"/>
    </row>
    <row r="4165" spans="2:2" x14ac:dyDescent="0.25">
      <c r="B4165"/>
    </row>
    <row r="4166" spans="2:2" x14ac:dyDescent="0.25">
      <c r="B4166"/>
    </row>
    <row r="4167" spans="2:2" x14ac:dyDescent="0.25">
      <c r="B4167"/>
    </row>
    <row r="4168" spans="2:2" x14ac:dyDescent="0.25">
      <c r="B4168"/>
    </row>
    <row r="4169" spans="2:2" x14ac:dyDescent="0.25">
      <c r="B4169"/>
    </row>
    <row r="4170" spans="2:2" x14ac:dyDescent="0.25">
      <c r="B4170"/>
    </row>
    <row r="4171" spans="2:2" x14ac:dyDescent="0.25">
      <c r="B4171"/>
    </row>
    <row r="4172" spans="2:2" x14ac:dyDescent="0.25">
      <c r="B4172"/>
    </row>
    <row r="4173" spans="2:2" x14ac:dyDescent="0.25">
      <c r="B4173"/>
    </row>
    <row r="4174" spans="2:2" x14ac:dyDescent="0.25">
      <c r="B4174"/>
    </row>
    <row r="4175" spans="2:2" x14ac:dyDescent="0.25">
      <c r="B4175"/>
    </row>
    <row r="4176" spans="2:2" x14ac:dyDescent="0.25">
      <c r="B4176"/>
    </row>
    <row r="4177" spans="2:2" x14ac:dyDescent="0.25">
      <c r="B4177"/>
    </row>
    <row r="4178" spans="2:2" x14ac:dyDescent="0.25">
      <c r="B4178"/>
    </row>
    <row r="4179" spans="2:2" x14ac:dyDescent="0.25">
      <c r="B4179"/>
    </row>
    <row r="4180" spans="2:2" x14ac:dyDescent="0.25">
      <c r="B4180"/>
    </row>
    <row r="4181" spans="2:2" x14ac:dyDescent="0.25">
      <c r="B4181"/>
    </row>
    <row r="4182" spans="2:2" x14ac:dyDescent="0.25">
      <c r="B4182"/>
    </row>
    <row r="4183" spans="2:2" x14ac:dyDescent="0.25">
      <c r="B4183"/>
    </row>
    <row r="4184" spans="2:2" x14ac:dyDescent="0.25">
      <c r="B4184"/>
    </row>
    <row r="4185" spans="2:2" x14ac:dyDescent="0.25">
      <c r="B4185"/>
    </row>
    <row r="4186" spans="2:2" x14ac:dyDescent="0.25">
      <c r="B4186"/>
    </row>
    <row r="4187" spans="2:2" x14ac:dyDescent="0.25">
      <c r="B4187"/>
    </row>
    <row r="4188" spans="2:2" x14ac:dyDescent="0.25">
      <c r="B4188"/>
    </row>
    <row r="4189" spans="2:2" x14ac:dyDescent="0.25">
      <c r="B4189"/>
    </row>
    <row r="4190" spans="2:2" x14ac:dyDescent="0.25">
      <c r="B4190"/>
    </row>
    <row r="4191" spans="2:2" x14ac:dyDescent="0.25">
      <c r="B4191"/>
    </row>
    <row r="4192" spans="2:2" x14ac:dyDescent="0.25">
      <c r="B4192"/>
    </row>
    <row r="4193" spans="2:2" x14ac:dyDescent="0.25">
      <c r="B4193"/>
    </row>
    <row r="4194" spans="2:2" x14ac:dyDescent="0.25">
      <c r="B4194"/>
    </row>
    <row r="4195" spans="2:2" x14ac:dyDescent="0.25">
      <c r="B4195"/>
    </row>
    <row r="4196" spans="2:2" x14ac:dyDescent="0.25">
      <c r="B4196"/>
    </row>
    <row r="4197" spans="2:2" x14ac:dyDescent="0.25">
      <c r="B4197"/>
    </row>
    <row r="4198" spans="2:2" x14ac:dyDescent="0.25">
      <c r="B4198"/>
    </row>
    <row r="4199" spans="2:2" x14ac:dyDescent="0.25">
      <c r="B4199"/>
    </row>
    <row r="4200" spans="2:2" x14ac:dyDescent="0.25">
      <c r="B4200"/>
    </row>
    <row r="4201" spans="2:2" x14ac:dyDescent="0.25">
      <c r="B4201"/>
    </row>
    <row r="4202" spans="2:2" x14ac:dyDescent="0.25">
      <c r="B4202"/>
    </row>
    <row r="4203" spans="2:2" x14ac:dyDescent="0.25">
      <c r="B4203"/>
    </row>
    <row r="4204" spans="2:2" x14ac:dyDescent="0.25">
      <c r="B4204"/>
    </row>
    <row r="4205" spans="2:2" x14ac:dyDescent="0.25">
      <c r="B4205"/>
    </row>
    <row r="4206" spans="2:2" x14ac:dyDescent="0.25">
      <c r="B4206"/>
    </row>
    <row r="4207" spans="2:2" x14ac:dyDescent="0.25">
      <c r="B4207"/>
    </row>
    <row r="4208" spans="2:2" x14ac:dyDescent="0.25">
      <c r="B4208"/>
    </row>
    <row r="4209" spans="2:2" x14ac:dyDescent="0.25">
      <c r="B4209"/>
    </row>
    <row r="4210" spans="2:2" x14ac:dyDescent="0.25">
      <c r="B4210"/>
    </row>
    <row r="4211" spans="2:2" x14ac:dyDescent="0.25">
      <c r="B4211"/>
    </row>
    <row r="4212" spans="2:2" x14ac:dyDescent="0.25">
      <c r="B4212"/>
    </row>
    <row r="4213" spans="2:2" x14ac:dyDescent="0.25">
      <c r="B4213"/>
    </row>
    <row r="4214" spans="2:2" x14ac:dyDescent="0.25">
      <c r="B4214"/>
    </row>
    <row r="4215" spans="2:2" x14ac:dyDescent="0.25">
      <c r="B4215"/>
    </row>
    <row r="4216" spans="2:2" x14ac:dyDescent="0.25">
      <c r="B4216"/>
    </row>
    <row r="4217" spans="2:2" x14ac:dyDescent="0.25">
      <c r="B4217"/>
    </row>
    <row r="4218" spans="2:2" x14ac:dyDescent="0.25">
      <c r="B4218"/>
    </row>
    <row r="4219" spans="2:2" x14ac:dyDescent="0.25">
      <c r="B4219"/>
    </row>
    <row r="4220" spans="2:2" x14ac:dyDescent="0.25">
      <c r="B4220"/>
    </row>
    <row r="4221" spans="2:2" x14ac:dyDescent="0.25">
      <c r="B4221"/>
    </row>
    <row r="4222" spans="2:2" x14ac:dyDescent="0.25">
      <c r="B4222"/>
    </row>
    <row r="4223" spans="2:2" x14ac:dyDescent="0.25">
      <c r="B4223"/>
    </row>
    <row r="4224" spans="2:2" x14ac:dyDescent="0.25">
      <c r="B4224"/>
    </row>
    <row r="4225" spans="2:2" x14ac:dyDescent="0.25">
      <c r="B4225"/>
    </row>
    <row r="4226" spans="2:2" x14ac:dyDescent="0.25">
      <c r="B4226"/>
    </row>
    <row r="4227" spans="2:2" x14ac:dyDescent="0.25">
      <c r="B4227"/>
    </row>
    <row r="4228" spans="2:2" x14ac:dyDescent="0.25">
      <c r="B4228"/>
    </row>
    <row r="4229" spans="2:2" x14ac:dyDescent="0.25">
      <c r="B4229"/>
    </row>
    <row r="4230" spans="2:2" x14ac:dyDescent="0.25">
      <c r="B4230"/>
    </row>
    <row r="4231" spans="2:2" x14ac:dyDescent="0.25">
      <c r="B4231"/>
    </row>
    <row r="4232" spans="2:2" x14ac:dyDescent="0.25">
      <c r="B4232"/>
    </row>
    <row r="4233" spans="2:2" x14ac:dyDescent="0.25">
      <c r="B4233"/>
    </row>
    <row r="4234" spans="2:2" x14ac:dyDescent="0.25">
      <c r="B4234"/>
    </row>
    <row r="4235" spans="2:2" x14ac:dyDescent="0.25">
      <c r="B4235"/>
    </row>
    <row r="4236" spans="2:2" x14ac:dyDescent="0.25">
      <c r="B4236"/>
    </row>
    <row r="4237" spans="2:2" x14ac:dyDescent="0.25">
      <c r="B4237"/>
    </row>
    <row r="4238" spans="2:2" x14ac:dyDescent="0.25">
      <c r="B4238"/>
    </row>
    <row r="4239" spans="2:2" x14ac:dyDescent="0.25">
      <c r="B4239"/>
    </row>
    <row r="4240" spans="2:2" x14ac:dyDescent="0.25">
      <c r="B4240"/>
    </row>
    <row r="4241" spans="2:2" x14ac:dyDescent="0.25">
      <c r="B4241"/>
    </row>
    <row r="4242" spans="2:2" x14ac:dyDescent="0.25">
      <c r="B4242"/>
    </row>
    <row r="4243" spans="2:2" x14ac:dyDescent="0.25">
      <c r="B4243"/>
    </row>
    <row r="4244" spans="2:2" x14ac:dyDescent="0.25">
      <c r="B4244"/>
    </row>
    <row r="4245" spans="2:2" x14ac:dyDescent="0.25">
      <c r="B4245"/>
    </row>
    <row r="4246" spans="2:2" x14ac:dyDescent="0.25">
      <c r="B4246"/>
    </row>
    <row r="4247" spans="2:2" x14ac:dyDescent="0.25">
      <c r="B4247"/>
    </row>
    <row r="4248" spans="2:2" x14ac:dyDescent="0.25">
      <c r="B4248"/>
    </row>
    <row r="4249" spans="2:2" x14ac:dyDescent="0.25">
      <c r="B4249"/>
    </row>
    <row r="4250" spans="2:2" x14ac:dyDescent="0.25">
      <c r="B4250"/>
    </row>
    <row r="4251" spans="2:2" x14ac:dyDescent="0.25">
      <c r="B4251"/>
    </row>
    <row r="4252" spans="2:2" x14ac:dyDescent="0.25">
      <c r="B4252"/>
    </row>
    <row r="4253" spans="2:2" x14ac:dyDescent="0.25">
      <c r="B4253"/>
    </row>
    <row r="4254" spans="2:2" x14ac:dyDescent="0.25">
      <c r="B4254"/>
    </row>
    <row r="4255" spans="2:2" x14ac:dyDescent="0.25">
      <c r="B4255"/>
    </row>
    <row r="4256" spans="2:2" x14ac:dyDescent="0.25">
      <c r="B4256"/>
    </row>
    <row r="4257" spans="2:2" x14ac:dyDescent="0.25">
      <c r="B4257"/>
    </row>
    <row r="4258" spans="2:2" x14ac:dyDescent="0.25">
      <c r="B4258"/>
    </row>
    <row r="4259" spans="2:2" x14ac:dyDescent="0.25">
      <c r="B4259"/>
    </row>
    <row r="4260" spans="2:2" x14ac:dyDescent="0.25">
      <c r="B4260"/>
    </row>
    <row r="4261" spans="2:2" x14ac:dyDescent="0.25">
      <c r="B4261"/>
    </row>
    <row r="4262" spans="2:2" x14ac:dyDescent="0.25">
      <c r="B4262"/>
    </row>
    <row r="4263" spans="2:2" x14ac:dyDescent="0.25">
      <c r="B4263"/>
    </row>
    <row r="4264" spans="2:2" x14ac:dyDescent="0.25">
      <c r="B4264"/>
    </row>
    <row r="4265" spans="2:2" x14ac:dyDescent="0.25">
      <c r="B4265"/>
    </row>
    <row r="4266" spans="2:2" x14ac:dyDescent="0.25">
      <c r="B4266"/>
    </row>
    <row r="4267" spans="2:2" x14ac:dyDescent="0.25">
      <c r="B4267"/>
    </row>
    <row r="4268" spans="2:2" x14ac:dyDescent="0.25">
      <c r="B4268"/>
    </row>
    <row r="4269" spans="2:2" x14ac:dyDescent="0.25">
      <c r="B4269"/>
    </row>
    <row r="4270" spans="2:2" x14ac:dyDescent="0.25">
      <c r="B4270"/>
    </row>
    <row r="4271" spans="2:2" x14ac:dyDescent="0.25">
      <c r="B4271"/>
    </row>
    <row r="4272" spans="2:2" x14ac:dyDescent="0.25">
      <c r="B4272"/>
    </row>
    <row r="4273" spans="2:2" x14ac:dyDescent="0.25">
      <c r="B4273"/>
    </row>
    <row r="4274" spans="2:2" x14ac:dyDescent="0.25">
      <c r="B4274"/>
    </row>
    <row r="4275" spans="2:2" x14ac:dyDescent="0.25">
      <c r="B4275"/>
    </row>
    <row r="4276" spans="2:2" x14ac:dyDescent="0.25">
      <c r="B4276"/>
    </row>
    <row r="4277" spans="2:2" x14ac:dyDescent="0.25">
      <c r="B4277"/>
    </row>
    <row r="4278" spans="2:2" x14ac:dyDescent="0.25">
      <c r="B4278"/>
    </row>
    <row r="4279" spans="2:2" x14ac:dyDescent="0.25">
      <c r="B4279"/>
    </row>
    <row r="4280" spans="2:2" x14ac:dyDescent="0.25">
      <c r="B4280"/>
    </row>
    <row r="4281" spans="2:2" x14ac:dyDescent="0.25">
      <c r="B4281"/>
    </row>
    <row r="4282" spans="2:2" x14ac:dyDescent="0.25">
      <c r="B4282"/>
    </row>
    <row r="4283" spans="2:2" x14ac:dyDescent="0.25">
      <c r="B4283"/>
    </row>
    <row r="4284" spans="2:2" x14ac:dyDescent="0.25">
      <c r="B4284"/>
    </row>
    <row r="4285" spans="2:2" x14ac:dyDescent="0.25">
      <c r="B4285"/>
    </row>
    <row r="4286" spans="2:2" x14ac:dyDescent="0.25">
      <c r="B4286"/>
    </row>
    <row r="4287" spans="2:2" x14ac:dyDescent="0.25">
      <c r="B4287"/>
    </row>
    <row r="4288" spans="2:2" x14ac:dyDescent="0.25">
      <c r="B4288"/>
    </row>
    <row r="4289" spans="2:2" x14ac:dyDescent="0.25">
      <c r="B4289"/>
    </row>
    <row r="4290" spans="2:2" x14ac:dyDescent="0.25">
      <c r="B4290"/>
    </row>
    <row r="4291" spans="2:2" x14ac:dyDescent="0.25">
      <c r="B4291"/>
    </row>
    <row r="4292" spans="2:2" x14ac:dyDescent="0.25">
      <c r="B4292"/>
    </row>
    <row r="4293" spans="2:2" x14ac:dyDescent="0.25">
      <c r="B4293"/>
    </row>
    <row r="4294" spans="2:2" x14ac:dyDescent="0.25">
      <c r="B4294"/>
    </row>
    <row r="4295" spans="2:2" x14ac:dyDescent="0.25">
      <c r="B4295"/>
    </row>
    <row r="4296" spans="2:2" x14ac:dyDescent="0.25">
      <c r="B4296"/>
    </row>
    <row r="4297" spans="2:2" x14ac:dyDescent="0.25">
      <c r="B4297"/>
    </row>
    <row r="4298" spans="2:2" x14ac:dyDescent="0.25">
      <c r="B4298"/>
    </row>
    <row r="4299" spans="2:2" x14ac:dyDescent="0.25">
      <c r="B4299"/>
    </row>
    <row r="4300" spans="2:2" x14ac:dyDescent="0.25">
      <c r="B4300"/>
    </row>
    <row r="4301" spans="2:2" x14ac:dyDescent="0.25">
      <c r="B4301"/>
    </row>
    <row r="4302" spans="2:2" x14ac:dyDescent="0.25">
      <c r="B4302"/>
    </row>
    <row r="4303" spans="2:2" x14ac:dyDescent="0.25">
      <c r="B4303"/>
    </row>
    <row r="4304" spans="2:2" x14ac:dyDescent="0.25">
      <c r="B4304"/>
    </row>
    <row r="4305" spans="2:2" x14ac:dyDescent="0.25">
      <c r="B4305"/>
    </row>
    <row r="4306" spans="2:2" x14ac:dyDescent="0.25">
      <c r="B4306"/>
    </row>
    <row r="4307" spans="2:2" x14ac:dyDescent="0.25">
      <c r="B4307"/>
    </row>
    <row r="4308" spans="2:2" x14ac:dyDescent="0.25">
      <c r="B4308"/>
    </row>
    <row r="4309" spans="2:2" x14ac:dyDescent="0.25">
      <c r="B4309"/>
    </row>
    <row r="4310" spans="2:2" x14ac:dyDescent="0.25">
      <c r="B4310"/>
    </row>
    <row r="4311" spans="2:2" x14ac:dyDescent="0.25">
      <c r="B4311"/>
    </row>
    <row r="4312" spans="2:2" x14ac:dyDescent="0.25">
      <c r="B4312"/>
    </row>
    <row r="4313" spans="2:2" x14ac:dyDescent="0.25">
      <c r="B4313"/>
    </row>
    <row r="4314" spans="2:2" x14ac:dyDescent="0.25">
      <c r="B4314"/>
    </row>
    <row r="4315" spans="2:2" x14ac:dyDescent="0.25">
      <c r="B4315"/>
    </row>
    <row r="4316" spans="2:2" x14ac:dyDescent="0.25">
      <c r="B4316"/>
    </row>
    <row r="4317" spans="2:2" x14ac:dyDescent="0.25">
      <c r="B4317"/>
    </row>
    <row r="4318" spans="2:2" x14ac:dyDescent="0.25">
      <c r="B4318"/>
    </row>
    <row r="4319" spans="2:2" x14ac:dyDescent="0.25">
      <c r="B4319"/>
    </row>
    <row r="4320" spans="2:2" x14ac:dyDescent="0.25">
      <c r="B4320"/>
    </row>
    <row r="4321" spans="2:2" x14ac:dyDescent="0.25">
      <c r="B4321"/>
    </row>
    <row r="4322" spans="2:2" x14ac:dyDescent="0.25">
      <c r="B4322"/>
    </row>
    <row r="4323" spans="2:2" x14ac:dyDescent="0.25">
      <c r="B4323"/>
    </row>
    <row r="4324" spans="2:2" x14ac:dyDescent="0.25">
      <c r="B4324"/>
    </row>
    <row r="4325" spans="2:2" x14ac:dyDescent="0.25">
      <c r="B4325"/>
    </row>
    <row r="4326" spans="2:2" x14ac:dyDescent="0.25">
      <c r="B4326"/>
    </row>
    <row r="4327" spans="2:2" x14ac:dyDescent="0.25">
      <c r="B4327"/>
    </row>
    <row r="4328" spans="2:2" x14ac:dyDescent="0.25">
      <c r="B4328"/>
    </row>
    <row r="4329" spans="2:2" x14ac:dyDescent="0.25">
      <c r="B4329"/>
    </row>
    <row r="4330" spans="2:2" x14ac:dyDescent="0.25">
      <c r="B4330"/>
    </row>
    <row r="4331" spans="2:2" x14ac:dyDescent="0.25">
      <c r="B4331"/>
    </row>
    <row r="4332" spans="2:2" x14ac:dyDescent="0.25">
      <c r="B4332"/>
    </row>
    <row r="4333" spans="2:2" x14ac:dyDescent="0.25">
      <c r="B4333"/>
    </row>
    <row r="4334" spans="2:2" x14ac:dyDescent="0.25">
      <c r="B4334"/>
    </row>
    <row r="4335" spans="2:2" x14ac:dyDescent="0.25">
      <c r="B4335"/>
    </row>
    <row r="4336" spans="2:2" x14ac:dyDescent="0.25">
      <c r="B4336"/>
    </row>
    <row r="4337" spans="2:2" x14ac:dyDescent="0.25">
      <c r="B4337"/>
    </row>
    <row r="4338" spans="2:2" x14ac:dyDescent="0.25">
      <c r="B4338"/>
    </row>
    <row r="4339" spans="2:2" x14ac:dyDescent="0.25">
      <c r="B4339"/>
    </row>
    <row r="4340" spans="2:2" x14ac:dyDescent="0.25">
      <c r="B4340"/>
    </row>
    <row r="4341" spans="2:2" x14ac:dyDescent="0.25">
      <c r="B4341"/>
    </row>
    <row r="4342" spans="2:2" x14ac:dyDescent="0.25">
      <c r="B4342"/>
    </row>
    <row r="4343" spans="2:2" x14ac:dyDescent="0.25">
      <c r="B4343"/>
    </row>
    <row r="4344" spans="2:2" x14ac:dyDescent="0.25">
      <c r="B4344"/>
    </row>
    <row r="4345" spans="2:2" x14ac:dyDescent="0.25">
      <c r="B4345"/>
    </row>
    <row r="4346" spans="2:2" x14ac:dyDescent="0.25">
      <c r="B4346"/>
    </row>
    <row r="4347" spans="2:2" x14ac:dyDescent="0.25">
      <c r="B4347"/>
    </row>
    <row r="4348" spans="2:2" x14ac:dyDescent="0.25">
      <c r="B4348"/>
    </row>
    <row r="4349" spans="2:2" x14ac:dyDescent="0.25">
      <c r="B4349"/>
    </row>
    <row r="4350" spans="2:2" x14ac:dyDescent="0.25">
      <c r="B4350"/>
    </row>
    <row r="4351" spans="2:2" x14ac:dyDescent="0.25">
      <c r="B4351"/>
    </row>
    <row r="4352" spans="2:2" x14ac:dyDescent="0.25">
      <c r="B4352"/>
    </row>
    <row r="4353" spans="2:2" x14ac:dyDescent="0.25">
      <c r="B4353"/>
    </row>
    <row r="4354" spans="2:2" x14ac:dyDescent="0.25">
      <c r="B4354"/>
    </row>
    <row r="4355" spans="2:2" x14ac:dyDescent="0.25">
      <c r="B4355"/>
    </row>
    <row r="4356" spans="2:2" x14ac:dyDescent="0.25">
      <c r="B4356"/>
    </row>
    <row r="4357" spans="2:2" x14ac:dyDescent="0.25">
      <c r="B4357"/>
    </row>
    <row r="4358" spans="2:2" x14ac:dyDescent="0.25">
      <c r="B4358"/>
    </row>
    <row r="4359" spans="2:2" x14ac:dyDescent="0.25">
      <c r="B4359"/>
    </row>
    <row r="4360" spans="2:2" x14ac:dyDescent="0.25">
      <c r="B4360"/>
    </row>
    <row r="4361" spans="2:2" x14ac:dyDescent="0.25">
      <c r="B4361"/>
    </row>
    <row r="4362" spans="2:2" x14ac:dyDescent="0.25">
      <c r="B4362"/>
    </row>
    <row r="4363" spans="2:2" x14ac:dyDescent="0.25">
      <c r="B4363"/>
    </row>
    <row r="4364" spans="2:2" x14ac:dyDescent="0.25">
      <c r="B4364"/>
    </row>
    <row r="4365" spans="2:2" x14ac:dyDescent="0.25">
      <c r="B4365"/>
    </row>
    <row r="4366" spans="2:2" x14ac:dyDescent="0.25">
      <c r="B4366"/>
    </row>
    <row r="4367" spans="2:2" x14ac:dyDescent="0.25">
      <c r="B4367"/>
    </row>
    <row r="4368" spans="2:2" x14ac:dyDescent="0.25">
      <c r="B4368"/>
    </row>
    <row r="4369" spans="2:2" x14ac:dyDescent="0.25">
      <c r="B4369"/>
    </row>
    <row r="4370" spans="2:2" x14ac:dyDescent="0.25">
      <c r="B4370"/>
    </row>
    <row r="4371" spans="2:2" x14ac:dyDescent="0.25">
      <c r="B4371"/>
    </row>
    <row r="4372" spans="2:2" x14ac:dyDescent="0.25">
      <c r="B4372"/>
    </row>
    <row r="4373" spans="2:2" x14ac:dyDescent="0.25">
      <c r="B4373"/>
    </row>
    <row r="4374" spans="2:2" x14ac:dyDescent="0.25">
      <c r="B4374"/>
    </row>
    <row r="4375" spans="2:2" x14ac:dyDescent="0.25">
      <c r="B4375"/>
    </row>
    <row r="4376" spans="2:2" x14ac:dyDescent="0.25">
      <c r="B4376"/>
    </row>
    <row r="4377" spans="2:2" x14ac:dyDescent="0.25">
      <c r="B4377"/>
    </row>
    <row r="4378" spans="2:2" x14ac:dyDescent="0.25">
      <c r="B4378"/>
    </row>
    <row r="4379" spans="2:2" x14ac:dyDescent="0.25">
      <c r="B4379"/>
    </row>
    <row r="4380" spans="2:2" x14ac:dyDescent="0.25">
      <c r="B4380"/>
    </row>
    <row r="4381" spans="2:2" x14ac:dyDescent="0.25">
      <c r="B4381"/>
    </row>
    <row r="4382" spans="2:2" x14ac:dyDescent="0.25">
      <c r="B4382"/>
    </row>
    <row r="4383" spans="2:2" x14ac:dyDescent="0.25">
      <c r="B4383"/>
    </row>
    <row r="4384" spans="2:2" x14ac:dyDescent="0.25">
      <c r="B4384"/>
    </row>
    <row r="4385" spans="2:2" x14ac:dyDescent="0.25">
      <c r="B4385"/>
    </row>
    <row r="4386" spans="2:2" x14ac:dyDescent="0.25">
      <c r="B4386"/>
    </row>
    <row r="4387" spans="2:2" x14ac:dyDescent="0.25">
      <c r="B4387"/>
    </row>
    <row r="4388" spans="2:2" x14ac:dyDescent="0.25">
      <c r="B4388"/>
    </row>
    <row r="4389" spans="2:2" x14ac:dyDescent="0.25">
      <c r="B4389"/>
    </row>
    <row r="4390" spans="2:2" x14ac:dyDescent="0.25">
      <c r="B4390"/>
    </row>
    <row r="4391" spans="2:2" x14ac:dyDescent="0.25">
      <c r="B4391"/>
    </row>
    <row r="4392" spans="2:2" x14ac:dyDescent="0.25">
      <c r="B4392"/>
    </row>
    <row r="4393" spans="2:2" x14ac:dyDescent="0.25">
      <c r="B4393"/>
    </row>
    <row r="4394" spans="2:2" x14ac:dyDescent="0.25">
      <c r="B4394"/>
    </row>
    <row r="4395" spans="2:2" x14ac:dyDescent="0.25">
      <c r="B4395"/>
    </row>
    <row r="4396" spans="2:2" x14ac:dyDescent="0.25">
      <c r="B4396"/>
    </row>
    <row r="4397" spans="2:2" x14ac:dyDescent="0.25">
      <c r="B4397"/>
    </row>
    <row r="4398" spans="2:2" x14ac:dyDescent="0.25">
      <c r="B4398"/>
    </row>
    <row r="4399" spans="2:2" x14ac:dyDescent="0.25">
      <c r="B4399"/>
    </row>
    <row r="4400" spans="2:2" x14ac:dyDescent="0.25">
      <c r="B4400"/>
    </row>
    <row r="4401" spans="2:2" x14ac:dyDescent="0.25">
      <c r="B4401"/>
    </row>
    <row r="4402" spans="2:2" x14ac:dyDescent="0.25">
      <c r="B4402"/>
    </row>
    <row r="4403" spans="2:2" x14ac:dyDescent="0.25">
      <c r="B4403"/>
    </row>
    <row r="4404" spans="2:2" x14ac:dyDescent="0.25">
      <c r="B4404"/>
    </row>
    <row r="4405" spans="2:2" x14ac:dyDescent="0.25">
      <c r="B4405"/>
    </row>
    <row r="4406" spans="2:2" x14ac:dyDescent="0.25">
      <c r="B4406"/>
    </row>
    <row r="4407" spans="2:2" x14ac:dyDescent="0.25">
      <c r="B4407"/>
    </row>
    <row r="4408" spans="2:2" x14ac:dyDescent="0.25">
      <c r="B4408"/>
    </row>
    <row r="4409" spans="2:2" x14ac:dyDescent="0.25">
      <c r="B4409"/>
    </row>
    <row r="4410" spans="2:2" x14ac:dyDescent="0.25">
      <c r="B4410"/>
    </row>
    <row r="4411" spans="2:2" x14ac:dyDescent="0.25">
      <c r="B4411"/>
    </row>
    <row r="4412" spans="2:2" x14ac:dyDescent="0.25">
      <c r="B4412"/>
    </row>
    <row r="4413" spans="2:2" x14ac:dyDescent="0.25">
      <c r="B4413"/>
    </row>
    <row r="4414" spans="2:2" x14ac:dyDescent="0.25">
      <c r="B4414"/>
    </row>
    <row r="4415" spans="2:2" x14ac:dyDescent="0.25">
      <c r="B4415"/>
    </row>
    <row r="4416" spans="2:2" x14ac:dyDescent="0.25">
      <c r="B4416"/>
    </row>
    <row r="4417" spans="2:2" x14ac:dyDescent="0.25">
      <c r="B4417"/>
    </row>
    <row r="4418" spans="2:2" x14ac:dyDescent="0.25">
      <c r="B4418"/>
    </row>
    <row r="4419" spans="2:2" x14ac:dyDescent="0.25">
      <c r="B4419"/>
    </row>
    <row r="4420" spans="2:2" x14ac:dyDescent="0.25">
      <c r="B4420"/>
    </row>
    <row r="4421" spans="2:2" x14ac:dyDescent="0.25">
      <c r="B4421"/>
    </row>
    <row r="4422" spans="2:2" x14ac:dyDescent="0.25">
      <c r="B4422"/>
    </row>
    <row r="4423" spans="2:2" x14ac:dyDescent="0.25">
      <c r="B4423"/>
    </row>
    <row r="4424" spans="2:2" x14ac:dyDescent="0.25">
      <c r="B4424"/>
    </row>
    <row r="4425" spans="2:2" x14ac:dyDescent="0.25">
      <c r="B4425"/>
    </row>
    <row r="4426" spans="2:2" x14ac:dyDescent="0.25">
      <c r="B4426"/>
    </row>
    <row r="4427" spans="2:2" x14ac:dyDescent="0.25">
      <c r="B4427"/>
    </row>
    <row r="4428" spans="2:2" x14ac:dyDescent="0.25">
      <c r="B4428"/>
    </row>
    <row r="4429" spans="2:2" x14ac:dyDescent="0.25">
      <c r="B4429"/>
    </row>
    <row r="4430" spans="2:2" x14ac:dyDescent="0.25">
      <c r="B4430"/>
    </row>
    <row r="4431" spans="2:2" x14ac:dyDescent="0.25">
      <c r="B4431"/>
    </row>
    <row r="4432" spans="2:2" x14ac:dyDescent="0.25">
      <c r="B4432"/>
    </row>
    <row r="4433" spans="2:2" x14ac:dyDescent="0.25">
      <c r="B4433"/>
    </row>
    <row r="4434" spans="2:2" x14ac:dyDescent="0.25">
      <c r="B4434"/>
    </row>
    <row r="4435" spans="2:2" x14ac:dyDescent="0.25">
      <c r="B4435"/>
    </row>
    <row r="4436" spans="2:2" x14ac:dyDescent="0.25">
      <c r="B4436"/>
    </row>
    <row r="4437" spans="2:2" x14ac:dyDescent="0.25">
      <c r="B4437"/>
    </row>
    <row r="4438" spans="2:2" x14ac:dyDescent="0.25">
      <c r="B4438"/>
    </row>
    <row r="4439" spans="2:2" x14ac:dyDescent="0.25">
      <c r="B4439"/>
    </row>
    <row r="4440" spans="2:2" x14ac:dyDescent="0.25">
      <c r="B4440"/>
    </row>
    <row r="4441" spans="2:2" x14ac:dyDescent="0.25">
      <c r="B4441"/>
    </row>
    <row r="4442" spans="2:2" x14ac:dyDescent="0.25">
      <c r="B4442"/>
    </row>
    <row r="4443" spans="2:2" x14ac:dyDescent="0.25">
      <c r="B4443"/>
    </row>
    <row r="4444" spans="2:2" x14ac:dyDescent="0.25">
      <c r="B4444"/>
    </row>
    <row r="4445" spans="2:2" x14ac:dyDescent="0.25">
      <c r="B4445"/>
    </row>
    <row r="4446" spans="2:2" x14ac:dyDescent="0.25">
      <c r="B4446"/>
    </row>
    <row r="4447" spans="2:2" x14ac:dyDescent="0.25">
      <c r="B4447"/>
    </row>
    <row r="4448" spans="2:2" x14ac:dyDescent="0.25">
      <c r="B4448"/>
    </row>
    <row r="4449" spans="2:2" x14ac:dyDescent="0.25">
      <c r="B4449"/>
    </row>
    <row r="4450" spans="2:2" x14ac:dyDescent="0.25">
      <c r="B4450"/>
    </row>
    <row r="4451" spans="2:2" x14ac:dyDescent="0.25">
      <c r="B4451"/>
    </row>
    <row r="4452" spans="2:2" x14ac:dyDescent="0.25">
      <c r="B4452"/>
    </row>
    <row r="4453" spans="2:2" x14ac:dyDescent="0.25">
      <c r="B4453"/>
    </row>
    <row r="4454" spans="2:2" x14ac:dyDescent="0.25">
      <c r="B4454"/>
    </row>
    <row r="4455" spans="2:2" x14ac:dyDescent="0.25">
      <c r="B4455"/>
    </row>
    <row r="4456" spans="2:2" x14ac:dyDescent="0.25">
      <c r="B4456"/>
    </row>
    <row r="4457" spans="2:2" x14ac:dyDescent="0.25">
      <c r="B4457"/>
    </row>
    <row r="4458" spans="2:2" x14ac:dyDescent="0.25">
      <c r="B4458"/>
    </row>
    <row r="4459" spans="2:2" x14ac:dyDescent="0.25">
      <c r="B4459"/>
    </row>
    <row r="4460" spans="2:2" x14ac:dyDescent="0.25">
      <c r="B4460"/>
    </row>
    <row r="4461" spans="2:2" x14ac:dyDescent="0.25">
      <c r="B4461"/>
    </row>
    <row r="4462" spans="2:2" x14ac:dyDescent="0.25">
      <c r="B4462"/>
    </row>
    <row r="4463" spans="2:2" x14ac:dyDescent="0.25">
      <c r="B4463"/>
    </row>
    <row r="4464" spans="2:2" x14ac:dyDescent="0.25">
      <c r="B4464"/>
    </row>
    <row r="4465" spans="2:2" x14ac:dyDescent="0.25">
      <c r="B4465"/>
    </row>
    <row r="4466" spans="2:2" x14ac:dyDescent="0.25">
      <c r="B4466"/>
    </row>
    <row r="4467" spans="2:2" x14ac:dyDescent="0.25">
      <c r="B4467"/>
    </row>
    <row r="4468" spans="2:2" x14ac:dyDescent="0.25">
      <c r="B4468"/>
    </row>
    <row r="4469" spans="2:2" x14ac:dyDescent="0.25">
      <c r="B4469"/>
    </row>
    <row r="4470" spans="2:2" x14ac:dyDescent="0.25">
      <c r="B4470"/>
    </row>
    <row r="4471" spans="2:2" x14ac:dyDescent="0.25">
      <c r="B4471"/>
    </row>
    <row r="4472" spans="2:2" x14ac:dyDescent="0.25">
      <c r="B4472"/>
    </row>
    <row r="4473" spans="2:2" x14ac:dyDescent="0.25">
      <c r="B4473"/>
    </row>
    <row r="4474" spans="2:2" x14ac:dyDescent="0.25">
      <c r="B4474"/>
    </row>
    <row r="4475" spans="2:2" x14ac:dyDescent="0.25">
      <c r="B4475"/>
    </row>
    <row r="4476" spans="2:2" x14ac:dyDescent="0.25">
      <c r="B4476"/>
    </row>
    <row r="4477" spans="2:2" x14ac:dyDescent="0.25">
      <c r="B4477"/>
    </row>
    <row r="4478" spans="2:2" x14ac:dyDescent="0.25">
      <c r="B4478"/>
    </row>
    <row r="4479" spans="2:2" x14ac:dyDescent="0.25">
      <c r="B4479"/>
    </row>
    <row r="4480" spans="2:2" x14ac:dyDescent="0.25">
      <c r="B4480"/>
    </row>
    <row r="4481" spans="2:2" x14ac:dyDescent="0.25">
      <c r="B4481"/>
    </row>
    <row r="4482" spans="2:2" x14ac:dyDescent="0.25">
      <c r="B4482"/>
    </row>
    <row r="4483" spans="2:2" x14ac:dyDescent="0.25">
      <c r="B4483"/>
    </row>
    <row r="4484" spans="2:2" x14ac:dyDescent="0.25">
      <c r="B4484"/>
    </row>
    <row r="4485" spans="2:2" x14ac:dyDescent="0.25">
      <c r="B4485"/>
    </row>
    <row r="4486" spans="2:2" x14ac:dyDescent="0.25">
      <c r="B4486"/>
    </row>
    <row r="4487" spans="2:2" x14ac:dyDescent="0.25">
      <c r="B4487"/>
    </row>
    <row r="4488" spans="2:2" x14ac:dyDescent="0.25">
      <c r="B4488"/>
    </row>
    <row r="4489" spans="2:2" x14ac:dyDescent="0.25">
      <c r="B4489"/>
    </row>
    <row r="4490" spans="2:2" x14ac:dyDescent="0.25">
      <c r="B4490"/>
    </row>
    <row r="4491" spans="2:2" x14ac:dyDescent="0.25">
      <c r="B4491"/>
    </row>
    <row r="4492" spans="2:2" x14ac:dyDescent="0.25">
      <c r="B4492"/>
    </row>
    <row r="4493" spans="2:2" x14ac:dyDescent="0.25">
      <c r="B4493"/>
    </row>
    <row r="4494" spans="2:2" x14ac:dyDescent="0.25">
      <c r="B4494"/>
    </row>
    <row r="4495" spans="2:2" x14ac:dyDescent="0.25">
      <c r="B4495"/>
    </row>
    <row r="4496" spans="2:2" x14ac:dyDescent="0.25">
      <c r="B4496"/>
    </row>
    <row r="4497" spans="2:2" x14ac:dyDescent="0.25">
      <c r="B4497"/>
    </row>
    <row r="4498" spans="2:2" x14ac:dyDescent="0.25">
      <c r="B4498"/>
    </row>
    <row r="4499" spans="2:2" x14ac:dyDescent="0.25">
      <c r="B4499"/>
    </row>
    <row r="4500" spans="2:2" x14ac:dyDescent="0.25">
      <c r="B4500"/>
    </row>
    <row r="4501" spans="2:2" x14ac:dyDescent="0.25">
      <c r="B4501"/>
    </row>
    <row r="4502" spans="2:2" x14ac:dyDescent="0.25">
      <c r="B4502"/>
    </row>
    <row r="4503" spans="2:2" x14ac:dyDescent="0.25">
      <c r="B4503"/>
    </row>
    <row r="4504" spans="2:2" x14ac:dyDescent="0.25">
      <c r="B4504"/>
    </row>
    <row r="4505" spans="2:2" x14ac:dyDescent="0.25">
      <c r="B4505"/>
    </row>
    <row r="4506" spans="2:2" x14ac:dyDescent="0.25">
      <c r="B4506"/>
    </row>
    <row r="4507" spans="2:2" x14ac:dyDescent="0.25">
      <c r="B4507"/>
    </row>
    <row r="4508" spans="2:2" x14ac:dyDescent="0.25">
      <c r="B4508"/>
    </row>
    <row r="4509" spans="2:2" x14ac:dyDescent="0.25">
      <c r="B4509"/>
    </row>
    <row r="4510" spans="2:2" x14ac:dyDescent="0.25">
      <c r="B4510"/>
    </row>
    <row r="4511" spans="2:2" x14ac:dyDescent="0.25">
      <c r="B4511"/>
    </row>
    <row r="4512" spans="2:2" x14ac:dyDescent="0.25">
      <c r="B4512"/>
    </row>
    <row r="4513" spans="2:2" x14ac:dyDescent="0.25">
      <c r="B4513"/>
    </row>
    <row r="4514" spans="2:2" x14ac:dyDescent="0.25">
      <c r="B4514"/>
    </row>
    <row r="4515" spans="2:2" x14ac:dyDescent="0.25">
      <c r="B4515"/>
    </row>
    <row r="4516" spans="2:2" x14ac:dyDescent="0.25">
      <c r="B4516"/>
    </row>
    <row r="4517" spans="2:2" x14ac:dyDescent="0.25">
      <c r="B4517"/>
    </row>
    <row r="4518" spans="2:2" x14ac:dyDescent="0.25">
      <c r="B4518"/>
    </row>
    <row r="4519" spans="2:2" x14ac:dyDescent="0.25">
      <c r="B4519"/>
    </row>
    <row r="4520" spans="2:2" x14ac:dyDescent="0.25">
      <c r="B4520"/>
    </row>
    <row r="4521" spans="2:2" x14ac:dyDescent="0.25">
      <c r="B4521"/>
    </row>
    <row r="4522" spans="2:2" x14ac:dyDescent="0.25">
      <c r="B4522"/>
    </row>
    <row r="4523" spans="2:2" x14ac:dyDescent="0.25">
      <c r="B4523"/>
    </row>
    <row r="4524" spans="2:2" x14ac:dyDescent="0.25">
      <c r="B4524"/>
    </row>
    <row r="4525" spans="2:2" x14ac:dyDescent="0.25">
      <c r="B4525"/>
    </row>
    <row r="4526" spans="2:2" x14ac:dyDescent="0.25">
      <c r="B4526"/>
    </row>
    <row r="4527" spans="2:2" x14ac:dyDescent="0.25">
      <c r="B4527"/>
    </row>
    <row r="4528" spans="2:2" x14ac:dyDescent="0.25">
      <c r="B4528"/>
    </row>
    <row r="4529" spans="2:2" x14ac:dyDescent="0.25">
      <c r="B4529"/>
    </row>
    <row r="4530" spans="2:2" x14ac:dyDescent="0.25">
      <c r="B4530"/>
    </row>
    <row r="4531" spans="2:2" x14ac:dyDescent="0.25">
      <c r="B4531"/>
    </row>
    <row r="4532" spans="2:2" x14ac:dyDescent="0.25">
      <c r="B4532"/>
    </row>
    <row r="4533" spans="2:2" x14ac:dyDescent="0.25">
      <c r="B4533"/>
    </row>
    <row r="4534" spans="2:2" x14ac:dyDescent="0.25">
      <c r="B4534"/>
    </row>
    <row r="4535" spans="2:2" x14ac:dyDescent="0.25">
      <c r="B4535"/>
    </row>
    <row r="4536" spans="2:2" x14ac:dyDescent="0.25">
      <c r="B4536"/>
    </row>
    <row r="4537" spans="2:2" x14ac:dyDescent="0.25">
      <c r="B4537"/>
    </row>
    <row r="4538" spans="2:2" x14ac:dyDescent="0.25">
      <c r="B4538"/>
    </row>
    <row r="4539" spans="2:2" x14ac:dyDescent="0.25">
      <c r="B4539"/>
    </row>
    <row r="4540" spans="2:2" x14ac:dyDescent="0.25">
      <c r="B4540"/>
    </row>
    <row r="4541" spans="2:2" x14ac:dyDescent="0.25">
      <c r="B4541"/>
    </row>
    <row r="4542" spans="2:2" x14ac:dyDescent="0.25">
      <c r="B4542"/>
    </row>
    <row r="4543" spans="2:2" x14ac:dyDescent="0.25">
      <c r="B4543"/>
    </row>
    <row r="4544" spans="2:2" x14ac:dyDescent="0.25">
      <c r="B4544"/>
    </row>
    <row r="4545" spans="2:2" x14ac:dyDescent="0.25">
      <c r="B4545"/>
    </row>
    <row r="4546" spans="2:2" x14ac:dyDescent="0.25">
      <c r="B4546"/>
    </row>
    <row r="4547" spans="2:2" x14ac:dyDescent="0.25">
      <c r="B4547"/>
    </row>
    <row r="4548" spans="2:2" x14ac:dyDescent="0.25">
      <c r="B4548"/>
    </row>
    <row r="4549" spans="2:2" x14ac:dyDescent="0.25">
      <c r="B4549"/>
    </row>
    <row r="4550" spans="2:2" x14ac:dyDescent="0.25">
      <c r="B4550"/>
    </row>
    <row r="4551" spans="2:2" x14ac:dyDescent="0.25">
      <c r="B4551"/>
    </row>
    <row r="4552" spans="2:2" x14ac:dyDescent="0.25">
      <c r="B4552"/>
    </row>
    <row r="4553" spans="2:2" x14ac:dyDescent="0.25">
      <c r="B4553"/>
    </row>
    <row r="4554" spans="2:2" x14ac:dyDescent="0.25">
      <c r="B4554"/>
    </row>
    <row r="4555" spans="2:2" x14ac:dyDescent="0.25">
      <c r="B4555"/>
    </row>
    <row r="4556" spans="2:2" x14ac:dyDescent="0.25">
      <c r="B4556"/>
    </row>
    <row r="4557" spans="2:2" x14ac:dyDescent="0.25">
      <c r="B4557"/>
    </row>
    <row r="4558" spans="2:2" x14ac:dyDescent="0.25">
      <c r="B4558"/>
    </row>
    <row r="4559" spans="2:2" x14ac:dyDescent="0.25">
      <c r="B4559"/>
    </row>
    <row r="4560" spans="2:2" x14ac:dyDescent="0.25">
      <c r="B4560"/>
    </row>
    <row r="4561" spans="2:2" x14ac:dyDescent="0.25">
      <c r="B4561"/>
    </row>
    <row r="4562" spans="2:2" x14ac:dyDescent="0.25">
      <c r="B4562"/>
    </row>
    <row r="4563" spans="2:2" x14ac:dyDescent="0.25">
      <c r="B4563"/>
    </row>
    <row r="4564" spans="2:2" x14ac:dyDescent="0.25">
      <c r="B4564"/>
    </row>
    <row r="4565" spans="2:2" x14ac:dyDescent="0.25">
      <c r="B4565"/>
    </row>
    <row r="4566" spans="2:2" x14ac:dyDescent="0.25">
      <c r="B4566"/>
    </row>
    <row r="4567" spans="2:2" x14ac:dyDescent="0.25">
      <c r="B4567"/>
    </row>
    <row r="4568" spans="2:2" x14ac:dyDescent="0.25">
      <c r="B4568"/>
    </row>
    <row r="4569" spans="2:2" x14ac:dyDescent="0.25">
      <c r="B4569"/>
    </row>
    <row r="4570" spans="2:2" x14ac:dyDescent="0.25">
      <c r="B4570"/>
    </row>
    <row r="4571" spans="2:2" x14ac:dyDescent="0.25">
      <c r="B4571"/>
    </row>
    <row r="4572" spans="2:2" x14ac:dyDescent="0.25">
      <c r="B4572"/>
    </row>
    <row r="4573" spans="2:2" x14ac:dyDescent="0.25">
      <c r="B4573"/>
    </row>
    <row r="4574" spans="2:2" x14ac:dyDescent="0.25">
      <c r="B4574"/>
    </row>
    <row r="4575" spans="2:2" x14ac:dyDescent="0.25">
      <c r="B4575"/>
    </row>
    <row r="4576" spans="2:2" x14ac:dyDescent="0.25">
      <c r="B4576"/>
    </row>
    <row r="4577" spans="2:2" x14ac:dyDescent="0.25">
      <c r="B4577"/>
    </row>
    <row r="4578" spans="2:2" x14ac:dyDescent="0.25">
      <c r="B4578"/>
    </row>
  </sheetData>
  <autoFilter ref="A2:D49" xr:uid="{863D335E-0E7D-46E8-B221-74BFBBE1D06D}">
    <filterColumn colId="1">
      <filters>
        <filter val="Gebze"/>
        <filter val="Samsun"/>
      </filters>
    </filterColumn>
    <filterColumn colId="3">
      <customFilters>
        <customFilter operator="notEqual" val=" "/>
      </customFilters>
    </filterColumn>
  </autoFilter>
  <conditionalFormatting sqref="A1196:A3990">
    <cfRule type="expression" dxfId="17" priority="22">
      <formula>$E1196="Gestrichen"</formula>
    </cfRule>
    <cfRule type="expression" dxfId="16" priority="23">
      <formula>$E1196="Verladen"</formula>
    </cfRule>
    <cfRule type="expression" dxfId="15" priority="24">
      <formula>$E1196="Vorgestellt"</formula>
    </cfRule>
  </conditionalFormatting>
  <conditionalFormatting sqref="A20:B24">
    <cfRule type="expression" dxfId="14" priority="16">
      <formula>$E20="Gestrichen"</formula>
    </cfRule>
    <cfRule type="expression" dxfId="13" priority="17">
      <formula>$E20="Verladen"</formula>
    </cfRule>
    <cfRule type="expression" dxfId="12" priority="18">
      <formula>$E20="Vorgestellt"</formula>
    </cfRule>
  </conditionalFormatting>
  <conditionalFormatting sqref="A25:B29">
    <cfRule type="expression" dxfId="11" priority="13">
      <formula>$E24="Gestrichen"</formula>
    </cfRule>
    <cfRule type="expression" dxfId="10" priority="14">
      <formula>$E24="Verladen"</formula>
    </cfRule>
    <cfRule type="expression" dxfId="9" priority="15">
      <formula>$E24="Vorgestellt"</formula>
    </cfRule>
  </conditionalFormatting>
  <conditionalFormatting sqref="A30:B44">
    <cfRule type="expression" dxfId="8" priority="4">
      <formula>$E30="Gestrichen"</formula>
    </cfRule>
    <cfRule type="expression" dxfId="7" priority="5">
      <formula>$E30="Verladen"</formula>
    </cfRule>
    <cfRule type="expression" dxfId="6" priority="6">
      <formula>$E30="Vorgestellt"</formula>
    </cfRule>
  </conditionalFormatting>
  <conditionalFormatting sqref="A45:B48">
    <cfRule type="expression" dxfId="5" priority="10">
      <formula>$E46="Gestrichen"</formula>
    </cfRule>
    <cfRule type="expression" dxfId="4" priority="11">
      <formula>$E46="Verladen"</formula>
    </cfRule>
    <cfRule type="expression" dxfId="3" priority="12">
      <formula>$E46="Vorgestellt"</formula>
    </cfRule>
  </conditionalFormatting>
  <conditionalFormatting sqref="A49:B49">
    <cfRule type="expression" dxfId="2" priority="7">
      <formula>$E52="Gestrichen"</formula>
    </cfRule>
    <cfRule type="expression" dxfId="1" priority="8">
      <formula>$E52="Verladen"</formula>
    </cfRule>
    <cfRule type="expression" dxfId="0" priority="9">
      <formula>$E52="Vorgestellt"</formula>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6BBA-93B1-42DC-A2D9-891391AC80BD}">
  <dimension ref="A1:F16"/>
  <sheetViews>
    <sheetView workbookViewId="0">
      <selection activeCell="A7" sqref="A7:XFD7"/>
    </sheetView>
  </sheetViews>
  <sheetFormatPr baseColWidth="10" defaultColWidth="10.85546875" defaultRowHeight="15" x14ac:dyDescent="0.25"/>
  <cols>
    <col min="1" max="1" width="13.42578125" style="148" customWidth="1"/>
    <col min="2" max="2" width="15.85546875" style="148" customWidth="1"/>
    <col min="3" max="3" width="20" style="148" bestFit="1" customWidth="1"/>
    <col min="4" max="4" width="36.140625" style="148" customWidth="1"/>
    <col min="5" max="5" width="58.140625" style="148" bestFit="1" customWidth="1"/>
    <col min="6" max="6" width="28.42578125" style="148" customWidth="1"/>
    <col min="7" max="16384" width="10.85546875" style="148"/>
  </cols>
  <sheetData>
    <row r="1" spans="1:6" x14ac:dyDescent="0.25">
      <c r="A1" s="148" t="s">
        <v>1029</v>
      </c>
      <c r="B1" s="148" t="s">
        <v>1030</v>
      </c>
      <c r="C1" s="148" t="s">
        <v>1031</v>
      </c>
      <c r="D1" s="148" t="s">
        <v>1032</v>
      </c>
      <c r="E1" s="148" t="s">
        <v>1033</v>
      </c>
      <c r="F1" s="148" t="s">
        <v>1034</v>
      </c>
    </row>
    <row r="2" spans="1:6" x14ac:dyDescent="0.25">
      <c r="A2" s="148" t="s">
        <v>1035</v>
      </c>
      <c r="B2" s="148" t="s">
        <v>1036</v>
      </c>
      <c r="D2" s="148" t="s">
        <v>1037</v>
      </c>
      <c r="E2" s="148" t="s">
        <v>1038</v>
      </c>
      <c r="F2" s="148" t="s">
        <v>1039</v>
      </c>
    </row>
    <row r="3" spans="1:6" x14ac:dyDescent="0.25">
      <c r="A3" s="148" t="s">
        <v>1035</v>
      </c>
      <c r="B3" s="148" t="s">
        <v>56</v>
      </c>
    </row>
    <row r="4" spans="1:6" x14ac:dyDescent="0.25">
      <c r="A4" s="148" t="s">
        <v>1035</v>
      </c>
      <c r="B4" s="148" t="s">
        <v>48</v>
      </c>
    </row>
    <row r="5" spans="1:6" ht="30" x14ac:dyDescent="0.25">
      <c r="A5" s="148" t="s">
        <v>1035</v>
      </c>
      <c r="B5" s="148" t="s">
        <v>1040</v>
      </c>
      <c r="C5" s="148" t="s">
        <v>1041</v>
      </c>
      <c r="D5" s="148" t="s">
        <v>1042</v>
      </c>
      <c r="E5" s="148" t="s">
        <v>1043</v>
      </c>
      <c r="F5" s="148" t="s">
        <v>1044</v>
      </c>
    </row>
    <row r="7" spans="1:6" ht="30" x14ac:dyDescent="0.25">
      <c r="A7" s="148" t="s">
        <v>1045</v>
      </c>
      <c r="B7" s="148" t="s">
        <v>146</v>
      </c>
      <c r="C7" s="148" t="s">
        <v>1046</v>
      </c>
      <c r="D7" s="148" t="s">
        <v>1047</v>
      </c>
      <c r="E7" s="148" t="s">
        <v>1048</v>
      </c>
    </row>
    <row r="8" spans="1:6" x14ac:dyDescent="0.25">
      <c r="A8" s="148" t="s">
        <v>1045</v>
      </c>
      <c r="B8" s="148" t="s">
        <v>146</v>
      </c>
      <c r="C8" s="148" t="s">
        <v>1049</v>
      </c>
      <c r="D8" s="148" t="s">
        <v>1050</v>
      </c>
    </row>
    <row r="9" spans="1:6" x14ac:dyDescent="0.25">
      <c r="A9" s="148" t="s">
        <v>1045</v>
      </c>
      <c r="B9" s="148" t="s">
        <v>477</v>
      </c>
      <c r="C9" s="148" t="s">
        <v>1051</v>
      </c>
      <c r="D9" s="148" t="s">
        <v>1047</v>
      </c>
      <c r="E9" s="148" t="s">
        <v>1052</v>
      </c>
    </row>
    <row r="10" spans="1:6" x14ac:dyDescent="0.25">
      <c r="A10" s="148" t="s">
        <v>1045</v>
      </c>
      <c r="B10" s="148" t="s">
        <v>477</v>
      </c>
      <c r="C10" s="148" t="s">
        <v>1053</v>
      </c>
      <c r="D10" s="148" t="s">
        <v>1054</v>
      </c>
    </row>
    <row r="11" spans="1:6" x14ac:dyDescent="0.25">
      <c r="A11" s="148" t="s">
        <v>1045</v>
      </c>
      <c r="B11" s="148" t="s">
        <v>1055</v>
      </c>
      <c r="D11" s="148" t="s">
        <v>1056</v>
      </c>
      <c r="E11" s="148" t="s">
        <v>1052</v>
      </c>
    </row>
    <row r="12" spans="1:6" ht="30" x14ac:dyDescent="0.25">
      <c r="A12" s="148" t="s">
        <v>1045</v>
      </c>
      <c r="B12" s="148" t="s">
        <v>1036</v>
      </c>
      <c r="D12" s="148" t="s">
        <v>1057</v>
      </c>
      <c r="E12" s="148" t="s">
        <v>1043</v>
      </c>
    </row>
    <row r="13" spans="1:6" x14ac:dyDescent="0.25">
      <c r="A13" s="148" t="s">
        <v>1045</v>
      </c>
      <c r="B13" s="148" t="s">
        <v>56</v>
      </c>
    </row>
    <row r="14" spans="1:6" x14ac:dyDescent="0.25">
      <c r="A14" s="148" t="s">
        <v>1045</v>
      </c>
      <c r="B14" s="148" t="s">
        <v>477</v>
      </c>
      <c r="C14" s="148" t="s">
        <v>1058</v>
      </c>
      <c r="D14" s="148" t="s">
        <v>1059</v>
      </c>
      <c r="E14" s="148" t="s">
        <v>1060</v>
      </c>
    </row>
    <row r="15" spans="1:6" ht="45" x14ac:dyDescent="0.25">
      <c r="A15" s="148" t="s">
        <v>1045</v>
      </c>
      <c r="B15" s="148" t="s">
        <v>477</v>
      </c>
      <c r="C15" s="148" t="s">
        <v>663</v>
      </c>
      <c r="D15" s="148" t="s">
        <v>461</v>
      </c>
      <c r="E15" s="148" t="s">
        <v>1061</v>
      </c>
    </row>
    <row r="16" spans="1:6" ht="30" x14ac:dyDescent="0.25">
      <c r="A16" s="148" t="s">
        <v>1062</v>
      </c>
      <c r="C16" s="148" t="s">
        <v>1063</v>
      </c>
    </row>
  </sheetData>
  <pageMargins left="0.7" right="0.7" top="0.78740157499999996" bottom="0.78740157499999996"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D798-FD6A-47BD-B246-01CA5D67A97D}">
  <dimension ref="A1:C7"/>
  <sheetViews>
    <sheetView workbookViewId="0">
      <selection activeCell="C7" sqref="C7"/>
    </sheetView>
  </sheetViews>
  <sheetFormatPr baseColWidth="10" defaultColWidth="11.42578125" defaultRowHeight="15" x14ac:dyDescent="0.25"/>
  <sheetData>
    <row r="1" spans="1:3" x14ac:dyDescent="0.25">
      <c r="A1" t="s">
        <v>1064</v>
      </c>
      <c r="B1" t="s">
        <v>635</v>
      </c>
      <c r="C1" t="s">
        <v>340</v>
      </c>
    </row>
    <row r="2" spans="1:3" x14ac:dyDescent="0.25">
      <c r="A2" t="s">
        <v>41</v>
      </c>
      <c r="B2" t="s">
        <v>151</v>
      </c>
      <c r="C2" t="s">
        <v>48</v>
      </c>
    </row>
    <row r="3" spans="1:3" x14ac:dyDescent="0.25">
      <c r="A3" t="s">
        <v>120</v>
      </c>
      <c r="B3" t="s">
        <v>120</v>
      </c>
      <c r="C3" t="s">
        <v>43</v>
      </c>
    </row>
    <row r="4" spans="1:3" x14ac:dyDescent="0.25">
      <c r="A4" t="s">
        <v>293</v>
      </c>
      <c r="B4" t="s">
        <v>293</v>
      </c>
      <c r="C4" t="s">
        <v>56</v>
      </c>
    </row>
    <row r="5" spans="1:3" x14ac:dyDescent="0.25">
      <c r="C5" t="s">
        <v>40</v>
      </c>
    </row>
    <row r="6" spans="1:3" x14ac:dyDescent="0.25">
      <c r="C6" t="s">
        <v>992</v>
      </c>
    </row>
    <row r="7" spans="1:3" x14ac:dyDescent="0.25">
      <c r="C7" t="s">
        <v>477</v>
      </c>
    </row>
  </sheetData>
  <pageMargins left="0.7" right="0.7" top="0.78740157499999996" bottom="0.78740157499999996"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5198444CDF4984BAD9F6DD194768814" ma:contentTypeVersion="6" ma:contentTypeDescription="Create a new document." ma:contentTypeScope="" ma:versionID="5389bcc99c9a1f38607aedc09a538f3e">
  <xsd:schema xmlns:xsd="http://www.w3.org/2001/XMLSchema" xmlns:xs="http://www.w3.org/2001/XMLSchema" xmlns:p="http://schemas.microsoft.com/office/2006/metadata/properties" xmlns:ns2="5da77337-2e37-4cc5-8fcf-e51312eca113" xmlns:ns3="1ad41255-e13b-4529-bfe1-da41dab36720" targetNamespace="http://schemas.microsoft.com/office/2006/metadata/properties" ma:root="true" ma:fieldsID="6add331235131a460863903661df69d5" ns2:_="" ns3:_="">
    <xsd:import namespace="5da77337-2e37-4cc5-8fcf-e51312eca113"/>
    <xsd:import namespace="1ad41255-e13b-4529-bfe1-da41dab3672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a77337-2e37-4cc5-8fcf-e51312eca1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d41255-e13b-4529-bfe1-da41dab3672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0E123F-BB8F-4FD0-8EA5-228D1875DFEB}">
  <ds:schemaRefs>
    <ds:schemaRef ds:uri="http://schemas.microsoft.com/office/2006/documentManagement/types"/>
    <ds:schemaRef ds:uri="http://schemas.microsoft.com/office/2006/metadata/properties"/>
    <ds:schemaRef ds:uri="http://purl.org/dc/terms/"/>
    <ds:schemaRef ds:uri="http://www.w3.org/XML/1998/namespace"/>
    <ds:schemaRef ds:uri="http://purl.org/dc/elements/1.1/"/>
    <ds:schemaRef ds:uri="http://schemas.microsoft.com/office/infopath/2007/PartnerControls"/>
    <ds:schemaRef ds:uri="http://schemas.openxmlformats.org/package/2006/metadata/core-properties"/>
    <ds:schemaRef ds:uri="1ad41255-e13b-4529-bfe1-da41dab36720"/>
    <ds:schemaRef ds:uri="5da77337-2e37-4cc5-8fcf-e51312eca113"/>
    <ds:schemaRef ds:uri="http://purl.org/dc/dcmitype/"/>
  </ds:schemaRefs>
</ds:datastoreItem>
</file>

<file path=customXml/itemProps2.xml><?xml version="1.0" encoding="utf-8"?>
<ds:datastoreItem xmlns:ds="http://schemas.openxmlformats.org/officeDocument/2006/customXml" ds:itemID="{BAD65358-CE86-43A6-99B6-AB4C227EB6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a77337-2e37-4cc5-8fcf-e51312eca113"/>
    <ds:schemaRef ds:uri="1ad41255-e13b-4529-bfe1-da41dab367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E0DC89-1569-49C9-80D1-40A9B36B9D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Inbound_Monitor</vt:lpstr>
      <vt:lpstr>Outbound_Monitor</vt:lpstr>
      <vt:lpstr>Docs</vt:lpstr>
      <vt:lpstr>SFG_DDS</vt:lpstr>
      <vt:lpstr>SFG_DDS 24</vt:lpstr>
      <vt:lpstr>Incoterms</vt:lpstr>
      <vt:lpstr>Contact_Persons</vt:lpstr>
      <vt:lpstr>Formate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Magdalena Schmidt</dc:creator>
  <cp:keywords/>
  <dc:description/>
  <cp:lastModifiedBy>Patrick Willis</cp:lastModifiedBy>
  <cp:revision/>
  <dcterms:created xsi:type="dcterms:W3CDTF">2023-10-05T07:47:35Z</dcterms:created>
  <dcterms:modified xsi:type="dcterms:W3CDTF">2024-03-01T09:10:28Z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0x01010065198444CDF4984BAD9F6DD194768814</vt:lpwstr>
  </property>
  <property fmtid="{D5CDD505-2E9C-101B-9397-08002B2CF9AE}" pid="3" name="MSIP_Label_e9fea72e-161c-48c8-8e82-3fc1e9b3162c_Enabled">
    <vt:lpwstr>true</vt:lpwstr>
  </property>
  <property fmtid="{D5CDD505-2E9C-101B-9397-08002B2CF9AE}" pid="4" name="MSIP_Label_e9fea72e-161c-48c8-8e82-3fc1e9b3162c_SetDate">
    <vt:lpwstr>2023-11-29T09:41:42Z</vt:lpwstr>
  </property>
  <property fmtid="{D5CDD505-2E9C-101B-9397-08002B2CF9AE}" pid="5" name="MSIP_Label_e9fea72e-161c-48c8-8e82-3fc1e9b3162c_Method">
    <vt:lpwstr>Standard</vt:lpwstr>
  </property>
  <property fmtid="{D5CDD505-2E9C-101B-9397-08002B2CF9AE}" pid="6" name="MSIP_Label_e9fea72e-161c-48c8-8e82-3fc1e9b3162c_Name">
    <vt:lpwstr>Normal sensitivity label</vt:lpwstr>
  </property>
  <property fmtid="{D5CDD505-2E9C-101B-9397-08002B2CF9AE}" pid="7" name="MSIP_Label_e9fea72e-161c-48c8-8e82-3fc1e9b3162c_SiteId">
    <vt:lpwstr>ff9c7474-421d-4957-8d47-c4b64dec87b5</vt:lpwstr>
  </property>
  <property fmtid="{D5CDD505-2E9C-101B-9397-08002B2CF9AE}" pid="8" name="MSIP_Label_e9fea72e-161c-48c8-8e82-3fc1e9b3162c_ActionId">
    <vt:lpwstr>0006a2a9-7164-4c0e-8a7a-6fd3e8d14e32</vt:lpwstr>
  </property>
  <property fmtid="{D5CDD505-2E9C-101B-9397-08002B2CF9AE}" pid="9" name="MSIP_Label_e9fea72e-161c-48c8-8e82-3fc1e9b3162c_ContentBits">
    <vt:lpwstr>0</vt:lpwstr>
  </property>
</Properties>
</file>